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redicorponline-my.sharepoint.com/personal/eceron_credicorpcapital_com/Documents/Documentos/Varios/Tesis/4. Modelo Financiero/"/>
    </mc:Choice>
  </mc:AlternateContent>
  <xr:revisionPtr revIDLastSave="9" documentId="8_{E6714409-DD44-48CF-8760-0EB6D3500BC2}" xr6:coauthVersionLast="47" xr6:coauthVersionMax="47" xr10:uidLastSave="{1858A22B-820F-4AE0-95FD-8C665DAB0BF7}"/>
  <bookViews>
    <workbookView xWindow="-20604" yWindow="2244" windowWidth="20712" windowHeight="11136" firstSheet="5" activeTab="7" xr2:uid="{BF56BEFE-74D8-495F-A59A-5CC4DA744AE6}"/>
  </bookViews>
  <sheets>
    <sheet name="__FDSCACHE__" sheetId="7" state="veryHidden" r:id="rId1"/>
    <sheet name="Income Statement" sheetId="1" r:id="rId2"/>
    <sheet name="Balance Sheet" sheetId="2" r:id="rId3"/>
    <sheet name="Cash Flow" sheetId="3" r:id="rId4"/>
    <sheet name="Financial Ratios" sheetId="4" r:id="rId5"/>
    <sheet name="Price" sheetId="5" r:id="rId6"/>
    <sheet name="Resumen" sheetId="6" r:id="rId7"/>
    <sheet name="Supuestos" sheetId="9" r:id="rId8"/>
    <sheet name="EEFF" sheetId="8" r:id="rId9"/>
    <sheet name="WACC" sheetId="11" r:id="rId10"/>
    <sheet name="DCF" sheetId="10" r:id="rId11"/>
    <sheet name="Valoración Final" sheetId="13" r:id="rId12"/>
    <sheet name="Outputs Proyecciones" sheetId="12" r:id="rId13"/>
  </sheets>
  <externalReferences>
    <externalReference r:id="rId14"/>
  </externalReferences>
  <calcPr calcId="191029" calcMode="manual" iterate="1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9" i="10" l="1"/>
  <c r="E9" i="13"/>
  <c r="E8" i="13"/>
  <c r="E7" i="13"/>
  <c r="E14" i="13"/>
  <c r="E13" i="13"/>
  <c r="E12" i="13"/>
  <c r="B64" i="12"/>
  <c r="B65" i="12"/>
  <c r="B66" i="12"/>
  <c r="D67" i="12"/>
  <c r="E67" i="12"/>
  <c r="F67" i="12"/>
  <c r="G67" i="12"/>
  <c r="H67" i="12"/>
  <c r="I67" i="12"/>
  <c r="J67" i="12"/>
  <c r="K67" i="12"/>
  <c r="L67" i="12"/>
  <c r="M67" i="12"/>
  <c r="B68" i="12"/>
  <c r="B69" i="12"/>
  <c r="B70" i="12"/>
  <c r="D71" i="12"/>
  <c r="E71" i="12"/>
  <c r="F71" i="12"/>
  <c r="G71" i="12"/>
  <c r="H71" i="12"/>
  <c r="I71" i="12"/>
  <c r="J71" i="12"/>
  <c r="K71" i="12"/>
  <c r="L71" i="12"/>
  <c r="M71" i="12"/>
  <c r="B72" i="12"/>
  <c r="N30" i="10" l="1"/>
  <c r="O30" i="10" s="1"/>
  <c r="P30" i="10" s="1"/>
  <c r="L30" i="10"/>
  <c r="K30" i="10" s="1"/>
  <c r="J30" i="10" s="1"/>
  <c r="I35" i="10"/>
  <c r="I36" i="10" s="1"/>
  <c r="I37" i="10" s="1"/>
  <c r="I33" i="10"/>
  <c r="I32" i="10" s="1"/>
  <c r="I31" i="10" s="1"/>
  <c r="I20" i="9"/>
  <c r="J20" i="9" s="1"/>
  <c r="K20" i="9" s="1"/>
  <c r="L20" i="9" s="1"/>
  <c r="M20" i="9" s="1"/>
  <c r="N20" i="9" s="1"/>
  <c r="O20" i="9" s="1"/>
  <c r="P20" i="9" s="1"/>
  <c r="Q20" i="9" s="1"/>
  <c r="R20" i="9" s="1"/>
  <c r="N6" i="9"/>
  <c r="O6" i="9" s="1"/>
  <c r="P6" i="9" s="1"/>
  <c r="Q6" i="9" s="1"/>
  <c r="R6" i="9" s="1"/>
  <c r="M6" i="9"/>
  <c r="E22" i="9"/>
  <c r="F22" i="9"/>
  <c r="G22" i="9"/>
  <c r="H22" i="9"/>
  <c r="H21" i="9"/>
  <c r="G21" i="9"/>
  <c r="F21" i="9"/>
  <c r="C17" i="11"/>
  <c r="I24" i="10"/>
  <c r="I25" i="10" s="1"/>
  <c r="I26" i="10" s="1"/>
  <c r="I22" i="10"/>
  <c r="I21" i="10" s="1"/>
  <c r="I20" i="10" s="1"/>
  <c r="N19" i="10"/>
  <c r="O19" i="10" s="1"/>
  <c r="P19" i="10" s="1"/>
  <c r="L19" i="10"/>
  <c r="K19" i="10" s="1"/>
  <c r="J19" i="10" s="1"/>
  <c r="F65" i="9"/>
  <c r="F66" i="9"/>
  <c r="F64" i="9"/>
  <c r="C27" i="11"/>
  <c r="C20" i="11" l="1"/>
  <c r="F4" i="10" l="1"/>
  <c r="G4" i="10" s="1"/>
  <c r="H4" i="10" s="1"/>
  <c r="I4" i="10" s="1"/>
  <c r="J4" i="10" s="1"/>
  <c r="K4" i="10" s="1"/>
  <c r="L4" i="10" s="1"/>
  <c r="M4" i="10" s="1"/>
  <c r="N4" i="10" s="1"/>
  <c r="O4" i="10" s="1"/>
  <c r="P4" i="10" s="1"/>
  <c r="Q4" i="10" s="1"/>
  <c r="R4" i="10" s="1"/>
  <c r="F3" i="10"/>
  <c r="G3" i="10" s="1"/>
  <c r="H3" i="10" s="1"/>
  <c r="I3" i="10" s="1"/>
  <c r="J3" i="10" s="1"/>
  <c r="K3" i="10" s="1"/>
  <c r="L3" i="10" s="1"/>
  <c r="M3" i="10" s="1"/>
  <c r="N3" i="10" s="1"/>
  <c r="O3" i="10" s="1"/>
  <c r="P3" i="10" s="1"/>
  <c r="Q3" i="10" s="1"/>
  <c r="R3" i="10" s="1"/>
  <c r="S3" i="10" s="1"/>
  <c r="I177" i="9"/>
  <c r="I33" i="8" s="1"/>
  <c r="C32" i="12" s="1"/>
  <c r="F33" i="8"/>
  <c r="G33" i="8"/>
  <c r="H33" i="8"/>
  <c r="E33" i="8"/>
  <c r="F32" i="8"/>
  <c r="G32" i="8"/>
  <c r="H32" i="8"/>
  <c r="E32" i="8"/>
  <c r="E124" i="8" s="1"/>
  <c r="G175" i="9"/>
  <c r="H175" i="9"/>
  <c r="F175" i="9"/>
  <c r="I175" i="9" s="1"/>
  <c r="I174" i="9" s="1"/>
  <c r="I32" i="8" s="1"/>
  <c r="I85" i="8"/>
  <c r="F29" i="9"/>
  <c r="F55" i="8" s="1"/>
  <c r="G29" i="9"/>
  <c r="G55" i="8" s="1"/>
  <c r="H29" i="9"/>
  <c r="H55" i="8" s="1"/>
  <c r="E29" i="9"/>
  <c r="E55" i="8" s="1"/>
  <c r="I28" i="8"/>
  <c r="I29" i="8"/>
  <c r="I35" i="8"/>
  <c r="J35" i="8" s="1"/>
  <c r="K35" i="8" s="1"/>
  <c r="L35" i="8" s="1"/>
  <c r="M35" i="8" s="1"/>
  <c r="N35" i="8" s="1"/>
  <c r="O35" i="8" s="1"/>
  <c r="P35" i="8" s="1"/>
  <c r="Q35" i="8" s="1"/>
  <c r="R35" i="8" s="1"/>
  <c r="I34" i="8"/>
  <c r="J34" i="8" s="1"/>
  <c r="K34" i="8" s="1"/>
  <c r="L34" i="8" s="1"/>
  <c r="M34" i="8" s="1"/>
  <c r="N34" i="8" s="1"/>
  <c r="O34" i="8" s="1"/>
  <c r="P34" i="8" s="1"/>
  <c r="Q34" i="8" s="1"/>
  <c r="R34" i="8" s="1"/>
  <c r="C91" i="9"/>
  <c r="C82" i="9"/>
  <c r="C93" i="9"/>
  <c r="C84" i="9"/>
  <c r="C31" i="12" l="1"/>
  <c r="S4" i="10"/>
  <c r="J177" i="9"/>
  <c r="K177" i="9" s="1"/>
  <c r="L177" i="9" s="1"/>
  <c r="M177" i="9" s="1"/>
  <c r="N177" i="9" s="1"/>
  <c r="O177" i="9" s="1"/>
  <c r="P177" i="9" s="1"/>
  <c r="Q177" i="9" s="1"/>
  <c r="R177" i="9" s="1"/>
  <c r="R33" i="8" s="1"/>
  <c r="L32" i="12" s="1"/>
  <c r="J175" i="9"/>
  <c r="K175" i="9" s="1"/>
  <c r="L175" i="9" s="1"/>
  <c r="M175" i="9" s="1"/>
  <c r="N175" i="9" s="1"/>
  <c r="O175" i="9" s="1"/>
  <c r="P175" i="9" s="1"/>
  <c r="Q175" i="9" s="1"/>
  <c r="R175" i="9" s="1"/>
  <c r="K33" i="8" l="1"/>
  <c r="E32" i="12" s="1"/>
  <c r="Q33" i="8"/>
  <c r="K32" i="12" s="1"/>
  <c r="L33" i="8"/>
  <c r="F32" i="12" s="1"/>
  <c r="O33" i="8"/>
  <c r="I32" i="12" s="1"/>
  <c r="M33" i="8"/>
  <c r="G32" i="12" s="1"/>
  <c r="N33" i="8"/>
  <c r="H32" i="12" s="1"/>
  <c r="P33" i="8"/>
  <c r="J32" i="12" s="1"/>
  <c r="J33" i="8"/>
  <c r="D32" i="12" s="1"/>
  <c r="J174" i="9"/>
  <c r="K174" i="9" l="1"/>
  <c r="J32" i="8"/>
  <c r="D31" i="12" l="1"/>
  <c r="L174" i="9"/>
  <c r="K32" i="8"/>
  <c r="E31" i="12" l="1"/>
  <c r="M174" i="9"/>
  <c r="L32" i="8"/>
  <c r="F31" i="12" l="1"/>
  <c r="N174" i="9"/>
  <c r="M32" i="8"/>
  <c r="G31" i="12" l="1"/>
  <c r="O174" i="9"/>
  <c r="N32" i="8"/>
  <c r="H31" i="12" l="1"/>
  <c r="P174" i="9"/>
  <c r="O32" i="8"/>
  <c r="I31" i="12" l="1"/>
  <c r="Q174" i="9"/>
  <c r="P32" i="8"/>
  <c r="J31" i="12" l="1"/>
  <c r="R174" i="9"/>
  <c r="R32" i="8" s="1"/>
  <c r="Q32" i="8"/>
  <c r="L31" i="12" l="1"/>
  <c r="K31" i="12"/>
  <c r="H97" i="9"/>
  <c r="H88" i="9"/>
  <c r="H79" i="9"/>
  <c r="I76" i="9" s="1"/>
  <c r="H103" i="9"/>
  <c r="C70" i="9"/>
  <c r="I162" i="9"/>
  <c r="I24" i="8" s="1"/>
  <c r="I161" i="9"/>
  <c r="I21" i="8" s="1"/>
  <c r="I156" i="9"/>
  <c r="J156" i="9" s="1"/>
  <c r="I155" i="9"/>
  <c r="I15" i="8" s="1"/>
  <c r="I111" i="9"/>
  <c r="I20" i="8" s="1"/>
  <c r="I109" i="9"/>
  <c r="I13" i="8" s="1"/>
  <c r="F12" i="8"/>
  <c r="G12" i="8"/>
  <c r="H12" i="8"/>
  <c r="E12" i="8"/>
  <c r="I140" i="9"/>
  <c r="F124" i="9"/>
  <c r="G124" i="9"/>
  <c r="H124" i="9"/>
  <c r="E124" i="9"/>
  <c r="I116" i="9"/>
  <c r="F116" i="9"/>
  <c r="G116" i="9"/>
  <c r="H116" i="9"/>
  <c r="E116" i="9"/>
  <c r="I151" i="9"/>
  <c r="I14" i="8" s="1"/>
  <c r="J29" i="8"/>
  <c r="K29" i="8" s="1"/>
  <c r="L29" i="8" s="1"/>
  <c r="M29" i="8" s="1"/>
  <c r="N29" i="8" s="1"/>
  <c r="O29" i="8" s="1"/>
  <c r="P29" i="8" s="1"/>
  <c r="Q29" i="8" s="1"/>
  <c r="R29" i="8" s="1"/>
  <c r="F63" i="8"/>
  <c r="G63" i="8"/>
  <c r="H63" i="8"/>
  <c r="E63" i="8"/>
  <c r="F60" i="8"/>
  <c r="G60" i="8"/>
  <c r="H60" i="8"/>
  <c r="E60" i="8"/>
  <c r="F59" i="9"/>
  <c r="G59" i="9"/>
  <c r="H59" i="9"/>
  <c r="E59" i="9"/>
  <c r="F56" i="9"/>
  <c r="G56" i="9"/>
  <c r="H56" i="9"/>
  <c r="E56" i="9"/>
  <c r="F53" i="9"/>
  <c r="G53" i="9"/>
  <c r="H53" i="9"/>
  <c r="E53" i="9"/>
  <c r="E50" i="9"/>
  <c r="F50" i="9"/>
  <c r="G50" i="9"/>
  <c r="H50" i="9"/>
  <c r="J28" i="8" l="1"/>
  <c r="K28" i="8" s="1"/>
  <c r="L28" i="8" s="1"/>
  <c r="M28" i="8" s="1"/>
  <c r="N28" i="8" s="1"/>
  <c r="O28" i="8" s="1"/>
  <c r="P28" i="8" s="1"/>
  <c r="Q28" i="8" s="1"/>
  <c r="R28" i="8" s="1"/>
  <c r="H19" i="8"/>
  <c r="I101" i="9"/>
  <c r="I95" i="9"/>
  <c r="I86" i="9"/>
  <c r="I23" i="8"/>
  <c r="J162" i="9"/>
  <c r="J161" i="9"/>
  <c r="J23" i="8"/>
  <c r="K156" i="9"/>
  <c r="J155" i="9"/>
  <c r="J109" i="9"/>
  <c r="J111" i="9"/>
  <c r="C124" i="9"/>
  <c r="R124" i="9" s="1"/>
  <c r="J151" i="9"/>
  <c r="K151" i="9" s="1"/>
  <c r="I53" i="9"/>
  <c r="I56" i="9"/>
  <c r="I50" i="9"/>
  <c r="I59" i="9"/>
  <c r="I120" i="8" s="1"/>
  <c r="J53" i="9" l="1"/>
  <c r="I114" i="8"/>
  <c r="J50" i="9"/>
  <c r="I111" i="8"/>
  <c r="J56" i="9"/>
  <c r="I117" i="8"/>
  <c r="P124" i="9"/>
  <c r="Q124" i="9"/>
  <c r="J21" i="8"/>
  <c r="K161" i="9"/>
  <c r="J24" i="8"/>
  <c r="K162" i="9"/>
  <c r="J15" i="8"/>
  <c r="K155" i="9"/>
  <c r="K23" i="8"/>
  <c r="L156" i="9"/>
  <c r="J20" i="8"/>
  <c r="K111" i="9"/>
  <c r="K109" i="9"/>
  <c r="J13" i="8"/>
  <c r="N124" i="9"/>
  <c r="O124" i="9"/>
  <c r="J124" i="9"/>
  <c r="L124" i="9"/>
  <c r="I124" i="9"/>
  <c r="K124" i="9"/>
  <c r="M124" i="9"/>
  <c r="L151" i="9"/>
  <c r="K14" i="8"/>
  <c r="J14" i="8"/>
  <c r="J59" i="9"/>
  <c r="K59" i="9" l="1"/>
  <c r="K120" i="8" s="1"/>
  <c r="J120" i="8"/>
  <c r="K56" i="9"/>
  <c r="J117" i="8"/>
  <c r="K50" i="9"/>
  <c r="J111" i="8"/>
  <c r="K53" i="9"/>
  <c r="J114" i="8"/>
  <c r="K21" i="8"/>
  <c r="L161" i="9"/>
  <c r="L162" i="9"/>
  <c r="K24" i="8"/>
  <c r="L23" i="8"/>
  <c r="M156" i="9"/>
  <c r="L155" i="9"/>
  <c r="K15" i="8"/>
  <c r="L109" i="9"/>
  <c r="K13" i="8"/>
  <c r="K20" i="8"/>
  <c r="L111" i="9"/>
  <c r="M151" i="9"/>
  <c r="L14" i="8"/>
  <c r="L59" i="9"/>
  <c r="L120" i="8" s="1"/>
  <c r="L53" i="9" l="1"/>
  <c r="K114" i="8"/>
  <c r="L56" i="9"/>
  <c r="K117" i="8"/>
  <c r="L50" i="9"/>
  <c r="K111" i="8"/>
  <c r="L21" i="8"/>
  <c r="M161" i="9"/>
  <c r="M162" i="9"/>
  <c r="L24" i="8"/>
  <c r="M155" i="9"/>
  <c r="L15" i="8"/>
  <c r="N156" i="9"/>
  <c r="M23" i="8"/>
  <c r="M109" i="9"/>
  <c r="L13" i="8"/>
  <c r="L20" i="8"/>
  <c r="M111" i="9"/>
  <c r="N151" i="9"/>
  <c r="M14" i="8"/>
  <c r="M59" i="9"/>
  <c r="M120" i="8" s="1"/>
  <c r="M56" i="9" l="1"/>
  <c r="L117" i="8"/>
  <c r="M50" i="9"/>
  <c r="L111" i="8"/>
  <c r="M53" i="9"/>
  <c r="L114" i="8"/>
  <c r="N161" i="9"/>
  <c r="M21" i="8"/>
  <c r="N162" i="9"/>
  <c r="M24" i="8"/>
  <c r="N155" i="9"/>
  <c r="M15" i="8"/>
  <c r="O156" i="9"/>
  <c r="N23" i="8"/>
  <c r="N109" i="9"/>
  <c r="M13" i="8"/>
  <c r="N111" i="9"/>
  <c r="M20" i="8"/>
  <c r="O151" i="9"/>
  <c r="N14" i="8"/>
  <c r="N59" i="9"/>
  <c r="N120" i="8" s="1"/>
  <c r="N53" i="9" l="1"/>
  <c r="M114" i="8"/>
  <c r="N50" i="9"/>
  <c r="M111" i="8"/>
  <c r="N56" i="9"/>
  <c r="M117" i="8"/>
  <c r="O161" i="9"/>
  <c r="N21" i="8"/>
  <c r="O162" i="9"/>
  <c r="N24" i="8"/>
  <c r="P156" i="9"/>
  <c r="O23" i="8"/>
  <c r="O155" i="9"/>
  <c r="N15" i="8"/>
  <c r="O109" i="9"/>
  <c r="N13" i="8"/>
  <c r="O111" i="9"/>
  <c r="N20" i="8"/>
  <c r="P151" i="9"/>
  <c r="O14" i="8"/>
  <c r="O59" i="9"/>
  <c r="O120" i="8" s="1"/>
  <c r="O56" i="9" l="1"/>
  <c r="N117" i="8"/>
  <c r="O50" i="9"/>
  <c r="N111" i="8"/>
  <c r="O53" i="9"/>
  <c r="N114" i="8"/>
  <c r="O24" i="8"/>
  <c r="P162" i="9"/>
  <c r="P161" i="9"/>
  <c r="O21" i="8"/>
  <c r="O15" i="8"/>
  <c r="P155" i="9"/>
  <c r="Q156" i="9"/>
  <c r="P23" i="8"/>
  <c r="O13" i="8"/>
  <c r="P109" i="9"/>
  <c r="P111" i="9"/>
  <c r="O20" i="8"/>
  <c r="Q151" i="9"/>
  <c r="P14" i="8"/>
  <c r="P59" i="9"/>
  <c r="P120" i="8" s="1"/>
  <c r="P53" i="9" l="1"/>
  <c r="O114" i="8"/>
  <c r="P50" i="9"/>
  <c r="O111" i="8"/>
  <c r="P56" i="9"/>
  <c r="O117" i="8"/>
  <c r="P24" i="8"/>
  <c r="Q162" i="9"/>
  <c r="Q161" i="9"/>
  <c r="P21" i="8"/>
  <c r="Q23" i="8"/>
  <c r="R156" i="9"/>
  <c r="R23" i="8" s="1"/>
  <c r="P15" i="8"/>
  <c r="Q155" i="9"/>
  <c r="P13" i="8"/>
  <c r="Q109" i="9"/>
  <c r="Q111" i="9"/>
  <c r="P20" i="8"/>
  <c r="R151" i="9"/>
  <c r="Q14" i="8"/>
  <c r="Q59" i="9"/>
  <c r="Q120" i="8" s="1"/>
  <c r="Q56" i="9" l="1"/>
  <c r="P117" i="8"/>
  <c r="Q50" i="9"/>
  <c r="P111" i="8"/>
  <c r="Q53" i="9"/>
  <c r="P114" i="8"/>
  <c r="Q21" i="8"/>
  <c r="R161" i="9"/>
  <c r="R21" i="8" s="1"/>
  <c r="Q24" i="8"/>
  <c r="R162" i="9"/>
  <c r="R24" i="8" s="1"/>
  <c r="Q15" i="8"/>
  <c r="R155" i="9"/>
  <c r="R15" i="8" s="1"/>
  <c r="Q13" i="8"/>
  <c r="R109" i="9"/>
  <c r="R13" i="8" s="1"/>
  <c r="Q20" i="8"/>
  <c r="R111" i="9"/>
  <c r="R20" i="8" s="1"/>
  <c r="R14" i="8"/>
  <c r="R59" i="9"/>
  <c r="R120" i="8" s="1"/>
  <c r="R50" i="9" l="1"/>
  <c r="R111" i="8" s="1"/>
  <c r="Q111" i="8"/>
  <c r="R53" i="9"/>
  <c r="R114" i="8" s="1"/>
  <c r="Q114" i="8"/>
  <c r="R56" i="9"/>
  <c r="R117" i="8" s="1"/>
  <c r="Q117" i="8"/>
  <c r="F15" i="8"/>
  <c r="G15" i="8"/>
  <c r="H15" i="8"/>
  <c r="E15" i="8"/>
  <c r="F14" i="8"/>
  <c r="G14" i="8"/>
  <c r="H14" i="8"/>
  <c r="E14" i="8"/>
  <c r="F13" i="8"/>
  <c r="G13" i="8"/>
  <c r="H13" i="8"/>
  <c r="E13" i="8"/>
  <c r="F11" i="8"/>
  <c r="G11" i="8"/>
  <c r="H94" i="8" s="1"/>
  <c r="H11" i="8"/>
  <c r="E11" i="8"/>
  <c r="F10" i="8"/>
  <c r="G10" i="8"/>
  <c r="H93" i="8" s="1"/>
  <c r="H10" i="8"/>
  <c r="E10" i="8"/>
  <c r="F9" i="8"/>
  <c r="G9" i="8"/>
  <c r="H92" i="8" s="1"/>
  <c r="H9" i="8"/>
  <c r="E9" i="8"/>
  <c r="I40" i="9"/>
  <c r="F54" i="8"/>
  <c r="G54" i="8"/>
  <c r="H54" i="8"/>
  <c r="E54" i="8"/>
  <c r="F56" i="8"/>
  <c r="G56" i="8"/>
  <c r="H56" i="8"/>
  <c r="E56" i="8"/>
  <c r="H27" i="9"/>
  <c r="F27" i="9"/>
  <c r="G27" i="9"/>
  <c r="E27" i="9"/>
  <c r="F32" i="9"/>
  <c r="G32" i="9"/>
  <c r="H32" i="9"/>
  <c r="C32" i="9" s="1"/>
  <c r="E32" i="9"/>
  <c r="F49" i="8"/>
  <c r="G49" i="8"/>
  <c r="H49" i="8"/>
  <c r="E49" i="8"/>
  <c r="E16" i="9"/>
  <c r="F44" i="8"/>
  <c r="G44" i="8"/>
  <c r="H44" i="8"/>
  <c r="E44" i="8"/>
  <c r="F43" i="8"/>
  <c r="G43" i="8"/>
  <c r="H43" i="8"/>
  <c r="E43" i="8"/>
  <c r="G16" i="9"/>
  <c r="H16" i="9"/>
  <c r="F16" i="9"/>
  <c r="G13" i="9"/>
  <c r="H13" i="9"/>
  <c r="F13" i="9"/>
  <c r="F18" i="9"/>
  <c r="F24" i="9" s="1"/>
  <c r="F34" i="9" s="1"/>
  <c r="F39" i="9" s="1"/>
  <c r="F42" i="9" s="1"/>
  <c r="E18" i="9"/>
  <c r="E24" i="9" s="1"/>
  <c r="E34" i="9" s="1"/>
  <c r="E39" i="9" s="1"/>
  <c r="E42" i="9" s="1"/>
  <c r="E44" i="9" s="1"/>
  <c r="H18" i="9"/>
  <c r="H24" i="9" s="1"/>
  <c r="G18" i="9"/>
  <c r="G24" i="9" s="1"/>
  <c r="G34" i="9" s="1"/>
  <c r="G39" i="9" s="1"/>
  <c r="G42" i="9" s="1"/>
  <c r="E20" i="8"/>
  <c r="F20" i="8"/>
  <c r="G20" i="8"/>
  <c r="H20" i="8"/>
  <c r="E21" i="8"/>
  <c r="F21" i="8"/>
  <c r="G21" i="8"/>
  <c r="H21" i="8"/>
  <c r="E22" i="8"/>
  <c r="E98" i="8" s="1"/>
  <c r="F22" i="8"/>
  <c r="G22" i="8"/>
  <c r="H22" i="8"/>
  <c r="H98" i="8" s="1"/>
  <c r="E23" i="8"/>
  <c r="F23" i="8"/>
  <c r="G23" i="8"/>
  <c r="H23" i="8"/>
  <c r="E24" i="8"/>
  <c r="F24" i="8"/>
  <c r="G24" i="8"/>
  <c r="H24" i="8"/>
  <c r="F19" i="8"/>
  <c r="G19" i="8"/>
  <c r="E19" i="8"/>
  <c r="G93" i="8" l="1"/>
  <c r="H95" i="8"/>
  <c r="H101" i="8" s="1"/>
  <c r="G92" i="8"/>
  <c r="G94" i="8"/>
  <c r="F92" i="8"/>
  <c r="E92" i="8"/>
  <c r="F94" i="8"/>
  <c r="E94" i="8"/>
  <c r="F93" i="8"/>
  <c r="E93" i="8"/>
  <c r="G98" i="8"/>
  <c r="F98" i="8"/>
  <c r="C13" i="9"/>
  <c r="I12" i="9" s="1"/>
  <c r="I123" i="9" s="1"/>
  <c r="H34" i="9"/>
  <c r="H39" i="9" s="1"/>
  <c r="H42" i="9" s="1"/>
  <c r="J40" i="9"/>
  <c r="I63" i="8"/>
  <c r="G43" i="9"/>
  <c r="F43" i="9"/>
  <c r="F44" i="9"/>
  <c r="G44" i="9"/>
  <c r="E37" i="9"/>
  <c r="G37" i="9"/>
  <c r="F37" i="9"/>
  <c r="C27" i="9"/>
  <c r="I27" i="9" s="1"/>
  <c r="J27" i="9" s="1"/>
  <c r="K27" i="9" s="1"/>
  <c r="L27" i="9" s="1"/>
  <c r="M27" i="9" s="1"/>
  <c r="N27" i="9" s="1"/>
  <c r="O27" i="9" s="1"/>
  <c r="P27" i="9" s="1"/>
  <c r="Q27" i="9" s="1"/>
  <c r="R27" i="9" s="1"/>
  <c r="Q32" i="9"/>
  <c r="J32" i="9"/>
  <c r="R32" i="9"/>
  <c r="K32" i="9"/>
  <c r="I32" i="9"/>
  <c r="L32" i="9"/>
  <c r="M32" i="9"/>
  <c r="N32" i="9"/>
  <c r="O32" i="9"/>
  <c r="P32" i="9"/>
  <c r="C16" i="9"/>
  <c r="H26" i="8"/>
  <c r="E26" i="8"/>
  <c r="G26" i="8"/>
  <c r="G95" i="8" l="1"/>
  <c r="G101" i="8" s="1"/>
  <c r="E95" i="8"/>
  <c r="E101" i="8" s="1"/>
  <c r="F95" i="8"/>
  <c r="F101" i="8" s="1"/>
  <c r="I15" i="9"/>
  <c r="I13" i="9"/>
  <c r="I22" i="9"/>
  <c r="H37" i="9"/>
  <c r="H44" i="9"/>
  <c r="H43" i="9"/>
  <c r="I126" i="9"/>
  <c r="I76" i="8"/>
  <c r="I13" i="10" s="1"/>
  <c r="K40" i="9"/>
  <c r="J63" i="8"/>
  <c r="I43" i="8"/>
  <c r="I49" i="9"/>
  <c r="I55" i="9"/>
  <c r="C37" i="9"/>
  <c r="J12" i="9"/>
  <c r="J123" i="9" s="1"/>
  <c r="J76" i="8" s="1"/>
  <c r="J13" i="10" s="1"/>
  <c r="E69" i="12" s="1"/>
  <c r="I31" i="9"/>
  <c r="I56" i="8" s="1"/>
  <c r="I21" i="9"/>
  <c r="I49" i="8"/>
  <c r="I11" i="8" l="1"/>
  <c r="I94" i="8" s="1"/>
  <c r="I116" i="8"/>
  <c r="I9" i="8"/>
  <c r="I92" i="8" s="1"/>
  <c r="I110" i="8"/>
  <c r="D69" i="12"/>
  <c r="J22" i="9"/>
  <c r="C9" i="10"/>
  <c r="C65" i="12" s="1"/>
  <c r="B6" i="11"/>
  <c r="C21" i="11" s="1"/>
  <c r="C23" i="11" s="1"/>
  <c r="C29" i="11" s="1"/>
  <c r="J49" i="8"/>
  <c r="I141" i="9"/>
  <c r="I144" i="9"/>
  <c r="L40" i="9"/>
  <c r="K63" i="8"/>
  <c r="J21" i="9"/>
  <c r="J55" i="9"/>
  <c r="J43" i="8"/>
  <c r="J49" i="9"/>
  <c r="I16" i="9"/>
  <c r="I52" i="9"/>
  <c r="I58" i="9"/>
  <c r="I44" i="8"/>
  <c r="J26" i="9"/>
  <c r="J54" i="8" s="1"/>
  <c r="K12" i="9"/>
  <c r="K123" i="9" s="1"/>
  <c r="K76" i="8" s="1"/>
  <c r="K13" i="10" s="1"/>
  <c r="F69" i="12" s="1"/>
  <c r="J31" i="9"/>
  <c r="J56" i="8" s="1"/>
  <c r="I18" i="9"/>
  <c r="I24" i="9" s="1"/>
  <c r="K37" i="9"/>
  <c r="I37" i="9"/>
  <c r="L37" i="9"/>
  <c r="M37" i="9"/>
  <c r="N37" i="9"/>
  <c r="O37" i="9"/>
  <c r="P37" i="9"/>
  <c r="Q37" i="9"/>
  <c r="J37" i="9"/>
  <c r="R37" i="9"/>
  <c r="J15" i="9"/>
  <c r="J13" i="9"/>
  <c r="I22" i="8" l="1"/>
  <c r="I119" i="8"/>
  <c r="J11" i="8"/>
  <c r="J94" i="8" s="1"/>
  <c r="J116" i="8"/>
  <c r="I10" i="8"/>
  <c r="I93" i="8" s="1"/>
  <c r="I95" i="8" s="1"/>
  <c r="I113" i="8"/>
  <c r="J9" i="8"/>
  <c r="J110" i="8"/>
  <c r="K22" i="9"/>
  <c r="K55" i="9"/>
  <c r="L55" i="9"/>
  <c r="K21" i="9"/>
  <c r="K49" i="8"/>
  <c r="I98" i="8"/>
  <c r="I99" i="8" s="1"/>
  <c r="J126" i="9"/>
  <c r="J92" i="8"/>
  <c r="M40" i="9"/>
  <c r="L63" i="8"/>
  <c r="J16" i="9"/>
  <c r="J58" i="9"/>
  <c r="J119" i="8" s="1"/>
  <c r="K26" i="9"/>
  <c r="K54" i="8" s="1"/>
  <c r="K49" i="9"/>
  <c r="L12" i="9"/>
  <c r="L123" i="9" s="1"/>
  <c r="L76" i="8" s="1"/>
  <c r="L13" i="10" s="1"/>
  <c r="G69" i="12" s="1"/>
  <c r="J18" i="9"/>
  <c r="J24" i="9" s="1"/>
  <c r="J44" i="8"/>
  <c r="K15" i="9"/>
  <c r="K43" i="8"/>
  <c r="K13" i="9"/>
  <c r="K31" i="9"/>
  <c r="K56" i="8" s="1"/>
  <c r="L49" i="8"/>
  <c r="L21" i="9"/>
  <c r="L11" i="8" l="1"/>
  <c r="L116" i="8"/>
  <c r="I101" i="8"/>
  <c r="I78" i="8" s="1"/>
  <c r="I14" i="10" s="1"/>
  <c r="K11" i="8"/>
  <c r="K94" i="8" s="1"/>
  <c r="K116" i="8"/>
  <c r="K9" i="8"/>
  <c r="K110" i="8"/>
  <c r="D70" i="12"/>
  <c r="L22" i="9"/>
  <c r="M55" i="9"/>
  <c r="J22" i="8"/>
  <c r="J98" i="8" s="1"/>
  <c r="J99" i="8" s="1"/>
  <c r="N40" i="9"/>
  <c r="M63" i="8"/>
  <c r="K92" i="8"/>
  <c r="L43" i="8"/>
  <c r="L49" i="9"/>
  <c r="L110" i="8" s="1"/>
  <c r="K18" i="9"/>
  <c r="K24" i="9" s="1"/>
  <c r="K58" i="9"/>
  <c r="K119" i="8" s="1"/>
  <c r="L13" i="9"/>
  <c r="L26" i="9"/>
  <c r="L54" i="8" s="1"/>
  <c r="M12" i="9"/>
  <c r="M123" i="9" s="1"/>
  <c r="M76" i="8" s="1"/>
  <c r="M13" i="10" s="1"/>
  <c r="H69" i="12" s="1"/>
  <c r="L31" i="9"/>
  <c r="L56" i="8" s="1"/>
  <c r="L15" i="9"/>
  <c r="K44" i="8"/>
  <c r="K16" i="9"/>
  <c r="M49" i="8"/>
  <c r="M21" i="9"/>
  <c r="M11" i="8" l="1"/>
  <c r="M94" i="8" s="1"/>
  <c r="M116" i="8"/>
  <c r="L94" i="8"/>
  <c r="M22" i="9"/>
  <c r="N55" i="9"/>
  <c r="L9" i="8"/>
  <c r="L92" i="8" s="1"/>
  <c r="K22" i="8"/>
  <c r="K98" i="8" s="1"/>
  <c r="K99" i="8" s="1"/>
  <c r="O40" i="9"/>
  <c r="N63" i="8"/>
  <c r="M26" i="9"/>
  <c r="M54" i="8" s="1"/>
  <c r="M49" i="9"/>
  <c r="L18" i="9"/>
  <c r="L24" i="9" s="1"/>
  <c r="L58" i="9"/>
  <c r="L119" i="8" s="1"/>
  <c r="M13" i="9"/>
  <c r="N12" i="9"/>
  <c r="N123" i="9" s="1"/>
  <c r="N76" i="8" s="1"/>
  <c r="N13" i="10" s="1"/>
  <c r="I69" i="12" s="1"/>
  <c r="L44" i="8"/>
  <c r="L16" i="9"/>
  <c r="M15" i="9"/>
  <c r="M31" i="9"/>
  <c r="M56" i="8" s="1"/>
  <c r="M43" i="8"/>
  <c r="N49" i="8"/>
  <c r="N21" i="9"/>
  <c r="N11" i="8" l="1"/>
  <c r="N94" i="8" s="1"/>
  <c r="N116" i="8"/>
  <c r="N22" i="9"/>
  <c r="M9" i="8"/>
  <c r="M92" i="8" s="1"/>
  <c r="M110" i="8"/>
  <c r="O55" i="9"/>
  <c r="L22" i="8"/>
  <c r="L98" i="8" s="1"/>
  <c r="L99" i="8" s="1"/>
  <c r="P40" i="9"/>
  <c r="O63" i="8"/>
  <c r="M18" i="9"/>
  <c r="M24" i="9" s="1"/>
  <c r="M58" i="9"/>
  <c r="M119" i="8" s="1"/>
  <c r="N26" i="9"/>
  <c r="N54" i="8" s="1"/>
  <c r="N49" i="9"/>
  <c r="N31" i="9"/>
  <c r="N56" i="8" s="1"/>
  <c r="N15" i="9"/>
  <c r="N13" i="9"/>
  <c r="N43" i="8"/>
  <c r="O12" i="9"/>
  <c r="O123" i="9" s="1"/>
  <c r="O76" i="8" s="1"/>
  <c r="O13" i="10" s="1"/>
  <c r="J69" i="12" s="1"/>
  <c r="M16" i="9"/>
  <c r="M44" i="8"/>
  <c r="O49" i="8"/>
  <c r="O21" i="9"/>
  <c r="N9" i="8" l="1"/>
  <c r="N110" i="8"/>
  <c r="O11" i="8"/>
  <c r="O94" i="8" s="1"/>
  <c r="O116" i="8"/>
  <c r="O22" i="9"/>
  <c r="P22" i="9"/>
  <c r="P55" i="9"/>
  <c r="M22" i="8"/>
  <c r="M98" i="8" s="1"/>
  <c r="M99" i="8" s="1"/>
  <c r="Q40" i="9"/>
  <c r="P63" i="8"/>
  <c r="N92" i="8"/>
  <c r="O13" i="9"/>
  <c r="O49" i="9"/>
  <c r="N18" i="9"/>
  <c r="N24" i="9" s="1"/>
  <c r="N58" i="9"/>
  <c r="N119" i="8" s="1"/>
  <c r="N16" i="9"/>
  <c r="O26" i="9"/>
  <c r="O54" i="8" s="1"/>
  <c r="P12" i="9"/>
  <c r="P123" i="9" s="1"/>
  <c r="P76" i="8" s="1"/>
  <c r="P13" i="10" s="1"/>
  <c r="K69" i="12" s="1"/>
  <c r="N44" i="8"/>
  <c r="O31" i="9"/>
  <c r="O56" i="8" s="1"/>
  <c r="O43" i="8"/>
  <c r="O15" i="9"/>
  <c r="P49" i="8"/>
  <c r="P21" i="9"/>
  <c r="P11" i="8" l="1"/>
  <c r="P94" i="8" s="1"/>
  <c r="P116" i="8"/>
  <c r="O9" i="8"/>
  <c r="O92" i="8" s="1"/>
  <c r="O110" i="8"/>
  <c r="Q55" i="9"/>
  <c r="N22" i="8"/>
  <c r="N98" i="8" s="1"/>
  <c r="N99" i="8" s="1"/>
  <c r="R40" i="9"/>
  <c r="R63" i="8" s="1"/>
  <c r="Q63" i="8"/>
  <c r="O18" i="9"/>
  <c r="O24" i="9" s="1"/>
  <c r="O58" i="9"/>
  <c r="O119" i="8" s="1"/>
  <c r="Q12" i="9"/>
  <c r="Q43" i="8" s="1"/>
  <c r="P49" i="9"/>
  <c r="P31" i="9"/>
  <c r="P56" i="8" s="1"/>
  <c r="P43" i="8"/>
  <c r="P15" i="9"/>
  <c r="P26" i="9"/>
  <c r="P54" i="8" s="1"/>
  <c r="P13" i="9"/>
  <c r="O16" i="9"/>
  <c r="O44" i="8"/>
  <c r="Q49" i="8"/>
  <c r="Q21" i="9"/>
  <c r="Q11" i="8" l="1"/>
  <c r="Q94" i="8" s="1"/>
  <c r="Q116" i="8"/>
  <c r="P9" i="8"/>
  <c r="P110" i="8"/>
  <c r="R22" i="9"/>
  <c r="Q22" i="9"/>
  <c r="R55" i="9"/>
  <c r="Q49" i="9"/>
  <c r="Q123" i="9"/>
  <c r="Q76" i="8" s="1"/>
  <c r="Q13" i="10" s="1"/>
  <c r="L69" i="12" s="1"/>
  <c r="Q15" i="9"/>
  <c r="Q18" i="9" s="1"/>
  <c r="Q24" i="9" s="1"/>
  <c r="O22" i="8"/>
  <c r="O98" i="8" s="1"/>
  <c r="O99" i="8" s="1"/>
  <c r="R12" i="9"/>
  <c r="R15" i="9" s="1"/>
  <c r="P92" i="8"/>
  <c r="Q26" i="9"/>
  <c r="Q54" i="8" s="1"/>
  <c r="Q13" i="9"/>
  <c r="Q31" i="9"/>
  <c r="Q56" i="8" s="1"/>
  <c r="P18" i="9"/>
  <c r="P24" i="9" s="1"/>
  <c r="P58" i="9"/>
  <c r="P119" i="8" s="1"/>
  <c r="P44" i="8"/>
  <c r="P16" i="9"/>
  <c r="R21" i="9"/>
  <c r="R49" i="8"/>
  <c r="R11" i="8" l="1"/>
  <c r="R94" i="8" s="1"/>
  <c r="R116" i="8"/>
  <c r="Q9" i="8"/>
  <c r="Q92" i="8" s="1"/>
  <c r="Q110" i="8"/>
  <c r="Q44" i="8"/>
  <c r="Q16" i="9"/>
  <c r="R49" i="9"/>
  <c r="R123" i="9"/>
  <c r="R76" i="8" s="1"/>
  <c r="R13" i="10" s="1"/>
  <c r="Q58" i="9"/>
  <c r="R13" i="9"/>
  <c r="R31" i="9"/>
  <c r="R56" i="8" s="1"/>
  <c r="P22" i="8"/>
  <c r="P98" i="8" s="1"/>
  <c r="P99" i="8" s="1"/>
  <c r="R26" i="9"/>
  <c r="R54" i="8" s="1"/>
  <c r="R43" i="8"/>
  <c r="R18" i="9"/>
  <c r="R24" i="9" s="1"/>
  <c r="R58" i="9"/>
  <c r="R119" i="8" s="1"/>
  <c r="R44" i="8"/>
  <c r="R16" i="9"/>
  <c r="R9" i="8" l="1"/>
  <c r="R92" i="8" s="1"/>
  <c r="R110" i="8"/>
  <c r="Q22" i="8"/>
  <c r="Q119" i="8"/>
  <c r="M69" i="12"/>
  <c r="U13" i="10"/>
  <c r="Q98" i="8"/>
  <c r="Q99" i="8" s="1"/>
  <c r="R22" i="8"/>
  <c r="R98" i="8" s="1"/>
  <c r="R99" i="8" s="1"/>
  <c r="F8" i="8" l="1"/>
  <c r="F106" i="8" s="1"/>
  <c r="G8" i="8"/>
  <c r="G106" i="8" s="1"/>
  <c r="H8" i="8"/>
  <c r="H106" i="8" s="1"/>
  <c r="E8" i="8"/>
  <c r="E106" i="8" s="1"/>
  <c r="F4" i="9"/>
  <c r="G4" i="9" s="1"/>
  <c r="H4" i="9" s="1"/>
  <c r="F3" i="9"/>
  <c r="G3" i="9" s="1"/>
  <c r="H3" i="9" s="1"/>
  <c r="I3" i="9" s="1"/>
  <c r="J3" i="9" s="1"/>
  <c r="K3" i="9" s="1"/>
  <c r="L3" i="9" s="1"/>
  <c r="M3" i="9" s="1"/>
  <c r="N3" i="9" s="1"/>
  <c r="O3" i="9" s="1"/>
  <c r="P3" i="9" s="1"/>
  <c r="Q3" i="9" s="1"/>
  <c r="R3" i="9" s="1"/>
  <c r="I46" i="8"/>
  <c r="I51" i="8" s="1"/>
  <c r="J46" i="8"/>
  <c r="J47" i="8" s="1"/>
  <c r="K46" i="8"/>
  <c r="K47" i="8" s="1"/>
  <c r="L46" i="8"/>
  <c r="L47" i="8" s="1"/>
  <c r="M46" i="8"/>
  <c r="M47" i="8" s="1"/>
  <c r="N46" i="8"/>
  <c r="N47" i="8" s="1"/>
  <c r="O46" i="8"/>
  <c r="O47" i="8" s="1"/>
  <c r="P46" i="8"/>
  <c r="P47" i="8" s="1"/>
  <c r="Q46" i="8"/>
  <c r="Q47" i="8" s="1"/>
  <c r="R46" i="8"/>
  <c r="R47" i="8" s="1"/>
  <c r="N29" i="1"/>
  <c r="N11" i="1"/>
  <c r="N9" i="1"/>
  <c r="E46" i="8"/>
  <c r="E47" i="8" s="1"/>
  <c r="F46" i="8"/>
  <c r="F47" i="8" s="1"/>
  <c r="G46" i="8"/>
  <c r="G47" i="8" s="1"/>
  <c r="H46" i="8"/>
  <c r="H47" i="8" s="1"/>
  <c r="I4" i="9" l="1"/>
  <c r="I96" i="9" s="1"/>
  <c r="J51" i="8"/>
  <c r="J8" i="10" s="1"/>
  <c r="I8" i="10"/>
  <c r="I47" i="8"/>
  <c r="E51" i="8"/>
  <c r="E68" i="8" s="1"/>
  <c r="E107" i="8" s="1"/>
  <c r="E108" i="8" s="1"/>
  <c r="H51" i="8"/>
  <c r="H68" i="8" s="1"/>
  <c r="F51" i="8"/>
  <c r="F68" i="8" s="1"/>
  <c r="F107" i="8" s="1"/>
  <c r="F108" i="8" s="1"/>
  <c r="G51" i="8"/>
  <c r="G68" i="8" s="1"/>
  <c r="G107" i="8" s="1"/>
  <c r="G108" i="8" s="1"/>
  <c r="O51" i="8"/>
  <c r="O8" i="10" s="1"/>
  <c r="J64" i="12" s="1"/>
  <c r="M51" i="8"/>
  <c r="M8" i="10" s="1"/>
  <c r="P51" i="8"/>
  <c r="P8" i="10" s="1"/>
  <c r="Q51" i="8"/>
  <c r="Q8" i="10" s="1"/>
  <c r="N51" i="8"/>
  <c r="N8" i="10" s="1"/>
  <c r="K51" i="8"/>
  <c r="K8" i="10" s="1"/>
  <c r="L51" i="8"/>
  <c r="L8" i="10" s="1"/>
  <c r="R51" i="8"/>
  <c r="R8" i="10" s="1"/>
  <c r="H107" i="8" l="1"/>
  <c r="H108" i="8" s="1"/>
  <c r="D4" i="13"/>
  <c r="D64" i="12"/>
  <c r="U8" i="10"/>
  <c r="L9" i="10"/>
  <c r="G64" i="12"/>
  <c r="R9" i="10"/>
  <c r="M64" i="12"/>
  <c r="J9" i="10"/>
  <c r="E64" i="12"/>
  <c r="K9" i="10"/>
  <c r="F64" i="12"/>
  <c r="N9" i="10"/>
  <c r="I64" i="12"/>
  <c r="Q9" i="10"/>
  <c r="L64" i="12"/>
  <c r="P9" i="10"/>
  <c r="K64" i="12"/>
  <c r="M9" i="10"/>
  <c r="H64" i="12"/>
  <c r="F69" i="8"/>
  <c r="H69" i="8"/>
  <c r="I9" i="10"/>
  <c r="G69" i="8"/>
  <c r="O9" i="10"/>
  <c r="I52" i="8"/>
  <c r="J52" i="8"/>
  <c r="I97" i="9"/>
  <c r="J95" i="9" s="1"/>
  <c r="I78" i="9"/>
  <c r="I87" i="9"/>
  <c r="I88" i="9" s="1"/>
  <c r="I77" i="9"/>
  <c r="I117" i="9"/>
  <c r="I145" i="9" s="1"/>
  <c r="I74" i="8" s="1"/>
  <c r="J4" i="9"/>
  <c r="J96" i="9" s="1"/>
  <c r="J129" i="9"/>
  <c r="J140" i="9" s="1"/>
  <c r="J141" i="9" s="1"/>
  <c r="K126" i="9" s="1"/>
  <c r="K52" i="8"/>
  <c r="Q52" i="8"/>
  <c r="G58" i="8"/>
  <c r="G62" i="8" s="1"/>
  <c r="G65" i="8" s="1"/>
  <c r="G52" i="8"/>
  <c r="N52" i="8"/>
  <c r="H58" i="8"/>
  <c r="H62" i="8" s="1"/>
  <c r="H65" i="8" s="1"/>
  <c r="I124" i="8" s="1"/>
  <c r="N31" i="12" s="1"/>
  <c r="H52" i="8"/>
  <c r="L52" i="8"/>
  <c r="F58" i="8"/>
  <c r="F62" i="8" s="1"/>
  <c r="F65" i="8" s="1"/>
  <c r="F52" i="8"/>
  <c r="E58" i="8"/>
  <c r="E62" i="8" s="1"/>
  <c r="E65" i="8" s="1"/>
  <c r="E52" i="8"/>
  <c r="P52" i="8"/>
  <c r="M52" i="8"/>
  <c r="O52" i="8"/>
  <c r="R52" i="8"/>
  <c r="G66" i="8" l="1"/>
  <c r="H124" i="8"/>
  <c r="E66" i="8"/>
  <c r="F124" i="8"/>
  <c r="F66" i="8"/>
  <c r="G124" i="8"/>
  <c r="D12" i="13"/>
  <c r="D13" i="13"/>
  <c r="K10" i="10"/>
  <c r="F66" i="12" s="1"/>
  <c r="F65" i="12"/>
  <c r="P10" i="10"/>
  <c r="K66" i="12" s="1"/>
  <c r="K65" i="12"/>
  <c r="J10" i="10"/>
  <c r="E66" i="12" s="1"/>
  <c r="E65" i="12"/>
  <c r="Q10" i="10"/>
  <c r="L66" i="12" s="1"/>
  <c r="L65" i="12"/>
  <c r="R10" i="10"/>
  <c r="M65" i="12"/>
  <c r="M10" i="10"/>
  <c r="H66" i="12" s="1"/>
  <c r="H65" i="12"/>
  <c r="O10" i="10"/>
  <c r="J66" i="12" s="1"/>
  <c r="J65" i="12"/>
  <c r="I10" i="10"/>
  <c r="D65" i="12"/>
  <c r="N10" i="10"/>
  <c r="I66" i="12" s="1"/>
  <c r="I65" i="12"/>
  <c r="L10" i="10"/>
  <c r="G66" i="12" s="1"/>
  <c r="G65" i="12"/>
  <c r="H31" i="8"/>
  <c r="H66" i="8"/>
  <c r="I68" i="8"/>
  <c r="I12" i="10"/>
  <c r="I79" i="9"/>
  <c r="I80" i="9" s="1"/>
  <c r="I81" i="8"/>
  <c r="I102" i="9"/>
  <c r="I80" i="8" s="1"/>
  <c r="I98" i="9"/>
  <c r="K129" i="9"/>
  <c r="K130" i="9"/>
  <c r="J97" i="9"/>
  <c r="J78" i="9"/>
  <c r="J87" i="9"/>
  <c r="J86" i="9"/>
  <c r="I89" i="9"/>
  <c r="K4" i="9"/>
  <c r="L131" i="9" s="1"/>
  <c r="J77" i="9"/>
  <c r="J81" i="8" s="1"/>
  <c r="I121" i="9"/>
  <c r="I146" i="9" s="1"/>
  <c r="I12" i="8" s="1"/>
  <c r="E31" i="8"/>
  <c r="E168" i="9"/>
  <c r="E167" i="9" s="1" a="1"/>
  <c r="E167" i="9" s="1"/>
  <c r="E30" i="8" s="1"/>
  <c r="G31" i="8"/>
  <c r="G168" i="9"/>
  <c r="G167" i="9" s="1" a="1"/>
  <c r="G167" i="9" s="1"/>
  <c r="G30" i="8" s="1"/>
  <c r="F31" i="8"/>
  <c r="F168" i="9"/>
  <c r="F167" i="9" s="1" a="1"/>
  <c r="F167" i="9" s="1"/>
  <c r="F30" i="8" s="1"/>
  <c r="H168" i="9"/>
  <c r="H167" i="9" s="1" a="1"/>
  <c r="H167" i="9" s="1"/>
  <c r="H30" i="8" s="1"/>
  <c r="I30" i="8" s="1"/>
  <c r="D66" i="12" l="1"/>
  <c r="I16" i="10"/>
  <c r="D68" i="12"/>
  <c r="M66" i="12"/>
  <c r="I69" i="8"/>
  <c r="I107" i="8"/>
  <c r="J117" i="9"/>
  <c r="J145" i="9" s="1"/>
  <c r="J74" i="8" s="1"/>
  <c r="I103" i="9"/>
  <c r="J101" i="9" s="1"/>
  <c r="J102" i="9"/>
  <c r="J80" i="8" s="1"/>
  <c r="K140" i="9"/>
  <c r="K141" i="9" s="1"/>
  <c r="L126" i="9" s="1"/>
  <c r="L130" i="9"/>
  <c r="I104" i="9"/>
  <c r="J88" i="9"/>
  <c r="J89" i="9" s="1"/>
  <c r="J98" i="9"/>
  <c r="K95" i="9"/>
  <c r="L129" i="9"/>
  <c r="K96" i="9"/>
  <c r="K78" i="9"/>
  <c r="K87" i="9"/>
  <c r="J116" i="9"/>
  <c r="J144" i="9" s="1"/>
  <c r="L4" i="9"/>
  <c r="M132" i="9" s="1"/>
  <c r="K77" i="9"/>
  <c r="K81" i="8" s="1"/>
  <c r="J76" i="9"/>
  <c r="J79" i="9" s="1"/>
  <c r="F37" i="8"/>
  <c r="G37" i="8"/>
  <c r="E37" i="8"/>
  <c r="H37" i="8"/>
  <c r="F26" i="8"/>
  <c r="N43" i="2"/>
  <c r="H17" i="8"/>
  <c r="E17" i="8"/>
  <c r="F17" i="8"/>
  <c r="G17" i="8"/>
  <c r="F3" i="8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F4" i="8"/>
  <c r="H91" i="6"/>
  <c r="D87" i="6"/>
  <c r="E87" i="6"/>
  <c r="F87" i="6"/>
  <c r="G87" i="6"/>
  <c r="H87" i="6"/>
  <c r="I87" i="6"/>
  <c r="J87" i="6"/>
  <c r="K87" i="6"/>
  <c r="L87" i="6"/>
  <c r="C87" i="6"/>
  <c r="D76" i="6"/>
  <c r="E76" i="6"/>
  <c r="F76" i="6"/>
  <c r="G76" i="6"/>
  <c r="H76" i="6"/>
  <c r="I76" i="6"/>
  <c r="J76" i="6"/>
  <c r="K76" i="6"/>
  <c r="L76" i="6"/>
  <c r="C76" i="6"/>
  <c r="D74" i="6"/>
  <c r="E74" i="6"/>
  <c r="F74" i="6"/>
  <c r="G74" i="6"/>
  <c r="H74" i="6"/>
  <c r="I74" i="6"/>
  <c r="J74" i="6"/>
  <c r="K74" i="6"/>
  <c r="L74" i="6"/>
  <c r="C74" i="6"/>
  <c r="D72" i="12" l="1"/>
  <c r="G4" i="8"/>
  <c r="I19" i="8"/>
  <c r="I26" i="8" s="1"/>
  <c r="I29" i="9"/>
  <c r="I55" i="8" s="1"/>
  <c r="J68" i="8"/>
  <c r="J12" i="10"/>
  <c r="E68" i="12" s="1"/>
  <c r="K86" i="9"/>
  <c r="K88" i="9" s="1"/>
  <c r="K89" i="9" s="1"/>
  <c r="M129" i="9"/>
  <c r="L77" i="9"/>
  <c r="L81" i="8" s="1"/>
  <c r="L140" i="9"/>
  <c r="L141" i="9" s="1"/>
  <c r="M126" i="9" s="1"/>
  <c r="H39" i="8"/>
  <c r="K102" i="9"/>
  <c r="K80" i="8" s="1"/>
  <c r="K97" i="9"/>
  <c r="L95" i="9" s="1"/>
  <c r="J103" i="9"/>
  <c r="J121" i="9"/>
  <c r="J146" i="9" s="1"/>
  <c r="J12" i="8" s="1"/>
  <c r="M131" i="9"/>
  <c r="L96" i="9"/>
  <c r="L87" i="9"/>
  <c r="L78" i="9"/>
  <c r="M4" i="9"/>
  <c r="N133" i="9" s="1"/>
  <c r="M130" i="9"/>
  <c r="J80" i="9"/>
  <c r="J104" i="9" s="1"/>
  <c r="K76" i="9"/>
  <c r="K79" i="9" s="1"/>
  <c r="K80" i="9" s="1"/>
  <c r="G39" i="8"/>
  <c r="F39" i="8"/>
  <c r="E39" i="8"/>
  <c r="I75" i="6"/>
  <c r="D75" i="6"/>
  <c r="K75" i="6"/>
  <c r="N76" i="6"/>
  <c r="F75" i="6"/>
  <c r="N74" i="6"/>
  <c r="J75" i="6"/>
  <c r="L75" i="6"/>
  <c r="G75" i="6"/>
  <c r="H75" i="6"/>
  <c r="C75" i="6"/>
  <c r="E75" i="6"/>
  <c r="E98" i="6"/>
  <c r="F63" i="6"/>
  <c r="G63" i="6"/>
  <c r="F59" i="6"/>
  <c r="D59" i="6"/>
  <c r="E59" i="6"/>
  <c r="E63" i="6"/>
  <c r="D63" i="6"/>
  <c r="E61" i="6"/>
  <c r="D61" i="6"/>
  <c r="D54" i="2"/>
  <c r="D100" i="6" s="1"/>
  <c r="E54" i="2"/>
  <c r="E100" i="6" s="1"/>
  <c r="F54" i="2"/>
  <c r="F100" i="6" s="1"/>
  <c r="G54" i="2"/>
  <c r="G100" i="6" s="1"/>
  <c r="H54" i="2"/>
  <c r="H100" i="6" s="1"/>
  <c r="I54" i="2"/>
  <c r="I100" i="6" s="1"/>
  <c r="J54" i="2"/>
  <c r="J100" i="6" s="1"/>
  <c r="K54" i="2"/>
  <c r="K100" i="6" s="1"/>
  <c r="L54" i="2"/>
  <c r="L100" i="6" s="1"/>
  <c r="C54" i="2"/>
  <c r="C100" i="6" s="1"/>
  <c r="K55" i="2"/>
  <c r="K101" i="6" s="1"/>
  <c r="J55" i="2"/>
  <c r="J101" i="6" s="1"/>
  <c r="I55" i="2"/>
  <c r="I101" i="6" s="1"/>
  <c r="H55" i="2"/>
  <c r="H101" i="6" s="1"/>
  <c r="G55" i="2"/>
  <c r="G101" i="6" s="1"/>
  <c r="F55" i="2"/>
  <c r="F101" i="6" s="1"/>
  <c r="E55" i="2"/>
  <c r="E101" i="6" s="1"/>
  <c r="D55" i="2"/>
  <c r="D101" i="6" s="1"/>
  <c r="C55" i="2"/>
  <c r="C101" i="6" s="1"/>
  <c r="L55" i="2"/>
  <c r="L101" i="6" s="1"/>
  <c r="D88" i="6"/>
  <c r="E88" i="6"/>
  <c r="F88" i="6"/>
  <c r="G88" i="6"/>
  <c r="H88" i="6"/>
  <c r="I88" i="6"/>
  <c r="J88" i="6"/>
  <c r="K88" i="6"/>
  <c r="L88" i="6"/>
  <c r="C88" i="6"/>
  <c r="D86" i="6"/>
  <c r="E86" i="6"/>
  <c r="F86" i="6"/>
  <c r="G86" i="6"/>
  <c r="H86" i="6"/>
  <c r="I86" i="6"/>
  <c r="J86" i="6"/>
  <c r="K86" i="6"/>
  <c r="L86" i="6"/>
  <c r="C86" i="6"/>
  <c r="D83" i="6"/>
  <c r="E83" i="6"/>
  <c r="F83" i="6"/>
  <c r="G83" i="6"/>
  <c r="H83" i="6"/>
  <c r="I83" i="6"/>
  <c r="J83" i="6"/>
  <c r="K83" i="6"/>
  <c r="L83" i="6"/>
  <c r="C83" i="6"/>
  <c r="D81" i="6"/>
  <c r="E81" i="6"/>
  <c r="F81" i="6"/>
  <c r="G81" i="6"/>
  <c r="H81" i="6"/>
  <c r="I81" i="6"/>
  <c r="J81" i="6"/>
  <c r="K81" i="6"/>
  <c r="L81" i="6"/>
  <c r="C81" i="6"/>
  <c r="D79" i="6"/>
  <c r="E79" i="6"/>
  <c r="F79" i="6"/>
  <c r="G79" i="6"/>
  <c r="H79" i="6"/>
  <c r="I79" i="6"/>
  <c r="J79" i="6"/>
  <c r="K79" i="6"/>
  <c r="L79" i="6"/>
  <c r="C79" i="6"/>
  <c r="D63" i="2"/>
  <c r="D84" i="6" s="1"/>
  <c r="E63" i="2"/>
  <c r="E84" i="6" s="1"/>
  <c r="F63" i="2"/>
  <c r="F84" i="6" s="1"/>
  <c r="G63" i="2"/>
  <c r="G84" i="6" s="1"/>
  <c r="H63" i="2"/>
  <c r="H84" i="6" s="1"/>
  <c r="I63" i="2"/>
  <c r="I84" i="6" s="1"/>
  <c r="J63" i="2"/>
  <c r="J84" i="6" s="1"/>
  <c r="K63" i="2"/>
  <c r="K84" i="6" s="1"/>
  <c r="L63" i="2"/>
  <c r="L84" i="6" s="1"/>
  <c r="C63" i="2"/>
  <c r="C84" i="6" s="1"/>
  <c r="D61" i="2"/>
  <c r="D82" i="6" s="1"/>
  <c r="E61" i="2"/>
  <c r="E82" i="6" s="1"/>
  <c r="F61" i="2"/>
  <c r="F82" i="6" s="1"/>
  <c r="G61" i="2"/>
  <c r="G82" i="6" s="1"/>
  <c r="H61" i="2"/>
  <c r="H82" i="6" s="1"/>
  <c r="I61" i="2"/>
  <c r="I82" i="6" s="1"/>
  <c r="J61" i="2"/>
  <c r="J82" i="6" s="1"/>
  <c r="K61" i="2"/>
  <c r="K82" i="6" s="1"/>
  <c r="L61" i="2"/>
  <c r="L82" i="6" s="1"/>
  <c r="C61" i="2"/>
  <c r="C82" i="6" s="1"/>
  <c r="D60" i="2"/>
  <c r="D80" i="6" s="1"/>
  <c r="E60" i="2"/>
  <c r="E80" i="6" s="1"/>
  <c r="F60" i="2"/>
  <c r="F80" i="6" s="1"/>
  <c r="G60" i="2"/>
  <c r="G80" i="6" s="1"/>
  <c r="H60" i="2"/>
  <c r="H80" i="6" s="1"/>
  <c r="I60" i="2"/>
  <c r="I80" i="6" s="1"/>
  <c r="J60" i="2"/>
  <c r="J80" i="6" s="1"/>
  <c r="K60" i="2"/>
  <c r="K80" i="6" s="1"/>
  <c r="L60" i="2"/>
  <c r="L80" i="6" s="1"/>
  <c r="C60" i="2"/>
  <c r="C80" i="6" s="1"/>
  <c r="H4" i="8" l="1"/>
  <c r="J69" i="8"/>
  <c r="J107" i="8"/>
  <c r="J29" i="9"/>
  <c r="J34" i="9" s="1"/>
  <c r="L86" i="9"/>
  <c r="L97" i="9"/>
  <c r="M95" i="9" s="1"/>
  <c r="K101" i="9"/>
  <c r="J19" i="8"/>
  <c r="J26" i="8" s="1"/>
  <c r="M140" i="9"/>
  <c r="M141" i="9" s="1"/>
  <c r="N126" i="9" s="1"/>
  <c r="N4" i="9"/>
  <c r="N96" i="9" s="1"/>
  <c r="K117" i="9"/>
  <c r="K145" i="9" s="1"/>
  <c r="K74" i="8" s="1"/>
  <c r="L88" i="9"/>
  <c r="L89" i="9" s="1"/>
  <c r="K116" i="9"/>
  <c r="K144" i="9" s="1"/>
  <c r="L98" i="9"/>
  <c r="K98" i="9"/>
  <c r="K104" i="9" s="1"/>
  <c r="K103" i="9"/>
  <c r="L102" i="9"/>
  <c r="L80" i="8" s="1"/>
  <c r="N129" i="9"/>
  <c r="M96" i="9"/>
  <c r="M87" i="9"/>
  <c r="M78" i="9"/>
  <c r="N130" i="9"/>
  <c r="N131" i="9"/>
  <c r="M77" i="9"/>
  <c r="M81" i="8" s="1"/>
  <c r="N132" i="9"/>
  <c r="L76" i="9"/>
  <c r="L79" i="9" s="1"/>
  <c r="N75" i="6"/>
  <c r="D56" i="2"/>
  <c r="D102" i="6" s="1"/>
  <c r="E56" i="2"/>
  <c r="E102" i="6" s="1"/>
  <c r="L56" i="2"/>
  <c r="L102" i="6" s="1"/>
  <c r="I56" i="2"/>
  <c r="I102" i="6" s="1"/>
  <c r="D77" i="6"/>
  <c r="E77" i="6"/>
  <c r="F77" i="6"/>
  <c r="G77" i="6"/>
  <c r="H77" i="6"/>
  <c r="I77" i="6"/>
  <c r="J77" i="6"/>
  <c r="K77" i="6"/>
  <c r="L77" i="6"/>
  <c r="C77" i="6"/>
  <c r="D67" i="6"/>
  <c r="E67" i="6"/>
  <c r="F67" i="6"/>
  <c r="G67" i="6"/>
  <c r="H67" i="6"/>
  <c r="I67" i="6"/>
  <c r="J67" i="6"/>
  <c r="K67" i="6"/>
  <c r="L67" i="6"/>
  <c r="C67" i="6"/>
  <c r="D69" i="6"/>
  <c r="E69" i="6"/>
  <c r="F69" i="6"/>
  <c r="G69" i="6"/>
  <c r="H69" i="6"/>
  <c r="I69" i="6"/>
  <c r="J69" i="6"/>
  <c r="K69" i="6"/>
  <c r="L69" i="6"/>
  <c r="C69" i="6"/>
  <c r="C65" i="6"/>
  <c r="D65" i="6"/>
  <c r="E65" i="6"/>
  <c r="F65" i="6"/>
  <c r="G65" i="6"/>
  <c r="H65" i="6"/>
  <c r="I65" i="6"/>
  <c r="J65" i="6"/>
  <c r="K65" i="6"/>
  <c r="L65" i="6"/>
  <c r="C56" i="6"/>
  <c r="D56" i="6"/>
  <c r="D89" i="6" s="1"/>
  <c r="E56" i="6"/>
  <c r="E89" i="6" s="1"/>
  <c r="F56" i="6"/>
  <c r="F89" i="6" s="1"/>
  <c r="G56" i="6"/>
  <c r="G89" i="6" s="1"/>
  <c r="H56" i="6"/>
  <c r="H89" i="6" s="1"/>
  <c r="I56" i="6"/>
  <c r="I89" i="6" s="1"/>
  <c r="J56" i="6"/>
  <c r="J89" i="6" s="1"/>
  <c r="K56" i="6"/>
  <c r="K89" i="6" s="1"/>
  <c r="L56" i="6"/>
  <c r="B57" i="6"/>
  <c r="I57" i="6"/>
  <c r="J57" i="6"/>
  <c r="B66" i="6"/>
  <c r="F66" i="6"/>
  <c r="G66" i="6"/>
  <c r="B68" i="6"/>
  <c r="C68" i="6"/>
  <c r="D68" i="6"/>
  <c r="L68" i="6"/>
  <c r="B70" i="6"/>
  <c r="H70" i="6"/>
  <c r="I70" i="6"/>
  <c r="E67" i="1"/>
  <c r="F67" i="1"/>
  <c r="G67" i="1"/>
  <c r="H67" i="1"/>
  <c r="I67" i="1"/>
  <c r="J67" i="1"/>
  <c r="K67" i="1"/>
  <c r="L67" i="1"/>
  <c r="M67" i="1"/>
  <c r="D67" i="1"/>
  <c r="E66" i="1"/>
  <c r="F66" i="1"/>
  <c r="G66" i="1"/>
  <c r="H66" i="1"/>
  <c r="I66" i="1"/>
  <c r="J66" i="1"/>
  <c r="K66" i="1"/>
  <c r="L66" i="1"/>
  <c r="M66" i="1"/>
  <c r="D66" i="1"/>
  <c r="E65" i="1"/>
  <c r="F65" i="1"/>
  <c r="G65" i="1"/>
  <c r="H65" i="1"/>
  <c r="I65" i="1"/>
  <c r="J65" i="1"/>
  <c r="K65" i="1"/>
  <c r="L65" i="1"/>
  <c r="M65" i="1"/>
  <c r="D65" i="1"/>
  <c r="E64" i="1"/>
  <c r="F64" i="1"/>
  <c r="G64" i="1"/>
  <c r="H64" i="1"/>
  <c r="I64" i="1"/>
  <c r="J64" i="1"/>
  <c r="K64" i="1"/>
  <c r="L64" i="1"/>
  <c r="M64" i="1"/>
  <c r="D64" i="1"/>
  <c r="D57" i="1"/>
  <c r="E57" i="1" s="1"/>
  <c r="F57" i="1" s="1"/>
  <c r="G57" i="1" s="1"/>
  <c r="H57" i="1" s="1"/>
  <c r="I57" i="1" s="1"/>
  <c r="J57" i="1" s="1"/>
  <c r="K57" i="1" s="1"/>
  <c r="L57" i="1" s="1"/>
  <c r="M57" i="1" s="1"/>
  <c r="D61" i="1"/>
  <c r="D70" i="6" s="1"/>
  <c r="E61" i="1"/>
  <c r="E70" i="6" s="1"/>
  <c r="F61" i="1"/>
  <c r="F70" i="6" s="1"/>
  <c r="G61" i="1"/>
  <c r="G70" i="6" s="1"/>
  <c r="H61" i="1"/>
  <c r="I61" i="1"/>
  <c r="J61" i="1"/>
  <c r="J70" i="6" s="1"/>
  <c r="K61" i="1"/>
  <c r="K70" i="6" s="1"/>
  <c r="L61" i="1"/>
  <c r="L70" i="6" s="1"/>
  <c r="M61" i="1"/>
  <c r="C61" i="1"/>
  <c r="C70" i="6" s="1"/>
  <c r="D60" i="1"/>
  <c r="E60" i="1"/>
  <c r="E68" i="6" s="1"/>
  <c r="F60" i="1"/>
  <c r="F68" i="6" s="1"/>
  <c r="G60" i="1"/>
  <c r="G68" i="6" s="1"/>
  <c r="H60" i="1"/>
  <c r="H68" i="6" s="1"/>
  <c r="I60" i="1"/>
  <c r="I68" i="6" s="1"/>
  <c r="J60" i="1"/>
  <c r="J68" i="6" s="1"/>
  <c r="K60" i="1"/>
  <c r="K68" i="6" s="1"/>
  <c r="L60" i="1"/>
  <c r="M60" i="1"/>
  <c r="C60" i="1"/>
  <c r="D59" i="1"/>
  <c r="D66" i="6" s="1"/>
  <c r="E59" i="1"/>
  <c r="E66" i="6" s="1"/>
  <c r="F59" i="1"/>
  <c r="G59" i="1"/>
  <c r="H59" i="1"/>
  <c r="H66" i="6" s="1"/>
  <c r="I59" i="1"/>
  <c r="I66" i="6" s="1"/>
  <c r="J59" i="1"/>
  <c r="J66" i="6" s="1"/>
  <c r="K59" i="1"/>
  <c r="K66" i="6" s="1"/>
  <c r="L59" i="1"/>
  <c r="L66" i="6" s="1"/>
  <c r="M59" i="1"/>
  <c r="C59" i="1"/>
  <c r="C66" i="6" s="1"/>
  <c r="D58" i="1"/>
  <c r="D57" i="6" s="1"/>
  <c r="E58" i="1"/>
  <c r="E57" i="6" s="1"/>
  <c r="F58" i="1"/>
  <c r="F57" i="6" s="1"/>
  <c r="G58" i="1"/>
  <c r="G57" i="6" s="1"/>
  <c r="H58" i="1"/>
  <c r="H57" i="6" s="1"/>
  <c r="I58" i="1"/>
  <c r="J58" i="1"/>
  <c r="K58" i="1"/>
  <c r="K57" i="6" s="1"/>
  <c r="L58" i="1"/>
  <c r="L57" i="6" s="1"/>
  <c r="M58" i="1"/>
  <c r="C58" i="1"/>
  <c r="C57" i="6" s="1"/>
  <c r="F56" i="2"/>
  <c r="F102" i="6" s="1"/>
  <c r="G56" i="2"/>
  <c r="G102" i="6" s="1"/>
  <c r="H56" i="2"/>
  <c r="H102" i="6" s="1"/>
  <c r="J56" i="2"/>
  <c r="J102" i="6" s="1"/>
  <c r="K56" i="2"/>
  <c r="K102" i="6" s="1"/>
  <c r="C56" i="2"/>
  <c r="C102" i="6" s="1"/>
  <c r="J55" i="8" l="1"/>
  <c r="J58" i="8" s="1"/>
  <c r="I4" i="8"/>
  <c r="K29" i="9"/>
  <c r="K55" i="8" s="1"/>
  <c r="K58" i="8" s="1"/>
  <c r="K68" i="8"/>
  <c r="K12" i="10"/>
  <c r="F68" i="12" s="1"/>
  <c r="O4" i="9"/>
  <c r="O96" i="9" s="1"/>
  <c r="O133" i="9"/>
  <c r="O129" i="9"/>
  <c r="O134" i="9"/>
  <c r="K121" i="9"/>
  <c r="L116" i="9" s="1"/>
  <c r="L144" i="9" s="1"/>
  <c r="N77" i="9"/>
  <c r="N81" i="8" s="1"/>
  <c r="O132" i="9"/>
  <c r="N78" i="9"/>
  <c r="K19" i="8"/>
  <c r="L101" i="9"/>
  <c r="N87" i="9"/>
  <c r="K34" i="9"/>
  <c r="J36" i="9"/>
  <c r="J60" i="8" s="1"/>
  <c r="J62" i="8" s="1"/>
  <c r="J65" i="8" s="1"/>
  <c r="O131" i="9"/>
  <c r="O130" i="9"/>
  <c r="M102" i="9"/>
  <c r="M80" i="8" s="1"/>
  <c r="M86" i="9"/>
  <c r="M88" i="9" s="1"/>
  <c r="M89" i="9" s="1"/>
  <c r="L103" i="9"/>
  <c r="N140" i="9"/>
  <c r="N141" i="9" s="1"/>
  <c r="O126" i="9" s="1"/>
  <c r="M97" i="9"/>
  <c r="O87" i="9"/>
  <c r="L80" i="9"/>
  <c r="L104" i="9" s="1"/>
  <c r="M76" i="9"/>
  <c r="M79" i="9" s="1"/>
  <c r="O77" i="9"/>
  <c r="O81" i="8" s="1"/>
  <c r="P131" i="9"/>
  <c r="P132" i="9"/>
  <c r="P129" i="9"/>
  <c r="P135" i="9"/>
  <c r="P134" i="9"/>
  <c r="P4" i="9"/>
  <c r="P96" i="9" s="1"/>
  <c r="K71" i="6"/>
  <c r="K72" i="6"/>
  <c r="J71" i="6"/>
  <c r="J72" i="6"/>
  <c r="I71" i="6"/>
  <c r="I72" i="6"/>
  <c r="H71" i="6"/>
  <c r="H72" i="6"/>
  <c r="G71" i="6"/>
  <c r="G72" i="6"/>
  <c r="N65" i="6"/>
  <c r="F71" i="6"/>
  <c r="F72" i="6"/>
  <c r="C71" i="6"/>
  <c r="C72" i="6"/>
  <c r="E71" i="6"/>
  <c r="E72" i="6"/>
  <c r="L71" i="6"/>
  <c r="L72" i="6"/>
  <c r="D71" i="6"/>
  <c r="D72" i="6"/>
  <c r="N69" i="6"/>
  <c r="N67" i="6"/>
  <c r="C89" i="6"/>
  <c r="N56" i="6"/>
  <c r="L89" i="6"/>
  <c r="L92" i="6"/>
  <c r="W43" i="6"/>
  <c r="J66" i="8" l="1"/>
  <c r="K124" i="8"/>
  <c r="P31" i="12" s="1"/>
  <c r="J4" i="8"/>
  <c r="K69" i="8"/>
  <c r="K107" i="8"/>
  <c r="K146" i="9"/>
  <c r="K12" i="8" s="1"/>
  <c r="P133" i="9"/>
  <c r="O78" i="9"/>
  <c r="O102" i="9" s="1"/>
  <c r="O80" i="8" s="1"/>
  <c r="L29" i="9"/>
  <c r="P130" i="9"/>
  <c r="L117" i="9"/>
  <c r="L121" i="9" s="1"/>
  <c r="O140" i="9"/>
  <c r="O141" i="9" s="1"/>
  <c r="P126" i="9" s="1"/>
  <c r="K26" i="8"/>
  <c r="N102" i="9"/>
  <c r="N80" i="8" s="1"/>
  <c r="J31" i="8"/>
  <c r="J168" i="9"/>
  <c r="J167" i="9" s="1" a="1"/>
  <c r="J167" i="9" s="1"/>
  <c r="J73" i="8"/>
  <c r="L55" i="8"/>
  <c r="L58" i="8" s="1"/>
  <c r="L34" i="9"/>
  <c r="K36" i="9"/>
  <c r="K60" i="8" s="1"/>
  <c r="K62" i="8" s="1"/>
  <c r="K65" i="8" s="1"/>
  <c r="L19" i="8"/>
  <c r="M101" i="9"/>
  <c r="J39" i="9"/>
  <c r="J42" i="9" s="1"/>
  <c r="J44" i="9" s="1"/>
  <c r="N86" i="9"/>
  <c r="N88" i="9" s="1"/>
  <c r="O86" i="9" s="1"/>
  <c r="O88" i="9" s="1"/>
  <c r="O89" i="9" s="1"/>
  <c r="M103" i="9"/>
  <c r="N95" i="9"/>
  <c r="N97" i="9" s="1"/>
  <c r="M98" i="9"/>
  <c r="P87" i="9"/>
  <c r="P78" i="9"/>
  <c r="M80" i="9"/>
  <c r="N76" i="9"/>
  <c r="N79" i="9" s="1"/>
  <c r="P77" i="9"/>
  <c r="P81" i="8" s="1"/>
  <c r="Q131" i="9"/>
  <c r="Q130" i="9"/>
  <c r="Q134" i="9"/>
  <c r="Q136" i="9"/>
  <c r="Q132" i="9"/>
  <c r="Q135" i="9"/>
  <c r="Q129" i="9"/>
  <c r="Q133" i="9"/>
  <c r="Q4" i="9"/>
  <c r="Q96" i="9" s="1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C24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C23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C22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C21" i="6"/>
  <c r="D20" i="6"/>
  <c r="D7" i="6"/>
  <c r="E7" i="6"/>
  <c r="F7" i="6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C7" i="6"/>
  <c r="D6" i="6"/>
  <c r="E6" i="6"/>
  <c r="F6" i="6"/>
  <c r="G6" i="6"/>
  <c r="H6" i="6"/>
  <c r="I6" i="6"/>
  <c r="J6" i="6"/>
  <c r="K6" i="6"/>
  <c r="L6" i="6"/>
  <c r="M6" i="6"/>
  <c r="N6" i="6"/>
  <c r="O6" i="6"/>
  <c r="P6" i="6"/>
  <c r="Q6" i="6"/>
  <c r="R6" i="6"/>
  <c r="S6" i="6"/>
  <c r="T6" i="6"/>
  <c r="U6" i="6"/>
  <c r="V6" i="6"/>
  <c r="W6" i="6"/>
  <c r="X6" i="6"/>
  <c r="Y6" i="6"/>
  <c r="Z6" i="6"/>
  <c r="AA6" i="6"/>
  <c r="C6" i="6"/>
  <c r="D4" i="6"/>
  <c r="E4" i="6" s="1"/>
  <c r="F4" i="6" s="1"/>
  <c r="G4" i="6" s="1"/>
  <c r="H4" i="6" s="1"/>
  <c r="I4" i="6" s="1"/>
  <c r="J4" i="6" s="1"/>
  <c r="K4" i="6" s="1"/>
  <c r="L4" i="6" s="1"/>
  <c r="M4" i="6" s="1"/>
  <c r="N4" i="6" s="1"/>
  <c r="O4" i="6" s="1"/>
  <c r="P4" i="6" s="1"/>
  <c r="Q4" i="6" s="1"/>
  <c r="R4" i="6" s="1"/>
  <c r="S4" i="6" s="1"/>
  <c r="T4" i="6" s="1"/>
  <c r="U4" i="6" s="1"/>
  <c r="V4" i="6" s="1"/>
  <c r="W4" i="6" s="1"/>
  <c r="X4" i="6" s="1"/>
  <c r="Y4" i="6" s="1"/>
  <c r="Z4" i="6" s="1"/>
  <c r="AA4" i="6" s="1"/>
  <c r="D5" i="6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C5" i="6"/>
  <c r="N8" i="5"/>
  <c r="N6" i="5"/>
  <c r="C25" i="6" a="1"/>
  <c r="AA25" i="6" a="1"/>
  <c r="K66" i="8" l="1"/>
  <c r="L124" i="8"/>
  <c r="Q31" i="12" s="1"/>
  <c r="P140" i="9"/>
  <c r="K4" i="8"/>
  <c r="L145" i="9"/>
  <c r="L74" i="8" s="1"/>
  <c r="L68" i="8" s="1"/>
  <c r="K39" i="9"/>
  <c r="K42" i="9" s="1"/>
  <c r="K43" i="9" s="1"/>
  <c r="P141" i="9"/>
  <c r="Q126" i="9" s="1"/>
  <c r="P102" i="9"/>
  <c r="P80" i="8" s="1"/>
  <c r="L26" i="8"/>
  <c r="M104" i="9"/>
  <c r="K31" i="8"/>
  <c r="K168" i="9"/>
  <c r="K167" i="9" s="1" a="1"/>
  <c r="K167" i="9" s="1"/>
  <c r="K73" i="8"/>
  <c r="N101" i="9"/>
  <c r="M19" i="8"/>
  <c r="L36" i="9"/>
  <c r="L60" i="8" s="1"/>
  <c r="L62" i="8" s="1"/>
  <c r="L65" i="8" s="1"/>
  <c r="N98" i="9"/>
  <c r="N103" i="9"/>
  <c r="N89" i="9"/>
  <c r="O95" i="9"/>
  <c r="O97" i="9" s="1"/>
  <c r="O98" i="9" s="1"/>
  <c r="Q78" i="9"/>
  <c r="Q87" i="9"/>
  <c r="P86" i="9"/>
  <c r="P88" i="9" s="1"/>
  <c r="P89" i="9" s="1"/>
  <c r="N80" i="9"/>
  <c r="O76" i="9"/>
  <c r="O79" i="9" s="1"/>
  <c r="Q77" i="9"/>
  <c r="Q81" i="8" s="1"/>
  <c r="M117" i="9"/>
  <c r="M145" i="9" s="1"/>
  <c r="M74" i="8" s="1"/>
  <c r="L146" i="9"/>
  <c r="L12" i="8" s="1"/>
  <c r="M116" i="9"/>
  <c r="Q140" i="9"/>
  <c r="R137" i="9"/>
  <c r="R134" i="9"/>
  <c r="R136" i="9"/>
  <c r="R131" i="9"/>
  <c r="R130" i="9"/>
  <c r="R132" i="9"/>
  <c r="R135" i="9"/>
  <c r="R129" i="9"/>
  <c r="R133" i="9"/>
  <c r="R4" i="9"/>
  <c r="R96" i="9" s="1"/>
  <c r="C25" i="6"/>
  <c r="E20" i="6"/>
  <c r="AA25" i="6"/>
  <c r="D25" i="6" a="1"/>
  <c r="L66" i="8" l="1"/>
  <c r="M124" i="8"/>
  <c r="R31" i="12" s="1"/>
  <c r="L4" i="8"/>
  <c r="L69" i="8"/>
  <c r="L107" i="8"/>
  <c r="K44" i="9"/>
  <c r="L12" i="10"/>
  <c r="G68" i="12" s="1"/>
  <c r="Q141" i="9"/>
  <c r="R126" i="9" s="1"/>
  <c r="M29" i="9"/>
  <c r="M68" i="8"/>
  <c r="M12" i="10"/>
  <c r="H68" i="12" s="1"/>
  <c r="M26" i="8"/>
  <c r="Q102" i="9"/>
  <c r="Q80" i="8" s="1"/>
  <c r="L31" i="8"/>
  <c r="L168" i="9"/>
  <c r="L167" i="9" s="1" a="1"/>
  <c r="L167" i="9" s="1"/>
  <c r="L73" i="8"/>
  <c r="N19" i="8"/>
  <c r="O101" i="9"/>
  <c r="O103" i="9"/>
  <c r="L39" i="9"/>
  <c r="L42" i="9" s="1"/>
  <c r="N104" i="9"/>
  <c r="P95" i="9"/>
  <c r="P97" i="9" s="1"/>
  <c r="Q86" i="9"/>
  <c r="Q88" i="9" s="1"/>
  <c r="Q89" i="9" s="1"/>
  <c r="R87" i="9"/>
  <c r="R78" i="9"/>
  <c r="O80" i="9"/>
  <c r="O104" i="9" s="1"/>
  <c r="P76" i="9"/>
  <c r="P79" i="9" s="1"/>
  <c r="R77" i="9"/>
  <c r="R81" i="8" s="1"/>
  <c r="M121" i="9"/>
  <c r="M146" i="9" s="1"/>
  <c r="M12" i="8" s="1"/>
  <c r="M144" i="9"/>
  <c r="R140" i="9"/>
  <c r="D25" i="6"/>
  <c r="F20" i="6"/>
  <c r="E25" i="6" a="1"/>
  <c r="M4" i="8" l="1"/>
  <c r="M69" i="8"/>
  <c r="M107" i="8"/>
  <c r="N29" i="9"/>
  <c r="N55" i="8" s="1"/>
  <c r="N58" i="8" s="1"/>
  <c r="O29" i="9"/>
  <c r="O55" i="8" s="1"/>
  <c r="O58" i="8" s="1"/>
  <c r="M34" i="9"/>
  <c r="M55" i="8"/>
  <c r="M58" i="8" s="1"/>
  <c r="R141" i="9"/>
  <c r="R102" i="9"/>
  <c r="R80" i="8" s="1"/>
  <c r="L43" i="9"/>
  <c r="L44" i="9"/>
  <c r="P101" i="9"/>
  <c r="O19" i="8"/>
  <c r="O26" i="8" s="1"/>
  <c r="N26" i="8"/>
  <c r="P98" i="9"/>
  <c r="P103" i="9"/>
  <c r="Q95" i="9"/>
  <c r="Q97" i="9" s="1"/>
  <c r="N117" i="9"/>
  <c r="N145" i="9" s="1"/>
  <c r="N74" i="8" s="1"/>
  <c r="R86" i="9"/>
  <c r="R88" i="9" s="1"/>
  <c r="R89" i="9" s="1"/>
  <c r="P80" i="9"/>
  <c r="N116" i="9"/>
  <c r="N144" i="9" s="1"/>
  <c r="Q76" i="9"/>
  <c r="Q79" i="9" s="1"/>
  <c r="E25" i="6"/>
  <c r="G20" i="6"/>
  <c r="F25" i="6" a="1"/>
  <c r="N34" i="9" l="1"/>
  <c r="N4" i="8"/>
  <c r="O34" i="9"/>
  <c r="O36" i="9" s="1"/>
  <c r="O60" i="8" s="1"/>
  <c r="O62" i="8" s="1"/>
  <c r="O65" i="8" s="1"/>
  <c r="M36" i="9"/>
  <c r="M60" i="8" s="1"/>
  <c r="M62" i="8" s="1"/>
  <c r="M65" i="8" s="1"/>
  <c r="N68" i="8"/>
  <c r="N12" i="10"/>
  <c r="I68" i="12" s="1"/>
  <c r="P19" i="8"/>
  <c r="Q101" i="9"/>
  <c r="P104" i="9"/>
  <c r="N36" i="9"/>
  <c r="N60" i="8" s="1"/>
  <c r="N62" i="8" s="1"/>
  <c r="N65" i="8" s="1"/>
  <c r="Q98" i="9"/>
  <c r="Q103" i="9"/>
  <c r="R95" i="9"/>
  <c r="R97" i="9" s="1"/>
  <c r="N121" i="9"/>
  <c r="O117" i="9" s="1"/>
  <c r="O145" i="9" s="1"/>
  <c r="O74" i="8" s="1"/>
  <c r="Q80" i="9"/>
  <c r="R76" i="9"/>
  <c r="R79" i="9" s="1"/>
  <c r="R80" i="9" s="1"/>
  <c r="F25" i="6"/>
  <c r="H20" i="6"/>
  <c r="G25" i="6" a="1"/>
  <c r="M66" i="8" l="1"/>
  <c r="N124" i="8"/>
  <c r="S31" i="12" s="1"/>
  <c r="O66" i="8"/>
  <c r="P124" i="8"/>
  <c r="U31" i="12" s="1"/>
  <c r="N66" i="8"/>
  <c r="O124" i="8"/>
  <c r="T31" i="12" s="1"/>
  <c r="O4" i="8"/>
  <c r="N69" i="8"/>
  <c r="N107" i="8"/>
  <c r="O39" i="9"/>
  <c r="O42" i="9" s="1"/>
  <c r="O44" i="9" s="1"/>
  <c r="M168" i="9"/>
  <c r="M167" i="9" s="1" a="1"/>
  <c r="M167" i="9" s="1"/>
  <c r="M73" i="8"/>
  <c r="M31" i="8"/>
  <c r="P29" i="9"/>
  <c r="P34" i="9" s="1"/>
  <c r="M39" i="9"/>
  <c r="M42" i="9" s="1"/>
  <c r="O68" i="8"/>
  <c r="O12" i="10"/>
  <c r="J68" i="12" s="1"/>
  <c r="P26" i="8"/>
  <c r="N31" i="8"/>
  <c r="N168" i="9"/>
  <c r="N167" i="9" s="1" a="1"/>
  <c r="N167" i="9" s="1"/>
  <c r="N73" i="8"/>
  <c r="O31" i="8"/>
  <c r="O73" i="8"/>
  <c r="O168" i="9"/>
  <c r="O167" i="9" s="1" a="1"/>
  <c r="O167" i="9" s="1"/>
  <c r="Q19" i="8"/>
  <c r="R101" i="9"/>
  <c r="N39" i="9"/>
  <c r="N42" i="9" s="1"/>
  <c r="R98" i="9"/>
  <c r="R104" i="9" s="1"/>
  <c r="R103" i="9"/>
  <c r="R19" i="8" s="1"/>
  <c r="N146" i="9"/>
  <c r="N12" i="8" s="1"/>
  <c r="O116" i="9"/>
  <c r="O121" i="9" s="1"/>
  <c r="O146" i="9" s="1"/>
  <c r="O12" i="8" s="1"/>
  <c r="Q104" i="9"/>
  <c r="G25" i="6"/>
  <c r="I20" i="6"/>
  <c r="H25" i="6" a="1"/>
  <c r="P55" i="8" l="1"/>
  <c r="P58" i="8" s="1"/>
  <c r="P4" i="8"/>
  <c r="O69" i="8"/>
  <c r="O107" i="8"/>
  <c r="O43" i="9"/>
  <c r="M44" i="9"/>
  <c r="M43" i="9"/>
  <c r="O144" i="9"/>
  <c r="Q29" i="9"/>
  <c r="Q55" i="8" s="1"/>
  <c r="Q58" i="8" s="1"/>
  <c r="N44" i="9"/>
  <c r="N43" i="9"/>
  <c r="R26" i="8"/>
  <c r="R29" i="9"/>
  <c r="P36" i="9"/>
  <c r="P60" i="8" s="1"/>
  <c r="P62" i="8" s="1"/>
  <c r="P65" i="8" s="1"/>
  <c r="Q26" i="8"/>
  <c r="P117" i="9"/>
  <c r="P145" i="9" s="1"/>
  <c r="P74" i="8" s="1"/>
  <c r="P116" i="9"/>
  <c r="P144" i="9" s="1"/>
  <c r="H25" i="6"/>
  <c r="J20" i="6"/>
  <c r="I25" i="6" a="1"/>
  <c r="P66" i="8" l="1"/>
  <c r="Q124" i="8"/>
  <c r="V31" i="12" s="1"/>
  <c r="Q4" i="8"/>
  <c r="Q34" i="9"/>
  <c r="Q36" i="9" s="1"/>
  <c r="Q60" i="8" s="1"/>
  <c r="Q62" i="8" s="1"/>
  <c r="Q65" i="8" s="1"/>
  <c r="P68" i="8"/>
  <c r="P12" i="10"/>
  <c r="K68" i="12" s="1"/>
  <c r="P39" i="9"/>
  <c r="P42" i="9" s="1"/>
  <c r="P43" i="9" s="1"/>
  <c r="P31" i="8"/>
  <c r="P168" i="9"/>
  <c r="P167" i="9" s="1" a="1"/>
  <c r="P167" i="9" s="1"/>
  <c r="P73" i="8"/>
  <c r="R55" i="8"/>
  <c r="R58" i="8" s="1"/>
  <c r="R34" i="9"/>
  <c r="P121" i="9"/>
  <c r="Q117" i="9" s="1"/>
  <c r="Q145" i="9" s="1"/>
  <c r="Q74" i="8" s="1"/>
  <c r="I25" i="6"/>
  <c r="K20" i="6"/>
  <c r="J25" i="6" a="1"/>
  <c r="Q66" i="8" l="1"/>
  <c r="R124" i="8"/>
  <c r="W31" i="12" s="1"/>
  <c r="R4" i="8"/>
  <c r="P69" i="8"/>
  <c r="P107" i="8"/>
  <c r="P44" i="9"/>
  <c r="Q68" i="8"/>
  <c r="Q12" i="10"/>
  <c r="L68" i="12" s="1"/>
  <c r="Q39" i="9"/>
  <c r="Q42" i="9" s="1"/>
  <c r="Q44" i="9" s="1"/>
  <c r="Q31" i="8"/>
  <c r="Q73" i="8"/>
  <c r="Q168" i="9"/>
  <c r="Q167" i="9" s="1" a="1"/>
  <c r="Q167" i="9" s="1"/>
  <c r="R36" i="9"/>
  <c r="R60" i="8" s="1"/>
  <c r="R62" i="8" s="1"/>
  <c r="R65" i="8" s="1"/>
  <c r="R66" i="8" s="1"/>
  <c r="P146" i="9"/>
  <c r="P12" i="8" s="1"/>
  <c r="Q116" i="9"/>
  <c r="J25" i="6"/>
  <c r="L20" i="6"/>
  <c r="K25" i="6" a="1"/>
  <c r="Q69" i="8" l="1"/>
  <c r="Q107" i="8"/>
  <c r="Q43" i="9"/>
  <c r="R39" i="9"/>
  <c r="R42" i="9" s="1"/>
  <c r="R44" i="9" s="1"/>
  <c r="R31" i="8"/>
  <c r="R73" i="8"/>
  <c r="R168" i="9"/>
  <c r="R167" i="9" s="1" a="1"/>
  <c r="R167" i="9" s="1"/>
  <c r="Q121" i="9"/>
  <c r="Q144" i="9"/>
  <c r="K25" i="6"/>
  <c r="M20" i="6"/>
  <c r="L25" i="6" a="1"/>
  <c r="R43" i="9" l="1"/>
  <c r="Q146" i="9"/>
  <c r="Q12" i="8" s="1"/>
  <c r="R116" i="9"/>
  <c r="R117" i="9"/>
  <c r="L25" i="6"/>
  <c r="N20" i="6"/>
  <c r="M25" i="6" a="1"/>
  <c r="R145" i="9" l="1"/>
  <c r="R74" i="8" s="1"/>
  <c r="R144" i="9"/>
  <c r="R121" i="9"/>
  <c r="R146" i="9" s="1"/>
  <c r="R12" i="8" s="1"/>
  <c r="M25" i="6"/>
  <c r="O20" i="6"/>
  <c r="N25" i="6" a="1"/>
  <c r="R68" i="8" l="1"/>
  <c r="R12" i="10"/>
  <c r="U12" i="10" s="1"/>
  <c r="N25" i="6"/>
  <c r="P20" i="6"/>
  <c r="O25" i="6" a="1"/>
  <c r="M68" i="12" l="1"/>
  <c r="R69" i="8"/>
  <c r="R107" i="8"/>
  <c r="O25" i="6"/>
  <c r="Q20" i="6"/>
  <c r="P25" i="6" a="1"/>
  <c r="P25" i="6" l="1"/>
  <c r="R20" i="6"/>
  <c r="Q25" i="6" a="1"/>
  <c r="Q25" i="6" l="1"/>
  <c r="S20" i="6"/>
  <c r="R25" i="6" a="1"/>
  <c r="R25" i="6" l="1"/>
  <c r="T20" i="6"/>
  <c r="S25" i="6" a="1"/>
  <c r="S25" i="6" l="1"/>
  <c r="U20" i="6"/>
  <c r="T25" i="6" a="1"/>
  <c r="T25" i="6" l="1"/>
  <c r="V20" i="6"/>
  <c r="U25" i="6" a="1"/>
  <c r="U25" i="6" l="1"/>
  <c r="W20" i="6"/>
  <c r="V25" i="6" a="1"/>
  <c r="V25" i="6" l="1"/>
  <c r="X20" i="6"/>
  <c r="W25" i="6" a="1"/>
  <c r="W25" i="6" l="1"/>
  <c r="Y20" i="6"/>
  <c r="X25" i="6" a="1"/>
  <c r="X25" i="6" l="1"/>
  <c r="Z20" i="6"/>
  <c r="Y25" i="6" a="1"/>
  <c r="Z25" i="6" a="1"/>
  <c r="Y25" i="6" l="1"/>
  <c r="Z25" i="6"/>
  <c r="I26" i="9"/>
  <c r="I34" i="9" s="1"/>
  <c r="I36" i="9" l="1"/>
  <c r="I54" i="8"/>
  <c r="I58" i="8" s="1"/>
  <c r="I60" i="8" l="1"/>
  <c r="I62" i="8" s="1"/>
  <c r="I65" i="8" s="1"/>
  <c r="J124" i="8" s="1"/>
  <c r="O31" i="12" s="1"/>
  <c r="I39" i="9"/>
  <c r="I42" i="9" s="1"/>
  <c r="J52" i="9"/>
  <c r="K52" i="9"/>
  <c r="L52" i="9"/>
  <c r="M52" i="9"/>
  <c r="N52" i="9"/>
  <c r="N113" i="8" s="1"/>
  <c r="O52" i="9"/>
  <c r="P52" i="9"/>
  <c r="Q52" i="9"/>
  <c r="R52" i="9"/>
  <c r="K10" i="8" l="1"/>
  <c r="K113" i="8"/>
  <c r="M10" i="8"/>
  <c r="M113" i="8"/>
  <c r="J10" i="8"/>
  <c r="J113" i="8"/>
  <c r="O10" i="8"/>
  <c r="O113" i="8"/>
  <c r="L10" i="8"/>
  <c r="L113" i="8"/>
  <c r="R10" i="8"/>
  <c r="R113" i="8"/>
  <c r="Q10" i="8"/>
  <c r="Q113" i="8"/>
  <c r="P10" i="8"/>
  <c r="Q93" i="8" s="1"/>
  <c r="Q95" i="8" s="1"/>
  <c r="Q101" i="8" s="1"/>
  <c r="Q78" i="8" s="1"/>
  <c r="Q14" i="10" s="1"/>
  <c r="P113" i="8"/>
  <c r="I31" i="8"/>
  <c r="J30" i="8" s="1"/>
  <c r="K30" i="8" s="1"/>
  <c r="L30" i="8" s="1"/>
  <c r="M30" i="8" s="1"/>
  <c r="N30" i="8" s="1"/>
  <c r="O30" i="8" s="1"/>
  <c r="P30" i="8" s="1"/>
  <c r="Q30" i="8" s="1"/>
  <c r="R30" i="8" s="1"/>
  <c r="I66" i="8"/>
  <c r="N10" i="8"/>
  <c r="I168" i="9"/>
  <c r="I167" i="9" s="1" a="1"/>
  <c r="I167" i="9" s="1"/>
  <c r="I37" i="8" s="1"/>
  <c r="I83" i="8" s="1"/>
  <c r="I43" i="9"/>
  <c r="J43" i="9"/>
  <c r="I44" i="9"/>
  <c r="I73" i="8"/>
  <c r="L93" i="8"/>
  <c r="L95" i="8" s="1"/>
  <c r="L101" i="8" s="1"/>
  <c r="L78" i="8" s="1"/>
  <c r="L14" i="10" s="1"/>
  <c r="M93" i="8"/>
  <c r="M95" i="8" s="1"/>
  <c r="M101" i="8" s="1"/>
  <c r="M78" i="8" s="1"/>
  <c r="M14" i="10" s="1"/>
  <c r="K93" i="8"/>
  <c r="K95" i="8" s="1"/>
  <c r="J93" i="8"/>
  <c r="J95" i="8" s="1"/>
  <c r="R93" i="8"/>
  <c r="R95" i="8" s="1"/>
  <c r="R101" i="8" s="1"/>
  <c r="R78" i="8" s="1"/>
  <c r="R14" i="10" s="1"/>
  <c r="U14" i="10" s="1"/>
  <c r="P93" i="8"/>
  <c r="P95" i="8" s="1"/>
  <c r="P101" i="8" s="1"/>
  <c r="P78" i="8" s="1"/>
  <c r="P14" i="10" s="1"/>
  <c r="O93" i="8" l="1"/>
  <c r="O95" i="8" s="1"/>
  <c r="O101" i="8" s="1"/>
  <c r="O78" i="8" s="1"/>
  <c r="O14" i="10" s="1"/>
  <c r="P16" i="10"/>
  <c r="K72" i="12" s="1"/>
  <c r="K70" i="12"/>
  <c r="Q16" i="10"/>
  <c r="L72" i="12" s="1"/>
  <c r="L70" i="12"/>
  <c r="R16" i="10"/>
  <c r="U16" i="10" s="1"/>
  <c r="M70" i="12"/>
  <c r="L16" i="10"/>
  <c r="G72" i="12" s="1"/>
  <c r="G70" i="12"/>
  <c r="M16" i="10"/>
  <c r="H72" i="12" s="1"/>
  <c r="H70" i="12"/>
  <c r="O16" i="10"/>
  <c r="J72" i="12" s="1"/>
  <c r="J70" i="12"/>
  <c r="J37" i="8"/>
  <c r="J83" i="8" s="1"/>
  <c r="I86" i="8"/>
  <c r="N93" i="8"/>
  <c r="N95" i="8" s="1"/>
  <c r="N101" i="8" s="1"/>
  <c r="N78" i="8" s="1"/>
  <c r="N14" i="10" s="1"/>
  <c r="K101" i="8"/>
  <c r="K78" i="8" s="1"/>
  <c r="K14" i="10" s="1"/>
  <c r="J101" i="8"/>
  <c r="J78" i="8" s="1"/>
  <c r="J14" i="10" s="1"/>
  <c r="J16" i="10" l="1"/>
  <c r="E70" i="12"/>
  <c r="F21" i="10"/>
  <c r="F23" i="10" s="1"/>
  <c r="M72" i="12"/>
  <c r="K16" i="10"/>
  <c r="F72" i="12" s="1"/>
  <c r="F70" i="12"/>
  <c r="N16" i="10"/>
  <c r="I72" i="12" s="1"/>
  <c r="I70" i="12"/>
  <c r="I8" i="8"/>
  <c r="J85" i="8"/>
  <c r="K37" i="8"/>
  <c r="K83" i="8" s="1"/>
  <c r="F24" i="10" l="1"/>
  <c r="E72" i="12"/>
  <c r="S16" i="10"/>
  <c r="N72" i="12" s="1"/>
  <c r="I17" i="8"/>
  <c r="I39" i="8" s="1"/>
  <c r="I106" i="8"/>
  <c r="J86" i="8"/>
  <c r="J8" i="8" s="1"/>
  <c r="L37" i="8"/>
  <c r="L83" i="8" s="1"/>
  <c r="F26" i="10" l="1"/>
  <c r="D19" i="13"/>
  <c r="F25" i="10"/>
  <c r="I108" i="8"/>
  <c r="J17" i="8"/>
  <c r="J39" i="8" s="1"/>
  <c r="J106" i="8"/>
  <c r="J108" i="8" s="1"/>
  <c r="K85" i="8"/>
  <c r="K86" i="8" s="1"/>
  <c r="K8" i="8" s="1"/>
  <c r="M37" i="8"/>
  <c r="M83" i="8" s="1"/>
  <c r="F34" i="10" l="1"/>
  <c r="D9" i="13" s="1"/>
  <c r="D14" i="13" s="1"/>
  <c r="F27" i="10"/>
  <c r="F31" i="10" s="1"/>
  <c r="I30" i="10" s="1"/>
  <c r="K17" i="8"/>
  <c r="K39" i="8" s="1"/>
  <c r="K106" i="8"/>
  <c r="K108" i="8" s="1"/>
  <c r="L85" i="8"/>
  <c r="L86" i="8" s="1"/>
  <c r="L8" i="8" s="1"/>
  <c r="N37" i="8"/>
  <c r="N83" i="8" s="1"/>
  <c r="D18" i="13" l="1"/>
  <c r="D17" i="13" s="1"/>
  <c r="I19" i="10"/>
  <c r="L17" i="8"/>
  <c r="L39" i="8" s="1"/>
  <c r="L106" i="8"/>
  <c r="L108" i="8" s="1"/>
  <c r="M85" i="8"/>
  <c r="M86" i="8" s="1"/>
  <c r="M8" i="8" s="1"/>
  <c r="O37" i="8"/>
  <c r="O83" i="8" s="1"/>
  <c r="D20" i="13" l="1"/>
  <c r="D24" i="13" s="1"/>
  <c r="M17" i="8"/>
  <c r="M39" i="8" s="1"/>
  <c r="M106" i="8"/>
  <c r="M108" i="8" s="1"/>
  <c r="N85" i="8"/>
  <c r="N86" i="8" s="1"/>
  <c r="N8" i="8" s="1"/>
  <c r="P37" i="8"/>
  <c r="P83" i="8" s="1"/>
  <c r="N17" i="8" l="1"/>
  <c r="N39" i="8" s="1"/>
  <c r="N106" i="8"/>
  <c r="N108" i="8" s="1"/>
  <c r="O85" i="8"/>
  <c r="O86" i="8" s="1"/>
  <c r="O8" i="8" s="1"/>
  <c r="R37" i="8"/>
  <c r="Q37" i="8"/>
  <c r="Q83" i="8" s="1"/>
  <c r="O17" i="8" l="1"/>
  <c r="O39" i="8" s="1"/>
  <c r="O106" i="8"/>
  <c r="O108" i="8" s="1"/>
  <c r="P85" i="8"/>
  <c r="P86" i="8" s="1"/>
  <c r="P8" i="8" s="1"/>
  <c r="R83" i="8"/>
  <c r="P17" i="8" l="1"/>
  <c r="P39" i="8" s="1"/>
  <c r="P106" i="8"/>
  <c r="P108" i="8" s="1"/>
  <c r="Q85" i="8"/>
  <c r="Q86" i="8" s="1"/>
  <c r="Q8" i="8" s="1"/>
  <c r="Q17" i="8" l="1"/>
  <c r="Q39" i="8" s="1"/>
  <c r="Q106" i="8"/>
  <c r="Q108" i="8" s="1"/>
  <c r="R85" i="8"/>
  <c r="R86" i="8" s="1"/>
  <c r="R8" i="8" s="1"/>
  <c r="R17" i="8" l="1"/>
  <c r="R39" i="8" s="1"/>
  <c r="R106" i="8"/>
  <c r="R10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Esteban Ceron Sanchez</author>
  </authors>
  <commentList>
    <comment ref="A1" authorId="0" shapeId="0" xr:uid="{4213E30C-03E9-4DDF-803F-0EF72E020F35}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Version="2" Timestamp="1667448057"&gt;&lt;FQL&gt;&lt;Q&gt;TGT-US^FREF_MARKET_VALUE_COMPANY(0,,,,,0,,"LEGACY")&lt;/Q&gt;&lt;R&gt;1&lt;/R&gt;&lt;C&gt;1&lt;/C&gt;&lt;D xsi:type="xsd:double"&gt;67055.6640625&lt;/D&gt;&lt;/FQL&gt;&lt;FQL&gt;&lt;Q&gt;TGT-US^FREF_MARKET_VALUE_COMPANY(1998,,,,,0,,"LEGACY")&lt;/Q&gt;&lt;R&gt;1&lt;/R&gt;&lt;C&gt;1&lt;/C&gt;&lt;D xsi:type="xsd:double"&gt;23914.7569122314&lt;/D&gt;&lt;/FQL&gt;&lt;FQL&gt;&lt;Q&gt;WMT-US^FREF_MARKET_VALUE_COMPANY(2022,,,,,0,,"LEGACY")&lt;/Q&gt;&lt;R&gt;1&lt;/R&gt;&lt;C&gt;1&lt;/C&gt;&lt;D xsi:type="xsd:double"&gt;354018.0625&lt;/D&gt;&lt;/FQL&gt;&lt;FQL&gt;&lt;Q&gt;WMT-US^FREF_MARKET_VALUE_COMPANY(2021,,,,,0,,"LEGACY")&lt;/Q&gt;&lt;R&gt;1&lt;/R&gt;&lt;C&gt;1&lt;/C&gt;&lt;D xsi:type="xsd:double"&gt;401352.475068063&lt;/D&gt;&lt;/FQL&gt;&lt;FQL&gt;&lt;Q&gt;WMT-US^FREF_MARKET_VALUE_COMPANY(2020,,,,,0,,"LEGACY")&lt;/Q&gt;&lt;R&gt;1&lt;/R&gt;&lt;C&gt;1&lt;/C&gt;&lt;D xsi:type="xsd:double"&gt;407841.54358346&lt;/D&gt;&lt;/FQL&gt;&lt;FQL&gt;&lt;Q&gt;WMT-US^FREF_MARKET_VALUE_COMPANY(2019,,,,,0,,"LEGACY")&lt;/Q&gt;&lt;R&gt;1&lt;/R&gt;&lt;C&gt;1&lt;/C&gt;&lt;D xsi:type="xsd:double"&gt;337169.872412689&lt;/D&gt;&lt;/FQL&gt;&lt;FQL&gt;&lt;Q&gt;WMT-US^FREF_MARKET_VALUE_COMPANY(2018,,,,,0,,"LEGACY")&lt;/Q&gt;&lt;R&gt;1&lt;/R&gt;&lt;C&gt;1&lt;/C&gt;&lt;D xsi:type="xsd:double"&gt;270624.974342743&lt;/D&gt;&lt;/FQL&gt;&lt;FQL&gt;&lt;Q&gt;WMT-US^FREF_MARKET_VALUE_COMPANY(2017,,,,,0,,"LEGACY")&lt;/Q&gt;&lt;R&gt;1&lt;/R&gt;&lt;C&gt;1&lt;/C&gt;&lt;D xsi:type="xsd:double"&gt;292535.133972168&lt;/D&gt;&lt;/FQL&gt;&lt;FQL&gt;&lt;Q&gt;WMT-US^FREF_MARKET_VALUE_COMPANY(2016,,,,,0,,"LEGACY")&lt;/Q&gt;&lt;R&gt;1&lt;/R&gt;&lt;C&gt;1&lt;/C&gt;&lt;D xsi:type="xsd:double"&gt;212418.897190768&lt;/D&gt;&lt;/FQL&gt;&lt;FQL&gt;&lt;Q&gt;WMT-US^FREF_MARKET_VALUE_COMPANY(2015,,,,,0,,"LEGACY")&lt;/Q&gt;&lt;R&gt;1&lt;/R&gt;&lt;C&gt;1&lt;/C&gt;&lt;D xsi:type="xsd:double"&gt;196276.042527853&lt;/D&gt;&lt;/FQL&gt;&lt;FQL&gt;&lt;Q&gt;WMT-US^FREF_MARKET_VALUE_COMPANY(2014,,,,,0,,"LEGACY")&lt;/Q&gt;&lt;R&gt;1&lt;/R&gt;&lt;C&gt;1&lt;/C&gt;&lt;D xsi:type="xsd:double"&gt;276807.543315213&lt;/D&gt;&lt;/FQL&gt;&lt;FQL&gt;&lt;Q&gt;WMT-US^FREF_MARKET_VALUE_COMPANY(2013,,,,,0,,"LEGACY")&lt;/Q&gt;&lt;R&gt;1&lt;/R&gt;&lt;C&gt;1&lt;/C&gt;&lt;D xsi:type="xsd:double"&gt;254622.904428154&lt;/D&gt;&lt;/FQL&gt;&lt;FQL&gt;&lt;Q&gt;WMT-US^FREF_MARKET_VALUE_COMPANY(2012,,,,,0,,"LEGACY")&lt;/Q&gt;&lt;R&gt;1&lt;/R&gt;&lt;C&gt;1&lt;/C&gt;&lt;D xsi:type="xsd:double"&gt;228245.602501715&lt;/D&gt;&lt;/FQL&gt;&lt;FQL&gt;&lt;Q&gt;WMT-US^FREF_MARKET_VALUE_COMPANY(2011,,,,,0,,"LEGACY")&lt;/Q&gt;&lt;R&gt;1&lt;/R&gt;&lt;C&gt;1&lt;/C&gt;&lt;D xsi:type="xsd:double"&gt;204659.888255666&lt;/D&gt;&lt;/FQL&gt;&lt;FQL&gt;&lt;Q&gt;WMT-US^FREF_MARKET_VALUE_COMPANY(2010,,,,,0,,"LEGACY")&lt;/Q&gt;&lt;R&gt;1&lt;/R&gt;&lt;C&gt;1&lt;/C&gt;&lt;D xsi:type="xsd:double"&gt;192098.331924437&lt;/D&gt;&lt;/FQL&gt;&lt;FQL&gt;&lt;Q&gt;WMT-US^FREF_MARKET_VALUE_COMPANY(2009,,,,,0,,"LEGACY")&lt;/Q&gt;&lt;R&gt;1&lt;/R&gt;&lt;C&gt;1&lt;/C&gt;&lt;D xsi:type="xsd:double"&gt;203653.702674997&lt;/D&gt;&lt;/FQL&gt;&lt;FQL&gt;&lt;Q&gt;WMT-US^FREF_MARKET_VALUE_COMPANY(2008,,,,,0,,"LEGACY")&lt;/Q&gt;&lt;R&gt;1&lt;/R&gt;&lt;C&gt;1&lt;/C&gt;&lt;D xsi:type="xsd:double"&gt;219898.270616298&lt;/D&gt;&lt;/FQL&gt;&lt;FQL&gt;&lt;Q&gt;WMT-US^FREF_MARKET_VALUE_COMPANY(2007,,,,,0,,"LEGACY")&lt;/Q&gt;&lt;R&gt;1&lt;/R&gt;&lt;C&gt;1&lt;/C&gt;&lt;D xsi:type="xsd:double"&gt;190348.570780262&lt;/D&gt;&lt;/FQL&gt;&lt;FQL&gt;&lt;Q&gt;WMT-US^FREF_MARKET_VALUE_COMPANY(2006,,,,,0,,"LEGACY")&lt;/Q&gt;&lt;R&gt;1&lt;/R&gt;&lt;C&gt;1&lt;/C&gt;&lt;D xsi:type="xsd:double"&gt;192479.391262215&lt;/D&gt;&lt;/FQL&gt;&lt;FQL&gt;&lt;Q&gt;WMT-US^FREF_MARKET_VALUE_COMPANY(2005,,,,,0,,"LEGACY")&lt;/Q&gt;&lt;R&gt;1&lt;/R&gt;&lt;C&gt;1&lt;/C&gt;&lt;D xsi:type="xsd:double"&gt;194851.339792259&lt;/D&gt;&lt;/FQL&gt;&lt;FQL&gt;&lt;Q&gt;WMT-US^FREF_MARKET_VALUE_COMPANY(2004,,,,,0,,"LEGACY")&lt;/Q&gt;&lt;R&gt;1&lt;/R&gt;&lt;C&gt;1&lt;/C&gt;&lt;D xsi:type="xsd:double"&gt;223685.683551371&lt;/D&gt;&lt;/FQL&gt;&lt;FQL&gt;&lt;Q&gt;WMT-US^FREF_MARKET_VALUE_COMPANY(2003,,,,,0,,"LEGACY")&lt;/Q&gt;&lt;R&gt;1&lt;/R&gt;&lt;C&gt;1&lt;/C&gt;&lt;D xsi:type="xsd:double"&gt;229588.766107345&lt;/D&gt;&lt;/FQL&gt;&lt;FQL&gt;&lt;Q&gt;WMT-US^FREF_MARKET_VALUE_COMPANY(2002,,,,,0,,"LEGACY")&lt;/Q&gt;&lt;R&gt;1&lt;/R&gt;&lt;C&gt;1&lt;/C&gt;&lt;D xsi:type="xsd:double"&gt;222949.258196779&lt;/D&gt;&lt;/FQL&gt;&lt;FQL&gt;&lt;Q&gt;WMT-US^FREF_MARKET_VALUE_COMPANY(2001,,,,,0,,"LEGACY")&lt;/Q&gt;&lt;R&gt;1&lt;/R&gt;&lt;C&gt;1&lt;/C&gt;&lt;D xsi:type="xsd:double"&gt;256505.404704981&lt;/D&gt;&lt;/FQL&gt;&lt;FQL&gt;&lt;Q&gt;WMT-US^FREF_MARKET_VALUE_COMPANY(2000,,,,,0,,"LEGACY")&lt;/Q&gt;&lt;R&gt;1&lt;/R&gt;&lt;C&gt;1&lt;/C&gt;&lt;D xsi:type="xsd:double"&gt;237274.096679688&lt;/D&gt;&lt;/FQL&gt;&lt;FQL&gt;&lt;Q&gt;WMT-US^FREF_MARKET_VALUE_COMPANY(1999,,,,,0,,"LEGACY")&lt;/Q&gt;&lt;R&gt;1&lt;/R&gt;&lt;C&gt;1&lt;/C&gt;&lt;D xsi:type="xsd:double"&gt;307864.793701172&lt;/D&gt;&lt;/FQL&gt;&lt;FQL&gt;&lt;Q&gt;WMT-US^FREF_MARKET_VALUE_COMPANY(1998,,,,,0,,"LEGACY")&lt;/Q&gt;&lt;R&gt;1&lt;/R&gt;&lt;C&gt;1&lt;/C&gt;&lt;D xsi:type="xsd:double"&gt;181072.443984985&lt;/D&gt;&lt;/FQL&gt;&lt;FQL&gt;&lt;Q&gt;WMT-US^FE_VALUATION(FFEV_EBITDA_REP,MEAN,ANN_ROLL,2020,44196,,,'')&lt;/Q&gt;&lt;R&gt;1&lt;/R&gt;&lt;C&gt;1&lt;/C&gt;&lt;D xsi:type="xsd:double"&gt;14.099723&lt;/D&gt;&lt;/FQL&gt;&lt;FQL&gt;&lt;Q&gt;^FE_VALUATION(FFEV_EBITDA_REP,MEAN,ANN_ROLL,2020,44196,,,'')&lt;/Q&gt;&lt;R&gt;0&lt;/R&gt;&lt;C&gt;0&lt;/C&gt;&lt;/FQL&gt;&lt;FQL&gt;&lt;Q&gt;WM-US^FE_VALUATION(FFEV_EBITDA_REP,MEAN,ANN_ROLL,2020,44196,,,'')&lt;/Q&gt;&lt;R&gt;1&lt;/R&gt;&lt;C&gt;1&lt;/C&gt;&lt;D xsi:type="xsd:double"&gt;15.041264&lt;/D&gt;&lt;/FQL&gt;&lt;FQL&gt;&lt;Q&gt;WM-US^FREF_MARKET_VALUE_COMPANY(44834,,,,,0,,"LEGACY")&lt;/Q&gt;&lt;R&gt;1&lt;/R&gt;&lt;C&gt;1&lt;/C&gt;&lt;D xsi:type="xsd:double"&gt;66220.5190974078&lt;/D&gt;&lt;/FQL&gt;&lt;FQL&gt;&lt;Q&gt;WM-US^FREF_MARKET_VALUE_COMPANY(2022,,,,,0,,"LEGACY")&lt;/Q&gt;&lt;R&gt;1&lt;/R&gt;&lt;C&gt;1&lt;/C&gt;&lt;D xsi:type="xsd:double"&gt;63955.43359375&lt;/D&gt;&lt;/FQL&gt;&lt;FQL&gt;&lt;Q&gt;WM-US^FREF_MARKET_VALUE_COMPANY(0,,,,,0,,"LEGACY")&lt;/Q&gt;&lt;R&gt;1&lt;/R&gt;&lt;C&gt;1&lt;/C&gt;&lt;D xsi:type="xsd:double"&gt;63955.4347895202&lt;/D&gt;&lt;/FQL&gt;&lt;FQL&gt;&lt;Q&gt;WM-US^FREF_MARKET_VALUE_COMPANY(44592,,,,,0,,"LEGACY")&lt;/Q&gt;&lt;R&gt;1&lt;/R&gt;&lt;C&gt;1&lt;/C&gt;&lt;D xsi:type="xsd:double"&gt;62931.5119954012&lt;/D&gt;&lt;/FQL&gt;&lt;FQL&gt;&lt;Q&gt;WM-US^FREF_MARKET_VALUE_COMPANY(0,,,USD,,0,,"LEGACY")&lt;/Q&gt;&lt;R&gt;1&lt;/R&gt;&lt;C&gt;1&lt;/C&gt;&lt;D xsi:type="xsd:double"&gt;63955.4347895202&lt;/D&gt;&lt;/FQL&gt;&lt;FQL&gt;&lt;Q&gt;WM-US^FREF_MARKET_VALUE_COMPANY(NOW,,,USD,,0,,"LEGACY")&lt;/Q&gt;&lt;R&gt;1&lt;/R&gt;&lt;C&gt;1&lt;/C&gt;&lt;D xsi:type="xsd:double"&gt;63955.43359375&lt;/D&gt;&lt;/FQL&gt;&lt;/Schema&gt;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<sst xmlns="http://schemas.openxmlformats.org/spreadsheetml/2006/main" count="1475" uniqueCount="553">
  <si>
    <t>JAN '22</t>
  </si>
  <si>
    <t>JAN '21</t>
  </si>
  <si>
    <t>JAN '20</t>
  </si>
  <si>
    <t>JAN '19</t>
  </si>
  <si>
    <t>JAN '18</t>
  </si>
  <si>
    <t>JAN '17</t>
  </si>
  <si>
    <t>JAN '16</t>
  </si>
  <si>
    <t>JAN '15</t>
  </si>
  <si>
    <t>JAN '14</t>
  </si>
  <si>
    <t>JAN '13</t>
  </si>
  <si>
    <t>Sales</t>
  </si>
  <si>
    <t>Cost of Goods Sold (COGS) incl. D&amp;A</t>
  </si>
  <si>
    <t>COGS excluding D&amp;A</t>
  </si>
  <si>
    <t>Depreciation &amp; Amortization Expense</t>
  </si>
  <si>
    <t>Depreciation</t>
  </si>
  <si>
    <t>Gross Income</t>
  </si>
  <si>
    <t>SG&amp;A Expense</t>
  </si>
  <si>
    <t>Other SG&amp;A</t>
  </si>
  <si>
    <t>EBIT (Operating Income)</t>
  </si>
  <si>
    <t>Nonoperating Income - Net</t>
  </si>
  <si>
    <t>Nonoperating Interest Income</t>
  </si>
  <si>
    <t>Other Income (Expense)</t>
  </si>
  <si>
    <t>Interest Expense</t>
  </si>
  <si>
    <t>Gross Interest Expense</t>
  </si>
  <si>
    <t>Interest Capitalized</t>
  </si>
  <si>
    <t>Unusual Expense - Net</t>
  </si>
  <si>
    <t>Impairments</t>
  </si>
  <si>
    <t>Other Intangibles</t>
  </si>
  <si>
    <t>Restructuring Expense</t>
  </si>
  <si>
    <t>Unrealized Valuation Gain/Loss</t>
  </si>
  <si>
    <t>Investments</t>
  </si>
  <si>
    <t>Hedges/Derivatives</t>
  </si>
  <si>
    <t>Excpl Chrgs - Others</t>
  </si>
  <si>
    <t>Restructuring of Debt</t>
  </si>
  <si>
    <t>Other Unusual Expense</t>
  </si>
  <si>
    <t>Pretax Income</t>
  </si>
  <si>
    <t>Income Taxes</t>
  </si>
  <si>
    <t>Income Taxes - Current Domestic</t>
  </si>
  <si>
    <t>Income Taxes - Current Foreign</t>
  </si>
  <si>
    <t>Income Taxes - Deferred Domestic</t>
  </si>
  <si>
    <t>Income Taxes - Deferred Foreign</t>
  </si>
  <si>
    <t>Consolidated Net Income</t>
  </si>
  <si>
    <t>Minority Interest</t>
  </si>
  <si>
    <t>Net Income</t>
  </si>
  <si>
    <t>Discontinued Operations</t>
  </si>
  <si>
    <t>Net Income available to Common</t>
  </si>
  <si>
    <t>Per Share</t>
  </si>
  <si>
    <t>EPS (recurring)</t>
  </si>
  <si>
    <t>Basic Shares Outstanding (M)</t>
  </si>
  <si>
    <t>Total Shares Outstanding (M)</t>
  </si>
  <si>
    <t>EPS (diluted)</t>
  </si>
  <si>
    <t>Diluted Shares Outstanding (M)</t>
  </si>
  <si>
    <t>Earnings Persistence</t>
  </si>
  <si>
    <t>Dividends per Share</t>
  </si>
  <si>
    <t>Payout Ratio</t>
  </si>
  <si>
    <t>EBITDA</t>
  </si>
  <si>
    <t>EBIT</t>
  </si>
  <si>
    <t>All figures in billions of U.S. Dollar except per share and labeled items.</t>
  </si>
  <si>
    <t>JUL '22 LTM</t>
  </si>
  <si>
    <t>31 JAN '13</t>
  </si>
  <si>
    <t>31 JAN '14</t>
  </si>
  <si>
    <t>31 JAN '15</t>
  </si>
  <si>
    <t>31 JAN '16</t>
  </si>
  <si>
    <t>31 JAN '17</t>
  </si>
  <si>
    <t>31 JAN '18</t>
  </si>
  <si>
    <t>31 JAN '19</t>
  </si>
  <si>
    <t>31 JAN '20</t>
  </si>
  <si>
    <t>31 JAN '21</t>
  </si>
  <si>
    <t>31 JAN '22</t>
  </si>
  <si>
    <t>Total assets</t>
  </si>
  <si>
    <t>Total current assets</t>
  </si>
  <si>
    <t>Cash and cash equivalents</t>
  </si>
  <si>
    <t>Receivables, net</t>
  </si>
  <si>
    <t>Inventories</t>
  </si>
  <si>
    <t>Prepaid expenses and other</t>
  </si>
  <si>
    <t>Prepaid expenses and other excluding current assets of discontinued operations</t>
  </si>
  <si>
    <t>-</t>
  </si>
  <si>
    <t>Current assets of discontinued operations</t>
  </si>
  <si>
    <t>Property and equipment, net</t>
  </si>
  <si>
    <t>Accumulated depreciation</t>
  </si>
  <si>
    <t>Operating lease right of use assets, net</t>
  </si>
  <si>
    <t>Finance lease right of use assets, net</t>
  </si>
  <si>
    <t>Property under capital lease and financing obligations, net</t>
  </si>
  <si>
    <t>Property under capital lease and financing obligations</t>
  </si>
  <si>
    <t>Accumulated amortization</t>
  </si>
  <si>
    <t>Goodwill</t>
  </si>
  <si>
    <t>Other assets and deferred charges</t>
  </si>
  <si>
    <t>Non-current assets of discontinued operations</t>
  </si>
  <si>
    <t>Total liabilities and equity</t>
  </si>
  <si>
    <t>Total current liabilities</t>
  </si>
  <si>
    <t>Short-term borrowings</t>
  </si>
  <si>
    <t>Accounts payable</t>
  </si>
  <si>
    <t>Dividends payable</t>
  </si>
  <si>
    <t>Accrued liabilities</t>
  </si>
  <si>
    <t>Accrued liabilities excluding current liabilities of discontinued operations</t>
  </si>
  <si>
    <t>Current liabilities of discontinued operations</t>
  </si>
  <si>
    <t>Accrued income taxes</t>
  </si>
  <si>
    <t>Long-term debt due within one year</t>
  </si>
  <si>
    <t>Operating lease obligations due within one year</t>
  </si>
  <si>
    <t>Finance lease obligations due within one year</t>
  </si>
  <si>
    <t>Capital lease and financing obligations due within one year</t>
  </si>
  <si>
    <t>Long-term debt</t>
  </si>
  <si>
    <t>Long-term operating lease obligations</t>
  </si>
  <si>
    <t>Long-term finance lease obligations</t>
  </si>
  <si>
    <t>Long-term capital lease and financing obligations</t>
  </si>
  <si>
    <t>Non-current liabilities of discontinued operations</t>
  </si>
  <si>
    <t>Deferred income taxes and other</t>
  </si>
  <si>
    <t>Minority interest</t>
  </si>
  <si>
    <t>Redeemable noncontrolling interest</t>
  </si>
  <si>
    <t>Total equity</t>
  </si>
  <si>
    <t>Total Walmart shareholders' equity</t>
  </si>
  <si>
    <t>Preferred stock</t>
  </si>
  <si>
    <t>Common stock and capital in excess of par value</t>
  </si>
  <si>
    <t>Common stock</t>
  </si>
  <si>
    <t>Capital in excess of par value</t>
  </si>
  <si>
    <t>Retained earnings</t>
  </si>
  <si>
    <t>Accumulated other comprehensive income / loss</t>
  </si>
  <si>
    <t>Nonredeemable noncontrolling interest</t>
  </si>
  <si>
    <t>All figures in billions of U.S. Dollar.</t>
  </si>
  <si>
    <t>Price History: WMT-US</t>
  </si>
  <si>
    <t>Date</t>
  </si>
  <si>
    <t>Price</t>
  </si>
  <si>
    <t>CVol</t>
  </si>
  <si>
    <t>Change</t>
  </si>
  <si>
    <t>% Change</t>
  </si>
  <si>
    <t>% Return</t>
  </si>
  <si>
    <t>Total Return (Gross)</t>
  </si>
  <si>
    <t>Cumulative Return %</t>
  </si>
  <si>
    <t>Open</t>
  </si>
  <si>
    <t>High</t>
  </si>
  <si>
    <t>Low</t>
  </si>
  <si>
    <t>Cumulative Change %</t>
  </si>
  <si>
    <t>Rednimiento desde IPO</t>
  </si>
  <si>
    <t>Rendimiento</t>
  </si>
  <si>
    <t>1Y</t>
  </si>
  <si>
    <t>3Y</t>
  </si>
  <si>
    <t>5Y</t>
  </si>
  <si>
    <t>10Y</t>
  </si>
  <si>
    <t>20Y</t>
  </si>
  <si>
    <t>IPO</t>
  </si>
  <si>
    <t>WMT</t>
  </si>
  <si>
    <t>S&amp;P500</t>
  </si>
  <si>
    <t>Walmart Inc. (WMT)</t>
  </si>
  <si>
    <t>$130.43</t>
  </si>
  <si>
    <t>Walmart Inc.</t>
  </si>
  <si>
    <t xml:space="preserve">WMT   931142103   2936921   NYSE    Common stock    </t>
  </si>
  <si>
    <t>Source: FactSet Fundamentals</t>
  </si>
  <si>
    <t>JAN '98</t>
  </si>
  <si>
    <t>JAN '99</t>
  </si>
  <si>
    <t>JAN '00</t>
  </si>
  <si>
    <t>JAN '01</t>
  </si>
  <si>
    <t>JAN '02</t>
  </si>
  <si>
    <t>JAN '03</t>
  </si>
  <si>
    <t>JAN '04</t>
  </si>
  <si>
    <t>JAN '05</t>
  </si>
  <si>
    <t>JAN '06</t>
  </si>
  <si>
    <t>JAN '07</t>
  </si>
  <si>
    <t>JAN '08</t>
  </si>
  <si>
    <t>JAN '09</t>
  </si>
  <si>
    <t>JAN '10</t>
  </si>
  <si>
    <t>JAN '11</t>
  </si>
  <si>
    <t>JAN '12</t>
  </si>
  <si>
    <t xml:space="preserve"> Profitability</t>
  </si>
  <si>
    <t>Gross Margin</t>
  </si>
  <si>
    <t>SG&amp;A to Sales</t>
  </si>
  <si>
    <t>Operating Margin</t>
  </si>
  <si>
    <t>Pretax Margin</t>
  </si>
  <si>
    <t>Net Margin</t>
  </si>
  <si>
    <t>Free Cash Flow Margin</t>
  </si>
  <si>
    <t>Return on Assets</t>
  </si>
  <si>
    <t xml:space="preserve">Return on Equity </t>
  </si>
  <si>
    <t>Return on Common Equity</t>
  </si>
  <si>
    <t>Return on Total Capital</t>
  </si>
  <si>
    <t>Return on Invested Capital</t>
  </si>
  <si>
    <t>Cash Flow Return on Invested Capital</t>
  </si>
  <si>
    <t xml:space="preserve"> Valuation</t>
  </si>
  <si>
    <t>Price/Sales</t>
  </si>
  <si>
    <t>Price/Earnings</t>
  </si>
  <si>
    <t>Price/Book Value</t>
  </si>
  <si>
    <t>Price/Tangible Book Value</t>
  </si>
  <si>
    <t>Price/Cash Flow</t>
  </si>
  <si>
    <t>Price/Free Cash Flow</t>
  </si>
  <si>
    <t>Dividend Yield (%)</t>
  </si>
  <si>
    <t>Enterprise Value/EBIT</t>
  </si>
  <si>
    <t>Enterprise Value/EBITDA</t>
  </si>
  <si>
    <t>Enterprise Value/Sales</t>
  </si>
  <si>
    <t>Total Debt/Enterprise Value</t>
  </si>
  <si>
    <t xml:space="preserve"> Per Share</t>
  </si>
  <si>
    <t>Sales per Share</t>
  </si>
  <si>
    <t>EBIT (Operating Income) per Share</t>
  </si>
  <si>
    <t>Dividend Payout Ratio (%)</t>
  </si>
  <si>
    <t>Book Value per Share</t>
  </si>
  <si>
    <t>Tangible Book Value per Share</t>
  </si>
  <si>
    <t>Cash Flow per Share</t>
  </si>
  <si>
    <t>Free Cash Flow per Share</t>
  </si>
  <si>
    <t>Diluted Shares Outstanding  (M) (M)</t>
  </si>
  <si>
    <t>Basic Shares Outstanding  (M) (M)</t>
  </si>
  <si>
    <t>Total Shares Outstanding  (M) (M)</t>
  </si>
  <si>
    <t xml:space="preserve"> Asset Turnover Analysis</t>
  </si>
  <si>
    <t>Cash &amp; ST Investments</t>
  </si>
  <si>
    <t>Receivables</t>
  </si>
  <si>
    <t>Current Assets</t>
  </si>
  <si>
    <t>Fixed Assets</t>
  </si>
  <si>
    <t>Total Assets</t>
  </si>
  <si>
    <t xml:space="preserve"> DuPont Analysis</t>
  </si>
  <si>
    <t xml:space="preserve">   Asset Turnover (x)</t>
  </si>
  <si>
    <t xml:space="preserve">    x Pretax Margin (%)</t>
  </si>
  <si>
    <t xml:space="preserve"> = Pretax Return on Assets (%)</t>
  </si>
  <si>
    <t xml:space="preserve">    x Tax Rate Complement (1-Tax Rate) (%)</t>
  </si>
  <si>
    <t xml:space="preserve"> = Return on Assets (%)</t>
  </si>
  <si>
    <t xml:space="preserve">    x Equity Multiplier (Assets/Equity)</t>
  </si>
  <si>
    <t xml:space="preserve"> = Return on Equity (%)</t>
  </si>
  <si>
    <t xml:space="preserve">    x Earnings Retention (1-Payout) (%)</t>
  </si>
  <si>
    <t xml:space="preserve"> = Reinvestment Rate (%)</t>
  </si>
  <si>
    <t>Note: EBIT Return on Assets (%)</t>
  </si>
  <si>
    <t>Note: Interest as % Assets</t>
  </si>
  <si>
    <t xml:space="preserve"> Operating Efficiency</t>
  </si>
  <si>
    <t>Revenue/Employee (actual)</t>
  </si>
  <si>
    <t>Net Income/Employee (actual)</t>
  </si>
  <si>
    <t>Assets/Employee (actual)</t>
  </si>
  <si>
    <t>Receivables Turnover</t>
  </si>
  <si>
    <t>Inventory Turnover</t>
  </si>
  <si>
    <t>Payables Turnover</t>
  </si>
  <si>
    <t xml:space="preserve">Asset Turnover </t>
  </si>
  <si>
    <t>Working Capital Turnover</t>
  </si>
  <si>
    <t xml:space="preserve"> Operating Cycle - Days</t>
  </si>
  <si>
    <t xml:space="preserve">   Days of Inventory on Hand</t>
  </si>
  <si>
    <t xml:space="preserve">    + Days of Sales Outstanding</t>
  </si>
  <si>
    <t xml:space="preserve"> = Operating Cycle</t>
  </si>
  <si>
    <t xml:space="preserve">    - Days of Payables Outstanding</t>
  </si>
  <si>
    <t xml:space="preserve"> = Net Operating Cycle</t>
  </si>
  <si>
    <t xml:space="preserve"> Liquidity</t>
  </si>
  <si>
    <t>Current Ratio (x)</t>
  </si>
  <si>
    <t>Quick Ratio (x)</t>
  </si>
  <si>
    <t>Cash Ratio</t>
  </si>
  <si>
    <t>Cash &amp; ST Inv/Current Assets</t>
  </si>
  <si>
    <t>CFO/Current Liabilities</t>
  </si>
  <si>
    <t xml:space="preserve"> Coverage</t>
  </si>
  <si>
    <t>Net Debt/EBITDA</t>
  </si>
  <si>
    <t>Net Debt/(EBITDA-Capex)</t>
  </si>
  <si>
    <t>Total Debt/EBITDA</t>
  </si>
  <si>
    <t>EBIT/Interest Expense (Int. Coverage)</t>
  </si>
  <si>
    <t>EBITDA/Interest Expense</t>
  </si>
  <si>
    <t>Fixed-charge Coverage Ratio</t>
  </si>
  <si>
    <t>CFO/Interest Expense</t>
  </si>
  <si>
    <t>Cash Dividend Coverage Ratio</t>
  </si>
  <si>
    <t>LT Debt/EBITDA</t>
  </si>
  <si>
    <t>Net Debt/FFO</t>
  </si>
  <si>
    <t>LT Debt/FFO</t>
  </si>
  <si>
    <t>FCF/Total Debt</t>
  </si>
  <si>
    <t>CFO/Total Debt</t>
  </si>
  <si>
    <t xml:space="preserve"> Leverage</t>
  </si>
  <si>
    <t>LT Debt/Total Equity</t>
  </si>
  <si>
    <t>LT Debt/Total Capital</t>
  </si>
  <si>
    <t>LT Debt/Total Assets</t>
  </si>
  <si>
    <t>Total Debt/Total Assets (%)</t>
  </si>
  <si>
    <t>Net Debt/Total Equity (%)</t>
  </si>
  <si>
    <t>Total Debt/Equity (%)</t>
  </si>
  <si>
    <t>Net Debt/Total Capital</t>
  </si>
  <si>
    <t>Total Debt/Total Capital</t>
  </si>
  <si>
    <t>Gráficas</t>
  </si>
  <si>
    <t>Dividend yield</t>
  </si>
  <si>
    <t>Dividend Payout (%)</t>
  </si>
  <si>
    <t>Divided Per Share (USD)</t>
  </si>
  <si>
    <t>P/E</t>
  </si>
  <si>
    <t>P/Sales</t>
  </si>
  <si>
    <t>EV/EBITDA</t>
  </si>
  <si>
    <t>EV/Sales</t>
  </si>
  <si>
    <t>This sheet contains FactSet XML data for use with this workbook's =FDS codes.  Modifying the worksheet's contents may damage the workbook's =FDS functionality.</t>
  </si>
  <si>
    <t>Market Cap (USD mm)</t>
  </si>
  <si>
    <t>WM-US</t>
  </si>
  <si>
    <t>Net Debt</t>
  </si>
  <si>
    <t>Net cash provided by operating activities</t>
  </si>
  <si>
    <t>Net cash provided by operating activities of continuing operations</t>
  </si>
  <si>
    <t>Income from continuing operations</t>
  </si>
  <si>
    <t>Consolidated net income</t>
  </si>
  <si>
    <t>Income / loss from discontinued operations, net of income taxes</t>
  </si>
  <si>
    <t>Adjustments to reconcile consolidated net income to net cash provided by operating activities</t>
  </si>
  <si>
    <t>Depreciation and amortization</t>
  </si>
  <si>
    <t>Net unrealized and realized gains / losses</t>
  </si>
  <si>
    <t>Gains and losses for disposal of business operations</t>
  </si>
  <si>
    <t>Asda pension contribution</t>
  </si>
  <si>
    <t>Total other operating activities</t>
  </si>
  <si>
    <t>Deferred income taxes</t>
  </si>
  <si>
    <t>Other operating activities excluding deferred income taxes</t>
  </si>
  <si>
    <t>Loss on extinguishment of debt</t>
  </si>
  <si>
    <t>Other operating activities</t>
  </si>
  <si>
    <t>Changes in certain assets and liabilities</t>
  </si>
  <si>
    <t>Accrued liabilities excluding accrued income taxes</t>
  </si>
  <si>
    <t>Net cash used in operating activities of discontinued operations</t>
  </si>
  <si>
    <t>Net cash used in investing activities</t>
  </si>
  <si>
    <t>Net cash used in investing activities of continuing operations</t>
  </si>
  <si>
    <t>Payments for property and equipment</t>
  </si>
  <si>
    <t>Other investing activities</t>
  </si>
  <si>
    <t>Proceeds from the disposal of property and equipment</t>
  </si>
  <si>
    <t>Payments for / proceeds from other investing activities</t>
  </si>
  <si>
    <t>Investments and business acquisitions, net of cash acquired</t>
  </si>
  <si>
    <t>Proceeds from / payments for disposal of certain operations</t>
  </si>
  <si>
    <t>Purchase of available for sale securities</t>
  </si>
  <si>
    <t>Payments for investment and business acquisitions, net of cash acquired</t>
  </si>
  <si>
    <t>Net cash provided by / used in investing activities of discontinued operations</t>
  </si>
  <si>
    <t>Net cash used in / provided by financing activities</t>
  </si>
  <si>
    <t>Net change in short-term borrowings</t>
  </si>
  <si>
    <t>Proceeds from issuance of long-term debt</t>
  </si>
  <si>
    <t>Payments of long-term debt</t>
  </si>
  <si>
    <t>Repayments of long-term debt</t>
  </si>
  <si>
    <t>Payment for debt extinguishment or debt prepayment cost</t>
  </si>
  <si>
    <t>Dividends paid</t>
  </si>
  <si>
    <t>Purchase of company stock</t>
  </si>
  <si>
    <t>Dividends paid to noncontrolling interest</t>
  </si>
  <si>
    <t>Purchase of noncontrolling interest</t>
  </si>
  <si>
    <t>Other financing activities</t>
  </si>
  <si>
    <t>Dividends paid to and stock purchases of noncontrolling interest</t>
  </si>
  <si>
    <t>Sale of subsidiary stock</t>
  </si>
  <si>
    <t>Other financing activities excluding dividends paid to and stock purchases of noncontrolling interest</t>
  </si>
  <si>
    <t>Effect of exchange rates on cash and cash equivalents</t>
  </si>
  <si>
    <t>Net increase / decrease in cash and cash equivalents before cash and cash equivalents reclassified as assets held for sale</t>
  </si>
  <si>
    <t>Cash and cash equivalents reclassified as assets held for sale</t>
  </si>
  <si>
    <t>Net increase / decrease in cash and cash equivalents</t>
  </si>
  <si>
    <t>Cash and cash equivalents at beginning of period</t>
  </si>
  <si>
    <t>Cash and cash equivalents at end of period</t>
  </si>
  <si>
    <t>Supplemental disclosure</t>
  </si>
  <si>
    <t>Income taxes paid</t>
  </si>
  <si>
    <t>Interest paid</t>
  </si>
  <si>
    <t>Capital lease obligations incurred</t>
  </si>
  <si>
    <t>All figures in millions of U.S. Dollar.</t>
  </si>
  <si>
    <t>Margen Bruto</t>
  </si>
  <si>
    <t>Margen Operacional</t>
  </si>
  <si>
    <t>Margen EBITDA</t>
  </si>
  <si>
    <t>Margen Neto</t>
  </si>
  <si>
    <t>Análisis Horizontal</t>
  </si>
  <si>
    <t>Análisis Vertical</t>
  </si>
  <si>
    <t>COGS</t>
  </si>
  <si>
    <t>Utilidad Operacional</t>
  </si>
  <si>
    <t>Capitulo Analisis Financiero</t>
  </si>
  <si>
    <t>Ventas</t>
  </si>
  <si>
    <t>Utilidad Operativa</t>
  </si>
  <si>
    <t>Utilidad neta</t>
  </si>
  <si>
    <t>Caja Final</t>
  </si>
  <si>
    <t>Rotaciones</t>
  </si>
  <si>
    <t>PPE</t>
  </si>
  <si>
    <t>Gto Depreciación</t>
  </si>
  <si>
    <t>Capex</t>
  </si>
  <si>
    <t>Capex / Ingresos</t>
  </si>
  <si>
    <t>Deuda total</t>
  </si>
  <si>
    <t>Deuda Neta</t>
  </si>
  <si>
    <t>Deuda Neta/EBITDA</t>
  </si>
  <si>
    <t>Ventas / Metros Cuadrados</t>
  </si>
  <si>
    <t>% de propiedades internacionales</t>
  </si>
  <si>
    <t>ROA</t>
  </si>
  <si>
    <t>Free Cash Flow</t>
  </si>
  <si>
    <t>Repurchase of stock</t>
  </si>
  <si>
    <t>Ventas por categoria</t>
  </si>
  <si>
    <t>pg 80</t>
  </si>
  <si>
    <t>Venta por ubicación geografica</t>
  </si>
  <si>
    <t>Venta por linea de negocio</t>
  </si>
  <si>
    <t>U.S. operations</t>
  </si>
  <si>
    <t>Non-U.S. operations</t>
  </si>
  <si>
    <t>Walmart US</t>
  </si>
  <si>
    <t>Walmart International</t>
  </si>
  <si>
    <t>Sam´s Club</t>
  </si>
  <si>
    <t>Grocery</t>
  </si>
  <si>
    <t>General merchandise</t>
  </si>
  <si>
    <t>Health and wellness</t>
  </si>
  <si>
    <t>Other categories</t>
  </si>
  <si>
    <t>Propias</t>
  </si>
  <si>
    <t>Leasing</t>
  </si>
  <si>
    <t>US</t>
  </si>
  <si>
    <t>Internacionales</t>
  </si>
  <si>
    <t>Mexico and Central America</t>
  </si>
  <si>
    <t>Canada</t>
  </si>
  <si>
    <t>China</t>
  </si>
  <si>
    <t>United Kingdom</t>
  </si>
  <si>
    <t>Other</t>
  </si>
  <si>
    <t>Supercenters</t>
  </si>
  <si>
    <t>Discount Stores</t>
  </si>
  <si>
    <t>small formats</t>
  </si>
  <si>
    <t>Clubs</t>
  </si>
  <si>
    <t>International</t>
  </si>
  <si>
    <t>Total</t>
  </si>
  <si>
    <t>Total retail units</t>
  </si>
  <si>
    <t>Total distribution facilities</t>
  </si>
  <si>
    <t>Total properties</t>
  </si>
  <si>
    <t>CAGR</t>
  </si>
  <si>
    <t>ROE</t>
  </si>
  <si>
    <t>Activo</t>
  </si>
  <si>
    <t>Pasivo</t>
  </si>
  <si>
    <t>Patrimonio</t>
  </si>
  <si>
    <t>Unidades</t>
  </si>
  <si>
    <t>Píes cuadrados</t>
  </si>
  <si>
    <t>Total wo international</t>
  </si>
  <si>
    <t>CxC (USD bn)</t>
  </si>
  <si>
    <t>Inventario (USD bn)</t>
  </si>
  <si>
    <t>CxP (USD bn)</t>
  </si>
  <si>
    <t>Rotacion CxC (Días)</t>
  </si>
  <si>
    <t>Rotación Inventario (Días)</t>
  </si>
  <si>
    <t>Rotación CxP (Días)</t>
  </si>
  <si>
    <t>Balance Sheet</t>
  </si>
  <si>
    <t>USD bn</t>
  </si>
  <si>
    <t>Income Statement</t>
  </si>
  <si>
    <t>Total Liabilities</t>
  </si>
  <si>
    <t>Total Equity</t>
  </si>
  <si>
    <t>Check</t>
  </si>
  <si>
    <t>Cash Flow</t>
  </si>
  <si>
    <t>Consolidated Net Profit</t>
  </si>
  <si>
    <t>CAPEX</t>
  </si>
  <si>
    <t>Cuentas por Cobrar</t>
  </si>
  <si>
    <t>Inventario</t>
  </si>
  <si>
    <t>Gastos pagados por anticipado</t>
  </si>
  <si>
    <t>Propiedad Planta y Equipo</t>
  </si>
  <si>
    <t>Derecho de Uso</t>
  </si>
  <si>
    <t>Otros Activos</t>
  </si>
  <si>
    <t>Activos Totales</t>
  </si>
  <si>
    <t>Cuentas por Pagar</t>
  </si>
  <si>
    <t>Otros Pasivos por Pagar</t>
  </si>
  <si>
    <t>Impuestos por pagar</t>
  </si>
  <si>
    <t>Pasivo por arrendamiento</t>
  </si>
  <si>
    <t>Impuesto diferido</t>
  </si>
  <si>
    <t>Obligaciones Financieras</t>
  </si>
  <si>
    <t>Interes Minoritario</t>
  </si>
  <si>
    <t>Utilidad neta consolidada</t>
  </si>
  <si>
    <t>Utilidad neta antes de impuestos</t>
  </si>
  <si>
    <t>Gasto intereses</t>
  </si>
  <si>
    <t>Gasto inusual</t>
  </si>
  <si>
    <t>EBIT (Utilidad Operativa)</t>
  </si>
  <si>
    <t>Costo de ventas</t>
  </si>
  <si>
    <t>Utilidad Bruta</t>
  </si>
  <si>
    <t>Crecimiento de ventas</t>
  </si>
  <si>
    <t>% sobre ingresos</t>
  </si>
  <si>
    <t>Ingreso/gasto no operativo</t>
  </si>
  <si>
    <t>%</t>
  </si>
  <si>
    <t>Tasa efectiva de tributación</t>
  </si>
  <si>
    <t>Crecimiento</t>
  </si>
  <si>
    <t>Margen neto</t>
  </si>
  <si>
    <t>Cuentas Balance</t>
  </si>
  <si>
    <t>Propiedad, Planta y Equipo</t>
  </si>
  <si>
    <t>Rotación CxC</t>
  </si>
  <si>
    <t>Rotación Inventario</t>
  </si>
  <si>
    <t>Días</t>
  </si>
  <si>
    <t>Rotación Gtos x ant</t>
  </si>
  <si>
    <t>Var WK</t>
  </si>
  <si>
    <t>Otros activos y Otros pasivos</t>
  </si>
  <si>
    <t>Rotación CxP</t>
  </si>
  <si>
    <t>Otras cuentas</t>
  </si>
  <si>
    <t>Total Var Activo</t>
  </si>
  <si>
    <t>Total Var Pasivo</t>
  </si>
  <si>
    <t>Var Total WK</t>
  </si>
  <si>
    <t>Amortización Deuda</t>
  </si>
  <si>
    <t>Desembolsos Deuda</t>
  </si>
  <si>
    <t>Utilidades retenidas</t>
  </si>
  <si>
    <t>Gasto depreciación</t>
  </si>
  <si>
    <t>Propiedad, Planta y Equipo Bruto</t>
  </si>
  <si>
    <t>Periodos a depreciar</t>
  </si>
  <si>
    <t>x</t>
  </si>
  <si>
    <t>Propiedad Planta y Equipo Neto</t>
  </si>
  <si>
    <t>Periodos a depreciar CAPEX</t>
  </si>
  <si>
    <t>Tabla de amortización</t>
  </si>
  <si>
    <t>Propiedad, Planta y Equipo bruto</t>
  </si>
  <si>
    <t>Resumen PPE</t>
  </si>
  <si>
    <t>Gasto Depreciación</t>
  </si>
  <si>
    <t>Propiedad, Planta y Equipo neto</t>
  </si>
  <si>
    <t>Depreciación nuevo CAPEX</t>
  </si>
  <si>
    <t>PPE neto nuevo CAPEX</t>
  </si>
  <si>
    <t>Depreciación</t>
  </si>
  <si>
    <t>Saldo inicial</t>
  </si>
  <si>
    <t>Amortización</t>
  </si>
  <si>
    <t xml:space="preserve">Intereses </t>
  </si>
  <si>
    <t>Saldo Final</t>
  </si>
  <si>
    <t>Tasa de interés</t>
  </si>
  <si>
    <t>Plazo</t>
  </si>
  <si>
    <t>Deuda U.S</t>
  </si>
  <si>
    <t>Tasa Promedio Ponerada</t>
  </si>
  <si>
    <t>Deuda Euro</t>
  </si>
  <si>
    <t>Deuda Esterlinas</t>
  </si>
  <si>
    <t>Monto</t>
  </si>
  <si>
    <t>Plazo (años)</t>
  </si>
  <si>
    <t>Tasa</t>
  </si>
  <si>
    <t>Resumen deuda</t>
  </si>
  <si>
    <t>Desembolsos</t>
  </si>
  <si>
    <t>Desembolso</t>
  </si>
  <si>
    <t>Fecha desembolso</t>
  </si>
  <si>
    <t>Intereses</t>
  </si>
  <si>
    <t>Caja Inicial</t>
  </si>
  <si>
    <t>Var Patrimonio</t>
  </si>
  <si>
    <t>Dividendos y Buyback</t>
  </si>
  <si>
    <t xml:space="preserve"> </t>
  </si>
  <si>
    <t>Flujo de Caja Libre</t>
  </si>
  <si>
    <t>(=) EBIT</t>
  </si>
  <si>
    <t>(=) EBIT despues de impuestos</t>
  </si>
  <si>
    <t>(+) Depreciación</t>
  </si>
  <si>
    <t>(-) CAPEX</t>
  </si>
  <si>
    <t>(+/-) Var WK</t>
  </si>
  <si>
    <t>Equity Value</t>
  </si>
  <si>
    <t>WACC</t>
  </si>
  <si>
    <t>Valor Terminal</t>
  </si>
  <si>
    <t>PV de Valor Terminal</t>
  </si>
  <si>
    <t>NPV de FCLO</t>
  </si>
  <si>
    <t>EV</t>
  </si>
  <si>
    <t>Gradiente a perpetuidad (g)</t>
  </si>
  <si>
    <t>Flujo de Caja Libre Operativo Desapalancado (FCLO)</t>
  </si>
  <si>
    <t>(-) Deuda Neta</t>
  </si>
  <si>
    <t>Deuda neta</t>
  </si>
  <si>
    <t>Indicadores</t>
  </si>
  <si>
    <t>Oustanding Shares</t>
  </si>
  <si>
    <t>Valor por acción</t>
  </si>
  <si>
    <t>Inputs</t>
  </si>
  <si>
    <t>Beta desapalancado</t>
  </si>
  <si>
    <t>Relación Deuda/Equity  (Damodoran)</t>
  </si>
  <si>
    <t>Inflación LP US</t>
  </si>
  <si>
    <t>Costo de accionista (Ke)</t>
  </si>
  <si>
    <t>Risk Free Rate</t>
  </si>
  <si>
    <t>https://home.treasury.gov/resource-center/data-chart-center/interest-rates/TextView?type=daily_treasury_long_term_rate&amp;field_tdr_date_value_month=202203</t>
  </si>
  <si>
    <t>Riesgo país</t>
  </si>
  <si>
    <t>Beta Apalancado</t>
  </si>
  <si>
    <t>Premio de mercado (ERP)</t>
  </si>
  <si>
    <t>Fuente: http://pages.stern.nyu.edu/~adamodar/New_Home_Page/datafile/histretSP.html</t>
  </si>
  <si>
    <t>Promedio de la diferencia de retornos del S&amp;P 500 y US T-bond 10Y desde 1928 a 2021</t>
  </si>
  <si>
    <t>Costo del accionista (USD)</t>
  </si>
  <si>
    <t>Costo de la deuda (Kd)</t>
  </si>
  <si>
    <t>Costo de deuda pre impuesto</t>
  </si>
  <si>
    <t>Tasa de impuestos (T)</t>
  </si>
  <si>
    <t>Costo de capital ponderado</t>
  </si>
  <si>
    <t>D/(D+E)</t>
  </si>
  <si>
    <t>E/(D+E)</t>
  </si>
  <si>
    <t>Costo de capital (USD+)</t>
  </si>
  <si>
    <t>Damodoran - Retail (General)</t>
  </si>
  <si>
    <t>Bloomberg</t>
  </si>
  <si>
    <t>Prima CDS a 3 de noviembre de 2022</t>
  </si>
  <si>
    <t>USA</t>
  </si>
  <si>
    <t>Tasa de descuento Walmart</t>
  </si>
  <si>
    <t>Costo de deuda (USD)</t>
  </si>
  <si>
    <t>Tasa de impuesto renta de Estados Unidos</t>
  </si>
  <si>
    <t>Implicito</t>
  </si>
  <si>
    <t>Inflación USA</t>
  </si>
  <si>
    <t>Margen Operativo</t>
  </si>
  <si>
    <t>Fuente: Fuente: U.S. DEPARTMENT OF THE TREASURY 10Y Yield, Últimos 90-días (3 de noviembre de 2022)</t>
  </si>
  <si>
    <t>(-) Impuestos</t>
  </si>
  <si>
    <t>Deuda neta / EBITDA</t>
  </si>
  <si>
    <t>Dividend Payout</t>
  </si>
  <si>
    <t>Peso en deuda</t>
  </si>
  <si>
    <t>Resultados Valoración</t>
  </si>
  <si>
    <t>DCF</t>
  </si>
  <si>
    <t>Múltiplos Comparables</t>
  </si>
  <si>
    <t>Transacciones Precedentes</t>
  </si>
  <si>
    <t>Veces</t>
  </si>
  <si>
    <t>Resultado Final Valoración</t>
  </si>
  <si>
    <t>Enterprise Value</t>
  </si>
  <si>
    <t>USD</t>
  </si>
  <si>
    <t>Peso en valoración final</t>
  </si>
  <si>
    <t>Múltiplo final de valoración</t>
  </si>
  <si>
    <t>(+)Enterprise Value</t>
  </si>
  <si>
    <t>Múltiplo</t>
  </si>
  <si>
    <t>Resultados Valoración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</si>
</sst>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8" formatCode="&quot;$&quot;\ #,##0.00;[Red]\-&quot;$&quot;\ #,##0.00"/>
    <numFmt numFmtId="164" formatCode="_(* #,##0.00_);_(* \(#,##0.00\);_(* &quot;-&quot;??_);_(@_)"/>
    <numFmt numFmtId="165" formatCode="#,##0.0"/>
    <numFmt numFmtId="166" formatCode="mm/dd/yy"/>
    <numFmt numFmtId="167" formatCode="0.0%_);\(0.0%\);0.0%_);@_)"/>
    <numFmt numFmtId="168" formatCode="0.0"/>
    <numFmt numFmtId="169" formatCode="#,##0.0_);\(#,##0.0\)"/>
    <numFmt numFmtId="170" formatCode="0.0\ &quot;días&quot;"/>
    <numFmt numFmtId="171" formatCode="_(* #,##0.0_);_(* \(#,##0.0\);_(* &quot;-&quot;??_);_(@_)"/>
    <numFmt numFmtId="172" formatCode="#,##0.0%_);\(#,##0.0%\)"/>
    <numFmt numFmtId="173" formatCode="#,##0_ ;\-#,##0\ "/>
    <numFmt numFmtId="174" formatCode="#,##0.0_ ;\-#,##0.0\ "/>
    <numFmt numFmtId="175" formatCode="0.000"/>
    <numFmt numFmtId="176" formatCode="#,##0.0_ ;\(#,##0.0\);&quot;-&quot;\ "/>
    <numFmt numFmtId="177" formatCode="#,##0.00_ ;\(#,##0.00\);&quot;-&quot;\ "/>
    <numFmt numFmtId="178" formatCode="#,##0.0;\(\-#,##0.0\);&quot;-&quot;"/>
    <numFmt numFmtId="179" formatCode="#,##0.00_ ;\-#,##0.00\ "/>
    <numFmt numFmtId="180" formatCode="#,##0.0000"/>
    <numFmt numFmtId="181" formatCode="#,##0.0_);\(#,##0.0\);#,##0.0_);@_)"/>
    <numFmt numFmtId="182" formatCode="#,##0.00_);\(#,##0.00\);#,##0.00_);@_)"/>
    <numFmt numFmtId="183" formatCode="#,##0.00;\(\-#,##0.00\);&quot;-&quot;"/>
    <numFmt numFmtId="184" formatCode="#,##0.000;\(\-#,##0.000\);&quot;-&quot;"/>
    <numFmt numFmtId="185" formatCode="0.0%"/>
    <numFmt numFmtId="186" formatCode="#,##0_ ;\(#,##0\);&quot;-&quot;\ "/>
    <numFmt numFmtId="187" formatCode="#,##0.00%;\(#,##0.00%\);_-* &quot;-&quot;??_-"/>
    <numFmt numFmtId="188" formatCode="0.0000000000000000%"/>
    <numFmt numFmtId="189" formatCode="0.0&quot;x&quot;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indexed="81"/>
      <name val="Tahoma"/>
      <family val="2"/>
    </font>
    <font>
      <b/>
      <sz val="9"/>
      <color theme="0"/>
      <name val="Arial"/>
      <family val="2"/>
    </font>
    <font>
      <b/>
      <sz val="9"/>
      <color rgb="FF003366"/>
      <name val="Arial"/>
      <family val="2"/>
    </font>
    <font>
      <sz val="9"/>
      <color rgb="FFFF0000"/>
      <name val="Arial"/>
      <family val="2"/>
    </font>
    <font>
      <sz val="9"/>
      <color rgb="FF646464"/>
      <name val="Arial"/>
      <family val="2"/>
    </font>
    <font>
      <b/>
      <sz val="9"/>
      <color theme="1"/>
      <name val="Arial"/>
      <family val="2"/>
    </font>
    <font>
      <u/>
      <sz val="9"/>
      <color rgb="FFFF0000"/>
      <name val="Arial"/>
      <family val="2"/>
    </font>
    <font>
      <b/>
      <sz val="9"/>
      <color theme="0"/>
      <name val="Calibri"/>
      <family val="2"/>
      <scheme val="minor"/>
    </font>
    <font>
      <sz val="9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 tint="0.249977111117893"/>
      <name val="Calibri"/>
      <family val="2"/>
      <scheme val="minor"/>
    </font>
    <font>
      <sz val="9"/>
      <color rgb="FF0000FF"/>
      <name val="Calibri"/>
      <family val="2"/>
      <scheme val="minor"/>
    </font>
    <font>
      <sz val="9"/>
      <color rgb="FFFF0000"/>
      <name val="Calibri"/>
      <family val="2"/>
    </font>
    <font>
      <b/>
      <sz val="9"/>
      <color rgb="FF0000FF"/>
      <name val="Calibri"/>
      <family val="2"/>
      <scheme val="minor"/>
    </font>
    <font>
      <sz val="9"/>
      <color rgb="FF008000"/>
      <name val="Calibri"/>
      <family val="2"/>
      <scheme val="minor"/>
    </font>
    <font>
      <sz val="9"/>
      <color rgb="FFFF0000"/>
      <name val="Calibri"/>
      <family val="2"/>
      <scheme val="minor"/>
    </font>
    <font>
      <i/>
      <sz val="9"/>
      <color rgb="FF0000FF"/>
      <name val="Calibri"/>
      <family val="2"/>
      <scheme val="minor"/>
    </font>
    <font>
      <i/>
      <sz val="9"/>
      <color rgb="FF000000"/>
      <name val="Calibri"/>
      <family val="2"/>
      <scheme val="minor"/>
    </font>
    <font>
      <strike/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sz val="9"/>
      <color theme="4"/>
      <name val="Calibri"/>
      <family val="2"/>
      <scheme val="minor"/>
    </font>
    <font>
      <sz val="8"/>
      <color theme="1"/>
      <name val="Calibri"/>
      <family val="2"/>
    </font>
    <font>
      <b/>
      <sz val="9"/>
      <color rgb="FF0000FF"/>
      <name val="Calibri"/>
      <family val="2"/>
    </font>
    <font>
      <b/>
      <sz val="8"/>
      <color rgb="FF000000"/>
      <name val="Calibri"/>
      <family val="2"/>
    </font>
    <font>
      <b/>
      <sz val="9"/>
      <color rgb="FF000000"/>
      <name val="Calibri"/>
      <family val="2"/>
    </font>
    <font>
      <b/>
      <sz val="9"/>
      <color rgb="FF000000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C8C8C8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597B7C"/>
      </left>
      <right/>
      <top style="thin">
        <color rgb="FF597B7C"/>
      </top>
      <bottom style="thin">
        <color rgb="FF597B7C"/>
      </bottom>
      <diagonal/>
    </border>
    <border>
      <left/>
      <right style="thin">
        <color rgb="FF597B7C"/>
      </right>
      <top style="thin">
        <color rgb="FF597B7C"/>
      </top>
      <bottom style="thin">
        <color rgb="FF597B7C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</cellStyleXfs>
  <cellXfs count="321">
    <xf numFmtId="0" fontId="0" fillId="0" borderId="0" xfId="0"/>
    <xf numFmtId="0" fontId="2" fillId="0" borderId="0" xfId="0" applyFont="1"/>
    <xf numFmtId="0" fontId="4" fillId="0" borderId="0" xfId="0" applyFont="1"/>
    <xf numFmtId="0" fontId="4" fillId="5" borderId="0" xfId="0" applyFont="1" applyFill="1"/>
    <xf numFmtId="0" fontId="4" fillId="5" borderId="0" xfId="0" applyFont="1" applyFill="1" applyAlignment="1">
      <alignment horizontal="right"/>
    </xf>
    <xf numFmtId="166" fontId="4" fillId="0" borderId="0" xfId="0" applyNumberFormat="1" applyFont="1"/>
    <xf numFmtId="4" fontId="4" fillId="0" borderId="0" xfId="0" applyNumberFormat="1" applyFont="1"/>
    <xf numFmtId="9" fontId="4" fillId="0" borderId="0" xfId="2" applyFont="1"/>
    <xf numFmtId="0" fontId="3" fillId="5" borderId="1" xfId="0" applyFont="1" applyFill="1" applyBorder="1" applyAlignment="1">
      <alignment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3" xfId="0" applyFont="1" applyFill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10" fontId="6" fillId="0" borderId="0" xfId="0" applyNumberFormat="1" applyFont="1" applyBorder="1" applyAlignment="1">
      <alignment horizontal="center" vertical="center"/>
    </xf>
    <xf numFmtId="10" fontId="6" fillId="0" borderId="5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10" fontId="6" fillId="0" borderId="7" xfId="0" applyNumberFormat="1" applyFont="1" applyBorder="1" applyAlignment="1">
      <alignment horizontal="center" vertical="center"/>
    </xf>
    <xf numFmtId="10" fontId="6" fillId="0" borderId="8" xfId="0" applyNumberFormat="1" applyFont="1" applyBorder="1" applyAlignment="1">
      <alignment horizontal="center" vertical="center"/>
    </xf>
    <xf numFmtId="0" fontId="9" fillId="4" borderId="0" xfId="0" applyFont="1" applyFill="1" applyAlignment="1">
      <alignment horizontal="left"/>
    </xf>
    <xf numFmtId="0" fontId="9" fillId="7" borderId="0" xfId="0" applyFont="1" applyFill="1" applyAlignment="1">
      <alignment horizontal="left"/>
    </xf>
    <xf numFmtId="0" fontId="10" fillId="3" borderId="0" xfId="0" applyFont="1" applyFill="1" applyAlignment="1">
      <alignment horizontal="left"/>
    </xf>
    <xf numFmtId="4" fontId="10" fillId="3" borderId="0" xfId="0" applyNumberFormat="1" applyFont="1" applyFill="1" applyAlignment="1">
      <alignment horizontal="right"/>
    </xf>
    <xf numFmtId="0" fontId="10" fillId="0" borderId="0" xfId="0" applyFont="1" applyAlignment="1">
      <alignment horizontal="left" indent="3"/>
    </xf>
    <xf numFmtId="4" fontId="10" fillId="0" borderId="0" xfId="0" applyNumberFormat="1" applyFont="1" applyAlignment="1">
      <alignment horizontal="right"/>
    </xf>
    <xf numFmtId="0" fontId="4" fillId="3" borderId="0" xfId="0" applyFont="1" applyFill="1" applyAlignment="1">
      <alignment horizontal="left" indent="4"/>
    </xf>
    <xf numFmtId="4" fontId="4" fillId="3" borderId="0" xfId="0" applyNumberFormat="1" applyFont="1" applyFill="1" applyAlignment="1">
      <alignment horizontal="right"/>
    </xf>
    <xf numFmtId="0" fontId="10" fillId="0" borderId="0" xfId="0" applyFont="1" applyAlignment="1">
      <alignment horizontal="left" indent="6"/>
    </xf>
    <xf numFmtId="0" fontId="4" fillId="3" borderId="0" xfId="0" applyFont="1" applyFill="1" applyAlignment="1">
      <alignment horizontal="left" indent="7"/>
    </xf>
    <xf numFmtId="0" fontId="10" fillId="0" borderId="0" xfId="0" applyFont="1" applyAlignment="1">
      <alignment horizontal="left"/>
    </xf>
    <xf numFmtId="0" fontId="10" fillId="3" borderId="0" xfId="0" applyFont="1" applyFill="1" applyAlignment="1">
      <alignment horizontal="left" indent="3"/>
    </xf>
    <xf numFmtId="0" fontId="4" fillId="0" borderId="0" xfId="0" applyFont="1" applyAlignment="1">
      <alignment horizontal="left" indent="4"/>
    </xf>
    <xf numFmtId="4" fontId="4" fillId="0" borderId="0" xfId="0" applyNumberFormat="1" applyFont="1" applyAlignment="1">
      <alignment horizontal="right"/>
    </xf>
    <xf numFmtId="4" fontId="11" fillId="0" borderId="0" xfId="0" applyNumberFormat="1" applyFont="1" applyAlignment="1">
      <alignment horizontal="right"/>
    </xf>
    <xf numFmtId="0" fontId="10" fillId="3" borderId="0" xfId="0" applyFont="1" applyFill="1" applyAlignment="1">
      <alignment horizontal="left" indent="6"/>
    </xf>
    <xf numFmtId="0" fontId="4" fillId="0" borderId="0" xfId="0" applyFont="1" applyAlignment="1">
      <alignment horizontal="left" indent="7"/>
    </xf>
    <xf numFmtId="0" fontId="4" fillId="3" borderId="0" xfId="0" applyFont="1" applyFill="1" applyAlignment="1">
      <alignment horizontal="left"/>
    </xf>
    <xf numFmtId="4" fontId="11" fillId="3" borderId="0" xfId="0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0" fontId="4" fillId="3" borderId="0" xfId="0" applyFont="1" applyFill="1" applyAlignment="1">
      <alignment horizontal="left" indent="1"/>
    </xf>
    <xf numFmtId="0" fontId="4" fillId="0" borderId="0" xfId="0" applyFont="1" applyAlignment="1">
      <alignment horizontal="left" indent="1"/>
    </xf>
    <xf numFmtId="165" fontId="4" fillId="0" borderId="0" xfId="0" applyNumberFormat="1" applyFont="1" applyAlignment="1">
      <alignment horizontal="right"/>
    </xf>
    <xf numFmtId="0" fontId="12" fillId="0" borderId="0" xfId="0" applyFont="1" applyAlignment="1">
      <alignment horizontal="left"/>
    </xf>
    <xf numFmtId="169" fontId="4" fillId="0" borderId="0" xfId="0" applyNumberFormat="1" applyFont="1"/>
    <xf numFmtId="0" fontId="3" fillId="0" borderId="0" xfId="0" applyFont="1"/>
    <xf numFmtId="0" fontId="3" fillId="8" borderId="0" xfId="0" applyFont="1" applyFill="1" applyAlignment="1">
      <alignment horizontal="center"/>
    </xf>
    <xf numFmtId="0" fontId="3" fillId="9" borderId="0" xfId="0" applyFont="1" applyFill="1" applyAlignment="1">
      <alignment horizontal="center"/>
    </xf>
    <xf numFmtId="167" fontId="4" fillId="0" borderId="0" xfId="1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67" fontId="4" fillId="0" borderId="0" xfId="0" applyNumberFormat="1" applyFont="1"/>
    <xf numFmtId="0" fontId="10" fillId="0" borderId="0" xfId="0" applyFont="1" applyAlignment="1">
      <alignment horizontal="left" indent="9"/>
    </xf>
    <xf numFmtId="0" fontId="4" fillId="3" borderId="0" xfId="0" applyFont="1" applyFill="1" applyAlignment="1">
      <alignment horizontal="left" indent="10"/>
    </xf>
    <xf numFmtId="0" fontId="4" fillId="0" borderId="0" xfId="0" applyFont="1" applyAlignment="1">
      <alignment horizontal="left" indent="10"/>
    </xf>
    <xf numFmtId="2" fontId="4" fillId="0" borderId="0" xfId="0" applyNumberFormat="1" applyFont="1"/>
    <xf numFmtId="168" fontId="4" fillId="0" borderId="0" xfId="0" applyNumberFormat="1" applyFont="1"/>
    <xf numFmtId="0" fontId="13" fillId="0" borderId="0" xfId="0" applyFont="1"/>
    <xf numFmtId="0" fontId="4" fillId="0" borderId="9" xfId="0" applyFont="1" applyBorder="1"/>
    <xf numFmtId="0" fontId="4" fillId="0" borderId="10" xfId="0" applyFont="1" applyBorder="1"/>
    <xf numFmtId="0" fontId="10" fillId="0" borderId="0" xfId="0" applyFont="1" applyAlignment="1">
      <alignment horizontal="left" indent="12"/>
    </xf>
    <xf numFmtId="0" fontId="4" fillId="3" borderId="0" xfId="0" applyFont="1" applyFill="1" applyAlignment="1">
      <alignment horizontal="left" indent="13"/>
    </xf>
    <xf numFmtId="0" fontId="4" fillId="0" borderId="0" xfId="0" applyFont="1" applyAlignment="1">
      <alignment horizontal="left" indent="13"/>
    </xf>
    <xf numFmtId="0" fontId="10" fillId="3" borderId="0" xfId="0" applyFont="1" applyFill="1" applyAlignment="1">
      <alignment horizontal="left" indent="9"/>
    </xf>
    <xf numFmtId="0" fontId="10" fillId="3" borderId="0" xfId="0" applyFont="1" applyFill="1" applyAlignment="1">
      <alignment horizontal="left" indent="12"/>
    </xf>
    <xf numFmtId="3" fontId="14" fillId="0" borderId="0" xfId="3" applyNumberFormat="1" applyFont="1" applyAlignment="1">
      <alignment horizontal="right"/>
    </xf>
    <xf numFmtId="3" fontId="14" fillId="3" borderId="0" xfId="3" applyNumberFormat="1" applyFont="1" applyFill="1" applyAlignment="1">
      <alignment horizontal="right"/>
    </xf>
    <xf numFmtId="37" fontId="4" fillId="0" borderId="0" xfId="0" applyNumberFormat="1" applyFont="1"/>
    <xf numFmtId="37" fontId="10" fillId="3" borderId="0" xfId="0" applyNumberFormat="1" applyFont="1" applyFill="1" applyAlignment="1">
      <alignment horizontal="right"/>
    </xf>
    <xf numFmtId="37" fontId="4" fillId="0" borderId="0" xfId="0" applyNumberFormat="1" applyFont="1" applyAlignment="1">
      <alignment horizontal="left"/>
    </xf>
    <xf numFmtId="37" fontId="4" fillId="3" borderId="0" xfId="0" applyNumberFormat="1" applyFont="1" applyFill="1" applyAlignment="1">
      <alignment horizontal="left"/>
    </xf>
    <xf numFmtId="37" fontId="10" fillId="0" borderId="0" xfId="0" applyNumberFormat="1" applyFont="1" applyAlignment="1">
      <alignment horizontal="right"/>
    </xf>
    <xf numFmtId="37" fontId="4" fillId="0" borderId="0" xfId="0" applyNumberFormat="1" applyFont="1" applyAlignment="1">
      <alignment horizontal="right"/>
    </xf>
    <xf numFmtId="37" fontId="11" fillId="0" borderId="0" xfId="0" applyNumberFormat="1" applyFont="1" applyAlignment="1">
      <alignment horizontal="right"/>
    </xf>
    <xf numFmtId="0" fontId="9" fillId="10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165" fontId="4" fillId="3" borderId="0" xfId="0" applyNumberFormat="1" applyFont="1" applyFill="1" applyAlignment="1">
      <alignment horizontal="right"/>
    </xf>
    <xf numFmtId="165" fontId="10" fillId="3" borderId="0" xfId="0" applyNumberFormat="1" applyFont="1" applyFill="1" applyAlignment="1">
      <alignment horizontal="right"/>
    </xf>
    <xf numFmtId="3" fontId="4" fillId="3" borderId="0" xfId="0" applyNumberFormat="1" applyFont="1" applyFill="1" applyAlignment="1">
      <alignment horizontal="right"/>
    </xf>
    <xf numFmtId="3" fontId="4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right"/>
    </xf>
    <xf numFmtId="0" fontId="3" fillId="0" borderId="11" xfId="0" applyFont="1" applyBorder="1"/>
    <xf numFmtId="0" fontId="4" fillId="0" borderId="11" xfId="0" applyFont="1" applyBorder="1"/>
    <xf numFmtId="0" fontId="4" fillId="0" borderId="7" xfId="0" applyFont="1" applyBorder="1"/>
    <xf numFmtId="0" fontId="15" fillId="6" borderId="0" xfId="0" applyFont="1" applyFill="1" applyAlignment="1">
      <alignment horizontal="center"/>
    </xf>
    <xf numFmtId="167" fontId="16" fillId="0" borderId="0" xfId="0" applyNumberFormat="1" applyFont="1" applyFill="1" applyBorder="1" applyAlignment="1">
      <alignment horizontal="center"/>
    </xf>
    <xf numFmtId="0" fontId="4" fillId="0" borderId="0" xfId="0" applyFont="1" applyFill="1"/>
    <xf numFmtId="0" fontId="15" fillId="0" borderId="0" xfId="0" applyFont="1" applyFill="1" applyAlignment="1">
      <alignment horizontal="center"/>
    </xf>
    <xf numFmtId="37" fontId="4" fillId="0" borderId="0" xfId="0" applyNumberFormat="1" applyFont="1" applyFill="1"/>
    <xf numFmtId="0" fontId="4" fillId="0" borderId="0" xfId="0" applyFont="1" applyAlignment="1">
      <alignment horizontal="center"/>
    </xf>
    <xf numFmtId="168" fontId="4" fillId="0" borderId="0" xfId="0" applyNumberFormat="1" applyFont="1" applyAlignment="1">
      <alignment horizontal="center"/>
    </xf>
    <xf numFmtId="170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37" fontId="4" fillId="0" borderId="0" xfId="1" applyNumberFormat="1" applyFont="1" applyAlignment="1">
      <alignment horizontal="center"/>
    </xf>
    <xf numFmtId="0" fontId="3" fillId="11" borderId="0" xfId="0" applyFont="1" applyFill="1"/>
    <xf numFmtId="167" fontId="3" fillId="11" borderId="0" xfId="1" applyNumberFormat="1" applyFont="1" applyFill="1" applyAlignment="1">
      <alignment horizontal="center"/>
    </xf>
    <xf numFmtId="4" fontId="3" fillId="11" borderId="0" xfId="0" applyNumberFormat="1" applyFont="1" applyFill="1"/>
    <xf numFmtId="4" fontId="3" fillId="11" borderId="0" xfId="0" applyNumberFormat="1" applyFont="1" applyFill="1" applyAlignment="1">
      <alignment horizontal="center"/>
    </xf>
    <xf numFmtId="4" fontId="4" fillId="0" borderId="0" xfId="0" applyNumberFormat="1" applyFont="1" applyAlignment="1">
      <alignment horizontal="center"/>
    </xf>
    <xf numFmtId="167" fontId="3" fillId="11" borderId="0" xfId="0" applyNumberFormat="1" applyFont="1" applyFill="1" applyAlignment="1">
      <alignment horizontal="center"/>
    </xf>
    <xf numFmtId="37" fontId="4" fillId="0" borderId="0" xfId="0" applyNumberFormat="1" applyFont="1" applyAlignment="1">
      <alignment horizontal="center"/>
    </xf>
    <xf numFmtId="171" fontId="4" fillId="0" borderId="0" xfId="1" applyNumberFormat="1" applyFont="1"/>
    <xf numFmtId="0" fontId="3" fillId="0" borderId="0" xfId="0" applyFont="1" applyAlignment="1">
      <alignment horizontal="center"/>
    </xf>
    <xf numFmtId="172" fontId="17" fillId="0" borderId="0" xfId="0" applyNumberFormat="1" applyFont="1" applyFill="1" applyBorder="1" applyAlignment="1">
      <alignment horizontal="center"/>
    </xf>
    <xf numFmtId="167" fontId="3" fillId="8" borderId="0" xfId="0" applyNumberFormat="1" applyFont="1" applyFill="1" applyAlignment="1">
      <alignment horizontal="center"/>
    </xf>
    <xf numFmtId="0" fontId="3" fillId="8" borderId="0" xfId="0" applyFont="1" applyFill="1"/>
    <xf numFmtId="0" fontId="4" fillId="14" borderId="0" xfId="0" applyFont="1" applyFill="1" applyAlignment="1">
      <alignment horizontal="center"/>
    </xf>
    <xf numFmtId="0" fontId="3" fillId="15" borderId="0" xfId="0" applyFont="1" applyFill="1"/>
    <xf numFmtId="175" fontId="4" fillId="0" borderId="0" xfId="0" applyNumberFormat="1" applyFont="1"/>
    <xf numFmtId="175" fontId="4" fillId="0" borderId="0" xfId="0" applyNumberFormat="1" applyFont="1" applyAlignment="1">
      <alignment horizontal="left"/>
    </xf>
    <xf numFmtId="2" fontId="4" fillId="16" borderId="0" xfId="0" applyNumberFormat="1" applyFont="1" applyFill="1"/>
    <xf numFmtId="175" fontId="4" fillId="16" borderId="0" xfId="0" applyNumberFormat="1" applyFont="1" applyFill="1"/>
    <xf numFmtId="0" fontId="4" fillId="16" borderId="0" xfId="0" applyFont="1" applyFill="1" applyAlignment="1">
      <alignment horizontal="left"/>
    </xf>
    <xf numFmtId="0" fontId="15" fillId="12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173" fontId="4" fillId="0" borderId="0" xfId="0" applyNumberFormat="1" applyFont="1" applyAlignment="1">
      <alignment horizontal="center"/>
    </xf>
    <xf numFmtId="0" fontId="3" fillId="0" borderId="12" xfId="0" applyFont="1" applyBorder="1"/>
    <xf numFmtId="173" fontId="3" fillId="0" borderId="12" xfId="0" applyNumberFormat="1" applyFont="1" applyBorder="1" applyAlignment="1">
      <alignment horizontal="center"/>
    </xf>
    <xf numFmtId="0" fontId="3" fillId="0" borderId="0" xfId="0" applyFont="1" applyBorder="1"/>
    <xf numFmtId="173" fontId="3" fillId="0" borderId="0" xfId="0" applyNumberFormat="1" applyFont="1" applyBorder="1" applyAlignment="1">
      <alignment horizontal="center"/>
    </xf>
    <xf numFmtId="173" fontId="4" fillId="0" borderId="12" xfId="0" applyNumberFormat="1" applyFont="1" applyBorder="1" applyAlignment="1">
      <alignment horizontal="center"/>
    </xf>
    <xf numFmtId="0" fontId="4" fillId="0" borderId="12" xfId="0" applyFont="1" applyBorder="1"/>
    <xf numFmtId="176" fontId="20" fillId="0" borderId="0" xfId="0" applyNumberFormat="1" applyFont="1" applyAlignment="1">
      <alignment vertical="center"/>
    </xf>
    <xf numFmtId="0" fontId="4" fillId="0" borderId="0" xfId="0" applyFont="1" applyAlignment="1"/>
    <xf numFmtId="176" fontId="19" fillId="0" borderId="0" xfId="0" applyNumberFormat="1" applyFont="1" applyAlignment="1"/>
    <xf numFmtId="178" fontId="4" fillId="0" borderId="0" xfId="0" applyNumberFormat="1" applyFont="1" applyAlignment="1"/>
    <xf numFmtId="178" fontId="19" fillId="0" borderId="0" xfId="0" applyNumberFormat="1" applyFont="1" applyAlignment="1"/>
    <xf numFmtId="0" fontId="6" fillId="0" borderId="0" xfId="0" applyFont="1"/>
    <xf numFmtId="173" fontId="6" fillId="0" borderId="0" xfId="0" applyNumberFormat="1" applyFont="1" applyAlignment="1">
      <alignment horizontal="center"/>
    </xf>
    <xf numFmtId="0" fontId="4" fillId="0" borderId="0" xfId="0" applyFont="1" applyBorder="1"/>
    <xf numFmtId="0" fontId="6" fillId="0" borderId="0" xfId="0" applyFont="1" applyBorder="1"/>
    <xf numFmtId="173" fontId="6" fillId="0" borderId="0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167" fontId="4" fillId="0" borderId="0" xfId="0" applyNumberFormat="1" applyFont="1" applyAlignment="1"/>
    <xf numFmtId="17" fontId="18" fillId="13" borderId="0" xfId="0" applyNumberFormat="1" applyFont="1" applyFill="1" applyAlignment="1"/>
    <xf numFmtId="0" fontId="15" fillId="12" borderId="0" xfId="0" applyFont="1" applyFill="1" applyAlignment="1"/>
    <xf numFmtId="0" fontId="15" fillId="4" borderId="0" xfId="0" applyFont="1" applyFill="1" applyAlignment="1"/>
    <xf numFmtId="0" fontId="3" fillId="15" borderId="0" xfId="0" applyFont="1" applyFill="1" applyAlignment="1"/>
    <xf numFmtId="176" fontId="4" fillId="0" borderId="0" xfId="0" applyNumberFormat="1" applyFont="1" applyAlignment="1"/>
    <xf numFmtId="176" fontId="24" fillId="0" borderId="0" xfId="0" applyNumberFormat="1" applyFont="1" applyAlignment="1"/>
    <xf numFmtId="167" fontId="25" fillId="0" borderId="0" xfId="0" applyNumberFormat="1" applyFont="1" applyAlignment="1"/>
    <xf numFmtId="167" fontId="16" fillId="0" borderId="0" xfId="0" applyNumberFormat="1" applyFont="1" applyAlignment="1"/>
    <xf numFmtId="176" fontId="4" fillId="0" borderId="12" xfId="0" applyNumberFormat="1" applyFont="1" applyBorder="1" applyAlignment="1"/>
    <xf numFmtId="176" fontId="16" fillId="0" borderId="0" xfId="0" applyNumberFormat="1" applyFont="1" applyAlignment="1"/>
    <xf numFmtId="176" fontId="3" fillId="0" borderId="12" xfId="0" applyNumberFormat="1" applyFont="1" applyBorder="1" applyAlignment="1"/>
    <xf numFmtId="176" fontId="3" fillId="0" borderId="0" xfId="0" applyNumberFormat="1" applyFont="1" applyAlignment="1"/>
    <xf numFmtId="176" fontId="22" fillId="0" borderId="0" xfId="0" applyNumberFormat="1" applyFont="1" applyAlignment="1"/>
    <xf numFmtId="177" fontId="3" fillId="0" borderId="12" xfId="0" applyNumberFormat="1" applyFont="1" applyBorder="1" applyAlignment="1"/>
    <xf numFmtId="176" fontId="3" fillId="0" borderId="0" xfId="0" applyNumberFormat="1" applyFont="1" applyBorder="1" applyAlignment="1"/>
    <xf numFmtId="176" fontId="3" fillId="15" borderId="0" xfId="0" applyNumberFormat="1" applyFont="1" applyFill="1" applyAlignment="1"/>
    <xf numFmtId="167" fontId="6" fillId="0" borderId="0" xfId="0" applyNumberFormat="1" applyFont="1" applyBorder="1" applyAlignment="1"/>
    <xf numFmtId="176" fontId="6" fillId="0" borderId="0" xfId="0" applyNumberFormat="1" applyFont="1" applyAlignment="1"/>
    <xf numFmtId="176" fontId="4" fillId="0" borderId="0" xfId="0" applyNumberFormat="1" applyFont="1" applyBorder="1" applyAlignment="1"/>
    <xf numFmtId="173" fontId="4" fillId="0" borderId="0" xfId="0" applyNumberFormat="1" applyFont="1" applyAlignment="1"/>
    <xf numFmtId="176" fontId="23" fillId="0" borderId="0" xfId="0" applyNumberFormat="1" applyFont="1" applyAlignment="1"/>
    <xf numFmtId="176" fontId="16" fillId="15" borderId="0" xfId="0" applyNumberFormat="1" applyFont="1" applyFill="1" applyAlignment="1"/>
    <xf numFmtId="0" fontId="4" fillId="0" borderId="13" xfId="0" applyFont="1" applyBorder="1"/>
    <xf numFmtId="173" fontId="4" fillId="0" borderId="13" xfId="0" applyNumberFormat="1" applyFont="1" applyBorder="1" applyAlignment="1">
      <alignment horizontal="center"/>
    </xf>
    <xf numFmtId="174" fontId="4" fillId="0" borderId="0" xfId="0" applyNumberFormat="1" applyFont="1" applyAlignment="1"/>
    <xf numFmtId="174" fontId="4" fillId="0" borderId="13" xfId="0" applyNumberFormat="1" applyFont="1" applyBorder="1" applyAlignment="1"/>
    <xf numFmtId="174" fontId="3" fillId="0" borderId="0" xfId="0" applyNumberFormat="1" applyFont="1" applyAlignment="1"/>
    <xf numFmtId="180" fontId="4" fillId="0" borderId="0" xfId="0" applyNumberFormat="1" applyFont="1" applyAlignment="1"/>
    <xf numFmtId="0" fontId="4" fillId="0" borderId="0" xfId="0" applyFont="1" applyFill="1" applyAlignment="1"/>
    <xf numFmtId="0" fontId="3" fillId="0" borderId="0" xfId="0" applyFont="1" applyFill="1" applyAlignment="1"/>
    <xf numFmtId="178" fontId="4" fillId="0" borderId="0" xfId="0" applyNumberFormat="1" applyFont="1" applyFill="1" applyAlignment="1"/>
    <xf numFmtId="178" fontId="6" fillId="0" borderId="0" xfId="0" applyNumberFormat="1" applyFont="1" applyFill="1" applyAlignment="1"/>
    <xf numFmtId="0" fontId="6" fillId="0" borderId="0" xfId="0" applyFont="1" applyFill="1" applyAlignment="1"/>
    <xf numFmtId="176" fontId="4" fillId="0" borderId="0" xfId="0" applyNumberFormat="1" applyFont="1" applyFill="1" applyAlignment="1"/>
    <xf numFmtId="176" fontId="19" fillId="0" borderId="0" xfId="0" applyNumberFormat="1" applyFont="1" applyFill="1" applyAlignment="1"/>
    <xf numFmtId="0" fontId="28" fillId="0" borderId="0" xfId="0" applyFont="1" applyFill="1" applyAlignment="1">
      <alignment horizontal="center"/>
    </xf>
    <xf numFmtId="181" fontId="27" fillId="0" borderId="0" xfId="0" applyNumberFormat="1" applyFont="1" applyAlignment="1">
      <alignment vertical="center"/>
    </xf>
    <xf numFmtId="167" fontId="4" fillId="15" borderId="0" xfId="0" applyNumberFormat="1" applyFont="1" applyFill="1" applyAlignment="1"/>
    <xf numFmtId="0" fontId="3" fillId="0" borderId="13" xfId="0" applyFont="1" applyBorder="1"/>
    <xf numFmtId="173" fontId="3" fillId="0" borderId="13" xfId="0" applyNumberFormat="1" applyFont="1" applyBorder="1" applyAlignment="1">
      <alignment horizontal="center"/>
    </xf>
    <xf numFmtId="178" fontId="3" fillId="0" borderId="13" xfId="0" applyNumberFormat="1" applyFont="1" applyBorder="1" applyAlignment="1"/>
    <xf numFmtId="178" fontId="3" fillId="0" borderId="0" xfId="0" applyNumberFormat="1" applyFont="1" applyBorder="1" applyAlignment="1"/>
    <xf numFmtId="0" fontId="3" fillId="0" borderId="14" xfId="0" applyFont="1" applyBorder="1"/>
    <xf numFmtId="173" fontId="3" fillId="0" borderId="14" xfId="0" applyNumberFormat="1" applyFont="1" applyBorder="1" applyAlignment="1">
      <alignment horizontal="center"/>
    </xf>
    <xf numFmtId="178" fontId="3" fillId="0" borderId="14" xfId="0" applyNumberFormat="1" applyFont="1" applyBorder="1" applyAlignment="1"/>
    <xf numFmtId="173" fontId="21" fillId="15" borderId="0" xfId="0" applyNumberFormat="1" applyFont="1" applyFill="1" applyAlignment="1">
      <alignment horizontal="center"/>
    </xf>
    <xf numFmtId="167" fontId="21" fillId="15" borderId="0" xfId="0" applyNumberFormat="1" applyFont="1" applyFill="1" applyAlignment="1">
      <alignment horizontal="center"/>
    </xf>
    <xf numFmtId="0" fontId="27" fillId="15" borderId="0" xfId="0" applyFont="1" applyFill="1" applyAlignment="1">
      <alignment vertical="center"/>
    </xf>
    <xf numFmtId="182" fontId="27" fillId="0" borderId="0" xfId="0" applyNumberFormat="1" applyFont="1" applyAlignment="1">
      <alignment vertical="center"/>
    </xf>
    <xf numFmtId="183" fontId="4" fillId="0" borderId="0" xfId="0" applyNumberFormat="1" applyFont="1" applyAlignment="1"/>
    <xf numFmtId="183" fontId="4" fillId="15" borderId="0" xfId="0" applyNumberFormat="1" applyFont="1" applyFill="1" applyAlignment="1"/>
    <xf numFmtId="182" fontId="27" fillId="15" borderId="0" xfId="0" applyNumberFormat="1" applyFont="1" applyFill="1" applyAlignment="1">
      <alignment vertical="center"/>
    </xf>
    <xf numFmtId="184" fontId="4" fillId="15" borderId="0" xfId="0" applyNumberFormat="1" applyFont="1" applyFill="1" applyAlignment="1"/>
    <xf numFmtId="173" fontId="21" fillId="0" borderId="0" xfId="0" applyNumberFormat="1" applyFont="1" applyFill="1" applyAlignment="1">
      <alignment horizontal="center"/>
    </xf>
    <xf numFmtId="178" fontId="21" fillId="0" borderId="14" xfId="0" applyNumberFormat="1" applyFont="1" applyBorder="1" applyAlignment="1"/>
    <xf numFmtId="0" fontId="27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0" fillId="15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10" fontId="4" fillId="0" borderId="0" xfId="0" applyNumberFormat="1" applyFont="1" applyAlignment="1">
      <alignment horizontal="center"/>
    </xf>
    <xf numFmtId="178" fontId="4" fillId="17" borderId="0" xfId="0" applyNumberFormat="1" applyFont="1" applyFill="1" applyAlignment="1"/>
    <xf numFmtId="0" fontId="3" fillId="17" borderId="0" xfId="0" applyFont="1" applyFill="1" applyAlignment="1">
      <alignment horizontal="center"/>
    </xf>
    <xf numFmtId="178" fontId="3" fillId="17" borderId="0" xfId="0" applyNumberFormat="1" applyFont="1" applyFill="1" applyAlignment="1">
      <alignment horizontal="center"/>
    </xf>
    <xf numFmtId="10" fontId="31" fillId="15" borderId="0" xfId="0" applyNumberFormat="1" applyFont="1" applyFill="1" applyAlignment="1">
      <alignment horizontal="center" vertical="center"/>
    </xf>
    <xf numFmtId="0" fontId="32" fillId="15" borderId="0" xfId="0" applyFont="1" applyFill="1" applyAlignment="1">
      <alignment horizontal="center" vertical="center"/>
    </xf>
    <xf numFmtId="178" fontId="19" fillId="0" borderId="13" xfId="0" applyNumberFormat="1" applyFont="1" applyBorder="1" applyAlignment="1"/>
    <xf numFmtId="178" fontId="4" fillId="0" borderId="13" xfId="0" applyNumberFormat="1" applyFont="1" applyBorder="1" applyAlignment="1"/>
    <xf numFmtId="173" fontId="4" fillId="0" borderId="0" xfId="0" applyNumberFormat="1" applyFont="1" applyBorder="1" applyAlignment="1">
      <alignment horizontal="center"/>
    </xf>
    <xf numFmtId="178" fontId="19" fillId="0" borderId="0" xfId="0" applyNumberFormat="1" applyFont="1" applyBorder="1" applyAlignment="1"/>
    <xf numFmtId="178" fontId="4" fillId="0" borderId="0" xfId="0" applyNumberFormat="1" applyFont="1" applyBorder="1" applyAlignment="1"/>
    <xf numFmtId="0" fontId="4" fillId="0" borderId="14" xfId="0" applyFont="1" applyBorder="1"/>
    <xf numFmtId="178" fontId="19" fillId="0" borderId="14" xfId="0" applyNumberFormat="1" applyFont="1" applyBorder="1" applyAlignment="1"/>
    <xf numFmtId="178" fontId="4" fillId="0" borderId="14" xfId="0" applyNumberFormat="1" applyFont="1" applyBorder="1" applyAlignment="1"/>
    <xf numFmtId="178" fontId="21" fillId="0" borderId="13" xfId="0" applyNumberFormat="1" applyFont="1" applyBorder="1" applyAlignment="1"/>
    <xf numFmtId="178" fontId="21" fillId="0" borderId="0" xfId="0" applyNumberFormat="1" applyFont="1" applyBorder="1" applyAlignment="1"/>
    <xf numFmtId="0" fontId="4" fillId="0" borderId="15" xfId="0" applyFont="1" applyBorder="1"/>
    <xf numFmtId="0" fontId="19" fillId="0" borderId="13" xfId="0" applyFont="1" applyBorder="1" applyAlignment="1">
      <alignment horizontal="center"/>
    </xf>
    <xf numFmtId="178" fontId="19" fillId="0" borderId="13" xfId="0" applyNumberFormat="1" applyFont="1" applyBorder="1" applyAlignment="1">
      <alignment horizontal="center"/>
    </xf>
    <xf numFmtId="10" fontId="19" fillId="0" borderId="13" xfId="0" applyNumberFormat="1" applyFont="1" applyBorder="1" applyAlignment="1">
      <alignment horizontal="center"/>
    </xf>
    <xf numFmtId="178" fontId="4" fillId="0" borderId="16" xfId="0" applyNumberFormat="1" applyFont="1" applyBorder="1" applyAlignment="1"/>
    <xf numFmtId="0" fontId="4" fillId="0" borderId="17" xfId="0" applyFont="1" applyBorder="1"/>
    <xf numFmtId="0" fontId="19" fillId="0" borderId="0" xfId="0" applyFont="1" applyBorder="1" applyAlignment="1">
      <alignment horizontal="center"/>
    </xf>
    <xf numFmtId="178" fontId="19" fillId="0" borderId="0" xfId="0" applyNumberFormat="1" applyFont="1" applyBorder="1" applyAlignment="1">
      <alignment horizontal="center"/>
    </xf>
    <xf numFmtId="10" fontId="19" fillId="0" borderId="0" xfId="0" applyNumberFormat="1" applyFont="1" applyBorder="1" applyAlignment="1">
      <alignment horizontal="center"/>
    </xf>
    <xf numFmtId="178" fontId="4" fillId="0" borderId="18" xfId="0" applyNumberFormat="1" applyFont="1" applyBorder="1" applyAlignment="1"/>
    <xf numFmtId="0" fontId="4" fillId="0" borderId="19" xfId="0" applyFont="1" applyBorder="1"/>
    <xf numFmtId="10" fontId="4" fillId="0" borderId="14" xfId="0" applyNumberFormat="1" applyFont="1" applyBorder="1" applyAlignment="1">
      <alignment horizontal="center"/>
    </xf>
    <xf numFmtId="0" fontId="19" fillId="0" borderId="14" xfId="0" applyFont="1" applyBorder="1" applyAlignment="1">
      <alignment horizontal="center"/>
    </xf>
    <xf numFmtId="178" fontId="19" fillId="0" borderId="14" xfId="0" applyNumberFormat="1" applyFont="1" applyBorder="1" applyAlignment="1">
      <alignment horizontal="center"/>
    </xf>
    <xf numFmtId="10" fontId="19" fillId="0" borderId="14" xfId="0" applyNumberFormat="1" applyFont="1" applyBorder="1" applyAlignment="1">
      <alignment horizontal="center"/>
    </xf>
    <xf numFmtId="178" fontId="4" fillId="0" borderId="20" xfId="0" applyNumberFormat="1" applyFont="1" applyBorder="1" applyAlignment="1"/>
    <xf numFmtId="178" fontId="16" fillId="0" borderId="0" xfId="0" applyNumberFormat="1" applyFont="1" applyAlignment="1"/>
    <xf numFmtId="178" fontId="21" fillId="0" borderId="0" xfId="0" applyNumberFormat="1" applyFont="1" applyFill="1" applyBorder="1" applyAlignment="1"/>
    <xf numFmtId="165" fontId="4" fillId="0" borderId="0" xfId="0" applyNumberFormat="1" applyFont="1" applyAlignment="1"/>
    <xf numFmtId="168" fontId="21" fillId="0" borderId="14" xfId="0" applyNumberFormat="1" applyFont="1" applyBorder="1"/>
    <xf numFmtId="173" fontId="22" fillId="0" borderId="0" xfId="0" applyNumberFormat="1" applyFont="1" applyAlignment="1"/>
    <xf numFmtId="173" fontId="4" fillId="0" borderId="13" xfId="0" applyNumberFormat="1" applyFont="1" applyBorder="1" applyAlignment="1"/>
    <xf numFmtId="174" fontId="3" fillId="0" borderId="14" xfId="0" applyNumberFormat="1" applyFont="1" applyBorder="1" applyAlignment="1">
      <alignment horizontal="center"/>
    </xf>
    <xf numFmtId="179" fontId="21" fillId="0" borderId="14" xfId="0" applyNumberFormat="1" applyFont="1" applyBorder="1" applyAlignment="1"/>
    <xf numFmtId="174" fontId="3" fillId="0" borderId="14" xfId="0" applyNumberFormat="1" applyFont="1" applyBorder="1" applyAlignment="1"/>
    <xf numFmtId="167" fontId="16" fillId="15" borderId="0" xfId="0" applyNumberFormat="1" applyFont="1" applyFill="1" applyAlignment="1"/>
    <xf numFmtId="167" fontId="19" fillId="0" borderId="0" xfId="0" applyNumberFormat="1" applyFont="1" applyAlignment="1">
      <alignment horizontal="center"/>
    </xf>
    <xf numFmtId="173" fontId="3" fillId="0" borderId="0" xfId="0" applyNumberFormat="1" applyFont="1" applyAlignment="1">
      <alignment horizontal="center"/>
    </xf>
    <xf numFmtId="167" fontId="6" fillId="0" borderId="0" xfId="0" applyNumberFormat="1" applyFont="1" applyAlignment="1"/>
    <xf numFmtId="176" fontId="4" fillId="0" borderId="13" xfId="0" applyNumberFormat="1" applyFont="1" applyBorder="1" applyAlignment="1"/>
    <xf numFmtId="8" fontId="4" fillId="0" borderId="0" xfId="0" applyNumberFormat="1" applyFont="1"/>
    <xf numFmtId="176" fontId="3" fillId="0" borderId="13" xfId="0" applyNumberFormat="1" applyFont="1" applyBorder="1" applyAlignment="1"/>
    <xf numFmtId="168" fontId="21" fillId="0" borderId="0" xfId="0" applyNumberFormat="1" applyFont="1" applyBorder="1"/>
    <xf numFmtId="0" fontId="3" fillId="0" borderId="21" xfId="0" applyFont="1" applyBorder="1"/>
    <xf numFmtId="168" fontId="3" fillId="0" borderId="22" xfId="0" applyNumberFormat="1" applyFont="1" applyBorder="1"/>
    <xf numFmtId="0" fontId="4" fillId="0" borderId="23" xfId="0" applyFont="1" applyBorder="1"/>
    <xf numFmtId="185" fontId="4" fillId="0" borderId="0" xfId="0" applyNumberFormat="1" applyFont="1" applyBorder="1" applyAlignment="1"/>
    <xf numFmtId="186" fontId="4" fillId="0" borderId="0" xfId="0" applyNumberFormat="1" applyFont="1" applyBorder="1" applyAlignment="1"/>
    <xf numFmtId="185" fontId="3" fillId="0" borderId="14" xfId="2" applyNumberFormat="1" applyFont="1" applyBorder="1"/>
    <xf numFmtId="187" fontId="3" fillId="0" borderId="14" xfId="1" applyNumberFormat="1" applyFont="1" applyBorder="1"/>
    <xf numFmtId="9" fontId="19" fillId="0" borderId="0" xfId="0" applyNumberFormat="1" applyFont="1"/>
    <xf numFmtId="185" fontId="19" fillId="0" borderId="0" xfId="0" applyNumberFormat="1" applyFont="1"/>
    <xf numFmtId="0" fontId="21" fillId="0" borderId="0" xfId="0" applyFont="1"/>
    <xf numFmtId="10" fontId="19" fillId="0" borderId="0" xfId="2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3" fillId="18" borderId="24" xfId="4" applyFont="1" applyFill="1" applyBorder="1" applyAlignment="1">
      <alignment horizontal="left" vertical="center"/>
    </xf>
    <xf numFmtId="185" fontId="3" fillId="18" borderId="25" xfId="4" applyNumberFormat="1" applyFont="1" applyFill="1" applyBorder="1" applyAlignment="1">
      <alignment horizontal="center" vertical="center"/>
    </xf>
    <xf numFmtId="185" fontId="4" fillId="0" borderId="0" xfId="0" applyNumberFormat="1" applyFont="1" applyAlignment="1">
      <alignment horizontal="right"/>
    </xf>
    <xf numFmtId="10" fontId="4" fillId="0" borderId="0" xfId="0" applyNumberFormat="1" applyFont="1" applyAlignment="1">
      <alignment horizontal="right"/>
    </xf>
    <xf numFmtId="10" fontId="3" fillId="18" borderId="25" xfId="4" applyNumberFormat="1" applyFont="1" applyFill="1" applyBorder="1" applyAlignment="1">
      <alignment horizontal="center" vertical="center"/>
    </xf>
    <xf numFmtId="185" fontId="4" fillId="0" borderId="0" xfId="2" applyNumberFormat="1" applyFont="1" applyAlignment="1">
      <alignment horizontal="right"/>
    </xf>
    <xf numFmtId="10" fontId="19" fillId="0" borderId="0" xfId="2" applyNumberFormat="1" applyFont="1" applyFill="1" applyBorder="1" applyAlignment="1">
      <alignment horizontal="right"/>
    </xf>
    <xf numFmtId="10" fontId="19" fillId="0" borderId="0" xfId="2" applyNumberFormat="1" applyFont="1" applyFill="1" applyAlignment="1">
      <alignment horizontal="right"/>
    </xf>
    <xf numFmtId="2" fontId="19" fillId="0" borderId="0" xfId="0" applyNumberFormat="1" applyFont="1" applyAlignment="1">
      <alignment horizontal="right"/>
    </xf>
    <xf numFmtId="185" fontId="4" fillId="0" borderId="0" xfId="0" applyNumberFormat="1" applyFont="1" applyFill="1" applyAlignment="1">
      <alignment horizontal="right"/>
    </xf>
    <xf numFmtId="167" fontId="4" fillId="0" borderId="13" xfId="0" applyNumberFormat="1" applyFont="1" applyBorder="1"/>
    <xf numFmtId="185" fontId="19" fillId="0" borderId="0" xfId="0" applyNumberFormat="1" applyFont="1" applyAlignment="1">
      <alignment horizontal="center"/>
    </xf>
    <xf numFmtId="9" fontId="19" fillId="0" borderId="0" xfId="0" applyNumberFormat="1" applyFont="1" applyFill="1"/>
    <xf numFmtId="167" fontId="4" fillId="0" borderId="0" xfId="0" applyNumberFormat="1" applyFont="1" applyBorder="1"/>
    <xf numFmtId="167" fontId="4" fillId="0" borderId="14" xfId="0" applyNumberFormat="1" applyFont="1" applyBorder="1"/>
    <xf numFmtId="10" fontId="3" fillId="0" borderId="0" xfId="0" applyNumberFormat="1" applyFont="1" applyFill="1" applyAlignment="1">
      <alignment horizontal="right"/>
    </xf>
    <xf numFmtId="0" fontId="3" fillId="16" borderId="0" xfId="0" applyFont="1" applyFill="1"/>
    <xf numFmtId="176" fontId="3" fillId="16" borderId="0" xfId="0" applyNumberFormat="1" applyFont="1" applyFill="1" applyAlignment="1"/>
    <xf numFmtId="176" fontId="33" fillId="14" borderId="12" xfId="0" applyNumberFormat="1" applyFont="1" applyFill="1" applyBorder="1" applyAlignment="1"/>
    <xf numFmtId="167" fontId="34" fillId="4" borderId="0" xfId="0" applyNumberFormat="1" applyFont="1" applyFill="1" applyAlignment="1"/>
    <xf numFmtId="188" fontId="4" fillId="0" borderId="0" xfId="0" applyNumberFormat="1" applyFont="1"/>
    <xf numFmtId="185" fontId="4" fillId="0" borderId="0" xfId="0" applyNumberFormat="1" applyFont="1" applyFill="1" applyBorder="1" applyAlignment="1"/>
    <xf numFmtId="189" fontId="3" fillId="16" borderId="0" xfId="0" applyNumberFormat="1" applyFont="1" applyFill="1" applyAlignment="1"/>
    <xf numFmtId="189" fontId="4" fillId="0" borderId="0" xfId="0" applyNumberFormat="1" applyFont="1" applyFill="1" applyAlignment="1"/>
    <xf numFmtId="189" fontId="4" fillId="0" borderId="0" xfId="0" applyNumberFormat="1" applyFont="1" applyAlignment="1"/>
    <xf numFmtId="189" fontId="4" fillId="0" borderId="0" xfId="0" applyNumberFormat="1" applyFont="1"/>
    <xf numFmtId="167" fontId="19" fillId="0" borderId="0" xfId="0" applyNumberFormat="1" applyFont="1" applyAlignment="1"/>
    <xf numFmtId="10" fontId="4" fillId="0" borderId="0" xfId="0" applyNumberFormat="1" applyFont="1" applyAlignment="1"/>
    <xf numFmtId="10" fontId="19" fillId="0" borderId="0" xfId="0" applyNumberFormat="1" applyFont="1" applyAlignment="1"/>
    <xf numFmtId="167" fontId="21" fillId="0" borderId="0" xfId="0" applyNumberFormat="1" applyFont="1" applyFill="1" applyAlignment="1">
      <alignment horizontal="center"/>
    </xf>
    <xf numFmtId="179" fontId="4" fillId="0" borderId="0" xfId="0" applyNumberFormat="1" applyFont="1" applyAlignment="1"/>
    <xf numFmtId="170" fontId="4" fillId="0" borderId="0" xfId="0" applyNumberFormat="1" applyFont="1"/>
    <xf numFmtId="168" fontId="35" fillId="0" borderId="0" xfId="0" applyNumberFormat="1" applyFont="1"/>
    <xf numFmtId="167" fontId="0" fillId="0" borderId="0" xfId="0" applyNumberFormat="1"/>
    <xf numFmtId="167" fontId="35" fillId="0" borderId="0" xfId="0" applyNumberFormat="1" applyFont="1"/>
    <xf numFmtId="0" fontId="0" fillId="0" borderId="0" xfId="0" applyFont="1"/>
    <xf numFmtId="0" fontId="3" fillId="17" borderId="15" xfId="0" applyFont="1" applyFill="1" applyBorder="1" applyAlignment="1">
      <alignment horizontal="center"/>
    </xf>
    <xf numFmtId="0" fontId="3" fillId="17" borderId="13" xfId="0" applyFont="1" applyFill="1" applyBorder="1" applyAlignment="1">
      <alignment horizontal="center"/>
    </xf>
    <xf numFmtId="0" fontId="3" fillId="17" borderId="16" xfId="0" applyFont="1" applyFill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10" fontId="4" fillId="0" borderId="1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0" fontId="4" fillId="0" borderId="18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0" fontId="4" fillId="0" borderId="20" xfId="0" applyNumberFormat="1" applyFont="1" applyBorder="1" applyAlignment="1">
      <alignment horizontal="center"/>
    </xf>
    <xf numFmtId="17" fontId="18" fillId="0" borderId="0" xfId="0" applyNumberFormat="1" applyFont="1" applyFill="1" applyAlignment="1"/>
    <xf numFmtId="0" fontId="15" fillId="0" borderId="0" xfId="0" applyFont="1" applyFill="1" applyAlignment="1"/>
    <xf numFmtId="176" fontId="33" fillId="0" borderId="0" xfId="0" applyNumberFormat="1" applyFont="1" applyFill="1" applyBorder="1" applyAlignment="1"/>
    <xf numFmtId="17" fontId="3" fillId="0" borderId="0" xfId="0" applyNumberFormat="1" applyFont="1" applyFill="1" applyAlignment="1">
      <alignment horizontal="center"/>
    </xf>
    <xf numFmtId="176" fontId="4" fillId="0" borderId="0" xfId="0" applyNumberFormat="1" applyFont="1" applyAlignment="1">
      <alignment horizontal="center"/>
    </xf>
    <xf numFmtId="185" fontId="4" fillId="0" borderId="0" xfId="0" applyNumberFormat="1" applyFont="1" applyFill="1" applyAlignment="1">
      <alignment horizontal="center"/>
    </xf>
    <xf numFmtId="177" fontId="4" fillId="0" borderId="0" xfId="0" applyNumberFormat="1" applyFont="1" applyFill="1" applyAlignment="1">
      <alignment horizontal="center"/>
    </xf>
    <xf numFmtId="0" fontId="15" fillId="4" borderId="0" xfId="0" applyFont="1" applyFill="1"/>
    <xf numFmtId="167" fontId="4" fillId="0" borderId="0" xfId="0" applyNumberFormat="1" applyFont="1" applyFill="1" applyAlignment="1">
      <alignment horizontal="center"/>
    </xf>
    <xf numFmtId="189" fontId="4" fillId="0" borderId="0" xfId="0" applyNumberFormat="1" applyFont="1" applyFill="1" applyBorder="1" applyAlignment="1"/>
    <xf numFmtId="168" fontId="4" fillId="0" borderId="0" xfId="0" applyNumberFormat="1" applyFont="1" applyBorder="1"/>
    <xf numFmtId="0" fontId="3" fillId="16" borderId="12" xfId="0" applyFont="1" applyFill="1" applyBorder="1"/>
    <xf numFmtId="0" fontId="4" fillId="16" borderId="12" xfId="0" applyFont="1" applyFill="1" applyBorder="1" applyAlignment="1">
      <alignment horizontal="center"/>
    </xf>
    <xf numFmtId="168" fontId="3" fillId="16" borderId="12" xfId="0" applyNumberFormat="1" applyFont="1" applyFill="1" applyBorder="1"/>
    <xf numFmtId="168" fontId="4" fillId="0" borderId="13" xfId="0" applyNumberFormat="1" applyFont="1" applyBorder="1"/>
    <xf numFmtId="0" fontId="15" fillId="4" borderId="0" xfId="0" applyFont="1" applyFill="1" applyAlignment="1">
      <alignment horizontal="center"/>
    </xf>
    <xf numFmtId="189" fontId="4" fillId="0" borderId="0" xfId="0" applyNumberFormat="1" applyFont="1" applyFill="1" applyAlignment="1">
      <alignment horizontal="center"/>
    </xf>
    <xf numFmtId="174" fontId="4" fillId="0" borderId="0" xfId="0" applyNumberFormat="1" applyFont="1" applyFill="1" applyAlignment="1">
      <alignment horizontal="center"/>
    </xf>
    <xf numFmtId="0" fontId="15" fillId="4" borderId="0" xfId="0" applyFont="1" applyFill="1" applyAlignment="1">
      <alignment vertical="center"/>
    </xf>
  </cellXfs>
  <cellStyles count="5">
    <cellStyle name="Comma" xfId="1" builtinId="3"/>
    <cellStyle name="Hyperlink" xfId="3" builtinId="8"/>
    <cellStyle name="Normal" xfId="0" builtinId="0"/>
    <cellStyle name="Normal 169" xfId="4" xr:uid="{6659A9CA-EBF7-446E-BAB7-1E8B966EC397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Evolución</a:t>
            </a:r>
            <a:r>
              <a:rPr lang="es-CO" baseline="0"/>
              <a:t> Precio (NYSE: WMT)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7171296296296296"/>
          <c:w val="0.76692125984251969"/>
          <c:h val="0.5069980314960630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'[1]Price History'!$C$3</c:f>
              <c:strCache>
                <c:ptCount val="1"/>
                <c:pt idx="0">
                  <c:v>CVol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numRef>
              <c:f>'[1]Price History'!$A$4:$A$9528</c:f>
              <c:numCache>
                <c:formatCode>General</c:formatCode>
                <c:ptCount val="9525"/>
                <c:pt idx="0">
                  <c:v>44848</c:v>
                </c:pt>
                <c:pt idx="1">
                  <c:v>44847</c:v>
                </c:pt>
                <c:pt idx="2">
                  <c:v>44846</c:v>
                </c:pt>
                <c:pt idx="3">
                  <c:v>44845</c:v>
                </c:pt>
                <c:pt idx="4">
                  <c:v>44844</c:v>
                </c:pt>
                <c:pt idx="5">
                  <c:v>44841</c:v>
                </c:pt>
                <c:pt idx="6">
                  <c:v>44840</c:v>
                </c:pt>
                <c:pt idx="7">
                  <c:v>44839</c:v>
                </c:pt>
                <c:pt idx="8">
                  <c:v>44838</c:v>
                </c:pt>
                <c:pt idx="9">
                  <c:v>44837</c:v>
                </c:pt>
                <c:pt idx="10">
                  <c:v>44834</c:v>
                </c:pt>
                <c:pt idx="11">
                  <c:v>44833</c:v>
                </c:pt>
                <c:pt idx="12">
                  <c:v>44832</c:v>
                </c:pt>
                <c:pt idx="13">
                  <c:v>44831</c:v>
                </c:pt>
                <c:pt idx="14">
                  <c:v>44830</c:v>
                </c:pt>
                <c:pt idx="15">
                  <c:v>44827</c:v>
                </c:pt>
                <c:pt idx="16">
                  <c:v>44826</c:v>
                </c:pt>
                <c:pt idx="17">
                  <c:v>44825</c:v>
                </c:pt>
                <c:pt idx="18">
                  <c:v>44824</c:v>
                </c:pt>
                <c:pt idx="19">
                  <c:v>44823</c:v>
                </c:pt>
                <c:pt idx="20">
                  <c:v>44820</c:v>
                </c:pt>
                <c:pt idx="21">
                  <c:v>44819</c:v>
                </c:pt>
                <c:pt idx="22">
                  <c:v>44818</c:v>
                </c:pt>
                <c:pt idx="23">
                  <c:v>44817</c:v>
                </c:pt>
                <c:pt idx="24">
                  <c:v>44816</c:v>
                </c:pt>
                <c:pt idx="25">
                  <c:v>44813</c:v>
                </c:pt>
                <c:pt idx="26">
                  <c:v>44812</c:v>
                </c:pt>
                <c:pt idx="27">
                  <c:v>44811</c:v>
                </c:pt>
                <c:pt idx="28">
                  <c:v>44810</c:v>
                </c:pt>
                <c:pt idx="29">
                  <c:v>44806</c:v>
                </c:pt>
                <c:pt idx="30">
                  <c:v>44805</c:v>
                </c:pt>
                <c:pt idx="31">
                  <c:v>44804</c:v>
                </c:pt>
                <c:pt idx="32">
                  <c:v>44803</c:v>
                </c:pt>
                <c:pt idx="33">
                  <c:v>44802</c:v>
                </c:pt>
                <c:pt idx="34">
                  <c:v>44799</c:v>
                </c:pt>
                <c:pt idx="35">
                  <c:v>44798</c:v>
                </c:pt>
                <c:pt idx="36">
                  <c:v>44797</c:v>
                </c:pt>
                <c:pt idx="37">
                  <c:v>44796</c:v>
                </c:pt>
                <c:pt idx="38">
                  <c:v>44795</c:v>
                </c:pt>
                <c:pt idx="39">
                  <c:v>44792</c:v>
                </c:pt>
                <c:pt idx="40">
                  <c:v>44791</c:v>
                </c:pt>
                <c:pt idx="41">
                  <c:v>44790</c:v>
                </c:pt>
                <c:pt idx="42">
                  <c:v>44789</c:v>
                </c:pt>
                <c:pt idx="43">
                  <c:v>44788</c:v>
                </c:pt>
                <c:pt idx="44">
                  <c:v>44785</c:v>
                </c:pt>
                <c:pt idx="45">
                  <c:v>44784</c:v>
                </c:pt>
                <c:pt idx="46">
                  <c:v>44783</c:v>
                </c:pt>
                <c:pt idx="47">
                  <c:v>44782</c:v>
                </c:pt>
                <c:pt idx="48">
                  <c:v>44781</c:v>
                </c:pt>
                <c:pt idx="49">
                  <c:v>44778</c:v>
                </c:pt>
                <c:pt idx="50">
                  <c:v>44777</c:v>
                </c:pt>
                <c:pt idx="51">
                  <c:v>44776</c:v>
                </c:pt>
                <c:pt idx="52">
                  <c:v>44775</c:v>
                </c:pt>
                <c:pt idx="53">
                  <c:v>44774</c:v>
                </c:pt>
                <c:pt idx="54">
                  <c:v>44771</c:v>
                </c:pt>
                <c:pt idx="55">
                  <c:v>44770</c:v>
                </c:pt>
                <c:pt idx="56">
                  <c:v>44769</c:v>
                </c:pt>
                <c:pt idx="57">
                  <c:v>44768</c:v>
                </c:pt>
                <c:pt idx="58">
                  <c:v>44767</c:v>
                </c:pt>
                <c:pt idx="59">
                  <c:v>44764</c:v>
                </c:pt>
                <c:pt idx="60">
                  <c:v>44763</c:v>
                </c:pt>
                <c:pt idx="61">
                  <c:v>44762</c:v>
                </c:pt>
                <c:pt idx="62">
                  <c:v>44761</c:v>
                </c:pt>
                <c:pt idx="63">
                  <c:v>44760</c:v>
                </c:pt>
                <c:pt idx="64">
                  <c:v>44757</c:v>
                </c:pt>
                <c:pt idx="65">
                  <c:v>44756</c:v>
                </c:pt>
                <c:pt idx="66">
                  <c:v>44755</c:v>
                </c:pt>
                <c:pt idx="67">
                  <c:v>44754</c:v>
                </c:pt>
                <c:pt idx="68">
                  <c:v>44753</c:v>
                </c:pt>
                <c:pt idx="69">
                  <c:v>44750</c:v>
                </c:pt>
                <c:pt idx="70">
                  <c:v>44749</c:v>
                </c:pt>
                <c:pt idx="71">
                  <c:v>44748</c:v>
                </c:pt>
                <c:pt idx="72">
                  <c:v>44747</c:v>
                </c:pt>
                <c:pt idx="73">
                  <c:v>44743</c:v>
                </c:pt>
                <c:pt idx="74">
                  <c:v>44742</c:v>
                </c:pt>
                <c:pt idx="75">
                  <c:v>44741</c:v>
                </c:pt>
                <c:pt idx="76">
                  <c:v>44740</c:v>
                </c:pt>
                <c:pt idx="77">
                  <c:v>44739</c:v>
                </c:pt>
                <c:pt idx="78">
                  <c:v>44736</c:v>
                </c:pt>
                <c:pt idx="79">
                  <c:v>44735</c:v>
                </c:pt>
                <c:pt idx="80">
                  <c:v>44734</c:v>
                </c:pt>
                <c:pt idx="81">
                  <c:v>44733</c:v>
                </c:pt>
                <c:pt idx="82">
                  <c:v>44729</c:v>
                </c:pt>
                <c:pt idx="83">
                  <c:v>44728</c:v>
                </c:pt>
                <c:pt idx="84">
                  <c:v>44727</c:v>
                </c:pt>
                <c:pt idx="85">
                  <c:v>44726</c:v>
                </c:pt>
                <c:pt idx="86">
                  <c:v>44725</c:v>
                </c:pt>
                <c:pt idx="87">
                  <c:v>44722</c:v>
                </c:pt>
                <c:pt idx="88">
                  <c:v>44721</c:v>
                </c:pt>
                <c:pt idx="89">
                  <c:v>44720</c:v>
                </c:pt>
                <c:pt idx="90">
                  <c:v>44719</c:v>
                </c:pt>
                <c:pt idx="91">
                  <c:v>44718</c:v>
                </c:pt>
                <c:pt idx="92">
                  <c:v>44715</c:v>
                </c:pt>
                <c:pt idx="93">
                  <c:v>44714</c:v>
                </c:pt>
                <c:pt idx="94">
                  <c:v>44713</c:v>
                </c:pt>
                <c:pt idx="95">
                  <c:v>44712</c:v>
                </c:pt>
                <c:pt idx="96">
                  <c:v>44708</c:v>
                </c:pt>
                <c:pt idx="97">
                  <c:v>44707</c:v>
                </c:pt>
                <c:pt idx="98">
                  <c:v>44706</c:v>
                </c:pt>
                <c:pt idx="99">
                  <c:v>44705</c:v>
                </c:pt>
                <c:pt idx="100">
                  <c:v>44704</c:v>
                </c:pt>
                <c:pt idx="101">
                  <c:v>44701</c:v>
                </c:pt>
                <c:pt idx="102">
                  <c:v>44700</c:v>
                </c:pt>
                <c:pt idx="103">
                  <c:v>44699</c:v>
                </c:pt>
                <c:pt idx="104">
                  <c:v>44698</c:v>
                </c:pt>
                <c:pt idx="105">
                  <c:v>44697</c:v>
                </c:pt>
                <c:pt idx="106">
                  <c:v>44694</c:v>
                </c:pt>
                <c:pt idx="107">
                  <c:v>44693</c:v>
                </c:pt>
                <c:pt idx="108">
                  <c:v>44692</c:v>
                </c:pt>
                <c:pt idx="109">
                  <c:v>44691</c:v>
                </c:pt>
                <c:pt idx="110">
                  <c:v>44690</c:v>
                </c:pt>
                <c:pt idx="111">
                  <c:v>44687</c:v>
                </c:pt>
                <c:pt idx="112">
                  <c:v>44686</c:v>
                </c:pt>
                <c:pt idx="113">
                  <c:v>44685</c:v>
                </c:pt>
                <c:pt idx="114">
                  <c:v>44684</c:v>
                </c:pt>
                <c:pt idx="115">
                  <c:v>44683</c:v>
                </c:pt>
                <c:pt idx="116">
                  <c:v>44680</c:v>
                </c:pt>
                <c:pt idx="117">
                  <c:v>44679</c:v>
                </c:pt>
                <c:pt idx="118">
                  <c:v>44678</c:v>
                </c:pt>
                <c:pt idx="119">
                  <c:v>44677</c:v>
                </c:pt>
                <c:pt idx="120">
                  <c:v>44676</c:v>
                </c:pt>
                <c:pt idx="121">
                  <c:v>44673</c:v>
                </c:pt>
                <c:pt idx="122">
                  <c:v>44672</c:v>
                </c:pt>
                <c:pt idx="123">
                  <c:v>44671</c:v>
                </c:pt>
                <c:pt idx="124">
                  <c:v>44670</c:v>
                </c:pt>
                <c:pt idx="125">
                  <c:v>44669</c:v>
                </c:pt>
                <c:pt idx="126">
                  <c:v>44665</c:v>
                </c:pt>
                <c:pt idx="127">
                  <c:v>44664</c:v>
                </c:pt>
                <c:pt idx="128">
                  <c:v>44663</c:v>
                </c:pt>
                <c:pt idx="129">
                  <c:v>44662</c:v>
                </c:pt>
                <c:pt idx="130">
                  <c:v>44659</c:v>
                </c:pt>
                <c:pt idx="131">
                  <c:v>44658</c:v>
                </c:pt>
                <c:pt idx="132">
                  <c:v>44657</c:v>
                </c:pt>
                <c:pt idx="133">
                  <c:v>44656</c:v>
                </c:pt>
                <c:pt idx="134">
                  <c:v>44655</c:v>
                </c:pt>
                <c:pt idx="135">
                  <c:v>44652</c:v>
                </c:pt>
                <c:pt idx="136">
                  <c:v>44651</c:v>
                </c:pt>
                <c:pt idx="137">
                  <c:v>44650</c:v>
                </c:pt>
                <c:pt idx="138">
                  <c:v>44649</c:v>
                </c:pt>
                <c:pt idx="139">
                  <c:v>44648</c:v>
                </c:pt>
                <c:pt idx="140">
                  <c:v>44645</c:v>
                </c:pt>
                <c:pt idx="141">
                  <c:v>44644</c:v>
                </c:pt>
                <c:pt idx="142">
                  <c:v>44643</c:v>
                </c:pt>
                <c:pt idx="143">
                  <c:v>44642</c:v>
                </c:pt>
                <c:pt idx="144">
                  <c:v>44641</c:v>
                </c:pt>
                <c:pt idx="145">
                  <c:v>44638</c:v>
                </c:pt>
                <c:pt idx="146">
                  <c:v>44637</c:v>
                </c:pt>
                <c:pt idx="147">
                  <c:v>44636</c:v>
                </c:pt>
                <c:pt idx="148">
                  <c:v>44635</c:v>
                </c:pt>
                <c:pt idx="149">
                  <c:v>44634</c:v>
                </c:pt>
                <c:pt idx="150">
                  <c:v>44631</c:v>
                </c:pt>
                <c:pt idx="151">
                  <c:v>44630</c:v>
                </c:pt>
                <c:pt idx="152">
                  <c:v>44629</c:v>
                </c:pt>
                <c:pt idx="153">
                  <c:v>44628</c:v>
                </c:pt>
                <c:pt idx="154">
                  <c:v>44627</c:v>
                </c:pt>
                <c:pt idx="155">
                  <c:v>44624</c:v>
                </c:pt>
                <c:pt idx="156">
                  <c:v>44623</c:v>
                </c:pt>
                <c:pt idx="157">
                  <c:v>44622</c:v>
                </c:pt>
                <c:pt idx="158">
                  <c:v>44621</c:v>
                </c:pt>
                <c:pt idx="159">
                  <c:v>44620</c:v>
                </c:pt>
                <c:pt idx="160">
                  <c:v>44617</c:v>
                </c:pt>
                <c:pt idx="161">
                  <c:v>44616</c:v>
                </c:pt>
                <c:pt idx="162">
                  <c:v>44615</c:v>
                </c:pt>
                <c:pt idx="163">
                  <c:v>44614</c:v>
                </c:pt>
                <c:pt idx="164">
                  <c:v>44610</c:v>
                </c:pt>
                <c:pt idx="165">
                  <c:v>44609</c:v>
                </c:pt>
                <c:pt idx="166">
                  <c:v>44608</c:v>
                </c:pt>
                <c:pt idx="167">
                  <c:v>44607</c:v>
                </c:pt>
                <c:pt idx="168">
                  <c:v>44606</c:v>
                </c:pt>
                <c:pt idx="169">
                  <c:v>44603</c:v>
                </c:pt>
                <c:pt idx="170">
                  <c:v>44602</c:v>
                </c:pt>
                <c:pt idx="171">
                  <c:v>44601</c:v>
                </c:pt>
                <c:pt idx="172">
                  <c:v>44600</c:v>
                </c:pt>
                <c:pt idx="173">
                  <c:v>44599</c:v>
                </c:pt>
                <c:pt idx="174">
                  <c:v>44596</c:v>
                </c:pt>
                <c:pt idx="175">
                  <c:v>44595</c:v>
                </c:pt>
                <c:pt idx="176">
                  <c:v>44594</c:v>
                </c:pt>
                <c:pt idx="177">
                  <c:v>44593</c:v>
                </c:pt>
                <c:pt idx="178">
                  <c:v>44592</c:v>
                </c:pt>
                <c:pt idx="179">
                  <c:v>44589</c:v>
                </c:pt>
                <c:pt idx="180">
                  <c:v>44588</c:v>
                </c:pt>
                <c:pt idx="181">
                  <c:v>44587</c:v>
                </c:pt>
                <c:pt idx="182">
                  <c:v>44586</c:v>
                </c:pt>
                <c:pt idx="183">
                  <c:v>44585</c:v>
                </c:pt>
                <c:pt idx="184">
                  <c:v>44582</c:v>
                </c:pt>
                <c:pt idx="185">
                  <c:v>44581</c:v>
                </c:pt>
                <c:pt idx="186">
                  <c:v>44580</c:v>
                </c:pt>
                <c:pt idx="187">
                  <c:v>44579</c:v>
                </c:pt>
                <c:pt idx="188">
                  <c:v>44575</c:v>
                </c:pt>
                <c:pt idx="189">
                  <c:v>44574</c:v>
                </c:pt>
                <c:pt idx="190">
                  <c:v>44573</c:v>
                </c:pt>
                <c:pt idx="191">
                  <c:v>44572</c:v>
                </c:pt>
                <c:pt idx="192">
                  <c:v>44571</c:v>
                </c:pt>
                <c:pt idx="193">
                  <c:v>44568</c:v>
                </c:pt>
                <c:pt idx="194">
                  <c:v>44567</c:v>
                </c:pt>
                <c:pt idx="195">
                  <c:v>44566</c:v>
                </c:pt>
                <c:pt idx="196">
                  <c:v>44565</c:v>
                </c:pt>
                <c:pt idx="197">
                  <c:v>44564</c:v>
                </c:pt>
                <c:pt idx="198">
                  <c:v>44561</c:v>
                </c:pt>
                <c:pt idx="199">
                  <c:v>44560</c:v>
                </c:pt>
                <c:pt idx="200">
                  <c:v>44559</c:v>
                </c:pt>
                <c:pt idx="201">
                  <c:v>44558</c:v>
                </c:pt>
                <c:pt idx="202">
                  <c:v>44557</c:v>
                </c:pt>
                <c:pt idx="203">
                  <c:v>44553</c:v>
                </c:pt>
                <c:pt idx="204">
                  <c:v>44552</c:v>
                </c:pt>
                <c:pt idx="205">
                  <c:v>44551</c:v>
                </c:pt>
                <c:pt idx="206">
                  <c:v>44550</c:v>
                </c:pt>
                <c:pt idx="207">
                  <c:v>44547</c:v>
                </c:pt>
                <c:pt idx="208">
                  <c:v>44546</c:v>
                </c:pt>
                <c:pt idx="209">
                  <c:v>44545</c:v>
                </c:pt>
                <c:pt idx="210">
                  <c:v>44544</c:v>
                </c:pt>
                <c:pt idx="211">
                  <c:v>44543</c:v>
                </c:pt>
                <c:pt idx="212">
                  <c:v>44540</c:v>
                </c:pt>
                <c:pt idx="213">
                  <c:v>44539</c:v>
                </c:pt>
                <c:pt idx="214">
                  <c:v>44538</c:v>
                </c:pt>
                <c:pt idx="215">
                  <c:v>44537</c:v>
                </c:pt>
                <c:pt idx="216">
                  <c:v>44536</c:v>
                </c:pt>
                <c:pt idx="217">
                  <c:v>44533</c:v>
                </c:pt>
                <c:pt idx="218">
                  <c:v>44532</c:v>
                </c:pt>
                <c:pt idx="219">
                  <c:v>44531</c:v>
                </c:pt>
                <c:pt idx="220">
                  <c:v>44530</c:v>
                </c:pt>
                <c:pt idx="221">
                  <c:v>44529</c:v>
                </c:pt>
                <c:pt idx="222">
                  <c:v>44526</c:v>
                </c:pt>
                <c:pt idx="223">
                  <c:v>44524</c:v>
                </c:pt>
                <c:pt idx="224">
                  <c:v>44523</c:v>
                </c:pt>
                <c:pt idx="225">
                  <c:v>44522</c:v>
                </c:pt>
                <c:pt idx="226">
                  <c:v>44519</c:v>
                </c:pt>
                <c:pt idx="227">
                  <c:v>44518</c:v>
                </c:pt>
                <c:pt idx="228">
                  <c:v>44517</c:v>
                </c:pt>
                <c:pt idx="229">
                  <c:v>44516</c:v>
                </c:pt>
                <c:pt idx="230">
                  <c:v>44515</c:v>
                </c:pt>
                <c:pt idx="231">
                  <c:v>44512</c:v>
                </c:pt>
                <c:pt idx="232">
                  <c:v>44511</c:v>
                </c:pt>
                <c:pt idx="233">
                  <c:v>44510</c:v>
                </c:pt>
                <c:pt idx="234">
                  <c:v>44509</c:v>
                </c:pt>
                <c:pt idx="235">
                  <c:v>44508</c:v>
                </c:pt>
                <c:pt idx="236">
                  <c:v>44505</c:v>
                </c:pt>
                <c:pt idx="237">
                  <c:v>44504</c:v>
                </c:pt>
                <c:pt idx="238">
                  <c:v>44503</c:v>
                </c:pt>
                <c:pt idx="239">
                  <c:v>44502</c:v>
                </c:pt>
                <c:pt idx="240">
                  <c:v>44501</c:v>
                </c:pt>
                <c:pt idx="241">
                  <c:v>44498</c:v>
                </c:pt>
                <c:pt idx="242">
                  <c:v>44497</c:v>
                </c:pt>
                <c:pt idx="243">
                  <c:v>44496</c:v>
                </c:pt>
                <c:pt idx="244">
                  <c:v>44495</c:v>
                </c:pt>
                <c:pt idx="245">
                  <c:v>44494</c:v>
                </c:pt>
                <c:pt idx="246">
                  <c:v>44491</c:v>
                </c:pt>
                <c:pt idx="247">
                  <c:v>44490</c:v>
                </c:pt>
                <c:pt idx="248">
                  <c:v>44489</c:v>
                </c:pt>
                <c:pt idx="249">
                  <c:v>44488</c:v>
                </c:pt>
                <c:pt idx="250">
                  <c:v>44487</c:v>
                </c:pt>
                <c:pt idx="251">
                  <c:v>44484</c:v>
                </c:pt>
                <c:pt idx="252">
                  <c:v>44483</c:v>
                </c:pt>
                <c:pt idx="253">
                  <c:v>44482</c:v>
                </c:pt>
                <c:pt idx="254">
                  <c:v>44481</c:v>
                </c:pt>
                <c:pt idx="255">
                  <c:v>44480</c:v>
                </c:pt>
                <c:pt idx="256">
                  <c:v>44477</c:v>
                </c:pt>
                <c:pt idx="257">
                  <c:v>44476</c:v>
                </c:pt>
                <c:pt idx="258">
                  <c:v>44475</c:v>
                </c:pt>
                <c:pt idx="259">
                  <c:v>44474</c:v>
                </c:pt>
                <c:pt idx="260">
                  <c:v>44473</c:v>
                </c:pt>
                <c:pt idx="261">
                  <c:v>44470</c:v>
                </c:pt>
                <c:pt idx="262">
                  <c:v>44469</c:v>
                </c:pt>
                <c:pt idx="263">
                  <c:v>44468</c:v>
                </c:pt>
                <c:pt idx="264">
                  <c:v>44467</c:v>
                </c:pt>
                <c:pt idx="265">
                  <c:v>44466</c:v>
                </c:pt>
                <c:pt idx="266">
                  <c:v>44463</c:v>
                </c:pt>
                <c:pt idx="267">
                  <c:v>44462</c:v>
                </c:pt>
                <c:pt idx="268">
                  <c:v>44461</c:v>
                </c:pt>
                <c:pt idx="269">
                  <c:v>44460</c:v>
                </c:pt>
                <c:pt idx="270">
                  <c:v>44459</c:v>
                </c:pt>
                <c:pt idx="271">
                  <c:v>44456</c:v>
                </c:pt>
                <c:pt idx="272">
                  <c:v>44455</c:v>
                </c:pt>
                <c:pt idx="273">
                  <c:v>44454</c:v>
                </c:pt>
                <c:pt idx="274">
                  <c:v>44453</c:v>
                </c:pt>
                <c:pt idx="275">
                  <c:v>44452</c:v>
                </c:pt>
                <c:pt idx="276">
                  <c:v>44449</c:v>
                </c:pt>
                <c:pt idx="277">
                  <c:v>44448</c:v>
                </c:pt>
                <c:pt idx="278">
                  <c:v>44447</c:v>
                </c:pt>
                <c:pt idx="279">
                  <c:v>44446</c:v>
                </c:pt>
                <c:pt idx="280">
                  <c:v>44442</c:v>
                </c:pt>
                <c:pt idx="281">
                  <c:v>44441</c:v>
                </c:pt>
                <c:pt idx="282">
                  <c:v>44440</c:v>
                </c:pt>
                <c:pt idx="283">
                  <c:v>44439</c:v>
                </c:pt>
                <c:pt idx="284">
                  <c:v>44438</c:v>
                </c:pt>
                <c:pt idx="285">
                  <c:v>44435</c:v>
                </c:pt>
                <c:pt idx="286">
                  <c:v>44434</c:v>
                </c:pt>
                <c:pt idx="287">
                  <c:v>44433</c:v>
                </c:pt>
                <c:pt idx="288">
                  <c:v>44432</c:v>
                </c:pt>
                <c:pt idx="289">
                  <c:v>44431</c:v>
                </c:pt>
                <c:pt idx="290">
                  <c:v>44428</c:v>
                </c:pt>
                <c:pt idx="291">
                  <c:v>44427</c:v>
                </c:pt>
                <c:pt idx="292">
                  <c:v>44426</c:v>
                </c:pt>
                <c:pt idx="293">
                  <c:v>44425</c:v>
                </c:pt>
                <c:pt idx="294">
                  <c:v>44424</c:v>
                </c:pt>
                <c:pt idx="295">
                  <c:v>44421</c:v>
                </c:pt>
                <c:pt idx="296">
                  <c:v>44420</c:v>
                </c:pt>
                <c:pt idx="297">
                  <c:v>44419</c:v>
                </c:pt>
                <c:pt idx="298">
                  <c:v>44418</c:v>
                </c:pt>
                <c:pt idx="299">
                  <c:v>44417</c:v>
                </c:pt>
                <c:pt idx="300">
                  <c:v>44414</c:v>
                </c:pt>
                <c:pt idx="301">
                  <c:v>44413</c:v>
                </c:pt>
                <c:pt idx="302">
                  <c:v>44412</c:v>
                </c:pt>
                <c:pt idx="303">
                  <c:v>44411</c:v>
                </c:pt>
                <c:pt idx="304">
                  <c:v>44410</c:v>
                </c:pt>
                <c:pt idx="305">
                  <c:v>44407</c:v>
                </c:pt>
                <c:pt idx="306">
                  <c:v>44406</c:v>
                </c:pt>
                <c:pt idx="307">
                  <c:v>44405</c:v>
                </c:pt>
                <c:pt idx="308">
                  <c:v>44404</c:v>
                </c:pt>
                <c:pt idx="309">
                  <c:v>44403</c:v>
                </c:pt>
                <c:pt idx="310">
                  <c:v>44400</c:v>
                </c:pt>
                <c:pt idx="311">
                  <c:v>44399</c:v>
                </c:pt>
                <c:pt idx="312">
                  <c:v>44398</c:v>
                </c:pt>
                <c:pt idx="313">
                  <c:v>44397</c:v>
                </c:pt>
                <c:pt idx="314">
                  <c:v>44396</c:v>
                </c:pt>
                <c:pt idx="315">
                  <c:v>44393</c:v>
                </c:pt>
                <c:pt idx="316">
                  <c:v>44392</c:v>
                </c:pt>
                <c:pt idx="317">
                  <c:v>44391</c:v>
                </c:pt>
                <c:pt idx="318">
                  <c:v>44390</c:v>
                </c:pt>
                <c:pt idx="319">
                  <c:v>44389</c:v>
                </c:pt>
                <c:pt idx="320">
                  <c:v>44386</c:v>
                </c:pt>
                <c:pt idx="321">
                  <c:v>44385</c:v>
                </c:pt>
                <c:pt idx="322">
                  <c:v>44384</c:v>
                </c:pt>
                <c:pt idx="323">
                  <c:v>44383</c:v>
                </c:pt>
                <c:pt idx="324">
                  <c:v>44379</c:v>
                </c:pt>
                <c:pt idx="325">
                  <c:v>44378</c:v>
                </c:pt>
                <c:pt idx="326">
                  <c:v>44377</c:v>
                </c:pt>
                <c:pt idx="327">
                  <c:v>44376</c:v>
                </c:pt>
                <c:pt idx="328">
                  <c:v>44375</c:v>
                </c:pt>
                <c:pt idx="329">
                  <c:v>44372</c:v>
                </c:pt>
                <c:pt idx="330">
                  <c:v>44371</c:v>
                </c:pt>
                <c:pt idx="331">
                  <c:v>44370</c:v>
                </c:pt>
                <c:pt idx="332">
                  <c:v>44369</c:v>
                </c:pt>
                <c:pt idx="333">
                  <c:v>44368</c:v>
                </c:pt>
                <c:pt idx="334">
                  <c:v>44365</c:v>
                </c:pt>
                <c:pt idx="335">
                  <c:v>44364</c:v>
                </c:pt>
                <c:pt idx="336">
                  <c:v>44363</c:v>
                </c:pt>
                <c:pt idx="337">
                  <c:v>44362</c:v>
                </c:pt>
                <c:pt idx="338">
                  <c:v>44361</c:v>
                </c:pt>
                <c:pt idx="339">
                  <c:v>44358</c:v>
                </c:pt>
                <c:pt idx="340">
                  <c:v>44357</c:v>
                </c:pt>
                <c:pt idx="341">
                  <c:v>44356</c:v>
                </c:pt>
                <c:pt idx="342">
                  <c:v>44355</c:v>
                </c:pt>
                <c:pt idx="343">
                  <c:v>44354</c:v>
                </c:pt>
                <c:pt idx="344">
                  <c:v>44351</c:v>
                </c:pt>
                <c:pt idx="345">
                  <c:v>44350</c:v>
                </c:pt>
                <c:pt idx="346">
                  <c:v>44349</c:v>
                </c:pt>
                <c:pt idx="347">
                  <c:v>44348</c:v>
                </c:pt>
                <c:pt idx="348">
                  <c:v>44344</c:v>
                </c:pt>
                <c:pt idx="349">
                  <c:v>44343</c:v>
                </c:pt>
                <c:pt idx="350">
                  <c:v>44342</c:v>
                </c:pt>
                <c:pt idx="351">
                  <c:v>44341</c:v>
                </c:pt>
                <c:pt idx="352">
                  <c:v>44340</c:v>
                </c:pt>
                <c:pt idx="353">
                  <c:v>44337</c:v>
                </c:pt>
                <c:pt idx="354">
                  <c:v>44336</c:v>
                </c:pt>
                <c:pt idx="355">
                  <c:v>44335</c:v>
                </c:pt>
                <c:pt idx="356">
                  <c:v>44334</c:v>
                </c:pt>
                <c:pt idx="357">
                  <c:v>44333</c:v>
                </c:pt>
                <c:pt idx="358">
                  <c:v>44330</c:v>
                </c:pt>
                <c:pt idx="359">
                  <c:v>44329</c:v>
                </c:pt>
                <c:pt idx="360">
                  <c:v>44328</c:v>
                </c:pt>
                <c:pt idx="361">
                  <c:v>44327</c:v>
                </c:pt>
                <c:pt idx="362">
                  <c:v>44326</c:v>
                </c:pt>
                <c:pt idx="363">
                  <c:v>44323</c:v>
                </c:pt>
                <c:pt idx="364">
                  <c:v>44322</c:v>
                </c:pt>
                <c:pt idx="365">
                  <c:v>44321</c:v>
                </c:pt>
                <c:pt idx="366">
                  <c:v>44320</c:v>
                </c:pt>
                <c:pt idx="367">
                  <c:v>44319</c:v>
                </c:pt>
                <c:pt idx="368">
                  <c:v>44316</c:v>
                </c:pt>
                <c:pt idx="369">
                  <c:v>44315</c:v>
                </c:pt>
                <c:pt idx="370">
                  <c:v>44314</c:v>
                </c:pt>
                <c:pt idx="371">
                  <c:v>44313</c:v>
                </c:pt>
                <c:pt idx="372">
                  <c:v>44312</c:v>
                </c:pt>
                <c:pt idx="373">
                  <c:v>44309</c:v>
                </c:pt>
                <c:pt idx="374">
                  <c:v>44308</c:v>
                </c:pt>
                <c:pt idx="375">
                  <c:v>44307</c:v>
                </c:pt>
                <c:pt idx="376">
                  <c:v>44306</c:v>
                </c:pt>
                <c:pt idx="377">
                  <c:v>44305</c:v>
                </c:pt>
                <c:pt idx="378">
                  <c:v>44302</c:v>
                </c:pt>
                <c:pt idx="379">
                  <c:v>44301</c:v>
                </c:pt>
                <c:pt idx="380">
                  <c:v>44300</c:v>
                </c:pt>
                <c:pt idx="381">
                  <c:v>44299</c:v>
                </c:pt>
                <c:pt idx="382">
                  <c:v>44298</c:v>
                </c:pt>
                <c:pt idx="383">
                  <c:v>44295</c:v>
                </c:pt>
                <c:pt idx="384">
                  <c:v>44294</c:v>
                </c:pt>
                <c:pt idx="385">
                  <c:v>44293</c:v>
                </c:pt>
                <c:pt idx="386">
                  <c:v>44292</c:v>
                </c:pt>
                <c:pt idx="387">
                  <c:v>44291</c:v>
                </c:pt>
                <c:pt idx="388">
                  <c:v>44287</c:v>
                </c:pt>
                <c:pt idx="389">
                  <c:v>44286</c:v>
                </c:pt>
                <c:pt idx="390">
                  <c:v>44285</c:v>
                </c:pt>
                <c:pt idx="391">
                  <c:v>44284</c:v>
                </c:pt>
                <c:pt idx="392">
                  <c:v>44281</c:v>
                </c:pt>
                <c:pt idx="393">
                  <c:v>44280</c:v>
                </c:pt>
                <c:pt idx="394">
                  <c:v>44279</c:v>
                </c:pt>
                <c:pt idx="395">
                  <c:v>44278</c:v>
                </c:pt>
                <c:pt idx="396">
                  <c:v>44277</c:v>
                </c:pt>
                <c:pt idx="397">
                  <c:v>44274</c:v>
                </c:pt>
                <c:pt idx="398">
                  <c:v>44273</c:v>
                </c:pt>
                <c:pt idx="399">
                  <c:v>44272</c:v>
                </c:pt>
                <c:pt idx="400">
                  <c:v>44271</c:v>
                </c:pt>
                <c:pt idx="401">
                  <c:v>44270</c:v>
                </c:pt>
                <c:pt idx="402">
                  <c:v>44267</c:v>
                </c:pt>
                <c:pt idx="403">
                  <c:v>44266</c:v>
                </c:pt>
                <c:pt idx="404">
                  <c:v>44265</c:v>
                </c:pt>
                <c:pt idx="405">
                  <c:v>44264</c:v>
                </c:pt>
                <c:pt idx="406">
                  <c:v>44263</c:v>
                </c:pt>
                <c:pt idx="407">
                  <c:v>44260</c:v>
                </c:pt>
                <c:pt idx="408">
                  <c:v>44259</c:v>
                </c:pt>
                <c:pt idx="409">
                  <c:v>44258</c:v>
                </c:pt>
                <c:pt idx="410">
                  <c:v>44257</c:v>
                </c:pt>
                <c:pt idx="411">
                  <c:v>44256</c:v>
                </c:pt>
                <c:pt idx="412">
                  <c:v>44253</c:v>
                </c:pt>
                <c:pt idx="413">
                  <c:v>44252</c:v>
                </c:pt>
                <c:pt idx="414">
                  <c:v>44251</c:v>
                </c:pt>
                <c:pt idx="415">
                  <c:v>44250</c:v>
                </c:pt>
                <c:pt idx="416">
                  <c:v>44249</c:v>
                </c:pt>
                <c:pt idx="417">
                  <c:v>44246</c:v>
                </c:pt>
                <c:pt idx="418">
                  <c:v>44245</c:v>
                </c:pt>
                <c:pt idx="419">
                  <c:v>44244</c:v>
                </c:pt>
                <c:pt idx="420">
                  <c:v>44243</c:v>
                </c:pt>
                <c:pt idx="421">
                  <c:v>44239</c:v>
                </c:pt>
                <c:pt idx="422">
                  <c:v>44238</c:v>
                </c:pt>
                <c:pt idx="423">
                  <c:v>44237</c:v>
                </c:pt>
                <c:pt idx="424">
                  <c:v>44236</c:v>
                </c:pt>
                <c:pt idx="425">
                  <c:v>44235</c:v>
                </c:pt>
                <c:pt idx="426">
                  <c:v>44232</c:v>
                </c:pt>
                <c:pt idx="427">
                  <c:v>44231</c:v>
                </c:pt>
                <c:pt idx="428">
                  <c:v>44230</c:v>
                </c:pt>
                <c:pt idx="429">
                  <c:v>44229</c:v>
                </c:pt>
                <c:pt idx="430">
                  <c:v>44228</c:v>
                </c:pt>
                <c:pt idx="431">
                  <c:v>44225</c:v>
                </c:pt>
                <c:pt idx="432">
                  <c:v>44224</c:v>
                </c:pt>
                <c:pt idx="433">
                  <c:v>44223</c:v>
                </c:pt>
                <c:pt idx="434">
                  <c:v>44222</c:v>
                </c:pt>
                <c:pt idx="435">
                  <c:v>44221</c:v>
                </c:pt>
                <c:pt idx="436">
                  <c:v>44218</c:v>
                </c:pt>
                <c:pt idx="437">
                  <c:v>44217</c:v>
                </c:pt>
                <c:pt idx="438">
                  <c:v>44216</c:v>
                </c:pt>
                <c:pt idx="439">
                  <c:v>44215</c:v>
                </c:pt>
                <c:pt idx="440">
                  <c:v>44211</c:v>
                </c:pt>
                <c:pt idx="441">
                  <c:v>44210</c:v>
                </c:pt>
                <c:pt idx="442">
                  <c:v>44209</c:v>
                </c:pt>
                <c:pt idx="443">
                  <c:v>44208</c:v>
                </c:pt>
                <c:pt idx="444">
                  <c:v>44207</c:v>
                </c:pt>
                <c:pt idx="445">
                  <c:v>44204</c:v>
                </c:pt>
                <c:pt idx="446">
                  <c:v>44203</c:v>
                </c:pt>
                <c:pt idx="447">
                  <c:v>44202</c:v>
                </c:pt>
                <c:pt idx="448">
                  <c:v>44201</c:v>
                </c:pt>
                <c:pt idx="449">
                  <c:v>44200</c:v>
                </c:pt>
                <c:pt idx="450">
                  <c:v>44196</c:v>
                </c:pt>
                <c:pt idx="451">
                  <c:v>44195</c:v>
                </c:pt>
                <c:pt idx="452">
                  <c:v>44194</c:v>
                </c:pt>
                <c:pt idx="453">
                  <c:v>44193</c:v>
                </c:pt>
                <c:pt idx="454">
                  <c:v>44189</c:v>
                </c:pt>
                <c:pt idx="455">
                  <c:v>44188</c:v>
                </c:pt>
                <c:pt idx="456">
                  <c:v>44187</c:v>
                </c:pt>
                <c:pt idx="457">
                  <c:v>44186</c:v>
                </c:pt>
                <c:pt idx="458">
                  <c:v>44183</c:v>
                </c:pt>
                <c:pt idx="459">
                  <c:v>44182</c:v>
                </c:pt>
                <c:pt idx="460">
                  <c:v>44181</c:v>
                </c:pt>
                <c:pt idx="461">
                  <c:v>44180</c:v>
                </c:pt>
                <c:pt idx="462">
                  <c:v>44179</c:v>
                </c:pt>
                <c:pt idx="463">
                  <c:v>44176</c:v>
                </c:pt>
                <c:pt idx="464">
                  <c:v>44175</c:v>
                </c:pt>
                <c:pt idx="465">
                  <c:v>44174</c:v>
                </c:pt>
                <c:pt idx="466">
                  <c:v>44173</c:v>
                </c:pt>
                <c:pt idx="467">
                  <c:v>44172</c:v>
                </c:pt>
                <c:pt idx="468">
                  <c:v>44169</c:v>
                </c:pt>
                <c:pt idx="469">
                  <c:v>44168</c:v>
                </c:pt>
                <c:pt idx="470">
                  <c:v>44167</c:v>
                </c:pt>
                <c:pt idx="471">
                  <c:v>44166</c:v>
                </c:pt>
                <c:pt idx="472">
                  <c:v>44165</c:v>
                </c:pt>
                <c:pt idx="473">
                  <c:v>44162</c:v>
                </c:pt>
                <c:pt idx="474">
                  <c:v>44160</c:v>
                </c:pt>
                <c:pt idx="475">
                  <c:v>44159</c:v>
                </c:pt>
                <c:pt idx="476">
                  <c:v>44158</c:v>
                </c:pt>
                <c:pt idx="477">
                  <c:v>44155</c:v>
                </c:pt>
                <c:pt idx="478">
                  <c:v>44154</c:v>
                </c:pt>
                <c:pt idx="479">
                  <c:v>44153</c:v>
                </c:pt>
                <c:pt idx="480">
                  <c:v>44152</c:v>
                </c:pt>
                <c:pt idx="481">
                  <c:v>44151</c:v>
                </c:pt>
                <c:pt idx="482">
                  <c:v>44148</c:v>
                </c:pt>
                <c:pt idx="483">
                  <c:v>44147</c:v>
                </c:pt>
                <c:pt idx="484">
                  <c:v>44146</c:v>
                </c:pt>
                <c:pt idx="485">
                  <c:v>44145</c:v>
                </c:pt>
                <c:pt idx="486">
                  <c:v>44144</c:v>
                </c:pt>
                <c:pt idx="487">
                  <c:v>44141</c:v>
                </c:pt>
                <c:pt idx="488">
                  <c:v>44140</c:v>
                </c:pt>
                <c:pt idx="489">
                  <c:v>44139</c:v>
                </c:pt>
                <c:pt idx="490">
                  <c:v>44138</c:v>
                </c:pt>
                <c:pt idx="491">
                  <c:v>44137</c:v>
                </c:pt>
                <c:pt idx="492">
                  <c:v>44134</c:v>
                </c:pt>
                <c:pt idx="493">
                  <c:v>44133</c:v>
                </c:pt>
                <c:pt idx="494">
                  <c:v>44132</c:v>
                </c:pt>
                <c:pt idx="495">
                  <c:v>44131</c:v>
                </c:pt>
                <c:pt idx="496">
                  <c:v>44130</c:v>
                </c:pt>
                <c:pt idx="497">
                  <c:v>44127</c:v>
                </c:pt>
                <c:pt idx="498">
                  <c:v>44126</c:v>
                </c:pt>
                <c:pt idx="499">
                  <c:v>44125</c:v>
                </c:pt>
                <c:pt idx="500">
                  <c:v>44124</c:v>
                </c:pt>
                <c:pt idx="501">
                  <c:v>44123</c:v>
                </c:pt>
                <c:pt idx="502">
                  <c:v>44120</c:v>
                </c:pt>
                <c:pt idx="503">
                  <c:v>44119</c:v>
                </c:pt>
                <c:pt idx="504">
                  <c:v>44118</c:v>
                </c:pt>
                <c:pt idx="505">
                  <c:v>44117</c:v>
                </c:pt>
                <c:pt idx="506">
                  <c:v>44116</c:v>
                </c:pt>
                <c:pt idx="507">
                  <c:v>44113</c:v>
                </c:pt>
                <c:pt idx="508">
                  <c:v>44112</c:v>
                </c:pt>
                <c:pt idx="509">
                  <c:v>44111</c:v>
                </c:pt>
                <c:pt idx="510">
                  <c:v>44110</c:v>
                </c:pt>
                <c:pt idx="511">
                  <c:v>44109</c:v>
                </c:pt>
                <c:pt idx="512">
                  <c:v>44106</c:v>
                </c:pt>
                <c:pt idx="513">
                  <c:v>44105</c:v>
                </c:pt>
                <c:pt idx="514">
                  <c:v>44104</c:v>
                </c:pt>
                <c:pt idx="515">
                  <c:v>44103</c:v>
                </c:pt>
                <c:pt idx="516">
                  <c:v>44102</c:v>
                </c:pt>
                <c:pt idx="517">
                  <c:v>44099</c:v>
                </c:pt>
                <c:pt idx="518">
                  <c:v>44098</c:v>
                </c:pt>
                <c:pt idx="519">
                  <c:v>44097</c:v>
                </c:pt>
                <c:pt idx="520">
                  <c:v>44096</c:v>
                </c:pt>
                <c:pt idx="521">
                  <c:v>44095</c:v>
                </c:pt>
                <c:pt idx="522">
                  <c:v>44092</c:v>
                </c:pt>
                <c:pt idx="523">
                  <c:v>44091</c:v>
                </c:pt>
                <c:pt idx="524">
                  <c:v>44090</c:v>
                </c:pt>
                <c:pt idx="525">
                  <c:v>44089</c:v>
                </c:pt>
                <c:pt idx="526">
                  <c:v>44088</c:v>
                </c:pt>
                <c:pt idx="527">
                  <c:v>44085</c:v>
                </c:pt>
                <c:pt idx="528">
                  <c:v>44084</c:v>
                </c:pt>
                <c:pt idx="529">
                  <c:v>44083</c:v>
                </c:pt>
                <c:pt idx="530">
                  <c:v>44082</c:v>
                </c:pt>
                <c:pt idx="531">
                  <c:v>44078</c:v>
                </c:pt>
                <c:pt idx="532">
                  <c:v>44077</c:v>
                </c:pt>
                <c:pt idx="533">
                  <c:v>44076</c:v>
                </c:pt>
                <c:pt idx="534">
                  <c:v>44075</c:v>
                </c:pt>
                <c:pt idx="535">
                  <c:v>44074</c:v>
                </c:pt>
                <c:pt idx="536">
                  <c:v>44071</c:v>
                </c:pt>
                <c:pt idx="537">
                  <c:v>44070</c:v>
                </c:pt>
                <c:pt idx="538">
                  <c:v>44069</c:v>
                </c:pt>
                <c:pt idx="539">
                  <c:v>44068</c:v>
                </c:pt>
                <c:pt idx="540">
                  <c:v>44067</c:v>
                </c:pt>
                <c:pt idx="541">
                  <c:v>44064</c:v>
                </c:pt>
                <c:pt idx="542">
                  <c:v>44063</c:v>
                </c:pt>
                <c:pt idx="543">
                  <c:v>44062</c:v>
                </c:pt>
                <c:pt idx="544">
                  <c:v>44061</c:v>
                </c:pt>
                <c:pt idx="545">
                  <c:v>44060</c:v>
                </c:pt>
                <c:pt idx="546">
                  <c:v>44057</c:v>
                </c:pt>
                <c:pt idx="547">
                  <c:v>44056</c:v>
                </c:pt>
                <c:pt idx="548">
                  <c:v>44055</c:v>
                </c:pt>
                <c:pt idx="549">
                  <c:v>44054</c:v>
                </c:pt>
                <c:pt idx="550">
                  <c:v>44053</c:v>
                </c:pt>
                <c:pt idx="551">
                  <c:v>44050</c:v>
                </c:pt>
                <c:pt idx="552">
                  <c:v>44049</c:v>
                </c:pt>
                <c:pt idx="553">
                  <c:v>44048</c:v>
                </c:pt>
                <c:pt idx="554">
                  <c:v>44047</c:v>
                </c:pt>
                <c:pt idx="555">
                  <c:v>44046</c:v>
                </c:pt>
                <c:pt idx="556">
                  <c:v>44043</c:v>
                </c:pt>
                <c:pt idx="557">
                  <c:v>44042</c:v>
                </c:pt>
                <c:pt idx="558">
                  <c:v>44041</c:v>
                </c:pt>
                <c:pt idx="559">
                  <c:v>44040</c:v>
                </c:pt>
                <c:pt idx="560">
                  <c:v>44039</c:v>
                </c:pt>
                <c:pt idx="561">
                  <c:v>44036</c:v>
                </c:pt>
                <c:pt idx="562">
                  <c:v>44035</c:v>
                </c:pt>
                <c:pt idx="563">
                  <c:v>44034</c:v>
                </c:pt>
                <c:pt idx="564">
                  <c:v>44033</c:v>
                </c:pt>
                <c:pt idx="565">
                  <c:v>44032</c:v>
                </c:pt>
                <c:pt idx="566">
                  <c:v>44029</c:v>
                </c:pt>
                <c:pt idx="567">
                  <c:v>44028</c:v>
                </c:pt>
                <c:pt idx="568">
                  <c:v>44027</c:v>
                </c:pt>
                <c:pt idx="569">
                  <c:v>44026</c:v>
                </c:pt>
                <c:pt idx="570">
                  <c:v>44025</c:v>
                </c:pt>
                <c:pt idx="571">
                  <c:v>44022</c:v>
                </c:pt>
                <c:pt idx="572">
                  <c:v>44021</c:v>
                </c:pt>
                <c:pt idx="573">
                  <c:v>44020</c:v>
                </c:pt>
                <c:pt idx="574">
                  <c:v>44019</c:v>
                </c:pt>
                <c:pt idx="575">
                  <c:v>44018</c:v>
                </c:pt>
                <c:pt idx="576">
                  <c:v>44014</c:v>
                </c:pt>
                <c:pt idx="577">
                  <c:v>44013</c:v>
                </c:pt>
                <c:pt idx="578">
                  <c:v>44012</c:v>
                </c:pt>
                <c:pt idx="579">
                  <c:v>44011</c:v>
                </c:pt>
                <c:pt idx="580">
                  <c:v>44008</c:v>
                </c:pt>
                <c:pt idx="581">
                  <c:v>44007</c:v>
                </c:pt>
                <c:pt idx="582">
                  <c:v>44006</c:v>
                </c:pt>
                <c:pt idx="583">
                  <c:v>44005</c:v>
                </c:pt>
                <c:pt idx="584">
                  <c:v>44004</c:v>
                </c:pt>
                <c:pt idx="585">
                  <c:v>44001</c:v>
                </c:pt>
                <c:pt idx="586">
                  <c:v>44000</c:v>
                </c:pt>
                <c:pt idx="587">
                  <c:v>43999</c:v>
                </c:pt>
                <c:pt idx="588">
                  <c:v>43998</c:v>
                </c:pt>
                <c:pt idx="589">
                  <c:v>43997</c:v>
                </c:pt>
                <c:pt idx="590">
                  <c:v>43994</c:v>
                </c:pt>
                <c:pt idx="591">
                  <c:v>43993</c:v>
                </c:pt>
                <c:pt idx="592">
                  <c:v>43992</c:v>
                </c:pt>
                <c:pt idx="593">
                  <c:v>43991</c:v>
                </c:pt>
                <c:pt idx="594">
                  <c:v>43990</c:v>
                </c:pt>
                <c:pt idx="595">
                  <c:v>43987</c:v>
                </c:pt>
                <c:pt idx="596">
                  <c:v>43986</c:v>
                </c:pt>
                <c:pt idx="597">
                  <c:v>43985</c:v>
                </c:pt>
                <c:pt idx="598">
                  <c:v>43984</c:v>
                </c:pt>
                <c:pt idx="599">
                  <c:v>43983</c:v>
                </c:pt>
                <c:pt idx="600">
                  <c:v>43980</c:v>
                </c:pt>
                <c:pt idx="601">
                  <c:v>43979</c:v>
                </c:pt>
                <c:pt idx="602">
                  <c:v>43978</c:v>
                </c:pt>
                <c:pt idx="603">
                  <c:v>43977</c:v>
                </c:pt>
                <c:pt idx="604">
                  <c:v>43973</c:v>
                </c:pt>
                <c:pt idx="605">
                  <c:v>43972</c:v>
                </c:pt>
                <c:pt idx="606">
                  <c:v>43971</c:v>
                </c:pt>
                <c:pt idx="607">
                  <c:v>43970</c:v>
                </c:pt>
                <c:pt idx="608">
                  <c:v>43969</c:v>
                </c:pt>
                <c:pt idx="609">
                  <c:v>43966</c:v>
                </c:pt>
                <c:pt idx="610">
                  <c:v>43965</c:v>
                </c:pt>
                <c:pt idx="611">
                  <c:v>43964</c:v>
                </c:pt>
                <c:pt idx="612">
                  <c:v>43963</c:v>
                </c:pt>
                <c:pt idx="613">
                  <c:v>43962</c:v>
                </c:pt>
                <c:pt idx="614">
                  <c:v>43959</c:v>
                </c:pt>
                <c:pt idx="615">
                  <c:v>43958</c:v>
                </c:pt>
                <c:pt idx="616">
                  <c:v>43957</c:v>
                </c:pt>
                <c:pt idx="617">
                  <c:v>43956</c:v>
                </c:pt>
                <c:pt idx="618">
                  <c:v>43955</c:v>
                </c:pt>
                <c:pt idx="619">
                  <c:v>43952</c:v>
                </c:pt>
                <c:pt idx="620">
                  <c:v>43951</c:v>
                </c:pt>
                <c:pt idx="621">
                  <c:v>43950</c:v>
                </c:pt>
                <c:pt idx="622">
                  <c:v>43949</c:v>
                </c:pt>
                <c:pt idx="623">
                  <c:v>43948</c:v>
                </c:pt>
                <c:pt idx="624">
                  <c:v>43945</c:v>
                </c:pt>
                <c:pt idx="625">
                  <c:v>43944</c:v>
                </c:pt>
                <c:pt idx="626">
                  <c:v>43943</c:v>
                </c:pt>
                <c:pt idx="627">
                  <c:v>43942</c:v>
                </c:pt>
                <c:pt idx="628">
                  <c:v>43941</c:v>
                </c:pt>
                <c:pt idx="629">
                  <c:v>43938</c:v>
                </c:pt>
                <c:pt idx="630">
                  <c:v>43937</c:v>
                </c:pt>
                <c:pt idx="631">
                  <c:v>43936</c:v>
                </c:pt>
                <c:pt idx="632">
                  <c:v>43935</c:v>
                </c:pt>
                <c:pt idx="633">
                  <c:v>43934</c:v>
                </c:pt>
                <c:pt idx="634">
                  <c:v>43930</c:v>
                </c:pt>
                <c:pt idx="635">
                  <c:v>43929</c:v>
                </c:pt>
                <c:pt idx="636">
                  <c:v>43928</c:v>
                </c:pt>
                <c:pt idx="637">
                  <c:v>43927</c:v>
                </c:pt>
                <c:pt idx="638">
                  <c:v>43924</c:v>
                </c:pt>
                <c:pt idx="639">
                  <c:v>43923</c:v>
                </c:pt>
                <c:pt idx="640">
                  <c:v>43922</c:v>
                </c:pt>
                <c:pt idx="641">
                  <c:v>43921</c:v>
                </c:pt>
                <c:pt idx="642">
                  <c:v>43920</c:v>
                </c:pt>
                <c:pt idx="643">
                  <c:v>43917</c:v>
                </c:pt>
                <c:pt idx="644">
                  <c:v>43916</c:v>
                </c:pt>
                <c:pt idx="645">
                  <c:v>43915</c:v>
                </c:pt>
                <c:pt idx="646">
                  <c:v>43914</c:v>
                </c:pt>
                <c:pt idx="647">
                  <c:v>43913</c:v>
                </c:pt>
                <c:pt idx="648">
                  <c:v>43910</c:v>
                </c:pt>
                <c:pt idx="649">
                  <c:v>43909</c:v>
                </c:pt>
                <c:pt idx="650">
                  <c:v>43908</c:v>
                </c:pt>
                <c:pt idx="651">
                  <c:v>43907</c:v>
                </c:pt>
                <c:pt idx="652">
                  <c:v>43906</c:v>
                </c:pt>
                <c:pt idx="653">
                  <c:v>43903</c:v>
                </c:pt>
                <c:pt idx="654">
                  <c:v>43902</c:v>
                </c:pt>
                <c:pt idx="655">
                  <c:v>43901</c:v>
                </c:pt>
                <c:pt idx="656">
                  <c:v>43900</c:v>
                </c:pt>
                <c:pt idx="657">
                  <c:v>43899</c:v>
                </c:pt>
                <c:pt idx="658">
                  <c:v>43896</c:v>
                </c:pt>
                <c:pt idx="659">
                  <c:v>43895</c:v>
                </c:pt>
                <c:pt idx="660">
                  <c:v>43894</c:v>
                </c:pt>
                <c:pt idx="661">
                  <c:v>43893</c:v>
                </c:pt>
                <c:pt idx="662">
                  <c:v>43892</c:v>
                </c:pt>
                <c:pt idx="663">
                  <c:v>43889</c:v>
                </c:pt>
                <c:pt idx="664">
                  <c:v>43888</c:v>
                </c:pt>
                <c:pt idx="665">
                  <c:v>43887</c:v>
                </c:pt>
                <c:pt idx="666">
                  <c:v>43886</c:v>
                </c:pt>
                <c:pt idx="667">
                  <c:v>43885</c:v>
                </c:pt>
                <c:pt idx="668">
                  <c:v>43882</c:v>
                </c:pt>
                <c:pt idx="669">
                  <c:v>43881</c:v>
                </c:pt>
                <c:pt idx="670">
                  <c:v>43880</c:v>
                </c:pt>
                <c:pt idx="671">
                  <c:v>43879</c:v>
                </c:pt>
                <c:pt idx="672">
                  <c:v>43875</c:v>
                </c:pt>
                <c:pt idx="673">
                  <c:v>43874</c:v>
                </c:pt>
                <c:pt idx="674">
                  <c:v>43873</c:v>
                </c:pt>
                <c:pt idx="675">
                  <c:v>43872</c:v>
                </c:pt>
                <c:pt idx="676">
                  <c:v>43871</c:v>
                </c:pt>
                <c:pt idx="677">
                  <c:v>43868</c:v>
                </c:pt>
                <c:pt idx="678">
                  <c:v>43867</c:v>
                </c:pt>
                <c:pt idx="679">
                  <c:v>43866</c:v>
                </c:pt>
                <c:pt idx="680">
                  <c:v>43865</c:v>
                </c:pt>
                <c:pt idx="681">
                  <c:v>43864</c:v>
                </c:pt>
                <c:pt idx="682">
                  <c:v>43861</c:v>
                </c:pt>
                <c:pt idx="683">
                  <c:v>43860</c:v>
                </c:pt>
                <c:pt idx="684">
                  <c:v>43859</c:v>
                </c:pt>
                <c:pt idx="685">
                  <c:v>43858</c:v>
                </c:pt>
                <c:pt idx="686">
                  <c:v>43857</c:v>
                </c:pt>
                <c:pt idx="687">
                  <c:v>43854</c:v>
                </c:pt>
                <c:pt idx="688">
                  <c:v>43853</c:v>
                </c:pt>
                <c:pt idx="689">
                  <c:v>43852</c:v>
                </c:pt>
                <c:pt idx="690">
                  <c:v>43851</c:v>
                </c:pt>
                <c:pt idx="691">
                  <c:v>43847</c:v>
                </c:pt>
                <c:pt idx="692">
                  <c:v>43846</c:v>
                </c:pt>
                <c:pt idx="693">
                  <c:v>43845</c:v>
                </c:pt>
                <c:pt idx="694">
                  <c:v>43844</c:v>
                </c:pt>
                <c:pt idx="695">
                  <c:v>43843</c:v>
                </c:pt>
                <c:pt idx="696">
                  <c:v>43840</c:v>
                </c:pt>
                <c:pt idx="697">
                  <c:v>43839</c:v>
                </c:pt>
                <c:pt idx="698">
                  <c:v>43838</c:v>
                </c:pt>
                <c:pt idx="699">
                  <c:v>43837</c:v>
                </c:pt>
                <c:pt idx="700">
                  <c:v>43836</c:v>
                </c:pt>
                <c:pt idx="701">
                  <c:v>43833</c:v>
                </c:pt>
                <c:pt idx="702">
                  <c:v>43832</c:v>
                </c:pt>
                <c:pt idx="703">
                  <c:v>43830</c:v>
                </c:pt>
                <c:pt idx="704">
                  <c:v>43829</c:v>
                </c:pt>
                <c:pt idx="705">
                  <c:v>43826</c:v>
                </c:pt>
                <c:pt idx="706">
                  <c:v>43825</c:v>
                </c:pt>
                <c:pt idx="707">
                  <c:v>43823</c:v>
                </c:pt>
                <c:pt idx="708">
                  <c:v>43822</c:v>
                </c:pt>
                <c:pt idx="709">
                  <c:v>43819</c:v>
                </c:pt>
                <c:pt idx="710">
                  <c:v>43818</c:v>
                </c:pt>
                <c:pt idx="711">
                  <c:v>43817</c:v>
                </c:pt>
                <c:pt idx="712">
                  <c:v>43816</c:v>
                </c:pt>
                <c:pt idx="713">
                  <c:v>43815</c:v>
                </c:pt>
                <c:pt idx="714">
                  <c:v>43812</c:v>
                </c:pt>
                <c:pt idx="715">
                  <c:v>43811</c:v>
                </c:pt>
                <c:pt idx="716">
                  <c:v>43810</c:v>
                </c:pt>
                <c:pt idx="717">
                  <c:v>43809</c:v>
                </c:pt>
                <c:pt idx="718">
                  <c:v>43808</c:v>
                </c:pt>
                <c:pt idx="719">
                  <c:v>43805</c:v>
                </c:pt>
                <c:pt idx="720">
                  <c:v>43804</c:v>
                </c:pt>
                <c:pt idx="721">
                  <c:v>43803</c:v>
                </c:pt>
                <c:pt idx="722">
                  <c:v>43802</c:v>
                </c:pt>
                <c:pt idx="723">
                  <c:v>43801</c:v>
                </c:pt>
                <c:pt idx="724">
                  <c:v>43798</c:v>
                </c:pt>
                <c:pt idx="725">
                  <c:v>43796</c:v>
                </c:pt>
                <c:pt idx="726">
                  <c:v>43795</c:v>
                </c:pt>
                <c:pt idx="727">
                  <c:v>43794</c:v>
                </c:pt>
                <c:pt idx="728">
                  <c:v>43791</c:v>
                </c:pt>
                <c:pt idx="729">
                  <c:v>43790</c:v>
                </c:pt>
                <c:pt idx="730">
                  <c:v>43789</c:v>
                </c:pt>
                <c:pt idx="731">
                  <c:v>43788</c:v>
                </c:pt>
                <c:pt idx="732">
                  <c:v>43787</c:v>
                </c:pt>
                <c:pt idx="733">
                  <c:v>43784</c:v>
                </c:pt>
                <c:pt idx="734">
                  <c:v>43783</c:v>
                </c:pt>
                <c:pt idx="735">
                  <c:v>43782</c:v>
                </c:pt>
                <c:pt idx="736">
                  <c:v>43781</c:v>
                </c:pt>
                <c:pt idx="737">
                  <c:v>43780</c:v>
                </c:pt>
                <c:pt idx="738">
                  <c:v>43777</c:v>
                </c:pt>
                <c:pt idx="739">
                  <c:v>43776</c:v>
                </c:pt>
                <c:pt idx="740">
                  <c:v>43775</c:v>
                </c:pt>
                <c:pt idx="741">
                  <c:v>43774</c:v>
                </c:pt>
                <c:pt idx="742">
                  <c:v>43773</c:v>
                </c:pt>
                <c:pt idx="743">
                  <c:v>43770</c:v>
                </c:pt>
                <c:pt idx="744">
                  <c:v>43769</c:v>
                </c:pt>
                <c:pt idx="745">
                  <c:v>43768</c:v>
                </c:pt>
                <c:pt idx="746">
                  <c:v>43767</c:v>
                </c:pt>
                <c:pt idx="747">
                  <c:v>43766</c:v>
                </c:pt>
                <c:pt idx="748">
                  <c:v>43763</c:v>
                </c:pt>
                <c:pt idx="749">
                  <c:v>43762</c:v>
                </c:pt>
                <c:pt idx="750">
                  <c:v>43761</c:v>
                </c:pt>
                <c:pt idx="751">
                  <c:v>43760</c:v>
                </c:pt>
                <c:pt idx="752">
                  <c:v>43759</c:v>
                </c:pt>
                <c:pt idx="753">
                  <c:v>43756</c:v>
                </c:pt>
                <c:pt idx="754">
                  <c:v>43755</c:v>
                </c:pt>
                <c:pt idx="755">
                  <c:v>43754</c:v>
                </c:pt>
                <c:pt idx="756">
                  <c:v>43753</c:v>
                </c:pt>
                <c:pt idx="757">
                  <c:v>43752</c:v>
                </c:pt>
                <c:pt idx="758">
                  <c:v>43749</c:v>
                </c:pt>
                <c:pt idx="759">
                  <c:v>43748</c:v>
                </c:pt>
                <c:pt idx="760">
                  <c:v>43747</c:v>
                </c:pt>
                <c:pt idx="761">
                  <c:v>43746</c:v>
                </c:pt>
                <c:pt idx="762">
                  <c:v>43745</c:v>
                </c:pt>
                <c:pt idx="763">
                  <c:v>43742</c:v>
                </c:pt>
                <c:pt idx="764">
                  <c:v>43741</c:v>
                </c:pt>
                <c:pt idx="765">
                  <c:v>43740</c:v>
                </c:pt>
                <c:pt idx="766">
                  <c:v>43739</c:v>
                </c:pt>
                <c:pt idx="767">
                  <c:v>43738</c:v>
                </c:pt>
                <c:pt idx="768">
                  <c:v>43735</c:v>
                </c:pt>
                <c:pt idx="769">
                  <c:v>43734</c:v>
                </c:pt>
                <c:pt idx="770">
                  <c:v>43733</c:v>
                </c:pt>
                <c:pt idx="771">
                  <c:v>43732</c:v>
                </c:pt>
                <c:pt idx="772">
                  <c:v>43731</c:v>
                </c:pt>
                <c:pt idx="773">
                  <c:v>43728</c:v>
                </c:pt>
                <c:pt idx="774">
                  <c:v>43727</c:v>
                </c:pt>
                <c:pt idx="775">
                  <c:v>43726</c:v>
                </c:pt>
                <c:pt idx="776">
                  <c:v>43725</c:v>
                </c:pt>
                <c:pt idx="777">
                  <c:v>43724</c:v>
                </c:pt>
                <c:pt idx="778">
                  <c:v>43721</c:v>
                </c:pt>
                <c:pt idx="779">
                  <c:v>43720</c:v>
                </c:pt>
                <c:pt idx="780">
                  <c:v>43719</c:v>
                </c:pt>
                <c:pt idx="781">
                  <c:v>43718</c:v>
                </c:pt>
                <c:pt idx="782">
                  <c:v>43717</c:v>
                </c:pt>
                <c:pt idx="783">
                  <c:v>43714</c:v>
                </c:pt>
                <c:pt idx="784">
                  <c:v>43713</c:v>
                </c:pt>
                <c:pt idx="785">
                  <c:v>43712</c:v>
                </c:pt>
                <c:pt idx="786">
                  <c:v>43711</c:v>
                </c:pt>
                <c:pt idx="787">
                  <c:v>43707</c:v>
                </c:pt>
                <c:pt idx="788">
                  <c:v>43706</c:v>
                </c:pt>
                <c:pt idx="789">
                  <c:v>43705</c:v>
                </c:pt>
                <c:pt idx="790">
                  <c:v>43704</c:v>
                </c:pt>
                <c:pt idx="791">
                  <c:v>43703</c:v>
                </c:pt>
                <c:pt idx="792">
                  <c:v>43700</c:v>
                </c:pt>
                <c:pt idx="793">
                  <c:v>43699</c:v>
                </c:pt>
                <c:pt idx="794">
                  <c:v>43698</c:v>
                </c:pt>
                <c:pt idx="795">
                  <c:v>43697</c:v>
                </c:pt>
                <c:pt idx="796">
                  <c:v>43696</c:v>
                </c:pt>
                <c:pt idx="797">
                  <c:v>43693</c:v>
                </c:pt>
                <c:pt idx="798">
                  <c:v>43692</c:v>
                </c:pt>
                <c:pt idx="799">
                  <c:v>43691</c:v>
                </c:pt>
                <c:pt idx="800">
                  <c:v>43690</c:v>
                </c:pt>
                <c:pt idx="801">
                  <c:v>43689</c:v>
                </c:pt>
                <c:pt idx="802">
                  <c:v>43686</c:v>
                </c:pt>
                <c:pt idx="803">
                  <c:v>43685</c:v>
                </c:pt>
                <c:pt idx="804">
                  <c:v>43684</c:v>
                </c:pt>
                <c:pt idx="805">
                  <c:v>43683</c:v>
                </c:pt>
                <c:pt idx="806">
                  <c:v>43682</c:v>
                </c:pt>
                <c:pt idx="807">
                  <c:v>43679</c:v>
                </c:pt>
                <c:pt idx="808">
                  <c:v>43678</c:v>
                </c:pt>
                <c:pt idx="809">
                  <c:v>43677</c:v>
                </c:pt>
                <c:pt idx="810">
                  <c:v>43676</c:v>
                </c:pt>
                <c:pt idx="811">
                  <c:v>43675</c:v>
                </c:pt>
                <c:pt idx="812">
                  <c:v>43672</c:v>
                </c:pt>
                <c:pt idx="813">
                  <c:v>43671</c:v>
                </c:pt>
                <c:pt idx="814">
                  <c:v>43670</c:v>
                </c:pt>
                <c:pt idx="815">
                  <c:v>43669</c:v>
                </c:pt>
                <c:pt idx="816">
                  <c:v>43668</c:v>
                </c:pt>
                <c:pt idx="817">
                  <c:v>43665</c:v>
                </c:pt>
                <c:pt idx="818">
                  <c:v>43664</c:v>
                </c:pt>
                <c:pt idx="819">
                  <c:v>43663</c:v>
                </c:pt>
                <c:pt idx="820">
                  <c:v>43662</c:v>
                </c:pt>
                <c:pt idx="821">
                  <c:v>43661</c:v>
                </c:pt>
                <c:pt idx="822">
                  <c:v>43658</c:v>
                </c:pt>
                <c:pt idx="823">
                  <c:v>43657</c:v>
                </c:pt>
                <c:pt idx="824">
                  <c:v>43656</c:v>
                </c:pt>
                <c:pt idx="825">
                  <c:v>43655</c:v>
                </c:pt>
                <c:pt idx="826">
                  <c:v>43654</c:v>
                </c:pt>
                <c:pt idx="827">
                  <c:v>43651</c:v>
                </c:pt>
                <c:pt idx="828">
                  <c:v>43649</c:v>
                </c:pt>
                <c:pt idx="829">
                  <c:v>43648</c:v>
                </c:pt>
                <c:pt idx="830">
                  <c:v>43647</c:v>
                </c:pt>
                <c:pt idx="831">
                  <c:v>43644</c:v>
                </c:pt>
                <c:pt idx="832">
                  <c:v>43643</c:v>
                </c:pt>
                <c:pt idx="833">
                  <c:v>43642</c:v>
                </c:pt>
                <c:pt idx="834">
                  <c:v>43641</c:v>
                </c:pt>
                <c:pt idx="835">
                  <c:v>43640</c:v>
                </c:pt>
                <c:pt idx="836">
                  <c:v>43637</c:v>
                </c:pt>
                <c:pt idx="837">
                  <c:v>43636</c:v>
                </c:pt>
                <c:pt idx="838">
                  <c:v>43635</c:v>
                </c:pt>
                <c:pt idx="839">
                  <c:v>43634</c:v>
                </c:pt>
                <c:pt idx="840">
                  <c:v>43633</c:v>
                </c:pt>
                <c:pt idx="841">
                  <c:v>43630</c:v>
                </c:pt>
                <c:pt idx="842">
                  <c:v>43629</c:v>
                </c:pt>
                <c:pt idx="843">
                  <c:v>43628</c:v>
                </c:pt>
                <c:pt idx="844">
                  <c:v>43627</c:v>
                </c:pt>
                <c:pt idx="845">
                  <c:v>43626</c:v>
                </c:pt>
                <c:pt idx="846">
                  <c:v>43623</c:v>
                </c:pt>
                <c:pt idx="847">
                  <c:v>43622</c:v>
                </c:pt>
                <c:pt idx="848">
                  <c:v>43621</c:v>
                </c:pt>
                <c:pt idx="849">
                  <c:v>43620</c:v>
                </c:pt>
                <c:pt idx="850">
                  <c:v>43619</c:v>
                </c:pt>
                <c:pt idx="851">
                  <c:v>43616</c:v>
                </c:pt>
                <c:pt idx="852">
                  <c:v>43615</c:v>
                </c:pt>
                <c:pt idx="853">
                  <c:v>43614</c:v>
                </c:pt>
                <c:pt idx="854">
                  <c:v>43613</c:v>
                </c:pt>
                <c:pt idx="855">
                  <c:v>43609</c:v>
                </c:pt>
                <c:pt idx="856">
                  <c:v>43608</c:v>
                </c:pt>
                <c:pt idx="857">
                  <c:v>43607</c:v>
                </c:pt>
                <c:pt idx="858">
                  <c:v>43606</c:v>
                </c:pt>
                <c:pt idx="859">
                  <c:v>43605</c:v>
                </c:pt>
                <c:pt idx="860">
                  <c:v>43602</c:v>
                </c:pt>
                <c:pt idx="861">
                  <c:v>43601</c:v>
                </c:pt>
                <c:pt idx="862">
                  <c:v>43600</c:v>
                </c:pt>
                <c:pt idx="863">
                  <c:v>43599</c:v>
                </c:pt>
                <c:pt idx="864">
                  <c:v>43598</c:v>
                </c:pt>
                <c:pt idx="865">
                  <c:v>43595</c:v>
                </c:pt>
                <c:pt idx="866">
                  <c:v>43594</c:v>
                </c:pt>
                <c:pt idx="867">
                  <c:v>43593</c:v>
                </c:pt>
                <c:pt idx="868">
                  <c:v>43592</c:v>
                </c:pt>
                <c:pt idx="869">
                  <c:v>43591</c:v>
                </c:pt>
                <c:pt idx="870">
                  <c:v>43588</c:v>
                </c:pt>
                <c:pt idx="871">
                  <c:v>43587</c:v>
                </c:pt>
                <c:pt idx="872">
                  <c:v>43586</c:v>
                </c:pt>
                <c:pt idx="873">
                  <c:v>43585</c:v>
                </c:pt>
                <c:pt idx="874">
                  <c:v>43584</c:v>
                </c:pt>
                <c:pt idx="875">
                  <c:v>43581</c:v>
                </c:pt>
                <c:pt idx="876">
                  <c:v>43580</c:v>
                </c:pt>
                <c:pt idx="877">
                  <c:v>43579</c:v>
                </c:pt>
                <c:pt idx="878">
                  <c:v>43578</c:v>
                </c:pt>
                <c:pt idx="879">
                  <c:v>43577</c:v>
                </c:pt>
                <c:pt idx="880">
                  <c:v>43573</c:v>
                </c:pt>
                <c:pt idx="881">
                  <c:v>43572</c:v>
                </c:pt>
                <c:pt idx="882">
                  <c:v>43571</c:v>
                </c:pt>
                <c:pt idx="883">
                  <c:v>43570</c:v>
                </c:pt>
                <c:pt idx="884">
                  <c:v>43567</c:v>
                </c:pt>
                <c:pt idx="885">
                  <c:v>43566</c:v>
                </c:pt>
                <c:pt idx="886">
                  <c:v>43565</c:v>
                </c:pt>
                <c:pt idx="887">
                  <c:v>43564</c:v>
                </c:pt>
                <c:pt idx="888">
                  <c:v>43563</c:v>
                </c:pt>
                <c:pt idx="889">
                  <c:v>43560</c:v>
                </c:pt>
                <c:pt idx="890">
                  <c:v>43559</c:v>
                </c:pt>
                <c:pt idx="891">
                  <c:v>43558</c:v>
                </c:pt>
                <c:pt idx="892">
                  <c:v>43557</c:v>
                </c:pt>
                <c:pt idx="893">
                  <c:v>43556</c:v>
                </c:pt>
                <c:pt idx="894">
                  <c:v>43553</c:v>
                </c:pt>
                <c:pt idx="895">
                  <c:v>43552</c:v>
                </c:pt>
                <c:pt idx="896">
                  <c:v>43551</c:v>
                </c:pt>
                <c:pt idx="897">
                  <c:v>43550</c:v>
                </c:pt>
                <c:pt idx="898">
                  <c:v>43549</c:v>
                </c:pt>
                <c:pt idx="899">
                  <c:v>43546</c:v>
                </c:pt>
                <c:pt idx="900">
                  <c:v>43545</c:v>
                </c:pt>
                <c:pt idx="901">
                  <c:v>43544</c:v>
                </c:pt>
                <c:pt idx="902">
                  <c:v>43543</c:v>
                </c:pt>
                <c:pt idx="903">
                  <c:v>43542</c:v>
                </c:pt>
                <c:pt idx="904">
                  <c:v>43539</c:v>
                </c:pt>
                <c:pt idx="905">
                  <c:v>43538</c:v>
                </c:pt>
                <c:pt idx="906">
                  <c:v>43537</c:v>
                </c:pt>
                <c:pt idx="907">
                  <c:v>43536</c:v>
                </c:pt>
                <c:pt idx="908">
                  <c:v>43535</c:v>
                </c:pt>
                <c:pt idx="909">
                  <c:v>43532</c:v>
                </c:pt>
                <c:pt idx="910">
                  <c:v>43531</c:v>
                </c:pt>
                <c:pt idx="911">
                  <c:v>43530</c:v>
                </c:pt>
                <c:pt idx="912">
                  <c:v>43529</c:v>
                </c:pt>
                <c:pt idx="913">
                  <c:v>43528</c:v>
                </c:pt>
                <c:pt idx="914">
                  <c:v>43525</c:v>
                </c:pt>
                <c:pt idx="915">
                  <c:v>43524</c:v>
                </c:pt>
                <c:pt idx="916">
                  <c:v>43523</c:v>
                </c:pt>
                <c:pt idx="917">
                  <c:v>43522</c:v>
                </c:pt>
                <c:pt idx="918">
                  <c:v>43521</c:v>
                </c:pt>
                <c:pt idx="919">
                  <c:v>43518</c:v>
                </c:pt>
                <c:pt idx="920">
                  <c:v>43517</c:v>
                </c:pt>
                <c:pt idx="921">
                  <c:v>43516</c:v>
                </c:pt>
                <c:pt idx="922">
                  <c:v>43515</c:v>
                </c:pt>
                <c:pt idx="923">
                  <c:v>43511</c:v>
                </c:pt>
                <c:pt idx="924">
                  <c:v>43510</c:v>
                </c:pt>
                <c:pt idx="925">
                  <c:v>43509</c:v>
                </c:pt>
                <c:pt idx="926">
                  <c:v>43508</c:v>
                </c:pt>
                <c:pt idx="927">
                  <c:v>43507</c:v>
                </c:pt>
                <c:pt idx="928">
                  <c:v>43504</c:v>
                </c:pt>
                <c:pt idx="929">
                  <c:v>43503</c:v>
                </c:pt>
                <c:pt idx="930">
                  <c:v>43502</c:v>
                </c:pt>
                <c:pt idx="931">
                  <c:v>43501</c:v>
                </c:pt>
                <c:pt idx="932">
                  <c:v>43500</c:v>
                </c:pt>
                <c:pt idx="933">
                  <c:v>43497</c:v>
                </c:pt>
                <c:pt idx="934">
                  <c:v>43496</c:v>
                </c:pt>
                <c:pt idx="935">
                  <c:v>43495</c:v>
                </c:pt>
                <c:pt idx="936">
                  <c:v>43494</c:v>
                </c:pt>
                <c:pt idx="937">
                  <c:v>43493</c:v>
                </c:pt>
                <c:pt idx="938">
                  <c:v>43490</c:v>
                </c:pt>
                <c:pt idx="939">
                  <c:v>43489</c:v>
                </c:pt>
                <c:pt idx="940">
                  <c:v>43488</c:v>
                </c:pt>
                <c:pt idx="941">
                  <c:v>43487</c:v>
                </c:pt>
                <c:pt idx="942">
                  <c:v>43483</c:v>
                </c:pt>
                <c:pt idx="943">
                  <c:v>43482</c:v>
                </c:pt>
                <c:pt idx="944">
                  <c:v>43481</c:v>
                </c:pt>
                <c:pt idx="945">
                  <c:v>43480</c:v>
                </c:pt>
                <c:pt idx="946">
                  <c:v>43479</c:v>
                </c:pt>
                <c:pt idx="947">
                  <c:v>43476</c:v>
                </c:pt>
                <c:pt idx="948">
                  <c:v>43475</c:v>
                </c:pt>
                <c:pt idx="949">
                  <c:v>43474</c:v>
                </c:pt>
                <c:pt idx="950">
                  <c:v>43473</c:v>
                </c:pt>
                <c:pt idx="951">
                  <c:v>43472</c:v>
                </c:pt>
                <c:pt idx="952">
                  <c:v>43469</c:v>
                </c:pt>
                <c:pt idx="953">
                  <c:v>43468</c:v>
                </c:pt>
                <c:pt idx="954">
                  <c:v>43467</c:v>
                </c:pt>
                <c:pt idx="955">
                  <c:v>43465</c:v>
                </c:pt>
                <c:pt idx="956">
                  <c:v>43462</c:v>
                </c:pt>
                <c:pt idx="957">
                  <c:v>43461</c:v>
                </c:pt>
                <c:pt idx="958">
                  <c:v>43460</c:v>
                </c:pt>
                <c:pt idx="959">
                  <c:v>43458</c:v>
                </c:pt>
                <c:pt idx="960">
                  <c:v>43455</c:v>
                </c:pt>
                <c:pt idx="961">
                  <c:v>43454</c:v>
                </c:pt>
                <c:pt idx="962">
                  <c:v>43453</c:v>
                </c:pt>
                <c:pt idx="963">
                  <c:v>43452</c:v>
                </c:pt>
                <c:pt idx="964">
                  <c:v>43451</c:v>
                </c:pt>
                <c:pt idx="965">
                  <c:v>43448</c:v>
                </c:pt>
                <c:pt idx="966">
                  <c:v>43447</c:v>
                </c:pt>
                <c:pt idx="967">
                  <c:v>43446</c:v>
                </c:pt>
                <c:pt idx="968">
                  <c:v>43445</c:v>
                </c:pt>
                <c:pt idx="969">
                  <c:v>43444</c:v>
                </c:pt>
                <c:pt idx="970">
                  <c:v>43441</c:v>
                </c:pt>
                <c:pt idx="971">
                  <c:v>43440</c:v>
                </c:pt>
                <c:pt idx="972">
                  <c:v>43438</c:v>
                </c:pt>
                <c:pt idx="973">
                  <c:v>43437</c:v>
                </c:pt>
                <c:pt idx="974">
                  <c:v>43434</c:v>
                </c:pt>
                <c:pt idx="975">
                  <c:v>43433</c:v>
                </c:pt>
                <c:pt idx="976">
                  <c:v>43432</c:v>
                </c:pt>
                <c:pt idx="977">
                  <c:v>43431</c:v>
                </c:pt>
                <c:pt idx="978">
                  <c:v>43430</c:v>
                </c:pt>
                <c:pt idx="979">
                  <c:v>43427</c:v>
                </c:pt>
                <c:pt idx="980">
                  <c:v>43425</c:v>
                </c:pt>
                <c:pt idx="981">
                  <c:v>43424</c:v>
                </c:pt>
                <c:pt idx="982">
                  <c:v>43423</c:v>
                </c:pt>
                <c:pt idx="983">
                  <c:v>43420</c:v>
                </c:pt>
                <c:pt idx="984">
                  <c:v>43419</c:v>
                </c:pt>
                <c:pt idx="985">
                  <c:v>43418</c:v>
                </c:pt>
                <c:pt idx="986">
                  <c:v>43417</c:v>
                </c:pt>
                <c:pt idx="987">
                  <c:v>43416</c:v>
                </c:pt>
                <c:pt idx="988">
                  <c:v>43413</c:v>
                </c:pt>
                <c:pt idx="989">
                  <c:v>43412</c:v>
                </c:pt>
                <c:pt idx="990">
                  <c:v>43411</c:v>
                </c:pt>
                <c:pt idx="991">
                  <c:v>43410</c:v>
                </c:pt>
                <c:pt idx="992">
                  <c:v>43409</c:v>
                </c:pt>
                <c:pt idx="993">
                  <c:v>43406</c:v>
                </c:pt>
                <c:pt idx="994">
                  <c:v>43405</c:v>
                </c:pt>
                <c:pt idx="995">
                  <c:v>43404</c:v>
                </c:pt>
                <c:pt idx="996">
                  <c:v>43403</c:v>
                </c:pt>
                <c:pt idx="997">
                  <c:v>43402</c:v>
                </c:pt>
                <c:pt idx="998">
                  <c:v>43399</c:v>
                </c:pt>
                <c:pt idx="999">
                  <c:v>43398</c:v>
                </c:pt>
                <c:pt idx="1000">
                  <c:v>43397</c:v>
                </c:pt>
                <c:pt idx="1001">
                  <c:v>43396</c:v>
                </c:pt>
                <c:pt idx="1002">
                  <c:v>43395</c:v>
                </c:pt>
                <c:pt idx="1003">
                  <c:v>43392</c:v>
                </c:pt>
                <c:pt idx="1004">
                  <c:v>43391</c:v>
                </c:pt>
                <c:pt idx="1005">
                  <c:v>43390</c:v>
                </c:pt>
                <c:pt idx="1006">
                  <c:v>43389</c:v>
                </c:pt>
                <c:pt idx="1007">
                  <c:v>43388</c:v>
                </c:pt>
                <c:pt idx="1008">
                  <c:v>43385</c:v>
                </c:pt>
                <c:pt idx="1009">
                  <c:v>43384</c:v>
                </c:pt>
                <c:pt idx="1010">
                  <c:v>43383</c:v>
                </c:pt>
                <c:pt idx="1011">
                  <c:v>43382</c:v>
                </c:pt>
                <c:pt idx="1012">
                  <c:v>43381</c:v>
                </c:pt>
                <c:pt idx="1013">
                  <c:v>43378</c:v>
                </c:pt>
                <c:pt idx="1014">
                  <c:v>43377</c:v>
                </c:pt>
                <c:pt idx="1015">
                  <c:v>43376</c:v>
                </c:pt>
                <c:pt idx="1016">
                  <c:v>43375</c:v>
                </c:pt>
                <c:pt idx="1017">
                  <c:v>43374</c:v>
                </c:pt>
                <c:pt idx="1018">
                  <c:v>43371</c:v>
                </c:pt>
                <c:pt idx="1019">
                  <c:v>43370</c:v>
                </c:pt>
                <c:pt idx="1020">
                  <c:v>43369</c:v>
                </c:pt>
                <c:pt idx="1021">
                  <c:v>43368</c:v>
                </c:pt>
                <c:pt idx="1022">
                  <c:v>43367</c:v>
                </c:pt>
                <c:pt idx="1023">
                  <c:v>43364</c:v>
                </c:pt>
                <c:pt idx="1024">
                  <c:v>43363</c:v>
                </c:pt>
                <c:pt idx="1025">
                  <c:v>43362</c:v>
                </c:pt>
                <c:pt idx="1026">
                  <c:v>43361</c:v>
                </c:pt>
                <c:pt idx="1027">
                  <c:v>43360</c:v>
                </c:pt>
                <c:pt idx="1028">
                  <c:v>43357</c:v>
                </c:pt>
                <c:pt idx="1029">
                  <c:v>43356</c:v>
                </c:pt>
                <c:pt idx="1030">
                  <c:v>43355</c:v>
                </c:pt>
                <c:pt idx="1031">
                  <c:v>43354</c:v>
                </c:pt>
                <c:pt idx="1032">
                  <c:v>43353</c:v>
                </c:pt>
                <c:pt idx="1033">
                  <c:v>43350</c:v>
                </c:pt>
                <c:pt idx="1034">
                  <c:v>43349</c:v>
                </c:pt>
                <c:pt idx="1035">
                  <c:v>43348</c:v>
                </c:pt>
                <c:pt idx="1036">
                  <c:v>43347</c:v>
                </c:pt>
                <c:pt idx="1037">
                  <c:v>43343</c:v>
                </c:pt>
                <c:pt idx="1038">
                  <c:v>43342</c:v>
                </c:pt>
                <c:pt idx="1039">
                  <c:v>43341</c:v>
                </c:pt>
                <c:pt idx="1040">
                  <c:v>43340</c:v>
                </c:pt>
                <c:pt idx="1041">
                  <c:v>43339</c:v>
                </c:pt>
                <c:pt idx="1042">
                  <c:v>43336</c:v>
                </c:pt>
                <c:pt idx="1043">
                  <c:v>43335</c:v>
                </c:pt>
                <c:pt idx="1044">
                  <c:v>43334</c:v>
                </c:pt>
                <c:pt idx="1045">
                  <c:v>43333</c:v>
                </c:pt>
                <c:pt idx="1046">
                  <c:v>43332</c:v>
                </c:pt>
                <c:pt idx="1047">
                  <c:v>43329</c:v>
                </c:pt>
                <c:pt idx="1048">
                  <c:v>43328</c:v>
                </c:pt>
                <c:pt idx="1049">
                  <c:v>43327</c:v>
                </c:pt>
                <c:pt idx="1050">
                  <c:v>43326</c:v>
                </c:pt>
                <c:pt idx="1051">
                  <c:v>43325</c:v>
                </c:pt>
                <c:pt idx="1052">
                  <c:v>43322</c:v>
                </c:pt>
                <c:pt idx="1053">
                  <c:v>43321</c:v>
                </c:pt>
                <c:pt idx="1054">
                  <c:v>43320</c:v>
                </c:pt>
                <c:pt idx="1055">
                  <c:v>43319</c:v>
                </c:pt>
                <c:pt idx="1056">
                  <c:v>43318</c:v>
                </c:pt>
                <c:pt idx="1057">
                  <c:v>43315</c:v>
                </c:pt>
                <c:pt idx="1058">
                  <c:v>43314</c:v>
                </c:pt>
                <c:pt idx="1059">
                  <c:v>43313</c:v>
                </c:pt>
                <c:pt idx="1060">
                  <c:v>43312</c:v>
                </c:pt>
                <c:pt idx="1061">
                  <c:v>43311</c:v>
                </c:pt>
                <c:pt idx="1062">
                  <c:v>43308</c:v>
                </c:pt>
                <c:pt idx="1063">
                  <c:v>43307</c:v>
                </c:pt>
                <c:pt idx="1064">
                  <c:v>43306</c:v>
                </c:pt>
                <c:pt idx="1065">
                  <c:v>43305</c:v>
                </c:pt>
                <c:pt idx="1066">
                  <c:v>43304</c:v>
                </c:pt>
                <c:pt idx="1067">
                  <c:v>43301</c:v>
                </c:pt>
                <c:pt idx="1068">
                  <c:v>43300</c:v>
                </c:pt>
                <c:pt idx="1069">
                  <c:v>43299</c:v>
                </c:pt>
                <c:pt idx="1070">
                  <c:v>43298</c:v>
                </c:pt>
                <c:pt idx="1071">
                  <c:v>43297</c:v>
                </c:pt>
                <c:pt idx="1072">
                  <c:v>43294</c:v>
                </c:pt>
                <c:pt idx="1073">
                  <c:v>43293</c:v>
                </c:pt>
                <c:pt idx="1074">
                  <c:v>43292</c:v>
                </c:pt>
                <c:pt idx="1075">
                  <c:v>43291</c:v>
                </c:pt>
                <c:pt idx="1076">
                  <c:v>43290</c:v>
                </c:pt>
                <c:pt idx="1077">
                  <c:v>43287</c:v>
                </c:pt>
                <c:pt idx="1078">
                  <c:v>43286</c:v>
                </c:pt>
                <c:pt idx="1079">
                  <c:v>43284</c:v>
                </c:pt>
                <c:pt idx="1080">
                  <c:v>43283</c:v>
                </c:pt>
                <c:pt idx="1081">
                  <c:v>43280</c:v>
                </c:pt>
                <c:pt idx="1082">
                  <c:v>43279</c:v>
                </c:pt>
                <c:pt idx="1083">
                  <c:v>43278</c:v>
                </c:pt>
                <c:pt idx="1084">
                  <c:v>43277</c:v>
                </c:pt>
                <c:pt idx="1085">
                  <c:v>43276</c:v>
                </c:pt>
                <c:pt idx="1086">
                  <c:v>43273</c:v>
                </c:pt>
                <c:pt idx="1087">
                  <c:v>43272</c:v>
                </c:pt>
                <c:pt idx="1088">
                  <c:v>43271</c:v>
                </c:pt>
                <c:pt idx="1089">
                  <c:v>43270</c:v>
                </c:pt>
                <c:pt idx="1090">
                  <c:v>43269</c:v>
                </c:pt>
                <c:pt idx="1091">
                  <c:v>43266</c:v>
                </c:pt>
                <c:pt idx="1092">
                  <c:v>43265</c:v>
                </c:pt>
                <c:pt idx="1093">
                  <c:v>43264</c:v>
                </c:pt>
                <c:pt idx="1094">
                  <c:v>43263</c:v>
                </c:pt>
                <c:pt idx="1095">
                  <c:v>43262</c:v>
                </c:pt>
                <c:pt idx="1096">
                  <c:v>43259</c:v>
                </c:pt>
                <c:pt idx="1097">
                  <c:v>43258</c:v>
                </c:pt>
                <c:pt idx="1098">
                  <c:v>43257</c:v>
                </c:pt>
                <c:pt idx="1099">
                  <c:v>43256</c:v>
                </c:pt>
                <c:pt idx="1100">
                  <c:v>43255</c:v>
                </c:pt>
                <c:pt idx="1101">
                  <c:v>43252</c:v>
                </c:pt>
                <c:pt idx="1102">
                  <c:v>43251</c:v>
                </c:pt>
                <c:pt idx="1103">
                  <c:v>43250</c:v>
                </c:pt>
                <c:pt idx="1104">
                  <c:v>43249</c:v>
                </c:pt>
                <c:pt idx="1105">
                  <c:v>43245</c:v>
                </c:pt>
                <c:pt idx="1106">
                  <c:v>43244</c:v>
                </c:pt>
                <c:pt idx="1107">
                  <c:v>43243</c:v>
                </c:pt>
                <c:pt idx="1108">
                  <c:v>43242</c:v>
                </c:pt>
                <c:pt idx="1109">
                  <c:v>43241</c:v>
                </c:pt>
                <c:pt idx="1110">
                  <c:v>43238</c:v>
                </c:pt>
                <c:pt idx="1111">
                  <c:v>43237</c:v>
                </c:pt>
                <c:pt idx="1112">
                  <c:v>43236</c:v>
                </c:pt>
                <c:pt idx="1113">
                  <c:v>43235</c:v>
                </c:pt>
                <c:pt idx="1114">
                  <c:v>43234</c:v>
                </c:pt>
                <c:pt idx="1115">
                  <c:v>43231</c:v>
                </c:pt>
                <c:pt idx="1116">
                  <c:v>43230</c:v>
                </c:pt>
                <c:pt idx="1117">
                  <c:v>43229</c:v>
                </c:pt>
                <c:pt idx="1118">
                  <c:v>43228</c:v>
                </c:pt>
                <c:pt idx="1119">
                  <c:v>43227</c:v>
                </c:pt>
                <c:pt idx="1120">
                  <c:v>43224</c:v>
                </c:pt>
                <c:pt idx="1121">
                  <c:v>43223</c:v>
                </c:pt>
                <c:pt idx="1122">
                  <c:v>43222</c:v>
                </c:pt>
                <c:pt idx="1123">
                  <c:v>43221</c:v>
                </c:pt>
                <c:pt idx="1124">
                  <c:v>43220</c:v>
                </c:pt>
                <c:pt idx="1125">
                  <c:v>43217</c:v>
                </c:pt>
                <c:pt idx="1126">
                  <c:v>43216</c:v>
                </c:pt>
                <c:pt idx="1127">
                  <c:v>43215</c:v>
                </c:pt>
                <c:pt idx="1128">
                  <c:v>43214</c:v>
                </c:pt>
                <c:pt idx="1129">
                  <c:v>43213</c:v>
                </c:pt>
                <c:pt idx="1130">
                  <c:v>43210</c:v>
                </c:pt>
                <c:pt idx="1131">
                  <c:v>43209</c:v>
                </c:pt>
                <c:pt idx="1132">
                  <c:v>43208</c:v>
                </c:pt>
                <c:pt idx="1133">
                  <c:v>43207</c:v>
                </c:pt>
                <c:pt idx="1134">
                  <c:v>43206</c:v>
                </c:pt>
                <c:pt idx="1135">
                  <c:v>43203</c:v>
                </c:pt>
                <c:pt idx="1136">
                  <c:v>43202</c:v>
                </c:pt>
                <c:pt idx="1137">
                  <c:v>43201</c:v>
                </c:pt>
                <c:pt idx="1138">
                  <c:v>43200</c:v>
                </c:pt>
                <c:pt idx="1139">
                  <c:v>43199</c:v>
                </c:pt>
                <c:pt idx="1140">
                  <c:v>43196</c:v>
                </c:pt>
                <c:pt idx="1141">
                  <c:v>43195</c:v>
                </c:pt>
                <c:pt idx="1142">
                  <c:v>43194</c:v>
                </c:pt>
                <c:pt idx="1143">
                  <c:v>43193</c:v>
                </c:pt>
                <c:pt idx="1144">
                  <c:v>43192</c:v>
                </c:pt>
                <c:pt idx="1145">
                  <c:v>43188</c:v>
                </c:pt>
                <c:pt idx="1146">
                  <c:v>43187</c:v>
                </c:pt>
                <c:pt idx="1147">
                  <c:v>43186</c:v>
                </c:pt>
                <c:pt idx="1148">
                  <c:v>43185</c:v>
                </c:pt>
                <c:pt idx="1149">
                  <c:v>43182</c:v>
                </c:pt>
                <c:pt idx="1150">
                  <c:v>43181</c:v>
                </c:pt>
                <c:pt idx="1151">
                  <c:v>43180</c:v>
                </c:pt>
                <c:pt idx="1152">
                  <c:v>43179</c:v>
                </c:pt>
                <c:pt idx="1153">
                  <c:v>43178</c:v>
                </c:pt>
                <c:pt idx="1154">
                  <c:v>43175</c:v>
                </c:pt>
                <c:pt idx="1155">
                  <c:v>43174</c:v>
                </c:pt>
                <c:pt idx="1156">
                  <c:v>43173</c:v>
                </c:pt>
                <c:pt idx="1157">
                  <c:v>43172</c:v>
                </c:pt>
                <c:pt idx="1158">
                  <c:v>43171</c:v>
                </c:pt>
                <c:pt idx="1159">
                  <c:v>43168</c:v>
                </c:pt>
                <c:pt idx="1160">
                  <c:v>43167</c:v>
                </c:pt>
                <c:pt idx="1161">
                  <c:v>43166</c:v>
                </c:pt>
                <c:pt idx="1162">
                  <c:v>43165</c:v>
                </c:pt>
                <c:pt idx="1163">
                  <c:v>43164</c:v>
                </c:pt>
                <c:pt idx="1164">
                  <c:v>43161</c:v>
                </c:pt>
                <c:pt idx="1165">
                  <c:v>43160</c:v>
                </c:pt>
                <c:pt idx="1166">
                  <c:v>43159</c:v>
                </c:pt>
                <c:pt idx="1167">
                  <c:v>43158</c:v>
                </c:pt>
                <c:pt idx="1168">
                  <c:v>43157</c:v>
                </c:pt>
                <c:pt idx="1169">
                  <c:v>43154</c:v>
                </c:pt>
                <c:pt idx="1170">
                  <c:v>43153</c:v>
                </c:pt>
                <c:pt idx="1171">
                  <c:v>43152</c:v>
                </c:pt>
                <c:pt idx="1172">
                  <c:v>43151</c:v>
                </c:pt>
                <c:pt idx="1173">
                  <c:v>43147</c:v>
                </c:pt>
                <c:pt idx="1174">
                  <c:v>43146</c:v>
                </c:pt>
                <c:pt idx="1175">
                  <c:v>43145</c:v>
                </c:pt>
                <c:pt idx="1176">
                  <c:v>43144</c:v>
                </c:pt>
                <c:pt idx="1177">
                  <c:v>43143</c:v>
                </c:pt>
                <c:pt idx="1178">
                  <c:v>43140</c:v>
                </c:pt>
                <c:pt idx="1179">
                  <c:v>43139</c:v>
                </c:pt>
                <c:pt idx="1180">
                  <c:v>43138</c:v>
                </c:pt>
                <c:pt idx="1181">
                  <c:v>43137</c:v>
                </c:pt>
                <c:pt idx="1182">
                  <c:v>43136</c:v>
                </c:pt>
                <c:pt idx="1183">
                  <c:v>43133</c:v>
                </c:pt>
                <c:pt idx="1184">
                  <c:v>43132</c:v>
                </c:pt>
                <c:pt idx="1185">
                  <c:v>43131</c:v>
                </c:pt>
                <c:pt idx="1186">
                  <c:v>43130</c:v>
                </c:pt>
                <c:pt idx="1187">
                  <c:v>43129</c:v>
                </c:pt>
                <c:pt idx="1188">
                  <c:v>43126</c:v>
                </c:pt>
                <c:pt idx="1189">
                  <c:v>43125</c:v>
                </c:pt>
                <c:pt idx="1190">
                  <c:v>43124</c:v>
                </c:pt>
                <c:pt idx="1191">
                  <c:v>43123</c:v>
                </c:pt>
                <c:pt idx="1192">
                  <c:v>43122</c:v>
                </c:pt>
                <c:pt idx="1193">
                  <c:v>43119</c:v>
                </c:pt>
                <c:pt idx="1194">
                  <c:v>43118</c:v>
                </c:pt>
                <c:pt idx="1195">
                  <c:v>43117</c:v>
                </c:pt>
                <c:pt idx="1196">
                  <c:v>43116</c:v>
                </c:pt>
                <c:pt idx="1197">
                  <c:v>43112</c:v>
                </c:pt>
                <c:pt idx="1198">
                  <c:v>43111</c:v>
                </c:pt>
                <c:pt idx="1199">
                  <c:v>43110</c:v>
                </c:pt>
                <c:pt idx="1200">
                  <c:v>43109</c:v>
                </c:pt>
                <c:pt idx="1201">
                  <c:v>43108</c:v>
                </c:pt>
                <c:pt idx="1202">
                  <c:v>43105</c:v>
                </c:pt>
                <c:pt idx="1203">
                  <c:v>43104</c:v>
                </c:pt>
                <c:pt idx="1204">
                  <c:v>43103</c:v>
                </c:pt>
                <c:pt idx="1205">
                  <c:v>43102</c:v>
                </c:pt>
                <c:pt idx="1206">
                  <c:v>43098</c:v>
                </c:pt>
                <c:pt idx="1207">
                  <c:v>43097</c:v>
                </c:pt>
                <c:pt idx="1208">
                  <c:v>43096</c:v>
                </c:pt>
                <c:pt idx="1209">
                  <c:v>43095</c:v>
                </c:pt>
                <c:pt idx="1210">
                  <c:v>43091</c:v>
                </c:pt>
                <c:pt idx="1211">
                  <c:v>43090</c:v>
                </c:pt>
                <c:pt idx="1212">
                  <c:v>43089</c:v>
                </c:pt>
                <c:pt idx="1213">
                  <c:v>43088</c:v>
                </c:pt>
                <c:pt idx="1214">
                  <c:v>43087</c:v>
                </c:pt>
                <c:pt idx="1215">
                  <c:v>43084</c:v>
                </c:pt>
                <c:pt idx="1216">
                  <c:v>43083</c:v>
                </c:pt>
                <c:pt idx="1217">
                  <c:v>43082</c:v>
                </c:pt>
                <c:pt idx="1218">
                  <c:v>43081</c:v>
                </c:pt>
                <c:pt idx="1219">
                  <c:v>43080</c:v>
                </c:pt>
                <c:pt idx="1220">
                  <c:v>43077</c:v>
                </c:pt>
                <c:pt idx="1221">
                  <c:v>43076</c:v>
                </c:pt>
                <c:pt idx="1222">
                  <c:v>43075</c:v>
                </c:pt>
                <c:pt idx="1223">
                  <c:v>43074</c:v>
                </c:pt>
                <c:pt idx="1224">
                  <c:v>43073</c:v>
                </c:pt>
                <c:pt idx="1225">
                  <c:v>43070</c:v>
                </c:pt>
                <c:pt idx="1226">
                  <c:v>43069</c:v>
                </c:pt>
                <c:pt idx="1227">
                  <c:v>43068</c:v>
                </c:pt>
                <c:pt idx="1228">
                  <c:v>43067</c:v>
                </c:pt>
                <c:pt idx="1229">
                  <c:v>43066</c:v>
                </c:pt>
                <c:pt idx="1230">
                  <c:v>43063</c:v>
                </c:pt>
                <c:pt idx="1231">
                  <c:v>43061</c:v>
                </c:pt>
                <c:pt idx="1232">
                  <c:v>43060</c:v>
                </c:pt>
                <c:pt idx="1233">
                  <c:v>43059</c:v>
                </c:pt>
                <c:pt idx="1234">
                  <c:v>43056</c:v>
                </c:pt>
                <c:pt idx="1235">
                  <c:v>43055</c:v>
                </c:pt>
                <c:pt idx="1236">
                  <c:v>43054</c:v>
                </c:pt>
                <c:pt idx="1237">
                  <c:v>43053</c:v>
                </c:pt>
                <c:pt idx="1238">
                  <c:v>43052</c:v>
                </c:pt>
                <c:pt idx="1239">
                  <c:v>43049</c:v>
                </c:pt>
                <c:pt idx="1240">
                  <c:v>43048</c:v>
                </c:pt>
                <c:pt idx="1241">
                  <c:v>43047</c:v>
                </c:pt>
                <c:pt idx="1242">
                  <c:v>43046</c:v>
                </c:pt>
                <c:pt idx="1243">
                  <c:v>43045</c:v>
                </c:pt>
                <c:pt idx="1244">
                  <c:v>43042</c:v>
                </c:pt>
                <c:pt idx="1245">
                  <c:v>43041</c:v>
                </c:pt>
                <c:pt idx="1246">
                  <c:v>43040</c:v>
                </c:pt>
                <c:pt idx="1247">
                  <c:v>43039</c:v>
                </c:pt>
                <c:pt idx="1248">
                  <c:v>43038</c:v>
                </c:pt>
                <c:pt idx="1249">
                  <c:v>43035</c:v>
                </c:pt>
                <c:pt idx="1250">
                  <c:v>43034</c:v>
                </c:pt>
                <c:pt idx="1251">
                  <c:v>43033</c:v>
                </c:pt>
                <c:pt idx="1252">
                  <c:v>43032</c:v>
                </c:pt>
                <c:pt idx="1253">
                  <c:v>43031</c:v>
                </c:pt>
                <c:pt idx="1254">
                  <c:v>43028</c:v>
                </c:pt>
                <c:pt idx="1255">
                  <c:v>43027</c:v>
                </c:pt>
                <c:pt idx="1256">
                  <c:v>43026</c:v>
                </c:pt>
                <c:pt idx="1257">
                  <c:v>43025</c:v>
                </c:pt>
                <c:pt idx="1258">
                  <c:v>43024</c:v>
                </c:pt>
                <c:pt idx="1259">
                  <c:v>43021</c:v>
                </c:pt>
                <c:pt idx="1260">
                  <c:v>43020</c:v>
                </c:pt>
                <c:pt idx="1261">
                  <c:v>43019</c:v>
                </c:pt>
                <c:pt idx="1262">
                  <c:v>43018</c:v>
                </c:pt>
                <c:pt idx="1263">
                  <c:v>43017</c:v>
                </c:pt>
                <c:pt idx="1264">
                  <c:v>43014</c:v>
                </c:pt>
                <c:pt idx="1265">
                  <c:v>43013</c:v>
                </c:pt>
                <c:pt idx="1266">
                  <c:v>43012</c:v>
                </c:pt>
                <c:pt idx="1267">
                  <c:v>43011</c:v>
                </c:pt>
                <c:pt idx="1268">
                  <c:v>43010</c:v>
                </c:pt>
                <c:pt idx="1269">
                  <c:v>43007</c:v>
                </c:pt>
                <c:pt idx="1270">
                  <c:v>43006</c:v>
                </c:pt>
                <c:pt idx="1271">
                  <c:v>43005</c:v>
                </c:pt>
                <c:pt idx="1272">
                  <c:v>43004</c:v>
                </c:pt>
                <c:pt idx="1273">
                  <c:v>43003</c:v>
                </c:pt>
                <c:pt idx="1274">
                  <c:v>43000</c:v>
                </c:pt>
                <c:pt idx="1275">
                  <c:v>42999</c:v>
                </c:pt>
                <c:pt idx="1276">
                  <c:v>42998</c:v>
                </c:pt>
                <c:pt idx="1277">
                  <c:v>42997</c:v>
                </c:pt>
                <c:pt idx="1278">
                  <c:v>42996</c:v>
                </c:pt>
                <c:pt idx="1279">
                  <c:v>42993</c:v>
                </c:pt>
                <c:pt idx="1280">
                  <c:v>42992</c:v>
                </c:pt>
                <c:pt idx="1281">
                  <c:v>42991</c:v>
                </c:pt>
                <c:pt idx="1282">
                  <c:v>42990</c:v>
                </c:pt>
                <c:pt idx="1283">
                  <c:v>42989</c:v>
                </c:pt>
                <c:pt idx="1284">
                  <c:v>42986</c:v>
                </c:pt>
                <c:pt idx="1285">
                  <c:v>42985</c:v>
                </c:pt>
                <c:pt idx="1286">
                  <c:v>42984</c:v>
                </c:pt>
                <c:pt idx="1287">
                  <c:v>42983</c:v>
                </c:pt>
                <c:pt idx="1288">
                  <c:v>42979</c:v>
                </c:pt>
                <c:pt idx="1289">
                  <c:v>42978</c:v>
                </c:pt>
                <c:pt idx="1290">
                  <c:v>42977</c:v>
                </c:pt>
                <c:pt idx="1291">
                  <c:v>42976</c:v>
                </c:pt>
                <c:pt idx="1292">
                  <c:v>42975</c:v>
                </c:pt>
                <c:pt idx="1293">
                  <c:v>42972</c:v>
                </c:pt>
                <c:pt idx="1294">
                  <c:v>42971</c:v>
                </c:pt>
                <c:pt idx="1295">
                  <c:v>42970</c:v>
                </c:pt>
                <c:pt idx="1296">
                  <c:v>42969</c:v>
                </c:pt>
                <c:pt idx="1297">
                  <c:v>42968</c:v>
                </c:pt>
                <c:pt idx="1298">
                  <c:v>42965</c:v>
                </c:pt>
                <c:pt idx="1299">
                  <c:v>42964</c:v>
                </c:pt>
                <c:pt idx="1300">
                  <c:v>42963</c:v>
                </c:pt>
                <c:pt idx="1301">
                  <c:v>42962</c:v>
                </c:pt>
                <c:pt idx="1302">
                  <c:v>42961</c:v>
                </c:pt>
                <c:pt idx="1303">
                  <c:v>42958</c:v>
                </c:pt>
                <c:pt idx="1304">
                  <c:v>42957</c:v>
                </c:pt>
                <c:pt idx="1305">
                  <c:v>42956</c:v>
                </c:pt>
                <c:pt idx="1306">
                  <c:v>42955</c:v>
                </c:pt>
                <c:pt idx="1307">
                  <c:v>42954</c:v>
                </c:pt>
                <c:pt idx="1308">
                  <c:v>42951</c:v>
                </c:pt>
                <c:pt idx="1309">
                  <c:v>42950</c:v>
                </c:pt>
                <c:pt idx="1310">
                  <c:v>42949</c:v>
                </c:pt>
                <c:pt idx="1311">
                  <c:v>42948</c:v>
                </c:pt>
                <c:pt idx="1312">
                  <c:v>42947</c:v>
                </c:pt>
                <c:pt idx="1313">
                  <c:v>42944</c:v>
                </c:pt>
                <c:pt idx="1314">
                  <c:v>42943</c:v>
                </c:pt>
                <c:pt idx="1315">
                  <c:v>42942</c:v>
                </c:pt>
                <c:pt idx="1316">
                  <c:v>42941</c:v>
                </c:pt>
                <c:pt idx="1317">
                  <c:v>42940</c:v>
                </c:pt>
                <c:pt idx="1318">
                  <c:v>42937</c:v>
                </c:pt>
                <c:pt idx="1319">
                  <c:v>42936</c:v>
                </c:pt>
                <c:pt idx="1320">
                  <c:v>42935</c:v>
                </c:pt>
                <c:pt idx="1321">
                  <c:v>42934</c:v>
                </c:pt>
                <c:pt idx="1322">
                  <c:v>42933</c:v>
                </c:pt>
                <c:pt idx="1323">
                  <c:v>42930</c:v>
                </c:pt>
                <c:pt idx="1324">
                  <c:v>42929</c:v>
                </c:pt>
                <c:pt idx="1325">
                  <c:v>42928</c:v>
                </c:pt>
                <c:pt idx="1326">
                  <c:v>42927</c:v>
                </c:pt>
                <c:pt idx="1327">
                  <c:v>42926</c:v>
                </c:pt>
                <c:pt idx="1328">
                  <c:v>42923</c:v>
                </c:pt>
                <c:pt idx="1329">
                  <c:v>42922</c:v>
                </c:pt>
                <c:pt idx="1330">
                  <c:v>42921</c:v>
                </c:pt>
                <c:pt idx="1331">
                  <c:v>42919</c:v>
                </c:pt>
                <c:pt idx="1332">
                  <c:v>42916</c:v>
                </c:pt>
                <c:pt idx="1333">
                  <c:v>42915</c:v>
                </c:pt>
                <c:pt idx="1334">
                  <c:v>42914</c:v>
                </c:pt>
                <c:pt idx="1335">
                  <c:v>42913</c:v>
                </c:pt>
                <c:pt idx="1336">
                  <c:v>42912</c:v>
                </c:pt>
                <c:pt idx="1337">
                  <c:v>42909</c:v>
                </c:pt>
                <c:pt idx="1338">
                  <c:v>42908</c:v>
                </c:pt>
                <c:pt idx="1339">
                  <c:v>42907</c:v>
                </c:pt>
                <c:pt idx="1340">
                  <c:v>42906</c:v>
                </c:pt>
                <c:pt idx="1341">
                  <c:v>42905</c:v>
                </c:pt>
                <c:pt idx="1342">
                  <c:v>42902</c:v>
                </c:pt>
                <c:pt idx="1343">
                  <c:v>42901</c:v>
                </c:pt>
                <c:pt idx="1344">
                  <c:v>42900</c:v>
                </c:pt>
                <c:pt idx="1345">
                  <c:v>42899</c:v>
                </c:pt>
                <c:pt idx="1346">
                  <c:v>42898</c:v>
                </c:pt>
                <c:pt idx="1347">
                  <c:v>42895</c:v>
                </c:pt>
                <c:pt idx="1348">
                  <c:v>42894</c:v>
                </c:pt>
                <c:pt idx="1349">
                  <c:v>42893</c:v>
                </c:pt>
                <c:pt idx="1350">
                  <c:v>42892</c:v>
                </c:pt>
                <c:pt idx="1351">
                  <c:v>42891</c:v>
                </c:pt>
                <c:pt idx="1352">
                  <c:v>42888</c:v>
                </c:pt>
                <c:pt idx="1353">
                  <c:v>42887</c:v>
                </c:pt>
                <c:pt idx="1354">
                  <c:v>42886</c:v>
                </c:pt>
                <c:pt idx="1355">
                  <c:v>42885</c:v>
                </c:pt>
                <c:pt idx="1356">
                  <c:v>42881</c:v>
                </c:pt>
                <c:pt idx="1357">
                  <c:v>42880</c:v>
                </c:pt>
                <c:pt idx="1358">
                  <c:v>42879</c:v>
                </c:pt>
                <c:pt idx="1359">
                  <c:v>42878</c:v>
                </c:pt>
                <c:pt idx="1360">
                  <c:v>42877</c:v>
                </c:pt>
                <c:pt idx="1361">
                  <c:v>42874</c:v>
                </c:pt>
                <c:pt idx="1362">
                  <c:v>42873</c:v>
                </c:pt>
                <c:pt idx="1363">
                  <c:v>42872</c:v>
                </c:pt>
                <c:pt idx="1364">
                  <c:v>42871</c:v>
                </c:pt>
                <c:pt idx="1365">
                  <c:v>42870</c:v>
                </c:pt>
                <c:pt idx="1366">
                  <c:v>42867</c:v>
                </c:pt>
                <c:pt idx="1367">
                  <c:v>42866</c:v>
                </c:pt>
                <c:pt idx="1368">
                  <c:v>42865</c:v>
                </c:pt>
                <c:pt idx="1369">
                  <c:v>42864</c:v>
                </c:pt>
                <c:pt idx="1370">
                  <c:v>42863</c:v>
                </c:pt>
                <c:pt idx="1371">
                  <c:v>42860</c:v>
                </c:pt>
                <c:pt idx="1372">
                  <c:v>42859</c:v>
                </c:pt>
                <c:pt idx="1373">
                  <c:v>42858</c:v>
                </c:pt>
                <c:pt idx="1374">
                  <c:v>42857</c:v>
                </c:pt>
                <c:pt idx="1375">
                  <c:v>42856</c:v>
                </c:pt>
                <c:pt idx="1376">
                  <c:v>42853</c:v>
                </c:pt>
                <c:pt idx="1377">
                  <c:v>42852</c:v>
                </c:pt>
                <c:pt idx="1378">
                  <c:v>42851</c:v>
                </c:pt>
                <c:pt idx="1379">
                  <c:v>42850</c:v>
                </c:pt>
                <c:pt idx="1380">
                  <c:v>42849</c:v>
                </c:pt>
                <c:pt idx="1381">
                  <c:v>42846</c:v>
                </c:pt>
                <c:pt idx="1382">
                  <c:v>42845</c:v>
                </c:pt>
                <c:pt idx="1383">
                  <c:v>42844</c:v>
                </c:pt>
                <c:pt idx="1384">
                  <c:v>42843</c:v>
                </c:pt>
                <c:pt idx="1385">
                  <c:v>42842</c:v>
                </c:pt>
                <c:pt idx="1386">
                  <c:v>42838</c:v>
                </c:pt>
                <c:pt idx="1387">
                  <c:v>42837</c:v>
                </c:pt>
                <c:pt idx="1388">
                  <c:v>42836</c:v>
                </c:pt>
                <c:pt idx="1389">
                  <c:v>42835</c:v>
                </c:pt>
                <c:pt idx="1390">
                  <c:v>42832</c:v>
                </c:pt>
                <c:pt idx="1391">
                  <c:v>42831</c:v>
                </c:pt>
                <c:pt idx="1392">
                  <c:v>42830</c:v>
                </c:pt>
                <c:pt idx="1393">
                  <c:v>42829</c:v>
                </c:pt>
                <c:pt idx="1394">
                  <c:v>42828</c:v>
                </c:pt>
                <c:pt idx="1395">
                  <c:v>42825</c:v>
                </c:pt>
                <c:pt idx="1396">
                  <c:v>42824</c:v>
                </c:pt>
                <c:pt idx="1397">
                  <c:v>42823</c:v>
                </c:pt>
                <c:pt idx="1398">
                  <c:v>42822</c:v>
                </c:pt>
                <c:pt idx="1399">
                  <c:v>42821</c:v>
                </c:pt>
                <c:pt idx="1400">
                  <c:v>42818</c:v>
                </c:pt>
                <c:pt idx="1401">
                  <c:v>42817</c:v>
                </c:pt>
                <c:pt idx="1402">
                  <c:v>42816</c:v>
                </c:pt>
                <c:pt idx="1403">
                  <c:v>42815</c:v>
                </c:pt>
                <c:pt idx="1404">
                  <c:v>42814</c:v>
                </c:pt>
                <c:pt idx="1405">
                  <c:v>42811</c:v>
                </c:pt>
                <c:pt idx="1406">
                  <c:v>42810</c:v>
                </c:pt>
                <c:pt idx="1407">
                  <c:v>42809</c:v>
                </c:pt>
                <c:pt idx="1408">
                  <c:v>42808</c:v>
                </c:pt>
                <c:pt idx="1409">
                  <c:v>42807</c:v>
                </c:pt>
                <c:pt idx="1410">
                  <c:v>42804</c:v>
                </c:pt>
                <c:pt idx="1411">
                  <c:v>42803</c:v>
                </c:pt>
                <c:pt idx="1412">
                  <c:v>42802</c:v>
                </c:pt>
                <c:pt idx="1413">
                  <c:v>42801</c:v>
                </c:pt>
                <c:pt idx="1414">
                  <c:v>42800</c:v>
                </c:pt>
                <c:pt idx="1415">
                  <c:v>42797</c:v>
                </c:pt>
                <c:pt idx="1416">
                  <c:v>42796</c:v>
                </c:pt>
                <c:pt idx="1417">
                  <c:v>42795</c:v>
                </c:pt>
                <c:pt idx="1418">
                  <c:v>42794</c:v>
                </c:pt>
                <c:pt idx="1419">
                  <c:v>42793</c:v>
                </c:pt>
                <c:pt idx="1420">
                  <c:v>42790</c:v>
                </c:pt>
                <c:pt idx="1421">
                  <c:v>42789</c:v>
                </c:pt>
                <c:pt idx="1422">
                  <c:v>42788</c:v>
                </c:pt>
                <c:pt idx="1423">
                  <c:v>42787</c:v>
                </c:pt>
                <c:pt idx="1424">
                  <c:v>42783</c:v>
                </c:pt>
                <c:pt idx="1425">
                  <c:v>42782</c:v>
                </c:pt>
                <c:pt idx="1426">
                  <c:v>42781</c:v>
                </c:pt>
                <c:pt idx="1427">
                  <c:v>42780</c:v>
                </c:pt>
                <c:pt idx="1428">
                  <c:v>42779</c:v>
                </c:pt>
                <c:pt idx="1429">
                  <c:v>42776</c:v>
                </c:pt>
                <c:pt idx="1430">
                  <c:v>42775</c:v>
                </c:pt>
                <c:pt idx="1431">
                  <c:v>42774</c:v>
                </c:pt>
                <c:pt idx="1432">
                  <c:v>42773</c:v>
                </c:pt>
                <c:pt idx="1433">
                  <c:v>42772</c:v>
                </c:pt>
                <c:pt idx="1434">
                  <c:v>42769</c:v>
                </c:pt>
                <c:pt idx="1435">
                  <c:v>42768</c:v>
                </c:pt>
                <c:pt idx="1436">
                  <c:v>42767</c:v>
                </c:pt>
                <c:pt idx="1437">
                  <c:v>42766</c:v>
                </c:pt>
                <c:pt idx="1438">
                  <c:v>42765</c:v>
                </c:pt>
                <c:pt idx="1439">
                  <c:v>42762</c:v>
                </c:pt>
                <c:pt idx="1440">
                  <c:v>42761</c:v>
                </c:pt>
                <c:pt idx="1441">
                  <c:v>42760</c:v>
                </c:pt>
                <c:pt idx="1442">
                  <c:v>42759</c:v>
                </c:pt>
                <c:pt idx="1443">
                  <c:v>42758</c:v>
                </c:pt>
                <c:pt idx="1444">
                  <c:v>42755</c:v>
                </c:pt>
                <c:pt idx="1445">
                  <c:v>42754</c:v>
                </c:pt>
                <c:pt idx="1446">
                  <c:v>42753</c:v>
                </c:pt>
                <c:pt idx="1447">
                  <c:v>42752</c:v>
                </c:pt>
                <c:pt idx="1448">
                  <c:v>42748</c:v>
                </c:pt>
                <c:pt idx="1449">
                  <c:v>42747</c:v>
                </c:pt>
                <c:pt idx="1450">
                  <c:v>42746</c:v>
                </c:pt>
                <c:pt idx="1451">
                  <c:v>42745</c:v>
                </c:pt>
                <c:pt idx="1452">
                  <c:v>42744</c:v>
                </c:pt>
                <c:pt idx="1453">
                  <c:v>42741</c:v>
                </c:pt>
                <c:pt idx="1454">
                  <c:v>42740</c:v>
                </c:pt>
                <c:pt idx="1455">
                  <c:v>42739</c:v>
                </c:pt>
                <c:pt idx="1456">
                  <c:v>42738</c:v>
                </c:pt>
                <c:pt idx="1457">
                  <c:v>42734</c:v>
                </c:pt>
                <c:pt idx="1458">
                  <c:v>42733</c:v>
                </c:pt>
                <c:pt idx="1459">
                  <c:v>42732</c:v>
                </c:pt>
                <c:pt idx="1460">
                  <c:v>42731</c:v>
                </c:pt>
                <c:pt idx="1461">
                  <c:v>42727</c:v>
                </c:pt>
                <c:pt idx="1462">
                  <c:v>42726</c:v>
                </c:pt>
                <c:pt idx="1463">
                  <c:v>42725</c:v>
                </c:pt>
                <c:pt idx="1464">
                  <c:v>42724</c:v>
                </c:pt>
                <c:pt idx="1465">
                  <c:v>42723</c:v>
                </c:pt>
                <c:pt idx="1466">
                  <c:v>42720</c:v>
                </c:pt>
                <c:pt idx="1467">
                  <c:v>42719</c:v>
                </c:pt>
                <c:pt idx="1468">
                  <c:v>42718</c:v>
                </c:pt>
                <c:pt idx="1469">
                  <c:v>42717</c:v>
                </c:pt>
                <c:pt idx="1470">
                  <c:v>42716</c:v>
                </c:pt>
                <c:pt idx="1471">
                  <c:v>42713</c:v>
                </c:pt>
                <c:pt idx="1472">
                  <c:v>42712</c:v>
                </c:pt>
                <c:pt idx="1473">
                  <c:v>42711</c:v>
                </c:pt>
                <c:pt idx="1474">
                  <c:v>42710</c:v>
                </c:pt>
                <c:pt idx="1475">
                  <c:v>42709</c:v>
                </c:pt>
                <c:pt idx="1476">
                  <c:v>42706</c:v>
                </c:pt>
                <c:pt idx="1477">
                  <c:v>42705</c:v>
                </c:pt>
                <c:pt idx="1478">
                  <c:v>42704</c:v>
                </c:pt>
                <c:pt idx="1479">
                  <c:v>42703</c:v>
                </c:pt>
                <c:pt idx="1480">
                  <c:v>42702</c:v>
                </c:pt>
                <c:pt idx="1481">
                  <c:v>42699</c:v>
                </c:pt>
                <c:pt idx="1482">
                  <c:v>42697</c:v>
                </c:pt>
                <c:pt idx="1483">
                  <c:v>42696</c:v>
                </c:pt>
                <c:pt idx="1484">
                  <c:v>42695</c:v>
                </c:pt>
                <c:pt idx="1485">
                  <c:v>42692</c:v>
                </c:pt>
                <c:pt idx="1486">
                  <c:v>42691</c:v>
                </c:pt>
                <c:pt idx="1487">
                  <c:v>42690</c:v>
                </c:pt>
                <c:pt idx="1488">
                  <c:v>42689</c:v>
                </c:pt>
                <c:pt idx="1489">
                  <c:v>42688</c:v>
                </c:pt>
                <c:pt idx="1490">
                  <c:v>42685</c:v>
                </c:pt>
                <c:pt idx="1491">
                  <c:v>42684</c:v>
                </c:pt>
                <c:pt idx="1492">
                  <c:v>42683</c:v>
                </c:pt>
                <c:pt idx="1493">
                  <c:v>42682</c:v>
                </c:pt>
                <c:pt idx="1494">
                  <c:v>42681</c:v>
                </c:pt>
                <c:pt idx="1495">
                  <c:v>42678</c:v>
                </c:pt>
                <c:pt idx="1496">
                  <c:v>42677</c:v>
                </c:pt>
                <c:pt idx="1497">
                  <c:v>42676</c:v>
                </c:pt>
                <c:pt idx="1498">
                  <c:v>42675</c:v>
                </c:pt>
                <c:pt idx="1499">
                  <c:v>42674</c:v>
                </c:pt>
                <c:pt idx="1500">
                  <c:v>42671</c:v>
                </c:pt>
                <c:pt idx="1501">
                  <c:v>42670</c:v>
                </c:pt>
                <c:pt idx="1502">
                  <c:v>42669</c:v>
                </c:pt>
                <c:pt idx="1503">
                  <c:v>42668</c:v>
                </c:pt>
                <c:pt idx="1504">
                  <c:v>42667</c:v>
                </c:pt>
                <c:pt idx="1505">
                  <c:v>42664</c:v>
                </c:pt>
                <c:pt idx="1506">
                  <c:v>42663</c:v>
                </c:pt>
                <c:pt idx="1507">
                  <c:v>42662</c:v>
                </c:pt>
                <c:pt idx="1508">
                  <c:v>42661</c:v>
                </c:pt>
                <c:pt idx="1509">
                  <c:v>42660</c:v>
                </c:pt>
                <c:pt idx="1510">
                  <c:v>42657</c:v>
                </c:pt>
                <c:pt idx="1511">
                  <c:v>42656</c:v>
                </c:pt>
                <c:pt idx="1512">
                  <c:v>42655</c:v>
                </c:pt>
                <c:pt idx="1513">
                  <c:v>42654</c:v>
                </c:pt>
                <c:pt idx="1514">
                  <c:v>42653</c:v>
                </c:pt>
                <c:pt idx="1515">
                  <c:v>42650</c:v>
                </c:pt>
                <c:pt idx="1516">
                  <c:v>42649</c:v>
                </c:pt>
                <c:pt idx="1517">
                  <c:v>42648</c:v>
                </c:pt>
                <c:pt idx="1518">
                  <c:v>42647</c:v>
                </c:pt>
                <c:pt idx="1519">
                  <c:v>42646</c:v>
                </c:pt>
                <c:pt idx="1520">
                  <c:v>42643</c:v>
                </c:pt>
                <c:pt idx="1521">
                  <c:v>42642</c:v>
                </c:pt>
                <c:pt idx="1522">
                  <c:v>42641</c:v>
                </c:pt>
                <c:pt idx="1523">
                  <c:v>42640</c:v>
                </c:pt>
                <c:pt idx="1524">
                  <c:v>42639</c:v>
                </c:pt>
                <c:pt idx="1525">
                  <c:v>42636</c:v>
                </c:pt>
                <c:pt idx="1526">
                  <c:v>42635</c:v>
                </c:pt>
                <c:pt idx="1527">
                  <c:v>42634</c:v>
                </c:pt>
                <c:pt idx="1528">
                  <c:v>42633</c:v>
                </c:pt>
                <c:pt idx="1529">
                  <c:v>42632</c:v>
                </c:pt>
                <c:pt idx="1530">
                  <c:v>42629</c:v>
                </c:pt>
                <c:pt idx="1531">
                  <c:v>42628</c:v>
                </c:pt>
                <c:pt idx="1532">
                  <c:v>42627</c:v>
                </c:pt>
                <c:pt idx="1533">
                  <c:v>42626</c:v>
                </c:pt>
                <c:pt idx="1534">
                  <c:v>42625</c:v>
                </c:pt>
                <c:pt idx="1535">
                  <c:v>42622</c:v>
                </c:pt>
                <c:pt idx="1536">
                  <c:v>42621</c:v>
                </c:pt>
                <c:pt idx="1537">
                  <c:v>42620</c:v>
                </c:pt>
                <c:pt idx="1538">
                  <c:v>42619</c:v>
                </c:pt>
                <c:pt idx="1539">
                  <c:v>42615</c:v>
                </c:pt>
                <c:pt idx="1540">
                  <c:v>42614</c:v>
                </c:pt>
                <c:pt idx="1541">
                  <c:v>42613</c:v>
                </c:pt>
                <c:pt idx="1542">
                  <c:v>42612</c:v>
                </c:pt>
                <c:pt idx="1543">
                  <c:v>42611</c:v>
                </c:pt>
                <c:pt idx="1544">
                  <c:v>42608</c:v>
                </c:pt>
                <c:pt idx="1545">
                  <c:v>42607</c:v>
                </c:pt>
                <c:pt idx="1546">
                  <c:v>42606</c:v>
                </c:pt>
                <c:pt idx="1547">
                  <c:v>42605</c:v>
                </c:pt>
                <c:pt idx="1548">
                  <c:v>42604</c:v>
                </c:pt>
                <c:pt idx="1549">
                  <c:v>42601</c:v>
                </c:pt>
                <c:pt idx="1550">
                  <c:v>42600</c:v>
                </c:pt>
                <c:pt idx="1551">
                  <c:v>42599</c:v>
                </c:pt>
                <c:pt idx="1552">
                  <c:v>42598</c:v>
                </c:pt>
                <c:pt idx="1553">
                  <c:v>42597</c:v>
                </c:pt>
                <c:pt idx="1554">
                  <c:v>42594</c:v>
                </c:pt>
                <c:pt idx="1555">
                  <c:v>42593</c:v>
                </c:pt>
                <c:pt idx="1556">
                  <c:v>42592</c:v>
                </c:pt>
                <c:pt idx="1557">
                  <c:v>42591</c:v>
                </c:pt>
                <c:pt idx="1558">
                  <c:v>42590</c:v>
                </c:pt>
                <c:pt idx="1559">
                  <c:v>42587</c:v>
                </c:pt>
                <c:pt idx="1560">
                  <c:v>42586</c:v>
                </c:pt>
                <c:pt idx="1561">
                  <c:v>42585</c:v>
                </c:pt>
                <c:pt idx="1562">
                  <c:v>42584</c:v>
                </c:pt>
                <c:pt idx="1563">
                  <c:v>42583</c:v>
                </c:pt>
                <c:pt idx="1564">
                  <c:v>42580</c:v>
                </c:pt>
                <c:pt idx="1565">
                  <c:v>42579</c:v>
                </c:pt>
                <c:pt idx="1566">
                  <c:v>42578</c:v>
                </c:pt>
                <c:pt idx="1567">
                  <c:v>42577</c:v>
                </c:pt>
                <c:pt idx="1568">
                  <c:v>42576</c:v>
                </c:pt>
                <c:pt idx="1569">
                  <c:v>42573</c:v>
                </c:pt>
                <c:pt idx="1570">
                  <c:v>42572</c:v>
                </c:pt>
                <c:pt idx="1571">
                  <c:v>42571</c:v>
                </c:pt>
                <c:pt idx="1572">
                  <c:v>42570</c:v>
                </c:pt>
                <c:pt idx="1573">
                  <c:v>42569</c:v>
                </c:pt>
                <c:pt idx="1574">
                  <c:v>42566</c:v>
                </c:pt>
                <c:pt idx="1575">
                  <c:v>42565</c:v>
                </c:pt>
                <c:pt idx="1576">
                  <c:v>42564</c:v>
                </c:pt>
                <c:pt idx="1577">
                  <c:v>42563</c:v>
                </c:pt>
                <c:pt idx="1578">
                  <c:v>42562</c:v>
                </c:pt>
                <c:pt idx="1579">
                  <c:v>42559</c:v>
                </c:pt>
                <c:pt idx="1580">
                  <c:v>42558</c:v>
                </c:pt>
                <c:pt idx="1581">
                  <c:v>42557</c:v>
                </c:pt>
                <c:pt idx="1582">
                  <c:v>42556</c:v>
                </c:pt>
                <c:pt idx="1583">
                  <c:v>42552</c:v>
                </c:pt>
                <c:pt idx="1584">
                  <c:v>42551</c:v>
                </c:pt>
                <c:pt idx="1585">
                  <c:v>42550</c:v>
                </c:pt>
                <c:pt idx="1586">
                  <c:v>42549</c:v>
                </c:pt>
                <c:pt idx="1587">
                  <c:v>42548</c:v>
                </c:pt>
                <c:pt idx="1588">
                  <c:v>42545</c:v>
                </c:pt>
                <c:pt idx="1589">
                  <c:v>42544</c:v>
                </c:pt>
                <c:pt idx="1590">
                  <c:v>42543</c:v>
                </c:pt>
                <c:pt idx="1591">
                  <c:v>42542</c:v>
                </c:pt>
                <c:pt idx="1592">
                  <c:v>42541</c:v>
                </c:pt>
                <c:pt idx="1593">
                  <c:v>42538</c:v>
                </c:pt>
                <c:pt idx="1594">
                  <c:v>42537</c:v>
                </c:pt>
                <c:pt idx="1595">
                  <c:v>42536</c:v>
                </c:pt>
                <c:pt idx="1596">
                  <c:v>42535</c:v>
                </c:pt>
                <c:pt idx="1597">
                  <c:v>42534</c:v>
                </c:pt>
                <c:pt idx="1598">
                  <c:v>42531</c:v>
                </c:pt>
                <c:pt idx="1599">
                  <c:v>42530</c:v>
                </c:pt>
                <c:pt idx="1600">
                  <c:v>42529</c:v>
                </c:pt>
                <c:pt idx="1601">
                  <c:v>42528</c:v>
                </c:pt>
                <c:pt idx="1602">
                  <c:v>42527</c:v>
                </c:pt>
                <c:pt idx="1603">
                  <c:v>42524</c:v>
                </c:pt>
                <c:pt idx="1604">
                  <c:v>42523</c:v>
                </c:pt>
                <c:pt idx="1605">
                  <c:v>42522</c:v>
                </c:pt>
                <c:pt idx="1606">
                  <c:v>42521</c:v>
                </c:pt>
                <c:pt idx="1607">
                  <c:v>42517</c:v>
                </c:pt>
                <c:pt idx="1608">
                  <c:v>42516</c:v>
                </c:pt>
                <c:pt idx="1609">
                  <c:v>42515</c:v>
                </c:pt>
                <c:pt idx="1610">
                  <c:v>42514</c:v>
                </c:pt>
                <c:pt idx="1611">
                  <c:v>42513</c:v>
                </c:pt>
                <c:pt idx="1612">
                  <c:v>42510</c:v>
                </c:pt>
                <c:pt idx="1613">
                  <c:v>42509</c:v>
                </c:pt>
                <c:pt idx="1614">
                  <c:v>42508</c:v>
                </c:pt>
                <c:pt idx="1615">
                  <c:v>42507</c:v>
                </c:pt>
                <c:pt idx="1616">
                  <c:v>42506</c:v>
                </c:pt>
                <c:pt idx="1617">
                  <c:v>42503</c:v>
                </c:pt>
                <c:pt idx="1618">
                  <c:v>42502</c:v>
                </c:pt>
                <c:pt idx="1619">
                  <c:v>42501</c:v>
                </c:pt>
                <c:pt idx="1620">
                  <c:v>42500</c:v>
                </c:pt>
                <c:pt idx="1621">
                  <c:v>42499</c:v>
                </c:pt>
                <c:pt idx="1622">
                  <c:v>42496</c:v>
                </c:pt>
                <c:pt idx="1623">
                  <c:v>42495</c:v>
                </c:pt>
                <c:pt idx="1624">
                  <c:v>42494</c:v>
                </c:pt>
                <c:pt idx="1625">
                  <c:v>42493</c:v>
                </c:pt>
                <c:pt idx="1626">
                  <c:v>42492</c:v>
                </c:pt>
                <c:pt idx="1627">
                  <c:v>42489</c:v>
                </c:pt>
                <c:pt idx="1628">
                  <c:v>42488</c:v>
                </c:pt>
                <c:pt idx="1629">
                  <c:v>42487</c:v>
                </c:pt>
                <c:pt idx="1630">
                  <c:v>42486</c:v>
                </c:pt>
                <c:pt idx="1631">
                  <c:v>42485</c:v>
                </c:pt>
                <c:pt idx="1632">
                  <c:v>42482</c:v>
                </c:pt>
                <c:pt idx="1633">
                  <c:v>42481</c:v>
                </c:pt>
                <c:pt idx="1634">
                  <c:v>42480</c:v>
                </c:pt>
                <c:pt idx="1635">
                  <c:v>42479</c:v>
                </c:pt>
                <c:pt idx="1636">
                  <c:v>42478</c:v>
                </c:pt>
                <c:pt idx="1637">
                  <c:v>42475</c:v>
                </c:pt>
                <c:pt idx="1638">
                  <c:v>42474</c:v>
                </c:pt>
                <c:pt idx="1639">
                  <c:v>42473</c:v>
                </c:pt>
                <c:pt idx="1640">
                  <c:v>42472</c:v>
                </c:pt>
                <c:pt idx="1641">
                  <c:v>42471</c:v>
                </c:pt>
                <c:pt idx="1642">
                  <c:v>42468</c:v>
                </c:pt>
                <c:pt idx="1643">
                  <c:v>42467</c:v>
                </c:pt>
                <c:pt idx="1644">
                  <c:v>42466</c:v>
                </c:pt>
                <c:pt idx="1645">
                  <c:v>42465</c:v>
                </c:pt>
                <c:pt idx="1646">
                  <c:v>42464</c:v>
                </c:pt>
                <c:pt idx="1647">
                  <c:v>42461</c:v>
                </c:pt>
                <c:pt idx="1648">
                  <c:v>42460</c:v>
                </c:pt>
                <c:pt idx="1649">
                  <c:v>42459</c:v>
                </c:pt>
                <c:pt idx="1650">
                  <c:v>42458</c:v>
                </c:pt>
                <c:pt idx="1651">
                  <c:v>42457</c:v>
                </c:pt>
                <c:pt idx="1652">
                  <c:v>42453</c:v>
                </c:pt>
                <c:pt idx="1653">
                  <c:v>42452</c:v>
                </c:pt>
                <c:pt idx="1654">
                  <c:v>42451</c:v>
                </c:pt>
                <c:pt idx="1655">
                  <c:v>42450</c:v>
                </c:pt>
                <c:pt idx="1656">
                  <c:v>42447</c:v>
                </c:pt>
                <c:pt idx="1657">
                  <c:v>42446</c:v>
                </c:pt>
                <c:pt idx="1658">
                  <c:v>42445</c:v>
                </c:pt>
                <c:pt idx="1659">
                  <c:v>42444</c:v>
                </c:pt>
                <c:pt idx="1660">
                  <c:v>42443</c:v>
                </c:pt>
                <c:pt idx="1661">
                  <c:v>42440</c:v>
                </c:pt>
                <c:pt idx="1662">
                  <c:v>42439</c:v>
                </c:pt>
                <c:pt idx="1663">
                  <c:v>42438</c:v>
                </c:pt>
                <c:pt idx="1664">
                  <c:v>42437</c:v>
                </c:pt>
                <c:pt idx="1665">
                  <c:v>42436</c:v>
                </c:pt>
                <c:pt idx="1666">
                  <c:v>42433</c:v>
                </c:pt>
                <c:pt idx="1667">
                  <c:v>42432</c:v>
                </c:pt>
                <c:pt idx="1668">
                  <c:v>42431</c:v>
                </c:pt>
                <c:pt idx="1669">
                  <c:v>42430</c:v>
                </c:pt>
                <c:pt idx="1670">
                  <c:v>42429</c:v>
                </c:pt>
                <c:pt idx="1671">
                  <c:v>42426</c:v>
                </c:pt>
                <c:pt idx="1672">
                  <c:v>42425</c:v>
                </c:pt>
                <c:pt idx="1673">
                  <c:v>42424</c:v>
                </c:pt>
                <c:pt idx="1674">
                  <c:v>42423</c:v>
                </c:pt>
                <c:pt idx="1675">
                  <c:v>42422</c:v>
                </c:pt>
                <c:pt idx="1676">
                  <c:v>42419</c:v>
                </c:pt>
                <c:pt idx="1677">
                  <c:v>42418</c:v>
                </c:pt>
                <c:pt idx="1678">
                  <c:v>42417</c:v>
                </c:pt>
                <c:pt idx="1679">
                  <c:v>42416</c:v>
                </c:pt>
                <c:pt idx="1680">
                  <c:v>42412</c:v>
                </c:pt>
                <c:pt idx="1681">
                  <c:v>42411</c:v>
                </c:pt>
                <c:pt idx="1682">
                  <c:v>42410</c:v>
                </c:pt>
                <c:pt idx="1683">
                  <c:v>42409</c:v>
                </c:pt>
                <c:pt idx="1684">
                  <c:v>42408</c:v>
                </c:pt>
                <c:pt idx="1685">
                  <c:v>42405</c:v>
                </c:pt>
                <c:pt idx="1686">
                  <c:v>42404</c:v>
                </c:pt>
                <c:pt idx="1687">
                  <c:v>42403</c:v>
                </c:pt>
                <c:pt idx="1688">
                  <c:v>42402</c:v>
                </c:pt>
                <c:pt idx="1689">
                  <c:v>42401</c:v>
                </c:pt>
                <c:pt idx="1690">
                  <c:v>42398</c:v>
                </c:pt>
                <c:pt idx="1691">
                  <c:v>42397</c:v>
                </c:pt>
                <c:pt idx="1692">
                  <c:v>42396</c:v>
                </c:pt>
                <c:pt idx="1693">
                  <c:v>42395</c:v>
                </c:pt>
                <c:pt idx="1694">
                  <c:v>42394</c:v>
                </c:pt>
                <c:pt idx="1695">
                  <c:v>42391</c:v>
                </c:pt>
                <c:pt idx="1696">
                  <c:v>42390</c:v>
                </c:pt>
                <c:pt idx="1697">
                  <c:v>42389</c:v>
                </c:pt>
                <c:pt idx="1698">
                  <c:v>42388</c:v>
                </c:pt>
                <c:pt idx="1699">
                  <c:v>42384</c:v>
                </c:pt>
                <c:pt idx="1700">
                  <c:v>42383</c:v>
                </c:pt>
                <c:pt idx="1701">
                  <c:v>42382</c:v>
                </c:pt>
                <c:pt idx="1702">
                  <c:v>42381</c:v>
                </c:pt>
                <c:pt idx="1703">
                  <c:v>42380</c:v>
                </c:pt>
                <c:pt idx="1704">
                  <c:v>42377</c:v>
                </c:pt>
                <c:pt idx="1705">
                  <c:v>42376</c:v>
                </c:pt>
                <c:pt idx="1706">
                  <c:v>42375</c:v>
                </c:pt>
                <c:pt idx="1707">
                  <c:v>42374</c:v>
                </c:pt>
                <c:pt idx="1708">
                  <c:v>42373</c:v>
                </c:pt>
                <c:pt idx="1709">
                  <c:v>42369</c:v>
                </c:pt>
                <c:pt idx="1710">
                  <c:v>42368</c:v>
                </c:pt>
                <c:pt idx="1711">
                  <c:v>42367</c:v>
                </c:pt>
                <c:pt idx="1712">
                  <c:v>42366</c:v>
                </c:pt>
                <c:pt idx="1713">
                  <c:v>42362</c:v>
                </c:pt>
                <c:pt idx="1714">
                  <c:v>42361</c:v>
                </c:pt>
                <c:pt idx="1715">
                  <c:v>42360</c:v>
                </c:pt>
                <c:pt idx="1716">
                  <c:v>42359</c:v>
                </c:pt>
                <c:pt idx="1717">
                  <c:v>42356</c:v>
                </c:pt>
                <c:pt idx="1718">
                  <c:v>42355</c:v>
                </c:pt>
                <c:pt idx="1719">
                  <c:v>42354</c:v>
                </c:pt>
                <c:pt idx="1720">
                  <c:v>42353</c:v>
                </c:pt>
                <c:pt idx="1721">
                  <c:v>42352</c:v>
                </c:pt>
                <c:pt idx="1722">
                  <c:v>42349</c:v>
                </c:pt>
                <c:pt idx="1723">
                  <c:v>42348</c:v>
                </c:pt>
                <c:pt idx="1724">
                  <c:v>42347</c:v>
                </c:pt>
                <c:pt idx="1725">
                  <c:v>42346</c:v>
                </c:pt>
                <c:pt idx="1726">
                  <c:v>42345</c:v>
                </c:pt>
                <c:pt idx="1727">
                  <c:v>42342</c:v>
                </c:pt>
                <c:pt idx="1728">
                  <c:v>42341</c:v>
                </c:pt>
                <c:pt idx="1729">
                  <c:v>42340</c:v>
                </c:pt>
                <c:pt idx="1730">
                  <c:v>42339</c:v>
                </c:pt>
                <c:pt idx="1731">
                  <c:v>42338</c:v>
                </c:pt>
                <c:pt idx="1732">
                  <c:v>42335</c:v>
                </c:pt>
                <c:pt idx="1733">
                  <c:v>42333</c:v>
                </c:pt>
                <c:pt idx="1734">
                  <c:v>42332</c:v>
                </c:pt>
                <c:pt idx="1735">
                  <c:v>42331</c:v>
                </c:pt>
                <c:pt idx="1736">
                  <c:v>42328</c:v>
                </c:pt>
                <c:pt idx="1737">
                  <c:v>42327</c:v>
                </c:pt>
                <c:pt idx="1738">
                  <c:v>42326</c:v>
                </c:pt>
                <c:pt idx="1739">
                  <c:v>42325</c:v>
                </c:pt>
                <c:pt idx="1740">
                  <c:v>42324</c:v>
                </c:pt>
                <c:pt idx="1741">
                  <c:v>42321</c:v>
                </c:pt>
                <c:pt idx="1742">
                  <c:v>42320</c:v>
                </c:pt>
                <c:pt idx="1743">
                  <c:v>42319</c:v>
                </c:pt>
                <c:pt idx="1744">
                  <c:v>42318</c:v>
                </c:pt>
                <c:pt idx="1745">
                  <c:v>42317</c:v>
                </c:pt>
                <c:pt idx="1746">
                  <c:v>42314</c:v>
                </c:pt>
                <c:pt idx="1747">
                  <c:v>42313</c:v>
                </c:pt>
                <c:pt idx="1748">
                  <c:v>42312</c:v>
                </c:pt>
                <c:pt idx="1749">
                  <c:v>42311</c:v>
                </c:pt>
                <c:pt idx="1750">
                  <c:v>42310</c:v>
                </c:pt>
                <c:pt idx="1751">
                  <c:v>42307</c:v>
                </c:pt>
                <c:pt idx="1752">
                  <c:v>42306</c:v>
                </c:pt>
                <c:pt idx="1753">
                  <c:v>42305</c:v>
                </c:pt>
                <c:pt idx="1754">
                  <c:v>42304</c:v>
                </c:pt>
                <c:pt idx="1755">
                  <c:v>42303</c:v>
                </c:pt>
                <c:pt idx="1756">
                  <c:v>42300</c:v>
                </c:pt>
                <c:pt idx="1757">
                  <c:v>42299</c:v>
                </c:pt>
                <c:pt idx="1758">
                  <c:v>42298</c:v>
                </c:pt>
                <c:pt idx="1759">
                  <c:v>42297</c:v>
                </c:pt>
                <c:pt idx="1760">
                  <c:v>42296</c:v>
                </c:pt>
                <c:pt idx="1761">
                  <c:v>42293</c:v>
                </c:pt>
                <c:pt idx="1762">
                  <c:v>42292</c:v>
                </c:pt>
                <c:pt idx="1763">
                  <c:v>42291</c:v>
                </c:pt>
                <c:pt idx="1764">
                  <c:v>42290</c:v>
                </c:pt>
                <c:pt idx="1765">
                  <c:v>42289</c:v>
                </c:pt>
                <c:pt idx="1766">
                  <c:v>42286</c:v>
                </c:pt>
                <c:pt idx="1767">
                  <c:v>42285</c:v>
                </c:pt>
                <c:pt idx="1768">
                  <c:v>42284</c:v>
                </c:pt>
                <c:pt idx="1769">
                  <c:v>42283</c:v>
                </c:pt>
                <c:pt idx="1770">
                  <c:v>42282</c:v>
                </c:pt>
                <c:pt idx="1771">
                  <c:v>42279</c:v>
                </c:pt>
                <c:pt idx="1772">
                  <c:v>42278</c:v>
                </c:pt>
                <c:pt idx="1773">
                  <c:v>42277</c:v>
                </c:pt>
                <c:pt idx="1774">
                  <c:v>42276</c:v>
                </c:pt>
                <c:pt idx="1775">
                  <c:v>42275</c:v>
                </c:pt>
                <c:pt idx="1776">
                  <c:v>42272</c:v>
                </c:pt>
                <c:pt idx="1777">
                  <c:v>42271</c:v>
                </c:pt>
                <c:pt idx="1778">
                  <c:v>42270</c:v>
                </c:pt>
                <c:pt idx="1779">
                  <c:v>42269</c:v>
                </c:pt>
                <c:pt idx="1780">
                  <c:v>42268</c:v>
                </c:pt>
                <c:pt idx="1781">
                  <c:v>42265</c:v>
                </c:pt>
                <c:pt idx="1782">
                  <c:v>42264</c:v>
                </c:pt>
                <c:pt idx="1783">
                  <c:v>42263</c:v>
                </c:pt>
                <c:pt idx="1784">
                  <c:v>42262</c:v>
                </c:pt>
                <c:pt idx="1785">
                  <c:v>42261</c:v>
                </c:pt>
                <c:pt idx="1786">
                  <c:v>42258</c:v>
                </c:pt>
                <c:pt idx="1787">
                  <c:v>42257</c:v>
                </c:pt>
                <c:pt idx="1788">
                  <c:v>42256</c:v>
                </c:pt>
                <c:pt idx="1789">
                  <c:v>42255</c:v>
                </c:pt>
                <c:pt idx="1790">
                  <c:v>42251</c:v>
                </c:pt>
                <c:pt idx="1791">
                  <c:v>42250</c:v>
                </c:pt>
                <c:pt idx="1792">
                  <c:v>42249</c:v>
                </c:pt>
                <c:pt idx="1793">
                  <c:v>42248</c:v>
                </c:pt>
                <c:pt idx="1794">
                  <c:v>42247</c:v>
                </c:pt>
                <c:pt idx="1795">
                  <c:v>42244</c:v>
                </c:pt>
                <c:pt idx="1796">
                  <c:v>42243</c:v>
                </c:pt>
                <c:pt idx="1797">
                  <c:v>42242</c:v>
                </c:pt>
                <c:pt idx="1798">
                  <c:v>42241</c:v>
                </c:pt>
                <c:pt idx="1799">
                  <c:v>42240</c:v>
                </c:pt>
                <c:pt idx="1800">
                  <c:v>42237</c:v>
                </c:pt>
                <c:pt idx="1801">
                  <c:v>42236</c:v>
                </c:pt>
                <c:pt idx="1802">
                  <c:v>42235</c:v>
                </c:pt>
                <c:pt idx="1803">
                  <c:v>42234</c:v>
                </c:pt>
                <c:pt idx="1804">
                  <c:v>42233</c:v>
                </c:pt>
                <c:pt idx="1805">
                  <c:v>42230</c:v>
                </c:pt>
                <c:pt idx="1806">
                  <c:v>42229</c:v>
                </c:pt>
                <c:pt idx="1807">
                  <c:v>42228</c:v>
                </c:pt>
                <c:pt idx="1808">
                  <c:v>42227</c:v>
                </c:pt>
                <c:pt idx="1809">
                  <c:v>42226</c:v>
                </c:pt>
                <c:pt idx="1810">
                  <c:v>42223</c:v>
                </c:pt>
                <c:pt idx="1811">
                  <c:v>42222</c:v>
                </c:pt>
                <c:pt idx="1812">
                  <c:v>42221</c:v>
                </c:pt>
                <c:pt idx="1813">
                  <c:v>42220</c:v>
                </c:pt>
                <c:pt idx="1814">
                  <c:v>42219</c:v>
                </c:pt>
                <c:pt idx="1815">
                  <c:v>42216</c:v>
                </c:pt>
                <c:pt idx="1816">
                  <c:v>42215</c:v>
                </c:pt>
                <c:pt idx="1817">
                  <c:v>42214</c:v>
                </c:pt>
                <c:pt idx="1818">
                  <c:v>42213</c:v>
                </c:pt>
                <c:pt idx="1819">
                  <c:v>42212</c:v>
                </c:pt>
                <c:pt idx="1820">
                  <c:v>42209</c:v>
                </c:pt>
                <c:pt idx="1821">
                  <c:v>42208</c:v>
                </c:pt>
                <c:pt idx="1822">
                  <c:v>42207</c:v>
                </c:pt>
                <c:pt idx="1823">
                  <c:v>42206</c:v>
                </c:pt>
                <c:pt idx="1824">
                  <c:v>42205</c:v>
                </c:pt>
                <c:pt idx="1825">
                  <c:v>42202</c:v>
                </c:pt>
                <c:pt idx="1826">
                  <c:v>42201</c:v>
                </c:pt>
                <c:pt idx="1827">
                  <c:v>42200</c:v>
                </c:pt>
                <c:pt idx="1828">
                  <c:v>42199</c:v>
                </c:pt>
                <c:pt idx="1829">
                  <c:v>42198</c:v>
                </c:pt>
                <c:pt idx="1830">
                  <c:v>42195</c:v>
                </c:pt>
                <c:pt idx="1831">
                  <c:v>42194</c:v>
                </c:pt>
                <c:pt idx="1832">
                  <c:v>42193</c:v>
                </c:pt>
                <c:pt idx="1833">
                  <c:v>42192</c:v>
                </c:pt>
                <c:pt idx="1834">
                  <c:v>42191</c:v>
                </c:pt>
                <c:pt idx="1835">
                  <c:v>42187</c:v>
                </c:pt>
                <c:pt idx="1836">
                  <c:v>42186</c:v>
                </c:pt>
                <c:pt idx="1837">
                  <c:v>42185</c:v>
                </c:pt>
                <c:pt idx="1838">
                  <c:v>42184</c:v>
                </c:pt>
                <c:pt idx="1839">
                  <c:v>42181</c:v>
                </c:pt>
                <c:pt idx="1840">
                  <c:v>42180</c:v>
                </c:pt>
                <c:pt idx="1841">
                  <c:v>42179</c:v>
                </c:pt>
                <c:pt idx="1842">
                  <c:v>42178</c:v>
                </c:pt>
                <c:pt idx="1843">
                  <c:v>42177</c:v>
                </c:pt>
                <c:pt idx="1844">
                  <c:v>42174</c:v>
                </c:pt>
                <c:pt idx="1845">
                  <c:v>42173</c:v>
                </c:pt>
                <c:pt idx="1846">
                  <c:v>42172</c:v>
                </c:pt>
                <c:pt idx="1847">
                  <c:v>42171</c:v>
                </c:pt>
                <c:pt idx="1848">
                  <c:v>42170</c:v>
                </c:pt>
                <c:pt idx="1849">
                  <c:v>42167</c:v>
                </c:pt>
                <c:pt idx="1850">
                  <c:v>42166</c:v>
                </c:pt>
                <c:pt idx="1851">
                  <c:v>42165</c:v>
                </c:pt>
                <c:pt idx="1852">
                  <c:v>42164</c:v>
                </c:pt>
                <c:pt idx="1853">
                  <c:v>42163</c:v>
                </c:pt>
                <c:pt idx="1854">
                  <c:v>42160</c:v>
                </c:pt>
                <c:pt idx="1855">
                  <c:v>42159</c:v>
                </c:pt>
                <c:pt idx="1856">
                  <c:v>42158</c:v>
                </c:pt>
                <c:pt idx="1857">
                  <c:v>42157</c:v>
                </c:pt>
                <c:pt idx="1858">
                  <c:v>42156</c:v>
                </c:pt>
                <c:pt idx="1859">
                  <c:v>42153</c:v>
                </c:pt>
                <c:pt idx="1860">
                  <c:v>42152</c:v>
                </c:pt>
                <c:pt idx="1861">
                  <c:v>42151</c:v>
                </c:pt>
                <c:pt idx="1862">
                  <c:v>42150</c:v>
                </c:pt>
                <c:pt idx="1863">
                  <c:v>42146</c:v>
                </c:pt>
                <c:pt idx="1864">
                  <c:v>42145</c:v>
                </c:pt>
                <c:pt idx="1865">
                  <c:v>42144</c:v>
                </c:pt>
                <c:pt idx="1866">
                  <c:v>42143</c:v>
                </c:pt>
                <c:pt idx="1867">
                  <c:v>42142</c:v>
                </c:pt>
                <c:pt idx="1868">
                  <c:v>42139</c:v>
                </c:pt>
                <c:pt idx="1869">
                  <c:v>42138</c:v>
                </c:pt>
                <c:pt idx="1870">
                  <c:v>42137</c:v>
                </c:pt>
                <c:pt idx="1871">
                  <c:v>42136</c:v>
                </c:pt>
                <c:pt idx="1872">
                  <c:v>42135</c:v>
                </c:pt>
                <c:pt idx="1873">
                  <c:v>42132</c:v>
                </c:pt>
                <c:pt idx="1874">
                  <c:v>42131</c:v>
                </c:pt>
                <c:pt idx="1875">
                  <c:v>42130</c:v>
                </c:pt>
                <c:pt idx="1876">
                  <c:v>42129</c:v>
                </c:pt>
                <c:pt idx="1877">
                  <c:v>42128</c:v>
                </c:pt>
                <c:pt idx="1878">
                  <c:v>42125</c:v>
                </c:pt>
                <c:pt idx="1879">
                  <c:v>42124</c:v>
                </c:pt>
                <c:pt idx="1880">
                  <c:v>42123</c:v>
                </c:pt>
                <c:pt idx="1881">
                  <c:v>42122</c:v>
                </c:pt>
                <c:pt idx="1882">
                  <c:v>42121</c:v>
                </c:pt>
                <c:pt idx="1883">
                  <c:v>42118</c:v>
                </c:pt>
                <c:pt idx="1884">
                  <c:v>42117</c:v>
                </c:pt>
                <c:pt idx="1885">
                  <c:v>42116</c:v>
                </c:pt>
                <c:pt idx="1886">
                  <c:v>42115</c:v>
                </c:pt>
                <c:pt idx="1887">
                  <c:v>42114</c:v>
                </c:pt>
                <c:pt idx="1888">
                  <c:v>42111</c:v>
                </c:pt>
                <c:pt idx="1889">
                  <c:v>42110</c:v>
                </c:pt>
                <c:pt idx="1890">
                  <c:v>42109</c:v>
                </c:pt>
                <c:pt idx="1891">
                  <c:v>42108</c:v>
                </c:pt>
                <c:pt idx="1892">
                  <c:v>42107</c:v>
                </c:pt>
                <c:pt idx="1893">
                  <c:v>42104</c:v>
                </c:pt>
                <c:pt idx="1894">
                  <c:v>42103</c:v>
                </c:pt>
                <c:pt idx="1895">
                  <c:v>42102</c:v>
                </c:pt>
                <c:pt idx="1896">
                  <c:v>42101</c:v>
                </c:pt>
                <c:pt idx="1897">
                  <c:v>42100</c:v>
                </c:pt>
                <c:pt idx="1898">
                  <c:v>42096</c:v>
                </c:pt>
                <c:pt idx="1899">
                  <c:v>42095</c:v>
                </c:pt>
                <c:pt idx="1900">
                  <c:v>42094</c:v>
                </c:pt>
                <c:pt idx="1901">
                  <c:v>42093</c:v>
                </c:pt>
                <c:pt idx="1902">
                  <c:v>42090</c:v>
                </c:pt>
                <c:pt idx="1903">
                  <c:v>42089</c:v>
                </c:pt>
                <c:pt idx="1904">
                  <c:v>42088</c:v>
                </c:pt>
                <c:pt idx="1905">
                  <c:v>42087</c:v>
                </c:pt>
                <c:pt idx="1906">
                  <c:v>42086</c:v>
                </c:pt>
                <c:pt idx="1907">
                  <c:v>42083</c:v>
                </c:pt>
                <c:pt idx="1908">
                  <c:v>42082</c:v>
                </c:pt>
                <c:pt idx="1909">
                  <c:v>42081</c:v>
                </c:pt>
                <c:pt idx="1910">
                  <c:v>42080</c:v>
                </c:pt>
                <c:pt idx="1911">
                  <c:v>42079</c:v>
                </c:pt>
                <c:pt idx="1912">
                  <c:v>42076</c:v>
                </c:pt>
                <c:pt idx="1913">
                  <c:v>42075</c:v>
                </c:pt>
                <c:pt idx="1914">
                  <c:v>42074</c:v>
                </c:pt>
                <c:pt idx="1915">
                  <c:v>42073</c:v>
                </c:pt>
                <c:pt idx="1916">
                  <c:v>42072</c:v>
                </c:pt>
                <c:pt idx="1917">
                  <c:v>42069</c:v>
                </c:pt>
                <c:pt idx="1918">
                  <c:v>42068</c:v>
                </c:pt>
                <c:pt idx="1919">
                  <c:v>42067</c:v>
                </c:pt>
                <c:pt idx="1920">
                  <c:v>42066</c:v>
                </c:pt>
                <c:pt idx="1921">
                  <c:v>42065</c:v>
                </c:pt>
                <c:pt idx="1922">
                  <c:v>42062</c:v>
                </c:pt>
                <c:pt idx="1923">
                  <c:v>42061</c:v>
                </c:pt>
                <c:pt idx="1924">
                  <c:v>42060</c:v>
                </c:pt>
                <c:pt idx="1925">
                  <c:v>42059</c:v>
                </c:pt>
                <c:pt idx="1926">
                  <c:v>42058</c:v>
                </c:pt>
                <c:pt idx="1927">
                  <c:v>42055</c:v>
                </c:pt>
                <c:pt idx="1928">
                  <c:v>42054</c:v>
                </c:pt>
                <c:pt idx="1929">
                  <c:v>42053</c:v>
                </c:pt>
                <c:pt idx="1930">
                  <c:v>42052</c:v>
                </c:pt>
                <c:pt idx="1931">
                  <c:v>42048</c:v>
                </c:pt>
                <c:pt idx="1932">
                  <c:v>42047</c:v>
                </c:pt>
                <c:pt idx="1933">
                  <c:v>42046</c:v>
                </c:pt>
                <c:pt idx="1934">
                  <c:v>42045</c:v>
                </c:pt>
                <c:pt idx="1935">
                  <c:v>42044</c:v>
                </c:pt>
                <c:pt idx="1936">
                  <c:v>42041</c:v>
                </c:pt>
                <c:pt idx="1937">
                  <c:v>42040</c:v>
                </c:pt>
                <c:pt idx="1938">
                  <c:v>42039</c:v>
                </c:pt>
                <c:pt idx="1939">
                  <c:v>42038</c:v>
                </c:pt>
                <c:pt idx="1940">
                  <c:v>42037</c:v>
                </c:pt>
                <c:pt idx="1941">
                  <c:v>42034</c:v>
                </c:pt>
                <c:pt idx="1942">
                  <c:v>42033</c:v>
                </c:pt>
                <c:pt idx="1943">
                  <c:v>42032</c:v>
                </c:pt>
                <c:pt idx="1944">
                  <c:v>42031</c:v>
                </c:pt>
                <c:pt idx="1945">
                  <c:v>42030</c:v>
                </c:pt>
                <c:pt idx="1946">
                  <c:v>42027</c:v>
                </c:pt>
                <c:pt idx="1947">
                  <c:v>42026</c:v>
                </c:pt>
                <c:pt idx="1948">
                  <c:v>42025</c:v>
                </c:pt>
                <c:pt idx="1949">
                  <c:v>42024</c:v>
                </c:pt>
                <c:pt idx="1950">
                  <c:v>42020</c:v>
                </c:pt>
                <c:pt idx="1951">
                  <c:v>42019</c:v>
                </c:pt>
                <c:pt idx="1952">
                  <c:v>42018</c:v>
                </c:pt>
                <c:pt idx="1953">
                  <c:v>42017</c:v>
                </c:pt>
                <c:pt idx="1954">
                  <c:v>42016</c:v>
                </c:pt>
                <c:pt idx="1955">
                  <c:v>42013</c:v>
                </c:pt>
                <c:pt idx="1956">
                  <c:v>42012</c:v>
                </c:pt>
                <c:pt idx="1957">
                  <c:v>42011</c:v>
                </c:pt>
                <c:pt idx="1958">
                  <c:v>42010</c:v>
                </c:pt>
                <c:pt idx="1959">
                  <c:v>42009</c:v>
                </c:pt>
                <c:pt idx="1960">
                  <c:v>42006</c:v>
                </c:pt>
                <c:pt idx="1961">
                  <c:v>42004</c:v>
                </c:pt>
                <c:pt idx="1962">
                  <c:v>42003</c:v>
                </c:pt>
                <c:pt idx="1963">
                  <c:v>42002</c:v>
                </c:pt>
                <c:pt idx="1964">
                  <c:v>41999</c:v>
                </c:pt>
                <c:pt idx="1965">
                  <c:v>41997</c:v>
                </c:pt>
                <c:pt idx="1966">
                  <c:v>41996</c:v>
                </c:pt>
                <c:pt idx="1967">
                  <c:v>41995</c:v>
                </c:pt>
                <c:pt idx="1968">
                  <c:v>41992</c:v>
                </c:pt>
                <c:pt idx="1969">
                  <c:v>41991</c:v>
                </c:pt>
                <c:pt idx="1970">
                  <c:v>41990</c:v>
                </c:pt>
                <c:pt idx="1971">
                  <c:v>41989</c:v>
                </c:pt>
                <c:pt idx="1972">
                  <c:v>41988</c:v>
                </c:pt>
                <c:pt idx="1973">
                  <c:v>41985</c:v>
                </c:pt>
                <c:pt idx="1974">
                  <c:v>41984</c:v>
                </c:pt>
                <c:pt idx="1975">
                  <c:v>41983</c:v>
                </c:pt>
                <c:pt idx="1976">
                  <c:v>41982</c:v>
                </c:pt>
                <c:pt idx="1977">
                  <c:v>41981</c:v>
                </c:pt>
                <c:pt idx="1978">
                  <c:v>41978</c:v>
                </c:pt>
                <c:pt idx="1979">
                  <c:v>41977</c:v>
                </c:pt>
                <c:pt idx="1980">
                  <c:v>41976</c:v>
                </c:pt>
                <c:pt idx="1981">
                  <c:v>41975</c:v>
                </c:pt>
                <c:pt idx="1982">
                  <c:v>41974</c:v>
                </c:pt>
                <c:pt idx="1983">
                  <c:v>41971</c:v>
                </c:pt>
                <c:pt idx="1984">
                  <c:v>41969</c:v>
                </c:pt>
                <c:pt idx="1985">
                  <c:v>41968</c:v>
                </c:pt>
                <c:pt idx="1986">
                  <c:v>41967</c:v>
                </c:pt>
                <c:pt idx="1987">
                  <c:v>41964</c:v>
                </c:pt>
                <c:pt idx="1988">
                  <c:v>41963</c:v>
                </c:pt>
                <c:pt idx="1989">
                  <c:v>41962</c:v>
                </c:pt>
                <c:pt idx="1990">
                  <c:v>41961</c:v>
                </c:pt>
                <c:pt idx="1991">
                  <c:v>41960</c:v>
                </c:pt>
                <c:pt idx="1992">
                  <c:v>41957</c:v>
                </c:pt>
                <c:pt idx="1993">
                  <c:v>41956</c:v>
                </c:pt>
                <c:pt idx="1994">
                  <c:v>41955</c:v>
                </c:pt>
                <c:pt idx="1995">
                  <c:v>41954</c:v>
                </c:pt>
                <c:pt idx="1996">
                  <c:v>41953</c:v>
                </c:pt>
                <c:pt idx="1997">
                  <c:v>41950</c:v>
                </c:pt>
                <c:pt idx="1998">
                  <c:v>41949</c:v>
                </c:pt>
                <c:pt idx="1999">
                  <c:v>41948</c:v>
                </c:pt>
                <c:pt idx="2000">
                  <c:v>41947</c:v>
                </c:pt>
                <c:pt idx="2001">
                  <c:v>41946</c:v>
                </c:pt>
                <c:pt idx="2002">
                  <c:v>41943</c:v>
                </c:pt>
                <c:pt idx="2003">
                  <c:v>41942</c:v>
                </c:pt>
                <c:pt idx="2004">
                  <c:v>41941</c:v>
                </c:pt>
                <c:pt idx="2005">
                  <c:v>41940</c:v>
                </c:pt>
                <c:pt idx="2006">
                  <c:v>41939</c:v>
                </c:pt>
                <c:pt idx="2007">
                  <c:v>41936</c:v>
                </c:pt>
                <c:pt idx="2008">
                  <c:v>41935</c:v>
                </c:pt>
                <c:pt idx="2009">
                  <c:v>41934</c:v>
                </c:pt>
                <c:pt idx="2010">
                  <c:v>41933</c:v>
                </c:pt>
                <c:pt idx="2011">
                  <c:v>41932</c:v>
                </c:pt>
                <c:pt idx="2012">
                  <c:v>41929</c:v>
                </c:pt>
                <c:pt idx="2013">
                  <c:v>41928</c:v>
                </c:pt>
                <c:pt idx="2014">
                  <c:v>41927</c:v>
                </c:pt>
                <c:pt idx="2015">
                  <c:v>41926</c:v>
                </c:pt>
                <c:pt idx="2016">
                  <c:v>41925</c:v>
                </c:pt>
                <c:pt idx="2017">
                  <c:v>41922</c:v>
                </c:pt>
                <c:pt idx="2018">
                  <c:v>41921</c:v>
                </c:pt>
                <c:pt idx="2019">
                  <c:v>41920</c:v>
                </c:pt>
                <c:pt idx="2020">
                  <c:v>41919</c:v>
                </c:pt>
                <c:pt idx="2021">
                  <c:v>41918</c:v>
                </c:pt>
                <c:pt idx="2022">
                  <c:v>41915</c:v>
                </c:pt>
                <c:pt idx="2023">
                  <c:v>41914</c:v>
                </c:pt>
                <c:pt idx="2024">
                  <c:v>41913</c:v>
                </c:pt>
                <c:pt idx="2025">
                  <c:v>41912</c:v>
                </c:pt>
                <c:pt idx="2026">
                  <c:v>41911</c:v>
                </c:pt>
                <c:pt idx="2027">
                  <c:v>41908</c:v>
                </c:pt>
                <c:pt idx="2028">
                  <c:v>41907</c:v>
                </c:pt>
                <c:pt idx="2029">
                  <c:v>41906</c:v>
                </c:pt>
                <c:pt idx="2030">
                  <c:v>41905</c:v>
                </c:pt>
                <c:pt idx="2031">
                  <c:v>41904</c:v>
                </c:pt>
                <c:pt idx="2032">
                  <c:v>41901</c:v>
                </c:pt>
                <c:pt idx="2033">
                  <c:v>41900</c:v>
                </c:pt>
                <c:pt idx="2034">
                  <c:v>41899</c:v>
                </c:pt>
                <c:pt idx="2035">
                  <c:v>41898</c:v>
                </c:pt>
                <c:pt idx="2036">
                  <c:v>41897</c:v>
                </c:pt>
                <c:pt idx="2037">
                  <c:v>41894</c:v>
                </c:pt>
                <c:pt idx="2038">
                  <c:v>41893</c:v>
                </c:pt>
                <c:pt idx="2039">
                  <c:v>41892</c:v>
                </c:pt>
                <c:pt idx="2040">
                  <c:v>41891</c:v>
                </c:pt>
                <c:pt idx="2041">
                  <c:v>41890</c:v>
                </c:pt>
                <c:pt idx="2042">
                  <c:v>41887</c:v>
                </c:pt>
                <c:pt idx="2043">
                  <c:v>41886</c:v>
                </c:pt>
                <c:pt idx="2044">
                  <c:v>41885</c:v>
                </c:pt>
                <c:pt idx="2045">
                  <c:v>41884</c:v>
                </c:pt>
                <c:pt idx="2046">
                  <c:v>41880</c:v>
                </c:pt>
                <c:pt idx="2047">
                  <c:v>41879</c:v>
                </c:pt>
                <c:pt idx="2048">
                  <c:v>41878</c:v>
                </c:pt>
                <c:pt idx="2049">
                  <c:v>41877</c:v>
                </c:pt>
                <c:pt idx="2050">
                  <c:v>41876</c:v>
                </c:pt>
                <c:pt idx="2051">
                  <c:v>41873</c:v>
                </c:pt>
                <c:pt idx="2052">
                  <c:v>41872</c:v>
                </c:pt>
                <c:pt idx="2053">
                  <c:v>41871</c:v>
                </c:pt>
                <c:pt idx="2054">
                  <c:v>41870</c:v>
                </c:pt>
                <c:pt idx="2055">
                  <c:v>41869</c:v>
                </c:pt>
                <c:pt idx="2056">
                  <c:v>41866</c:v>
                </c:pt>
                <c:pt idx="2057">
                  <c:v>41865</c:v>
                </c:pt>
                <c:pt idx="2058">
                  <c:v>41864</c:v>
                </c:pt>
                <c:pt idx="2059">
                  <c:v>41863</c:v>
                </c:pt>
                <c:pt idx="2060">
                  <c:v>41862</c:v>
                </c:pt>
                <c:pt idx="2061">
                  <c:v>41859</c:v>
                </c:pt>
                <c:pt idx="2062">
                  <c:v>41858</c:v>
                </c:pt>
                <c:pt idx="2063">
                  <c:v>41857</c:v>
                </c:pt>
                <c:pt idx="2064">
                  <c:v>41856</c:v>
                </c:pt>
                <c:pt idx="2065">
                  <c:v>41855</c:v>
                </c:pt>
                <c:pt idx="2066">
                  <c:v>41852</c:v>
                </c:pt>
                <c:pt idx="2067">
                  <c:v>41851</c:v>
                </c:pt>
                <c:pt idx="2068">
                  <c:v>41850</c:v>
                </c:pt>
                <c:pt idx="2069">
                  <c:v>41849</c:v>
                </c:pt>
                <c:pt idx="2070">
                  <c:v>41848</c:v>
                </c:pt>
                <c:pt idx="2071">
                  <c:v>41845</c:v>
                </c:pt>
                <c:pt idx="2072">
                  <c:v>41844</c:v>
                </c:pt>
                <c:pt idx="2073">
                  <c:v>41843</c:v>
                </c:pt>
                <c:pt idx="2074">
                  <c:v>41842</c:v>
                </c:pt>
                <c:pt idx="2075">
                  <c:v>41841</c:v>
                </c:pt>
                <c:pt idx="2076">
                  <c:v>41838</c:v>
                </c:pt>
                <c:pt idx="2077">
                  <c:v>41837</c:v>
                </c:pt>
                <c:pt idx="2078">
                  <c:v>41836</c:v>
                </c:pt>
                <c:pt idx="2079">
                  <c:v>41835</c:v>
                </c:pt>
                <c:pt idx="2080">
                  <c:v>41834</c:v>
                </c:pt>
                <c:pt idx="2081">
                  <c:v>41831</c:v>
                </c:pt>
                <c:pt idx="2082">
                  <c:v>41830</c:v>
                </c:pt>
                <c:pt idx="2083">
                  <c:v>41829</c:v>
                </c:pt>
                <c:pt idx="2084">
                  <c:v>41828</c:v>
                </c:pt>
                <c:pt idx="2085">
                  <c:v>41827</c:v>
                </c:pt>
                <c:pt idx="2086">
                  <c:v>41823</c:v>
                </c:pt>
                <c:pt idx="2087">
                  <c:v>41822</c:v>
                </c:pt>
                <c:pt idx="2088">
                  <c:v>41821</c:v>
                </c:pt>
                <c:pt idx="2089">
                  <c:v>41820</c:v>
                </c:pt>
                <c:pt idx="2090">
                  <c:v>41817</c:v>
                </c:pt>
                <c:pt idx="2091">
                  <c:v>41816</c:v>
                </c:pt>
                <c:pt idx="2092">
                  <c:v>41815</c:v>
                </c:pt>
                <c:pt idx="2093">
                  <c:v>41814</c:v>
                </c:pt>
                <c:pt idx="2094">
                  <c:v>41813</c:v>
                </c:pt>
                <c:pt idx="2095">
                  <c:v>41810</c:v>
                </c:pt>
                <c:pt idx="2096">
                  <c:v>41809</c:v>
                </c:pt>
                <c:pt idx="2097">
                  <c:v>41808</c:v>
                </c:pt>
                <c:pt idx="2098">
                  <c:v>41807</c:v>
                </c:pt>
                <c:pt idx="2099">
                  <c:v>41806</c:v>
                </c:pt>
                <c:pt idx="2100">
                  <c:v>41803</c:v>
                </c:pt>
                <c:pt idx="2101">
                  <c:v>41802</c:v>
                </c:pt>
                <c:pt idx="2102">
                  <c:v>41801</c:v>
                </c:pt>
                <c:pt idx="2103">
                  <c:v>41800</c:v>
                </c:pt>
                <c:pt idx="2104">
                  <c:v>41799</c:v>
                </c:pt>
                <c:pt idx="2105">
                  <c:v>41796</c:v>
                </c:pt>
                <c:pt idx="2106">
                  <c:v>41795</c:v>
                </c:pt>
                <c:pt idx="2107">
                  <c:v>41794</c:v>
                </c:pt>
                <c:pt idx="2108">
                  <c:v>41793</c:v>
                </c:pt>
                <c:pt idx="2109">
                  <c:v>41792</c:v>
                </c:pt>
                <c:pt idx="2110">
                  <c:v>41789</c:v>
                </c:pt>
                <c:pt idx="2111">
                  <c:v>41788</c:v>
                </c:pt>
                <c:pt idx="2112">
                  <c:v>41787</c:v>
                </c:pt>
                <c:pt idx="2113">
                  <c:v>41786</c:v>
                </c:pt>
                <c:pt idx="2114">
                  <c:v>41782</c:v>
                </c:pt>
                <c:pt idx="2115">
                  <c:v>41781</c:v>
                </c:pt>
                <c:pt idx="2116">
                  <c:v>41780</c:v>
                </c:pt>
                <c:pt idx="2117">
                  <c:v>41779</c:v>
                </c:pt>
                <c:pt idx="2118">
                  <c:v>41778</c:v>
                </c:pt>
                <c:pt idx="2119">
                  <c:v>41775</c:v>
                </c:pt>
                <c:pt idx="2120">
                  <c:v>41774</c:v>
                </c:pt>
                <c:pt idx="2121">
                  <c:v>41773</c:v>
                </c:pt>
                <c:pt idx="2122">
                  <c:v>41772</c:v>
                </c:pt>
                <c:pt idx="2123">
                  <c:v>41771</c:v>
                </c:pt>
                <c:pt idx="2124">
                  <c:v>41768</c:v>
                </c:pt>
                <c:pt idx="2125">
                  <c:v>41767</c:v>
                </c:pt>
                <c:pt idx="2126">
                  <c:v>41766</c:v>
                </c:pt>
                <c:pt idx="2127">
                  <c:v>41765</c:v>
                </c:pt>
                <c:pt idx="2128">
                  <c:v>41764</c:v>
                </c:pt>
                <c:pt idx="2129">
                  <c:v>41761</c:v>
                </c:pt>
                <c:pt idx="2130">
                  <c:v>41760</c:v>
                </c:pt>
                <c:pt idx="2131">
                  <c:v>41759</c:v>
                </c:pt>
                <c:pt idx="2132">
                  <c:v>41758</c:v>
                </c:pt>
                <c:pt idx="2133">
                  <c:v>41757</c:v>
                </c:pt>
                <c:pt idx="2134">
                  <c:v>41754</c:v>
                </c:pt>
                <c:pt idx="2135">
                  <c:v>41753</c:v>
                </c:pt>
                <c:pt idx="2136">
                  <c:v>41752</c:v>
                </c:pt>
                <c:pt idx="2137">
                  <c:v>41751</c:v>
                </c:pt>
                <c:pt idx="2138">
                  <c:v>41750</c:v>
                </c:pt>
                <c:pt idx="2139">
                  <c:v>41746</c:v>
                </c:pt>
                <c:pt idx="2140">
                  <c:v>41745</c:v>
                </c:pt>
                <c:pt idx="2141">
                  <c:v>41744</c:v>
                </c:pt>
                <c:pt idx="2142">
                  <c:v>41743</c:v>
                </c:pt>
                <c:pt idx="2143">
                  <c:v>41740</c:v>
                </c:pt>
                <c:pt idx="2144">
                  <c:v>41739</c:v>
                </c:pt>
                <c:pt idx="2145">
                  <c:v>41738</c:v>
                </c:pt>
                <c:pt idx="2146">
                  <c:v>41737</c:v>
                </c:pt>
                <c:pt idx="2147">
                  <c:v>41736</c:v>
                </c:pt>
                <c:pt idx="2148">
                  <c:v>41733</c:v>
                </c:pt>
                <c:pt idx="2149">
                  <c:v>41732</c:v>
                </c:pt>
                <c:pt idx="2150">
                  <c:v>41731</c:v>
                </c:pt>
                <c:pt idx="2151">
                  <c:v>41730</c:v>
                </c:pt>
                <c:pt idx="2152">
                  <c:v>41729</c:v>
                </c:pt>
                <c:pt idx="2153">
                  <c:v>41726</c:v>
                </c:pt>
                <c:pt idx="2154">
                  <c:v>41725</c:v>
                </c:pt>
                <c:pt idx="2155">
                  <c:v>41724</c:v>
                </c:pt>
                <c:pt idx="2156">
                  <c:v>41723</c:v>
                </c:pt>
                <c:pt idx="2157">
                  <c:v>41722</c:v>
                </c:pt>
                <c:pt idx="2158">
                  <c:v>41719</c:v>
                </c:pt>
                <c:pt idx="2159">
                  <c:v>41718</c:v>
                </c:pt>
                <c:pt idx="2160">
                  <c:v>41717</c:v>
                </c:pt>
                <c:pt idx="2161">
                  <c:v>41716</c:v>
                </c:pt>
                <c:pt idx="2162">
                  <c:v>41715</c:v>
                </c:pt>
                <c:pt idx="2163">
                  <c:v>41712</c:v>
                </c:pt>
                <c:pt idx="2164">
                  <c:v>41711</c:v>
                </c:pt>
                <c:pt idx="2165">
                  <c:v>41710</c:v>
                </c:pt>
                <c:pt idx="2166">
                  <c:v>41709</c:v>
                </c:pt>
                <c:pt idx="2167">
                  <c:v>41708</c:v>
                </c:pt>
                <c:pt idx="2168">
                  <c:v>41705</c:v>
                </c:pt>
                <c:pt idx="2169">
                  <c:v>41704</c:v>
                </c:pt>
                <c:pt idx="2170">
                  <c:v>41703</c:v>
                </c:pt>
                <c:pt idx="2171">
                  <c:v>41702</c:v>
                </c:pt>
                <c:pt idx="2172">
                  <c:v>41701</c:v>
                </c:pt>
                <c:pt idx="2173">
                  <c:v>41698</c:v>
                </c:pt>
                <c:pt idx="2174">
                  <c:v>41697</c:v>
                </c:pt>
                <c:pt idx="2175">
                  <c:v>41696</c:v>
                </c:pt>
                <c:pt idx="2176">
                  <c:v>41695</c:v>
                </c:pt>
                <c:pt idx="2177">
                  <c:v>41694</c:v>
                </c:pt>
                <c:pt idx="2178">
                  <c:v>41691</c:v>
                </c:pt>
                <c:pt idx="2179">
                  <c:v>41690</c:v>
                </c:pt>
                <c:pt idx="2180">
                  <c:v>41689</c:v>
                </c:pt>
                <c:pt idx="2181">
                  <c:v>41688</c:v>
                </c:pt>
                <c:pt idx="2182">
                  <c:v>41684</c:v>
                </c:pt>
                <c:pt idx="2183">
                  <c:v>41683</c:v>
                </c:pt>
                <c:pt idx="2184">
                  <c:v>41682</c:v>
                </c:pt>
                <c:pt idx="2185">
                  <c:v>41681</c:v>
                </c:pt>
                <c:pt idx="2186">
                  <c:v>41680</c:v>
                </c:pt>
                <c:pt idx="2187">
                  <c:v>41677</c:v>
                </c:pt>
                <c:pt idx="2188">
                  <c:v>41676</c:v>
                </c:pt>
                <c:pt idx="2189">
                  <c:v>41675</c:v>
                </c:pt>
                <c:pt idx="2190">
                  <c:v>41674</c:v>
                </c:pt>
                <c:pt idx="2191">
                  <c:v>41673</c:v>
                </c:pt>
                <c:pt idx="2192">
                  <c:v>41670</c:v>
                </c:pt>
                <c:pt idx="2193">
                  <c:v>41669</c:v>
                </c:pt>
                <c:pt idx="2194">
                  <c:v>41668</c:v>
                </c:pt>
                <c:pt idx="2195">
                  <c:v>41667</c:v>
                </c:pt>
                <c:pt idx="2196">
                  <c:v>41666</c:v>
                </c:pt>
                <c:pt idx="2197">
                  <c:v>41663</c:v>
                </c:pt>
                <c:pt idx="2198">
                  <c:v>41662</c:v>
                </c:pt>
                <c:pt idx="2199">
                  <c:v>41661</c:v>
                </c:pt>
                <c:pt idx="2200">
                  <c:v>41660</c:v>
                </c:pt>
                <c:pt idx="2201">
                  <c:v>41656</c:v>
                </c:pt>
                <c:pt idx="2202">
                  <c:v>41655</c:v>
                </c:pt>
                <c:pt idx="2203">
                  <c:v>41654</c:v>
                </c:pt>
                <c:pt idx="2204">
                  <c:v>41653</c:v>
                </c:pt>
                <c:pt idx="2205">
                  <c:v>41652</c:v>
                </c:pt>
                <c:pt idx="2206">
                  <c:v>41649</c:v>
                </c:pt>
                <c:pt idx="2207">
                  <c:v>41648</c:v>
                </c:pt>
                <c:pt idx="2208">
                  <c:v>41647</c:v>
                </c:pt>
                <c:pt idx="2209">
                  <c:v>41646</c:v>
                </c:pt>
                <c:pt idx="2210">
                  <c:v>41645</c:v>
                </c:pt>
                <c:pt idx="2211">
                  <c:v>41642</c:v>
                </c:pt>
                <c:pt idx="2212">
                  <c:v>41641</c:v>
                </c:pt>
                <c:pt idx="2213">
                  <c:v>41639</c:v>
                </c:pt>
                <c:pt idx="2214">
                  <c:v>41638</c:v>
                </c:pt>
                <c:pt idx="2215">
                  <c:v>41635</c:v>
                </c:pt>
                <c:pt idx="2216">
                  <c:v>41634</c:v>
                </c:pt>
                <c:pt idx="2217">
                  <c:v>41632</c:v>
                </c:pt>
                <c:pt idx="2218">
                  <c:v>41631</c:v>
                </c:pt>
                <c:pt idx="2219">
                  <c:v>41628</c:v>
                </c:pt>
                <c:pt idx="2220">
                  <c:v>41627</c:v>
                </c:pt>
                <c:pt idx="2221">
                  <c:v>41626</c:v>
                </c:pt>
                <c:pt idx="2222">
                  <c:v>41625</c:v>
                </c:pt>
                <c:pt idx="2223">
                  <c:v>41624</c:v>
                </c:pt>
                <c:pt idx="2224">
                  <c:v>41621</c:v>
                </c:pt>
                <c:pt idx="2225">
                  <c:v>41620</c:v>
                </c:pt>
                <c:pt idx="2226">
                  <c:v>41619</c:v>
                </c:pt>
                <c:pt idx="2227">
                  <c:v>41618</c:v>
                </c:pt>
                <c:pt idx="2228">
                  <c:v>41617</c:v>
                </c:pt>
                <c:pt idx="2229">
                  <c:v>41614</c:v>
                </c:pt>
                <c:pt idx="2230">
                  <c:v>41613</c:v>
                </c:pt>
                <c:pt idx="2231">
                  <c:v>41612</c:v>
                </c:pt>
                <c:pt idx="2232">
                  <c:v>41611</c:v>
                </c:pt>
                <c:pt idx="2233">
                  <c:v>41610</c:v>
                </c:pt>
                <c:pt idx="2234">
                  <c:v>41607</c:v>
                </c:pt>
                <c:pt idx="2235">
                  <c:v>41605</c:v>
                </c:pt>
                <c:pt idx="2236">
                  <c:v>41604</c:v>
                </c:pt>
                <c:pt idx="2237">
                  <c:v>41603</c:v>
                </c:pt>
                <c:pt idx="2238">
                  <c:v>41600</c:v>
                </c:pt>
                <c:pt idx="2239">
                  <c:v>41599</c:v>
                </c:pt>
                <c:pt idx="2240">
                  <c:v>41598</c:v>
                </c:pt>
                <c:pt idx="2241">
                  <c:v>41597</c:v>
                </c:pt>
                <c:pt idx="2242">
                  <c:v>41596</c:v>
                </c:pt>
                <c:pt idx="2243">
                  <c:v>41593</c:v>
                </c:pt>
                <c:pt idx="2244">
                  <c:v>41592</c:v>
                </c:pt>
                <c:pt idx="2245">
                  <c:v>41591</c:v>
                </c:pt>
                <c:pt idx="2246">
                  <c:v>41590</c:v>
                </c:pt>
                <c:pt idx="2247">
                  <c:v>41589</c:v>
                </c:pt>
                <c:pt idx="2248">
                  <c:v>41586</c:v>
                </c:pt>
                <c:pt idx="2249">
                  <c:v>41585</c:v>
                </c:pt>
                <c:pt idx="2250">
                  <c:v>41584</c:v>
                </c:pt>
                <c:pt idx="2251">
                  <c:v>41583</c:v>
                </c:pt>
                <c:pt idx="2252">
                  <c:v>41582</c:v>
                </c:pt>
                <c:pt idx="2253">
                  <c:v>41579</c:v>
                </c:pt>
                <c:pt idx="2254">
                  <c:v>41578</c:v>
                </c:pt>
                <c:pt idx="2255">
                  <c:v>41577</c:v>
                </c:pt>
                <c:pt idx="2256">
                  <c:v>41576</c:v>
                </c:pt>
                <c:pt idx="2257">
                  <c:v>41575</c:v>
                </c:pt>
                <c:pt idx="2258">
                  <c:v>41572</c:v>
                </c:pt>
                <c:pt idx="2259">
                  <c:v>41571</c:v>
                </c:pt>
                <c:pt idx="2260">
                  <c:v>41570</c:v>
                </c:pt>
                <c:pt idx="2261">
                  <c:v>41569</c:v>
                </c:pt>
                <c:pt idx="2262">
                  <c:v>41568</c:v>
                </c:pt>
                <c:pt idx="2263">
                  <c:v>41565</c:v>
                </c:pt>
                <c:pt idx="2264">
                  <c:v>41564</c:v>
                </c:pt>
                <c:pt idx="2265">
                  <c:v>41563</c:v>
                </c:pt>
                <c:pt idx="2266">
                  <c:v>41562</c:v>
                </c:pt>
                <c:pt idx="2267">
                  <c:v>41561</c:v>
                </c:pt>
                <c:pt idx="2268">
                  <c:v>41558</c:v>
                </c:pt>
                <c:pt idx="2269">
                  <c:v>41557</c:v>
                </c:pt>
                <c:pt idx="2270">
                  <c:v>41556</c:v>
                </c:pt>
                <c:pt idx="2271">
                  <c:v>41555</c:v>
                </c:pt>
                <c:pt idx="2272">
                  <c:v>41554</c:v>
                </c:pt>
                <c:pt idx="2273">
                  <c:v>41551</c:v>
                </c:pt>
                <c:pt idx="2274">
                  <c:v>41550</c:v>
                </c:pt>
                <c:pt idx="2275">
                  <c:v>41549</c:v>
                </c:pt>
                <c:pt idx="2276">
                  <c:v>41548</c:v>
                </c:pt>
                <c:pt idx="2277">
                  <c:v>41547</c:v>
                </c:pt>
                <c:pt idx="2278">
                  <c:v>41544</c:v>
                </c:pt>
                <c:pt idx="2279">
                  <c:v>41543</c:v>
                </c:pt>
                <c:pt idx="2280">
                  <c:v>41542</c:v>
                </c:pt>
                <c:pt idx="2281">
                  <c:v>41541</c:v>
                </c:pt>
                <c:pt idx="2282">
                  <c:v>41540</c:v>
                </c:pt>
                <c:pt idx="2283">
                  <c:v>41537</c:v>
                </c:pt>
                <c:pt idx="2284">
                  <c:v>41536</c:v>
                </c:pt>
                <c:pt idx="2285">
                  <c:v>41535</c:v>
                </c:pt>
                <c:pt idx="2286">
                  <c:v>41534</c:v>
                </c:pt>
                <c:pt idx="2287">
                  <c:v>41533</c:v>
                </c:pt>
                <c:pt idx="2288">
                  <c:v>41530</c:v>
                </c:pt>
                <c:pt idx="2289">
                  <c:v>41529</c:v>
                </c:pt>
                <c:pt idx="2290">
                  <c:v>41528</c:v>
                </c:pt>
                <c:pt idx="2291">
                  <c:v>41527</c:v>
                </c:pt>
                <c:pt idx="2292">
                  <c:v>41526</c:v>
                </c:pt>
                <c:pt idx="2293">
                  <c:v>41523</c:v>
                </c:pt>
                <c:pt idx="2294">
                  <c:v>41522</c:v>
                </c:pt>
                <c:pt idx="2295">
                  <c:v>41521</c:v>
                </c:pt>
                <c:pt idx="2296">
                  <c:v>41520</c:v>
                </c:pt>
                <c:pt idx="2297">
                  <c:v>41516</c:v>
                </c:pt>
                <c:pt idx="2298">
                  <c:v>41515</c:v>
                </c:pt>
                <c:pt idx="2299">
                  <c:v>41514</c:v>
                </c:pt>
                <c:pt idx="2300">
                  <c:v>41513</c:v>
                </c:pt>
                <c:pt idx="2301">
                  <c:v>41512</c:v>
                </c:pt>
                <c:pt idx="2302">
                  <c:v>41509</c:v>
                </c:pt>
                <c:pt idx="2303">
                  <c:v>41508</c:v>
                </c:pt>
                <c:pt idx="2304">
                  <c:v>41507</c:v>
                </c:pt>
                <c:pt idx="2305">
                  <c:v>41506</c:v>
                </c:pt>
                <c:pt idx="2306">
                  <c:v>41505</c:v>
                </c:pt>
                <c:pt idx="2307">
                  <c:v>41502</c:v>
                </c:pt>
                <c:pt idx="2308">
                  <c:v>41501</c:v>
                </c:pt>
                <c:pt idx="2309">
                  <c:v>41500</c:v>
                </c:pt>
                <c:pt idx="2310">
                  <c:v>41499</c:v>
                </c:pt>
                <c:pt idx="2311">
                  <c:v>41498</c:v>
                </c:pt>
                <c:pt idx="2312">
                  <c:v>41495</c:v>
                </c:pt>
                <c:pt idx="2313">
                  <c:v>41494</c:v>
                </c:pt>
                <c:pt idx="2314">
                  <c:v>41493</c:v>
                </c:pt>
                <c:pt idx="2315">
                  <c:v>41492</c:v>
                </c:pt>
                <c:pt idx="2316">
                  <c:v>41491</c:v>
                </c:pt>
                <c:pt idx="2317">
                  <c:v>41488</c:v>
                </c:pt>
                <c:pt idx="2318">
                  <c:v>41487</c:v>
                </c:pt>
                <c:pt idx="2319">
                  <c:v>41486</c:v>
                </c:pt>
                <c:pt idx="2320">
                  <c:v>41485</c:v>
                </c:pt>
                <c:pt idx="2321">
                  <c:v>41484</c:v>
                </c:pt>
                <c:pt idx="2322">
                  <c:v>41481</c:v>
                </c:pt>
                <c:pt idx="2323">
                  <c:v>41480</c:v>
                </c:pt>
                <c:pt idx="2324">
                  <c:v>41479</c:v>
                </c:pt>
                <c:pt idx="2325">
                  <c:v>41478</c:v>
                </c:pt>
                <c:pt idx="2326">
                  <c:v>41477</c:v>
                </c:pt>
                <c:pt idx="2327">
                  <c:v>41474</c:v>
                </c:pt>
                <c:pt idx="2328">
                  <c:v>41473</c:v>
                </c:pt>
                <c:pt idx="2329">
                  <c:v>41472</c:v>
                </c:pt>
                <c:pt idx="2330">
                  <c:v>41471</c:v>
                </c:pt>
                <c:pt idx="2331">
                  <c:v>41470</c:v>
                </c:pt>
                <c:pt idx="2332">
                  <c:v>41467</c:v>
                </c:pt>
                <c:pt idx="2333">
                  <c:v>41466</c:v>
                </c:pt>
                <c:pt idx="2334">
                  <c:v>41465</c:v>
                </c:pt>
                <c:pt idx="2335">
                  <c:v>41464</c:v>
                </c:pt>
                <c:pt idx="2336">
                  <c:v>41463</c:v>
                </c:pt>
                <c:pt idx="2337">
                  <c:v>41460</c:v>
                </c:pt>
                <c:pt idx="2338">
                  <c:v>41458</c:v>
                </c:pt>
                <c:pt idx="2339">
                  <c:v>41457</c:v>
                </c:pt>
                <c:pt idx="2340">
                  <c:v>41456</c:v>
                </c:pt>
                <c:pt idx="2341">
                  <c:v>41453</c:v>
                </c:pt>
                <c:pt idx="2342">
                  <c:v>41452</c:v>
                </c:pt>
                <c:pt idx="2343">
                  <c:v>41451</c:v>
                </c:pt>
                <c:pt idx="2344">
                  <c:v>41450</c:v>
                </c:pt>
                <c:pt idx="2345">
                  <c:v>41449</c:v>
                </c:pt>
                <c:pt idx="2346">
                  <c:v>41446</c:v>
                </c:pt>
                <c:pt idx="2347">
                  <c:v>41445</c:v>
                </c:pt>
                <c:pt idx="2348">
                  <c:v>41444</c:v>
                </c:pt>
                <c:pt idx="2349">
                  <c:v>41443</c:v>
                </c:pt>
                <c:pt idx="2350">
                  <c:v>41442</c:v>
                </c:pt>
                <c:pt idx="2351">
                  <c:v>41439</c:v>
                </c:pt>
                <c:pt idx="2352">
                  <c:v>41438</c:v>
                </c:pt>
                <c:pt idx="2353">
                  <c:v>41437</c:v>
                </c:pt>
                <c:pt idx="2354">
                  <c:v>41436</c:v>
                </c:pt>
                <c:pt idx="2355">
                  <c:v>41435</c:v>
                </c:pt>
                <c:pt idx="2356">
                  <c:v>41432</c:v>
                </c:pt>
                <c:pt idx="2357">
                  <c:v>41431</c:v>
                </c:pt>
                <c:pt idx="2358">
                  <c:v>41430</c:v>
                </c:pt>
                <c:pt idx="2359">
                  <c:v>41429</c:v>
                </c:pt>
                <c:pt idx="2360">
                  <c:v>41428</c:v>
                </c:pt>
                <c:pt idx="2361">
                  <c:v>41425</c:v>
                </c:pt>
                <c:pt idx="2362">
                  <c:v>41424</c:v>
                </c:pt>
                <c:pt idx="2363">
                  <c:v>41423</c:v>
                </c:pt>
                <c:pt idx="2364">
                  <c:v>41422</c:v>
                </c:pt>
                <c:pt idx="2365">
                  <c:v>41418</c:v>
                </c:pt>
                <c:pt idx="2366">
                  <c:v>41417</c:v>
                </c:pt>
                <c:pt idx="2367">
                  <c:v>41416</c:v>
                </c:pt>
                <c:pt idx="2368">
                  <c:v>41415</c:v>
                </c:pt>
                <c:pt idx="2369">
                  <c:v>41414</c:v>
                </c:pt>
                <c:pt idx="2370">
                  <c:v>41411</c:v>
                </c:pt>
                <c:pt idx="2371">
                  <c:v>41410</c:v>
                </c:pt>
                <c:pt idx="2372">
                  <c:v>41409</c:v>
                </c:pt>
                <c:pt idx="2373">
                  <c:v>41408</c:v>
                </c:pt>
                <c:pt idx="2374">
                  <c:v>41407</c:v>
                </c:pt>
                <c:pt idx="2375">
                  <c:v>41404</c:v>
                </c:pt>
                <c:pt idx="2376">
                  <c:v>41403</c:v>
                </c:pt>
                <c:pt idx="2377">
                  <c:v>41402</c:v>
                </c:pt>
                <c:pt idx="2378">
                  <c:v>41401</c:v>
                </c:pt>
                <c:pt idx="2379">
                  <c:v>41400</c:v>
                </c:pt>
                <c:pt idx="2380">
                  <c:v>41397</c:v>
                </c:pt>
                <c:pt idx="2381">
                  <c:v>41396</c:v>
                </c:pt>
                <c:pt idx="2382">
                  <c:v>41395</c:v>
                </c:pt>
                <c:pt idx="2383">
                  <c:v>41394</c:v>
                </c:pt>
                <c:pt idx="2384">
                  <c:v>41393</c:v>
                </c:pt>
                <c:pt idx="2385">
                  <c:v>41390</c:v>
                </c:pt>
                <c:pt idx="2386">
                  <c:v>41389</c:v>
                </c:pt>
                <c:pt idx="2387">
                  <c:v>41388</c:v>
                </c:pt>
                <c:pt idx="2388">
                  <c:v>41387</c:v>
                </c:pt>
                <c:pt idx="2389">
                  <c:v>41386</c:v>
                </c:pt>
                <c:pt idx="2390">
                  <c:v>41383</c:v>
                </c:pt>
                <c:pt idx="2391">
                  <c:v>41382</c:v>
                </c:pt>
                <c:pt idx="2392">
                  <c:v>41381</c:v>
                </c:pt>
                <c:pt idx="2393">
                  <c:v>41380</c:v>
                </c:pt>
                <c:pt idx="2394">
                  <c:v>41379</c:v>
                </c:pt>
                <c:pt idx="2395">
                  <c:v>41376</c:v>
                </c:pt>
                <c:pt idx="2396">
                  <c:v>41375</c:v>
                </c:pt>
                <c:pt idx="2397">
                  <c:v>41374</c:v>
                </c:pt>
                <c:pt idx="2398">
                  <c:v>41373</c:v>
                </c:pt>
                <c:pt idx="2399">
                  <c:v>41372</c:v>
                </c:pt>
                <c:pt idx="2400">
                  <c:v>41369</c:v>
                </c:pt>
                <c:pt idx="2401">
                  <c:v>41368</c:v>
                </c:pt>
                <c:pt idx="2402">
                  <c:v>41367</c:v>
                </c:pt>
                <c:pt idx="2403">
                  <c:v>41366</c:v>
                </c:pt>
                <c:pt idx="2404">
                  <c:v>41365</c:v>
                </c:pt>
                <c:pt idx="2405">
                  <c:v>41361</c:v>
                </c:pt>
                <c:pt idx="2406">
                  <c:v>41360</c:v>
                </c:pt>
                <c:pt idx="2407">
                  <c:v>41359</c:v>
                </c:pt>
                <c:pt idx="2408">
                  <c:v>41358</c:v>
                </c:pt>
                <c:pt idx="2409">
                  <c:v>41355</c:v>
                </c:pt>
                <c:pt idx="2410">
                  <c:v>41354</c:v>
                </c:pt>
                <c:pt idx="2411">
                  <c:v>41353</c:v>
                </c:pt>
                <c:pt idx="2412">
                  <c:v>41352</c:v>
                </c:pt>
                <c:pt idx="2413">
                  <c:v>41351</c:v>
                </c:pt>
                <c:pt idx="2414">
                  <c:v>41348</c:v>
                </c:pt>
                <c:pt idx="2415">
                  <c:v>41347</c:v>
                </c:pt>
                <c:pt idx="2416">
                  <c:v>41346</c:v>
                </c:pt>
                <c:pt idx="2417">
                  <c:v>41345</c:v>
                </c:pt>
                <c:pt idx="2418">
                  <c:v>41344</c:v>
                </c:pt>
                <c:pt idx="2419">
                  <c:v>41341</c:v>
                </c:pt>
                <c:pt idx="2420">
                  <c:v>41340</c:v>
                </c:pt>
                <c:pt idx="2421">
                  <c:v>41339</c:v>
                </c:pt>
                <c:pt idx="2422">
                  <c:v>41338</c:v>
                </c:pt>
                <c:pt idx="2423">
                  <c:v>41337</c:v>
                </c:pt>
                <c:pt idx="2424">
                  <c:v>41334</c:v>
                </c:pt>
                <c:pt idx="2425">
                  <c:v>41333</c:v>
                </c:pt>
                <c:pt idx="2426">
                  <c:v>41332</c:v>
                </c:pt>
                <c:pt idx="2427">
                  <c:v>41331</c:v>
                </c:pt>
                <c:pt idx="2428">
                  <c:v>41330</c:v>
                </c:pt>
                <c:pt idx="2429">
                  <c:v>41327</c:v>
                </c:pt>
                <c:pt idx="2430">
                  <c:v>41326</c:v>
                </c:pt>
                <c:pt idx="2431">
                  <c:v>41325</c:v>
                </c:pt>
                <c:pt idx="2432">
                  <c:v>41324</c:v>
                </c:pt>
                <c:pt idx="2433">
                  <c:v>41320</c:v>
                </c:pt>
                <c:pt idx="2434">
                  <c:v>41319</c:v>
                </c:pt>
                <c:pt idx="2435">
                  <c:v>41318</c:v>
                </c:pt>
                <c:pt idx="2436">
                  <c:v>41317</c:v>
                </c:pt>
                <c:pt idx="2437">
                  <c:v>41316</c:v>
                </c:pt>
                <c:pt idx="2438">
                  <c:v>41313</c:v>
                </c:pt>
                <c:pt idx="2439">
                  <c:v>41312</c:v>
                </c:pt>
                <c:pt idx="2440">
                  <c:v>41311</c:v>
                </c:pt>
                <c:pt idx="2441">
                  <c:v>41310</c:v>
                </c:pt>
                <c:pt idx="2442">
                  <c:v>41309</c:v>
                </c:pt>
                <c:pt idx="2443">
                  <c:v>41306</c:v>
                </c:pt>
                <c:pt idx="2444">
                  <c:v>41305</c:v>
                </c:pt>
                <c:pt idx="2445">
                  <c:v>41304</c:v>
                </c:pt>
                <c:pt idx="2446">
                  <c:v>41303</c:v>
                </c:pt>
                <c:pt idx="2447">
                  <c:v>41302</c:v>
                </c:pt>
                <c:pt idx="2448">
                  <c:v>41299</c:v>
                </c:pt>
                <c:pt idx="2449">
                  <c:v>41298</c:v>
                </c:pt>
                <c:pt idx="2450">
                  <c:v>41297</c:v>
                </c:pt>
                <c:pt idx="2451">
                  <c:v>41296</c:v>
                </c:pt>
                <c:pt idx="2452">
                  <c:v>41292</c:v>
                </c:pt>
                <c:pt idx="2453">
                  <c:v>41291</c:v>
                </c:pt>
                <c:pt idx="2454">
                  <c:v>41290</c:v>
                </c:pt>
                <c:pt idx="2455">
                  <c:v>41289</c:v>
                </c:pt>
                <c:pt idx="2456">
                  <c:v>41288</c:v>
                </c:pt>
                <c:pt idx="2457">
                  <c:v>41285</c:v>
                </c:pt>
                <c:pt idx="2458">
                  <c:v>41284</c:v>
                </c:pt>
                <c:pt idx="2459">
                  <c:v>41283</c:v>
                </c:pt>
                <c:pt idx="2460">
                  <c:v>41282</c:v>
                </c:pt>
                <c:pt idx="2461">
                  <c:v>41281</c:v>
                </c:pt>
                <c:pt idx="2462">
                  <c:v>41278</c:v>
                </c:pt>
                <c:pt idx="2463">
                  <c:v>41277</c:v>
                </c:pt>
                <c:pt idx="2464">
                  <c:v>41276</c:v>
                </c:pt>
                <c:pt idx="2465">
                  <c:v>41274</c:v>
                </c:pt>
                <c:pt idx="2466">
                  <c:v>41271</c:v>
                </c:pt>
                <c:pt idx="2467">
                  <c:v>41270</c:v>
                </c:pt>
                <c:pt idx="2468">
                  <c:v>41269</c:v>
                </c:pt>
                <c:pt idx="2469">
                  <c:v>41267</c:v>
                </c:pt>
                <c:pt idx="2470">
                  <c:v>41264</c:v>
                </c:pt>
                <c:pt idx="2471">
                  <c:v>41263</c:v>
                </c:pt>
                <c:pt idx="2472">
                  <c:v>41262</c:v>
                </c:pt>
                <c:pt idx="2473">
                  <c:v>41261</c:v>
                </c:pt>
                <c:pt idx="2474">
                  <c:v>41260</c:v>
                </c:pt>
                <c:pt idx="2475">
                  <c:v>41257</c:v>
                </c:pt>
                <c:pt idx="2476">
                  <c:v>41256</c:v>
                </c:pt>
                <c:pt idx="2477">
                  <c:v>41255</c:v>
                </c:pt>
                <c:pt idx="2478">
                  <c:v>41254</c:v>
                </c:pt>
                <c:pt idx="2479">
                  <c:v>41253</c:v>
                </c:pt>
                <c:pt idx="2480">
                  <c:v>41250</c:v>
                </c:pt>
                <c:pt idx="2481">
                  <c:v>41249</c:v>
                </c:pt>
                <c:pt idx="2482">
                  <c:v>41248</c:v>
                </c:pt>
                <c:pt idx="2483">
                  <c:v>41247</c:v>
                </c:pt>
                <c:pt idx="2484">
                  <c:v>41246</c:v>
                </c:pt>
                <c:pt idx="2485">
                  <c:v>41243</c:v>
                </c:pt>
                <c:pt idx="2486">
                  <c:v>41242</c:v>
                </c:pt>
                <c:pt idx="2487">
                  <c:v>41241</c:v>
                </c:pt>
                <c:pt idx="2488">
                  <c:v>41240</c:v>
                </c:pt>
                <c:pt idx="2489">
                  <c:v>41239</c:v>
                </c:pt>
                <c:pt idx="2490">
                  <c:v>41236</c:v>
                </c:pt>
                <c:pt idx="2491">
                  <c:v>41234</c:v>
                </c:pt>
                <c:pt idx="2492">
                  <c:v>41233</c:v>
                </c:pt>
                <c:pt idx="2493">
                  <c:v>41232</c:v>
                </c:pt>
                <c:pt idx="2494">
                  <c:v>41229</c:v>
                </c:pt>
                <c:pt idx="2495">
                  <c:v>41228</c:v>
                </c:pt>
                <c:pt idx="2496">
                  <c:v>41227</c:v>
                </c:pt>
                <c:pt idx="2497">
                  <c:v>41226</c:v>
                </c:pt>
                <c:pt idx="2498">
                  <c:v>41225</c:v>
                </c:pt>
                <c:pt idx="2499">
                  <c:v>41222</c:v>
                </c:pt>
                <c:pt idx="2500">
                  <c:v>41221</c:v>
                </c:pt>
                <c:pt idx="2501">
                  <c:v>41220</c:v>
                </c:pt>
                <c:pt idx="2502">
                  <c:v>41219</c:v>
                </c:pt>
                <c:pt idx="2503">
                  <c:v>41218</c:v>
                </c:pt>
                <c:pt idx="2504">
                  <c:v>41215</c:v>
                </c:pt>
                <c:pt idx="2505">
                  <c:v>41214</c:v>
                </c:pt>
                <c:pt idx="2506">
                  <c:v>41213</c:v>
                </c:pt>
                <c:pt idx="2507">
                  <c:v>41208</c:v>
                </c:pt>
                <c:pt idx="2508">
                  <c:v>41207</c:v>
                </c:pt>
                <c:pt idx="2509">
                  <c:v>41206</c:v>
                </c:pt>
                <c:pt idx="2510">
                  <c:v>41205</c:v>
                </c:pt>
                <c:pt idx="2511">
                  <c:v>41204</c:v>
                </c:pt>
                <c:pt idx="2512">
                  <c:v>41201</c:v>
                </c:pt>
                <c:pt idx="2513">
                  <c:v>41200</c:v>
                </c:pt>
                <c:pt idx="2514">
                  <c:v>41199</c:v>
                </c:pt>
                <c:pt idx="2515">
                  <c:v>41198</c:v>
                </c:pt>
                <c:pt idx="2516">
                  <c:v>41197</c:v>
                </c:pt>
                <c:pt idx="2517">
                  <c:v>41194</c:v>
                </c:pt>
                <c:pt idx="2518">
                  <c:v>41193</c:v>
                </c:pt>
                <c:pt idx="2519">
                  <c:v>41192</c:v>
                </c:pt>
                <c:pt idx="2520">
                  <c:v>41191</c:v>
                </c:pt>
                <c:pt idx="2521">
                  <c:v>41190</c:v>
                </c:pt>
                <c:pt idx="2522">
                  <c:v>41187</c:v>
                </c:pt>
                <c:pt idx="2523">
                  <c:v>41186</c:v>
                </c:pt>
                <c:pt idx="2524">
                  <c:v>41185</c:v>
                </c:pt>
                <c:pt idx="2525">
                  <c:v>41184</c:v>
                </c:pt>
                <c:pt idx="2526">
                  <c:v>41183</c:v>
                </c:pt>
                <c:pt idx="2527">
                  <c:v>41180</c:v>
                </c:pt>
                <c:pt idx="2528">
                  <c:v>41179</c:v>
                </c:pt>
                <c:pt idx="2529">
                  <c:v>41178</c:v>
                </c:pt>
                <c:pt idx="2530">
                  <c:v>41177</c:v>
                </c:pt>
                <c:pt idx="2531">
                  <c:v>41176</c:v>
                </c:pt>
                <c:pt idx="2532">
                  <c:v>41173</c:v>
                </c:pt>
                <c:pt idx="2533">
                  <c:v>41172</c:v>
                </c:pt>
                <c:pt idx="2534">
                  <c:v>41171</c:v>
                </c:pt>
                <c:pt idx="2535">
                  <c:v>41170</c:v>
                </c:pt>
                <c:pt idx="2536">
                  <c:v>41169</c:v>
                </c:pt>
                <c:pt idx="2537">
                  <c:v>41166</c:v>
                </c:pt>
                <c:pt idx="2538">
                  <c:v>41165</c:v>
                </c:pt>
                <c:pt idx="2539">
                  <c:v>41164</c:v>
                </c:pt>
                <c:pt idx="2540">
                  <c:v>41163</c:v>
                </c:pt>
                <c:pt idx="2541">
                  <c:v>41162</c:v>
                </c:pt>
                <c:pt idx="2542">
                  <c:v>41159</c:v>
                </c:pt>
                <c:pt idx="2543">
                  <c:v>41158</c:v>
                </c:pt>
                <c:pt idx="2544">
                  <c:v>41157</c:v>
                </c:pt>
                <c:pt idx="2545">
                  <c:v>41156</c:v>
                </c:pt>
                <c:pt idx="2546">
                  <c:v>41152</c:v>
                </c:pt>
                <c:pt idx="2547">
                  <c:v>41151</c:v>
                </c:pt>
                <c:pt idx="2548">
                  <c:v>41150</c:v>
                </c:pt>
                <c:pt idx="2549">
                  <c:v>41149</c:v>
                </c:pt>
                <c:pt idx="2550">
                  <c:v>41148</c:v>
                </c:pt>
                <c:pt idx="2551">
                  <c:v>41145</c:v>
                </c:pt>
                <c:pt idx="2552">
                  <c:v>41144</c:v>
                </c:pt>
                <c:pt idx="2553">
                  <c:v>41143</c:v>
                </c:pt>
                <c:pt idx="2554">
                  <c:v>41142</c:v>
                </c:pt>
                <c:pt idx="2555">
                  <c:v>41141</c:v>
                </c:pt>
                <c:pt idx="2556">
                  <c:v>41138</c:v>
                </c:pt>
                <c:pt idx="2557">
                  <c:v>41137</c:v>
                </c:pt>
                <c:pt idx="2558">
                  <c:v>41136</c:v>
                </c:pt>
                <c:pt idx="2559">
                  <c:v>41135</c:v>
                </c:pt>
                <c:pt idx="2560">
                  <c:v>41134</c:v>
                </c:pt>
                <c:pt idx="2561">
                  <c:v>41131</c:v>
                </c:pt>
                <c:pt idx="2562">
                  <c:v>41130</c:v>
                </c:pt>
                <c:pt idx="2563">
                  <c:v>41129</c:v>
                </c:pt>
                <c:pt idx="2564">
                  <c:v>41128</c:v>
                </c:pt>
                <c:pt idx="2565">
                  <c:v>41127</c:v>
                </c:pt>
                <c:pt idx="2566">
                  <c:v>41124</c:v>
                </c:pt>
                <c:pt idx="2567">
                  <c:v>41123</c:v>
                </c:pt>
                <c:pt idx="2568">
                  <c:v>41122</c:v>
                </c:pt>
                <c:pt idx="2569">
                  <c:v>41121</c:v>
                </c:pt>
                <c:pt idx="2570">
                  <c:v>41120</c:v>
                </c:pt>
                <c:pt idx="2571">
                  <c:v>41117</c:v>
                </c:pt>
                <c:pt idx="2572">
                  <c:v>41116</c:v>
                </c:pt>
                <c:pt idx="2573">
                  <c:v>41115</c:v>
                </c:pt>
                <c:pt idx="2574">
                  <c:v>41114</c:v>
                </c:pt>
                <c:pt idx="2575">
                  <c:v>41113</c:v>
                </c:pt>
                <c:pt idx="2576">
                  <c:v>41110</c:v>
                </c:pt>
                <c:pt idx="2577">
                  <c:v>41109</c:v>
                </c:pt>
                <c:pt idx="2578">
                  <c:v>41108</c:v>
                </c:pt>
                <c:pt idx="2579">
                  <c:v>41107</c:v>
                </c:pt>
                <c:pt idx="2580">
                  <c:v>41106</c:v>
                </c:pt>
                <c:pt idx="2581">
                  <c:v>41103</c:v>
                </c:pt>
                <c:pt idx="2582">
                  <c:v>41102</c:v>
                </c:pt>
                <c:pt idx="2583">
                  <c:v>41101</c:v>
                </c:pt>
                <c:pt idx="2584">
                  <c:v>41100</c:v>
                </c:pt>
                <c:pt idx="2585">
                  <c:v>41099</c:v>
                </c:pt>
                <c:pt idx="2586">
                  <c:v>41096</c:v>
                </c:pt>
                <c:pt idx="2587">
                  <c:v>41095</c:v>
                </c:pt>
                <c:pt idx="2588">
                  <c:v>41093</c:v>
                </c:pt>
                <c:pt idx="2589">
                  <c:v>41092</c:v>
                </c:pt>
                <c:pt idx="2590">
                  <c:v>41089</c:v>
                </c:pt>
                <c:pt idx="2591">
                  <c:v>41088</c:v>
                </c:pt>
                <c:pt idx="2592">
                  <c:v>41087</c:v>
                </c:pt>
                <c:pt idx="2593">
                  <c:v>41086</c:v>
                </c:pt>
                <c:pt idx="2594">
                  <c:v>41085</c:v>
                </c:pt>
                <c:pt idx="2595">
                  <c:v>41082</c:v>
                </c:pt>
                <c:pt idx="2596">
                  <c:v>41081</c:v>
                </c:pt>
                <c:pt idx="2597">
                  <c:v>41080</c:v>
                </c:pt>
                <c:pt idx="2598">
                  <c:v>41079</c:v>
                </c:pt>
                <c:pt idx="2599">
                  <c:v>41078</c:v>
                </c:pt>
                <c:pt idx="2600">
                  <c:v>41075</c:v>
                </c:pt>
                <c:pt idx="2601">
                  <c:v>41074</c:v>
                </c:pt>
                <c:pt idx="2602">
                  <c:v>41073</c:v>
                </c:pt>
                <c:pt idx="2603">
                  <c:v>41072</c:v>
                </c:pt>
                <c:pt idx="2604">
                  <c:v>41071</c:v>
                </c:pt>
                <c:pt idx="2605">
                  <c:v>41068</c:v>
                </c:pt>
                <c:pt idx="2606">
                  <c:v>41067</c:v>
                </c:pt>
                <c:pt idx="2607">
                  <c:v>41066</c:v>
                </c:pt>
                <c:pt idx="2608">
                  <c:v>41065</c:v>
                </c:pt>
                <c:pt idx="2609">
                  <c:v>41064</c:v>
                </c:pt>
                <c:pt idx="2610">
                  <c:v>41061</c:v>
                </c:pt>
                <c:pt idx="2611">
                  <c:v>41060</c:v>
                </c:pt>
                <c:pt idx="2612">
                  <c:v>41059</c:v>
                </c:pt>
                <c:pt idx="2613">
                  <c:v>41058</c:v>
                </c:pt>
                <c:pt idx="2614">
                  <c:v>41054</c:v>
                </c:pt>
                <c:pt idx="2615">
                  <c:v>41053</c:v>
                </c:pt>
                <c:pt idx="2616">
                  <c:v>41052</c:v>
                </c:pt>
                <c:pt idx="2617">
                  <c:v>41051</c:v>
                </c:pt>
                <c:pt idx="2618">
                  <c:v>41050</c:v>
                </c:pt>
                <c:pt idx="2619">
                  <c:v>41047</c:v>
                </c:pt>
                <c:pt idx="2620">
                  <c:v>41046</c:v>
                </c:pt>
                <c:pt idx="2621">
                  <c:v>41045</c:v>
                </c:pt>
                <c:pt idx="2622">
                  <c:v>41044</c:v>
                </c:pt>
                <c:pt idx="2623">
                  <c:v>41043</c:v>
                </c:pt>
                <c:pt idx="2624">
                  <c:v>41040</c:v>
                </c:pt>
                <c:pt idx="2625">
                  <c:v>41039</c:v>
                </c:pt>
                <c:pt idx="2626">
                  <c:v>41038</c:v>
                </c:pt>
                <c:pt idx="2627">
                  <c:v>41037</c:v>
                </c:pt>
                <c:pt idx="2628">
                  <c:v>41036</c:v>
                </c:pt>
                <c:pt idx="2629">
                  <c:v>41033</c:v>
                </c:pt>
                <c:pt idx="2630">
                  <c:v>41032</c:v>
                </c:pt>
                <c:pt idx="2631">
                  <c:v>41031</c:v>
                </c:pt>
                <c:pt idx="2632">
                  <c:v>41030</c:v>
                </c:pt>
                <c:pt idx="2633">
                  <c:v>41029</c:v>
                </c:pt>
                <c:pt idx="2634">
                  <c:v>41026</c:v>
                </c:pt>
                <c:pt idx="2635">
                  <c:v>41025</c:v>
                </c:pt>
                <c:pt idx="2636">
                  <c:v>41024</c:v>
                </c:pt>
                <c:pt idx="2637">
                  <c:v>41023</c:v>
                </c:pt>
                <c:pt idx="2638">
                  <c:v>41022</c:v>
                </c:pt>
                <c:pt idx="2639">
                  <c:v>41019</c:v>
                </c:pt>
                <c:pt idx="2640">
                  <c:v>41018</c:v>
                </c:pt>
                <c:pt idx="2641">
                  <c:v>41017</c:v>
                </c:pt>
                <c:pt idx="2642">
                  <c:v>41016</c:v>
                </c:pt>
                <c:pt idx="2643">
                  <c:v>41015</c:v>
                </c:pt>
                <c:pt idx="2644">
                  <c:v>41012</c:v>
                </c:pt>
                <c:pt idx="2645">
                  <c:v>41011</c:v>
                </c:pt>
                <c:pt idx="2646">
                  <c:v>41010</c:v>
                </c:pt>
                <c:pt idx="2647">
                  <c:v>41009</c:v>
                </c:pt>
                <c:pt idx="2648">
                  <c:v>41008</c:v>
                </c:pt>
                <c:pt idx="2649">
                  <c:v>41004</c:v>
                </c:pt>
                <c:pt idx="2650">
                  <c:v>41003</c:v>
                </c:pt>
                <c:pt idx="2651">
                  <c:v>41002</c:v>
                </c:pt>
                <c:pt idx="2652">
                  <c:v>41001</c:v>
                </c:pt>
                <c:pt idx="2653">
                  <c:v>40998</c:v>
                </c:pt>
                <c:pt idx="2654">
                  <c:v>40997</c:v>
                </c:pt>
                <c:pt idx="2655">
                  <c:v>40996</c:v>
                </c:pt>
                <c:pt idx="2656">
                  <c:v>40995</c:v>
                </c:pt>
                <c:pt idx="2657">
                  <c:v>40994</c:v>
                </c:pt>
                <c:pt idx="2658">
                  <c:v>40991</c:v>
                </c:pt>
                <c:pt idx="2659">
                  <c:v>40990</c:v>
                </c:pt>
                <c:pt idx="2660">
                  <c:v>40989</c:v>
                </c:pt>
                <c:pt idx="2661">
                  <c:v>40988</c:v>
                </c:pt>
                <c:pt idx="2662">
                  <c:v>40987</c:v>
                </c:pt>
                <c:pt idx="2663">
                  <c:v>40984</c:v>
                </c:pt>
                <c:pt idx="2664">
                  <c:v>40983</c:v>
                </c:pt>
                <c:pt idx="2665">
                  <c:v>40982</c:v>
                </c:pt>
                <c:pt idx="2666">
                  <c:v>40981</c:v>
                </c:pt>
                <c:pt idx="2667">
                  <c:v>40980</c:v>
                </c:pt>
                <c:pt idx="2668">
                  <c:v>40977</c:v>
                </c:pt>
                <c:pt idx="2669">
                  <c:v>40976</c:v>
                </c:pt>
                <c:pt idx="2670">
                  <c:v>40975</c:v>
                </c:pt>
                <c:pt idx="2671">
                  <c:v>40974</c:v>
                </c:pt>
                <c:pt idx="2672">
                  <c:v>40973</c:v>
                </c:pt>
                <c:pt idx="2673">
                  <c:v>40970</c:v>
                </c:pt>
                <c:pt idx="2674">
                  <c:v>40969</c:v>
                </c:pt>
                <c:pt idx="2675">
                  <c:v>40968</c:v>
                </c:pt>
                <c:pt idx="2676">
                  <c:v>40967</c:v>
                </c:pt>
                <c:pt idx="2677">
                  <c:v>40966</c:v>
                </c:pt>
                <c:pt idx="2678">
                  <c:v>40963</c:v>
                </c:pt>
                <c:pt idx="2679">
                  <c:v>40962</c:v>
                </c:pt>
                <c:pt idx="2680">
                  <c:v>40961</c:v>
                </c:pt>
                <c:pt idx="2681">
                  <c:v>40960</c:v>
                </c:pt>
                <c:pt idx="2682">
                  <c:v>40956</c:v>
                </c:pt>
                <c:pt idx="2683">
                  <c:v>40955</c:v>
                </c:pt>
                <c:pt idx="2684">
                  <c:v>40954</c:v>
                </c:pt>
                <c:pt idx="2685">
                  <c:v>40953</c:v>
                </c:pt>
                <c:pt idx="2686">
                  <c:v>40952</c:v>
                </c:pt>
                <c:pt idx="2687">
                  <c:v>40949</c:v>
                </c:pt>
                <c:pt idx="2688">
                  <c:v>40948</c:v>
                </c:pt>
                <c:pt idx="2689">
                  <c:v>40947</c:v>
                </c:pt>
                <c:pt idx="2690">
                  <c:v>40946</c:v>
                </c:pt>
                <c:pt idx="2691">
                  <c:v>40945</c:v>
                </c:pt>
                <c:pt idx="2692">
                  <c:v>40942</c:v>
                </c:pt>
                <c:pt idx="2693">
                  <c:v>40941</c:v>
                </c:pt>
                <c:pt idx="2694">
                  <c:v>40940</c:v>
                </c:pt>
                <c:pt idx="2695">
                  <c:v>40939</c:v>
                </c:pt>
                <c:pt idx="2696">
                  <c:v>40938</c:v>
                </c:pt>
                <c:pt idx="2697">
                  <c:v>40935</c:v>
                </c:pt>
                <c:pt idx="2698">
                  <c:v>40934</c:v>
                </c:pt>
                <c:pt idx="2699">
                  <c:v>40933</c:v>
                </c:pt>
                <c:pt idx="2700">
                  <c:v>40932</c:v>
                </c:pt>
                <c:pt idx="2701">
                  <c:v>40931</c:v>
                </c:pt>
                <c:pt idx="2702">
                  <c:v>40928</c:v>
                </c:pt>
                <c:pt idx="2703">
                  <c:v>40927</c:v>
                </c:pt>
                <c:pt idx="2704">
                  <c:v>40926</c:v>
                </c:pt>
                <c:pt idx="2705">
                  <c:v>40925</c:v>
                </c:pt>
                <c:pt idx="2706">
                  <c:v>40921</c:v>
                </c:pt>
                <c:pt idx="2707">
                  <c:v>40920</c:v>
                </c:pt>
                <c:pt idx="2708">
                  <c:v>40919</c:v>
                </c:pt>
                <c:pt idx="2709">
                  <c:v>40918</c:v>
                </c:pt>
                <c:pt idx="2710">
                  <c:v>40917</c:v>
                </c:pt>
                <c:pt idx="2711">
                  <c:v>40914</c:v>
                </c:pt>
                <c:pt idx="2712">
                  <c:v>40913</c:v>
                </c:pt>
                <c:pt idx="2713">
                  <c:v>40912</c:v>
                </c:pt>
                <c:pt idx="2714">
                  <c:v>40911</c:v>
                </c:pt>
                <c:pt idx="2715">
                  <c:v>40907</c:v>
                </c:pt>
                <c:pt idx="2716">
                  <c:v>40906</c:v>
                </c:pt>
                <c:pt idx="2717">
                  <c:v>40905</c:v>
                </c:pt>
                <c:pt idx="2718">
                  <c:v>40904</c:v>
                </c:pt>
                <c:pt idx="2719">
                  <c:v>40900</c:v>
                </c:pt>
                <c:pt idx="2720">
                  <c:v>40899</c:v>
                </c:pt>
                <c:pt idx="2721">
                  <c:v>40898</c:v>
                </c:pt>
                <c:pt idx="2722">
                  <c:v>40897</c:v>
                </c:pt>
                <c:pt idx="2723">
                  <c:v>40896</c:v>
                </c:pt>
                <c:pt idx="2724">
                  <c:v>40893</c:v>
                </c:pt>
                <c:pt idx="2725">
                  <c:v>40892</c:v>
                </c:pt>
                <c:pt idx="2726">
                  <c:v>40891</c:v>
                </c:pt>
                <c:pt idx="2727">
                  <c:v>40890</c:v>
                </c:pt>
                <c:pt idx="2728">
                  <c:v>40889</c:v>
                </c:pt>
                <c:pt idx="2729">
                  <c:v>40886</c:v>
                </c:pt>
                <c:pt idx="2730">
                  <c:v>40885</c:v>
                </c:pt>
                <c:pt idx="2731">
                  <c:v>40884</c:v>
                </c:pt>
                <c:pt idx="2732">
                  <c:v>40883</c:v>
                </c:pt>
                <c:pt idx="2733">
                  <c:v>40882</c:v>
                </c:pt>
                <c:pt idx="2734">
                  <c:v>40879</c:v>
                </c:pt>
                <c:pt idx="2735">
                  <c:v>40878</c:v>
                </c:pt>
                <c:pt idx="2736">
                  <c:v>40877</c:v>
                </c:pt>
                <c:pt idx="2737">
                  <c:v>40876</c:v>
                </c:pt>
                <c:pt idx="2738">
                  <c:v>40875</c:v>
                </c:pt>
                <c:pt idx="2739">
                  <c:v>40872</c:v>
                </c:pt>
                <c:pt idx="2740">
                  <c:v>40870</c:v>
                </c:pt>
                <c:pt idx="2741">
                  <c:v>40869</c:v>
                </c:pt>
                <c:pt idx="2742">
                  <c:v>40868</c:v>
                </c:pt>
                <c:pt idx="2743">
                  <c:v>40865</c:v>
                </c:pt>
                <c:pt idx="2744">
                  <c:v>40864</c:v>
                </c:pt>
                <c:pt idx="2745">
                  <c:v>40863</c:v>
                </c:pt>
                <c:pt idx="2746">
                  <c:v>40862</c:v>
                </c:pt>
                <c:pt idx="2747">
                  <c:v>40861</c:v>
                </c:pt>
                <c:pt idx="2748">
                  <c:v>40858</c:v>
                </c:pt>
                <c:pt idx="2749">
                  <c:v>40857</c:v>
                </c:pt>
                <c:pt idx="2750">
                  <c:v>40856</c:v>
                </c:pt>
                <c:pt idx="2751">
                  <c:v>40855</c:v>
                </c:pt>
                <c:pt idx="2752">
                  <c:v>40854</c:v>
                </c:pt>
                <c:pt idx="2753">
                  <c:v>40851</c:v>
                </c:pt>
                <c:pt idx="2754">
                  <c:v>40850</c:v>
                </c:pt>
                <c:pt idx="2755">
                  <c:v>40849</c:v>
                </c:pt>
                <c:pt idx="2756">
                  <c:v>40848</c:v>
                </c:pt>
                <c:pt idx="2757">
                  <c:v>40847</c:v>
                </c:pt>
                <c:pt idx="2758">
                  <c:v>40844</c:v>
                </c:pt>
                <c:pt idx="2759">
                  <c:v>40843</c:v>
                </c:pt>
                <c:pt idx="2760">
                  <c:v>40842</c:v>
                </c:pt>
                <c:pt idx="2761">
                  <c:v>40841</c:v>
                </c:pt>
                <c:pt idx="2762">
                  <c:v>40840</c:v>
                </c:pt>
                <c:pt idx="2763">
                  <c:v>40837</c:v>
                </c:pt>
                <c:pt idx="2764">
                  <c:v>40836</c:v>
                </c:pt>
                <c:pt idx="2765">
                  <c:v>40835</c:v>
                </c:pt>
                <c:pt idx="2766">
                  <c:v>40834</c:v>
                </c:pt>
                <c:pt idx="2767">
                  <c:v>40833</c:v>
                </c:pt>
                <c:pt idx="2768">
                  <c:v>40830</c:v>
                </c:pt>
                <c:pt idx="2769">
                  <c:v>40829</c:v>
                </c:pt>
                <c:pt idx="2770">
                  <c:v>40828</c:v>
                </c:pt>
                <c:pt idx="2771">
                  <c:v>40827</c:v>
                </c:pt>
                <c:pt idx="2772">
                  <c:v>40826</c:v>
                </c:pt>
                <c:pt idx="2773">
                  <c:v>40823</c:v>
                </c:pt>
                <c:pt idx="2774">
                  <c:v>40822</c:v>
                </c:pt>
                <c:pt idx="2775">
                  <c:v>40821</c:v>
                </c:pt>
                <c:pt idx="2776">
                  <c:v>40820</c:v>
                </c:pt>
                <c:pt idx="2777">
                  <c:v>40819</c:v>
                </c:pt>
                <c:pt idx="2778">
                  <c:v>40816</c:v>
                </c:pt>
                <c:pt idx="2779">
                  <c:v>40815</c:v>
                </c:pt>
                <c:pt idx="2780">
                  <c:v>40814</c:v>
                </c:pt>
                <c:pt idx="2781">
                  <c:v>40813</c:v>
                </c:pt>
                <c:pt idx="2782">
                  <c:v>40812</c:v>
                </c:pt>
                <c:pt idx="2783">
                  <c:v>40809</c:v>
                </c:pt>
                <c:pt idx="2784">
                  <c:v>40808</c:v>
                </c:pt>
                <c:pt idx="2785">
                  <c:v>40807</c:v>
                </c:pt>
                <c:pt idx="2786">
                  <c:v>40806</c:v>
                </c:pt>
                <c:pt idx="2787">
                  <c:v>40805</c:v>
                </c:pt>
                <c:pt idx="2788">
                  <c:v>40802</c:v>
                </c:pt>
                <c:pt idx="2789">
                  <c:v>40801</c:v>
                </c:pt>
                <c:pt idx="2790">
                  <c:v>40800</c:v>
                </c:pt>
                <c:pt idx="2791">
                  <c:v>40799</c:v>
                </c:pt>
                <c:pt idx="2792">
                  <c:v>40798</c:v>
                </c:pt>
                <c:pt idx="2793">
                  <c:v>40795</c:v>
                </c:pt>
                <c:pt idx="2794">
                  <c:v>40794</c:v>
                </c:pt>
                <c:pt idx="2795">
                  <c:v>40793</c:v>
                </c:pt>
                <c:pt idx="2796">
                  <c:v>40792</c:v>
                </c:pt>
                <c:pt idx="2797">
                  <c:v>40788</c:v>
                </c:pt>
                <c:pt idx="2798">
                  <c:v>40787</c:v>
                </c:pt>
                <c:pt idx="2799">
                  <c:v>40786</c:v>
                </c:pt>
                <c:pt idx="2800">
                  <c:v>40785</c:v>
                </c:pt>
                <c:pt idx="2801">
                  <c:v>40784</c:v>
                </c:pt>
                <c:pt idx="2802">
                  <c:v>40781</c:v>
                </c:pt>
                <c:pt idx="2803">
                  <c:v>40780</c:v>
                </c:pt>
                <c:pt idx="2804">
                  <c:v>40779</c:v>
                </c:pt>
                <c:pt idx="2805">
                  <c:v>40778</c:v>
                </c:pt>
                <c:pt idx="2806">
                  <c:v>40777</c:v>
                </c:pt>
                <c:pt idx="2807">
                  <c:v>40774</c:v>
                </c:pt>
                <c:pt idx="2808">
                  <c:v>40773</c:v>
                </c:pt>
                <c:pt idx="2809">
                  <c:v>40772</c:v>
                </c:pt>
                <c:pt idx="2810">
                  <c:v>40771</c:v>
                </c:pt>
                <c:pt idx="2811">
                  <c:v>40770</c:v>
                </c:pt>
                <c:pt idx="2812">
                  <c:v>40767</c:v>
                </c:pt>
                <c:pt idx="2813">
                  <c:v>40766</c:v>
                </c:pt>
                <c:pt idx="2814">
                  <c:v>40765</c:v>
                </c:pt>
                <c:pt idx="2815">
                  <c:v>40764</c:v>
                </c:pt>
                <c:pt idx="2816">
                  <c:v>40763</c:v>
                </c:pt>
                <c:pt idx="2817">
                  <c:v>40760</c:v>
                </c:pt>
                <c:pt idx="2818">
                  <c:v>40759</c:v>
                </c:pt>
                <c:pt idx="2819">
                  <c:v>40758</c:v>
                </c:pt>
                <c:pt idx="2820">
                  <c:v>40757</c:v>
                </c:pt>
                <c:pt idx="2821">
                  <c:v>40756</c:v>
                </c:pt>
                <c:pt idx="2822">
                  <c:v>40753</c:v>
                </c:pt>
                <c:pt idx="2823">
                  <c:v>40752</c:v>
                </c:pt>
                <c:pt idx="2824">
                  <c:v>40751</c:v>
                </c:pt>
                <c:pt idx="2825">
                  <c:v>40750</c:v>
                </c:pt>
                <c:pt idx="2826">
                  <c:v>40749</c:v>
                </c:pt>
                <c:pt idx="2827">
                  <c:v>40746</c:v>
                </c:pt>
                <c:pt idx="2828">
                  <c:v>40745</c:v>
                </c:pt>
                <c:pt idx="2829">
                  <c:v>40744</c:v>
                </c:pt>
                <c:pt idx="2830">
                  <c:v>40743</c:v>
                </c:pt>
                <c:pt idx="2831">
                  <c:v>40742</c:v>
                </c:pt>
                <c:pt idx="2832">
                  <c:v>40739</c:v>
                </c:pt>
                <c:pt idx="2833">
                  <c:v>40738</c:v>
                </c:pt>
                <c:pt idx="2834">
                  <c:v>40737</c:v>
                </c:pt>
                <c:pt idx="2835">
                  <c:v>40736</c:v>
                </c:pt>
                <c:pt idx="2836">
                  <c:v>40735</c:v>
                </c:pt>
                <c:pt idx="2837">
                  <c:v>40732</c:v>
                </c:pt>
                <c:pt idx="2838">
                  <c:v>40731</c:v>
                </c:pt>
                <c:pt idx="2839">
                  <c:v>40730</c:v>
                </c:pt>
                <c:pt idx="2840">
                  <c:v>40729</c:v>
                </c:pt>
                <c:pt idx="2841">
                  <c:v>40725</c:v>
                </c:pt>
                <c:pt idx="2842">
                  <c:v>40724</c:v>
                </c:pt>
                <c:pt idx="2843">
                  <c:v>40723</c:v>
                </c:pt>
                <c:pt idx="2844">
                  <c:v>40722</c:v>
                </c:pt>
                <c:pt idx="2845">
                  <c:v>40721</c:v>
                </c:pt>
                <c:pt idx="2846">
                  <c:v>40718</c:v>
                </c:pt>
                <c:pt idx="2847">
                  <c:v>40717</c:v>
                </c:pt>
                <c:pt idx="2848">
                  <c:v>40716</c:v>
                </c:pt>
                <c:pt idx="2849">
                  <c:v>40715</c:v>
                </c:pt>
                <c:pt idx="2850">
                  <c:v>40714</c:v>
                </c:pt>
                <c:pt idx="2851">
                  <c:v>40711</c:v>
                </c:pt>
                <c:pt idx="2852">
                  <c:v>40710</c:v>
                </c:pt>
                <c:pt idx="2853">
                  <c:v>40709</c:v>
                </c:pt>
                <c:pt idx="2854">
                  <c:v>40708</c:v>
                </c:pt>
                <c:pt idx="2855">
                  <c:v>40707</c:v>
                </c:pt>
                <c:pt idx="2856">
                  <c:v>40704</c:v>
                </c:pt>
                <c:pt idx="2857">
                  <c:v>40703</c:v>
                </c:pt>
                <c:pt idx="2858">
                  <c:v>40702</c:v>
                </c:pt>
                <c:pt idx="2859">
                  <c:v>40701</c:v>
                </c:pt>
                <c:pt idx="2860">
                  <c:v>40700</c:v>
                </c:pt>
                <c:pt idx="2861">
                  <c:v>40697</c:v>
                </c:pt>
                <c:pt idx="2862">
                  <c:v>40696</c:v>
                </c:pt>
                <c:pt idx="2863">
                  <c:v>40695</c:v>
                </c:pt>
                <c:pt idx="2864">
                  <c:v>40694</c:v>
                </c:pt>
                <c:pt idx="2865">
                  <c:v>40690</c:v>
                </c:pt>
                <c:pt idx="2866">
                  <c:v>40689</c:v>
                </c:pt>
                <c:pt idx="2867">
                  <c:v>40688</c:v>
                </c:pt>
                <c:pt idx="2868">
                  <c:v>40687</c:v>
                </c:pt>
                <c:pt idx="2869">
                  <c:v>40686</c:v>
                </c:pt>
                <c:pt idx="2870">
                  <c:v>40683</c:v>
                </c:pt>
                <c:pt idx="2871">
                  <c:v>40682</c:v>
                </c:pt>
                <c:pt idx="2872">
                  <c:v>40681</c:v>
                </c:pt>
                <c:pt idx="2873">
                  <c:v>40680</c:v>
                </c:pt>
                <c:pt idx="2874">
                  <c:v>40679</c:v>
                </c:pt>
                <c:pt idx="2875">
                  <c:v>40676</c:v>
                </c:pt>
                <c:pt idx="2876">
                  <c:v>40675</c:v>
                </c:pt>
                <c:pt idx="2877">
                  <c:v>40674</c:v>
                </c:pt>
                <c:pt idx="2878">
                  <c:v>40673</c:v>
                </c:pt>
                <c:pt idx="2879">
                  <c:v>40672</c:v>
                </c:pt>
                <c:pt idx="2880">
                  <c:v>40669</c:v>
                </c:pt>
                <c:pt idx="2881">
                  <c:v>40668</c:v>
                </c:pt>
                <c:pt idx="2882">
                  <c:v>40667</c:v>
                </c:pt>
                <c:pt idx="2883">
                  <c:v>40666</c:v>
                </c:pt>
                <c:pt idx="2884">
                  <c:v>40665</c:v>
                </c:pt>
                <c:pt idx="2885">
                  <c:v>40662</c:v>
                </c:pt>
                <c:pt idx="2886">
                  <c:v>40661</c:v>
                </c:pt>
                <c:pt idx="2887">
                  <c:v>40660</c:v>
                </c:pt>
                <c:pt idx="2888">
                  <c:v>40659</c:v>
                </c:pt>
                <c:pt idx="2889">
                  <c:v>40658</c:v>
                </c:pt>
                <c:pt idx="2890">
                  <c:v>40654</c:v>
                </c:pt>
                <c:pt idx="2891">
                  <c:v>40653</c:v>
                </c:pt>
                <c:pt idx="2892">
                  <c:v>40652</c:v>
                </c:pt>
                <c:pt idx="2893">
                  <c:v>40651</c:v>
                </c:pt>
                <c:pt idx="2894">
                  <c:v>40648</c:v>
                </c:pt>
                <c:pt idx="2895">
                  <c:v>40647</c:v>
                </c:pt>
                <c:pt idx="2896">
                  <c:v>40646</c:v>
                </c:pt>
                <c:pt idx="2897">
                  <c:v>40645</c:v>
                </c:pt>
                <c:pt idx="2898">
                  <c:v>40644</c:v>
                </c:pt>
                <c:pt idx="2899">
                  <c:v>40641</c:v>
                </c:pt>
                <c:pt idx="2900">
                  <c:v>40640</c:v>
                </c:pt>
                <c:pt idx="2901">
                  <c:v>40639</c:v>
                </c:pt>
                <c:pt idx="2902">
                  <c:v>40638</c:v>
                </c:pt>
                <c:pt idx="2903">
                  <c:v>40637</c:v>
                </c:pt>
                <c:pt idx="2904">
                  <c:v>40634</c:v>
                </c:pt>
                <c:pt idx="2905">
                  <c:v>40633</c:v>
                </c:pt>
                <c:pt idx="2906">
                  <c:v>40632</c:v>
                </c:pt>
                <c:pt idx="2907">
                  <c:v>40631</c:v>
                </c:pt>
                <c:pt idx="2908">
                  <c:v>40630</c:v>
                </c:pt>
                <c:pt idx="2909">
                  <c:v>40627</c:v>
                </c:pt>
                <c:pt idx="2910">
                  <c:v>40626</c:v>
                </c:pt>
                <c:pt idx="2911">
                  <c:v>40625</c:v>
                </c:pt>
                <c:pt idx="2912">
                  <c:v>40624</c:v>
                </c:pt>
                <c:pt idx="2913">
                  <c:v>40623</c:v>
                </c:pt>
                <c:pt idx="2914">
                  <c:v>40620</c:v>
                </c:pt>
                <c:pt idx="2915">
                  <c:v>40619</c:v>
                </c:pt>
                <c:pt idx="2916">
                  <c:v>40618</c:v>
                </c:pt>
                <c:pt idx="2917">
                  <c:v>40617</c:v>
                </c:pt>
                <c:pt idx="2918">
                  <c:v>40616</c:v>
                </c:pt>
                <c:pt idx="2919">
                  <c:v>40613</c:v>
                </c:pt>
                <c:pt idx="2920">
                  <c:v>40612</c:v>
                </c:pt>
                <c:pt idx="2921">
                  <c:v>40611</c:v>
                </c:pt>
                <c:pt idx="2922">
                  <c:v>40610</c:v>
                </c:pt>
                <c:pt idx="2923">
                  <c:v>40609</c:v>
                </c:pt>
                <c:pt idx="2924">
                  <c:v>40606</c:v>
                </c:pt>
                <c:pt idx="2925">
                  <c:v>40605</c:v>
                </c:pt>
                <c:pt idx="2926">
                  <c:v>40604</c:v>
                </c:pt>
                <c:pt idx="2927">
                  <c:v>40603</c:v>
                </c:pt>
                <c:pt idx="2928">
                  <c:v>40602</c:v>
                </c:pt>
                <c:pt idx="2929">
                  <c:v>40599</c:v>
                </c:pt>
                <c:pt idx="2930">
                  <c:v>40598</c:v>
                </c:pt>
                <c:pt idx="2931">
                  <c:v>40597</c:v>
                </c:pt>
                <c:pt idx="2932">
                  <c:v>40596</c:v>
                </c:pt>
                <c:pt idx="2933">
                  <c:v>40592</c:v>
                </c:pt>
                <c:pt idx="2934">
                  <c:v>40591</c:v>
                </c:pt>
                <c:pt idx="2935">
                  <c:v>40590</c:v>
                </c:pt>
                <c:pt idx="2936">
                  <c:v>40589</c:v>
                </c:pt>
                <c:pt idx="2937">
                  <c:v>40588</c:v>
                </c:pt>
                <c:pt idx="2938">
                  <c:v>40585</c:v>
                </c:pt>
                <c:pt idx="2939">
                  <c:v>40584</c:v>
                </c:pt>
                <c:pt idx="2940">
                  <c:v>40583</c:v>
                </c:pt>
                <c:pt idx="2941">
                  <c:v>40582</c:v>
                </c:pt>
                <c:pt idx="2942">
                  <c:v>40581</c:v>
                </c:pt>
                <c:pt idx="2943">
                  <c:v>40578</c:v>
                </c:pt>
                <c:pt idx="2944">
                  <c:v>40577</c:v>
                </c:pt>
                <c:pt idx="2945">
                  <c:v>40576</c:v>
                </c:pt>
                <c:pt idx="2946">
                  <c:v>40575</c:v>
                </c:pt>
                <c:pt idx="2947">
                  <c:v>40574</c:v>
                </c:pt>
                <c:pt idx="2948">
                  <c:v>40571</c:v>
                </c:pt>
                <c:pt idx="2949">
                  <c:v>40570</c:v>
                </c:pt>
                <c:pt idx="2950">
                  <c:v>40569</c:v>
                </c:pt>
                <c:pt idx="2951">
                  <c:v>40568</c:v>
                </c:pt>
                <c:pt idx="2952">
                  <c:v>40567</c:v>
                </c:pt>
                <c:pt idx="2953">
                  <c:v>40564</c:v>
                </c:pt>
                <c:pt idx="2954">
                  <c:v>40563</c:v>
                </c:pt>
                <c:pt idx="2955">
                  <c:v>40562</c:v>
                </c:pt>
                <c:pt idx="2956">
                  <c:v>40561</c:v>
                </c:pt>
                <c:pt idx="2957">
                  <c:v>40557</c:v>
                </c:pt>
                <c:pt idx="2958">
                  <c:v>40556</c:v>
                </c:pt>
                <c:pt idx="2959">
                  <c:v>40555</c:v>
                </c:pt>
                <c:pt idx="2960">
                  <c:v>40554</c:v>
                </c:pt>
                <c:pt idx="2961">
                  <c:v>40553</c:v>
                </c:pt>
                <c:pt idx="2962">
                  <c:v>40550</c:v>
                </c:pt>
                <c:pt idx="2963">
                  <c:v>40549</c:v>
                </c:pt>
                <c:pt idx="2964">
                  <c:v>40548</c:v>
                </c:pt>
                <c:pt idx="2965">
                  <c:v>40547</c:v>
                </c:pt>
                <c:pt idx="2966">
                  <c:v>40546</c:v>
                </c:pt>
                <c:pt idx="2967">
                  <c:v>40543</c:v>
                </c:pt>
                <c:pt idx="2968">
                  <c:v>40542</c:v>
                </c:pt>
                <c:pt idx="2969">
                  <c:v>40541</c:v>
                </c:pt>
                <c:pt idx="2970">
                  <c:v>40540</c:v>
                </c:pt>
                <c:pt idx="2971">
                  <c:v>40539</c:v>
                </c:pt>
                <c:pt idx="2972">
                  <c:v>40535</c:v>
                </c:pt>
                <c:pt idx="2973">
                  <c:v>40534</c:v>
                </c:pt>
                <c:pt idx="2974">
                  <c:v>40533</c:v>
                </c:pt>
                <c:pt idx="2975">
                  <c:v>40532</c:v>
                </c:pt>
                <c:pt idx="2976">
                  <c:v>40529</c:v>
                </c:pt>
                <c:pt idx="2977">
                  <c:v>40528</c:v>
                </c:pt>
                <c:pt idx="2978">
                  <c:v>40527</c:v>
                </c:pt>
                <c:pt idx="2979">
                  <c:v>40526</c:v>
                </c:pt>
                <c:pt idx="2980">
                  <c:v>40525</c:v>
                </c:pt>
                <c:pt idx="2981">
                  <c:v>40522</c:v>
                </c:pt>
                <c:pt idx="2982">
                  <c:v>40521</c:v>
                </c:pt>
                <c:pt idx="2983">
                  <c:v>40520</c:v>
                </c:pt>
                <c:pt idx="2984">
                  <c:v>40519</c:v>
                </c:pt>
                <c:pt idx="2985">
                  <c:v>40518</c:v>
                </c:pt>
                <c:pt idx="2986">
                  <c:v>40515</c:v>
                </c:pt>
                <c:pt idx="2987">
                  <c:v>40514</c:v>
                </c:pt>
                <c:pt idx="2988">
                  <c:v>40513</c:v>
                </c:pt>
                <c:pt idx="2989">
                  <c:v>40512</c:v>
                </c:pt>
                <c:pt idx="2990">
                  <c:v>40511</c:v>
                </c:pt>
                <c:pt idx="2991">
                  <c:v>40508</c:v>
                </c:pt>
                <c:pt idx="2992">
                  <c:v>40506</c:v>
                </c:pt>
                <c:pt idx="2993">
                  <c:v>40505</c:v>
                </c:pt>
                <c:pt idx="2994">
                  <c:v>40504</c:v>
                </c:pt>
                <c:pt idx="2995">
                  <c:v>40501</c:v>
                </c:pt>
                <c:pt idx="2996">
                  <c:v>40500</c:v>
                </c:pt>
                <c:pt idx="2997">
                  <c:v>40499</c:v>
                </c:pt>
                <c:pt idx="2998">
                  <c:v>40498</c:v>
                </c:pt>
                <c:pt idx="2999">
                  <c:v>40497</c:v>
                </c:pt>
                <c:pt idx="3000">
                  <c:v>40494</c:v>
                </c:pt>
                <c:pt idx="3001">
                  <c:v>40493</c:v>
                </c:pt>
                <c:pt idx="3002">
                  <c:v>40492</c:v>
                </c:pt>
                <c:pt idx="3003">
                  <c:v>40491</c:v>
                </c:pt>
                <c:pt idx="3004">
                  <c:v>40490</c:v>
                </c:pt>
                <c:pt idx="3005">
                  <c:v>40487</c:v>
                </c:pt>
                <c:pt idx="3006">
                  <c:v>40486</c:v>
                </c:pt>
                <c:pt idx="3007">
                  <c:v>40485</c:v>
                </c:pt>
                <c:pt idx="3008">
                  <c:v>40484</c:v>
                </c:pt>
                <c:pt idx="3009">
                  <c:v>40483</c:v>
                </c:pt>
                <c:pt idx="3010">
                  <c:v>40480</c:v>
                </c:pt>
                <c:pt idx="3011">
                  <c:v>40479</c:v>
                </c:pt>
                <c:pt idx="3012">
                  <c:v>40478</c:v>
                </c:pt>
                <c:pt idx="3013">
                  <c:v>40477</c:v>
                </c:pt>
                <c:pt idx="3014">
                  <c:v>40476</c:v>
                </c:pt>
                <c:pt idx="3015">
                  <c:v>40473</c:v>
                </c:pt>
                <c:pt idx="3016">
                  <c:v>40472</c:v>
                </c:pt>
                <c:pt idx="3017">
                  <c:v>40471</c:v>
                </c:pt>
                <c:pt idx="3018">
                  <c:v>40470</c:v>
                </c:pt>
                <c:pt idx="3019">
                  <c:v>40469</c:v>
                </c:pt>
                <c:pt idx="3020">
                  <c:v>40466</c:v>
                </c:pt>
                <c:pt idx="3021">
                  <c:v>40465</c:v>
                </c:pt>
                <c:pt idx="3022">
                  <c:v>40464</c:v>
                </c:pt>
                <c:pt idx="3023">
                  <c:v>40463</c:v>
                </c:pt>
                <c:pt idx="3024">
                  <c:v>40462</c:v>
                </c:pt>
                <c:pt idx="3025">
                  <c:v>40459</c:v>
                </c:pt>
                <c:pt idx="3026">
                  <c:v>40458</c:v>
                </c:pt>
                <c:pt idx="3027">
                  <c:v>40457</c:v>
                </c:pt>
                <c:pt idx="3028">
                  <c:v>40456</c:v>
                </c:pt>
                <c:pt idx="3029">
                  <c:v>40455</c:v>
                </c:pt>
                <c:pt idx="3030">
                  <c:v>40452</c:v>
                </c:pt>
                <c:pt idx="3031">
                  <c:v>40451</c:v>
                </c:pt>
                <c:pt idx="3032">
                  <c:v>40450</c:v>
                </c:pt>
                <c:pt idx="3033">
                  <c:v>40449</c:v>
                </c:pt>
                <c:pt idx="3034">
                  <c:v>40448</c:v>
                </c:pt>
                <c:pt idx="3035">
                  <c:v>40445</c:v>
                </c:pt>
                <c:pt idx="3036">
                  <c:v>40444</c:v>
                </c:pt>
                <c:pt idx="3037">
                  <c:v>40443</c:v>
                </c:pt>
                <c:pt idx="3038">
                  <c:v>40442</c:v>
                </c:pt>
                <c:pt idx="3039">
                  <c:v>40441</c:v>
                </c:pt>
                <c:pt idx="3040">
                  <c:v>40438</c:v>
                </c:pt>
                <c:pt idx="3041">
                  <c:v>40437</c:v>
                </c:pt>
                <c:pt idx="3042">
                  <c:v>40436</c:v>
                </c:pt>
                <c:pt idx="3043">
                  <c:v>40435</c:v>
                </c:pt>
                <c:pt idx="3044">
                  <c:v>40434</c:v>
                </c:pt>
                <c:pt idx="3045">
                  <c:v>40431</c:v>
                </c:pt>
                <c:pt idx="3046">
                  <c:v>40430</c:v>
                </c:pt>
                <c:pt idx="3047">
                  <c:v>40429</c:v>
                </c:pt>
                <c:pt idx="3048">
                  <c:v>40428</c:v>
                </c:pt>
                <c:pt idx="3049">
                  <c:v>40424</c:v>
                </c:pt>
                <c:pt idx="3050">
                  <c:v>40423</c:v>
                </c:pt>
                <c:pt idx="3051">
                  <c:v>40422</c:v>
                </c:pt>
                <c:pt idx="3052">
                  <c:v>40421</c:v>
                </c:pt>
                <c:pt idx="3053">
                  <c:v>40420</c:v>
                </c:pt>
                <c:pt idx="3054">
                  <c:v>40417</c:v>
                </c:pt>
                <c:pt idx="3055">
                  <c:v>40416</c:v>
                </c:pt>
                <c:pt idx="3056">
                  <c:v>40415</c:v>
                </c:pt>
                <c:pt idx="3057">
                  <c:v>40414</c:v>
                </c:pt>
                <c:pt idx="3058">
                  <c:v>40413</c:v>
                </c:pt>
                <c:pt idx="3059">
                  <c:v>40410</c:v>
                </c:pt>
                <c:pt idx="3060">
                  <c:v>40409</c:v>
                </c:pt>
                <c:pt idx="3061">
                  <c:v>40408</c:v>
                </c:pt>
                <c:pt idx="3062">
                  <c:v>40407</c:v>
                </c:pt>
                <c:pt idx="3063">
                  <c:v>40406</c:v>
                </c:pt>
                <c:pt idx="3064">
                  <c:v>40403</c:v>
                </c:pt>
                <c:pt idx="3065">
                  <c:v>40402</c:v>
                </c:pt>
                <c:pt idx="3066">
                  <c:v>40401</c:v>
                </c:pt>
                <c:pt idx="3067">
                  <c:v>40400</c:v>
                </c:pt>
                <c:pt idx="3068">
                  <c:v>40399</c:v>
                </c:pt>
                <c:pt idx="3069">
                  <c:v>40396</c:v>
                </c:pt>
                <c:pt idx="3070">
                  <c:v>40395</c:v>
                </c:pt>
                <c:pt idx="3071">
                  <c:v>40394</c:v>
                </c:pt>
                <c:pt idx="3072">
                  <c:v>40393</c:v>
                </c:pt>
                <c:pt idx="3073">
                  <c:v>40392</c:v>
                </c:pt>
                <c:pt idx="3074">
                  <c:v>40389</c:v>
                </c:pt>
                <c:pt idx="3075">
                  <c:v>40388</c:v>
                </c:pt>
                <c:pt idx="3076">
                  <c:v>40387</c:v>
                </c:pt>
                <c:pt idx="3077">
                  <c:v>40386</c:v>
                </c:pt>
                <c:pt idx="3078">
                  <c:v>40385</c:v>
                </c:pt>
                <c:pt idx="3079">
                  <c:v>40382</c:v>
                </c:pt>
                <c:pt idx="3080">
                  <c:v>40381</c:v>
                </c:pt>
                <c:pt idx="3081">
                  <c:v>40380</c:v>
                </c:pt>
                <c:pt idx="3082">
                  <c:v>40379</c:v>
                </c:pt>
                <c:pt idx="3083">
                  <c:v>40378</c:v>
                </c:pt>
                <c:pt idx="3084">
                  <c:v>40375</c:v>
                </c:pt>
                <c:pt idx="3085">
                  <c:v>40374</c:v>
                </c:pt>
                <c:pt idx="3086">
                  <c:v>40373</c:v>
                </c:pt>
                <c:pt idx="3087">
                  <c:v>40372</c:v>
                </c:pt>
                <c:pt idx="3088">
                  <c:v>40371</c:v>
                </c:pt>
                <c:pt idx="3089">
                  <c:v>40368</c:v>
                </c:pt>
                <c:pt idx="3090">
                  <c:v>40367</c:v>
                </c:pt>
                <c:pt idx="3091">
                  <c:v>40366</c:v>
                </c:pt>
                <c:pt idx="3092">
                  <c:v>40365</c:v>
                </c:pt>
                <c:pt idx="3093">
                  <c:v>40361</c:v>
                </c:pt>
                <c:pt idx="3094">
                  <c:v>40360</c:v>
                </c:pt>
                <c:pt idx="3095">
                  <c:v>40359</c:v>
                </c:pt>
                <c:pt idx="3096">
                  <c:v>40358</c:v>
                </c:pt>
                <c:pt idx="3097">
                  <c:v>40357</c:v>
                </c:pt>
                <c:pt idx="3098">
                  <c:v>40354</c:v>
                </c:pt>
                <c:pt idx="3099">
                  <c:v>40353</c:v>
                </c:pt>
                <c:pt idx="3100">
                  <c:v>40352</c:v>
                </c:pt>
                <c:pt idx="3101">
                  <c:v>40351</c:v>
                </c:pt>
                <c:pt idx="3102">
                  <c:v>40350</c:v>
                </c:pt>
                <c:pt idx="3103">
                  <c:v>40347</c:v>
                </c:pt>
                <c:pt idx="3104">
                  <c:v>40346</c:v>
                </c:pt>
                <c:pt idx="3105">
                  <c:v>40345</c:v>
                </c:pt>
                <c:pt idx="3106">
                  <c:v>40344</c:v>
                </c:pt>
                <c:pt idx="3107">
                  <c:v>40343</c:v>
                </c:pt>
                <c:pt idx="3108">
                  <c:v>40340</c:v>
                </c:pt>
                <c:pt idx="3109">
                  <c:v>40339</c:v>
                </c:pt>
                <c:pt idx="3110">
                  <c:v>40338</c:v>
                </c:pt>
                <c:pt idx="3111">
                  <c:v>40337</c:v>
                </c:pt>
                <c:pt idx="3112">
                  <c:v>40336</c:v>
                </c:pt>
                <c:pt idx="3113">
                  <c:v>40333</c:v>
                </c:pt>
                <c:pt idx="3114">
                  <c:v>40332</c:v>
                </c:pt>
                <c:pt idx="3115">
                  <c:v>40331</c:v>
                </c:pt>
                <c:pt idx="3116">
                  <c:v>40330</c:v>
                </c:pt>
                <c:pt idx="3117">
                  <c:v>40326</c:v>
                </c:pt>
                <c:pt idx="3118">
                  <c:v>40325</c:v>
                </c:pt>
                <c:pt idx="3119">
                  <c:v>40324</c:v>
                </c:pt>
                <c:pt idx="3120">
                  <c:v>40323</c:v>
                </c:pt>
                <c:pt idx="3121">
                  <c:v>40322</c:v>
                </c:pt>
                <c:pt idx="3122">
                  <c:v>40319</c:v>
                </c:pt>
                <c:pt idx="3123">
                  <c:v>40318</c:v>
                </c:pt>
                <c:pt idx="3124">
                  <c:v>40317</c:v>
                </c:pt>
                <c:pt idx="3125">
                  <c:v>40316</c:v>
                </c:pt>
                <c:pt idx="3126">
                  <c:v>40315</c:v>
                </c:pt>
                <c:pt idx="3127">
                  <c:v>40312</c:v>
                </c:pt>
                <c:pt idx="3128">
                  <c:v>40311</c:v>
                </c:pt>
                <c:pt idx="3129">
                  <c:v>40310</c:v>
                </c:pt>
                <c:pt idx="3130">
                  <c:v>40309</c:v>
                </c:pt>
                <c:pt idx="3131">
                  <c:v>40308</c:v>
                </c:pt>
                <c:pt idx="3132">
                  <c:v>40305</c:v>
                </c:pt>
                <c:pt idx="3133">
                  <c:v>40304</c:v>
                </c:pt>
                <c:pt idx="3134">
                  <c:v>40303</c:v>
                </c:pt>
                <c:pt idx="3135">
                  <c:v>40302</c:v>
                </c:pt>
                <c:pt idx="3136">
                  <c:v>40301</c:v>
                </c:pt>
                <c:pt idx="3137">
                  <c:v>40298</c:v>
                </c:pt>
                <c:pt idx="3138">
                  <c:v>40297</c:v>
                </c:pt>
                <c:pt idx="3139">
                  <c:v>40296</c:v>
                </c:pt>
                <c:pt idx="3140">
                  <c:v>40295</c:v>
                </c:pt>
                <c:pt idx="3141">
                  <c:v>40294</c:v>
                </c:pt>
                <c:pt idx="3142">
                  <c:v>40291</c:v>
                </c:pt>
                <c:pt idx="3143">
                  <c:v>40290</c:v>
                </c:pt>
                <c:pt idx="3144">
                  <c:v>40289</c:v>
                </c:pt>
                <c:pt idx="3145">
                  <c:v>40288</c:v>
                </c:pt>
                <c:pt idx="3146">
                  <c:v>40287</c:v>
                </c:pt>
                <c:pt idx="3147">
                  <c:v>40284</c:v>
                </c:pt>
                <c:pt idx="3148">
                  <c:v>40283</c:v>
                </c:pt>
                <c:pt idx="3149">
                  <c:v>40282</c:v>
                </c:pt>
                <c:pt idx="3150">
                  <c:v>40281</c:v>
                </c:pt>
                <c:pt idx="3151">
                  <c:v>40280</c:v>
                </c:pt>
                <c:pt idx="3152">
                  <c:v>40277</c:v>
                </c:pt>
                <c:pt idx="3153">
                  <c:v>40276</c:v>
                </c:pt>
                <c:pt idx="3154">
                  <c:v>40275</c:v>
                </c:pt>
                <c:pt idx="3155">
                  <c:v>40274</c:v>
                </c:pt>
                <c:pt idx="3156">
                  <c:v>40273</c:v>
                </c:pt>
                <c:pt idx="3157">
                  <c:v>40269</c:v>
                </c:pt>
                <c:pt idx="3158">
                  <c:v>40268</c:v>
                </c:pt>
                <c:pt idx="3159">
                  <c:v>40267</c:v>
                </c:pt>
                <c:pt idx="3160">
                  <c:v>40266</c:v>
                </c:pt>
                <c:pt idx="3161">
                  <c:v>40263</c:v>
                </c:pt>
                <c:pt idx="3162">
                  <c:v>40262</c:v>
                </c:pt>
                <c:pt idx="3163">
                  <c:v>40261</c:v>
                </c:pt>
                <c:pt idx="3164">
                  <c:v>40260</c:v>
                </c:pt>
                <c:pt idx="3165">
                  <c:v>40259</c:v>
                </c:pt>
                <c:pt idx="3166">
                  <c:v>40256</c:v>
                </c:pt>
                <c:pt idx="3167">
                  <c:v>40255</c:v>
                </c:pt>
                <c:pt idx="3168">
                  <c:v>40254</c:v>
                </c:pt>
                <c:pt idx="3169">
                  <c:v>40253</c:v>
                </c:pt>
                <c:pt idx="3170">
                  <c:v>40252</c:v>
                </c:pt>
                <c:pt idx="3171">
                  <c:v>40249</c:v>
                </c:pt>
                <c:pt idx="3172">
                  <c:v>40248</c:v>
                </c:pt>
                <c:pt idx="3173">
                  <c:v>40247</c:v>
                </c:pt>
                <c:pt idx="3174">
                  <c:v>40246</c:v>
                </c:pt>
                <c:pt idx="3175">
                  <c:v>40245</c:v>
                </c:pt>
                <c:pt idx="3176">
                  <c:v>40242</c:v>
                </c:pt>
                <c:pt idx="3177">
                  <c:v>40241</c:v>
                </c:pt>
                <c:pt idx="3178">
                  <c:v>40240</c:v>
                </c:pt>
                <c:pt idx="3179">
                  <c:v>40239</c:v>
                </c:pt>
                <c:pt idx="3180">
                  <c:v>40238</c:v>
                </c:pt>
                <c:pt idx="3181">
                  <c:v>40235</c:v>
                </c:pt>
                <c:pt idx="3182">
                  <c:v>40234</c:v>
                </c:pt>
                <c:pt idx="3183">
                  <c:v>40233</c:v>
                </c:pt>
                <c:pt idx="3184">
                  <c:v>40232</c:v>
                </c:pt>
                <c:pt idx="3185">
                  <c:v>40231</c:v>
                </c:pt>
                <c:pt idx="3186">
                  <c:v>40228</c:v>
                </c:pt>
                <c:pt idx="3187">
                  <c:v>40227</c:v>
                </c:pt>
                <c:pt idx="3188">
                  <c:v>40226</c:v>
                </c:pt>
                <c:pt idx="3189">
                  <c:v>40225</c:v>
                </c:pt>
                <c:pt idx="3190">
                  <c:v>40221</c:v>
                </c:pt>
                <c:pt idx="3191">
                  <c:v>40220</c:v>
                </c:pt>
                <c:pt idx="3192">
                  <c:v>40219</c:v>
                </c:pt>
                <c:pt idx="3193">
                  <c:v>40218</c:v>
                </c:pt>
                <c:pt idx="3194">
                  <c:v>40217</c:v>
                </c:pt>
                <c:pt idx="3195">
                  <c:v>40214</c:v>
                </c:pt>
                <c:pt idx="3196">
                  <c:v>40213</c:v>
                </c:pt>
                <c:pt idx="3197">
                  <c:v>40212</c:v>
                </c:pt>
                <c:pt idx="3198">
                  <c:v>40211</c:v>
                </c:pt>
                <c:pt idx="3199">
                  <c:v>40210</c:v>
                </c:pt>
                <c:pt idx="3200">
                  <c:v>40207</c:v>
                </c:pt>
                <c:pt idx="3201">
                  <c:v>40206</c:v>
                </c:pt>
                <c:pt idx="3202">
                  <c:v>40205</c:v>
                </c:pt>
                <c:pt idx="3203">
                  <c:v>40204</c:v>
                </c:pt>
                <c:pt idx="3204">
                  <c:v>40203</c:v>
                </c:pt>
                <c:pt idx="3205">
                  <c:v>40200</c:v>
                </c:pt>
                <c:pt idx="3206">
                  <c:v>40199</c:v>
                </c:pt>
                <c:pt idx="3207">
                  <c:v>40198</c:v>
                </c:pt>
                <c:pt idx="3208">
                  <c:v>40197</c:v>
                </c:pt>
                <c:pt idx="3209">
                  <c:v>40193</c:v>
                </c:pt>
                <c:pt idx="3210">
                  <c:v>40192</c:v>
                </c:pt>
                <c:pt idx="3211">
                  <c:v>40191</c:v>
                </c:pt>
                <c:pt idx="3212">
                  <c:v>40190</c:v>
                </c:pt>
                <c:pt idx="3213">
                  <c:v>40189</c:v>
                </c:pt>
                <c:pt idx="3214">
                  <c:v>40186</c:v>
                </c:pt>
                <c:pt idx="3215">
                  <c:v>40185</c:v>
                </c:pt>
                <c:pt idx="3216">
                  <c:v>40184</c:v>
                </c:pt>
                <c:pt idx="3217">
                  <c:v>40183</c:v>
                </c:pt>
                <c:pt idx="3218">
                  <c:v>40182</c:v>
                </c:pt>
                <c:pt idx="3219">
                  <c:v>40178</c:v>
                </c:pt>
                <c:pt idx="3220">
                  <c:v>40177</c:v>
                </c:pt>
                <c:pt idx="3221">
                  <c:v>40176</c:v>
                </c:pt>
                <c:pt idx="3222">
                  <c:v>40175</c:v>
                </c:pt>
                <c:pt idx="3223">
                  <c:v>40171</c:v>
                </c:pt>
                <c:pt idx="3224">
                  <c:v>40170</c:v>
                </c:pt>
                <c:pt idx="3225">
                  <c:v>40169</c:v>
                </c:pt>
                <c:pt idx="3226">
                  <c:v>40168</c:v>
                </c:pt>
                <c:pt idx="3227">
                  <c:v>40165</c:v>
                </c:pt>
                <c:pt idx="3228">
                  <c:v>40164</c:v>
                </c:pt>
                <c:pt idx="3229">
                  <c:v>40163</c:v>
                </c:pt>
                <c:pt idx="3230">
                  <c:v>40162</c:v>
                </c:pt>
                <c:pt idx="3231">
                  <c:v>40161</c:v>
                </c:pt>
                <c:pt idx="3232">
                  <c:v>40158</c:v>
                </c:pt>
                <c:pt idx="3233">
                  <c:v>40157</c:v>
                </c:pt>
                <c:pt idx="3234">
                  <c:v>40156</c:v>
                </c:pt>
                <c:pt idx="3235">
                  <c:v>40155</c:v>
                </c:pt>
                <c:pt idx="3236">
                  <c:v>40154</c:v>
                </c:pt>
                <c:pt idx="3237">
                  <c:v>40151</c:v>
                </c:pt>
                <c:pt idx="3238">
                  <c:v>40150</c:v>
                </c:pt>
                <c:pt idx="3239">
                  <c:v>40149</c:v>
                </c:pt>
                <c:pt idx="3240">
                  <c:v>40148</c:v>
                </c:pt>
                <c:pt idx="3241">
                  <c:v>40147</c:v>
                </c:pt>
                <c:pt idx="3242">
                  <c:v>40144</c:v>
                </c:pt>
                <c:pt idx="3243">
                  <c:v>40142</c:v>
                </c:pt>
                <c:pt idx="3244">
                  <c:v>40141</c:v>
                </c:pt>
                <c:pt idx="3245">
                  <c:v>40140</c:v>
                </c:pt>
                <c:pt idx="3246">
                  <c:v>40137</c:v>
                </c:pt>
                <c:pt idx="3247">
                  <c:v>40136</c:v>
                </c:pt>
                <c:pt idx="3248">
                  <c:v>40135</c:v>
                </c:pt>
                <c:pt idx="3249">
                  <c:v>40134</c:v>
                </c:pt>
                <c:pt idx="3250">
                  <c:v>40133</c:v>
                </c:pt>
                <c:pt idx="3251">
                  <c:v>40130</c:v>
                </c:pt>
                <c:pt idx="3252">
                  <c:v>40129</c:v>
                </c:pt>
                <c:pt idx="3253">
                  <c:v>40128</c:v>
                </c:pt>
                <c:pt idx="3254">
                  <c:v>40127</c:v>
                </c:pt>
                <c:pt idx="3255">
                  <c:v>40126</c:v>
                </c:pt>
                <c:pt idx="3256">
                  <c:v>40123</c:v>
                </c:pt>
                <c:pt idx="3257">
                  <c:v>40122</c:v>
                </c:pt>
                <c:pt idx="3258">
                  <c:v>40121</c:v>
                </c:pt>
                <c:pt idx="3259">
                  <c:v>40120</c:v>
                </c:pt>
                <c:pt idx="3260">
                  <c:v>40119</c:v>
                </c:pt>
                <c:pt idx="3261">
                  <c:v>40116</c:v>
                </c:pt>
                <c:pt idx="3262">
                  <c:v>40115</c:v>
                </c:pt>
                <c:pt idx="3263">
                  <c:v>40114</c:v>
                </c:pt>
                <c:pt idx="3264">
                  <c:v>40113</c:v>
                </c:pt>
                <c:pt idx="3265">
                  <c:v>40112</c:v>
                </c:pt>
                <c:pt idx="3266">
                  <c:v>40109</c:v>
                </c:pt>
                <c:pt idx="3267">
                  <c:v>40108</c:v>
                </c:pt>
                <c:pt idx="3268">
                  <c:v>40107</c:v>
                </c:pt>
                <c:pt idx="3269">
                  <c:v>40106</c:v>
                </c:pt>
                <c:pt idx="3270">
                  <c:v>40105</c:v>
                </c:pt>
                <c:pt idx="3271">
                  <c:v>40102</c:v>
                </c:pt>
                <c:pt idx="3272">
                  <c:v>40101</c:v>
                </c:pt>
                <c:pt idx="3273">
                  <c:v>40100</c:v>
                </c:pt>
                <c:pt idx="3274">
                  <c:v>40099</c:v>
                </c:pt>
                <c:pt idx="3275">
                  <c:v>40098</c:v>
                </c:pt>
                <c:pt idx="3276">
                  <c:v>40095</c:v>
                </c:pt>
                <c:pt idx="3277">
                  <c:v>40094</c:v>
                </c:pt>
                <c:pt idx="3278">
                  <c:v>40093</c:v>
                </c:pt>
                <c:pt idx="3279">
                  <c:v>40092</c:v>
                </c:pt>
                <c:pt idx="3280">
                  <c:v>40091</c:v>
                </c:pt>
                <c:pt idx="3281">
                  <c:v>40088</c:v>
                </c:pt>
                <c:pt idx="3282">
                  <c:v>40087</c:v>
                </c:pt>
                <c:pt idx="3283">
                  <c:v>40086</c:v>
                </c:pt>
                <c:pt idx="3284">
                  <c:v>40085</c:v>
                </c:pt>
                <c:pt idx="3285">
                  <c:v>40084</c:v>
                </c:pt>
                <c:pt idx="3286">
                  <c:v>40081</c:v>
                </c:pt>
                <c:pt idx="3287">
                  <c:v>40080</c:v>
                </c:pt>
                <c:pt idx="3288">
                  <c:v>40079</c:v>
                </c:pt>
                <c:pt idx="3289">
                  <c:v>40078</c:v>
                </c:pt>
                <c:pt idx="3290">
                  <c:v>40077</c:v>
                </c:pt>
                <c:pt idx="3291">
                  <c:v>40074</c:v>
                </c:pt>
                <c:pt idx="3292">
                  <c:v>40073</c:v>
                </c:pt>
                <c:pt idx="3293">
                  <c:v>40072</c:v>
                </c:pt>
                <c:pt idx="3294">
                  <c:v>40071</c:v>
                </c:pt>
                <c:pt idx="3295">
                  <c:v>40070</c:v>
                </c:pt>
                <c:pt idx="3296">
                  <c:v>40067</c:v>
                </c:pt>
                <c:pt idx="3297">
                  <c:v>40066</c:v>
                </c:pt>
                <c:pt idx="3298">
                  <c:v>40065</c:v>
                </c:pt>
                <c:pt idx="3299">
                  <c:v>40064</c:v>
                </c:pt>
                <c:pt idx="3300">
                  <c:v>40060</c:v>
                </c:pt>
                <c:pt idx="3301">
                  <c:v>40059</c:v>
                </c:pt>
                <c:pt idx="3302">
                  <c:v>40058</c:v>
                </c:pt>
                <c:pt idx="3303">
                  <c:v>40057</c:v>
                </c:pt>
                <c:pt idx="3304">
                  <c:v>40056</c:v>
                </c:pt>
                <c:pt idx="3305">
                  <c:v>40053</c:v>
                </c:pt>
                <c:pt idx="3306">
                  <c:v>40052</c:v>
                </c:pt>
                <c:pt idx="3307">
                  <c:v>40051</c:v>
                </c:pt>
                <c:pt idx="3308">
                  <c:v>40050</c:v>
                </c:pt>
                <c:pt idx="3309">
                  <c:v>40049</c:v>
                </c:pt>
                <c:pt idx="3310">
                  <c:v>40046</c:v>
                </c:pt>
                <c:pt idx="3311">
                  <c:v>40045</c:v>
                </c:pt>
                <c:pt idx="3312">
                  <c:v>40044</c:v>
                </c:pt>
                <c:pt idx="3313">
                  <c:v>40043</c:v>
                </c:pt>
                <c:pt idx="3314">
                  <c:v>40042</c:v>
                </c:pt>
                <c:pt idx="3315">
                  <c:v>40039</c:v>
                </c:pt>
                <c:pt idx="3316">
                  <c:v>40038</c:v>
                </c:pt>
                <c:pt idx="3317">
                  <c:v>40037</c:v>
                </c:pt>
                <c:pt idx="3318">
                  <c:v>40036</c:v>
                </c:pt>
                <c:pt idx="3319">
                  <c:v>40035</c:v>
                </c:pt>
                <c:pt idx="3320">
                  <c:v>40032</c:v>
                </c:pt>
                <c:pt idx="3321">
                  <c:v>40031</c:v>
                </c:pt>
                <c:pt idx="3322">
                  <c:v>40030</c:v>
                </c:pt>
                <c:pt idx="3323">
                  <c:v>40029</c:v>
                </c:pt>
                <c:pt idx="3324">
                  <c:v>40028</c:v>
                </c:pt>
                <c:pt idx="3325">
                  <c:v>40025</c:v>
                </c:pt>
                <c:pt idx="3326">
                  <c:v>40024</c:v>
                </c:pt>
                <c:pt idx="3327">
                  <c:v>40023</c:v>
                </c:pt>
                <c:pt idx="3328">
                  <c:v>40022</c:v>
                </c:pt>
                <c:pt idx="3329">
                  <c:v>40021</c:v>
                </c:pt>
                <c:pt idx="3330">
                  <c:v>40018</c:v>
                </c:pt>
                <c:pt idx="3331">
                  <c:v>40017</c:v>
                </c:pt>
                <c:pt idx="3332">
                  <c:v>40016</c:v>
                </c:pt>
                <c:pt idx="3333">
                  <c:v>40015</c:v>
                </c:pt>
                <c:pt idx="3334">
                  <c:v>40014</c:v>
                </c:pt>
                <c:pt idx="3335">
                  <c:v>40011</c:v>
                </c:pt>
                <c:pt idx="3336">
                  <c:v>40010</c:v>
                </c:pt>
                <c:pt idx="3337">
                  <c:v>40009</c:v>
                </c:pt>
                <c:pt idx="3338">
                  <c:v>40008</c:v>
                </c:pt>
                <c:pt idx="3339">
                  <c:v>40007</c:v>
                </c:pt>
                <c:pt idx="3340">
                  <c:v>40004</c:v>
                </c:pt>
                <c:pt idx="3341">
                  <c:v>40003</c:v>
                </c:pt>
                <c:pt idx="3342">
                  <c:v>40002</c:v>
                </c:pt>
                <c:pt idx="3343">
                  <c:v>40001</c:v>
                </c:pt>
                <c:pt idx="3344">
                  <c:v>40000</c:v>
                </c:pt>
                <c:pt idx="3345">
                  <c:v>39996</c:v>
                </c:pt>
                <c:pt idx="3346">
                  <c:v>39995</c:v>
                </c:pt>
                <c:pt idx="3347">
                  <c:v>39994</c:v>
                </c:pt>
                <c:pt idx="3348">
                  <c:v>39993</c:v>
                </c:pt>
                <c:pt idx="3349">
                  <c:v>39990</c:v>
                </c:pt>
                <c:pt idx="3350">
                  <c:v>39989</c:v>
                </c:pt>
                <c:pt idx="3351">
                  <c:v>39988</c:v>
                </c:pt>
                <c:pt idx="3352">
                  <c:v>39987</c:v>
                </c:pt>
                <c:pt idx="3353">
                  <c:v>39986</c:v>
                </c:pt>
                <c:pt idx="3354">
                  <c:v>39983</c:v>
                </c:pt>
                <c:pt idx="3355">
                  <c:v>39982</c:v>
                </c:pt>
                <c:pt idx="3356">
                  <c:v>39981</c:v>
                </c:pt>
                <c:pt idx="3357">
                  <c:v>39980</c:v>
                </c:pt>
                <c:pt idx="3358">
                  <c:v>39979</c:v>
                </c:pt>
                <c:pt idx="3359">
                  <c:v>39976</c:v>
                </c:pt>
                <c:pt idx="3360">
                  <c:v>39975</c:v>
                </c:pt>
                <c:pt idx="3361">
                  <c:v>39974</c:v>
                </c:pt>
                <c:pt idx="3362">
                  <c:v>39973</c:v>
                </c:pt>
                <c:pt idx="3363">
                  <c:v>39972</c:v>
                </c:pt>
                <c:pt idx="3364">
                  <c:v>39969</c:v>
                </c:pt>
                <c:pt idx="3365">
                  <c:v>39968</c:v>
                </c:pt>
                <c:pt idx="3366">
                  <c:v>39967</c:v>
                </c:pt>
                <c:pt idx="3367">
                  <c:v>39966</c:v>
                </c:pt>
                <c:pt idx="3368">
                  <c:v>39965</c:v>
                </c:pt>
                <c:pt idx="3369">
                  <c:v>39962</c:v>
                </c:pt>
                <c:pt idx="3370">
                  <c:v>39961</c:v>
                </c:pt>
                <c:pt idx="3371">
                  <c:v>39960</c:v>
                </c:pt>
                <c:pt idx="3372">
                  <c:v>39959</c:v>
                </c:pt>
                <c:pt idx="3373">
                  <c:v>39955</c:v>
                </c:pt>
                <c:pt idx="3374">
                  <c:v>39954</c:v>
                </c:pt>
                <c:pt idx="3375">
                  <c:v>39953</c:v>
                </c:pt>
                <c:pt idx="3376">
                  <c:v>39952</c:v>
                </c:pt>
                <c:pt idx="3377">
                  <c:v>39951</c:v>
                </c:pt>
                <c:pt idx="3378">
                  <c:v>39948</c:v>
                </c:pt>
                <c:pt idx="3379">
                  <c:v>39947</c:v>
                </c:pt>
                <c:pt idx="3380">
                  <c:v>39946</c:v>
                </c:pt>
                <c:pt idx="3381">
                  <c:v>39945</c:v>
                </c:pt>
                <c:pt idx="3382">
                  <c:v>39944</c:v>
                </c:pt>
                <c:pt idx="3383">
                  <c:v>39941</c:v>
                </c:pt>
                <c:pt idx="3384">
                  <c:v>39940</c:v>
                </c:pt>
                <c:pt idx="3385">
                  <c:v>39939</c:v>
                </c:pt>
                <c:pt idx="3386">
                  <c:v>39938</c:v>
                </c:pt>
                <c:pt idx="3387">
                  <c:v>39937</c:v>
                </c:pt>
                <c:pt idx="3388">
                  <c:v>39934</c:v>
                </c:pt>
                <c:pt idx="3389">
                  <c:v>39933</c:v>
                </c:pt>
                <c:pt idx="3390">
                  <c:v>39932</c:v>
                </c:pt>
                <c:pt idx="3391">
                  <c:v>39931</c:v>
                </c:pt>
                <c:pt idx="3392">
                  <c:v>39930</c:v>
                </c:pt>
                <c:pt idx="3393">
                  <c:v>39927</c:v>
                </c:pt>
                <c:pt idx="3394">
                  <c:v>39926</c:v>
                </c:pt>
                <c:pt idx="3395">
                  <c:v>39925</c:v>
                </c:pt>
                <c:pt idx="3396">
                  <c:v>39924</c:v>
                </c:pt>
                <c:pt idx="3397">
                  <c:v>39923</c:v>
                </c:pt>
                <c:pt idx="3398">
                  <c:v>39920</c:v>
                </c:pt>
                <c:pt idx="3399">
                  <c:v>39919</c:v>
                </c:pt>
                <c:pt idx="3400">
                  <c:v>39918</c:v>
                </c:pt>
                <c:pt idx="3401">
                  <c:v>39917</c:v>
                </c:pt>
                <c:pt idx="3402">
                  <c:v>39916</c:v>
                </c:pt>
                <c:pt idx="3403">
                  <c:v>39912</c:v>
                </c:pt>
                <c:pt idx="3404">
                  <c:v>39911</c:v>
                </c:pt>
                <c:pt idx="3405">
                  <c:v>39910</c:v>
                </c:pt>
                <c:pt idx="3406">
                  <c:v>39909</c:v>
                </c:pt>
                <c:pt idx="3407">
                  <c:v>39906</c:v>
                </c:pt>
                <c:pt idx="3408">
                  <c:v>39905</c:v>
                </c:pt>
                <c:pt idx="3409">
                  <c:v>39904</c:v>
                </c:pt>
                <c:pt idx="3410">
                  <c:v>39903</c:v>
                </c:pt>
                <c:pt idx="3411">
                  <c:v>39902</c:v>
                </c:pt>
                <c:pt idx="3412">
                  <c:v>39899</c:v>
                </c:pt>
                <c:pt idx="3413">
                  <c:v>39898</c:v>
                </c:pt>
                <c:pt idx="3414">
                  <c:v>39897</c:v>
                </c:pt>
                <c:pt idx="3415">
                  <c:v>39896</c:v>
                </c:pt>
                <c:pt idx="3416">
                  <c:v>39895</c:v>
                </c:pt>
                <c:pt idx="3417">
                  <c:v>39892</c:v>
                </c:pt>
                <c:pt idx="3418">
                  <c:v>39891</c:v>
                </c:pt>
                <c:pt idx="3419">
                  <c:v>39890</c:v>
                </c:pt>
                <c:pt idx="3420">
                  <c:v>39889</c:v>
                </c:pt>
                <c:pt idx="3421">
                  <c:v>39888</c:v>
                </c:pt>
                <c:pt idx="3422">
                  <c:v>39885</c:v>
                </c:pt>
                <c:pt idx="3423">
                  <c:v>39884</c:v>
                </c:pt>
                <c:pt idx="3424">
                  <c:v>39883</c:v>
                </c:pt>
                <c:pt idx="3425">
                  <c:v>39882</c:v>
                </c:pt>
                <c:pt idx="3426">
                  <c:v>39881</c:v>
                </c:pt>
                <c:pt idx="3427">
                  <c:v>39878</c:v>
                </c:pt>
                <c:pt idx="3428">
                  <c:v>39877</c:v>
                </c:pt>
                <c:pt idx="3429">
                  <c:v>39876</c:v>
                </c:pt>
                <c:pt idx="3430">
                  <c:v>39875</c:v>
                </c:pt>
                <c:pt idx="3431">
                  <c:v>39874</c:v>
                </c:pt>
                <c:pt idx="3432">
                  <c:v>39871</c:v>
                </c:pt>
                <c:pt idx="3433">
                  <c:v>39870</c:v>
                </c:pt>
                <c:pt idx="3434">
                  <c:v>39869</c:v>
                </c:pt>
                <c:pt idx="3435">
                  <c:v>39868</c:v>
                </c:pt>
                <c:pt idx="3436">
                  <c:v>39867</c:v>
                </c:pt>
                <c:pt idx="3437">
                  <c:v>39864</c:v>
                </c:pt>
                <c:pt idx="3438">
                  <c:v>39863</c:v>
                </c:pt>
                <c:pt idx="3439">
                  <c:v>39862</c:v>
                </c:pt>
                <c:pt idx="3440">
                  <c:v>39861</c:v>
                </c:pt>
                <c:pt idx="3441">
                  <c:v>39857</c:v>
                </c:pt>
                <c:pt idx="3442">
                  <c:v>39856</c:v>
                </c:pt>
                <c:pt idx="3443">
                  <c:v>39855</c:v>
                </c:pt>
                <c:pt idx="3444">
                  <c:v>39854</c:v>
                </c:pt>
                <c:pt idx="3445">
                  <c:v>39853</c:v>
                </c:pt>
                <c:pt idx="3446">
                  <c:v>39850</c:v>
                </c:pt>
                <c:pt idx="3447">
                  <c:v>39849</c:v>
                </c:pt>
                <c:pt idx="3448">
                  <c:v>39848</c:v>
                </c:pt>
                <c:pt idx="3449">
                  <c:v>39847</c:v>
                </c:pt>
                <c:pt idx="3450">
                  <c:v>39846</c:v>
                </c:pt>
                <c:pt idx="3451">
                  <c:v>39843</c:v>
                </c:pt>
                <c:pt idx="3452">
                  <c:v>39842</c:v>
                </c:pt>
                <c:pt idx="3453">
                  <c:v>39841</c:v>
                </c:pt>
                <c:pt idx="3454">
                  <c:v>39840</c:v>
                </c:pt>
                <c:pt idx="3455">
                  <c:v>39839</c:v>
                </c:pt>
                <c:pt idx="3456">
                  <c:v>39836</c:v>
                </c:pt>
                <c:pt idx="3457">
                  <c:v>39835</c:v>
                </c:pt>
                <c:pt idx="3458">
                  <c:v>39834</c:v>
                </c:pt>
                <c:pt idx="3459">
                  <c:v>39833</c:v>
                </c:pt>
                <c:pt idx="3460">
                  <c:v>39829</c:v>
                </c:pt>
                <c:pt idx="3461">
                  <c:v>39828</c:v>
                </c:pt>
                <c:pt idx="3462">
                  <c:v>39827</c:v>
                </c:pt>
                <c:pt idx="3463">
                  <c:v>39826</c:v>
                </c:pt>
                <c:pt idx="3464">
                  <c:v>39825</c:v>
                </c:pt>
                <c:pt idx="3465">
                  <c:v>39822</c:v>
                </c:pt>
                <c:pt idx="3466">
                  <c:v>39821</c:v>
                </c:pt>
                <c:pt idx="3467">
                  <c:v>39820</c:v>
                </c:pt>
                <c:pt idx="3468">
                  <c:v>39819</c:v>
                </c:pt>
                <c:pt idx="3469">
                  <c:v>39818</c:v>
                </c:pt>
                <c:pt idx="3470">
                  <c:v>39815</c:v>
                </c:pt>
                <c:pt idx="3471">
                  <c:v>39813</c:v>
                </c:pt>
                <c:pt idx="3472">
                  <c:v>39812</c:v>
                </c:pt>
                <c:pt idx="3473">
                  <c:v>39811</c:v>
                </c:pt>
                <c:pt idx="3474">
                  <c:v>39808</c:v>
                </c:pt>
                <c:pt idx="3475">
                  <c:v>39806</c:v>
                </c:pt>
                <c:pt idx="3476">
                  <c:v>39805</c:v>
                </c:pt>
                <c:pt idx="3477">
                  <c:v>39804</c:v>
                </c:pt>
                <c:pt idx="3478">
                  <c:v>39801</c:v>
                </c:pt>
                <c:pt idx="3479">
                  <c:v>39800</c:v>
                </c:pt>
                <c:pt idx="3480">
                  <c:v>39799</c:v>
                </c:pt>
                <c:pt idx="3481">
                  <c:v>39798</c:v>
                </c:pt>
                <c:pt idx="3482">
                  <c:v>39797</c:v>
                </c:pt>
                <c:pt idx="3483">
                  <c:v>39794</c:v>
                </c:pt>
                <c:pt idx="3484">
                  <c:v>39793</c:v>
                </c:pt>
                <c:pt idx="3485">
                  <c:v>39792</c:v>
                </c:pt>
                <c:pt idx="3486">
                  <c:v>39791</c:v>
                </c:pt>
                <c:pt idx="3487">
                  <c:v>39790</c:v>
                </c:pt>
                <c:pt idx="3488">
                  <c:v>39787</c:v>
                </c:pt>
                <c:pt idx="3489">
                  <c:v>39786</c:v>
                </c:pt>
                <c:pt idx="3490">
                  <c:v>39785</c:v>
                </c:pt>
                <c:pt idx="3491">
                  <c:v>39784</c:v>
                </c:pt>
                <c:pt idx="3492">
                  <c:v>39783</c:v>
                </c:pt>
                <c:pt idx="3493">
                  <c:v>39780</c:v>
                </c:pt>
                <c:pt idx="3494">
                  <c:v>39778</c:v>
                </c:pt>
                <c:pt idx="3495">
                  <c:v>39777</c:v>
                </c:pt>
                <c:pt idx="3496">
                  <c:v>39776</c:v>
                </c:pt>
                <c:pt idx="3497">
                  <c:v>39773</c:v>
                </c:pt>
                <c:pt idx="3498">
                  <c:v>39772</c:v>
                </c:pt>
                <c:pt idx="3499">
                  <c:v>39771</c:v>
                </c:pt>
                <c:pt idx="3500">
                  <c:v>39770</c:v>
                </c:pt>
                <c:pt idx="3501">
                  <c:v>39769</c:v>
                </c:pt>
                <c:pt idx="3502">
                  <c:v>39766</c:v>
                </c:pt>
                <c:pt idx="3503">
                  <c:v>39765</c:v>
                </c:pt>
                <c:pt idx="3504">
                  <c:v>39764</c:v>
                </c:pt>
                <c:pt idx="3505">
                  <c:v>39763</c:v>
                </c:pt>
                <c:pt idx="3506">
                  <c:v>39762</c:v>
                </c:pt>
                <c:pt idx="3507">
                  <c:v>39759</c:v>
                </c:pt>
                <c:pt idx="3508">
                  <c:v>39758</c:v>
                </c:pt>
                <c:pt idx="3509">
                  <c:v>39757</c:v>
                </c:pt>
                <c:pt idx="3510">
                  <c:v>39756</c:v>
                </c:pt>
                <c:pt idx="3511">
                  <c:v>39755</c:v>
                </c:pt>
                <c:pt idx="3512">
                  <c:v>39752</c:v>
                </c:pt>
                <c:pt idx="3513">
                  <c:v>39751</c:v>
                </c:pt>
                <c:pt idx="3514">
                  <c:v>39750</c:v>
                </c:pt>
                <c:pt idx="3515">
                  <c:v>39749</c:v>
                </c:pt>
                <c:pt idx="3516">
                  <c:v>39748</c:v>
                </c:pt>
                <c:pt idx="3517">
                  <c:v>39745</c:v>
                </c:pt>
                <c:pt idx="3518">
                  <c:v>39744</c:v>
                </c:pt>
                <c:pt idx="3519">
                  <c:v>39743</c:v>
                </c:pt>
                <c:pt idx="3520">
                  <c:v>39742</c:v>
                </c:pt>
                <c:pt idx="3521">
                  <c:v>39741</c:v>
                </c:pt>
                <c:pt idx="3522">
                  <c:v>39738</c:v>
                </c:pt>
                <c:pt idx="3523">
                  <c:v>39737</c:v>
                </c:pt>
                <c:pt idx="3524">
                  <c:v>39736</c:v>
                </c:pt>
                <c:pt idx="3525">
                  <c:v>39735</c:v>
                </c:pt>
                <c:pt idx="3526">
                  <c:v>39734</c:v>
                </c:pt>
                <c:pt idx="3527">
                  <c:v>39731</c:v>
                </c:pt>
                <c:pt idx="3528">
                  <c:v>39730</c:v>
                </c:pt>
                <c:pt idx="3529">
                  <c:v>39729</c:v>
                </c:pt>
                <c:pt idx="3530">
                  <c:v>39728</c:v>
                </c:pt>
                <c:pt idx="3531">
                  <c:v>39727</c:v>
                </c:pt>
                <c:pt idx="3532">
                  <c:v>39724</c:v>
                </c:pt>
                <c:pt idx="3533">
                  <c:v>39723</c:v>
                </c:pt>
                <c:pt idx="3534">
                  <c:v>39722</c:v>
                </c:pt>
                <c:pt idx="3535">
                  <c:v>39721</c:v>
                </c:pt>
                <c:pt idx="3536">
                  <c:v>39720</c:v>
                </c:pt>
                <c:pt idx="3537">
                  <c:v>39717</c:v>
                </c:pt>
                <c:pt idx="3538">
                  <c:v>39716</c:v>
                </c:pt>
                <c:pt idx="3539">
                  <c:v>39715</c:v>
                </c:pt>
                <c:pt idx="3540">
                  <c:v>39714</c:v>
                </c:pt>
                <c:pt idx="3541">
                  <c:v>39713</c:v>
                </c:pt>
                <c:pt idx="3542">
                  <c:v>39710</c:v>
                </c:pt>
                <c:pt idx="3543">
                  <c:v>39709</c:v>
                </c:pt>
                <c:pt idx="3544">
                  <c:v>39708</c:v>
                </c:pt>
                <c:pt idx="3545">
                  <c:v>39707</c:v>
                </c:pt>
                <c:pt idx="3546">
                  <c:v>39706</c:v>
                </c:pt>
                <c:pt idx="3547">
                  <c:v>39703</c:v>
                </c:pt>
                <c:pt idx="3548">
                  <c:v>39702</c:v>
                </c:pt>
                <c:pt idx="3549">
                  <c:v>39701</c:v>
                </c:pt>
                <c:pt idx="3550">
                  <c:v>39700</c:v>
                </c:pt>
                <c:pt idx="3551">
                  <c:v>39699</c:v>
                </c:pt>
                <c:pt idx="3552">
                  <c:v>39696</c:v>
                </c:pt>
                <c:pt idx="3553">
                  <c:v>39695</c:v>
                </c:pt>
                <c:pt idx="3554">
                  <c:v>39694</c:v>
                </c:pt>
                <c:pt idx="3555">
                  <c:v>39693</c:v>
                </c:pt>
                <c:pt idx="3556">
                  <c:v>39689</c:v>
                </c:pt>
                <c:pt idx="3557">
                  <c:v>39688</c:v>
                </c:pt>
                <c:pt idx="3558">
                  <c:v>39687</c:v>
                </c:pt>
                <c:pt idx="3559">
                  <c:v>39686</c:v>
                </c:pt>
                <c:pt idx="3560">
                  <c:v>39685</c:v>
                </c:pt>
                <c:pt idx="3561">
                  <c:v>39682</c:v>
                </c:pt>
                <c:pt idx="3562">
                  <c:v>39681</c:v>
                </c:pt>
                <c:pt idx="3563">
                  <c:v>39680</c:v>
                </c:pt>
                <c:pt idx="3564">
                  <c:v>39679</c:v>
                </c:pt>
                <c:pt idx="3565">
                  <c:v>39678</c:v>
                </c:pt>
                <c:pt idx="3566">
                  <c:v>39675</c:v>
                </c:pt>
                <c:pt idx="3567">
                  <c:v>39674</c:v>
                </c:pt>
                <c:pt idx="3568">
                  <c:v>39673</c:v>
                </c:pt>
                <c:pt idx="3569">
                  <c:v>39672</c:v>
                </c:pt>
                <c:pt idx="3570">
                  <c:v>39671</c:v>
                </c:pt>
                <c:pt idx="3571">
                  <c:v>39668</c:v>
                </c:pt>
                <c:pt idx="3572">
                  <c:v>39667</c:v>
                </c:pt>
                <c:pt idx="3573">
                  <c:v>39666</c:v>
                </c:pt>
                <c:pt idx="3574">
                  <c:v>39665</c:v>
                </c:pt>
                <c:pt idx="3575">
                  <c:v>39664</c:v>
                </c:pt>
                <c:pt idx="3576">
                  <c:v>39661</c:v>
                </c:pt>
                <c:pt idx="3577">
                  <c:v>39660</c:v>
                </c:pt>
                <c:pt idx="3578">
                  <c:v>39659</c:v>
                </c:pt>
                <c:pt idx="3579">
                  <c:v>39658</c:v>
                </c:pt>
                <c:pt idx="3580">
                  <c:v>39657</c:v>
                </c:pt>
                <c:pt idx="3581">
                  <c:v>39654</c:v>
                </c:pt>
                <c:pt idx="3582">
                  <c:v>39653</c:v>
                </c:pt>
                <c:pt idx="3583">
                  <c:v>39652</c:v>
                </c:pt>
                <c:pt idx="3584">
                  <c:v>39651</c:v>
                </c:pt>
                <c:pt idx="3585">
                  <c:v>39650</c:v>
                </c:pt>
                <c:pt idx="3586">
                  <c:v>39647</c:v>
                </c:pt>
                <c:pt idx="3587">
                  <c:v>39646</c:v>
                </c:pt>
                <c:pt idx="3588">
                  <c:v>39645</c:v>
                </c:pt>
                <c:pt idx="3589">
                  <c:v>39644</c:v>
                </c:pt>
                <c:pt idx="3590">
                  <c:v>39643</c:v>
                </c:pt>
                <c:pt idx="3591">
                  <c:v>39640</c:v>
                </c:pt>
                <c:pt idx="3592">
                  <c:v>39639</c:v>
                </c:pt>
                <c:pt idx="3593">
                  <c:v>39638</c:v>
                </c:pt>
                <c:pt idx="3594">
                  <c:v>39637</c:v>
                </c:pt>
                <c:pt idx="3595">
                  <c:v>39636</c:v>
                </c:pt>
                <c:pt idx="3596">
                  <c:v>39632</c:v>
                </c:pt>
                <c:pt idx="3597">
                  <c:v>39631</c:v>
                </c:pt>
                <c:pt idx="3598">
                  <c:v>39630</c:v>
                </c:pt>
                <c:pt idx="3599">
                  <c:v>39629</c:v>
                </c:pt>
                <c:pt idx="3600">
                  <c:v>39626</c:v>
                </c:pt>
                <c:pt idx="3601">
                  <c:v>39625</c:v>
                </c:pt>
                <c:pt idx="3602">
                  <c:v>39624</c:v>
                </c:pt>
                <c:pt idx="3603">
                  <c:v>39623</c:v>
                </c:pt>
                <c:pt idx="3604">
                  <c:v>39622</c:v>
                </c:pt>
                <c:pt idx="3605">
                  <c:v>39619</c:v>
                </c:pt>
                <c:pt idx="3606">
                  <c:v>39618</c:v>
                </c:pt>
                <c:pt idx="3607">
                  <c:v>39617</c:v>
                </c:pt>
                <c:pt idx="3608">
                  <c:v>39616</c:v>
                </c:pt>
                <c:pt idx="3609">
                  <c:v>39615</c:v>
                </c:pt>
                <c:pt idx="3610">
                  <c:v>39612</c:v>
                </c:pt>
                <c:pt idx="3611">
                  <c:v>39611</c:v>
                </c:pt>
                <c:pt idx="3612">
                  <c:v>39610</c:v>
                </c:pt>
                <c:pt idx="3613">
                  <c:v>39609</c:v>
                </c:pt>
                <c:pt idx="3614">
                  <c:v>39608</c:v>
                </c:pt>
                <c:pt idx="3615">
                  <c:v>39605</c:v>
                </c:pt>
                <c:pt idx="3616">
                  <c:v>39604</c:v>
                </c:pt>
                <c:pt idx="3617">
                  <c:v>39603</c:v>
                </c:pt>
                <c:pt idx="3618">
                  <c:v>39602</c:v>
                </c:pt>
                <c:pt idx="3619">
                  <c:v>39601</c:v>
                </c:pt>
                <c:pt idx="3620">
                  <c:v>39598</c:v>
                </c:pt>
                <c:pt idx="3621">
                  <c:v>39597</c:v>
                </c:pt>
                <c:pt idx="3622">
                  <c:v>39596</c:v>
                </c:pt>
                <c:pt idx="3623">
                  <c:v>39595</c:v>
                </c:pt>
                <c:pt idx="3624">
                  <c:v>39591</c:v>
                </c:pt>
                <c:pt idx="3625">
                  <c:v>39590</c:v>
                </c:pt>
                <c:pt idx="3626">
                  <c:v>39589</c:v>
                </c:pt>
                <c:pt idx="3627">
                  <c:v>39588</c:v>
                </c:pt>
                <c:pt idx="3628">
                  <c:v>39587</c:v>
                </c:pt>
                <c:pt idx="3629">
                  <c:v>39584</c:v>
                </c:pt>
                <c:pt idx="3630">
                  <c:v>39583</c:v>
                </c:pt>
                <c:pt idx="3631">
                  <c:v>39582</c:v>
                </c:pt>
                <c:pt idx="3632">
                  <c:v>39581</c:v>
                </c:pt>
                <c:pt idx="3633">
                  <c:v>39580</c:v>
                </c:pt>
                <c:pt idx="3634">
                  <c:v>39577</c:v>
                </c:pt>
                <c:pt idx="3635">
                  <c:v>39576</c:v>
                </c:pt>
                <c:pt idx="3636">
                  <c:v>39575</c:v>
                </c:pt>
                <c:pt idx="3637">
                  <c:v>39574</c:v>
                </c:pt>
                <c:pt idx="3638">
                  <c:v>39573</c:v>
                </c:pt>
                <c:pt idx="3639">
                  <c:v>39570</c:v>
                </c:pt>
                <c:pt idx="3640">
                  <c:v>39569</c:v>
                </c:pt>
                <c:pt idx="3641">
                  <c:v>39568</c:v>
                </c:pt>
                <c:pt idx="3642">
                  <c:v>39567</c:v>
                </c:pt>
                <c:pt idx="3643">
                  <c:v>39566</c:v>
                </c:pt>
                <c:pt idx="3644">
                  <c:v>39563</c:v>
                </c:pt>
                <c:pt idx="3645">
                  <c:v>39562</c:v>
                </c:pt>
                <c:pt idx="3646">
                  <c:v>39561</c:v>
                </c:pt>
                <c:pt idx="3647">
                  <c:v>39560</c:v>
                </c:pt>
                <c:pt idx="3648">
                  <c:v>39559</c:v>
                </c:pt>
                <c:pt idx="3649">
                  <c:v>39556</c:v>
                </c:pt>
                <c:pt idx="3650">
                  <c:v>39555</c:v>
                </c:pt>
                <c:pt idx="3651">
                  <c:v>39554</c:v>
                </c:pt>
                <c:pt idx="3652">
                  <c:v>39553</c:v>
                </c:pt>
                <c:pt idx="3653">
                  <c:v>39552</c:v>
                </c:pt>
                <c:pt idx="3654">
                  <c:v>39549</c:v>
                </c:pt>
                <c:pt idx="3655">
                  <c:v>39548</c:v>
                </c:pt>
                <c:pt idx="3656">
                  <c:v>39547</c:v>
                </c:pt>
                <c:pt idx="3657">
                  <c:v>39546</c:v>
                </c:pt>
                <c:pt idx="3658">
                  <c:v>39545</c:v>
                </c:pt>
                <c:pt idx="3659">
                  <c:v>39542</c:v>
                </c:pt>
                <c:pt idx="3660">
                  <c:v>39541</c:v>
                </c:pt>
                <c:pt idx="3661">
                  <c:v>39540</c:v>
                </c:pt>
                <c:pt idx="3662">
                  <c:v>39539</c:v>
                </c:pt>
                <c:pt idx="3663">
                  <c:v>39538</c:v>
                </c:pt>
                <c:pt idx="3664">
                  <c:v>39535</c:v>
                </c:pt>
                <c:pt idx="3665">
                  <c:v>39534</c:v>
                </c:pt>
                <c:pt idx="3666">
                  <c:v>39533</c:v>
                </c:pt>
                <c:pt idx="3667">
                  <c:v>39532</c:v>
                </c:pt>
                <c:pt idx="3668">
                  <c:v>39531</c:v>
                </c:pt>
                <c:pt idx="3669">
                  <c:v>39527</c:v>
                </c:pt>
                <c:pt idx="3670">
                  <c:v>39526</c:v>
                </c:pt>
                <c:pt idx="3671">
                  <c:v>39525</c:v>
                </c:pt>
                <c:pt idx="3672">
                  <c:v>39524</c:v>
                </c:pt>
                <c:pt idx="3673">
                  <c:v>39521</c:v>
                </c:pt>
                <c:pt idx="3674">
                  <c:v>39520</c:v>
                </c:pt>
                <c:pt idx="3675">
                  <c:v>39519</c:v>
                </c:pt>
                <c:pt idx="3676">
                  <c:v>39518</c:v>
                </c:pt>
                <c:pt idx="3677">
                  <c:v>39517</c:v>
                </c:pt>
                <c:pt idx="3678">
                  <c:v>39514</c:v>
                </c:pt>
                <c:pt idx="3679">
                  <c:v>39513</c:v>
                </c:pt>
                <c:pt idx="3680">
                  <c:v>39512</c:v>
                </c:pt>
                <c:pt idx="3681">
                  <c:v>39511</c:v>
                </c:pt>
                <c:pt idx="3682">
                  <c:v>39510</c:v>
                </c:pt>
                <c:pt idx="3683">
                  <c:v>39507</c:v>
                </c:pt>
                <c:pt idx="3684">
                  <c:v>39506</c:v>
                </c:pt>
                <c:pt idx="3685">
                  <c:v>39505</c:v>
                </c:pt>
                <c:pt idx="3686">
                  <c:v>39504</c:v>
                </c:pt>
                <c:pt idx="3687">
                  <c:v>39503</c:v>
                </c:pt>
                <c:pt idx="3688">
                  <c:v>39500</c:v>
                </c:pt>
                <c:pt idx="3689">
                  <c:v>39499</c:v>
                </c:pt>
                <c:pt idx="3690">
                  <c:v>39498</c:v>
                </c:pt>
                <c:pt idx="3691">
                  <c:v>39497</c:v>
                </c:pt>
                <c:pt idx="3692">
                  <c:v>39493</c:v>
                </c:pt>
                <c:pt idx="3693">
                  <c:v>39492</c:v>
                </c:pt>
                <c:pt idx="3694">
                  <c:v>39491</c:v>
                </c:pt>
                <c:pt idx="3695">
                  <c:v>39490</c:v>
                </c:pt>
                <c:pt idx="3696">
                  <c:v>39489</c:v>
                </c:pt>
                <c:pt idx="3697">
                  <c:v>39486</c:v>
                </c:pt>
                <c:pt idx="3698">
                  <c:v>39485</c:v>
                </c:pt>
                <c:pt idx="3699">
                  <c:v>39484</c:v>
                </c:pt>
                <c:pt idx="3700">
                  <c:v>39483</c:v>
                </c:pt>
                <c:pt idx="3701">
                  <c:v>39482</c:v>
                </c:pt>
                <c:pt idx="3702">
                  <c:v>39479</c:v>
                </c:pt>
                <c:pt idx="3703">
                  <c:v>39478</c:v>
                </c:pt>
                <c:pt idx="3704">
                  <c:v>39477</c:v>
                </c:pt>
                <c:pt idx="3705">
                  <c:v>39476</c:v>
                </c:pt>
                <c:pt idx="3706">
                  <c:v>39475</c:v>
                </c:pt>
                <c:pt idx="3707">
                  <c:v>39472</c:v>
                </c:pt>
                <c:pt idx="3708">
                  <c:v>39471</c:v>
                </c:pt>
                <c:pt idx="3709">
                  <c:v>39470</c:v>
                </c:pt>
                <c:pt idx="3710">
                  <c:v>39469</c:v>
                </c:pt>
                <c:pt idx="3711">
                  <c:v>39465</c:v>
                </c:pt>
                <c:pt idx="3712">
                  <c:v>39464</c:v>
                </c:pt>
                <c:pt idx="3713">
                  <c:v>39463</c:v>
                </c:pt>
                <c:pt idx="3714">
                  <c:v>39462</c:v>
                </c:pt>
                <c:pt idx="3715">
                  <c:v>39461</c:v>
                </c:pt>
                <c:pt idx="3716">
                  <c:v>39458</c:v>
                </c:pt>
                <c:pt idx="3717">
                  <c:v>39457</c:v>
                </c:pt>
                <c:pt idx="3718">
                  <c:v>39456</c:v>
                </c:pt>
                <c:pt idx="3719">
                  <c:v>39455</c:v>
                </c:pt>
                <c:pt idx="3720">
                  <c:v>39454</c:v>
                </c:pt>
                <c:pt idx="3721">
                  <c:v>39451</c:v>
                </c:pt>
                <c:pt idx="3722">
                  <c:v>39450</c:v>
                </c:pt>
                <c:pt idx="3723">
                  <c:v>39449</c:v>
                </c:pt>
                <c:pt idx="3724">
                  <c:v>39447</c:v>
                </c:pt>
                <c:pt idx="3725">
                  <c:v>39444</c:v>
                </c:pt>
                <c:pt idx="3726">
                  <c:v>39443</c:v>
                </c:pt>
                <c:pt idx="3727">
                  <c:v>39442</c:v>
                </c:pt>
                <c:pt idx="3728">
                  <c:v>39440</c:v>
                </c:pt>
                <c:pt idx="3729">
                  <c:v>39437</c:v>
                </c:pt>
                <c:pt idx="3730">
                  <c:v>39436</c:v>
                </c:pt>
                <c:pt idx="3731">
                  <c:v>39435</c:v>
                </c:pt>
                <c:pt idx="3732">
                  <c:v>39434</c:v>
                </c:pt>
                <c:pt idx="3733">
                  <c:v>39433</c:v>
                </c:pt>
                <c:pt idx="3734">
                  <c:v>39430</c:v>
                </c:pt>
                <c:pt idx="3735">
                  <c:v>39429</c:v>
                </c:pt>
                <c:pt idx="3736">
                  <c:v>39428</c:v>
                </c:pt>
                <c:pt idx="3737">
                  <c:v>39427</c:v>
                </c:pt>
                <c:pt idx="3738">
                  <c:v>39426</c:v>
                </c:pt>
                <c:pt idx="3739">
                  <c:v>39423</c:v>
                </c:pt>
                <c:pt idx="3740">
                  <c:v>39422</c:v>
                </c:pt>
                <c:pt idx="3741">
                  <c:v>39421</c:v>
                </c:pt>
                <c:pt idx="3742">
                  <c:v>39420</c:v>
                </c:pt>
                <c:pt idx="3743">
                  <c:v>39419</c:v>
                </c:pt>
                <c:pt idx="3744">
                  <c:v>39416</c:v>
                </c:pt>
                <c:pt idx="3745">
                  <c:v>39415</c:v>
                </c:pt>
                <c:pt idx="3746">
                  <c:v>39414</c:v>
                </c:pt>
                <c:pt idx="3747">
                  <c:v>39413</c:v>
                </c:pt>
                <c:pt idx="3748">
                  <c:v>39412</c:v>
                </c:pt>
                <c:pt idx="3749">
                  <c:v>39409</c:v>
                </c:pt>
                <c:pt idx="3750">
                  <c:v>39407</c:v>
                </c:pt>
                <c:pt idx="3751">
                  <c:v>39406</c:v>
                </c:pt>
                <c:pt idx="3752">
                  <c:v>39405</c:v>
                </c:pt>
                <c:pt idx="3753">
                  <c:v>39402</c:v>
                </c:pt>
                <c:pt idx="3754">
                  <c:v>39401</c:v>
                </c:pt>
                <c:pt idx="3755">
                  <c:v>39400</c:v>
                </c:pt>
                <c:pt idx="3756">
                  <c:v>39399</c:v>
                </c:pt>
                <c:pt idx="3757">
                  <c:v>39398</c:v>
                </c:pt>
                <c:pt idx="3758">
                  <c:v>39395</c:v>
                </c:pt>
                <c:pt idx="3759">
                  <c:v>39394</c:v>
                </c:pt>
                <c:pt idx="3760">
                  <c:v>39393</c:v>
                </c:pt>
                <c:pt idx="3761">
                  <c:v>39392</c:v>
                </c:pt>
                <c:pt idx="3762">
                  <c:v>39391</c:v>
                </c:pt>
                <c:pt idx="3763">
                  <c:v>39388</c:v>
                </c:pt>
                <c:pt idx="3764">
                  <c:v>39387</c:v>
                </c:pt>
                <c:pt idx="3765">
                  <c:v>39386</c:v>
                </c:pt>
                <c:pt idx="3766">
                  <c:v>39385</c:v>
                </c:pt>
                <c:pt idx="3767">
                  <c:v>39384</c:v>
                </c:pt>
                <c:pt idx="3768">
                  <c:v>39381</c:v>
                </c:pt>
                <c:pt idx="3769">
                  <c:v>39380</c:v>
                </c:pt>
                <c:pt idx="3770">
                  <c:v>39379</c:v>
                </c:pt>
                <c:pt idx="3771">
                  <c:v>39378</c:v>
                </c:pt>
                <c:pt idx="3772">
                  <c:v>39377</c:v>
                </c:pt>
                <c:pt idx="3773">
                  <c:v>39374</c:v>
                </c:pt>
                <c:pt idx="3774">
                  <c:v>39373</c:v>
                </c:pt>
                <c:pt idx="3775">
                  <c:v>39372</c:v>
                </c:pt>
                <c:pt idx="3776">
                  <c:v>39371</c:v>
                </c:pt>
                <c:pt idx="3777">
                  <c:v>39370</c:v>
                </c:pt>
                <c:pt idx="3778">
                  <c:v>39367</c:v>
                </c:pt>
                <c:pt idx="3779">
                  <c:v>39366</c:v>
                </c:pt>
                <c:pt idx="3780">
                  <c:v>39365</c:v>
                </c:pt>
                <c:pt idx="3781">
                  <c:v>39364</c:v>
                </c:pt>
                <c:pt idx="3782">
                  <c:v>39363</c:v>
                </c:pt>
                <c:pt idx="3783">
                  <c:v>39360</c:v>
                </c:pt>
                <c:pt idx="3784">
                  <c:v>39359</c:v>
                </c:pt>
                <c:pt idx="3785">
                  <c:v>39358</c:v>
                </c:pt>
                <c:pt idx="3786">
                  <c:v>39357</c:v>
                </c:pt>
                <c:pt idx="3787">
                  <c:v>39356</c:v>
                </c:pt>
                <c:pt idx="3788">
                  <c:v>39353</c:v>
                </c:pt>
                <c:pt idx="3789">
                  <c:v>39352</c:v>
                </c:pt>
                <c:pt idx="3790">
                  <c:v>39351</c:v>
                </c:pt>
                <c:pt idx="3791">
                  <c:v>39350</c:v>
                </c:pt>
                <c:pt idx="3792">
                  <c:v>39349</c:v>
                </c:pt>
                <c:pt idx="3793">
                  <c:v>39346</c:v>
                </c:pt>
                <c:pt idx="3794">
                  <c:v>39345</c:v>
                </c:pt>
                <c:pt idx="3795">
                  <c:v>39344</c:v>
                </c:pt>
                <c:pt idx="3796">
                  <c:v>39343</c:v>
                </c:pt>
                <c:pt idx="3797">
                  <c:v>39342</c:v>
                </c:pt>
                <c:pt idx="3798">
                  <c:v>39339</c:v>
                </c:pt>
                <c:pt idx="3799">
                  <c:v>39338</c:v>
                </c:pt>
                <c:pt idx="3800">
                  <c:v>39337</c:v>
                </c:pt>
                <c:pt idx="3801">
                  <c:v>39336</c:v>
                </c:pt>
                <c:pt idx="3802">
                  <c:v>39335</c:v>
                </c:pt>
                <c:pt idx="3803">
                  <c:v>39332</c:v>
                </c:pt>
                <c:pt idx="3804">
                  <c:v>39331</c:v>
                </c:pt>
                <c:pt idx="3805">
                  <c:v>39330</c:v>
                </c:pt>
                <c:pt idx="3806">
                  <c:v>39329</c:v>
                </c:pt>
                <c:pt idx="3807">
                  <c:v>39325</c:v>
                </c:pt>
                <c:pt idx="3808">
                  <c:v>39324</c:v>
                </c:pt>
                <c:pt idx="3809">
                  <c:v>39323</c:v>
                </c:pt>
                <c:pt idx="3810">
                  <c:v>39322</c:v>
                </c:pt>
                <c:pt idx="3811">
                  <c:v>39321</c:v>
                </c:pt>
                <c:pt idx="3812">
                  <c:v>39318</c:v>
                </c:pt>
                <c:pt idx="3813">
                  <c:v>39317</c:v>
                </c:pt>
                <c:pt idx="3814">
                  <c:v>39316</c:v>
                </c:pt>
                <c:pt idx="3815">
                  <c:v>39315</c:v>
                </c:pt>
                <c:pt idx="3816">
                  <c:v>39314</c:v>
                </c:pt>
                <c:pt idx="3817">
                  <c:v>39311</c:v>
                </c:pt>
                <c:pt idx="3818">
                  <c:v>39310</c:v>
                </c:pt>
                <c:pt idx="3819">
                  <c:v>39309</c:v>
                </c:pt>
                <c:pt idx="3820">
                  <c:v>39308</c:v>
                </c:pt>
                <c:pt idx="3821">
                  <c:v>39307</c:v>
                </c:pt>
                <c:pt idx="3822">
                  <c:v>39304</c:v>
                </c:pt>
                <c:pt idx="3823">
                  <c:v>39303</c:v>
                </c:pt>
                <c:pt idx="3824">
                  <c:v>39302</c:v>
                </c:pt>
                <c:pt idx="3825">
                  <c:v>39301</c:v>
                </c:pt>
                <c:pt idx="3826">
                  <c:v>39300</c:v>
                </c:pt>
                <c:pt idx="3827">
                  <c:v>39297</c:v>
                </c:pt>
                <c:pt idx="3828">
                  <c:v>39296</c:v>
                </c:pt>
                <c:pt idx="3829">
                  <c:v>39295</c:v>
                </c:pt>
                <c:pt idx="3830">
                  <c:v>39294</c:v>
                </c:pt>
                <c:pt idx="3831">
                  <c:v>39293</c:v>
                </c:pt>
                <c:pt idx="3832">
                  <c:v>39290</c:v>
                </c:pt>
                <c:pt idx="3833">
                  <c:v>39289</c:v>
                </c:pt>
                <c:pt idx="3834">
                  <c:v>39288</c:v>
                </c:pt>
                <c:pt idx="3835">
                  <c:v>39287</c:v>
                </c:pt>
                <c:pt idx="3836">
                  <c:v>39286</c:v>
                </c:pt>
                <c:pt idx="3837">
                  <c:v>39283</c:v>
                </c:pt>
                <c:pt idx="3838">
                  <c:v>39282</c:v>
                </c:pt>
                <c:pt idx="3839">
                  <c:v>39281</c:v>
                </c:pt>
                <c:pt idx="3840">
                  <c:v>39280</c:v>
                </c:pt>
                <c:pt idx="3841">
                  <c:v>39279</c:v>
                </c:pt>
                <c:pt idx="3842">
                  <c:v>39276</c:v>
                </c:pt>
                <c:pt idx="3843">
                  <c:v>39275</c:v>
                </c:pt>
                <c:pt idx="3844">
                  <c:v>39274</c:v>
                </c:pt>
                <c:pt idx="3845">
                  <c:v>39273</c:v>
                </c:pt>
                <c:pt idx="3846">
                  <c:v>39272</c:v>
                </c:pt>
                <c:pt idx="3847">
                  <c:v>39269</c:v>
                </c:pt>
                <c:pt idx="3848">
                  <c:v>39268</c:v>
                </c:pt>
                <c:pt idx="3849">
                  <c:v>39266</c:v>
                </c:pt>
                <c:pt idx="3850">
                  <c:v>39265</c:v>
                </c:pt>
                <c:pt idx="3851">
                  <c:v>39262</c:v>
                </c:pt>
                <c:pt idx="3852">
                  <c:v>39261</c:v>
                </c:pt>
                <c:pt idx="3853">
                  <c:v>39260</c:v>
                </c:pt>
                <c:pt idx="3854">
                  <c:v>39259</c:v>
                </c:pt>
                <c:pt idx="3855">
                  <c:v>39258</c:v>
                </c:pt>
                <c:pt idx="3856">
                  <c:v>39255</c:v>
                </c:pt>
                <c:pt idx="3857">
                  <c:v>39254</c:v>
                </c:pt>
                <c:pt idx="3858">
                  <c:v>39253</c:v>
                </c:pt>
                <c:pt idx="3859">
                  <c:v>39252</c:v>
                </c:pt>
                <c:pt idx="3860">
                  <c:v>39251</c:v>
                </c:pt>
                <c:pt idx="3861">
                  <c:v>39248</c:v>
                </c:pt>
                <c:pt idx="3862">
                  <c:v>39247</c:v>
                </c:pt>
                <c:pt idx="3863">
                  <c:v>39246</c:v>
                </c:pt>
                <c:pt idx="3864">
                  <c:v>39245</c:v>
                </c:pt>
                <c:pt idx="3865">
                  <c:v>39244</c:v>
                </c:pt>
                <c:pt idx="3866">
                  <c:v>39241</c:v>
                </c:pt>
                <c:pt idx="3867">
                  <c:v>39240</c:v>
                </c:pt>
                <c:pt idx="3868">
                  <c:v>39239</c:v>
                </c:pt>
                <c:pt idx="3869">
                  <c:v>39238</c:v>
                </c:pt>
                <c:pt idx="3870">
                  <c:v>39237</c:v>
                </c:pt>
                <c:pt idx="3871">
                  <c:v>39234</c:v>
                </c:pt>
                <c:pt idx="3872">
                  <c:v>39233</c:v>
                </c:pt>
                <c:pt idx="3873">
                  <c:v>39232</c:v>
                </c:pt>
                <c:pt idx="3874">
                  <c:v>39231</c:v>
                </c:pt>
                <c:pt idx="3875">
                  <c:v>39227</c:v>
                </c:pt>
                <c:pt idx="3876">
                  <c:v>39226</c:v>
                </c:pt>
                <c:pt idx="3877">
                  <c:v>39225</c:v>
                </c:pt>
                <c:pt idx="3878">
                  <c:v>39224</c:v>
                </c:pt>
                <c:pt idx="3879">
                  <c:v>39223</c:v>
                </c:pt>
                <c:pt idx="3880">
                  <c:v>39220</c:v>
                </c:pt>
                <c:pt idx="3881">
                  <c:v>39219</c:v>
                </c:pt>
                <c:pt idx="3882">
                  <c:v>39218</c:v>
                </c:pt>
                <c:pt idx="3883">
                  <c:v>39217</c:v>
                </c:pt>
                <c:pt idx="3884">
                  <c:v>39216</c:v>
                </c:pt>
                <c:pt idx="3885">
                  <c:v>39213</c:v>
                </c:pt>
                <c:pt idx="3886">
                  <c:v>39212</c:v>
                </c:pt>
                <c:pt idx="3887">
                  <c:v>39211</c:v>
                </c:pt>
                <c:pt idx="3888">
                  <c:v>39210</c:v>
                </c:pt>
                <c:pt idx="3889">
                  <c:v>39209</c:v>
                </c:pt>
                <c:pt idx="3890">
                  <c:v>39206</c:v>
                </c:pt>
                <c:pt idx="3891">
                  <c:v>39205</c:v>
                </c:pt>
                <c:pt idx="3892">
                  <c:v>39204</c:v>
                </c:pt>
                <c:pt idx="3893">
                  <c:v>39203</c:v>
                </c:pt>
                <c:pt idx="3894">
                  <c:v>39202</c:v>
                </c:pt>
                <c:pt idx="3895">
                  <c:v>39199</c:v>
                </c:pt>
                <c:pt idx="3896">
                  <c:v>39198</c:v>
                </c:pt>
                <c:pt idx="3897">
                  <c:v>39197</c:v>
                </c:pt>
                <c:pt idx="3898">
                  <c:v>39196</c:v>
                </c:pt>
                <c:pt idx="3899">
                  <c:v>39195</c:v>
                </c:pt>
                <c:pt idx="3900">
                  <c:v>39192</c:v>
                </c:pt>
                <c:pt idx="3901">
                  <c:v>39191</c:v>
                </c:pt>
                <c:pt idx="3902">
                  <c:v>39190</c:v>
                </c:pt>
                <c:pt idx="3903">
                  <c:v>39189</c:v>
                </c:pt>
                <c:pt idx="3904">
                  <c:v>39188</c:v>
                </c:pt>
                <c:pt idx="3905">
                  <c:v>39185</c:v>
                </c:pt>
                <c:pt idx="3906">
                  <c:v>39184</c:v>
                </c:pt>
                <c:pt idx="3907">
                  <c:v>39183</c:v>
                </c:pt>
                <c:pt idx="3908">
                  <c:v>39182</c:v>
                </c:pt>
                <c:pt idx="3909">
                  <c:v>39181</c:v>
                </c:pt>
                <c:pt idx="3910">
                  <c:v>39177</c:v>
                </c:pt>
                <c:pt idx="3911">
                  <c:v>39176</c:v>
                </c:pt>
                <c:pt idx="3912">
                  <c:v>39175</c:v>
                </c:pt>
                <c:pt idx="3913">
                  <c:v>39174</c:v>
                </c:pt>
                <c:pt idx="3914">
                  <c:v>39171</c:v>
                </c:pt>
                <c:pt idx="3915">
                  <c:v>39170</c:v>
                </c:pt>
                <c:pt idx="3916">
                  <c:v>39169</c:v>
                </c:pt>
                <c:pt idx="3917">
                  <c:v>39168</c:v>
                </c:pt>
                <c:pt idx="3918">
                  <c:v>39167</c:v>
                </c:pt>
                <c:pt idx="3919">
                  <c:v>39164</c:v>
                </c:pt>
                <c:pt idx="3920">
                  <c:v>39163</c:v>
                </c:pt>
                <c:pt idx="3921">
                  <c:v>39162</c:v>
                </c:pt>
                <c:pt idx="3922">
                  <c:v>39161</c:v>
                </c:pt>
                <c:pt idx="3923">
                  <c:v>39160</c:v>
                </c:pt>
                <c:pt idx="3924">
                  <c:v>39157</c:v>
                </c:pt>
                <c:pt idx="3925">
                  <c:v>39156</c:v>
                </c:pt>
                <c:pt idx="3926">
                  <c:v>39155</c:v>
                </c:pt>
                <c:pt idx="3927">
                  <c:v>39154</c:v>
                </c:pt>
                <c:pt idx="3928">
                  <c:v>39153</c:v>
                </c:pt>
                <c:pt idx="3929">
                  <c:v>39150</c:v>
                </c:pt>
                <c:pt idx="3930">
                  <c:v>39149</c:v>
                </c:pt>
                <c:pt idx="3931">
                  <c:v>39148</c:v>
                </c:pt>
                <c:pt idx="3932">
                  <c:v>39147</c:v>
                </c:pt>
                <c:pt idx="3933">
                  <c:v>39146</c:v>
                </c:pt>
                <c:pt idx="3934">
                  <c:v>39143</c:v>
                </c:pt>
                <c:pt idx="3935">
                  <c:v>39142</c:v>
                </c:pt>
                <c:pt idx="3936">
                  <c:v>39141</c:v>
                </c:pt>
                <c:pt idx="3937">
                  <c:v>39140</c:v>
                </c:pt>
                <c:pt idx="3938">
                  <c:v>39139</c:v>
                </c:pt>
                <c:pt idx="3939">
                  <c:v>39136</c:v>
                </c:pt>
                <c:pt idx="3940">
                  <c:v>39135</c:v>
                </c:pt>
                <c:pt idx="3941">
                  <c:v>39134</c:v>
                </c:pt>
                <c:pt idx="3942">
                  <c:v>39133</c:v>
                </c:pt>
                <c:pt idx="3943">
                  <c:v>39129</c:v>
                </c:pt>
                <c:pt idx="3944">
                  <c:v>39128</c:v>
                </c:pt>
                <c:pt idx="3945">
                  <c:v>39127</c:v>
                </c:pt>
                <c:pt idx="3946">
                  <c:v>39126</c:v>
                </c:pt>
                <c:pt idx="3947">
                  <c:v>39125</c:v>
                </c:pt>
                <c:pt idx="3948">
                  <c:v>39122</c:v>
                </c:pt>
                <c:pt idx="3949">
                  <c:v>39121</c:v>
                </c:pt>
                <c:pt idx="3950">
                  <c:v>39120</c:v>
                </c:pt>
                <c:pt idx="3951">
                  <c:v>39119</c:v>
                </c:pt>
                <c:pt idx="3952">
                  <c:v>39118</c:v>
                </c:pt>
                <c:pt idx="3953">
                  <c:v>39115</c:v>
                </c:pt>
                <c:pt idx="3954">
                  <c:v>39114</c:v>
                </c:pt>
                <c:pt idx="3955">
                  <c:v>39113</c:v>
                </c:pt>
                <c:pt idx="3956">
                  <c:v>39112</c:v>
                </c:pt>
                <c:pt idx="3957">
                  <c:v>39111</c:v>
                </c:pt>
                <c:pt idx="3958">
                  <c:v>39108</c:v>
                </c:pt>
                <c:pt idx="3959">
                  <c:v>39107</c:v>
                </c:pt>
                <c:pt idx="3960">
                  <c:v>39106</c:v>
                </c:pt>
                <c:pt idx="3961">
                  <c:v>39105</c:v>
                </c:pt>
                <c:pt idx="3962">
                  <c:v>39104</c:v>
                </c:pt>
                <c:pt idx="3963">
                  <c:v>39101</c:v>
                </c:pt>
                <c:pt idx="3964">
                  <c:v>39100</c:v>
                </c:pt>
                <c:pt idx="3965">
                  <c:v>39099</c:v>
                </c:pt>
                <c:pt idx="3966">
                  <c:v>39098</c:v>
                </c:pt>
                <c:pt idx="3967">
                  <c:v>39094</c:v>
                </c:pt>
                <c:pt idx="3968">
                  <c:v>39093</c:v>
                </c:pt>
                <c:pt idx="3969">
                  <c:v>39092</c:v>
                </c:pt>
                <c:pt idx="3970">
                  <c:v>39091</c:v>
                </c:pt>
                <c:pt idx="3971">
                  <c:v>39090</c:v>
                </c:pt>
                <c:pt idx="3972">
                  <c:v>39087</c:v>
                </c:pt>
                <c:pt idx="3973">
                  <c:v>39086</c:v>
                </c:pt>
                <c:pt idx="3974">
                  <c:v>39085</c:v>
                </c:pt>
                <c:pt idx="3975">
                  <c:v>39080</c:v>
                </c:pt>
                <c:pt idx="3976">
                  <c:v>39079</c:v>
                </c:pt>
                <c:pt idx="3977">
                  <c:v>39078</c:v>
                </c:pt>
                <c:pt idx="3978">
                  <c:v>39077</c:v>
                </c:pt>
                <c:pt idx="3979">
                  <c:v>39073</c:v>
                </c:pt>
                <c:pt idx="3980">
                  <c:v>39072</c:v>
                </c:pt>
                <c:pt idx="3981">
                  <c:v>39071</c:v>
                </c:pt>
                <c:pt idx="3982">
                  <c:v>39070</c:v>
                </c:pt>
                <c:pt idx="3983">
                  <c:v>39069</c:v>
                </c:pt>
                <c:pt idx="3984">
                  <c:v>39066</c:v>
                </c:pt>
                <c:pt idx="3985">
                  <c:v>39065</c:v>
                </c:pt>
                <c:pt idx="3986">
                  <c:v>39064</c:v>
                </c:pt>
                <c:pt idx="3987">
                  <c:v>39063</c:v>
                </c:pt>
                <c:pt idx="3988">
                  <c:v>39062</c:v>
                </c:pt>
                <c:pt idx="3989">
                  <c:v>39059</c:v>
                </c:pt>
                <c:pt idx="3990">
                  <c:v>39058</c:v>
                </c:pt>
                <c:pt idx="3991">
                  <c:v>39057</c:v>
                </c:pt>
                <c:pt idx="3992">
                  <c:v>39056</c:v>
                </c:pt>
                <c:pt idx="3993">
                  <c:v>39055</c:v>
                </c:pt>
                <c:pt idx="3994">
                  <c:v>39052</c:v>
                </c:pt>
                <c:pt idx="3995">
                  <c:v>39051</c:v>
                </c:pt>
                <c:pt idx="3996">
                  <c:v>39050</c:v>
                </c:pt>
                <c:pt idx="3997">
                  <c:v>39049</c:v>
                </c:pt>
                <c:pt idx="3998">
                  <c:v>39048</c:v>
                </c:pt>
                <c:pt idx="3999">
                  <c:v>39045</c:v>
                </c:pt>
                <c:pt idx="4000">
                  <c:v>39043</c:v>
                </c:pt>
                <c:pt idx="4001">
                  <c:v>39042</c:v>
                </c:pt>
                <c:pt idx="4002">
                  <c:v>39041</c:v>
                </c:pt>
                <c:pt idx="4003">
                  <c:v>39038</c:v>
                </c:pt>
                <c:pt idx="4004">
                  <c:v>39037</c:v>
                </c:pt>
                <c:pt idx="4005">
                  <c:v>39036</c:v>
                </c:pt>
                <c:pt idx="4006">
                  <c:v>39035</c:v>
                </c:pt>
                <c:pt idx="4007">
                  <c:v>39034</c:v>
                </c:pt>
                <c:pt idx="4008">
                  <c:v>39031</c:v>
                </c:pt>
                <c:pt idx="4009">
                  <c:v>39030</c:v>
                </c:pt>
                <c:pt idx="4010">
                  <c:v>39029</c:v>
                </c:pt>
                <c:pt idx="4011">
                  <c:v>39028</c:v>
                </c:pt>
                <c:pt idx="4012">
                  <c:v>39027</c:v>
                </c:pt>
                <c:pt idx="4013">
                  <c:v>39024</c:v>
                </c:pt>
                <c:pt idx="4014">
                  <c:v>39023</c:v>
                </c:pt>
                <c:pt idx="4015">
                  <c:v>39022</c:v>
                </c:pt>
                <c:pt idx="4016">
                  <c:v>39021</c:v>
                </c:pt>
                <c:pt idx="4017">
                  <c:v>39020</c:v>
                </c:pt>
                <c:pt idx="4018">
                  <c:v>39017</c:v>
                </c:pt>
                <c:pt idx="4019">
                  <c:v>39016</c:v>
                </c:pt>
                <c:pt idx="4020">
                  <c:v>39015</c:v>
                </c:pt>
                <c:pt idx="4021">
                  <c:v>39014</c:v>
                </c:pt>
                <c:pt idx="4022">
                  <c:v>39013</c:v>
                </c:pt>
                <c:pt idx="4023">
                  <c:v>39010</c:v>
                </c:pt>
                <c:pt idx="4024">
                  <c:v>39009</c:v>
                </c:pt>
                <c:pt idx="4025">
                  <c:v>39008</c:v>
                </c:pt>
                <c:pt idx="4026">
                  <c:v>39007</c:v>
                </c:pt>
                <c:pt idx="4027">
                  <c:v>39006</c:v>
                </c:pt>
                <c:pt idx="4028">
                  <c:v>39003</c:v>
                </c:pt>
                <c:pt idx="4029">
                  <c:v>39002</c:v>
                </c:pt>
                <c:pt idx="4030">
                  <c:v>39001</c:v>
                </c:pt>
                <c:pt idx="4031">
                  <c:v>39000</c:v>
                </c:pt>
                <c:pt idx="4032">
                  <c:v>38999</c:v>
                </c:pt>
                <c:pt idx="4033">
                  <c:v>38996</c:v>
                </c:pt>
                <c:pt idx="4034">
                  <c:v>38995</c:v>
                </c:pt>
                <c:pt idx="4035">
                  <c:v>38994</c:v>
                </c:pt>
                <c:pt idx="4036">
                  <c:v>38993</c:v>
                </c:pt>
                <c:pt idx="4037">
                  <c:v>38992</c:v>
                </c:pt>
                <c:pt idx="4038">
                  <c:v>38989</c:v>
                </c:pt>
                <c:pt idx="4039">
                  <c:v>38988</c:v>
                </c:pt>
                <c:pt idx="4040">
                  <c:v>38987</c:v>
                </c:pt>
                <c:pt idx="4041">
                  <c:v>38986</c:v>
                </c:pt>
                <c:pt idx="4042">
                  <c:v>38985</c:v>
                </c:pt>
                <c:pt idx="4043">
                  <c:v>38982</c:v>
                </c:pt>
                <c:pt idx="4044">
                  <c:v>38981</c:v>
                </c:pt>
                <c:pt idx="4045">
                  <c:v>38980</c:v>
                </c:pt>
                <c:pt idx="4046">
                  <c:v>38979</c:v>
                </c:pt>
                <c:pt idx="4047">
                  <c:v>38978</c:v>
                </c:pt>
                <c:pt idx="4048">
                  <c:v>38975</c:v>
                </c:pt>
                <c:pt idx="4049">
                  <c:v>38974</c:v>
                </c:pt>
                <c:pt idx="4050">
                  <c:v>38973</c:v>
                </c:pt>
                <c:pt idx="4051">
                  <c:v>38972</c:v>
                </c:pt>
                <c:pt idx="4052">
                  <c:v>38971</c:v>
                </c:pt>
                <c:pt idx="4053">
                  <c:v>38968</c:v>
                </c:pt>
                <c:pt idx="4054">
                  <c:v>38967</c:v>
                </c:pt>
                <c:pt idx="4055">
                  <c:v>38966</c:v>
                </c:pt>
                <c:pt idx="4056">
                  <c:v>38965</c:v>
                </c:pt>
                <c:pt idx="4057">
                  <c:v>38961</c:v>
                </c:pt>
                <c:pt idx="4058">
                  <c:v>38960</c:v>
                </c:pt>
                <c:pt idx="4059">
                  <c:v>38959</c:v>
                </c:pt>
                <c:pt idx="4060">
                  <c:v>38958</c:v>
                </c:pt>
                <c:pt idx="4061">
                  <c:v>38957</c:v>
                </c:pt>
                <c:pt idx="4062">
                  <c:v>38954</c:v>
                </c:pt>
                <c:pt idx="4063">
                  <c:v>38953</c:v>
                </c:pt>
                <c:pt idx="4064">
                  <c:v>38952</c:v>
                </c:pt>
                <c:pt idx="4065">
                  <c:v>38951</c:v>
                </c:pt>
                <c:pt idx="4066">
                  <c:v>38950</c:v>
                </c:pt>
                <c:pt idx="4067">
                  <c:v>38947</c:v>
                </c:pt>
                <c:pt idx="4068">
                  <c:v>38946</c:v>
                </c:pt>
                <c:pt idx="4069">
                  <c:v>38945</c:v>
                </c:pt>
                <c:pt idx="4070">
                  <c:v>38944</c:v>
                </c:pt>
                <c:pt idx="4071">
                  <c:v>38943</c:v>
                </c:pt>
                <c:pt idx="4072">
                  <c:v>38940</c:v>
                </c:pt>
                <c:pt idx="4073">
                  <c:v>38939</c:v>
                </c:pt>
                <c:pt idx="4074">
                  <c:v>38938</c:v>
                </c:pt>
                <c:pt idx="4075">
                  <c:v>38937</c:v>
                </c:pt>
                <c:pt idx="4076">
                  <c:v>38936</c:v>
                </c:pt>
                <c:pt idx="4077">
                  <c:v>38933</c:v>
                </c:pt>
                <c:pt idx="4078">
                  <c:v>38932</c:v>
                </c:pt>
                <c:pt idx="4079">
                  <c:v>38931</c:v>
                </c:pt>
                <c:pt idx="4080">
                  <c:v>38930</c:v>
                </c:pt>
                <c:pt idx="4081">
                  <c:v>38929</c:v>
                </c:pt>
                <c:pt idx="4082">
                  <c:v>38926</c:v>
                </c:pt>
                <c:pt idx="4083">
                  <c:v>38925</c:v>
                </c:pt>
                <c:pt idx="4084">
                  <c:v>38924</c:v>
                </c:pt>
                <c:pt idx="4085">
                  <c:v>38923</c:v>
                </c:pt>
                <c:pt idx="4086">
                  <c:v>38922</c:v>
                </c:pt>
                <c:pt idx="4087">
                  <c:v>38919</c:v>
                </c:pt>
                <c:pt idx="4088">
                  <c:v>38918</c:v>
                </c:pt>
                <c:pt idx="4089">
                  <c:v>38917</c:v>
                </c:pt>
                <c:pt idx="4090">
                  <c:v>38916</c:v>
                </c:pt>
                <c:pt idx="4091">
                  <c:v>38915</c:v>
                </c:pt>
                <c:pt idx="4092">
                  <c:v>38912</c:v>
                </c:pt>
                <c:pt idx="4093">
                  <c:v>38911</c:v>
                </c:pt>
                <c:pt idx="4094">
                  <c:v>38910</c:v>
                </c:pt>
                <c:pt idx="4095">
                  <c:v>38909</c:v>
                </c:pt>
                <c:pt idx="4096">
                  <c:v>38908</c:v>
                </c:pt>
                <c:pt idx="4097">
                  <c:v>38905</c:v>
                </c:pt>
                <c:pt idx="4098">
                  <c:v>38904</c:v>
                </c:pt>
                <c:pt idx="4099">
                  <c:v>38903</c:v>
                </c:pt>
                <c:pt idx="4100">
                  <c:v>38901</c:v>
                </c:pt>
                <c:pt idx="4101">
                  <c:v>38898</c:v>
                </c:pt>
                <c:pt idx="4102">
                  <c:v>38897</c:v>
                </c:pt>
                <c:pt idx="4103">
                  <c:v>38896</c:v>
                </c:pt>
                <c:pt idx="4104">
                  <c:v>38895</c:v>
                </c:pt>
                <c:pt idx="4105">
                  <c:v>38894</c:v>
                </c:pt>
                <c:pt idx="4106">
                  <c:v>38891</c:v>
                </c:pt>
                <c:pt idx="4107">
                  <c:v>38890</c:v>
                </c:pt>
                <c:pt idx="4108">
                  <c:v>38889</c:v>
                </c:pt>
                <c:pt idx="4109">
                  <c:v>38888</c:v>
                </c:pt>
                <c:pt idx="4110">
                  <c:v>38887</c:v>
                </c:pt>
                <c:pt idx="4111">
                  <c:v>38884</c:v>
                </c:pt>
                <c:pt idx="4112">
                  <c:v>38883</c:v>
                </c:pt>
                <c:pt idx="4113">
                  <c:v>38882</c:v>
                </c:pt>
                <c:pt idx="4114">
                  <c:v>38881</c:v>
                </c:pt>
                <c:pt idx="4115">
                  <c:v>38880</c:v>
                </c:pt>
                <c:pt idx="4116">
                  <c:v>38877</c:v>
                </c:pt>
                <c:pt idx="4117">
                  <c:v>38876</c:v>
                </c:pt>
                <c:pt idx="4118">
                  <c:v>38875</c:v>
                </c:pt>
                <c:pt idx="4119">
                  <c:v>38874</c:v>
                </c:pt>
                <c:pt idx="4120">
                  <c:v>38873</c:v>
                </c:pt>
                <c:pt idx="4121">
                  <c:v>38870</c:v>
                </c:pt>
                <c:pt idx="4122">
                  <c:v>38869</c:v>
                </c:pt>
                <c:pt idx="4123">
                  <c:v>38868</c:v>
                </c:pt>
                <c:pt idx="4124">
                  <c:v>38867</c:v>
                </c:pt>
                <c:pt idx="4125">
                  <c:v>38863</c:v>
                </c:pt>
                <c:pt idx="4126">
                  <c:v>38862</c:v>
                </c:pt>
                <c:pt idx="4127">
                  <c:v>38861</c:v>
                </c:pt>
                <c:pt idx="4128">
                  <c:v>38860</c:v>
                </c:pt>
                <c:pt idx="4129">
                  <c:v>38859</c:v>
                </c:pt>
                <c:pt idx="4130">
                  <c:v>38856</c:v>
                </c:pt>
                <c:pt idx="4131">
                  <c:v>38855</c:v>
                </c:pt>
                <c:pt idx="4132">
                  <c:v>38854</c:v>
                </c:pt>
                <c:pt idx="4133">
                  <c:v>38853</c:v>
                </c:pt>
                <c:pt idx="4134">
                  <c:v>38852</c:v>
                </c:pt>
                <c:pt idx="4135">
                  <c:v>38849</c:v>
                </c:pt>
                <c:pt idx="4136">
                  <c:v>38848</c:v>
                </c:pt>
                <c:pt idx="4137">
                  <c:v>38847</c:v>
                </c:pt>
                <c:pt idx="4138">
                  <c:v>38846</c:v>
                </c:pt>
                <c:pt idx="4139">
                  <c:v>38845</c:v>
                </c:pt>
                <c:pt idx="4140">
                  <c:v>38842</c:v>
                </c:pt>
                <c:pt idx="4141">
                  <c:v>38841</c:v>
                </c:pt>
                <c:pt idx="4142">
                  <c:v>38840</c:v>
                </c:pt>
                <c:pt idx="4143">
                  <c:v>38839</c:v>
                </c:pt>
                <c:pt idx="4144">
                  <c:v>38838</c:v>
                </c:pt>
                <c:pt idx="4145">
                  <c:v>38835</c:v>
                </c:pt>
                <c:pt idx="4146">
                  <c:v>38834</c:v>
                </c:pt>
                <c:pt idx="4147">
                  <c:v>38833</c:v>
                </c:pt>
                <c:pt idx="4148">
                  <c:v>38832</c:v>
                </c:pt>
                <c:pt idx="4149">
                  <c:v>38831</c:v>
                </c:pt>
                <c:pt idx="4150">
                  <c:v>38828</c:v>
                </c:pt>
                <c:pt idx="4151">
                  <c:v>38827</c:v>
                </c:pt>
                <c:pt idx="4152">
                  <c:v>38826</c:v>
                </c:pt>
                <c:pt idx="4153">
                  <c:v>38825</c:v>
                </c:pt>
                <c:pt idx="4154">
                  <c:v>38824</c:v>
                </c:pt>
                <c:pt idx="4155">
                  <c:v>38820</c:v>
                </c:pt>
                <c:pt idx="4156">
                  <c:v>38819</c:v>
                </c:pt>
                <c:pt idx="4157">
                  <c:v>38818</c:v>
                </c:pt>
                <c:pt idx="4158">
                  <c:v>38817</c:v>
                </c:pt>
                <c:pt idx="4159">
                  <c:v>38814</c:v>
                </c:pt>
                <c:pt idx="4160">
                  <c:v>38813</c:v>
                </c:pt>
                <c:pt idx="4161">
                  <c:v>38812</c:v>
                </c:pt>
                <c:pt idx="4162">
                  <c:v>38811</c:v>
                </c:pt>
                <c:pt idx="4163">
                  <c:v>38810</c:v>
                </c:pt>
                <c:pt idx="4164">
                  <c:v>38807</c:v>
                </c:pt>
                <c:pt idx="4165">
                  <c:v>38806</c:v>
                </c:pt>
                <c:pt idx="4166">
                  <c:v>38805</c:v>
                </c:pt>
                <c:pt idx="4167">
                  <c:v>38804</c:v>
                </c:pt>
                <c:pt idx="4168">
                  <c:v>38803</c:v>
                </c:pt>
                <c:pt idx="4169">
                  <c:v>38800</c:v>
                </c:pt>
                <c:pt idx="4170">
                  <c:v>38799</c:v>
                </c:pt>
                <c:pt idx="4171">
                  <c:v>38798</c:v>
                </c:pt>
                <c:pt idx="4172">
                  <c:v>38797</c:v>
                </c:pt>
                <c:pt idx="4173">
                  <c:v>38796</c:v>
                </c:pt>
                <c:pt idx="4174">
                  <c:v>38793</c:v>
                </c:pt>
                <c:pt idx="4175">
                  <c:v>38792</c:v>
                </c:pt>
                <c:pt idx="4176">
                  <c:v>38791</c:v>
                </c:pt>
                <c:pt idx="4177">
                  <c:v>38790</c:v>
                </c:pt>
                <c:pt idx="4178">
                  <c:v>38789</c:v>
                </c:pt>
                <c:pt idx="4179">
                  <c:v>38786</c:v>
                </c:pt>
                <c:pt idx="4180">
                  <c:v>38785</c:v>
                </c:pt>
                <c:pt idx="4181">
                  <c:v>38784</c:v>
                </c:pt>
                <c:pt idx="4182">
                  <c:v>38783</c:v>
                </c:pt>
                <c:pt idx="4183">
                  <c:v>38782</c:v>
                </c:pt>
                <c:pt idx="4184">
                  <c:v>38779</c:v>
                </c:pt>
                <c:pt idx="4185">
                  <c:v>38778</c:v>
                </c:pt>
                <c:pt idx="4186">
                  <c:v>38777</c:v>
                </c:pt>
                <c:pt idx="4187">
                  <c:v>38776</c:v>
                </c:pt>
                <c:pt idx="4188">
                  <c:v>38775</c:v>
                </c:pt>
                <c:pt idx="4189">
                  <c:v>38772</c:v>
                </c:pt>
                <c:pt idx="4190">
                  <c:v>38771</c:v>
                </c:pt>
                <c:pt idx="4191">
                  <c:v>38770</c:v>
                </c:pt>
                <c:pt idx="4192">
                  <c:v>38769</c:v>
                </c:pt>
                <c:pt idx="4193">
                  <c:v>38765</c:v>
                </c:pt>
                <c:pt idx="4194">
                  <c:v>38764</c:v>
                </c:pt>
                <c:pt idx="4195">
                  <c:v>38763</c:v>
                </c:pt>
                <c:pt idx="4196">
                  <c:v>38762</c:v>
                </c:pt>
                <c:pt idx="4197">
                  <c:v>38761</c:v>
                </c:pt>
                <c:pt idx="4198">
                  <c:v>38758</c:v>
                </c:pt>
                <c:pt idx="4199">
                  <c:v>38757</c:v>
                </c:pt>
                <c:pt idx="4200">
                  <c:v>38756</c:v>
                </c:pt>
                <c:pt idx="4201">
                  <c:v>38755</c:v>
                </c:pt>
                <c:pt idx="4202">
                  <c:v>38754</c:v>
                </c:pt>
                <c:pt idx="4203">
                  <c:v>38751</c:v>
                </c:pt>
                <c:pt idx="4204">
                  <c:v>38750</c:v>
                </c:pt>
                <c:pt idx="4205">
                  <c:v>38749</c:v>
                </c:pt>
                <c:pt idx="4206">
                  <c:v>38748</c:v>
                </c:pt>
                <c:pt idx="4207">
                  <c:v>38747</c:v>
                </c:pt>
                <c:pt idx="4208">
                  <c:v>38744</c:v>
                </c:pt>
                <c:pt idx="4209">
                  <c:v>38743</c:v>
                </c:pt>
                <c:pt idx="4210">
                  <c:v>38742</c:v>
                </c:pt>
                <c:pt idx="4211">
                  <c:v>38741</c:v>
                </c:pt>
                <c:pt idx="4212">
                  <c:v>38740</c:v>
                </c:pt>
                <c:pt idx="4213">
                  <c:v>38737</c:v>
                </c:pt>
                <c:pt idx="4214">
                  <c:v>38736</c:v>
                </c:pt>
                <c:pt idx="4215">
                  <c:v>38735</c:v>
                </c:pt>
                <c:pt idx="4216">
                  <c:v>38734</c:v>
                </c:pt>
                <c:pt idx="4217">
                  <c:v>38730</c:v>
                </c:pt>
                <c:pt idx="4218">
                  <c:v>38729</c:v>
                </c:pt>
                <c:pt idx="4219">
                  <c:v>38728</c:v>
                </c:pt>
                <c:pt idx="4220">
                  <c:v>38727</c:v>
                </c:pt>
                <c:pt idx="4221">
                  <c:v>38726</c:v>
                </c:pt>
                <c:pt idx="4222">
                  <c:v>38723</c:v>
                </c:pt>
                <c:pt idx="4223">
                  <c:v>38722</c:v>
                </c:pt>
                <c:pt idx="4224">
                  <c:v>38721</c:v>
                </c:pt>
                <c:pt idx="4225">
                  <c:v>38720</c:v>
                </c:pt>
                <c:pt idx="4226">
                  <c:v>38716</c:v>
                </c:pt>
                <c:pt idx="4227">
                  <c:v>38715</c:v>
                </c:pt>
                <c:pt idx="4228">
                  <c:v>38714</c:v>
                </c:pt>
                <c:pt idx="4229">
                  <c:v>38713</c:v>
                </c:pt>
                <c:pt idx="4230">
                  <c:v>38709</c:v>
                </c:pt>
                <c:pt idx="4231">
                  <c:v>38708</c:v>
                </c:pt>
                <c:pt idx="4232">
                  <c:v>38707</c:v>
                </c:pt>
                <c:pt idx="4233">
                  <c:v>38706</c:v>
                </c:pt>
                <c:pt idx="4234">
                  <c:v>38705</c:v>
                </c:pt>
                <c:pt idx="4235">
                  <c:v>38702</c:v>
                </c:pt>
                <c:pt idx="4236">
                  <c:v>38701</c:v>
                </c:pt>
                <c:pt idx="4237">
                  <c:v>38700</c:v>
                </c:pt>
                <c:pt idx="4238">
                  <c:v>38699</c:v>
                </c:pt>
                <c:pt idx="4239">
                  <c:v>38698</c:v>
                </c:pt>
                <c:pt idx="4240">
                  <c:v>38695</c:v>
                </c:pt>
                <c:pt idx="4241">
                  <c:v>38694</c:v>
                </c:pt>
                <c:pt idx="4242">
                  <c:v>38693</c:v>
                </c:pt>
                <c:pt idx="4243">
                  <c:v>38692</c:v>
                </c:pt>
                <c:pt idx="4244">
                  <c:v>38691</c:v>
                </c:pt>
                <c:pt idx="4245">
                  <c:v>38688</c:v>
                </c:pt>
                <c:pt idx="4246">
                  <c:v>38687</c:v>
                </c:pt>
                <c:pt idx="4247">
                  <c:v>38686</c:v>
                </c:pt>
                <c:pt idx="4248">
                  <c:v>38685</c:v>
                </c:pt>
                <c:pt idx="4249">
                  <c:v>38684</c:v>
                </c:pt>
                <c:pt idx="4250">
                  <c:v>38681</c:v>
                </c:pt>
                <c:pt idx="4251">
                  <c:v>38679</c:v>
                </c:pt>
                <c:pt idx="4252">
                  <c:v>38678</c:v>
                </c:pt>
                <c:pt idx="4253">
                  <c:v>38677</c:v>
                </c:pt>
                <c:pt idx="4254">
                  <c:v>38674</c:v>
                </c:pt>
                <c:pt idx="4255">
                  <c:v>38673</c:v>
                </c:pt>
                <c:pt idx="4256">
                  <c:v>38672</c:v>
                </c:pt>
                <c:pt idx="4257">
                  <c:v>38671</c:v>
                </c:pt>
                <c:pt idx="4258">
                  <c:v>38670</c:v>
                </c:pt>
                <c:pt idx="4259">
                  <c:v>38667</c:v>
                </c:pt>
                <c:pt idx="4260">
                  <c:v>38666</c:v>
                </c:pt>
                <c:pt idx="4261">
                  <c:v>38665</c:v>
                </c:pt>
                <c:pt idx="4262">
                  <c:v>38664</c:v>
                </c:pt>
                <c:pt idx="4263">
                  <c:v>38663</c:v>
                </c:pt>
                <c:pt idx="4264">
                  <c:v>38660</c:v>
                </c:pt>
                <c:pt idx="4265">
                  <c:v>38659</c:v>
                </c:pt>
                <c:pt idx="4266">
                  <c:v>38658</c:v>
                </c:pt>
                <c:pt idx="4267">
                  <c:v>38657</c:v>
                </c:pt>
                <c:pt idx="4268">
                  <c:v>38656</c:v>
                </c:pt>
                <c:pt idx="4269">
                  <c:v>38653</c:v>
                </c:pt>
                <c:pt idx="4270">
                  <c:v>38652</c:v>
                </c:pt>
                <c:pt idx="4271">
                  <c:v>38651</c:v>
                </c:pt>
                <c:pt idx="4272">
                  <c:v>38650</c:v>
                </c:pt>
                <c:pt idx="4273">
                  <c:v>38649</c:v>
                </c:pt>
                <c:pt idx="4274">
                  <c:v>38646</c:v>
                </c:pt>
                <c:pt idx="4275">
                  <c:v>38645</c:v>
                </c:pt>
                <c:pt idx="4276">
                  <c:v>38644</c:v>
                </c:pt>
                <c:pt idx="4277">
                  <c:v>38643</c:v>
                </c:pt>
                <c:pt idx="4278">
                  <c:v>38642</c:v>
                </c:pt>
                <c:pt idx="4279">
                  <c:v>38639</c:v>
                </c:pt>
                <c:pt idx="4280">
                  <c:v>38638</c:v>
                </c:pt>
                <c:pt idx="4281">
                  <c:v>38637</c:v>
                </c:pt>
                <c:pt idx="4282">
                  <c:v>38636</c:v>
                </c:pt>
                <c:pt idx="4283">
                  <c:v>38635</c:v>
                </c:pt>
                <c:pt idx="4284">
                  <c:v>38632</c:v>
                </c:pt>
                <c:pt idx="4285">
                  <c:v>38631</c:v>
                </c:pt>
                <c:pt idx="4286">
                  <c:v>38630</c:v>
                </c:pt>
                <c:pt idx="4287">
                  <c:v>38629</c:v>
                </c:pt>
                <c:pt idx="4288">
                  <c:v>38628</c:v>
                </c:pt>
                <c:pt idx="4289">
                  <c:v>38625</c:v>
                </c:pt>
                <c:pt idx="4290">
                  <c:v>38624</c:v>
                </c:pt>
                <c:pt idx="4291">
                  <c:v>38623</c:v>
                </c:pt>
                <c:pt idx="4292">
                  <c:v>38622</c:v>
                </c:pt>
                <c:pt idx="4293">
                  <c:v>38621</c:v>
                </c:pt>
                <c:pt idx="4294">
                  <c:v>38618</c:v>
                </c:pt>
                <c:pt idx="4295">
                  <c:v>38617</c:v>
                </c:pt>
                <c:pt idx="4296">
                  <c:v>38616</c:v>
                </c:pt>
                <c:pt idx="4297">
                  <c:v>38615</c:v>
                </c:pt>
                <c:pt idx="4298">
                  <c:v>38614</c:v>
                </c:pt>
                <c:pt idx="4299">
                  <c:v>38611</c:v>
                </c:pt>
                <c:pt idx="4300">
                  <c:v>38610</c:v>
                </c:pt>
                <c:pt idx="4301">
                  <c:v>38609</c:v>
                </c:pt>
                <c:pt idx="4302">
                  <c:v>38608</c:v>
                </c:pt>
                <c:pt idx="4303">
                  <c:v>38607</c:v>
                </c:pt>
                <c:pt idx="4304">
                  <c:v>38604</c:v>
                </c:pt>
                <c:pt idx="4305">
                  <c:v>38603</c:v>
                </c:pt>
                <c:pt idx="4306">
                  <c:v>38602</c:v>
                </c:pt>
                <c:pt idx="4307">
                  <c:v>38601</c:v>
                </c:pt>
                <c:pt idx="4308">
                  <c:v>38597</c:v>
                </c:pt>
                <c:pt idx="4309">
                  <c:v>38596</c:v>
                </c:pt>
                <c:pt idx="4310">
                  <c:v>38595</c:v>
                </c:pt>
                <c:pt idx="4311">
                  <c:v>38594</c:v>
                </c:pt>
                <c:pt idx="4312">
                  <c:v>38593</c:v>
                </c:pt>
                <c:pt idx="4313">
                  <c:v>38590</c:v>
                </c:pt>
                <c:pt idx="4314">
                  <c:v>38589</c:v>
                </c:pt>
                <c:pt idx="4315">
                  <c:v>38588</c:v>
                </c:pt>
                <c:pt idx="4316">
                  <c:v>38587</c:v>
                </c:pt>
                <c:pt idx="4317">
                  <c:v>38586</c:v>
                </c:pt>
                <c:pt idx="4318">
                  <c:v>38583</c:v>
                </c:pt>
                <c:pt idx="4319">
                  <c:v>38582</c:v>
                </c:pt>
                <c:pt idx="4320">
                  <c:v>38581</c:v>
                </c:pt>
                <c:pt idx="4321">
                  <c:v>38580</c:v>
                </c:pt>
                <c:pt idx="4322">
                  <c:v>38579</c:v>
                </c:pt>
                <c:pt idx="4323">
                  <c:v>38576</c:v>
                </c:pt>
                <c:pt idx="4324">
                  <c:v>38575</c:v>
                </c:pt>
                <c:pt idx="4325">
                  <c:v>38574</c:v>
                </c:pt>
                <c:pt idx="4326">
                  <c:v>38573</c:v>
                </c:pt>
                <c:pt idx="4327">
                  <c:v>38572</c:v>
                </c:pt>
                <c:pt idx="4328">
                  <c:v>38569</c:v>
                </c:pt>
                <c:pt idx="4329">
                  <c:v>38568</c:v>
                </c:pt>
                <c:pt idx="4330">
                  <c:v>38567</c:v>
                </c:pt>
                <c:pt idx="4331">
                  <c:v>38566</c:v>
                </c:pt>
                <c:pt idx="4332">
                  <c:v>38565</c:v>
                </c:pt>
                <c:pt idx="4333">
                  <c:v>38562</c:v>
                </c:pt>
                <c:pt idx="4334">
                  <c:v>38561</c:v>
                </c:pt>
                <c:pt idx="4335">
                  <c:v>38560</c:v>
                </c:pt>
                <c:pt idx="4336">
                  <c:v>38559</c:v>
                </c:pt>
                <c:pt idx="4337">
                  <c:v>38558</c:v>
                </c:pt>
                <c:pt idx="4338">
                  <c:v>38555</c:v>
                </c:pt>
                <c:pt idx="4339">
                  <c:v>38554</c:v>
                </c:pt>
                <c:pt idx="4340">
                  <c:v>38553</c:v>
                </c:pt>
                <c:pt idx="4341">
                  <c:v>38552</c:v>
                </c:pt>
                <c:pt idx="4342">
                  <c:v>38551</c:v>
                </c:pt>
                <c:pt idx="4343">
                  <c:v>38548</c:v>
                </c:pt>
                <c:pt idx="4344">
                  <c:v>38547</c:v>
                </c:pt>
                <c:pt idx="4345">
                  <c:v>38546</c:v>
                </c:pt>
                <c:pt idx="4346">
                  <c:v>38545</c:v>
                </c:pt>
                <c:pt idx="4347">
                  <c:v>38544</c:v>
                </c:pt>
                <c:pt idx="4348">
                  <c:v>38541</c:v>
                </c:pt>
                <c:pt idx="4349">
                  <c:v>38540</c:v>
                </c:pt>
                <c:pt idx="4350">
                  <c:v>38539</c:v>
                </c:pt>
                <c:pt idx="4351">
                  <c:v>38538</c:v>
                </c:pt>
                <c:pt idx="4352">
                  <c:v>38534</c:v>
                </c:pt>
                <c:pt idx="4353">
                  <c:v>38533</c:v>
                </c:pt>
                <c:pt idx="4354">
                  <c:v>38532</c:v>
                </c:pt>
                <c:pt idx="4355">
                  <c:v>38531</c:v>
                </c:pt>
                <c:pt idx="4356">
                  <c:v>38530</c:v>
                </c:pt>
                <c:pt idx="4357">
                  <c:v>38527</c:v>
                </c:pt>
                <c:pt idx="4358">
                  <c:v>38526</c:v>
                </c:pt>
                <c:pt idx="4359">
                  <c:v>38525</c:v>
                </c:pt>
                <c:pt idx="4360">
                  <c:v>38524</c:v>
                </c:pt>
                <c:pt idx="4361">
                  <c:v>38523</c:v>
                </c:pt>
                <c:pt idx="4362">
                  <c:v>38520</c:v>
                </c:pt>
                <c:pt idx="4363">
                  <c:v>38519</c:v>
                </c:pt>
                <c:pt idx="4364">
                  <c:v>38518</c:v>
                </c:pt>
                <c:pt idx="4365">
                  <c:v>38517</c:v>
                </c:pt>
                <c:pt idx="4366">
                  <c:v>38516</c:v>
                </c:pt>
                <c:pt idx="4367">
                  <c:v>38513</c:v>
                </c:pt>
                <c:pt idx="4368">
                  <c:v>38512</c:v>
                </c:pt>
                <c:pt idx="4369">
                  <c:v>38511</c:v>
                </c:pt>
                <c:pt idx="4370">
                  <c:v>38510</c:v>
                </c:pt>
                <c:pt idx="4371">
                  <c:v>38509</c:v>
                </c:pt>
                <c:pt idx="4372">
                  <c:v>38506</c:v>
                </c:pt>
                <c:pt idx="4373">
                  <c:v>38505</c:v>
                </c:pt>
                <c:pt idx="4374">
                  <c:v>38504</c:v>
                </c:pt>
                <c:pt idx="4375">
                  <c:v>38503</c:v>
                </c:pt>
                <c:pt idx="4376">
                  <c:v>38499</c:v>
                </c:pt>
                <c:pt idx="4377">
                  <c:v>38498</c:v>
                </c:pt>
                <c:pt idx="4378">
                  <c:v>38497</c:v>
                </c:pt>
                <c:pt idx="4379">
                  <c:v>38496</c:v>
                </c:pt>
                <c:pt idx="4380">
                  <c:v>38495</c:v>
                </c:pt>
                <c:pt idx="4381">
                  <c:v>38492</c:v>
                </c:pt>
                <c:pt idx="4382">
                  <c:v>38491</c:v>
                </c:pt>
                <c:pt idx="4383">
                  <c:v>38490</c:v>
                </c:pt>
                <c:pt idx="4384">
                  <c:v>38489</c:v>
                </c:pt>
                <c:pt idx="4385">
                  <c:v>38488</c:v>
                </c:pt>
                <c:pt idx="4386">
                  <c:v>38485</c:v>
                </c:pt>
                <c:pt idx="4387">
                  <c:v>38484</c:v>
                </c:pt>
                <c:pt idx="4388">
                  <c:v>38483</c:v>
                </c:pt>
                <c:pt idx="4389">
                  <c:v>38482</c:v>
                </c:pt>
                <c:pt idx="4390">
                  <c:v>38481</c:v>
                </c:pt>
                <c:pt idx="4391">
                  <c:v>38478</c:v>
                </c:pt>
                <c:pt idx="4392">
                  <c:v>38477</c:v>
                </c:pt>
                <c:pt idx="4393">
                  <c:v>38476</c:v>
                </c:pt>
                <c:pt idx="4394">
                  <c:v>38475</c:v>
                </c:pt>
                <c:pt idx="4395">
                  <c:v>38474</c:v>
                </c:pt>
                <c:pt idx="4396">
                  <c:v>38471</c:v>
                </c:pt>
                <c:pt idx="4397">
                  <c:v>38470</c:v>
                </c:pt>
                <c:pt idx="4398">
                  <c:v>38469</c:v>
                </c:pt>
                <c:pt idx="4399">
                  <c:v>38468</c:v>
                </c:pt>
                <c:pt idx="4400">
                  <c:v>38467</c:v>
                </c:pt>
                <c:pt idx="4401">
                  <c:v>38464</c:v>
                </c:pt>
                <c:pt idx="4402">
                  <c:v>38463</c:v>
                </c:pt>
                <c:pt idx="4403">
                  <c:v>38462</c:v>
                </c:pt>
                <c:pt idx="4404">
                  <c:v>38461</c:v>
                </c:pt>
                <c:pt idx="4405">
                  <c:v>38460</c:v>
                </c:pt>
                <c:pt idx="4406">
                  <c:v>38457</c:v>
                </c:pt>
                <c:pt idx="4407">
                  <c:v>38456</c:v>
                </c:pt>
                <c:pt idx="4408">
                  <c:v>38455</c:v>
                </c:pt>
                <c:pt idx="4409">
                  <c:v>38454</c:v>
                </c:pt>
                <c:pt idx="4410">
                  <c:v>38453</c:v>
                </c:pt>
                <c:pt idx="4411">
                  <c:v>38450</c:v>
                </c:pt>
                <c:pt idx="4412">
                  <c:v>38449</c:v>
                </c:pt>
                <c:pt idx="4413">
                  <c:v>38448</c:v>
                </c:pt>
                <c:pt idx="4414">
                  <c:v>38447</c:v>
                </c:pt>
                <c:pt idx="4415">
                  <c:v>38446</c:v>
                </c:pt>
                <c:pt idx="4416">
                  <c:v>38443</c:v>
                </c:pt>
                <c:pt idx="4417">
                  <c:v>38442</c:v>
                </c:pt>
                <c:pt idx="4418">
                  <c:v>38441</c:v>
                </c:pt>
                <c:pt idx="4419">
                  <c:v>38440</c:v>
                </c:pt>
                <c:pt idx="4420">
                  <c:v>38439</c:v>
                </c:pt>
                <c:pt idx="4421">
                  <c:v>38435</c:v>
                </c:pt>
                <c:pt idx="4422">
                  <c:v>38434</c:v>
                </c:pt>
                <c:pt idx="4423">
                  <c:v>38433</c:v>
                </c:pt>
                <c:pt idx="4424">
                  <c:v>38432</c:v>
                </c:pt>
                <c:pt idx="4425">
                  <c:v>38429</c:v>
                </c:pt>
                <c:pt idx="4426">
                  <c:v>38428</c:v>
                </c:pt>
                <c:pt idx="4427">
                  <c:v>38427</c:v>
                </c:pt>
                <c:pt idx="4428">
                  <c:v>38426</c:v>
                </c:pt>
                <c:pt idx="4429">
                  <c:v>38425</c:v>
                </c:pt>
                <c:pt idx="4430">
                  <c:v>38422</c:v>
                </c:pt>
                <c:pt idx="4431">
                  <c:v>38421</c:v>
                </c:pt>
                <c:pt idx="4432">
                  <c:v>38420</c:v>
                </c:pt>
                <c:pt idx="4433">
                  <c:v>38419</c:v>
                </c:pt>
                <c:pt idx="4434">
                  <c:v>38418</c:v>
                </c:pt>
                <c:pt idx="4435">
                  <c:v>38415</c:v>
                </c:pt>
                <c:pt idx="4436">
                  <c:v>38414</c:v>
                </c:pt>
                <c:pt idx="4437">
                  <c:v>38413</c:v>
                </c:pt>
                <c:pt idx="4438">
                  <c:v>38412</c:v>
                </c:pt>
                <c:pt idx="4439">
                  <c:v>38411</c:v>
                </c:pt>
                <c:pt idx="4440">
                  <c:v>38408</c:v>
                </c:pt>
                <c:pt idx="4441">
                  <c:v>38407</c:v>
                </c:pt>
                <c:pt idx="4442">
                  <c:v>38406</c:v>
                </c:pt>
                <c:pt idx="4443">
                  <c:v>38405</c:v>
                </c:pt>
                <c:pt idx="4444">
                  <c:v>38401</c:v>
                </c:pt>
                <c:pt idx="4445">
                  <c:v>38400</c:v>
                </c:pt>
                <c:pt idx="4446">
                  <c:v>38399</c:v>
                </c:pt>
                <c:pt idx="4447">
                  <c:v>38398</c:v>
                </c:pt>
                <c:pt idx="4448">
                  <c:v>38397</c:v>
                </c:pt>
                <c:pt idx="4449">
                  <c:v>38394</c:v>
                </c:pt>
                <c:pt idx="4450">
                  <c:v>38393</c:v>
                </c:pt>
                <c:pt idx="4451">
                  <c:v>38392</c:v>
                </c:pt>
                <c:pt idx="4452">
                  <c:v>38391</c:v>
                </c:pt>
                <c:pt idx="4453">
                  <c:v>38390</c:v>
                </c:pt>
                <c:pt idx="4454">
                  <c:v>38387</c:v>
                </c:pt>
                <c:pt idx="4455">
                  <c:v>38386</c:v>
                </c:pt>
                <c:pt idx="4456">
                  <c:v>38385</c:v>
                </c:pt>
                <c:pt idx="4457">
                  <c:v>38384</c:v>
                </c:pt>
                <c:pt idx="4458">
                  <c:v>38383</c:v>
                </c:pt>
                <c:pt idx="4459">
                  <c:v>38380</c:v>
                </c:pt>
                <c:pt idx="4460">
                  <c:v>38379</c:v>
                </c:pt>
                <c:pt idx="4461">
                  <c:v>38378</c:v>
                </c:pt>
                <c:pt idx="4462">
                  <c:v>38377</c:v>
                </c:pt>
                <c:pt idx="4463">
                  <c:v>38376</c:v>
                </c:pt>
                <c:pt idx="4464">
                  <c:v>38373</c:v>
                </c:pt>
                <c:pt idx="4465">
                  <c:v>38372</c:v>
                </c:pt>
                <c:pt idx="4466">
                  <c:v>38371</c:v>
                </c:pt>
                <c:pt idx="4467">
                  <c:v>38370</c:v>
                </c:pt>
                <c:pt idx="4468">
                  <c:v>38366</c:v>
                </c:pt>
                <c:pt idx="4469">
                  <c:v>38365</c:v>
                </c:pt>
                <c:pt idx="4470">
                  <c:v>38364</c:v>
                </c:pt>
                <c:pt idx="4471">
                  <c:v>38363</c:v>
                </c:pt>
                <c:pt idx="4472">
                  <c:v>38362</c:v>
                </c:pt>
                <c:pt idx="4473">
                  <c:v>38359</c:v>
                </c:pt>
                <c:pt idx="4474">
                  <c:v>38358</c:v>
                </c:pt>
                <c:pt idx="4475">
                  <c:v>38357</c:v>
                </c:pt>
                <c:pt idx="4476">
                  <c:v>38356</c:v>
                </c:pt>
                <c:pt idx="4477">
                  <c:v>38355</c:v>
                </c:pt>
                <c:pt idx="4478">
                  <c:v>38352</c:v>
                </c:pt>
                <c:pt idx="4479">
                  <c:v>38351</c:v>
                </c:pt>
                <c:pt idx="4480">
                  <c:v>38350</c:v>
                </c:pt>
                <c:pt idx="4481">
                  <c:v>38349</c:v>
                </c:pt>
                <c:pt idx="4482">
                  <c:v>38348</c:v>
                </c:pt>
                <c:pt idx="4483">
                  <c:v>38344</c:v>
                </c:pt>
                <c:pt idx="4484">
                  <c:v>38343</c:v>
                </c:pt>
                <c:pt idx="4485">
                  <c:v>38342</c:v>
                </c:pt>
                <c:pt idx="4486">
                  <c:v>38341</c:v>
                </c:pt>
                <c:pt idx="4487">
                  <c:v>38338</c:v>
                </c:pt>
                <c:pt idx="4488">
                  <c:v>38337</c:v>
                </c:pt>
                <c:pt idx="4489">
                  <c:v>38336</c:v>
                </c:pt>
                <c:pt idx="4490">
                  <c:v>38335</c:v>
                </c:pt>
                <c:pt idx="4491">
                  <c:v>38334</c:v>
                </c:pt>
                <c:pt idx="4492">
                  <c:v>38331</c:v>
                </c:pt>
                <c:pt idx="4493">
                  <c:v>38330</c:v>
                </c:pt>
                <c:pt idx="4494">
                  <c:v>38329</c:v>
                </c:pt>
                <c:pt idx="4495">
                  <c:v>38328</c:v>
                </c:pt>
                <c:pt idx="4496">
                  <c:v>38327</c:v>
                </c:pt>
                <c:pt idx="4497">
                  <c:v>38324</c:v>
                </c:pt>
                <c:pt idx="4498">
                  <c:v>38323</c:v>
                </c:pt>
                <c:pt idx="4499">
                  <c:v>38322</c:v>
                </c:pt>
                <c:pt idx="4500">
                  <c:v>38321</c:v>
                </c:pt>
                <c:pt idx="4501">
                  <c:v>38320</c:v>
                </c:pt>
                <c:pt idx="4502">
                  <c:v>38317</c:v>
                </c:pt>
                <c:pt idx="4503">
                  <c:v>38315</c:v>
                </c:pt>
                <c:pt idx="4504">
                  <c:v>38314</c:v>
                </c:pt>
                <c:pt idx="4505">
                  <c:v>38313</c:v>
                </c:pt>
                <c:pt idx="4506">
                  <c:v>38310</c:v>
                </c:pt>
                <c:pt idx="4507">
                  <c:v>38309</c:v>
                </c:pt>
                <c:pt idx="4508">
                  <c:v>38308</c:v>
                </c:pt>
                <c:pt idx="4509">
                  <c:v>38307</c:v>
                </c:pt>
                <c:pt idx="4510">
                  <c:v>38306</c:v>
                </c:pt>
                <c:pt idx="4511">
                  <c:v>38303</c:v>
                </c:pt>
                <c:pt idx="4512">
                  <c:v>38302</c:v>
                </c:pt>
                <c:pt idx="4513">
                  <c:v>38301</c:v>
                </c:pt>
                <c:pt idx="4514">
                  <c:v>38300</c:v>
                </c:pt>
                <c:pt idx="4515">
                  <c:v>38299</c:v>
                </c:pt>
                <c:pt idx="4516">
                  <c:v>38296</c:v>
                </c:pt>
                <c:pt idx="4517">
                  <c:v>38295</c:v>
                </c:pt>
                <c:pt idx="4518">
                  <c:v>38294</c:v>
                </c:pt>
                <c:pt idx="4519">
                  <c:v>38293</c:v>
                </c:pt>
                <c:pt idx="4520">
                  <c:v>38292</c:v>
                </c:pt>
                <c:pt idx="4521">
                  <c:v>38289</c:v>
                </c:pt>
                <c:pt idx="4522">
                  <c:v>38288</c:v>
                </c:pt>
                <c:pt idx="4523">
                  <c:v>38287</c:v>
                </c:pt>
                <c:pt idx="4524">
                  <c:v>38286</c:v>
                </c:pt>
                <c:pt idx="4525">
                  <c:v>38285</c:v>
                </c:pt>
                <c:pt idx="4526">
                  <c:v>38282</c:v>
                </c:pt>
                <c:pt idx="4527">
                  <c:v>38281</c:v>
                </c:pt>
                <c:pt idx="4528">
                  <c:v>38280</c:v>
                </c:pt>
                <c:pt idx="4529">
                  <c:v>38279</c:v>
                </c:pt>
                <c:pt idx="4530">
                  <c:v>38278</c:v>
                </c:pt>
                <c:pt idx="4531">
                  <c:v>38275</c:v>
                </c:pt>
                <c:pt idx="4532">
                  <c:v>38274</c:v>
                </c:pt>
                <c:pt idx="4533">
                  <c:v>38273</c:v>
                </c:pt>
                <c:pt idx="4534">
                  <c:v>38272</c:v>
                </c:pt>
                <c:pt idx="4535">
                  <c:v>38271</c:v>
                </c:pt>
                <c:pt idx="4536">
                  <c:v>38268</c:v>
                </c:pt>
                <c:pt idx="4537">
                  <c:v>38267</c:v>
                </c:pt>
                <c:pt idx="4538">
                  <c:v>38266</c:v>
                </c:pt>
                <c:pt idx="4539">
                  <c:v>38265</c:v>
                </c:pt>
                <c:pt idx="4540">
                  <c:v>38264</c:v>
                </c:pt>
                <c:pt idx="4541">
                  <c:v>38261</c:v>
                </c:pt>
                <c:pt idx="4542">
                  <c:v>38260</c:v>
                </c:pt>
                <c:pt idx="4543">
                  <c:v>38259</c:v>
                </c:pt>
                <c:pt idx="4544">
                  <c:v>38258</c:v>
                </c:pt>
                <c:pt idx="4545">
                  <c:v>38257</c:v>
                </c:pt>
                <c:pt idx="4546">
                  <c:v>38254</c:v>
                </c:pt>
                <c:pt idx="4547">
                  <c:v>38253</c:v>
                </c:pt>
                <c:pt idx="4548">
                  <c:v>38252</c:v>
                </c:pt>
                <c:pt idx="4549">
                  <c:v>38251</c:v>
                </c:pt>
                <c:pt idx="4550">
                  <c:v>38250</c:v>
                </c:pt>
                <c:pt idx="4551">
                  <c:v>38247</c:v>
                </c:pt>
                <c:pt idx="4552">
                  <c:v>38246</c:v>
                </c:pt>
                <c:pt idx="4553">
                  <c:v>38245</c:v>
                </c:pt>
                <c:pt idx="4554">
                  <c:v>38244</c:v>
                </c:pt>
                <c:pt idx="4555">
                  <c:v>38243</c:v>
                </c:pt>
                <c:pt idx="4556">
                  <c:v>38240</c:v>
                </c:pt>
                <c:pt idx="4557">
                  <c:v>38239</c:v>
                </c:pt>
                <c:pt idx="4558">
                  <c:v>38238</c:v>
                </c:pt>
                <c:pt idx="4559">
                  <c:v>38237</c:v>
                </c:pt>
                <c:pt idx="4560">
                  <c:v>38233</c:v>
                </c:pt>
                <c:pt idx="4561">
                  <c:v>38232</c:v>
                </c:pt>
                <c:pt idx="4562">
                  <c:v>38231</c:v>
                </c:pt>
                <c:pt idx="4563">
                  <c:v>38230</c:v>
                </c:pt>
                <c:pt idx="4564">
                  <c:v>38229</c:v>
                </c:pt>
                <c:pt idx="4565">
                  <c:v>38226</c:v>
                </c:pt>
                <c:pt idx="4566">
                  <c:v>38225</c:v>
                </c:pt>
                <c:pt idx="4567">
                  <c:v>38224</c:v>
                </c:pt>
                <c:pt idx="4568">
                  <c:v>38223</c:v>
                </c:pt>
                <c:pt idx="4569">
                  <c:v>38222</c:v>
                </c:pt>
                <c:pt idx="4570">
                  <c:v>38219</c:v>
                </c:pt>
                <c:pt idx="4571">
                  <c:v>38218</c:v>
                </c:pt>
                <c:pt idx="4572">
                  <c:v>38217</c:v>
                </c:pt>
                <c:pt idx="4573">
                  <c:v>38216</c:v>
                </c:pt>
                <c:pt idx="4574">
                  <c:v>38215</c:v>
                </c:pt>
                <c:pt idx="4575">
                  <c:v>38212</c:v>
                </c:pt>
                <c:pt idx="4576">
                  <c:v>38211</c:v>
                </c:pt>
                <c:pt idx="4577">
                  <c:v>38210</c:v>
                </c:pt>
                <c:pt idx="4578">
                  <c:v>38209</c:v>
                </c:pt>
                <c:pt idx="4579">
                  <c:v>38208</c:v>
                </c:pt>
                <c:pt idx="4580">
                  <c:v>38205</c:v>
                </c:pt>
                <c:pt idx="4581">
                  <c:v>38204</c:v>
                </c:pt>
                <c:pt idx="4582">
                  <c:v>38203</c:v>
                </c:pt>
                <c:pt idx="4583">
                  <c:v>38202</c:v>
                </c:pt>
                <c:pt idx="4584">
                  <c:v>38201</c:v>
                </c:pt>
                <c:pt idx="4585">
                  <c:v>38198</c:v>
                </c:pt>
                <c:pt idx="4586">
                  <c:v>38197</c:v>
                </c:pt>
                <c:pt idx="4587">
                  <c:v>38196</c:v>
                </c:pt>
                <c:pt idx="4588">
                  <c:v>38195</c:v>
                </c:pt>
                <c:pt idx="4589">
                  <c:v>38194</c:v>
                </c:pt>
                <c:pt idx="4590">
                  <c:v>38191</c:v>
                </c:pt>
                <c:pt idx="4591">
                  <c:v>38190</c:v>
                </c:pt>
                <c:pt idx="4592">
                  <c:v>38189</c:v>
                </c:pt>
                <c:pt idx="4593">
                  <c:v>38188</c:v>
                </c:pt>
                <c:pt idx="4594">
                  <c:v>38187</c:v>
                </c:pt>
                <c:pt idx="4595">
                  <c:v>38184</c:v>
                </c:pt>
                <c:pt idx="4596">
                  <c:v>38183</c:v>
                </c:pt>
                <c:pt idx="4597">
                  <c:v>38182</c:v>
                </c:pt>
                <c:pt idx="4598">
                  <c:v>38181</c:v>
                </c:pt>
                <c:pt idx="4599">
                  <c:v>38180</c:v>
                </c:pt>
                <c:pt idx="4600">
                  <c:v>38177</c:v>
                </c:pt>
                <c:pt idx="4601">
                  <c:v>38176</c:v>
                </c:pt>
                <c:pt idx="4602">
                  <c:v>38175</c:v>
                </c:pt>
                <c:pt idx="4603">
                  <c:v>38174</c:v>
                </c:pt>
                <c:pt idx="4604">
                  <c:v>38170</c:v>
                </c:pt>
                <c:pt idx="4605">
                  <c:v>38169</c:v>
                </c:pt>
                <c:pt idx="4606">
                  <c:v>38168</c:v>
                </c:pt>
                <c:pt idx="4607">
                  <c:v>38167</c:v>
                </c:pt>
                <c:pt idx="4608">
                  <c:v>38166</c:v>
                </c:pt>
                <c:pt idx="4609">
                  <c:v>38163</c:v>
                </c:pt>
                <c:pt idx="4610">
                  <c:v>38162</c:v>
                </c:pt>
                <c:pt idx="4611">
                  <c:v>38161</c:v>
                </c:pt>
                <c:pt idx="4612">
                  <c:v>38160</c:v>
                </c:pt>
                <c:pt idx="4613">
                  <c:v>38159</c:v>
                </c:pt>
                <c:pt idx="4614">
                  <c:v>38156</c:v>
                </c:pt>
                <c:pt idx="4615">
                  <c:v>38155</c:v>
                </c:pt>
                <c:pt idx="4616">
                  <c:v>38154</c:v>
                </c:pt>
                <c:pt idx="4617">
                  <c:v>38153</c:v>
                </c:pt>
                <c:pt idx="4618">
                  <c:v>38152</c:v>
                </c:pt>
                <c:pt idx="4619">
                  <c:v>38148</c:v>
                </c:pt>
                <c:pt idx="4620">
                  <c:v>38147</c:v>
                </c:pt>
                <c:pt idx="4621">
                  <c:v>38146</c:v>
                </c:pt>
                <c:pt idx="4622">
                  <c:v>38145</c:v>
                </c:pt>
                <c:pt idx="4623">
                  <c:v>38142</c:v>
                </c:pt>
                <c:pt idx="4624">
                  <c:v>38141</c:v>
                </c:pt>
                <c:pt idx="4625">
                  <c:v>38140</c:v>
                </c:pt>
                <c:pt idx="4626">
                  <c:v>38139</c:v>
                </c:pt>
                <c:pt idx="4627">
                  <c:v>38135</c:v>
                </c:pt>
                <c:pt idx="4628">
                  <c:v>38134</c:v>
                </c:pt>
                <c:pt idx="4629">
                  <c:v>38133</c:v>
                </c:pt>
                <c:pt idx="4630">
                  <c:v>38132</c:v>
                </c:pt>
                <c:pt idx="4631">
                  <c:v>38131</c:v>
                </c:pt>
                <c:pt idx="4632">
                  <c:v>38128</c:v>
                </c:pt>
                <c:pt idx="4633">
                  <c:v>38127</c:v>
                </c:pt>
                <c:pt idx="4634">
                  <c:v>38126</c:v>
                </c:pt>
                <c:pt idx="4635">
                  <c:v>38125</c:v>
                </c:pt>
                <c:pt idx="4636">
                  <c:v>38124</c:v>
                </c:pt>
                <c:pt idx="4637">
                  <c:v>38121</c:v>
                </c:pt>
                <c:pt idx="4638">
                  <c:v>38120</c:v>
                </c:pt>
                <c:pt idx="4639">
                  <c:v>38119</c:v>
                </c:pt>
                <c:pt idx="4640">
                  <c:v>38118</c:v>
                </c:pt>
                <c:pt idx="4641">
                  <c:v>38117</c:v>
                </c:pt>
                <c:pt idx="4642">
                  <c:v>38114</c:v>
                </c:pt>
                <c:pt idx="4643">
                  <c:v>38113</c:v>
                </c:pt>
                <c:pt idx="4644">
                  <c:v>38112</c:v>
                </c:pt>
                <c:pt idx="4645">
                  <c:v>38111</c:v>
                </c:pt>
                <c:pt idx="4646">
                  <c:v>38110</c:v>
                </c:pt>
                <c:pt idx="4647">
                  <c:v>38107</c:v>
                </c:pt>
                <c:pt idx="4648">
                  <c:v>38106</c:v>
                </c:pt>
                <c:pt idx="4649">
                  <c:v>38105</c:v>
                </c:pt>
                <c:pt idx="4650">
                  <c:v>38104</c:v>
                </c:pt>
                <c:pt idx="4651">
                  <c:v>38103</c:v>
                </c:pt>
                <c:pt idx="4652">
                  <c:v>38100</c:v>
                </c:pt>
                <c:pt idx="4653">
                  <c:v>38099</c:v>
                </c:pt>
                <c:pt idx="4654">
                  <c:v>38098</c:v>
                </c:pt>
                <c:pt idx="4655">
                  <c:v>38097</c:v>
                </c:pt>
                <c:pt idx="4656">
                  <c:v>38096</c:v>
                </c:pt>
                <c:pt idx="4657">
                  <c:v>38093</c:v>
                </c:pt>
                <c:pt idx="4658">
                  <c:v>38092</c:v>
                </c:pt>
                <c:pt idx="4659">
                  <c:v>38091</c:v>
                </c:pt>
                <c:pt idx="4660">
                  <c:v>38090</c:v>
                </c:pt>
                <c:pt idx="4661">
                  <c:v>38089</c:v>
                </c:pt>
                <c:pt idx="4662">
                  <c:v>38085</c:v>
                </c:pt>
                <c:pt idx="4663">
                  <c:v>38084</c:v>
                </c:pt>
                <c:pt idx="4664">
                  <c:v>38083</c:v>
                </c:pt>
                <c:pt idx="4665">
                  <c:v>38082</c:v>
                </c:pt>
                <c:pt idx="4666">
                  <c:v>38079</c:v>
                </c:pt>
                <c:pt idx="4667">
                  <c:v>38078</c:v>
                </c:pt>
                <c:pt idx="4668">
                  <c:v>38077</c:v>
                </c:pt>
                <c:pt idx="4669">
                  <c:v>38076</c:v>
                </c:pt>
                <c:pt idx="4670">
                  <c:v>38075</c:v>
                </c:pt>
                <c:pt idx="4671">
                  <c:v>38072</c:v>
                </c:pt>
                <c:pt idx="4672">
                  <c:v>38071</c:v>
                </c:pt>
                <c:pt idx="4673">
                  <c:v>38070</c:v>
                </c:pt>
                <c:pt idx="4674">
                  <c:v>38069</c:v>
                </c:pt>
                <c:pt idx="4675">
                  <c:v>38068</c:v>
                </c:pt>
                <c:pt idx="4676">
                  <c:v>38065</c:v>
                </c:pt>
                <c:pt idx="4677">
                  <c:v>38064</c:v>
                </c:pt>
                <c:pt idx="4678">
                  <c:v>38063</c:v>
                </c:pt>
                <c:pt idx="4679">
                  <c:v>38062</c:v>
                </c:pt>
                <c:pt idx="4680">
                  <c:v>38061</c:v>
                </c:pt>
                <c:pt idx="4681">
                  <c:v>38058</c:v>
                </c:pt>
                <c:pt idx="4682">
                  <c:v>38057</c:v>
                </c:pt>
                <c:pt idx="4683">
                  <c:v>38056</c:v>
                </c:pt>
                <c:pt idx="4684">
                  <c:v>38055</c:v>
                </c:pt>
                <c:pt idx="4685">
                  <c:v>38054</c:v>
                </c:pt>
                <c:pt idx="4686">
                  <c:v>38051</c:v>
                </c:pt>
                <c:pt idx="4687">
                  <c:v>38050</c:v>
                </c:pt>
                <c:pt idx="4688">
                  <c:v>38049</c:v>
                </c:pt>
                <c:pt idx="4689">
                  <c:v>38048</c:v>
                </c:pt>
                <c:pt idx="4690">
                  <c:v>38047</c:v>
                </c:pt>
                <c:pt idx="4691">
                  <c:v>38044</c:v>
                </c:pt>
                <c:pt idx="4692">
                  <c:v>38043</c:v>
                </c:pt>
                <c:pt idx="4693">
                  <c:v>38042</c:v>
                </c:pt>
                <c:pt idx="4694">
                  <c:v>38041</c:v>
                </c:pt>
                <c:pt idx="4695">
                  <c:v>38040</c:v>
                </c:pt>
                <c:pt idx="4696">
                  <c:v>38037</c:v>
                </c:pt>
                <c:pt idx="4697">
                  <c:v>38036</c:v>
                </c:pt>
                <c:pt idx="4698">
                  <c:v>38035</c:v>
                </c:pt>
                <c:pt idx="4699">
                  <c:v>38034</c:v>
                </c:pt>
                <c:pt idx="4700">
                  <c:v>38030</c:v>
                </c:pt>
                <c:pt idx="4701">
                  <c:v>38029</c:v>
                </c:pt>
                <c:pt idx="4702">
                  <c:v>38028</c:v>
                </c:pt>
                <c:pt idx="4703">
                  <c:v>38027</c:v>
                </c:pt>
                <c:pt idx="4704">
                  <c:v>38026</c:v>
                </c:pt>
                <c:pt idx="4705">
                  <c:v>38023</c:v>
                </c:pt>
                <c:pt idx="4706">
                  <c:v>38022</c:v>
                </c:pt>
                <c:pt idx="4707">
                  <c:v>38021</c:v>
                </c:pt>
                <c:pt idx="4708">
                  <c:v>38020</c:v>
                </c:pt>
                <c:pt idx="4709">
                  <c:v>38019</c:v>
                </c:pt>
                <c:pt idx="4710">
                  <c:v>38016</c:v>
                </c:pt>
                <c:pt idx="4711">
                  <c:v>38015</c:v>
                </c:pt>
                <c:pt idx="4712">
                  <c:v>38014</c:v>
                </c:pt>
                <c:pt idx="4713">
                  <c:v>38013</c:v>
                </c:pt>
                <c:pt idx="4714">
                  <c:v>38012</c:v>
                </c:pt>
                <c:pt idx="4715">
                  <c:v>38009</c:v>
                </c:pt>
                <c:pt idx="4716">
                  <c:v>38008</c:v>
                </c:pt>
                <c:pt idx="4717">
                  <c:v>38007</c:v>
                </c:pt>
                <c:pt idx="4718">
                  <c:v>38006</c:v>
                </c:pt>
                <c:pt idx="4719">
                  <c:v>38002</c:v>
                </c:pt>
                <c:pt idx="4720">
                  <c:v>38001</c:v>
                </c:pt>
                <c:pt idx="4721">
                  <c:v>38000</c:v>
                </c:pt>
                <c:pt idx="4722">
                  <c:v>37999</c:v>
                </c:pt>
                <c:pt idx="4723">
                  <c:v>37998</c:v>
                </c:pt>
                <c:pt idx="4724">
                  <c:v>37995</c:v>
                </c:pt>
                <c:pt idx="4725">
                  <c:v>37994</c:v>
                </c:pt>
                <c:pt idx="4726">
                  <c:v>37993</c:v>
                </c:pt>
                <c:pt idx="4727">
                  <c:v>37992</c:v>
                </c:pt>
                <c:pt idx="4728">
                  <c:v>37991</c:v>
                </c:pt>
                <c:pt idx="4729">
                  <c:v>37988</c:v>
                </c:pt>
                <c:pt idx="4730">
                  <c:v>37986</c:v>
                </c:pt>
                <c:pt idx="4731">
                  <c:v>37985</c:v>
                </c:pt>
                <c:pt idx="4732">
                  <c:v>37984</c:v>
                </c:pt>
                <c:pt idx="4733">
                  <c:v>37981</c:v>
                </c:pt>
                <c:pt idx="4734">
                  <c:v>37979</c:v>
                </c:pt>
                <c:pt idx="4735">
                  <c:v>37978</c:v>
                </c:pt>
                <c:pt idx="4736">
                  <c:v>37977</c:v>
                </c:pt>
                <c:pt idx="4737">
                  <c:v>37974</c:v>
                </c:pt>
                <c:pt idx="4738">
                  <c:v>37973</c:v>
                </c:pt>
                <c:pt idx="4739">
                  <c:v>37972</c:v>
                </c:pt>
                <c:pt idx="4740">
                  <c:v>37971</c:v>
                </c:pt>
                <c:pt idx="4741">
                  <c:v>37970</c:v>
                </c:pt>
                <c:pt idx="4742">
                  <c:v>37967</c:v>
                </c:pt>
                <c:pt idx="4743">
                  <c:v>37966</c:v>
                </c:pt>
                <c:pt idx="4744">
                  <c:v>37965</c:v>
                </c:pt>
                <c:pt idx="4745">
                  <c:v>37964</c:v>
                </c:pt>
                <c:pt idx="4746">
                  <c:v>37963</c:v>
                </c:pt>
                <c:pt idx="4747">
                  <c:v>37960</c:v>
                </c:pt>
                <c:pt idx="4748">
                  <c:v>37959</c:v>
                </c:pt>
                <c:pt idx="4749">
                  <c:v>37958</c:v>
                </c:pt>
                <c:pt idx="4750">
                  <c:v>37957</c:v>
                </c:pt>
                <c:pt idx="4751">
                  <c:v>37956</c:v>
                </c:pt>
                <c:pt idx="4752">
                  <c:v>37953</c:v>
                </c:pt>
                <c:pt idx="4753">
                  <c:v>37951</c:v>
                </c:pt>
                <c:pt idx="4754">
                  <c:v>37950</c:v>
                </c:pt>
                <c:pt idx="4755">
                  <c:v>37949</c:v>
                </c:pt>
                <c:pt idx="4756">
                  <c:v>37946</c:v>
                </c:pt>
                <c:pt idx="4757">
                  <c:v>37945</c:v>
                </c:pt>
                <c:pt idx="4758">
                  <c:v>37944</c:v>
                </c:pt>
                <c:pt idx="4759">
                  <c:v>37943</c:v>
                </c:pt>
                <c:pt idx="4760">
                  <c:v>37942</c:v>
                </c:pt>
                <c:pt idx="4761">
                  <c:v>37939</c:v>
                </c:pt>
                <c:pt idx="4762">
                  <c:v>37938</c:v>
                </c:pt>
                <c:pt idx="4763">
                  <c:v>37937</c:v>
                </c:pt>
                <c:pt idx="4764">
                  <c:v>37936</c:v>
                </c:pt>
                <c:pt idx="4765">
                  <c:v>37935</c:v>
                </c:pt>
                <c:pt idx="4766">
                  <c:v>37932</c:v>
                </c:pt>
                <c:pt idx="4767">
                  <c:v>37931</c:v>
                </c:pt>
                <c:pt idx="4768">
                  <c:v>37930</c:v>
                </c:pt>
                <c:pt idx="4769">
                  <c:v>37929</c:v>
                </c:pt>
                <c:pt idx="4770">
                  <c:v>37928</c:v>
                </c:pt>
                <c:pt idx="4771">
                  <c:v>37925</c:v>
                </c:pt>
                <c:pt idx="4772">
                  <c:v>37924</c:v>
                </c:pt>
                <c:pt idx="4773">
                  <c:v>37923</c:v>
                </c:pt>
                <c:pt idx="4774">
                  <c:v>37922</c:v>
                </c:pt>
                <c:pt idx="4775">
                  <c:v>37921</c:v>
                </c:pt>
                <c:pt idx="4776">
                  <c:v>37918</c:v>
                </c:pt>
                <c:pt idx="4777">
                  <c:v>37917</c:v>
                </c:pt>
                <c:pt idx="4778">
                  <c:v>37916</c:v>
                </c:pt>
                <c:pt idx="4779">
                  <c:v>37915</c:v>
                </c:pt>
                <c:pt idx="4780">
                  <c:v>37914</c:v>
                </c:pt>
                <c:pt idx="4781">
                  <c:v>37911</c:v>
                </c:pt>
                <c:pt idx="4782">
                  <c:v>37910</c:v>
                </c:pt>
                <c:pt idx="4783">
                  <c:v>37909</c:v>
                </c:pt>
                <c:pt idx="4784">
                  <c:v>37908</c:v>
                </c:pt>
                <c:pt idx="4785">
                  <c:v>37907</c:v>
                </c:pt>
                <c:pt idx="4786">
                  <c:v>37904</c:v>
                </c:pt>
                <c:pt idx="4787">
                  <c:v>37903</c:v>
                </c:pt>
                <c:pt idx="4788">
                  <c:v>37902</c:v>
                </c:pt>
                <c:pt idx="4789">
                  <c:v>37901</c:v>
                </c:pt>
                <c:pt idx="4790">
                  <c:v>37900</c:v>
                </c:pt>
                <c:pt idx="4791">
                  <c:v>37897</c:v>
                </c:pt>
                <c:pt idx="4792">
                  <c:v>37896</c:v>
                </c:pt>
                <c:pt idx="4793">
                  <c:v>37895</c:v>
                </c:pt>
                <c:pt idx="4794">
                  <c:v>37894</c:v>
                </c:pt>
                <c:pt idx="4795">
                  <c:v>37893</c:v>
                </c:pt>
                <c:pt idx="4796">
                  <c:v>37890</c:v>
                </c:pt>
                <c:pt idx="4797">
                  <c:v>37889</c:v>
                </c:pt>
                <c:pt idx="4798">
                  <c:v>37888</c:v>
                </c:pt>
                <c:pt idx="4799">
                  <c:v>37887</c:v>
                </c:pt>
                <c:pt idx="4800">
                  <c:v>37886</c:v>
                </c:pt>
                <c:pt idx="4801">
                  <c:v>37883</c:v>
                </c:pt>
                <c:pt idx="4802">
                  <c:v>37882</c:v>
                </c:pt>
                <c:pt idx="4803">
                  <c:v>37881</c:v>
                </c:pt>
                <c:pt idx="4804">
                  <c:v>37880</c:v>
                </c:pt>
                <c:pt idx="4805">
                  <c:v>37879</c:v>
                </c:pt>
                <c:pt idx="4806">
                  <c:v>37876</c:v>
                </c:pt>
                <c:pt idx="4807">
                  <c:v>37875</c:v>
                </c:pt>
                <c:pt idx="4808">
                  <c:v>37874</c:v>
                </c:pt>
                <c:pt idx="4809">
                  <c:v>37873</c:v>
                </c:pt>
                <c:pt idx="4810">
                  <c:v>37872</c:v>
                </c:pt>
                <c:pt idx="4811">
                  <c:v>37869</c:v>
                </c:pt>
                <c:pt idx="4812">
                  <c:v>37868</c:v>
                </c:pt>
                <c:pt idx="4813">
                  <c:v>37867</c:v>
                </c:pt>
                <c:pt idx="4814">
                  <c:v>37866</c:v>
                </c:pt>
                <c:pt idx="4815">
                  <c:v>37862</c:v>
                </c:pt>
                <c:pt idx="4816">
                  <c:v>37861</c:v>
                </c:pt>
                <c:pt idx="4817">
                  <c:v>37860</c:v>
                </c:pt>
                <c:pt idx="4818">
                  <c:v>37859</c:v>
                </c:pt>
                <c:pt idx="4819">
                  <c:v>37858</c:v>
                </c:pt>
                <c:pt idx="4820">
                  <c:v>37855</c:v>
                </c:pt>
                <c:pt idx="4821">
                  <c:v>37854</c:v>
                </c:pt>
                <c:pt idx="4822">
                  <c:v>37853</c:v>
                </c:pt>
                <c:pt idx="4823">
                  <c:v>37852</c:v>
                </c:pt>
                <c:pt idx="4824">
                  <c:v>37851</c:v>
                </c:pt>
                <c:pt idx="4825">
                  <c:v>37848</c:v>
                </c:pt>
                <c:pt idx="4826">
                  <c:v>37847</c:v>
                </c:pt>
                <c:pt idx="4827">
                  <c:v>37846</c:v>
                </c:pt>
                <c:pt idx="4828">
                  <c:v>37845</c:v>
                </c:pt>
                <c:pt idx="4829">
                  <c:v>37844</c:v>
                </c:pt>
                <c:pt idx="4830">
                  <c:v>37841</c:v>
                </c:pt>
                <c:pt idx="4831">
                  <c:v>37840</c:v>
                </c:pt>
                <c:pt idx="4832">
                  <c:v>37839</c:v>
                </c:pt>
                <c:pt idx="4833">
                  <c:v>37838</c:v>
                </c:pt>
                <c:pt idx="4834">
                  <c:v>37837</c:v>
                </c:pt>
                <c:pt idx="4835">
                  <c:v>37834</c:v>
                </c:pt>
                <c:pt idx="4836">
                  <c:v>37833</c:v>
                </c:pt>
                <c:pt idx="4837">
                  <c:v>37832</c:v>
                </c:pt>
                <c:pt idx="4838">
                  <c:v>37831</c:v>
                </c:pt>
                <c:pt idx="4839">
                  <c:v>37830</c:v>
                </c:pt>
                <c:pt idx="4840">
                  <c:v>37827</c:v>
                </c:pt>
                <c:pt idx="4841">
                  <c:v>37826</c:v>
                </c:pt>
                <c:pt idx="4842">
                  <c:v>37825</c:v>
                </c:pt>
                <c:pt idx="4843">
                  <c:v>37824</c:v>
                </c:pt>
                <c:pt idx="4844">
                  <c:v>37823</c:v>
                </c:pt>
                <c:pt idx="4845">
                  <c:v>37820</c:v>
                </c:pt>
                <c:pt idx="4846">
                  <c:v>37819</c:v>
                </c:pt>
                <c:pt idx="4847">
                  <c:v>37818</c:v>
                </c:pt>
                <c:pt idx="4848">
                  <c:v>37817</c:v>
                </c:pt>
                <c:pt idx="4849">
                  <c:v>37816</c:v>
                </c:pt>
                <c:pt idx="4850">
                  <c:v>37813</c:v>
                </c:pt>
                <c:pt idx="4851">
                  <c:v>37812</c:v>
                </c:pt>
                <c:pt idx="4852">
                  <c:v>37811</c:v>
                </c:pt>
                <c:pt idx="4853">
                  <c:v>37810</c:v>
                </c:pt>
                <c:pt idx="4854">
                  <c:v>37809</c:v>
                </c:pt>
                <c:pt idx="4855">
                  <c:v>37805</c:v>
                </c:pt>
                <c:pt idx="4856">
                  <c:v>37804</c:v>
                </c:pt>
                <c:pt idx="4857">
                  <c:v>37803</c:v>
                </c:pt>
                <c:pt idx="4858">
                  <c:v>37802</c:v>
                </c:pt>
                <c:pt idx="4859">
                  <c:v>37799</c:v>
                </c:pt>
                <c:pt idx="4860">
                  <c:v>37798</c:v>
                </c:pt>
                <c:pt idx="4861">
                  <c:v>37797</c:v>
                </c:pt>
                <c:pt idx="4862">
                  <c:v>37796</c:v>
                </c:pt>
                <c:pt idx="4863">
                  <c:v>37795</c:v>
                </c:pt>
                <c:pt idx="4864">
                  <c:v>37792</c:v>
                </c:pt>
                <c:pt idx="4865">
                  <c:v>37791</c:v>
                </c:pt>
                <c:pt idx="4866">
                  <c:v>37790</c:v>
                </c:pt>
                <c:pt idx="4867">
                  <c:v>37789</c:v>
                </c:pt>
                <c:pt idx="4868">
                  <c:v>37788</c:v>
                </c:pt>
                <c:pt idx="4869">
                  <c:v>37785</c:v>
                </c:pt>
                <c:pt idx="4870">
                  <c:v>37784</c:v>
                </c:pt>
                <c:pt idx="4871">
                  <c:v>37783</c:v>
                </c:pt>
                <c:pt idx="4872">
                  <c:v>37782</c:v>
                </c:pt>
                <c:pt idx="4873">
                  <c:v>37781</c:v>
                </c:pt>
                <c:pt idx="4874">
                  <c:v>37778</c:v>
                </c:pt>
                <c:pt idx="4875">
                  <c:v>37777</c:v>
                </c:pt>
                <c:pt idx="4876">
                  <c:v>37776</c:v>
                </c:pt>
                <c:pt idx="4877">
                  <c:v>37775</c:v>
                </c:pt>
                <c:pt idx="4878">
                  <c:v>37774</c:v>
                </c:pt>
                <c:pt idx="4879">
                  <c:v>37771</c:v>
                </c:pt>
                <c:pt idx="4880">
                  <c:v>37770</c:v>
                </c:pt>
                <c:pt idx="4881">
                  <c:v>37769</c:v>
                </c:pt>
                <c:pt idx="4882">
                  <c:v>37768</c:v>
                </c:pt>
                <c:pt idx="4883">
                  <c:v>37764</c:v>
                </c:pt>
                <c:pt idx="4884">
                  <c:v>37763</c:v>
                </c:pt>
                <c:pt idx="4885">
                  <c:v>37762</c:v>
                </c:pt>
                <c:pt idx="4886">
                  <c:v>37761</c:v>
                </c:pt>
                <c:pt idx="4887">
                  <c:v>37760</c:v>
                </c:pt>
                <c:pt idx="4888">
                  <c:v>37757</c:v>
                </c:pt>
                <c:pt idx="4889">
                  <c:v>37756</c:v>
                </c:pt>
                <c:pt idx="4890">
                  <c:v>37755</c:v>
                </c:pt>
                <c:pt idx="4891">
                  <c:v>37754</c:v>
                </c:pt>
                <c:pt idx="4892">
                  <c:v>37753</c:v>
                </c:pt>
                <c:pt idx="4893">
                  <c:v>37750</c:v>
                </c:pt>
                <c:pt idx="4894">
                  <c:v>37749</c:v>
                </c:pt>
                <c:pt idx="4895">
                  <c:v>37748</c:v>
                </c:pt>
                <c:pt idx="4896">
                  <c:v>37747</c:v>
                </c:pt>
                <c:pt idx="4897">
                  <c:v>37746</c:v>
                </c:pt>
                <c:pt idx="4898">
                  <c:v>37743</c:v>
                </c:pt>
                <c:pt idx="4899">
                  <c:v>37742</c:v>
                </c:pt>
                <c:pt idx="4900">
                  <c:v>37741</c:v>
                </c:pt>
                <c:pt idx="4901">
                  <c:v>37740</c:v>
                </c:pt>
                <c:pt idx="4902">
                  <c:v>37739</c:v>
                </c:pt>
                <c:pt idx="4903">
                  <c:v>37736</c:v>
                </c:pt>
                <c:pt idx="4904">
                  <c:v>37735</c:v>
                </c:pt>
                <c:pt idx="4905">
                  <c:v>37734</c:v>
                </c:pt>
                <c:pt idx="4906">
                  <c:v>37733</c:v>
                </c:pt>
                <c:pt idx="4907">
                  <c:v>37732</c:v>
                </c:pt>
                <c:pt idx="4908">
                  <c:v>37728</c:v>
                </c:pt>
                <c:pt idx="4909">
                  <c:v>37727</c:v>
                </c:pt>
                <c:pt idx="4910">
                  <c:v>37726</c:v>
                </c:pt>
                <c:pt idx="4911">
                  <c:v>37725</c:v>
                </c:pt>
                <c:pt idx="4912">
                  <c:v>37722</c:v>
                </c:pt>
                <c:pt idx="4913">
                  <c:v>37721</c:v>
                </c:pt>
                <c:pt idx="4914">
                  <c:v>37720</c:v>
                </c:pt>
                <c:pt idx="4915">
                  <c:v>37719</c:v>
                </c:pt>
                <c:pt idx="4916">
                  <c:v>37718</c:v>
                </c:pt>
                <c:pt idx="4917">
                  <c:v>37715</c:v>
                </c:pt>
                <c:pt idx="4918">
                  <c:v>37714</c:v>
                </c:pt>
                <c:pt idx="4919">
                  <c:v>37713</c:v>
                </c:pt>
                <c:pt idx="4920">
                  <c:v>37712</c:v>
                </c:pt>
                <c:pt idx="4921">
                  <c:v>37711</c:v>
                </c:pt>
                <c:pt idx="4922">
                  <c:v>37708</c:v>
                </c:pt>
                <c:pt idx="4923">
                  <c:v>37707</c:v>
                </c:pt>
                <c:pt idx="4924">
                  <c:v>37706</c:v>
                </c:pt>
                <c:pt idx="4925">
                  <c:v>37705</c:v>
                </c:pt>
                <c:pt idx="4926">
                  <c:v>37704</c:v>
                </c:pt>
                <c:pt idx="4927">
                  <c:v>37701</c:v>
                </c:pt>
                <c:pt idx="4928">
                  <c:v>37700</c:v>
                </c:pt>
                <c:pt idx="4929">
                  <c:v>37699</c:v>
                </c:pt>
                <c:pt idx="4930">
                  <c:v>37698</c:v>
                </c:pt>
                <c:pt idx="4931">
                  <c:v>37697</c:v>
                </c:pt>
                <c:pt idx="4932">
                  <c:v>37694</c:v>
                </c:pt>
                <c:pt idx="4933">
                  <c:v>37693</c:v>
                </c:pt>
                <c:pt idx="4934">
                  <c:v>37692</c:v>
                </c:pt>
                <c:pt idx="4935">
                  <c:v>37691</c:v>
                </c:pt>
                <c:pt idx="4936">
                  <c:v>37690</c:v>
                </c:pt>
                <c:pt idx="4937">
                  <c:v>37687</c:v>
                </c:pt>
                <c:pt idx="4938">
                  <c:v>37686</c:v>
                </c:pt>
                <c:pt idx="4939">
                  <c:v>37685</c:v>
                </c:pt>
                <c:pt idx="4940">
                  <c:v>37684</c:v>
                </c:pt>
                <c:pt idx="4941">
                  <c:v>37683</c:v>
                </c:pt>
                <c:pt idx="4942">
                  <c:v>37680</c:v>
                </c:pt>
                <c:pt idx="4943">
                  <c:v>37679</c:v>
                </c:pt>
                <c:pt idx="4944">
                  <c:v>37678</c:v>
                </c:pt>
                <c:pt idx="4945">
                  <c:v>37677</c:v>
                </c:pt>
                <c:pt idx="4946">
                  <c:v>37676</c:v>
                </c:pt>
                <c:pt idx="4947">
                  <c:v>37673</c:v>
                </c:pt>
                <c:pt idx="4948">
                  <c:v>37672</c:v>
                </c:pt>
                <c:pt idx="4949">
                  <c:v>37671</c:v>
                </c:pt>
                <c:pt idx="4950">
                  <c:v>37670</c:v>
                </c:pt>
                <c:pt idx="4951">
                  <c:v>37666</c:v>
                </c:pt>
                <c:pt idx="4952">
                  <c:v>37665</c:v>
                </c:pt>
                <c:pt idx="4953">
                  <c:v>37664</c:v>
                </c:pt>
                <c:pt idx="4954">
                  <c:v>37663</c:v>
                </c:pt>
                <c:pt idx="4955">
                  <c:v>37662</c:v>
                </c:pt>
                <c:pt idx="4956">
                  <c:v>37659</c:v>
                </c:pt>
                <c:pt idx="4957">
                  <c:v>37658</c:v>
                </c:pt>
                <c:pt idx="4958">
                  <c:v>37657</c:v>
                </c:pt>
                <c:pt idx="4959">
                  <c:v>37656</c:v>
                </c:pt>
                <c:pt idx="4960">
                  <c:v>37655</c:v>
                </c:pt>
                <c:pt idx="4961">
                  <c:v>37652</c:v>
                </c:pt>
                <c:pt idx="4962">
                  <c:v>37651</c:v>
                </c:pt>
                <c:pt idx="4963">
                  <c:v>37650</c:v>
                </c:pt>
                <c:pt idx="4964">
                  <c:v>37649</c:v>
                </c:pt>
                <c:pt idx="4965">
                  <c:v>37648</c:v>
                </c:pt>
                <c:pt idx="4966">
                  <c:v>37645</c:v>
                </c:pt>
                <c:pt idx="4967">
                  <c:v>37644</c:v>
                </c:pt>
                <c:pt idx="4968">
                  <c:v>37643</c:v>
                </c:pt>
                <c:pt idx="4969">
                  <c:v>37642</c:v>
                </c:pt>
                <c:pt idx="4970">
                  <c:v>37638</c:v>
                </c:pt>
                <c:pt idx="4971">
                  <c:v>37637</c:v>
                </c:pt>
                <c:pt idx="4972">
                  <c:v>37636</c:v>
                </c:pt>
                <c:pt idx="4973">
                  <c:v>37635</c:v>
                </c:pt>
                <c:pt idx="4974">
                  <c:v>37634</c:v>
                </c:pt>
                <c:pt idx="4975">
                  <c:v>37631</c:v>
                </c:pt>
                <c:pt idx="4976">
                  <c:v>37630</c:v>
                </c:pt>
                <c:pt idx="4977">
                  <c:v>37629</c:v>
                </c:pt>
                <c:pt idx="4978">
                  <c:v>37628</c:v>
                </c:pt>
                <c:pt idx="4979">
                  <c:v>37627</c:v>
                </c:pt>
                <c:pt idx="4980">
                  <c:v>37624</c:v>
                </c:pt>
                <c:pt idx="4981">
                  <c:v>37623</c:v>
                </c:pt>
                <c:pt idx="4982">
                  <c:v>37621</c:v>
                </c:pt>
                <c:pt idx="4983">
                  <c:v>37620</c:v>
                </c:pt>
                <c:pt idx="4984">
                  <c:v>37617</c:v>
                </c:pt>
                <c:pt idx="4985">
                  <c:v>37616</c:v>
                </c:pt>
                <c:pt idx="4986">
                  <c:v>37614</c:v>
                </c:pt>
                <c:pt idx="4987">
                  <c:v>37613</c:v>
                </c:pt>
                <c:pt idx="4988">
                  <c:v>37610</c:v>
                </c:pt>
                <c:pt idx="4989">
                  <c:v>37609</c:v>
                </c:pt>
                <c:pt idx="4990">
                  <c:v>37608</c:v>
                </c:pt>
                <c:pt idx="4991">
                  <c:v>37607</c:v>
                </c:pt>
                <c:pt idx="4992">
                  <c:v>37606</c:v>
                </c:pt>
                <c:pt idx="4993">
                  <c:v>37603</c:v>
                </c:pt>
                <c:pt idx="4994">
                  <c:v>37602</c:v>
                </c:pt>
                <c:pt idx="4995">
                  <c:v>37601</c:v>
                </c:pt>
                <c:pt idx="4996">
                  <c:v>37600</c:v>
                </c:pt>
                <c:pt idx="4997">
                  <c:v>37599</c:v>
                </c:pt>
                <c:pt idx="4998">
                  <c:v>37596</c:v>
                </c:pt>
                <c:pt idx="4999">
                  <c:v>37595</c:v>
                </c:pt>
                <c:pt idx="5000">
                  <c:v>37594</c:v>
                </c:pt>
                <c:pt idx="5001">
                  <c:v>37593</c:v>
                </c:pt>
                <c:pt idx="5002">
                  <c:v>37592</c:v>
                </c:pt>
                <c:pt idx="5003">
                  <c:v>37589</c:v>
                </c:pt>
                <c:pt idx="5004">
                  <c:v>37587</c:v>
                </c:pt>
                <c:pt idx="5005">
                  <c:v>37586</c:v>
                </c:pt>
                <c:pt idx="5006">
                  <c:v>37585</c:v>
                </c:pt>
                <c:pt idx="5007">
                  <c:v>37582</c:v>
                </c:pt>
                <c:pt idx="5008">
                  <c:v>37581</c:v>
                </c:pt>
                <c:pt idx="5009">
                  <c:v>37580</c:v>
                </c:pt>
                <c:pt idx="5010">
                  <c:v>37579</c:v>
                </c:pt>
                <c:pt idx="5011">
                  <c:v>37578</c:v>
                </c:pt>
                <c:pt idx="5012">
                  <c:v>37575</c:v>
                </c:pt>
                <c:pt idx="5013">
                  <c:v>37574</c:v>
                </c:pt>
                <c:pt idx="5014">
                  <c:v>37573</c:v>
                </c:pt>
                <c:pt idx="5015">
                  <c:v>37572</c:v>
                </c:pt>
                <c:pt idx="5016">
                  <c:v>37571</c:v>
                </c:pt>
                <c:pt idx="5017">
                  <c:v>37568</c:v>
                </c:pt>
                <c:pt idx="5018">
                  <c:v>37567</c:v>
                </c:pt>
                <c:pt idx="5019">
                  <c:v>37566</c:v>
                </c:pt>
                <c:pt idx="5020">
                  <c:v>37565</c:v>
                </c:pt>
                <c:pt idx="5021">
                  <c:v>37564</c:v>
                </c:pt>
                <c:pt idx="5022">
                  <c:v>37561</c:v>
                </c:pt>
                <c:pt idx="5023">
                  <c:v>37560</c:v>
                </c:pt>
                <c:pt idx="5024">
                  <c:v>37559</c:v>
                </c:pt>
                <c:pt idx="5025">
                  <c:v>37558</c:v>
                </c:pt>
                <c:pt idx="5026">
                  <c:v>37557</c:v>
                </c:pt>
                <c:pt idx="5027">
                  <c:v>37554</c:v>
                </c:pt>
                <c:pt idx="5028">
                  <c:v>37553</c:v>
                </c:pt>
                <c:pt idx="5029">
                  <c:v>37552</c:v>
                </c:pt>
                <c:pt idx="5030">
                  <c:v>37551</c:v>
                </c:pt>
                <c:pt idx="5031">
                  <c:v>37550</c:v>
                </c:pt>
                <c:pt idx="5032">
                  <c:v>37547</c:v>
                </c:pt>
                <c:pt idx="5033">
                  <c:v>37546</c:v>
                </c:pt>
                <c:pt idx="5034">
                  <c:v>37545</c:v>
                </c:pt>
                <c:pt idx="5035">
                  <c:v>37544</c:v>
                </c:pt>
                <c:pt idx="5036">
                  <c:v>37543</c:v>
                </c:pt>
                <c:pt idx="5037">
                  <c:v>37540</c:v>
                </c:pt>
                <c:pt idx="5038">
                  <c:v>37539</c:v>
                </c:pt>
                <c:pt idx="5039">
                  <c:v>37538</c:v>
                </c:pt>
                <c:pt idx="5040">
                  <c:v>37537</c:v>
                </c:pt>
                <c:pt idx="5041">
                  <c:v>37536</c:v>
                </c:pt>
                <c:pt idx="5042">
                  <c:v>37533</c:v>
                </c:pt>
                <c:pt idx="5043">
                  <c:v>37532</c:v>
                </c:pt>
                <c:pt idx="5044">
                  <c:v>37531</c:v>
                </c:pt>
                <c:pt idx="5045">
                  <c:v>37530</c:v>
                </c:pt>
                <c:pt idx="5046">
                  <c:v>37529</c:v>
                </c:pt>
                <c:pt idx="5047">
                  <c:v>37526</c:v>
                </c:pt>
                <c:pt idx="5048">
                  <c:v>37525</c:v>
                </c:pt>
                <c:pt idx="5049">
                  <c:v>37524</c:v>
                </c:pt>
                <c:pt idx="5050">
                  <c:v>37523</c:v>
                </c:pt>
                <c:pt idx="5051">
                  <c:v>37522</c:v>
                </c:pt>
                <c:pt idx="5052">
                  <c:v>37519</c:v>
                </c:pt>
                <c:pt idx="5053">
                  <c:v>37518</c:v>
                </c:pt>
                <c:pt idx="5054">
                  <c:v>37517</c:v>
                </c:pt>
                <c:pt idx="5055">
                  <c:v>37516</c:v>
                </c:pt>
                <c:pt idx="5056">
                  <c:v>37515</c:v>
                </c:pt>
                <c:pt idx="5057">
                  <c:v>37512</c:v>
                </c:pt>
                <c:pt idx="5058">
                  <c:v>37511</c:v>
                </c:pt>
                <c:pt idx="5059">
                  <c:v>37510</c:v>
                </c:pt>
                <c:pt idx="5060">
                  <c:v>37509</c:v>
                </c:pt>
                <c:pt idx="5061">
                  <c:v>37508</c:v>
                </c:pt>
                <c:pt idx="5062">
                  <c:v>37505</c:v>
                </c:pt>
                <c:pt idx="5063">
                  <c:v>37504</c:v>
                </c:pt>
                <c:pt idx="5064">
                  <c:v>37503</c:v>
                </c:pt>
                <c:pt idx="5065">
                  <c:v>37502</c:v>
                </c:pt>
                <c:pt idx="5066">
                  <c:v>37498</c:v>
                </c:pt>
                <c:pt idx="5067">
                  <c:v>37497</c:v>
                </c:pt>
                <c:pt idx="5068">
                  <c:v>37496</c:v>
                </c:pt>
                <c:pt idx="5069">
                  <c:v>37495</c:v>
                </c:pt>
                <c:pt idx="5070">
                  <c:v>37494</c:v>
                </c:pt>
                <c:pt idx="5071">
                  <c:v>37491</c:v>
                </c:pt>
                <c:pt idx="5072">
                  <c:v>37490</c:v>
                </c:pt>
                <c:pt idx="5073">
                  <c:v>37489</c:v>
                </c:pt>
                <c:pt idx="5074">
                  <c:v>37488</c:v>
                </c:pt>
                <c:pt idx="5075">
                  <c:v>37487</c:v>
                </c:pt>
                <c:pt idx="5076">
                  <c:v>37484</c:v>
                </c:pt>
                <c:pt idx="5077">
                  <c:v>37483</c:v>
                </c:pt>
                <c:pt idx="5078">
                  <c:v>37482</c:v>
                </c:pt>
                <c:pt idx="5079">
                  <c:v>37481</c:v>
                </c:pt>
                <c:pt idx="5080">
                  <c:v>37480</c:v>
                </c:pt>
                <c:pt idx="5081">
                  <c:v>37477</c:v>
                </c:pt>
                <c:pt idx="5082">
                  <c:v>37476</c:v>
                </c:pt>
                <c:pt idx="5083">
                  <c:v>37475</c:v>
                </c:pt>
                <c:pt idx="5084">
                  <c:v>37474</c:v>
                </c:pt>
                <c:pt idx="5085">
                  <c:v>37473</c:v>
                </c:pt>
                <c:pt idx="5086">
                  <c:v>37470</c:v>
                </c:pt>
                <c:pt idx="5087">
                  <c:v>37469</c:v>
                </c:pt>
                <c:pt idx="5088">
                  <c:v>37468</c:v>
                </c:pt>
                <c:pt idx="5089">
                  <c:v>37467</c:v>
                </c:pt>
                <c:pt idx="5090">
                  <c:v>37466</c:v>
                </c:pt>
                <c:pt idx="5091">
                  <c:v>37463</c:v>
                </c:pt>
                <c:pt idx="5092">
                  <c:v>37462</c:v>
                </c:pt>
                <c:pt idx="5093">
                  <c:v>37461</c:v>
                </c:pt>
                <c:pt idx="5094">
                  <c:v>37460</c:v>
                </c:pt>
                <c:pt idx="5095">
                  <c:v>37459</c:v>
                </c:pt>
                <c:pt idx="5096">
                  <c:v>37456</c:v>
                </c:pt>
                <c:pt idx="5097">
                  <c:v>37455</c:v>
                </c:pt>
                <c:pt idx="5098">
                  <c:v>37454</c:v>
                </c:pt>
                <c:pt idx="5099">
                  <c:v>37453</c:v>
                </c:pt>
                <c:pt idx="5100">
                  <c:v>37452</c:v>
                </c:pt>
                <c:pt idx="5101">
                  <c:v>37449</c:v>
                </c:pt>
                <c:pt idx="5102">
                  <c:v>37448</c:v>
                </c:pt>
                <c:pt idx="5103">
                  <c:v>37447</c:v>
                </c:pt>
                <c:pt idx="5104">
                  <c:v>37446</c:v>
                </c:pt>
                <c:pt idx="5105">
                  <c:v>37445</c:v>
                </c:pt>
                <c:pt idx="5106">
                  <c:v>37442</c:v>
                </c:pt>
                <c:pt idx="5107">
                  <c:v>37440</c:v>
                </c:pt>
                <c:pt idx="5108">
                  <c:v>37439</c:v>
                </c:pt>
                <c:pt idx="5109">
                  <c:v>37438</c:v>
                </c:pt>
                <c:pt idx="5110">
                  <c:v>37435</c:v>
                </c:pt>
                <c:pt idx="5111">
                  <c:v>37434</c:v>
                </c:pt>
                <c:pt idx="5112">
                  <c:v>37433</c:v>
                </c:pt>
                <c:pt idx="5113">
                  <c:v>37432</c:v>
                </c:pt>
                <c:pt idx="5114">
                  <c:v>37431</c:v>
                </c:pt>
                <c:pt idx="5115">
                  <c:v>37428</c:v>
                </c:pt>
                <c:pt idx="5116">
                  <c:v>37427</c:v>
                </c:pt>
                <c:pt idx="5117">
                  <c:v>37426</c:v>
                </c:pt>
                <c:pt idx="5118">
                  <c:v>37425</c:v>
                </c:pt>
                <c:pt idx="5119">
                  <c:v>37424</c:v>
                </c:pt>
                <c:pt idx="5120">
                  <c:v>37421</c:v>
                </c:pt>
                <c:pt idx="5121">
                  <c:v>37420</c:v>
                </c:pt>
                <c:pt idx="5122">
                  <c:v>37419</c:v>
                </c:pt>
                <c:pt idx="5123">
                  <c:v>37418</c:v>
                </c:pt>
                <c:pt idx="5124">
                  <c:v>37417</c:v>
                </c:pt>
                <c:pt idx="5125">
                  <c:v>37414</c:v>
                </c:pt>
                <c:pt idx="5126">
                  <c:v>37413</c:v>
                </c:pt>
                <c:pt idx="5127">
                  <c:v>37412</c:v>
                </c:pt>
                <c:pt idx="5128">
                  <c:v>37411</c:v>
                </c:pt>
                <c:pt idx="5129">
                  <c:v>37410</c:v>
                </c:pt>
                <c:pt idx="5130">
                  <c:v>37407</c:v>
                </c:pt>
                <c:pt idx="5131">
                  <c:v>37406</c:v>
                </c:pt>
                <c:pt idx="5132">
                  <c:v>37405</c:v>
                </c:pt>
                <c:pt idx="5133">
                  <c:v>37404</c:v>
                </c:pt>
                <c:pt idx="5134">
                  <c:v>37400</c:v>
                </c:pt>
                <c:pt idx="5135">
                  <c:v>37399</c:v>
                </c:pt>
                <c:pt idx="5136">
                  <c:v>37398</c:v>
                </c:pt>
                <c:pt idx="5137">
                  <c:v>37397</c:v>
                </c:pt>
                <c:pt idx="5138">
                  <c:v>37396</c:v>
                </c:pt>
                <c:pt idx="5139">
                  <c:v>37393</c:v>
                </c:pt>
                <c:pt idx="5140">
                  <c:v>37392</c:v>
                </c:pt>
                <c:pt idx="5141">
                  <c:v>37391</c:v>
                </c:pt>
                <c:pt idx="5142">
                  <c:v>37390</c:v>
                </c:pt>
                <c:pt idx="5143">
                  <c:v>37389</c:v>
                </c:pt>
                <c:pt idx="5144">
                  <c:v>37386</c:v>
                </c:pt>
                <c:pt idx="5145">
                  <c:v>37385</c:v>
                </c:pt>
                <c:pt idx="5146">
                  <c:v>37384</c:v>
                </c:pt>
                <c:pt idx="5147">
                  <c:v>37383</c:v>
                </c:pt>
                <c:pt idx="5148">
                  <c:v>37382</c:v>
                </c:pt>
                <c:pt idx="5149">
                  <c:v>37379</c:v>
                </c:pt>
                <c:pt idx="5150">
                  <c:v>37378</c:v>
                </c:pt>
                <c:pt idx="5151">
                  <c:v>37377</c:v>
                </c:pt>
                <c:pt idx="5152">
                  <c:v>37376</c:v>
                </c:pt>
                <c:pt idx="5153">
                  <c:v>37375</c:v>
                </c:pt>
                <c:pt idx="5154">
                  <c:v>37372</c:v>
                </c:pt>
                <c:pt idx="5155">
                  <c:v>37371</c:v>
                </c:pt>
                <c:pt idx="5156">
                  <c:v>37370</c:v>
                </c:pt>
                <c:pt idx="5157">
                  <c:v>37369</c:v>
                </c:pt>
                <c:pt idx="5158">
                  <c:v>37368</c:v>
                </c:pt>
                <c:pt idx="5159">
                  <c:v>37365</c:v>
                </c:pt>
                <c:pt idx="5160">
                  <c:v>37364</c:v>
                </c:pt>
                <c:pt idx="5161">
                  <c:v>37363</c:v>
                </c:pt>
                <c:pt idx="5162">
                  <c:v>37362</c:v>
                </c:pt>
                <c:pt idx="5163">
                  <c:v>37361</c:v>
                </c:pt>
                <c:pt idx="5164">
                  <c:v>37358</c:v>
                </c:pt>
                <c:pt idx="5165">
                  <c:v>37357</c:v>
                </c:pt>
                <c:pt idx="5166">
                  <c:v>37356</c:v>
                </c:pt>
                <c:pt idx="5167">
                  <c:v>37355</c:v>
                </c:pt>
                <c:pt idx="5168">
                  <c:v>37354</c:v>
                </c:pt>
                <c:pt idx="5169">
                  <c:v>37351</c:v>
                </c:pt>
                <c:pt idx="5170">
                  <c:v>37350</c:v>
                </c:pt>
                <c:pt idx="5171">
                  <c:v>37349</c:v>
                </c:pt>
                <c:pt idx="5172">
                  <c:v>37348</c:v>
                </c:pt>
                <c:pt idx="5173">
                  <c:v>37347</c:v>
                </c:pt>
                <c:pt idx="5174">
                  <c:v>37343</c:v>
                </c:pt>
                <c:pt idx="5175">
                  <c:v>37342</c:v>
                </c:pt>
                <c:pt idx="5176">
                  <c:v>37341</c:v>
                </c:pt>
                <c:pt idx="5177">
                  <c:v>37340</c:v>
                </c:pt>
                <c:pt idx="5178">
                  <c:v>37337</c:v>
                </c:pt>
                <c:pt idx="5179">
                  <c:v>37336</c:v>
                </c:pt>
                <c:pt idx="5180">
                  <c:v>37335</c:v>
                </c:pt>
                <c:pt idx="5181">
                  <c:v>37334</c:v>
                </c:pt>
                <c:pt idx="5182">
                  <c:v>37333</c:v>
                </c:pt>
                <c:pt idx="5183">
                  <c:v>37330</c:v>
                </c:pt>
                <c:pt idx="5184">
                  <c:v>37329</c:v>
                </c:pt>
                <c:pt idx="5185">
                  <c:v>37328</c:v>
                </c:pt>
                <c:pt idx="5186">
                  <c:v>37327</c:v>
                </c:pt>
                <c:pt idx="5187">
                  <c:v>37326</c:v>
                </c:pt>
                <c:pt idx="5188">
                  <c:v>37323</c:v>
                </c:pt>
                <c:pt idx="5189">
                  <c:v>37322</c:v>
                </c:pt>
                <c:pt idx="5190">
                  <c:v>37321</c:v>
                </c:pt>
                <c:pt idx="5191">
                  <c:v>37320</c:v>
                </c:pt>
                <c:pt idx="5192">
                  <c:v>37319</c:v>
                </c:pt>
                <c:pt idx="5193">
                  <c:v>37316</c:v>
                </c:pt>
                <c:pt idx="5194">
                  <c:v>37315</c:v>
                </c:pt>
                <c:pt idx="5195">
                  <c:v>37314</c:v>
                </c:pt>
                <c:pt idx="5196">
                  <c:v>37313</c:v>
                </c:pt>
                <c:pt idx="5197">
                  <c:v>37312</c:v>
                </c:pt>
                <c:pt idx="5198">
                  <c:v>37309</c:v>
                </c:pt>
                <c:pt idx="5199">
                  <c:v>37308</c:v>
                </c:pt>
                <c:pt idx="5200">
                  <c:v>37307</c:v>
                </c:pt>
                <c:pt idx="5201">
                  <c:v>37306</c:v>
                </c:pt>
                <c:pt idx="5202">
                  <c:v>37302</c:v>
                </c:pt>
                <c:pt idx="5203">
                  <c:v>37301</c:v>
                </c:pt>
                <c:pt idx="5204">
                  <c:v>37300</c:v>
                </c:pt>
                <c:pt idx="5205">
                  <c:v>37299</c:v>
                </c:pt>
                <c:pt idx="5206">
                  <c:v>37298</c:v>
                </c:pt>
                <c:pt idx="5207">
                  <c:v>37295</c:v>
                </c:pt>
                <c:pt idx="5208">
                  <c:v>37294</c:v>
                </c:pt>
                <c:pt idx="5209">
                  <c:v>37293</c:v>
                </c:pt>
                <c:pt idx="5210">
                  <c:v>37292</c:v>
                </c:pt>
                <c:pt idx="5211">
                  <c:v>37291</c:v>
                </c:pt>
                <c:pt idx="5212">
                  <c:v>37288</c:v>
                </c:pt>
                <c:pt idx="5213">
                  <c:v>37287</c:v>
                </c:pt>
                <c:pt idx="5214">
                  <c:v>37286</c:v>
                </c:pt>
                <c:pt idx="5215">
                  <c:v>37285</c:v>
                </c:pt>
                <c:pt idx="5216">
                  <c:v>37284</c:v>
                </c:pt>
                <c:pt idx="5217">
                  <c:v>37281</c:v>
                </c:pt>
                <c:pt idx="5218">
                  <c:v>37280</c:v>
                </c:pt>
                <c:pt idx="5219">
                  <c:v>37279</c:v>
                </c:pt>
                <c:pt idx="5220">
                  <c:v>37278</c:v>
                </c:pt>
                <c:pt idx="5221">
                  <c:v>37274</c:v>
                </c:pt>
                <c:pt idx="5222">
                  <c:v>37273</c:v>
                </c:pt>
                <c:pt idx="5223">
                  <c:v>37272</c:v>
                </c:pt>
                <c:pt idx="5224">
                  <c:v>37271</c:v>
                </c:pt>
                <c:pt idx="5225">
                  <c:v>37270</c:v>
                </c:pt>
                <c:pt idx="5226">
                  <c:v>37267</c:v>
                </c:pt>
                <c:pt idx="5227">
                  <c:v>37266</c:v>
                </c:pt>
                <c:pt idx="5228">
                  <c:v>37265</c:v>
                </c:pt>
                <c:pt idx="5229">
                  <c:v>37264</c:v>
                </c:pt>
                <c:pt idx="5230">
                  <c:v>37263</c:v>
                </c:pt>
                <c:pt idx="5231">
                  <c:v>37260</c:v>
                </c:pt>
                <c:pt idx="5232">
                  <c:v>37259</c:v>
                </c:pt>
                <c:pt idx="5233">
                  <c:v>37258</c:v>
                </c:pt>
                <c:pt idx="5234">
                  <c:v>37256</c:v>
                </c:pt>
                <c:pt idx="5235">
                  <c:v>37253</c:v>
                </c:pt>
                <c:pt idx="5236">
                  <c:v>37252</c:v>
                </c:pt>
                <c:pt idx="5237">
                  <c:v>37251</c:v>
                </c:pt>
                <c:pt idx="5238">
                  <c:v>37249</c:v>
                </c:pt>
                <c:pt idx="5239">
                  <c:v>37246</c:v>
                </c:pt>
                <c:pt idx="5240">
                  <c:v>37245</c:v>
                </c:pt>
                <c:pt idx="5241">
                  <c:v>37244</c:v>
                </c:pt>
                <c:pt idx="5242">
                  <c:v>37243</c:v>
                </c:pt>
                <c:pt idx="5243">
                  <c:v>37242</c:v>
                </c:pt>
                <c:pt idx="5244">
                  <c:v>37239</c:v>
                </c:pt>
                <c:pt idx="5245">
                  <c:v>37238</c:v>
                </c:pt>
                <c:pt idx="5246">
                  <c:v>37237</c:v>
                </c:pt>
                <c:pt idx="5247">
                  <c:v>37236</c:v>
                </c:pt>
                <c:pt idx="5248">
                  <c:v>37235</c:v>
                </c:pt>
                <c:pt idx="5249">
                  <c:v>37232</c:v>
                </c:pt>
                <c:pt idx="5250">
                  <c:v>37231</c:v>
                </c:pt>
                <c:pt idx="5251">
                  <c:v>37230</c:v>
                </c:pt>
                <c:pt idx="5252">
                  <c:v>37229</c:v>
                </c:pt>
                <c:pt idx="5253">
                  <c:v>37228</c:v>
                </c:pt>
                <c:pt idx="5254">
                  <c:v>37225</c:v>
                </c:pt>
                <c:pt idx="5255">
                  <c:v>37224</c:v>
                </c:pt>
                <c:pt idx="5256">
                  <c:v>37223</c:v>
                </c:pt>
                <c:pt idx="5257">
                  <c:v>37222</c:v>
                </c:pt>
                <c:pt idx="5258">
                  <c:v>37221</c:v>
                </c:pt>
                <c:pt idx="5259">
                  <c:v>37218</c:v>
                </c:pt>
                <c:pt idx="5260">
                  <c:v>37216</c:v>
                </c:pt>
                <c:pt idx="5261">
                  <c:v>37215</c:v>
                </c:pt>
                <c:pt idx="5262">
                  <c:v>37214</c:v>
                </c:pt>
                <c:pt idx="5263">
                  <c:v>37211</c:v>
                </c:pt>
                <c:pt idx="5264">
                  <c:v>37210</c:v>
                </c:pt>
                <c:pt idx="5265">
                  <c:v>37209</c:v>
                </c:pt>
                <c:pt idx="5266">
                  <c:v>37208</c:v>
                </c:pt>
                <c:pt idx="5267">
                  <c:v>37207</c:v>
                </c:pt>
                <c:pt idx="5268">
                  <c:v>37204</c:v>
                </c:pt>
                <c:pt idx="5269">
                  <c:v>37203</c:v>
                </c:pt>
                <c:pt idx="5270">
                  <c:v>37202</c:v>
                </c:pt>
                <c:pt idx="5271">
                  <c:v>37201</c:v>
                </c:pt>
                <c:pt idx="5272">
                  <c:v>37200</c:v>
                </c:pt>
                <c:pt idx="5273">
                  <c:v>37197</c:v>
                </c:pt>
                <c:pt idx="5274">
                  <c:v>37196</c:v>
                </c:pt>
                <c:pt idx="5275">
                  <c:v>37195</c:v>
                </c:pt>
                <c:pt idx="5276">
                  <c:v>37194</c:v>
                </c:pt>
                <c:pt idx="5277">
                  <c:v>37193</c:v>
                </c:pt>
                <c:pt idx="5278">
                  <c:v>37190</c:v>
                </c:pt>
                <c:pt idx="5279">
                  <c:v>37189</c:v>
                </c:pt>
                <c:pt idx="5280">
                  <c:v>37188</c:v>
                </c:pt>
                <c:pt idx="5281">
                  <c:v>37187</c:v>
                </c:pt>
                <c:pt idx="5282">
                  <c:v>37186</c:v>
                </c:pt>
                <c:pt idx="5283">
                  <c:v>37183</c:v>
                </c:pt>
                <c:pt idx="5284">
                  <c:v>37182</c:v>
                </c:pt>
                <c:pt idx="5285">
                  <c:v>37181</c:v>
                </c:pt>
                <c:pt idx="5286">
                  <c:v>37180</c:v>
                </c:pt>
                <c:pt idx="5287">
                  <c:v>37179</c:v>
                </c:pt>
                <c:pt idx="5288">
                  <c:v>37176</c:v>
                </c:pt>
                <c:pt idx="5289">
                  <c:v>37175</c:v>
                </c:pt>
                <c:pt idx="5290">
                  <c:v>37174</c:v>
                </c:pt>
                <c:pt idx="5291">
                  <c:v>37173</c:v>
                </c:pt>
                <c:pt idx="5292">
                  <c:v>37172</c:v>
                </c:pt>
                <c:pt idx="5293">
                  <c:v>37169</c:v>
                </c:pt>
                <c:pt idx="5294">
                  <c:v>37168</c:v>
                </c:pt>
                <c:pt idx="5295">
                  <c:v>37167</c:v>
                </c:pt>
                <c:pt idx="5296">
                  <c:v>37166</c:v>
                </c:pt>
                <c:pt idx="5297">
                  <c:v>37165</c:v>
                </c:pt>
                <c:pt idx="5298">
                  <c:v>37162</c:v>
                </c:pt>
                <c:pt idx="5299">
                  <c:v>37161</c:v>
                </c:pt>
                <c:pt idx="5300">
                  <c:v>37160</c:v>
                </c:pt>
                <c:pt idx="5301">
                  <c:v>37159</c:v>
                </c:pt>
                <c:pt idx="5302">
                  <c:v>37158</c:v>
                </c:pt>
                <c:pt idx="5303">
                  <c:v>37155</c:v>
                </c:pt>
                <c:pt idx="5304">
                  <c:v>37154</c:v>
                </c:pt>
                <c:pt idx="5305">
                  <c:v>37153</c:v>
                </c:pt>
                <c:pt idx="5306">
                  <c:v>37152</c:v>
                </c:pt>
                <c:pt idx="5307">
                  <c:v>37151</c:v>
                </c:pt>
                <c:pt idx="5308">
                  <c:v>37144</c:v>
                </c:pt>
                <c:pt idx="5309">
                  <c:v>37141</c:v>
                </c:pt>
                <c:pt idx="5310">
                  <c:v>37140</c:v>
                </c:pt>
                <c:pt idx="5311">
                  <c:v>37139</c:v>
                </c:pt>
                <c:pt idx="5312">
                  <c:v>37138</c:v>
                </c:pt>
                <c:pt idx="5313">
                  <c:v>37134</c:v>
                </c:pt>
                <c:pt idx="5314">
                  <c:v>37133</c:v>
                </c:pt>
                <c:pt idx="5315">
                  <c:v>37132</c:v>
                </c:pt>
                <c:pt idx="5316">
                  <c:v>37131</c:v>
                </c:pt>
                <c:pt idx="5317">
                  <c:v>37130</c:v>
                </c:pt>
                <c:pt idx="5318">
                  <c:v>37127</c:v>
                </c:pt>
                <c:pt idx="5319">
                  <c:v>37126</c:v>
                </c:pt>
                <c:pt idx="5320">
                  <c:v>37125</c:v>
                </c:pt>
                <c:pt idx="5321">
                  <c:v>37124</c:v>
                </c:pt>
                <c:pt idx="5322">
                  <c:v>37123</c:v>
                </c:pt>
                <c:pt idx="5323">
                  <c:v>37120</c:v>
                </c:pt>
                <c:pt idx="5324">
                  <c:v>37119</c:v>
                </c:pt>
                <c:pt idx="5325">
                  <c:v>37118</c:v>
                </c:pt>
                <c:pt idx="5326">
                  <c:v>37117</c:v>
                </c:pt>
                <c:pt idx="5327">
                  <c:v>37116</c:v>
                </c:pt>
                <c:pt idx="5328">
                  <c:v>37113</c:v>
                </c:pt>
                <c:pt idx="5329">
                  <c:v>37112</c:v>
                </c:pt>
                <c:pt idx="5330">
                  <c:v>37111</c:v>
                </c:pt>
                <c:pt idx="5331">
                  <c:v>37110</c:v>
                </c:pt>
                <c:pt idx="5332">
                  <c:v>37109</c:v>
                </c:pt>
                <c:pt idx="5333">
                  <c:v>37106</c:v>
                </c:pt>
                <c:pt idx="5334">
                  <c:v>37105</c:v>
                </c:pt>
                <c:pt idx="5335">
                  <c:v>37104</c:v>
                </c:pt>
                <c:pt idx="5336">
                  <c:v>37103</c:v>
                </c:pt>
                <c:pt idx="5337">
                  <c:v>37102</c:v>
                </c:pt>
                <c:pt idx="5338">
                  <c:v>37099</c:v>
                </c:pt>
                <c:pt idx="5339">
                  <c:v>37098</c:v>
                </c:pt>
                <c:pt idx="5340">
                  <c:v>37097</c:v>
                </c:pt>
                <c:pt idx="5341">
                  <c:v>37096</c:v>
                </c:pt>
                <c:pt idx="5342">
                  <c:v>37095</c:v>
                </c:pt>
                <c:pt idx="5343">
                  <c:v>37092</c:v>
                </c:pt>
                <c:pt idx="5344">
                  <c:v>37091</c:v>
                </c:pt>
                <c:pt idx="5345">
                  <c:v>37090</c:v>
                </c:pt>
                <c:pt idx="5346">
                  <c:v>37089</c:v>
                </c:pt>
                <c:pt idx="5347">
                  <c:v>37088</c:v>
                </c:pt>
                <c:pt idx="5348">
                  <c:v>37085</c:v>
                </c:pt>
                <c:pt idx="5349">
                  <c:v>37084</c:v>
                </c:pt>
                <c:pt idx="5350">
                  <c:v>37083</c:v>
                </c:pt>
                <c:pt idx="5351">
                  <c:v>37082</c:v>
                </c:pt>
                <c:pt idx="5352">
                  <c:v>37081</c:v>
                </c:pt>
                <c:pt idx="5353">
                  <c:v>37078</c:v>
                </c:pt>
                <c:pt idx="5354">
                  <c:v>37077</c:v>
                </c:pt>
                <c:pt idx="5355">
                  <c:v>37075</c:v>
                </c:pt>
                <c:pt idx="5356">
                  <c:v>37074</c:v>
                </c:pt>
                <c:pt idx="5357">
                  <c:v>37071</c:v>
                </c:pt>
                <c:pt idx="5358">
                  <c:v>37070</c:v>
                </c:pt>
                <c:pt idx="5359">
                  <c:v>37069</c:v>
                </c:pt>
                <c:pt idx="5360">
                  <c:v>37068</c:v>
                </c:pt>
                <c:pt idx="5361">
                  <c:v>37067</c:v>
                </c:pt>
                <c:pt idx="5362">
                  <c:v>37064</c:v>
                </c:pt>
                <c:pt idx="5363">
                  <c:v>37063</c:v>
                </c:pt>
                <c:pt idx="5364">
                  <c:v>37062</c:v>
                </c:pt>
                <c:pt idx="5365">
                  <c:v>37061</c:v>
                </c:pt>
                <c:pt idx="5366">
                  <c:v>37060</c:v>
                </c:pt>
                <c:pt idx="5367">
                  <c:v>37057</c:v>
                </c:pt>
                <c:pt idx="5368">
                  <c:v>37056</c:v>
                </c:pt>
                <c:pt idx="5369">
                  <c:v>37055</c:v>
                </c:pt>
                <c:pt idx="5370">
                  <c:v>37054</c:v>
                </c:pt>
                <c:pt idx="5371">
                  <c:v>37053</c:v>
                </c:pt>
                <c:pt idx="5372">
                  <c:v>37050</c:v>
                </c:pt>
                <c:pt idx="5373">
                  <c:v>37049</c:v>
                </c:pt>
                <c:pt idx="5374">
                  <c:v>37048</c:v>
                </c:pt>
                <c:pt idx="5375">
                  <c:v>37047</c:v>
                </c:pt>
                <c:pt idx="5376">
                  <c:v>37046</c:v>
                </c:pt>
                <c:pt idx="5377">
                  <c:v>37043</c:v>
                </c:pt>
                <c:pt idx="5378">
                  <c:v>37042</c:v>
                </c:pt>
                <c:pt idx="5379">
                  <c:v>37041</c:v>
                </c:pt>
                <c:pt idx="5380">
                  <c:v>37040</c:v>
                </c:pt>
                <c:pt idx="5381">
                  <c:v>37036</c:v>
                </c:pt>
                <c:pt idx="5382">
                  <c:v>37035</c:v>
                </c:pt>
                <c:pt idx="5383">
                  <c:v>37034</c:v>
                </c:pt>
                <c:pt idx="5384">
                  <c:v>37033</c:v>
                </c:pt>
                <c:pt idx="5385">
                  <c:v>37032</c:v>
                </c:pt>
                <c:pt idx="5386">
                  <c:v>37029</c:v>
                </c:pt>
                <c:pt idx="5387">
                  <c:v>37028</c:v>
                </c:pt>
                <c:pt idx="5388">
                  <c:v>37027</c:v>
                </c:pt>
                <c:pt idx="5389">
                  <c:v>37026</c:v>
                </c:pt>
                <c:pt idx="5390">
                  <c:v>37025</c:v>
                </c:pt>
                <c:pt idx="5391">
                  <c:v>37022</c:v>
                </c:pt>
                <c:pt idx="5392">
                  <c:v>37021</c:v>
                </c:pt>
                <c:pt idx="5393">
                  <c:v>37020</c:v>
                </c:pt>
                <c:pt idx="5394">
                  <c:v>37019</c:v>
                </c:pt>
                <c:pt idx="5395">
                  <c:v>37018</c:v>
                </c:pt>
                <c:pt idx="5396">
                  <c:v>37015</c:v>
                </c:pt>
                <c:pt idx="5397">
                  <c:v>37014</c:v>
                </c:pt>
                <c:pt idx="5398">
                  <c:v>37013</c:v>
                </c:pt>
                <c:pt idx="5399">
                  <c:v>37012</c:v>
                </c:pt>
                <c:pt idx="5400">
                  <c:v>37011</c:v>
                </c:pt>
                <c:pt idx="5401">
                  <c:v>37008</c:v>
                </c:pt>
                <c:pt idx="5402">
                  <c:v>37007</c:v>
                </c:pt>
                <c:pt idx="5403">
                  <c:v>37006</c:v>
                </c:pt>
                <c:pt idx="5404">
                  <c:v>37005</c:v>
                </c:pt>
                <c:pt idx="5405">
                  <c:v>37004</c:v>
                </c:pt>
                <c:pt idx="5406">
                  <c:v>37001</c:v>
                </c:pt>
                <c:pt idx="5407">
                  <c:v>37000</c:v>
                </c:pt>
                <c:pt idx="5408">
                  <c:v>36999</c:v>
                </c:pt>
                <c:pt idx="5409">
                  <c:v>36998</c:v>
                </c:pt>
                <c:pt idx="5410">
                  <c:v>36997</c:v>
                </c:pt>
                <c:pt idx="5411">
                  <c:v>36993</c:v>
                </c:pt>
                <c:pt idx="5412">
                  <c:v>36992</c:v>
                </c:pt>
                <c:pt idx="5413">
                  <c:v>36991</c:v>
                </c:pt>
                <c:pt idx="5414">
                  <c:v>36990</c:v>
                </c:pt>
                <c:pt idx="5415">
                  <c:v>36987</c:v>
                </c:pt>
                <c:pt idx="5416">
                  <c:v>36986</c:v>
                </c:pt>
                <c:pt idx="5417">
                  <c:v>36985</c:v>
                </c:pt>
                <c:pt idx="5418">
                  <c:v>36984</c:v>
                </c:pt>
                <c:pt idx="5419">
                  <c:v>36983</c:v>
                </c:pt>
                <c:pt idx="5420">
                  <c:v>36980</c:v>
                </c:pt>
                <c:pt idx="5421">
                  <c:v>36979</c:v>
                </c:pt>
                <c:pt idx="5422">
                  <c:v>36978</c:v>
                </c:pt>
                <c:pt idx="5423">
                  <c:v>36977</c:v>
                </c:pt>
                <c:pt idx="5424">
                  <c:v>36976</c:v>
                </c:pt>
                <c:pt idx="5425">
                  <c:v>36973</c:v>
                </c:pt>
                <c:pt idx="5426">
                  <c:v>36972</c:v>
                </c:pt>
                <c:pt idx="5427">
                  <c:v>36971</c:v>
                </c:pt>
                <c:pt idx="5428">
                  <c:v>36970</c:v>
                </c:pt>
                <c:pt idx="5429">
                  <c:v>36969</c:v>
                </c:pt>
                <c:pt idx="5430">
                  <c:v>36966</c:v>
                </c:pt>
                <c:pt idx="5431">
                  <c:v>36965</c:v>
                </c:pt>
                <c:pt idx="5432">
                  <c:v>36964</c:v>
                </c:pt>
                <c:pt idx="5433">
                  <c:v>36963</c:v>
                </c:pt>
                <c:pt idx="5434">
                  <c:v>36962</c:v>
                </c:pt>
                <c:pt idx="5435">
                  <c:v>36959</c:v>
                </c:pt>
                <c:pt idx="5436">
                  <c:v>36958</c:v>
                </c:pt>
                <c:pt idx="5437">
                  <c:v>36957</c:v>
                </c:pt>
                <c:pt idx="5438">
                  <c:v>36956</c:v>
                </c:pt>
                <c:pt idx="5439">
                  <c:v>36955</c:v>
                </c:pt>
                <c:pt idx="5440">
                  <c:v>36952</c:v>
                </c:pt>
                <c:pt idx="5441">
                  <c:v>36951</c:v>
                </c:pt>
                <c:pt idx="5442">
                  <c:v>36950</c:v>
                </c:pt>
                <c:pt idx="5443">
                  <c:v>36949</c:v>
                </c:pt>
                <c:pt idx="5444">
                  <c:v>36948</c:v>
                </c:pt>
                <c:pt idx="5445">
                  <c:v>36945</c:v>
                </c:pt>
                <c:pt idx="5446">
                  <c:v>36944</c:v>
                </c:pt>
                <c:pt idx="5447">
                  <c:v>36943</c:v>
                </c:pt>
                <c:pt idx="5448">
                  <c:v>36942</c:v>
                </c:pt>
                <c:pt idx="5449">
                  <c:v>36938</c:v>
                </c:pt>
                <c:pt idx="5450">
                  <c:v>36937</c:v>
                </c:pt>
                <c:pt idx="5451">
                  <c:v>36936</c:v>
                </c:pt>
                <c:pt idx="5452">
                  <c:v>36935</c:v>
                </c:pt>
                <c:pt idx="5453">
                  <c:v>36934</c:v>
                </c:pt>
                <c:pt idx="5454">
                  <c:v>36931</c:v>
                </c:pt>
                <c:pt idx="5455">
                  <c:v>36930</c:v>
                </c:pt>
                <c:pt idx="5456">
                  <c:v>36929</c:v>
                </c:pt>
                <c:pt idx="5457">
                  <c:v>36928</c:v>
                </c:pt>
                <c:pt idx="5458">
                  <c:v>36927</c:v>
                </c:pt>
                <c:pt idx="5459">
                  <c:v>36924</c:v>
                </c:pt>
                <c:pt idx="5460">
                  <c:v>36923</c:v>
                </c:pt>
                <c:pt idx="5461">
                  <c:v>36922</c:v>
                </c:pt>
                <c:pt idx="5462">
                  <c:v>36921</c:v>
                </c:pt>
                <c:pt idx="5463">
                  <c:v>36920</c:v>
                </c:pt>
                <c:pt idx="5464">
                  <c:v>36917</c:v>
                </c:pt>
                <c:pt idx="5465">
                  <c:v>36916</c:v>
                </c:pt>
                <c:pt idx="5466">
                  <c:v>36915</c:v>
                </c:pt>
                <c:pt idx="5467">
                  <c:v>36914</c:v>
                </c:pt>
                <c:pt idx="5468">
                  <c:v>36913</c:v>
                </c:pt>
                <c:pt idx="5469">
                  <c:v>36910</c:v>
                </c:pt>
                <c:pt idx="5470">
                  <c:v>36909</c:v>
                </c:pt>
                <c:pt idx="5471">
                  <c:v>36908</c:v>
                </c:pt>
                <c:pt idx="5472">
                  <c:v>36907</c:v>
                </c:pt>
                <c:pt idx="5473">
                  <c:v>36903</c:v>
                </c:pt>
                <c:pt idx="5474">
                  <c:v>36902</c:v>
                </c:pt>
                <c:pt idx="5475">
                  <c:v>36901</c:v>
                </c:pt>
                <c:pt idx="5476">
                  <c:v>36900</c:v>
                </c:pt>
                <c:pt idx="5477">
                  <c:v>36899</c:v>
                </c:pt>
                <c:pt idx="5478">
                  <c:v>36896</c:v>
                </c:pt>
                <c:pt idx="5479">
                  <c:v>36895</c:v>
                </c:pt>
                <c:pt idx="5480">
                  <c:v>36894</c:v>
                </c:pt>
                <c:pt idx="5481">
                  <c:v>36893</c:v>
                </c:pt>
                <c:pt idx="5482">
                  <c:v>36889</c:v>
                </c:pt>
                <c:pt idx="5483">
                  <c:v>36888</c:v>
                </c:pt>
                <c:pt idx="5484">
                  <c:v>36887</c:v>
                </c:pt>
                <c:pt idx="5485">
                  <c:v>36886</c:v>
                </c:pt>
                <c:pt idx="5486">
                  <c:v>36882</c:v>
                </c:pt>
                <c:pt idx="5487">
                  <c:v>36881</c:v>
                </c:pt>
                <c:pt idx="5488">
                  <c:v>36880</c:v>
                </c:pt>
                <c:pt idx="5489">
                  <c:v>36879</c:v>
                </c:pt>
                <c:pt idx="5490">
                  <c:v>36878</c:v>
                </c:pt>
                <c:pt idx="5491">
                  <c:v>36875</c:v>
                </c:pt>
                <c:pt idx="5492">
                  <c:v>36874</c:v>
                </c:pt>
                <c:pt idx="5493">
                  <c:v>36873</c:v>
                </c:pt>
                <c:pt idx="5494">
                  <c:v>36872</c:v>
                </c:pt>
                <c:pt idx="5495">
                  <c:v>36871</c:v>
                </c:pt>
                <c:pt idx="5496">
                  <c:v>36868</c:v>
                </c:pt>
                <c:pt idx="5497">
                  <c:v>36867</c:v>
                </c:pt>
                <c:pt idx="5498">
                  <c:v>36866</c:v>
                </c:pt>
                <c:pt idx="5499">
                  <c:v>36865</c:v>
                </c:pt>
                <c:pt idx="5500">
                  <c:v>36864</c:v>
                </c:pt>
                <c:pt idx="5501">
                  <c:v>36861</c:v>
                </c:pt>
                <c:pt idx="5502">
                  <c:v>36860</c:v>
                </c:pt>
                <c:pt idx="5503">
                  <c:v>36859</c:v>
                </c:pt>
                <c:pt idx="5504">
                  <c:v>36858</c:v>
                </c:pt>
                <c:pt idx="5505">
                  <c:v>36857</c:v>
                </c:pt>
                <c:pt idx="5506">
                  <c:v>36854</c:v>
                </c:pt>
                <c:pt idx="5507">
                  <c:v>36852</c:v>
                </c:pt>
                <c:pt idx="5508">
                  <c:v>36851</c:v>
                </c:pt>
                <c:pt idx="5509">
                  <c:v>36850</c:v>
                </c:pt>
                <c:pt idx="5510">
                  <c:v>36847</c:v>
                </c:pt>
                <c:pt idx="5511">
                  <c:v>36846</c:v>
                </c:pt>
                <c:pt idx="5512">
                  <c:v>36845</c:v>
                </c:pt>
                <c:pt idx="5513">
                  <c:v>36844</c:v>
                </c:pt>
                <c:pt idx="5514">
                  <c:v>36843</c:v>
                </c:pt>
                <c:pt idx="5515">
                  <c:v>36840</c:v>
                </c:pt>
                <c:pt idx="5516">
                  <c:v>36839</c:v>
                </c:pt>
                <c:pt idx="5517">
                  <c:v>36838</c:v>
                </c:pt>
                <c:pt idx="5518">
                  <c:v>36837</c:v>
                </c:pt>
                <c:pt idx="5519">
                  <c:v>36836</c:v>
                </c:pt>
                <c:pt idx="5520">
                  <c:v>36833</c:v>
                </c:pt>
                <c:pt idx="5521">
                  <c:v>36832</c:v>
                </c:pt>
                <c:pt idx="5522">
                  <c:v>36831</c:v>
                </c:pt>
                <c:pt idx="5523">
                  <c:v>36830</c:v>
                </c:pt>
                <c:pt idx="5524">
                  <c:v>36829</c:v>
                </c:pt>
                <c:pt idx="5525">
                  <c:v>36826</c:v>
                </c:pt>
                <c:pt idx="5526">
                  <c:v>36825</c:v>
                </c:pt>
                <c:pt idx="5527">
                  <c:v>36824</c:v>
                </c:pt>
                <c:pt idx="5528">
                  <c:v>36823</c:v>
                </c:pt>
                <c:pt idx="5529">
                  <c:v>36822</c:v>
                </c:pt>
                <c:pt idx="5530">
                  <c:v>36819</c:v>
                </c:pt>
                <c:pt idx="5531">
                  <c:v>36818</c:v>
                </c:pt>
                <c:pt idx="5532">
                  <c:v>36817</c:v>
                </c:pt>
                <c:pt idx="5533">
                  <c:v>36816</c:v>
                </c:pt>
                <c:pt idx="5534">
                  <c:v>36815</c:v>
                </c:pt>
                <c:pt idx="5535">
                  <c:v>36812</c:v>
                </c:pt>
                <c:pt idx="5536">
                  <c:v>36811</c:v>
                </c:pt>
                <c:pt idx="5537">
                  <c:v>36810</c:v>
                </c:pt>
                <c:pt idx="5538">
                  <c:v>36809</c:v>
                </c:pt>
                <c:pt idx="5539">
                  <c:v>36808</c:v>
                </c:pt>
                <c:pt idx="5540">
                  <c:v>36805</c:v>
                </c:pt>
                <c:pt idx="5541">
                  <c:v>36804</c:v>
                </c:pt>
                <c:pt idx="5542">
                  <c:v>36803</c:v>
                </c:pt>
                <c:pt idx="5543">
                  <c:v>36802</c:v>
                </c:pt>
                <c:pt idx="5544">
                  <c:v>36801</c:v>
                </c:pt>
                <c:pt idx="5545">
                  <c:v>36798</c:v>
                </c:pt>
                <c:pt idx="5546">
                  <c:v>36797</c:v>
                </c:pt>
                <c:pt idx="5547">
                  <c:v>36796</c:v>
                </c:pt>
                <c:pt idx="5548">
                  <c:v>36795</c:v>
                </c:pt>
                <c:pt idx="5549">
                  <c:v>36794</c:v>
                </c:pt>
                <c:pt idx="5550">
                  <c:v>36791</c:v>
                </c:pt>
                <c:pt idx="5551">
                  <c:v>36790</c:v>
                </c:pt>
                <c:pt idx="5552">
                  <c:v>36789</c:v>
                </c:pt>
                <c:pt idx="5553">
                  <c:v>36788</c:v>
                </c:pt>
                <c:pt idx="5554">
                  <c:v>36787</c:v>
                </c:pt>
                <c:pt idx="5555">
                  <c:v>36784</c:v>
                </c:pt>
                <c:pt idx="5556">
                  <c:v>36783</c:v>
                </c:pt>
                <c:pt idx="5557">
                  <c:v>36782</c:v>
                </c:pt>
                <c:pt idx="5558">
                  <c:v>36781</c:v>
                </c:pt>
                <c:pt idx="5559">
                  <c:v>36780</c:v>
                </c:pt>
                <c:pt idx="5560">
                  <c:v>36777</c:v>
                </c:pt>
                <c:pt idx="5561">
                  <c:v>36776</c:v>
                </c:pt>
                <c:pt idx="5562">
                  <c:v>36775</c:v>
                </c:pt>
                <c:pt idx="5563">
                  <c:v>36774</c:v>
                </c:pt>
                <c:pt idx="5564">
                  <c:v>36770</c:v>
                </c:pt>
                <c:pt idx="5565">
                  <c:v>36769</c:v>
                </c:pt>
                <c:pt idx="5566">
                  <c:v>36768</c:v>
                </c:pt>
                <c:pt idx="5567">
                  <c:v>36767</c:v>
                </c:pt>
                <c:pt idx="5568">
                  <c:v>36766</c:v>
                </c:pt>
                <c:pt idx="5569">
                  <c:v>36763</c:v>
                </c:pt>
                <c:pt idx="5570">
                  <c:v>36762</c:v>
                </c:pt>
                <c:pt idx="5571">
                  <c:v>36761</c:v>
                </c:pt>
                <c:pt idx="5572">
                  <c:v>36760</c:v>
                </c:pt>
                <c:pt idx="5573">
                  <c:v>36759</c:v>
                </c:pt>
                <c:pt idx="5574">
                  <c:v>36756</c:v>
                </c:pt>
                <c:pt idx="5575">
                  <c:v>36755</c:v>
                </c:pt>
                <c:pt idx="5576">
                  <c:v>36754</c:v>
                </c:pt>
                <c:pt idx="5577">
                  <c:v>36753</c:v>
                </c:pt>
                <c:pt idx="5578">
                  <c:v>36752</c:v>
                </c:pt>
                <c:pt idx="5579">
                  <c:v>36749</c:v>
                </c:pt>
                <c:pt idx="5580">
                  <c:v>36748</c:v>
                </c:pt>
                <c:pt idx="5581">
                  <c:v>36747</c:v>
                </c:pt>
                <c:pt idx="5582">
                  <c:v>36746</c:v>
                </c:pt>
                <c:pt idx="5583">
                  <c:v>36745</c:v>
                </c:pt>
                <c:pt idx="5584">
                  <c:v>36742</c:v>
                </c:pt>
                <c:pt idx="5585">
                  <c:v>36741</c:v>
                </c:pt>
                <c:pt idx="5586">
                  <c:v>36740</c:v>
                </c:pt>
                <c:pt idx="5587">
                  <c:v>36739</c:v>
                </c:pt>
                <c:pt idx="5588">
                  <c:v>36738</c:v>
                </c:pt>
                <c:pt idx="5589">
                  <c:v>36735</c:v>
                </c:pt>
                <c:pt idx="5590">
                  <c:v>36734</c:v>
                </c:pt>
                <c:pt idx="5591">
                  <c:v>36733</c:v>
                </c:pt>
                <c:pt idx="5592">
                  <c:v>36732</c:v>
                </c:pt>
                <c:pt idx="5593">
                  <c:v>36731</c:v>
                </c:pt>
                <c:pt idx="5594">
                  <c:v>36728</c:v>
                </c:pt>
                <c:pt idx="5595">
                  <c:v>36727</c:v>
                </c:pt>
                <c:pt idx="5596">
                  <c:v>36726</c:v>
                </c:pt>
                <c:pt idx="5597">
                  <c:v>36725</c:v>
                </c:pt>
                <c:pt idx="5598">
                  <c:v>36724</c:v>
                </c:pt>
                <c:pt idx="5599">
                  <c:v>36721</c:v>
                </c:pt>
                <c:pt idx="5600">
                  <c:v>36720</c:v>
                </c:pt>
                <c:pt idx="5601">
                  <c:v>36719</c:v>
                </c:pt>
                <c:pt idx="5602">
                  <c:v>36718</c:v>
                </c:pt>
                <c:pt idx="5603">
                  <c:v>36717</c:v>
                </c:pt>
                <c:pt idx="5604">
                  <c:v>36714</c:v>
                </c:pt>
                <c:pt idx="5605">
                  <c:v>36713</c:v>
                </c:pt>
                <c:pt idx="5606">
                  <c:v>36712</c:v>
                </c:pt>
                <c:pt idx="5607">
                  <c:v>36710</c:v>
                </c:pt>
                <c:pt idx="5608">
                  <c:v>36707</c:v>
                </c:pt>
                <c:pt idx="5609">
                  <c:v>36706</c:v>
                </c:pt>
                <c:pt idx="5610">
                  <c:v>36705</c:v>
                </c:pt>
                <c:pt idx="5611">
                  <c:v>36704</c:v>
                </c:pt>
                <c:pt idx="5612">
                  <c:v>36703</c:v>
                </c:pt>
                <c:pt idx="5613">
                  <c:v>36700</c:v>
                </c:pt>
                <c:pt idx="5614">
                  <c:v>36699</c:v>
                </c:pt>
                <c:pt idx="5615">
                  <c:v>36698</c:v>
                </c:pt>
                <c:pt idx="5616">
                  <c:v>36697</c:v>
                </c:pt>
                <c:pt idx="5617">
                  <c:v>36696</c:v>
                </c:pt>
                <c:pt idx="5618">
                  <c:v>36693</c:v>
                </c:pt>
                <c:pt idx="5619">
                  <c:v>36692</c:v>
                </c:pt>
                <c:pt idx="5620">
                  <c:v>36691</c:v>
                </c:pt>
                <c:pt idx="5621">
                  <c:v>36690</c:v>
                </c:pt>
                <c:pt idx="5622">
                  <c:v>36689</c:v>
                </c:pt>
                <c:pt idx="5623">
                  <c:v>36686</c:v>
                </c:pt>
                <c:pt idx="5624">
                  <c:v>36685</c:v>
                </c:pt>
                <c:pt idx="5625">
                  <c:v>36684</c:v>
                </c:pt>
                <c:pt idx="5626">
                  <c:v>36683</c:v>
                </c:pt>
                <c:pt idx="5627">
                  <c:v>36682</c:v>
                </c:pt>
                <c:pt idx="5628">
                  <c:v>36679</c:v>
                </c:pt>
                <c:pt idx="5629">
                  <c:v>36678</c:v>
                </c:pt>
                <c:pt idx="5630">
                  <c:v>36677</c:v>
                </c:pt>
                <c:pt idx="5631">
                  <c:v>36676</c:v>
                </c:pt>
                <c:pt idx="5632">
                  <c:v>36672</c:v>
                </c:pt>
                <c:pt idx="5633">
                  <c:v>36671</c:v>
                </c:pt>
                <c:pt idx="5634">
                  <c:v>36670</c:v>
                </c:pt>
                <c:pt idx="5635">
                  <c:v>36669</c:v>
                </c:pt>
                <c:pt idx="5636">
                  <c:v>36668</c:v>
                </c:pt>
                <c:pt idx="5637">
                  <c:v>36665</c:v>
                </c:pt>
                <c:pt idx="5638">
                  <c:v>36664</c:v>
                </c:pt>
                <c:pt idx="5639">
                  <c:v>36663</c:v>
                </c:pt>
                <c:pt idx="5640">
                  <c:v>36662</c:v>
                </c:pt>
                <c:pt idx="5641">
                  <c:v>36661</c:v>
                </c:pt>
                <c:pt idx="5642">
                  <c:v>36658</c:v>
                </c:pt>
                <c:pt idx="5643">
                  <c:v>36657</c:v>
                </c:pt>
                <c:pt idx="5644">
                  <c:v>36656</c:v>
                </c:pt>
                <c:pt idx="5645">
                  <c:v>36655</c:v>
                </c:pt>
                <c:pt idx="5646">
                  <c:v>36654</c:v>
                </c:pt>
                <c:pt idx="5647">
                  <c:v>36651</c:v>
                </c:pt>
                <c:pt idx="5648">
                  <c:v>36650</c:v>
                </c:pt>
                <c:pt idx="5649">
                  <c:v>36649</c:v>
                </c:pt>
                <c:pt idx="5650">
                  <c:v>36648</c:v>
                </c:pt>
                <c:pt idx="5651">
                  <c:v>36647</c:v>
                </c:pt>
                <c:pt idx="5652">
                  <c:v>36644</c:v>
                </c:pt>
                <c:pt idx="5653">
                  <c:v>36643</c:v>
                </c:pt>
                <c:pt idx="5654">
                  <c:v>36642</c:v>
                </c:pt>
                <c:pt idx="5655">
                  <c:v>36641</c:v>
                </c:pt>
                <c:pt idx="5656">
                  <c:v>36640</c:v>
                </c:pt>
                <c:pt idx="5657">
                  <c:v>36636</c:v>
                </c:pt>
                <c:pt idx="5658">
                  <c:v>36635</c:v>
                </c:pt>
                <c:pt idx="5659">
                  <c:v>36634</c:v>
                </c:pt>
                <c:pt idx="5660">
                  <c:v>36633</c:v>
                </c:pt>
                <c:pt idx="5661">
                  <c:v>36630</c:v>
                </c:pt>
                <c:pt idx="5662">
                  <c:v>36629</c:v>
                </c:pt>
                <c:pt idx="5663">
                  <c:v>36628</c:v>
                </c:pt>
                <c:pt idx="5664">
                  <c:v>36627</c:v>
                </c:pt>
                <c:pt idx="5665">
                  <c:v>36626</c:v>
                </c:pt>
                <c:pt idx="5666">
                  <c:v>36623</c:v>
                </c:pt>
                <c:pt idx="5667">
                  <c:v>36622</c:v>
                </c:pt>
                <c:pt idx="5668">
                  <c:v>36621</c:v>
                </c:pt>
                <c:pt idx="5669">
                  <c:v>36620</c:v>
                </c:pt>
                <c:pt idx="5670">
                  <c:v>36619</c:v>
                </c:pt>
                <c:pt idx="5671">
                  <c:v>36616</c:v>
                </c:pt>
                <c:pt idx="5672">
                  <c:v>36615</c:v>
                </c:pt>
                <c:pt idx="5673">
                  <c:v>36614</c:v>
                </c:pt>
                <c:pt idx="5674">
                  <c:v>36613</c:v>
                </c:pt>
                <c:pt idx="5675">
                  <c:v>36612</c:v>
                </c:pt>
                <c:pt idx="5676">
                  <c:v>36609</c:v>
                </c:pt>
                <c:pt idx="5677">
                  <c:v>36608</c:v>
                </c:pt>
                <c:pt idx="5678">
                  <c:v>36607</c:v>
                </c:pt>
                <c:pt idx="5679">
                  <c:v>36606</c:v>
                </c:pt>
                <c:pt idx="5680">
                  <c:v>36605</c:v>
                </c:pt>
                <c:pt idx="5681">
                  <c:v>36602</c:v>
                </c:pt>
                <c:pt idx="5682">
                  <c:v>36601</c:v>
                </c:pt>
                <c:pt idx="5683">
                  <c:v>36600</c:v>
                </c:pt>
                <c:pt idx="5684">
                  <c:v>36599</c:v>
                </c:pt>
                <c:pt idx="5685">
                  <c:v>36598</c:v>
                </c:pt>
                <c:pt idx="5686">
                  <c:v>36595</c:v>
                </c:pt>
                <c:pt idx="5687">
                  <c:v>36594</c:v>
                </c:pt>
                <c:pt idx="5688">
                  <c:v>36593</c:v>
                </c:pt>
                <c:pt idx="5689">
                  <c:v>36592</c:v>
                </c:pt>
                <c:pt idx="5690">
                  <c:v>36591</c:v>
                </c:pt>
                <c:pt idx="5691">
                  <c:v>36588</c:v>
                </c:pt>
                <c:pt idx="5692">
                  <c:v>36587</c:v>
                </c:pt>
                <c:pt idx="5693">
                  <c:v>36586</c:v>
                </c:pt>
                <c:pt idx="5694">
                  <c:v>36585</c:v>
                </c:pt>
                <c:pt idx="5695">
                  <c:v>36584</c:v>
                </c:pt>
                <c:pt idx="5696">
                  <c:v>36581</c:v>
                </c:pt>
                <c:pt idx="5697">
                  <c:v>36580</c:v>
                </c:pt>
                <c:pt idx="5698">
                  <c:v>36579</c:v>
                </c:pt>
                <c:pt idx="5699">
                  <c:v>36578</c:v>
                </c:pt>
                <c:pt idx="5700">
                  <c:v>36574</c:v>
                </c:pt>
                <c:pt idx="5701">
                  <c:v>36573</c:v>
                </c:pt>
                <c:pt idx="5702">
                  <c:v>36572</c:v>
                </c:pt>
                <c:pt idx="5703">
                  <c:v>36571</c:v>
                </c:pt>
                <c:pt idx="5704">
                  <c:v>36570</c:v>
                </c:pt>
                <c:pt idx="5705">
                  <c:v>36567</c:v>
                </c:pt>
                <c:pt idx="5706">
                  <c:v>36566</c:v>
                </c:pt>
                <c:pt idx="5707">
                  <c:v>36565</c:v>
                </c:pt>
                <c:pt idx="5708">
                  <c:v>36564</c:v>
                </c:pt>
                <c:pt idx="5709">
                  <c:v>36563</c:v>
                </c:pt>
                <c:pt idx="5710">
                  <c:v>36560</c:v>
                </c:pt>
                <c:pt idx="5711">
                  <c:v>36559</c:v>
                </c:pt>
                <c:pt idx="5712">
                  <c:v>36558</c:v>
                </c:pt>
                <c:pt idx="5713">
                  <c:v>36557</c:v>
                </c:pt>
                <c:pt idx="5714">
                  <c:v>36556</c:v>
                </c:pt>
                <c:pt idx="5715">
                  <c:v>36553</c:v>
                </c:pt>
                <c:pt idx="5716">
                  <c:v>36552</c:v>
                </c:pt>
                <c:pt idx="5717">
                  <c:v>36551</c:v>
                </c:pt>
                <c:pt idx="5718">
                  <c:v>36550</c:v>
                </c:pt>
                <c:pt idx="5719">
                  <c:v>36549</c:v>
                </c:pt>
                <c:pt idx="5720">
                  <c:v>36546</c:v>
                </c:pt>
                <c:pt idx="5721">
                  <c:v>36545</c:v>
                </c:pt>
                <c:pt idx="5722">
                  <c:v>36544</c:v>
                </c:pt>
                <c:pt idx="5723">
                  <c:v>36543</c:v>
                </c:pt>
                <c:pt idx="5724">
                  <c:v>36539</c:v>
                </c:pt>
                <c:pt idx="5725">
                  <c:v>36538</c:v>
                </c:pt>
                <c:pt idx="5726">
                  <c:v>36537</c:v>
                </c:pt>
                <c:pt idx="5727">
                  <c:v>36536</c:v>
                </c:pt>
                <c:pt idx="5728">
                  <c:v>36535</c:v>
                </c:pt>
                <c:pt idx="5729">
                  <c:v>36532</c:v>
                </c:pt>
                <c:pt idx="5730">
                  <c:v>36531</c:v>
                </c:pt>
                <c:pt idx="5731">
                  <c:v>36530</c:v>
                </c:pt>
                <c:pt idx="5732">
                  <c:v>36529</c:v>
                </c:pt>
                <c:pt idx="5733">
                  <c:v>36528</c:v>
                </c:pt>
                <c:pt idx="5734">
                  <c:v>36525</c:v>
                </c:pt>
                <c:pt idx="5735">
                  <c:v>36524</c:v>
                </c:pt>
                <c:pt idx="5736">
                  <c:v>36523</c:v>
                </c:pt>
                <c:pt idx="5737">
                  <c:v>36522</c:v>
                </c:pt>
                <c:pt idx="5738">
                  <c:v>36521</c:v>
                </c:pt>
                <c:pt idx="5739">
                  <c:v>36517</c:v>
                </c:pt>
                <c:pt idx="5740">
                  <c:v>36516</c:v>
                </c:pt>
                <c:pt idx="5741">
                  <c:v>36515</c:v>
                </c:pt>
                <c:pt idx="5742">
                  <c:v>36514</c:v>
                </c:pt>
                <c:pt idx="5743">
                  <c:v>36511</c:v>
                </c:pt>
                <c:pt idx="5744">
                  <c:v>36510</c:v>
                </c:pt>
                <c:pt idx="5745">
                  <c:v>36509</c:v>
                </c:pt>
                <c:pt idx="5746">
                  <c:v>36508</c:v>
                </c:pt>
                <c:pt idx="5747">
                  <c:v>36507</c:v>
                </c:pt>
                <c:pt idx="5748">
                  <c:v>36504</c:v>
                </c:pt>
                <c:pt idx="5749">
                  <c:v>36503</c:v>
                </c:pt>
                <c:pt idx="5750">
                  <c:v>36502</c:v>
                </c:pt>
                <c:pt idx="5751">
                  <c:v>36501</c:v>
                </c:pt>
                <c:pt idx="5752">
                  <c:v>36500</c:v>
                </c:pt>
                <c:pt idx="5753">
                  <c:v>36497</c:v>
                </c:pt>
                <c:pt idx="5754">
                  <c:v>36496</c:v>
                </c:pt>
                <c:pt idx="5755">
                  <c:v>36495</c:v>
                </c:pt>
                <c:pt idx="5756">
                  <c:v>36494</c:v>
                </c:pt>
                <c:pt idx="5757">
                  <c:v>36493</c:v>
                </c:pt>
                <c:pt idx="5758">
                  <c:v>36490</c:v>
                </c:pt>
                <c:pt idx="5759">
                  <c:v>36488</c:v>
                </c:pt>
                <c:pt idx="5760">
                  <c:v>36487</c:v>
                </c:pt>
                <c:pt idx="5761">
                  <c:v>36486</c:v>
                </c:pt>
                <c:pt idx="5762">
                  <c:v>36483</c:v>
                </c:pt>
                <c:pt idx="5763">
                  <c:v>36482</c:v>
                </c:pt>
                <c:pt idx="5764">
                  <c:v>36481</c:v>
                </c:pt>
                <c:pt idx="5765">
                  <c:v>36480</c:v>
                </c:pt>
                <c:pt idx="5766">
                  <c:v>36479</c:v>
                </c:pt>
                <c:pt idx="5767">
                  <c:v>36476</c:v>
                </c:pt>
                <c:pt idx="5768">
                  <c:v>36475</c:v>
                </c:pt>
                <c:pt idx="5769">
                  <c:v>36474</c:v>
                </c:pt>
                <c:pt idx="5770">
                  <c:v>36473</c:v>
                </c:pt>
                <c:pt idx="5771">
                  <c:v>36472</c:v>
                </c:pt>
                <c:pt idx="5772">
                  <c:v>36469</c:v>
                </c:pt>
                <c:pt idx="5773">
                  <c:v>36468</c:v>
                </c:pt>
                <c:pt idx="5774">
                  <c:v>36467</c:v>
                </c:pt>
                <c:pt idx="5775">
                  <c:v>36466</c:v>
                </c:pt>
                <c:pt idx="5776">
                  <c:v>36465</c:v>
                </c:pt>
                <c:pt idx="5777">
                  <c:v>36462</c:v>
                </c:pt>
                <c:pt idx="5778">
                  <c:v>36461</c:v>
                </c:pt>
                <c:pt idx="5779">
                  <c:v>36460</c:v>
                </c:pt>
                <c:pt idx="5780">
                  <c:v>36459</c:v>
                </c:pt>
                <c:pt idx="5781">
                  <c:v>36458</c:v>
                </c:pt>
                <c:pt idx="5782">
                  <c:v>36455</c:v>
                </c:pt>
                <c:pt idx="5783">
                  <c:v>36454</c:v>
                </c:pt>
                <c:pt idx="5784">
                  <c:v>36453</c:v>
                </c:pt>
                <c:pt idx="5785">
                  <c:v>36452</c:v>
                </c:pt>
                <c:pt idx="5786">
                  <c:v>36451</c:v>
                </c:pt>
                <c:pt idx="5787">
                  <c:v>36448</c:v>
                </c:pt>
                <c:pt idx="5788">
                  <c:v>36447</c:v>
                </c:pt>
                <c:pt idx="5789">
                  <c:v>36446</c:v>
                </c:pt>
                <c:pt idx="5790">
                  <c:v>36445</c:v>
                </c:pt>
                <c:pt idx="5791">
                  <c:v>36444</c:v>
                </c:pt>
                <c:pt idx="5792">
                  <c:v>36441</c:v>
                </c:pt>
                <c:pt idx="5793">
                  <c:v>36440</c:v>
                </c:pt>
                <c:pt idx="5794">
                  <c:v>36439</c:v>
                </c:pt>
                <c:pt idx="5795">
                  <c:v>36438</c:v>
                </c:pt>
                <c:pt idx="5796">
                  <c:v>36437</c:v>
                </c:pt>
                <c:pt idx="5797">
                  <c:v>36434</c:v>
                </c:pt>
                <c:pt idx="5798">
                  <c:v>36433</c:v>
                </c:pt>
                <c:pt idx="5799">
                  <c:v>36432</c:v>
                </c:pt>
                <c:pt idx="5800">
                  <c:v>36431</c:v>
                </c:pt>
                <c:pt idx="5801">
                  <c:v>36430</c:v>
                </c:pt>
                <c:pt idx="5802">
                  <c:v>36427</c:v>
                </c:pt>
                <c:pt idx="5803">
                  <c:v>36426</c:v>
                </c:pt>
                <c:pt idx="5804">
                  <c:v>36425</c:v>
                </c:pt>
                <c:pt idx="5805">
                  <c:v>36424</c:v>
                </c:pt>
                <c:pt idx="5806">
                  <c:v>36423</c:v>
                </c:pt>
                <c:pt idx="5807">
                  <c:v>36420</c:v>
                </c:pt>
                <c:pt idx="5808">
                  <c:v>36419</c:v>
                </c:pt>
                <c:pt idx="5809">
                  <c:v>36418</c:v>
                </c:pt>
                <c:pt idx="5810">
                  <c:v>36417</c:v>
                </c:pt>
                <c:pt idx="5811">
                  <c:v>36416</c:v>
                </c:pt>
                <c:pt idx="5812">
                  <c:v>36413</c:v>
                </c:pt>
                <c:pt idx="5813">
                  <c:v>36412</c:v>
                </c:pt>
                <c:pt idx="5814">
                  <c:v>36411</c:v>
                </c:pt>
                <c:pt idx="5815">
                  <c:v>36410</c:v>
                </c:pt>
                <c:pt idx="5816">
                  <c:v>36406</c:v>
                </c:pt>
                <c:pt idx="5817">
                  <c:v>36405</c:v>
                </c:pt>
                <c:pt idx="5818">
                  <c:v>36404</c:v>
                </c:pt>
                <c:pt idx="5819">
                  <c:v>36403</c:v>
                </c:pt>
                <c:pt idx="5820">
                  <c:v>36402</c:v>
                </c:pt>
                <c:pt idx="5821">
                  <c:v>36399</c:v>
                </c:pt>
                <c:pt idx="5822">
                  <c:v>36398</c:v>
                </c:pt>
                <c:pt idx="5823">
                  <c:v>36397</c:v>
                </c:pt>
                <c:pt idx="5824">
                  <c:v>36396</c:v>
                </c:pt>
                <c:pt idx="5825">
                  <c:v>36395</c:v>
                </c:pt>
                <c:pt idx="5826">
                  <c:v>36392</c:v>
                </c:pt>
                <c:pt idx="5827">
                  <c:v>36391</c:v>
                </c:pt>
                <c:pt idx="5828">
                  <c:v>36390</c:v>
                </c:pt>
                <c:pt idx="5829">
                  <c:v>36389</c:v>
                </c:pt>
                <c:pt idx="5830">
                  <c:v>36388</c:v>
                </c:pt>
                <c:pt idx="5831">
                  <c:v>36385</c:v>
                </c:pt>
                <c:pt idx="5832">
                  <c:v>36384</c:v>
                </c:pt>
                <c:pt idx="5833">
                  <c:v>36383</c:v>
                </c:pt>
                <c:pt idx="5834">
                  <c:v>36382</c:v>
                </c:pt>
                <c:pt idx="5835">
                  <c:v>36381</c:v>
                </c:pt>
                <c:pt idx="5836">
                  <c:v>36378</c:v>
                </c:pt>
                <c:pt idx="5837">
                  <c:v>36377</c:v>
                </c:pt>
                <c:pt idx="5838">
                  <c:v>36376</c:v>
                </c:pt>
                <c:pt idx="5839">
                  <c:v>36375</c:v>
                </c:pt>
                <c:pt idx="5840">
                  <c:v>36374</c:v>
                </c:pt>
                <c:pt idx="5841">
                  <c:v>36371</c:v>
                </c:pt>
                <c:pt idx="5842">
                  <c:v>36370</c:v>
                </c:pt>
                <c:pt idx="5843">
                  <c:v>36369</c:v>
                </c:pt>
                <c:pt idx="5844">
                  <c:v>36368</c:v>
                </c:pt>
                <c:pt idx="5845">
                  <c:v>36367</c:v>
                </c:pt>
                <c:pt idx="5846">
                  <c:v>36364</c:v>
                </c:pt>
                <c:pt idx="5847">
                  <c:v>36363</c:v>
                </c:pt>
                <c:pt idx="5848">
                  <c:v>36362</c:v>
                </c:pt>
                <c:pt idx="5849">
                  <c:v>36361</c:v>
                </c:pt>
                <c:pt idx="5850">
                  <c:v>36360</c:v>
                </c:pt>
                <c:pt idx="5851">
                  <c:v>36357</c:v>
                </c:pt>
                <c:pt idx="5852">
                  <c:v>36356</c:v>
                </c:pt>
                <c:pt idx="5853">
                  <c:v>36355</c:v>
                </c:pt>
                <c:pt idx="5854">
                  <c:v>36354</c:v>
                </c:pt>
                <c:pt idx="5855">
                  <c:v>36353</c:v>
                </c:pt>
                <c:pt idx="5856">
                  <c:v>36350</c:v>
                </c:pt>
                <c:pt idx="5857">
                  <c:v>36349</c:v>
                </c:pt>
                <c:pt idx="5858">
                  <c:v>36348</c:v>
                </c:pt>
                <c:pt idx="5859">
                  <c:v>36347</c:v>
                </c:pt>
                <c:pt idx="5860">
                  <c:v>36343</c:v>
                </c:pt>
                <c:pt idx="5861">
                  <c:v>36342</c:v>
                </c:pt>
                <c:pt idx="5862">
                  <c:v>36341</c:v>
                </c:pt>
                <c:pt idx="5863">
                  <c:v>36340</c:v>
                </c:pt>
                <c:pt idx="5864">
                  <c:v>36339</c:v>
                </c:pt>
                <c:pt idx="5865">
                  <c:v>36336</c:v>
                </c:pt>
                <c:pt idx="5866">
                  <c:v>36335</c:v>
                </c:pt>
                <c:pt idx="5867">
                  <c:v>36334</c:v>
                </c:pt>
                <c:pt idx="5868">
                  <c:v>36333</c:v>
                </c:pt>
                <c:pt idx="5869">
                  <c:v>36332</c:v>
                </c:pt>
                <c:pt idx="5870">
                  <c:v>36329</c:v>
                </c:pt>
                <c:pt idx="5871">
                  <c:v>36328</c:v>
                </c:pt>
                <c:pt idx="5872">
                  <c:v>36327</c:v>
                </c:pt>
                <c:pt idx="5873">
                  <c:v>36326</c:v>
                </c:pt>
                <c:pt idx="5874">
                  <c:v>36325</c:v>
                </c:pt>
                <c:pt idx="5875">
                  <c:v>36322</c:v>
                </c:pt>
                <c:pt idx="5876">
                  <c:v>36321</c:v>
                </c:pt>
                <c:pt idx="5877">
                  <c:v>36320</c:v>
                </c:pt>
                <c:pt idx="5878">
                  <c:v>36319</c:v>
                </c:pt>
                <c:pt idx="5879">
                  <c:v>36318</c:v>
                </c:pt>
                <c:pt idx="5880">
                  <c:v>36315</c:v>
                </c:pt>
                <c:pt idx="5881">
                  <c:v>36314</c:v>
                </c:pt>
                <c:pt idx="5882">
                  <c:v>36313</c:v>
                </c:pt>
                <c:pt idx="5883">
                  <c:v>36312</c:v>
                </c:pt>
                <c:pt idx="5884">
                  <c:v>36308</c:v>
                </c:pt>
                <c:pt idx="5885">
                  <c:v>36307</c:v>
                </c:pt>
                <c:pt idx="5886">
                  <c:v>36306</c:v>
                </c:pt>
                <c:pt idx="5887">
                  <c:v>36305</c:v>
                </c:pt>
                <c:pt idx="5888">
                  <c:v>36304</c:v>
                </c:pt>
                <c:pt idx="5889">
                  <c:v>36301</c:v>
                </c:pt>
                <c:pt idx="5890">
                  <c:v>36300</c:v>
                </c:pt>
                <c:pt idx="5891">
                  <c:v>36299</c:v>
                </c:pt>
                <c:pt idx="5892">
                  <c:v>36298</c:v>
                </c:pt>
                <c:pt idx="5893">
                  <c:v>36297</c:v>
                </c:pt>
                <c:pt idx="5894">
                  <c:v>36294</c:v>
                </c:pt>
                <c:pt idx="5895">
                  <c:v>36293</c:v>
                </c:pt>
                <c:pt idx="5896">
                  <c:v>36292</c:v>
                </c:pt>
                <c:pt idx="5897">
                  <c:v>36291</c:v>
                </c:pt>
                <c:pt idx="5898">
                  <c:v>36290</c:v>
                </c:pt>
                <c:pt idx="5899">
                  <c:v>36287</c:v>
                </c:pt>
                <c:pt idx="5900">
                  <c:v>36286</c:v>
                </c:pt>
                <c:pt idx="5901">
                  <c:v>36285</c:v>
                </c:pt>
                <c:pt idx="5902">
                  <c:v>36284</c:v>
                </c:pt>
                <c:pt idx="5903">
                  <c:v>36283</c:v>
                </c:pt>
                <c:pt idx="5904">
                  <c:v>36280</c:v>
                </c:pt>
                <c:pt idx="5905">
                  <c:v>36279</c:v>
                </c:pt>
                <c:pt idx="5906">
                  <c:v>36278</c:v>
                </c:pt>
                <c:pt idx="5907">
                  <c:v>36277</c:v>
                </c:pt>
                <c:pt idx="5908">
                  <c:v>36276</c:v>
                </c:pt>
                <c:pt idx="5909">
                  <c:v>36273</c:v>
                </c:pt>
                <c:pt idx="5910">
                  <c:v>36272</c:v>
                </c:pt>
                <c:pt idx="5911">
                  <c:v>36271</c:v>
                </c:pt>
                <c:pt idx="5912">
                  <c:v>36270</c:v>
                </c:pt>
                <c:pt idx="5913">
                  <c:v>36269</c:v>
                </c:pt>
                <c:pt idx="5914">
                  <c:v>36266</c:v>
                </c:pt>
                <c:pt idx="5915">
                  <c:v>36265</c:v>
                </c:pt>
                <c:pt idx="5916">
                  <c:v>36264</c:v>
                </c:pt>
                <c:pt idx="5917">
                  <c:v>36263</c:v>
                </c:pt>
                <c:pt idx="5918">
                  <c:v>36262</c:v>
                </c:pt>
                <c:pt idx="5919">
                  <c:v>36259</c:v>
                </c:pt>
                <c:pt idx="5920">
                  <c:v>36258</c:v>
                </c:pt>
                <c:pt idx="5921">
                  <c:v>36257</c:v>
                </c:pt>
                <c:pt idx="5922">
                  <c:v>36256</c:v>
                </c:pt>
                <c:pt idx="5923">
                  <c:v>36255</c:v>
                </c:pt>
                <c:pt idx="5924">
                  <c:v>36251</c:v>
                </c:pt>
                <c:pt idx="5925">
                  <c:v>36250</c:v>
                </c:pt>
                <c:pt idx="5926">
                  <c:v>36249</c:v>
                </c:pt>
                <c:pt idx="5927">
                  <c:v>36248</c:v>
                </c:pt>
                <c:pt idx="5928">
                  <c:v>36245</c:v>
                </c:pt>
                <c:pt idx="5929">
                  <c:v>36244</c:v>
                </c:pt>
                <c:pt idx="5930">
                  <c:v>36243</c:v>
                </c:pt>
                <c:pt idx="5931">
                  <c:v>36242</c:v>
                </c:pt>
                <c:pt idx="5932">
                  <c:v>36241</c:v>
                </c:pt>
                <c:pt idx="5933">
                  <c:v>36238</c:v>
                </c:pt>
                <c:pt idx="5934">
                  <c:v>36237</c:v>
                </c:pt>
                <c:pt idx="5935">
                  <c:v>36236</c:v>
                </c:pt>
                <c:pt idx="5936">
                  <c:v>36235</c:v>
                </c:pt>
                <c:pt idx="5937">
                  <c:v>36234</c:v>
                </c:pt>
                <c:pt idx="5938">
                  <c:v>36231</c:v>
                </c:pt>
                <c:pt idx="5939">
                  <c:v>36230</c:v>
                </c:pt>
                <c:pt idx="5940">
                  <c:v>36229</c:v>
                </c:pt>
                <c:pt idx="5941">
                  <c:v>36228</c:v>
                </c:pt>
                <c:pt idx="5942">
                  <c:v>36227</c:v>
                </c:pt>
                <c:pt idx="5943">
                  <c:v>36224</c:v>
                </c:pt>
                <c:pt idx="5944">
                  <c:v>36223</c:v>
                </c:pt>
                <c:pt idx="5945">
                  <c:v>36222</c:v>
                </c:pt>
                <c:pt idx="5946">
                  <c:v>36221</c:v>
                </c:pt>
                <c:pt idx="5947">
                  <c:v>36220</c:v>
                </c:pt>
                <c:pt idx="5948">
                  <c:v>36217</c:v>
                </c:pt>
                <c:pt idx="5949">
                  <c:v>36216</c:v>
                </c:pt>
                <c:pt idx="5950">
                  <c:v>36215</c:v>
                </c:pt>
                <c:pt idx="5951">
                  <c:v>36214</c:v>
                </c:pt>
                <c:pt idx="5952">
                  <c:v>36213</c:v>
                </c:pt>
                <c:pt idx="5953">
                  <c:v>36210</c:v>
                </c:pt>
                <c:pt idx="5954">
                  <c:v>36209</c:v>
                </c:pt>
                <c:pt idx="5955">
                  <c:v>36208</c:v>
                </c:pt>
                <c:pt idx="5956">
                  <c:v>36207</c:v>
                </c:pt>
                <c:pt idx="5957">
                  <c:v>36203</c:v>
                </c:pt>
                <c:pt idx="5958">
                  <c:v>36202</c:v>
                </c:pt>
                <c:pt idx="5959">
                  <c:v>36201</c:v>
                </c:pt>
                <c:pt idx="5960">
                  <c:v>36200</c:v>
                </c:pt>
                <c:pt idx="5961">
                  <c:v>36199</c:v>
                </c:pt>
                <c:pt idx="5962">
                  <c:v>36196</c:v>
                </c:pt>
                <c:pt idx="5963">
                  <c:v>36195</c:v>
                </c:pt>
                <c:pt idx="5964">
                  <c:v>36194</c:v>
                </c:pt>
                <c:pt idx="5965">
                  <c:v>36193</c:v>
                </c:pt>
                <c:pt idx="5966">
                  <c:v>36192</c:v>
                </c:pt>
                <c:pt idx="5967">
                  <c:v>36189</c:v>
                </c:pt>
                <c:pt idx="5968">
                  <c:v>36188</c:v>
                </c:pt>
                <c:pt idx="5969">
                  <c:v>36187</c:v>
                </c:pt>
                <c:pt idx="5970">
                  <c:v>36186</c:v>
                </c:pt>
                <c:pt idx="5971">
                  <c:v>36185</c:v>
                </c:pt>
                <c:pt idx="5972">
                  <c:v>36182</c:v>
                </c:pt>
                <c:pt idx="5973">
                  <c:v>36181</c:v>
                </c:pt>
                <c:pt idx="5974">
                  <c:v>36180</c:v>
                </c:pt>
                <c:pt idx="5975">
                  <c:v>36179</c:v>
                </c:pt>
                <c:pt idx="5976">
                  <c:v>36175</c:v>
                </c:pt>
                <c:pt idx="5977">
                  <c:v>36174</c:v>
                </c:pt>
                <c:pt idx="5978">
                  <c:v>36173</c:v>
                </c:pt>
                <c:pt idx="5979">
                  <c:v>36172</c:v>
                </c:pt>
                <c:pt idx="5980">
                  <c:v>36171</c:v>
                </c:pt>
                <c:pt idx="5981">
                  <c:v>36168</c:v>
                </c:pt>
                <c:pt idx="5982">
                  <c:v>36167</c:v>
                </c:pt>
                <c:pt idx="5983">
                  <c:v>36166</c:v>
                </c:pt>
                <c:pt idx="5984">
                  <c:v>36165</c:v>
                </c:pt>
                <c:pt idx="5985">
                  <c:v>36164</c:v>
                </c:pt>
                <c:pt idx="5986">
                  <c:v>36160</c:v>
                </c:pt>
                <c:pt idx="5987">
                  <c:v>36159</c:v>
                </c:pt>
                <c:pt idx="5988">
                  <c:v>36158</c:v>
                </c:pt>
                <c:pt idx="5989">
                  <c:v>36157</c:v>
                </c:pt>
                <c:pt idx="5990">
                  <c:v>36153</c:v>
                </c:pt>
                <c:pt idx="5991">
                  <c:v>36152</c:v>
                </c:pt>
                <c:pt idx="5992">
                  <c:v>36151</c:v>
                </c:pt>
                <c:pt idx="5993">
                  <c:v>36150</c:v>
                </c:pt>
                <c:pt idx="5994">
                  <c:v>36147</c:v>
                </c:pt>
                <c:pt idx="5995">
                  <c:v>36146</c:v>
                </c:pt>
                <c:pt idx="5996">
                  <c:v>36145</c:v>
                </c:pt>
                <c:pt idx="5997">
                  <c:v>36144</c:v>
                </c:pt>
                <c:pt idx="5998">
                  <c:v>36143</c:v>
                </c:pt>
                <c:pt idx="5999">
                  <c:v>36140</c:v>
                </c:pt>
                <c:pt idx="6000">
                  <c:v>36139</c:v>
                </c:pt>
                <c:pt idx="6001">
                  <c:v>36138</c:v>
                </c:pt>
                <c:pt idx="6002">
                  <c:v>36137</c:v>
                </c:pt>
                <c:pt idx="6003">
                  <c:v>36136</c:v>
                </c:pt>
                <c:pt idx="6004">
                  <c:v>36133</c:v>
                </c:pt>
                <c:pt idx="6005">
                  <c:v>36132</c:v>
                </c:pt>
                <c:pt idx="6006">
                  <c:v>36131</c:v>
                </c:pt>
                <c:pt idx="6007">
                  <c:v>36130</c:v>
                </c:pt>
                <c:pt idx="6008">
                  <c:v>36129</c:v>
                </c:pt>
                <c:pt idx="6009">
                  <c:v>36126</c:v>
                </c:pt>
                <c:pt idx="6010">
                  <c:v>36124</c:v>
                </c:pt>
                <c:pt idx="6011">
                  <c:v>36123</c:v>
                </c:pt>
                <c:pt idx="6012">
                  <c:v>36122</c:v>
                </c:pt>
                <c:pt idx="6013">
                  <c:v>36119</c:v>
                </c:pt>
                <c:pt idx="6014">
                  <c:v>36118</c:v>
                </c:pt>
                <c:pt idx="6015">
                  <c:v>36117</c:v>
                </c:pt>
                <c:pt idx="6016">
                  <c:v>36116</c:v>
                </c:pt>
                <c:pt idx="6017">
                  <c:v>36115</c:v>
                </c:pt>
                <c:pt idx="6018">
                  <c:v>36112</c:v>
                </c:pt>
                <c:pt idx="6019">
                  <c:v>36111</c:v>
                </c:pt>
                <c:pt idx="6020">
                  <c:v>36110</c:v>
                </c:pt>
                <c:pt idx="6021">
                  <c:v>36109</c:v>
                </c:pt>
                <c:pt idx="6022">
                  <c:v>36108</c:v>
                </c:pt>
                <c:pt idx="6023">
                  <c:v>36105</c:v>
                </c:pt>
                <c:pt idx="6024">
                  <c:v>36104</c:v>
                </c:pt>
                <c:pt idx="6025">
                  <c:v>36103</c:v>
                </c:pt>
                <c:pt idx="6026">
                  <c:v>36102</c:v>
                </c:pt>
                <c:pt idx="6027">
                  <c:v>36101</c:v>
                </c:pt>
                <c:pt idx="6028">
                  <c:v>36098</c:v>
                </c:pt>
                <c:pt idx="6029">
                  <c:v>36097</c:v>
                </c:pt>
                <c:pt idx="6030">
                  <c:v>36096</c:v>
                </c:pt>
                <c:pt idx="6031">
                  <c:v>36095</c:v>
                </c:pt>
                <c:pt idx="6032">
                  <c:v>36094</c:v>
                </c:pt>
                <c:pt idx="6033">
                  <c:v>36091</c:v>
                </c:pt>
                <c:pt idx="6034">
                  <c:v>36090</c:v>
                </c:pt>
                <c:pt idx="6035">
                  <c:v>36089</c:v>
                </c:pt>
                <c:pt idx="6036">
                  <c:v>36088</c:v>
                </c:pt>
                <c:pt idx="6037">
                  <c:v>36087</c:v>
                </c:pt>
                <c:pt idx="6038">
                  <c:v>36084</c:v>
                </c:pt>
                <c:pt idx="6039">
                  <c:v>36083</c:v>
                </c:pt>
                <c:pt idx="6040">
                  <c:v>36082</c:v>
                </c:pt>
                <c:pt idx="6041">
                  <c:v>36081</c:v>
                </c:pt>
                <c:pt idx="6042">
                  <c:v>36080</c:v>
                </c:pt>
                <c:pt idx="6043">
                  <c:v>36077</c:v>
                </c:pt>
                <c:pt idx="6044">
                  <c:v>36076</c:v>
                </c:pt>
                <c:pt idx="6045">
                  <c:v>36075</c:v>
                </c:pt>
                <c:pt idx="6046">
                  <c:v>36074</c:v>
                </c:pt>
                <c:pt idx="6047">
                  <c:v>36073</c:v>
                </c:pt>
                <c:pt idx="6048">
                  <c:v>36070</c:v>
                </c:pt>
                <c:pt idx="6049">
                  <c:v>36069</c:v>
                </c:pt>
                <c:pt idx="6050">
                  <c:v>36068</c:v>
                </c:pt>
                <c:pt idx="6051">
                  <c:v>36067</c:v>
                </c:pt>
                <c:pt idx="6052">
                  <c:v>36066</c:v>
                </c:pt>
                <c:pt idx="6053">
                  <c:v>36063</c:v>
                </c:pt>
                <c:pt idx="6054">
                  <c:v>36062</c:v>
                </c:pt>
                <c:pt idx="6055">
                  <c:v>36061</c:v>
                </c:pt>
                <c:pt idx="6056">
                  <c:v>36060</c:v>
                </c:pt>
                <c:pt idx="6057">
                  <c:v>36059</c:v>
                </c:pt>
                <c:pt idx="6058">
                  <c:v>36056</c:v>
                </c:pt>
                <c:pt idx="6059">
                  <c:v>36055</c:v>
                </c:pt>
                <c:pt idx="6060">
                  <c:v>36054</c:v>
                </c:pt>
                <c:pt idx="6061">
                  <c:v>36053</c:v>
                </c:pt>
                <c:pt idx="6062">
                  <c:v>36052</c:v>
                </c:pt>
                <c:pt idx="6063">
                  <c:v>36049</c:v>
                </c:pt>
                <c:pt idx="6064">
                  <c:v>36048</c:v>
                </c:pt>
                <c:pt idx="6065">
                  <c:v>36047</c:v>
                </c:pt>
                <c:pt idx="6066">
                  <c:v>36046</c:v>
                </c:pt>
                <c:pt idx="6067">
                  <c:v>36042</c:v>
                </c:pt>
                <c:pt idx="6068">
                  <c:v>36041</c:v>
                </c:pt>
                <c:pt idx="6069">
                  <c:v>36040</c:v>
                </c:pt>
                <c:pt idx="6070">
                  <c:v>36039</c:v>
                </c:pt>
                <c:pt idx="6071">
                  <c:v>36038</c:v>
                </c:pt>
                <c:pt idx="6072">
                  <c:v>36035</c:v>
                </c:pt>
                <c:pt idx="6073">
                  <c:v>36034</c:v>
                </c:pt>
                <c:pt idx="6074">
                  <c:v>36033</c:v>
                </c:pt>
                <c:pt idx="6075">
                  <c:v>36032</c:v>
                </c:pt>
                <c:pt idx="6076">
                  <c:v>36031</c:v>
                </c:pt>
                <c:pt idx="6077">
                  <c:v>36028</c:v>
                </c:pt>
                <c:pt idx="6078">
                  <c:v>36027</c:v>
                </c:pt>
                <c:pt idx="6079">
                  <c:v>36026</c:v>
                </c:pt>
                <c:pt idx="6080">
                  <c:v>36025</c:v>
                </c:pt>
                <c:pt idx="6081">
                  <c:v>36024</c:v>
                </c:pt>
                <c:pt idx="6082">
                  <c:v>36021</c:v>
                </c:pt>
                <c:pt idx="6083">
                  <c:v>36020</c:v>
                </c:pt>
                <c:pt idx="6084">
                  <c:v>36019</c:v>
                </c:pt>
                <c:pt idx="6085">
                  <c:v>36018</c:v>
                </c:pt>
                <c:pt idx="6086">
                  <c:v>36017</c:v>
                </c:pt>
                <c:pt idx="6087">
                  <c:v>36014</c:v>
                </c:pt>
                <c:pt idx="6088">
                  <c:v>36013</c:v>
                </c:pt>
                <c:pt idx="6089">
                  <c:v>36012</c:v>
                </c:pt>
                <c:pt idx="6090">
                  <c:v>36011</c:v>
                </c:pt>
                <c:pt idx="6091">
                  <c:v>36010</c:v>
                </c:pt>
                <c:pt idx="6092">
                  <c:v>36007</c:v>
                </c:pt>
                <c:pt idx="6093">
                  <c:v>36006</c:v>
                </c:pt>
                <c:pt idx="6094">
                  <c:v>36005</c:v>
                </c:pt>
                <c:pt idx="6095">
                  <c:v>36004</c:v>
                </c:pt>
                <c:pt idx="6096">
                  <c:v>36003</c:v>
                </c:pt>
                <c:pt idx="6097">
                  <c:v>36000</c:v>
                </c:pt>
                <c:pt idx="6098">
                  <c:v>35999</c:v>
                </c:pt>
                <c:pt idx="6099">
                  <c:v>35998</c:v>
                </c:pt>
                <c:pt idx="6100">
                  <c:v>35997</c:v>
                </c:pt>
                <c:pt idx="6101">
                  <c:v>35996</c:v>
                </c:pt>
                <c:pt idx="6102">
                  <c:v>35993</c:v>
                </c:pt>
                <c:pt idx="6103">
                  <c:v>35992</c:v>
                </c:pt>
                <c:pt idx="6104">
                  <c:v>35991</c:v>
                </c:pt>
                <c:pt idx="6105">
                  <c:v>35990</c:v>
                </c:pt>
                <c:pt idx="6106">
                  <c:v>35989</c:v>
                </c:pt>
                <c:pt idx="6107">
                  <c:v>35986</c:v>
                </c:pt>
                <c:pt idx="6108">
                  <c:v>35985</c:v>
                </c:pt>
                <c:pt idx="6109">
                  <c:v>35984</c:v>
                </c:pt>
                <c:pt idx="6110">
                  <c:v>35983</c:v>
                </c:pt>
                <c:pt idx="6111">
                  <c:v>35982</c:v>
                </c:pt>
                <c:pt idx="6112">
                  <c:v>35978</c:v>
                </c:pt>
                <c:pt idx="6113">
                  <c:v>35977</c:v>
                </c:pt>
                <c:pt idx="6114">
                  <c:v>35976</c:v>
                </c:pt>
                <c:pt idx="6115">
                  <c:v>35975</c:v>
                </c:pt>
                <c:pt idx="6116">
                  <c:v>35972</c:v>
                </c:pt>
                <c:pt idx="6117">
                  <c:v>35971</c:v>
                </c:pt>
                <c:pt idx="6118">
                  <c:v>35970</c:v>
                </c:pt>
                <c:pt idx="6119">
                  <c:v>35969</c:v>
                </c:pt>
                <c:pt idx="6120">
                  <c:v>35968</c:v>
                </c:pt>
                <c:pt idx="6121">
                  <c:v>35965</c:v>
                </c:pt>
                <c:pt idx="6122">
                  <c:v>35964</c:v>
                </c:pt>
                <c:pt idx="6123">
                  <c:v>35963</c:v>
                </c:pt>
                <c:pt idx="6124">
                  <c:v>35962</c:v>
                </c:pt>
                <c:pt idx="6125">
                  <c:v>35961</c:v>
                </c:pt>
                <c:pt idx="6126">
                  <c:v>35958</c:v>
                </c:pt>
                <c:pt idx="6127">
                  <c:v>35957</c:v>
                </c:pt>
                <c:pt idx="6128">
                  <c:v>35956</c:v>
                </c:pt>
                <c:pt idx="6129">
                  <c:v>35955</c:v>
                </c:pt>
                <c:pt idx="6130">
                  <c:v>35954</c:v>
                </c:pt>
                <c:pt idx="6131">
                  <c:v>35951</c:v>
                </c:pt>
                <c:pt idx="6132">
                  <c:v>35950</c:v>
                </c:pt>
                <c:pt idx="6133">
                  <c:v>35949</c:v>
                </c:pt>
                <c:pt idx="6134">
                  <c:v>35948</c:v>
                </c:pt>
                <c:pt idx="6135">
                  <c:v>35947</c:v>
                </c:pt>
                <c:pt idx="6136">
                  <c:v>35944</c:v>
                </c:pt>
                <c:pt idx="6137">
                  <c:v>35943</c:v>
                </c:pt>
                <c:pt idx="6138">
                  <c:v>35942</c:v>
                </c:pt>
                <c:pt idx="6139">
                  <c:v>35941</c:v>
                </c:pt>
                <c:pt idx="6140">
                  <c:v>35937</c:v>
                </c:pt>
                <c:pt idx="6141">
                  <c:v>35936</c:v>
                </c:pt>
                <c:pt idx="6142">
                  <c:v>35935</c:v>
                </c:pt>
                <c:pt idx="6143">
                  <c:v>35934</c:v>
                </c:pt>
                <c:pt idx="6144">
                  <c:v>35933</c:v>
                </c:pt>
                <c:pt idx="6145">
                  <c:v>35930</c:v>
                </c:pt>
                <c:pt idx="6146">
                  <c:v>35929</c:v>
                </c:pt>
                <c:pt idx="6147">
                  <c:v>35928</c:v>
                </c:pt>
                <c:pt idx="6148">
                  <c:v>35927</c:v>
                </c:pt>
                <c:pt idx="6149">
                  <c:v>35926</c:v>
                </c:pt>
                <c:pt idx="6150">
                  <c:v>35923</c:v>
                </c:pt>
                <c:pt idx="6151">
                  <c:v>35922</c:v>
                </c:pt>
                <c:pt idx="6152">
                  <c:v>35921</c:v>
                </c:pt>
                <c:pt idx="6153">
                  <c:v>35920</c:v>
                </c:pt>
                <c:pt idx="6154">
                  <c:v>35919</c:v>
                </c:pt>
                <c:pt idx="6155">
                  <c:v>35916</c:v>
                </c:pt>
                <c:pt idx="6156">
                  <c:v>35915</c:v>
                </c:pt>
                <c:pt idx="6157">
                  <c:v>35914</c:v>
                </c:pt>
                <c:pt idx="6158">
                  <c:v>35913</c:v>
                </c:pt>
                <c:pt idx="6159">
                  <c:v>35912</c:v>
                </c:pt>
                <c:pt idx="6160">
                  <c:v>35909</c:v>
                </c:pt>
                <c:pt idx="6161">
                  <c:v>35908</c:v>
                </c:pt>
                <c:pt idx="6162">
                  <c:v>35907</c:v>
                </c:pt>
                <c:pt idx="6163">
                  <c:v>35906</c:v>
                </c:pt>
                <c:pt idx="6164">
                  <c:v>35905</c:v>
                </c:pt>
                <c:pt idx="6165">
                  <c:v>35902</c:v>
                </c:pt>
                <c:pt idx="6166">
                  <c:v>35901</c:v>
                </c:pt>
                <c:pt idx="6167">
                  <c:v>35900</c:v>
                </c:pt>
                <c:pt idx="6168">
                  <c:v>35899</c:v>
                </c:pt>
                <c:pt idx="6169">
                  <c:v>35898</c:v>
                </c:pt>
                <c:pt idx="6170">
                  <c:v>35894</c:v>
                </c:pt>
                <c:pt idx="6171">
                  <c:v>35893</c:v>
                </c:pt>
                <c:pt idx="6172">
                  <c:v>35892</c:v>
                </c:pt>
                <c:pt idx="6173">
                  <c:v>35891</c:v>
                </c:pt>
                <c:pt idx="6174">
                  <c:v>35888</c:v>
                </c:pt>
                <c:pt idx="6175">
                  <c:v>35887</c:v>
                </c:pt>
                <c:pt idx="6176">
                  <c:v>35886</c:v>
                </c:pt>
                <c:pt idx="6177">
                  <c:v>35885</c:v>
                </c:pt>
                <c:pt idx="6178">
                  <c:v>35884</c:v>
                </c:pt>
                <c:pt idx="6179">
                  <c:v>35881</c:v>
                </c:pt>
                <c:pt idx="6180">
                  <c:v>35880</c:v>
                </c:pt>
                <c:pt idx="6181">
                  <c:v>35879</c:v>
                </c:pt>
                <c:pt idx="6182">
                  <c:v>35878</c:v>
                </c:pt>
                <c:pt idx="6183">
                  <c:v>35877</c:v>
                </c:pt>
                <c:pt idx="6184">
                  <c:v>35874</c:v>
                </c:pt>
                <c:pt idx="6185">
                  <c:v>35873</c:v>
                </c:pt>
                <c:pt idx="6186">
                  <c:v>35872</c:v>
                </c:pt>
                <c:pt idx="6187">
                  <c:v>35871</c:v>
                </c:pt>
                <c:pt idx="6188">
                  <c:v>35870</c:v>
                </c:pt>
                <c:pt idx="6189">
                  <c:v>35867</c:v>
                </c:pt>
                <c:pt idx="6190">
                  <c:v>35866</c:v>
                </c:pt>
                <c:pt idx="6191">
                  <c:v>35865</c:v>
                </c:pt>
                <c:pt idx="6192">
                  <c:v>35864</c:v>
                </c:pt>
                <c:pt idx="6193">
                  <c:v>35863</c:v>
                </c:pt>
                <c:pt idx="6194">
                  <c:v>35860</c:v>
                </c:pt>
                <c:pt idx="6195">
                  <c:v>35859</c:v>
                </c:pt>
                <c:pt idx="6196">
                  <c:v>35858</c:v>
                </c:pt>
                <c:pt idx="6197">
                  <c:v>35857</c:v>
                </c:pt>
                <c:pt idx="6198">
                  <c:v>35856</c:v>
                </c:pt>
                <c:pt idx="6199">
                  <c:v>35853</c:v>
                </c:pt>
                <c:pt idx="6200">
                  <c:v>35852</c:v>
                </c:pt>
                <c:pt idx="6201">
                  <c:v>35851</c:v>
                </c:pt>
                <c:pt idx="6202">
                  <c:v>35850</c:v>
                </c:pt>
                <c:pt idx="6203">
                  <c:v>35849</c:v>
                </c:pt>
                <c:pt idx="6204">
                  <c:v>35846</c:v>
                </c:pt>
                <c:pt idx="6205">
                  <c:v>35845</c:v>
                </c:pt>
                <c:pt idx="6206">
                  <c:v>35844</c:v>
                </c:pt>
                <c:pt idx="6207">
                  <c:v>35843</c:v>
                </c:pt>
                <c:pt idx="6208">
                  <c:v>35839</c:v>
                </c:pt>
                <c:pt idx="6209">
                  <c:v>35838</c:v>
                </c:pt>
                <c:pt idx="6210">
                  <c:v>35837</c:v>
                </c:pt>
                <c:pt idx="6211">
                  <c:v>35836</c:v>
                </c:pt>
                <c:pt idx="6212">
                  <c:v>35835</c:v>
                </c:pt>
                <c:pt idx="6213">
                  <c:v>35832</c:v>
                </c:pt>
                <c:pt idx="6214">
                  <c:v>35831</c:v>
                </c:pt>
                <c:pt idx="6215">
                  <c:v>35830</c:v>
                </c:pt>
                <c:pt idx="6216">
                  <c:v>35829</c:v>
                </c:pt>
                <c:pt idx="6217">
                  <c:v>35828</c:v>
                </c:pt>
                <c:pt idx="6218">
                  <c:v>35825</c:v>
                </c:pt>
                <c:pt idx="6219">
                  <c:v>35824</c:v>
                </c:pt>
                <c:pt idx="6220">
                  <c:v>35823</c:v>
                </c:pt>
                <c:pt idx="6221">
                  <c:v>35822</c:v>
                </c:pt>
                <c:pt idx="6222">
                  <c:v>35821</c:v>
                </c:pt>
                <c:pt idx="6223">
                  <c:v>35818</c:v>
                </c:pt>
                <c:pt idx="6224">
                  <c:v>35817</c:v>
                </c:pt>
                <c:pt idx="6225">
                  <c:v>35816</c:v>
                </c:pt>
                <c:pt idx="6226">
                  <c:v>35815</c:v>
                </c:pt>
                <c:pt idx="6227">
                  <c:v>35811</c:v>
                </c:pt>
                <c:pt idx="6228">
                  <c:v>35810</c:v>
                </c:pt>
                <c:pt idx="6229">
                  <c:v>35809</c:v>
                </c:pt>
                <c:pt idx="6230">
                  <c:v>35808</c:v>
                </c:pt>
                <c:pt idx="6231">
                  <c:v>35807</c:v>
                </c:pt>
                <c:pt idx="6232">
                  <c:v>35804</c:v>
                </c:pt>
                <c:pt idx="6233">
                  <c:v>35803</c:v>
                </c:pt>
                <c:pt idx="6234">
                  <c:v>35802</c:v>
                </c:pt>
                <c:pt idx="6235">
                  <c:v>35801</c:v>
                </c:pt>
                <c:pt idx="6236">
                  <c:v>35800</c:v>
                </c:pt>
                <c:pt idx="6237">
                  <c:v>35797</c:v>
                </c:pt>
                <c:pt idx="6238">
                  <c:v>35795</c:v>
                </c:pt>
                <c:pt idx="6239">
                  <c:v>35794</c:v>
                </c:pt>
                <c:pt idx="6240">
                  <c:v>35793</c:v>
                </c:pt>
                <c:pt idx="6241">
                  <c:v>35790</c:v>
                </c:pt>
                <c:pt idx="6242">
                  <c:v>35788</c:v>
                </c:pt>
                <c:pt idx="6243">
                  <c:v>35787</c:v>
                </c:pt>
                <c:pt idx="6244">
                  <c:v>35786</c:v>
                </c:pt>
                <c:pt idx="6245">
                  <c:v>35783</c:v>
                </c:pt>
                <c:pt idx="6246">
                  <c:v>35782</c:v>
                </c:pt>
                <c:pt idx="6247">
                  <c:v>35781</c:v>
                </c:pt>
                <c:pt idx="6248">
                  <c:v>35780</c:v>
                </c:pt>
                <c:pt idx="6249">
                  <c:v>35779</c:v>
                </c:pt>
                <c:pt idx="6250">
                  <c:v>35776</c:v>
                </c:pt>
                <c:pt idx="6251">
                  <c:v>35775</c:v>
                </c:pt>
                <c:pt idx="6252">
                  <c:v>35774</c:v>
                </c:pt>
                <c:pt idx="6253">
                  <c:v>35773</c:v>
                </c:pt>
                <c:pt idx="6254">
                  <c:v>35772</c:v>
                </c:pt>
                <c:pt idx="6255">
                  <c:v>35769</c:v>
                </c:pt>
                <c:pt idx="6256">
                  <c:v>35768</c:v>
                </c:pt>
                <c:pt idx="6257">
                  <c:v>35767</c:v>
                </c:pt>
                <c:pt idx="6258">
                  <c:v>35766</c:v>
                </c:pt>
                <c:pt idx="6259">
                  <c:v>35765</c:v>
                </c:pt>
                <c:pt idx="6260">
                  <c:v>35762</c:v>
                </c:pt>
                <c:pt idx="6261">
                  <c:v>35760</c:v>
                </c:pt>
                <c:pt idx="6262">
                  <c:v>35759</c:v>
                </c:pt>
                <c:pt idx="6263">
                  <c:v>35758</c:v>
                </c:pt>
                <c:pt idx="6264">
                  <c:v>35755</c:v>
                </c:pt>
                <c:pt idx="6265">
                  <c:v>35754</c:v>
                </c:pt>
                <c:pt idx="6266">
                  <c:v>35753</c:v>
                </c:pt>
                <c:pt idx="6267">
                  <c:v>35752</c:v>
                </c:pt>
                <c:pt idx="6268">
                  <c:v>35751</c:v>
                </c:pt>
                <c:pt idx="6269">
                  <c:v>35748</c:v>
                </c:pt>
                <c:pt idx="6270">
                  <c:v>35747</c:v>
                </c:pt>
                <c:pt idx="6271">
                  <c:v>35746</c:v>
                </c:pt>
                <c:pt idx="6272">
                  <c:v>35745</c:v>
                </c:pt>
                <c:pt idx="6273">
                  <c:v>35744</c:v>
                </c:pt>
                <c:pt idx="6274">
                  <c:v>35741</c:v>
                </c:pt>
                <c:pt idx="6275">
                  <c:v>35740</c:v>
                </c:pt>
                <c:pt idx="6276">
                  <c:v>35739</c:v>
                </c:pt>
                <c:pt idx="6277">
                  <c:v>35738</c:v>
                </c:pt>
                <c:pt idx="6278">
                  <c:v>35737</c:v>
                </c:pt>
                <c:pt idx="6279">
                  <c:v>35734</c:v>
                </c:pt>
                <c:pt idx="6280">
                  <c:v>35733</c:v>
                </c:pt>
                <c:pt idx="6281">
                  <c:v>35732</c:v>
                </c:pt>
                <c:pt idx="6282">
                  <c:v>35731</c:v>
                </c:pt>
                <c:pt idx="6283">
                  <c:v>35730</c:v>
                </c:pt>
                <c:pt idx="6284">
                  <c:v>35727</c:v>
                </c:pt>
                <c:pt idx="6285">
                  <c:v>35726</c:v>
                </c:pt>
                <c:pt idx="6286">
                  <c:v>35725</c:v>
                </c:pt>
                <c:pt idx="6287">
                  <c:v>35724</c:v>
                </c:pt>
                <c:pt idx="6288">
                  <c:v>35723</c:v>
                </c:pt>
                <c:pt idx="6289">
                  <c:v>35720</c:v>
                </c:pt>
                <c:pt idx="6290">
                  <c:v>35719</c:v>
                </c:pt>
                <c:pt idx="6291">
                  <c:v>35718</c:v>
                </c:pt>
                <c:pt idx="6292">
                  <c:v>35717</c:v>
                </c:pt>
                <c:pt idx="6293">
                  <c:v>35716</c:v>
                </c:pt>
                <c:pt idx="6294">
                  <c:v>35713</c:v>
                </c:pt>
                <c:pt idx="6295">
                  <c:v>35712</c:v>
                </c:pt>
                <c:pt idx="6296">
                  <c:v>35711</c:v>
                </c:pt>
                <c:pt idx="6297">
                  <c:v>35710</c:v>
                </c:pt>
                <c:pt idx="6298">
                  <c:v>35709</c:v>
                </c:pt>
                <c:pt idx="6299">
                  <c:v>35706</c:v>
                </c:pt>
                <c:pt idx="6300">
                  <c:v>35705</c:v>
                </c:pt>
                <c:pt idx="6301">
                  <c:v>35704</c:v>
                </c:pt>
                <c:pt idx="6302">
                  <c:v>35703</c:v>
                </c:pt>
                <c:pt idx="6303">
                  <c:v>35702</c:v>
                </c:pt>
                <c:pt idx="6304">
                  <c:v>35699</c:v>
                </c:pt>
                <c:pt idx="6305">
                  <c:v>35698</c:v>
                </c:pt>
                <c:pt idx="6306">
                  <c:v>35697</c:v>
                </c:pt>
                <c:pt idx="6307">
                  <c:v>35696</c:v>
                </c:pt>
                <c:pt idx="6308">
                  <c:v>35695</c:v>
                </c:pt>
                <c:pt idx="6309">
                  <c:v>35692</c:v>
                </c:pt>
                <c:pt idx="6310">
                  <c:v>35691</c:v>
                </c:pt>
                <c:pt idx="6311">
                  <c:v>35690</c:v>
                </c:pt>
                <c:pt idx="6312">
                  <c:v>35689</c:v>
                </c:pt>
                <c:pt idx="6313">
                  <c:v>35688</c:v>
                </c:pt>
                <c:pt idx="6314">
                  <c:v>35685</c:v>
                </c:pt>
                <c:pt idx="6315">
                  <c:v>35684</c:v>
                </c:pt>
                <c:pt idx="6316">
                  <c:v>35683</c:v>
                </c:pt>
                <c:pt idx="6317">
                  <c:v>35682</c:v>
                </c:pt>
                <c:pt idx="6318">
                  <c:v>35681</c:v>
                </c:pt>
                <c:pt idx="6319">
                  <c:v>35678</c:v>
                </c:pt>
                <c:pt idx="6320">
                  <c:v>35677</c:v>
                </c:pt>
                <c:pt idx="6321">
                  <c:v>35676</c:v>
                </c:pt>
                <c:pt idx="6322">
                  <c:v>35675</c:v>
                </c:pt>
                <c:pt idx="6323">
                  <c:v>35671</c:v>
                </c:pt>
                <c:pt idx="6324">
                  <c:v>35670</c:v>
                </c:pt>
                <c:pt idx="6325">
                  <c:v>35669</c:v>
                </c:pt>
                <c:pt idx="6326">
                  <c:v>35668</c:v>
                </c:pt>
                <c:pt idx="6327">
                  <c:v>35667</c:v>
                </c:pt>
                <c:pt idx="6328">
                  <c:v>35664</c:v>
                </c:pt>
                <c:pt idx="6329">
                  <c:v>35663</c:v>
                </c:pt>
                <c:pt idx="6330">
                  <c:v>35662</c:v>
                </c:pt>
                <c:pt idx="6331">
                  <c:v>35661</c:v>
                </c:pt>
                <c:pt idx="6332">
                  <c:v>35660</c:v>
                </c:pt>
                <c:pt idx="6333">
                  <c:v>35657</c:v>
                </c:pt>
                <c:pt idx="6334">
                  <c:v>35656</c:v>
                </c:pt>
                <c:pt idx="6335">
                  <c:v>35655</c:v>
                </c:pt>
                <c:pt idx="6336">
                  <c:v>35654</c:v>
                </c:pt>
                <c:pt idx="6337">
                  <c:v>35653</c:v>
                </c:pt>
                <c:pt idx="6338">
                  <c:v>35650</c:v>
                </c:pt>
                <c:pt idx="6339">
                  <c:v>35649</c:v>
                </c:pt>
                <c:pt idx="6340">
                  <c:v>35648</c:v>
                </c:pt>
                <c:pt idx="6341">
                  <c:v>35647</c:v>
                </c:pt>
                <c:pt idx="6342">
                  <c:v>35646</c:v>
                </c:pt>
                <c:pt idx="6343">
                  <c:v>35643</c:v>
                </c:pt>
                <c:pt idx="6344">
                  <c:v>35642</c:v>
                </c:pt>
                <c:pt idx="6345">
                  <c:v>35641</c:v>
                </c:pt>
                <c:pt idx="6346">
                  <c:v>35640</c:v>
                </c:pt>
                <c:pt idx="6347">
                  <c:v>35639</c:v>
                </c:pt>
                <c:pt idx="6348">
                  <c:v>35636</c:v>
                </c:pt>
                <c:pt idx="6349">
                  <c:v>35635</c:v>
                </c:pt>
                <c:pt idx="6350">
                  <c:v>35634</c:v>
                </c:pt>
                <c:pt idx="6351">
                  <c:v>35633</c:v>
                </c:pt>
                <c:pt idx="6352">
                  <c:v>35632</c:v>
                </c:pt>
                <c:pt idx="6353">
                  <c:v>35629</c:v>
                </c:pt>
                <c:pt idx="6354">
                  <c:v>35628</c:v>
                </c:pt>
                <c:pt idx="6355">
                  <c:v>35627</c:v>
                </c:pt>
                <c:pt idx="6356">
                  <c:v>35626</c:v>
                </c:pt>
                <c:pt idx="6357">
                  <c:v>35625</c:v>
                </c:pt>
                <c:pt idx="6358">
                  <c:v>35622</c:v>
                </c:pt>
                <c:pt idx="6359">
                  <c:v>35621</c:v>
                </c:pt>
                <c:pt idx="6360">
                  <c:v>35620</c:v>
                </c:pt>
                <c:pt idx="6361">
                  <c:v>35619</c:v>
                </c:pt>
                <c:pt idx="6362">
                  <c:v>35618</c:v>
                </c:pt>
                <c:pt idx="6363">
                  <c:v>35614</c:v>
                </c:pt>
                <c:pt idx="6364">
                  <c:v>35613</c:v>
                </c:pt>
                <c:pt idx="6365">
                  <c:v>35612</c:v>
                </c:pt>
                <c:pt idx="6366">
                  <c:v>35611</c:v>
                </c:pt>
                <c:pt idx="6367">
                  <c:v>35608</c:v>
                </c:pt>
                <c:pt idx="6368">
                  <c:v>35607</c:v>
                </c:pt>
                <c:pt idx="6369">
                  <c:v>35606</c:v>
                </c:pt>
                <c:pt idx="6370">
                  <c:v>35605</c:v>
                </c:pt>
                <c:pt idx="6371">
                  <c:v>35604</c:v>
                </c:pt>
                <c:pt idx="6372">
                  <c:v>35601</c:v>
                </c:pt>
                <c:pt idx="6373">
                  <c:v>35600</c:v>
                </c:pt>
                <c:pt idx="6374">
                  <c:v>35599</c:v>
                </c:pt>
                <c:pt idx="6375">
                  <c:v>35598</c:v>
                </c:pt>
                <c:pt idx="6376">
                  <c:v>35597</c:v>
                </c:pt>
                <c:pt idx="6377">
                  <c:v>35594</c:v>
                </c:pt>
                <c:pt idx="6378">
                  <c:v>35593</c:v>
                </c:pt>
                <c:pt idx="6379">
                  <c:v>35592</c:v>
                </c:pt>
                <c:pt idx="6380">
                  <c:v>35591</c:v>
                </c:pt>
                <c:pt idx="6381">
                  <c:v>35590</c:v>
                </c:pt>
                <c:pt idx="6382">
                  <c:v>35587</c:v>
                </c:pt>
                <c:pt idx="6383">
                  <c:v>35586</c:v>
                </c:pt>
                <c:pt idx="6384">
                  <c:v>35585</c:v>
                </c:pt>
                <c:pt idx="6385">
                  <c:v>35584</c:v>
                </c:pt>
                <c:pt idx="6386">
                  <c:v>35583</c:v>
                </c:pt>
                <c:pt idx="6387">
                  <c:v>35580</c:v>
                </c:pt>
                <c:pt idx="6388">
                  <c:v>35579</c:v>
                </c:pt>
                <c:pt idx="6389">
                  <c:v>35578</c:v>
                </c:pt>
                <c:pt idx="6390">
                  <c:v>35577</c:v>
                </c:pt>
                <c:pt idx="6391">
                  <c:v>35573</c:v>
                </c:pt>
                <c:pt idx="6392">
                  <c:v>35572</c:v>
                </c:pt>
                <c:pt idx="6393">
                  <c:v>35571</c:v>
                </c:pt>
                <c:pt idx="6394">
                  <c:v>35570</c:v>
                </c:pt>
                <c:pt idx="6395">
                  <c:v>35569</c:v>
                </c:pt>
                <c:pt idx="6396">
                  <c:v>35566</c:v>
                </c:pt>
                <c:pt idx="6397">
                  <c:v>35565</c:v>
                </c:pt>
                <c:pt idx="6398">
                  <c:v>35564</c:v>
                </c:pt>
                <c:pt idx="6399">
                  <c:v>35563</c:v>
                </c:pt>
                <c:pt idx="6400">
                  <c:v>35562</c:v>
                </c:pt>
                <c:pt idx="6401">
                  <c:v>35559</c:v>
                </c:pt>
                <c:pt idx="6402">
                  <c:v>35558</c:v>
                </c:pt>
                <c:pt idx="6403">
                  <c:v>35557</c:v>
                </c:pt>
                <c:pt idx="6404">
                  <c:v>35556</c:v>
                </c:pt>
                <c:pt idx="6405">
                  <c:v>35555</c:v>
                </c:pt>
                <c:pt idx="6406">
                  <c:v>35552</c:v>
                </c:pt>
                <c:pt idx="6407">
                  <c:v>35551</c:v>
                </c:pt>
                <c:pt idx="6408">
                  <c:v>35550</c:v>
                </c:pt>
                <c:pt idx="6409">
                  <c:v>35549</c:v>
                </c:pt>
                <c:pt idx="6410">
                  <c:v>35548</c:v>
                </c:pt>
                <c:pt idx="6411">
                  <c:v>35545</c:v>
                </c:pt>
                <c:pt idx="6412">
                  <c:v>35544</c:v>
                </c:pt>
                <c:pt idx="6413">
                  <c:v>35543</c:v>
                </c:pt>
                <c:pt idx="6414">
                  <c:v>35542</c:v>
                </c:pt>
                <c:pt idx="6415">
                  <c:v>35541</c:v>
                </c:pt>
                <c:pt idx="6416">
                  <c:v>35538</c:v>
                </c:pt>
                <c:pt idx="6417">
                  <c:v>35537</c:v>
                </c:pt>
                <c:pt idx="6418">
                  <c:v>35536</c:v>
                </c:pt>
                <c:pt idx="6419">
                  <c:v>35535</c:v>
                </c:pt>
                <c:pt idx="6420">
                  <c:v>35534</c:v>
                </c:pt>
                <c:pt idx="6421">
                  <c:v>35531</c:v>
                </c:pt>
                <c:pt idx="6422">
                  <c:v>35530</c:v>
                </c:pt>
                <c:pt idx="6423">
                  <c:v>35529</c:v>
                </c:pt>
                <c:pt idx="6424">
                  <c:v>35528</c:v>
                </c:pt>
                <c:pt idx="6425">
                  <c:v>35527</c:v>
                </c:pt>
                <c:pt idx="6426">
                  <c:v>35524</c:v>
                </c:pt>
                <c:pt idx="6427">
                  <c:v>35523</c:v>
                </c:pt>
                <c:pt idx="6428">
                  <c:v>35522</c:v>
                </c:pt>
                <c:pt idx="6429">
                  <c:v>35521</c:v>
                </c:pt>
                <c:pt idx="6430">
                  <c:v>35520</c:v>
                </c:pt>
                <c:pt idx="6431">
                  <c:v>35516</c:v>
                </c:pt>
                <c:pt idx="6432">
                  <c:v>35515</c:v>
                </c:pt>
                <c:pt idx="6433">
                  <c:v>35514</c:v>
                </c:pt>
                <c:pt idx="6434">
                  <c:v>35513</c:v>
                </c:pt>
                <c:pt idx="6435">
                  <c:v>35510</c:v>
                </c:pt>
                <c:pt idx="6436">
                  <c:v>35509</c:v>
                </c:pt>
                <c:pt idx="6437">
                  <c:v>35508</c:v>
                </c:pt>
                <c:pt idx="6438">
                  <c:v>35507</c:v>
                </c:pt>
                <c:pt idx="6439">
                  <c:v>35506</c:v>
                </c:pt>
                <c:pt idx="6440">
                  <c:v>35503</c:v>
                </c:pt>
                <c:pt idx="6441">
                  <c:v>35502</c:v>
                </c:pt>
                <c:pt idx="6442">
                  <c:v>35501</c:v>
                </c:pt>
                <c:pt idx="6443">
                  <c:v>35500</c:v>
                </c:pt>
                <c:pt idx="6444">
                  <c:v>35499</c:v>
                </c:pt>
                <c:pt idx="6445">
                  <c:v>35496</c:v>
                </c:pt>
                <c:pt idx="6446">
                  <c:v>35495</c:v>
                </c:pt>
                <c:pt idx="6447">
                  <c:v>35494</c:v>
                </c:pt>
                <c:pt idx="6448">
                  <c:v>35493</c:v>
                </c:pt>
                <c:pt idx="6449">
                  <c:v>35492</c:v>
                </c:pt>
                <c:pt idx="6450">
                  <c:v>35489</c:v>
                </c:pt>
                <c:pt idx="6451">
                  <c:v>35488</c:v>
                </c:pt>
                <c:pt idx="6452">
                  <c:v>35487</c:v>
                </c:pt>
                <c:pt idx="6453">
                  <c:v>35486</c:v>
                </c:pt>
                <c:pt idx="6454">
                  <c:v>35485</c:v>
                </c:pt>
                <c:pt idx="6455">
                  <c:v>35482</c:v>
                </c:pt>
                <c:pt idx="6456">
                  <c:v>35481</c:v>
                </c:pt>
                <c:pt idx="6457">
                  <c:v>35480</c:v>
                </c:pt>
                <c:pt idx="6458">
                  <c:v>35479</c:v>
                </c:pt>
                <c:pt idx="6459">
                  <c:v>35475</c:v>
                </c:pt>
                <c:pt idx="6460">
                  <c:v>35474</c:v>
                </c:pt>
                <c:pt idx="6461">
                  <c:v>35473</c:v>
                </c:pt>
                <c:pt idx="6462">
                  <c:v>35472</c:v>
                </c:pt>
                <c:pt idx="6463">
                  <c:v>35471</c:v>
                </c:pt>
                <c:pt idx="6464">
                  <c:v>35468</c:v>
                </c:pt>
                <c:pt idx="6465">
                  <c:v>35467</c:v>
                </c:pt>
                <c:pt idx="6466">
                  <c:v>35466</c:v>
                </c:pt>
                <c:pt idx="6467">
                  <c:v>35465</c:v>
                </c:pt>
                <c:pt idx="6468">
                  <c:v>35464</c:v>
                </c:pt>
                <c:pt idx="6469">
                  <c:v>35461</c:v>
                </c:pt>
                <c:pt idx="6470">
                  <c:v>35460</c:v>
                </c:pt>
                <c:pt idx="6471">
                  <c:v>35459</c:v>
                </c:pt>
                <c:pt idx="6472">
                  <c:v>35458</c:v>
                </c:pt>
                <c:pt idx="6473">
                  <c:v>35457</c:v>
                </c:pt>
                <c:pt idx="6474">
                  <c:v>35454</c:v>
                </c:pt>
                <c:pt idx="6475">
                  <c:v>35453</c:v>
                </c:pt>
                <c:pt idx="6476">
                  <c:v>35452</c:v>
                </c:pt>
                <c:pt idx="6477">
                  <c:v>35451</c:v>
                </c:pt>
                <c:pt idx="6478">
                  <c:v>35450</c:v>
                </c:pt>
                <c:pt idx="6479">
                  <c:v>35447</c:v>
                </c:pt>
                <c:pt idx="6480">
                  <c:v>35446</c:v>
                </c:pt>
                <c:pt idx="6481">
                  <c:v>35445</c:v>
                </c:pt>
                <c:pt idx="6482">
                  <c:v>35444</c:v>
                </c:pt>
                <c:pt idx="6483">
                  <c:v>35443</c:v>
                </c:pt>
                <c:pt idx="6484">
                  <c:v>35440</c:v>
                </c:pt>
                <c:pt idx="6485">
                  <c:v>35439</c:v>
                </c:pt>
                <c:pt idx="6486">
                  <c:v>35438</c:v>
                </c:pt>
                <c:pt idx="6487">
                  <c:v>35437</c:v>
                </c:pt>
                <c:pt idx="6488">
                  <c:v>35436</c:v>
                </c:pt>
                <c:pt idx="6489">
                  <c:v>35433</c:v>
                </c:pt>
                <c:pt idx="6490">
                  <c:v>35432</c:v>
                </c:pt>
                <c:pt idx="6491">
                  <c:v>35430</c:v>
                </c:pt>
                <c:pt idx="6492">
                  <c:v>35429</c:v>
                </c:pt>
                <c:pt idx="6493">
                  <c:v>35426</c:v>
                </c:pt>
                <c:pt idx="6494">
                  <c:v>35425</c:v>
                </c:pt>
                <c:pt idx="6495">
                  <c:v>35423</c:v>
                </c:pt>
                <c:pt idx="6496">
                  <c:v>35422</c:v>
                </c:pt>
                <c:pt idx="6497">
                  <c:v>35419</c:v>
                </c:pt>
                <c:pt idx="6498">
                  <c:v>35418</c:v>
                </c:pt>
                <c:pt idx="6499">
                  <c:v>35417</c:v>
                </c:pt>
                <c:pt idx="6500">
                  <c:v>35416</c:v>
                </c:pt>
                <c:pt idx="6501">
                  <c:v>35415</c:v>
                </c:pt>
                <c:pt idx="6502">
                  <c:v>35412</c:v>
                </c:pt>
                <c:pt idx="6503">
                  <c:v>35411</c:v>
                </c:pt>
                <c:pt idx="6504">
                  <c:v>35410</c:v>
                </c:pt>
                <c:pt idx="6505">
                  <c:v>35409</c:v>
                </c:pt>
                <c:pt idx="6506">
                  <c:v>35408</c:v>
                </c:pt>
                <c:pt idx="6507">
                  <c:v>35405</c:v>
                </c:pt>
                <c:pt idx="6508">
                  <c:v>35404</c:v>
                </c:pt>
                <c:pt idx="6509">
                  <c:v>35403</c:v>
                </c:pt>
                <c:pt idx="6510">
                  <c:v>35402</c:v>
                </c:pt>
                <c:pt idx="6511">
                  <c:v>35401</c:v>
                </c:pt>
                <c:pt idx="6512">
                  <c:v>35398</c:v>
                </c:pt>
                <c:pt idx="6513">
                  <c:v>35396</c:v>
                </c:pt>
                <c:pt idx="6514">
                  <c:v>35395</c:v>
                </c:pt>
                <c:pt idx="6515">
                  <c:v>35394</c:v>
                </c:pt>
                <c:pt idx="6516">
                  <c:v>35391</c:v>
                </c:pt>
                <c:pt idx="6517">
                  <c:v>35390</c:v>
                </c:pt>
                <c:pt idx="6518">
                  <c:v>35389</c:v>
                </c:pt>
                <c:pt idx="6519">
                  <c:v>35388</c:v>
                </c:pt>
                <c:pt idx="6520">
                  <c:v>35387</c:v>
                </c:pt>
                <c:pt idx="6521">
                  <c:v>35384</c:v>
                </c:pt>
                <c:pt idx="6522">
                  <c:v>35383</c:v>
                </c:pt>
                <c:pt idx="6523">
                  <c:v>35382</c:v>
                </c:pt>
                <c:pt idx="6524">
                  <c:v>35381</c:v>
                </c:pt>
                <c:pt idx="6525">
                  <c:v>35380</c:v>
                </c:pt>
                <c:pt idx="6526">
                  <c:v>35377</c:v>
                </c:pt>
                <c:pt idx="6527">
                  <c:v>35376</c:v>
                </c:pt>
                <c:pt idx="6528">
                  <c:v>35375</c:v>
                </c:pt>
                <c:pt idx="6529">
                  <c:v>35374</c:v>
                </c:pt>
                <c:pt idx="6530">
                  <c:v>35373</c:v>
                </c:pt>
                <c:pt idx="6531">
                  <c:v>35370</c:v>
                </c:pt>
                <c:pt idx="6532">
                  <c:v>35369</c:v>
                </c:pt>
                <c:pt idx="6533">
                  <c:v>35368</c:v>
                </c:pt>
                <c:pt idx="6534">
                  <c:v>35367</c:v>
                </c:pt>
                <c:pt idx="6535">
                  <c:v>35366</c:v>
                </c:pt>
                <c:pt idx="6536">
                  <c:v>35363</c:v>
                </c:pt>
                <c:pt idx="6537">
                  <c:v>35362</c:v>
                </c:pt>
                <c:pt idx="6538">
                  <c:v>35361</c:v>
                </c:pt>
                <c:pt idx="6539">
                  <c:v>35360</c:v>
                </c:pt>
                <c:pt idx="6540">
                  <c:v>35359</c:v>
                </c:pt>
                <c:pt idx="6541">
                  <c:v>35356</c:v>
                </c:pt>
                <c:pt idx="6542">
                  <c:v>35355</c:v>
                </c:pt>
                <c:pt idx="6543">
                  <c:v>35354</c:v>
                </c:pt>
                <c:pt idx="6544">
                  <c:v>35353</c:v>
                </c:pt>
                <c:pt idx="6545">
                  <c:v>35352</c:v>
                </c:pt>
                <c:pt idx="6546">
                  <c:v>35349</c:v>
                </c:pt>
                <c:pt idx="6547">
                  <c:v>35348</c:v>
                </c:pt>
                <c:pt idx="6548">
                  <c:v>35347</c:v>
                </c:pt>
                <c:pt idx="6549">
                  <c:v>35346</c:v>
                </c:pt>
                <c:pt idx="6550">
                  <c:v>35345</c:v>
                </c:pt>
                <c:pt idx="6551">
                  <c:v>35342</c:v>
                </c:pt>
                <c:pt idx="6552">
                  <c:v>35341</c:v>
                </c:pt>
                <c:pt idx="6553">
                  <c:v>35340</c:v>
                </c:pt>
                <c:pt idx="6554">
                  <c:v>35339</c:v>
                </c:pt>
                <c:pt idx="6555">
                  <c:v>35338</c:v>
                </c:pt>
                <c:pt idx="6556">
                  <c:v>35335</c:v>
                </c:pt>
                <c:pt idx="6557">
                  <c:v>35334</c:v>
                </c:pt>
                <c:pt idx="6558">
                  <c:v>35333</c:v>
                </c:pt>
                <c:pt idx="6559">
                  <c:v>35332</c:v>
                </c:pt>
                <c:pt idx="6560">
                  <c:v>35331</c:v>
                </c:pt>
                <c:pt idx="6561">
                  <c:v>35328</c:v>
                </c:pt>
                <c:pt idx="6562">
                  <c:v>35327</c:v>
                </c:pt>
                <c:pt idx="6563">
                  <c:v>35326</c:v>
                </c:pt>
                <c:pt idx="6564">
                  <c:v>35325</c:v>
                </c:pt>
                <c:pt idx="6565">
                  <c:v>35324</c:v>
                </c:pt>
                <c:pt idx="6566">
                  <c:v>35321</c:v>
                </c:pt>
                <c:pt idx="6567">
                  <c:v>35320</c:v>
                </c:pt>
                <c:pt idx="6568">
                  <c:v>35319</c:v>
                </c:pt>
                <c:pt idx="6569">
                  <c:v>35318</c:v>
                </c:pt>
                <c:pt idx="6570">
                  <c:v>35317</c:v>
                </c:pt>
                <c:pt idx="6571">
                  <c:v>35314</c:v>
                </c:pt>
                <c:pt idx="6572">
                  <c:v>35313</c:v>
                </c:pt>
                <c:pt idx="6573">
                  <c:v>35312</c:v>
                </c:pt>
                <c:pt idx="6574">
                  <c:v>35311</c:v>
                </c:pt>
                <c:pt idx="6575">
                  <c:v>35307</c:v>
                </c:pt>
                <c:pt idx="6576">
                  <c:v>35306</c:v>
                </c:pt>
                <c:pt idx="6577">
                  <c:v>35305</c:v>
                </c:pt>
                <c:pt idx="6578">
                  <c:v>35304</c:v>
                </c:pt>
                <c:pt idx="6579">
                  <c:v>35303</c:v>
                </c:pt>
                <c:pt idx="6580">
                  <c:v>35300</c:v>
                </c:pt>
                <c:pt idx="6581">
                  <c:v>35299</c:v>
                </c:pt>
                <c:pt idx="6582">
                  <c:v>35298</c:v>
                </c:pt>
                <c:pt idx="6583">
                  <c:v>35297</c:v>
                </c:pt>
                <c:pt idx="6584">
                  <c:v>35296</c:v>
                </c:pt>
                <c:pt idx="6585">
                  <c:v>35293</c:v>
                </c:pt>
                <c:pt idx="6586">
                  <c:v>35292</c:v>
                </c:pt>
                <c:pt idx="6587">
                  <c:v>35291</c:v>
                </c:pt>
                <c:pt idx="6588">
                  <c:v>35290</c:v>
                </c:pt>
                <c:pt idx="6589">
                  <c:v>35289</c:v>
                </c:pt>
                <c:pt idx="6590">
                  <c:v>35286</c:v>
                </c:pt>
                <c:pt idx="6591">
                  <c:v>35285</c:v>
                </c:pt>
                <c:pt idx="6592">
                  <c:v>35284</c:v>
                </c:pt>
                <c:pt idx="6593">
                  <c:v>35283</c:v>
                </c:pt>
                <c:pt idx="6594">
                  <c:v>35282</c:v>
                </c:pt>
                <c:pt idx="6595">
                  <c:v>35279</c:v>
                </c:pt>
                <c:pt idx="6596">
                  <c:v>35278</c:v>
                </c:pt>
                <c:pt idx="6597">
                  <c:v>35277</c:v>
                </c:pt>
                <c:pt idx="6598">
                  <c:v>35276</c:v>
                </c:pt>
                <c:pt idx="6599">
                  <c:v>35275</c:v>
                </c:pt>
                <c:pt idx="6600">
                  <c:v>35272</c:v>
                </c:pt>
                <c:pt idx="6601">
                  <c:v>35271</c:v>
                </c:pt>
                <c:pt idx="6602">
                  <c:v>35270</c:v>
                </c:pt>
                <c:pt idx="6603">
                  <c:v>35269</c:v>
                </c:pt>
                <c:pt idx="6604">
                  <c:v>35268</c:v>
                </c:pt>
                <c:pt idx="6605">
                  <c:v>35265</c:v>
                </c:pt>
                <c:pt idx="6606">
                  <c:v>35264</c:v>
                </c:pt>
                <c:pt idx="6607">
                  <c:v>35263</c:v>
                </c:pt>
                <c:pt idx="6608">
                  <c:v>35262</c:v>
                </c:pt>
                <c:pt idx="6609">
                  <c:v>35261</c:v>
                </c:pt>
                <c:pt idx="6610">
                  <c:v>35258</c:v>
                </c:pt>
                <c:pt idx="6611">
                  <c:v>35257</c:v>
                </c:pt>
                <c:pt idx="6612">
                  <c:v>35256</c:v>
                </c:pt>
                <c:pt idx="6613">
                  <c:v>35255</c:v>
                </c:pt>
                <c:pt idx="6614">
                  <c:v>35254</c:v>
                </c:pt>
                <c:pt idx="6615">
                  <c:v>35251</c:v>
                </c:pt>
                <c:pt idx="6616">
                  <c:v>35249</c:v>
                </c:pt>
                <c:pt idx="6617">
                  <c:v>35248</c:v>
                </c:pt>
                <c:pt idx="6618">
                  <c:v>35247</c:v>
                </c:pt>
                <c:pt idx="6619">
                  <c:v>35244</c:v>
                </c:pt>
                <c:pt idx="6620">
                  <c:v>35243</c:v>
                </c:pt>
                <c:pt idx="6621">
                  <c:v>35242</c:v>
                </c:pt>
                <c:pt idx="6622">
                  <c:v>35241</c:v>
                </c:pt>
                <c:pt idx="6623">
                  <c:v>35240</c:v>
                </c:pt>
                <c:pt idx="6624">
                  <c:v>35237</c:v>
                </c:pt>
                <c:pt idx="6625">
                  <c:v>35236</c:v>
                </c:pt>
                <c:pt idx="6626">
                  <c:v>35235</c:v>
                </c:pt>
                <c:pt idx="6627">
                  <c:v>35234</c:v>
                </c:pt>
                <c:pt idx="6628">
                  <c:v>35233</c:v>
                </c:pt>
                <c:pt idx="6629">
                  <c:v>35230</c:v>
                </c:pt>
                <c:pt idx="6630">
                  <c:v>35229</c:v>
                </c:pt>
                <c:pt idx="6631">
                  <c:v>35228</c:v>
                </c:pt>
                <c:pt idx="6632">
                  <c:v>35227</c:v>
                </c:pt>
                <c:pt idx="6633">
                  <c:v>35226</c:v>
                </c:pt>
                <c:pt idx="6634">
                  <c:v>35223</c:v>
                </c:pt>
                <c:pt idx="6635">
                  <c:v>35222</c:v>
                </c:pt>
                <c:pt idx="6636">
                  <c:v>35221</c:v>
                </c:pt>
                <c:pt idx="6637">
                  <c:v>35220</c:v>
                </c:pt>
                <c:pt idx="6638">
                  <c:v>35219</c:v>
                </c:pt>
                <c:pt idx="6639">
                  <c:v>35216</c:v>
                </c:pt>
                <c:pt idx="6640">
                  <c:v>35215</c:v>
                </c:pt>
                <c:pt idx="6641">
                  <c:v>35214</c:v>
                </c:pt>
                <c:pt idx="6642">
                  <c:v>35213</c:v>
                </c:pt>
                <c:pt idx="6643">
                  <c:v>35209</c:v>
                </c:pt>
                <c:pt idx="6644">
                  <c:v>35208</c:v>
                </c:pt>
                <c:pt idx="6645">
                  <c:v>35207</c:v>
                </c:pt>
                <c:pt idx="6646">
                  <c:v>35206</c:v>
                </c:pt>
                <c:pt idx="6647">
                  <c:v>35205</c:v>
                </c:pt>
                <c:pt idx="6648">
                  <c:v>35202</c:v>
                </c:pt>
                <c:pt idx="6649">
                  <c:v>35201</c:v>
                </c:pt>
                <c:pt idx="6650">
                  <c:v>35200</c:v>
                </c:pt>
                <c:pt idx="6651">
                  <c:v>35199</c:v>
                </c:pt>
                <c:pt idx="6652">
                  <c:v>35198</c:v>
                </c:pt>
                <c:pt idx="6653">
                  <c:v>35195</c:v>
                </c:pt>
                <c:pt idx="6654">
                  <c:v>35194</c:v>
                </c:pt>
                <c:pt idx="6655">
                  <c:v>35193</c:v>
                </c:pt>
                <c:pt idx="6656">
                  <c:v>35192</c:v>
                </c:pt>
                <c:pt idx="6657">
                  <c:v>35191</c:v>
                </c:pt>
                <c:pt idx="6658">
                  <c:v>35188</c:v>
                </c:pt>
                <c:pt idx="6659">
                  <c:v>35187</c:v>
                </c:pt>
                <c:pt idx="6660">
                  <c:v>35186</c:v>
                </c:pt>
                <c:pt idx="6661">
                  <c:v>35185</c:v>
                </c:pt>
                <c:pt idx="6662">
                  <c:v>35184</c:v>
                </c:pt>
                <c:pt idx="6663">
                  <c:v>35181</c:v>
                </c:pt>
                <c:pt idx="6664">
                  <c:v>35180</c:v>
                </c:pt>
                <c:pt idx="6665">
                  <c:v>35179</c:v>
                </c:pt>
                <c:pt idx="6666">
                  <c:v>35178</c:v>
                </c:pt>
                <c:pt idx="6667">
                  <c:v>35177</c:v>
                </c:pt>
                <c:pt idx="6668">
                  <c:v>35174</c:v>
                </c:pt>
                <c:pt idx="6669">
                  <c:v>35173</c:v>
                </c:pt>
                <c:pt idx="6670">
                  <c:v>35172</c:v>
                </c:pt>
                <c:pt idx="6671">
                  <c:v>35171</c:v>
                </c:pt>
                <c:pt idx="6672">
                  <c:v>35170</c:v>
                </c:pt>
                <c:pt idx="6673">
                  <c:v>35167</c:v>
                </c:pt>
                <c:pt idx="6674">
                  <c:v>35166</c:v>
                </c:pt>
                <c:pt idx="6675">
                  <c:v>35165</c:v>
                </c:pt>
                <c:pt idx="6676">
                  <c:v>35164</c:v>
                </c:pt>
                <c:pt idx="6677">
                  <c:v>35163</c:v>
                </c:pt>
                <c:pt idx="6678">
                  <c:v>35159</c:v>
                </c:pt>
                <c:pt idx="6679">
                  <c:v>35158</c:v>
                </c:pt>
                <c:pt idx="6680">
                  <c:v>35157</c:v>
                </c:pt>
                <c:pt idx="6681">
                  <c:v>35156</c:v>
                </c:pt>
                <c:pt idx="6682">
                  <c:v>35153</c:v>
                </c:pt>
                <c:pt idx="6683">
                  <c:v>35152</c:v>
                </c:pt>
                <c:pt idx="6684">
                  <c:v>35151</c:v>
                </c:pt>
                <c:pt idx="6685">
                  <c:v>35150</c:v>
                </c:pt>
                <c:pt idx="6686">
                  <c:v>35149</c:v>
                </c:pt>
                <c:pt idx="6687">
                  <c:v>35146</c:v>
                </c:pt>
                <c:pt idx="6688">
                  <c:v>35145</c:v>
                </c:pt>
                <c:pt idx="6689">
                  <c:v>35144</c:v>
                </c:pt>
                <c:pt idx="6690">
                  <c:v>35143</c:v>
                </c:pt>
                <c:pt idx="6691">
                  <c:v>35142</c:v>
                </c:pt>
                <c:pt idx="6692">
                  <c:v>35139</c:v>
                </c:pt>
                <c:pt idx="6693">
                  <c:v>35138</c:v>
                </c:pt>
                <c:pt idx="6694">
                  <c:v>35137</c:v>
                </c:pt>
                <c:pt idx="6695">
                  <c:v>35136</c:v>
                </c:pt>
                <c:pt idx="6696">
                  <c:v>35135</c:v>
                </c:pt>
                <c:pt idx="6697">
                  <c:v>35132</c:v>
                </c:pt>
                <c:pt idx="6698">
                  <c:v>35131</c:v>
                </c:pt>
                <c:pt idx="6699">
                  <c:v>35130</c:v>
                </c:pt>
                <c:pt idx="6700">
                  <c:v>35129</c:v>
                </c:pt>
                <c:pt idx="6701">
                  <c:v>35128</c:v>
                </c:pt>
                <c:pt idx="6702">
                  <c:v>35125</c:v>
                </c:pt>
                <c:pt idx="6703">
                  <c:v>35124</c:v>
                </c:pt>
                <c:pt idx="6704">
                  <c:v>35123</c:v>
                </c:pt>
                <c:pt idx="6705">
                  <c:v>35122</c:v>
                </c:pt>
                <c:pt idx="6706">
                  <c:v>35121</c:v>
                </c:pt>
                <c:pt idx="6707">
                  <c:v>35118</c:v>
                </c:pt>
                <c:pt idx="6708">
                  <c:v>35117</c:v>
                </c:pt>
                <c:pt idx="6709">
                  <c:v>35116</c:v>
                </c:pt>
                <c:pt idx="6710">
                  <c:v>35115</c:v>
                </c:pt>
                <c:pt idx="6711">
                  <c:v>35111</c:v>
                </c:pt>
                <c:pt idx="6712">
                  <c:v>35110</c:v>
                </c:pt>
                <c:pt idx="6713">
                  <c:v>35109</c:v>
                </c:pt>
                <c:pt idx="6714">
                  <c:v>35108</c:v>
                </c:pt>
                <c:pt idx="6715">
                  <c:v>35107</c:v>
                </c:pt>
                <c:pt idx="6716">
                  <c:v>35104</c:v>
                </c:pt>
                <c:pt idx="6717">
                  <c:v>35103</c:v>
                </c:pt>
                <c:pt idx="6718">
                  <c:v>35102</c:v>
                </c:pt>
                <c:pt idx="6719">
                  <c:v>35101</c:v>
                </c:pt>
                <c:pt idx="6720">
                  <c:v>35100</c:v>
                </c:pt>
                <c:pt idx="6721">
                  <c:v>35097</c:v>
                </c:pt>
                <c:pt idx="6722">
                  <c:v>35096</c:v>
                </c:pt>
                <c:pt idx="6723">
                  <c:v>35095</c:v>
                </c:pt>
                <c:pt idx="6724">
                  <c:v>35094</c:v>
                </c:pt>
                <c:pt idx="6725">
                  <c:v>35093</c:v>
                </c:pt>
                <c:pt idx="6726">
                  <c:v>35090</c:v>
                </c:pt>
                <c:pt idx="6727">
                  <c:v>35089</c:v>
                </c:pt>
                <c:pt idx="6728">
                  <c:v>35088</c:v>
                </c:pt>
                <c:pt idx="6729">
                  <c:v>35087</c:v>
                </c:pt>
                <c:pt idx="6730">
                  <c:v>35086</c:v>
                </c:pt>
                <c:pt idx="6731">
                  <c:v>35083</c:v>
                </c:pt>
                <c:pt idx="6732">
                  <c:v>35082</c:v>
                </c:pt>
                <c:pt idx="6733">
                  <c:v>35081</c:v>
                </c:pt>
                <c:pt idx="6734">
                  <c:v>35080</c:v>
                </c:pt>
                <c:pt idx="6735">
                  <c:v>35079</c:v>
                </c:pt>
                <c:pt idx="6736">
                  <c:v>35076</c:v>
                </c:pt>
                <c:pt idx="6737">
                  <c:v>35075</c:v>
                </c:pt>
                <c:pt idx="6738">
                  <c:v>35074</c:v>
                </c:pt>
                <c:pt idx="6739">
                  <c:v>35073</c:v>
                </c:pt>
                <c:pt idx="6740">
                  <c:v>35072</c:v>
                </c:pt>
                <c:pt idx="6741">
                  <c:v>35069</c:v>
                </c:pt>
                <c:pt idx="6742">
                  <c:v>35068</c:v>
                </c:pt>
                <c:pt idx="6743">
                  <c:v>35067</c:v>
                </c:pt>
                <c:pt idx="6744">
                  <c:v>35066</c:v>
                </c:pt>
                <c:pt idx="6745">
                  <c:v>35062</c:v>
                </c:pt>
                <c:pt idx="6746">
                  <c:v>35061</c:v>
                </c:pt>
                <c:pt idx="6747">
                  <c:v>35060</c:v>
                </c:pt>
                <c:pt idx="6748">
                  <c:v>35059</c:v>
                </c:pt>
                <c:pt idx="6749">
                  <c:v>35055</c:v>
                </c:pt>
                <c:pt idx="6750">
                  <c:v>35054</c:v>
                </c:pt>
                <c:pt idx="6751">
                  <c:v>35053</c:v>
                </c:pt>
                <c:pt idx="6752">
                  <c:v>35052</c:v>
                </c:pt>
                <c:pt idx="6753">
                  <c:v>35051</c:v>
                </c:pt>
                <c:pt idx="6754">
                  <c:v>35048</c:v>
                </c:pt>
                <c:pt idx="6755">
                  <c:v>35047</c:v>
                </c:pt>
                <c:pt idx="6756">
                  <c:v>35046</c:v>
                </c:pt>
                <c:pt idx="6757">
                  <c:v>35045</c:v>
                </c:pt>
                <c:pt idx="6758">
                  <c:v>35044</c:v>
                </c:pt>
                <c:pt idx="6759">
                  <c:v>35041</c:v>
                </c:pt>
                <c:pt idx="6760">
                  <c:v>35040</c:v>
                </c:pt>
                <c:pt idx="6761">
                  <c:v>35039</c:v>
                </c:pt>
                <c:pt idx="6762">
                  <c:v>35038</c:v>
                </c:pt>
                <c:pt idx="6763">
                  <c:v>35037</c:v>
                </c:pt>
                <c:pt idx="6764">
                  <c:v>35034</c:v>
                </c:pt>
                <c:pt idx="6765">
                  <c:v>35033</c:v>
                </c:pt>
                <c:pt idx="6766">
                  <c:v>35032</c:v>
                </c:pt>
                <c:pt idx="6767">
                  <c:v>35031</c:v>
                </c:pt>
                <c:pt idx="6768">
                  <c:v>35030</c:v>
                </c:pt>
                <c:pt idx="6769">
                  <c:v>35027</c:v>
                </c:pt>
                <c:pt idx="6770">
                  <c:v>35025</c:v>
                </c:pt>
                <c:pt idx="6771">
                  <c:v>35024</c:v>
                </c:pt>
                <c:pt idx="6772">
                  <c:v>35023</c:v>
                </c:pt>
                <c:pt idx="6773">
                  <c:v>35020</c:v>
                </c:pt>
                <c:pt idx="6774">
                  <c:v>35019</c:v>
                </c:pt>
                <c:pt idx="6775">
                  <c:v>35018</c:v>
                </c:pt>
                <c:pt idx="6776">
                  <c:v>35017</c:v>
                </c:pt>
                <c:pt idx="6777">
                  <c:v>35016</c:v>
                </c:pt>
                <c:pt idx="6778">
                  <c:v>35013</c:v>
                </c:pt>
                <c:pt idx="6779">
                  <c:v>35012</c:v>
                </c:pt>
                <c:pt idx="6780">
                  <c:v>35011</c:v>
                </c:pt>
                <c:pt idx="6781">
                  <c:v>35010</c:v>
                </c:pt>
                <c:pt idx="6782">
                  <c:v>35009</c:v>
                </c:pt>
                <c:pt idx="6783">
                  <c:v>35006</c:v>
                </c:pt>
                <c:pt idx="6784">
                  <c:v>35005</c:v>
                </c:pt>
                <c:pt idx="6785">
                  <c:v>35004</c:v>
                </c:pt>
                <c:pt idx="6786">
                  <c:v>35003</c:v>
                </c:pt>
                <c:pt idx="6787">
                  <c:v>35002</c:v>
                </c:pt>
                <c:pt idx="6788">
                  <c:v>34999</c:v>
                </c:pt>
                <c:pt idx="6789">
                  <c:v>34998</c:v>
                </c:pt>
                <c:pt idx="6790">
                  <c:v>34997</c:v>
                </c:pt>
                <c:pt idx="6791">
                  <c:v>34996</c:v>
                </c:pt>
                <c:pt idx="6792">
                  <c:v>34995</c:v>
                </c:pt>
                <c:pt idx="6793">
                  <c:v>34992</c:v>
                </c:pt>
                <c:pt idx="6794">
                  <c:v>34991</c:v>
                </c:pt>
                <c:pt idx="6795">
                  <c:v>34990</c:v>
                </c:pt>
                <c:pt idx="6796">
                  <c:v>34989</c:v>
                </c:pt>
                <c:pt idx="6797">
                  <c:v>34988</c:v>
                </c:pt>
                <c:pt idx="6798">
                  <c:v>34985</c:v>
                </c:pt>
                <c:pt idx="6799">
                  <c:v>34984</c:v>
                </c:pt>
                <c:pt idx="6800">
                  <c:v>34983</c:v>
                </c:pt>
                <c:pt idx="6801">
                  <c:v>34982</c:v>
                </c:pt>
                <c:pt idx="6802">
                  <c:v>34981</c:v>
                </c:pt>
                <c:pt idx="6803">
                  <c:v>34978</c:v>
                </c:pt>
                <c:pt idx="6804">
                  <c:v>34977</c:v>
                </c:pt>
                <c:pt idx="6805">
                  <c:v>34976</c:v>
                </c:pt>
                <c:pt idx="6806">
                  <c:v>34975</c:v>
                </c:pt>
                <c:pt idx="6807">
                  <c:v>34974</c:v>
                </c:pt>
                <c:pt idx="6808">
                  <c:v>34971</c:v>
                </c:pt>
                <c:pt idx="6809">
                  <c:v>34970</c:v>
                </c:pt>
                <c:pt idx="6810">
                  <c:v>34969</c:v>
                </c:pt>
                <c:pt idx="6811">
                  <c:v>34968</c:v>
                </c:pt>
                <c:pt idx="6812">
                  <c:v>34967</c:v>
                </c:pt>
                <c:pt idx="6813">
                  <c:v>34964</c:v>
                </c:pt>
                <c:pt idx="6814">
                  <c:v>34963</c:v>
                </c:pt>
                <c:pt idx="6815">
                  <c:v>34962</c:v>
                </c:pt>
                <c:pt idx="6816">
                  <c:v>34961</c:v>
                </c:pt>
                <c:pt idx="6817">
                  <c:v>34960</c:v>
                </c:pt>
                <c:pt idx="6818">
                  <c:v>34957</c:v>
                </c:pt>
                <c:pt idx="6819">
                  <c:v>34956</c:v>
                </c:pt>
                <c:pt idx="6820">
                  <c:v>34955</c:v>
                </c:pt>
                <c:pt idx="6821">
                  <c:v>34954</c:v>
                </c:pt>
                <c:pt idx="6822">
                  <c:v>34953</c:v>
                </c:pt>
                <c:pt idx="6823">
                  <c:v>34950</c:v>
                </c:pt>
                <c:pt idx="6824">
                  <c:v>34949</c:v>
                </c:pt>
                <c:pt idx="6825">
                  <c:v>34948</c:v>
                </c:pt>
                <c:pt idx="6826">
                  <c:v>34947</c:v>
                </c:pt>
                <c:pt idx="6827">
                  <c:v>34943</c:v>
                </c:pt>
                <c:pt idx="6828">
                  <c:v>34942</c:v>
                </c:pt>
                <c:pt idx="6829">
                  <c:v>34941</c:v>
                </c:pt>
                <c:pt idx="6830">
                  <c:v>34940</c:v>
                </c:pt>
                <c:pt idx="6831">
                  <c:v>34939</c:v>
                </c:pt>
                <c:pt idx="6832">
                  <c:v>34936</c:v>
                </c:pt>
                <c:pt idx="6833">
                  <c:v>34935</c:v>
                </c:pt>
                <c:pt idx="6834">
                  <c:v>34934</c:v>
                </c:pt>
                <c:pt idx="6835">
                  <c:v>34933</c:v>
                </c:pt>
                <c:pt idx="6836">
                  <c:v>34932</c:v>
                </c:pt>
                <c:pt idx="6837">
                  <c:v>34929</c:v>
                </c:pt>
                <c:pt idx="6838">
                  <c:v>34928</c:v>
                </c:pt>
                <c:pt idx="6839">
                  <c:v>34927</c:v>
                </c:pt>
                <c:pt idx="6840">
                  <c:v>34926</c:v>
                </c:pt>
                <c:pt idx="6841">
                  <c:v>34925</c:v>
                </c:pt>
                <c:pt idx="6842">
                  <c:v>34922</c:v>
                </c:pt>
                <c:pt idx="6843">
                  <c:v>34921</c:v>
                </c:pt>
                <c:pt idx="6844">
                  <c:v>34920</c:v>
                </c:pt>
                <c:pt idx="6845">
                  <c:v>34919</c:v>
                </c:pt>
                <c:pt idx="6846">
                  <c:v>34918</c:v>
                </c:pt>
                <c:pt idx="6847">
                  <c:v>34915</c:v>
                </c:pt>
                <c:pt idx="6848">
                  <c:v>34914</c:v>
                </c:pt>
                <c:pt idx="6849">
                  <c:v>34913</c:v>
                </c:pt>
                <c:pt idx="6850">
                  <c:v>34912</c:v>
                </c:pt>
                <c:pt idx="6851">
                  <c:v>34911</c:v>
                </c:pt>
                <c:pt idx="6852">
                  <c:v>34908</c:v>
                </c:pt>
                <c:pt idx="6853">
                  <c:v>34907</c:v>
                </c:pt>
                <c:pt idx="6854">
                  <c:v>34906</c:v>
                </c:pt>
                <c:pt idx="6855">
                  <c:v>34905</c:v>
                </c:pt>
                <c:pt idx="6856">
                  <c:v>34904</c:v>
                </c:pt>
                <c:pt idx="6857">
                  <c:v>34901</c:v>
                </c:pt>
                <c:pt idx="6858">
                  <c:v>34900</c:v>
                </c:pt>
                <c:pt idx="6859">
                  <c:v>34899</c:v>
                </c:pt>
                <c:pt idx="6860">
                  <c:v>34898</c:v>
                </c:pt>
                <c:pt idx="6861">
                  <c:v>34897</c:v>
                </c:pt>
                <c:pt idx="6862">
                  <c:v>34894</c:v>
                </c:pt>
                <c:pt idx="6863">
                  <c:v>34893</c:v>
                </c:pt>
                <c:pt idx="6864">
                  <c:v>34892</c:v>
                </c:pt>
                <c:pt idx="6865">
                  <c:v>34891</c:v>
                </c:pt>
                <c:pt idx="6866">
                  <c:v>34890</c:v>
                </c:pt>
                <c:pt idx="6867">
                  <c:v>34887</c:v>
                </c:pt>
                <c:pt idx="6868">
                  <c:v>34886</c:v>
                </c:pt>
                <c:pt idx="6869">
                  <c:v>34885</c:v>
                </c:pt>
                <c:pt idx="6870">
                  <c:v>34883</c:v>
                </c:pt>
                <c:pt idx="6871">
                  <c:v>34880</c:v>
                </c:pt>
                <c:pt idx="6872">
                  <c:v>34879</c:v>
                </c:pt>
                <c:pt idx="6873">
                  <c:v>34878</c:v>
                </c:pt>
                <c:pt idx="6874">
                  <c:v>34877</c:v>
                </c:pt>
                <c:pt idx="6875">
                  <c:v>34876</c:v>
                </c:pt>
                <c:pt idx="6876">
                  <c:v>34873</c:v>
                </c:pt>
                <c:pt idx="6877">
                  <c:v>34872</c:v>
                </c:pt>
                <c:pt idx="6878">
                  <c:v>34871</c:v>
                </c:pt>
                <c:pt idx="6879">
                  <c:v>34870</c:v>
                </c:pt>
                <c:pt idx="6880">
                  <c:v>34869</c:v>
                </c:pt>
                <c:pt idx="6881">
                  <c:v>34866</c:v>
                </c:pt>
                <c:pt idx="6882">
                  <c:v>34865</c:v>
                </c:pt>
                <c:pt idx="6883">
                  <c:v>34864</c:v>
                </c:pt>
                <c:pt idx="6884">
                  <c:v>34863</c:v>
                </c:pt>
                <c:pt idx="6885">
                  <c:v>34862</c:v>
                </c:pt>
                <c:pt idx="6886">
                  <c:v>34859</c:v>
                </c:pt>
                <c:pt idx="6887">
                  <c:v>34858</c:v>
                </c:pt>
                <c:pt idx="6888">
                  <c:v>34857</c:v>
                </c:pt>
                <c:pt idx="6889">
                  <c:v>34856</c:v>
                </c:pt>
                <c:pt idx="6890">
                  <c:v>34855</c:v>
                </c:pt>
                <c:pt idx="6891">
                  <c:v>34852</c:v>
                </c:pt>
                <c:pt idx="6892">
                  <c:v>34851</c:v>
                </c:pt>
                <c:pt idx="6893">
                  <c:v>34850</c:v>
                </c:pt>
                <c:pt idx="6894">
                  <c:v>34849</c:v>
                </c:pt>
                <c:pt idx="6895">
                  <c:v>34845</c:v>
                </c:pt>
                <c:pt idx="6896">
                  <c:v>34844</c:v>
                </c:pt>
                <c:pt idx="6897">
                  <c:v>34843</c:v>
                </c:pt>
                <c:pt idx="6898">
                  <c:v>34842</c:v>
                </c:pt>
                <c:pt idx="6899">
                  <c:v>34841</c:v>
                </c:pt>
                <c:pt idx="6900">
                  <c:v>34838</c:v>
                </c:pt>
                <c:pt idx="6901">
                  <c:v>34837</c:v>
                </c:pt>
                <c:pt idx="6902">
                  <c:v>34836</c:v>
                </c:pt>
                <c:pt idx="6903">
                  <c:v>34835</c:v>
                </c:pt>
                <c:pt idx="6904">
                  <c:v>34834</c:v>
                </c:pt>
                <c:pt idx="6905">
                  <c:v>34831</c:v>
                </c:pt>
                <c:pt idx="6906">
                  <c:v>34830</c:v>
                </c:pt>
                <c:pt idx="6907">
                  <c:v>34829</c:v>
                </c:pt>
                <c:pt idx="6908">
                  <c:v>34828</c:v>
                </c:pt>
                <c:pt idx="6909">
                  <c:v>34827</c:v>
                </c:pt>
                <c:pt idx="6910">
                  <c:v>34824</c:v>
                </c:pt>
                <c:pt idx="6911">
                  <c:v>34823</c:v>
                </c:pt>
                <c:pt idx="6912">
                  <c:v>34822</c:v>
                </c:pt>
                <c:pt idx="6913">
                  <c:v>34821</c:v>
                </c:pt>
                <c:pt idx="6914">
                  <c:v>34820</c:v>
                </c:pt>
                <c:pt idx="6915">
                  <c:v>34817</c:v>
                </c:pt>
                <c:pt idx="6916">
                  <c:v>34816</c:v>
                </c:pt>
                <c:pt idx="6917">
                  <c:v>34815</c:v>
                </c:pt>
                <c:pt idx="6918">
                  <c:v>34814</c:v>
                </c:pt>
                <c:pt idx="6919">
                  <c:v>34813</c:v>
                </c:pt>
                <c:pt idx="6920">
                  <c:v>34810</c:v>
                </c:pt>
                <c:pt idx="6921">
                  <c:v>34809</c:v>
                </c:pt>
                <c:pt idx="6922">
                  <c:v>34808</c:v>
                </c:pt>
                <c:pt idx="6923">
                  <c:v>34807</c:v>
                </c:pt>
                <c:pt idx="6924">
                  <c:v>34806</c:v>
                </c:pt>
                <c:pt idx="6925">
                  <c:v>34802</c:v>
                </c:pt>
                <c:pt idx="6926">
                  <c:v>34801</c:v>
                </c:pt>
                <c:pt idx="6927">
                  <c:v>34800</c:v>
                </c:pt>
                <c:pt idx="6928">
                  <c:v>34799</c:v>
                </c:pt>
                <c:pt idx="6929">
                  <c:v>34796</c:v>
                </c:pt>
                <c:pt idx="6930">
                  <c:v>34795</c:v>
                </c:pt>
                <c:pt idx="6931">
                  <c:v>34794</c:v>
                </c:pt>
                <c:pt idx="6932">
                  <c:v>34793</c:v>
                </c:pt>
                <c:pt idx="6933">
                  <c:v>34792</c:v>
                </c:pt>
                <c:pt idx="6934">
                  <c:v>34789</c:v>
                </c:pt>
                <c:pt idx="6935">
                  <c:v>34788</c:v>
                </c:pt>
                <c:pt idx="6936">
                  <c:v>34787</c:v>
                </c:pt>
                <c:pt idx="6937">
                  <c:v>34786</c:v>
                </c:pt>
                <c:pt idx="6938">
                  <c:v>34785</c:v>
                </c:pt>
                <c:pt idx="6939">
                  <c:v>34782</c:v>
                </c:pt>
                <c:pt idx="6940">
                  <c:v>34781</c:v>
                </c:pt>
                <c:pt idx="6941">
                  <c:v>34780</c:v>
                </c:pt>
                <c:pt idx="6942">
                  <c:v>34779</c:v>
                </c:pt>
                <c:pt idx="6943">
                  <c:v>34778</c:v>
                </c:pt>
                <c:pt idx="6944">
                  <c:v>34775</c:v>
                </c:pt>
                <c:pt idx="6945">
                  <c:v>34774</c:v>
                </c:pt>
                <c:pt idx="6946">
                  <c:v>34773</c:v>
                </c:pt>
                <c:pt idx="6947">
                  <c:v>34772</c:v>
                </c:pt>
                <c:pt idx="6948">
                  <c:v>34771</c:v>
                </c:pt>
                <c:pt idx="6949">
                  <c:v>34768</c:v>
                </c:pt>
                <c:pt idx="6950">
                  <c:v>34767</c:v>
                </c:pt>
                <c:pt idx="6951">
                  <c:v>34766</c:v>
                </c:pt>
                <c:pt idx="6952">
                  <c:v>34765</c:v>
                </c:pt>
                <c:pt idx="6953">
                  <c:v>34764</c:v>
                </c:pt>
                <c:pt idx="6954">
                  <c:v>34761</c:v>
                </c:pt>
                <c:pt idx="6955">
                  <c:v>34760</c:v>
                </c:pt>
                <c:pt idx="6956">
                  <c:v>34759</c:v>
                </c:pt>
                <c:pt idx="6957">
                  <c:v>34758</c:v>
                </c:pt>
                <c:pt idx="6958">
                  <c:v>34757</c:v>
                </c:pt>
                <c:pt idx="6959">
                  <c:v>34754</c:v>
                </c:pt>
                <c:pt idx="6960">
                  <c:v>34753</c:v>
                </c:pt>
                <c:pt idx="6961">
                  <c:v>34752</c:v>
                </c:pt>
                <c:pt idx="6962">
                  <c:v>34751</c:v>
                </c:pt>
                <c:pt idx="6963">
                  <c:v>34747</c:v>
                </c:pt>
                <c:pt idx="6964">
                  <c:v>34746</c:v>
                </c:pt>
                <c:pt idx="6965">
                  <c:v>34745</c:v>
                </c:pt>
                <c:pt idx="6966">
                  <c:v>34744</c:v>
                </c:pt>
                <c:pt idx="6967">
                  <c:v>34743</c:v>
                </c:pt>
                <c:pt idx="6968">
                  <c:v>34740</c:v>
                </c:pt>
                <c:pt idx="6969">
                  <c:v>34739</c:v>
                </c:pt>
                <c:pt idx="6970">
                  <c:v>34738</c:v>
                </c:pt>
                <c:pt idx="6971">
                  <c:v>34737</c:v>
                </c:pt>
                <c:pt idx="6972">
                  <c:v>34736</c:v>
                </c:pt>
                <c:pt idx="6973">
                  <c:v>34733</c:v>
                </c:pt>
                <c:pt idx="6974">
                  <c:v>34732</c:v>
                </c:pt>
                <c:pt idx="6975">
                  <c:v>34731</c:v>
                </c:pt>
                <c:pt idx="6976">
                  <c:v>34730</c:v>
                </c:pt>
                <c:pt idx="6977">
                  <c:v>34729</c:v>
                </c:pt>
                <c:pt idx="6978">
                  <c:v>34726</c:v>
                </c:pt>
                <c:pt idx="6979">
                  <c:v>34725</c:v>
                </c:pt>
                <c:pt idx="6980">
                  <c:v>34724</c:v>
                </c:pt>
                <c:pt idx="6981">
                  <c:v>34723</c:v>
                </c:pt>
                <c:pt idx="6982">
                  <c:v>34722</c:v>
                </c:pt>
                <c:pt idx="6983">
                  <c:v>34719</c:v>
                </c:pt>
                <c:pt idx="6984">
                  <c:v>34718</c:v>
                </c:pt>
                <c:pt idx="6985">
                  <c:v>34717</c:v>
                </c:pt>
                <c:pt idx="6986">
                  <c:v>34716</c:v>
                </c:pt>
                <c:pt idx="6987">
                  <c:v>34715</c:v>
                </c:pt>
                <c:pt idx="6988">
                  <c:v>34712</c:v>
                </c:pt>
                <c:pt idx="6989">
                  <c:v>34711</c:v>
                </c:pt>
                <c:pt idx="6990">
                  <c:v>34710</c:v>
                </c:pt>
                <c:pt idx="6991">
                  <c:v>34709</c:v>
                </c:pt>
                <c:pt idx="6992">
                  <c:v>34708</c:v>
                </c:pt>
                <c:pt idx="6993">
                  <c:v>34705</c:v>
                </c:pt>
                <c:pt idx="6994">
                  <c:v>34704</c:v>
                </c:pt>
                <c:pt idx="6995">
                  <c:v>34703</c:v>
                </c:pt>
                <c:pt idx="6996">
                  <c:v>34702</c:v>
                </c:pt>
                <c:pt idx="6997">
                  <c:v>34698</c:v>
                </c:pt>
                <c:pt idx="6998">
                  <c:v>34697</c:v>
                </c:pt>
                <c:pt idx="6999">
                  <c:v>34696</c:v>
                </c:pt>
                <c:pt idx="7000">
                  <c:v>34695</c:v>
                </c:pt>
                <c:pt idx="7001">
                  <c:v>34691</c:v>
                </c:pt>
                <c:pt idx="7002">
                  <c:v>34690</c:v>
                </c:pt>
                <c:pt idx="7003">
                  <c:v>34689</c:v>
                </c:pt>
                <c:pt idx="7004">
                  <c:v>34688</c:v>
                </c:pt>
                <c:pt idx="7005">
                  <c:v>34687</c:v>
                </c:pt>
                <c:pt idx="7006">
                  <c:v>34684</c:v>
                </c:pt>
                <c:pt idx="7007">
                  <c:v>34683</c:v>
                </c:pt>
                <c:pt idx="7008">
                  <c:v>34682</c:v>
                </c:pt>
                <c:pt idx="7009">
                  <c:v>34681</c:v>
                </c:pt>
                <c:pt idx="7010">
                  <c:v>34680</c:v>
                </c:pt>
                <c:pt idx="7011">
                  <c:v>34677</c:v>
                </c:pt>
                <c:pt idx="7012">
                  <c:v>34676</c:v>
                </c:pt>
                <c:pt idx="7013">
                  <c:v>34675</c:v>
                </c:pt>
                <c:pt idx="7014">
                  <c:v>34674</c:v>
                </c:pt>
                <c:pt idx="7015">
                  <c:v>34673</c:v>
                </c:pt>
                <c:pt idx="7016">
                  <c:v>34670</c:v>
                </c:pt>
                <c:pt idx="7017">
                  <c:v>34669</c:v>
                </c:pt>
                <c:pt idx="7018">
                  <c:v>34668</c:v>
                </c:pt>
                <c:pt idx="7019">
                  <c:v>34667</c:v>
                </c:pt>
                <c:pt idx="7020">
                  <c:v>34666</c:v>
                </c:pt>
                <c:pt idx="7021">
                  <c:v>34663</c:v>
                </c:pt>
                <c:pt idx="7022">
                  <c:v>34661</c:v>
                </c:pt>
                <c:pt idx="7023">
                  <c:v>34660</c:v>
                </c:pt>
                <c:pt idx="7024">
                  <c:v>34659</c:v>
                </c:pt>
                <c:pt idx="7025">
                  <c:v>34656</c:v>
                </c:pt>
                <c:pt idx="7026">
                  <c:v>34655</c:v>
                </c:pt>
                <c:pt idx="7027">
                  <c:v>34654</c:v>
                </c:pt>
                <c:pt idx="7028">
                  <c:v>34653</c:v>
                </c:pt>
                <c:pt idx="7029">
                  <c:v>34652</c:v>
                </c:pt>
                <c:pt idx="7030">
                  <c:v>34649</c:v>
                </c:pt>
                <c:pt idx="7031">
                  <c:v>34648</c:v>
                </c:pt>
                <c:pt idx="7032">
                  <c:v>34647</c:v>
                </c:pt>
                <c:pt idx="7033">
                  <c:v>34646</c:v>
                </c:pt>
                <c:pt idx="7034">
                  <c:v>34645</c:v>
                </c:pt>
                <c:pt idx="7035">
                  <c:v>34642</c:v>
                </c:pt>
                <c:pt idx="7036">
                  <c:v>34641</c:v>
                </c:pt>
                <c:pt idx="7037">
                  <c:v>34640</c:v>
                </c:pt>
                <c:pt idx="7038">
                  <c:v>34639</c:v>
                </c:pt>
                <c:pt idx="7039">
                  <c:v>34638</c:v>
                </c:pt>
                <c:pt idx="7040">
                  <c:v>34635</c:v>
                </c:pt>
                <c:pt idx="7041">
                  <c:v>34634</c:v>
                </c:pt>
                <c:pt idx="7042">
                  <c:v>34633</c:v>
                </c:pt>
                <c:pt idx="7043">
                  <c:v>34632</c:v>
                </c:pt>
                <c:pt idx="7044">
                  <c:v>34631</c:v>
                </c:pt>
                <c:pt idx="7045">
                  <c:v>34628</c:v>
                </c:pt>
                <c:pt idx="7046">
                  <c:v>34627</c:v>
                </c:pt>
                <c:pt idx="7047">
                  <c:v>34626</c:v>
                </c:pt>
                <c:pt idx="7048">
                  <c:v>34625</c:v>
                </c:pt>
                <c:pt idx="7049">
                  <c:v>34624</c:v>
                </c:pt>
                <c:pt idx="7050">
                  <c:v>34621</c:v>
                </c:pt>
                <c:pt idx="7051">
                  <c:v>34620</c:v>
                </c:pt>
                <c:pt idx="7052">
                  <c:v>34619</c:v>
                </c:pt>
                <c:pt idx="7053">
                  <c:v>34618</c:v>
                </c:pt>
                <c:pt idx="7054">
                  <c:v>34617</c:v>
                </c:pt>
                <c:pt idx="7055">
                  <c:v>34614</c:v>
                </c:pt>
                <c:pt idx="7056">
                  <c:v>34613</c:v>
                </c:pt>
                <c:pt idx="7057">
                  <c:v>34612</c:v>
                </c:pt>
                <c:pt idx="7058">
                  <c:v>34611</c:v>
                </c:pt>
                <c:pt idx="7059">
                  <c:v>34610</c:v>
                </c:pt>
                <c:pt idx="7060">
                  <c:v>34607</c:v>
                </c:pt>
                <c:pt idx="7061">
                  <c:v>34606</c:v>
                </c:pt>
                <c:pt idx="7062">
                  <c:v>34605</c:v>
                </c:pt>
                <c:pt idx="7063">
                  <c:v>34604</c:v>
                </c:pt>
                <c:pt idx="7064">
                  <c:v>34603</c:v>
                </c:pt>
                <c:pt idx="7065">
                  <c:v>34600</c:v>
                </c:pt>
                <c:pt idx="7066">
                  <c:v>34599</c:v>
                </c:pt>
                <c:pt idx="7067">
                  <c:v>34598</c:v>
                </c:pt>
                <c:pt idx="7068">
                  <c:v>34597</c:v>
                </c:pt>
                <c:pt idx="7069">
                  <c:v>34596</c:v>
                </c:pt>
                <c:pt idx="7070">
                  <c:v>34593</c:v>
                </c:pt>
                <c:pt idx="7071">
                  <c:v>34592</c:v>
                </c:pt>
                <c:pt idx="7072">
                  <c:v>34591</c:v>
                </c:pt>
                <c:pt idx="7073">
                  <c:v>34590</c:v>
                </c:pt>
                <c:pt idx="7074">
                  <c:v>34589</c:v>
                </c:pt>
                <c:pt idx="7075">
                  <c:v>34586</c:v>
                </c:pt>
                <c:pt idx="7076">
                  <c:v>34585</c:v>
                </c:pt>
                <c:pt idx="7077">
                  <c:v>34584</c:v>
                </c:pt>
                <c:pt idx="7078">
                  <c:v>34583</c:v>
                </c:pt>
                <c:pt idx="7079">
                  <c:v>34579</c:v>
                </c:pt>
                <c:pt idx="7080">
                  <c:v>34578</c:v>
                </c:pt>
                <c:pt idx="7081">
                  <c:v>34577</c:v>
                </c:pt>
                <c:pt idx="7082">
                  <c:v>34576</c:v>
                </c:pt>
                <c:pt idx="7083">
                  <c:v>34575</c:v>
                </c:pt>
                <c:pt idx="7084">
                  <c:v>34572</c:v>
                </c:pt>
                <c:pt idx="7085">
                  <c:v>34571</c:v>
                </c:pt>
                <c:pt idx="7086">
                  <c:v>34570</c:v>
                </c:pt>
                <c:pt idx="7087">
                  <c:v>34569</c:v>
                </c:pt>
                <c:pt idx="7088">
                  <c:v>34568</c:v>
                </c:pt>
                <c:pt idx="7089">
                  <c:v>34565</c:v>
                </c:pt>
                <c:pt idx="7090">
                  <c:v>34564</c:v>
                </c:pt>
                <c:pt idx="7091">
                  <c:v>34563</c:v>
                </c:pt>
                <c:pt idx="7092">
                  <c:v>34562</c:v>
                </c:pt>
                <c:pt idx="7093">
                  <c:v>34561</c:v>
                </c:pt>
                <c:pt idx="7094">
                  <c:v>34558</c:v>
                </c:pt>
                <c:pt idx="7095">
                  <c:v>34557</c:v>
                </c:pt>
                <c:pt idx="7096">
                  <c:v>34556</c:v>
                </c:pt>
                <c:pt idx="7097">
                  <c:v>34555</c:v>
                </c:pt>
                <c:pt idx="7098">
                  <c:v>34554</c:v>
                </c:pt>
                <c:pt idx="7099">
                  <c:v>34551</c:v>
                </c:pt>
                <c:pt idx="7100">
                  <c:v>34550</c:v>
                </c:pt>
                <c:pt idx="7101">
                  <c:v>34549</c:v>
                </c:pt>
                <c:pt idx="7102">
                  <c:v>34548</c:v>
                </c:pt>
                <c:pt idx="7103">
                  <c:v>34547</c:v>
                </c:pt>
                <c:pt idx="7104">
                  <c:v>34544</c:v>
                </c:pt>
                <c:pt idx="7105">
                  <c:v>34543</c:v>
                </c:pt>
                <c:pt idx="7106">
                  <c:v>34542</c:v>
                </c:pt>
                <c:pt idx="7107">
                  <c:v>34541</c:v>
                </c:pt>
                <c:pt idx="7108">
                  <c:v>34540</c:v>
                </c:pt>
                <c:pt idx="7109">
                  <c:v>34537</c:v>
                </c:pt>
                <c:pt idx="7110">
                  <c:v>34536</c:v>
                </c:pt>
                <c:pt idx="7111">
                  <c:v>34535</c:v>
                </c:pt>
                <c:pt idx="7112">
                  <c:v>34534</c:v>
                </c:pt>
                <c:pt idx="7113">
                  <c:v>34533</c:v>
                </c:pt>
                <c:pt idx="7114">
                  <c:v>34530</c:v>
                </c:pt>
                <c:pt idx="7115">
                  <c:v>34529</c:v>
                </c:pt>
                <c:pt idx="7116">
                  <c:v>34528</c:v>
                </c:pt>
                <c:pt idx="7117">
                  <c:v>34527</c:v>
                </c:pt>
                <c:pt idx="7118">
                  <c:v>34526</c:v>
                </c:pt>
                <c:pt idx="7119">
                  <c:v>34523</c:v>
                </c:pt>
                <c:pt idx="7120">
                  <c:v>34522</c:v>
                </c:pt>
                <c:pt idx="7121">
                  <c:v>34521</c:v>
                </c:pt>
                <c:pt idx="7122">
                  <c:v>34520</c:v>
                </c:pt>
                <c:pt idx="7123">
                  <c:v>34516</c:v>
                </c:pt>
                <c:pt idx="7124">
                  <c:v>34515</c:v>
                </c:pt>
                <c:pt idx="7125">
                  <c:v>34514</c:v>
                </c:pt>
                <c:pt idx="7126">
                  <c:v>34513</c:v>
                </c:pt>
                <c:pt idx="7127">
                  <c:v>34512</c:v>
                </c:pt>
                <c:pt idx="7128">
                  <c:v>34509</c:v>
                </c:pt>
                <c:pt idx="7129">
                  <c:v>34508</c:v>
                </c:pt>
                <c:pt idx="7130">
                  <c:v>34507</c:v>
                </c:pt>
                <c:pt idx="7131">
                  <c:v>34506</c:v>
                </c:pt>
                <c:pt idx="7132">
                  <c:v>34505</c:v>
                </c:pt>
                <c:pt idx="7133">
                  <c:v>34502</c:v>
                </c:pt>
                <c:pt idx="7134">
                  <c:v>34501</c:v>
                </c:pt>
                <c:pt idx="7135">
                  <c:v>34500</c:v>
                </c:pt>
                <c:pt idx="7136">
                  <c:v>34499</c:v>
                </c:pt>
                <c:pt idx="7137">
                  <c:v>34498</c:v>
                </c:pt>
                <c:pt idx="7138">
                  <c:v>34495</c:v>
                </c:pt>
                <c:pt idx="7139">
                  <c:v>34494</c:v>
                </c:pt>
                <c:pt idx="7140">
                  <c:v>34493</c:v>
                </c:pt>
                <c:pt idx="7141">
                  <c:v>34492</c:v>
                </c:pt>
                <c:pt idx="7142">
                  <c:v>34491</c:v>
                </c:pt>
                <c:pt idx="7143">
                  <c:v>34488</c:v>
                </c:pt>
                <c:pt idx="7144">
                  <c:v>34487</c:v>
                </c:pt>
                <c:pt idx="7145">
                  <c:v>34486</c:v>
                </c:pt>
                <c:pt idx="7146">
                  <c:v>34485</c:v>
                </c:pt>
                <c:pt idx="7147">
                  <c:v>34481</c:v>
                </c:pt>
                <c:pt idx="7148">
                  <c:v>34480</c:v>
                </c:pt>
                <c:pt idx="7149">
                  <c:v>34479</c:v>
                </c:pt>
                <c:pt idx="7150">
                  <c:v>34478</c:v>
                </c:pt>
                <c:pt idx="7151">
                  <c:v>34477</c:v>
                </c:pt>
                <c:pt idx="7152">
                  <c:v>34474</c:v>
                </c:pt>
                <c:pt idx="7153">
                  <c:v>34473</c:v>
                </c:pt>
                <c:pt idx="7154">
                  <c:v>34472</c:v>
                </c:pt>
                <c:pt idx="7155">
                  <c:v>34471</c:v>
                </c:pt>
                <c:pt idx="7156">
                  <c:v>34470</c:v>
                </c:pt>
                <c:pt idx="7157">
                  <c:v>34467</c:v>
                </c:pt>
                <c:pt idx="7158">
                  <c:v>34466</c:v>
                </c:pt>
                <c:pt idx="7159">
                  <c:v>34465</c:v>
                </c:pt>
                <c:pt idx="7160">
                  <c:v>34464</c:v>
                </c:pt>
                <c:pt idx="7161">
                  <c:v>34463</c:v>
                </c:pt>
                <c:pt idx="7162">
                  <c:v>34460</c:v>
                </c:pt>
                <c:pt idx="7163">
                  <c:v>34459</c:v>
                </c:pt>
                <c:pt idx="7164">
                  <c:v>34458</c:v>
                </c:pt>
                <c:pt idx="7165">
                  <c:v>34457</c:v>
                </c:pt>
                <c:pt idx="7166">
                  <c:v>34456</c:v>
                </c:pt>
                <c:pt idx="7167">
                  <c:v>34453</c:v>
                </c:pt>
                <c:pt idx="7168">
                  <c:v>34452</c:v>
                </c:pt>
                <c:pt idx="7169">
                  <c:v>34450</c:v>
                </c:pt>
                <c:pt idx="7170">
                  <c:v>34449</c:v>
                </c:pt>
                <c:pt idx="7171">
                  <c:v>34446</c:v>
                </c:pt>
                <c:pt idx="7172">
                  <c:v>34445</c:v>
                </c:pt>
                <c:pt idx="7173">
                  <c:v>34444</c:v>
                </c:pt>
                <c:pt idx="7174">
                  <c:v>34443</c:v>
                </c:pt>
                <c:pt idx="7175">
                  <c:v>34442</c:v>
                </c:pt>
                <c:pt idx="7176">
                  <c:v>34439</c:v>
                </c:pt>
                <c:pt idx="7177">
                  <c:v>34438</c:v>
                </c:pt>
                <c:pt idx="7178">
                  <c:v>34437</c:v>
                </c:pt>
                <c:pt idx="7179">
                  <c:v>34436</c:v>
                </c:pt>
                <c:pt idx="7180">
                  <c:v>34435</c:v>
                </c:pt>
                <c:pt idx="7181">
                  <c:v>34432</c:v>
                </c:pt>
                <c:pt idx="7182">
                  <c:v>34431</c:v>
                </c:pt>
                <c:pt idx="7183">
                  <c:v>34430</c:v>
                </c:pt>
                <c:pt idx="7184">
                  <c:v>34429</c:v>
                </c:pt>
                <c:pt idx="7185">
                  <c:v>34428</c:v>
                </c:pt>
                <c:pt idx="7186">
                  <c:v>34424</c:v>
                </c:pt>
                <c:pt idx="7187">
                  <c:v>34423</c:v>
                </c:pt>
                <c:pt idx="7188">
                  <c:v>34422</c:v>
                </c:pt>
                <c:pt idx="7189">
                  <c:v>34421</c:v>
                </c:pt>
                <c:pt idx="7190">
                  <c:v>34418</c:v>
                </c:pt>
                <c:pt idx="7191">
                  <c:v>34417</c:v>
                </c:pt>
                <c:pt idx="7192">
                  <c:v>34416</c:v>
                </c:pt>
                <c:pt idx="7193">
                  <c:v>34415</c:v>
                </c:pt>
                <c:pt idx="7194">
                  <c:v>34414</c:v>
                </c:pt>
                <c:pt idx="7195">
                  <c:v>34411</c:v>
                </c:pt>
                <c:pt idx="7196">
                  <c:v>34410</c:v>
                </c:pt>
                <c:pt idx="7197">
                  <c:v>34409</c:v>
                </c:pt>
                <c:pt idx="7198">
                  <c:v>34408</c:v>
                </c:pt>
                <c:pt idx="7199">
                  <c:v>34407</c:v>
                </c:pt>
                <c:pt idx="7200">
                  <c:v>34404</c:v>
                </c:pt>
                <c:pt idx="7201">
                  <c:v>34403</c:v>
                </c:pt>
                <c:pt idx="7202">
                  <c:v>34402</c:v>
                </c:pt>
                <c:pt idx="7203">
                  <c:v>34401</c:v>
                </c:pt>
                <c:pt idx="7204">
                  <c:v>34400</c:v>
                </c:pt>
                <c:pt idx="7205">
                  <c:v>34397</c:v>
                </c:pt>
                <c:pt idx="7206">
                  <c:v>34396</c:v>
                </c:pt>
                <c:pt idx="7207">
                  <c:v>34395</c:v>
                </c:pt>
                <c:pt idx="7208">
                  <c:v>34394</c:v>
                </c:pt>
                <c:pt idx="7209">
                  <c:v>34393</c:v>
                </c:pt>
                <c:pt idx="7210">
                  <c:v>34390</c:v>
                </c:pt>
                <c:pt idx="7211">
                  <c:v>34389</c:v>
                </c:pt>
                <c:pt idx="7212">
                  <c:v>34388</c:v>
                </c:pt>
                <c:pt idx="7213">
                  <c:v>34387</c:v>
                </c:pt>
                <c:pt idx="7214">
                  <c:v>34383</c:v>
                </c:pt>
                <c:pt idx="7215">
                  <c:v>34382</c:v>
                </c:pt>
                <c:pt idx="7216">
                  <c:v>34381</c:v>
                </c:pt>
                <c:pt idx="7217">
                  <c:v>34380</c:v>
                </c:pt>
                <c:pt idx="7218">
                  <c:v>34379</c:v>
                </c:pt>
                <c:pt idx="7219">
                  <c:v>34376</c:v>
                </c:pt>
                <c:pt idx="7220">
                  <c:v>34375</c:v>
                </c:pt>
                <c:pt idx="7221">
                  <c:v>34374</c:v>
                </c:pt>
                <c:pt idx="7222">
                  <c:v>34373</c:v>
                </c:pt>
                <c:pt idx="7223">
                  <c:v>34372</c:v>
                </c:pt>
                <c:pt idx="7224">
                  <c:v>34369</c:v>
                </c:pt>
                <c:pt idx="7225">
                  <c:v>34368</c:v>
                </c:pt>
                <c:pt idx="7226">
                  <c:v>34367</c:v>
                </c:pt>
                <c:pt idx="7227">
                  <c:v>34366</c:v>
                </c:pt>
                <c:pt idx="7228">
                  <c:v>34365</c:v>
                </c:pt>
                <c:pt idx="7229">
                  <c:v>34362</c:v>
                </c:pt>
                <c:pt idx="7230">
                  <c:v>34361</c:v>
                </c:pt>
                <c:pt idx="7231">
                  <c:v>34360</c:v>
                </c:pt>
                <c:pt idx="7232">
                  <c:v>34359</c:v>
                </c:pt>
                <c:pt idx="7233">
                  <c:v>34358</c:v>
                </c:pt>
                <c:pt idx="7234">
                  <c:v>34355</c:v>
                </c:pt>
                <c:pt idx="7235">
                  <c:v>34354</c:v>
                </c:pt>
                <c:pt idx="7236">
                  <c:v>34353</c:v>
                </c:pt>
                <c:pt idx="7237">
                  <c:v>34352</c:v>
                </c:pt>
                <c:pt idx="7238">
                  <c:v>34351</c:v>
                </c:pt>
                <c:pt idx="7239">
                  <c:v>34348</c:v>
                </c:pt>
                <c:pt idx="7240">
                  <c:v>34347</c:v>
                </c:pt>
                <c:pt idx="7241">
                  <c:v>34346</c:v>
                </c:pt>
                <c:pt idx="7242">
                  <c:v>34345</c:v>
                </c:pt>
                <c:pt idx="7243">
                  <c:v>34344</c:v>
                </c:pt>
                <c:pt idx="7244">
                  <c:v>34341</c:v>
                </c:pt>
                <c:pt idx="7245">
                  <c:v>34340</c:v>
                </c:pt>
                <c:pt idx="7246">
                  <c:v>34339</c:v>
                </c:pt>
                <c:pt idx="7247">
                  <c:v>34338</c:v>
                </c:pt>
                <c:pt idx="7248">
                  <c:v>34337</c:v>
                </c:pt>
                <c:pt idx="7249">
                  <c:v>34334</c:v>
                </c:pt>
                <c:pt idx="7250">
                  <c:v>34333</c:v>
                </c:pt>
                <c:pt idx="7251">
                  <c:v>34332</c:v>
                </c:pt>
                <c:pt idx="7252">
                  <c:v>34331</c:v>
                </c:pt>
                <c:pt idx="7253">
                  <c:v>34330</c:v>
                </c:pt>
                <c:pt idx="7254">
                  <c:v>34326</c:v>
                </c:pt>
                <c:pt idx="7255">
                  <c:v>34325</c:v>
                </c:pt>
                <c:pt idx="7256">
                  <c:v>34324</c:v>
                </c:pt>
                <c:pt idx="7257">
                  <c:v>34323</c:v>
                </c:pt>
                <c:pt idx="7258">
                  <c:v>34320</c:v>
                </c:pt>
                <c:pt idx="7259">
                  <c:v>34319</c:v>
                </c:pt>
                <c:pt idx="7260">
                  <c:v>34318</c:v>
                </c:pt>
                <c:pt idx="7261">
                  <c:v>34317</c:v>
                </c:pt>
                <c:pt idx="7262">
                  <c:v>34316</c:v>
                </c:pt>
                <c:pt idx="7263">
                  <c:v>34313</c:v>
                </c:pt>
                <c:pt idx="7264">
                  <c:v>34312</c:v>
                </c:pt>
                <c:pt idx="7265">
                  <c:v>34311</c:v>
                </c:pt>
                <c:pt idx="7266">
                  <c:v>34310</c:v>
                </c:pt>
                <c:pt idx="7267">
                  <c:v>34309</c:v>
                </c:pt>
                <c:pt idx="7268">
                  <c:v>34306</c:v>
                </c:pt>
                <c:pt idx="7269">
                  <c:v>34305</c:v>
                </c:pt>
                <c:pt idx="7270">
                  <c:v>34304</c:v>
                </c:pt>
                <c:pt idx="7271">
                  <c:v>34303</c:v>
                </c:pt>
                <c:pt idx="7272">
                  <c:v>34302</c:v>
                </c:pt>
                <c:pt idx="7273">
                  <c:v>34299</c:v>
                </c:pt>
                <c:pt idx="7274">
                  <c:v>34297</c:v>
                </c:pt>
                <c:pt idx="7275">
                  <c:v>34296</c:v>
                </c:pt>
                <c:pt idx="7276">
                  <c:v>34295</c:v>
                </c:pt>
                <c:pt idx="7277">
                  <c:v>34292</c:v>
                </c:pt>
                <c:pt idx="7278">
                  <c:v>34291</c:v>
                </c:pt>
                <c:pt idx="7279">
                  <c:v>34290</c:v>
                </c:pt>
                <c:pt idx="7280">
                  <c:v>34289</c:v>
                </c:pt>
                <c:pt idx="7281">
                  <c:v>34288</c:v>
                </c:pt>
                <c:pt idx="7282">
                  <c:v>34285</c:v>
                </c:pt>
                <c:pt idx="7283">
                  <c:v>34284</c:v>
                </c:pt>
                <c:pt idx="7284">
                  <c:v>34283</c:v>
                </c:pt>
                <c:pt idx="7285">
                  <c:v>34282</c:v>
                </c:pt>
                <c:pt idx="7286">
                  <c:v>34281</c:v>
                </c:pt>
                <c:pt idx="7287">
                  <c:v>34278</c:v>
                </c:pt>
                <c:pt idx="7288">
                  <c:v>34277</c:v>
                </c:pt>
                <c:pt idx="7289">
                  <c:v>34276</c:v>
                </c:pt>
                <c:pt idx="7290">
                  <c:v>34275</c:v>
                </c:pt>
                <c:pt idx="7291">
                  <c:v>34274</c:v>
                </c:pt>
                <c:pt idx="7292">
                  <c:v>34271</c:v>
                </c:pt>
                <c:pt idx="7293">
                  <c:v>34270</c:v>
                </c:pt>
                <c:pt idx="7294">
                  <c:v>34269</c:v>
                </c:pt>
                <c:pt idx="7295">
                  <c:v>34268</c:v>
                </c:pt>
                <c:pt idx="7296">
                  <c:v>34267</c:v>
                </c:pt>
                <c:pt idx="7297">
                  <c:v>34264</c:v>
                </c:pt>
                <c:pt idx="7298">
                  <c:v>34263</c:v>
                </c:pt>
                <c:pt idx="7299">
                  <c:v>34262</c:v>
                </c:pt>
                <c:pt idx="7300">
                  <c:v>34261</c:v>
                </c:pt>
                <c:pt idx="7301">
                  <c:v>34260</c:v>
                </c:pt>
                <c:pt idx="7302">
                  <c:v>34257</c:v>
                </c:pt>
                <c:pt idx="7303">
                  <c:v>34256</c:v>
                </c:pt>
                <c:pt idx="7304">
                  <c:v>34255</c:v>
                </c:pt>
                <c:pt idx="7305">
                  <c:v>34254</c:v>
                </c:pt>
                <c:pt idx="7306">
                  <c:v>34253</c:v>
                </c:pt>
                <c:pt idx="7307">
                  <c:v>34250</c:v>
                </c:pt>
                <c:pt idx="7308">
                  <c:v>34249</c:v>
                </c:pt>
                <c:pt idx="7309">
                  <c:v>34248</c:v>
                </c:pt>
                <c:pt idx="7310">
                  <c:v>34247</c:v>
                </c:pt>
                <c:pt idx="7311">
                  <c:v>34246</c:v>
                </c:pt>
                <c:pt idx="7312">
                  <c:v>34243</c:v>
                </c:pt>
                <c:pt idx="7313">
                  <c:v>34242</c:v>
                </c:pt>
                <c:pt idx="7314">
                  <c:v>34241</c:v>
                </c:pt>
                <c:pt idx="7315">
                  <c:v>34240</c:v>
                </c:pt>
                <c:pt idx="7316">
                  <c:v>34239</c:v>
                </c:pt>
                <c:pt idx="7317">
                  <c:v>34236</c:v>
                </c:pt>
                <c:pt idx="7318">
                  <c:v>34235</c:v>
                </c:pt>
                <c:pt idx="7319">
                  <c:v>34234</c:v>
                </c:pt>
                <c:pt idx="7320">
                  <c:v>34233</c:v>
                </c:pt>
                <c:pt idx="7321">
                  <c:v>34232</c:v>
                </c:pt>
                <c:pt idx="7322">
                  <c:v>34229</c:v>
                </c:pt>
                <c:pt idx="7323">
                  <c:v>34228</c:v>
                </c:pt>
                <c:pt idx="7324">
                  <c:v>34227</c:v>
                </c:pt>
                <c:pt idx="7325">
                  <c:v>34226</c:v>
                </c:pt>
                <c:pt idx="7326">
                  <c:v>34225</c:v>
                </c:pt>
                <c:pt idx="7327">
                  <c:v>34222</c:v>
                </c:pt>
                <c:pt idx="7328">
                  <c:v>34221</c:v>
                </c:pt>
                <c:pt idx="7329">
                  <c:v>34220</c:v>
                </c:pt>
                <c:pt idx="7330">
                  <c:v>34219</c:v>
                </c:pt>
                <c:pt idx="7331">
                  <c:v>34215</c:v>
                </c:pt>
                <c:pt idx="7332">
                  <c:v>34214</c:v>
                </c:pt>
                <c:pt idx="7333">
                  <c:v>34213</c:v>
                </c:pt>
                <c:pt idx="7334">
                  <c:v>34212</c:v>
                </c:pt>
                <c:pt idx="7335">
                  <c:v>34211</c:v>
                </c:pt>
                <c:pt idx="7336">
                  <c:v>34208</c:v>
                </c:pt>
                <c:pt idx="7337">
                  <c:v>34207</c:v>
                </c:pt>
                <c:pt idx="7338">
                  <c:v>34206</c:v>
                </c:pt>
                <c:pt idx="7339">
                  <c:v>34205</c:v>
                </c:pt>
                <c:pt idx="7340">
                  <c:v>34204</c:v>
                </c:pt>
                <c:pt idx="7341">
                  <c:v>34201</c:v>
                </c:pt>
                <c:pt idx="7342">
                  <c:v>34200</c:v>
                </c:pt>
                <c:pt idx="7343">
                  <c:v>34199</c:v>
                </c:pt>
                <c:pt idx="7344">
                  <c:v>34198</c:v>
                </c:pt>
                <c:pt idx="7345">
                  <c:v>34197</c:v>
                </c:pt>
                <c:pt idx="7346">
                  <c:v>34194</c:v>
                </c:pt>
                <c:pt idx="7347">
                  <c:v>34193</c:v>
                </c:pt>
                <c:pt idx="7348">
                  <c:v>34192</c:v>
                </c:pt>
                <c:pt idx="7349">
                  <c:v>34191</c:v>
                </c:pt>
                <c:pt idx="7350">
                  <c:v>34190</c:v>
                </c:pt>
                <c:pt idx="7351">
                  <c:v>34187</c:v>
                </c:pt>
                <c:pt idx="7352">
                  <c:v>34186</c:v>
                </c:pt>
                <c:pt idx="7353">
                  <c:v>34185</c:v>
                </c:pt>
                <c:pt idx="7354">
                  <c:v>34184</c:v>
                </c:pt>
                <c:pt idx="7355">
                  <c:v>34183</c:v>
                </c:pt>
                <c:pt idx="7356">
                  <c:v>34180</c:v>
                </c:pt>
                <c:pt idx="7357">
                  <c:v>34179</c:v>
                </c:pt>
                <c:pt idx="7358">
                  <c:v>34178</c:v>
                </c:pt>
                <c:pt idx="7359">
                  <c:v>34177</c:v>
                </c:pt>
                <c:pt idx="7360">
                  <c:v>34176</c:v>
                </c:pt>
                <c:pt idx="7361">
                  <c:v>34173</c:v>
                </c:pt>
                <c:pt idx="7362">
                  <c:v>34172</c:v>
                </c:pt>
                <c:pt idx="7363">
                  <c:v>34171</c:v>
                </c:pt>
                <c:pt idx="7364">
                  <c:v>34170</c:v>
                </c:pt>
                <c:pt idx="7365">
                  <c:v>34169</c:v>
                </c:pt>
                <c:pt idx="7366">
                  <c:v>34166</c:v>
                </c:pt>
                <c:pt idx="7367">
                  <c:v>34165</c:v>
                </c:pt>
                <c:pt idx="7368">
                  <c:v>34164</c:v>
                </c:pt>
                <c:pt idx="7369">
                  <c:v>34163</c:v>
                </c:pt>
                <c:pt idx="7370">
                  <c:v>34162</c:v>
                </c:pt>
                <c:pt idx="7371">
                  <c:v>34159</c:v>
                </c:pt>
                <c:pt idx="7372">
                  <c:v>34158</c:v>
                </c:pt>
                <c:pt idx="7373">
                  <c:v>34157</c:v>
                </c:pt>
                <c:pt idx="7374">
                  <c:v>34156</c:v>
                </c:pt>
                <c:pt idx="7375">
                  <c:v>34152</c:v>
                </c:pt>
                <c:pt idx="7376">
                  <c:v>34151</c:v>
                </c:pt>
                <c:pt idx="7377">
                  <c:v>34150</c:v>
                </c:pt>
                <c:pt idx="7378">
                  <c:v>34149</c:v>
                </c:pt>
                <c:pt idx="7379">
                  <c:v>34148</c:v>
                </c:pt>
                <c:pt idx="7380">
                  <c:v>34145</c:v>
                </c:pt>
                <c:pt idx="7381">
                  <c:v>34144</c:v>
                </c:pt>
                <c:pt idx="7382">
                  <c:v>34143</c:v>
                </c:pt>
                <c:pt idx="7383">
                  <c:v>34142</c:v>
                </c:pt>
                <c:pt idx="7384">
                  <c:v>34141</c:v>
                </c:pt>
                <c:pt idx="7385">
                  <c:v>34138</c:v>
                </c:pt>
                <c:pt idx="7386">
                  <c:v>34137</c:v>
                </c:pt>
                <c:pt idx="7387">
                  <c:v>34136</c:v>
                </c:pt>
                <c:pt idx="7388">
                  <c:v>34135</c:v>
                </c:pt>
                <c:pt idx="7389">
                  <c:v>34134</c:v>
                </c:pt>
                <c:pt idx="7390">
                  <c:v>34131</c:v>
                </c:pt>
                <c:pt idx="7391">
                  <c:v>34130</c:v>
                </c:pt>
                <c:pt idx="7392">
                  <c:v>34129</c:v>
                </c:pt>
                <c:pt idx="7393">
                  <c:v>34128</c:v>
                </c:pt>
                <c:pt idx="7394">
                  <c:v>34127</c:v>
                </c:pt>
                <c:pt idx="7395">
                  <c:v>34124</c:v>
                </c:pt>
                <c:pt idx="7396">
                  <c:v>34123</c:v>
                </c:pt>
                <c:pt idx="7397">
                  <c:v>34122</c:v>
                </c:pt>
                <c:pt idx="7398">
                  <c:v>34121</c:v>
                </c:pt>
                <c:pt idx="7399">
                  <c:v>34117</c:v>
                </c:pt>
                <c:pt idx="7400">
                  <c:v>34116</c:v>
                </c:pt>
                <c:pt idx="7401">
                  <c:v>34115</c:v>
                </c:pt>
                <c:pt idx="7402">
                  <c:v>34114</c:v>
                </c:pt>
                <c:pt idx="7403">
                  <c:v>34113</c:v>
                </c:pt>
                <c:pt idx="7404">
                  <c:v>34110</c:v>
                </c:pt>
                <c:pt idx="7405">
                  <c:v>34109</c:v>
                </c:pt>
                <c:pt idx="7406">
                  <c:v>34108</c:v>
                </c:pt>
                <c:pt idx="7407">
                  <c:v>34107</c:v>
                </c:pt>
                <c:pt idx="7408">
                  <c:v>34106</c:v>
                </c:pt>
                <c:pt idx="7409">
                  <c:v>34103</c:v>
                </c:pt>
                <c:pt idx="7410">
                  <c:v>34102</c:v>
                </c:pt>
                <c:pt idx="7411">
                  <c:v>34101</c:v>
                </c:pt>
                <c:pt idx="7412">
                  <c:v>34100</c:v>
                </c:pt>
                <c:pt idx="7413">
                  <c:v>34099</c:v>
                </c:pt>
                <c:pt idx="7414">
                  <c:v>34096</c:v>
                </c:pt>
                <c:pt idx="7415">
                  <c:v>34095</c:v>
                </c:pt>
                <c:pt idx="7416">
                  <c:v>34094</c:v>
                </c:pt>
                <c:pt idx="7417">
                  <c:v>34093</c:v>
                </c:pt>
                <c:pt idx="7418">
                  <c:v>34092</c:v>
                </c:pt>
                <c:pt idx="7419">
                  <c:v>34089</c:v>
                </c:pt>
                <c:pt idx="7420">
                  <c:v>34088</c:v>
                </c:pt>
                <c:pt idx="7421">
                  <c:v>34087</c:v>
                </c:pt>
                <c:pt idx="7422">
                  <c:v>34086</c:v>
                </c:pt>
                <c:pt idx="7423">
                  <c:v>34085</c:v>
                </c:pt>
                <c:pt idx="7424">
                  <c:v>34082</c:v>
                </c:pt>
                <c:pt idx="7425">
                  <c:v>34081</c:v>
                </c:pt>
                <c:pt idx="7426">
                  <c:v>34080</c:v>
                </c:pt>
                <c:pt idx="7427">
                  <c:v>34079</c:v>
                </c:pt>
                <c:pt idx="7428">
                  <c:v>34078</c:v>
                </c:pt>
                <c:pt idx="7429">
                  <c:v>34075</c:v>
                </c:pt>
                <c:pt idx="7430">
                  <c:v>34074</c:v>
                </c:pt>
                <c:pt idx="7431">
                  <c:v>34073</c:v>
                </c:pt>
                <c:pt idx="7432">
                  <c:v>34072</c:v>
                </c:pt>
                <c:pt idx="7433">
                  <c:v>34071</c:v>
                </c:pt>
                <c:pt idx="7434">
                  <c:v>34067</c:v>
                </c:pt>
                <c:pt idx="7435">
                  <c:v>34066</c:v>
                </c:pt>
                <c:pt idx="7436">
                  <c:v>34065</c:v>
                </c:pt>
                <c:pt idx="7437">
                  <c:v>34064</c:v>
                </c:pt>
                <c:pt idx="7438">
                  <c:v>34061</c:v>
                </c:pt>
                <c:pt idx="7439">
                  <c:v>34060</c:v>
                </c:pt>
                <c:pt idx="7440">
                  <c:v>34059</c:v>
                </c:pt>
                <c:pt idx="7441">
                  <c:v>34058</c:v>
                </c:pt>
                <c:pt idx="7442">
                  <c:v>34057</c:v>
                </c:pt>
                <c:pt idx="7443">
                  <c:v>34054</c:v>
                </c:pt>
                <c:pt idx="7444">
                  <c:v>34053</c:v>
                </c:pt>
                <c:pt idx="7445">
                  <c:v>34052</c:v>
                </c:pt>
                <c:pt idx="7446">
                  <c:v>34051</c:v>
                </c:pt>
                <c:pt idx="7447">
                  <c:v>34050</c:v>
                </c:pt>
                <c:pt idx="7448">
                  <c:v>34047</c:v>
                </c:pt>
                <c:pt idx="7449">
                  <c:v>34046</c:v>
                </c:pt>
                <c:pt idx="7450">
                  <c:v>34045</c:v>
                </c:pt>
                <c:pt idx="7451">
                  <c:v>34044</c:v>
                </c:pt>
                <c:pt idx="7452">
                  <c:v>34043</c:v>
                </c:pt>
                <c:pt idx="7453">
                  <c:v>34040</c:v>
                </c:pt>
                <c:pt idx="7454">
                  <c:v>34039</c:v>
                </c:pt>
                <c:pt idx="7455">
                  <c:v>34038</c:v>
                </c:pt>
                <c:pt idx="7456">
                  <c:v>34037</c:v>
                </c:pt>
                <c:pt idx="7457">
                  <c:v>34036</c:v>
                </c:pt>
                <c:pt idx="7458">
                  <c:v>34033</c:v>
                </c:pt>
                <c:pt idx="7459">
                  <c:v>34032</c:v>
                </c:pt>
                <c:pt idx="7460">
                  <c:v>34031</c:v>
                </c:pt>
                <c:pt idx="7461">
                  <c:v>34030</c:v>
                </c:pt>
                <c:pt idx="7462">
                  <c:v>34029</c:v>
                </c:pt>
                <c:pt idx="7463">
                  <c:v>34026</c:v>
                </c:pt>
                <c:pt idx="7464">
                  <c:v>34025</c:v>
                </c:pt>
                <c:pt idx="7465">
                  <c:v>34024</c:v>
                </c:pt>
                <c:pt idx="7466">
                  <c:v>34023</c:v>
                </c:pt>
                <c:pt idx="7467">
                  <c:v>34022</c:v>
                </c:pt>
                <c:pt idx="7468">
                  <c:v>34019</c:v>
                </c:pt>
                <c:pt idx="7469">
                  <c:v>34018</c:v>
                </c:pt>
                <c:pt idx="7470">
                  <c:v>34017</c:v>
                </c:pt>
                <c:pt idx="7471">
                  <c:v>34016</c:v>
                </c:pt>
                <c:pt idx="7472">
                  <c:v>34012</c:v>
                </c:pt>
                <c:pt idx="7473">
                  <c:v>34011</c:v>
                </c:pt>
                <c:pt idx="7474">
                  <c:v>34010</c:v>
                </c:pt>
                <c:pt idx="7475">
                  <c:v>34009</c:v>
                </c:pt>
                <c:pt idx="7476">
                  <c:v>34008</c:v>
                </c:pt>
                <c:pt idx="7477">
                  <c:v>34005</c:v>
                </c:pt>
                <c:pt idx="7478">
                  <c:v>34004</c:v>
                </c:pt>
                <c:pt idx="7479">
                  <c:v>34003</c:v>
                </c:pt>
                <c:pt idx="7480">
                  <c:v>34002</c:v>
                </c:pt>
                <c:pt idx="7481">
                  <c:v>34001</c:v>
                </c:pt>
                <c:pt idx="7482">
                  <c:v>33998</c:v>
                </c:pt>
                <c:pt idx="7483">
                  <c:v>33997</c:v>
                </c:pt>
                <c:pt idx="7484">
                  <c:v>33996</c:v>
                </c:pt>
                <c:pt idx="7485">
                  <c:v>33995</c:v>
                </c:pt>
                <c:pt idx="7486">
                  <c:v>33994</c:v>
                </c:pt>
                <c:pt idx="7487">
                  <c:v>33991</c:v>
                </c:pt>
                <c:pt idx="7488">
                  <c:v>33990</c:v>
                </c:pt>
                <c:pt idx="7489">
                  <c:v>33989</c:v>
                </c:pt>
                <c:pt idx="7490">
                  <c:v>33988</c:v>
                </c:pt>
                <c:pt idx="7491">
                  <c:v>33987</c:v>
                </c:pt>
                <c:pt idx="7492">
                  <c:v>33984</c:v>
                </c:pt>
                <c:pt idx="7493">
                  <c:v>33983</c:v>
                </c:pt>
                <c:pt idx="7494">
                  <c:v>33982</c:v>
                </c:pt>
                <c:pt idx="7495">
                  <c:v>33981</c:v>
                </c:pt>
                <c:pt idx="7496">
                  <c:v>33980</c:v>
                </c:pt>
                <c:pt idx="7497">
                  <c:v>33977</c:v>
                </c:pt>
                <c:pt idx="7498">
                  <c:v>33976</c:v>
                </c:pt>
                <c:pt idx="7499">
                  <c:v>33975</c:v>
                </c:pt>
                <c:pt idx="7500">
                  <c:v>33974</c:v>
                </c:pt>
                <c:pt idx="7501">
                  <c:v>33973</c:v>
                </c:pt>
                <c:pt idx="7502">
                  <c:v>33969</c:v>
                </c:pt>
                <c:pt idx="7503">
                  <c:v>33968</c:v>
                </c:pt>
                <c:pt idx="7504">
                  <c:v>33967</c:v>
                </c:pt>
                <c:pt idx="7505">
                  <c:v>33966</c:v>
                </c:pt>
                <c:pt idx="7506">
                  <c:v>33962</c:v>
                </c:pt>
                <c:pt idx="7507">
                  <c:v>33961</c:v>
                </c:pt>
                <c:pt idx="7508">
                  <c:v>33960</c:v>
                </c:pt>
                <c:pt idx="7509">
                  <c:v>33959</c:v>
                </c:pt>
                <c:pt idx="7510">
                  <c:v>33956</c:v>
                </c:pt>
                <c:pt idx="7511">
                  <c:v>33955</c:v>
                </c:pt>
                <c:pt idx="7512">
                  <c:v>33954</c:v>
                </c:pt>
                <c:pt idx="7513">
                  <c:v>33953</c:v>
                </c:pt>
                <c:pt idx="7514">
                  <c:v>33952</c:v>
                </c:pt>
                <c:pt idx="7515">
                  <c:v>33949</c:v>
                </c:pt>
                <c:pt idx="7516">
                  <c:v>33948</c:v>
                </c:pt>
                <c:pt idx="7517">
                  <c:v>33947</c:v>
                </c:pt>
                <c:pt idx="7518">
                  <c:v>33946</c:v>
                </c:pt>
                <c:pt idx="7519">
                  <c:v>33945</c:v>
                </c:pt>
                <c:pt idx="7520">
                  <c:v>33942</c:v>
                </c:pt>
                <c:pt idx="7521">
                  <c:v>33941</c:v>
                </c:pt>
                <c:pt idx="7522">
                  <c:v>33940</c:v>
                </c:pt>
                <c:pt idx="7523">
                  <c:v>33939</c:v>
                </c:pt>
                <c:pt idx="7524">
                  <c:v>33938</c:v>
                </c:pt>
                <c:pt idx="7525">
                  <c:v>33935</c:v>
                </c:pt>
                <c:pt idx="7526">
                  <c:v>33933</c:v>
                </c:pt>
                <c:pt idx="7527">
                  <c:v>33932</c:v>
                </c:pt>
                <c:pt idx="7528">
                  <c:v>33931</c:v>
                </c:pt>
                <c:pt idx="7529">
                  <c:v>33928</c:v>
                </c:pt>
                <c:pt idx="7530">
                  <c:v>33927</c:v>
                </c:pt>
                <c:pt idx="7531">
                  <c:v>33926</c:v>
                </c:pt>
                <c:pt idx="7532">
                  <c:v>33925</c:v>
                </c:pt>
                <c:pt idx="7533">
                  <c:v>33924</c:v>
                </c:pt>
                <c:pt idx="7534">
                  <c:v>33921</c:v>
                </c:pt>
                <c:pt idx="7535">
                  <c:v>33920</c:v>
                </c:pt>
                <c:pt idx="7536">
                  <c:v>33919</c:v>
                </c:pt>
                <c:pt idx="7537">
                  <c:v>33918</c:v>
                </c:pt>
                <c:pt idx="7538">
                  <c:v>33917</c:v>
                </c:pt>
                <c:pt idx="7539">
                  <c:v>33914</c:v>
                </c:pt>
                <c:pt idx="7540">
                  <c:v>33913</c:v>
                </c:pt>
                <c:pt idx="7541">
                  <c:v>33912</c:v>
                </c:pt>
                <c:pt idx="7542">
                  <c:v>33911</c:v>
                </c:pt>
                <c:pt idx="7543">
                  <c:v>33910</c:v>
                </c:pt>
                <c:pt idx="7544">
                  <c:v>33907</c:v>
                </c:pt>
                <c:pt idx="7545">
                  <c:v>33906</c:v>
                </c:pt>
                <c:pt idx="7546">
                  <c:v>33905</c:v>
                </c:pt>
                <c:pt idx="7547">
                  <c:v>33904</c:v>
                </c:pt>
                <c:pt idx="7548">
                  <c:v>33903</c:v>
                </c:pt>
                <c:pt idx="7549">
                  <c:v>33900</c:v>
                </c:pt>
                <c:pt idx="7550">
                  <c:v>33899</c:v>
                </c:pt>
                <c:pt idx="7551">
                  <c:v>33898</c:v>
                </c:pt>
                <c:pt idx="7552">
                  <c:v>33897</c:v>
                </c:pt>
                <c:pt idx="7553">
                  <c:v>33896</c:v>
                </c:pt>
                <c:pt idx="7554">
                  <c:v>33893</c:v>
                </c:pt>
                <c:pt idx="7555">
                  <c:v>33892</c:v>
                </c:pt>
                <c:pt idx="7556">
                  <c:v>33891</c:v>
                </c:pt>
                <c:pt idx="7557">
                  <c:v>33890</c:v>
                </c:pt>
                <c:pt idx="7558">
                  <c:v>33889</c:v>
                </c:pt>
                <c:pt idx="7559">
                  <c:v>33886</c:v>
                </c:pt>
                <c:pt idx="7560">
                  <c:v>33885</c:v>
                </c:pt>
                <c:pt idx="7561">
                  <c:v>33884</c:v>
                </c:pt>
                <c:pt idx="7562">
                  <c:v>33883</c:v>
                </c:pt>
                <c:pt idx="7563">
                  <c:v>33882</c:v>
                </c:pt>
                <c:pt idx="7564">
                  <c:v>33879</c:v>
                </c:pt>
                <c:pt idx="7565">
                  <c:v>33878</c:v>
                </c:pt>
                <c:pt idx="7566">
                  <c:v>33877</c:v>
                </c:pt>
                <c:pt idx="7567">
                  <c:v>33876</c:v>
                </c:pt>
                <c:pt idx="7568">
                  <c:v>33875</c:v>
                </c:pt>
                <c:pt idx="7569">
                  <c:v>33872</c:v>
                </c:pt>
                <c:pt idx="7570">
                  <c:v>33871</c:v>
                </c:pt>
                <c:pt idx="7571">
                  <c:v>33870</c:v>
                </c:pt>
                <c:pt idx="7572">
                  <c:v>33869</c:v>
                </c:pt>
                <c:pt idx="7573">
                  <c:v>33868</c:v>
                </c:pt>
                <c:pt idx="7574">
                  <c:v>33865</c:v>
                </c:pt>
                <c:pt idx="7575">
                  <c:v>33864</c:v>
                </c:pt>
                <c:pt idx="7576">
                  <c:v>33863</c:v>
                </c:pt>
                <c:pt idx="7577">
                  <c:v>33862</c:v>
                </c:pt>
                <c:pt idx="7578">
                  <c:v>33861</c:v>
                </c:pt>
                <c:pt idx="7579">
                  <c:v>33858</c:v>
                </c:pt>
                <c:pt idx="7580">
                  <c:v>33857</c:v>
                </c:pt>
                <c:pt idx="7581">
                  <c:v>33856</c:v>
                </c:pt>
                <c:pt idx="7582">
                  <c:v>33855</c:v>
                </c:pt>
                <c:pt idx="7583">
                  <c:v>33851</c:v>
                </c:pt>
                <c:pt idx="7584">
                  <c:v>33850</c:v>
                </c:pt>
                <c:pt idx="7585">
                  <c:v>33849</c:v>
                </c:pt>
                <c:pt idx="7586">
                  <c:v>33848</c:v>
                </c:pt>
                <c:pt idx="7587">
                  <c:v>33847</c:v>
                </c:pt>
                <c:pt idx="7588">
                  <c:v>33844</c:v>
                </c:pt>
                <c:pt idx="7589">
                  <c:v>33843</c:v>
                </c:pt>
                <c:pt idx="7590">
                  <c:v>33842</c:v>
                </c:pt>
                <c:pt idx="7591">
                  <c:v>33841</c:v>
                </c:pt>
                <c:pt idx="7592">
                  <c:v>33840</c:v>
                </c:pt>
                <c:pt idx="7593">
                  <c:v>33837</c:v>
                </c:pt>
                <c:pt idx="7594">
                  <c:v>33836</c:v>
                </c:pt>
                <c:pt idx="7595">
                  <c:v>33835</c:v>
                </c:pt>
                <c:pt idx="7596">
                  <c:v>33834</c:v>
                </c:pt>
                <c:pt idx="7597">
                  <c:v>33833</c:v>
                </c:pt>
                <c:pt idx="7598">
                  <c:v>33830</c:v>
                </c:pt>
                <c:pt idx="7599">
                  <c:v>33829</c:v>
                </c:pt>
                <c:pt idx="7600">
                  <c:v>33828</c:v>
                </c:pt>
                <c:pt idx="7601">
                  <c:v>33827</c:v>
                </c:pt>
                <c:pt idx="7602">
                  <c:v>33826</c:v>
                </c:pt>
                <c:pt idx="7603">
                  <c:v>33823</c:v>
                </c:pt>
                <c:pt idx="7604">
                  <c:v>33822</c:v>
                </c:pt>
                <c:pt idx="7605">
                  <c:v>33821</c:v>
                </c:pt>
                <c:pt idx="7606">
                  <c:v>33820</c:v>
                </c:pt>
                <c:pt idx="7607">
                  <c:v>33819</c:v>
                </c:pt>
                <c:pt idx="7608">
                  <c:v>33816</c:v>
                </c:pt>
                <c:pt idx="7609">
                  <c:v>33815</c:v>
                </c:pt>
                <c:pt idx="7610">
                  <c:v>33814</c:v>
                </c:pt>
                <c:pt idx="7611">
                  <c:v>33813</c:v>
                </c:pt>
                <c:pt idx="7612">
                  <c:v>33812</c:v>
                </c:pt>
                <c:pt idx="7613">
                  <c:v>33809</c:v>
                </c:pt>
                <c:pt idx="7614">
                  <c:v>33808</c:v>
                </c:pt>
                <c:pt idx="7615">
                  <c:v>33807</c:v>
                </c:pt>
                <c:pt idx="7616">
                  <c:v>33806</c:v>
                </c:pt>
                <c:pt idx="7617">
                  <c:v>33805</c:v>
                </c:pt>
                <c:pt idx="7618">
                  <c:v>33802</c:v>
                </c:pt>
                <c:pt idx="7619">
                  <c:v>33801</c:v>
                </c:pt>
                <c:pt idx="7620">
                  <c:v>33800</c:v>
                </c:pt>
                <c:pt idx="7621">
                  <c:v>33799</c:v>
                </c:pt>
                <c:pt idx="7622">
                  <c:v>33798</c:v>
                </c:pt>
                <c:pt idx="7623">
                  <c:v>33795</c:v>
                </c:pt>
                <c:pt idx="7624">
                  <c:v>33794</c:v>
                </c:pt>
                <c:pt idx="7625">
                  <c:v>33793</c:v>
                </c:pt>
                <c:pt idx="7626">
                  <c:v>33792</c:v>
                </c:pt>
                <c:pt idx="7627">
                  <c:v>33791</c:v>
                </c:pt>
                <c:pt idx="7628">
                  <c:v>33787</c:v>
                </c:pt>
                <c:pt idx="7629">
                  <c:v>33786</c:v>
                </c:pt>
                <c:pt idx="7630">
                  <c:v>33785</c:v>
                </c:pt>
                <c:pt idx="7631">
                  <c:v>33784</c:v>
                </c:pt>
                <c:pt idx="7632">
                  <c:v>33781</c:v>
                </c:pt>
                <c:pt idx="7633">
                  <c:v>33780</c:v>
                </c:pt>
                <c:pt idx="7634">
                  <c:v>33779</c:v>
                </c:pt>
                <c:pt idx="7635">
                  <c:v>33778</c:v>
                </c:pt>
                <c:pt idx="7636">
                  <c:v>33777</c:v>
                </c:pt>
                <c:pt idx="7637">
                  <c:v>33774</c:v>
                </c:pt>
                <c:pt idx="7638">
                  <c:v>33773</c:v>
                </c:pt>
                <c:pt idx="7639">
                  <c:v>33772</c:v>
                </c:pt>
                <c:pt idx="7640">
                  <c:v>33771</c:v>
                </c:pt>
                <c:pt idx="7641">
                  <c:v>33770</c:v>
                </c:pt>
                <c:pt idx="7642">
                  <c:v>33767</c:v>
                </c:pt>
                <c:pt idx="7643">
                  <c:v>33766</c:v>
                </c:pt>
                <c:pt idx="7644">
                  <c:v>33765</c:v>
                </c:pt>
                <c:pt idx="7645">
                  <c:v>33764</c:v>
                </c:pt>
                <c:pt idx="7646">
                  <c:v>33763</c:v>
                </c:pt>
                <c:pt idx="7647">
                  <c:v>33760</c:v>
                </c:pt>
                <c:pt idx="7648">
                  <c:v>33759</c:v>
                </c:pt>
                <c:pt idx="7649">
                  <c:v>33758</c:v>
                </c:pt>
                <c:pt idx="7650">
                  <c:v>33757</c:v>
                </c:pt>
                <c:pt idx="7651">
                  <c:v>33756</c:v>
                </c:pt>
                <c:pt idx="7652">
                  <c:v>33753</c:v>
                </c:pt>
                <c:pt idx="7653">
                  <c:v>33752</c:v>
                </c:pt>
                <c:pt idx="7654">
                  <c:v>33751</c:v>
                </c:pt>
                <c:pt idx="7655">
                  <c:v>33750</c:v>
                </c:pt>
                <c:pt idx="7656">
                  <c:v>33746</c:v>
                </c:pt>
                <c:pt idx="7657">
                  <c:v>33745</c:v>
                </c:pt>
                <c:pt idx="7658">
                  <c:v>33744</c:v>
                </c:pt>
                <c:pt idx="7659">
                  <c:v>33743</c:v>
                </c:pt>
                <c:pt idx="7660">
                  <c:v>33742</c:v>
                </c:pt>
                <c:pt idx="7661">
                  <c:v>33739</c:v>
                </c:pt>
                <c:pt idx="7662">
                  <c:v>33738</c:v>
                </c:pt>
                <c:pt idx="7663">
                  <c:v>33737</c:v>
                </c:pt>
                <c:pt idx="7664">
                  <c:v>33736</c:v>
                </c:pt>
                <c:pt idx="7665">
                  <c:v>33735</c:v>
                </c:pt>
                <c:pt idx="7666">
                  <c:v>33732</c:v>
                </c:pt>
                <c:pt idx="7667">
                  <c:v>33731</c:v>
                </c:pt>
                <c:pt idx="7668">
                  <c:v>33730</c:v>
                </c:pt>
                <c:pt idx="7669">
                  <c:v>33729</c:v>
                </c:pt>
                <c:pt idx="7670">
                  <c:v>33728</c:v>
                </c:pt>
                <c:pt idx="7671">
                  <c:v>33725</c:v>
                </c:pt>
                <c:pt idx="7672">
                  <c:v>33724</c:v>
                </c:pt>
                <c:pt idx="7673">
                  <c:v>33723</c:v>
                </c:pt>
                <c:pt idx="7674">
                  <c:v>33722</c:v>
                </c:pt>
                <c:pt idx="7675">
                  <c:v>33721</c:v>
                </c:pt>
                <c:pt idx="7676">
                  <c:v>33718</c:v>
                </c:pt>
                <c:pt idx="7677">
                  <c:v>33717</c:v>
                </c:pt>
                <c:pt idx="7678">
                  <c:v>33716</c:v>
                </c:pt>
                <c:pt idx="7679">
                  <c:v>33715</c:v>
                </c:pt>
                <c:pt idx="7680">
                  <c:v>33714</c:v>
                </c:pt>
                <c:pt idx="7681">
                  <c:v>33710</c:v>
                </c:pt>
                <c:pt idx="7682">
                  <c:v>33709</c:v>
                </c:pt>
                <c:pt idx="7683">
                  <c:v>33708</c:v>
                </c:pt>
                <c:pt idx="7684">
                  <c:v>33707</c:v>
                </c:pt>
                <c:pt idx="7685">
                  <c:v>33704</c:v>
                </c:pt>
                <c:pt idx="7686">
                  <c:v>33703</c:v>
                </c:pt>
                <c:pt idx="7687">
                  <c:v>33702</c:v>
                </c:pt>
                <c:pt idx="7688">
                  <c:v>33701</c:v>
                </c:pt>
                <c:pt idx="7689">
                  <c:v>33700</c:v>
                </c:pt>
                <c:pt idx="7690">
                  <c:v>33697</c:v>
                </c:pt>
                <c:pt idx="7691">
                  <c:v>33696</c:v>
                </c:pt>
                <c:pt idx="7692">
                  <c:v>33695</c:v>
                </c:pt>
                <c:pt idx="7693">
                  <c:v>33694</c:v>
                </c:pt>
                <c:pt idx="7694">
                  <c:v>33693</c:v>
                </c:pt>
                <c:pt idx="7695">
                  <c:v>33690</c:v>
                </c:pt>
                <c:pt idx="7696">
                  <c:v>33689</c:v>
                </c:pt>
                <c:pt idx="7697">
                  <c:v>33688</c:v>
                </c:pt>
                <c:pt idx="7698">
                  <c:v>33687</c:v>
                </c:pt>
                <c:pt idx="7699">
                  <c:v>33686</c:v>
                </c:pt>
                <c:pt idx="7700">
                  <c:v>33683</c:v>
                </c:pt>
                <c:pt idx="7701">
                  <c:v>33682</c:v>
                </c:pt>
                <c:pt idx="7702">
                  <c:v>33681</c:v>
                </c:pt>
                <c:pt idx="7703">
                  <c:v>33680</c:v>
                </c:pt>
                <c:pt idx="7704">
                  <c:v>33679</c:v>
                </c:pt>
                <c:pt idx="7705">
                  <c:v>33676</c:v>
                </c:pt>
                <c:pt idx="7706">
                  <c:v>33675</c:v>
                </c:pt>
                <c:pt idx="7707">
                  <c:v>33674</c:v>
                </c:pt>
                <c:pt idx="7708">
                  <c:v>33673</c:v>
                </c:pt>
                <c:pt idx="7709">
                  <c:v>33672</c:v>
                </c:pt>
                <c:pt idx="7710">
                  <c:v>33669</c:v>
                </c:pt>
                <c:pt idx="7711">
                  <c:v>33668</c:v>
                </c:pt>
                <c:pt idx="7712">
                  <c:v>33667</c:v>
                </c:pt>
                <c:pt idx="7713">
                  <c:v>33666</c:v>
                </c:pt>
                <c:pt idx="7714">
                  <c:v>33665</c:v>
                </c:pt>
                <c:pt idx="7715">
                  <c:v>33662</c:v>
                </c:pt>
                <c:pt idx="7716">
                  <c:v>33661</c:v>
                </c:pt>
                <c:pt idx="7717">
                  <c:v>33660</c:v>
                </c:pt>
                <c:pt idx="7718">
                  <c:v>33659</c:v>
                </c:pt>
                <c:pt idx="7719">
                  <c:v>33658</c:v>
                </c:pt>
                <c:pt idx="7720">
                  <c:v>33655</c:v>
                </c:pt>
                <c:pt idx="7721">
                  <c:v>33654</c:v>
                </c:pt>
                <c:pt idx="7722">
                  <c:v>33653</c:v>
                </c:pt>
                <c:pt idx="7723">
                  <c:v>33652</c:v>
                </c:pt>
                <c:pt idx="7724">
                  <c:v>33648</c:v>
                </c:pt>
                <c:pt idx="7725">
                  <c:v>33647</c:v>
                </c:pt>
                <c:pt idx="7726">
                  <c:v>33646</c:v>
                </c:pt>
                <c:pt idx="7727">
                  <c:v>33645</c:v>
                </c:pt>
                <c:pt idx="7728">
                  <c:v>33644</c:v>
                </c:pt>
                <c:pt idx="7729">
                  <c:v>33641</c:v>
                </c:pt>
                <c:pt idx="7730">
                  <c:v>33640</c:v>
                </c:pt>
                <c:pt idx="7731">
                  <c:v>33639</c:v>
                </c:pt>
                <c:pt idx="7732">
                  <c:v>33638</c:v>
                </c:pt>
                <c:pt idx="7733">
                  <c:v>33637</c:v>
                </c:pt>
                <c:pt idx="7734">
                  <c:v>33634</c:v>
                </c:pt>
                <c:pt idx="7735">
                  <c:v>33633</c:v>
                </c:pt>
                <c:pt idx="7736">
                  <c:v>33632</c:v>
                </c:pt>
                <c:pt idx="7737">
                  <c:v>33631</c:v>
                </c:pt>
                <c:pt idx="7738">
                  <c:v>33630</c:v>
                </c:pt>
                <c:pt idx="7739">
                  <c:v>33627</c:v>
                </c:pt>
                <c:pt idx="7740">
                  <c:v>33626</c:v>
                </c:pt>
                <c:pt idx="7741">
                  <c:v>33625</c:v>
                </c:pt>
                <c:pt idx="7742">
                  <c:v>33624</c:v>
                </c:pt>
                <c:pt idx="7743">
                  <c:v>33623</c:v>
                </c:pt>
                <c:pt idx="7744">
                  <c:v>33620</c:v>
                </c:pt>
                <c:pt idx="7745">
                  <c:v>33619</c:v>
                </c:pt>
                <c:pt idx="7746">
                  <c:v>33618</c:v>
                </c:pt>
                <c:pt idx="7747">
                  <c:v>33617</c:v>
                </c:pt>
                <c:pt idx="7748">
                  <c:v>33616</c:v>
                </c:pt>
                <c:pt idx="7749">
                  <c:v>33613</c:v>
                </c:pt>
                <c:pt idx="7750">
                  <c:v>33612</c:v>
                </c:pt>
                <c:pt idx="7751">
                  <c:v>33611</c:v>
                </c:pt>
                <c:pt idx="7752">
                  <c:v>33610</c:v>
                </c:pt>
                <c:pt idx="7753">
                  <c:v>33609</c:v>
                </c:pt>
                <c:pt idx="7754">
                  <c:v>33606</c:v>
                </c:pt>
                <c:pt idx="7755">
                  <c:v>33605</c:v>
                </c:pt>
                <c:pt idx="7756">
                  <c:v>33603</c:v>
                </c:pt>
                <c:pt idx="7757">
                  <c:v>33602</c:v>
                </c:pt>
                <c:pt idx="7758">
                  <c:v>33599</c:v>
                </c:pt>
                <c:pt idx="7759">
                  <c:v>33598</c:v>
                </c:pt>
                <c:pt idx="7760">
                  <c:v>33596</c:v>
                </c:pt>
                <c:pt idx="7761">
                  <c:v>33595</c:v>
                </c:pt>
                <c:pt idx="7762">
                  <c:v>33592</c:v>
                </c:pt>
                <c:pt idx="7763">
                  <c:v>33591</c:v>
                </c:pt>
                <c:pt idx="7764">
                  <c:v>33590</c:v>
                </c:pt>
                <c:pt idx="7765">
                  <c:v>33589</c:v>
                </c:pt>
                <c:pt idx="7766">
                  <c:v>33588</c:v>
                </c:pt>
                <c:pt idx="7767">
                  <c:v>33585</c:v>
                </c:pt>
                <c:pt idx="7768">
                  <c:v>33584</c:v>
                </c:pt>
                <c:pt idx="7769">
                  <c:v>33583</c:v>
                </c:pt>
                <c:pt idx="7770">
                  <c:v>33582</c:v>
                </c:pt>
                <c:pt idx="7771">
                  <c:v>33581</c:v>
                </c:pt>
                <c:pt idx="7772">
                  <c:v>33578</c:v>
                </c:pt>
                <c:pt idx="7773">
                  <c:v>33577</c:v>
                </c:pt>
                <c:pt idx="7774">
                  <c:v>33576</c:v>
                </c:pt>
                <c:pt idx="7775">
                  <c:v>33575</c:v>
                </c:pt>
                <c:pt idx="7776">
                  <c:v>33574</c:v>
                </c:pt>
                <c:pt idx="7777">
                  <c:v>33571</c:v>
                </c:pt>
                <c:pt idx="7778">
                  <c:v>33569</c:v>
                </c:pt>
                <c:pt idx="7779">
                  <c:v>33568</c:v>
                </c:pt>
                <c:pt idx="7780">
                  <c:v>33567</c:v>
                </c:pt>
                <c:pt idx="7781">
                  <c:v>33564</c:v>
                </c:pt>
                <c:pt idx="7782">
                  <c:v>33563</c:v>
                </c:pt>
                <c:pt idx="7783">
                  <c:v>33562</c:v>
                </c:pt>
                <c:pt idx="7784">
                  <c:v>33561</c:v>
                </c:pt>
                <c:pt idx="7785">
                  <c:v>33560</c:v>
                </c:pt>
                <c:pt idx="7786">
                  <c:v>33557</c:v>
                </c:pt>
                <c:pt idx="7787">
                  <c:v>33556</c:v>
                </c:pt>
                <c:pt idx="7788">
                  <c:v>33555</c:v>
                </c:pt>
                <c:pt idx="7789">
                  <c:v>33554</c:v>
                </c:pt>
                <c:pt idx="7790">
                  <c:v>33553</c:v>
                </c:pt>
                <c:pt idx="7791">
                  <c:v>33550</c:v>
                </c:pt>
                <c:pt idx="7792">
                  <c:v>33549</c:v>
                </c:pt>
                <c:pt idx="7793">
                  <c:v>33548</c:v>
                </c:pt>
                <c:pt idx="7794">
                  <c:v>33547</c:v>
                </c:pt>
                <c:pt idx="7795">
                  <c:v>33546</c:v>
                </c:pt>
                <c:pt idx="7796">
                  <c:v>33543</c:v>
                </c:pt>
                <c:pt idx="7797">
                  <c:v>33542</c:v>
                </c:pt>
                <c:pt idx="7798">
                  <c:v>33541</c:v>
                </c:pt>
                <c:pt idx="7799">
                  <c:v>33540</c:v>
                </c:pt>
                <c:pt idx="7800">
                  <c:v>33539</c:v>
                </c:pt>
                <c:pt idx="7801">
                  <c:v>33536</c:v>
                </c:pt>
                <c:pt idx="7802">
                  <c:v>33535</c:v>
                </c:pt>
                <c:pt idx="7803">
                  <c:v>33534</c:v>
                </c:pt>
                <c:pt idx="7804">
                  <c:v>33533</c:v>
                </c:pt>
                <c:pt idx="7805">
                  <c:v>33532</c:v>
                </c:pt>
                <c:pt idx="7806">
                  <c:v>33529</c:v>
                </c:pt>
                <c:pt idx="7807">
                  <c:v>33528</c:v>
                </c:pt>
                <c:pt idx="7808">
                  <c:v>33527</c:v>
                </c:pt>
                <c:pt idx="7809">
                  <c:v>33526</c:v>
                </c:pt>
                <c:pt idx="7810">
                  <c:v>33525</c:v>
                </c:pt>
                <c:pt idx="7811">
                  <c:v>33522</c:v>
                </c:pt>
                <c:pt idx="7812">
                  <c:v>33521</c:v>
                </c:pt>
                <c:pt idx="7813">
                  <c:v>33520</c:v>
                </c:pt>
                <c:pt idx="7814">
                  <c:v>33519</c:v>
                </c:pt>
                <c:pt idx="7815">
                  <c:v>33518</c:v>
                </c:pt>
                <c:pt idx="7816">
                  <c:v>33515</c:v>
                </c:pt>
                <c:pt idx="7817">
                  <c:v>33514</c:v>
                </c:pt>
                <c:pt idx="7818">
                  <c:v>33513</c:v>
                </c:pt>
                <c:pt idx="7819">
                  <c:v>33512</c:v>
                </c:pt>
                <c:pt idx="7820">
                  <c:v>33511</c:v>
                </c:pt>
                <c:pt idx="7821">
                  <c:v>33508</c:v>
                </c:pt>
                <c:pt idx="7822">
                  <c:v>33507</c:v>
                </c:pt>
                <c:pt idx="7823">
                  <c:v>33506</c:v>
                </c:pt>
                <c:pt idx="7824">
                  <c:v>33505</c:v>
                </c:pt>
                <c:pt idx="7825">
                  <c:v>33504</c:v>
                </c:pt>
                <c:pt idx="7826">
                  <c:v>33501</c:v>
                </c:pt>
                <c:pt idx="7827">
                  <c:v>33500</c:v>
                </c:pt>
                <c:pt idx="7828">
                  <c:v>33499</c:v>
                </c:pt>
                <c:pt idx="7829">
                  <c:v>33498</c:v>
                </c:pt>
                <c:pt idx="7830">
                  <c:v>33497</c:v>
                </c:pt>
                <c:pt idx="7831">
                  <c:v>33494</c:v>
                </c:pt>
                <c:pt idx="7832">
                  <c:v>33493</c:v>
                </c:pt>
                <c:pt idx="7833">
                  <c:v>33492</c:v>
                </c:pt>
                <c:pt idx="7834">
                  <c:v>33491</c:v>
                </c:pt>
                <c:pt idx="7835">
                  <c:v>33490</c:v>
                </c:pt>
                <c:pt idx="7836">
                  <c:v>33487</c:v>
                </c:pt>
                <c:pt idx="7837">
                  <c:v>33486</c:v>
                </c:pt>
                <c:pt idx="7838">
                  <c:v>33485</c:v>
                </c:pt>
                <c:pt idx="7839">
                  <c:v>33484</c:v>
                </c:pt>
                <c:pt idx="7840">
                  <c:v>33480</c:v>
                </c:pt>
                <c:pt idx="7841">
                  <c:v>33479</c:v>
                </c:pt>
                <c:pt idx="7842">
                  <c:v>33478</c:v>
                </c:pt>
                <c:pt idx="7843">
                  <c:v>33477</c:v>
                </c:pt>
                <c:pt idx="7844">
                  <c:v>33476</c:v>
                </c:pt>
                <c:pt idx="7845">
                  <c:v>33473</c:v>
                </c:pt>
                <c:pt idx="7846">
                  <c:v>33472</c:v>
                </c:pt>
                <c:pt idx="7847">
                  <c:v>33471</c:v>
                </c:pt>
                <c:pt idx="7848">
                  <c:v>33470</c:v>
                </c:pt>
                <c:pt idx="7849">
                  <c:v>33469</c:v>
                </c:pt>
                <c:pt idx="7850">
                  <c:v>33466</c:v>
                </c:pt>
                <c:pt idx="7851">
                  <c:v>33465</c:v>
                </c:pt>
                <c:pt idx="7852">
                  <c:v>33464</c:v>
                </c:pt>
                <c:pt idx="7853">
                  <c:v>33463</c:v>
                </c:pt>
                <c:pt idx="7854">
                  <c:v>33462</c:v>
                </c:pt>
                <c:pt idx="7855">
                  <c:v>33459</c:v>
                </c:pt>
                <c:pt idx="7856">
                  <c:v>33458</c:v>
                </c:pt>
                <c:pt idx="7857">
                  <c:v>33457</c:v>
                </c:pt>
                <c:pt idx="7858">
                  <c:v>33456</c:v>
                </c:pt>
                <c:pt idx="7859">
                  <c:v>33455</c:v>
                </c:pt>
                <c:pt idx="7860">
                  <c:v>33452</c:v>
                </c:pt>
                <c:pt idx="7861">
                  <c:v>33451</c:v>
                </c:pt>
                <c:pt idx="7862">
                  <c:v>33450</c:v>
                </c:pt>
                <c:pt idx="7863">
                  <c:v>33449</c:v>
                </c:pt>
                <c:pt idx="7864">
                  <c:v>33448</c:v>
                </c:pt>
                <c:pt idx="7865">
                  <c:v>33445</c:v>
                </c:pt>
                <c:pt idx="7866">
                  <c:v>33444</c:v>
                </c:pt>
                <c:pt idx="7867">
                  <c:v>33443</c:v>
                </c:pt>
                <c:pt idx="7868">
                  <c:v>33442</c:v>
                </c:pt>
                <c:pt idx="7869">
                  <c:v>33441</c:v>
                </c:pt>
                <c:pt idx="7870">
                  <c:v>33438</c:v>
                </c:pt>
                <c:pt idx="7871">
                  <c:v>33437</c:v>
                </c:pt>
                <c:pt idx="7872">
                  <c:v>33436</c:v>
                </c:pt>
                <c:pt idx="7873">
                  <c:v>33435</c:v>
                </c:pt>
                <c:pt idx="7874">
                  <c:v>33434</c:v>
                </c:pt>
                <c:pt idx="7875">
                  <c:v>33431</c:v>
                </c:pt>
                <c:pt idx="7876">
                  <c:v>33430</c:v>
                </c:pt>
                <c:pt idx="7877">
                  <c:v>33429</c:v>
                </c:pt>
                <c:pt idx="7878">
                  <c:v>33428</c:v>
                </c:pt>
                <c:pt idx="7879">
                  <c:v>33427</c:v>
                </c:pt>
                <c:pt idx="7880">
                  <c:v>33424</c:v>
                </c:pt>
                <c:pt idx="7881">
                  <c:v>33422</c:v>
                </c:pt>
                <c:pt idx="7882">
                  <c:v>33421</c:v>
                </c:pt>
                <c:pt idx="7883">
                  <c:v>33420</c:v>
                </c:pt>
                <c:pt idx="7884">
                  <c:v>33417</c:v>
                </c:pt>
                <c:pt idx="7885">
                  <c:v>33416</c:v>
                </c:pt>
                <c:pt idx="7886">
                  <c:v>33415</c:v>
                </c:pt>
                <c:pt idx="7887">
                  <c:v>33414</c:v>
                </c:pt>
                <c:pt idx="7888">
                  <c:v>33413</c:v>
                </c:pt>
                <c:pt idx="7889">
                  <c:v>33410</c:v>
                </c:pt>
                <c:pt idx="7890">
                  <c:v>33409</c:v>
                </c:pt>
                <c:pt idx="7891">
                  <c:v>33408</c:v>
                </c:pt>
                <c:pt idx="7892">
                  <c:v>33407</c:v>
                </c:pt>
                <c:pt idx="7893">
                  <c:v>33406</c:v>
                </c:pt>
                <c:pt idx="7894">
                  <c:v>33403</c:v>
                </c:pt>
                <c:pt idx="7895">
                  <c:v>33402</c:v>
                </c:pt>
                <c:pt idx="7896">
                  <c:v>33401</c:v>
                </c:pt>
                <c:pt idx="7897">
                  <c:v>33400</c:v>
                </c:pt>
                <c:pt idx="7898">
                  <c:v>33399</c:v>
                </c:pt>
                <c:pt idx="7899">
                  <c:v>33396</c:v>
                </c:pt>
                <c:pt idx="7900">
                  <c:v>33395</c:v>
                </c:pt>
                <c:pt idx="7901">
                  <c:v>33394</c:v>
                </c:pt>
                <c:pt idx="7902">
                  <c:v>33393</c:v>
                </c:pt>
                <c:pt idx="7903">
                  <c:v>33392</c:v>
                </c:pt>
                <c:pt idx="7904">
                  <c:v>33389</c:v>
                </c:pt>
                <c:pt idx="7905">
                  <c:v>33388</c:v>
                </c:pt>
                <c:pt idx="7906">
                  <c:v>33387</c:v>
                </c:pt>
                <c:pt idx="7907">
                  <c:v>33386</c:v>
                </c:pt>
                <c:pt idx="7908">
                  <c:v>33382</c:v>
                </c:pt>
                <c:pt idx="7909">
                  <c:v>33381</c:v>
                </c:pt>
                <c:pt idx="7910">
                  <c:v>33380</c:v>
                </c:pt>
                <c:pt idx="7911">
                  <c:v>33379</c:v>
                </c:pt>
                <c:pt idx="7912">
                  <c:v>33378</c:v>
                </c:pt>
                <c:pt idx="7913">
                  <c:v>33375</c:v>
                </c:pt>
                <c:pt idx="7914">
                  <c:v>33374</c:v>
                </c:pt>
                <c:pt idx="7915">
                  <c:v>33373</c:v>
                </c:pt>
                <c:pt idx="7916">
                  <c:v>33372</c:v>
                </c:pt>
                <c:pt idx="7917">
                  <c:v>33371</c:v>
                </c:pt>
                <c:pt idx="7918">
                  <c:v>33368</c:v>
                </c:pt>
                <c:pt idx="7919">
                  <c:v>33367</c:v>
                </c:pt>
                <c:pt idx="7920">
                  <c:v>33366</c:v>
                </c:pt>
                <c:pt idx="7921">
                  <c:v>33365</c:v>
                </c:pt>
                <c:pt idx="7922">
                  <c:v>33364</c:v>
                </c:pt>
                <c:pt idx="7923">
                  <c:v>33361</c:v>
                </c:pt>
                <c:pt idx="7924">
                  <c:v>33360</c:v>
                </c:pt>
                <c:pt idx="7925">
                  <c:v>33359</c:v>
                </c:pt>
                <c:pt idx="7926">
                  <c:v>33358</c:v>
                </c:pt>
                <c:pt idx="7927">
                  <c:v>33357</c:v>
                </c:pt>
                <c:pt idx="7928">
                  <c:v>33354</c:v>
                </c:pt>
                <c:pt idx="7929">
                  <c:v>33353</c:v>
                </c:pt>
                <c:pt idx="7930">
                  <c:v>33352</c:v>
                </c:pt>
                <c:pt idx="7931">
                  <c:v>33351</c:v>
                </c:pt>
                <c:pt idx="7932">
                  <c:v>33350</c:v>
                </c:pt>
                <c:pt idx="7933">
                  <c:v>33347</c:v>
                </c:pt>
                <c:pt idx="7934">
                  <c:v>33346</c:v>
                </c:pt>
                <c:pt idx="7935">
                  <c:v>33345</c:v>
                </c:pt>
                <c:pt idx="7936">
                  <c:v>33344</c:v>
                </c:pt>
                <c:pt idx="7937">
                  <c:v>33343</c:v>
                </c:pt>
                <c:pt idx="7938">
                  <c:v>33340</c:v>
                </c:pt>
                <c:pt idx="7939">
                  <c:v>33339</c:v>
                </c:pt>
                <c:pt idx="7940">
                  <c:v>33338</c:v>
                </c:pt>
                <c:pt idx="7941">
                  <c:v>33337</c:v>
                </c:pt>
                <c:pt idx="7942">
                  <c:v>33336</c:v>
                </c:pt>
                <c:pt idx="7943">
                  <c:v>33333</c:v>
                </c:pt>
                <c:pt idx="7944">
                  <c:v>33332</c:v>
                </c:pt>
                <c:pt idx="7945">
                  <c:v>33331</c:v>
                </c:pt>
                <c:pt idx="7946">
                  <c:v>33330</c:v>
                </c:pt>
                <c:pt idx="7947">
                  <c:v>33329</c:v>
                </c:pt>
                <c:pt idx="7948">
                  <c:v>33325</c:v>
                </c:pt>
                <c:pt idx="7949">
                  <c:v>33324</c:v>
                </c:pt>
                <c:pt idx="7950">
                  <c:v>33323</c:v>
                </c:pt>
                <c:pt idx="7951">
                  <c:v>33322</c:v>
                </c:pt>
                <c:pt idx="7952">
                  <c:v>33319</c:v>
                </c:pt>
                <c:pt idx="7953">
                  <c:v>33318</c:v>
                </c:pt>
                <c:pt idx="7954">
                  <c:v>33317</c:v>
                </c:pt>
                <c:pt idx="7955">
                  <c:v>33316</c:v>
                </c:pt>
                <c:pt idx="7956">
                  <c:v>33315</c:v>
                </c:pt>
                <c:pt idx="7957">
                  <c:v>33312</c:v>
                </c:pt>
                <c:pt idx="7958">
                  <c:v>33311</c:v>
                </c:pt>
                <c:pt idx="7959">
                  <c:v>33310</c:v>
                </c:pt>
                <c:pt idx="7960">
                  <c:v>33309</c:v>
                </c:pt>
                <c:pt idx="7961">
                  <c:v>33308</c:v>
                </c:pt>
                <c:pt idx="7962">
                  <c:v>33305</c:v>
                </c:pt>
                <c:pt idx="7963">
                  <c:v>33304</c:v>
                </c:pt>
                <c:pt idx="7964">
                  <c:v>33303</c:v>
                </c:pt>
                <c:pt idx="7965">
                  <c:v>33302</c:v>
                </c:pt>
                <c:pt idx="7966">
                  <c:v>33301</c:v>
                </c:pt>
                <c:pt idx="7967">
                  <c:v>33298</c:v>
                </c:pt>
                <c:pt idx="7968">
                  <c:v>33297</c:v>
                </c:pt>
                <c:pt idx="7969">
                  <c:v>33296</c:v>
                </c:pt>
                <c:pt idx="7970">
                  <c:v>33295</c:v>
                </c:pt>
                <c:pt idx="7971">
                  <c:v>33294</c:v>
                </c:pt>
                <c:pt idx="7972">
                  <c:v>33291</c:v>
                </c:pt>
                <c:pt idx="7973">
                  <c:v>33290</c:v>
                </c:pt>
                <c:pt idx="7974">
                  <c:v>33289</c:v>
                </c:pt>
                <c:pt idx="7975">
                  <c:v>33288</c:v>
                </c:pt>
                <c:pt idx="7976">
                  <c:v>33284</c:v>
                </c:pt>
                <c:pt idx="7977">
                  <c:v>33283</c:v>
                </c:pt>
                <c:pt idx="7978">
                  <c:v>33282</c:v>
                </c:pt>
                <c:pt idx="7979">
                  <c:v>33281</c:v>
                </c:pt>
                <c:pt idx="7980">
                  <c:v>33280</c:v>
                </c:pt>
                <c:pt idx="7981">
                  <c:v>33277</c:v>
                </c:pt>
                <c:pt idx="7982">
                  <c:v>33276</c:v>
                </c:pt>
                <c:pt idx="7983">
                  <c:v>33275</c:v>
                </c:pt>
                <c:pt idx="7984">
                  <c:v>33274</c:v>
                </c:pt>
                <c:pt idx="7985">
                  <c:v>33273</c:v>
                </c:pt>
                <c:pt idx="7986">
                  <c:v>33270</c:v>
                </c:pt>
                <c:pt idx="7987">
                  <c:v>33269</c:v>
                </c:pt>
                <c:pt idx="7988">
                  <c:v>33268</c:v>
                </c:pt>
                <c:pt idx="7989">
                  <c:v>33267</c:v>
                </c:pt>
                <c:pt idx="7990">
                  <c:v>33266</c:v>
                </c:pt>
                <c:pt idx="7991">
                  <c:v>33263</c:v>
                </c:pt>
                <c:pt idx="7992">
                  <c:v>33262</c:v>
                </c:pt>
                <c:pt idx="7993">
                  <c:v>33261</c:v>
                </c:pt>
                <c:pt idx="7994">
                  <c:v>33260</c:v>
                </c:pt>
                <c:pt idx="7995">
                  <c:v>33259</c:v>
                </c:pt>
                <c:pt idx="7996">
                  <c:v>33256</c:v>
                </c:pt>
                <c:pt idx="7997">
                  <c:v>33255</c:v>
                </c:pt>
                <c:pt idx="7998">
                  <c:v>33254</c:v>
                </c:pt>
                <c:pt idx="7999">
                  <c:v>33253</c:v>
                </c:pt>
                <c:pt idx="8000">
                  <c:v>33252</c:v>
                </c:pt>
                <c:pt idx="8001">
                  <c:v>33249</c:v>
                </c:pt>
                <c:pt idx="8002">
                  <c:v>33248</c:v>
                </c:pt>
                <c:pt idx="8003">
                  <c:v>33247</c:v>
                </c:pt>
                <c:pt idx="8004">
                  <c:v>33246</c:v>
                </c:pt>
                <c:pt idx="8005">
                  <c:v>33245</c:v>
                </c:pt>
                <c:pt idx="8006">
                  <c:v>33242</c:v>
                </c:pt>
                <c:pt idx="8007">
                  <c:v>33241</c:v>
                </c:pt>
                <c:pt idx="8008">
                  <c:v>33240</c:v>
                </c:pt>
                <c:pt idx="8009">
                  <c:v>33238</c:v>
                </c:pt>
                <c:pt idx="8010">
                  <c:v>33235</c:v>
                </c:pt>
                <c:pt idx="8011">
                  <c:v>33234</c:v>
                </c:pt>
                <c:pt idx="8012">
                  <c:v>33233</c:v>
                </c:pt>
                <c:pt idx="8013">
                  <c:v>33231</c:v>
                </c:pt>
                <c:pt idx="8014">
                  <c:v>33228</c:v>
                </c:pt>
                <c:pt idx="8015">
                  <c:v>33227</c:v>
                </c:pt>
                <c:pt idx="8016">
                  <c:v>33226</c:v>
                </c:pt>
                <c:pt idx="8017">
                  <c:v>33225</c:v>
                </c:pt>
                <c:pt idx="8018">
                  <c:v>33224</c:v>
                </c:pt>
                <c:pt idx="8019">
                  <c:v>33221</c:v>
                </c:pt>
                <c:pt idx="8020">
                  <c:v>33220</c:v>
                </c:pt>
                <c:pt idx="8021">
                  <c:v>33219</c:v>
                </c:pt>
                <c:pt idx="8022">
                  <c:v>33218</c:v>
                </c:pt>
                <c:pt idx="8023">
                  <c:v>33217</c:v>
                </c:pt>
                <c:pt idx="8024">
                  <c:v>33214</c:v>
                </c:pt>
                <c:pt idx="8025">
                  <c:v>33213</c:v>
                </c:pt>
                <c:pt idx="8026">
                  <c:v>33212</c:v>
                </c:pt>
                <c:pt idx="8027">
                  <c:v>33211</c:v>
                </c:pt>
                <c:pt idx="8028">
                  <c:v>33210</c:v>
                </c:pt>
                <c:pt idx="8029">
                  <c:v>33207</c:v>
                </c:pt>
                <c:pt idx="8030">
                  <c:v>33206</c:v>
                </c:pt>
                <c:pt idx="8031">
                  <c:v>33205</c:v>
                </c:pt>
                <c:pt idx="8032">
                  <c:v>33204</c:v>
                </c:pt>
                <c:pt idx="8033">
                  <c:v>33203</c:v>
                </c:pt>
                <c:pt idx="8034">
                  <c:v>33200</c:v>
                </c:pt>
                <c:pt idx="8035">
                  <c:v>33198</c:v>
                </c:pt>
                <c:pt idx="8036">
                  <c:v>33197</c:v>
                </c:pt>
                <c:pt idx="8037">
                  <c:v>33196</c:v>
                </c:pt>
                <c:pt idx="8038">
                  <c:v>33193</c:v>
                </c:pt>
                <c:pt idx="8039">
                  <c:v>33192</c:v>
                </c:pt>
                <c:pt idx="8040">
                  <c:v>33191</c:v>
                </c:pt>
                <c:pt idx="8041">
                  <c:v>33190</c:v>
                </c:pt>
                <c:pt idx="8042">
                  <c:v>33189</c:v>
                </c:pt>
                <c:pt idx="8043">
                  <c:v>33186</c:v>
                </c:pt>
                <c:pt idx="8044">
                  <c:v>33185</c:v>
                </c:pt>
                <c:pt idx="8045">
                  <c:v>33184</c:v>
                </c:pt>
                <c:pt idx="8046">
                  <c:v>33183</c:v>
                </c:pt>
                <c:pt idx="8047">
                  <c:v>33182</c:v>
                </c:pt>
                <c:pt idx="8048">
                  <c:v>33179</c:v>
                </c:pt>
                <c:pt idx="8049">
                  <c:v>33178</c:v>
                </c:pt>
                <c:pt idx="8050">
                  <c:v>33177</c:v>
                </c:pt>
                <c:pt idx="8051">
                  <c:v>33176</c:v>
                </c:pt>
                <c:pt idx="8052">
                  <c:v>33175</c:v>
                </c:pt>
                <c:pt idx="8053">
                  <c:v>33172</c:v>
                </c:pt>
                <c:pt idx="8054">
                  <c:v>33171</c:v>
                </c:pt>
                <c:pt idx="8055">
                  <c:v>33170</c:v>
                </c:pt>
                <c:pt idx="8056">
                  <c:v>33169</c:v>
                </c:pt>
                <c:pt idx="8057">
                  <c:v>33168</c:v>
                </c:pt>
                <c:pt idx="8058">
                  <c:v>33165</c:v>
                </c:pt>
                <c:pt idx="8059">
                  <c:v>33164</c:v>
                </c:pt>
                <c:pt idx="8060">
                  <c:v>33163</c:v>
                </c:pt>
                <c:pt idx="8061">
                  <c:v>33162</c:v>
                </c:pt>
                <c:pt idx="8062">
                  <c:v>33161</c:v>
                </c:pt>
                <c:pt idx="8063">
                  <c:v>33158</c:v>
                </c:pt>
                <c:pt idx="8064">
                  <c:v>33157</c:v>
                </c:pt>
                <c:pt idx="8065">
                  <c:v>33156</c:v>
                </c:pt>
                <c:pt idx="8066">
                  <c:v>33155</c:v>
                </c:pt>
                <c:pt idx="8067">
                  <c:v>33154</c:v>
                </c:pt>
                <c:pt idx="8068">
                  <c:v>33151</c:v>
                </c:pt>
                <c:pt idx="8069">
                  <c:v>33150</c:v>
                </c:pt>
                <c:pt idx="8070">
                  <c:v>33149</c:v>
                </c:pt>
                <c:pt idx="8071">
                  <c:v>33148</c:v>
                </c:pt>
                <c:pt idx="8072">
                  <c:v>33147</c:v>
                </c:pt>
                <c:pt idx="8073">
                  <c:v>33144</c:v>
                </c:pt>
                <c:pt idx="8074">
                  <c:v>33143</c:v>
                </c:pt>
                <c:pt idx="8075">
                  <c:v>33142</c:v>
                </c:pt>
                <c:pt idx="8076">
                  <c:v>33141</c:v>
                </c:pt>
                <c:pt idx="8077">
                  <c:v>33140</c:v>
                </c:pt>
                <c:pt idx="8078">
                  <c:v>33137</c:v>
                </c:pt>
                <c:pt idx="8079">
                  <c:v>33136</c:v>
                </c:pt>
                <c:pt idx="8080">
                  <c:v>33135</c:v>
                </c:pt>
                <c:pt idx="8081">
                  <c:v>33134</c:v>
                </c:pt>
                <c:pt idx="8082">
                  <c:v>33133</c:v>
                </c:pt>
                <c:pt idx="8083">
                  <c:v>33130</c:v>
                </c:pt>
                <c:pt idx="8084">
                  <c:v>33129</c:v>
                </c:pt>
                <c:pt idx="8085">
                  <c:v>33128</c:v>
                </c:pt>
                <c:pt idx="8086">
                  <c:v>33127</c:v>
                </c:pt>
                <c:pt idx="8087">
                  <c:v>33126</c:v>
                </c:pt>
                <c:pt idx="8088">
                  <c:v>33123</c:v>
                </c:pt>
                <c:pt idx="8089">
                  <c:v>33122</c:v>
                </c:pt>
                <c:pt idx="8090">
                  <c:v>33121</c:v>
                </c:pt>
                <c:pt idx="8091">
                  <c:v>33120</c:v>
                </c:pt>
                <c:pt idx="8092">
                  <c:v>33116</c:v>
                </c:pt>
                <c:pt idx="8093">
                  <c:v>33115</c:v>
                </c:pt>
                <c:pt idx="8094">
                  <c:v>33114</c:v>
                </c:pt>
                <c:pt idx="8095">
                  <c:v>33113</c:v>
                </c:pt>
                <c:pt idx="8096">
                  <c:v>33112</c:v>
                </c:pt>
                <c:pt idx="8097">
                  <c:v>33109</c:v>
                </c:pt>
                <c:pt idx="8098">
                  <c:v>33108</c:v>
                </c:pt>
                <c:pt idx="8099">
                  <c:v>33107</c:v>
                </c:pt>
                <c:pt idx="8100">
                  <c:v>33106</c:v>
                </c:pt>
                <c:pt idx="8101">
                  <c:v>33105</c:v>
                </c:pt>
                <c:pt idx="8102">
                  <c:v>33102</c:v>
                </c:pt>
                <c:pt idx="8103">
                  <c:v>33101</c:v>
                </c:pt>
                <c:pt idx="8104">
                  <c:v>33100</c:v>
                </c:pt>
                <c:pt idx="8105">
                  <c:v>33099</c:v>
                </c:pt>
                <c:pt idx="8106">
                  <c:v>33098</c:v>
                </c:pt>
                <c:pt idx="8107">
                  <c:v>33095</c:v>
                </c:pt>
                <c:pt idx="8108">
                  <c:v>33094</c:v>
                </c:pt>
                <c:pt idx="8109">
                  <c:v>33093</c:v>
                </c:pt>
                <c:pt idx="8110">
                  <c:v>33092</c:v>
                </c:pt>
                <c:pt idx="8111">
                  <c:v>33091</c:v>
                </c:pt>
                <c:pt idx="8112">
                  <c:v>33088</c:v>
                </c:pt>
                <c:pt idx="8113">
                  <c:v>33087</c:v>
                </c:pt>
                <c:pt idx="8114">
                  <c:v>33086</c:v>
                </c:pt>
                <c:pt idx="8115">
                  <c:v>33085</c:v>
                </c:pt>
                <c:pt idx="8116">
                  <c:v>33084</c:v>
                </c:pt>
                <c:pt idx="8117">
                  <c:v>33081</c:v>
                </c:pt>
                <c:pt idx="8118">
                  <c:v>33080</c:v>
                </c:pt>
                <c:pt idx="8119">
                  <c:v>33079</c:v>
                </c:pt>
                <c:pt idx="8120">
                  <c:v>33078</c:v>
                </c:pt>
                <c:pt idx="8121">
                  <c:v>33077</c:v>
                </c:pt>
                <c:pt idx="8122">
                  <c:v>33074</c:v>
                </c:pt>
                <c:pt idx="8123">
                  <c:v>33073</c:v>
                </c:pt>
                <c:pt idx="8124">
                  <c:v>33072</c:v>
                </c:pt>
                <c:pt idx="8125">
                  <c:v>33071</c:v>
                </c:pt>
                <c:pt idx="8126">
                  <c:v>33070</c:v>
                </c:pt>
                <c:pt idx="8127">
                  <c:v>33067</c:v>
                </c:pt>
                <c:pt idx="8128">
                  <c:v>33066</c:v>
                </c:pt>
                <c:pt idx="8129">
                  <c:v>33065</c:v>
                </c:pt>
                <c:pt idx="8130">
                  <c:v>33064</c:v>
                </c:pt>
                <c:pt idx="8131">
                  <c:v>33063</c:v>
                </c:pt>
                <c:pt idx="8132">
                  <c:v>33060</c:v>
                </c:pt>
                <c:pt idx="8133">
                  <c:v>33059</c:v>
                </c:pt>
                <c:pt idx="8134">
                  <c:v>33057</c:v>
                </c:pt>
                <c:pt idx="8135">
                  <c:v>33056</c:v>
                </c:pt>
                <c:pt idx="8136">
                  <c:v>33053</c:v>
                </c:pt>
                <c:pt idx="8137">
                  <c:v>33052</c:v>
                </c:pt>
                <c:pt idx="8138">
                  <c:v>33051</c:v>
                </c:pt>
                <c:pt idx="8139">
                  <c:v>33050</c:v>
                </c:pt>
                <c:pt idx="8140">
                  <c:v>33049</c:v>
                </c:pt>
                <c:pt idx="8141">
                  <c:v>33046</c:v>
                </c:pt>
                <c:pt idx="8142">
                  <c:v>33045</c:v>
                </c:pt>
                <c:pt idx="8143">
                  <c:v>33044</c:v>
                </c:pt>
                <c:pt idx="8144">
                  <c:v>33043</c:v>
                </c:pt>
                <c:pt idx="8145">
                  <c:v>33042</c:v>
                </c:pt>
                <c:pt idx="8146">
                  <c:v>33039</c:v>
                </c:pt>
                <c:pt idx="8147">
                  <c:v>33038</c:v>
                </c:pt>
                <c:pt idx="8148">
                  <c:v>33037</c:v>
                </c:pt>
                <c:pt idx="8149">
                  <c:v>33036</c:v>
                </c:pt>
                <c:pt idx="8150">
                  <c:v>33035</c:v>
                </c:pt>
                <c:pt idx="8151">
                  <c:v>33032</c:v>
                </c:pt>
                <c:pt idx="8152">
                  <c:v>33031</c:v>
                </c:pt>
                <c:pt idx="8153">
                  <c:v>33030</c:v>
                </c:pt>
                <c:pt idx="8154">
                  <c:v>33029</c:v>
                </c:pt>
                <c:pt idx="8155">
                  <c:v>33028</c:v>
                </c:pt>
                <c:pt idx="8156">
                  <c:v>33025</c:v>
                </c:pt>
                <c:pt idx="8157">
                  <c:v>33024</c:v>
                </c:pt>
                <c:pt idx="8158">
                  <c:v>33023</c:v>
                </c:pt>
                <c:pt idx="8159">
                  <c:v>33022</c:v>
                </c:pt>
                <c:pt idx="8160">
                  <c:v>33018</c:v>
                </c:pt>
                <c:pt idx="8161">
                  <c:v>33017</c:v>
                </c:pt>
                <c:pt idx="8162">
                  <c:v>33016</c:v>
                </c:pt>
                <c:pt idx="8163">
                  <c:v>33015</c:v>
                </c:pt>
                <c:pt idx="8164">
                  <c:v>33014</c:v>
                </c:pt>
                <c:pt idx="8165">
                  <c:v>33011</c:v>
                </c:pt>
                <c:pt idx="8166">
                  <c:v>33010</c:v>
                </c:pt>
                <c:pt idx="8167">
                  <c:v>33009</c:v>
                </c:pt>
                <c:pt idx="8168">
                  <c:v>33008</c:v>
                </c:pt>
                <c:pt idx="8169">
                  <c:v>33007</c:v>
                </c:pt>
                <c:pt idx="8170">
                  <c:v>33004</c:v>
                </c:pt>
                <c:pt idx="8171">
                  <c:v>33003</c:v>
                </c:pt>
                <c:pt idx="8172">
                  <c:v>33002</c:v>
                </c:pt>
                <c:pt idx="8173">
                  <c:v>33001</c:v>
                </c:pt>
                <c:pt idx="8174">
                  <c:v>33000</c:v>
                </c:pt>
                <c:pt idx="8175">
                  <c:v>32997</c:v>
                </c:pt>
                <c:pt idx="8176">
                  <c:v>32996</c:v>
                </c:pt>
                <c:pt idx="8177">
                  <c:v>32995</c:v>
                </c:pt>
                <c:pt idx="8178">
                  <c:v>32994</c:v>
                </c:pt>
                <c:pt idx="8179">
                  <c:v>32993</c:v>
                </c:pt>
                <c:pt idx="8180">
                  <c:v>32990</c:v>
                </c:pt>
                <c:pt idx="8181">
                  <c:v>32989</c:v>
                </c:pt>
                <c:pt idx="8182">
                  <c:v>32988</c:v>
                </c:pt>
                <c:pt idx="8183">
                  <c:v>32987</c:v>
                </c:pt>
                <c:pt idx="8184">
                  <c:v>32986</c:v>
                </c:pt>
                <c:pt idx="8185">
                  <c:v>32983</c:v>
                </c:pt>
                <c:pt idx="8186">
                  <c:v>32982</c:v>
                </c:pt>
                <c:pt idx="8187">
                  <c:v>32981</c:v>
                </c:pt>
                <c:pt idx="8188">
                  <c:v>32980</c:v>
                </c:pt>
                <c:pt idx="8189">
                  <c:v>32979</c:v>
                </c:pt>
                <c:pt idx="8190">
                  <c:v>32975</c:v>
                </c:pt>
                <c:pt idx="8191">
                  <c:v>32974</c:v>
                </c:pt>
                <c:pt idx="8192">
                  <c:v>32973</c:v>
                </c:pt>
                <c:pt idx="8193">
                  <c:v>32972</c:v>
                </c:pt>
                <c:pt idx="8194">
                  <c:v>32969</c:v>
                </c:pt>
                <c:pt idx="8195">
                  <c:v>32968</c:v>
                </c:pt>
                <c:pt idx="8196">
                  <c:v>32967</c:v>
                </c:pt>
                <c:pt idx="8197">
                  <c:v>32966</c:v>
                </c:pt>
                <c:pt idx="8198">
                  <c:v>32965</c:v>
                </c:pt>
                <c:pt idx="8199">
                  <c:v>32962</c:v>
                </c:pt>
                <c:pt idx="8200">
                  <c:v>32961</c:v>
                </c:pt>
                <c:pt idx="8201">
                  <c:v>32960</c:v>
                </c:pt>
                <c:pt idx="8202">
                  <c:v>32959</c:v>
                </c:pt>
                <c:pt idx="8203">
                  <c:v>32958</c:v>
                </c:pt>
                <c:pt idx="8204">
                  <c:v>32955</c:v>
                </c:pt>
                <c:pt idx="8205">
                  <c:v>32954</c:v>
                </c:pt>
                <c:pt idx="8206">
                  <c:v>32953</c:v>
                </c:pt>
                <c:pt idx="8207">
                  <c:v>32952</c:v>
                </c:pt>
                <c:pt idx="8208">
                  <c:v>32951</c:v>
                </c:pt>
                <c:pt idx="8209">
                  <c:v>32948</c:v>
                </c:pt>
                <c:pt idx="8210">
                  <c:v>32947</c:v>
                </c:pt>
                <c:pt idx="8211">
                  <c:v>32946</c:v>
                </c:pt>
                <c:pt idx="8212">
                  <c:v>32945</c:v>
                </c:pt>
                <c:pt idx="8213">
                  <c:v>32944</c:v>
                </c:pt>
                <c:pt idx="8214">
                  <c:v>32941</c:v>
                </c:pt>
                <c:pt idx="8215">
                  <c:v>32940</c:v>
                </c:pt>
                <c:pt idx="8216">
                  <c:v>32939</c:v>
                </c:pt>
                <c:pt idx="8217">
                  <c:v>32938</c:v>
                </c:pt>
                <c:pt idx="8218">
                  <c:v>32937</c:v>
                </c:pt>
                <c:pt idx="8219">
                  <c:v>32934</c:v>
                </c:pt>
                <c:pt idx="8220">
                  <c:v>32933</c:v>
                </c:pt>
                <c:pt idx="8221">
                  <c:v>32932</c:v>
                </c:pt>
                <c:pt idx="8222">
                  <c:v>32931</c:v>
                </c:pt>
                <c:pt idx="8223">
                  <c:v>32930</c:v>
                </c:pt>
                <c:pt idx="8224">
                  <c:v>32927</c:v>
                </c:pt>
                <c:pt idx="8225">
                  <c:v>32926</c:v>
                </c:pt>
                <c:pt idx="8226">
                  <c:v>32925</c:v>
                </c:pt>
                <c:pt idx="8227">
                  <c:v>32924</c:v>
                </c:pt>
                <c:pt idx="8228">
                  <c:v>32920</c:v>
                </c:pt>
                <c:pt idx="8229">
                  <c:v>32919</c:v>
                </c:pt>
                <c:pt idx="8230">
                  <c:v>32918</c:v>
                </c:pt>
                <c:pt idx="8231">
                  <c:v>32917</c:v>
                </c:pt>
                <c:pt idx="8232">
                  <c:v>32916</c:v>
                </c:pt>
                <c:pt idx="8233">
                  <c:v>32913</c:v>
                </c:pt>
                <c:pt idx="8234">
                  <c:v>32912</c:v>
                </c:pt>
                <c:pt idx="8235">
                  <c:v>32911</c:v>
                </c:pt>
                <c:pt idx="8236">
                  <c:v>32910</c:v>
                </c:pt>
                <c:pt idx="8237">
                  <c:v>32909</c:v>
                </c:pt>
                <c:pt idx="8238">
                  <c:v>32906</c:v>
                </c:pt>
                <c:pt idx="8239">
                  <c:v>32905</c:v>
                </c:pt>
                <c:pt idx="8240">
                  <c:v>32904</c:v>
                </c:pt>
                <c:pt idx="8241">
                  <c:v>32903</c:v>
                </c:pt>
                <c:pt idx="8242">
                  <c:v>32902</c:v>
                </c:pt>
                <c:pt idx="8243">
                  <c:v>32899</c:v>
                </c:pt>
                <c:pt idx="8244">
                  <c:v>32898</c:v>
                </c:pt>
                <c:pt idx="8245">
                  <c:v>32897</c:v>
                </c:pt>
                <c:pt idx="8246">
                  <c:v>32896</c:v>
                </c:pt>
                <c:pt idx="8247">
                  <c:v>32895</c:v>
                </c:pt>
                <c:pt idx="8248">
                  <c:v>32892</c:v>
                </c:pt>
                <c:pt idx="8249">
                  <c:v>32891</c:v>
                </c:pt>
                <c:pt idx="8250">
                  <c:v>32890</c:v>
                </c:pt>
                <c:pt idx="8251">
                  <c:v>32889</c:v>
                </c:pt>
                <c:pt idx="8252">
                  <c:v>32888</c:v>
                </c:pt>
                <c:pt idx="8253">
                  <c:v>32885</c:v>
                </c:pt>
                <c:pt idx="8254">
                  <c:v>32884</c:v>
                </c:pt>
                <c:pt idx="8255">
                  <c:v>32883</c:v>
                </c:pt>
                <c:pt idx="8256">
                  <c:v>32882</c:v>
                </c:pt>
                <c:pt idx="8257">
                  <c:v>32881</c:v>
                </c:pt>
                <c:pt idx="8258">
                  <c:v>32878</c:v>
                </c:pt>
                <c:pt idx="8259">
                  <c:v>32877</c:v>
                </c:pt>
                <c:pt idx="8260">
                  <c:v>32876</c:v>
                </c:pt>
                <c:pt idx="8261">
                  <c:v>32875</c:v>
                </c:pt>
                <c:pt idx="8262">
                  <c:v>32871</c:v>
                </c:pt>
                <c:pt idx="8263">
                  <c:v>32870</c:v>
                </c:pt>
                <c:pt idx="8264">
                  <c:v>32869</c:v>
                </c:pt>
                <c:pt idx="8265">
                  <c:v>32868</c:v>
                </c:pt>
                <c:pt idx="8266">
                  <c:v>32864</c:v>
                </c:pt>
                <c:pt idx="8267">
                  <c:v>32863</c:v>
                </c:pt>
                <c:pt idx="8268">
                  <c:v>32862</c:v>
                </c:pt>
                <c:pt idx="8269">
                  <c:v>32861</c:v>
                </c:pt>
                <c:pt idx="8270">
                  <c:v>32860</c:v>
                </c:pt>
                <c:pt idx="8271">
                  <c:v>32857</c:v>
                </c:pt>
                <c:pt idx="8272">
                  <c:v>32856</c:v>
                </c:pt>
                <c:pt idx="8273">
                  <c:v>32855</c:v>
                </c:pt>
                <c:pt idx="8274">
                  <c:v>32854</c:v>
                </c:pt>
                <c:pt idx="8275">
                  <c:v>32853</c:v>
                </c:pt>
                <c:pt idx="8276">
                  <c:v>32850</c:v>
                </c:pt>
                <c:pt idx="8277">
                  <c:v>32849</c:v>
                </c:pt>
                <c:pt idx="8278">
                  <c:v>32848</c:v>
                </c:pt>
                <c:pt idx="8279">
                  <c:v>32847</c:v>
                </c:pt>
                <c:pt idx="8280">
                  <c:v>32846</c:v>
                </c:pt>
                <c:pt idx="8281">
                  <c:v>32843</c:v>
                </c:pt>
                <c:pt idx="8282">
                  <c:v>32842</c:v>
                </c:pt>
                <c:pt idx="8283">
                  <c:v>32841</c:v>
                </c:pt>
                <c:pt idx="8284">
                  <c:v>32840</c:v>
                </c:pt>
                <c:pt idx="8285">
                  <c:v>32839</c:v>
                </c:pt>
                <c:pt idx="8286">
                  <c:v>32836</c:v>
                </c:pt>
                <c:pt idx="8287">
                  <c:v>32834</c:v>
                </c:pt>
                <c:pt idx="8288">
                  <c:v>32833</c:v>
                </c:pt>
                <c:pt idx="8289">
                  <c:v>32832</c:v>
                </c:pt>
                <c:pt idx="8290">
                  <c:v>32829</c:v>
                </c:pt>
                <c:pt idx="8291">
                  <c:v>32828</c:v>
                </c:pt>
                <c:pt idx="8292">
                  <c:v>32827</c:v>
                </c:pt>
                <c:pt idx="8293">
                  <c:v>32826</c:v>
                </c:pt>
                <c:pt idx="8294">
                  <c:v>32825</c:v>
                </c:pt>
                <c:pt idx="8295">
                  <c:v>32822</c:v>
                </c:pt>
                <c:pt idx="8296">
                  <c:v>32821</c:v>
                </c:pt>
                <c:pt idx="8297">
                  <c:v>32820</c:v>
                </c:pt>
                <c:pt idx="8298">
                  <c:v>32819</c:v>
                </c:pt>
                <c:pt idx="8299">
                  <c:v>32818</c:v>
                </c:pt>
                <c:pt idx="8300">
                  <c:v>32815</c:v>
                </c:pt>
                <c:pt idx="8301">
                  <c:v>32814</c:v>
                </c:pt>
                <c:pt idx="8302">
                  <c:v>32813</c:v>
                </c:pt>
                <c:pt idx="8303">
                  <c:v>32812</c:v>
                </c:pt>
                <c:pt idx="8304">
                  <c:v>32811</c:v>
                </c:pt>
                <c:pt idx="8305">
                  <c:v>32808</c:v>
                </c:pt>
                <c:pt idx="8306">
                  <c:v>32807</c:v>
                </c:pt>
                <c:pt idx="8307">
                  <c:v>32806</c:v>
                </c:pt>
                <c:pt idx="8308">
                  <c:v>32805</c:v>
                </c:pt>
                <c:pt idx="8309">
                  <c:v>32804</c:v>
                </c:pt>
                <c:pt idx="8310">
                  <c:v>32801</c:v>
                </c:pt>
                <c:pt idx="8311">
                  <c:v>32800</c:v>
                </c:pt>
                <c:pt idx="8312">
                  <c:v>32799</c:v>
                </c:pt>
                <c:pt idx="8313">
                  <c:v>32798</c:v>
                </c:pt>
                <c:pt idx="8314">
                  <c:v>32797</c:v>
                </c:pt>
                <c:pt idx="8315">
                  <c:v>32794</c:v>
                </c:pt>
                <c:pt idx="8316">
                  <c:v>32793</c:v>
                </c:pt>
                <c:pt idx="8317">
                  <c:v>32792</c:v>
                </c:pt>
                <c:pt idx="8318">
                  <c:v>32791</c:v>
                </c:pt>
                <c:pt idx="8319">
                  <c:v>32790</c:v>
                </c:pt>
                <c:pt idx="8320">
                  <c:v>32787</c:v>
                </c:pt>
                <c:pt idx="8321">
                  <c:v>32786</c:v>
                </c:pt>
                <c:pt idx="8322">
                  <c:v>32785</c:v>
                </c:pt>
                <c:pt idx="8323">
                  <c:v>32784</c:v>
                </c:pt>
                <c:pt idx="8324">
                  <c:v>32783</c:v>
                </c:pt>
                <c:pt idx="8325">
                  <c:v>32780</c:v>
                </c:pt>
                <c:pt idx="8326">
                  <c:v>32779</c:v>
                </c:pt>
                <c:pt idx="8327">
                  <c:v>32778</c:v>
                </c:pt>
                <c:pt idx="8328">
                  <c:v>32777</c:v>
                </c:pt>
                <c:pt idx="8329">
                  <c:v>32776</c:v>
                </c:pt>
                <c:pt idx="8330">
                  <c:v>32773</c:v>
                </c:pt>
                <c:pt idx="8331">
                  <c:v>32772</c:v>
                </c:pt>
                <c:pt idx="8332">
                  <c:v>32771</c:v>
                </c:pt>
                <c:pt idx="8333">
                  <c:v>32770</c:v>
                </c:pt>
                <c:pt idx="8334">
                  <c:v>32769</c:v>
                </c:pt>
                <c:pt idx="8335">
                  <c:v>32766</c:v>
                </c:pt>
                <c:pt idx="8336">
                  <c:v>32765</c:v>
                </c:pt>
                <c:pt idx="8337">
                  <c:v>32764</c:v>
                </c:pt>
                <c:pt idx="8338">
                  <c:v>32763</c:v>
                </c:pt>
                <c:pt idx="8339">
                  <c:v>32762</c:v>
                </c:pt>
                <c:pt idx="8340">
                  <c:v>32759</c:v>
                </c:pt>
                <c:pt idx="8341">
                  <c:v>32758</c:v>
                </c:pt>
                <c:pt idx="8342">
                  <c:v>32757</c:v>
                </c:pt>
                <c:pt idx="8343">
                  <c:v>32756</c:v>
                </c:pt>
                <c:pt idx="8344">
                  <c:v>32752</c:v>
                </c:pt>
                <c:pt idx="8345">
                  <c:v>32751</c:v>
                </c:pt>
                <c:pt idx="8346">
                  <c:v>32750</c:v>
                </c:pt>
                <c:pt idx="8347">
                  <c:v>32749</c:v>
                </c:pt>
                <c:pt idx="8348">
                  <c:v>32748</c:v>
                </c:pt>
                <c:pt idx="8349">
                  <c:v>32745</c:v>
                </c:pt>
                <c:pt idx="8350">
                  <c:v>32744</c:v>
                </c:pt>
                <c:pt idx="8351">
                  <c:v>32743</c:v>
                </c:pt>
                <c:pt idx="8352">
                  <c:v>32742</c:v>
                </c:pt>
                <c:pt idx="8353">
                  <c:v>32741</c:v>
                </c:pt>
                <c:pt idx="8354">
                  <c:v>32738</c:v>
                </c:pt>
                <c:pt idx="8355">
                  <c:v>32737</c:v>
                </c:pt>
                <c:pt idx="8356">
                  <c:v>32736</c:v>
                </c:pt>
                <c:pt idx="8357">
                  <c:v>32735</c:v>
                </c:pt>
                <c:pt idx="8358">
                  <c:v>32734</c:v>
                </c:pt>
                <c:pt idx="8359">
                  <c:v>32731</c:v>
                </c:pt>
                <c:pt idx="8360">
                  <c:v>32730</c:v>
                </c:pt>
                <c:pt idx="8361">
                  <c:v>32729</c:v>
                </c:pt>
                <c:pt idx="8362">
                  <c:v>32728</c:v>
                </c:pt>
                <c:pt idx="8363">
                  <c:v>32727</c:v>
                </c:pt>
                <c:pt idx="8364">
                  <c:v>32724</c:v>
                </c:pt>
                <c:pt idx="8365">
                  <c:v>32723</c:v>
                </c:pt>
                <c:pt idx="8366">
                  <c:v>32722</c:v>
                </c:pt>
                <c:pt idx="8367">
                  <c:v>32721</c:v>
                </c:pt>
                <c:pt idx="8368">
                  <c:v>32720</c:v>
                </c:pt>
                <c:pt idx="8369">
                  <c:v>32717</c:v>
                </c:pt>
                <c:pt idx="8370">
                  <c:v>32716</c:v>
                </c:pt>
                <c:pt idx="8371">
                  <c:v>32715</c:v>
                </c:pt>
                <c:pt idx="8372">
                  <c:v>32714</c:v>
                </c:pt>
                <c:pt idx="8373">
                  <c:v>32713</c:v>
                </c:pt>
                <c:pt idx="8374">
                  <c:v>32710</c:v>
                </c:pt>
                <c:pt idx="8375">
                  <c:v>32709</c:v>
                </c:pt>
                <c:pt idx="8376">
                  <c:v>32708</c:v>
                </c:pt>
                <c:pt idx="8377">
                  <c:v>32707</c:v>
                </c:pt>
                <c:pt idx="8378">
                  <c:v>32706</c:v>
                </c:pt>
                <c:pt idx="8379">
                  <c:v>32703</c:v>
                </c:pt>
                <c:pt idx="8380">
                  <c:v>32702</c:v>
                </c:pt>
                <c:pt idx="8381">
                  <c:v>32701</c:v>
                </c:pt>
                <c:pt idx="8382">
                  <c:v>32700</c:v>
                </c:pt>
                <c:pt idx="8383">
                  <c:v>32699</c:v>
                </c:pt>
                <c:pt idx="8384">
                  <c:v>32696</c:v>
                </c:pt>
                <c:pt idx="8385">
                  <c:v>32695</c:v>
                </c:pt>
                <c:pt idx="8386">
                  <c:v>32694</c:v>
                </c:pt>
                <c:pt idx="8387">
                  <c:v>32692</c:v>
                </c:pt>
                <c:pt idx="8388">
                  <c:v>32689</c:v>
                </c:pt>
                <c:pt idx="8389">
                  <c:v>32688</c:v>
                </c:pt>
                <c:pt idx="8390">
                  <c:v>32687</c:v>
                </c:pt>
                <c:pt idx="8391">
                  <c:v>32686</c:v>
                </c:pt>
                <c:pt idx="8392">
                  <c:v>32685</c:v>
                </c:pt>
                <c:pt idx="8393">
                  <c:v>32682</c:v>
                </c:pt>
                <c:pt idx="8394">
                  <c:v>32681</c:v>
                </c:pt>
                <c:pt idx="8395">
                  <c:v>32680</c:v>
                </c:pt>
                <c:pt idx="8396">
                  <c:v>32679</c:v>
                </c:pt>
                <c:pt idx="8397">
                  <c:v>32678</c:v>
                </c:pt>
                <c:pt idx="8398">
                  <c:v>32675</c:v>
                </c:pt>
                <c:pt idx="8399">
                  <c:v>32674</c:v>
                </c:pt>
                <c:pt idx="8400">
                  <c:v>32673</c:v>
                </c:pt>
                <c:pt idx="8401">
                  <c:v>32672</c:v>
                </c:pt>
                <c:pt idx="8402">
                  <c:v>32671</c:v>
                </c:pt>
                <c:pt idx="8403">
                  <c:v>32668</c:v>
                </c:pt>
                <c:pt idx="8404">
                  <c:v>32667</c:v>
                </c:pt>
                <c:pt idx="8405">
                  <c:v>32666</c:v>
                </c:pt>
                <c:pt idx="8406">
                  <c:v>32665</c:v>
                </c:pt>
                <c:pt idx="8407">
                  <c:v>32664</c:v>
                </c:pt>
                <c:pt idx="8408">
                  <c:v>32661</c:v>
                </c:pt>
                <c:pt idx="8409">
                  <c:v>32660</c:v>
                </c:pt>
                <c:pt idx="8410">
                  <c:v>32659</c:v>
                </c:pt>
                <c:pt idx="8411">
                  <c:v>32658</c:v>
                </c:pt>
                <c:pt idx="8412">
                  <c:v>32654</c:v>
                </c:pt>
                <c:pt idx="8413">
                  <c:v>32653</c:v>
                </c:pt>
                <c:pt idx="8414">
                  <c:v>32652</c:v>
                </c:pt>
                <c:pt idx="8415">
                  <c:v>32651</c:v>
                </c:pt>
                <c:pt idx="8416">
                  <c:v>32650</c:v>
                </c:pt>
                <c:pt idx="8417">
                  <c:v>32647</c:v>
                </c:pt>
                <c:pt idx="8418">
                  <c:v>32646</c:v>
                </c:pt>
                <c:pt idx="8419">
                  <c:v>32645</c:v>
                </c:pt>
                <c:pt idx="8420">
                  <c:v>32644</c:v>
                </c:pt>
                <c:pt idx="8421">
                  <c:v>32643</c:v>
                </c:pt>
                <c:pt idx="8422">
                  <c:v>32640</c:v>
                </c:pt>
                <c:pt idx="8423">
                  <c:v>32639</c:v>
                </c:pt>
                <c:pt idx="8424">
                  <c:v>32638</c:v>
                </c:pt>
                <c:pt idx="8425">
                  <c:v>32637</c:v>
                </c:pt>
                <c:pt idx="8426">
                  <c:v>32636</c:v>
                </c:pt>
                <c:pt idx="8427">
                  <c:v>32633</c:v>
                </c:pt>
                <c:pt idx="8428">
                  <c:v>32632</c:v>
                </c:pt>
                <c:pt idx="8429">
                  <c:v>32631</c:v>
                </c:pt>
                <c:pt idx="8430">
                  <c:v>32630</c:v>
                </c:pt>
                <c:pt idx="8431">
                  <c:v>32629</c:v>
                </c:pt>
                <c:pt idx="8432">
                  <c:v>32626</c:v>
                </c:pt>
                <c:pt idx="8433">
                  <c:v>32625</c:v>
                </c:pt>
                <c:pt idx="8434">
                  <c:v>32624</c:v>
                </c:pt>
                <c:pt idx="8435">
                  <c:v>32623</c:v>
                </c:pt>
                <c:pt idx="8436">
                  <c:v>32622</c:v>
                </c:pt>
                <c:pt idx="8437">
                  <c:v>32619</c:v>
                </c:pt>
                <c:pt idx="8438">
                  <c:v>32618</c:v>
                </c:pt>
                <c:pt idx="8439">
                  <c:v>32617</c:v>
                </c:pt>
                <c:pt idx="8440">
                  <c:v>32616</c:v>
                </c:pt>
                <c:pt idx="8441">
                  <c:v>32615</c:v>
                </c:pt>
                <c:pt idx="8442">
                  <c:v>32612</c:v>
                </c:pt>
                <c:pt idx="8443">
                  <c:v>32611</c:v>
                </c:pt>
                <c:pt idx="8444">
                  <c:v>32610</c:v>
                </c:pt>
                <c:pt idx="8445">
                  <c:v>32609</c:v>
                </c:pt>
                <c:pt idx="8446">
                  <c:v>32608</c:v>
                </c:pt>
                <c:pt idx="8447">
                  <c:v>32605</c:v>
                </c:pt>
                <c:pt idx="8448">
                  <c:v>32604</c:v>
                </c:pt>
                <c:pt idx="8449">
                  <c:v>32603</c:v>
                </c:pt>
                <c:pt idx="8450">
                  <c:v>32602</c:v>
                </c:pt>
                <c:pt idx="8451">
                  <c:v>32601</c:v>
                </c:pt>
                <c:pt idx="8452">
                  <c:v>32598</c:v>
                </c:pt>
                <c:pt idx="8453">
                  <c:v>32597</c:v>
                </c:pt>
                <c:pt idx="8454">
                  <c:v>32596</c:v>
                </c:pt>
                <c:pt idx="8455">
                  <c:v>32595</c:v>
                </c:pt>
                <c:pt idx="8456">
                  <c:v>32594</c:v>
                </c:pt>
                <c:pt idx="8457">
                  <c:v>32590</c:v>
                </c:pt>
                <c:pt idx="8458">
                  <c:v>32589</c:v>
                </c:pt>
                <c:pt idx="8459">
                  <c:v>32588</c:v>
                </c:pt>
                <c:pt idx="8460">
                  <c:v>32587</c:v>
                </c:pt>
                <c:pt idx="8461">
                  <c:v>32584</c:v>
                </c:pt>
                <c:pt idx="8462">
                  <c:v>32583</c:v>
                </c:pt>
                <c:pt idx="8463">
                  <c:v>32582</c:v>
                </c:pt>
                <c:pt idx="8464">
                  <c:v>32581</c:v>
                </c:pt>
                <c:pt idx="8465">
                  <c:v>32580</c:v>
                </c:pt>
                <c:pt idx="8466">
                  <c:v>32577</c:v>
                </c:pt>
                <c:pt idx="8467">
                  <c:v>32576</c:v>
                </c:pt>
                <c:pt idx="8468">
                  <c:v>32575</c:v>
                </c:pt>
                <c:pt idx="8469">
                  <c:v>32574</c:v>
                </c:pt>
                <c:pt idx="8470">
                  <c:v>32573</c:v>
                </c:pt>
                <c:pt idx="8471">
                  <c:v>32570</c:v>
                </c:pt>
                <c:pt idx="8472">
                  <c:v>32569</c:v>
                </c:pt>
                <c:pt idx="8473">
                  <c:v>32568</c:v>
                </c:pt>
                <c:pt idx="8474">
                  <c:v>32567</c:v>
                </c:pt>
                <c:pt idx="8475">
                  <c:v>32566</c:v>
                </c:pt>
                <c:pt idx="8476">
                  <c:v>32563</c:v>
                </c:pt>
                <c:pt idx="8477">
                  <c:v>32562</c:v>
                </c:pt>
                <c:pt idx="8478">
                  <c:v>32561</c:v>
                </c:pt>
                <c:pt idx="8479">
                  <c:v>32560</c:v>
                </c:pt>
                <c:pt idx="8480">
                  <c:v>32556</c:v>
                </c:pt>
                <c:pt idx="8481">
                  <c:v>32555</c:v>
                </c:pt>
                <c:pt idx="8482">
                  <c:v>32554</c:v>
                </c:pt>
                <c:pt idx="8483">
                  <c:v>32553</c:v>
                </c:pt>
                <c:pt idx="8484">
                  <c:v>32552</c:v>
                </c:pt>
                <c:pt idx="8485">
                  <c:v>32549</c:v>
                </c:pt>
                <c:pt idx="8486">
                  <c:v>32548</c:v>
                </c:pt>
                <c:pt idx="8487">
                  <c:v>32547</c:v>
                </c:pt>
                <c:pt idx="8488">
                  <c:v>32546</c:v>
                </c:pt>
                <c:pt idx="8489">
                  <c:v>32545</c:v>
                </c:pt>
                <c:pt idx="8490">
                  <c:v>32542</c:v>
                </c:pt>
                <c:pt idx="8491">
                  <c:v>32541</c:v>
                </c:pt>
                <c:pt idx="8492">
                  <c:v>32540</c:v>
                </c:pt>
                <c:pt idx="8493">
                  <c:v>32539</c:v>
                </c:pt>
                <c:pt idx="8494">
                  <c:v>32538</c:v>
                </c:pt>
                <c:pt idx="8495">
                  <c:v>32535</c:v>
                </c:pt>
                <c:pt idx="8496">
                  <c:v>32534</c:v>
                </c:pt>
                <c:pt idx="8497">
                  <c:v>32533</c:v>
                </c:pt>
                <c:pt idx="8498">
                  <c:v>32532</c:v>
                </c:pt>
                <c:pt idx="8499">
                  <c:v>32531</c:v>
                </c:pt>
                <c:pt idx="8500">
                  <c:v>32528</c:v>
                </c:pt>
                <c:pt idx="8501">
                  <c:v>32527</c:v>
                </c:pt>
                <c:pt idx="8502">
                  <c:v>32526</c:v>
                </c:pt>
                <c:pt idx="8503">
                  <c:v>32525</c:v>
                </c:pt>
                <c:pt idx="8504">
                  <c:v>32524</c:v>
                </c:pt>
                <c:pt idx="8505">
                  <c:v>32521</c:v>
                </c:pt>
                <c:pt idx="8506">
                  <c:v>32520</c:v>
                </c:pt>
                <c:pt idx="8507">
                  <c:v>32519</c:v>
                </c:pt>
                <c:pt idx="8508">
                  <c:v>32518</c:v>
                </c:pt>
                <c:pt idx="8509">
                  <c:v>32517</c:v>
                </c:pt>
                <c:pt idx="8510">
                  <c:v>32514</c:v>
                </c:pt>
                <c:pt idx="8511">
                  <c:v>32513</c:v>
                </c:pt>
                <c:pt idx="8512">
                  <c:v>32512</c:v>
                </c:pt>
                <c:pt idx="8513">
                  <c:v>32511</c:v>
                </c:pt>
                <c:pt idx="8514">
                  <c:v>32507</c:v>
                </c:pt>
                <c:pt idx="8515">
                  <c:v>32506</c:v>
                </c:pt>
                <c:pt idx="8516">
                  <c:v>32505</c:v>
                </c:pt>
                <c:pt idx="8517">
                  <c:v>32504</c:v>
                </c:pt>
                <c:pt idx="8518">
                  <c:v>32500</c:v>
                </c:pt>
                <c:pt idx="8519">
                  <c:v>32499</c:v>
                </c:pt>
                <c:pt idx="8520">
                  <c:v>32498</c:v>
                </c:pt>
                <c:pt idx="8521">
                  <c:v>32497</c:v>
                </c:pt>
                <c:pt idx="8522">
                  <c:v>32496</c:v>
                </c:pt>
                <c:pt idx="8523">
                  <c:v>32493</c:v>
                </c:pt>
                <c:pt idx="8524">
                  <c:v>32492</c:v>
                </c:pt>
                <c:pt idx="8525">
                  <c:v>32491</c:v>
                </c:pt>
                <c:pt idx="8526">
                  <c:v>32490</c:v>
                </c:pt>
                <c:pt idx="8527">
                  <c:v>32489</c:v>
                </c:pt>
                <c:pt idx="8528">
                  <c:v>32486</c:v>
                </c:pt>
                <c:pt idx="8529">
                  <c:v>32485</c:v>
                </c:pt>
                <c:pt idx="8530">
                  <c:v>32484</c:v>
                </c:pt>
                <c:pt idx="8531">
                  <c:v>32483</c:v>
                </c:pt>
                <c:pt idx="8532">
                  <c:v>32482</c:v>
                </c:pt>
                <c:pt idx="8533">
                  <c:v>32479</c:v>
                </c:pt>
                <c:pt idx="8534">
                  <c:v>32478</c:v>
                </c:pt>
                <c:pt idx="8535">
                  <c:v>32477</c:v>
                </c:pt>
                <c:pt idx="8536">
                  <c:v>32476</c:v>
                </c:pt>
                <c:pt idx="8537">
                  <c:v>32475</c:v>
                </c:pt>
                <c:pt idx="8538">
                  <c:v>32472</c:v>
                </c:pt>
                <c:pt idx="8539">
                  <c:v>32470</c:v>
                </c:pt>
                <c:pt idx="8540">
                  <c:v>32469</c:v>
                </c:pt>
                <c:pt idx="8541">
                  <c:v>32468</c:v>
                </c:pt>
                <c:pt idx="8542">
                  <c:v>32465</c:v>
                </c:pt>
                <c:pt idx="8543">
                  <c:v>32464</c:v>
                </c:pt>
                <c:pt idx="8544">
                  <c:v>32463</c:v>
                </c:pt>
                <c:pt idx="8545">
                  <c:v>32462</c:v>
                </c:pt>
                <c:pt idx="8546">
                  <c:v>32461</c:v>
                </c:pt>
                <c:pt idx="8547">
                  <c:v>32458</c:v>
                </c:pt>
                <c:pt idx="8548">
                  <c:v>32457</c:v>
                </c:pt>
                <c:pt idx="8549">
                  <c:v>32456</c:v>
                </c:pt>
                <c:pt idx="8550">
                  <c:v>32455</c:v>
                </c:pt>
                <c:pt idx="8551">
                  <c:v>32454</c:v>
                </c:pt>
                <c:pt idx="8552">
                  <c:v>32451</c:v>
                </c:pt>
                <c:pt idx="8553">
                  <c:v>32450</c:v>
                </c:pt>
                <c:pt idx="8554">
                  <c:v>32449</c:v>
                </c:pt>
                <c:pt idx="8555">
                  <c:v>32448</c:v>
                </c:pt>
                <c:pt idx="8556">
                  <c:v>32447</c:v>
                </c:pt>
                <c:pt idx="8557">
                  <c:v>32444</c:v>
                </c:pt>
                <c:pt idx="8558">
                  <c:v>32443</c:v>
                </c:pt>
                <c:pt idx="8559">
                  <c:v>32442</c:v>
                </c:pt>
                <c:pt idx="8560">
                  <c:v>32441</c:v>
                </c:pt>
                <c:pt idx="8561">
                  <c:v>32440</c:v>
                </c:pt>
                <c:pt idx="8562">
                  <c:v>32437</c:v>
                </c:pt>
                <c:pt idx="8563">
                  <c:v>32436</c:v>
                </c:pt>
                <c:pt idx="8564">
                  <c:v>32435</c:v>
                </c:pt>
                <c:pt idx="8565">
                  <c:v>32434</c:v>
                </c:pt>
                <c:pt idx="8566">
                  <c:v>32433</c:v>
                </c:pt>
                <c:pt idx="8567">
                  <c:v>32430</c:v>
                </c:pt>
                <c:pt idx="8568">
                  <c:v>32429</c:v>
                </c:pt>
                <c:pt idx="8569">
                  <c:v>32428</c:v>
                </c:pt>
                <c:pt idx="8570">
                  <c:v>32427</c:v>
                </c:pt>
                <c:pt idx="8571">
                  <c:v>32426</c:v>
                </c:pt>
                <c:pt idx="8572">
                  <c:v>32423</c:v>
                </c:pt>
                <c:pt idx="8573">
                  <c:v>32422</c:v>
                </c:pt>
                <c:pt idx="8574">
                  <c:v>32421</c:v>
                </c:pt>
                <c:pt idx="8575">
                  <c:v>32420</c:v>
                </c:pt>
                <c:pt idx="8576">
                  <c:v>32419</c:v>
                </c:pt>
                <c:pt idx="8577">
                  <c:v>32416</c:v>
                </c:pt>
                <c:pt idx="8578">
                  <c:v>32415</c:v>
                </c:pt>
                <c:pt idx="8579">
                  <c:v>32414</c:v>
                </c:pt>
                <c:pt idx="8580">
                  <c:v>32413</c:v>
                </c:pt>
                <c:pt idx="8581">
                  <c:v>32412</c:v>
                </c:pt>
                <c:pt idx="8582">
                  <c:v>32409</c:v>
                </c:pt>
                <c:pt idx="8583">
                  <c:v>32408</c:v>
                </c:pt>
                <c:pt idx="8584">
                  <c:v>32407</c:v>
                </c:pt>
                <c:pt idx="8585">
                  <c:v>32406</c:v>
                </c:pt>
                <c:pt idx="8586">
                  <c:v>32405</c:v>
                </c:pt>
                <c:pt idx="8587">
                  <c:v>32402</c:v>
                </c:pt>
                <c:pt idx="8588">
                  <c:v>32401</c:v>
                </c:pt>
                <c:pt idx="8589">
                  <c:v>32400</c:v>
                </c:pt>
                <c:pt idx="8590">
                  <c:v>32399</c:v>
                </c:pt>
                <c:pt idx="8591">
                  <c:v>32398</c:v>
                </c:pt>
                <c:pt idx="8592">
                  <c:v>32395</c:v>
                </c:pt>
                <c:pt idx="8593">
                  <c:v>32394</c:v>
                </c:pt>
                <c:pt idx="8594">
                  <c:v>32393</c:v>
                </c:pt>
                <c:pt idx="8595">
                  <c:v>32392</c:v>
                </c:pt>
                <c:pt idx="8596">
                  <c:v>32388</c:v>
                </c:pt>
                <c:pt idx="8597">
                  <c:v>32387</c:v>
                </c:pt>
                <c:pt idx="8598">
                  <c:v>32386</c:v>
                </c:pt>
                <c:pt idx="8599">
                  <c:v>32385</c:v>
                </c:pt>
                <c:pt idx="8600">
                  <c:v>32384</c:v>
                </c:pt>
                <c:pt idx="8601">
                  <c:v>32381</c:v>
                </c:pt>
                <c:pt idx="8602">
                  <c:v>32380</c:v>
                </c:pt>
                <c:pt idx="8603">
                  <c:v>32379</c:v>
                </c:pt>
                <c:pt idx="8604">
                  <c:v>32378</c:v>
                </c:pt>
                <c:pt idx="8605">
                  <c:v>32377</c:v>
                </c:pt>
                <c:pt idx="8606">
                  <c:v>32374</c:v>
                </c:pt>
                <c:pt idx="8607">
                  <c:v>32373</c:v>
                </c:pt>
                <c:pt idx="8608">
                  <c:v>32372</c:v>
                </c:pt>
                <c:pt idx="8609">
                  <c:v>32371</c:v>
                </c:pt>
                <c:pt idx="8610">
                  <c:v>32370</c:v>
                </c:pt>
                <c:pt idx="8611">
                  <c:v>32367</c:v>
                </c:pt>
                <c:pt idx="8612">
                  <c:v>32366</c:v>
                </c:pt>
                <c:pt idx="8613">
                  <c:v>32365</c:v>
                </c:pt>
                <c:pt idx="8614">
                  <c:v>32364</c:v>
                </c:pt>
                <c:pt idx="8615">
                  <c:v>32363</c:v>
                </c:pt>
                <c:pt idx="8616">
                  <c:v>32360</c:v>
                </c:pt>
                <c:pt idx="8617">
                  <c:v>32359</c:v>
                </c:pt>
                <c:pt idx="8618">
                  <c:v>32358</c:v>
                </c:pt>
                <c:pt idx="8619">
                  <c:v>32357</c:v>
                </c:pt>
                <c:pt idx="8620">
                  <c:v>32356</c:v>
                </c:pt>
                <c:pt idx="8621">
                  <c:v>32353</c:v>
                </c:pt>
                <c:pt idx="8622">
                  <c:v>32352</c:v>
                </c:pt>
                <c:pt idx="8623">
                  <c:v>32351</c:v>
                </c:pt>
                <c:pt idx="8624">
                  <c:v>32350</c:v>
                </c:pt>
                <c:pt idx="8625">
                  <c:v>32349</c:v>
                </c:pt>
                <c:pt idx="8626">
                  <c:v>32346</c:v>
                </c:pt>
                <c:pt idx="8627">
                  <c:v>32345</c:v>
                </c:pt>
                <c:pt idx="8628">
                  <c:v>32344</c:v>
                </c:pt>
                <c:pt idx="8629">
                  <c:v>32343</c:v>
                </c:pt>
                <c:pt idx="8630">
                  <c:v>32342</c:v>
                </c:pt>
                <c:pt idx="8631">
                  <c:v>32339</c:v>
                </c:pt>
                <c:pt idx="8632">
                  <c:v>32338</c:v>
                </c:pt>
                <c:pt idx="8633">
                  <c:v>32337</c:v>
                </c:pt>
                <c:pt idx="8634">
                  <c:v>32336</c:v>
                </c:pt>
                <c:pt idx="8635">
                  <c:v>32335</c:v>
                </c:pt>
                <c:pt idx="8636">
                  <c:v>32332</c:v>
                </c:pt>
                <c:pt idx="8637">
                  <c:v>32331</c:v>
                </c:pt>
                <c:pt idx="8638">
                  <c:v>32330</c:v>
                </c:pt>
                <c:pt idx="8639">
                  <c:v>32329</c:v>
                </c:pt>
                <c:pt idx="8640">
                  <c:v>32325</c:v>
                </c:pt>
                <c:pt idx="8641">
                  <c:v>32324</c:v>
                </c:pt>
                <c:pt idx="8642">
                  <c:v>32323</c:v>
                </c:pt>
                <c:pt idx="8643">
                  <c:v>32322</c:v>
                </c:pt>
                <c:pt idx="8644">
                  <c:v>32321</c:v>
                </c:pt>
                <c:pt idx="8645">
                  <c:v>32318</c:v>
                </c:pt>
                <c:pt idx="8646">
                  <c:v>32317</c:v>
                </c:pt>
                <c:pt idx="8647">
                  <c:v>32316</c:v>
                </c:pt>
                <c:pt idx="8648">
                  <c:v>32315</c:v>
                </c:pt>
                <c:pt idx="8649">
                  <c:v>32314</c:v>
                </c:pt>
                <c:pt idx="8650">
                  <c:v>32311</c:v>
                </c:pt>
                <c:pt idx="8651">
                  <c:v>32310</c:v>
                </c:pt>
                <c:pt idx="8652">
                  <c:v>32309</c:v>
                </c:pt>
                <c:pt idx="8653">
                  <c:v>32308</c:v>
                </c:pt>
                <c:pt idx="8654">
                  <c:v>32307</c:v>
                </c:pt>
                <c:pt idx="8655">
                  <c:v>32304</c:v>
                </c:pt>
                <c:pt idx="8656">
                  <c:v>32303</c:v>
                </c:pt>
                <c:pt idx="8657">
                  <c:v>32302</c:v>
                </c:pt>
                <c:pt idx="8658">
                  <c:v>32301</c:v>
                </c:pt>
                <c:pt idx="8659">
                  <c:v>32300</c:v>
                </c:pt>
                <c:pt idx="8660">
                  <c:v>32297</c:v>
                </c:pt>
                <c:pt idx="8661">
                  <c:v>32296</c:v>
                </c:pt>
                <c:pt idx="8662">
                  <c:v>32295</c:v>
                </c:pt>
                <c:pt idx="8663">
                  <c:v>32294</c:v>
                </c:pt>
                <c:pt idx="8664">
                  <c:v>32290</c:v>
                </c:pt>
                <c:pt idx="8665">
                  <c:v>32289</c:v>
                </c:pt>
                <c:pt idx="8666">
                  <c:v>32288</c:v>
                </c:pt>
                <c:pt idx="8667">
                  <c:v>32287</c:v>
                </c:pt>
                <c:pt idx="8668">
                  <c:v>32286</c:v>
                </c:pt>
                <c:pt idx="8669">
                  <c:v>32283</c:v>
                </c:pt>
                <c:pt idx="8670">
                  <c:v>32282</c:v>
                </c:pt>
                <c:pt idx="8671">
                  <c:v>32281</c:v>
                </c:pt>
                <c:pt idx="8672">
                  <c:v>32280</c:v>
                </c:pt>
                <c:pt idx="8673">
                  <c:v>32279</c:v>
                </c:pt>
                <c:pt idx="8674">
                  <c:v>32276</c:v>
                </c:pt>
                <c:pt idx="8675">
                  <c:v>32275</c:v>
                </c:pt>
                <c:pt idx="8676">
                  <c:v>32274</c:v>
                </c:pt>
                <c:pt idx="8677">
                  <c:v>32273</c:v>
                </c:pt>
                <c:pt idx="8678">
                  <c:v>32272</c:v>
                </c:pt>
                <c:pt idx="8679">
                  <c:v>32269</c:v>
                </c:pt>
                <c:pt idx="8680">
                  <c:v>32268</c:v>
                </c:pt>
                <c:pt idx="8681">
                  <c:v>32267</c:v>
                </c:pt>
                <c:pt idx="8682">
                  <c:v>32266</c:v>
                </c:pt>
                <c:pt idx="8683">
                  <c:v>32265</c:v>
                </c:pt>
                <c:pt idx="8684">
                  <c:v>32262</c:v>
                </c:pt>
                <c:pt idx="8685">
                  <c:v>32261</c:v>
                </c:pt>
                <c:pt idx="8686">
                  <c:v>32260</c:v>
                </c:pt>
                <c:pt idx="8687">
                  <c:v>32259</c:v>
                </c:pt>
                <c:pt idx="8688">
                  <c:v>32258</c:v>
                </c:pt>
                <c:pt idx="8689">
                  <c:v>32255</c:v>
                </c:pt>
                <c:pt idx="8690">
                  <c:v>32254</c:v>
                </c:pt>
                <c:pt idx="8691">
                  <c:v>32253</c:v>
                </c:pt>
                <c:pt idx="8692">
                  <c:v>32252</c:v>
                </c:pt>
                <c:pt idx="8693">
                  <c:v>32251</c:v>
                </c:pt>
                <c:pt idx="8694">
                  <c:v>32248</c:v>
                </c:pt>
                <c:pt idx="8695">
                  <c:v>32247</c:v>
                </c:pt>
                <c:pt idx="8696">
                  <c:v>32246</c:v>
                </c:pt>
                <c:pt idx="8697">
                  <c:v>32245</c:v>
                </c:pt>
                <c:pt idx="8698">
                  <c:v>32244</c:v>
                </c:pt>
                <c:pt idx="8699">
                  <c:v>32241</c:v>
                </c:pt>
                <c:pt idx="8700">
                  <c:v>32240</c:v>
                </c:pt>
                <c:pt idx="8701">
                  <c:v>32239</c:v>
                </c:pt>
                <c:pt idx="8702">
                  <c:v>32238</c:v>
                </c:pt>
                <c:pt idx="8703">
                  <c:v>32237</c:v>
                </c:pt>
                <c:pt idx="8704">
                  <c:v>32233</c:v>
                </c:pt>
                <c:pt idx="8705">
                  <c:v>32232</c:v>
                </c:pt>
                <c:pt idx="8706">
                  <c:v>32231</c:v>
                </c:pt>
                <c:pt idx="8707">
                  <c:v>32230</c:v>
                </c:pt>
                <c:pt idx="8708">
                  <c:v>32227</c:v>
                </c:pt>
                <c:pt idx="8709">
                  <c:v>32226</c:v>
                </c:pt>
                <c:pt idx="8710">
                  <c:v>32225</c:v>
                </c:pt>
                <c:pt idx="8711">
                  <c:v>32224</c:v>
                </c:pt>
                <c:pt idx="8712">
                  <c:v>32223</c:v>
                </c:pt>
                <c:pt idx="8713">
                  <c:v>32220</c:v>
                </c:pt>
                <c:pt idx="8714">
                  <c:v>32219</c:v>
                </c:pt>
                <c:pt idx="8715">
                  <c:v>32218</c:v>
                </c:pt>
                <c:pt idx="8716">
                  <c:v>32217</c:v>
                </c:pt>
                <c:pt idx="8717">
                  <c:v>32216</c:v>
                </c:pt>
                <c:pt idx="8718">
                  <c:v>32213</c:v>
                </c:pt>
                <c:pt idx="8719">
                  <c:v>32212</c:v>
                </c:pt>
                <c:pt idx="8720">
                  <c:v>32211</c:v>
                </c:pt>
                <c:pt idx="8721">
                  <c:v>32210</c:v>
                </c:pt>
                <c:pt idx="8722">
                  <c:v>32209</c:v>
                </c:pt>
                <c:pt idx="8723">
                  <c:v>32206</c:v>
                </c:pt>
                <c:pt idx="8724">
                  <c:v>32205</c:v>
                </c:pt>
                <c:pt idx="8725">
                  <c:v>32204</c:v>
                </c:pt>
                <c:pt idx="8726">
                  <c:v>32203</c:v>
                </c:pt>
                <c:pt idx="8727">
                  <c:v>32202</c:v>
                </c:pt>
                <c:pt idx="8728">
                  <c:v>32199</c:v>
                </c:pt>
                <c:pt idx="8729">
                  <c:v>32198</c:v>
                </c:pt>
                <c:pt idx="8730">
                  <c:v>32197</c:v>
                </c:pt>
                <c:pt idx="8731">
                  <c:v>32196</c:v>
                </c:pt>
                <c:pt idx="8732">
                  <c:v>32195</c:v>
                </c:pt>
                <c:pt idx="8733">
                  <c:v>32192</c:v>
                </c:pt>
                <c:pt idx="8734">
                  <c:v>32191</c:v>
                </c:pt>
                <c:pt idx="8735">
                  <c:v>32190</c:v>
                </c:pt>
                <c:pt idx="8736">
                  <c:v>32189</c:v>
                </c:pt>
                <c:pt idx="8737">
                  <c:v>32185</c:v>
                </c:pt>
                <c:pt idx="8738">
                  <c:v>32184</c:v>
                </c:pt>
                <c:pt idx="8739">
                  <c:v>32183</c:v>
                </c:pt>
                <c:pt idx="8740">
                  <c:v>32182</c:v>
                </c:pt>
                <c:pt idx="8741">
                  <c:v>32181</c:v>
                </c:pt>
                <c:pt idx="8742">
                  <c:v>32178</c:v>
                </c:pt>
                <c:pt idx="8743">
                  <c:v>32177</c:v>
                </c:pt>
                <c:pt idx="8744">
                  <c:v>32176</c:v>
                </c:pt>
                <c:pt idx="8745">
                  <c:v>32175</c:v>
                </c:pt>
                <c:pt idx="8746">
                  <c:v>32174</c:v>
                </c:pt>
                <c:pt idx="8747">
                  <c:v>32171</c:v>
                </c:pt>
                <c:pt idx="8748">
                  <c:v>32170</c:v>
                </c:pt>
                <c:pt idx="8749">
                  <c:v>32169</c:v>
                </c:pt>
                <c:pt idx="8750">
                  <c:v>32168</c:v>
                </c:pt>
                <c:pt idx="8751">
                  <c:v>32167</c:v>
                </c:pt>
                <c:pt idx="8752">
                  <c:v>32164</c:v>
                </c:pt>
                <c:pt idx="8753">
                  <c:v>32163</c:v>
                </c:pt>
                <c:pt idx="8754">
                  <c:v>32162</c:v>
                </c:pt>
                <c:pt idx="8755">
                  <c:v>32161</c:v>
                </c:pt>
                <c:pt idx="8756">
                  <c:v>32160</c:v>
                </c:pt>
                <c:pt idx="8757">
                  <c:v>32157</c:v>
                </c:pt>
                <c:pt idx="8758">
                  <c:v>32156</c:v>
                </c:pt>
                <c:pt idx="8759">
                  <c:v>32155</c:v>
                </c:pt>
                <c:pt idx="8760">
                  <c:v>32154</c:v>
                </c:pt>
                <c:pt idx="8761">
                  <c:v>32153</c:v>
                </c:pt>
                <c:pt idx="8762">
                  <c:v>32150</c:v>
                </c:pt>
                <c:pt idx="8763">
                  <c:v>32149</c:v>
                </c:pt>
                <c:pt idx="8764">
                  <c:v>32148</c:v>
                </c:pt>
                <c:pt idx="8765">
                  <c:v>32147</c:v>
                </c:pt>
                <c:pt idx="8766">
                  <c:v>32146</c:v>
                </c:pt>
                <c:pt idx="8767">
                  <c:v>32142</c:v>
                </c:pt>
                <c:pt idx="8768">
                  <c:v>32141</c:v>
                </c:pt>
                <c:pt idx="8769">
                  <c:v>32140</c:v>
                </c:pt>
                <c:pt idx="8770">
                  <c:v>32139</c:v>
                </c:pt>
                <c:pt idx="8771">
                  <c:v>32135</c:v>
                </c:pt>
                <c:pt idx="8772">
                  <c:v>32134</c:v>
                </c:pt>
                <c:pt idx="8773">
                  <c:v>32133</c:v>
                </c:pt>
                <c:pt idx="8774">
                  <c:v>32132</c:v>
                </c:pt>
                <c:pt idx="8775">
                  <c:v>32129</c:v>
                </c:pt>
                <c:pt idx="8776">
                  <c:v>32128</c:v>
                </c:pt>
                <c:pt idx="8777">
                  <c:v>32127</c:v>
                </c:pt>
                <c:pt idx="8778">
                  <c:v>32126</c:v>
                </c:pt>
                <c:pt idx="8779">
                  <c:v>32125</c:v>
                </c:pt>
                <c:pt idx="8780">
                  <c:v>32122</c:v>
                </c:pt>
                <c:pt idx="8781">
                  <c:v>32121</c:v>
                </c:pt>
                <c:pt idx="8782">
                  <c:v>32120</c:v>
                </c:pt>
                <c:pt idx="8783">
                  <c:v>32119</c:v>
                </c:pt>
                <c:pt idx="8784">
                  <c:v>32118</c:v>
                </c:pt>
                <c:pt idx="8785">
                  <c:v>32115</c:v>
                </c:pt>
                <c:pt idx="8786">
                  <c:v>32114</c:v>
                </c:pt>
                <c:pt idx="8787">
                  <c:v>32113</c:v>
                </c:pt>
                <c:pt idx="8788">
                  <c:v>32112</c:v>
                </c:pt>
                <c:pt idx="8789">
                  <c:v>32111</c:v>
                </c:pt>
                <c:pt idx="8790">
                  <c:v>32108</c:v>
                </c:pt>
                <c:pt idx="8791">
                  <c:v>32106</c:v>
                </c:pt>
                <c:pt idx="8792">
                  <c:v>32105</c:v>
                </c:pt>
                <c:pt idx="8793">
                  <c:v>32104</c:v>
                </c:pt>
                <c:pt idx="8794">
                  <c:v>32101</c:v>
                </c:pt>
                <c:pt idx="8795">
                  <c:v>32100</c:v>
                </c:pt>
                <c:pt idx="8796">
                  <c:v>32099</c:v>
                </c:pt>
                <c:pt idx="8797">
                  <c:v>32098</c:v>
                </c:pt>
                <c:pt idx="8798">
                  <c:v>32097</c:v>
                </c:pt>
                <c:pt idx="8799">
                  <c:v>32094</c:v>
                </c:pt>
                <c:pt idx="8800">
                  <c:v>32093</c:v>
                </c:pt>
                <c:pt idx="8801">
                  <c:v>32092</c:v>
                </c:pt>
                <c:pt idx="8802">
                  <c:v>32091</c:v>
                </c:pt>
                <c:pt idx="8803">
                  <c:v>32090</c:v>
                </c:pt>
                <c:pt idx="8804">
                  <c:v>32087</c:v>
                </c:pt>
                <c:pt idx="8805">
                  <c:v>32086</c:v>
                </c:pt>
                <c:pt idx="8806">
                  <c:v>32085</c:v>
                </c:pt>
                <c:pt idx="8807">
                  <c:v>32084</c:v>
                </c:pt>
                <c:pt idx="8808">
                  <c:v>32083</c:v>
                </c:pt>
                <c:pt idx="8809">
                  <c:v>32080</c:v>
                </c:pt>
                <c:pt idx="8810">
                  <c:v>32079</c:v>
                </c:pt>
                <c:pt idx="8811">
                  <c:v>32078</c:v>
                </c:pt>
                <c:pt idx="8812">
                  <c:v>32077</c:v>
                </c:pt>
                <c:pt idx="8813">
                  <c:v>32076</c:v>
                </c:pt>
                <c:pt idx="8814">
                  <c:v>32073</c:v>
                </c:pt>
                <c:pt idx="8815">
                  <c:v>32072</c:v>
                </c:pt>
                <c:pt idx="8816">
                  <c:v>32071</c:v>
                </c:pt>
                <c:pt idx="8817">
                  <c:v>32070</c:v>
                </c:pt>
                <c:pt idx="8818">
                  <c:v>32069</c:v>
                </c:pt>
                <c:pt idx="8819">
                  <c:v>32066</c:v>
                </c:pt>
                <c:pt idx="8820">
                  <c:v>32065</c:v>
                </c:pt>
                <c:pt idx="8821">
                  <c:v>32064</c:v>
                </c:pt>
                <c:pt idx="8822">
                  <c:v>32063</c:v>
                </c:pt>
                <c:pt idx="8823">
                  <c:v>32062</c:v>
                </c:pt>
                <c:pt idx="8824">
                  <c:v>32059</c:v>
                </c:pt>
                <c:pt idx="8825">
                  <c:v>32058</c:v>
                </c:pt>
                <c:pt idx="8826">
                  <c:v>32057</c:v>
                </c:pt>
                <c:pt idx="8827">
                  <c:v>32056</c:v>
                </c:pt>
                <c:pt idx="8828">
                  <c:v>32055</c:v>
                </c:pt>
                <c:pt idx="8829">
                  <c:v>32052</c:v>
                </c:pt>
                <c:pt idx="8830">
                  <c:v>32051</c:v>
                </c:pt>
                <c:pt idx="8831">
                  <c:v>32050</c:v>
                </c:pt>
                <c:pt idx="8832">
                  <c:v>32049</c:v>
                </c:pt>
                <c:pt idx="8833">
                  <c:v>32048</c:v>
                </c:pt>
                <c:pt idx="8834">
                  <c:v>32045</c:v>
                </c:pt>
                <c:pt idx="8835">
                  <c:v>32044</c:v>
                </c:pt>
                <c:pt idx="8836">
                  <c:v>32043</c:v>
                </c:pt>
                <c:pt idx="8837">
                  <c:v>32042</c:v>
                </c:pt>
                <c:pt idx="8838">
                  <c:v>32041</c:v>
                </c:pt>
                <c:pt idx="8839">
                  <c:v>32038</c:v>
                </c:pt>
                <c:pt idx="8840">
                  <c:v>32037</c:v>
                </c:pt>
                <c:pt idx="8841">
                  <c:v>32036</c:v>
                </c:pt>
                <c:pt idx="8842">
                  <c:v>32035</c:v>
                </c:pt>
                <c:pt idx="8843">
                  <c:v>32034</c:v>
                </c:pt>
                <c:pt idx="8844">
                  <c:v>32031</c:v>
                </c:pt>
                <c:pt idx="8845">
                  <c:v>32030</c:v>
                </c:pt>
                <c:pt idx="8846">
                  <c:v>32029</c:v>
                </c:pt>
                <c:pt idx="8847">
                  <c:v>32028</c:v>
                </c:pt>
                <c:pt idx="8848">
                  <c:v>32024</c:v>
                </c:pt>
                <c:pt idx="8849">
                  <c:v>32023</c:v>
                </c:pt>
                <c:pt idx="8850">
                  <c:v>32022</c:v>
                </c:pt>
                <c:pt idx="8851">
                  <c:v>32021</c:v>
                </c:pt>
                <c:pt idx="8852">
                  <c:v>32020</c:v>
                </c:pt>
                <c:pt idx="8853">
                  <c:v>32017</c:v>
                </c:pt>
                <c:pt idx="8854">
                  <c:v>32016</c:v>
                </c:pt>
                <c:pt idx="8855">
                  <c:v>32015</c:v>
                </c:pt>
                <c:pt idx="8856">
                  <c:v>32014</c:v>
                </c:pt>
                <c:pt idx="8857">
                  <c:v>32013</c:v>
                </c:pt>
                <c:pt idx="8858">
                  <c:v>32010</c:v>
                </c:pt>
                <c:pt idx="8859">
                  <c:v>32009</c:v>
                </c:pt>
                <c:pt idx="8860">
                  <c:v>32008</c:v>
                </c:pt>
                <c:pt idx="8861">
                  <c:v>32007</c:v>
                </c:pt>
                <c:pt idx="8862">
                  <c:v>32006</c:v>
                </c:pt>
                <c:pt idx="8863">
                  <c:v>32003</c:v>
                </c:pt>
                <c:pt idx="8864">
                  <c:v>32002</c:v>
                </c:pt>
                <c:pt idx="8865">
                  <c:v>32001</c:v>
                </c:pt>
                <c:pt idx="8866">
                  <c:v>32000</c:v>
                </c:pt>
                <c:pt idx="8867">
                  <c:v>31999</c:v>
                </c:pt>
                <c:pt idx="8868">
                  <c:v>31996</c:v>
                </c:pt>
                <c:pt idx="8869">
                  <c:v>31995</c:v>
                </c:pt>
                <c:pt idx="8870">
                  <c:v>31994</c:v>
                </c:pt>
                <c:pt idx="8871">
                  <c:v>31993</c:v>
                </c:pt>
                <c:pt idx="8872">
                  <c:v>31992</c:v>
                </c:pt>
                <c:pt idx="8873">
                  <c:v>31989</c:v>
                </c:pt>
                <c:pt idx="8874">
                  <c:v>31988</c:v>
                </c:pt>
                <c:pt idx="8875">
                  <c:v>31987</c:v>
                </c:pt>
                <c:pt idx="8876">
                  <c:v>31986</c:v>
                </c:pt>
                <c:pt idx="8877">
                  <c:v>31985</c:v>
                </c:pt>
                <c:pt idx="8878">
                  <c:v>31982</c:v>
                </c:pt>
                <c:pt idx="8879">
                  <c:v>31981</c:v>
                </c:pt>
                <c:pt idx="8880">
                  <c:v>31980</c:v>
                </c:pt>
                <c:pt idx="8881">
                  <c:v>31979</c:v>
                </c:pt>
                <c:pt idx="8882">
                  <c:v>31978</c:v>
                </c:pt>
                <c:pt idx="8883">
                  <c:v>31975</c:v>
                </c:pt>
                <c:pt idx="8884">
                  <c:v>31974</c:v>
                </c:pt>
                <c:pt idx="8885">
                  <c:v>31973</c:v>
                </c:pt>
                <c:pt idx="8886">
                  <c:v>31972</c:v>
                </c:pt>
                <c:pt idx="8887">
                  <c:v>31971</c:v>
                </c:pt>
                <c:pt idx="8888">
                  <c:v>31968</c:v>
                </c:pt>
                <c:pt idx="8889">
                  <c:v>31967</c:v>
                </c:pt>
                <c:pt idx="8890">
                  <c:v>31966</c:v>
                </c:pt>
                <c:pt idx="8891">
                  <c:v>31965</c:v>
                </c:pt>
                <c:pt idx="8892">
                  <c:v>31964</c:v>
                </c:pt>
                <c:pt idx="8893">
                  <c:v>31960</c:v>
                </c:pt>
                <c:pt idx="8894">
                  <c:v>31959</c:v>
                </c:pt>
                <c:pt idx="8895">
                  <c:v>31958</c:v>
                </c:pt>
                <c:pt idx="8896">
                  <c:v>31957</c:v>
                </c:pt>
                <c:pt idx="8897">
                  <c:v>31954</c:v>
                </c:pt>
                <c:pt idx="8898">
                  <c:v>31953</c:v>
                </c:pt>
                <c:pt idx="8899">
                  <c:v>31952</c:v>
                </c:pt>
                <c:pt idx="8900">
                  <c:v>31951</c:v>
                </c:pt>
                <c:pt idx="8901">
                  <c:v>31950</c:v>
                </c:pt>
                <c:pt idx="8902">
                  <c:v>31947</c:v>
                </c:pt>
                <c:pt idx="8903">
                  <c:v>31946</c:v>
                </c:pt>
                <c:pt idx="8904">
                  <c:v>31945</c:v>
                </c:pt>
                <c:pt idx="8905">
                  <c:v>31944</c:v>
                </c:pt>
                <c:pt idx="8906">
                  <c:v>31943</c:v>
                </c:pt>
                <c:pt idx="8907">
                  <c:v>31940</c:v>
                </c:pt>
                <c:pt idx="8908">
                  <c:v>31939</c:v>
                </c:pt>
                <c:pt idx="8909">
                  <c:v>31938</c:v>
                </c:pt>
                <c:pt idx="8910">
                  <c:v>31937</c:v>
                </c:pt>
                <c:pt idx="8911">
                  <c:v>31936</c:v>
                </c:pt>
                <c:pt idx="8912">
                  <c:v>31933</c:v>
                </c:pt>
                <c:pt idx="8913">
                  <c:v>31932</c:v>
                </c:pt>
                <c:pt idx="8914">
                  <c:v>31931</c:v>
                </c:pt>
                <c:pt idx="8915">
                  <c:v>31930</c:v>
                </c:pt>
                <c:pt idx="8916">
                  <c:v>31929</c:v>
                </c:pt>
                <c:pt idx="8917">
                  <c:v>31926</c:v>
                </c:pt>
                <c:pt idx="8918">
                  <c:v>31925</c:v>
                </c:pt>
                <c:pt idx="8919">
                  <c:v>31924</c:v>
                </c:pt>
                <c:pt idx="8920">
                  <c:v>31923</c:v>
                </c:pt>
                <c:pt idx="8921">
                  <c:v>31919</c:v>
                </c:pt>
                <c:pt idx="8922">
                  <c:v>31918</c:v>
                </c:pt>
                <c:pt idx="8923">
                  <c:v>31917</c:v>
                </c:pt>
                <c:pt idx="8924">
                  <c:v>31916</c:v>
                </c:pt>
                <c:pt idx="8925">
                  <c:v>31915</c:v>
                </c:pt>
                <c:pt idx="8926">
                  <c:v>31912</c:v>
                </c:pt>
                <c:pt idx="8927">
                  <c:v>31911</c:v>
                </c:pt>
                <c:pt idx="8928">
                  <c:v>31910</c:v>
                </c:pt>
                <c:pt idx="8929">
                  <c:v>31909</c:v>
                </c:pt>
                <c:pt idx="8930">
                  <c:v>31908</c:v>
                </c:pt>
                <c:pt idx="8931">
                  <c:v>31905</c:v>
                </c:pt>
                <c:pt idx="8932">
                  <c:v>31904</c:v>
                </c:pt>
                <c:pt idx="8933">
                  <c:v>31903</c:v>
                </c:pt>
                <c:pt idx="8934">
                  <c:v>31902</c:v>
                </c:pt>
                <c:pt idx="8935">
                  <c:v>31901</c:v>
                </c:pt>
                <c:pt idx="8936">
                  <c:v>31898</c:v>
                </c:pt>
                <c:pt idx="8937">
                  <c:v>31897</c:v>
                </c:pt>
                <c:pt idx="8938">
                  <c:v>31896</c:v>
                </c:pt>
                <c:pt idx="8939">
                  <c:v>31895</c:v>
                </c:pt>
                <c:pt idx="8940">
                  <c:v>31894</c:v>
                </c:pt>
                <c:pt idx="8941">
                  <c:v>31891</c:v>
                </c:pt>
                <c:pt idx="8942">
                  <c:v>31890</c:v>
                </c:pt>
                <c:pt idx="8943">
                  <c:v>31889</c:v>
                </c:pt>
                <c:pt idx="8944">
                  <c:v>31888</c:v>
                </c:pt>
                <c:pt idx="8945">
                  <c:v>31887</c:v>
                </c:pt>
                <c:pt idx="8946">
                  <c:v>31883</c:v>
                </c:pt>
                <c:pt idx="8947">
                  <c:v>31882</c:v>
                </c:pt>
                <c:pt idx="8948">
                  <c:v>31881</c:v>
                </c:pt>
                <c:pt idx="8949">
                  <c:v>31880</c:v>
                </c:pt>
                <c:pt idx="8950">
                  <c:v>31877</c:v>
                </c:pt>
                <c:pt idx="8951">
                  <c:v>31876</c:v>
                </c:pt>
                <c:pt idx="8952">
                  <c:v>31875</c:v>
                </c:pt>
                <c:pt idx="8953">
                  <c:v>31874</c:v>
                </c:pt>
                <c:pt idx="8954">
                  <c:v>31873</c:v>
                </c:pt>
                <c:pt idx="8955">
                  <c:v>31870</c:v>
                </c:pt>
                <c:pt idx="8956">
                  <c:v>31869</c:v>
                </c:pt>
                <c:pt idx="8957">
                  <c:v>31868</c:v>
                </c:pt>
                <c:pt idx="8958">
                  <c:v>31867</c:v>
                </c:pt>
                <c:pt idx="8959">
                  <c:v>31866</c:v>
                </c:pt>
                <c:pt idx="8960">
                  <c:v>31863</c:v>
                </c:pt>
                <c:pt idx="8961">
                  <c:v>31862</c:v>
                </c:pt>
                <c:pt idx="8962">
                  <c:v>31861</c:v>
                </c:pt>
                <c:pt idx="8963">
                  <c:v>31860</c:v>
                </c:pt>
                <c:pt idx="8964">
                  <c:v>31859</c:v>
                </c:pt>
                <c:pt idx="8965">
                  <c:v>31856</c:v>
                </c:pt>
                <c:pt idx="8966">
                  <c:v>31855</c:v>
                </c:pt>
                <c:pt idx="8967">
                  <c:v>31854</c:v>
                </c:pt>
                <c:pt idx="8968">
                  <c:v>31853</c:v>
                </c:pt>
                <c:pt idx="8969">
                  <c:v>31852</c:v>
                </c:pt>
                <c:pt idx="8970">
                  <c:v>31849</c:v>
                </c:pt>
                <c:pt idx="8971">
                  <c:v>31848</c:v>
                </c:pt>
                <c:pt idx="8972">
                  <c:v>31847</c:v>
                </c:pt>
                <c:pt idx="8973">
                  <c:v>31846</c:v>
                </c:pt>
                <c:pt idx="8974">
                  <c:v>31845</c:v>
                </c:pt>
                <c:pt idx="8975">
                  <c:v>31842</c:v>
                </c:pt>
                <c:pt idx="8976">
                  <c:v>31841</c:v>
                </c:pt>
                <c:pt idx="8977">
                  <c:v>31840</c:v>
                </c:pt>
                <c:pt idx="8978">
                  <c:v>31839</c:v>
                </c:pt>
                <c:pt idx="8979">
                  <c:v>31838</c:v>
                </c:pt>
                <c:pt idx="8980">
                  <c:v>31835</c:v>
                </c:pt>
                <c:pt idx="8981">
                  <c:v>31834</c:v>
                </c:pt>
                <c:pt idx="8982">
                  <c:v>31833</c:v>
                </c:pt>
                <c:pt idx="8983">
                  <c:v>31832</c:v>
                </c:pt>
                <c:pt idx="8984">
                  <c:v>31831</c:v>
                </c:pt>
                <c:pt idx="8985">
                  <c:v>31828</c:v>
                </c:pt>
                <c:pt idx="8986">
                  <c:v>31827</c:v>
                </c:pt>
                <c:pt idx="8987">
                  <c:v>31826</c:v>
                </c:pt>
                <c:pt idx="8988">
                  <c:v>31825</c:v>
                </c:pt>
                <c:pt idx="8989">
                  <c:v>31821</c:v>
                </c:pt>
                <c:pt idx="8990">
                  <c:v>31820</c:v>
                </c:pt>
                <c:pt idx="8991">
                  <c:v>31819</c:v>
                </c:pt>
                <c:pt idx="8992">
                  <c:v>31818</c:v>
                </c:pt>
                <c:pt idx="8993">
                  <c:v>31817</c:v>
                </c:pt>
                <c:pt idx="8994">
                  <c:v>31814</c:v>
                </c:pt>
                <c:pt idx="8995">
                  <c:v>31813</c:v>
                </c:pt>
                <c:pt idx="8996">
                  <c:v>31812</c:v>
                </c:pt>
                <c:pt idx="8997">
                  <c:v>31811</c:v>
                </c:pt>
                <c:pt idx="8998">
                  <c:v>31810</c:v>
                </c:pt>
                <c:pt idx="8999">
                  <c:v>31807</c:v>
                </c:pt>
                <c:pt idx="9000">
                  <c:v>31806</c:v>
                </c:pt>
                <c:pt idx="9001">
                  <c:v>31805</c:v>
                </c:pt>
                <c:pt idx="9002">
                  <c:v>31804</c:v>
                </c:pt>
                <c:pt idx="9003">
                  <c:v>31803</c:v>
                </c:pt>
                <c:pt idx="9004">
                  <c:v>31800</c:v>
                </c:pt>
                <c:pt idx="9005">
                  <c:v>31799</c:v>
                </c:pt>
                <c:pt idx="9006">
                  <c:v>31798</c:v>
                </c:pt>
                <c:pt idx="9007">
                  <c:v>31797</c:v>
                </c:pt>
                <c:pt idx="9008">
                  <c:v>31796</c:v>
                </c:pt>
                <c:pt idx="9009">
                  <c:v>31793</c:v>
                </c:pt>
                <c:pt idx="9010">
                  <c:v>31792</c:v>
                </c:pt>
                <c:pt idx="9011">
                  <c:v>31791</c:v>
                </c:pt>
                <c:pt idx="9012">
                  <c:v>31790</c:v>
                </c:pt>
                <c:pt idx="9013">
                  <c:v>31789</c:v>
                </c:pt>
                <c:pt idx="9014">
                  <c:v>31786</c:v>
                </c:pt>
                <c:pt idx="9015">
                  <c:v>31785</c:v>
                </c:pt>
                <c:pt idx="9016">
                  <c:v>31784</c:v>
                </c:pt>
                <c:pt idx="9017">
                  <c:v>31783</c:v>
                </c:pt>
                <c:pt idx="9018">
                  <c:v>31782</c:v>
                </c:pt>
                <c:pt idx="9019">
                  <c:v>31779</c:v>
                </c:pt>
                <c:pt idx="9020">
                  <c:v>31777</c:v>
                </c:pt>
                <c:pt idx="9021">
                  <c:v>31776</c:v>
                </c:pt>
                <c:pt idx="9022">
                  <c:v>31775</c:v>
                </c:pt>
                <c:pt idx="9023">
                  <c:v>31772</c:v>
                </c:pt>
                <c:pt idx="9024">
                  <c:v>31770</c:v>
                </c:pt>
                <c:pt idx="9025">
                  <c:v>31769</c:v>
                </c:pt>
                <c:pt idx="9026">
                  <c:v>31768</c:v>
                </c:pt>
                <c:pt idx="9027">
                  <c:v>31765</c:v>
                </c:pt>
                <c:pt idx="9028">
                  <c:v>31764</c:v>
                </c:pt>
                <c:pt idx="9029">
                  <c:v>31763</c:v>
                </c:pt>
                <c:pt idx="9030">
                  <c:v>31762</c:v>
                </c:pt>
                <c:pt idx="9031">
                  <c:v>31761</c:v>
                </c:pt>
                <c:pt idx="9032">
                  <c:v>31758</c:v>
                </c:pt>
                <c:pt idx="9033">
                  <c:v>31757</c:v>
                </c:pt>
                <c:pt idx="9034">
                  <c:v>31756</c:v>
                </c:pt>
                <c:pt idx="9035">
                  <c:v>31755</c:v>
                </c:pt>
                <c:pt idx="9036">
                  <c:v>31754</c:v>
                </c:pt>
                <c:pt idx="9037">
                  <c:v>31751</c:v>
                </c:pt>
                <c:pt idx="9038">
                  <c:v>31750</c:v>
                </c:pt>
                <c:pt idx="9039">
                  <c:v>31749</c:v>
                </c:pt>
                <c:pt idx="9040">
                  <c:v>31748</c:v>
                </c:pt>
                <c:pt idx="9041">
                  <c:v>31747</c:v>
                </c:pt>
                <c:pt idx="9042">
                  <c:v>31744</c:v>
                </c:pt>
                <c:pt idx="9043">
                  <c:v>31742</c:v>
                </c:pt>
                <c:pt idx="9044">
                  <c:v>31741</c:v>
                </c:pt>
                <c:pt idx="9045">
                  <c:v>31740</c:v>
                </c:pt>
                <c:pt idx="9046">
                  <c:v>31737</c:v>
                </c:pt>
                <c:pt idx="9047">
                  <c:v>31736</c:v>
                </c:pt>
                <c:pt idx="9048">
                  <c:v>31735</c:v>
                </c:pt>
                <c:pt idx="9049">
                  <c:v>31734</c:v>
                </c:pt>
                <c:pt idx="9050">
                  <c:v>31733</c:v>
                </c:pt>
                <c:pt idx="9051">
                  <c:v>31730</c:v>
                </c:pt>
                <c:pt idx="9052">
                  <c:v>31729</c:v>
                </c:pt>
                <c:pt idx="9053">
                  <c:v>31728</c:v>
                </c:pt>
                <c:pt idx="9054">
                  <c:v>31727</c:v>
                </c:pt>
                <c:pt idx="9055">
                  <c:v>31726</c:v>
                </c:pt>
                <c:pt idx="9056">
                  <c:v>31723</c:v>
                </c:pt>
                <c:pt idx="9057">
                  <c:v>31722</c:v>
                </c:pt>
                <c:pt idx="9058">
                  <c:v>31721</c:v>
                </c:pt>
                <c:pt idx="9059">
                  <c:v>31720</c:v>
                </c:pt>
                <c:pt idx="9060">
                  <c:v>31719</c:v>
                </c:pt>
                <c:pt idx="9061">
                  <c:v>31716</c:v>
                </c:pt>
                <c:pt idx="9062">
                  <c:v>31715</c:v>
                </c:pt>
                <c:pt idx="9063">
                  <c:v>31714</c:v>
                </c:pt>
                <c:pt idx="9064">
                  <c:v>31713</c:v>
                </c:pt>
                <c:pt idx="9065">
                  <c:v>31712</c:v>
                </c:pt>
                <c:pt idx="9066">
                  <c:v>31709</c:v>
                </c:pt>
                <c:pt idx="9067">
                  <c:v>31708</c:v>
                </c:pt>
                <c:pt idx="9068">
                  <c:v>31707</c:v>
                </c:pt>
                <c:pt idx="9069">
                  <c:v>31706</c:v>
                </c:pt>
                <c:pt idx="9070">
                  <c:v>31705</c:v>
                </c:pt>
                <c:pt idx="9071">
                  <c:v>31702</c:v>
                </c:pt>
                <c:pt idx="9072">
                  <c:v>31701</c:v>
                </c:pt>
                <c:pt idx="9073">
                  <c:v>31700</c:v>
                </c:pt>
                <c:pt idx="9074">
                  <c:v>31699</c:v>
                </c:pt>
                <c:pt idx="9075">
                  <c:v>31698</c:v>
                </c:pt>
                <c:pt idx="9076">
                  <c:v>31695</c:v>
                </c:pt>
                <c:pt idx="9077">
                  <c:v>31694</c:v>
                </c:pt>
                <c:pt idx="9078">
                  <c:v>31693</c:v>
                </c:pt>
                <c:pt idx="9079">
                  <c:v>31692</c:v>
                </c:pt>
                <c:pt idx="9080">
                  <c:v>31691</c:v>
                </c:pt>
                <c:pt idx="9081">
                  <c:v>31688</c:v>
                </c:pt>
                <c:pt idx="9082">
                  <c:v>31687</c:v>
                </c:pt>
                <c:pt idx="9083">
                  <c:v>31686</c:v>
                </c:pt>
                <c:pt idx="9084">
                  <c:v>31685</c:v>
                </c:pt>
                <c:pt idx="9085">
                  <c:v>31684</c:v>
                </c:pt>
                <c:pt idx="9086">
                  <c:v>31681</c:v>
                </c:pt>
                <c:pt idx="9087">
                  <c:v>31680</c:v>
                </c:pt>
                <c:pt idx="9088">
                  <c:v>31679</c:v>
                </c:pt>
                <c:pt idx="9089">
                  <c:v>31678</c:v>
                </c:pt>
                <c:pt idx="9090">
                  <c:v>31677</c:v>
                </c:pt>
                <c:pt idx="9091">
                  <c:v>31674</c:v>
                </c:pt>
                <c:pt idx="9092">
                  <c:v>31673</c:v>
                </c:pt>
                <c:pt idx="9093">
                  <c:v>31672</c:v>
                </c:pt>
                <c:pt idx="9094">
                  <c:v>31671</c:v>
                </c:pt>
                <c:pt idx="9095">
                  <c:v>31670</c:v>
                </c:pt>
                <c:pt idx="9096">
                  <c:v>31667</c:v>
                </c:pt>
                <c:pt idx="9097">
                  <c:v>31666</c:v>
                </c:pt>
                <c:pt idx="9098">
                  <c:v>31665</c:v>
                </c:pt>
                <c:pt idx="9099">
                  <c:v>31664</c:v>
                </c:pt>
                <c:pt idx="9100">
                  <c:v>31663</c:v>
                </c:pt>
                <c:pt idx="9101">
                  <c:v>31660</c:v>
                </c:pt>
                <c:pt idx="9102">
                  <c:v>31659</c:v>
                </c:pt>
                <c:pt idx="9103">
                  <c:v>31658</c:v>
                </c:pt>
                <c:pt idx="9104">
                  <c:v>31657</c:v>
                </c:pt>
                <c:pt idx="9105">
                  <c:v>31653</c:v>
                </c:pt>
                <c:pt idx="9106">
                  <c:v>31652</c:v>
                </c:pt>
                <c:pt idx="9107">
                  <c:v>31651</c:v>
                </c:pt>
                <c:pt idx="9108">
                  <c:v>31650</c:v>
                </c:pt>
                <c:pt idx="9109">
                  <c:v>31649</c:v>
                </c:pt>
                <c:pt idx="9110">
                  <c:v>31646</c:v>
                </c:pt>
                <c:pt idx="9111">
                  <c:v>31645</c:v>
                </c:pt>
                <c:pt idx="9112">
                  <c:v>31644</c:v>
                </c:pt>
                <c:pt idx="9113">
                  <c:v>31643</c:v>
                </c:pt>
                <c:pt idx="9114">
                  <c:v>31642</c:v>
                </c:pt>
                <c:pt idx="9115">
                  <c:v>31639</c:v>
                </c:pt>
                <c:pt idx="9116">
                  <c:v>31638</c:v>
                </c:pt>
                <c:pt idx="9117">
                  <c:v>31637</c:v>
                </c:pt>
                <c:pt idx="9118">
                  <c:v>31636</c:v>
                </c:pt>
                <c:pt idx="9119">
                  <c:v>31635</c:v>
                </c:pt>
                <c:pt idx="9120">
                  <c:v>31632</c:v>
                </c:pt>
                <c:pt idx="9121">
                  <c:v>31631</c:v>
                </c:pt>
                <c:pt idx="9122">
                  <c:v>31630</c:v>
                </c:pt>
                <c:pt idx="9123">
                  <c:v>31629</c:v>
                </c:pt>
                <c:pt idx="9124">
                  <c:v>31628</c:v>
                </c:pt>
                <c:pt idx="9125">
                  <c:v>31625</c:v>
                </c:pt>
                <c:pt idx="9126">
                  <c:v>31624</c:v>
                </c:pt>
                <c:pt idx="9127">
                  <c:v>31623</c:v>
                </c:pt>
                <c:pt idx="9128">
                  <c:v>31622</c:v>
                </c:pt>
                <c:pt idx="9129">
                  <c:v>31621</c:v>
                </c:pt>
                <c:pt idx="9130">
                  <c:v>31618</c:v>
                </c:pt>
                <c:pt idx="9131">
                  <c:v>31617</c:v>
                </c:pt>
                <c:pt idx="9132">
                  <c:v>31616</c:v>
                </c:pt>
                <c:pt idx="9133">
                  <c:v>31615</c:v>
                </c:pt>
                <c:pt idx="9134">
                  <c:v>31614</c:v>
                </c:pt>
                <c:pt idx="9135">
                  <c:v>31611</c:v>
                </c:pt>
                <c:pt idx="9136">
                  <c:v>31610</c:v>
                </c:pt>
                <c:pt idx="9137">
                  <c:v>31609</c:v>
                </c:pt>
                <c:pt idx="9138">
                  <c:v>31608</c:v>
                </c:pt>
                <c:pt idx="9139">
                  <c:v>31607</c:v>
                </c:pt>
                <c:pt idx="9140">
                  <c:v>31604</c:v>
                </c:pt>
                <c:pt idx="9141">
                  <c:v>31603</c:v>
                </c:pt>
                <c:pt idx="9142">
                  <c:v>31602</c:v>
                </c:pt>
                <c:pt idx="9143">
                  <c:v>31601</c:v>
                </c:pt>
                <c:pt idx="9144">
                  <c:v>31600</c:v>
                </c:pt>
                <c:pt idx="9145">
                  <c:v>31596</c:v>
                </c:pt>
                <c:pt idx="9146">
                  <c:v>31595</c:v>
                </c:pt>
                <c:pt idx="9147">
                  <c:v>31594</c:v>
                </c:pt>
                <c:pt idx="9148">
                  <c:v>31593</c:v>
                </c:pt>
                <c:pt idx="9149">
                  <c:v>31590</c:v>
                </c:pt>
                <c:pt idx="9150">
                  <c:v>31589</c:v>
                </c:pt>
                <c:pt idx="9151">
                  <c:v>31588</c:v>
                </c:pt>
                <c:pt idx="9152">
                  <c:v>31587</c:v>
                </c:pt>
                <c:pt idx="9153">
                  <c:v>31586</c:v>
                </c:pt>
                <c:pt idx="9154">
                  <c:v>31583</c:v>
                </c:pt>
                <c:pt idx="9155">
                  <c:v>31582</c:v>
                </c:pt>
                <c:pt idx="9156">
                  <c:v>31581</c:v>
                </c:pt>
                <c:pt idx="9157">
                  <c:v>31580</c:v>
                </c:pt>
                <c:pt idx="9158">
                  <c:v>31579</c:v>
                </c:pt>
                <c:pt idx="9159">
                  <c:v>31576</c:v>
                </c:pt>
                <c:pt idx="9160">
                  <c:v>31575</c:v>
                </c:pt>
                <c:pt idx="9161">
                  <c:v>31574</c:v>
                </c:pt>
                <c:pt idx="9162">
                  <c:v>31573</c:v>
                </c:pt>
                <c:pt idx="9163">
                  <c:v>31572</c:v>
                </c:pt>
                <c:pt idx="9164">
                  <c:v>31569</c:v>
                </c:pt>
                <c:pt idx="9165">
                  <c:v>31568</c:v>
                </c:pt>
                <c:pt idx="9166">
                  <c:v>31567</c:v>
                </c:pt>
                <c:pt idx="9167">
                  <c:v>31566</c:v>
                </c:pt>
                <c:pt idx="9168">
                  <c:v>31565</c:v>
                </c:pt>
                <c:pt idx="9169">
                  <c:v>31562</c:v>
                </c:pt>
                <c:pt idx="9170">
                  <c:v>31561</c:v>
                </c:pt>
                <c:pt idx="9171">
                  <c:v>31560</c:v>
                </c:pt>
                <c:pt idx="9172">
                  <c:v>31559</c:v>
                </c:pt>
                <c:pt idx="9173">
                  <c:v>31555</c:v>
                </c:pt>
                <c:pt idx="9174">
                  <c:v>31554</c:v>
                </c:pt>
                <c:pt idx="9175">
                  <c:v>31553</c:v>
                </c:pt>
                <c:pt idx="9176">
                  <c:v>31552</c:v>
                </c:pt>
                <c:pt idx="9177">
                  <c:v>31551</c:v>
                </c:pt>
                <c:pt idx="9178">
                  <c:v>31548</c:v>
                </c:pt>
                <c:pt idx="9179">
                  <c:v>31547</c:v>
                </c:pt>
                <c:pt idx="9180">
                  <c:v>31546</c:v>
                </c:pt>
                <c:pt idx="9181">
                  <c:v>31545</c:v>
                </c:pt>
                <c:pt idx="9182">
                  <c:v>31544</c:v>
                </c:pt>
                <c:pt idx="9183">
                  <c:v>31541</c:v>
                </c:pt>
                <c:pt idx="9184">
                  <c:v>31540</c:v>
                </c:pt>
                <c:pt idx="9185">
                  <c:v>31539</c:v>
                </c:pt>
                <c:pt idx="9186">
                  <c:v>31538</c:v>
                </c:pt>
                <c:pt idx="9187">
                  <c:v>31537</c:v>
                </c:pt>
                <c:pt idx="9188">
                  <c:v>31534</c:v>
                </c:pt>
                <c:pt idx="9189">
                  <c:v>31533</c:v>
                </c:pt>
                <c:pt idx="9190">
                  <c:v>31532</c:v>
                </c:pt>
                <c:pt idx="9191">
                  <c:v>31531</c:v>
                </c:pt>
                <c:pt idx="9192">
                  <c:v>31530</c:v>
                </c:pt>
                <c:pt idx="9193">
                  <c:v>31527</c:v>
                </c:pt>
                <c:pt idx="9194">
                  <c:v>31526</c:v>
                </c:pt>
                <c:pt idx="9195">
                  <c:v>31525</c:v>
                </c:pt>
                <c:pt idx="9196">
                  <c:v>31524</c:v>
                </c:pt>
                <c:pt idx="9197">
                  <c:v>31523</c:v>
                </c:pt>
                <c:pt idx="9198">
                  <c:v>31520</c:v>
                </c:pt>
                <c:pt idx="9199">
                  <c:v>31519</c:v>
                </c:pt>
                <c:pt idx="9200">
                  <c:v>31518</c:v>
                </c:pt>
                <c:pt idx="9201">
                  <c:v>31517</c:v>
                </c:pt>
                <c:pt idx="9202">
                  <c:v>31516</c:v>
                </c:pt>
                <c:pt idx="9203">
                  <c:v>31513</c:v>
                </c:pt>
                <c:pt idx="9204">
                  <c:v>31512</c:v>
                </c:pt>
                <c:pt idx="9205">
                  <c:v>31511</c:v>
                </c:pt>
                <c:pt idx="9206">
                  <c:v>31510</c:v>
                </c:pt>
                <c:pt idx="9207">
                  <c:v>31509</c:v>
                </c:pt>
                <c:pt idx="9208">
                  <c:v>31506</c:v>
                </c:pt>
                <c:pt idx="9209">
                  <c:v>31505</c:v>
                </c:pt>
                <c:pt idx="9210">
                  <c:v>31504</c:v>
                </c:pt>
                <c:pt idx="9211">
                  <c:v>31503</c:v>
                </c:pt>
                <c:pt idx="9212">
                  <c:v>31502</c:v>
                </c:pt>
                <c:pt idx="9213">
                  <c:v>31498</c:v>
                </c:pt>
                <c:pt idx="9214">
                  <c:v>31497</c:v>
                </c:pt>
                <c:pt idx="9215">
                  <c:v>31496</c:v>
                </c:pt>
                <c:pt idx="9216">
                  <c:v>31495</c:v>
                </c:pt>
                <c:pt idx="9217">
                  <c:v>31492</c:v>
                </c:pt>
                <c:pt idx="9218">
                  <c:v>31491</c:v>
                </c:pt>
                <c:pt idx="9219">
                  <c:v>31490</c:v>
                </c:pt>
                <c:pt idx="9220">
                  <c:v>31489</c:v>
                </c:pt>
                <c:pt idx="9221">
                  <c:v>31488</c:v>
                </c:pt>
                <c:pt idx="9222">
                  <c:v>31485</c:v>
                </c:pt>
                <c:pt idx="9223">
                  <c:v>31484</c:v>
                </c:pt>
                <c:pt idx="9224">
                  <c:v>31483</c:v>
                </c:pt>
                <c:pt idx="9225">
                  <c:v>31482</c:v>
                </c:pt>
                <c:pt idx="9226">
                  <c:v>31481</c:v>
                </c:pt>
                <c:pt idx="9227">
                  <c:v>31478</c:v>
                </c:pt>
                <c:pt idx="9228">
                  <c:v>31477</c:v>
                </c:pt>
                <c:pt idx="9229">
                  <c:v>31476</c:v>
                </c:pt>
                <c:pt idx="9230">
                  <c:v>31475</c:v>
                </c:pt>
                <c:pt idx="9231">
                  <c:v>31474</c:v>
                </c:pt>
                <c:pt idx="9232">
                  <c:v>31471</c:v>
                </c:pt>
                <c:pt idx="9233">
                  <c:v>31470</c:v>
                </c:pt>
                <c:pt idx="9234">
                  <c:v>31469</c:v>
                </c:pt>
                <c:pt idx="9235">
                  <c:v>31468</c:v>
                </c:pt>
                <c:pt idx="9236">
                  <c:v>31467</c:v>
                </c:pt>
                <c:pt idx="9237">
                  <c:v>31464</c:v>
                </c:pt>
                <c:pt idx="9238">
                  <c:v>31463</c:v>
                </c:pt>
                <c:pt idx="9239">
                  <c:v>31462</c:v>
                </c:pt>
                <c:pt idx="9240">
                  <c:v>31461</c:v>
                </c:pt>
                <c:pt idx="9241">
                  <c:v>31457</c:v>
                </c:pt>
                <c:pt idx="9242">
                  <c:v>31456</c:v>
                </c:pt>
                <c:pt idx="9243">
                  <c:v>31455</c:v>
                </c:pt>
                <c:pt idx="9244">
                  <c:v>31454</c:v>
                </c:pt>
                <c:pt idx="9245">
                  <c:v>31453</c:v>
                </c:pt>
                <c:pt idx="9246">
                  <c:v>31450</c:v>
                </c:pt>
                <c:pt idx="9247">
                  <c:v>31449</c:v>
                </c:pt>
                <c:pt idx="9248">
                  <c:v>31448</c:v>
                </c:pt>
                <c:pt idx="9249">
                  <c:v>31447</c:v>
                </c:pt>
                <c:pt idx="9250">
                  <c:v>31446</c:v>
                </c:pt>
                <c:pt idx="9251">
                  <c:v>31443</c:v>
                </c:pt>
                <c:pt idx="9252">
                  <c:v>31442</c:v>
                </c:pt>
                <c:pt idx="9253">
                  <c:v>31441</c:v>
                </c:pt>
                <c:pt idx="9254">
                  <c:v>31440</c:v>
                </c:pt>
                <c:pt idx="9255">
                  <c:v>31439</c:v>
                </c:pt>
                <c:pt idx="9256">
                  <c:v>31436</c:v>
                </c:pt>
                <c:pt idx="9257">
                  <c:v>31435</c:v>
                </c:pt>
                <c:pt idx="9258">
                  <c:v>31434</c:v>
                </c:pt>
                <c:pt idx="9259">
                  <c:v>31433</c:v>
                </c:pt>
                <c:pt idx="9260">
                  <c:v>31432</c:v>
                </c:pt>
                <c:pt idx="9261">
                  <c:v>31429</c:v>
                </c:pt>
                <c:pt idx="9262">
                  <c:v>31428</c:v>
                </c:pt>
                <c:pt idx="9263">
                  <c:v>31427</c:v>
                </c:pt>
                <c:pt idx="9264">
                  <c:v>31426</c:v>
                </c:pt>
                <c:pt idx="9265">
                  <c:v>31425</c:v>
                </c:pt>
                <c:pt idx="9266">
                  <c:v>31422</c:v>
                </c:pt>
                <c:pt idx="9267">
                  <c:v>31421</c:v>
                </c:pt>
                <c:pt idx="9268">
                  <c:v>31420</c:v>
                </c:pt>
                <c:pt idx="9269">
                  <c:v>31419</c:v>
                </c:pt>
                <c:pt idx="9270">
                  <c:v>31418</c:v>
                </c:pt>
                <c:pt idx="9271">
                  <c:v>31415</c:v>
                </c:pt>
                <c:pt idx="9272">
                  <c:v>31414</c:v>
                </c:pt>
                <c:pt idx="9273">
                  <c:v>31412</c:v>
                </c:pt>
                <c:pt idx="9274">
                  <c:v>31411</c:v>
                </c:pt>
                <c:pt idx="9275">
                  <c:v>31408</c:v>
                </c:pt>
                <c:pt idx="9276">
                  <c:v>31407</c:v>
                </c:pt>
                <c:pt idx="9277">
                  <c:v>31405</c:v>
                </c:pt>
                <c:pt idx="9278">
                  <c:v>31404</c:v>
                </c:pt>
                <c:pt idx="9279">
                  <c:v>31401</c:v>
                </c:pt>
                <c:pt idx="9280">
                  <c:v>31400</c:v>
                </c:pt>
                <c:pt idx="9281">
                  <c:v>31399</c:v>
                </c:pt>
                <c:pt idx="9282">
                  <c:v>31398</c:v>
                </c:pt>
                <c:pt idx="9283">
                  <c:v>31397</c:v>
                </c:pt>
                <c:pt idx="9284">
                  <c:v>31394</c:v>
                </c:pt>
                <c:pt idx="9285">
                  <c:v>31393</c:v>
                </c:pt>
                <c:pt idx="9286">
                  <c:v>31392</c:v>
                </c:pt>
                <c:pt idx="9287">
                  <c:v>31391</c:v>
                </c:pt>
                <c:pt idx="9288">
                  <c:v>31390</c:v>
                </c:pt>
                <c:pt idx="9289">
                  <c:v>31387</c:v>
                </c:pt>
                <c:pt idx="9290">
                  <c:v>31386</c:v>
                </c:pt>
                <c:pt idx="9291">
                  <c:v>31385</c:v>
                </c:pt>
                <c:pt idx="9292">
                  <c:v>31384</c:v>
                </c:pt>
                <c:pt idx="9293">
                  <c:v>31383</c:v>
                </c:pt>
                <c:pt idx="9294">
                  <c:v>31380</c:v>
                </c:pt>
                <c:pt idx="9295">
                  <c:v>31378</c:v>
                </c:pt>
                <c:pt idx="9296">
                  <c:v>31377</c:v>
                </c:pt>
                <c:pt idx="9297">
                  <c:v>31376</c:v>
                </c:pt>
                <c:pt idx="9298">
                  <c:v>31373</c:v>
                </c:pt>
                <c:pt idx="9299">
                  <c:v>31372</c:v>
                </c:pt>
                <c:pt idx="9300">
                  <c:v>31371</c:v>
                </c:pt>
                <c:pt idx="9301">
                  <c:v>31370</c:v>
                </c:pt>
                <c:pt idx="9302">
                  <c:v>31369</c:v>
                </c:pt>
                <c:pt idx="9303">
                  <c:v>31366</c:v>
                </c:pt>
                <c:pt idx="9304">
                  <c:v>31365</c:v>
                </c:pt>
                <c:pt idx="9305">
                  <c:v>31364</c:v>
                </c:pt>
                <c:pt idx="9306">
                  <c:v>31363</c:v>
                </c:pt>
                <c:pt idx="9307">
                  <c:v>31362</c:v>
                </c:pt>
                <c:pt idx="9308">
                  <c:v>31359</c:v>
                </c:pt>
                <c:pt idx="9309">
                  <c:v>31358</c:v>
                </c:pt>
                <c:pt idx="9310">
                  <c:v>31357</c:v>
                </c:pt>
                <c:pt idx="9311">
                  <c:v>31356</c:v>
                </c:pt>
                <c:pt idx="9312">
                  <c:v>31355</c:v>
                </c:pt>
                <c:pt idx="9313">
                  <c:v>31352</c:v>
                </c:pt>
                <c:pt idx="9314">
                  <c:v>31351</c:v>
                </c:pt>
                <c:pt idx="9315">
                  <c:v>31350</c:v>
                </c:pt>
                <c:pt idx="9316">
                  <c:v>31349</c:v>
                </c:pt>
                <c:pt idx="9317">
                  <c:v>31348</c:v>
                </c:pt>
                <c:pt idx="9318">
                  <c:v>31345</c:v>
                </c:pt>
                <c:pt idx="9319">
                  <c:v>31344</c:v>
                </c:pt>
                <c:pt idx="9320">
                  <c:v>31343</c:v>
                </c:pt>
                <c:pt idx="9321">
                  <c:v>31342</c:v>
                </c:pt>
                <c:pt idx="9322">
                  <c:v>31341</c:v>
                </c:pt>
                <c:pt idx="9323">
                  <c:v>31338</c:v>
                </c:pt>
                <c:pt idx="9324">
                  <c:v>31337</c:v>
                </c:pt>
                <c:pt idx="9325">
                  <c:v>31336</c:v>
                </c:pt>
                <c:pt idx="9326">
                  <c:v>31335</c:v>
                </c:pt>
                <c:pt idx="9327">
                  <c:v>31334</c:v>
                </c:pt>
                <c:pt idx="9328">
                  <c:v>31331</c:v>
                </c:pt>
                <c:pt idx="9329">
                  <c:v>31330</c:v>
                </c:pt>
                <c:pt idx="9330">
                  <c:v>31329</c:v>
                </c:pt>
                <c:pt idx="9331">
                  <c:v>31328</c:v>
                </c:pt>
                <c:pt idx="9332">
                  <c:v>31327</c:v>
                </c:pt>
                <c:pt idx="9333">
                  <c:v>31324</c:v>
                </c:pt>
                <c:pt idx="9334">
                  <c:v>31323</c:v>
                </c:pt>
                <c:pt idx="9335">
                  <c:v>31322</c:v>
                </c:pt>
                <c:pt idx="9336">
                  <c:v>31321</c:v>
                </c:pt>
                <c:pt idx="9337">
                  <c:v>31320</c:v>
                </c:pt>
                <c:pt idx="9338">
                  <c:v>31316</c:v>
                </c:pt>
                <c:pt idx="9339">
                  <c:v>31315</c:v>
                </c:pt>
                <c:pt idx="9340">
                  <c:v>31314</c:v>
                </c:pt>
                <c:pt idx="9341">
                  <c:v>31313</c:v>
                </c:pt>
                <c:pt idx="9342">
                  <c:v>31310</c:v>
                </c:pt>
                <c:pt idx="9343">
                  <c:v>31309</c:v>
                </c:pt>
                <c:pt idx="9344">
                  <c:v>31308</c:v>
                </c:pt>
                <c:pt idx="9345">
                  <c:v>31307</c:v>
                </c:pt>
                <c:pt idx="9346">
                  <c:v>31306</c:v>
                </c:pt>
                <c:pt idx="9347">
                  <c:v>31303</c:v>
                </c:pt>
                <c:pt idx="9348">
                  <c:v>31302</c:v>
                </c:pt>
                <c:pt idx="9349">
                  <c:v>31301</c:v>
                </c:pt>
                <c:pt idx="9350">
                  <c:v>31300</c:v>
                </c:pt>
                <c:pt idx="9351">
                  <c:v>31299</c:v>
                </c:pt>
                <c:pt idx="9352">
                  <c:v>31296</c:v>
                </c:pt>
                <c:pt idx="9353">
                  <c:v>31295</c:v>
                </c:pt>
                <c:pt idx="9354">
                  <c:v>31294</c:v>
                </c:pt>
                <c:pt idx="9355">
                  <c:v>31293</c:v>
                </c:pt>
                <c:pt idx="9356">
                  <c:v>31289</c:v>
                </c:pt>
                <c:pt idx="9357">
                  <c:v>31288</c:v>
                </c:pt>
                <c:pt idx="9358">
                  <c:v>31287</c:v>
                </c:pt>
                <c:pt idx="9359">
                  <c:v>31286</c:v>
                </c:pt>
                <c:pt idx="9360">
                  <c:v>31285</c:v>
                </c:pt>
                <c:pt idx="9361">
                  <c:v>31282</c:v>
                </c:pt>
                <c:pt idx="9362">
                  <c:v>31281</c:v>
                </c:pt>
                <c:pt idx="9363">
                  <c:v>31280</c:v>
                </c:pt>
                <c:pt idx="9364">
                  <c:v>31279</c:v>
                </c:pt>
                <c:pt idx="9365">
                  <c:v>31278</c:v>
                </c:pt>
                <c:pt idx="9366">
                  <c:v>31275</c:v>
                </c:pt>
                <c:pt idx="9367">
                  <c:v>31274</c:v>
                </c:pt>
                <c:pt idx="9368">
                  <c:v>31273</c:v>
                </c:pt>
                <c:pt idx="9369">
                  <c:v>31272</c:v>
                </c:pt>
                <c:pt idx="9370">
                  <c:v>31271</c:v>
                </c:pt>
                <c:pt idx="9371">
                  <c:v>31268</c:v>
                </c:pt>
                <c:pt idx="9372">
                  <c:v>31267</c:v>
                </c:pt>
                <c:pt idx="9373">
                  <c:v>31266</c:v>
                </c:pt>
                <c:pt idx="9374">
                  <c:v>31265</c:v>
                </c:pt>
                <c:pt idx="9375">
                  <c:v>31264</c:v>
                </c:pt>
                <c:pt idx="9376">
                  <c:v>31261</c:v>
                </c:pt>
                <c:pt idx="9377">
                  <c:v>31260</c:v>
                </c:pt>
                <c:pt idx="9378">
                  <c:v>31259</c:v>
                </c:pt>
                <c:pt idx="9379">
                  <c:v>31258</c:v>
                </c:pt>
                <c:pt idx="9380">
                  <c:v>31257</c:v>
                </c:pt>
                <c:pt idx="9381">
                  <c:v>31254</c:v>
                </c:pt>
                <c:pt idx="9382">
                  <c:v>31253</c:v>
                </c:pt>
                <c:pt idx="9383">
                  <c:v>31252</c:v>
                </c:pt>
                <c:pt idx="9384">
                  <c:v>31251</c:v>
                </c:pt>
                <c:pt idx="9385">
                  <c:v>31250</c:v>
                </c:pt>
                <c:pt idx="9386">
                  <c:v>31247</c:v>
                </c:pt>
                <c:pt idx="9387">
                  <c:v>31246</c:v>
                </c:pt>
                <c:pt idx="9388">
                  <c:v>31245</c:v>
                </c:pt>
                <c:pt idx="9389">
                  <c:v>31244</c:v>
                </c:pt>
                <c:pt idx="9390">
                  <c:v>31243</c:v>
                </c:pt>
                <c:pt idx="9391">
                  <c:v>31240</c:v>
                </c:pt>
                <c:pt idx="9392">
                  <c:v>31239</c:v>
                </c:pt>
                <c:pt idx="9393">
                  <c:v>31238</c:v>
                </c:pt>
                <c:pt idx="9394">
                  <c:v>31237</c:v>
                </c:pt>
                <c:pt idx="9395">
                  <c:v>31236</c:v>
                </c:pt>
                <c:pt idx="9396">
                  <c:v>31233</c:v>
                </c:pt>
                <c:pt idx="9397">
                  <c:v>31231</c:v>
                </c:pt>
                <c:pt idx="9398">
                  <c:v>31230</c:v>
                </c:pt>
                <c:pt idx="9399">
                  <c:v>31229</c:v>
                </c:pt>
                <c:pt idx="9400">
                  <c:v>31226</c:v>
                </c:pt>
                <c:pt idx="9401">
                  <c:v>31225</c:v>
                </c:pt>
                <c:pt idx="9402">
                  <c:v>31224</c:v>
                </c:pt>
                <c:pt idx="9403">
                  <c:v>31223</c:v>
                </c:pt>
                <c:pt idx="9404">
                  <c:v>31222</c:v>
                </c:pt>
                <c:pt idx="9405">
                  <c:v>31219</c:v>
                </c:pt>
                <c:pt idx="9406">
                  <c:v>31218</c:v>
                </c:pt>
                <c:pt idx="9407">
                  <c:v>31217</c:v>
                </c:pt>
                <c:pt idx="9408">
                  <c:v>31216</c:v>
                </c:pt>
                <c:pt idx="9409">
                  <c:v>31215</c:v>
                </c:pt>
                <c:pt idx="9410">
                  <c:v>31212</c:v>
                </c:pt>
                <c:pt idx="9411">
                  <c:v>31211</c:v>
                </c:pt>
                <c:pt idx="9412">
                  <c:v>31210</c:v>
                </c:pt>
                <c:pt idx="9413">
                  <c:v>31209</c:v>
                </c:pt>
                <c:pt idx="9414">
                  <c:v>31208</c:v>
                </c:pt>
                <c:pt idx="9415">
                  <c:v>31205</c:v>
                </c:pt>
                <c:pt idx="9416">
                  <c:v>31204</c:v>
                </c:pt>
                <c:pt idx="9417">
                  <c:v>31203</c:v>
                </c:pt>
                <c:pt idx="9418">
                  <c:v>31202</c:v>
                </c:pt>
                <c:pt idx="9419">
                  <c:v>31201</c:v>
                </c:pt>
                <c:pt idx="9420">
                  <c:v>31198</c:v>
                </c:pt>
                <c:pt idx="9421">
                  <c:v>31197</c:v>
                </c:pt>
                <c:pt idx="9422">
                  <c:v>31196</c:v>
                </c:pt>
                <c:pt idx="9423">
                  <c:v>31195</c:v>
                </c:pt>
                <c:pt idx="9424">
                  <c:v>31191</c:v>
                </c:pt>
                <c:pt idx="9425">
                  <c:v>31190</c:v>
                </c:pt>
                <c:pt idx="9426">
                  <c:v>31189</c:v>
                </c:pt>
                <c:pt idx="9427">
                  <c:v>31188</c:v>
                </c:pt>
                <c:pt idx="9428">
                  <c:v>31187</c:v>
                </c:pt>
                <c:pt idx="9429">
                  <c:v>31184</c:v>
                </c:pt>
                <c:pt idx="9430">
                  <c:v>31183</c:v>
                </c:pt>
                <c:pt idx="9431">
                  <c:v>31182</c:v>
                </c:pt>
                <c:pt idx="9432">
                  <c:v>31181</c:v>
                </c:pt>
                <c:pt idx="9433">
                  <c:v>31180</c:v>
                </c:pt>
                <c:pt idx="9434">
                  <c:v>31177</c:v>
                </c:pt>
                <c:pt idx="9435">
                  <c:v>31176</c:v>
                </c:pt>
                <c:pt idx="9436">
                  <c:v>31175</c:v>
                </c:pt>
                <c:pt idx="9437">
                  <c:v>31174</c:v>
                </c:pt>
                <c:pt idx="9438">
                  <c:v>31173</c:v>
                </c:pt>
                <c:pt idx="9439">
                  <c:v>31170</c:v>
                </c:pt>
                <c:pt idx="9440">
                  <c:v>31169</c:v>
                </c:pt>
                <c:pt idx="9441">
                  <c:v>31168</c:v>
                </c:pt>
                <c:pt idx="9442">
                  <c:v>31167</c:v>
                </c:pt>
                <c:pt idx="9443">
                  <c:v>31166</c:v>
                </c:pt>
                <c:pt idx="9444">
                  <c:v>31163</c:v>
                </c:pt>
                <c:pt idx="9445">
                  <c:v>31162</c:v>
                </c:pt>
                <c:pt idx="9446">
                  <c:v>31161</c:v>
                </c:pt>
                <c:pt idx="9447">
                  <c:v>31160</c:v>
                </c:pt>
                <c:pt idx="9448">
                  <c:v>31159</c:v>
                </c:pt>
                <c:pt idx="9449">
                  <c:v>31156</c:v>
                </c:pt>
                <c:pt idx="9450">
                  <c:v>31155</c:v>
                </c:pt>
                <c:pt idx="9451">
                  <c:v>31154</c:v>
                </c:pt>
                <c:pt idx="9452">
                  <c:v>31153</c:v>
                </c:pt>
                <c:pt idx="9453">
                  <c:v>31152</c:v>
                </c:pt>
                <c:pt idx="9454">
                  <c:v>31149</c:v>
                </c:pt>
                <c:pt idx="9455">
                  <c:v>31148</c:v>
                </c:pt>
                <c:pt idx="9456">
                  <c:v>31147</c:v>
                </c:pt>
                <c:pt idx="9457">
                  <c:v>31146</c:v>
                </c:pt>
                <c:pt idx="9458">
                  <c:v>31145</c:v>
                </c:pt>
                <c:pt idx="9459">
                  <c:v>31141</c:v>
                </c:pt>
                <c:pt idx="9460">
                  <c:v>31140</c:v>
                </c:pt>
                <c:pt idx="9461">
                  <c:v>31139</c:v>
                </c:pt>
                <c:pt idx="9462">
                  <c:v>31138</c:v>
                </c:pt>
                <c:pt idx="9463">
                  <c:v>31135</c:v>
                </c:pt>
                <c:pt idx="9464">
                  <c:v>31134</c:v>
                </c:pt>
                <c:pt idx="9465">
                  <c:v>31133</c:v>
                </c:pt>
                <c:pt idx="9466">
                  <c:v>31132</c:v>
                </c:pt>
                <c:pt idx="9467">
                  <c:v>31131</c:v>
                </c:pt>
                <c:pt idx="9468">
                  <c:v>31128</c:v>
                </c:pt>
                <c:pt idx="9469">
                  <c:v>31127</c:v>
                </c:pt>
                <c:pt idx="9470">
                  <c:v>31126</c:v>
                </c:pt>
                <c:pt idx="9471">
                  <c:v>31125</c:v>
                </c:pt>
                <c:pt idx="9472">
                  <c:v>31124</c:v>
                </c:pt>
                <c:pt idx="9473">
                  <c:v>31121</c:v>
                </c:pt>
                <c:pt idx="9474">
                  <c:v>31120</c:v>
                </c:pt>
                <c:pt idx="9475">
                  <c:v>31119</c:v>
                </c:pt>
                <c:pt idx="9476">
                  <c:v>31118</c:v>
                </c:pt>
                <c:pt idx="9477">
                  <c:v>31117</c:v>
                </c:pt>
                <c:pt idx="9478">
                  <c:v>31114</c:v>
                </c:pt>
                <c:pt idx="9479">
                  <c:v>31113</c:v>
                </c:pt>
                <c:pt idx="9480">
                  <c:v>31112</c:v>
                </c:pt>
                <c:pt idx="9481">
                  <c:v>31111</c:v>
                </c:pt>
                <c:pt idx="9482">
                  <c:v>31110</c:v>
                </c:pt>
                <c:pt idx="9483">
                  <c:v>31107</c:v>
                </c:pt>
                <c:pt idx="9484">
                  <c:v>31106</c:v>
                </c:pt>
                <c:pt idx="9485">
                  <c:v>31105</c:v>
                </c:pt>
                <c:pt idx="9486">
                  <c:v>31104</c:v>
                </c:pt>
                <c:pt idx="9487">
                  <c:v>31103</c:v>
                </c:pt>
                <c:pt idx="9488">
                  <c:v>31100</c:v>
                </c:pt>
                <c:pt idx="9489">
                  <c:v>31099</c:v>
                </c:pt>
                <c:pt idx="9490">
                  <c:v>31098</c:v>
                </c:pt>
                <c:pt idx="9491">
                  <c:v>31097</c:v>
                </c:pt>
                <c:pt idx="9492">
                  <c:v>31093</c:v>
                </c:pt>
                <c:pt idx="9493">
                  <c:v>31092</c:v>
                </c:pt>
                <c:pt idx="9494">
                  <c:v>31091</c:v>
                </c:pt>
                <c:pt idx="9495">
                  <c:v>31090</c:v>
                </c:pt>
                <c:pt idx="9496">
                  <c:v>31089</c:v>
                </c:pt>
                <c:pt idx="9497">
                  <c:v>31086</c:v>
                </c:pt>
                <c:pt idx="9498">
                  <c:v>31085</c:v>
                </c:pt>
                <c:pt idx="9499">
                  <c:v>31084</c:v>
                </c:pt>
                <c:pt idx="9500">
                  <c:v>31083</c:v>
                </c:pt>
                <c:pt idx="9501">
                  <c:v>31082</c:v>
                </c:pt>
                <c:pt idx="9502">
                  <c:v>31079</c:v>
                </c:pt>
                <c:pt idx="9503">
                  <c:v>31078</c:v>
                </c:pt>
                <c:pt idx="9504">
                  <c:v>31077</c:v>
                </c:pt>
                <c:pt idx="9505">
                  <c:v>31076</c:v>
                </c:pt>
                <c:pt idx="9506">
                  <c:v>31075</c:v>
                </c:pt>
                <c:pt idx="9507">
                  <c:v>31072</c:v>
                </c:pt>
                <c:pt idx="9508">
                  <c:v>31071</c:v>
                </c:pt>
                <c:pt idx="9509">
                  <c:v>31070</c:v>
                </c:pt>
                <c:pt idx="9510">
                  <c:v>31069</c:v>
                </c:pt>
                <c:pt idx="9511">
                  <c:v>31068</c:v>
                </c:pt>
                <c:pt idx="9512">
                  <c:v>31065</c:v>
                </c:pt>
                <c:pt idx="9513">
                  <c:v>31064</c:v>
                </c:pt>
                <c:pt idx="9514">
                  <c:v>31063</c:v>
                </c:pt>
                <c:pt idx="9515">
                  <c:v>31062</c:v>
                </c:pt>
                <c:pt idx="9516">
                  <c:v>31061</c:v>
                </c:pt>
                <c:pt idx="9517">
                  <c:v>31058</c:v>
                </c:pt>
                <c:pt idx="9518">
                  <c:v>31057</c:v>
                </c:pt>
                <c:pt idx="9519">
                  <c:v>31056</c:v>
                </c:pt>
                <c:pt idx="9520">
                  <c:v>31055</c:v>
                </c:pt>
                <c:pt idx="9521">
                  <c:v>31054</c:v>
                </c:pt>
                <c:pt idx="9522">
                  <c:v>31051</c:v>
                </c:pt>
                <c:pt idx="9523">
                  <c:v>31050</c:v>
                </c:pt>
                <c:pt idx="9524">
                  <c:v>31049</c:v>
                </c:pt>
              </c:numCache>
            </c:numRef>
          </c:cat>
          <c:val>
            <c:numRef>
              <c:f>'[1]Price History'!$C$4:$C$9528</c:f>
              <c:numCache>
                <c:formatCode>General</c:formatCode>
                <c:ptCount val="9525"/>
                <c:pt idx="0">
                  <c:v>5547555</c:v>
                </c:pt>
                <c:pt idx="1">
                  <c:v>6848502</c:v>
                </c:pt>
                <c:pt idx="2">
                  <c:v>5649193</c:v>
                </c:pt>
                <c:pt idx="3">
                  <c:v>7092041</c:v>
                </c:pt>
                <c:pt idx="4">
                  <c:v>3803852</c:v>
                </c:pt>
                <c:pt idx="5">
                  <c:v>5693463</c:v>
                </c:pt>
                <c:pt idx="6">
                  <c:v>4733488</c:v>
                </c:pt>
                <c:pt idx="7">
                  <c:v>4851276</c:v>
                </c:pt>
                <c:pt idx="8">
                  <c:v>5378122</c:v>
                </c:pt>
                <c:pt idx="9">
                  <c:v>5858259</c:v>
                </c:pt>
                <c:pt idx="10">
                  <c:v>6534061</c:v>
                </c:pt>
                <c:pt idx="11">
                  <c:v>5080533</c:v>
                </c:pt>
                <c:pt idx="12">
                  <c:v>5612761</c:v>
                </c:pt>
                <c:pt idx="13">
                  <c:v>5659860</c:v>
                </c:pt>
                <c:pt idx="14">
                  <c:v>7670361</c:v>
                </c:pt>
                <c:pt idx="15">
                  <c:v>9065131</c:v>
                </c:pt>
                <c:pt idx="16">
                  <c:v>5581458</c:v>
                </c:pt>
                <c:pt idx="17">
                  <c:v>8301190</c:v>
                </c:pt>
                <c:pt idx="18">
                  <c:v>4654483</c:v>
                </c:pt>
                <c:pt idx="19">
                  <c:v>5617727</c:v>
                </c:pt>
                <c:pt idx="20">
                  <c:v>13958130</c:v>
                </c:pt>
                <c:pt idx="21">
                  <c:v>6729778</c:v>
                </c:pt>
                <c:pt idx="22">
                  <c:v>6644898</c:v>
                </c:pt>
                <c:pt idx="23">
                  <c:v>5895775</c:v>
                </c:pt>
                <c:pt idx="24">
                  <c:v>4761506</c:v>
                </c:pt>
                <c:pt idx="25">
                  <c:v>5381762</c:v>
                </c:pt>
                <c:pt idx="26">
                  <c:v>5652008</c:v>
                </c:pt>
                <c:pt idx="27">
                  <c:v>5686324</c:v>
                </c:pt>
                <c:pt idx="28">
                  <c:v>7299870</c:v>
                </c:pt>
                <c:pt idx="29">
                  <c:v>5744847</c:v>
                </c:pt>
                <c:pt idx="30">
                  <c:v>7247267</c:v>
                </c:pt>
                <c:pt idx="31">
                  <c:v>7486916</c:v>
                </c:pt>
                <c:pt idx="32">
                  <c:v>4822677</c:v>
                </c:pt>
                <c:pt idx="33">
                  <c:v>5793855</c:v>
                </c:pt>
                <c:pt idx="34">
                  <c:v>7110615</c:v>
                </c:pt>
                <c:pt idx="35">
                  <c:v>6471534</c:v>
                </c:pt>
                <c:pt idx="36">
                  <c:v>5255512</c:v>
                </c:pt>
                <c:pt idx="37">
                  <c:v>5651696</c:v>
                </c:pt>
                <c:pt idx="38">
                  <c:v>6222407</c:v>
                </c:pt>
                <c:pt idx="39">
                  <c:v>7639558</c:v>
                </c:pt>
                <c:pt idx="40">
                  <c:v>6399178</c:v>
                </c:pt>
                <c:pt idx="41">
                  <c:v>13930700</c:v>
                </c:pt>
                <c:pt idx="42">
                  <c:v>30591110</c:v>
                </c:pt>
                <c:pt idx="43">
                  <c:v>8838708</c:v>
                </c:pt>
                <c:pt idx="44">
                  <c:v>8874966</c:v>
                </c:pt>
                <c:pt idx="45">
                  <c:v>7951494</c:v>
                </c:pt>
                <c:pt idx="46">
                  <c:v>8416994</c:v>
                </c:pt>
                <c:pt idx="47">
                  <c:v>6441670</c:v>
                </c:pt>
                <c:pt idx="48">
                  <c:v>6061110</c:v>
                </c:pt>
                <c:pt idx="49">
                  <c:v>10668960</c:v>
                </c:pt>
                <c:pt idx="50">
                  <c:v>17702000</c:v>
                </c:pt>
                <c:pt idx="51">
                  <c:v>10667700</c:v>
                </c:pt>
                <c:pt idx="52">
                  <c:v>6565006</c:v>
                </c:pt>
                <c:pt idx="53">
                  <c:v>8332092</c:v>
                </c:pt>
                <c:pt idx="54">
                  <c:v>10047280</c:v>
                </c:pt>
                <c:pt idx="55">
                  <c:v>11087440</c:v>
                </c:pt>
                <c:pt idx="56">
                  <c:v>14053230</c:v>
                </c:pt>
                <c:pt idx="57">
                  <c:v>31797180</c:v>
                </c:pt>
                <c:pt idx="58">
                  <c:v>6845054</c:v>
                </c:pt>
                <c:pt idx="59">
                  <c:v>4538767</c:v>
                </c:pt>
                <c:pt idx="60">
                  <c:v>6254884</c:v>
                </c:pt>
                <c:pt idx="61">
                  <c:v>6188272</c:v>
                </c:pt>
                <c:pt idx="62">
                  <c:v>5665085</c:v>
                </c:pt>
                <c:pt idx="63">
                  <c:v>4747912</c:v>
                </c:pt>
                <c:pt idx="64">
                  <c:v>7061417</c:v>
                </c:pt>
                <c:pt idx="65">
                  <c:v>6968463</c:v>
                </c:pt>
                <c:pt idx="66">
                  <c:v>4229706</c:v>
                </c:pt>
                <c:pt idx="67">
                  <c:v>4577423</c:v>
                </c:pt>
                <c:pt idx="68">
                  <c:v>3844626</c:v>
                </c:pt>
                <c:pt idx="69">
                  <c:v>4917023</c:v>
                </c:pt>
                <c:pt idx="70">
                  <c:v>5829096</c:v>
                </c:pt>
                <c:pt idx="71">
                  <c:v>7100041</c:v>
                </c:pt>
                <c:pt idx="72">
                  <c:v>6073237</c:v>
                </c:pt>
                <c:pt idx="73">
                  <c:v>5820323</c:v>
                </c:pt>
                <c:pt idx="74">
                  <c:v>6388745</c:v>
                </c:pt>
                <c:pt idx="75">
                  <c:v>6370540</c:v>
                </c:pt>
                <c:pt idx="76">
                  <c:v>5133858</c:v>
                </c:pt>
                <c:pt idx="77">
                  <c:v>6629684</c:v>
                </c:pt>
                <c:pt idx="78">
                  <c:v>10615320</c:v>
                </c:pt>
                <c:pt idx="79">
                  <c:v>6013643</c:v>
                </c:pt>
                <c:pt idx="80">
                  <c:v>6748385</c:v>
                </c:pt>
                <c:pt idx="81">
                  <c:v>7972173</c:v>
                </c:pt>
                <c:pt idx="82">
                  <c:v>12279630</c:v>
                </c:pt>
                <c:pt idx="83">
                  <c:v>10235630</c:v>
                </c:pt>
                <c:pt idx="84">
                  <c:v>8637951</c:v>
                </c:pt>
                <c:pt idx="85">
                  <c:v>7181447</c:v>
                </c:pt>
                <c:pt idx="86">
                  <c:v>8299294</c:v>
                </c:pt>
                <c:pt idx="87">
                  <c:v>8415608</c:v>
                </c:pt>
                <c:pt idx="88">
                  <c:v>6628738</c:v>
                </c:pt>
                <c:pt idx="89">
                  <c:v>7507557</c:v>
                </c:pt>
                <c:pt idx="90">
                  <c:v>15902630</c:v>
                </c:pt>
                <c:pt idx="91">
                  <c:v>6618491</c:v>
                </c:pt>
                <c:pt idx="92">
                  <c:v>6100907</c:v>
                </c:pt>
                <c:pt idx="93">
                  <c:v>7738131</c:v>
                </c:pt>
                <c:pt idx="94">
                  <c:v>9511562</c:v>
                </c:pt>
                <c:pt idx="95">
                  <c:v>12304140</c:v>
                </c:pt>
                <c:pt idx="96">
                  <c:v>8433266</c:v>
                </c:pt>
                <c:pt idx="97">
                  <c:v>9399236</c:v>
                </c:pt>
                <c:pt idx="98">
                  <c:v>9040627</c:v>
                </c:pt>
                <c:pt idx="99">
                  <c:v>11528280</c:v>
                </c:pt>
                <c:pt idx="100">
                  <c:v>14560280</c:v>
                </c:pt>
                <c:pt idx="101">
                  <c:v>16451980</c:v>
                </c:pt>
                <c:pt idx="102">
                  <c:v>23669500</c:v>
                </c:pt>
                <c:pt idx="103">
                  <c:v>34751040</c:v>
                </c:pt>
                <c:pt idx="104">
                  <c:v>44313390</c:v>
                </c:pt>
                <c:pt idx="105">
                  <c:v>7149665</c:v>
                </c:pt>
                <c:pt idx="106">
                  <c:v>6654056</c:v>
                </c:pt>
                <c:pt idx="107">
                  <c:v>8414841</c:v>
                </c:pt>
                <c:pt idx="108">
                  <c:v>9292911</c:v>
                </c:pt>
                <c:pt idx="109">
                  <c:v>8287106</c:v>
                </c:pt>
                <c:pt idx="110">
                  <c:v>9402359</c:v>
                </c:pt>
                <c:pt idx="111">
                  <c:v>11419360</c:v>
                </c:pt>
                <c:pt idx="112">
                  <c:v>7744773</c:v>
                </c:pt>
                <c:pt idx="113">
                  <c:v>6674223</c:v>
                </c:pt>
                <c:pt idx="114">
                  <c:v>5983685</c:v>
                </c:pt>
                <c:pt idx="115">
                  <c:v>6672001</c:v>
                </c:pt>
                <c:pt idx="116">
                  <c:v>7029553</c:v>
                </c:pt>
                <c:pt idx="117">
                  <c:v>4990343</c:v>
                </c:pt>
                <c:pt idx="118">
                  <c:v>5832260</c:v>
                </c:pt>
                <c:pt idx="119">
                  <c:v>6533677</c:v>
                </c:pt>
                <c:pt idx="120">
                  <c:v>6019179</c:v>
                </c:pt>
                <c:pt idx="121">
                  <c:v>7015439</c:v>
                </c:pt>
                <c:pt idx="122">
                  <c:v>6056100</c:v>
                </c:pt>
                <c:pt idx="123">
                  <c:v>6607171</c:v>
                </c:pt>
                <c:pt idx="124">
                  <c:v>5284973</c:v>
                </c:pt>
                <c:pt idx="125">
                  <c:v>4890605</c:v>
                </c:pt>
                <c:pt idx="126">
                  <c:v>7453493</c:v>
                </c:pt>
                <c:pt idx="127">
                  <c:v>9761532</c:v>
                </c:pt>
                <c:pt idx="128">
                  <c:v>8920400</c:v>
                </c:pt>
                <c:pt idx="129">
                  <c:v>8237584.9999999898</c:v>
                </c:pt>
                <c:pt idx="130">
                  <c:v>7764845</c:v>
                </c:pt>
                <c:pt idx="131">
                  <c:v>9029354</c:v>
                </c:pt>
                <c:pt idx="132">
                  <c:v>9339477</c:v>
                </c:pt>
                <c:pt idx="133">
                  <c:v>6219269</c:v>
                </c:pt>
                <c:pt idx="134">
                  <c:v>8445829</c:v>
                </c:pt>
                <c:pt idx="135">
                  <c:v>6979933</c:v>
                </c:pt>
                <c:pt idx="136">
                  <c:v>9054626</c:v>
                </c:pt>
                <c:pt idx="137">
                  <c:v>8330523.9999999898</c:v>
                </c:pt>
                <c:pt idx="138">
                  <c:v>6644813</c:v>
                </c:pt>
                <c:pt idx="139">
                  <c:v>6701881</c:v>
                </c:pt>
                <c:pt idx="140">
                  <c:v>4696082</c:v>
                </c:pt>
                <c:pt idx="141">
                  <c:v>4480295</c:v>
                </c:pt>
                <c:pt idx="142">
                  <c:v>6541845</c:v>
                </c:pt>
                <c:pt idx="143">
                  <c:v>6745041</c:v>
                </c:pt>
                <c:pt idx="144">
                  <c:v>7116876</c:v>
                </c:pt>
                <c:pt idx="145">
                  <c:v>10411140</c:v>
                </c:pt>
                <c:pt idx="146">
                  <c:v>6341006</c:v>
                </c:pt>
                <c:pt idx="147">
                  <c:v>8205318.9999999898</c:v>
                </c:pt>
                <c:pt idx="148">
                  <c:v>7624161</c:v>
                </c:pt>
                <c:pt idx="149">
                  <c:v>7548765</c:v>
                </c:pt>
                <c:pt idx="150">
                  <c:v>6387420</c:v>
                </c:pt>
                <c:pt idx="151">
                  <c:v>9170929</c:v>
                </c:pt>
                <c:pt idx="152">
                  <c:v>7374312</c:v>
                </c:pt>
                <c:pt idx="153">
                  <c:v>9435176</c:v>
                </c:pt>
                <c:pt idx="154">
                  <c:v>15290030</c:v>
                </c:pt>
                <c:pt idx="155">
                  <c:v>11860220</c:v>
                </c:pt>
                <c:pt idx="156">
                  <c:v>9961736</c:v>
                </c:pt>
                <c:pt idx="157">
                  <c:v>7954751</c:v>
                </c:pt>
                <c:pt idx="158">
                  <c:v>8008347</c:v>
                </c:pt>
                <c:pt idx="159">
                  <c:v>8762227</c:v>
                </c:pt>
                <c:pt idx="160">
                  <c:v>8332590</c:v>
                </c:pt>
                <c:pt idx="161">
                  <c:v>10572480</c:v>
                </c:pt>
                <c:pt idx="162">
                  <c:v>7010313</c:v>
                </c:pt>
                <c:pt idx="163">
                  <c:v>8460309</c:v>
                </c:pt>
                <c:pt idx="164">
                  <c:v>10367820</c:v>
                </c:pt>
                <c:pt idx="165">
                  <c:v>17943850</c:v>
                </c:pt>
                <c:pt idx="166">
                  <c:v>9496862</c:v>
                </c:pt>
                <c:pt idx="167">
                  <c:v>7282849</c:v>
                </c:pt>
                <c:pt idx="168">
                  <c:v>9787836</c:v>
                </c:pt>
                <c:pt idx="169">
                  <c:v>7911135</c:v>
                </c:pt>
                <c:pt idx="170">
                  <c:v>9270199</c:v>
                </c:pt>
                <c:pt idx="171">
                  <c:v>7157923</c:v>
                </c:pt>
                <c:pt idx="172">
                  <c:v>6486293</c:v>
                </c:pt>
                <c:pt idx="173">
                  <c:v>6670120</c:v>
                </c:pt>
                <c:pt idx="174">
                  <c:v>7345507</c:v>
                </c:pt>
                <c:pt idx="175">
                  <c:v>6913734</c:v>
                </c:pt>
                <c:pt idx="176">
                  <c:v>6049927</c:v>
                </c:pt>
                <c:pt idx="177">
                  <c:v>6774366</c:v>
                </c:pt>
                <c:pt idx="178">
                  <c:v>6731158</c:v>
                </c:pt>
                <c:pt idx="179">
                  <c:v>8377341</c:v>
                </c:pt>
                <c:pt idx="180">
                  <c:v>9261266</c:v>
                </c:pt>
                <c:pt idx="181">
                  <c:v>8728497</c:v>
                </c:pt>
                <c:pt idx="182">
                  <c:v>9826478</c:v>
                </c:pt>
                <c:pt idx="183">
                  <c:v>9570458</c:v>
                </c:pt>
                <c:pt idx="184">
                  <c:v>9169392</c:v>
                </c:pt>
                <c:pt idx="185">
                  <c:v>7462375</c:v>
                </c:pt>
                <c:pt idx="186">
                  <c:v>7557994</c:v>
                </c:pt>
                <c:pt idx="187">
                  <c:v>7044918</c:v>
                </c:pt>
                <c:pt idx="188">
                  <c:v>8955786</c:v>
                </c:pt>
                <c:pt idx="189">
                  <c:v>8084198</c:v>
                </c:pt>
                <c:pt idx="190">
                  <c:v>6315605</c:v>
                </c:pt>
                <c:pt idx="191">
                  <c:v>7222905</c:v>
                </c:pt>
                <c:pt idx="192">
                  <c:v>7577189</c:v>
                </c:pt>
                <c:pt idx="193">
                  <c:v>6574530</c:v>
                </c:pt>
                <c:pt idx="194">
                  <c:v>7276277</c:v>
                </c:pt>
                <c:pt idx="195">
                  <c:v>11805970</c:v>
                </c:pt>
                <c:pt idx="196">
                  <c:v>11310010</c:v>
                </c:pt>
                <c:pt idx="197">
                  <c:v>6903262</c:v>
                </c:pt>
                <c:pt idx="198">
                  <c:v>5982595</c:v>
                </c:pt>
                <c:pt idx="199">
                  <c:v>4982997</c:v>
                </c:pt>
                <c:pt idx="200">
                  <c:v>4348420</c:v>
                </c:pt>
                <c:pt idx="201">
                  <c:v>5263016</c:v>
                </c:pt>
                <c:pt idx="202">
                  <c:v>5351125</c:v>
                </c:pt>
                <c:pt idx="203">
                  <c:v>5864216</c:v>
                </c:pt>
                <c:pt idx="204">
                  <c:v>5675950</c:v>
                </c:pt>
                <c:pt idx="205">
                  <c:v>8206812</c:v>
                </c:pt>
                <c:pt idx="206">
                  <c:v>10339290</c:v>
                </c:pt>
                <c:pt idx="207">
                  <c:v>26237270</c:v>
                </c:pt>
                <c:pt idx="208">
                  <c:v>13023160</c:v>
                </c:pt>
                <c:pt idx="209">
                  <c:v>11163310</c:v>
                </c:pt>
                <c:pt idx="210">
                  <c:v>15573760</c:v>
                </c:pt>
                <c:pt idx="211">
                  <c:v>18013120</c:v>
                </c:pt>
                <c:pt idx="212">
                  <c:v>12858540</c:v>
                </c:pt>
                <c:pt idx="213">
                  <c:v>10783900</c:v>
                </c:pt>
                <c:pt idx="214">
                  <c:v>11498750</c:v>
                </c:pt>
                <c:pt idx="215">
                  <c:v>12579670</c:v>
                </c:pt>
                <c:pt idx="216">
                  <c:v>10863130</c:v>
                </c:pt>
                <c:pt idx="217">
                  <c:v>14714200</c:v>
                </c:pt>
                <c:pt idx="218">
                  <c:v>13268560</c:v>
                </c:pt>
                <c:pt idx="219">
                  <c:v>12229040</c:v>
                </c:pt>
                <c:pt idx="220">
                  <c:v>21606350</c:v>
                </c:pt>
                <c:pt idx="221">
                  <c:v>11013170</c:v>
                </c:pt>
                <c:pt idx="222">
                  <c:v>7013238</c:v>
                </c:pt>
                <c:pt idx="223">
                  <c:v>6029780</c:v>
                </c:pt>
                <c:pt idx="224">
                  <c:v>9972448</c:v>
                </c:pt>
                <c:pt idx="225">
                  <c:v>9716788</c:v>
                </c:pt>
                <c:pt idx="226">
                  <c:v>9380728</c:v>
                </c:pt>
                <c:pt idx="227">
                  <c:v>8135824</c:v>
                </c:pt>
                <c:pt idx="228">
                  <c:v>11038740</c:v>
                </c:pt>
                <c:pt idx="229">
                  <c:v>24662230</c:v>
                </c:pt>
                <c:pt idx="230">
                  <c:v>9631988</c:v>
                </c:pt>
                <c:pt idx="231">
                  <c:v>6104559</c:v>
                </c:pt>
                <c:pt idx="232">
                  <c:v>4534383</c:v>
                </c:pt>
                <c:pt idx="233">
                  <c:v>5601211</c:v>
                </c:pt>
                <c:pt idx="234">
                  <c:v>5000591</c:v>
                </c:pt>
                <c:pt idx="235">
                  <c:v>5124422</c:v>
                </c:pt>
                <c:pt idx="236">
                  <c:v>5027294</c:v>
                </c:pt>
                <c:pt idx="237">
                  <c:v>5049739</c:v>
                </c:pt>
                <c:pt idx="238">
                  <c:v>4736531</c:v>
                </c:pt>
                <c:pt idx="239">
                  <c:v>4546347</c:v>
                </c:pt>
                <c:pt idx="240">
                  <c:v>4183158</c:v>
                </c:pt>
                <c:pt idx="241">
                  <c:v>7340928</c:v>
                </c:pt>
                <c:pt idx="242">
                  <c:v>4199471</c:v>
                </c:pt>
                <c:pt idx="243">
                  <c:v>4855225</c:v>
                </c:pt>
                <c:pt idx="244">
                  <c:v>5806238</c:v>
                </c:pt>
                <c:pt idx="245">
                  <c:v>6429329</c:v>
                </c:pt>
                <c:pt idx="246">
                  <c:v>7065242</c:v>
                </c:pt>
                <c:pt idx="247">
                  <c:v>4651463</c:v>
                </c:pt>
                <c:pt idx="248">
                  <c:v>5817866</c:v>
                </c:pt>
                <c:pt idx="249">
                  <c:v>11148100</c:v>
                </c:pt>
                <c:pt idx="250">
                  <c:v>6628966</c:v>
                </c:pt>
                <c:pt idx="251">
                  <c:v>6912387</c:v>
                </c:pt>
                <c:pt idx="252">
                  <c:v>6597204</c:v>
                </c:pt>
                <c:pt idx="253">
                  <c:v>5981501</c:v>
                </c:pt>
                <c:pt idx="254">
                  <c:v>5263099</c:v>
                </c:pt>
                <c:pt idx="255">
                  <c:v>4349427</c:v>
                </c:pt>
                <c:pt idx="256">
                  <c:v>4615761</c:v>
                </c:pt>
                <c:pt idx="257">
                  <c:v>7022709</c:v>
                </c:pt>
                <c:pt idx="258">
                  <c:v>6458888</c:v>
                </c:pt>
                <c:pt idx="259">
                  <c:v>6865805</c:v>
                </c:pt>
                <c:pt idx="260">
                  <c:v>9990084</c:v>
                </c:pt>
                <c:pt idx="261">
                  <c:v>10004850</c:v>
                </c:pt>
                <c:pt idx="262">
                  <c:v>7490235</c:v>
                </c:pt>
                <c:pt idx="263">
                  <c:v>7125163</c:v>
                </c:pt>
                <c:pt idx="264">
                  <c:v>6860254</c:v>
                </c:pt>
                <c:pt idx="265">
                  <c:v>7083554</c:v>
                </c:pt>
                <c:pt idx="266">
                  <c:v>4453540</c:v>
                </c:pt>
                <c:pt idx="267">
                  <c:v>5195140</c:v>
                </c:pt>
                <c:pt idx="268">
                  <c:v>5014843</c:v>
                </c:pt>
                <c:pt idx="269">
                  <c:v>5812490</c:v>
                </c:pt>
                <c:pt idx="270">
                  <c:v>8351467</c:v>
                </c:pt>
                <c:pt idx="271">
                  <c:v>24346370</c:v>
                </c:pt>
                <c:pt idx="272">
                  <c:v>6142756</c:v>
                </c:pt>
                <c:pt idx="273">
                  <c:v>4949986</c:v>
                </c:pt>
                <c:pt idx="274">
                  <c:v>5511250</c:v>
                </c:pt>
                <c:pt idx="275">
                  <c:v>6509765</c:v>
                </c:pt>
                <c:pt idx="276">
                  <c:v>5258401</c:v>
                </c:pt>
                <c:pt idx="277">
                  <c:v>7442869</c:v>
                </c:pt>
                <c:pt idx="278">
                  <c:v>6502784</c:v>
                </c:pt>
                <c:pt idx="279">
                  <c:v>8451983</c:v>
                </c:pt>
                <c:pt idx="280">
                  <c:v>5737903</c:v>
                </c:pt>
                <c:pt idx="281">
                  <c:v>6674064</c:v>
                </c:pt>
                <c:pt idx="282">
                  <c:v>6352226</c:v>
                </c:pt>
                <c:pt idx="283">
                  <c:v>8359517</c:v>
                </c:pt>
                <c:pt idx="284">
                  <c:v>5480212</c:v>
                </c:pt>
                <c:pt idx="285">
                  <c:v>7696152</c:v>
                </c:pt>
                <c:pt idx="286">
                  <c:v>7822284</c:v>
                </c:pt>
                <c:pt idx="287">
                  <c:v>7307055</c:v>
                </c:pt>
                <c:pt idx="288">
                  <c:v>6276273</c:v>
                </c:pt>
                <c:pt idx="289">
                  <c:v>5388696</c:v>
                </c:pt>
                <c:pt idx="290">
                  <c:v>6466796</c:v>
                </c:pt>
                <c:pt idx="291">
                  <c:v>7543457</c:v>
                </c:pt>
                <c:pt idx="292">
                  <c:v>9403945</c:v>
                </c:pt>
                <c:pt idx="293">
                  <c:v>16983360</c:v>
                </c:pt>
                <c:pt idx="294">
                  <c:v>15975650</c:v>
                </c:pt>
                <c:pt idx="295">
                  <c:v>5327070</c:v>
                </c:pt>
                <c:pt idx="296">
                  <c:v>6092424</c:v>
                </c:pt>
                <c:pt idx="297">
                  <c:v>13818560</c:v>
                </c:pt>
                <c:pt idx="298">
                  <c:v>12754050</c:v>
                </c:pt>
                <c:pt idx="299">
                  <c:v>5270591</c:v>
                </c:pt>
                <c:pt idx="300">
                  <c:v>6421230</c:v>
                </c:pt>
                <c:pt idx="301">
                  <c:v>9001814</c:v>
                </c:pt>
                <c:pt idx="302">
                  <c:v>5100528</c:v>
                </c:pt>
                <c:pt idx="303">
                  <c:v>6305118</c:v>
                </c:pt>
                <c:pt idx="304">
                  <c:v>6652841</c:v>
                </c:pt>
                <c:pt idx="305">
                  <c:v>5444061</c:v>
                </c:pt>
                <c:pt idx="306">
                  <c:v>3687689</c:v>
                </c:pt>
                <c:pt idx="307">
                  <c:v>4690487</c:v>
                </c:pt>
                <c:pt idx="308">
                  <c:v>5131905</c:v>
                </c:pt>
                <c:pt idx="309">
                  <c:v>6172445</c:v>
                </c:pt>
                <c:pt idx="310">
                  <c:v>5315836</c:v>
                </c:pt>
                <c:pt idx="311">
                  <c:v>4337765</c:v>
                </c:pt>
                <c:pt idx="312">
                  <c:v>6197299</c:v>
                </c:pt>
                <c:pt idx="313">
                  <c:v>6340100</c:v>
                </c:pt>
                <c:pt idx="314">
                  <c:v>9127720</c:v>
                </c:pt>
                <c:pt idx="315">
                  <c:v>6031805</c:v>
                </c:pt>
                <c:pt idx="316">
                  <c:v>5991612</c:v>
                </c:pt>
                <c:pt idx="317">
                  <c:v>6270671</c:v>
                </c:pt>
                <c:pt idx="318">
                  <c:v>6315868</c:v>
                </c:pt>
                <c:pt idx="319">
                  <c:v>6504976</c:v>
                </c:pt>
                <c:pt idx="320">
                  <c:v>5061763</c:v>
                </c:pt>
                <c:pt idx="321">
                  <c:v>7089047</c:v>
                </c:pt>
                <c:pt idx="322">
                  <c:v>8535819</c:v>
                </c:pt>
                <c:pt idx="323">
                  <c:v>6093058</c:v>
                </c:pt>
                <c:pt idx="324">
                  <c:v>8762569</c:v>
                </c:pt>
                <c:pt idx="325">
                  <c:v>8782850</c:v>
                </c:pt>
                <c:pt idx="326">
                  <c:v>15170350</c:v>
                </c:pt>
                <c:pt idx="327">
                  <c:v>11987490</c:v>
                </c:pt>
                <c:pt idx="328">
                  <c:v>5183022</c:v>
                </c:pt>
                <c:pt idx="329">
                  <c:v>9546936</c:v>
                </c:pt>
                <c:pt idx="330">
                  <c:v>7814653</c:v>
                </c:pt>
                <c:pt idx="331">
                  <c:v>6463517</c:v>
                </c:pt>
                <c:pt idx="332">
                  <c:v>6368954</c:v>
                </c:pt>
                <c:pt idx="333">
                  <c:v>6925023</c:v>
                </c:pt>
                <c:pt idx="334">
                  <c:v>14937580</c:v>
                </c:pt>
                <c:pt idx="335">
                  <c:v>6447279</c:v>
                </c:pt>
                <c:pt idx="336">
                  <c:v>9598343</c:v>
                </c:pt>
                <c:pt idx="337">
                  <c:v>6442392</c:v>
                </c:pt>
                <c:pt idx="338">
                  <c:v>5046896</c:v>
                </c:pt>
                <c:pt idx="339">
                  <c:v>8410824</c:v>
                </c:pt>
                <c:pt idx="340">
                  <c:v>5459459</c:v>
                </c:pt>
                <c:pt idx="341">
                  <c:v>5695127</c:v>
                </c:pt>
                <c:pt idx="342">
                  <c:v>6706856</c:v>
                </c:pt>
                <c:pt idx="343">
                  <c:v>5543628</c:v>
                </c:pt>
                <c:pt idx="344">
                  <c:v>4545272</c:v>
                </c:pt>
                <c:pt idx="345">
                  <c:v>6124824</c:v>
                </c:pt>
                <c:pt idx="346">
                  <c:v>7765993</c:v>
                </c:pt>
                <c:pt idx="347">
                  <c:v>6922542</c:v>
                </c:pt>
                <c:pt idx="348">
                  <c:v>7063303</c:v>
                </c:pt>
                <c:pt idx="349">
                  <c:v>18858970</c:v>
                </c:pt>
                <c:pt idx="350">
                  <c:v>6431370</c:v>
                </c:pt>
                <c:pt idx="351">
                  <c:v>7168364</c:v>
                </c:pt>
                <c:pt idx="352">
                  <c:v>6315316</c:v>
                </c:pt>
                <c:pt idx="353">
                  <c:v>7642485</c:v>
                </c:pt>
                <c:pt idx="354">
                  <c:v>10180250</c:v>
                </c:pt>
                <c:pt idx="355">
                  <c:v>11624920</c:v>
                </c:pt>
                <c:pt idx="356">
                  <c:v>19394560</c:v>
                </c:pt>
                <c:pt idx="357">
                  <c:v>6491176</c:v>
                </c:pt>
                <c:pt idx="358">
                  <c:v>5363895</c:v>
                </c:pt>
                <c:pt idx="359">
                  <c:v>7160053</c:v>
                </c:pt>
                <c:pt idx="360">
                  <c:v>8666144</c:v>
                </c:pt>
                <c:pt idx="361">
                  <c:v>8821379</c:v>
                </c:pt>
                <c:pt idx="362">
                  <c:v>8769245</c:v>
                </c:pt>
                <c:pt idx="363">
                  <c:v>7802805</c:v>
                </c:pt>
                <c:pt idx="364">
                  <c:v>5433952</c:v>
                </c:pt>
                <c:pt idx="365">
                  <c:v>6116973</c:v>
                </c:pt>
                <c:pt idx="366">
                  <c:v>6361357</c:v>
                </c:pt>
                <c:pt idx="367">
                  <c:v>9046535</c:v>
                </c:pt>
                <c:pt idx="368">
                  <c:v>6560007</c:v>
                </c:pt>
                <c:pt idx="369">
                  <c:v>6531986</c:v>
                </c:pt>
                <c:pt idx="370">
                  <c:v>4762196</c:v>
                </c:pt>
                <c:pt idx="371">
                  <c:v>5383813</c:v>
                </c:pt>
                <c:pt idx="372">
                  <c:v>7615411</c:v>
                </c:pt>
                <c:pt idx="373">
                  <c:v>7661332</c:v>
                </c:pt>
                <c:pt idx="374">
                  <c:v>6568371</c:v>
                </c:pt>
                <c:pt idx="375">
                  <c:v>5778363</c:v>
                </c:pt>
                <c:pt idx="376">
                  <c:v>8150659</c:v>
                </c:pt>
                <c:pt idx="377">
                  <c:v>6426991</c:v>
                </c:pt>
                <c:pt idx="378">
                  <c:v>8829461</c:v>
                </c:pt>
                <c:pt idx="379">
                  <c:v>7236777</c:v>
                </c:pt>
                <c:pt idx="380">
                  <c:v>7308164</c:v>
                </c:pt>
                <c:pt idx="381">
                  <c:v>5799331</c:v>
                </c:pt>
                <c:pt idx="382">
                  <c:v>6241041</c:v>
                </c:pt>
                <c:pt idx="383">
                  <c:v>6892161</c:v>
                </c:pt>
                <c:pt idx="384">
                  <c:v>6365153</c:v>
                </c:pt>
                <c:pt idx="385">
                  <c:v>6787192</c:v>
                </c:pt>
                <c:pt idx="386">
                  <c:v>10348230</c:v>
                </c:pt>
                <c:pt idx="387">
                  <c:v>13347720</c:v>
                </c:pt>
                <c:pt idx="388">
                  <c:v>8531718</c:v>
                </c:pt>
                <c:pt idx="389">
                  <c:v>8182012</c:v>
                </c:pt>
                <c:pt idx="390">
                  <c:v>9076726</c:v>
                </c:pt>
                <c:pt idx="391">
                  <c:v>10048840</c:v>
                </c:pt>
                <c:pt idx="392">
                  <c:v>9551168</c:v>
                </c:pt>
                <c:pt idx="393">
                  <c:v>9375334</c:v>
                </c:pt>
                <c:pt idx="394">
                  <c:v>7849144</c:v>
                </c:pt>
                <c:pt idx="395">
                  <c:v>9718262</c:v>
                </c:pt>
                <c:pt idx="396">
                  <c:v>8217950</c:v>
                </c:pt>
                <c:pt idx="397">
                  <c:v>19234520</c:v>
                </c:pt>
                <c:pt idx="398">
                  <c:v>9938471</c:v>
                </c:pt>
                <c:pt idx="399">
                  <c:v>8052060</c:v>
                </c:pt>
                <c:pt idx="400">
                  <c:v>6626953</c:v>
                </c:pt>
                <c:pt idx="401">
                  <c:v>8366025</c:v>
                </c:pt>
                <c:pt idx="402">
                  <c:v>9479187</c:v>
                </c:pt>
                <c:pt idx="403">
                  <c:v>11829890</c:v>
                </c:pt>
                <c:pt idx="404">
                  <c:v>14976450</c:v>
                </c:pt>
                <c:pt idx="405">
                  <c:v>10662880</c:v>
                </c:pt>
                <c:pt idx="406">
                  <c:v>13662800</c:v>
                </c:pt>
                <c:pt idx="407">
                  <c:v>11357860</c:v>
                </c:pt>
                <c:pt idx="408">
                  <c:v>15115970</c:v>
                </c:pt>
                <c:pt idx="409">
                  <c:v>13945760</c:v>
                </c:pt>
                <c:pt idx="410">
                  <c:v>9743566</c:v>
                </c:pt>
                <c:pt idx="411">
                  <c:v>11544850</c:v>
                </c:pt>
                <c:pt idx="412">
                  <c:v>14156930</c:v>
                </c:pt>
                <c:pt idx="413">
                  <c:v>11108230</c:v>
                </c:pt>
                <c:pt idx="414">
                  <c:v>15521910</c:v>
                </c:pt>
                <c:pt idx="415">
                  <c:v>10433400</c:v>
                </c:pt>
                <c:pt idx="416">
                  <c:v>10702210</c:v>
                </c:pt>
                <c:pt idx="417">
                  <c:v>12201990</c:v>
                </c:pt>
                <c:pt idx="418">
                  <c:v>32309130</c:v>
                </c:pt>
                <c:pt idx="419">
                  <c:v>8675565</c:v>
                </c:pt>
                <c:pt idx="420">
                  <c:v>9297029</c:v>
                </c:pt>
                <c:pt idx="421">
                  <c:v>4474531</c:v>
                </c:pt>
                <c:pt idx="422">
                  <c:v>4263820</c:v>
                </c:pt>
                <c:pt idx="423">
                  <c:v>6192319</c:v>
                </c:pt>
                <c:pt idx="424">
                  <c:v>5302336</c:v>
                </c:pt>
                <c:pt idx="425">
                  <c:v>5275117</c:v>
                </c:pt>
                <c:pt idx="426">
                  <c:v>6817249</c:v>
                </c:pt>
                <c:pt idx="427">
                  <c:v>5782089</c:v>
                </c:pt>
                <c:pt idx="428">
                  <c:v>4988932</c:v>
                </c:pt>
                <c:pt idx="429">
                  <c:v>9000788</c:v>
                </c:pt>
                <c:pt idx="430">
                  <c:v>8648363</c:v>
                </c:pt>
                <c:pt idx="431">
                  <c:v>10836370</c:v>
                </c:pt>
                <c:pt idx="432">
                  <c:v>7433874</c:v>
                </c:pt>
                <c:pt idx="433">
                  <c:v>9970114</c:v>
                </c:pt>
                <c:pt idx="434">
                  <c:v>5010495</c:v>
                </c:pt>
                <c:pt idx="435">
                  <c:v>6343721</c:v>
                </c:pt>
                <c:pt idx="436">
                  <c:v>6406452</c:v>
                </c:pt>
                <c:pt idx="437">
                  <c:v>4783285</c:v>
                </c:pt>
                <c:pt idx="438">
                  <c:v>7925237</c:v>
                </c:pt>
                <c:pt idx="439">
                  <c:v>8041153</c:v>
                </c:pt>
                <c:pt idx="440">
                  <c:v>11973490</c:v>
                </c:pt>
                <c:pt idx="441">
                  <c:v>7672366</c:v>
                </c:pt>
                <c:pt idx="442">
                  <c:v>5356541</c:v>
                </c:pt>
                <c:pt idx="443">
                  <c:v>7791143</c:v>
                </c:pt>
                <c:pt idx="444">
                  <c:v>8782414</c:v>
                </c:pt>
                <c:pt idx="445">
                  <c:v>8159400</c:v>
                </c:pt>
                <c:pt idx="446">
                  <c:v>6845971</c:v>
                </c:pt>
                <c:pt idx="447">
                  <c:v>7306302</c:v>
                </c:pt>
                <c:pt idx="448">
                  <c:v>8832653</c:v>
                </c:pt>
                <c:pt idx="449">
                  <c:v>10727410</c:v>
                </c:pt>
                <c:pt idx="450">
                  <c:v>5938018</c:v>
                </c:pt>
                <c:pt idx="451">
                  <c:v>6250385</c:v>
                </c:pt>
                <c:pt idx="452">
                  <c:v>5979380</c:v>
                </c:pt>
                <c:pt idx="453">
                  <c:v>6448325</c:v>
                </c:pt>
                <c:pt idx="454">
                  <c:v>3018157</c:v>
                </c:pt>
                <c:pt idx="455">
                  <c:v>6810150</c:v>
                </c:pt>
                <c:pt idx="456">
                  <c:v>12554060</c:v>
                </c:pt>
                <c:pt idx="457">
                  <c:v>8517668</c:v>
                </c:pt>
                <c:pt idx="458">
                  <c:v>13794740</c:v>
                </c:pt>
                <c:pt idx="459">
                  <c:v>10226460</c:v>
                </c:pt>
                <c:pt idx="460">
                  <c:v>8550348</c:v>
                </c:pt>
                <c:pt idx="461">
                  <c:v>10631500</c:v>
                </c:pt>
                <c:pt idx="462">
                  <c:v>8362652</c:v>
                </c:pt>
                <c:pt idx="463">
                  <c:v>5620262</c:v>
                </c:pt>
                <c:pt idx="464">
                  <c:v>6884118</c:v>
                </c:pt>
                <c:pt idx="465">
                  <c:v>6713231</c:v>
                </c:pt>
                <c:pt idx="466">
                  <c:v>6905454</c:v>
                </c:pt>
                <c:pt idx="467">
                  <c:v>6159738</c:v>
                </c:pt>
                <c:pt idx="468">
                  <c:v>6963068</c:v>
                </c:pt>
                <c:pt idx="469">
                  <c:v>8575283</c:v>
                </c:pt>
                <c:pt idx="470">
                  <c:v>7849016</c:v>
                </c:pt>
                <c:pt idx="471">
                  <c:v>7647091</c:v>
                </c:pt>
                <c:pt idx="472">
                  <c:v>10898520</c:v>
                </c:pt>
                <c:pt idx="473">
                  <c:v>3666527</c:v>
                </c:pt>
                <c:pt idx="474">
                  <c:v>4611107</c:v>
                </c:pt>
                <c:pt idx="475">
                  <c:v>5722923</c:v>
                </c:pt>
                <c:pt idx="476">
                  <c:v>6185714</c:v>
                </c:pt>
                <c:pt idx="477">
                  <c:v>7320855</c:v>
                </c:pt>
                <c:pt idx="478">
                  <c:v>6196868</c:v>
                </c:pt>
                <c:pt idx="479">
                  <c:v>8312289</c:v>
                </c:pt>
                <c:pt idx="480">
                  <c:v>14237210</c:v>
                </c:pt>
                <c:pt idx="481">
                  <c:v>11520140</c:v>
                </c:pt>
                <c:pt idx="482">
                  <c:v>6603838</c:v>
                </c:pt>
                <c:pt idx="483">
                  <c:v>4192331</c:v>
                </c:pt>
                <c:pt idx="484">
                  <c:v>6268607</c:v>
                </c:pt>
                <c:pt idx="485">
                  <c:v>6066444</c:v>
                </c:pt>
                <c:pt idx="486">
                  <c:v>9399524</c:v>
                </c:pt>
                <c:pt idx="487">
                  <c:v>5399488</c:v>
                </c:pt>
                <c:pt idx="488">
                  <c:v>4734235</c:v>
                </c:pt>
                <c:pt idx="489">
                  <c:v>5975827</c:v>
                </c:pt>
                <c:pt idx="490">
                  <c:v>5137741</c:v>
                </c:pt>
                <c:pt idx="491">
                  <c:v>5525218</c:v>
                </c:pt>
                <c:pt idx="492">
                  <c:v>6202739</c:v>
                </c:pt>
                <c:pt idx="493">
                  <c:v>5051348</c:v>
                </c:pt>
                <c:pt idx="494">
                  <c:v>5616441</c:v>
                </c:pt>
                <c:pt idx="495">
                  <c:v>3943651</c:v>
                </c:pt>
                <c:pt idx="496">
                  <c:v>5370597</c:v>
                </c:pt>
                <c:pt idx="497">
                  <c:v>3513489</c:v>
                </c:pt>
                <c:pt idx="498">
                  <c:v>4451577</c:v>
                </c:pt>
                <c:pt idx="499">
                  <c:v>4371427</c:v>
                </c:pt>
                <c:pt idx="500">
                  <c:v>4843212</c:v>
                </c:pt>
                <c:pt idx="501">
                  <c:v>4881070</c:v>
                </c:pt>
                <c:pt idx="502">
                  <c:v>5647341</c:v>
                </c:pt>
                <c:pt idx="503">
                  <c:v>4568475</c:v>
                </c:pt>
                <c:pt idx="504">
                  <c:v>6574109</c:v>
                </c:pt>
                <c:pt idx="505">
                  <c:v>7933449</c:v>
                </c:pt>
                <c:pt idx="506">
                  <c:v>6134149</c:v>
                </c:pt>
                <c:pt idx="507">
                  <c:v>4831602</c:v>
                </c:pt>
                <c:pt idx="508">
                  <c:v>4892290</c:v>
                </c:pt>
                <c:pt idx="509">
                  <c:v>5649732</c:v>
                </c:pt>
                <c:pt idx="510">
                  <c:v>7158481</c:v>
                </c:pt>
                <c:pt idx="511">
                  <c:v>4753039</c:v>
                </c:pt>
                <c:pt idx="512">
                  <c:v>8194974</c:v>
                </c:pt>
                <c:pt idx="513">
                  <c:v>14430330</c:v>
                </c:pt>
                <c:pt idx="514">
                  <c:v>11608820</c:v>
                </c:pt>
                <c:pt idx="515">
                  <c:v>9240908</c:v>
                </c:pt>
                <c:pt idx="516">
                  <c:v>7065659</c:v>
                </c:pt>
                <c:pt idx="517">
                  <c:v>7539596</c:v>
                </c:pt>
                <c:pt idx="518">
                  <c:v>9817694</c:v>
                </c:pt>
                <c:pt idx="519">
                  <c:v>7711108</c:v>
                </c:pt>
                <c:pt idx="520">
                  <c:v>11034020</c:v>
                </c:pt>
                <c:pt idx="521">
                  <c:v>15758500</c:v>
                </c:pt>
                <c:pt idx="522">
                  <c:v>18236350</c:v>
                </c:pt>
                <c:pt idx="523">
                  <c:v>12415030</c:v>
                </c:pt>
                <c:pt idx="524">
                  <c:v>9292649</c:v>
                </c:pt>
                <c:pt idx="525">
                  <c:v>10142620</c:v>
                </c:pt>
                <c:pt idx="526">
                  <c:v>15244650</c:v>
                </c:pt>
                <c:pt idx="527">
                  <c:v>9626577</c:v>
                </c:pt>
                <c:pt idx="528">
                  <c:v>11236420</c:v>
                </c:pt>
                <c:pt idx="529">
                  <c:v>11223030</c:v>
                </c:pt>
                <c:pt idx="530">
                  <c:v>11322250</c:v>
                </c:pt>
                <c:pt idx="531">
                  <c:v>11327360</c:v>
                </c:pt>
                <c:pt idx="532">
                  <c:v>16005000</c:v>
                </c:pt>
                <c:pt idx="533">
                  <c:v>17221990</c:v>
                </c:pt>
                <c:pt idx="534">
                  <c:v>35708207</c:v>
                </c:pt>
                <c:pt idx="535">
                  <c:v>15078780</c:v>
                </c:pt>
                <c:pt idx="536">
                  <c:v>21350310</c:v>
                </c:pt>
                <c:pt idx="537">
                  <c:v>39672910</c:v>
                </c:pt>
                <c:pt idx="538">
                  <c:v>6271556</c:v>
                </c:pt>
                <c:pt idx="539">
                  <c:v>7240819</c:v>
                </c:pt>
                <c:pt idx="540">
                  <c:v>6604550</c:v>
                </c:pt>
                <c:pt idx="541">
                  <c:v>8287994</c:v>
                </c:pt>
                <c:pt idx="542">
                  <c:v>8936882</c:v>
                </c:pt>
                <c:pt idx="543">
                  <c:v>12718400</c:v>
                </c:pt>
                <c:pt idx="544">
                  <c:v>26744180</c:v>
                </c:pt>
                <c:pt idx="545">
                  <c:v>13155000</c:v>
                </c:pt>
                <c:pt idx="546">
                  <c:v>6702087</c:v>
                </c:pt>
                <c:pt idx="547">
                  <c:v>6622444</c:v>
                </c:pt>
                <c:pt idx="548">
                  <c:v>6372112</c:v>
                </c:pt>
                <c:pt idx="549">
                  <c:v>8453355</c:v>
                </c:pt>
                <c:pt idx="550">
                  <c:v>5894354</c:v>
                </c:pt>
                <c:pt idx="551">
                  <c:v>5519487</c:v>
                </c:pt>
                <c:pt idx="552">
                  <c:v>4832140</c:v>
                </c:pt>
                <c:pt idx="553">
                  <c:v>8503573</c:v>
                </c:pt>
                <c:pt idx="554">
                  <c:v>6073225</c:v>
                </c:pt>
                <c:pt idx="555">
                  <c:v>4992088</c:v>
                </c:pt>
                <c:pt idx="556">
                  <c:v>7211535</c:v>
                </c:pt>
                <c:pt idx="557">
                  <c:v>4596121</c:v>
                </c:pt>
                <c:pt idx="558">
                  <c:v>4741109</c:v>
                </c:pt>
                <c:pt idx="559">
                  <c:v>4804721</c:v>
                </c:pt>
                <c:pt idx="560">
                  <c:v>4681850</c:v>
                </c:pt>
                <c:pt idx="561">
                  <c:v>4345783</c:v>
                </c:pt>
                <c:pt idx="562">
                  <c:v>5598752</c:v>
                </c:pt>
                <c:pt idx="563">
                  <c:v>5388177</c:v>
                </c:pt>
                <c:pt idx="564">
                  <c:v>7240401</c:v>
                </c:pt>
                <c:pt idx="565">
                  <c:v>6114183</c:v>
                </c:pt>
                <c:pt idx="566">
                  <c:v>6063169</c:v>
                </c:pt>
                <c:pt idx="567">
                  <c:v>5892165</c:v>
                </c:pt>
                <c:pt idx="568">
                  <c:v>10577120</c:v>
                </c:pt>
                <c:pt idx="569">
                  <c:v>8818555</c:v>
                </c:pt>
                <c:pt idx="570">
                  <c:v>14112780</c:v>
                </c:pt>
                <c:pt idx="571">
                  <c:v>14745630</c:v>
                </c:pt>
                <c:pt idx="572">
                  <c:v>14257240</c:v>
                </c:pt>
                <c:pt idx="573">
                  <c:v>17405710</c:v>
                </c:pt>
                <c:pt idx="574">
                  <c:v>31152680</c:v>
                </c:pt>
                <c:pt idx="575">
                  <c:v>7231664</c:v>
                </c:pt>
                <c:pt idx="576">
                  <c:v>5898559</c:v>
                </c:pt>
                <c:pt idx="577">
                  <c:v>6577921</c:v>
                </c:pt>
                <c:pt idx="578">
                  <c:v>6836358</c:v>
                </c:pt>
                <c:pt idx="579">
                  <c:v>5503784</c:v>
                </c:pt>
                <c:pt idx="580">
                  <c:v>8997170</c:v>
                </c:pt>
                <c:pt idx="581">
                  <c:v>6856615</c:v>
                </c:pt>
                <c:pt idx="582">
                  <c:v>6871610</c:v>
                </c:pt>
                <c:pt idx="583">
                  <c:v>6575915</c:v>
                </c:pt>
                <c:pt idx="584">
                  <c:v>9112847</c:v>
                </c:pt>
                <c:pt idx="585">
                  <c:v>13342920</c:v>
                </c:pt>
                <c:pt idx="586">
                  <c:v>6689974</c:v>
                </c:pt>
                <c:pt idx="587">
                  <c:v>6722337</c:v>
                </c:pt>
                <c:pt idx="588">
                  <c:v>8395210</c:v>
                </c:pt>
                <c:pt idx="589">
                  <c:v>10901060</c:v>
                </c:pt>
                <c:pt idx="590">
                  <c:v>10786440</c:v>
                </c:pt>
                <c:pt idx="591">
                  <c:v>11387650</c:v>
                </c:pt>
                <c:pt idx="592">
                  <c:v>9380549</c:v>
                </c:pt>
                <c:pt idx="593">
                  <c:v>6915437</c:v>
                </c:pt>
                <c:pt idx="594">
                  <c:v>9448064</c:v>
                </c:pt>
                <c:pt idx="595">
                  <c:v>13112390</c:v>
                </c:pt>
                <c:pt idx="596">
                  <c:v>8004963</c:v>
                </c:pt>
                <c:pt idx="597">
                  <c:v>6754333</c:v>
                </c:pt>
                <c:pt idx="598">
                  <c:v>6395935</c:v>
                </c:pt>
                <c:pt idx="599">
                  <c:v>6855752</c:v>
                </c:pt>
                <c:pt idx="600">
                  <c:v>9772431</c:v>
                </c:pt>
                <c:pt idx="601">
                  <c:v>8145973</c:v>
                </c:pt>
                <c:pt idx="602">
                  <c:v>10357900</c:v>
                </c:pt>
                <c:pt idx="603">
                  <c:v>7910182</c:v>
                </c:pt>
                <c:pt idx="604">
                  <c:v>7453162</c:v>
                </c:pt>
                <c:pt idx="605">
                  <c:v>7482740</c:v>
                </c:pt>
                <c:pt idx="606">
                  <c:v>10748800</c:v>
                </c:pt>
                <c:pt idx="607">
                  <c:v>24915440</c:v>
                </c:pt>
                <c:pt idx="608">
                  <c:v>13035900</c:v>
                </c:pt>
                <c:pt idx="609">
                  <c:v>10590040</c:v>
                </c:pt>
                <c:pt idx="610">
                  <c:v>7411006</c:v>
                </c:pt>
                <c:pt idx="611">
                  <c:v>9725055</c:v>
                </c:pt>
                <c:pt idx="612">
                  <c:v>6366725</c:v>
                </c:pt>
                <c:pt idx="613">
                  <c:v>8447305</c:v>
                </c:pt>
                <c:pt idx="614">
                  <c:v>6944352</c:v>
                </c:pt>
                <c:pt idx="615">
                  <c:v>9116180</c:v>
                </c:pt>
                <c:pt idx="616">
                  <c:v>5769725</c:v>
                </c:pt>
                <c:pt idx="617">
                  <c:v>6445750</c:v>
                </c:pt>
                <c:pt idx="618">
                  <c:v>5935879</c:v>
                </c:pt>
                <c:pt idx="619">
                  <c:v>10381350</c:v>
                </c:pt>
                <c:pt idx="620">
                  <c:v>13499260</c:v>
                </c:pt>
                <c:pt idx="621">
                  <c:v>14870660</c:v>
                </c:pt>
                <c:pt idx="622">
                  <c:v>6910694</c:v>
                </c:pt>
                <c:pt idx="623">
                  <c:v>5974605</c:v>
                </c:pt>
                <c:pt idx="624">
                  <c:v>5782761</c:v>
                </c:pt>
                <c:pt idx="625">
                  <c:v>9613297</c:v>
                </c:pt>
                <c:pt idx="626">
                  <c:v>6485036</c:v>
                </c:pt>
                <c:pt idx="627">
                  <c:v>9300239</c:v>
                </c:pt>
                <c:pt idx="628">
                  <c:v>8133941</c:v>
                </c:pt>
                <c:pt idx="629">
                  <c:v>10305090</c:v>
                </c:pt>
                <c:pt idx="630">
                  <c:v>10627450</c:v>
                </c:pt>
                <c:pt idx="631">
                  <c:v>7478431</c:v>
                </c:pt>
                <c:pt idx="632">
                  <c:v>11366310</c:v>
                </c:pt>
                <c:pt idx="633">
                  <c:v>8064663</c:v>
                </c:pt>
                <c:pt idx="634">
                  <c:v>10944400</c:v>
                </c:pt>
                <c:pt idx="635">
                  <c:v>9292178</c:v>
                </c:pt>
                <c:pt idx="636">
                  <c:v>13789910</c:v>
                </c:pt>
                <c:pt idx="637">
                  <c:v>15922900</c:v>
                </c:pt>
                <c:pt idx="638">
                  <c:v>9541663</c:v>
                </c:pt>
                <c:pt idx="639">
                  <c:v>9838491</c:v>
                </c:pt>
                <c:pt idx="640">
                  <c:v>9423171</c:v>
                </c:pt>
                <c:pt idx="641">
                  <c:v>8757180</c:v>
                </c:pt>
                <c:pt idx="642">
                  <c:v>9737540</c:v>
                </c:pt>
                <c:pt idx="643">
                  <c:v>12053450</c:v>
                </c:pt>
                <c:pt idx="644">
                  <c:v>19431320</c:v>
                </c:pt>
                <c:pt idx="645">
                  <c:v>17762500</c:v>
                </c:pt>
                <c:pt idx="646">
                  <c:v>14235050</c:v>
                </c:pt>
                <c:pt idx="647">
                  <c:v>13121960</c:v>
                </c:pt>
                <c:pt idx="648">
                  <c:v>18474520</c:v>
                </c:pt>
                <c:pt idx="649">
                  <c:v>19033480</c:v>
                </c:pt>
                <c:pt idx="650">
                  <c:v>25785280</c:v>
                </c:pt>
                <c:pt idx="651">
                  <c:v>17602030</c:v>
                </c:pt>
                <c:pt idx="652">
                  <c:v>12251300</c:v>
                </c:pt>
                <c:pt idx="653">
                  <c:v>14320710</c:v>
                </c:pt>
                <c:pt idx="654">
                  <c:v>18774450</c:v>
                </c:pt>
                <c:pt idx="655">
                  <c:v>10543000</c:v>
                </c:pt>
                <c:pt idx="656">
                  <c:v>12599060</c:v>
                </c:pt>
                <c:pt idx="657">
                  <c:v>19747840</c:v>
                </c:pt>
                <c:pt idx="658">
                  <c:v>9803711</c:v>
                </c:pt>
                <c:pt idx="659">
                  <c:v>8546505</c:v>
                </c:pt>
                <c:pt idx="660">
                  <c:v>8208422</c:v>
                </c:pt>
                <c:pt idx="661">
                  <c:v>11113640</c:v>
                </c:pt>
                <c:pt idx="662">
                  <c:v>17074240</c:v>
                </c:pt>
                <c:pt idx="663">
                  <c:v>17504080</c:v>
                </c:pt>
                <c:pt idx="664">
                  <c:v>9492263</c:v>
                </c:pt>
                <c:pt idx="665">
                  <c:v>6673710</c:v>
                </c:pt>
                <c:pt idx="666">
                  <c:v>7764343</c:v>
                </c:pt>
                <c:pt idx="667">
                  <c:v>6616038</c:v>
                </c:pt>
                <c:pt idx="668">
                  <c:v>6242526</c:v>
                </c:pt>
                <c:pt idx="669">
                  <c:v>5023327</c:v>
                </c:pt>
                <c:pt idx="670">
                  <c:v>7187771</c:v>
                </c:pt>
                <c:pt idx="671">
                  <c:v>11516120</c:v>
                </c:pt>
                <c:pt idx="672">
                  <c:v>8130648</c:v>
                </c:pt>
                <c:pt idx="673">
                  <c:v>5333187</c:v>
                </c:pt>
                <c:pt idx="674">
                  <c:v>4735551</c:v>
                </c:pt>
                <c:pt idx="675">
                  <c:v>5797201</c:v>
                </c:pt>
                <c:pt idx="676">
                  <c:v>6144868</c:v>
                </c:pt>
                <c:pt idx="677">
                  <c:v>3689972</c:v>
                </c:pt>
                <c:pt idx="678">
                  <c:v>5352922</c:v>
                </c:pt>
                <c:pt idx="679">
                  <c:v>5682886</c:v>
                </c:pt>
                <c:pt idx="680">
                  <c:v>5232222</c:v>
                </c:pt>
                <c:pt idx="681">
                  <c:v>4351862</c:v>
                </c:pt>
                <c:pt idx="682">
                  <c:v>7775787</c:v>
                </c:pt>
                <c:pt idx="683">
                  <c:v>4581592</c:v>
                </c:pt>
                <c:pt idx="684">
                  <c:v>3777667</c:v>
                </c:pt>
                <c:pt idx="685">
                  <c:v>5270302</c:v>
                </c:pt>
                <c:pt idx="686">
                  <c:v>7018406</c:v>
                </c:pt>
                <c:pt idx="687">
                  <c:v>4383428</c:v>
                </c:pt>
                <c:pt idx="688">
                  <c:v>4305174</c:v>
                </c:pt>
                <c:pt idx="689">
                  <c:v>4926385</c:v>
                </c:pt>
                <c:pt idx="690">
                  <c:v>7353678</c:v>
                </c:pt>
                <c:pt idx="691">
                  <c:v>10045010</c:v>
                </c:pt>
                <c:pt idx="692">
                  <c:v>5369430</c:v>
                </c:pt>
                <c:pt idx="693">
                  <c:v>7454176</c:v>
                </c:pt>
                <c:pt idx="694">
                  <c:v>6587321</c:v>
                </c:pt>
                <c:pt idx="695">
                  <c:v>6114098</c:v>
                </c:pt>
                <c:pt idx="696">
                  <c:v>6055368</c:v>
                </c:pt>
                <c:pt idx="697">
                  <c:v>5565632</c:v>
                </c:pt>
                <c:pt idx="698">
                  <c:v>5880483</c:v>
                </c:pt>
                <c:pt idx="699">
                  <c:v>6870047</c:v>
                </c:pt>
                <c:pt idx="700">
                  <c:v>6446545</c:v>
                </c:pt>
                <c:pt idx="701">
                  <c:v>5401166</c:v>
                </c:pt>
                <c:pt idx="702">
                  <c:v>6659655</c:v>
                </c:pt>
                <c:pt idx="703">
                  <c:v>4915577</c:v>
                </c:pt>
                <c:pt idx="704">
                  <c:v>2945913</c:v>
                </c:pt>
                <c:pt idx="705">
                  <c:v>3545808</c:v>
                </c:pt>
                <c:pt idx="706">
                  <c:v>4228073</c:v>
                </c:pt>
                <c:pt idx="707">
                  <c:v>2227423</c:v>
                </c:pt>
                <c:pt idx="708">
                  <c:v>4486275</c:v>
                </c:pt>
                <c:pt idx="709">
                  <c:v>7954551</c:v>
                </c:pt>
                <c:pt idx="710">
                  <c:v>4464307</c:v>
                </c:pt>
                <c:pt idx="711">
                  <c:v>5104984</c:v>
                </c:pt>
                <c:pt idx="712">
                  <c:v>4575934</c:v>
                </c:pt>
                <c:pt idx="713">
                  <c:v>5352078</c:v>
                </c:pt>
                <c:pt idx="714">
                  <c:v>5366314</c:v>
                </c:pt>
                <c:pt idx="715">
                  <c:v>4152109.9999999902</c:v>
                </c:pt>
                <c:pt idx="716">
                  <c:v>3506618</c:v>
                </c:pt>
                <c:pt idx="717">
                  <c:v>4282658</c:v>
                </c:pt>
                <c:pt idx="718">
                  <c:v>4835474</c:v>
                </c:pt>
                <c:pt idx="719">
                  <c:v>4342496</c:v>
                </c:pt>
                <c:pt idx="720">
                  <c:v>4353107</c:v>
                </c:pt>
                <c:pt idx="721">
                  <c:v>5557516</c:v>
                </c:pt>
                <c:pt idx="722">
                  <c:v>6760709</c:v>
                </c:pt>
                <c:pt idx="723">
                  <c:v>5679011</c:v>
                </c:pt>
                <c:pt idx="724">
                  <c:v>3157316</c:v>
                </c:pt>
                <c:pt idx="725">
                  <c:v>3440239</c:v>
                </c:pt>
                <c:pt idx="726">
                  <c:v>6293379</c:v>
                </c:pt>
                <c:pt idx="727">
                  <c:v>5884479</c:v>
                </c:pt>
                <c:pt idx="728">
                  <c:v>3843518</c:v>
                </c:pt>
                <c:pt idx="729">
                  <c:v>4302845</c:v>
                </c:pt>
                <c:pt idx="730">
                  <c:v>5077756</c:v>
                </c:pt>
                <c:pt idx="731">
                  <c:v>3716226</c:v>
                </c:pt>
                <c:pt idx="732">
                  <c:v>6549633</c:v>
                </c:pt>
                <c:pt idx="733">
                  <c:v>10146510</c:v>
                </c:pt>
                <c:pt idx="734">
                  <c:v>22511350</c:v>
                </c:pt>
                <c:pt idx="735">
                  <c:v>8046815</c:v>
                </c:pt>
                <c:pt idx="736">
                  <c:v>5068798</c:v>
                </c:pt>
                <c:pt idx="737">
                  <c:v>4441143</c:v>
                </c:pt>
                <c:pt idx="738">
                  <c:v>3833729</c:v>
                </c:pt>
                <c:pt idx="739">
                  <c:v>4441357</c:v>
                </c:pt>
                <c:pt idx="740">
                  <c:v>3614424</c:v>
                </c:pt>
                <c:pt idx="741">
                  <c:v>4217099</c:v>
                </c:pt>
                <c:pt idx="742">
                  <c:v>4646041</c:v>
                </c:pt>
                <c:pt idx="743">
                  <c:v>3762604</c:v>
                </c:pt>
                <c:pt idx="744">
                  <c:v>4881269</c:v>
                </c:pt>
                <c:pt idx="745">
                  <c:v>2996204</c:v>
                </c:pt>
                <c:pt idx="746">
                  <c:v>4791099</c:v>
                </c:pt>
                <c:pt idx="747">
                  <c:v>3404563</c:v>
                </c:pt>
                <c:pt idx="748">
                  <c:v>2564324</c:v>
                </c:pt>
                <c:pt idx="749">
                  <c:v>2922607</c:v>
                </c:pt>
                <c:pt idx="750">
                  <c:v>2868883</c:v>
                </c:pt>
                <c:pt idx="751">
                  <c:v>2596516</c:v>
                </c:pt>
                <c:pt idx="752">
                  <c:v>3472513</c:v>
                </c:pt>
                <c:pt idx="753">
                  <c:v>5592889</c:v>
                </c:pt>
                <c:pt idx="754">
                  <c:v>3960770</c:v>
                </c:pt>
                <c:pt idx="755">
                  <c:v>4144274.9999999902</c:v>
                </c:pt>
                <c:pt idx="756">
                  <c:v>5385172</c:v>
                </c:pt>
                <c:pt idx="757">
                  <c:v>4601527</c:v>
                </c:pt>
                <c:pt idx="758">
                  <c:v>6149845</c:v>
                </c:pt>
                <c:pt idx="759">
                  <c:v>4437797</c:v>
                </c:pt>
                <c:pt idx="760">
                  <c:v>3934091</c:v>
                </c:pt>
                <c:pt idx="761">
                  <c:v>5546435</c:v>
                </c:pt>
                <c:pt idx="762">
                  <c:v>4753127</c:v>
                </c:pt>
                <c:pt idx="763">
                  <c:v>4869301</c:v>
                </c:pt>
                <c:pt idx="764">
                  <c:v>5369464</c:v>
                </c:pt>
                <c:pt idx="765">
                  <c:v>6008524</c:v>
                </c:pt>
                <c:pt idx="766">
                  <c:v>3741361</c:v>
                </c:pt>
                <c:pt idx="767">
                  <c:v>3603913</c:v>
                </c:pt>
                <c:pt idx="768">
                  <c:v>3435556</c:v>
                </c:pt>
                <c:pt idx="769">
                  <c:v>3991411</c:v>
                </c:pt>
                <c:pt idx="770">
                  <c:v>5339787</c:v>
                </c:pt>
                <c:pt idx="771">
                  <c:v>7708211</c:v>
                </c:pt>
                <c:pt idx="772">
                  <c:v>5906283</c:v>
                </c:pt>
                <c:pt idx="773">
                  <c:v>11587660</c:v>
                </c:pt>
                <c:pt idx="774">
                  <c:v>3395818</c:v>
                </c:pt>
                <c:pt idx="775">
                  <c:v>4115747</c:v>
                </c:pt>
                <c:pt idx="776">
                  <c:v>4776947</c:v>
                </c:pt>
                <c:pt idx="777">
                  <c:v>6090303</c:v>
                </c:pt>
                <c:pt idx="778">
                  <c:v>5638635</c:v>
                </c:pt>
                <c:pt idx="779">
                  <c:v>4474310</c:v>
                </c:pt>
                <c:pt idx="780">
                  <c:v>5284123</c:v>
                </c:pt>
                <c:pt idx="781">
                  <c:v>4857420</c:v>
                </c:pt>
                <c:pt idx="782">
                  <c:v>5974008</c:v>
                </c:pt>
                <c:pt idx="783">
                  <c:v>4346396</c:v>
                </c:pt>
                <c:pt idx="784">
                  <c:v>5827284</c:v>
                </c:pt>
                <c:pt idx="785">
                  <c:v>5797254</c:v>
                </c:pt>
                <c:pt idx="786">
                  <c:v>5942658</c:v>
                </c:pt>
                <c:pt idx="787">
                  <c:v>5706122</c:v>
                </c:pt>
                <c:pt idx="788">
                  <c:v>5270499</c:v>
                </c:pt>
                <c:pt idx="789">
                  <c:v>5377063</c:v>
                </c:pt>
                <c:pt idx="790">
                  <c:v>5733829</c:v>
                </c:pt>
                <c:pt idx="791">
                  <c:v>5936746</c:v>
                </c:pt>
                <c:pt idx="792">
                  <c:v>6237251</c:v>
                </c:pt>
                <c:pt idx="793">
                  <c:v>5995487</c:v>
                </c:pt>
                <c:pt idx="794">
                  <c:v>8157465</c:v>
                </c:pt>
                <c:pt idx="795">
                  <c:v>6114121</c:v>
                </c:pt>
                <c:pt idx="796">
                  <c:v>7178463</c:v>
                </c:pt>
                <c:pt idx="797">
                  <c:v>10965210</c:v>
                </c:pt>
                <c:pt idx="798">
                  <c:v>19812890</c:v>
                </c:pt>
                <c:pt idx="799">
                  <c:v>9312818</c:v>
                </c:pt>
                <c:pt idx="800">
                  <c:v>6722818</c:v>
                </c:pt>
                <c:pt idx="801">
                  <c:v>5868475</c:v>
                </c:pt>
                <c:pt idx="802">
                  <c:v>4193497.9999999902</c:v>
                </c:pt>
                <c:pt idx="803">
                  <c:v>4374774</c:v>
                </c:pt>
                <c:pt idx="804">
                  <c:v>7278480</c:v>
                </c:pt>
                <c:pt idx="805">
                  <c:v>7016428</c:v>
                </c:pt>
                <c:pt idx="806">
                  <c:v>7569972</c:v>
                </c:pt>
                <c:pt idx="807">
                  <c:v>5656709</c:v>
                </c:pt>
                <c:pt idx="808">
                  <c:v>7454967</c:v>
                </c:pt>
                <c:pt idx="809">
                  <c:v>6211277</c:v>
                </c:pt>
                <c:pt idx="810">
                  <c:v>3035196</c:v>
                </c:pt>
                <c:pt idx="811">
                  <c:v>3746595</c:v>
                </c:pt>
                <c:pt idx="812">
                  <c:v>4729045</c:v>
                </c:pt>
                <c:pt idx="813">
                  <c:v>3851542</c:v>
                </c:pt>
                <c:pt idx="814">
                  <c:v>4177442</c:v>
                </c:pt>
                <c:pt idx="815">
                  <c:v>5754296</c:v>
                </c:pt>
                <c:pt idx="816">
                  <c:v>4520824</c:v>
                </c:pt>
                <c:pt idx="817">
                  <c:v>3796494</c:v>
                </c:pt>
                <c:pt idx="818">
                  <c:v>3224798</c:v>
                </c:pt>
                <c:pt idx="819">
                  <c:v>2688694</c:v>
                </c:pt>
                <c:pt idx="820">
                  <c:v>3488164</c:v>
                </c:pt>
                <c:pt idx="821">
                  <c:v>3346076</c:v>
                </c:pt>
                <c:pt idx="822">
                  <c:v>3743332</c:v>
                </c:pt>
                <c:pt idx="823">
                  <c:v>3896569</c:v>
                </c:pt>
                <c:pt idx="824">
                  <c:v>4579025</c:v>
                </c:pt>
                <c:pt idx="825">
                  <c:v>5423699</c:v>
                </c:pt>
                <c:pt idx="826">
                  <c:v>4715658</c:v>
                </c:pt>
                <c:pt idx="827">
                  <c:v>3579417</c:v>
                </c:pt>
                <c:pt idx="828">
                  <c:v>3207310</c:v>
                </c:pt>
                <c:pt idx="829">
                  <c:v>4063209</c:v>
                </c:pt>
                <c:pt idx="830">
                  <c:v>5516083</c:v>
                </c:pt>
                <c:pt idx="831">
                  <c:v>6507024</c:v>
                </c:pt>
                <c:pt idx="832">
                  <c:v>5481310</c:v>
                </c:pt>
                <c:pt idx="833">
                  <c:v>4161701</c:v>
                </c:pt>
                <c:pt idx="834">
                  <c:v>6105388</c:v>
                </c:pt>
                <c:pt idx="835">
                  <c:v>6032837</c:v>
                </c:pt>
                <c:pt idx="836">
                  <c:v>13178580</c:v>
                </c:pt>
                <c:pt idx="837">
                  <c:v>5001543</c:v>
                </c:pt>
                <c:pt idx="838">
                  <c:v>3924806</c:v>
                </c:pt>
                <c:pt idx="839">
                  <c:v>4911166</c:v>
                </c:pt>
                <c:pt idx="840">
                  <c:v>4146996</c:v>
                </c:pt>
                <c:pt idx="841">
                  <c:v>4525883</c:v>
                </c:pt>
                <c:pt idx="842">
                  <c:v>5484968</c:v>
                </c:pt>
                <c:pt idx="843">
                  <c:v>4635075</c:v>
                </c:pt>
                <c:pt idx="844">
                  <c:v>6747261</c:v>
                </c:pt>
                <c:pt idx="845">
                  <c:v>6325652</c:v>
                </c:pt>
                <c:pt idx="846">
                  <c:v>6809377</c:v>
                </c:pt>
                <c:pt idx="847">
                  <c:v>8063725</c:v>
                </c:pt>
                <c:pt idx="848">
                  <c:v>6902878</c:v>
                </c:pt>
                <c:pt idx="849">
                  <c:v>5965007</c:v>
                </c:pt>
                <c:pt idx="850">
                  <c:v>6614830</c:v>
                </c:pt>
                <c:pt idx="851">
                  <c:v>5927484</c:v>
                </c:pt>
                <c:pt idx="852">
                  <c:v>5019643</c:v>
                </c:pt>
                <c:pt idx="853">
                  <c:v>6520229</c:v>
                </c:pt>
                <c:pt idx="854">
                  <c:v>10271860</c:v>
                </c:pt>
                <c:pt idx="855">
                  <c:v>4483167</c:v>
                </c:pt>
                <c:pt idx="856">
                  <c:v>6454609</c:v>
                </c:pt>
                <c:pt idx="857">
                  <c:v>7340875</c:v>
                </c:pt>
                <c:pt idx="858">
                  <c:v>6889096</c:v>
                </c:pt>
                <c:pt idx="859">
                  <c:v>7194445</c:v>
                </c:pt>
                <c:pt idx="860">
                  <c:v>12371290</c:v>
                </c:pt>
                <c:pt idx="861">
                  <c:v>17121980</c:v>
                </c:pt>
                <c:pt idx="862">
                  <c:v>6740332</c:v>
                </c:pt>
                <c:pt idx="863">
                  <c:v>6353696</c:v>
                </c:pt>
                <c:pt idx="864">
                  <c:v>7361545</c:v>
                </c:pt>
                <c:pt idx="865">
                  <c:v>8742694</c:v>
                </c:pt>
                <c:pt idx="866">
                  <c:v>6240201</c:v>
                </c:pt>
                <c:pt idx="867">
                  <c:v>5882016</c:v>
                </c:pt>
                <c:pt idx="868">
                  <c:v>4575570</c:v>
                </c:pt>
                <c:pt idx="869">
                  <c:v>4613670</c:v>
                </c:pt>
                <c:pt idx="870">
                  <c:v>5317261</c:v>
                </c:pt>
                <c:pt idx="871">
                  <c:v>5006973</c:v>
                </c:pt>
                <c:pt idx="872">
                  <c:v>5337207</c:v>
                </c:pt>
                <c:pt idx="873">
                  <c:v>6133736</c:v>
                </c:pt>
                <c:pt idx="874">
                  <c:v>6380005</c:v>
                </c:pt>
                <c:pt idx="875">
                  <c:v>8107960</c:v>
                </c:pt>
                <c:pt idx="876">
                  <c:v>3961058</c:v>
                </c:pt>
                <c:pt idx="877">
                  <c:v>4697809</c:v>
                </c:pt>
                <c:pt idx="878">
                  <c:v>5050840</c:v>
                </c:pt>
                <c:pt idx="879">
                  <c:v>5079446</c:v>
                </c:pt>
                <c:pt idx="880">
                  <c:v>3727937</c:v>
                </c:pt>
                <c:pt idx="881">
                  <c:v>3729215</c:v>
                </c:pt>
                <c:pt idx="882">
                  <c:v>4828391</c:v>
                </c:pt>
                <c:pt idx="883">
                  <c:v>5112159</c:v>
                </c:pt>
                <c:pt idx="884">
                  <c:v>5162002</c:v>
                </c:pt>
                <c:pt idx="885">
                  <c:v>5606861</c:v>
                </c:pt>
                <c:pt idx="886">
                  <c:v>4091128</c:v>
                </c:pt>
                <c:pt idx="887">
                  <c:v>4367535</c:v>
                </c:pt>
                <c:pt idx="888">
                  <c:v>5422422</c:v>
                </c:pt>
                <c:pt idx="889">
                  <c:v>4656424</c:v>
                </c:pt>
                <c:pt idx="890">
                  <c:v>4026268</c:v>
                </c:pt>
                <c:pt idx="891">
                  <c:v>5687476</c:v>
                </c:pt>
                <c:pt idx="892">
                  <c:v>6274042</c:v>
                </c:pt>
                <c:pt idx="893">
                  <c:v>8505756</c:v>
                </c:pt>
                <c:pt idx="894">
                  <c:v>7439899</c:v>
                </c:pt>
                <c:pt idx="895">
                  <c:v>8054324</c:v>
                </c:pt>
                <c:pt idx="896">
                  <c:v>8471172</c:v>
                </c:pt>
                <c:pt idx="897">
                  <c:v>4946289</c:v>
                </c:pt>
                <c:pt idx="898">
                  <c:v>5407425</c:v>
                </c:pt>
                <c:pt idx="899">
                  <c:v>6708131</c:v>
                </c:pt>
                <c:pt idx="900">
                  <c:v>6550976</c:v>
                </c:pt>
                <c:pt idx="901">
                  <c:v>6323122</c:v>
                </c:pt>
                <c:pt idx="902">
                  <c:v>5414427</c:v>
                </c:pt>
                <c:pt idx="903">
                  <c:v>5770121</c:v>
                </c:pt>
                <c:pt idx="904">
                  <c:v>14600050</c:v>
                </c:pt>
                <c:pt idx="905">
                  <c:v>4926120</c:v>
                </c:pt>
                <c:pt idx="906">
                  <c:v>5482267</c:v>
                </c:pt>
                <c:pt idx="907">
                  <c:v>5070769</c:v>
                </c:pt>
                <c:pt idx="908">
                  <c:v>5345255</c:v>
                </c:pt>
                <c:pt idx="909">
                  <c:v>5659344</c:v>
                </c:pt>
                <c:pt idx="910">
                  <c:v>6126558</c:v>
                </c:pt>
                <c:pt idx="911">
                  <c:v>4696686</c:v>
                </c:pt>
                <c:pt idx="912">
                  <c:v>6119520</c:v>
                </c:pt>
                <c:pt idx="913">
                  <c:v>7683837</c:v>
                </c:pt>
                <c:pt idx="914">
                  <c:v>10352470</c:v>
                </c:pt>
                <c:pt idx="915">
                  <c:v>11375930</c:v>
                </c:pt>
                <c:pt idx="916">
                  <c:v>7902307</c:v>
                </c:pt>
                <c:pt idx="917">
                  <c:v>8488088</c:v>
                </c:pt>
                <c:pt idx="918">
                  <c:v>9234970</c:v>
                </c:pt>
                <c:pt idx="919">
                  <c:v>8086946</c:v>
                </c:pt>
                <c:pt idx="920">
                  <c:v>6413163</c:v>
                </c:pt>
                <c:pt idx="921">
                  <c:v>17631790</c:v>
                </c:pt>
                <c:pt idx="922">
                  <c:v>20697250</c:v>
                </c:pt>
                <c:pt idx="923">
                  <c:v>9480983</c:v>
                </c:pt>
                <c:pt idx="924">
                  <c:v>7200761</c:v>
                </c:pt>
                <c:pt idx="925">
                  <c:v>5458532</c:v>
                </c:pt>
                <c:pt idx="926">
                  <c:v>5881252</c:v>
                </c:pt>
                <c:pt idx="927">
                  <c:v>5542761</c:v>
                </c:pt>
                <c:pt idx="928">
                  <c:v>6169180</c:v>
                </c:pt>
                <c:pt idx="929">
                  <c:v>7010368</c:v>
                </c:pt>
                <c:pt idx="930">
                  <c:v>4264855</c:v>
                </c:pt>
                <c:pt idx="931">
                  <c:v>6099857</c:v>
                </c:pt>
                <c:pt idx="932">
                  <c:v>7268629</c:v>
                </c:pt>
                <c:pt idx="933">
                  <c:v>12591920</c:v>
                </c:pt>
                <c:pt idx="934">
                  <c:v>14722990</c:v>
                </c:pt>
                <c:pt idx="935">
                  <c:v>11849340</c:v>
                </c:pt>
                <c:pt idx="936">
                  <c:v>5253370</c:v>
                </c:pt>
                <c:pt idx="937">
                  <c:v>5875781</c:v>
                </c:pt>
                <c:pt idx="938">
                  <c:v>7222089</c:v>
                </c:pt>
                <c:pt idx="939">
                  <c:v>7609746</c:v>
                </c:pt>
                <c:pt idx="940">
                  <c:v>8345750</c:v>
                </c:pt>
                <c:pt idx="941">
                  <c:v>8063202</c:v>
                </c:pt>
                <c:pt idx="942">
                  <c:v>6120643</c:v>
                </c:pt>
                <c:pt idx="943">
                  <c:v>5614489</c:v>
                </c:pt>
                <c:pt idx="944">
                  <c:v>5409950</c:v>
                </c:pt>
                <c:pt idx="945">
                  <c:v>7058230</c:v>
                </c:pt>
                <c:pt idx="946">
                  <c:v>7085094</c:v>
                </c:pt>
                <c:pt idx="947">
                  <c:v>5394592</c:v>
                </c:pt>
                <c:pt idx="948">
                  <c:v>9396271</c:v>
                </c:pt>
                <c:pt idx="949">
                  <c:v>6272293</c:v>
                </c:pt>
                <c:pt idx="950">
                  <c:v>7200912</c:v>
                </c:pt>
                <c:pt idx="951">
                  <c:v>7789701</c:v>
                </c:pt>
                <c:pt idx="952">
                  <c:v>8029144</c:v>
                </c:pt>
                <c:pt idx="953">
                  <c:v>8277289</c:v>
                </c:pt>
                <c:pt idx="954">
                  <c:v>8152733</c:v>
                </c:pt>
                <c:pt idx="955">
                  <c:v>7006026</c:v>
                </c:pt>
                <c:pt idx="956">
                  <c:v>9873973</c:v>
                </c:pt>
                <c:pt idx="957">
                  <c:v>9881506</c:v>
                </c:pt>
                <c:pt idx="958">
                  <c:v>10028290</c:v>
                </c:pt>
                <c:pt idx="959">
                  <c:v>6110310</c:v>
                </c:pt>
                <c:pt idx="960">
                  <c:v>14921550</c:v>
                </c:pt>
                <c:pt idx="961">
                  <c:v>16373830</c:v>
                </c:pt>
                <c:pt idx="962">
                  <c:v>12231730</c:v>
                </c:pt>
                <c:pt idx="963">
                  <c:v>9606749</c:v>
                </c:pt>
                <c:pt idx="964">
                  <c:v>9001756</c:v>
                </c:pt>
                <c:pt idx="965">
                  <c:v>11493840</c:v>
                </c:pt>
                <c:pt idx="966">
                  <c:v>8042272</c:v>
                </c:pt>
                <c:pt idx="967">
                  <c:v>9639226</c:v>
                </c:pt>
                <c:pt idx="968">
                  <c:v>6452637</c:v>
                </c:pt>
                <c:pt idx="969">
                  <c:v>7276905</c:v>
                </c:pt>
                <c:pt idx="970">
                  <c:v>8496467</c:v>
                </c:pt>
                <c:pt idx="971">
                  <c:v>10367150</c:v>
                </c:pt>
                <c:pt idx="972">
                  <c:v>10426290</c:v>
                </c:pt>
                <c:pt idx="973">
                  <c:v>9081821</c:v>
                </c:pt>
                <c:pt idx="974">
                  <c:v>10664030</c:v>
                </c:pt>
                <c:pt idx="975">
                  <c:v>6241336</c:v>
                </c:pt>
                <c:pt idx="976">
                  <c:v>10070780</c:v>
                </c:pt>
                <c:pt idx="977">
                  <c:v>9042279</c:v>
                </c:pt>
                <c:pt idx="978">
                  <c:v>10034600</c:v>
                </c:pt>
                <c:pt idx="979">
                  <c:v>4889960</c:v>
                </c:pt>
                <c:pt idx="980">
                  <c:v>9350945</c:v>
                </c:pt>
                <c:pt idx="981">
                  <c:v>12620560</c:v>
                </c:pt>
                <c:pt idx="982">
                  <c:v>9214374</c:v>
                </c:pt>
                <c:pt idx="983">
                  <c:v>14235230</c:v>
                </c:pt>
                <c:pt idx="984">
                  <c:v>16082590</c:v>
                </c:pt>
                <c:pt idx="985">
                  <c:v>10481870</c:v>
                </c:pt>
                <c:pt idx="986">
                  <c:v>7956688</c:v>
                </c:pt>
                <c:pt idx="987">
                  <c:v>8943081</c:v>
                </c:pt>
                <c:pt idx="988">
                  <c:v>8450355</c:v>
                </c:pt>
                <c:pt idx="989">
                  <c:v>5961422</c:v>
                </c:pt>
                <c:pt idx="990">
                  <c:v>8672606</c:v>
                </c:pt>
                <c:pt idx="991">
                  <c:v>6368692</c:v>
                </c:pt>
                <c:pt idx="992">
                  <c:v>7616825</c:v>
                </c:pt>
                <c:pt idx="993">
                  <c:v>7303209</c:v>
                </c:pt>
                <c:pt idx="994">
                  <c:v>7735073</c:v>
                </c:pt>
                <c:pt idx="995">
                  <c:v>12354910</c:v>
                </c:pt>
                <c:pt idx="996">
                  <c:v>12708520</c:v>
                </c:pt>
                <c:pt idx="997">
                  <c:v>12706110</c:v>
                </c:pt>
                <c:pt idx="998">
                  <c:v>14925550</c:v>
                </c:pt>
                <c:pt idx="999">
                  <c:v>10737070</c:v>
                </c:pt>
                <c:pt idx="1000">
                  <c:v>10364710</c:v>
                </c:pt>
                <c:pt idx="1001">
                  <c:v>9405824</c:v>
                </c:pt>
                <c:pt idx="1002">
                  <c:v>7122857</c:v>
                </c:pt>
                <c:pt idx="1003">
                  <c:v>8950724</c:v>
                </c:pt>
                <c:pt idx="1004">
                  <c:v>11398370</c:v>
                </c:pt>
                <c:pt idx="1005">
                  <c:v>9539386</c:v>
                </c:pt>
                <c:pt idx="1006">
                  <c:v>11241700</c:v>
                </c:pt>
                <c:pt idx="1007">
                  <c:v>8305499</c:v>
                </c:pt>
                <c:pt idx="1008">
                  <c:v>8553947</c:v>
                </c:pt>
                <c:pt idx="1009">
                  <c:v>9926549</c:v>
                </c:pt>
                <c:pt idx="1010">
                  <c:v>9002831</c:v>
                </c:pt>
                <c:pt idx="1011">
                  <c:v>11598890</c:v>
                </c:pt>
                <c:pt idx="1012">
                  <c:v>5762769</c:v>
                </c:pt>
                <c:pt idx="1013">
                  <c:v>6693436</c:v>
                </c:pt>
                <c:pt idx="1014">
                  <c:v>6045259</c:v>
                </c:pt>
                <c:pt idx="1015">
                  <c:v>6327390</c:v>
                </c:pt>
                <c:pt idx="1016">
                  <c:v>7754550</c:v>
                </c:pt>
                <c:pt idx="1017">
                  <c:v>4995466</c:v>
                </c:pt>
                <c:pt idx="1018">
                  <c:v>6306274</c:v>
                </c:pt>
                <c:pt idx="1019">
                  <c:v>5363446</c:v>
                </c:pt>
                <c:pt idx="1020">
                  <c:v>5918606</c:v>
                </c:pt>
                <c:pt idx="1021">
                  <c:v>6193224</c:v>
                </c:pt>
                <c:pt idx="1022">
                  <c:v>5336981</c:v>
                </c:pt>
                <c:pt idx="1023">
                  <c:v>9530133</c:v>
                </c:pt>
                <c:pt idx="1024">
                  <c:v>5552332</c:v>
                </c:pt>
                <c:pt idx="1025">
                  <c:v>5675135</c:v>
                </c:pt>
                <c:pt idx="1026">
                  <c:v>6760152</c:v>
                </c:pt>
                <c:pt idx="1027">
                  <c:v>5329819</c:v>
                </c:pt>
                <c:pt idx="1028">
                  <c:v>6319383</c:v>
                </c:pt>
                <c:pt idx="1029">
                  <c:v>7652921</c:v>
                </c:pt>
                <c:pt idx="1030">
                  <c:v>5900027</c:v>
                </c:pt>
                <c:pt idx="1031">
                  <c:v>6463535</c:v>
                </c:pt>
                <c:pt idx="1032">
                  <c:v>8332605</c:v>
                </c:pt>
                <c:pt idx="1033">
                  <c:v>6672449</c:v>
                </c:pt>
                <c:pt idx="1034">
                  <c:v>6150827</c:v>
                </c:pt>
                <c:pt idx="1035">
                  <c:v>9474608</c:v>
                </c:pt>
                <c:pt idx="1036">
                  <c:v>8280741</c:v>
                </c:pt>
                <c:pt idx="1037">
                  <c:v>6324813</c:v>
                </c:pt>
                <c:pt idx="1038">
                  <c:v>7058718</c:v>
                </c:pt>
                <c:pt idx="1039">
                  <c:v>7862835</c:v>
                </c:pt>
                <c:pt idx="1040">
                  <c:v>9983002</c:v>
                </c:pt>
                <c:pt idx="1041">
                  <c:v>7040258</c:v>
                </c:pt>
                <c:pt idx="1042">
                  <c:v>8594514</c:v>
                </c:pt>
                <c:pt idx="1043">
                  <c:v>6096381</c:v>
                </c:pt>
                <c:pt idx="1044">
                  <c:v>7765671</c:v>
                </c:pt>
                <c:pt idx="1045">
                  <c:v>10531270</c:v>
                </c:pt>
                <c:pt idx="1046">
                  <c:v>12679290</c:v>
                </c:pt>
                <c:pt idx="1047">
                  <c:v>16463340</c:v>
                </c:pt>
                <c:pt idx="1048">
                  <c:v>42631273</c:v>
                </c:pt>
                <c:pt idx="1049">
                  <c:v>8616900</c:v>
                </c:pt>
                <c:pt idx="1050">
                  <c:v>5836806</c:v>
                </c:pt>
                <c:pt idx="1051">
                  <c:v>5879641</c:v>
                </c:pt>
                <c:pt idx="1052">
                  <c:v>8244852.9999999898</c:v>
                </c:pt>
                <c:pt idx="1053">
                  <c:v>4727871</c:v>
                </c:pt>
                <c:pt idx="1054">
                  <c:v>5041896</c:v>
                </c:pt>
                <c:pt idx="1055">
                  <c:v>4526669</c:v>
                </c:pt>
                <c:pt idx="1056">
                  <c:v>4651630</c:v>
                </c:pt>
                <c:pt idx="1057">
                  <c:v>5747195</c:v>
                </c:pt>
                <c:pt idx="1058">
                  <c:v>4306354</c:v>
                </c:pt>
                <c:pt idx="1059">
                  <c:v>5049950</c:v>
                </c:pt>
                <c:pt idx="1060">
                  <c:v>6708520</c:v>
                </c:pt>
                <c:pt idx="1061">
                  <c:v>6010739</c:v>
                </c:pt>
                <c:pt idx="1062">
                  <c:v>4679671</c:v>
                </c:pt>
                <c:pt idx="1063">
                  <c:v>6548424</c:v>
                </c:pt>
                <c:pt idx="1064">
                  <c:v>5796286</c:v>
                </c:pt>
                <c:pt idx="1065">
                  <c:v>5589503</c:v>
                </c:pt>
                <c:pt idx="1066">
                  <c:v>4149953.9999999902</c:v>
                </c:pt>
                <c:pt idx="1067">
                  <c:v>4821730</c:v>
                </c:pt>
                <c:pt idx="1068">
                  <c:v>4883093</c:v>
                </c:pt>
                <c:pt idx="1069">
                  <c:v>5045531</c:v>
                </c:pt>
                <c:pt idx="1070">
                  <c:v>5911529</c:v>
                </c:pt>
                <c:pt idx="1071">
                  <c:v>4447219</c:v>
                </c:pt>
                <c:pt idx="1072">
                  <c:v>6394443</c:v>
                </c:pt>
                <c:pt idx="1073">
                  <c:v>4889002</c:v>
                </c:pt>
                <c:pt idx="1074">
                  <c:v>5595886</c:v>
                </c:pt>
                <c:pt idx="1075">
                  <c:v>6048406</c:v>
                </c:pt>
                <c:pt idx="1076">
                  <c:v>6575426</c:v>
                </c:pt>
                <c:pt idx="1077">
                  <c:v>5623594</c:v>
                </c:pt>
                <c:pt idx="1078">
                  <c:v>5367491</c:v>
                </c:pt>
                <c:pt idx="1079">
                  <c:v>4396238</c:v>
                </c:pt>
                <c:pt idx="1080">
                  <c:v>8125148</c:v>
                </c:pt>
                <c:pt idx="1081">
                  <c:v>8260329</c:v>
                </c:pt>
                <c:pt idx="1082">
                  <c:v>8466965</c:v>
                </c:pt>
                <c:pt idx="1083">
                  <c:v>10299650</c:v>
                </c:pt>
                <c:pt idx="1084">
                  <c:v>10126160</c:v>
                </c:pt>
                <c:pt idx="1085">
                  <c:v>15939480</c:v>
                </c:pt>
                <c:pt idx="1086">
                  <c:v>11005780</c:v>
                </c:pt>
                <c:pt idx="1087">
                  <c:v>8091999</c:v>
                </c:pt>
                <c:pt idx="1088">
                  <c:v>7966579</c:v>
                </c:pt>
                <c:pt idx="1089">
                  <c:v>9352518</c:v>
                </c:pt>
                <c:pt idx="1090">
                  <c:v>8502338</c:v>
                </c:pt>
                <c:pt idx="1091">
                  <c:v>12503000</c:v>
                </c:pt>
                <c:pt idx="1092">
                  <c:v>7517427</c:v>
                </c:pt>
                <c:pt idx="1093">
                  <c:v>6358420</c:v>
                </c:pt>
                <c:pt idx="1094">
                  <c:v>8061710</c:v>
                </c:pt>
                <c:pt idx="1095">
                  <c:v>6252274</c:v>
                </c:pt>
                <c:pt idx="1096">
                  <c:v>7602411</c:v>
                </c:pt>
                <c:pt idx="1097">
                  <c:v>7705710</c:v>
                </c:pt>
                <c:pt idx="1098">
                  <c:v>7362807</c:v>
                </c:pt>
                <c:pt idx="1099">
                  <c:v>8281419</c:v>
                </c:pt>
                <c:pt idx="1100">
                  <c:v>10921970</c:v>
                </c:pt>
                <c:pt idx="1101">
                  <c:v>5237864</c:v>
                </c:pt>
                <c:pt idx="1102">
                  <c:v>11468710</c:v>
                </c:pt>
                <c:pt idx="1103">
                  <c:v>9314100</c:v>
                </c:pt>
                <c:pt idx="1104">
                  <c:v>8428164</c:v>
                </c:pt>
                <c:pt idx="1105">
                  <c:v>5913537</c:v>
                </c:pt>
                <c:pt idx="1106">
                  <c:v>8576228</c:v>
                </c:pt>
                <c:pt idx="1107">
                  <c:v>9399188</c:v>
                </c:pt>
                <c:pt idx="1108">
                  <c:v>8067349</c:v>
                </c:pt>
                <c:pt idx="1109">
                  <c:v>10715740</c:v>
                </c:pt>
                <c:pt idx="1110">
                  <c:v>12043140</c:v>
                </c:pt>
                <c:pt idx="1111">
                  <c:v>29720740</c:v>
                </c:pt>
                <c:pt idx="1112">
                  <c:v>13733630</c:v>
                </c:pt>
                <c:pt idx="1113">
                  <c:v>9322923</c:v>
                </c:pt>
                <c:pt idx="1114">
                  <c:v>9499241</c:v>
                </c:pt>
                <c:pt idx="1115">
                  <c:v>9934779</c:v>
                </c:pt>
                <c:pt idx="1116">
                  <c:v>15857650</c:v>
                </c:pt>
                <c:pt idx="1117">
                  <c:v>32265230</c:v>
                </c:pt>
                <c:pt idx="1118">
                  <c:v>6551439</c:v>
                </c:pt>
                <c:pt idx="1119">
                  <c:v>10783640</c:v>
                </c:pt>
                <c:pt idx="1120">
                  <c:v>6971479</c:v>
                </c:pt>
                <c:pt idx="1121">
                  <c:v>6876105</c:v>
                </c:pt>
                <c:pt idx="1122">
                  <c:v>6082960</c:v>
                </c:pt>
                <c:pt idx="1123">
                  <c:v>6957660</c:v>
                </c:pt>
                <c:pt idx="1124">
                  <c:v>8685876</c:v>
                </c:pt>
                <c:pt idx="1125">
                  <c:v>5651105</c:v>
                </c:pt>
                <c:pt idx="1126">
                  <c:v>5782548</c:v>
                </c:pt>
                <c:pt idx="1127">
                  <c:v>6760352</c:v>
                </c:pt>
                <c:pt idx="1128">
                  <c:v>8469716</c:v>
                </c:pt>
                <c:pt idx="1129">
                  <c:v>7360466</c:v>
                </c:pt>
                <c:pt idx="1130">
                  <c:v>8324886</c:v>
                </c:pt>
                <c:pt idx="1131">
                  <c:v>6588348</c:v>
                </c:pt>
                <c:pt idx="1132">
                  <c:v>5854040</c:v>
                </c:pt>
                <c:pt idx="1133">
                  <c:v>6801912</c:v>
                </c:pt>
                <c:pt idx="1134">
                  <c:v>7020673</c:v>
                </c:pt>
                <c:pt idx="1135">
                  <c:v>7559151</c:v>
                </c:pt>
                <c:pt idx="1136">
                  <c:v>6856320</c:v>
                </c:pt>
                <c:pt idx="1137">
                  <c:v>6278985</c:v>
                </c:pt>
                <c:pt idx="1138">
                  <c:v>9728223</c:v>
                </c:pt>
                <c:pt idx="1139">
                  <c:v>8368142</c:v>
                </c:pt>
                <c:pt idx="1140">
                  <c:v>6349953</c:v>
                </c:pt>
                <c:pt idx="1141">
                  <c:v>6380937</c:v>
                </c:pt>
                <c:pt idx="1142">
                  <c:v>6536578</c:v>
                </c:pt>
                <c:pt idx="1143">
                  <c:v>9695513</c:v>
                </c:pt>
                <c:pt idx="1144">
                  <c:v>19128890</c:v>
                </c:pt>
                <c:pt idx="1145">
                  <c:v>9274565</c:v>
                </c:pt>
                <c:pt idx="1146">
                  <c:v>11576260</c:v>
                </c:pt>
                <c:pt idx="1147">
                  <c:v>6545769</c:v>
                </c:pt>
                <c:pt idx="1148">
                  <c:v>9199774</c:v>
                </c:pt>
                <c:pt idx="1149">
                  <c:v>10125050</c:v>
                </c:pt>
                <c:pt idx="1150">
                  <c:v>12248170</c:v>
                </c:pt>
                <c:pt idx="1151">
                  <c:v>11836040</c:v>
                </c:pt>
                <c:pt idx="1152">
                  <c:v>8257950</c:v>
                </c:pt>
                <c:pt idx="1153">
                  <c:v>12053370</c:v>
                </c:pt>
                <c:pt idx="1154">
                  <c:v>28395990</c:v>
                </c:pt>
                <c:pt idx="1155">
                  <c:v>16615180</c:v>
                </c:pt>
                <c:pt idx="1156">
                  <c:v>11040590</c:v>
                </c:pt>
                <c:pt idx="1157">
                  <c:v>7172984</c:v>
                </c:pt>
                <c:pt idx="1158">
                  <c:v>8474026</c:v>
                </c:pt>
                <c:pt idx="1159">
                  <c:v>9754352</c:v>
                </c:pt>
                <c:pt idx="1160">
                  <c:v>9588676</c:v>
                </c:pt>
                <c:pt idx="1161">
                  <c:v>11453030</c:v>
                </c:pt>
                <c:pt idx="1162">
                  <c:v>11054680</c:v>
                </c:pt>
                <c:pt idx="1163">
                  <c:v>13383210</c:v>
                </c:pt>
                <c:pt idx="1164">
                  <c:v>19043370</c:v>
                </c:pt>
                <c:pt idx="1165">
                  <c:v>18909570</c:v>
                </c:pt>
                <c:pt idx="1166">
                  <c:v>14143700</c:v>
                </c:pt>
                <c:pt idx="1167">
                  <c:v>13376070</c:v>
                </c:pt>
                <c:pt idx="1168">
                  <c:v>14699280</c:v>
                </c:pt>
                <c:pt idx="1169">
                  <c:v>12791460</c:v>
                </c:pt>
                <c:pt idx="1170">
                  <c:v>20364980</c:v>
                </c:pt>
                <c:pt idx="1171">
                  <c:v>49503727</c:v>
                </c:pt>
                <c:pt idx="1172">
                  <c:v>52088480</c:v>
                </c:pt>
                <c:pt idx="1173">
                  <c:v>16064310</c:v>
                </c:pt>
                <c:pt idx="1174">
                  <c:v>7494919</c:v>
                </c:pt>
                <c:pt idx="1175">
                  <c:v>7307584</c:v>
                </c:pt>
                <c:pt idx="1176">
                  <c:v>6622769</c:v>
                </c:pt>
                <c:pt idx="1177">
                  <c:v>9135144</c:v>
                </c:pt>
                <c:pt idx="1178">
                  <c:v>14184610</c:v>
                </c:pt>
                <c:pt idx="1179">
                  <c:v>13975060</c:v>
                </c:pt>
                <c:pt idx="1180">
                  <c:v>11165220</c:v>
                </c:pt>
                <c:pt idx="1181">
                  <c:v>16413800</c:v>
                </c:pt>
                <c:pt idx="1182">
                  <c:v>12561590</c:v>
                </c:pt>
                <c:pt idx="1183">
                  <c:v>9253068</c:v>
                </c:pt>
                <c:pt idx="1184">
                  <c:v>6386836</c:v>
                </c:pt>
                <c:pt idx="1185">
                  <c:v>9812836</c:v>
                </c:pt>
                <c:pt idx="1186">
                  <c:v>9180477</c:v>
                </c:pt>
                <c:pt idx="1187">
                  <c:v>8355204</c:v>
                </c:pt>
                <c:pt idx="1188">
                  <c:v>6786305</c:v>
                </c:pt>
                <c:pt idx="1189">
                  <c:v>5857136</c:v>
                </c:pt>
                <c:pt idx="1190">
                  <c:v>6823108</c:v>
                </c:pt>
                <c:pt idx="1191">
                  <c:v>8287814</c:v>
                </c:pt>
                <c:pt idx="1192">
                  <c:v>7308268</c:v>
                </c:pt>
                <c:pt idx="1193">
                  <c:v>8378580</c:v>
                </c:pt>
                <c:pt idx="1194">
                  <c:v>12307870</c:v>
                </c:pt>
                <c:pt idx="1195">
                  <c:v>8681944</c:v>
                </c:pt>
                <c:pt idx="1196">
                  <c:v>7170701</c:v>
                </c:pt>
                <c:pt idx="1197">
                  <c:v>6951178</c:v>
                </c:pt>
                <c:pt idx="1198">
                  <c:v>6537682</c:v>
                </c:pt>
                <c:pt idx="1199">
                  <c:v>7930420</c:v>
                </c:pt>
                <c:pt idx="1200">
                  <c:v>7312744</c:v>
                </c:pt>
                <c:pt idx="1201">
                  <c:v>8843872</c:v>
                </c:pt>
                <c:pt idx="1202">
                  <c:v>7283990</c:v>
                </c:pt>
                <c:pt idx="1203">
                  <c:v>6830407</c:v>
                </c:pt>
                <c:pt idx="1204">
                  <c:v>8903576</c:v>
                </c:pt>
                <c:pt idx="1205">
                  <c:v>10150490</c:v>
                </c:pt>
                <c:pt idx="1206">
                  <c:v>7144273</c:v>
                </c:pt>
                <c:pt idx="1207">
                  <c:v>9763936</c:v>
                </c:pt>
                <c:pt idx="1208">
                  <c:v>5140793</c:v>
                </c:pt>
                <c:pt idx="1209">
                  <c:v>4295891</c:v>
                </c:pt>
                <c:pt idx="1210">
                  <c:v>5478682</c:v>
                </c:pt>
                <c:pt idx="1211">
                  <c:v>7369128</c:v>
                </c:pt>
                <c:pt idx="1212">
                  <c:v>10729810</c:v>
                </c:pt>
                <c:pt idx="1213">
                  <c:v>12012170</c:v>
                </c:pt>
                <c:pt idx="1214">
                  <c:v>7964436</c:v>
                </c:pt>
                <c:pt idx="1215">
                  <c:v>16142790</c:v>
                </c:pt>
                <c:pt idx="1216">
                  <c:v>9385769</c:v>
                </c:pt>
                <c:pt idx="1217">
                  <c:v>7879383</c:v>
                </c:pt>
                <c:pt idx="1218">
                  <c:v>7810642</c:v>
                </c:pt>
                <c:pt idx="1219">
                  <c:v>8928919</c:v>
                </c:pt>
                <c:pt idx="1220">
                  <c:v>5821061</c:v>
                </c:pt>
                <c:pt idx="1221">
                  <c:v>7502602</c:v>
                </c:pt>
                <c:pt idx="1222">
                  <c:v>7140986</c:v>
                </c:pt>
                <c:pt idx="1223">
                  <c:v>9010067</c:v>
                </c:pt>
                <c:pt idx="1224">
                  <c:v>8956524</c:v>
                </c:pt>
                <c:pt idx="1225">
                  <c:v>8296198</c:v>
                </c:pt>
                <c:pt idx="1226">
                  <c:v>12854680</c:v>
                </c:pt>
                <c:pt idx="1227">
                  <c:v>11424000</c:v>
                </c:pt>
                <c:pt idx="1228">
                  <c:v>8709645</c:v>
                </c:pt>
                <c:pt idx="1229">
                  <c:v>8904890</c:v>
                </c:pt>
                <c:pt idx="1230">
                  <c:v>4496117</c:v>
                </c:pt>
                <c:pt idx="1231">
                  <c:v>8918247</c:v>
                </c:pt>
                <c:pt idx="1232">
                  <c:v>12746500</c:v>
                </c:pt>
                <c:pt idx="1233">
                  <c:v>16394320</c:v>
                </c:pt>
                <c:pt idx="1234">
                  <c:v>23575510</c:v>
                </c:pt>
                <c:pt idx="1235">
                  <c:v>38122380</c:v>
                </c:pt>
                <c:pt idx="1236">
                  <c:v>8433438</c:v>
                </c:pt>
                <c:pt idx="1237">
                  <c:v>9834133</c:v>
                </c:pt>
                <c:pt idx="1238">
                  <c:v>8491567</c:v>
                </c:pt>
                <c:pt idx="1239">
                  <c:v>7647801</c:v>
                </c:pt>
                <c:pt idx="1240">
                  <c:v>6904457</c:v>
                </c:pt>
                <c:pt idx="1241">
                  <c:v>6767543</c:v>
                </c:pt>
                <c:pt idx="1242">
                  <c:v>5349331</c:v>
                </c:pt>
                <c:pt idx="1243">
                  <c:v>5257445</c:v>
                </c:pt>
                <c:pt idx="1244">
                  <c:v>6512059</c:v>
                </c:pt>
                <c:pt idx="1245">
                  <c:v>5183089</c:v>
                </c:pt>
                <c:pt idx="1246">
                  <c:v>6176079</c:v>
                </c:pt>
                <c:pt idx="1247">
                  <c:v>6006933</c:v>
                </c:pt>
                <c:pt idx="1248">
                  <c:v>7051993</c:v>
                </c:pt>
                <c:pt idx="1249">
                  <c:v>6617000</c:v>
                </c:pt>
                <c:pt idx="1250">
                  <c:v>6484941</c:v>
                </c:pt>
                <c:pt idx="1251">
                  <c:v>6408003</c:v>
                </c:pt>
                <c:pt idx="1252">
                  <c:v>7700872</c:v>
                </c:pt>
                <c:pt idx="1253">
                  <c:v>10586030</c:v>
                </c:pt>
                <c:pt idx="1254">
                  <c:v>7617753</c:v>
                </c:pt>
                <c:pt idx="1255">
                  <c:v>7028958</c:v>
                </c:pt>
                <c:pt idx="1256">
                  <c:v>5472088</c:v>
                </c:pt>
                <c:pt idx="1257">
                  <c:v>5851546</c:v>
                </c:pt>
                <c:pt idx="1258">
                  <c:v>9300326</c:v>
                </c:pt>
                <c:pt idx="1259">
                  <c:v>9389049</c:v>
                </c:pt>
                <c:pt idx="1260">
                  <c:v>12876990</c:v>
                </c:pt>
                <c:pt idx="1261">
                  <c:v>18561010</c:v>
                </c:pt>
                <c:pt idx="1262">
                  <c:v>25123960</c:v>
                </c:pt>
                <c:pt idx="1263">
                  <c:v>13493040</c:v>
                </c:pt>
                <c:pt idx="1264">
                  <c:v>6246655</c:v>
                </c:pt>
                <c:pt idx="1265">
                  <c:v>5138671</c:v>
                </c:pt>
                <c:pt idx="1266">
                  <c:v>6173376</c:v>
                </c:pt>
                <c:pt idx="1267">
                  <c:v>7936742</c:v>
                </c:pt>
                <c:pt idx="1268">
                  <c:v>7709220</c:v>
                </c:pt>
                <c:pt idx="1269">
                  <c:v>10353360</c:v>
                </c:pt>
                <c:pt idx="1270">
                  <c:v>12372830</c:v>
                </c:pt>
                <c:pt idx="1271">
                  <c:v>6314623</c:v>
                </c:pt>
                <c:pt idx="1272">
                  <c:v>5835332</c:v>
                </c:pt>
                <c:pt idx="1273">
                  <c:v>8547808</c:v>
                </c:pt>
                <c:pt idx="1274">
                  <c:v>5755262</c:v>
                </c:pt>
                <c:pt idx="1275">
                  <c:v>6430256</c:v>
                </c:pt>
                <c:pt idx="1276">
                  <c:v>5318194</c:v>
                </c:pt>
                <c:pt idx="1277">
                  <c:v>6174358</c:v>
                </c:pt>
                <c:pt idx="1278">
                  <c:v>8176067</c:v>
                </c:pt>
                <c:pt idx="1279">
                  <c:v>13317760</c:v>
                </c:pt>
                <c:pt idx="1280">
                  <c:v>6939333</c:v>
                </c:pt>
                <c:pt idx="1281">
                  <c:v>8823746</c:v>
                </c:pt>
                <c:pt idx="1282">
                  <c:v>6004985</c:v>
                </c:pt>
                <c:pt idx="1283">
                  <c:v>7000240</c:v>
                </c:pt>
                <c:pt idx="1284">
                  <c:v>9999593</c:v>
                </c:pt>
                <c:pt idx="1285">
                  <c:v>6820752</c:v>
                </c:pt>
                <c:pt idx="1286">
                  <c:v>8426125</c:v>
                </c:pt>
                <c:pt idx="1287">
                  <c:v>12068490</c:v>
                </c:pt>
                <c:pt idx="1288">
                  <c:v>6474360</c:v>
                </c:pt>
                <c:pt idx="1289">
                  <c:v>8194750</c:v>
                </c:pt>
                <c:pt idx="1290">
                  <c:v>5829829</c:v>
                </c:pt>
                <c:pt idx="1291">
                  <c:v>7665191</c:v>
                </c:pt>
                <c:pt idx="1292">
                  <c:v>8621494</c:v>
                </c:pt>
                <c:pt idx="1293">
                  <c:v>9902189</c:v>
                </c:pt>
                <c:pt idx="1294">
                  <c:v>19128040</c:v>
                </c:pt>
                <c:pt idx="1295">
                  <c:v>7799306</c:v>
                </c:pt>
                <c:pt idx="1296">
                  <c:v>6546099</c:v>
                </c:pt>
                <c:pt idx="1297">
                  <c:v>9613928</c:v>
                </c:pt>
                <c:pt idx="1298">
                  <c:v>9752957</c:v>
                </c:pt>
                <c:pt idx="1299">
                  <c:v>17293700</c:v>
                </c:pt>
                <c:pt idx="1300">
                  <c:v>11535950</c:v>
                </c:pt>
                <c:pt idx="1301">
                  <c:v>7066058</c:v>
                </c:pt>
                <c:pt idx="1302">
                  <c:v>7792028</c:v>
                </c:pt>
                <c:pt idx="1303">
                  <c:v>7905495</c:v>
                </c:pt>
                <c:pt idx="1304">
                  <c:v>8044995</c:v>
                </c:pt>
                <c:pt idx="1305">
                  <c:v>6606508</c:v>
                </c:pt>
                <c:pt idx="1306">
                  <c:v>7381407</c:v>
                </c:pt>
                <c:pt idx="1307">
                  <c:v>5484512</c:v>
                </c:pt>
                <c:pt idx="1308">
                  <c:v>7141805</c:v>
                </c:pt>
                <c:pt idx="1309">
                  <c:v>9946948</c:v>
                </c:pt>
                <c:pt idx="1310">
                  <c:v>8673035</c:v>
                </c:pt>
                <c:pt idx="1311">
                  <c:v>5726547</c:v>
                </c:pt>
                <c:pt idx="1312">
                  <c:v>6263189</c:v>
                </c:pt>
                <c:pt idx="1313">
                  <c:v>4975216</c:v>
                </c:pt>
                <c:pt idx="1314">
                  <c:v>8052464</c:v>
                </c:pt>
                <c:pt idx="1315">
                  <c:v>6716055</c:v>
                </c:pt>
                <c:pt idx="1316">
                  <c:v>11503950</c:v>
                </c:pt>
                <c:pt idx="1317">
                  <c:v>7388035</c:v>
                </c:pt>
                <c:pt idx="1318">
                  <c:v>7153326</c:v>
                </c:pt>
                <c:pt idx="1319">
                  <c:v>4965379</c:v>
                </c:pt>
                <c:pt idx="1320">
                  <c:v>5313563</c:v>
                </c:pt>
                <c:pt idx="1321">
                  <c:v>4314853</c:v>
                </c:pt>
                <c:pt idx="1322">
                  <c:v>8835576</c:v>
                </c:pt>
                <c:pt idx="1323">
                  <c:v>9151859</c:v>
                </c:pt>
                <c:pt idx="1324">
                  <c:v>8160487</c:v>
                </c:pt>
                <c:pt idx="1325">
                  <c:v>5700157</c:v>
                </c:pt>
                <c:pt idx="1326">
                  <c:v>7532631</c:v>
                </c:pt>
                <c:pt idx="1327">
                  <c:v>15066660</c:v>
                </c:pt>
                <c:pt idx="1328">
                  <c:v>5307064</c:v>
                </c:pt>
                <c:pt idx="1329">
                  <c:v>6161845</c:v>
                </c:pt>
                <c:pt idx="1330">
                  <c:v>6037661</c:v>
                </c:pt>
                <c:pt idx="1331">
                  <c:v>4848564</c:v>
                </c:pt>
                <c:pt idx="1332">
                  <c:v>6963283</c:v>
                </c:pt>
                <c:pt idx="1333">
                  <c:v>7063528</c:v>
                </c:pt>
                <c:pt idx="1334">
                  <c:v>6988885</c:v>
                </c:pt>
                <c:pt idx="1335">
                  <c:v>6454384</c:v>
                </c:pt>
                <c:pt idx="1336">
                  <c:v>8587480</c:v>
                </c:pt>
                <c:pt idx="1337">
                  <c:v>13080330</c:v>
                </c:pt>
                <c:pt idx="1338">
                  <c:v>8111282</c:v>
                </c:pt>
                <c:pt idx="1339">
                  <c:v>9011423</c:v>
                </c:pt>
                <c:pt idx="1340">
                  <c:v>10019250</c:v>
                </c:pt>
                <c:pt idx="1341">
                  <c:v>16095070</c:v>
                </c:pt>
                <c:pt idx="1342">
                  <c:v>56233030</c:v>
                </c:pt>
                <c:pt idx="1343">
                  <c:v>11297170</c:v>
                </c:pt>
                <c:pt idx="1344">
                  <c:v>5006516</c:v>
                </c:pt>
                <c:pt idx="1345">
                  <c:v>5528030</c:v>
                </c:pt>
                <c:pt idx="1346">
                  <c:v>10410590</c:v>
                </c:pt>
                <c:pt idx="1347">
                  <c:v>9405124</c:v>
                </c:pt>
                <c:pt idx="1348">
                  <c:v>10933040</c:v>
                </c:pt>
                <c:pt idx="1349">
                  <c:v>8511711</c:v>
                </c:pt>
                <c:pt idx="1350">
                  <c:v>11525880</c:v>
                </c:pt>
                <c:pt idx="1351">
                  <c:v>10145730</c:v>
                </c:pt>
                <c:pt idx="1352">
                  <c:v>7996466</c:v>
                </c:pt>
                <c:pt idx="1353">
                  <c:v>8153099</c:v>
                </c:pt>
                <c:pt idx="1354">
                  <c:v>8201737.9999999898</c:v>
                </c:pt>
                <c:pt idx="1355">
                  <c:v>5410351</c:v>
                </c:pt>
                <c:pt idx="1356">
                  <c:v>6125781</c:v>
                </c:pt>
                <c:pt idx="1357">
                  <c:v>6134952</c:v>
                </c:pt>
                <c:pt idx="1358">
                  <c:v>7503976</c:v>
                </c:pt>
                <c:pt idx="1359">
                  <c:v>7584938</c:v>
                </c:pt>
                <c:pt idx="1360">
                  <c:v>8897554</c:v>
                </c:pt>
                <c:pt idx="1361">
                  <c:v>18581720</c:v>
                </c:pt>
                <c:pt idx="1362">
                  <c:v>19166800</c:v>
                </c:pt>
                <c:pt idx="1363">
                  <c:v>10970970</c:v>
                </c:pt>
                <c:pt idx="1364">
                  <c:v>8371802</c:v>
                </c:pt>
                <c:pt idx="1365">
                  <c:v>8843873</c:v>
                </c:pt>
                <c:pt idx="1366">
                  <c:v>5892910</c:v>
                </c:pt>
                <c:pt idx="1367">
                  <c:v>8349403</c:v>
                </c:pt>
                <c:pt idx="1368">
                  <c:v>7511921</c:v>
                </c:pt>
                <c:pt idx="1369">
                  <c:v>8255281.9999999898</c:v>
                </c:pt>
                <c:pt idx="1370">
                  <c:v>6512180</c:v>
                </c:pt>
                <c:pt idx="1371">
                  <c:v>5597759</c:v>
                </c:pt>
                <c:pt idx="1372">
                  <c:v>5500802</c:v>
                </c:pt>
                <c:pt idx="1373">
                  <c:v>5523624</c:v>
                </c:pt>
                <c:pt idx="1374">
                  <c:v>7318362</c:v>
                </c:pt>
                <c:pt idx="1375">
                  <c:v>6165912</c:v>
                </c:pt>
                <c:pt idx="1376">
                  <c:v>7330420</c:v>
                </c:pt>
                <c:pt idx="1377">
                  <c:v>6052219</c:v>
                </c:pt>
                <c:pt idx="1378">
                  <c:v>6948460</c:v>
                </c:pt>
                <c:pt idx="1379">
                  <c:v>5720364</c:v>
                </c:pt>
                <c:pt idx="1380">
                  <c:v>7812524</c:v>
                </c:pt>
                <c:pt idx="1381">
                  <c:v>5755691</c:v>
                </c:pt>
                <c:pt idx="1382">
                  <c:v>7681252</c:v>
                </c:pt>
                <c:pt idx="1383">
                  <c:v>5940609</c:v>
                </c:pt>
                <c:pt idx="1384">
                  <c:v>6627986</c:v>
                </c:pt>
                <c:pt idx="1385">
                  <c:v>5465408</c:v>
                </c:pt>
                <c:pt idx="1386">
                  <c:v>5336428</c:v>
                </c:pt>
                <c:pt idx="1387">
                  <c:v>6627297</c:v>
                </c:pt>
                <c:pt idx="1388">
                  <c:v>5810458</c:v>
                </c:pt>
                <c:pt idx="1389">
                  <c:v>7495948</c:v>
                </c:pt>
                <c:pt idx="1390">
                  <c:v>10768020</c:v>
                </c:pt>
                <c:pt idx="1391">
                  <c:v>5941103</c:v>
                </c:pt>
                <c:pt idx="1392">
                  <c:v>6354492</c:v>
                </c:pt>
                <c:pt idx="1393">
                  <c:v>5567317</c:v>
                </c:pt>
                <c:pt idx="1394">
                  <c:v>8291282.9999999898</c:v>
                </c:pt>
                <c:pt idx="1395">
                  <c:v>9939780</c:v>
                </c:pt>
                <c:pt idx="1396">
                  <c:v>8141535</c:v>
                </c:pt>
                <c:pt idx="1397">
                  <c:v>6991046</c:v>
                </c:pt>
                <c:pt idx="1398">
                  <c:v>7252189</c:v>
                </c:pt>
                <c:pt idx="1399">
                  <c:v>5792586</c:v>
                </c:pt>
                <c:pt idx="1400">
                  <c:v>5858968</c:v>
                </c:pt>
                <c:pt idx="1401">
                  <c:v>6898774</c:v>
                </c:pt>
                <c:pt idx="1402">
                  <c:v>6455594</c:v>
                </c:pt>
                <c:pt idx="1403">
                  <c:v>8746812</c:v>
                </c:pt>
                <c:pt idx="1404">
                  <c:v>7466226</c:v>
                </c:pt>
                <c:pt idx="1405">
                  <c:v>14078350</c:v>
                </c:pt>
                <c:pt idx="1406">
                  <c:v>7060977</c:v>
                </c:pt>
                <c:pt idx="1407">
                  <c:v>8813794</c:v>
                </c:pt>
                <c:pt idx="1408">
                  <c:v>9958370</c:v>
                </c:pt>
                <c:pt idx="1409">
                  <c:v>6802511</c:v>
                </c:pt>
                <c:pt idx="1410">
                  <c:v>7098829</c:v>
                </c:pt>
                <c:pt idx="1411">
                  <c:v>7564480</c:v>
                </c:pt>
                <c:pt idx="1412">
                  <c:v>7979841</c:v>
                </c:pt>
                <c:pt idx="1413">
                  <c:v>7282861</c:v>
                </c:pt>
                <c:pt idx="1414">
                  <c:v>9182575</c:v>
                </c:pt>
                <c:pt idx="1415">
                  <c:v>9303591</c:v>
                </c:pt>
                <c:pt idx="1416">
                  <c:v>8916264</c:v>
                </c:pt>
                <c:pt idx="1417">
                  <c:v>13522720</c:v>
                </c:pt>
                <c:pt idx="1418">
                  <c:v>15952570</c:v>
                </c:pt>
                <c:pt idx="1419">
                  <c:v>9254685</c:v>
                </c:pt>
                <c:pt idx="1420">
                  <c:v>13889850</c:v>
                </c:pt>
                <c:pt idx="1421">
                  <c:v>12799700</c:v>
                </c:pt>
                <c:pt idx="1422">
                  <c:v>15242670</c:v>
                </c:pt>
                <c:pt idx="1423">
                  <c:v>22412890</c:v>
                </c:pt>
                <c:pt idx="1424">
                  <c:v>12837450</c:v>
                </c:pt>
                <c:pt idx="1425">
                  <c:v>8413787</c:v>
                </c:pt>
                <c:pt idx="1426">
                  <c:v>8563295</c:v>
                </c:pt>
                <c:pt idx="1427">
                  <c:v>8462328</c:v>
                </c:pt>
                <c:pt idx="1428">
                  <c:v>8374307</c:v>
                </c:pt>
                <c:pt idx="1429">
                  <c:v>12445630</c:v>
                </c:pt>
                <c:pt idx="1430">
                  <c:v>11080480</c:v>
                </c:pt>
                <c:pt idx="1431">
                  <c:v>7660755</c:v>
                </c:pt>
                <c:pt idx="1432">
                  <c:v>5805722</c:v>
                </c:pt>
                <c:pt idx="1433">
                  <c:v>9097238</c:v>
                </c:pt>
                <c:pt idx="1434">
                  <c:v>7625330</c:v>
                </c:pt>
                <c:pt idx="1435">
                  <c:v>8998739</c:v>
                </c:pt>
                <c:pt idx="1436">
                  <c:v>9049972</c:v>
                </c:pt>
                <c:pt idx="1437">
                  <c:v>9320880</c:v>
                </c:pt>
                <c:pt idx="1438">
                  <c:v>8641511</c:v>
                </c:pt>
                <c:pt idx="1439">
                  <c:v>13433630</c:v>
                </c:pt>
                <c:pt idx="1440">
                  <c:v>6504073</c:v>
                </c:pt>
                <c:pt idx="1441">
                  <c:v>8722855</c:v>
                </c:pt>
                <c:pt idx="1442">
                  <c:v>10710620</c:v>
                </c:pt>
                <c:pt idx="1443">
                  <c:v>7951427</c:v>
                </c:pt>
                <c:pt idx="1444">
                  <c:v>12054680</c:v>
                </c:pt>
                <c:pt idx="1445">
                  <c:v>6821078</c:v>
                </c:pt>
                <c:pt idx="1446">
                  <c:v>7321456</c:v>
                </c:pt>
                <c:pt idx="1447">
                  <c:v>13167510</c:v>
                </c:pt>
                <c:pt idx="1448">
                  <c:v>10012520</c:v>
                </c:pt>
                <c:pt idx="1449">
                  <c:v>6544856</c:v>
                </c:pt>
                <c:pt idx="1450">
                  <c:v>6697593</c:v>
                </c:pt>
                <c:pt idx="1451">
                  <c:v>10256490</c:v>
                </c:pt>
                <c:pt idx="1452">
                  <c:v>8685232</c:v>
                </c:pt>
                <c:pt idx="1453">
                  <c:v>9491115</c:v>
                </c:pt>
                <c:pt idx="1454">
                  <c:v>7099170</c:v>
                </c:pt>
                <c:pt idx="1455">
                  <c:v>7917952</c:v>
                </c:pt>
                <c:pt idx="1456">
                  <c:v>10473160</c:v>
                </c:pt>
                <c:pt idx="1457">
                  <c:v>6889488</c:v>
                </c:pt>
                <c:pt idx="1458">
                  <c:v>4298446</c:v>
                </c:pt>
                <c:pt idx="1459">
                  <c:v>4875651</c:v>
                </c:pt>
                <c:pt idx="1460">
                  <c:v>4435668</c:v>
                </c:pt>
                <c:pt idx="1461">
                  <c:v>4803947</c:v>
                </c:pt>
                <c:pt idx="1462">
                  <c:v>12106780</c:v>
                </c:pt>
                <c:pt idx="1463">
                  <c:v>5100967</c:v>
                </c:pt>
                <c:pt idx="1464">
                  <c:v>6108070</c:v>
                </c:pt>
                <c:pt idx="1465">
                  <c:v>5889328</c:v>
                </c:pt>
                <c:pt idx="1466">
                  <c:v>17844830</c:v>
                </c:pt>
                <c:pt idx="1467">
                  <c:v>7136295</c:v>
                </c:pt>
                <c:pt idx="1468">
                  <c:v>8669378</c:v>
                </c:pt>
                <c:pt idx="1469">
                  <c:v>8887510</c:v>
                </c:pt>
                <c:pt idx="1470">
                  <c:v>9084076</c:v>
                </c:pt>
                <c:pt idx="1471">
                  <c:v>10756650</c:v>
                </c:pt>
                <c:pt idx="1472">
                  <c:v>6844217</c:v>
                </c:pt>
                <c:pt idx="1473">
                  <c:v>6966249</c:v>
                </c:pt>
                <c:pt idx="1474">
                  <c:v>7778009</c:v>
                </c:pt>
                <c:pt idx="1475">
                  <c:v>10527880</c:v>
                </c:pt>
                <c:pt idx="1476">
                  <c:v>6674206</c:v>
                </c:pt>
                <c:pt idx="1477">
                  <c:v>6849803</c:v>
                </c:pt>
                <c:pt idx="1478">
                  <c:v>9326127</c:v>
                </c:pt>
                <c:pt idx="1479">
                  <c:v>7310092</c:v>
                </c:pt>
                <c:pt idx="1480">
                  <c:v>7099193</c:v>
                </c:pt>
                <c:pt idx="1481">
                  <c:v>4234383</c:v>
                </c:pt>
                <c:pt idx="1482">
                  <c:v>7442950</c:v>
                </c:pt>
                <c:pt idx="1483">
                  <c:v>10984050</c:v>
                </c:pt>
                <c:pt idx="1484">
                  <c:v>8355966</c:v>
                </c:pt>
                <c:pt idx="1485">
                  <c:v>11135270</c:v>
                </c:pt>
                <c:pt idx="1486">
                  <c:v>23440320</c:v>
                </c:pt>
                <c:pt idx="1487">
                  <c:v>11192450</c:v>
                </c:pt>
                <c:pt idx="1488">
                  <c:v>9725063</c:v>
                </c:pt>
                <c:pt idx="1489">
                  <c:v>12917470</c:v>
                </c:pt>
                <c:pt idx="1490">
                  <c:v>8223871.9999999898</c:v>
                </c:pt>
                <c:pt idx="1491">
                  <c:v>14321300</c:v>
                </c:pt>
                <c:pt idx="1492">
                  <c:v>16779470</c:v>
                </c:pt>
                <c:pt idx="1493">
                  <c:v>7621295</c:v>
                </c:pt>
                <c:pt idx="1494">
                  <c:v>9755441</c:v>
                </c:pt>
                <c:pt idx="1495">
                  <c:v>7262105</c:v>
                </c:pt>
                <c:pt idx="1496">
                  <c:v>6803940</c:v>
                </c:pt>
                <c:pt idx="1497">
                  <c:v>7645275</c:v>
                </c:pt>
                <c:pt idx="1498">
                  <c:v>8838603</c:v>
                </c:pt>
                <c:pt idx="1499">
                  <c:v>6389047</c:v>
                </c:pt>
                <c:pt idx="1500">
                  <c:v>6952858</c:v>
                </c:pt>
                <c:pt idx="1501">
                  <c:v>7131613</c:v>
                </c:pt>
                <c:pt idx="1502">
                  <c:v>5050540</c:v>
                </c:pt>
                <c:pt idx="1503">
                  <c:v>7629748</c:v>
                </c:pt>
                <c:pt idx="1504">
                  <c:v>7163632</c:v>
                </c:pt>
                <c:pt idx="1505">
                  <c:v>7844583</c:v>
                </c:pt>
                <c:pt idx="1506">
                  <c:v>6294027</c:v>
                </c:pt>
                <c:pt idx="1507">
                  <c:v>7123273</c:v>
                </c:pt>
                <c:pt idx="1508">
                  <c:v>7857699</c:v>
                </c:pt>
                <c:pt idx="1509">
                  <c:v>7493385</c:v>
                </c:pt>
                <c:pt idx="1510">
                  <c:v>6416018</c:v>
                </c:pt>
                <c:pt idx="1511">
                  <c:v>9193819</c:v>
                </c:pt>
                <c:pt idx="1512">
                  <c:v>8940655</c:v>
                </c:pt>
                <c:pt idx="1513">
                  <c:v>8591494</c:v>
                </c:pt>
                <c:pt idx="1514">
                  <c:v>8988413</c:v>
                </c:pt>
                <c:pt idx="1515">
                  <c:v>12653850</c:v>
                </c:pt>
                <c:pt idx="1516">
                  <c:v>20110250</c:v>
                </c:pt>
                <c:pt idx="1517">
                  <c:v>6464442</c:v>
                </c:pt>
                <c:pt idx="1518">
                  <c:v>6569284</c:v>
                </c:pt>
                <c:pt idx="1519">
                  <c:v>5857743</c:v>
                </c:pt>
                <c:pt idx="1520">
                  <c:v>9982598</c:v>
                </c:pt>
                <c:pt idx="1521">
                  <c:v>7996767</c:v>
                </c:pt>
                <c:pt idx="1522">
                  <c:v>6184932</c:v>
                </c:pt>
                <c:pt idx="1523">
                  <c:v>6344407</c:v>
                </c:pt>
                <c:pt idx="1524">
                  <c:v>5948719</c:v>
                </c:pt>
                <c:pt idx="1525">
                  <c:v>7696449</c:v>
                </c:pt>
                <c:pt idx="1526">
                  <c:v>5871871</c:v>
                </c:pt>
                <c:pt idx="1527">
                  <c:v>6675884</c:v>
                </c:pt>
                <c:pt idx="1528">
                  <c:v>5910577</c:v>
                </c:pt>
                <c:pt idx="1529">
                  <c:v>6920677</c:v>
                </c:pt>
                <c:pt idx="1530">
                  <c:v>13935680</c:v>
                </c:pt>
                <c:pt idx="1531">
                  <c:v>7331974</c:v>
                </c:pt>
                <c:pt idx="1532">
                  <c:v>6980495</c:v>
                </c:pt>
                <c:pt idx="1533">
                  <c:v>7507915</c:v>
                </c:pt>
                <c:pt idx="1534">
                  <c:v>10864040</c:v>
                </c:pt>
                <c:pt idx="1535">
                  <c:v>12172570</c:v>
                </c:pt>
                <c:pt idx="1536">
                  <c:v>9661224</c:v>
                </c:pt>
                <c:pt idx="1537">
                  <c:v>9618272</c:v>
                </c:pt>
                <c:pt idx="1538">
                  <c:v>9570905</c:v>
                </c:pt>
                <c:pt idx="1539">
                  <c:v>8082949</c:v>
                </c:pt>
                <c:pt idx="1540">
                  <c:v>11761360</c:v>
                </c:pt>
                <c:pt idx="1541">
                  <c:v>6311636</c:v>
                </c:pt>
                <c:pt idx="1542">
                  <c:v>5774180</c:v>
                </c:pt>
                <c:pt idx="1543">
                  <c:v>7468105</c:v>
                </c:pt>
                <c:pt idx="1544">
                  <c:v>10038460</c:v>
                </c:pt>
                <c:pt idx="1545">
                  <c:v>10514200</c:v>
                </c:pt>
                <c:pt idx="1546">
                  <c:v>10050690</c:v>
                </c:pt>
                <c:pt idx="1547">
                  <c:v>9391390</c:v>
                </c:pt>
                <c:pt idx="1548">
                  <c:v>10312070</c:v>
                </c:pt>
                <c:pt idx="1549">
                  <c:v>15346430</c:v>
                </c:pt>
                <c:pt idx="1550">
                  <c:v>26858330</c:v>
                </c:pt>
                <c:pt idx="1551">
                  <c:v>14343330</c:v>
                </c:pt>
                <c:pt idx="1552">
                  <c:v>9763349</c:v>
                </c:pt>
                <c:pt idx="1553">
                  <c:v>9636116</c:v>
                </c:pt>
                <c:pt idx="1554">
                  <c:v>9994186</c:v>
                </c:pt>
                <c:pt idx="1555">
                  <c:v>6290331</c:v>
                </c:pt>
                <c:pt idx="1556">
                  <c:v>8052272</c:v>
                </c:pt>
                <c:pt idx="1557">
                  <c:v>6427875</c:v>
                </c:pt>
                <c:pt idx="1558">
                  <c:v>6577187</c:v>
                </c:pt>
                <c:pt idx="1559">
                  <c:v>5415442</c:v>
                </c:pt>
                <c:pt idx="1560">
                  <c:v>4944907</c:v>
                </c:pt>
                <c:pt idx="1561">
                  <c:v>6568133</c:v>
                </c:pt>
                <c:pt idx="1562">
                  <c:v>6513056</c:v>
                </c:pt>
                <c:pt idx="1563">
                  <c:v>5868395</c:v>
                </c:pt>
                <c:pt idx="1564">
                  <c:v>6302187</c:v>
                </c:pt>
                <c:pt idx="1565">
                  <c:v>4603167</c:v>
                </c:pt>
                <c:pt idx="1566">
                  <c:v>5777916</c:v>
                </c:pt>
                <c:pt idx="1567">
                  <c:v>5248283</c:v>
                </c:pt>
                <c:pt idx="1568">
                  <c:v>4733956</c:v>
                </c:pt>
                <c:pt idx="1569">
                  <c:v>4316633</c:v>
                </c:pt>
                <c:pt idx="1570">
                  <c:v>4432231</c:v>
                </c:pt>
                <c:pt idx="1571">
                  <c:v>5281986</c:v>
                </c:pt>
                <c:pt idx="1572">
                  <c:v>4798083</c:v>
                </c:pt>
                <c:pt idx="1573">
                  <c:v>5457313</c:v>
                </c:pt>
                <c:pt idx="1574">
                  <c:v>5994796</c:v>
                </c:pt>
                <c:pt idx="1575">
                  <c:v>6646403</c:v>
                </c:pt>
                <c:pt idx="1576">
                  <c:v>6398960</c:v>
                </c:pt>
                <c:pt idx="1577">
                  <c:v>12361180</c:v>
                </c:pt>
                <c:pt idx="1578">
                  <c:v>9040070</c:v>
                </c:pt>
                <c:pt idx="1579">
                  <c:v>9127565</c:v>
                </c:pt>
                <c:pt idx="1580">
                  <c:v>7486861</c:v>
                </c:pt>
                <c:pt idx="1581">
                  <c:v>11062730</c:v>
                </c:pt>
                <c:pt idx="1582">
                  <c:v>10748630</c:v>
                </c:pt>
                <c:pt idx="1583">
                  <c:v>7638798</c:v>
                </c:pt>
                <c:pt idx="1584">
                  <c:v>8713585</c:v>
                </c:pt>
                <c:pt idx="1585">
                  <c:v>7014708</c:v>
                </c:pt>
                <c:pt idx="1586">
                  <c:v>8561177</c:v>
                </c:pt>
                <c:pt idx="1587">
                  <c:v>11346060</c:v>
                </c:pt>
                <c:pt idx="1588">
                  <c:v>15120360</c:v>
                </c:pt>
                <c:pt idx="1589">
                  <c:v>6970182</c:v>
                </c:pt>
                <c:pt idx="1590">
                  <c:v>8457512</c:v>
                </c:pt>
                <c:pt idx="1591">
                  <c:v>6674766</c:v>
                </c:pt>
                <c:pt idx="1592">
                  <c:v>7142522</c:v>
                </c:pt>
                <c:pt idx="1593">
                  <c:v>18059300</c:v>
                </c:pt>
                <c:pt idx="1594">
                  <c:v>6705181</c:v>
                </c:pt>
                <c:pt idx="1595">
                  <c:v>8016982</c:v>
                </c:pt>
                <c:pt idx="1596">
                  <c:v>9066382</c:v>
                </c:pt>
                <c:pt idx="1597">
                  <c:v>7907562</c:v>
                </c:pt>
                <c:pt idx="1598">
                  <c:v>7511406</c:v>
                </c:pt>
                <c:pt idx="1599">
                  <c:v>6069859</c:v>
                </c:pt>
                <c:pt idx="1600">
                  <c:v>6138989</c:v>
                </c:pt>
                <c:pt idx="1601">
                  <c:v>7363374</c:v>
                </c:pt>
                <c:pt idx="1602">
                  <c:v>9017963</c:v>
                </c:pt>
                <c:pt idx="1603">
                  <c:v>6374529</c:v>
                </c:pt>
                <c:pt idx="1604">
                  <c:v>6508681</c:v>
                </c:pt>
                <c:pt idx="1605">
                  <c:v>7221459</c:v>
                </c:pt>
                <c:pt idx="1606">
                  <c:v>8390184</c:v>
                </c:pt>
                <c:pt idx="1607">
                  <c:v>5773666</c:v>
                </c:pt>
                <c:pt idx="1608">
                  <c:v>8693866</c:v>
                </c:pt>
                <c:pt idx="1609">
                  <c:v>7269763</c:v>
                </c:pt>
                <c:pt idx="1610">
                  <c:v>8827986</c:v>
                </c:pt>
                <c:pt idx="1611">
                  <c:v>10099790</c:v>
                </c:pt>
                <c:pt idx="1612">
                  <c:v>16746599.999999899</c:v>
                </c:pt>
                <c:pt idx="1613">
                  <c:v>35076688</c:v>
                </c:pt>
                <c:pt idx="1614">
                  <c:v>22255900</c:v>
                </c:pt>
                <c:pt idx="1615">
                  <c:v>9252650</c:v>
                </c:pt>
                <c:pt idx="1616">
                  <c:v>10181800</c:v>
                </c:pt>
                <c:pt idx="1617">
                  <c:v>13744710</c:v>
                </c:pt>
                <c:pt idx="1618">
                  <c:v>9533453</c:v>
                </c:pt>
                <c:pt idx="1619">
                  <c:v>14597540</c:v>
                </c:pt>
                <c:pt idx="1620">
                  <c:v>6402932</c:v>
                </c:pt>
                <c:pt idx="1621">
                  <c:v>8656229</c:v>
                </c:pt>
                <c:pt idx="1622">
                  <c:v>9825385</c:v>
                </c:pt>
                <c:pt idx="1623">
                  <c:v>8090984</c:v>
                </c:pt>
                <c:pt idx="1624">
                  <c:v>6029518</c:v>
                </c:pt>
                <c:pt idx="1625">
                  <c:v>5922559</c:v>
                </c:pt>
                <c:pt idx="1626">
                  <c:v>7609700</c:v>
                </c:pt>
                <c:pt idx="1627">
                  <c:v>12098960</c:v>
                </c:pt>
                <c:pt idx="1628">
                  <c:v>4776912</c:v>
                </c:pt>
                <c:pt idx="1629">
                  <c:v>5147280</c:v>
                </c:pt>
                <c:pt idx="1630">
                  <c:v>6648430</c:v>
                </c:pt>
                <c:pt idx="1631">
                  <c:v>5896232</c:v>
                </c:pt>
                <c:pt idx="1632">
                  <c:v>6215117</c:v>
                </c:pt>
                <c:pt idx="1633">
                  <c:v>6617616</c:v>
                </c:pt>
                <c:pt idx="1634">
                  <c:v>5412547</c:v>
                </c:pt>
                <c:pt idx="1635">
                  <c:v>8199407.9999999898</c:v>
                </c:pt>
                <c:pt idx="1636">
                  <c:v>6622852</c:v>
                </c:pt>
                <c:pt idx="1637">
                  <c:v>7584493</c:v>
                </c:pt>
                <c:pt idx="1638">
                  <c:v>6977130</c:v>
                </c:pt>
                <c:pt idx="1639">
                  <c:v>6262715</c:v>
                </c:pt>
                <c:pt idx="1640">
                  <c:v>7734579</c:v>
                </c:pt>
                <c:pt idx="1641">
                  <c:v>7865437</c:v>
                </c:pt>
                <c:pt idx="1642">
                  <c:v>6515993</c:v>
                </c:pt>
                <c:pt idx="1643">
                  <c:v>6110491</c:v>
                </c:pt>
                <c:pt idx="1644">
                  <c:v>5362697</c:v>
                </c:pt>
                <c:pt idx="1645">
                  <c:v>5779038</c:v>
                </c:pt>
                <c:pt idx="1646">
                  <c:v>6823402</c:v>
                </c:pt>
                <c:pt idx="1647">
                  <c:v>6602374</c:v>
                </c:pt>
                <c:pt idx="1648">
                  <c:v>6283490</c:v>
                </c:pt>
                <c:pt idx="1649">
                  <c:v>7208543</c:v>
                </c:pt>
                <c:pt idx="1650">
                  <c:v>6491000</c:v>
                </c:pt>
                <c:pt idx="1651">
                  <c:v>5603464</c:v>
                </c:pt>
                <c:pt idx="1652">
                  <c:v>6304737</c:v>
                </c:pt>
                <c:pt idx="1653">
                  <c:v>6110647</c:v>
                </c:pt>
                <c:pt idx="1654">
                  <c:v>7514506</c:v>
                </c:pt>
                <c:pt idx="1655">
                  <c:v>9415829</c:v>
                </c:pt>
                <c:pt idx="1656">
                  <c:v>23153140</c:v>
                </c:pt>
                <c:pt idx="1657">
                  <c:v>11838080</c:v>
                </c:pt>
                <c:pt idx="1658">
                  <c:v>8218029</c:v>
                </c:pt>
                <c:pt idx="1659">
                  <c:v>7566895</c:v>
                </c:pt>
                <c:pt idx="1660">
                  <c:v>6712518</c:v>
                </c:pt>
                <c:pt idx="1661">
                  <c:v>8290910</c:v>
                </c:pt>
                <c:pt idx="1662">
                  <c:v>10225810</c:v>
                </c:pt>
                <c:pt idx="1663">
                  <c:v>7824756</c:v>
                </c:pt>
                <c:pt idx="1664">
                  <c:v>10067850</c:v>
                </c:pt>
                <c:pt idx="1665">
                  <c:v>12825430</c:v>
                </c:pt>
                <c:pt idx="1666">
                  <c:v>10010540</c:v>
                </c:pt>
                <c:pt idx="1667">
                  <c:v>11846760</c:v>
                </c:pt>
                <c:pt idx="1668">
                  <c:v>9165553</c:v>
                </c:pt>
                <c:pt idx="1669">
                  <c:v>10429470</c:v>
                </c:pt>
                <c:pt idx="1670">
                  <c:v>9345187</c:v>
                </c:pt>
                <c:pt idx="1671">
                  <c:v>10984290</c:v>
                </c:pt>
                <c:pt idx="1672">
                  <c:v>9581295</c:v>
                </c:pt>
                <c:pt idx="1673">
                  <c:v>10291230</c:v>
                </c:pt>
                <c:pt idx="1674">
                  <c:v>11432010</c:v>
                </c:pt>
                <c:pt idx="1675">
                  <c:v>10587270</c:v>
                </c:pt>
                <c:pt idx="1676">
                  <c:v>15562320</c:v>
                </c:pt>
                <c:pt idx="1677">
                  <c:v>27894630</c:v>
                </c:pt>
                <c:pt idx="1678">
                  <c:v>12426680</c:v>
                </c:pt>
                <c:pt idx="1679">
                  <c:v>11360490</c:v>
                </c:pt>
                <c:pt idx="1680">
                  <c:v>9695461</c:v>
                </c:pt>
                <c:pt idx="1681">
                  <c:v>11186680</c:v>
                </c:pt>
                <c:pt idx="1682">
                  <c:v>9709266</c:v>
                </c:pt>
                <c:pt idx="1683">
                  <c:v>14642360</c:v>
                </c:pt>
                <c:pt idx="1684">
                  <c:v>20743630</c:v>
                </c:pt>
                <c:pt idx="1685">
                  <c:v>14196540</c:v>
                </c:pt>
                <c:pt idx="1686">
                  <c:v>12833370</c:v>
                </c:pt>
                <c:pt idx="1687">
                  <c:v>12315590</c:v>
                </c:pt>
                <c:pt idx="1688">
                  <c:v>13585940</c:v>
                </c:pt>
                <c:pt idx="1689">
                  <c:v>14728360</c:v>
                </c:pt>
                <c:pt idx="1690">
                  <c:v>16439090</c:v>
                </c:pt>
                <c:pt idx="1691">
                  <c:v>11278340</c:v>
                </c:pt>
                <c:pt idx="1692">
                  <c:v>10214290</c:v>
                </c:pt>
                <c:pt idx="1693">
                  <c:v>9441226</c:v>
                </c:pt>
                <c:pt idx="1694">
                  <c:v>12823450</c:v>
                </c:pt>
                <c:pt idx="1695">
                  <c:v>9197462</c:v>
                </c:pt>
                <c:pt idx="1696">
                  <c:v>12089160</c:v>
                </c:pt>
                <c:pt idx="1697">
                  <c:v>17369070</c:v>
                </c:pt>
                <c:pt idx="1698">
                  <c:v>13051310</c:v>
                </c:pt>
                <c:pt idx="1699">
                  <c:v>15174380</c:v>
                </c:pt>
                <c:pt idx="1700">
                  <c:v>12934870</c:v>
                </c:pt>
                <c:pt idx="1701">
                  <c:v>13725740</c:v>
                </c:pt>
                <c:pt idx="1702">
                  <c:v>12195890</c:v>
                </c:pt>
                <c:pt idx="1703">
                  <c:v>12653760</c:v>
                </c:pt>
                <c:pt idx="1704">
                  <c:v>17767860</c:v>
                </c:pt>
                <c:pt idx="1705">
                  <c:v>26430010</c:v>
                </c:pt>
                <c:pt idx="1706">
                  <c:v>16564619.999999899</c:v>
                </c:pt>
                <c:pt idx="1707">
                  <c:v>13325960</c:v>
                </c:pt>
                <c:pt idx="1708">
                  <c:v>11989190</c:v>
                </c:pt>
                <c:pt idx="1709">
                  <c:v>6575142</c:v>
                </c:pt>
                <c:pt idx="1710">
                  <c:v>5716745</c:v>
                </c:pt>
                <c:pt idx="1711">
                  <c:v>7883635</c:v>
                </c:pt>
                <c:pt idx="1712">
                  <c:v>5421662</c:v>
                </c:pt>
                <c:pt idx="1713">
                  <c:v>2483121</c:v>
                </c:pt>
                <c:pt idx="1714">
                  <c:v>7519834</c:v>
                </c:pt>
                <c:pt idx="1715">
                  <c:v>9266299</c:v>
                </c:pt>
                <c:pt idx="1716">
                  <c:v>9645451</c:v>
                </c:pt>
                <c:pt idx="1717">
                  <c:v>16256730</c:v>
                </c:pt>
                <c:pt idx="1718">
                  <c:v>12976100</c:v>
                </c:pt>
                <c:pt idx="1719">
                  <c:v>9960479</c:v>
                </c:pt>
                <c:pt idx="1720">
                  <c:v>14615440</c:v>
                </c:pt>
                <c:pt idx="1721">
                  <c:v>14524930</c:v>
                </c:pt>
                <c:pt idx="1722">
                  <c:v>9744977</c:v>
                </c:pt>
                <c:pt idx="1723">
                  <c:v>11359450</c:v>
                </c:pt>
                <c:pt idx="1724">
                  <c:v>8981982</c:v>
                </c:pt>
                <c:pt idx="1725">
                  <c:v>10377620</c:v>
                </c:pt>
                <c:pt idx="1726">
                  <c:v>11595930</c:v>
                </c:pt>
                <c:pt idx="1727">
                  <c:v>10435270</c:v>
                </c:pt>
                <c:pt idx="1728">
                  <c:v>15844090</c:v>
                </c:pt>
                <c:pt idx="1729">
                  <c:v>13586880</c:v>
                </c:pt>
                <c:pt idx="1730">
                  <c:v>12204130</c:v>
                </c:pt>
                <c:pt idx="1731">
                  <c:v>14942600</c:v>
                </c:pt>
                <c:pt idx="1732">
                  <c:v>5340915</c:v>
                </c:pt>
                <c:pt idx="1733">
                  <c:v>7821028</c:v>
                </c:pt>
                <c:pt idx="1734">
                  <c:v>12453870</c:v>
                </c:pt>
                <c:pt idx="1735">
                  <c:v>10577040</c:v>
                </c:pt>
                <c:pt idx="1736">
                  <c:v>12371100</c:v>
                </c:pt>
                <c:pt idx="1737">
                  <c:v>11566090</c:v>
                </c:pt>
                <c:pt idx="1738">
                  <c:v>14877660</c:v>
                </c:pt>
                <c:pt idx="1739">
                  <c:v>24679340</c:v>
                </c:pt>
                <c:pt idx="1740">
                  <c:v>13321640</c:v>
                </c:pt>
                <c:pt idx="1741">
                  <c:v>12514910</c:v>
                </c:pt>
                <c:pt idx="1742">
                  <c:v>9551481</c:v>
                </c:pt>
                <c:pt idx="1743">
                  <c:v>8689874</c:v>
                </c:pt>
                <c:pt idx="1744">
                  <c:v>7614883</c:v>
                </c:pt>
                <c:pt idx="1745">
                  <c:v>8440412</c:v>
                </c:pt>
                <c:pt idx="1746">
                  <c:v>9977338</c:v>
                </c:pt>
                <c:pt idx="1747">
                  <c:v>8860481</c:v>
                </c:pt>
                <c:pt idx="1748">
                  <c:v>10056500</c:v>
                </c:pt>
                <c:pt idx="1749">
                  <c:v>10253920</c:v>
                </c:pt>
                <c:pt idx="1750">
                  <c:v>10719230</c:v>
                </c:pt>
                <c:pt idx="1751">
                  <c:v>15805450</c:v>
                </c:pt>
                <c:pt idx="1752">
                  <c:v>12855520</c:v>
                </c:pt>
                <c:pt idx="1753">
                  <c:v>11834650</c:v>
                </c:pt>
                <c:pt idx="1754">
                  <c:v>10511420</c:v>
                </c:pt>
                <c:pt idx="1755">
                  <c:v>10839810</c:v>
                </c:pt>
                <c:pt idx="1756">
                  <c:v>13040570</c:v>
                </c:pt>
                <c:pt idx="1757">
                  <c:v>14588530</c:v>
                </c:pt>
                <c:pt idx="1758">
                  <c:v>13138080</c:v>
                </c:pt>
                <c:pt idx="1759">
                  <c:v>10423660</c:v>
                </c:pt>
                <c:pt idx="1760">
                  <c:v>17805800</c:v>
                </c:pt>
                <c:pt idx="1761">
                  <c:v>26195130</c:v>
                </c:pt>
                <c:pt idx="1762">
                  <c:v>46253490</c:v>
                </c:pt>
                <c:pt idx="1763">
                  <c:v>80898120</c:v>
                </c:pt>
                <c:pt idx="1764">
                  <c:v>8858374</c:v>
                </c:pt>
                <c:pt idx="1765">
                  <c:v>5643870</c:v>
                </c:pt>
                <c:pt idx="1766">
                  <c:v>6753997</c:v>
                </c:pt>
                <c:pt idx="1767">
                  <c:v>5974536</c:v>
                </c:pt>
                <c:pt idx="1768">
                  <c:v>7189740</c:v>
                </c:pt>
                <c:pt idx="1769">
                  <c:v>7410921</c:v>
                </c:pt>
                <c:pt idx="1770">
                  <c:v>6300307</c:v>
                </c:pt>
                <c:pt idx="1771">
                  <c:v>7083997</c:v>
                </c:pt>
                <c:pt idx="1772">
                  <c:v>7837174</c:v>
                </c:pt>
                <c:pt idx="1773">
                  <c:v>7979203</c:v>
                </c:pt>
                <c:pt idx="1774">
                  <c:v>7640099</c:v>
                </c:pt>
                <c:pt idx="1775">
                  <c:v>9394361</c:v>
                </c:pt>
                <c:pt idx="1776">
                  <c:v>7163040</c:v>
                </c:pt>
                <c:pt idx="1777">
                  <c:v>6956226</c:v>
                </c:pt>
                <c:pt idx="1778">
                  <c:v>5876630</c:v>
                </c:pt>
                <c:pt idx="1779">
                  <c:v>8800800</c:v>
                </c:pt>
                <c:pt idx="1780">
                  <c:v>7119571</c:v>
                </c:pt>
                <c:pt idx="1781">
                  <c:v>12885200</c:v>
                </c:pt>
                <c:pt idx="1782">
                  <c:v>7133132</c:v>
                </c:pt>
                <c:pt idx="1783">
                  <c:v>5625384</c:v>
                </c:pt>
                <c:pt idx="1784">
                  <c:v>6860845</c:v>
                </c:pt>
                <c:pt idx="1785">
                  <c:v>6956674</c:v>
                </c:pt>
                <c:pt idx="1786">
                  <c:v>8062420</c:v>
                </c:pt>
                <c:pt idx="1787">
                  <c:v>14524760</c:v>
                </c:pt>
                <c:pt idx="1788">
                  <c:v>9464206</c:v>
                </c:pt>
                <c:pt idx="1789">
                  <c:v>17706780</c:v>
                </c:pt>
                <c:pt idx="1790">
                  <c:v>9232402</c:v>
                </c:pt>
                <c:pt idx="1791">
                  <c:v>8523840</c:v>
                </c:pt>
                <c:pt idx="1792">
                  <c:v>9514557</c:v>
                </c:pt>
                <c:pt idx="1793">
                  <c:v>13393950</c:v>
                </c:pt>
                <c:pt idx="1794">
                  <c:v>8175248</c:v>
                </c:pt>
                <c:pt idx="1795">
                  <c:v>14303020</c:v>
                </c:pt>
                <c:pt idx="1796">
                  <c:v>13912820</c:v>
                </c:pt>
                <c:pt idx="1797">
                  <c:v>13928300</c:v>
                </c:pt>
                <c:pt idx="1798">
                  <c:v>14801030</c:v>
                </c:pt>
                <c:pt idx="1799">
                  <c:v>22239610</c:v>
                </c:pt>
                <c:pt idx="1800">
                  <c:v>15746500</c:v>
                </c:pt>
                <c:pt idx="1801">
                  <c:v>9860124</c:v>
                </c:pt>
                <c:pt idx="1802">
                  <c:v>16333360</c:v>
                </c:pt>
                <c:pt idx="1803">
                  <c:v>21314980</c:v>
                </c:pt>
                <c:pt idx="1804">
                  <c:v>7604423</c:v>
                </c:pt>
                <c:pt idx="1805">
                  <c:v>5912505</c:v>
                </c:pt>
                <c:pt idx="1806">
                  <c:v>7652355</c:v>
                </c:pt>
                <c:pt idx="1807">
                  <c:v>8903056</c:v>
                </c:pt>
                <c:pt idx="1808">
                  <c:v>6829195</c:v>
                </c:pt>
                <c:pt idx="1809">
                  <c:v>6020087</c:v>
                </c:pt>
                <c:pt idx="1810">
                  <c:v>7797473</c:v>
                </c:pt>
                <c:pt idx="1811">
                  <c:v>6367735</c:v>
                </c:pt>
                <c:pt idx="1812">
                  <c:v>8715807</c:v>
                </c:pt>
                <c:pt idx="1813">
                  <c:v>5873371</c:v>
                </c:pt>
                <c:pt idx="1814">
                  <c:v>5131845</c:v>
                </c:pt>
                <c:pt idx="1815">
                  <c:v>7928371</c:v>
                </c:pt>
                <c:pt idx="1816">
                  <c:v>4604530</c:v>
                </c:pt>
                <c:pt idx="1817">
                  <c:v>4939670</c:v>
                </c:pt>
                <c:pt idx="1818">
                  <c:v>8592296</c:v>
                </c:pt>
                <c:pt idx="1819">
                  <c:v>6197584</c:v>
                </c:pt>
                <c:pt idx="1820">
                  <c:v>5951117</c:v>
                </c:pt>
                <c:pt idx="1821">
                  <c:v>4252929</c:v>
                </c:pt>
                <c:pt idx="1822">
                  <c:v>6961551</c:v>
                </c:pt>
                <c:pt idx="1823">
                  <c:v>6441071</c:v>
                </c:pt>
                <c:pt idx="1824">
                  <c:v>5085621</c:v>
                </c:pt>
                <c:pt idx="1825">
                  <c:v>5680568</c:v>
                </c:pt>
                <c:pt idx="1826">
                  <c:v>5231727</c:v>
                </c:pt>
                <c:pt idx="1827">
                  <c:v>4566724</c:v>
                </c:pt>
                <c:pt idx="1828">
                  <c:v>5518153</c:v>
                </c:pt>
                <c:pt idx="1829">
                  <c:v>6084498</c:v>
                </c:pt>
                <c:pt idx="1830">
                  <c:v>5579323</c:v>
                </c:pt>
                <c:pt idx="1831">
                  <c:v>8695824</c:v>
                </c:pt>
                <c:pt idx="1832">
                  <c:v>7790963</c:v>
                </c:pt>
                <c:pt idx="1833">
                  <c:v>12421300</c:v>
                </c:pt>
                <c:pt idx="1834">
                  <c:v>10536480</c:v>
                </c:pt>
                <c:pt idx="1835">
                  <c:v>6586071</c:v>
                </c:pt>
                <c:pt idx="1836">
                  <c:v>10773900</c:v>
                </c:pt>
                <c:pt idx="1837">
                  <c:v>11102560</c:v>
                </c:pt>
                <c:pt idx="1838">
                  <c:v>8187836</c:v>
                </c:pt>
                <c:pt idx="1839">
                  <c:v>6897822</c:v>
                </c:pt>
                <c:pt idx="1840">
                  <c:v>5293151</c:v>
                </c:pt>
                <c:pt idx="1841">
                  <c:v>7338351</c:v>
                </c:pt>
                <c:pt idx="1842">
                  <c:v>7876315</c:v>
                </c:pt>
                <c:pt idx="1843">
                  <c:v>6489463</c:v>
                </c:pt>
                <c:pt idx="1844">
                  <c:v>14550690</c:v>
                </c:pt>
                <c:pt idx="1845">
                  <c:v>8376620.9999999898</c:v>
                </c:pt>
                <c:pt idx="1846">
                  <c:v>5703861</c:v>
                </c:pt>
                <c:pt idx="1847">
                  <c:v>6215625</c:v>
                </c:pt>
                <c:pt idx="1848">
                  <c:v>7566777</c:v>
                </c:pt>
                <c:pt idx="1849">
                  <c:v>7246589</c:v>
                </c:pt>
                <c:pt idx="1850">
                  <c:v>7419959</c:v>
                </c:pt>
                <c:pt idx="1851">
                  <c:v>11215820</c:v>
                </c:pt>
                <c:pt idx="1852">
                  <c:v>8335572</c:v>
                </c:pt>
                <c:pt idx="1853">
                  <c:v>9592958</c:v>
                </c:pt>
                <c:pt idx="1854">
                  <c:v>10635090</c:v>
                </c:pt>
                <c:pt idx="1855">
                  <c:v>8982797</c:v>
                </c:pt>
                <c:pt idx="1856">
                  <c:v>6093825</c:v>
                </c:pt>
                <c:pt idx="1857">
                  <c:v>5797834</c:v>
                </c:pt>
                <c:pt idx="1858">
                  <c:v>5646037</c:v>
                </c:pt>
                <c:pt idx="1859">
                  <c:v>6375067</c:v>
                </c:pt>
                <c:pt idx="1860">
                  <c:v>5025471</c:v>
                </c:pt>
                <c:pt idx="1861">
                  <c:v>6987068</c:v>
                </c:pt>
                <c:pt idx="1862">
                  <c:v>10573620</c:v>
                </c:pt>
                <c:pt idx="1863">
                  <c:v>6815006</c:v>
                </c:pt>
                <c:pt idx="1864">
                  <c:v>6756162</c:v>
                </c:pt>
                <c:pt idx="1865">
                  <c:v>10541880</c:v>
                </c:pt>
                <c:pt idx="1866">
                  <c:v>22458580</c:v>
                </c:pt>
                <c:pt idx="1867">
                  <c:v>8300267</c:v>
                </c:pt>
                <c:pt idx="1868">
                  <c:v>6617173</c:v>
                </c:pt>
                <c:pt idx="1869">
                  <c:v>6170246</c:v>
                </c:pt>
                <c:pt idx="1870">
                  <c:v>8421167</c:v>
                </c:pt>
                <c:pt idx="1871">
                  <c:v>8448963</c:v>
                </c:pt>
                <c:pt idx="1872">
                  <c:v>3744882</c:v>
                </c:pt>
                <c:pt idx="1873">
                  <c:v>5347396</c:v>
                </c:pt>
                <c:pt idx="1874">
                  <c:v>5538289</c:v>
                </c:pt>
                <c:pt idx="1875">
                  <c:v>5480055</c:v>
                </c:pt>
                <c:pt idx="1876">
                  <c:v>5855414</c:v>
                </c:pt>
                <c:pt idx="1877">
                  <c:v>6669210</c:v>
                </c:pt>
                <c:pt idx="1878">
                  <c:v>5000017</c:v>
                </c:pt>
                <c:pt idx="1879">
                  <c:v>8795903</c:v>
                </c:pt>
                <c:pt idx="1880">
                  <c:v>7108407</c:v>
                </c:pt>
                <c:pt idx="1881">
                  <c:v>4895876</c:v>
                </c:pt>
                <c:pt idx="1882">
                  <c:v>6449809</c:v>
                </c:pt>
                <c:pt idx="1883">
                  <c:v>6867845</c:v>
                </c:pt>
                <c:pt idx="1884">
                  <c:v>7468851</c:v>
                </c:pt>
                <c:pt idx="1885">
                  <c:v>7594683</c:v>
                </c:pt>
                <c:pt idx="1886">
                  <c:v>6200236</c:v>
                </c:pt>
                <c:pt idx="1887">
                  <c:v>8847616</c:v>
                </c:pt>
                <c:pt idx="1888">
                  <c:v>11822780</c:v>
                </c:pt>
                <c:pt idx="1889">
                  <c:v>8015088</c:v>
                </c:pt>
                <c:pt idx="1890">
                  <c:v>6200361</c:v>
                </c:pt>
                <c:pt idx="1891">
                  <c:v>5531712</c:v>
                </c:pt>
                <c:pt idx="1892">
                  <c:v>4698111</c:v>
                </c:pt>
                <c:pt idx="1893">
                  <c:v>5480618</c:v>
                </c:pt>
                <c:pt idx="1894">
                  <c:v>3923559</c:v>
                </c:pt>
                <c:pt idx="1895">
                  <c:v>6694715</c:v>
                </c:pt>
                <c:pt idx="1896">
                  <c:v>6606095</c:v>
                </c:pt>
                <c:pt idx="1897">
                  <c:v>6380720</c:v>
                </c:pt>
                <c:pt idx="1898">
                  <c:v>5795731</c:v>
                </c:pt>
                <c:pt idx="1899">
                  <c:v>8306662</c:v>
                </c:pt>
                <c:pt idx="1900">
                  <c:v>5587701</c:v>
                </c:pt>
                <c:pt idx="1901">
                  <c:v>5701696</c:v>
                </c:pt>
                <c:pt idx="1902">
                  <c:v>5717385</c:v>
                </c:pt>
                <c:pt idx="1903">
                  <c:v>8267163</c:v>
                </c:pt>
                <c:pt idx="1904">
                  <c:v>6645873</c:v>
                </c:pt>
                <c:pt idx="1905">
                  <c:v>5359147</c:v>
                </c:pt>
                <c:pt idx="1906">
                  <c:v>6505721</c:v>
                </c:pt>
                <c:pt idx="1907">
                  <c:v>12365310</c:v>
                </c:pt>
                <c:pt idx="1908">
                  <c:v>7212928</c:v>
                </c:pt>
                <c:pt idx="1909">
                  <c:v>10252340</c:v>
                </c:pt>
                <c:pt idx="1910">
                  <c:v>4801973</c:v>
                </c:pt>
                <c:pt idx="1911">
                  <c:v>6519099</c:v>
                </c:pt>
                <c:pt idx="1912">
                  <c:v>4762226</c:v>
                </c:pt>
                <c:pt idx="1913">
                  <c:v>5225826</c:v>
                </c:pt>
                <c:pt idx="1914">
                  <c:v>6160869</c:v>
                </c:pt>
                <c:pt idx="1915">
                  <c:v>6311098</c:v>
                </c:pt>
                <c:pt idx="1916">
                  <c:v>4671505</c:v>
                </c:pt>
                <c:pt idx="1917">
                  <c:v>5731008</c:v>
                </c:pt>
                <c:pt idx="1918">
                  <c:v>5997522</c:v>
                </c:pt>
                <c:pt idx="1919">
                  <c:v>6214421</c:v>
                </c:pt>
                <c:pt idx="1920">
                  <c:v>6460768</c:v>
                </c:pt>
                <c:pt idx="1921">
                  <c:v>6061495</c:v>
                </c:pt>
                <c:pt idx="1922">
                  <c:v>5877422</c:v>
                </c:pt>
                <c:pt idx="1923">
                  <c:v>5888139</c:v>
                </c:pt>
                <c:pt idx="1924">
                  <c:v>6808428</c:v>
                </c:pt>
                <c:pt idx="1925">
                  <c:v>5197741</c:v>
                </c:pt>
                <c:pt idx="1926">
                  <c:v>6730435</c:v>
                </c:pt>
                <c:pt idx="1927">
                  <c:v>13840390</c:v>
                </c:pt>
                <c:pt idx="1928">
                  <c:v>18646750</c:v>
                </c:pt>
                <c:pt idx="1929">
                  <c:v>6032699</c:v>
                </c:pt>
                <c:pt idx="1930">
                  <c:v>5087189</c:v>
                </c:pt>
                <c:pt idx="1931">
                  <c:v>5597012</c:v>
                </c:pt>
                <c:pt idx="1932">
                  <c:v>6941569</c:v>
                </c:pt>
                <c:pt idx="1933">
                  <c:v>5853068</c:v>
                </c:pt>
                <c:pt idx="1934">
                  <c:v>5732061</c:v>
                </c:pt>
                <c:pt idx="1935">
                  <c:v>5456247</c:v>
                </c:pt>
                <c:pt idx="1936">
                  <c:v>5617641</c:v>
                </c:pt>
                <c:pt idx="1937">
                  <c:v>5090777</c:v>
                </c:pt>
                <c:pt idx="1938">
                  <c:v>8932258</c:v>
                </c:pt>
                <c:pt idx="1939">
                  <c:v>8283477</c:v>
                </c:pt>
                <c:pt idx="1940">
                  <c:v>6927168</c:v>
                </c:pt>
                <c:pt idx="1941">
                  <c:v>10280220</c:v>
                </c:pt>
                <c:pt idx="1942">
                  <c:v>6522794</c:v>
                </c:pt>
                <c:pt idx="1943">
                  <c:v>5936775</c:v>
                </c:pt>
                <c:pt idx="1944">
                  <c:v>6020450</c:v>
                </c:pt>
                <c:pt idx="1945">
                  <c:v>4666660</c:v>
                </c:pt>
                <c:pt idx="1946">
                  <c:v>7565786</c:v>
                </c:pt>
                <c:pt idx="1947">
                  <c:v>7123834</c:v>
                </c:pt>
                <c:pt idx="1948">
                  <c:v>8174202</c:v>
                </c:pt>
                <c:pt idx="1949">
                  <c:v>7853065</c:v>
                </c:pt>
                <c:pt idx="1950">
                  <c:v>8408926</c:v>
                </c:pt>
                <c:pt idx="1951">
                  <c:v>9412733</c:v>
                </c:pt>
                <c:pt idx="1952">
                  <c:v>11954330</c:v>
                </c:pt>
                <c:pt idx="1953">
                  <c:v>8215406</c:v>
                </c:pt>
                <c:pt idx="1954">
                  <c:v>7372534</c:v>
                </c:pt>
                <c:pt idx="1955">
                  <c:v>8522505</c:v>
                </c:pt>
                <c:pt idx="1956">
                  <c:v>12713560</c:v>
                </c:pt>
                <c:pt idx="1957">
                  <c:v>8498428</c:v>
                </c:pt>
                <c:pt idx="1958">
                  <c:v>8205145</c:v>
                </c:pt>
                <c:pt idx="1959">
                  <c:v>6978986</c:v>
                </c:pt>
                <c:pt idx="1960">
                  <c:v>4501838</c:v>
                </c:pt>
                <c:pt idx="1961">
                  <c:v>4151386</c:v>
                </c:pt>
                <c:pt idx="1962">
                  <c:v>3265377</c:v>
                </c:pt>
                <c:pt idx="1963">
                  <c:v>3605617</c:v>
                </c:pt>
                <c:pt idx="1964">
                  <c:v>3249266</c:v>
                </c:pt>
                <c:pt idx="1965">
                  <c:v>2491789</c:v>
                </c:pt>
                <c:pt idx="1966">
                  <c:v>5552646</c:v>
                </c:pt>
                <c:pt idx="1967">
                  <c:v>4575752</c:v>
                </c:pt>
                <c:pt idx="1968">
                  <c:v>12068830</c:v>
                </c:pt>
                <c:pt idx="1969">
                  <c:v>8645929</c:v>
                </c:pt>
                <c:pt idx="1970">
                  <c:v>6641024</c:v>
                </c:pt>
                <c:pt idx="1971">
                  <c:v>7437440</c:v>
                </c:pt>
                <c:pt idx="1972">
                  <c:v>6317736</c:v>
                </c:pt>
                <c:pt idx="1973">
                  <c:v>7284128</c:v>
                </c:pt>
                <c:pt idx="1974">
                  <c:v>8032841</c:v>
                </c:pt>
                <c:pt idx="1975">
                  <c:v>6973600</c:v>
                </c:pt>
                <c:pt idx="1976">
                  <c:v>6633610</c:v>
                </c:pt>
                <c:pt idx="1977">
                  <c:v>6265990</c:v>
                </c:pt>
                <c:pt idx="1978">
                  <c:v>6570121</c:v>
                </c:pt>
                <c:pt idx="1979">
                  <c:v>6922353</c:v>
                </c:pt>
                <c:pt idx="1980">
                  <c:v>6374338</c:v>
                </c:pt>
                <c:pt idx="1981">
                  <c:v>6766310</c:v>
                </c:pt>
                <c:pt idx="1982">
                  <c:v>9140937</c:v>
                </c:pt>
                <c:pt idx="1983">
                  <c:v>7820627</c:v>
                </c:pt>
                <c:pt idx="1984">
                  <c:v>3943821</c:v>
                </c:pt>
                <c:pt idx="1985">
                  <c:v>6675451</c:v>
                </c:pt>
                <c:pt idx="1986">
                  <c:v>7995454</c:v>
                </c:pt>
                <c:pt idx="1987">
                  <c:v>6649630</c:v>
                </c:pt>
                <c:pt idx="1988">
                  <c:v>7812733</c:v>
                </c:pt>
                <c:pt idx="1989">
                  <c:v>12189850</c:v>
                </c:pt>
                <c:pt idx="1990">
                  <c:v>6096432</c:v>
                </c:pt>
                <c:pt idx="1991">
                  <c:v>7993427</c:v>
                </c:pt>
                <c:pt idx="1992">
                  <c:v>10636640</c:v>
                </c:pt>
                <c:pt idx="1993">
                  <c:v>22812360</c:v>
                </c:pt>
                <c:pt idx="1994">
                  <c:v>6791218</c:v>
                </c:pt>
                <c:pt idx="1995">
                  <c:v>5602406</c:v>
                </c:pt>
                <c:pt idx="1996">
                  <c:v>12640480</c:v>
                </c:pt>
                <c:pt idx="1997">
                  <c:v>9498782</c:v>
                </c:pt>
                <c:pt idx="1998">
                  <c:v>4621864</c:v>
                </c:pt>
                <c:pt idx="1999">
                  <c:v>5673772</c:v>
                </c:pt>
                <c:pt idx="2000">
                  <c:v>6904853</c:v>
                </c:pt>
                <c:pt idx="2001">
                  <c:v>6887875</c:v>
                </c:pt>
                <c:pt idx="2002">
                  <c:v>7570734</c:v>
                </c:pt>
                <c:pt idx="2003">
                  <c:v>4872414</c:v>
                </c:pt>
                <c:pt idx="2004">
                  <c:v>5763263</c:v>
                </c:pt>
                <c:pt idx="2005">
                  <c:v>4979984</c:v>
                </c:pt>
                <c:pt idx="2006">
                  <c:v>4107390.9999999902</c:v>
                </c:pt>
                <c:pt idx="2007">
                  <c:v>4483654</c:v>
                </c:pt>
                <c:pt idx="2008">
                  <c:v>6367092</c:v>
                </c:pt>
                <c:pt idx="2009">
                  <c:v>5927620</c:v>
                </c:pt>
                <c:pt idx="2010">
                  <c:v>8299743</c:v>
                </c:pt>
                <c:pt idx="2011">
                  <c:v>7040685</c:v>
                </c:pt>
                <c:pt idx="2012">
                  <c:v>11472070</c:v>
                </c:pt>
                <c:pt idx="2013">
                  <c:v>14346640</c:v>
                </c:pt>
                <c:pt idx="2014">
                  <c:v>21057680</c:v>
                </c:pt>
                <c:pt idx="2015">
                  <c:v>7901051</c:v>
                </c:pt>
                <c:pt idx="2016">
                  <c:v>8201401</c:v>
                </c:pt>
                <c:pt idx="2017">
                  <c:v>10078030</c:v>
                </c:pt>
                <c:pt idx="2018">
                  <c:v>7072744</c:v>
                </c:pt>
                <c:pt idx="2019">
                  <c:v>8107097</c:v>
                </c:pt>
                <c:pt idx="2020">
                  <c:v>7059857</c:v>
                </c:pt>
                <c:pt idx="2021">
                  <c:v>5429677</c:v>
                </c:pt>
                <c:pt idx="2022">
                  <c:v>5819678</c:v>
                </c:pt>
                <c:pt idx="2023">
                  <c:v>4929134</c:v>
                </c:pt>
                <c:pt idx="2024">
                  <c:v>6524863</c:v>
                </c:pt>
                <c:pt idx="2025">
                  <c:v>5640744</c:v>
                </c:pt>
                <c:pt idx="2026">
                  <c:v>4959285</c:v>
                </c:pt>
                <c:pt idx="2027">
                  <c:v>3752888</c:v>
                </c:pt>
                <c:pt idx="2028">
                  <c:v>4963485</c:v>
                </c:pt>
                <c:pt idx="2029">
                  <c:v>8434589</c:v>
                </c:pt>
                <c:pt idx="2030">
                  <c:v>6717115</c:v>
                </c:pt>
                <c:pt idx="2031">
                  <c:v>4450704</c:v>
                </c:pt>
                <c:pt idx="2032">
                  <c:v>13323530</c:v>
                </c:pt>
                <c:pt idx="2033">
                  <c:v>4751711</c:v>
                </c:pt>
                <c:pt idx="2034">
                  <c:v>4239265</c:v>
                </c:pt>
                <c:pt idx="2035">
                  <c:v>4109537</c:v>
                </c:pt>
                <c:pt idx="2036">
                  <c:v>3748478</c:v>
                </c:pt>
                <c:pt idx="2037">
                  <c:v>5693775</c:v>
                </c:pt>
                <c:pt idx="2038">
                  <c:v>4985299</c:v>
                </c:pt>
                <c:pt idx="2039">
                  <c:v>6697057</c:v>
                </c:pt>
                <c:pt idx="2040">
                  <c:v>5631979</c:v>
                </c:pt>
                <c:pt idx="2041">
                  <c:v>5946869</c:v>
                </c:pt>
                <c:pt idx="2042">
                  <c:v>7841819</c:v>
                </c:pt>
                <c:pt idx="2043">
                  <c:v>5282252</c:v>
                </c:pt>
                <c:pt idx="2044">
                  <c:v>4709373</c:v>
                </c:pt>
                <c:pt idx="2045">
                  <c:v>4532422</c:v>
                </c:pt>
                <c:pt idx="2046">
                  <c:v>5080513</c:v>
                </c:pt>
                <c:pt idx="2047">
                  <c:v>2928089</c:v>
                </c:pt>
                <c:pt idx="2048">
                  <c:v>3200426</c:v>
                </c:pt>
                <c:pt idx="2049">
                  <c:v>4222880</c:v>
                </c:pt>
                <c:pt idx="2050">
                  <c:v>3393630</c:v>
                </c:pt>
                <c:pt idx="2051">
                  <c:v>4137761</c:v>
                </c:pt>
                <c:pt idx="2052">
                  <c:v>5260626</c:v>
                </c:pt>
                <c:pt idx="2053">
                  <c:v>4898266</c:v>
                </c:pt>
                <c:pt idx="2054">
                  <c:v>5047957</c:v>
                </c:pt>
                <c:pt idx="2055">
                  <c:v>4015717</c:v>
                </c:pt>
                <c:pt idx="2056">
                  <c:v>6942723</c:v>
                </c:pt>
                <c:pt idx="2057">
                  <c:v>6136444</c:v>
                </c:pt>
                <c:pt idx="2058">
                  <c:v>6619067</c:v>
                </c:pt>
                <c:pt idx="2059">
                  <c:v>3928584</c:v>
                </c:pt>
                <c:pt idx="2060">
                  <c:v>4721351</c:v>
                </c:pt>
                <c:pt idx="2061">
                  <c:v>4996347</c:v>
                </c:pt>
                <c:pt idx="2062">
                  <c:v>7053149</c:v>
                </c:pt>
                <c:pt idx="2063">
                  <c:v>7934785</c:v>
                </c:pt>
                <c:pt idx="2064">
                  <c:v>10580560</c:v>
                </c:pt>
                <c:pt idx="2065">
                  <c:v>5402181</c:v>
                </c:pt>
                <c:pt idx="2066">
                  <c:v>8224425.9999999898</c:v>
                </c:pt>
                <c:pt idx="2067">
                  <c:v>9632692</c:v>
                </c:pt>
                <c:pt idx="2068">
                  <c:v>9985703</c:v>
                </c:pt>
                <c:pt idx="2069">
                  <c:v>6293487</c:v>
                </c:pt>
                <c:pt idx="2070">
                  <c:v>5509938</c:v>
                </c:pt>
                <c:pt idx="2071">
                  <c:v>3948442</c:v>
                </c:pt>
                <c:pt idx="2072">
                  <c:v>7228303</c:v>
                </c:pt>
                <c:pt idx="2073">
                  <c:v>3994349</c:v>
                </c:pt>
                <c:pt idx="2074">
                  <c:v>4383167</c:v>
                </c:pt>
                <c:pt idx="2075">
                  <c:v>3457586</c:v>
                </c:pt>
                <c:pt idx="2076">
                  <c:v>4913346</c:v>
                </c:pt>
                <c:pt idx="2077">
                  <c:v>4630252</c:v>
                </c:pt>
                <c:pt idx="2078">
                  <c:v>3743501</c:v>
                </c:pt>
                <c:pt idx="2079">
                  <c:v>4686766</c:v>
                </c:pt>
                <c:pt idx="2080">
                  <c:v>4822869</c:v>
                </c:pt>
                <c:pt idx="2081">
                  <c:v>4547543</c:v>
                </c:pt>
                <c:pt idx="2082">
                  <c:v>5372478</c:v>
                </c:pt>
                <c:pt idx="2083">
                  <c:v>6240126</c:v>
                </c:pt>
                <c:pt idx="2084">
                  <c:v>7960476</c:v>
                </c:pt>
                <c:pt idx="2085">
                  <c:v>5027994</c:v>
                </c:pt>
                <c:pt idx="2086">
                  <c:v>2873959</c:v>
                </c:pt>
                <c:pt idx="2087">
                  <c:v>4366772</c:v>
                </c:pt>
                <c:pt idx="2088">
                  <c:v>6604504</c:v>
                </c:pt>
                <c:pt idx="2089">
                  <c:v>6666648</c:v>
                </c:pt>
                <c:pt idx="2090">
                  <c:v>13960850</c:v>
                </c:pt>
                <c:pt idx="2091">
                  <c:v>6922337</c:v>
                </c:pt>
                <c:pt idx="2092">
                  <c:v>4318156</c:v>
                </c:pt>
                <c:pt idx="2093">
                  <c:v>5659196</c:v>
                </c:pt>
                <c:pt idx="2094">
                  <c:v>4276034</c:v>
                </c:pt>
                <c:pt idx="2095">
                  <c:v>11335800</c:v>
                </c:pt>
                <c:pt idx="2096">
                  <c:v>5255313</c:v>
                </c:pt>
                <c:pt idx="2097">
                  <c:v>6740696</c:v>
                </c:pt>
                <c:pt idx="2098">
                  <c:v>6544215</c:v>
                </c:pt>
                <c:pt idx="2099">
                  <c:v>3846878</c:v>
                </c:pt>
                <c:pt idx="2100">
                  <c:v>4981452</c:v>
                </c:pt>
                <c:pt idx="2101">
                  <c:v>5336596</c:v>
                </c:pt>
                <c:pt idx="2102">
                  <c:v>4463301</c:v>
                </c:pt>
                <c:pt idx="2103">
                  <c:v>3365665</c:v>
                </c:pt>
                <c:pt idx="2104">
                  <c:v>5552326</c:v>
                </c:pt>
                <c:pt idx="2105">
                  <c:v>4195073</c:v>
                </c:pt>
                <c:pt idx="2106">
                  <c:v>4695821</c:v>
                </c:pt>
                <c:pt idx="2107">
                  <c:v>6199894</c:v>
                </c:pt>
                <c:pt idx="2108">
                  <c:v>7213733</c:v>
                </c:pt>
                <c:pt idx="2109">
                  <c:v>4395340</c:v>
                </c:pt>
                <c:pt idx="2110">
                  <c:v>5974016</c:v>
                </c:pt>
                <c:pt idx="2111">
                  <c:v>4003511</c:v>
                </c:pt>
                <c:pt idx="2112">
                  <c:v>5036879</c:v>
                </c:pt>
                <c:pt idx="2113">
                  <c:v>5379301</c:v>
                </c:pt>
                <c:pt idx="2114">
                  <c:v>3703626</c:v>
                </c:pt>
                <c:pt idx="2115">
                  <c:v>5243663</c:v>
                </c:pt>
                <c:pt idx="2116">
                  <c:v>5704092</c:v>
                </c:pt>
                <c:pt idx="2117">
                  <c:v>7441355</c:v>
                </c:pt>
                <c:pt idx="2118">
                  <c:v>6131274</c:v>
                </c:pt>
                <c:pt idx="2119">
                  <c:v>7244131</c:v>
                </c:pt>
                <c:pt idx="2120">
                  <c:v>13035790</c:v>
                </c:pt>
                <c:pt idx="2121">
                  <c:v>5608286</c:v>
                </c:pt>
                <c:pt idx="2122">
                  <c:v>4363735</c:v>
                </c:pt>
                <c:pt idx="2123">
                  <c:v>5999823</c:v>
                </c:pt>
                <c:pt idx="2124">
                  <c:v>4896368</c:v>
                </c:pt>
                <c:pt idx="2125">
                  <c:v>4820639</c:v>
                </c:pt>
                <c:pt idx="2126">
                  <c:v>6086214</c:v>
                </c:pt>
                <c:pt idx="2127">
                  <c:v>5638910</c:v>
                </c:pt>
                <c:pt idx="2128">
                  <c:v>4590956</c:v>
                </c:pt>
                <c:pt idx="2129">
                  <c:v>5620034</c:v>
                </c:pt>
                <c:pt idx="2130">
                  <c:v>5098328</c:v>
                </c:pt>
                <c:pt idx="2131">
                  <c:v>6111791</c:v>
                </c:pt>
                <c:pt idx="2132">
                  <c:v>4695718</c:v>
                </c:pt>
                <c:pt idx="2133">
                  <c:v>9598676</c:v>
                </c:pt>
                <c:pt idx="2134">
                  <c:v>5396525</c:v>
                </c:pt>
                <c:pt idx="2135">
                  <c:v>4354918</c:v>
                </c:pt>
                <c:pt idx="2136">
                  <c:v>5806189</c:v>
                </c:pt>
                <c:pt idx="2137">
                  <c:v>6465465</c:v>
                </c:pt>
                <c:pt idx="2138">
                  <c:v>4595096</c:v>
                </c:pt>
                <c:pt idx="2139">
                  <c:v>6964745</c:v>
                </c:pt>
                <c:pt idx="2140">
                  <c:v>5036770</c:v>
                </c:pt>
                <c:pt idx="2141">
                  <c:v>6929329</c:v>
                </c:pt>
                <c:pt idx="2142">
                  <c:v>5375940</c:v>
                </c:pt>
                <c:pt idx="2143">
                  <c:v>7978971</c:v>
                </c:pt>
                <c:pt idx="2144">
                  <c:v>7599640</c:v>
                </c:pt>
                <c:pt idx="2145">
                  <c:v>6877819</c:v>
                </c:pt>
                <c:pt idx="2146">
                  <c:v>7498660</c:v>
                </c:pt>
                <c:pt idx="2147">
                  <c:v>7680807</c:v>
                </c:pt>
                <c:pt idx="2148">
                  <c:v>6769289</c:v>
                </c:pt>
                <c:pt idx="2149">
                  <c:v>6045985</c:v>
                </c:pt>
                <c:pt idx="2150">
                  <c:v>6078086</c:v>
                </c:pt>
                <c:pt idx="2151">
                  <c:v>5770037</c:v>
                </c:pt>
                <c:pt idx="2152">
                  <c:v>4695643</c:v>
                </c:pt>
                <c:pt idx="2153">
                  <c:v>5871101</c:v>
                </c:pt>
                <c:pt idx="2154">
                  <c:v>5596634</c:v>
                </c:pt>
                <c:pt idx="2155">
                  <c:v>7736520</c:v>
                </c:pt>
                <c:pt idx="2156">
                  <c:v>7389784</c:v>
                </c:pt>
                <c:pt idx="2157">
                  <c:v>7279659</c:v>
                </c:pt>
                <c:pt idx="2158">
                  <c:v>17180930</c:v>
                </c:pt>
                <c:pt idx="2159">
                  <c:v>8637512</c:v>
                </c:pt>
                <c:pt idx="2160">
                  <c:v>5761073</c:v>
                </c:pt>
                <c:pt idx="2161">
                  <c:v>3943802</c:v>
                </c:pt>
                <c:pt idx="2162">
                  <c:v>5783947</c:v>
                </c:pt>
                <c:pt idx="2163">
                  <c:v>6619016</c:v>
                </c:pt>
                <c:pt idx="2164">
                  <c:v>5824463</c:v>
                </c:pt>
                <c:pt idx="2165">
                  <c:v>8637988</c:v>
                </c:pt>
                <c:pt idx="2166">
                  <c:v>9036284</c:v>
                </c:pt>
                <c:pt idx="2167">
                  <c:v>4844541</c:v>
                </c:pt>
                <c:pt idx="2168">
                  <c:v>5054617</c:v>
                </c:pt>
                <c:pt idx="2169">
                  <c:v>5107196</c:v>
                </c:pt>
                <c:pt idx="2170">
                  <c:v>5526031</c:v>
                </c:pt>
                <c:pt idx="2171">
                  <c:v>7549037</c:v>
                </c:pt>
                <c:pt idx="2172">
                  <c:v>5349225</c:v>
                </c:pt>
                <c:pt idx="2173">
                  <c:v>7445309</c:v>
                </c:pt>
                <c:pt idx="2174">
                  <c:v>5456591</c:v>
                </c:pt>
                <c:pt idx="2175">
                  <c:v>9027834</c:v>
                </c:pt>
                <c:pt idx="2176">
                  <c:v>9500619</c:v>
                </c:pt>
                <c:pt idx="2177">
                  <c:v>7326672</c:v>
                </c:pt>
                <c:pt idx="2178">
                  <c:v>8971032</c:v>
                </c:pt>
                <c:pt idx="2179">
                  <c:v>13103280</c:v>
                </c:pt>
                <c:pt idx="2180">
                  <c:v>8145148</c:v>
                </c:pt>
                <c:pt idx="2181">
                  <c:v>5994299</c:v>
                </c:pt>
                <c:pt idx="2182">
                  <c:v>4920591</c:v>
                </c:pt>
                <c:pt idx="2183">
                  <c:v>5275177</c:v>
                </c:pt>
                <c:pt idx="2184">
                  <c:v>5372947</c:v>
                </c:pt>
                <c:pt idx="2185">
                  <c:v>6712699</c:v>
                </c:pt>
                <c:pt idx="2186">
                  <c:v>6236787</c:v>
                </c:pt>
                <c:pt idx="2187">
                  <c:v>7320252</c:v>
                </c:pt>
                <c:pt idx="2188">
                  <c:v>7353131</c:v>
                </c:pt>
                <c:pt idx="2189">
                  <c:v>4778044</c:v>
                </c:pt>
                <c:pt idx="2190">
                  <c:v>7765562</c:v>
                </c:pt>
                <c:pt idx="2191">
                  <c:v>10435810</c:v>
                </c:pt>
                <c:pt idx="2192">
                  <c:v>10665290</c:v>
                </c:pt>
                <c:pt idx="2193">
                  <c:v>6742046</c:v>
                </c:pt>
                <c:pt idx="2194">
                  <c:v>8440854</c:v>
                </c:pt>
                <c:pt idx="2195">
                  <c:v>6035231</c:v>
                </c:pt>
                <c:pt idx="2196">
                  <c:v>9105139</c:v>
                </c:pt>
                <c:pt idx="2197">
                  <c:v>9455979</c:v>
                </c:pt>
                <c:pt idx="2198">
                  <c:v>6019150</c:v>
                </c:pt>
                <c:pt idx="2199">
                  <c:v>5879735</c:v>
                </c:pt>
                <c:pt idx="2200">
                  <c:v>9012385</c:v>
                </c:pt>
                <c:pt idx="2201">
                  <c:v>11446730</c:v>
                </c:pt>
                <c:pt idx="2202">
                  <c:v>7208888</c:v>
                </c:pt>
                <c:pt idx="2203">
                  <c:v>4995422</c:v>
                </c:pt>
                <c:pt idx="2204">
                  <c:v>4127877</c:v>
                </c:pt>
                <c:pt idx="2205">
                  <c:v>6180103</c:v>
                </c:pt>
                <c:pt idx="2206">
                  <c:v>5191635</c:v>
                </c:pt>
                <c:pt idx="2207">
                  <c:v>5925044</c:v>
                </c:pt>
                <c:pt idx="2208">
                  <c:v>5972916</c:v>
                </c:pt>
                <c:pt idx="2209">
                  <c:v>5013309</c:v>
                </c:pt>
                <c:pt idx="2210">
                  <c:v>7281948</c:v>
                </c:pt>
                <c:pt idx="2211">
                  <c:v>4958031</c:v>
                </c:pt>
                <c:pt idx="2212">
                  <c:v>6911859</c:v>
                </c:pt>
                <c:pt idx="2213">
                  <c:v>3859089</c:v>
                </c:pt>
                <c:pt idx="2214">
                  <c:v>3086473</c:v>
                </c:pt>
                <c:pt idx="2215">
                  <c:v>3050104</c:v>
                </c:pt>
                <c:pt idx="2216">
                  <c:v>2778189</c:v>
                </c:pt>
                <c:pt idx="2217">
                  <c:v>2094937</c:v>
                </c:pt>
                <c:pt idx="2218">
                  <c:v>4491918</c:v>
                </c:pt>
                <c:pt idx="2219">
                  <c:v>9568816</c:v>
                </c:pt>
                <c:pt idx="2220">
                  <c:v>5955433</c:v>
                </c:pt>
                <c:pt idx="2221">
                  <c:v>10633940</c:v>
                </c:pt>
                <c:pt idx="2222">
                  <c:v>5766928</c:v>
                </c:pt>
                <c:pt idx="2223">
                  <c:v>6146898</c:v>
                </c:pt>
                <c:pt idx="2224">
                  <c:v>4985885</c:v>
                </c:pt>
                <c:pt idx="2225">
                  <c:v>5691583</c:v>
                </c:pt>
                <c:pt idx="2226">
                  <c:v>5998765</c:v>
                </c:pt>
                <c:pt idx="2227">
                  <c:v>6285736</c:v>
                </c:pt>
                <c:pt idx="2228">
                  <c:v>4491843</c:v>
                </c:pt>
                <c:pt idx="2229">
                  <c:v>5088055</c:v>
                </c:pt>
                <c:pt idx="2230">
                  <c:v>6449952</c:v>
                </c:pt>
                <c:pt idx="2231">
                  <c:v>7641631</c:v>
                </c:pt>
                <c:pt idx="2232">
                  <c:v>7513346</c:v>
                </c:pt>
                <c:pt idx="2233">
                  <c:v>6178477</c:v>
                </c:pt>
                <c:pt idx="2234">
                  <c:v>3447212</c:v>
                </c:pt>
                <c:pt idx="2235">
                  <c:v>4813288</c:v>
                </c:pt>
                <c:pt idx="2236">
                  <c:v>5538136</c:v>
                </c:pt>
                <c:pt idx="2237">
                  <c:v>5670506</c:v>
                </c:pt>
                <c:pt idx="2238">
                  <c:v>4818619</c:v>
                </c:pt>
                <c:pt idx="2239">
                  <c:v>3840986</c:v>
                </c:pt>
                <c:pt idx="2240">
                  <c:v>4511312</c:v>
                </c:pt>
                <c:pt idx="2241">
                  <c:v>4455005</c:v>
                </c:pt>
                <c:pt idx="2242">
                  <c:v>5962661</c:v>
                </c:pt>
                <c:pt idx="2243">
                  <c:v>5917004</c:v>
                </c:pt>
                <c:pt idx="2244">
                  <c:v>9306044</c:v>
                </c:pt>
                <c:pt idx="2245">
                  <c:v>8289973</c:v>
                </c:pt>
                <c:pt idx="2246">
                  <c:v>5274506</c:v>
                </c:pt>
                <c:pt idx="2247">
                  <c:v>7450486</c:v>
                </c:pt>
                <c:pt idx="2248">
                  <c:v>5793894</c:v>
                </c:pt>
                <c:pt idx="2249">
                  <c:v>8347755.9999999898</c:v>
                </c:pt>
                <c:pt idx="2250">
                  <c:v>4829209</c:v>
                </c:pt>
                <c:pt idx="2251">
                  <c:v>5092603</c:v>
                </c:pt>
                <c:pt idx="2252">
                  <c:v>4704244</c:v>
                </c:pt>
                <c:pt idx="2253">
                  <c:v>5116130</c:v>
                </c:pt>
                <c:pt idx="2254">
                  <c:v>4612369</c:v>
                </c:pt>
                <c:pt idx="2255">
                  <c:v>4645994</c:v>
                </c:pt>
                <c:pt idx="2256">
                  <c:v>7437557</c:v>
                </c:pt>
                <c:pt idx="2257">
                  <c:v>7032415</c:v>
                </c:pt>
                <c:pt idx="2258">
                  <c:v>6461888</c:v>
                </c:pt>
                <c:pt idx="2259">
                  <c:v>5864265</c:v>
                </c:pt>
                <c:pt idx="2260">
                  <c:v>5870080</c:v>
                </c:pt>
                <c:pt idx="2261">
                  <c:v>6953746</c:v>
                </c:pt>
                <c:pt idx="2262">
                  <c:v>5364144</c:v>
                </c:pt>
                <c:pt idx="2263">
                  <c:v>6788695</c:v>
                </c:pt>
                <c:pt idx="2264">
                  <c:v>6395186</c:v>
                </c:pt>
                <c:pt idx="2265">
                  <c:v>5914521</c:v>
                </c:pt>
                <c:pt idx="2266">
                  <c:v>8993268</c:v>
                </c:pt>
                <c:pt idx="2267">
                  <c:v>5904038</c:v>
                </c:pt>
                <c:pt idx="2268">
                  <c:v>6529172</c:v>
                </c:pt>
                <c:pt idx="2269">
                  <c:v>7680163</c:v>
                </c:pt>
                <c:pt idx="2270">
                  <c:v>6472436</c:v>
                </c:pt>
                <c:pt idx="2271">
                  <c:v>9224177</c:v>
                </c:pt>
                <c:pt idx="2272">
                  <c:v>6886395</c:v>
                </c:pt>
                <c:pt idx="2273">
                  <c:v>5747662</c:v>
                </c:pt>
                <c:pt idx="2274">
                  <c:v>7179614</c:v>
                </c:pt>
                <c:pt idx="2275">
                  <c:v>7376363</c:v>
                </c:pt>
                <c:pt idx="2276">
                  <c:v>5683089</c:v>
                </c:pt>
                <c:pt idx="2277">
                  <c:v>6752482</c:v>
                </c:pt>
                <c:pt idx="2278">
                  <c:v>4215371</c:v>
                </c:pt>
                <c:pt idx="2279">
                  <c:v>5078084</c:v>
                </c:pt>
                <c:pt idx="2280">
                  <c:v>14997900</c:v>
                </c:pt>
                <c:pt idx="2281">
                  <c:v>6874782</c:v>
                </c:pt>
                <c:pt idx="2282">
                  <c:v>5604943</c:v>
                </c:pt>
                <c:pt idx="2283">
                  <c:v>8855283</c:v>
                </c:pt>
                <c:pt idx="2284">
                  <c:v>7109721</c:v>
                </c:pt>
                <c:pt idx="2285">
                  <c:v>6919276</c:v>
                </c:pt>
                <c:pt idx="2286">
                  <c:v>4293020</c:v>
                </c:pt>
                <c:pt idx="2287">
                  <c:v>4212240</c:v>
                </c:pt>
                <c:pt idx="2288">
                  <c:v>4020403</c:v>
                </c:pt>
                <c:pt idx="2289">
                  <c:v>5261800</c:v>
                </c:pt>
                <c:pt idx="2290">
                  <c:v>5335793</c:v>
                </c:pt>
                <c:pt idx="2291">
                  <c:v>6846286</c:v>
                </c:pt>
                <c:pt idx="2292">
                  <c:v>5527130</c:v>
                </c:pt>
                <c:pt idx="2293">
                  <c:v>5790232</c:v>
                </c:pt>
                <c:pt idx="2294">
                  <c:v>4680482</c:v>
                </c:pt>
                <c:pt idx="2295">
                  <c:v>4669890</c:v>
                </c:pt>
                <c:pt idx="2296">
                  <c:v>7156986</c:v>
                </c:pt>
                <c:pt idx="2297">
                  <c:v>6066164</c:v>
                </c:pt>
                <c:pt idx="2298">
                  <c:v>4088193</c:v>
                </c:pt>
                <c:pt idx="2299">
                  <c:v>5609965</c:v>
                </c:pt>
                <c:pt idx="2300">
                  <c:v>5787635</c:v>
                </c:pt>
                <c:pt idx="2301">
                  <c:v>5358106</c:v>
                </c:pt>
                <c:pt idx="2302">
                  <c:v>5475169</c:v>
                </c:pt>
                <c:pt idx="2303">
                  <c:v>3947992</c:v>
                </c:pt>
                <c:pt idx="2304">
                  <c:v>8077861</c:v>
                </c:pt>
                <c:pt idx="2305">
                  <c:v>6663009</c:v>
                </c:pt>
                <c:pt idx="2306">
                  <c:v>5364944</c:v>
                </c:pt>
                <c:pt idx="2307">
                  <c:v>7254895</c:v>
                </c:pt>
                <c:pt idx="2308">
                  <c:v>13221820</c:v>
                </c:pt>
                <c:pt idx="2309">
                  <c:v>6820098</c:v>
                </c:pt>
                <c:pt idx="2310">
                  <c:v>6380970</c:v>
                </c:pt>
                <c:pt idx="2311">
                  <c:v>5787049</c:v>
                </c:pt>
                <c:pt idx="2312">
                  <c:v>5765133</c:v>
                </c:pt>
                <c:pt idx="2313">
                  <c:v>4474679</c:v>
                </c:pt>
                <c:pt idx="2314">
                  <c:v>5819994</c:v>
                </c:pt>
                <c:pt idx="2315">
                  <c:v>6701069</c:v>
                </c:pt>
                <c:pt idx="2316">
                  <c:v>3906060</c:v>
                </c:pt>
                <c:pt idx="2317">
                  <c:v>6133797</c:v>
                </c:pt>
                <c:pt idx="2318">
                  <c:v>5168733</c:v>
                </c:pt>
                <c:pt idx="2319">
                  <c:v>6042731</c:v>
                </c:pt>
                <c:pt idx="2320">
                  <c:v>4533684</c:v>
                </c:pt>
                <c:pt idx="2321">
                  <c:v>3465300</c:v>
                </c:pt>
                <c:pt idx="2322">
                  <c:v>5349510</c:v>
                </c:pt>
                <c:pt idx="2323">
                  <c:v>5920265</c:v>
                </c:pt>
                <c:pt idx="2324">
                  <c:v>4930310</c:v>
                </c:pt>
                <c:pt idx="2325">
                  <c:v>5254366</c:v>
                </c:pt>
                <c:pt idx="2326">
                  <c:v>4159033.9999999902</c:v>
                </c:pt>
                <c:pt idx="2327">
                  <c:v>6831261</c:v>
                </c:pt>
                <c:pt idx="2328">
                  <c:v>4149818</c:v>
                </c:pt>
                <c:pt idx="2329">
                  <c:v>5351582</c:v>
                </c:pt>
                <c:pt idx="2330">
                  <c:v>4707604</c:v>
                </c:pt>
                <c:pt idx="2331">
                  <c:v>4887186</c:v>
                </c:pt>
                <c:pt idx="2332">
                  <c:v>4462338</c:v>
                </c:pt>
                <c:pt idx="2333">
                  <c:v>4681427</c:v>
                </c:pt>
                <c:pt idx="2334">
                  <c:v>5141215</c:v>
                </c:pt>
                <c:pt idx="2335">
                  <c:v>5273182</c:v>
                </c:pt>
                <c:pt idx="2336">
                  <c:v>6717093</c:v>
                </c:pt>
                <c:pt idx="2337">
                  <c:v>5447535</c:v>
                </c:pt>
                <c:pt idx="2338">
                  <c:v>2325106</c:v>
                </c:pt>
                <c:pt idx="2339">
                  <c:v>6728501</c:v>
                </c:pt>
                <c:pt idx="2340">
                  <c:v>6697777</c:v>
                </c:pt>
                <c:pt idx="2341">
                  <c:v>14555130</c:v>
                </c:pt>
                <c:pt idx="2342">
                  <c:v>7089475</c:v>
                </c:pt>
                <c:pt idx="2343">
                  <c:v>5478746</c:v>
                </c:pt>
                <c:pt idx="2344">
                  <c:v>7221640</c:v>
                </c:pt>
                <c:pt idx="2345">
                  <c:v>9697215</c:v>
                </c:pt>
                <c:pt idx="2346">
                  <c:v>14575720</c:v>
                </c:pt>
                <c:pt idx="2347">
                  <c:v>9071365</c:v>
                </c:pt>
                <c:pt idx="2348">
                  <c:v>8329316.9999999898</c:v>
                </c:pt>
                <c:pt idx="2349">
                  <c:v>6739607</c:v>
                </c:pt>
                <c:pt idx="2350">
                  <c:v>6481064</c:v>
                </c:pt>
                <c:pt idx="2351">
                  <c:v>6351551</c:v>
                </c:pt>
                <c:pt idx="2352">
                  <c:v>7241763</c:v>
                </c:pt>
                <c:pt idx="2353">
                  <c:v>4731124</c:v>
                </c:pt>
                <c:pt idx="2354">
                  <c:v>6006769</c:v>
                </c:pt>
                <c:pt idx="2355">
                  <c:v>6731771</c:v>
                </c:pt>
                <c:pt idx="2356">
                  <c:v>8348910</c:v>
                </c:pt>
                <c:pt idx="2357">
                  <c:v>9426122</c:v>
                </c:pt>
                <c:pt idx="2358">
                  <c:v>6778532</c:v>
                </c:pt>
                <c:pt idx="2359">
                  <c:v>9344138</c:v>
                </c:pt>
                <c:pt idx="2360">
                  <c:v>8441954</c:v>
                </c:pt>
                <c:pt idx="2361">
                  <c:v>9749348</c:v>
                </c:pt>
                <c:pt idx="2362">
                  <c:v>6228644</c:v>
                </c:pt>
                <c:pt idx="2363">
                  <c:v>5882206</c:v>
                </c:pt>
                <c:pt idx="2364">
                  <c:v>6060170</c:v>
                </c:pt>
                <c:pt idx="2365">
                  <c:v>7589759</c:v>
                </c:pt>
                <c:pt idx="2366">
                  <c:v>8048141</c:v>
                </c:pt>
                <c:pt idx="2367">
                  <c:v>9032071</c:v>
                </c:pt>
                <c:pt idx="2368">
                  <c:v>7484486</c:v>
                </c:pt>
                <c:pt idx="2369">
                  <c:v>5583000</c:v>
                </c:pt>
                <c:pt idx="2370">
                  <c:v>10671470</c:v>
                </c:pt>
                <c:pt idx="2371">
                  <c:v>12129180</c:v>
                </c:pt>
                <c:pt idx="2372">
                  <c:v>8002558</c:v>
                </c:pt>
                <c:pt idx="2373">
                  <c:v>10018070</c:v>
                </c:pt>
                <c:pt idx="2374">
                  <c:v>7714538</c:v>
                </c:pt>
                <c:pt idx="2375">
                  <c:v>5831224</c:v>
                </c:pt>
                <c:pt idx="2376">
                  <c:v>6516841</c:v>
                </c:pt>
                <c:pt idx="2377">
                  <c:v>8010645</c:v>
                </c:pt>
                <c:pt idx="2378">
                  <c:v>6572201</c:v>
                </c:pt>
                <c:pt idx="2379">
                  <c:v>4807303</c:v>
                </c:pt>
                <c:pt idx="2380">
                  <c:v>5605083</c:v>
                </c:pt>
                <c:pt idx="2381">
                  <c:v>4520564</c:v>
                </c:pt>
                <c:pt idx="2382">
                  <c:v>6260681</c:v>
                </c:pt>
                <c:pt idx="2383">
                  <c:v>7970243</c:v>
                </c:pt>
                <c:pt idx="2384">
                  <c:v>6157908</c:v>
                </c:pt>
                <c:pt idx="2385">
                  <c:v>5923528</c:v>
                </c:pt>
                <c:pt idx="2386">
                  <c:v>5734370</c:v>
                </c:pt>
                <c:pt idx="2387">
                  <c:v>8084145</c:v>
                </c:pt>
                <c:pt idx="2388">
                  <c:v>6663451</c:v>
                </c:pt>
                <c:pt idx="2389">
                  <c:v>5162577</c:v>
                </c:pt>
                <c:pt idx="2390">
                  <c:v>7843883</c:v>
                </c:pt>
                <c:pt idx="2391">
                  <c:v>14219480</c:v>
                </c:pt>
                <c:pt idx="2392">
                  <c:v>7248836</c:v>
                </c:pt>
                <c:pt idx="2393">
                  <c:v>6854946</c:v>
                </c:pt>
                <c:pt idx="2394">
                  <c:v>8556116</c:v>
                </c:pt>
                <c:pt idx="2395">
                  <c:v>6338065</c:v>
                </c:pt>
                <c:pt idx="2396">
                  <c:v>7129997</c:v>
                </c:pt>
                <c:pt idx="2397">
                  <c:v>8599089</c:v>
                </c:pt>
                <c:pt idx="2398">
                  <c:v>8669956</c:v>
                </c:pt>
                <c:pt idx="2399">
                  <c:v>8075557</c:v>
                </c:pt>
                <c:pt idx="2400">
                  <c:v>5880369</c:v>
                </c:pt>
                <c:pt idx="2401">
                  <c:v>7508815</c:v>
                </c:pt>
                <c:pt idx="2402">
                  <c:v>7454422</c:v>
                </c:pt>
                <c:pt idx="2403">
                  <c:v>6642761</c:v>
                </c:pt>
                <c:pt idx="2404">
                  <c:v>8416097</c:v>
                </c:pt>
                <c:pt idx="2405">
                  <c:v>7370039</c:v>
                </c:pt>
                <c:pt idx="2406">
                  <c:v>5970553</c:v>
                </c:pt>
                <c:pt idx="2407">
                  <c:v>6642458</c:v>
                </c:pt>
                <c:pt idx="2408">
                  <c:v>10438660</c:v>
                </c:pt>
                <c:pt idx="2409">
                  <c:v>7325411</c:v>
                </c:pt>
                <c:pt idx="2410">
                  <c:v>5507143</c:v>
                </c:pt>
                <c:pt idx="2411">
                  <c:v>6320278</c:v>
                </c:pt>
                <c:pt idx="2412">
                  <c:v>5753133</c:v>
                </c:pt>
                <c:pt idx="2413">
                  <c:v>5771090</c:v>
                </c:pt>
                <c:pt idx="2414">
                  <c:v>17206780</c:v>
                </c:pt>
                <c:pt idx="2415">
                  <c:v>6353699</c:v>
                </c:pt>
                <c:pt idx="2416">
                  <c:v>5329215</c:v>
                </c:pt>
                <c:pt idx="2417">
                  <c:v>8156386</c:v>
                </c:pt>
                <c:pt idx="2418">
                  <c:v>5149550</c:v>
                </c:pt>
                <c:pt idx="2419">
                  <c:v>5744563</c:v>
                </c:pt>
                <c:pt idx="2420">
                  <c:v>6689131</c:v>
                </c:pt>
                <c:pt idx="2421">
                  <c:v>7152681</c:v>
                </c:pt>
                <c:pt idx="2422">
                  <c:v>9142337</c:v>
                </c:pt>
                <c:pt idx="2423">
                  <c:v>10567650</c:v>
                </c:pt>
                <c:pt idx="2424">
                  <c:v>8902516</c:v>
                </c:pt>
                <c:pt idx="2425">
                  <c:v>18888670</c:v>
                </c:pt>
                <c:pt idx="2426">
                  <c:v>8820357</c:v>
                </c:pt>
                <c:pt idx="2427">
                  <c:v>10558490</c:v>
                </c:pt>
                <c:pt idx="2428">
                  <c:v>11819690</c:v>
                </c:pt>
                <c:pt idx="2429">
                  <c:v>9169560</c:v>
                </c:pt>
                <c:pt idx="2430">
                  <c:v>20426180</c:v>
                </c:pt>
                <c:pt idx="2431">
                  <c:v>11975850</c:v>
                </c:pt>
                <c:pt idx="2432">
                  <c:v>14683420</c:v>
                </c:pt>
                <c:pt idx="2433">
                  <c:v>25689980</c:v>
                </c:pt>
                <c:pt idx="2434">
                  <c:v>6820952</c:v>
                </c:pt>
                <c:pt idx="2435">
                  <c:v>3969807</c:v>
                </c:pt>
                <c:pt idx="2436">
                  <c:v>4762281</c:v>
                </c:pt>
                <c:pt idx="2437">
                  <c:v>6202534</c:v>
                </c:pt>
                <c:pt idx="2438">
                  <c:v>5906823</c:v>
                </c:pt>
                <c:pt idx="2439">
                  <c:v>8306834</c:v>
                </c:pt>
                <c:pt idx="2440">
                  <c:v>9757882</c:v>
                </c:pt>
                <c:pt idx="2441">
                  <c:v>10526700</c:v>
                </c:pt>
                <c:pt idx="2442">
                  <c:v>10759450</c:v>
                </c:pt>
                <c:pt idx="2443">
                  <c:v>6450100</c:v>
                </c:pt>
                <c:pt idx="2444">
                  <c:v>7019560</c:v>
                </c:pt>
                <c:pt idx="2445">
                  <c:v>7022025</c:v>
                </c:pt>
                <c:pt idx="2446">
                  <c:v>9560861</c:v>
                </c:pt>
                <c:pt idx="2447">
                  <c:v>7054721</c:v>
                </c:pt>
                <c:pt idx="2448">
                  <c:v>7967619</c:v>
                </c:pt>
                <c:pt idx="2449">
                  <c:v>9139502</c:v>
                </c:pt>
                <c:pt idx="2450">
                  <c:v>6365566</c:v>
                </c:pt>
                <c:pt idx="2451">
                  <c:v>5747934</c:v>
                </c:pt>
                <c:pt idx="2452">
                  <c:v>7814762</c:v>
                </c:pt>
                <c:pt idx="2453">
                  <c:v>7233549</c:v>
                </c:pt>
                <c:pt idx="2454">
                  <c:v>4917813</c:v>
                </c:pt>
                <c:pt idx="2455">
                  <c:v>6140818</c:v>
                </c:pt>
                <c:pt idx="2456">
                  <c:v>5491978</c:v>
                </c:pt>
                <c:pt idx="2457">
                  <c:v>6224467</c:v>
                </c:pt>
                <c:pt idx="2458">
                  <c:v>11454310</c:v>
                </c:pt>
                <c:pt idx="2459">
                  <c:v>5056117</c:v>
                </c:pt>
                <c:pt idx="2460">
                  <c:v>5868477</c:v>
                </c:pt>
                <c:pt idx="2461">
                  <c:v>6201396</c:v>
                </c:pt>
                <c:pt idx="2462">
                  <c:v>6438374</c:v>
                </c:pt>
                <c:pt idx="2463">
                  <c:v>8910586</c:v>
                </c:pt>
                <c:pt idx="2464">
                  <c:v>10392530</c:v>
                </c:pt>
                <c:pt idx="2465">
                  <c:v>7014570</c:v>
                </c:pt>
                <c:pt idx="2466">
                  <c:v>5514083</c:v>
                </c:pt>
                <c:pt idx="2467">
                  <c:v>7384128</c:v>
                </c:pt>
                <c:pt idx="2468">
                  <c:v>6093195</c:v>
                </c:pt>
                <c:pt idx="2469">
                  <c:v>2905947</c:v>
                </c:pt>
                <c:pt idx="2470">
                  <c:v>13233500</c:v>
                </c:pt>
                <c:pt idx="2471">
                  <c:v>9688049</c:v>
                </c:pt>
                <c:pt idx="2472">
                  <c:v>9973247</c:v>
                </c:pt>
                <c:pt idx="2473">
                  <c:v>11590380</c:v>
                </c:pt>
                <c:pt idx="2474">
                  <c:v>10534640</c:v>
                </c:pt>
                <c:pt idx="2475">
                  <c:v>10502200</c:v>
                </c:pt>
                <c:pt idx="2476">
                  <c:v>14245820</c:v>
                </c:pt>
                <c:pt idx="2477">
                  <c:v>23402450</c:v>
                </c:pt>
                <c:pt idx="2478">
                  <c:v>14596090</c:v>
                </c:pt>
                <c:pt idx="2479">
                  <c:v>5901502</c:v>
                </c:pt>
                <c:pt idx="2480">
                  <c:v>7282925</c:v>
                </c:pt>
                <c:pt idx="2481">
                  <c:v>7166027</c:v>
                </c:pt>
                <c:pt idx="2482">
                  <c:v>9516891</c:v>
                </c:pt>
                <c:pt idx="2483">
                  <c:v>12821350</c:v>
                </c:pt>
                <c:pt idx="2484">
                  <c:v>9088767</c:v>
                </c:pt>
                <c:pt idx="2485">
                  <c:v>12490760</c:v>
                </c:pt>
                <c:pt idx="2486">
                  <c:v>9620710</c:v>
                </c:pt>
                <c:pt idx="2487">
                  <c:v>10496320</c:v>
                </c:pt>
                <c:pt idx="2488">
                  <c:v>7382282</c:v>
                </c:pt>
                <c:pt idx="2489">
                  <c:v>9073247</c:v>
                </c:pt>
                <c:pt idx="2490">
                  <c:v>5134879</c:v>
                </c:pt>
                <c:pt idx="2491">
                  <c:v>7042828</c:v>
                </c:pt>
                <c:pt idx="2492">
                  <c:v>9394898</c:v>
                </c:pt>
                <c:pt idx="2493">
                  <c:v>12835690</c:v>
                </c:pt>
                <c:pt idx="2494">
                  <c:v>12257710</c:v>
                </c:pt>
                <c:pt idx="2495">
                  <c:v>23049900</c:v>
                </c:pt>
                <c:pt idx="2496">
                  <c:v>9113735</c:v>
                </c:pt>
                <c:pt idx="2497">
                  <c:v>8977793</c:v>
                </c:pt>
                <c:pt idx="2498">
                  <c:v>4383362</c:v>
                </c:pt>
                <c:pt idx="2499">
                  <c:v>6891477</c:v>
                </c:pt>
                <c:pt idx="2500">
                  <c:v>7137741</c:v>
                </c:pt>
                <c:pt idx="2501">
                  <c:v>6812187</c:v>
                </c:pt>
                <c:pt idx="2502">
                  <c:v>5334832</c:v>
                </c:pt>
                <c:pt idx="2503">
                  <c:v>4767665</c:v>
                </c:pt>
                <c:pt idx="2504">
                  <c:v>8564725</c:v>
                </c:pt>
                <c:pt idx="2505">
                  <c:v>12944820</c:v>
                </c:pt>
                <c:pt idx="2506">
                  <c:v>6551202</c:v>
                </c:pt>
                <c:pt idx="2507">
                  <c:v>4446862</c:v>
                </c:pt>
                <c:pt idx="2508">
                  <c:v>4432845</c:v>
                </c:pt>
                <c:pt idx="2509">
                  <c:v>4583192</c:v>
                </c:pt>
                <c:pt idx="2510">
                  <c:v>5834454</c:v>
                </c:pt>
                <c:pt idx="2511">
                  <c:v>5425592</c:v>
                </c:pt>
                <c:pt idx="2512">
                  <c:v>6943122</c:v>
                </c:pt>
                <c:pt idx="2513">
                  <c:v>7325645</c:v>
                </c:pt>
                <c:pt idx="2514">
                  <c:v>7494420</c:v>
                </c:pt>
                <c:pt idx="2515">
                  <c:v>6310100</c:v>
                </c:pt>
                <c:pt idx="2516">
                  <c:v>9669944</c:v>
                </c:pt>
                <c:pt idx="2517">
                  <c:v>8029491</c:v>
                </c:pt>
                <c:pt idx="2518">
                  <c:v>8328299.9999999898</c:v>
                </c:pt>
                <c:pt idx="2519">
                  <c:v>19365360</c:v>
                </c:pt>
                <c:pt idx="2520">
                  <c:v>8308472</c:v>
                </c:pt>
                <c:pt idx="2521">
                  <c:v>4546029</c:v>
                </c:pt>
                <c:pt idx="2522">
                  <c:v>5205048</c:v>
                </c:pt>
                <c:pt idx="2523">
                  <c:v>5000834</c:v>
                </c:pt>
                <c:pt idx="2524">
                  <c:v>8164663</c:v>
                </c:pt>
                <c:pt idx="2525">
                  <c:v>4236483</c:v>
                </c:pt>
                <c:pt idx="2526">
                  <c:v>4662439</c:v>
                </c:pt>
                <c:pt idx="2527">
                  <c:v>6022141</c:v>
                </c:pt>
                <c:pt idx="2528">
                  <c:v>5390064</c:v>
                </c:pt>
                <c:pt idx="2529">
                  <c:v>4805094</c:v>
                </c:pt>
                <c:pt idx="2530">
                  <c:v>6424717</c:v>
                </c:pt>
                <c:pt idx="2531">
                  <c:v>4413649</c:v>
                </c:pt>
                <c:pt idx="2532">
                  <c:v>10566200</c:v>
                </c:pt>
                <c:pt idx="2533">
                  <c:v>4523104</c:v>
                </c:pt>
                <c:pt idx="2534">
                  <c:v>5655810</c:v>
                </c:pt>
                <c:pt idx="2535">
                  <c:v>5307165</c:v>
                </c:pt>
                <c:pt idx="2536">
                  <c:v>6854573</c:v>
                </c:pt>
                <c:pt idx="2537">
                  <c:v>8536755</c:v>
                </c:pt>
                <c:pt idx="2538">
                  <c:v>7407423</c:v>
                </c:pt>
                <c:pt idx="2539">
                  <c:v>4298218</c:v>
                </c:pt>
                <c:pt idx="2540">
                  <c:v>5291432</c:v>
                </c:pt>
                <c:pt idx="2541">
                  <c:v>6500024</c:v>
                </c:pt>
                <c:pt idx="2542">
                  <c:v>6621361</c:v>
                </c:pt>
                <c:pt idx="2543">
                  <c:v>6508417</c:v>
                </c:pt>
                <c:pt idx="2544">
                  <c:v>7964050</c:v>
                </c:pt>
                <c:pt idx="2545">
                  <c:v>8524073</c:v>
                </c:pt>
                <c:pt idx="2546">
                  <c:v>5885128</c:v>
                </c:pt>
                <c:pt idx="2547">
                  <c:v>5237171</c:v>
                </c:pt>
                <c:pt idx="2548">
                  <c:v>4230702</c:v>
                </c:pt>
                <c:pt idx="2549">
                  <c:v>4822640</c:v>
                </c:pt>
                <c:pt idx="2550">
                  <c:v>5766925</c:v>
                </c:pt>
                <c:pt idx="2551">
                  <c:v>5190045</c:v>
                </c:pt>
                <c:pt idx="2552">
                  <c:v>6005104</c:v>
                </c:pt>
                <c:pt idx="2553">
                  <c:v>6660918</c:v>
                </c:pt>
                <c:pt idx="2554">
                  <c:v>7634447</c:v>
                </c:pt>
                <c:pt idx="2555">
                  <c:v>5548680</c:v>
                </c:pt>
                <c:pt idx="2556">
                  <c:v>9737208</c:v>
                </c:pt>
                <c:pt idx="2557">
                  <c:v>17815960</c:v>
                </c:pt>
                <c:pt idx="2558">
                  <c:v>7777057</c:v>
                </c:pt>
                <c:pt idx="2559">
                  <c:v>7242043</c:v>
                </c:pt>
                <c:pt idx="2560">
                  <c:v>6300955</c:v>
                </c:pt>
                <c:pt idx="2561">
                  <c:v>5644200</c:v>
                </c:pt>
                <c:pt idx="2562">
                  <c:v>5284869</c:v>
                </c:pt>
                <c:pt idx="2563">
                  <c:v>6578253</c:v>
                </c:pt>
                <c:pt idx="2564">
                  <c:v>7619183</c:v>
                </c:pt>
                <c:pt idx="2565">
                  <c:v>6118087</c:v>
                </c:pt>
                <c:pt idx="2566">
                  <c:v>8739975</c:v>
                </c:pt>
                <c:pt idx="2567">
                  <c:v>8094983</c:v>
                </c:pt>
                <c:pt idx="2568">
                  <c:v>9700483</c:v>
                </c:pt>
                <c:pt idx="2569">
                  <c:v>8324855</c:v>
                </c:pt>
                <c:pt idx="2570">
                  <c:v>9145564</c:v>
                </c:pt>
                <c:pt idx="2571">
                  <c:v>10861480</c:v>
                </c:pt>
                <c:pt idx="2572">
                  <c:v>8192305</c:v>
                </c:pt>
                <c:pt idx="2573">
                  <c:v>6981820</c:v>
                </c:pt>
                <c:pt idx="2574">
                  <c:v>7476793</c:v>
                </c:pt>
                <c:pt idx="2575">
                  <c:v>6657500</c:v>
                </c:pt>
                <c:pt idx="2576">
                  <c:v>11053660</c:v>
                </c:pt>
                <c:pt idx="2577">
                  <c:v>16878100</c:v>
                </c:pt>
                <c:pt idx="2578">
                  <c:v>9495239</c:v>
                </c:pt>
                <c:pt idx="2579">
                  <c:v>12176400</c:v>
                </c:pt>
                <c:pt idx="2580">
                  <c:v>8084253</c:v>
                </c:pt>
                <c:pt idx="2581">
                  <c:v>8180028</c:v>
                </c:pt>
                <c:pt idx="2582">
                  <c:v>10195700</c:v>
                </c:pt>
                <c:pt idx="2583">
                  <c:v>12244490</c:v>
                </c:pt>
                <c:pt idx="2584">
                  <c:v>13331910</c:v>
                </c:pt>
                <c:pt idx="2585">
                  <c:v>11150900</c:v>
                </c:pt>
                <c:pt idx="2586">
                  <c:v>8009238</c:v>
                </c:pt>
                <c:pt idx="2587">
                  <c:v>12444780</c:v>
                </c:pt>
                <c:pt idx="2588">
                  <c:v>9394728</c:v>
                </c:pt>
                <c:pt idx="2589">
                  <c:v>10426430</c:v>
                </c:pt>
                <c:pt idx="2590">
                  <c:v>10672500</c:v>
                </c:pt>
                <c:pt idx="2591">
                  <c:v>8578654</c:v>
                </c:pt>
                <c:pt idx="2592">
                  <c:v>8798110</c:v>
                </c:pt>
                <c:pt idx="2593">
                  <c:v>10812970</c:v>
                </c:pt>
                <c:pt idx="2594">
                  <c:v>11830510</c:v>
                </c:pt>
                <c:pt idx="2595">
                  <c:v>11405910</c:v>
                </c:pt>
                <c:pt idx="2596">
                  <c:v>9843620</c:v>
                </c:pt>
                <c:pt idx="2597">
                  <c:v>8990501</c:v>
                </c:pt>
                <c:pt idx="2598">
                  <c:v>7906200</c:v>
                </c:pt>
                <c:pt idx="2599">
                  <c:v>7553498</c:v>
                </c:pt>
                <c:pt idx="2600">
                  <c:v>12751220</c:v>
                </c:pt>
                <c:pt idx="2601">
                  <c:v>9995384</c:v>
                </c:pt>
                <c:pt idx="2602">
                  <c:v>10748880</c:v>
                </c:pt>
                <c:pt idx="2603">
                  <c:v>8988074</c:v>
                </c:pt>
                <c:pt idx="2604">
                  <c:v>10493600</c:v>
                </c:pt>
                <c:pt idx="2605">
                  <c:v>18012540</c:v>
                </c:pt>
                <c:pt idx="2606">
                  <c:v>12547090</c:v>
                </c:pt>
                <c:pt idx="2607">
                  <c:v>10847070</c:v>
                </c:pt>
                <c:pt idx="2608">
                  <c:v>9341251</c:v>
                </c:pt>
                <c:pt idx="2609">
                  <c:v>13877770</c:v>
                </c:pt>
                <c:pt idx="2610">
                  <c:v>15302050</c:v>
                </c:pt>
                <c:pt idx="2611">
                  <c:v>16771270</c:v>
                </c:pt>
                <c:pt idx="2612">
                  <c:v>9980444</c:v>
                </c:pt>
                <c:pt idx="2613">
                  <c:v>10037050</c:v>
                </c:pt>
                <c:pt idx="2614">
                  <c:v>10180870</c:v>
                </c:pt>
                <c:pt idx="2615">
                  <c:v>11303260</c:v>
                </c:pt>
                <c:pt idx="2616">
                  <c:v>15682160</c:v>
                </c:pt>
                <c:pt idx="2617">
                  <c:v>12074560</c:v>
                </c:pt>
                <c:pt idx="2618">
                  <c:v>11150090</c:v>
                </c:pt>
                <c:pt idx="2619">
                  <c:v>16631180</c:v>
                </c:pt>
                <c:pt idx="2620">
                  <c:v>29295160</c:v>
                </c:pt>
                <c:pt idx="2621">
                  <c:v>10838700</c:v>
                </c:pt>
                <c:pt idx="2622">
                  <c:v>10561360</c:v>
                </c:pt>
                <c:pt idx="2623">
                  <c:v>6201061</c:v>
                </c:pt>
                <c:pt idx="2624">
                  <c:v>7473540</c:v>
                </c:pt>
                <c:pt idx="2625">
                  <c:v>7740689</c:v>
                </c:pt>
                <c:pt idx="2626">
                  <c:v>11158090</c:v>
                </c:pt>
                <c:pt idx="2627">
                  <c:v>10273780</c:v>
                </c:pt>
                <c:pt idx="2628">
                  <c:v>8659390</c:v>
                </c:pt>
                <c:pt idx="2629">
                  <c:v>6953880</c:v>
                </c:pt>
                <c:pt idx="2630">
                  <c:v>6892609</c:v>
                </c:pt>
                <c:pt idx="2631">
                  <c:v>7347634</c:v>
                </c:pt>
                <c:pt idx="2632">
                  <c:v>9916168</c:v>
                </c:pt>
                <c:pt idx="2633">
                  <c:v>7482877</c:v>
                </c:pt>
                <c:pt idx="2634">
                  <c:v>8613959</c:v>
                </c:pt>
                <c:pt idx="2635">
                  <c:v>25095700</c:v>
                </c:pt>
                <c:pt idx="2636">
                  <c:v>28012730</c:v>
                </c:pt>
                <c:pt idx="2637">
                  <c:v>30099450</c:v>
                </c:pt>
                <c:pt idx="2638">
                  <c:v>38007280</c:v>
                </c:pt>
                <c:pt idx="2639">
                  <c:v>8997648</c:v>
                </c:pt>
                <c:pt idx="2640">
                  <c:v>6379504</c:v>
                </c:pt>
                <c:pt idx="2641">
                  <c:v>7957298</c:v>
                </c:pt>
                <c:pt idx="2642">
                  <c:v>10676310</c:v>
                </c:pt>
                <c:pt idx="2643">
                  <c:v>6844578</c:v>
                </c:pt>
                <c:pt idx="2644">
                  <c:v>6695991</c:v>
                </c:pt>
                <c:pt idx="2645">
                  <c:v>7367649</c:v>
                </c:pt>
                <c:pt idx="2646">
                  <c:v>7748050</c:v>
                </c:pt>
                <c:pt idx="2647">
                  <c:v>9553144</c:v>
                </c:pt>
                <c:pt idx="2648">
                  <c:v>6835088</c:v>
                </c:pt>
                <c:pt idx="2649">
                  <c:v>6528712</c:v>
                </c:pt>
                <c:pt idx="2650">
                  <c:v>10851620</c:v>
                </c:pt>
                <c:pt idx="2651">
                  <c:v>11180060</c:v>
                </c:pt>
                <c:pt idx="2652">
                  <c:v>6465856</c:v>
                </c:pt>
                <c:pt idx="2653">
                  <c:v>6942445</c:v>
                </c:pt>
                <c:pt idx="2654">
                  <c:v>6691676</c:v>
                </c:pt>
                <c:pt idx="2655">
                  <c:v>7124351</c:v>
                </c:pt>
                <c:pt idx="2656">
                  <c:v>7351506</c:v>
                </c:pt>
                <c:pt idx="2657">
                  <c:v>6214728</c:v>
                </c:pt>
                <c:pt idx="2658">
                  <c:v>6957627</c:v>
                </c:pt>
                <c:pt idx="2659">
                  <c:v>5710936</c:v>
                </c:pt>
                <c:pt idx="2660">
                  <c:v>7302803</c:v>
                </c:pt>
                <c:pt idx="2661">
                  <c:v>7911521</c:v>
                </c:pt>
                <c:pt idx="2662">
                  <c:v>8251968</c:v>
                </c:pt>
                <c:pt idx="2663">
                  <c:v>12077090</c:v>
                </c:pt>
                <c:pt idx="2664">
                  <c:v>6755170</c:v>
                </c:pt>
                <c:pt idx="2665">
                  <c:v>6374963</c:v>
                </c:pt>
                <c:pt idx="2666">
                  <c:v>8734596</c:v>
                </c:pt>
                <c:pt idx="2667">
                  <c:v>7576763</c:v>
                </c:pt>
                <c:pt idx="2668">
                  <c:v>6292870</c:v>
                </c:pt>
                <c:pt idx="2669">
                  <c:v>7795776</c:v>
                </c:pt>
                <c:pt idx="2670">
                  <c:v>14916900</c:v>
                </c:pt>
                <c:pt idx="2671">
                  <c:v>9057281</c:v>
                </c:pt>
                <c:pt idx="2672">
                  <c:v>9650954</c:v>
                </c:pt>
                <c:pt idx="2673">
                  <c:v>9858283</c:v>
                </c:pt>
                <c:pt idx="2674">
                  <c:v>16285670</c:v>
                </c:pt>
                <c:pt idx="2675">
                  <c:v>11486360</c:v>
                </c:pt>
                <c:pt idx="2676">
                  <c:v>10761900</c:v>
                </c:pt>
                <c:pt idx="2677">
                  <c:v>12263760</c:v>
                </c:pt>
                <c:pt idx="2678">
                  <c:v>9925842</c:v>
                </c:pt>
                <c:pt idx="2679">
                  <c:v>14880320</c:v>
                </c:pt>
                <c:pt idx="2680">
                  <c:v>28630840</c:v>
                </c:pt>
                <c:pt idx="2681">
                  <c:v>23896170</c:v>
                </c:pt>
                <c:pt idx="2682">
                  <c:v>8192923</c:v>
                </c:pt>
                <c:pt idx="2683">
                  <c:v>7259361</c:v>
                </c:pt>
                <c:pt idx="2684">
                  <c:v>5833642</c:v>
                </c:pt>
                <c:pt idx="2685">
                  <c:v>5173275</c:v>
                </c:pt>
                <c:pt idx="2686">
                  <c:v>4174904.9999999902</c:v>
                </c:pt>
                <c:pt idx="2687">
                  <c:v>5501098</c:v>
                </c:pt>
                <c:pt idx="2688">
                  <c:v>6453043</c:v>
                </c:pt>
                <c:pt idx="2689">
                  <c:v>7268649</c:v>
                </c:pt>
                <c:pt idx="2690">
                  <c:v>6093712</c:v>
                </c:pt>
                <c:pt idx="2691">
                  <c:v>5480554</c:v>
                </c:pt>
                <c:pt idx="2692">
                  <c:v>7727175</c:v>
                </c:pt>
                <c:pt idx="2693">
                  <c:v>6211353</c:v>
                </c:pt>
                <c:pt idx="2694">
                  <c:v>12131010</c:v>
                </c:pt>
                <c:pt idx="2695">
                  <c:v>9764529</c:v>
                </c:pt>
                <c:pt idx="2696">
                  <c:v>7637547</c:v>
                </c:pt>
                <c:pt idx="2697">
                  <c:v>6287253</c:v>
                </c:pt>
                <c:pt idx="2698">
                  <c:v>7436168</c:v>
                </c:pt>
                <c:pt idx="2699">
                  <c:v>5915713</c:v>
                </c:pt>
                <c:pt idx="2700">
                  <c:v>7371375</c:v>
                </c:pt>
                <c:pt idx="2701">
                  <c:v>7134026</c:v>
                </c:pt>
                <c:pt idx="2702">
                  <c:v>10382040</c:v>
                </c:pt>
                <c:pt idx="2703">
                  <c:v>9234851</c:v>
                </c:pt>
                <c:pt idx="2704">
                  <c:v>5911327</c:v>
                </c:pt>
                <c:pt idx="2705">
                  <c:v>8499938</c:v>
                </c:pt>
                <c:pt idx="2706">
                  <c:v>7729222</c:v>
                </c:pt>
                <c:pt idx="2707">
                  <c:v>7236378</c:v>
                </c:pt>
                <c:pt idx="2708">
                  <c:v>6370659</c:v>
                </c:pt>
                <c:pt idx="2709">
                  <c:v>6907461</c:v>
                </c:pt>
                <c:pt idx="2710">
                  <c:v>6679713</c:v>
                </c:pt>
                <c:pt idx="2711">
                  <c:v>8069504</c:v>
                </c:pt>
                <c:pt idx="2712">
                  <c:v>12768200</c:v>
                </c:pt>
                <c:pt idx="2713">
                  <c:v>9593915</c:v>
                </c:pt>
                <c:pt idx="2714">
                  <c:v>12668770</c:v>
                </c:pt>
                <c:pt idx="2715">
                  <c:v>4665252</c:v>
                </c:pt>
                <c:pt idx="2716">
                  <c:v>6332205</c:v>
                </c:pt>
                <c:pt idx="2717">
                  <c:v>5242281</c:v>
                </c:pt>
                <c:pt idx="2718">
                  <c:v>4866341</c:v>
                </c:pt>
                <c:pt idx="2719">
                  <c:v>6190571</c:v>
                </c:pt>
                <c:pt idx="2720">
                  <c:v>7901633</c:v>
                </c:pt>
                <c:pt idx="2721">
                  <c:v>8574408</c:v>
                </c:pt>
                <c:pt idx="2722">
                  <c:v>11067310</c:v>
                </c:pt>
                <c:pt idx="2723">
                  <c:v>7235400</c:v>
                </c:pt>
                <c:pt idx="2724">
                  <c:v>14934970</c:v>
                </c:pt>
                <c:pt idx="2725">
                  <c:v>8559381</c:v>
                </c:pt>
                <c:pt idx="2726">
                  <c:v>8984217</c:v>
                </c:pt>
                <c:pt idx="2727">
                  <c:v>10975930</c:v>
                </c:pt>
                <c:pt idx="2728">
                  <c:v>10037090</c:v>
                </c:pt>
                <c:pt idx="2729">
                  <c:v>10058860</c:v>
                </c:pt>
                <c:pt idx="2730">
                  <c:v>10350360</c:v>
                </c:pt>
                <c:pt idx="2731">
                  <c:v>15754540</c:v>
                </c:pt>
                <c:pt idx="2732">
                  <c:v>11401660</c:v>
                </c:pt>
                <c:pt idx="2733">
                  <c:v>10515170</c:v>
                </c:pt>
                <c:pt idx="2734">
                  <c:v>11199000</c:v>
                </c:pt>
                <c:pt idx="2735">
                  <c:v>8787232</c:v>
                </c:pt>
                <c:pt idx="2736">
                  <c:v>14845130</c:v>
                </c:pt>
                <c:pt idx="2737">
                  <c:v>10817950</c:v>
                </c:pt>
                <c:pt idx="2738">
                  <c:v>9288061</c:v>
                </c:pt>
                <c:pt idx="2739">
                  <c:v>4258796</c:v>
                </c:pt>
                <c:pt idx="2740">
                  <c:v>8261896</c:v>
                </c:pt>
                <c:pt idx="2741">
                  <c:v>7497230</c:v>
                </c:pt>
                <c:pt idx="2742">
                  <c:v>9932180</c:v>
                </c:pt>
                <c:pt idx="2743">
                  <c:v>8982262</c:v>
                </c:pt>
                <c:pt idx="2744">
                  <c:v>10223770</c:v>
                </c:pt>
                <c:pt idx="2745">
                  <c:v>11781360</c:v>
                </c:pt>
                <c:pt idx="2746">
                  <c:v>16007290</c:v>
                </c:pt>
                <c:pt idx="2747">
                  <c:v>10554480</c:v>
                </c:pt>
                <c:pt idx="2748">
                  <c:v>8398481</c:v>
                </c:pt>
                <c:pt idx="2749">
                  <c:v>9409918</c:v>
                </c:pt>
                <c:pt idx="2750">
                  <c:v>13947660</c:v>
                </c:pt>
                <c:pt idx="2751">
                  <c:v>20107100</c:v>
                </c:pt>
                <c:pt idx="2752">
                  <c:v>8520513</c:v>
                </c:pt>
                <c:pt idx="2753">
                  <c:v>7006676</c:v>
                </c:pt>
                <c:pt idx="2754">
                  <c:v>9575589</c:v>
                </c:pt>
                <c:pt idx="2755">
                  <c:v>8920447</c:v>
                </c:pt>
                <c:pt idx="2756">
                  <c:v>13790140</c:v>
                </c:pt>
                <c:pt idx="2757">
                  <c:v>9480955</c:v>
                </c:pt>
                <c:pt idx="2758">
                  <c:v>11292790</c:v>
                </c:pt>
                <c:pt idx="2759">
                  <c:v>15326370</c:v>
                </c:pt>
                <c:pt idx="2760">
                  <c:v>12724660</c:v>
                </c:pt>
                <c:pt idx="2761">
                  <c:v>10104570</c:v>
                </c:pt>
                <c:pt idx="2762">
                  <c:v>9279438</c:v>
                </c:pt>
                <c:pt idx="2763">
                  <c:v>14498890</c:v>
                </c:pt>
                <c:pt idx="2764">
                  <c:v>12645980</c:v>
                </c:pt>
                <c:pt idx="2765">
                  <c:v>12985200</c:v>
                </c:pt>
                <c:pt idx="2766">
                  <c:v>14070470</c:v>
                </c:pt>
                <c:pt idx="2767">
                  <c:v>8976770</c:v>
                </c:pt>
                <c:pt idx="2768">
                  <c:v>10705980</c:v>
                </c:pt>
                <c:pt idx="2769">
                  <c:v>10501310</c:v>
                </c:pt>
                <c:pt idx="2770">
                  <c:v>22097210</c:v>
                </c:pt>
                <c:pt idx="2771">
                  <c:v>10215330</c:v>
                </c:pt>
                <c:pt idx="2772">
                  <c:v>12189850</c:v>
                </c:pt>
                <c:pt idx="2773">
                  <c:v>13912910</c:v>
                </c:pt>
                <c:pt idx="2774">
                  <c:v>10021120</c:v>
                </c:pt>
                <c:pt idx="2775">
                  <c:v>13604820</c:v>
                </c:pt>
                <c:pt idx="2776">
                  <c:v>18697610</c:v>
                </c:pt>
                <c:pt idx="2777">
                  <c:v>15500230</c:v>
                </c:pt>
                <c:pt idx="2778">
                  <c:v>13621380</c:v>
                </c:pt>
                <c:pt idx="2779">
                  <c:v>10344380</c:v>
                </c:pt>
                <c:pt idx="2780">
                  <c:v>11460190</c:v>
                </c:pt>
                <c:pt idx="2781">
                  <c:v>11492540</c:v>
                </c:pt>
                <c:pt idx="2782">
                  <c:v>11360520</c:v>
                </c:pt>
                <c:pt idx="2783">
                  <c:v>12703870</c:v>
                </c:pt>
                <c:pt idx="2784">
                  <c:v>21320330</c:v>
                </c:pt>
                <c:pt idx="2785">
                  <c:v>10476670</c:v>
                </c:pt>
                <c:pt idx="2786">
                  <c:v>8421143</c:v>
                </c:pt>
                <c:pt idx="2787">
                  <c:v>9029027</c:v>
                </c:pt>
                <c:pt idx="2788">
                  <c:v>35685120</c:v>
                </c:pt>
                <c:pt idx="2789">
                  <c:v>10999310</c:v>
                </c:pt>
                <c:pt idx="2790">
                  <c:v>12508560</c:v>
                </c:pt>
                <c:pt idx="2791">
                  <c:v>10771180</c:v>
                </c:pt>
                <c:pt idx="2792">
                  <c:v>11229220</c:v>
                </c:pt>
                <c:pt idx="2793">
                  <c:v>12027720</c:v>
                </c:pt>
                <c:pt idx="2794">
                  <c:v>11602410</c:v>
                </c:pt>
                <c:pt idx="2795">
                  <c:v>10407160</c:v>
                </c:pt>
                <c:pt idx="2796">
                  <c:v>17114630</c:v>
                </c:pt>
                <c:pt idx="2797">
                  <c:v>10809450</c:v>
                </c:pt>
                <c:pt idx="2798">
                  <c:v>12493490</c:v>
                </c:pt>
                <c:pt idx="2799">
                  <c:v>13230430</c:v>
                </c:pt>
                <c:pt idx="2800">
                  <c:v>13484130</c:v>
                </c:pt>
                <c:pt idx="2801">
                  <c:v>8476902</c:v>
                </c:pt>
                <c:pt idx="2802">
                  <c:v>10460360</c:v>
                </c:pt>
                <c:pt idx="2803">
                  <c:v>10975020</c:v>
                </c:pt>
                <c:pt idx="2804">
                  <c:v>11397440</c:v>
                </c:pt>
                <c:pt idx="2805">
                  <c:v>17169990</c:v>
                </c:pt>
                <c:pt idx="2806">
                  <c:v>13771550</c:v>
                </c:pt>
                <c:pt idx="2807">
                  <c:v>23035750</c:v>
                </c:pt>
                <c:pt idx="2808">
                  <c:v>25048840</c:v>
                </c:pt>
                <c:pt idx="2809">
                  <c:v>15513310</c:v>
                </c:pt>
                <c:pt idx="2810">
                  <c:v>25595440</c:v>
                </c:pt>
                <c:pt idx="2811">
                  <c:v>14832180</c:v>
                </c:pt>
                <c:pt idx="2812">
                  <c:v>15160420</c:v>
                </c:pt>
                <c:pt idx="2813">
                  <c:v>21599480</c:v>
                </c:pt>
                <c:pt idx="2814">
                  <c:v>27005840</c:v>
                </c:pt>
                <c:pt idx="2815">
                  <c:v>23990330</c:v>
                </c:pt>
                <c:pt idx="2816">
                  <c:v>33045949.999999899</c:v>
                </c:pt>
                <c:pt idx="2817">
                  <c:v>27299160</c:v>
                </c:pt>
                <c:pt idx="2818">
                  <c:v>26071170</c:v>
                </c:pt>
                <c:pt idx="2819">
                  <c:v>21455330</c:v>
                </c:pt>
                <c:pt idx="2820">
                  <c:v>15243610</c:v>
                </c:pt>
                <c:pt idx="2821">
                  <c:v>10688550</c:v>
                </c:pt>
                <c:pt idx="2822">
                  <c:v>13199210</c:v>
                </c:pt>
                <c:pt idx="2823">
                  <c:v>8908569</c:v>
                </c:pt>
                <c:pt idx="2824">
                  <c:v>12200030</c:v>
                </c:pt>
                <c:pt idx="2825">
                  <c:v>10934690</c:v>
                </c:pt>
                <c:pt idx="2826">
                  <c:v>8177526</c:v>
                </c:pt>
                <c:pt idx="2827">
                  <c:v>6802420</c:v>
                </c:pt>
                <c:pt idx="2828">
                  <c:v>10614900</c:v>
                </c:pt>
                <c:pt idx="2829">
                  <c:v>8857842</c:v>
                </c:pt>
                <c:pt idx="2830">
                  <c:v>8585656</c:v>
                </c:pt>
                <c:pt idx="2831">
                  <c:v>8219327.9999999898</c:v>
                </c:pt>
                <c:pt idx="2832">
                  <c:v>10188560</c:v>
                </c:pt>
                <c:pt idx="2833">
                  <c:v>15522600</c:v>
                </c:pt>
                <c:pt idx="2834">
                  <c:v>10153330</c:v>
                </c:pt>
                <c:pt idx="2835">
                  <c:v>9485877</c:v>
                </c:pt>
                <c:pt idx="2836">
                  <c:v>7548369</c:v>
                </c:pt>
                <c:pt idx="2837">
                  <c:v>9133480</c:v>
                </c:pt>
                <c:pt idx="2838">
                  <c:v>12820250</c:v>
                </c:pt>
                <c:pt idx="2839">
                  <c:v>8078167</c:v>
                </c:pt>
                <c:pt idx="2840">
                  <c:v>9212468</c:v>
                </c:pt>
                <c:pt idx="2841">
                  <c:v>9480095</c:v>
                </c:pt>
                <c:pt idx="2842">
                  <c:v>9984462</c:v>
                </c:pt>
                <c:pt idx="2843">
                  <c:v>8866763</c:v>
                </c:pt>
                <c:pt idx="2844">
                  <c:v>10987980</c:v>
                </c:pt>
                <c:pt idx="2845">
                  <c:v>10167020</c:v>
                </c:pt>
                <c:pt idx="2846">
                  <c:v>20767510</c:v>
                </c:pt>
                <c:pt idx="2847">
                  <c:v>18156620</c:v>
                </c:pt>
                <c:pt idx="2848">
                  <c:v>10588000</c:v>
                </c:pt>
                <c:pt idx="2849">
                  <c:v>10891960</c:v>
                </c:pt>
                <c:pt idx="2850">
                  <c:v>15198470</c:v>
                </c:pt>
                <c:pt idx="2851">
                  <c:v>20584450</c:v>
                </c:pt>
                <c:pt idx="2852">
                  <c:v>11744040</c:v>
                </c:pt>
                <c:pt idx="2853">
                  <c:v>15325520</c:v>
                </c:pt>
                <c:pt idx="2854">
                  <c:v>8797397</c:v>
                </c:pt>
                <c:pt idx="2855">
                  <c:v>12545140</c:v>
                </c:pt>
                <c:pt idx="2856">
                  <c:v>14587900</c:v>
                </c:pt>
                <c:pt idx="2857">
                  <c:v>11340720</c:v>
                </c:pt>
                <c:pt idx="2858">
                  <c:v>11660580</c:v>
                </c:pt>
                <c:pt idx="2859">
                  <c:v>9914965</c:v>
                </c:pt>
                <c:pt idx="2860">
                  <c:v>11242230</c:v>
                </c:pt>
                <c:pt idx="2861">
                  <c:v>13287680</c:v>
                </c:pt>
                <c:pt idx="2862">
                  <c:v>14784940</c:v>
                </c:pt>
                <c:pt idx="2863">
                  <c:v>11182410</c:v>
                </c:pt>
                <c:pt idx="2864">
                  <c:v>8901025</c:v>
                </c:pt>
                <c:pt idx="2865">
                  <c:v>5315549</c:v>
                </c:pt>
                <c:pt idx="2866">
                  <c:v>5778156</c:v>
                </c:pt>
                <c:pt idx="2867">
                  <c:v>10199050</c:v>
                </c:pt>
                <c:pt idx="2868">
                  <c:v>12240570</c:v>
                </c:pt>
                <c:pt idx="2869">
                  <c:v>7343083</c:v>
                </c:pt>
                <c:pt idx="2870">
                  <c:v>8803693</c:v>
                </c:pt>
                <c:pt idx="2871">
                  <c:v>7701349</c:v>
                </c:pt>
                <c:pt idx="2872">
                  <c:v>11425320</c:v>
                </c:pt>
                <c:pt idx="2873">
                  <c:v>14586700</c:v>
                </c:pt>
                <c:pt idx="2874">
                  <c:v>14178780</c:v>
                </c:pt>
                <c:pt idx="2875">
                  <c:v>8953618</c:v>
                </c:pt>
                <c:pt idx="2876">
                  <c:v>8956495</c:v>
                </c:pt>
                <c:pt idx="2877">
                  <c:v>9429201</c:v>
                </c:pt>
                <c:pt idx="2878">
                  <c:v>8762506</c:v>
                </c:pt>
                <c:pt idx="2879">
                  <c:v>6547481</c:v>
                </c:pt>
                <c:pt idx="2880">
                  <c:v>8054644</c:v>
                </c:pt>
                <c:pt idx="2881">
                  <c:v>11138620</c:v>
                </c:pt>
                <c:pt idx="2882">
                  <c:v>8169654</c:v>
                </c:pt>
                <c:pt idx="2883">
                  <c:v>11127280</c:v>
                </c:pt>
                <c:pt idx="2884">
                  <c:v>8178524</c:v>
                </c:pt>
                <c:pt idx="2885">
                  <c:v>9815192</c:v>
                </c:pt>
                <c:pt idx="2886">
                  <c:v>9826234</c:v>
                </c:pt>
                <c:pt idx="2887">
                  <c:v>9726093</c:v>
                </c:pt>
                <c:pt idx="2888">
                  <c:v>11976180</c:v>
                </c:pt>
                <c:pt idx="2889">
                  <c:v>5804051</c:v>
                </c:pt>
                <c:pt idx="2890">
                  <c:v>5873017</c:v>
                </c:pt>
                <c:pt idx="2891">
                  <c:v>7408076</c:v>
                </c:pt>
                <c:pt idx="2892">
                  <c:v>6151988</c:v>
                </c:pt>
                <c:pt idx="2893">
                  <c:v>9513427</c:v>
                </c:pt>
                <c:pt idx="2894">
                  <c:v>8720750</c:v>
                </c:pt>
                <c:pt idx="2895">
                  <c:v>7418623</c:v>
                </c:pt>
                <c:pt idx="2896">
                  <c:v>8603945</c:v>
                </c:pt>
                <c:pt idx="2897">
                  <c:v>13449630</c:v>
                </c:pt>
                <c:pt idx="2898">
                  <c:v>7470045</c:v>
                </c:pt>
                <c:pt idx="2899">
                  <c:v>9736088</c:v>
                </c:pt>
                <c:pt idx="2900">
                  <c:v>12181220</c:v>
                </c:pt>
                <c:pt idx="2901">
                  <c:v>8366141</c:v>
                </c:pt>
                <c:pt idx="2902">
                  <c:v>8873315</c:v>
                </c:pt>
                <c:pt idx="2903">
                  <c:v>9225499</c:v>
                </c:pt>
                <c:pt idx="2904">
                  <c:v>7967500</c:v>
                </c:pt>
                <c:pt idx="2905">
                  <c:v>10915810</c:v>
                </c:pt>
                <c:pt idx="2906">
                  <c:v>8566268</c:v>
                </c:pt>
                <c:pt idx="2907">
                  <c:v>8712925</c:v>
                </c:pt>
                <c:pt idx="2908">
                  <c:v>8356927</c:v>
                </c:pt>
                <c:pt idx="2909">
                  <c:v>7617691</c:v>
                </c:pt>
                <c:pt idx="2910">
                  <c:v>15075880</c:v>
                </c:pt>
                <c:pt idx="2911">
                  <c:v>13532050</c:v>
                </c:pt>
                <c:pt idx="2912">
                  <c:v>8436095</c:v>
                </c:pt>
                <c:pt idx="2913">
                  <c:v>8723465</c:v>
                </c:pt>
                <c:pt idx="2914">
                  <c:v>11815970</c:v>
                </c:pt>
                <c:pt idx="2915">
                  <c:v>10888180</c:v>
                </c:pt>
                <c:pt idx="2916">
                  <c:v>16426020</c:v>
                </c:pt>
                <c:pt idx="2917">
                  <c:v>13864390</c:v>
                </c:pt>
                <c:pt idx="2918">
                  <c:v>10203620</c:v>
                </c:pt>
                <c:pt idx="2919">
                  <c:v>14542890</c:v>
                </c:pt>
                <c:pt idx="2920">
                  <c:v>18298880</c:v>
                </c:pt>
                <c:pt idx="2921">
                  <c:v>11384000</c:v>
                </c:pt>
                <c:pt idx="2922">
                  <c:v>11924630</c:v>
                </c:pt>
                <c:pt idx="2923">
                  <c:v>13034800</c:v>
                </c:pt>
                <c:pt idx="2924">
                  <c:v>15735090</c:v>
                </c:pt>
                <c:pt idx="2925">
                  <c:v>12524400</c:v>
                </c:pt>
                <c:pt idx="2926">
                  <c:v>11147650</c:v>
                </c:pt>
                <c:pt idx="2927">
                  <c:v>17646140</c:v>
                </c:pt>
                <c:pt idx="2928">
                  <c:v>17910920</c:v>
                </c:pt>
                <c:pt idx="2929">
                  <c:v>20330140</c:v>
                </c:pt>
                <c:pt idx="2930">
                  <c:v>23538980</c:v>
                </c:pt>
                <c:pt idx="2931">
                  <c:v>20125750</c:v>
                </c:pt>
                <c:pt idx="2932">
                  <c:v>28702050</c:v>
                </c:pt>
                <c:pt idx="2933">
                  <c:v>19977670</c:v>
                </c:pt>
                <c:pt idx="2934">
                  <c:v>8538952</c:v>
                </c:pt>
                <c:pt idx="2935">
                  <c:v>15404370</c:v>
                </c:pt>
                <c:pt idx="2936">
                  <c:v>11331300</c:v>
                </c:pt>
                <c:pt idx="2937">
                  <c:v>16282050</c:v>
                </c:pt>
                <c:pt idx="2938">
                  <c:v>9582909</c:v>
                </c:pt>
                <c:pt idx="2939">
                  <c:v>15766810</c:v>
                </c:pt>
                <c:pt idx="2940">
                  <c:v>8583856</c:v>
                </c:pt>
                <c:pt idx="2941">
                  <c:v>8821835</c:v>
                </c:pt>
                <c:pt idx="2942">
                  <c:v>6721999</c:v>
                </c:pt>
                <c:pt idx="2943">
                  <c:v>7106393</c:v>
                </c:pt>
                <c:pt idx="2944">
                  <c:v>11285940</c:v>
                </c:pt>
                <c:pt idx="2945">
                  <c:v>14048430</c:v>
                </c:pt>
                <c:pt idx="2946">
                  <c:v>12852700</c:v>
                </c:pt>
                <c:pt idx="2947">
                  <c:v>15688490</c:v>
                </c:pt>
                <c:pt idx="2948">
                  <c:v>14598110</c:v>
                </c:pt>
                <c:pt idx="2949">
                  <c:v>10175480</c:v>
                </c:pt>
                <c:pt idx="2950">
                  <c:v>13212740</c:v>
                </c:pt>
                <c:pt idx="2951">
                  <c:v>20483610</c:v>
                </c:pt>
                <c:pt idx="2952">
                  <c:v>11076320</c:v>
                </c:pt>
                <c:pt idx="2953">
                  <c:v>12960130</c:v>
                </c:pt>
                <c:pt idx="2954">
                  <c:v>19618010</c:v>
                </c:pt>
                <c:pt idx="2955">
                  <c:v>9897278</c:v>
                </c:pt>
                <c:pt idx="2956">
                  <c:v>10534370</c:v>
                </c:pt>
                <c:pt idx="2957">
                  <c:v>9286738</c:v>
                </c:pt>
                <c:pt idx="2958">
                  <c:v>12865960</c:v>
                </c:pt>
                <c:pt idx="2959">
                  <c:v>13554120</c:v>
                </c:pt>
                <c:pt idx="2960">
                  <c:v>12029980</c:v>
                </c:pt>
                <c:pt idx="2961">
                  <c:v>10479400</c:v>
                </c:pt>
                <c:pt idx="2962">
                  <c:v>7969195</c:v>
                </c:pt>
                <c:pt idx="2963">
                  <c:v>15590470</c:v>
                </c:pt>
                <c:pt idx="2964">
                  <c:v>14218220</c:v>
                </c:pt>
                <c:pt idx="2965">
                  <c:v>12154520</c:v>
                </c:pt>
                <c:pt idx="2966">
                  <c:v>14298760</c:v>
                </c:pt>
                <c:pt idx="2967">
                  <c:v>7093892</c:v>
                </c:pt>
                <c:pt idx="2968">
                  <c:v>6303763</c:v>
                </c:pt>
                <c:pt idx="2969">
                  <c:v>7631792</c:v>
                </c:pt>
                <c:pt idx="2970">
                  <c:v>6789615</c:v>
                </c:pt>
                <c:pt idx="2971">
                  <c:v>5876190</c:v>
                </c:pt>
                <c:pt idx="2972">
                  <c:v>9066273</c:v>
                </c:pt>
                <c:pt idx="2973">
                  <c:v>11460730</c:v>
                </c:pt>
                <c:pt idx="2974">
                  <c:v>8294052</c:v>
                </c:pt>
                <c:pt idx="2975">
                  <c:v>13615560</c:v>
                </c:pt>
                <c:pt idx="2976">
                  <c:v>21562170</c:v>
                </c:pt>
                <c:pt idx="2977">
                  <c:v>12335250</c:v>
                </c:pt>
                <c:pt idx="2978">
                  <c:v>10550110</c:v>
                </c:pt>
                <c:pt idx="2979">
                  <c:v>10746200</c:v>
                </c:pt>
                <c:pt idx="2980">
                  <c:v>11328690</c:v>
                </c:pt>
                <c:pt idx="2981">
                  <c:v>12049950</c:v>
                </c:pt>
                <c:pt idx="2982">
                  <c:v>10732720</c:v>
                </c:pt>
                <c:pt idx="2983">
                  <c:v>12481600</c:v>
                </c:pt>
                <c:pt idx="2984">
                  <c:v>15897700</c:v>
                </c:pt>
                <c:pt idx="2985">
                  <c:v>8633272</c:v>
                </c:pt>
                <c:pt idx="2986">
                  <c:v>10099210</c:v>
                </c:pt>
                <c:pt idx="2987">
                  <c:v>15778300</c:v>
                </c:pt>
                <c:pt idx="2988">
                  <c:v>17883270</c:v>
                </c:pt>
                <c:pt idx="2989">
                  <c:v>17559630</c:v>
                </c:pt>
                <c:pt idx="2990">
                  <c:v>10788550</c:v>
                </c:pt>
                <c:pt idx="2991">
                  <c:v>4154988.9999999902</c:v>
                </c:pt>
                <c:pt idx="2992">
                  <c:v>10313230</c:v>
                </c:pt>
                <c:pt idx="2993">
                  <c:v>13853770</c:v>
                </c:pt>
                <c:pt idx="2994">
                  <c:v>9501766</c:v>
                </c:pt>
                <c:pt idx="2995">
                  <c:v>10307650</c:v>
                </c:pt>
                <c:pt idx="2996">
                  <c:v>11587410</c:v>
                </c:pt>
                <c:pt idx="2997">
                  <c:v>14508340</c:v>
                </c:pt>
                <c:pt idx="2998">
                  <c:v>23574450</c:v>
                </c:pt>
                <c:pt idx="2999">
                  <c:v>11462090</c:v>
                </c:pt>
                <c:pt idx="3000">
                  <c:v>10680330</c:v>
                </c:pt>
                <c:pt idx="3001">
                  <c:v>12566310</c:v>
                </c:pt>
                <c:pt idx="3002">
                  <c:v>11240850</c:v>
                </c:pt>
                <c:pt idx="3003">
                  <c:v>10049880</c:v>
                </c:pt>
                <c:pt idx="3004">
                  <c:v>9941900</c:v>
                </c:pt>
                <c:pt idx="3005">
                  <c:v>10264450</c:v>
                </c:pt>
                <c:pt idx="3006">
                  <c:v>13246900</c:v>
                </c:pt>
                <c:pt idx="3007">
                  <c:v>9191329</c:v>
                </c:pt>
                <c:pt idx="3008">
                  <c:v>8849413</c:v>
                </c:pt>
                <c:pt idx="3009">
                  <c:v>8209322</c:v>
                </c:pt>
                <c:pt idx="3010">
                  <c:v>8033129</c:v>
                </c:pt>
                <c:pt idx="3011">
                  <c:v>8184076</c:v>
                </c:pt>
                <c:pt idx="3012">
                  <c:v>13023900</c:v>
                </c:pt>
                <c:pt idx="3013">
                  <c:v>10296940</c:v>
                </c:pt>
                <c:pt idx="3014">
                  <c:v>7963247</c:v>
                </c:pt>
                <c:pt idx="3015">
                  <c:v>5795437</c:v>
                </c:pt>
                <c:pt idx="3016">
                  <c:v>9602147</c:v>
                </c:pt>
                <c:pt idx="3017">
                  <c:v>9745618</c:v>
                </c:pt>
                <c:pt idx="3018">
                  <c:v>10224910</c:v>
                </c:pt>
                <c:pt idx="3019">
                  <c:v>9232360</c:v>
                </c:pt>
                <c:pt idx="3020">
                  <c:v>12559760</c:v>
                </c:pt>
                <c:pt idx="3021">
                  <c:v>15546850</c:v>
                </c:pt>
                <c:pt idx="3022">
                  <c:v>13616550</c:v>
                </c:pt>
                <c:pt idx="3023">
                  <c:v>15038400</c:v>
                </c:pt>
                <c:pt idx="3024">
                  <c:v>7039421</c:v>
                </c:pt>
                <c:pt idx="3025">
                  <c:v>8795526</c:v>
                </c:pt>
                <c:pt idx="3026">
                  <c:v>7770280</c:v>
                </c:pt>
                <c:pt idx="3027">
                  <c:v>10413700</c:v>
                </c:pt>
                <c:pt idx="3028">
                  <c:v>10216720</c:v>
                </c:pt>
                <c:pt idx="3029">
                  <c:v>7142404</c:v>
                </c:pt>
                <c:pt idx="3030">
                  <c:v>8231450.9999999898</c:v>
                </c:pt>
                <c:pt idx="3031">
                  <c:v>10907560</c:v>
                </c:pt>
                <c:pt idx="3032">
                  <c:v>9865603</c:v>
                </c:pt>
                <c:pt idx="3033">
                  <c:v>11149150</c:v>
                </c:pt>
                <c:pt idx="3034">
                  <c:v>8663588</c:v>
                </c:pt>
                <c:pt idx="3035">
                  <c:v>9769122</c:v>
                </c:pt>
                <c:pt idx="3036">
                  <c:v>7291174</c:v>
                </c:pt>
                <c:pt idx="3037">
                  <c:v>9662167</c:v>
                </c:pt>
                <c:pt idx="3038">
                  <c:v>9425447</c:v>
                </c:pt>
                <c:pt idx="3039">
                  <c:v>9262751</c:v>
                </c:pt>
                <c:pt idx="3040">
                  <c:v>20800080</c:v>
                </c:pt>
                <c:pt idx="3041">
                  <c:v>10744310</c:v>
                </c:pt>
                <c:pt idx="3042">
                  <c:v>10198030</c:v>
                </c:pt>
                <c:pt idx="3043">
                  <c:v>11201700</c:v>
                </c:pt>
                <c:pt idx="3044">
                  <c:v>7868150</c:v>
                </c:pt>
                <c:pt idx="3045">
                  <c:v>8160857</c:v>
                </c:pt>
                <c:pt idx="3046">
                  <c:v>7299637</c:v>
                </c:pt>
                <c:pt idx="3047">
                  <c:v>8959906</c:v>
                </c:pt>
                <c:pt idx="3048">
                  <c:v>10585110</c:v>
                </c:pt>
                <c:pt idx="3049">
                  <c:v>9614624</c:v>
                </c:pt>
                <c:pt idx="3050">
                  <c:v>11206280</c:v>
                </c:pt>
                <c:pt idx="3051">
                  <c:v>13438320</c:v>
                </c:pt>
                <c:pt idx="3052">
                  <c:v>25359590</c:v>
                </c:pt>
                <c:pt idx="3053">
                  <c:v>8504360</c:v>
                </c:pt>
                <c:pt idx="3054">
                  <c:v>11934910</c:v>
                </c:pt>
                <c:pt idx="3055">
                  <c:v>11903870</c:v>
                </c:pt>
                <c:pt idx="3056">
                  <c:v>14850710</c:v>
                </c:pt>
                <c:pt idx="3057">
                  <c:v>16701720</c:v>
                </c:pt>
                <c:pt idx="3058">
                  <c:v>14659920</c:v>
                </c:pt>
                <c:pt idx="3059">
                  <c:v>11701670</c:v>
                </c:pt>
                <c:pt idx="3060">
                  <c:v>15634010</c:v>
                </c:pt>
                <c:pt idx="3061">
                  <c:v>15746610</c:v>
                </c:pt>
                <c:pt idx="3062">
                  <c:v>16320150</c:v>
                </c:pt>
                <c:pt idx="3063">
                  <c:v>9650242</c:v>
                </c:pt>
                <c:pt idx="3064">
                  <c:v>10098310</c:v>
                </c:pt>
                <c:pt idx="3065">
                  <c:v>12800960</c:v>
                </c:pt>
                <c:pt idx="3066">
                  <c:v>11309240</c:v>
                </c:pt>
                <c:pt idx="3067">
                  <c:v>8848497</c:v>
                </c:pt>
                <c:pt idx="3068">
                  <c:v>8269127</c:v>
                </c:pt>
                <c:pt idx="3069">
                  <c:v>8270290</c:v>
                </c:pt>
                <c:pt idx="3070">
                  <c:v>7439982</c:v>
                </c:pt>
                <c:pt idx="3071">
                  <c:v>8074928</c:v>
                </c:pt>
                <c:pt idx="3072">
                  <c:v>10673690</c:v>
                </c:pt>
                <c:pt idx="3073">
                  <c:v>13860930</c:v>
                </c:pt>
                <c:pt idx="3074">
                  <c:v>13558840</c:v>
                </c:pt>
                <c:pt idx="3075">
                  <c:v>9630970</c:v>
                </c:pt>
                <c:pt idx="3076">
                  <c:v>9328948</c:v>
                </c:pt>
                <c:pt idx="3077">
                  <c:v>12295290</c:v>
                </c:pt>
                <c:pt idx="3078">
                  <c:v>14117330</c:v>
                </c:pt>
                <c:pt idx="3079">
                  <c:v>13045690</c:v>
                </c:pt>
                <c:pt idx="3080">
                  <c:v>11984440</c:v>
                </c:pt>
                <c:pt idx="3081">
                  <c:v>12311090</c:v>
                </c:pt>
                <c:pt idx="3082">
                  <c:v>16283880</c:v>
                </c:pt>
                <c:pt idx="3083">
                  <c:v>11895930</c:v>
                </c:pt>
                <c:pt idx="3084">
                  <c:v>15922110</c:v>
                </c:pt>
                <c:pt idx="3085">
                  <c:v>12256670</c:v>
                </c:pt>
                <c:pt idx="3086">
                  <c:v>10708280</c:v>
                </c:pt>
                <c:pt idx="3087">
                  <c:v>13219740</c:v>
                </c:pt>
                <c:pt idx="3088">
                  <c:v>13441070</c:v>
                </c:pt>
                <c:pt idx="3089">
                  <c:v>11607230</c:v>
                </c:pt>
                <c:pt idx="3090">
                  <c:v>12649960</c:v>
                </c:pt>
                <c:pt idx="3091">
                  <c:v>16179000</c:v>
                </c:pt>
                <c:pt idx="3092">
                  <c:v>18225760</c:v>
                </c:pt>
                <c:pt idx="3093">
                  <c:v>13584200</c:v>
                </c:pt>
                <c:pt idx="3094">
                  <c:v>18114600</c:v>
                </c:pt>
                <c:pt idx="3095">
                  <c:v>18392400</c:v>
                </c:pt>
                <c:pt idx="3096">
                  <c:v>20354660</c:v>
                </c:pt>
                <c:pt idx="3097">
                  <c:v>14697130</c:v>
                </c:pt>
                <c:pt idx="3098">
                  <c:v>45336600</c:v>
                </c:pt>
                <c:pt idx="3099">
                  <c:v>14819550</c:v>
                </c:pt>
                <c:pt idx="3100">
                  <c:v>15945810</c:v>
                </c:pt>
                <c:pt idx="3101">
                  <c:v>13659220</c:v>
                </c:pt>
                <c:pt idx="3102">
                  <c:v>14656980</c:v>
                </c:pt>
                <c:pt idx="3103">
                  <c:v>25426630</c:v>
                </c:pt>
                <c:pt idx="3104">
                  <c:v>12667230</c:v>
                </c:pt>
                <c:pt idx="3105">
                  <c:v>15905150</c:v>
                </c:pt>
                <c:pt idx="3106">
                  <c:v>14310770</c:v>
                </c:pt>
                <c:pt idx="3107">
                  <c:v>13900030</c:v>
                </c:pt>
                <c:pt idx="3108">
                  <c:v>14027440</c:v>
                </c:pt>
                <c:pt idx="3109">
                  <c:v>15850410</c:v>
                </c:pt>
                <c:pt idx="3110">
                  <c:v>16540500</c:v>
                </c:pt>
                <c:pt idx="3111">
                  <c:v>20317360</c:v>
                </c:pt>
                <c:pt idx="3112">
                  <c:v>19501310</c:v>
                </c:pt>
                <c:pt idx="3113">
                  <c:v>24041810</c:v>
                </c:pt>
                <c:pt idx="3114">
                  <c:v>10509390</c:v>
                </c:pt>
                <c:pt idx="3115">
                  <c:v>13665740</c:v>
                </c:pt>
                <c:pt idx="3116">
                  <c:v>16054600</c:v>
                </c:pt>
                <c:pt idx="3117">
                  <c:v>14019580</c:v>
                </c:pt>
                <c:pt idx="3118">
                  <c:v>13982530</c:v>
                </c:pt>
                <c:pt idx="3119">
                  <c:v>19079050</c:v>
                </c:pt>
                <c:pt idx="3120">
                  <c:v>24062660</c:v>
                </c:pt>
                <c:pt idx="3121">
                  <c:v>13573850</c:v>
                </c:pt>
                <c:pt idx="3122">
                  <c:v>24549360</c:v>
                </c:pt>
                <c:pt idx="3123">
                  <c:v>27257150</c:v>
                </c:pt>
                <c:pt idx="3124">
                  <c:v>20419290</c:v>
                </c:pt>
                <c:pt idx="3125">
                  <c:v>32230580</c:v>
                </c:pt>
                <c:pt idx="3126">
                  <c:v>16946490</c:v>
                </c:pt>
                <c:pt idx="3127">
                  <c:v>18653220</c:v>
                </c:pt>
                <c:pt idx="3128">
                  <c:v>12459470</c:v>
                </c:pt>
                <c:pt idx="3129">
                  <c:v>13610880</c:v>
                </c:pt>
                <c:pt idx="3130">
                  <c:v>19630110</c:v>
                </c:pt>
                <c:pt idx="3131">
                  <c:v>27090590</c:v>
                </c:pt>
                <c:pt idx="3132">
                  <c:v>28945090</c:v>
                </c:pt>
                <c:pt idx="3133">
                  <c:v>24068400</c:v>
                </c:pt>
                <c:pt idx="3134">
                  <c:v>16609820</c:v>
                </c:pt>
                <c:pt idx="3135">
                  <c:v>18671070</c:v>
                </c:pt>
                <c:pt idx="3136">
                  <c:v>12301070</c:v>
                </c:pt>
                <c:pt idx="3137">
                  <c:v>16279340</c:v>
                </c:pt>
                <c:pt idx="3138">
                  <c:v>13319910</c:v>
                </c:pt>
                <c:pt idx="3139">
                  <c:v>14904710</c:v>
                </c:pt>
                <c:pt idx="3140">
                  <c:v>19175180</c:v>
                </c:pt>
                <c:pt idx="3141">
                  <c:v>14750910</c:v>
                </c:pt>
                <c:pt idx="3142">
                  <c:v>16595910</c:v>
                </c:pt>
                <c:pt idx="3143">
                  <c:v>10921390</c:v>
                </c:pt>
                <c:pt idx="3144">
                  <c:v>11499210</c:v>
                </c:pt>
                <c:pt idx="3145">
                  <c:v>9093104</c:v>
                </c:pt>
                <c:pt idx="3146">
                  <c:v>11315660</c:v>
                </c:pt>
                <c:pt idx="3147">
                  <c:v>19234120</c:v>
                </c:pt>
                <c:pt idx="3148">
                  <c:v>17660250</c:v>
                </c:pt>
                <c:pt idx="3149">
                  <c:v>14688000</c:v>
                </c:pt>
                <c:pt idx="3150">
                  <c:v>12852640</c:v>
                </c:pt>
                <c:pt idx="3151">
                  <c:v>11964080</c:v>
                </c:pt>
                <c:pt idx="3152">
                  <c:v>12535320</c:v>
                </c:pt>
                <c:pt idx="3153">
                  <c:v>11139670</c:v>
                </c:pt>
                <c:pt idx="3154">
                  <c:v>12936270</c:v>
                </c:pt>
                <c:pt idx="3155">
                  <c:v>9567168</c:v>
                </c:pt>
                <c:pt idx="3156">
                  <c:v>10749660</c:v>
                </c:pt>
                <c:pt idx="3157">
                  <c:v>11788080</c:v>
                </c:pt>
                <c:pt idx="3158">
                  <c:v>9966853</c:v>
                </c:pt>
                <c:pt idx="3159">
                  <c:v>6941570</c:v>
                </c:pt>
                <c:pt idx="3160">
                  <c:v>9776427</c:v>
                </c:pt>
                <c:pt idx="3161">
                  <c:v>9947257</c:v>
                </c:pt>
                <c:pt idx="3162">
                  <c:v>9793123</c:v>
                </c:pt>
                <c:pt idx="3163">
                  <c:v>8698851</c:v>
                </c:pt>
                <c:pt idx="3164">
                  <c:v>9369255</c:v>
                </c:pt>
                <c:pt idx="3165">
                  <c:v>9874095</c:v>
                </c:pt>
                <c:pt idx="3166">
                  <c:v>17184080</c:v>
                </c:pt>
                <c:pt idx="3167">
                  <c:v>9472592</c:v>
                </c:pt>
                <c:pt idx="3168">
                  <c:v>12495120</c:v>
                </c:pt>
                <c:pt idx="3169">
                  <c:v>18458500</c:v>
                </c:pt>
                <c:pt idx="3170">
                  <c:v>24374790</c:v>
                </c:pt>
                <c:pt idx="3171">
                  <c:v>10481280</c:v>
                </c:pt>
                <c:pt idx="3172">
                  <c:v>10675420</c:v>
                </c:pt>
                <c:pt idx="3173">
                  <c:v>12697800</c:v>
                </c:pt>
                <c:pt idx="3174">
                  <c:v>12585200</c:v>
                </c:pt>
                <c:pt idx="3175">
                  <c:v>7556638</c:v>
                </c:pt>
                <c:pt idx="3176">
                  <c:v>11375090</c:v>
                </c:pt>
                <c:pt idx="3177">
                  <c:v>11211800</c:v>
                </c:pt>
                <c:pt idx="3178">
                  <c:v>11631120</c:v>
                </c:pt>
                <c:pt idx="3179">
                  <c:v>14083620</c:v>
                </c:pt>
                <c:pt idx="3180">
                  <c:v>12129740</c:v>
                </c:pt>
                <c:pt idx="3181">
                  <c:v>15953100</c:v>
                </c:pt>
                <c:pt idx="3182">
                  <c:v>13510070</c:v>
                </c:pt>
                <c:pt idx="3183">
                  <c:v>10624150</c:v>
                </c:pt>
                <c:pt idx="3184">
                  <c:v>14138110</c:v>
                </c:pt>
                <c:pt idx="3185">
                  <c:v>12097110</c:v>
                </c:pt>
                <c:pt idx="3186">
                  <c:v>15090570</c:v>
                </c:pt>
                <c:pt idx="3187">
                  <c:v>29458040</c:v>
                </c:pt>
                <c:pt idx="3188">
                  <c:v>15534110</c:v>
                </c:pt>
                <c:pt idx="3189">
                  <c:v>15771180</c:v>
                </c:pt>
                <c:pt idx="3190">
                  <c:v>17038870</c:v>
                </c:pt>
                <c:pt idx="3191">
                  <c:v>11579590</c:v>
                </c:pt>
                <c:pt idx="3192">
                  <c:v>9408393</c:v>
                </c:pt>
                <c:pt idx="3193">
                  <c:v>10825120</c:v>
                </c:pt>
                <c:pt idx="3194">
                  <c:v>10506060</c:v>
                </c:pt>
                <c:pt idx="3195">
                  <c:v>15546380</c:v>
                </c:pt>
                <c:pt idx="3196">
                  <c:v>21030000</c:v>
                </c:pt>
                <c:pt idx="3197">
                  <c:v>17988850</c:v>
                </c:pt>
                <c:pt idx="3198">
                  <c:v>11388910</c:v>
                </c:pt>
                <c:pt idx="3199">
                  <c:v>11028820</c:v>
                </c:pt>
                <c:pt idx="3200">
                  <c:v>24281230</c:v>
                </c:pt>
                <c:pt idx="3201">
                  <c:v>16961010</c:v>
                </c:pt>
                <c:pt idx="3202">
                  <c:v>13192050</c:v>
                </c:pt>
                <c:pt idx="3203">
                  <c:v>15585090</c:v>
                </c:pt>
                <c:pt idx="3204">
                  <c:v>12003260</c:v>
                </c:pt>
                <c:pt idx="3205">
                  <c:v>19416030</c:v>
                </c:pt>
                <c:pt idx="3206">
                  <c:v>16028680</c:v>
                </c:pt>
                <c:pt idx="3207">
                  <c:v>13308520</c:v>
                </c:pt>
                <c:pt idx="3208">
                  <c:v>14618630</c:v>
                </c:pt>
                <c:pt idx="3209">
                  <c:v>19088240</c:v>
                </c:pt>
                <c:pt idx="3210">
                  <c:v>13772180</c:v>
                </c:pt>
                <c:pt idx="3211">
                  <c:v>13290650</c:v>
                </c:pt>
                <c:pt idx="3212">
                  <c:v>15117020</c:v>
                </c:pt>
                <c:pt idx="3213">
                  <c:v>13989640</c:v>
                </c:pt>
                <c:pt idx="3214">
                  <c:v>11363490</c:v>
                </c:pt>
                <c:pt idx="3215">
                  <c:v>10662700</c:v>
                </c:pt>
                <c:pt idx="3216">
                  <c:v>12517830</c:v>
                </c:pt>
                <c:pt idx="3217">
                  <c:v>15649380</c:v>
                </c:pt>
                <c:pt idx="3218">
                  <c:v>20753890</c:v>
                </c:pt>
                <c:pt idx="3219">
                  <c:v>9765201</c:v>
                </c:pt>
                <c:pt idx="3220">
                  <c:v>6796925</c:v>
                </c:pt>
                <c:pt idx="3221">
                  <c:v>7264179</c:v>
                </c:pt>
                <c:pt idx="3222">
                  <c:v>7425489</c:v>
                </c:pt>
                <c:pt idx="3223">
                  <c:v>4473051</c:v>
                </c:pt>
                <c:pt idx="3224">
                  <c:v>8631560</c:v>
                </c:pt>
                <c:pt idx="3225">
                  <c:v>11958580</c:v>
                </c:pt>
                <c:pt idx="3226">
                  <c:v>13432280</c:v>
                </c:pt>
                <c:pt idx="3227">
                  <c:v>26051940</c:v>
                </c:pt>
                <c:pt idx="3228">
                  <c:v>15640560</c:v>
                </c:pt>
                <c:pt idx="3229">
                  <c:v>17179490</c:v>
                </c:pt>
                <c:pt idx="3230">
                  <c:v>15213690</c:v>
                </c:pt>
                <c:pt idx="3231">
                  <c:v>14874550</c:v>
                </c:pt>
                <c:pt idx="3232">
                  <c:v>11399680</c:v>
                </c:pt>
                <c:pt idx="3233">
                  <c:v>10113030</c:v>
                </c:pt>
                <c:pt idx="3234">
                  <c:v>12683410</c:v>
                </c:pt>
                <c:pt idx="3235">
                  <c:v>15841640</c:v>
                </c:pt>
                <c:pt idx="3236">
                  <c:v>11363340</c:v>
                </c:pt>
                <c:pt idx="3237">
                  <c:v>11121260</c:v>
                </c:pt>
                <c:pt idx="3238">
                  <c:v>11408880</c:v>
                </c:pt>
                <c:pt idx="3239">
                  <c:v>10044050</c:v>
                </c:pt>
                <c:pt idx="3240">
                  <c:v>12012180</c:v>
                </c:pt>
                <c:pt idx="3241">
                  <c:v>11930300</c:v>
                </c:pt>
                <c:pt idx="3242">
                  <c:v>7528648</c:v>
                </c:pt>
                <c:pt idx="3243">
                  <c:v>9063494</c:v>
                </c:pt>
                <c:pt idx="3244">
                  <c:v>10606970</c:v>
                </c:pt>
                <c:pt idx="3245">
                  <c:v>11933150</c:v>
                </c:pt>
                <c:pt idx="3246">
                  <c:v>15050480</c:v>
                </c:pt>
                <c:pt idx="3247">
                  <c:v>17369100</c:v>
                </c:pt>
                <c:pt idx="3248">
                  <c:v>13360900</c:v>
                </c:pt>
                <c:pt idx="3249">
                  <c:v>17718320</c:v>
                </c:pt>
                <c:pt idx="3250">
                  <c:v>15356890</c:v>
                </c:pt>
                <c:pt idx="3251">
                  <c:v>17636070</c:v>
                </c:pt>
                <c:pt idx="3252">
                  <c:v>28265440</c:v>
                </c:pt>
                <c:pt idx="3253">
                  <c:v>23297380</c:v>
                </c:pt>
                <c:pt idx="3254">
                  <c:v>16825720</c:v>
                </c:pt>
                <c:pt idx="3255">
                  <c:v>15285910</c:v>
                </c:pt>
                <c:pt idx="3256">
                  <c:v>12366440</c:v>
                </c:pt>
                <c:pt idx="3257">
                  <c:v>16694509.999999899</c:v>
                </c:pt>
                <c:pt idx="3258">
                  <c:v>14522690</c:v>
                </c:pt>
                <c:pt idx="3259">
                  <c:v>16204230</c:v>
                </c:pt>
                <c:pt idx="3260">
                  <c:v>15037740</c:v>
                </c:pt>
                <c:pt idx="3261">
                  <c:v>17635090</c:v>
                </c:pt>
                <c:pt idx="3262">
                  <c:v>14389040</c:v>
                </c:pt>
                <c:pt idx="3263">
                  <c:v>17018740</c:v>
                </c:pt>
                <c:pt idx="3264">
                  <c:v>15590780</c:v>
                </c:pt>
                <c:pt idx="3265">
                  <c:v>15274680</c:v>
                </c:pt>
                <c:pt idx="3266">
                  <c:v>15114380</c:v>
                </c:pt>
                <c:pt idx="3267">
                  <c:v>24604150</c:v>
                </c:pt>
                <c:pt idx="3268">
                  <c:v>21904490</c:v>
                </c:pt>
                <c:pt idx="3269">
                  <c:v>13241370</c:v>
                </c:pt>
                <c:pt idx="3270">
                  <c:v>15411390</c:v>
                </c:pt>
                <c:pt idx="3271">
                  <c:v>16543779.999999899</c:v>
                </c:pt>
                <c:pt idx="3272">
                  <c:v>21685270</c:v>
                </c:pt>
                <c:pt idx="3273">
                  <c:v>16072600</c:v>
                </c:pt>
                <c:pt idx="3274">
                  <c:v>20855250</c:v>
                </c:pt>
                <c:pt idx="3275">
                  <c:v>16357970</c:v>
                </c:pt>
                <c:pt idx="3276">
                  <c:v>16383240</c:v>
                </c:pt>
                <c:pt idx="3277">
                  <c:v>14962630</c:v>
                </c:pt>
                <c:pt idx="3278">
                  <c:v>11622990</c:v>
                </c:pt>
                <c:pt idx="3279">
                  <c:v>17583610</c:v>
                </c:pt>
                <c:pt idx="3280">
                  <c:v>14220490</c:v>
                </c:pt>
                <c:pt idx="3281">
                  <c:v>15094000</c:v>
                </c:pt>
                <c:pt idx="3282">
                  <c:v>22467020</c:v>
                </c:pt>
                <c:pt idx="3283">
                  <c:v>22092810</c:v>
                </c:pt>
                <c:pt idx="3284">
                  <c:v>17106560</c:v>
                </c:pt>
                <c:pt idx="3285">
                  <c:v>14792880</c:v>
                </c:pt>
                <c:pt idx="3286">
                  <c:v>26348170</c:v>
                </c:pt>
                <c:pt idx="3287">
                  <c:v>11943220</c:v>
                </c:pt>
                <c:pt idx="3288">
                  <c:v>14017530</c:v>
                </c:pt>
                <c:pt idx="3289">
                  <c:v>14542090</c:v>
                </c:pt>
                <c:pt idx="3290">
                  <c:v>15283030</c:v>
                </c:pt>
                <c:pt idx="3291">
                  <c:v>33446800</c:v>
                </c:pt>
                <c:pt idx="3292">
                  <c:v>17768940</c:v>
                </c:pt>
                <c:pt idx="3293">
                  <c:v>17611170</c:v>
                </c:pt>
                <c:pt idx="3294">
                  <c:v>26400080</c:v>
                </c:pt>
                <c:pt idx="3295">
                  <c:v>16547330</c:v>
                </c:pt>
                <c:pt idx="3296">
                  <c:v>16096700</c:v>
                </c:pt>
                <c:pt idx="3297">
                  <c:v>22864540</c:v>
                </c:pt>
                <c:pt idx="3298">
                  <c:v>15090690</c:v>
                </c:pt>
                <c:pt idx="3299">
                  <c:v>14132710</c:v>
                </c:pt>
                <c:pt idx="3300">
                  <c:v>13269870</c:v>
                </c:pt>
                <c:pt idx="3301">
                  <c:v>16298890</c:v>
                </c:pt>
                <c:pt idx="3302">
                  <c:v>13441370</c:v>
                </c:pt>
                <c:pt idx="3303">
                  <c:v>16615619.999999899</c:v>
                </c:pt>
                <c:pt idx="3304">
                  <c:v>17243520</c:v>
                </c:pt>
                <c:pt idx="3305">
                  <c:v>14793430</c:v>
                </c:pt>
                <c:pt idx="3306">
                  <c:v>17217330</c:v>
                </c:pt>
                <c:pt idx="3307">
                  <c:v>14296300</c:v>
                </c:pt>
                <c:pt idx="3308">
                  <c:v>16583570</c:v>
                </c:pt>
                <c:pt idx="3309">
                  <c:v>11620070</c:v>
                </c:pt>
                <c:pt idx="3310">
                  <c:v>21094390</c:v>
                </c:pt>
                <c:pt idx="3311">
                  <c:v>9301120</c:v>
                </c:pt>
                <c:pt idx="3312">
                  <c:v>14330250</c:v>
                </c:pt>
                <c:pt idx="3313">
                  <c:v>12286630</c:v>
                </c:pt>
                <c:pt idx="3314">
                  <c:v>17714120</c:v>
                </c:pt>
                <c:pt idx="3315">
                  <c:v>17238880</c:v>
                </c:pt>
                <c:pt idx="3316">
                  <c:v>32146780</c:v>
                </c:pt>
                <c:pt idx="3317">
                  <c:v>18309730</c:v>
                </c:pt>
                <c:pt idx="3318">
                  <c:v>16253210</c:v>
                </c:pt>
                <c:pt idx="3319">
                  <c:v>13050030</c:v>
                </c:pt>
                <c:pt idx="3320">
                  <c:v>13394840</c:v>
                </c:pt>
                <c:pt idx="3321">
                  <c:v>16211490</c:v>
                </c:pt>
                <c:pt idx="3322">
                  <c:v>17720560</c:v>
                </c:pt>
                <c:pt idx="3323">
                  <c:v>18271190</c:v>
                </c:pt>
                <c:pt idx="3324">
                  <c:v>15209630</c:v>
                </c:pt>
                <c:pt idx="3325">
                  <c:v>14662070</c:v>
                </c:pt>
                <c:pt idx="3326">
                  <c:v>17381280</c:v>
                </c:pt>
                <c:pt idx="3327">
                  <c:v>16608029.999999899</c:v>
                </c:pt>
                <c:pt idx="3328">
                  <c:v>11807000</c:v>
                </c:pt>
                <c:pt idx="3329">
                  <c:v>14277160</c:v>
                </c:pt>
                <c:pt idx="3330">
                  <c:v>13092420</c:v>
                </c:pt>
                <c:pt idx="3331">
                  <c:v>26665580</c:v>
                </c:pt>
                <c:pt idx="3332">
                  <c:v>15038560</c:v>
                </c:pt>
                <c:pt idx="3333">
                  <c:v>17191400</c:v>
                </c:pt>
                <c:pt idx="3334">
                  <c:v>17108900</c:v>
                </c:pt>
                <c:pt idx="3335">
                  <c:v>14412360</c:v>
                </c:pt>
                <c:pt idx="3336">
                  <c:v>18863690</c:v>
                </c:pt>
                <c:pt idx="3337">
                  <c:v>18743270</c:v>
                </c:pt>
                <c:pt idx="3338">
                  <c:v>13468220</c:v>
                </c:pt>
                <c:pt idx="3339">
                  <c:v>16034240</c:v>
                </c:pt>
                <c:pt idx="3340">
                  <c:v>15971040</c:v>
                </c:pt>
                <c:pt idx="3341">
                  <c:v>15124380</c:v>
                </c:pt>
                <c:pt idx="3342">
                  <c:v>18879820</c:v>
                </c:pt>
                <c:pt idx="3343">
                  <c:v>15101630</c:v>
                </c:pt>
                <c:pt idx="3344">
                  <c:v>20257020</c:v>
                </c:pt>
                <c:pt idx="3345">
                  <c:v>19988610</c:v>
                </c:pt>
                <c:pt idx="3346">
                  <c:v>18433050</c:v>
                </c:pt>
                <c:pt idx="3347">
                  <c:v>16842800</c:v>
                </c:pt>
                <c:pt idx="3348">
                  <c:v>17325860</c:v>
                </c:pt>
                <c:pt idx="3349">
                  <c:v>20538090</c:v>
                </c:pt>
                <c:pt idx="3350">
                  <c:v>19863380</c:v>
                </c:pt>
                <c:pt idx="3351">
                  <c:v>16682390</c:v>
                </c:pt>
                <c:pt idx="3352">
                  <c:v>16240820</c:v>
                </c:pt>
                <c:pt idx="3353">
                  <c:v>20029730</c:v>
                </c:pt>
                <c:pt idx="3354">
                  <c:v>23767630</c:v>
                </c:pt>
                <c:pt idx="3355">
                  <c:v>13928560</c:v>
                </c:pt>
                <c:pt idx="3356">
                  <c:v>19273580</c:v>
                </c:pt>
                <c:pt idx="3357">
                  <c:v>20712490</c:v>
                </c:pt>
                <c:pt idx="3358">
                  <c:v>24607030</c:v>
                </c:pt>
                <c:pt idx="3359">
                  <c:v>15339150</c:v>
                </c:pt>
                <c:pt idx="3360">
                  <c:v>21607930</c:v>
                </c:pt>
                <c:pt idx="3361">
                  <c:v>19831490</c:v>
                </c:pt>
                <c:pt idx="3362">
                  <c:v>14404510</c:v>
                </c:pt>
                <c:pt idx="3363">
                  <c:v>18975290</c:v>
                </c:pt>
                <c:pt idx="3364">
                  <c:v>25329920</c:v>
                </c:pt>
                <c:pt idx="3365">
                  <c:v>15292670</c:v>
                </c:pt>
                <c:pt idx="3366">
                  <c:v>19739630</c:v>
                </c:pt>
                <c:pt idx="3367">
                  <c:v>17399230</c:v>
                </c:pt>
                <c:pt idx="3368">
                  <c:v>19993730</c:v>
                </c:pt>
                <c:pt idx="3369">
                  <c:v>12841300</c:v>
                </c:pt>
                <c:pt idx="3370">
                  <c:v>15406710</c:v>
                </c:pt>
                <c:pt idx="3371">
                  <c:v>17466480</c:v>
                </c:pt>
                <c:pt idx="3372">
                  <c:v>17348950</c:v>
                </c:pt>
                <c:pt idx="3373">
                  <c:v>11348250</c:v>
                </c:pt>
                <c:pt idx="3374">
                  <c:v>15723040</c:v>
                </c:pt>
                <c:pt idx="3375">
                  <c:v>20187720</c:v>
                </c:pt>
                <c:pt idx="3376">
                  <c:v>14623310</c:v>
                </c:pt>
                <c:pt idx="3377">
                  <c:v>18843170</c:v>
                </c:pt>
                <c:pt idx="3378">
                  <c:v>20056060</c:v>
                </c:pt>
                <c:pt idx="3379">
                  <c:v>26333220</c:v>
                </c:pt>
                <c:pt idx="3380">
                  <c:v>19184750</c:v>
                </c:pt>
                <c:pt idx="3381">
                  <c:v>17205650</c:v>
                </c:pt>
                <c:pt idx="3382">
                  <c:v>17994730</c:v>
                </c:pt>
                <c:pt idx="3383">
                  <c:v>18535550</c:v>
                </c:pt>
                <c:pt idx="3384">
                  <c:v>31263010</c:v>
                </c:pt>
                <c:pt idx="3385">
                  <c:v>26089250</c:v>
                </c:pt>
                <c:pt idx="3386">
                  <c:v>19648950</c:v>
                </c:pt>
                <c:pt idx="3387">
                  <c:v>21205230</c:v>
                </c:pt>
                <c:pt idx="3388">
                  <c:v>15777280</c:v>
                </c:pt>
                <c:pt idx="3389">
                  <c:v>23055620</c:v>
                </c:pt>
                <c:pt idx="3390">
                  <c:v>34324710</c:v>
                </c:pt>
                <c:pt idx="3391">
                  <c:v>27142550</c:v>
                </c:pt>
                <c:pt idx="3392">
                  <c:v>20608060</c:v>
                </c:pt>
                <c:pt idx="3393">
                  <c:v>26934610</c:v>
                </c:pt>
                <c:pt idx="3394">
                  <c:v>16252180</c:v>
                </c:pt>
                <c:pt idx="3395">
                  <c:v>20392460</c:v>
                </c:pt>
                <c:pt idx="3396">
                  <c:v>15573380</c:v>
                </c:pt>
                <c:pt idx="3397">
                  <c:v>20300980</c:v>
                </c:pt>
                <c:pt idx="3398">
                  <c:v>24027650</c:v>
                </c:pt>
                <c:pt idx="3399">
                  <c:v>21247600</c:v>
                </c:pt>
                <c:pt idx="3400">
                  <c:v>13008660</c:v>
                </c:pt>
                <c:pt idx="3401">
                  <c:v>17936410</c:v>
                </c:pt>
                <c:pt idx="3402">
                  <c:v>19348930</c:v>
                </c:pt>
                <c:pt idx="3403">
                  <c:v>42327246</c:v>
                </c:pt>
                <c:pt idx="3404">
                  <c:v>17258020</c:v>
                </c:pt>
                <c:pt idx="3405">
                  <c:v>14282200</c:v>
                </c:pt>
                <c:pt idx="3406">
                  <c:v>15511800</c:v>
                </c:pt>
                <c:pt idx="3407">
                  <c:v>16527890</c:v>
                </c:pt>
                <c:pt idx="3408">
                  <c:v>21847890</c:v>
                </c:pt>
                <c:pt idx="3409">
                  <c:v>22652500</c:v>
                </c:pt>
                <c:pt idx="3410">
                  <c:v>21179120</c:v>
                </c:pt>
                <c:pt idx="3411">
                  <c:v>16718689.999999899</c:v>
                </c:pt>
                <c:pt idx="3412">
                  <c:v>20284440</c:v>
                </c:pt>
                <c:pt idx="3413">
                  <c:v>25050400</c:v>
                </c:pt>
                <c:pt idx="3414">
                  <c:v>23444700</c:v>
                </c:pt>
                <c:pt idx="3415">
                  <c:v>20636610</c:v>
                </c:pt>
                <c:pt idx="3416">
                  <c:v>19679730</c:v>
                </c:pt>
                <c:pt idx="3417">
                  <c:v>26308810</c:v>
                </c:pt>
                <c:pt idx="3418">
                  <c:v>20752050</c:v>
                </c:pt>
                <c:pt idx="3419">
                  <c:v>20191980</c:v>
                </c:pt>
                <c:pt idx="3420">
                  <c:v>18627090</c:v>
                </c:pt>
                <c:pt idx="3421">
                  <c:v>16380470</c:v>
                </c:pt>
                <c:pt idx="3422">
                  <c:v>20571420</c:v>
                </c:pt>
                <c:pt idx="3423">
                  <c:v>25131740</c:v>
                </c:pt>
                <c:pt idx="3424">
                  <c:v>26067610</c:v>
                </c:pt>
                <c:pt idx="3425">
                  <c:v>32535010</c:v>
                </c:pt>
                <c:pt idx="3426">
                  <c:v>26513510</c:v>
                </c:pt>
                <c:pt idx="3427">
                  <c:v>33776130</c:v>
                </c:pt>
                <c:pt idx="3428">
                  <c:v>46266480</c:v>
                </c:pt>
                <c:pt idx="3429">
                  <c:v>31810890</c:v>
                </c:pt>
                <c:pt idx="3430">
                  <c:v>28041750</c:v>
                </c:pt>
                <c:pt idx="3431">
                  <c:v>25357510</c:v>
                </c:pt>
                <c:pt idx="3432">
                  <c:v>28166300</c:v>
                </c:pt>
                <c:pt idx="3433">
                  <c:v>23169840</c:v>
                </c:pt>
                <c:pt idx="3434">
                  <c:v>25477300</c:v>
                </c:pt>
                <c:pt idx="3435">
                  <c:v>26226580</c:v>
                </c:pt>
                <c:pt idx="3436">
                  <c:v>23620620</c:v>
                </c:pt>
                <c:pt idx="3437">
                  <c:v>29581550</c:v>
                </c:pt>
                <c:pt idx="3438">
                  <c:v>27313920</c:v>
                </c:pt>
                <c:pt idx="3439">
                  <c:v>47361000</c:v>
                </c:pt>
                <c:pt idx="3440">
                  <c:v>38919030</c:v>
                </c:pt>
                <c:pt idx="3441">
                  <c:v>25670840</c:v>
                </c:pt>
                <c:pt idx="3442">
                  <c:v>22393830</c:v>
                </c:pt>
                <c:pt idx="3443">
                  <c:v>17759940</c:v>
                </c:pt>
                <c:pt idx="3444">
                  <c:v>25611890</c:v>
                </c:pt>
                <c:pt idx="3445">
                  <c:v>16277600</c:v>
                </c:pt>
                <c:pt idx="3446">
                  <c:v>28302570</c:v>
                </c:pt>
                <c:pt idx="3447">
                  <c:v>33295000</c:v>
                </c:pt>
                <c:pt idx="3448">
                  <c:v>26506520</c:v>
                </c:pt>
                <c:pt idx="3449">
                  <c:v>22552020</c:v>
                </c:pt>
                <c:pt idx="3450">
                  <c:v>20863200</c:v>
                </c:pt>
                <c:pt idx="3451">
                  <c:v>20616050</c:v>
                </c:pt>
                <c:pt idx="3452">
                  <c:v>18876220</c:v>
                </c:pt>
                <c:pt idx="3453">
                  <c:v>24667000</c:v>
                </c:pt>
                <c:pt idx="3454">
                  <c:v>16479029.999999899</c:v>
                </c:pt>
                <c:pt idx="3455">
                  <c:v>18890460</c:v>
                </c:pt>
                <c:pt idx="3456">
                  <c:v>23093600</c:v>
                </c:pt>
                <c:pt idx="3457">
                  <c:v>31115480</c:v>
                </c:pt>
                <c:pt idx="3458">
                  <c:v>39082560</c:v>
                </c:pt>
                <c:pt idx="3459">
                  <c:v>22569740</c:v>
                </c:pt>
                <c:pt idx="3460">
                  <c:v>21675640</c:v>
                </c:pt>
                <c:pt idx="3461">
                  <c:v>28075100</c:v>
                </c:pt>
                <c:pt idx="3462">
                  <c:v>20537840</c:v>
                </c:pt>
                <c:pt idx="3463">
                  <c:v>24993400</c:v>
                </c:pt>
                <c:pt idx="3464">
                  <c:v>18436440</c:v>
                </c:pt>
                <c:pt idx="3465">
                  <c:v>28698840</c:v>
                </c:pt>
                <c:pt idx="3466">
                  <c:v>92838766</c:v>
                </c:pt>
                <c:pt idx="3467">
                  <c:v>16833610</c:v>
                </c:pt>
                <c:pt idx="3468">
                  <c:v>19195560</c:v>
                </c:pt>
                <c:pt idx="3469">
                  <c:v>16075050</c:v>
                </c:pt>
                <c:pt idx="3470">
                  <c:v>16162950</c:v>
                </c:pt>
                <c:pt idx="3471">
                  <c:v>13882280</c:v>
                </c:pt>
                <c:pt idx="3472">
                  <c:v>13976610</c:v>
                </c:pt>
                <c:pt idx="3473">
                  <c:v>10066140</c:v>
                </c:pt>
                <c:pt idx="3474">
                  <c:v>6383768</c:v>
                </c:pt>
                <c:pt idx="3475">
                  <c:v>4565491</c:v>
                </c:pt>
                <c:pt idx="3476">
                  <c:v>12874350</c:v>
                </c:pt>
                <c:pt idx="3477">
                  <c:v>17015320</c:v>
                </c:pt>
                <c:pt idx="3478">
                  <c:v>32444390</c:v>
                </c:pt>
                <c:pt idx="3479">
                  <c:v>26942240</c:v>
                </c:pt>
                <c:pt idx="3480">
                  <c:v>22809290</c:v>
                </c:pt>
                <c:pt idx="3481">
                  <c:v>22997160</c:v>
                </c:pt>
                <c:pt idx="3482">
                  <c:v>16721880</c:v>
                </c:pt>
                <c:pt idx="3483">
                  <c:v>23647420</c:v>
                </c:pt>
                <c:pt idx="3484">
                  <c:v>24967300</c:v>
                </c:pt>
                <c:pt idx="3485">
                  <c:v>21339610</c:v>
                </c:pt>
                <c:pt idx="3486">
                  <c:v>30511550</c:v>
                </c:pt>
                <c:pt idx="3487">
                  <c:v>27062060</c:v>
                </c:pt>
                <c:pt idx="3488">
                  <c:v>37853754</c:v>
                </c:pt>
                <c:pt idx="3489">
                  <c:v>28793670</c:v>
                </c:pt>
                <c:pt idx="3490">
                  <c:v>25216090</c:v>
                </c:pt>
                <c:pt idx="3491">
                  <c:v>24462480</c:v>
                </c:pt>
                <c:pt idx="3492">
                  <c:v>25945630</c:v>
                </c:pt>
                <c:pt idx="3493">
                  <c:v>9072950</c:v>
                </c:pt>
                <c:pt idx="3494">
                  <c:v>23746430</c:v>
                </c:pt>
                <c:pt idx="3495">
                  <c:v>27371890</c:v>
                </c:pt>
                <c:pt idx="3496">
                  <c:v>30410070</c:v>
                </c:pt>
                <c:pt idx="3497">
                  <c:v>40260920</c:v>
                </c:pt>
                <c:pt idx="3498">
                  <c:v>40830800</c:v>
                </c:pt>
                <c:pt idx="3499">
                  <c:v>29777840</c:v>
                </c:pt>
                <c:pt idx="3500">
                  <c:v>36675680</c:v>
                </c:pt>
                <c:pt idx="3501">
                  <c:v>26973440</c:v>
                </c:pt>
                <c:pt idx="3502">
                  <c:v>25751680</c:v>
                </c:pt>
                <c:pt idx="3503">
                  <c:v>37744390</c:v>
                </c:pt>
                <c:pt idx="3504">
                  <c:v>28375500</c:v>
                </c:pt>
                <c:pt idx="3505">
                  <c:v>23786930</c:v>
                </c:pt>
                <c:pt idx="3506">
                  <c:v>18472120</c:v>
                </c:pt>
                <c:pt idx="3507">
                  <c:v>19439090</c:v>
                </c:pt>
                <c:pt idx="3508">
                  <c:v>32449660</c:v>
                </c:pt>
                <c:pt idx="3509">
                  <c:v>22191680</c:v>
                </c:pt>
                <c:pt idx="3510">
                  <c:v>23056020</c:v>
                </c:pt>
                <c:pt idx="3511">
                  <c:v>18757120</c:v>
                </c:pt>
                <c:pt idx="3512">
                  <c:v>26031700</c:v>
                </c:pt>
                <c:pt idx="3513">
                  <c:v>23327650</c:v>
                </c:pt>
                <c:pt idx="3514">
                  <c:v>34234754</c:v>
                </c:pt>
                <c:pt idx="3515">
                  <c:v>41992870</c:v>
                </c:pt>
                <c:pt idx="3516">
                  <c:v>26748200</c:v>
                </c:pt>
                <c:pt idx="3517">
                  <c:v>29811650</c:v>
                </c:pt>
                <c:pt idx="3518">
                  <c:v>34947273</c:v>
                </c:pt>
                <c:pt idx="3519">
                  <c:v>28204710</c:v>
                </c:pt>
                <c:pt idx="3520">
                  <c:v>19444650</c:v>
                </c:pt>
                <c:pt idx="3521">
                  <c:v>28415790</c:v>
                </c:pt>
                <c:pt idx="3522">
                  <c:v>31223250</c:v>
                </c:pt>
                <c:pt idx="3523">
                  <c:v>47393273</c:v>
                </c:pt>
                <c:pt idx="3524">
                  <c:v>27947620</c:v>
                </c:pt>
                <c:pt idx="3525">
                  <c:v>28561260</c:v>
                </c:pt>
                <c:pt idx="3526">
                  <c:v>29558260</c:v>
                </c:pt>
                <c:pt idx="3527">
                  <c:v>51588640</c:v>
                </c:pt>
                <c:pt idx="3528">
                  <c:v>41185840</c:v>
                </c:pt>
                <c:pt idx="3529">
                  <c:v>47797360</c:v>
                </c:pt>
                <c:pt idx="3530">
                  <c:v>34551560</c:v>
                </c:pt>
                <c:pt idx="3531">
                  <c:v>39729330</c:v>
                </c:pt>
                <c:pt idx="3532">
                  <c:v>31531570</c:v>
                </c:pt>
                <c:pt idx="3533">
                  <c:v>21201920</c:v>
                </c:pt>
                <c:pt idx="3534">
                  <c:v>23366000</c:v>
                </c:pt>
                <c:pt idx="3535">
                  <c:v>26926030</c:v>
                </c:pt>
                <c:pt idx="3536">
                  <c:v>27535190</c:v>
                </c:pt>
                <c:pt idx="3537">
                  <c:v>21200180</c:v>
                </c:pt>
                <c:pt idx="3538">
                  <c:v>21432930</c:v>
                </c:pt>
                <c:pt idx="3539">
                  <c:v>17365900</c:v>
                </c:pt>
                <c:pt idx="3540">
                  <c:v>22178410</c:v>
                </c:pt>
                <c:pt idx="3541">
                  <c:v>22087330</c:v>
                </c:pt>
                <c:pt idx="3542">
                  <c:v>44579100</c:v>
                </c:pt>
                <c:pt idx="3543">
                  <c:v>41697330</c:v>
                </c:pt>
                <c:pt idx="3544">
                  <c:v>41250566</c:v>
                </c:pt>
                <c:pt idx="3545">
                  <c:v>33389809.999999899</c:v>
                </c:pt>
                <c:pt idx="3546">
                  <c:v>25805480</c:v>
                </c:pt>
                <c:pt idx="3547">
                  <c:v>19141790</c:v>
                </c:pt>
                <c:pt idx="3548">
                  <c:v>28991070</c:v>
                </c:pt>
                <c:pt idx="3549">
                  <c:v>23568930</c:v>
                </c:pt>
                <c:pt idx="3550">
                  <c:v>25368160</c:v>
                </c:pt>
                <c:pt idx="3551">
                  <c:v>28565620</c:v>
                </c:pt>
                <c:pt idx="3552">
                  <c:v>22825890</c:v>
                </c:pt>
                <c:pt idx="3553">
                  <c:v>27614250</c:v>
                </c:pt>
                <c:pt idx="3554">
                  <c:v>15824280</c:v>
                </c:pt>
                <c:pt idx="3555">
                  <c:v>23034430</c:v>
                </c:pt>
                <c:pt idx="3556">
                  <c:v>12854110</c:v>
                </c:pt>
                <c:pt idx="3557">
                  <c:v>12117940</c:v>
                </c:pt>
                <c:pt idx="3558">
                  <c:v>11727180</c:v>
                </c:pt>
                <c:pt idx="3559">
                  <c:v>10971160</c:v>
                </c:pt>
                <c:pt idx="3560">
                  <c:v>11965730</c:v>
                </c:pt>
                <c:pt idx="3561">
                  <c:v>12725120</c:v>
                </c:pt>
                <c:pt idx="3562">
                  <c:v>11381920</c:v>
                </c:pt>
                <c:pt idx="3563">
                  <c:v>12862530</c:v>
                </c:pt>
                <c:pt idx="3564">
                  <c:v>15337630</c:v>
                </c:pt>
                <c:pt idx="3565">
                  <c:v>12916110</c:v>
                </c:pt>
                <c:pt idx="3566">
                  <c:v>22565040</c:v>
                </c:pt>
                <c:pt idx="3567">
                  <c:v>26814570</c:v>
                </c:pt>
                <c:pt idx="3568">
                  <c:v>22645520</c:v>
                </c:pt>
                <c:pt idx="3569">
                  <c:v>20308800</c:v>
                </c:pt>
                <c:pt idx="3570">
                  <c:v>24349620</c:v>
                </c:pt>
                <c:pt idx="3571">
                  <c:v>23916650</c:v>
                </c:pt>
                <c:pt idx="3572">
                  <c:v>37878754</c:v>
                </c:pt>
                <c:pt idx="3573">
                  <c:v>23824370</c:v>
                </c:pt>
                <c:pt idx="3574">
                  <c:v>37576060</c:v>
                </c:pt>
                <c:pt idx="3575">
                  <c:v>13831030</c:v>
                </c:pt>
                <c:pt idx="3576">
                  <c:v>17295700</c:v>
                </c:pt>
                <c:pt idx="3577">
                  <c:v>18614470</c:v>
                </c:pt>
                <c:pt idx="3578">
                  <c:v>19417250</c:v>
                </c:pt>
                <c:pt idx="3579">
                  <c:v>17666040</c:v>
                </c:pt>
                <c:pt idx="3580">
                  <c:v>15434810</c:v>
                </c:pt>
                <c:pt idx="3581">
                  <c:v>16459580</c:v>
                </c:pt>
                <c:pt idx="3582">
                  <c:v>21235420</c:v>
                </c:pt>
                <c:pt idx="3583">
                  <c:v>31232280</c:v>
                </c:pt>
                <c:pt idx="3584">
                  <c:v>25911810</c:v>
                </c:pt>
                <c:pt idx="3585">
                  <c:v>16645450</c:v>
                </c:pt>
                <c:pt idx="3586">
                  <c:v>20650620</c:v>
                </c:pt>
                <c:pt idx="3587">
                  <c:v>24770830</c:v>
                </c:pt>
                <c:pt idx="3588">
                  <c:v>26412670</c:v>
                </c:pt>
                <c:pt idx="3589">
                  <c:v>26593440</c:v>
                </c:pt>
                <c:pt idx="3590">
                  <c:v>21050530</c:v>
                </c:pt>
                <c:pt idx="3591">
                  <c:v>27891680</c:v>
                </c:pt>
                <c:pt idx="3592">
                  <c:v>29887310</c:v>
                </c:pt>
                <c:pt idx="3593">
                  <c:v>25497190</c:v>
                </c:pt>
                <c:pt idx="3594">
                  <c:v>32714970</c:v>
                </c:pt>
                <c:pt idx="3595">
                  <c:v>22230950</c:v>
                </c:pt>
                <c:pt idx="3596">
                  <c:v>11795880</c:v>
                </c:pt>
                <c:pt idx="3597">
                  <c:v>20770240</c:v>
                </c:pt>
                <c:pt idx="3598">
                  <c:v>22715720</c:v>
                </c:pt>
                <c:pt idx="3599">
                  <c:v>22246260</c:v>
                </c:pt>
                <c:pt idx="3600">
                  <c:v>28657320</c:v>
                </c:pt>
                <c:pt idx="3601">
                  <c:v>21051750</c:v>
                </c:pt>
                <c:pt idx="3602">
                  <c:v>22062240</c:v>
                </c:pt>
                <c:pt idx="3603">
                  <c:v>19625630</c:v>
                </c:pt>
                <c:pt idx="3604">
                  <c:v>14295760</c:v>
                </c:pt>
                <c:pt idx="3605">
                  <c:v>27053290</c:v>
                </c:pt>
                <c:pt idx="3606">
                  <c:v>20677140</c:v>
                </c:pt>
                <c:pt idx="3607">
                  <c:v>22237670</c:v>
                </c:pt>
                <c:pt idx="3608">
                  <c:v>13559700</c:v>
                </c:pt>
                <c:pt idx="3609">
                  <c:v>18090030</c:v>
                </c:pt>
                <c:pt idx="3610">
                  <c:v>20883970</c:v>
                </c:pt>
                <c:pt idx="3611">
                  <c:v>19249190</c:v>
                </c:pt>
                <c:pt idx="3612">
                  <c:v>20755890</c:v>
                </c:pt>
                <c:pt idx="3613">
                  <c:v>21243180</c:v>
                </c:pt>
                <c:pt idx="3614">
                  <c:v>23345120</c:v>
                </c:pt>
                <c:pt idx="3615">
                  <c:v>23523510</c:v>
                </c:pt>
                <c:pt idx="3616">
                  <c:v>35740260</c:v>
                </c:pt>
                <c:pt idx="3617">
                  <c:v>14710540</c:v>
                </c:pt>
                <c:pt idx="3618">
                  <c:v>17073200</c:v>
                </c:pt>
                <c:pt idx="3619">
                  <c:v>17280790</c:v>
                </c:pt>
                <c:pt idx="3620">
                  <c:v>12124510</c:v>
                </c:pt>
                <c:pt idx="3621">
                  <c:v>18547230</c:v>
                </c:pt>
                <c:pt idx="3622">
                  <c:v>20417720</c:v>
                </c:pt>
                <c:pt idx="3623">
                  <c:v>17280770</c:v>
                </c:pt>
                <c:pt idx="3624">
                  <c:v>13558580</c:v>
                </c:pt>
                <c:pt idx="3625">
                  <c:v>15065540</c:v>
                </c:pt>
                <c:pt idx="3626">
                  <c:v>20368810</c:v>
                </c:pt>
                <c:pt idx="3627">
                  <c:v>21835940</c:v>
                </c:pt>
                <c:pt idx="3628">
                  <c:v>15556420</c:v>
                </c:pt>
                <c:pt idx="3629">
                  <c:v>14540840</c:v>
                </c:pt>
                <c:pt idx="3630">
                  <c:v>16672750</c:v>
                </c:pt>
                <c:pt idx="3631">
                  <c:v>17469780</c:v>
                </c:pt>
                <c:pt idx="3632">
                  <c:v>29010420</c:v>
                </c:pt>
                <c:pt idx="3633">
                  <c:v>18245610</c:v>
                </c:pt>
                <c:pt idx="3634">
                  <c:v>12991920</c:v>
                </c:pt>
                <c:pt idx="3635">
                  <c:v>26499110</c:v>
                </c:pt>
                <c:pt idx="3636">
                  <c:v>25034830</c:v>
                </c:pt>
                <c:pt idx="3637">
                  <c:v>21194830</c:v>
                </c:pt>
                <c:pt idx="3638">
                  <c:v>18498160</c:v>
                </c:pt>
                <c:pt idx="3639">
                  <c:v>19489000</c:v>
                </c:pt>
                <c:pt idx="3640">
                  <c:v>18653700</c:v>
                </c:pt>
                <c:pt idx="3641">
                  <c:v>20269650</c:v>
                </c:pt>
                <c:pt idx="3642">
                  <c:v>17691440</c:v>
                </c:pt>
                <c:pt idx="3643">
                  <c:v>12469560</c:v>
                </c:pt>
                <c:pt idx="3644">
                  <c:v>16982370</c:v>
                </c:pt>
                <c:pt idx="3645">
                  <c:v>19341640</c:v>
                </c:pt>
                <c:pt idx="3646">
                  <c:v>15217190</c:v>
                </c:pt>
                <c:pt idx="3647">
                  <c:v>14537260</c:v>
                </c:pt>
                <c:pt idx="3648">
                  <c:v>14373410</c:v>
                </c:pt>
                <c:pt idx="3649">
                  <c:v>19736870</c:v>
                </c:pt>
                <c:pt idx="3650">
                  <c:v>20980480</c:v>
                </c:pt>
                <c:pt idx="3651">
                  <c:v>28134530</c:v>
                </c:pt>
                <c:pt idx="3652">
                  <c:v>25633450</c:v>
                </c:pt>
                <c:pt idx="3653">
                  <c:v>17423490</c:v>
                </c:pt>
                <c:pt idx="3654">
                  <c:v>23461170</c:v>
                </c:pt>
                <c:pt idx="3655">
                  <c:v>28968910</c:v>
                </c:pt>
                <c:pt idx="3656">
                  <c:v>19531670</c:v>
                </c:pt>
                <c:pt idx="3657">
                  <c:v>15756980</c:v>
                </c:pt>
                <c:pt idx="3658">
                  <c:v>18858090</c:v>
                </c:pt>
                <c:pt idx="3659">
                  <c:v>20727950</c:v>
                </c:pt>
                <c:pt idx="3660">
                  <c:v>23190140</c:v>
                </c:pt>
                <c:pt idx="3661">
                  <c:v>21720250</c:v>
                </c:pt>
                <c:pt idx="3662">
                  <c:v>24232130</c:v>
                </c:pt>
                <c:pt idx="3663">
                  <c:v>18821890</c:v>
                </c:pt>
                <c:pt idx="3664">
                  <c:v>15041900</c:v>
                </c:pt>
                <c:pt idx="3665">
                  <c:v>18981150</c:v>
                </c:pt>
                <c:pt idx="3666">
                  <c:v>19226320</c:v>
                </c:pt>
                <c:pt idx="3667">
                  <c:v>20326650</c:v>
                </c:pt>
                <c:pt idx="3668">
                  <c:v>22245490</c:v>
                </c:pt>
                <c:pt idx="3669">
                  <c:v>44532313</c:v>
                </c:pt>
                <c:pt idx="3670">
                  <c:v>25829880</c:v>
                </c:pt>
                <c:pt idx="3671">
                  <c:v>26379940</c:v>
                </c:pt>
                <c:pt idx="3672">
                  <c:v>22125910</c:v>
                </c:pt>
                <c:pt idx="3673">
                  <c:v>27481350</c:v>
                </c:pt>
                <c:pt idx="3674">
                  <c:v>29852870</c:v>
                </c:pt>
                <c:pt idx="3675">
                  <c:v>26213240</c:v>
                </c:pt>
                <c:pt idx="3676">
                  <c:v>28354670</c:v>
                </c:pt>
                <c:pt idx="3677">
                  <c:v>24325170</c:v>
                </c:pt>
                <c:pt idx="3678">
                  <c:v>24346160</c:v>
                </c:pt>
                <c:pt idx="3679">
                  <c:v>27516240</c:v>
                </c:pt>
                <c:pt idx="3680">
                  <c:v>22994740</c:v>
                </c:pt>
                <c:pt idx="3681">
                  <c:v>24989040</c:v>
                </c:pt>
                <c:pt idx="3682">
                  <c:v>19751950</c:v>
                </c:pt>
                <c:pt idx="3683">
                  <c:v>20219040</c:v>
                </c:pt>
                <c:pt idx="3684">
                  <c:v>18397000</c:v>
                </c:pt>
                <c:pt idx="3685">
                  <c:v>29172230</c:v>
                </c:pt>
                <c:pt idx="3686">
                  <c:v>31028600</c:v>
                </c:pt>
                <c:pt idx="3687">
                  <c:v>25536310</c:v>
                </c:pt>
                <c:pt idx="3688">
                  <c:v>19518900</c:v>
                </c:pt>
                <c:pt idx="3689">
                  <c:v>22399610</c:v>
                </c:pt>
                <c:pt idx="3690">
                  <c:v>21676780</c:v>
                </c:pt>
                <c:pt idx="3691">
                  <c:v>22026870</c:v>
                </c:pt>
                <c:pt idx="3692">
                  <c:v>25830170</c:v>
                </c:pt>
                <c:pt idx="3693">
                  <c:v>18011610</c:v>
                </c:pt>
                <c:pt idx="3694">
                  <c:v>16078550</c:v>
                </c:pt>
                <c:pt idx="3695">
                  <c:v>23367330</c:v>
                </c:pt>
                <c:pt idx="3696">
                  <c:v>21552850</c:v>
                </c:pt>
                <c:pt idx="3697">
                  <c:v>22541720</c:v>
                </c:pt>
                <c:pt idx="3698">
                  <c:v>36286113</c:v>
                </c:pt>
                <c:pt idx="3699">
                  <c:v>28440910</c:v>
                </c:pt>
                <c:pt idx="3700">
                  <c:v>28403470</c:v>
                </c:pt>
                <c:pt idx="3701">
                  <c:v>20321280</c:v>
                </c:pt>
                <c:pt idx="3702">
                  <c:v>25730040</c:v>
                </c:pt>
                <c:pt idx="3703">
                  <c:v>46217566</c:v>
                </c:pt>
                <c:pt idx="3704">
                  <c:v>24265950</c:v>
                </c:pt>
                <c:pt idx="3705">
                  <c:v>21741450</c:v>
                </c:pt>
                <c:pt idx="3706">
                  <c:v>21440850</c:v>
                </c:pt>
                <c:pt idx="3707">
                  <c:v>24844160</c:v>
                </c:pt>
                <c:pt idx="3708">
                  <c:v>35716450</c:v>
                </c:pt>
                <c:pt idx="3709">
                  <c:v>49404800</c:v>
                </c:pt>
                <c:pt idx="3710">
                  <c:v>45128490</c:v>
                </c:pt>
                <c:pt idx="3711">
                  <c:v>33493230</c:v>
                </c:pt>
                <c:pt idx="3712">
                  <c:v>27911330</c:v>
                </c:pt>
                <c:pt idx="3713">
                  <c:v>25324130</c:v>
                </c:pt>
                <c:pt idx="3714">
                  <c:v>24480090</c:v>
                </c:pt>
                <c:pt idx="3715">
                  <c:v>20562590</c:v>
                </c:pt>
                <c:pt idx="3716">
                  <c:v>28184960</c:v>
                </c:pt>
                <c:pt idx="3717">
                  <c:v>34973740</c:v>
                </c:pt>
                <c:pt idx="3718">
                  <c:v>27197600</c:v>
                </c:pt>
                <c:pt idx="3719">
                  <c:v>19017040</c:v>
                </c:pt>
                <c:pt idx="3720">
                  <c:v>20325760</c:v>
                </c:pt>
                <c:pt idx="3721">
                  <c:v>20351170</c:v>
                </c:pt>
                <c:pt idx="3722">
                  <c:v>19779990</c:v>
                </c:pt>
                <c:pt idx="3723">
                  <c:v>19918550</c:v>
                </c:pt>
                <c:pt idx="3724">
                  <c:v>12031030</c:v>
                </c:pt>
                <c:pt idx="3725">
                  <c:v>8592869</c:v>
                </c:pt>
                <c:pt idx="3726">
                  <c:v>10758330</c:v>
                </c:pt>
                <c:pt idx="3727">
                  <c:v>9346525</c:v>
                </c:pt>
                <c:pt idx="3728">
                  <c:v>6324941</c:v>
                </c:pt>
                <c:pt idx="3729">
                  <c:v>23247590</c:v>
                </c:pt>
                <c:pt idx="3730">
                  <c:v>14158610</c:v>
                </c:pt>
                <c:pt idx="3731">
                  <c:v>13121010</c:v>
                </c:pt>
                <c:pt idx="3732">
                  <c:v>16014860</c:v>
                </c:pt>
                <c:pt idx="3733">
                  <c:v>16494320</c:v>
                </c:pt>
                <c:pt idx="3734">
                  <c:v>13538170</c:v>
                </c:pt>
                <c:pt idx="3735">
                  <c:v>16650860</c:v>
                </c:pt>
                <c:pt idx="3736">
                  <c:v>23945990</c:v>
                </c:pt>
                <c:pt idx="3737">
                  <c:v>26055930</c:v>
                </c:pt>
                <c:pt idx="3738">
                  <c:v>12558030</c:v>
                </c:pt>
                <c:pt idx="3739">
                  <c:v>14386960</c:v>
                </c:pt>
                <c:pt idx="3740">
                  <c:v>20289370</c:v>
                </c:pt>
                <c:pt idx="3741">
                  <c:v>17449180</c:v>
                </c:pt>
                <c:pt idx="3742">
                  <c:v>16460500</c:v>
                </c:pt>
                <c:pt idx="3743">
                  <c:v>12276000</c:v>
                </c:pt>
                <c:pt idx="3744">
                  <c:v>16317200</c:v>
                </c:pt>
                <c:pt idx="3745">
                  <c:v>14565480</c:v>
                </c:pt>
                <c:pt idx="3746">
                  <c:v>28547090</c:v>
                </c:pt>
                <c:pt idx="3747">
                  <c:v>21013050</c:v>
                </c:pt>
                <c:pt idx="3748">
                  <c:v>21917590</c:v>
                </c:pt>
                <c:pt idx="3749">
                  <c:v>13584170</c:v>
                </c:pt>
                <c:pt idx="3750">
                  <c:v>17479400</c:v>
                </c:pt>
                <c:pt idx="3751">
                  <c:v>23767920</c:v>
                </c:pt>
                <c:pt idx="3752">
                  <c:v>14989350</c:v>
                </c:pt>
                <c:pt idx="3753">
                  <c:v>18925100</c:v>
                </c:pt>
                <c:pt idx="3754">
                  <c:v>21829890</c:v>
                </c:pt>
                <c:pt idx="3755">
                  <c:v>29110280</c:v>
                </c:pt>
                <c:pt idx="3756">
                  <c:v>40734710</c:v>
                </c:pt>
                <c:pt idx="3757">
                  <c:v>25469210</c:v>
                </c:pt>
                <c:pt idx="3758">
                  <c:v>20430880</c:v>
                </c:pt>
                <c:pt idx="3759">
                  <c:v>20800180</c:v>
                </c:pt>
                <c:pt idx="3760">
                  <c:v>17562970</c:v>
                </c:pt>
                <c:pt idx="3761">
                  <c:v>12562400</c:v>
                </c:pt>
                <c:pt idx="3762">
                  <c:v>12537160</c:v>
                </c:pt>
                <c:pt idx="3763">
                  <c:v>18035380</c:v>
                </c:pt>
                <c:pt idx="3764">
                  <c:v>19866760</c:v>
                </c:pt>
                <c:pt idx="3765">
                  <c:v>22122300</c:v>
                </c:pt>
                <c:pt idx="3766">
                  <c:v>16429000</c:v>
                </c:pt>
                <c:pt idx="3767">
                  <c:v>13702940</c:v>
                </c:pt>
                <c:pt idx="3768">
                  <c:v>17033490</c:v>
                </c:pt>
                <c:pt idx="3769">
                  <c:v>21239100</c:v>
                </c:pt>
                <c:pt idx="3770">
                  <c:v>22283250</c:v>
                </c:pt>
                <c:pt idx="3771">
                  <c:v>37857900</c:v>
                </c:pt>
                <c:pt idx="3772">
                  <c:v>21218500</c:v>
                </c:pt>
                <c:pt idx="3773">
                  <c:v>22970710</c:v>
                </c:pt>
                <c:pt idx="3774">
                  <c:v>18648940</c:v>
                </c:pt>
                <c:pt idx="3775">
                  <c:v>23909300</c:v>
                </c:pt>
                <c:pt idx="3776">
                  <c:v>18018260</c:v>
                </c:pt>
                <c:pt idx="3777">
                  <c:v>16434300</c:v>
                </c:pt>
                <c:pt idx="3778">
                  <c:v>13996640</c:v>
                </c:pt>
                <c:pt idx="3779">
                  <c:v>40305140</c:v>
                </c:pt>
                <c:pt idx="3780">
                  <c:v>15829950</c:v>
                </c:pt>
                <c:pt idx="3781">
                  <c:v>12247740</c:v>
                </c:pt>
                <c:pt idx="3782">
                  <c:v>8070202</c:v>
                </c:pt>
                <c:pt idx="3783">
                  <c:v>13108040</c:v>
                </c:pt>
                <c:pt idx="3784">
                  <c:v>9553600</c:v>
                </c:pt>
                <c:pt idx="3785">
                  <c:v>17053640</c:v>
                </c:pt>
                <c:pt idx="3786">
                  <c:v>18319300</c:v>
                </c:pt>
                <c:pt idx="3787">
                  <c:v>15171900</c:v>
                </c:pt>
                <c:pt idx="3788">
                  <c:v>12655700</c:v>
                </c:pt>
                <c:pt idx="3789">
                  <c:v>14204210</c:v>
                </c:pt>
                <c:pt idx="3790">
                  <c:v>19146450</c:v>
                </c:pt>
                <c:pt idx="3791">
                  <c:v>21298090</c:v>
                </c:pt>
                <c:pt idx="3792">
                  <c:v>14631100</c:v>
                </c:pt>
                <c:pt idx="3793">
                  <c:v>21042900</c:v>
                </c:pt>
                <c:pt idx="3794">
                  <c:v>16761020</c:v>
                </c:pt>
                <c:pt idx="3795">
                  <c:v>22186200</c:v>
                </c:pt>
                <c:pt idx="3796">
                  <c:v>27904490</c:v>
                </c:pt>
                <c:pt idx="3797">
                  <c:v>14025200</c:v>
                </c:pt>
                <c:pt idx="3798">
                  <c:v>14836790</c:v>
                </c:pt>
                <c:pt idx="3799">
                  <c:v>17141500</c:v>
                </c:pt>
                <c:pt idx="3800">
                  <c:v>15651900</c:v>
                </c:pt>
                <c:pt idx="3801">
                  <c:v>18897400</c:v>
                </c:pt>
                <c:pt idx="3802">
                  <c:v>18227500</c:v>
                </c:pt>
                <c:pt idx="3803">
                  <c:v>25373050</c:v>
                </c:pt>
                <c:pt idx="3804">
                  <c:v>29415450</c:v>
                </c:pt>
                <c:pt idx="3805">
                  <c:v>30783950</c:v>
                </c:pt>
                <c:pt idx="3806">
                  <c:v>19373220</c:v>
                </c:pt>
                <c:pt idx="3807">
                  <c:v>20827800</c:v>
                </c:pt>
                <c:pt idx="3808">
                  <c:v>23910900</c:v>
                </c:pt>
                <c:pt idx="3809">
                  <c:v>22592500</c:v>
                </c:pt>
                <c:pt idx="3810">
                  <c:v>27929000</c:v>
                </c:pt>
                <c:pt idx="3811">
                  <c:v>19786630</c:v>
                </c:pt>
                <c:pt idx="3812">
                  <c:v>17960400</c:v>
                </c:pt>
                <c:pt idx="3813">
                  <c:v>21654500</c:v>
                </c:pt>
                <c:pt idx="3814">
                  <c:v>17779700</c:v>
                </c:pt>
                <c:pt idx="3815">
                  <c:v>17488220</c:v>
                </c:pt>
                <c:pt idx="3816">
                  <c:v>22957600</c:v>
                </c:pt>
                <c:pt idx="3817">
                  <c:v>30440800</c:v>
                </c:pt>
                <c:pt idx="3818">
                  <c:v>36231060</c:v>
                </c:pt>
                <c:pt idx="3819">
                  <c:v>28428950</c:v>
                </c:pt>
                <c:pt idx="3820">
                  <c:v>63322000</c:v>
                </c:pt>
                <c:pt idx="3821">
                  <c:v>15565400</c:v>
                </c:pt>
                <c:pt idx="3822">
                  <c:v>21590500</c:v>
                </c:pt>
                <c:pt idx="3823">
                  <c:v>23572900</c:v>
                </c:pt>
                <c:pt idx="3824">
                  <c:v>24430400</c:v>
                </c:pt>
                <c:pt idx="3825">
                  <c:v>19249600</c:v>
                </c:pt>
                <c:pt idx="3826">
                  <c:v>20650800</c:v>
                </c:pt>
                <c:pt idx="3827">
                  <c:v>20436200</c:v>
                </c:pt>
                <c:pt idx="3828">
                  <c:v>16666300</c:v>
                </c:pt>
                <c:pt idx="3829">
                  <c:v>22036030</c:v>
                </c:pt>
                <c:pt idx="3830">
                  <c:v>27186700</c:v>
                </c:pt>
                <c:pt idx="3831">
                  <c:v>17950000</c:v>
                </c:pt>
                <c:pt idx="3832">
                  <c:v>23404400</c:v>
                </c:pt>
                <c:pt idx="3833">
                  <c:v>26642760</c:v>
                </c:pt>
                <c:pt idx="3834">
                  <c:v>15487900</c:v>
                </c:pt>
                <c:pt idx="3835">
                  <c:v>21879900</c:v>
                </c:pt>
                <c:pt idx="3836">
                  <c:v>12686900</c:v>
                </c:pt>
                <c:pt idx="3837">
                  <c:v>18975200</c:v>
                </c:pt>
                <c:pt idx="3838">
                  <c:v>15415600</c:v>
                </c:pt>
                <c:pt idx="3839">
                  <c:v>19622700</c:v>
                </c:pt>
                <c:pt idx="3840">
                  <c:v>14098820</c:v>
                </c:pt>
                <c:pt idx="3841">
                  <c:v>11749460</c:v>
                </c:pt>
                <c:pt idx="3842">
                  <c:v>13100320</c:v>
                </c:pt>
                <c:pt idx="3843">
                  <c:v>24899720</c:v>
                </c:pt>
                <c:pt idx="3844">
                  <c:v>13407960</c:v>
                </c:pt>
                <c:pt idx="3845">
                  <c:v>16681640</c:v>
                </c:pt>
                <c:pt idx="3846">
                  <c:v>10696350</c:v>
                </c:pt>
                <c:pt idx="3847">
                  <c:v>13106640</c:v>
                </c:pt>
                <c:pt idx="3848">
                  <c:v>11198580</c:v>
                </c:pt>
                <c:pt idx="3849">
                  <c:v>6212131</c:v>
                </c:pt>
                <c:pt idx="3850">
                  <c:v>10544140</c:v>
                </c:pt>
                <c:pt idx="3851">
                  <c:v>14131470</c:v>
                </c:pt>
                <c:pt idx="3852">
                  <c:v>13553190</c:v>
                </c:pt>
                <c:pt idx="3853">
                  <c:v>17901740</c:v>
                </c:pt>
                <c:pt idx="3854">
                  <c:v>16074880</c:v>
                </c:pt>
                <c:pt idx="3855">
                  <c:v>17820590</c:v>
                </c:pt>
                <c:pt idx="3856">
                  <c:v>20470980</c:v>
                </c:pt>
                <c:pt idx="3857">
                  <c:v>16512650</c:v>
                </c:pt>
                <c:pt idx="3858">
                  <c:v>18031240</c:v>
                </c:pt>
                <c:pt idx="3859">
                  <c:v>14846890</c:v>
                </c:pt>
                <c:pt idx="3860">
                  <c:v>11031650</c:v>
                </c:pt>
                <c:pt idx="3861">
                  <c:v>22726050</c:v>
                </c:pt>
                <c:pt idx="3862">
                  <c:v>13366740</c:v>
                </c:pt>
                <c:pt idx="3863">
                  <c:v>14142800</c:v>
                </c:pt>
                <c:pt idx="3864">
                  <c:v>19065710</c:v>
                </c:pt>
                <c:pt idx="3865">
                  <c:v>12639680</c:v>
                </c:pt>
                <c:pt idx="3866">
                  <c:v>14736580</c:v>
                </c:pt>
                <c:pt idx="3867">
                  <c:v>24799770</c:v>
                </c:pt>
                <c:pt idx="3868">
                  <c:v>25261010</c:v>
                </c:pt>
                <c:pt idx="3869">
                  <c:v>32728500</c:v>
                </c:pt>
                <c:pt idx="3870">
                  <c:v>54679070</c:v>
                </c:pt>
                <c:pt idx="3871">
                  <c:v>48992440</c:v>
                </c:pt>
                <c:pt idx="3872">
                  <c:v>17564110</c:v>
                </c:pt>
                <c:pt idx="3873">
                  <c:v>16037010</c:v>
                </c:pt>
                <c:pt idx="3874">
                  <c:v>14948960</c:v>
                </c:pt>
                <c:pt idx="3875">
                  <c:v>8795522</c:v>
                </c:pt>
                <c:pt idx="3876">
                  <c:v>14731320</c:v>
                </c:pt>
                <c:pt idx="3877">
                  <c:v>14253530</c:v>
                </c:pt>
                <c:pt idx="3878">
                  <c:v>11196870</c:v>
                </c:pt>
                <c:pt idx="3879">
                  <c:v>20986190</c:v>
                </c:pt>
                <c:pt idx="3880">
                  <c:v>13701700</c:v>
                </c:pt>
                <c:pt idx="3881">
                  <c:v>12625990</c:v>
                </c:pt>
                <c:pt idx="3882">
                  <c:v>19029340</c:v>
                </c:pt>
                <c:pt idx="3883">
                  <c:v>19379750</c:v>
                </c:pt>
                <c:pt idx="3884">
                  <c:v>12971510</c:v>
                </c:pt>
                <c:pt idx="3885">
                  <c:v>15889290</c:v>
                </c:pt>
                <c:pt idx="3886">
                  <c:v>17849970</c:v>
                </c:pt>
                <c:pt idx="3887">
                  <c:v>15225180</c:v>
                </c:pt>
                <c:pt idx="3888">
                  <c:v>10171960</c:v>
                </c:pt>
                <c:pt idx="3889">
                  <c:v>8877469</c:v>
                </c:pt>
                <c:pt idx="3890">
                  <c:v>9605736</c:v>
                </c:pt>
                <c:pt idx="3891">
                  <c:v>10983760</c:v>
                </c:pt>
                <c:pt idx="3892">
                  <c:v>12118380</c:v>
                </c:pt>
                <c:pt idx="3893">
                  <c:v>14785500</c:v>
                </c:pt>
                <c:pt idx="3894">
                  <c:v>13988700</c:v>
                </c:pt>
                <c:pt idx="3895">
                  <c:v>9302030</c:v>
                </c:pt>
                <c:pt idx="3896">
                  <c:v>9231043</c:v>
                </c:pt>
                <c:pt idx="3897">
                  <c:v>14502990</c:v>
                </c:pt>
                <c:pt idx="3898">
                  <c:v>19050760</c:v>
                </c:pt>
                <c:pt idx="3899">
                  <c:v>14051830</c:v>
                </c:pt>
                <c:pt idx="3900">
                  <c:v>23421360</c:v>
                </c:pt>
                <c:pt idx="3901">
                  <c:v>8050232</c:v>
                </c:pt>
                <c:pt idx="3902">
                  <c:v>7993479</c:v>
                </c:pt>
                <c:pt idx="3903">
                  <c:v>12391270</c:v>
                </c:pt>
                <c:pt idx="3904">
                  <c:v>14249910</c:v>
                </c:pt>
                <c:pt idx="3905">
                  <c:v>12421440</c:v>
                </c:pt>
                <c:pt idx="3906">
                  <c:v>11571840</c:v>
                </c:pt>
                <c:pt idx="3907">
                  <c:v>17736120</c:v>
                </c:pt>
                <c:pt idx="3908">
                  <c:v>9750637</c:v>
                </c:pt>
                <c:pt idx="3909">
                  <c:v>8537786</c:v>
                </c:pt>
                <c:pt idx="3910">
                  <c:v>9515337</c:v>
                </c:pt>
                <c:pt idx="3911">
                  <c:v>10975530</c:v>
                </c:pt>
                <c:pt idx="3912">
                  <c:v>17161830</c:v>
                </c:pt>
                <c:pt idx="3913">
                  <c:v>13701740</c:v>
                </c:pt>
                <c:pt idx="3914">
                  <c:v>15107220</c:v>
                </c:pt>
                <c:pt idx="3915">
                  <c:v>12561200</c:v>
                </c:pt>
                <c:pt idx="3916">
                  <c:v>18080500</c:v>
                </c:pt>
                <c:pt idx="3917">
                  <c:v>12950220</c:v>
                </c:pt>
                <c:pt idx="3918">
                  <c:v>12706070</c:v>
                </c:pt>
                <c:pt idx="3919">
                  <c:v>7993850</c:v>
                </c:pt>
                <c:pt idx="3920">
                  <c:v>15117210</c:v>
                </c:pt>
                <c:pt idx="3921">
                  <c:v>13632000</c:v>
                </c:pt>
                <c:pt idx="3922">
                  <c:v>15267000</c:v>
                </c:pt>
                <c:pt idx="3923">
                  <c:v>12079440</c:v>
                </c:pt>
                <c:pt idx="3924">
                  <c:v>18992400</c:v>
                </c:pt>
                <c:pt idx="3925">
                  <c:v>13290800</c:v>
                </c:pt>
                <c:pt idx="3926">
                  <c:v>27506500</c:v>
                </c:pt>
                <c:pt idx="3927">
                  <c:v>23987000</c:v>
                </c:pt>
                <c:pt idx="3928">
                  <c:v>12197200</c:v>
                </c:pt>
                <c:pt idx="3929">
                  <c:v>13948600</c:v>
                </c:pt>
                <c:pt idx="3930">
                  <c:v>20355600</c:v>
                </c:pt>
                <c:pt idx="3931">
                  <c:v>13327000</c:v>
                </c:pt>
                <c:pt idx="3932">
                  <c:v>14918600</c:v>
                </c:pt>
                <c:pt idx="3933">
                  <c:v>14229660</c:v>
                </c:pt>
                <c:pt idx="3934">
                  <c:v>18359700</c:v>
                </c:pt>
                <c:pt idx="3935">
                  <c:v>20456660</c:v>
                </c:pt>
                <c:pt idx="3936">
                  <c:v>21331800</c:v>
                </c:pt>
                <c:pt idx="3937">
                  <c:v>20597400</c:v>
                </c:pt>
                <c:pt idx="3938">
                  <c:v>10663130</c:v>
                </c:pt>
                <c:pt idx="3939">
                  <c:v>11050600</c:v>
                </c:pt>
                <c:pt idx="3940">
                  <c:v>10632900</c:v>
                </c:pt>
                <c:pt idx="3941">
                  <c:v>23789100</c:v>
                </c:pt>
                <c:pt idx="3942">
                  <c:v>36502900</c:v>
                </c:pt>
                <c:pt idx="3943">
                  <c:v>17097100</c:v>
                </c:pt>
                <c:pt idx="3944">
                  <c:v>11296500</c:v>
                </c:pt>
                <c:pt idx="3945">
                  <c:v>12275670</c:v>
                </c:pt>
                <c:pt idx="3946">
                  <c:v>10068480</c:v>
                </c:pt>
                <c:pt idx="3947">
                  <c:v>10290450</c:v>
                </c:pt>
                <c:pt idx="3948">
                  <c:v>12406000</c:v>
                </c:pt>
                <c:pt idx="3949">
                  <c:v>10791600</c:v>
                </c:pt>
                <c:pt idx="3950">
                  <c:v>10084300</c:v>
                </c:pt>
                <c:pt idx="3951">
                  <c:v>8961900</c:v>
                </c:pt>
                <c:pt idx="3952">
                  <c:v>14214800</c:v>
                </c:pt>
                <c:pt idx="3953">
                  <c:v>12611700</c:v>
                </c:pt>
                <c:pt idx="3954">
                  <c:v>13135400</c:v>
                </c:pt>
                <c:pt idx="3955">
                  <c:v>14889700</c:v>
                </c:pt>
                <c:pt idx="3956">
                  <c:v>16342400</c:v>
                </c:pt>
                <c:pt idx="3957">
                  <c:v>9497000</c:v>
                </c:pt>
                <c:pt idx="3958">
                  <c:v>11058400</c:v>
                </c:pt>
                <c:pt idx="3959">
                  <c:v>9760100</c:v>
                </c:pt>
                <c:pt idx="3960">
                  <c:v>13491600</c:v>
                </c:pt>
                <c:pt idx="3961">
                  <c:v>11273900</c:v>
                </c:pt>
                <c:pt idx="3962">
                  <c:v>12501900</c:v>
                </c:pt>
                <c:pt idx="3963">
                  <c:v>11960300</c:v>
                </c:pt>
                <c:pt idx="3964">
                  <c:v>13656200</c:v>
                </c:pt>
                <c:pt idx="3965">
                  <c:v>11305400</c:v>
                </c:pt>
                <c:pt idx="3966">
                  <c:v>14482400</c:v>
                </c:pt>
                <c:pt idx="3967">
                  <c:v>13910400</c:v>
                </c:pt>
                <c:pt idx="3968">
                  <c:v>14823200</c:v>
                </c:pt>
                <c:pt idx="3969">
                  <c:v>13312000</c:v>
                </c:pt>
                <c:pt idx="3970">
                  <c:v>14642400</c:v>
                </c:pt>
                <c:pt idx="3971">
                  <c:v>16395900</c:v>
                </c:pt>
                <c:pt idx="3972">
                  <c:v>13556900</c:v>
                </c:pt>
                <c:pt idx="3973">
                  <c:v>17073000</c:v>
                </c:pt>
                <c:pt idx="3974">
                  <c:v>35687300</c:v>
                </c:pt>
                <c:pt idx="3975">
                  <c:v>10810500</c:v>
                </c:pt>
                <c:pt idx="3976">
                  <c:v>7100500</c:v>
                </c:pt>
                <c:pt idx="3977">
                  <c:v>12124100</c:v>
                </c:pt>
                <c:pt idx="3978">
                  <c:v>10493300</c:v>
                </c:pt>
                <c:pt idx="3979">
                  <c:v>11098700</c:v>
                </c:pt>
                <c:pt idx="3980">
                  <c:v>11281600</c:v>
                </c:pt>
                <c:pt idx="3981">
                  <c:v>13937000</c:v>
                </c:pt>
                <c:pt idx="3982">
                  <c:v>17349900</c:v>
                </c:pt>
                <c:pt idx="3983">
                  <c:v>12870200</c:v>
                </c:pt>
                <c:pt idx="3984">
                  <c:v>16087800</c:v>
                </c:pt>
                <c:pt idx="3985">
                  <c:v>18438400</c:v>
                </c:pt>
                <c:pt idx="3986">
                  <c:v>17333600</c:v>
                </c:pt>
                <c:pt idx="3987">
                  <c:v>18010300</c:v>
                </c:pt>
                <c:pt idx="3988">
                  <c:v>16503200</c:v>
                </c:pt>
                <c:pt idx="3989">
                  <c:v>10540600</c:v>
                </c:pt>
                <c:pt idx="3990">
                  <c:v>14205400</c:v>
                </c:pt>
                <c:pt idx="3991">
                  <c:v>9839100</c:v>
                </c:pt>
                <c:pt idx="3992">
                  <c:v>10470400</c:v>
                </c:pt>
                <c:pt idx="3993">
                  <c:v>14393900</c:v>
                </c:pt>
                <c:pt idx="3994">
                  <c:v>25024700</c:v>
                </c:pt>
                <c:pt idx="3995">
                  <c:v>24220700</c:v>
                </c:pt>
                <c:pt idx="3996">
                  <c:v>12673300</c:v>
                </c:pt>
                <c:pt idx="3997">
                  <c:v>13365200</c:v>
                </c:pt>
                <c:pt idx="3998">
                  <c:v>23502500</c:v>
                </c:pt>
                <c:pt idx="3999">
                  <c:v>5086400</c:v>
                </c:pt>
                <c:pt idx="4000">
                  <c:v>10822100</c:v>
                </c:pt>
                <c:pt idx="4001">
                  <c:v>8744200</c:v>
                </c:pt>
                <c:pt idx="4002">
                  <c:v>12335800</c:v>
                </c:pt>
                <c:pt idx="4003">
                  <c:v>15820400</c:v>
                </c:pt>
                <c:pt idx="4004">
                  <c:v>10965400</c:v>
                </c:pt>
                <c:pt idx="4005">
                  <c:v>16474300</c:v>
                </c:pt>
                <c:pt idx="4006">
                  <c:v>28621500</c:v>
                </c:pt>
                <c:pt idx="4007">
                  <c:v>24178300</c:v>
                </c:pt>
                <c:pt idx="4008">
                  <c:v>13199000</c:v>
                </c:pt>
                <c:pt idx="4009">
                  <c:v>27230600</c:v>
                </c:pt>
                <c:pt idx="4010">
                  <c:v>30111600</c:v>
                </c:pt>
                <c:pt idx="4011">
                  <c:v>17884700</c:v>
                </c:pt>
                <c:pt idx="4012">
                  <c:v>17430700</c:v>
                </c:pt>
                <c:pt idx="4013">
                  <c:v>18014100</c:v>
                </c:pt>
                <c:pt idx="4014">
                  <c:v>24382400</c:v>
                </c:pt>
                <c:pt idx="4015">
                  <c:v>16778500</c:v>
                </c:pt>
                <c:pt idx="4016">
                  <c:v>17582600</c:v>
                </c:pt>
                <c:pt idx="4017">
                  <c:v>26086300</c:v>
                </c:pt>
                <c:pt idx="4018">
                  <c:v>12533200</c:v>
                </c:pt>
                <c:pt idx="4019">
                  <c:v>14220900</c:v>
                </c:pt>
                <c:pt idx="4020">
                  <c:v>17283400</c:v>
                </c:pt>
                <c:pt idx="4021">
                  <c:v>18782100</c:v>
                </c:pt>
                <c:pt idx="4022">
                  <c:v>53101500</c:v>
                </c:pt>
                <c:pt idx="4023">
                  <c:v>18955600</c:v>
                </c:pt>
                <c:pt idx="4024">
                  <c:v>10099700</c:v>
                </c:pt>
                <c:pt idx="4025">
                  <c:v>10047500</c:v>
                </c:pt>
                <c:pt idx="4026">
                  <c:v>11108700</c:v>
                </c:pt>
                <c:pt idx="4027">
                  <c:v>6618600</c:v>
                </c:pt>
                <c:pt idx="4028">
                  <c:v>8802100</c:v>
                </c:pt>
                <c:pt idx="4029">
                  <c:v>12425000</c:v>
                </c:pt>
                <c:pt idx="4030">
                  <c:v>10006100</c:v>
                </c:pt>
                <c:pt idx="4031">
                  <c:v>9662900</c:v>
                </c:pt>
                <c:pt idx="4032">
                  <c:v>9645300</c:v>
                </c:pt>
                <c:pt idx="4033">
                  <c:v>15445500</c:v>
                </c:pt>
                <c:pt idx="4034">
                  <c:v>25071000</c:v>
                </c:pt>
                <c:pt idx="4035">
                  <c:v>24777200</c:v>
                </c:pt>
                <c:pt idx="4036">
                  <c:v>14986400</c:v>
                </c:pt>
                <c:pt idx="4037">
                  <c:v>18006000</c:v>
                </c:pt>
                <c:pt idx="4038">
                  <c:v>12582400</c:v>
                </c:pt>
                <c:pt idx="4039">
                  <c:v>12772500</c:v>
                </c:pt>
                <c:pt idx="4040">
                  <c:v>15714800</c:v>
                </c:pt>
                <c:pt idx="4041">
                  <c:v>14979000</c:v>
                </c:pt>
                <c:pt idx="4042">
                  <c:v>12196300</c:v>
                </c:pt>
                <c:pt idx="4043">
                  <c:v>11771800</c:v>
                </c:pt>
                <c:pt idx="4044">
                  <c:v>13051700</c:v>
                </c:pt>
                <c:pt idx="4045">
                  <c:v>13711900</c:v>
                </c:pt>
                <c:pt idx="4046">
                  <c:v>11422600</c:v>
                </c:pt>
                <c:pt idx="4047">
                  <c:v>10790800</c:v>
                </c:pt>
                <c:pt idx="4048">
                  <c:v>17147300</c:v>
                </c:pt>
                <c:pt idx="4049">
                  <c:v>10160400</c:v>
                </c:pt>
                <c:pt idx="4050">
                  <c:v>11168800</c:v>
                </c:pt>
                <c:pt idx="4051">
                  <c:v>18437100</c:v>
                </c:pt>
                <c:pt idx="4052">
                  <c:v>17148700</c:v>
                </c:pt>
                <c:pt idx="4053">
                  <c:v>13963500</c:v>
                </c:pt>
                <c:pt idx="4054">
                  <c:v>16007900</c:v>
                </c:pt>
                <c:pt idx="4055">
                  <c:v>10109600</c:v>
                </c:pt>
                <c:pt idx="4056">
                  <c:v>10560300</c:v>
                </c:pt>
                <c:pt idx="4057">
                  <c:v>11383200</c:v>
                </c:pt>
                <c:pt idx="4058">
                  <c:v>8784900</c:v>
                </c:pt>
                <c:pt idx="4059">
                  <c:v>12154400</c:v>
                </c:pt>
                <c:pt idx="4060">
                  <c:v>9858100</c:v>
                </c:pt>
                <c:pt idx="4061">
                  <c:v>11202200</c:v>
                </c:pt>
                <c:pt idx="4062">
                  <c:v>7720700</c:v>
                </c:pt>
                <c:pt idx="4063">
                  <c:v>7480100</c:v>
                </c:pt>
                <c:pt idx="4064">
                  <c:v>10579600</c:v>
                </c:pt>
                <c:pt idx="4065">
                  <c:v>8267400</c:v>
                </c:pt>
                <c:pt idx="4066">
                  <c:v>9482300</c:v>
                </c:pt>
                <c:pt idx="4067">
                  <c:v>9083600</c:v>
                </c:pt>
                <c:pt idx="4068">
                  <c:v>12368200</c:v>
                </c:pt>
                <c:pt idx="4069">
                  <c:v>16454099.999999899</c:v>
                </c:pt>
                <c:pt idx="4070">
                  <c:v>18589400</c:v>
                </c:pt>
                <c:pt idx="4071">
                  <c:v>10969900</c:v>
                </c:pt>
                <c:pt idx="4072">
                  <c:v>8244500</c:v>
                </c:pt>
                <c:pt idx="4073">
                  <c:v>12140800</c:v>
                </c:pt>
                <c:pt idx="4074">
                  <c:v>10279600</c:v>
                </c:pt>
                <c:pt idx="4075">
                  <c:v>7690500</c:v>
                </c:pt>
                <c:pt idx="4076">
                  <c:v>7335000</c:v>
                </c:pt>
                <c:pt idx="4077">
                  <c:v>9733000</c:v>
                </c:pt>
                <c:pt idx="4078">
                  <c:v>11035500</c:v>
                </c:pt>
                <c:pt idx="4079">
                  <c:v>7989700</c:v>
                </c:pt>
                <c:pt idx="4080">
                  <c:v>9644300</c:v>
                </c:pt>
                <c:pt idx="4081">
                  <c:v>13463400</c:v>
                </c:pt>
                <c:pt idx="4082">
                  <c:v>12358800</c:v>
                </c:pt>
                <c:pt idx="4083">
                  <c:v>8706600</c:v>
                </c:pt>
                <c:pt idx="4084">
                  <c:v>12347400</c:v>
                </c:pt>
                <c:pt idx="4085">
                  <c:v>10678900</c:v>
                </c:pt>
                <c:pt idx="4086">
                  <c:v>11650200</c:v>
                </c:pt>
                <c:pt idx="4087">
                  <c:v>12976300</c:v>
                </c:pt>
                <c:pt idx="4088">
                  <c:v>10252400</c:v>
                </c:pt>
                <c:pt idx="4089">
                  <c:v>17608700</c:v>
                </c:pt>
                <c:pt idx="4090">
                  <c:v>20375200</c:v>
                </c:pt>
                <c:pt idx="4091">
                  <c:v>17697300</c:v>
                </c:pt>
                <c:pt idx="4092">
                  <c:v>20072300</c:v>
                </c:pt>
                <c:pt idx="4093">
                  <c:v>26305800</c:v>
                </c:pt>
                <c:pt idx="4094">
                  <c:v>13258400</c:v>
                </c:pt>
                <c:pt idx="4095">
                  <c:v>13206100</c:v>
                </c:pt>
                <c:pt idx="4096">
                  <c:v>7308700</c:v>
                </c:pt>
                <c:pt idx="4097">
                  <c:v>10525400</c:v>
                </c:pt>
                <c:pt idx="4098">
                  <c:v>9358900</c:v>
                </c:pt>
                <c:pt idx="4099">
                  <c:v>11523000</c:v>
                </c:pt>
                <c:pt idx="4100">
                  <c:v>9097300</c:v>
                </c:pt>
                <c:pt idx="4101">
                  <c:v>11119600</c:v>
                </c:pt>
                <c:pt idx="4102">
                  <c:v>10966900</c:v>
                </c:pt>
                <c:pt idx="4103">
                  <c:v>7287700</c:v>
                </c:pt>
                <c:pt idx="4104">
                  <c:v>8423100</c:v>
                </c:pt>
                <c:pt idx="4105">
                  <c:v>6760700</c:v>
                </c:pt>
                <c:pt idx="4106">
                  <c:v>8247000</c:v>
                </c:pt>
                <c:pt idx="4107">
                  <c:v>8465900</c:v>
                </c:pt>
                <c:pt idx="4108">
                  <c:v>9969800</c:v>
                </c:pt>
                <c:pt idx="4109">
                  <c:v>8699700</c:v>
                </c:pt>
                <c:pt idx="4110">
                  <c:v>11616900</c:v>
                </c:pt>
                <c:pt idx="4111">
                  <c:v>16742300</c:v>
                </c:pt>
                <c:pt idx="4112">
                  <c:v>15733200</c:v>
                </c:pt>
                <c:pt idx="4113">
                  <c:v>10428700</c:v>
                </c:pt>
                <c:pt idx="4114">
                  <c:v>14092400</c:v>
                </c:pt>
                <c:pt idx="4115">
                  <c:v>7468900</c:v>
                </c:pt>
                <c:pt idx="4116">
                  <c:v>7469600</c:v>
                </c:pt>
                <c:pt idx="4117">
                  <c:v>16265400</c:v>
                </c:pt>
                <c:pt idx="4118">
                  <c:v>9688200</c:v>
                </c:pt>
                <c:pt idx="4119">
                  <c:v>16464300</c:v>
                </c:pt>
                <c:pt idx="4120">
                  <c:v>12445900</c:v>
                </c:pt>
                <c:pt idx="4121">
                  <c:v>13775900</c:v>
                </c:pt>
                <c:pt idx="4122">
                  <c:v>13467900</c:v>
                </c:pt>
                <c:pt idx="4123">
                  <c:v>12049600</c:v>
                </c:pt>
                <c:pt idx="4124">
                  <c:v>19274000</c:v>
                </c:pt>
                <c:pt idx="4125">
                  <c:v>17434300</c:v>
                </c:pt>
                <c:pt idx="4126">
                  <c:v>25807000</c:v>
                </c:pt>
                <c:pt idx="4127">
                  <c:v>16235000</c:v>
                </c:pt>
                <c:pt idx="4128">
                  <c:v>11022600</c:v>
                </c:pt>
                <c:pt idx="4129">
                  <c:v>9914500</c:v>
                </c:pt>
                <c:pt idx="4130">
                  <c:v>13027900</c:v>
                </c:pt>
                <c:pt idx="4131">
                  <c:v>10941200</c:v>
                </c:pt>
                <c:pt idx="4132">
                  <c:v>15513800</c:v>
                </c:pt>
                <c:pt idx="4133">
                  <c:v>17685000</c:v>
                </c:pt>
                <c:pt idx="4134">
                  <c:v>17032200</c:v>
                </c:pt>
                <c:pt idx="4135">
                  <c:v>11408100</c:v>
                </c:pt>
                <c:pt idx="4136">
                  <c:v>11204500</c:v>
                </c:pt>
                <c:pt idx="4137">
                  <c:v>9449800</c:v>
                </c:pt>
                <c:pt idx="4138">
                  <c:v>14506900</c:v>
                </c:pt>
                <c:pt idx="4139">
                  <c:v>9878300</c:v>
                </c:pt>
                <c:pt idx="4140">
                  <c:v>8975200</c:v>
                </c:pt>
                <c:pt idx="4141">
                  <c:v>10585300</c:v>
                </c:pt>
                <c:pt idx="4142">
                  <c:v>11793200</c:v>
                </c:pt>
                <c:pt idx="4143">
                  <c:v>9598300</c:v>
                </c:pt>
                <c:pt idx="4144">
                  <c:v>18546900</c:v>
                </c:pt>
                <c:pt idx="4145">
                  <c:v>15375800</c:v>
                </c:pt>
                <c:pt idx="4146">
                  <c:v>12791700</c:v>
                </c:pt>
                <c:pt idx="4147">
                  <c:v>10582300</c:v>
                </c:pt>
                <c:pt idx="4148">
                  <c:v>9201400</c:v>
                </c:pt>
                <c:pt idx="4149">
                  <c:v>12143600</c:v>
                </c:pt>
                <c:pt idx="4150">
                  <c:v>10118100</c:v>
                </c:pt>
                <c:pt idx="4151">
                  <c:v>8844900</c:v>
                </c:pt>
                <c:pt idx="4152">
                  <c:v>10743200</c:v>
                </c:pt>
                <c:pt idx="4153">
                  <c:v>10505900</c:v>
                </c:pt>
                <c:pt idx="4154">
                  <c:v>9224700</c:v>
                </c:pt>
                <c:pt idx="4155">
                  <c:v>7199000</c:v>
                </c:pt>
                <c:pt idx="4156">
                  <c:v>9285200</c:v>
                </c:pt>
                <c:pt idx="4157">
                  <c:v>9653700</c:v>
                </c:pt>
                <c:pt idx="4158">
                  <c:v>9582500</c:v>
                </c:pt>
                <c:pt idx="4159">
                  <c:v>12457300</c:v>
                </c:pt>
                <c:pt idx="4160">
                  <c:v>8763900</c:v>
                </c:pt>
                <c:pt idx="4161">
                  <c:v>7763700</c:v>
                </c:pt>
                <c:pt idx="4162">
                  <c:v>8715100</c:v>
                </c:pt>
                <c:pt idx="4163">
                  <c:v>14109000</c:v>
                </c:pt>
                <c:pt idx="4164">
                  <c:v>10091000</c:v>
                </c:pt>
                <c:pt idx="4165">
                  <c:v>9793600</c:v>
                </c:pt>
                <c:pt idx="4166">
                  <c:v>8681800</c:v>
                </c:pt>
                <c:pt idx="4167">
                  <c:v>10035500</c:v>
                </c:pt>
                <c:pt idx="4168">
                  <c:v>8663800</c:v>
                </c:pt>
                <c:pt idx="4169">
                  <c:v>9726300</c:v>
                </c:pt>
                <c:pt idx="4170">
                  <c:v>14733000</c:v>
                </c:pt>
                <c:pt idx="4171">
                  <c:v>9025800</c:v>
                </c:pt>
                <c:pt idx="4172">
                  <c:v>13890300</c:v>
                </c:pt>
                <c:pt idx="4173">
                  <c:v>19702000</c:v>
                </c:pt>
                <c:pt idx="4174">
                  <c:v>12438300</c:v>
                </c:pt>
                <c:pt idx="4175">
                  <c:v>18556100</c:v>
                </c:pt>
                <c:pt idx="4176">
                  <c:v>13990700</c:v>
                </c:pt>
                <c:pt idx="4177">
                  <c:v>13714300</c:v>
                </c:pt>
                <c:pt idx="4178">
                  <c:v>8837700</c:v>
                </c:pt>
                <c:pt idx="4179">
                  <c:v>9318100</c:v>
                </c:pt>
                <c:pt idx="4180">
                  <c:v>7233700</c:v>
                </c:pt>
                <c:pt idx="4181">
                  <c:v>14478100</c:v>
                </c:pt>
                <c:pt idx="4182">
                  <c:v>11246300</c:v>
                </c:pt>
                <c:pt idx="4183">
                  <c:v>9749300</c:v>
                </c:pt>
                <c:pt idx="4184">
                  <c:v>9508600</c:v>
                </c:pt>
                <c:pt idx="4185">
                  <c:v>12509600</c:v>
                </c:pt>
                <c:pt idx="4186">
                  <c:v>11747000</c:v>
                </c:pt>
                <c:pt idx="4187">
                  <c:v>12282200</c:v>
                </c:pt>
                <c:pt idx="4188">
                  <c:v>9051700</c:v>
                </c:pt>
                <c:pt idx="4189">
                  <c:v>9617200</c:v>
                </c:pt>
                <c:pt idx="4190">
                  <c:v>14826400</c:v>
                </c:pt>
                <c:pt idx="4191">
                  <c:v>9910700</c:v>
                </c:pt>
                <c:pt idx="4192">
                  <c:v>15374300</c:v>
                </c:pt>
                <c:pt idx="4193">
                  <c:v>15355100</c:v>
                </c:pt>
                <c:pt idx="4194">
                  <c:v>9074400</c:v>
                </c:pt>
                <c:pt idx="4195">
                  <c:v>11835300</c:v>
                </c:pt>
                <c:pt idx="4196">
                  <c:v>14872400</c:v>
                </c:pt>
                <c:pt idx="4197">
                  <c:v>7161400</c:v>
                </c:pt>
                <c:pt idx="4198">
                  <c:v>8037700</c:v>
                </c:pt>
                <c:pt idx="4199">
                  <c:v>13131700</c:v>
                </c:pt>
                <c:pt idx="4200">
                  <c:v>12344600</c:v>
                </c:pt>
                <c:pt idx="4201">
                  <c:v>16191300</c:v>
                </c:pt>
                <c:pt idx="4202">
                  <c:v>12184800</c:v>
                </c:pt>
                <c:pt idx="4203">
                  <c:v>11329500</c:v>
                </c:pt>
                <c:pt idx="4204">
                  <c:v>18513100</c:v>
                </c:pt>
                <c:pt idx="4205">
                  <c:v>15189400</c:v>
                </c:pt>
                <c:pt idx="4206">
                  <c:v>12925400</c:v>
                </c:pt>
                <c:pt idx="4207">
                  <c:v>15269000</c:v>
                </c:pt>
                <c:pt idx="4208">
                  <c:v>13385900</c:v>
                </c:pt>
                <c:pt idx="4209">
                  <c:v>16798500</c:v>
                </c:pt>
                <c:pt idx="4210">
                  <c:v>18986500</c:v>
                </c:pt>
                <c:pt idx="4211">
                  <c:v>18186000</c:v>
                </c:pt>
                <c:pt idx="4212">
                  <c:v>15617300</c:v>
                </c:pt>
                <c:pt idx="4213">
                  <c:v>19354200</c:v>
                </c:pt>
                <c:pt idx="4214">
                  <c:v>18141700</c:v>
                </c:pt>
                <c:pt idx="4215">
                  <c:v>13191600</c:v>
                </c:pt>
                <c:pt idx="4216">
                  <c:v>17117900</c:v>
                </c:pt>
                <c:pt idx="4217">
                  <c:v>10260400</c:v>
                </c:pt>
                <c:pt idx="4218">
                  <c:v>11424900</c:v>
                </c:pt>
                <c:pt idx="4219">
                  <c:v>14179300</c:v>
                </c:pt>
                <c:pt idx="4220">
                  <c:v>13422200</c:v>
                </c:pt>
                <c:pt idx="4221">
                  <c:v>14890500</c:v>
                </c:pt>
                <c:pt idx="4222">
                  <c:v>21131700</c:v>
                </c:pt>
                <c:pt idx="4223">
                  <c:v>20758600</c:v>
                </c:pt>
                <c:pt idx="4224">
                  <c:v>14088400</c:v>
                </c:pt>
                <c:pt idx="4225">
                  <c:v>23413800</c:v>
                </c:pt>
                <c:pt idx="4226">
                  <c:v>10436800</c:v>
                </c:pt>
                <c:pt idx="4227">
                  <c:v>7720600</c:v>
                </c:pt>
                <c:pt idx="4228">
                  <c:v>7262500</c:v>
                </c:pt>
                <c:pt idx="4229">
                  <c:v>13135500</c:v>
                </c:pt>
                <c:pt idx="4230">
                  <c:v>7157400</c:v>
                </c:pt>
                <c:pt idx="4231">
                  <c:v>6699500</c:v>
                </c:pt>
                <c:pt idx="4232">
                  <c:v>7799000</c:v>
                </c:pt>
                <c:pt idx="4233">
                  <c:v>9339200</c:v>
                </c:pt>
                <c:pt idx="4234">
                  <c:v>9457500</c:v>
                </c:pt>
                <c:pt idx="4235">
                  <c:v>12615800</c:v>
                </c:pt>
                <c:pt idx="4236">
                  <c:v>9213400</c:v>
                </c:pt>
                <c:pt idx="4237">
                  <c:v>12293200</c:v>
                </c:pt>
                <c:pt idx="4238">
                  <c:v>20293600</c:v>
                </c:pt>
                <c:pt idx="4239">
                  <c:v>15462000</c:v>
                </c:pt>
                <c:pt idx="4240">
                  <c:v>11188500</c:v>
                </c:pt>
                <c:pt idx="4241">
                  <c:v>12357200</c:v>
                </c:pt>
                <c:pt idx="4242">
                  <c:v>10703500</c:v>
                </c:pt>
                <c:pt idx="4243">
                  <c:v>20521700</c:v>
                </c:pt>
                <c:pt idx="4244">
                  <c:v>20292400</c:v>
                </c:pt>
                <c:pt idx="4245">
                  <c:v>10951600</c:v>
                </c:pt>
                <c:pt idx="4246">
                  <c:v>23882800</c:v>
                </c:pt>
                <c:pt idx="4247">
                  <c:v>11743200</c:v>
                </c:pt>
                <c:pt idx="4248">
                  <c:v>18482000</c:v>
                </c:pt>
                <c:pt idx="4249">
                  <c:v>16693000</c:v>
                </c:pt>
                <c:pt idx="4250">
                  <c:v>6317300</c:v>
                </c:pt>
                <c:pt idx="4251">
                  <c:v>11901800</c:v>
                </c:pt>
                <c:pt idx="4252">
                  <c:v>15483000</c:v>
                </c:pt>
                <c:pt idx="4253">
                  <c:v>9839500</c:v>
                </c:pt>
                <c:pt idx="4254">
                  <c:v>13152200</c:v>
                </c:pt>
                <c:pt idx="4255">
                  <c:v>6673200</c:v>
                </c:pt>
                <c:pt idx="4256">
                  <c:v>11759200</c:v>
                </c:pt>
                <c:pt idx="4257">
                  <c:v>16848200</c:v>
                </c:pt>
                <c:pt idx="4258">
                  <c:v>13826200</c:v>
                </c:pt>
                <c:pt idx="4259">
                  <c:v>12114900</c:v>
                </c:pt>
                <c:pt idx="4260">
                  <c:v>18936800</c:v>
                </c:pt>
                <c:pt idx="4261">
                  <c:v>13428300</c:v>
                </c:pt>
                <c:pt idx="4262">
                  <c:v>7506200</c:v>
                </c:pt>
                <c:pt idx="4263">
                  <c:v>12175100</c:v>
                </c:pt>
                <c:pt idx="4264">
                  <c:v>10470900</c:v>
                </c:pt>
                <c:pt idx="4265">
                  <c:v>16028500</c:v>
                </c:pt>
                <c:pt idx="4266">
                  <c:v>12651200</c:v>
                </c:pt>
                <c:pt idx="4267">
                  <c:v>11788800</c:v>
                </c:pt>
                <c:pt idx="4268">
                  <c:v>22586700</c:v>
                </c:pt>
                <c:pt idx="4269">
                  <c:v>12748100</c:v>
                </c:pt>
                <c:pt idx="4270">
                  <c:v>12432700</c:v>
                </c:pt>
                <c:pt idx="4271">
                  <c:v>11937700</c:v>
                </c:pt>
                <c:pt idx="4272">
                  <c:v>15002000</c:v>
                </c:pt>
                <c:pt idx="4273">
                  <c:v>10383800</c:v>
                </c:pt>
                <c:pt idx="4274">
                  <c:v>13367500</c:v>
                </c:pt>
                <c:pt idx="4275">
                  <c:v>18926800</c:v>
                </c:pt>
                <c:pt idx="4276">
                  <c:v>17058200</c:v>
                </c:pt>
                <c:pt idx="4277">
                  <c:v>11988100</c:v>
                </c:pt>
                <c:pt idx="4278">
                  <c:v>9794300</c:v>
                </c:pt>
                <c:pt idx="4279">
                  <c:v>11857800</c:v>
                </c:pt>
                <c:pt idx="4280">
                  <c:v>12455900</c:v>
                </c:pt>
                <c:pt idx="4281">
                  <c:v>15741400</c:v>
                </c:pt>
                <c:pt idx="4282">
                  <c:v>17158300</c:v>
                </c:pt>
                <c:pt idx="4283">
                  <c:v>18904600</c:v>
                </c:pt>
                <c:pt idx="4284">
                  <c:v>12259800</c:v>
                </c:pt>
                <c:pt idx="4285">
                  <c:v>20465700</c:v>
                </c:pt>
                <c:pt idx="4286">
                  <c:v>14243800</c:v>
                </c:pt>
                <c:pt idx="4287">
                  <c:v>13799200</c:v>
                </c:pt>
                <c:pt idx="4288">
                  <c:v>16613900</c:v>
                </c:pt>
                <c:pt idx="4289">
                  <c:v>13654600</c:v>
                </c:pt>
                <c:pt idx="4290">
                  <c:v>16016000</c:v>
                </c:pt>
                <c:pt idx="4291">
                  <c:v>19003300</c:v>
                </c:pt>
                <c:pt idx="4292">
                  <c:v>14359500</c:v>
                </c:pt>
                <c:pt idx="4293">
                  <c:v>15623500</c:v>
                </c:pt>
                <c:pt idx="4294">
                  <c:v>18216400</c:v>
                </c:pt>
                <c:pt idx="4295">
                  <c:v>22190000</c:v>
                </c:pt>
                <c:pt idx="4296">
                  <c:v>27189200</c:v>
                </c:pt>
                <c:pt idx="4297">
                  <c:v>26369500</c:v>
                </c:pt>
                <c:pt idx="4298">
                  <c:v>34100000</c:v>
                </c:pt>
                <c:pt idx="4299">
                  <c:v>96664910</c:v>
                </c:pt>
                <c:pt idx="4300">
                  <c:v>18445300</c:v>
                </c:pt>
                <c:pt idx="4301">
                  <c:v>15564000</c:v>
                </c:pt>
                <c:pt idx="4302">
                  <c:v>16434800</c:v>
                </c:pt>
                <c:pt idx="4303">
                  <c:v>11434300</c:v>
                </c:pt>
                <c:pt idx="4304">
                  <c:v>10849300</c:v>
                </c:pt>
                <c:pt idx="4305">
                  <c:v>10544300</c:v>
                </c:pt>
                <c:pt idx="4306">
                  <c:v>13345700</c:v>
                </c:pt>
                <c:pt idx="4307">
                  <c:v>16940700</c:v>
                </c:pt>
                <c:pt idx="4308">
                  <c:v>11796400</c:v>
                </c:pt>
                <c:pt idx="4309">
                  <c:v>16943600</c:v>
                </c:pt>
                <c:pt idx="4310">
                  <c:v>21881200</c:v>
                </c:pt>
                <c:pt idx="4311">
                  <c:v>22993500</c:v>
                </c:pt>
                <c:pt idx="4312">
                  <c:v>10575800</c:v>
                </c:pt>
                <c:pt idx="4313">
                  <c:v>14597000</c:v>
                </c:pt>
                <c:pt idx="4314">
                  <c:v>12566900</c:v>
                </c:pt>
                <c:pt idx="4315">
                  <c:v>15640100</c:v>
                </c:pt>
                <c:pt idx="4316">
                  <c:v>8823400</c:v>
                </c:pt>
                <c:pt idx="4317">
                  <c:v>10222200</c:v>
                </c:pt>
                <c:pt idx="4318">
                  <c:v>14444800</c:v>
                </c:pt>
                <c:pt idx="4319">
                  <c:v>8477200</c:v>
                </c:pt>
                <c:pt idx="4320">
                  <c:v>11811600</c:v>
                </c:pt>
                <c:pt idx="4321">
                  <c:v>29765700</c:v>
                </c:pt>
                <c:pt idx="4322">
                  <c:v>10345400</c:v>
                </c:pt>
                <c:pt idx="4323">
                  <c:v>10305500</c:v>
                </c:pt>
                <c:pt idx="4324">
                  <c:v>9563400</c:v>
                </c:pt>
                <c:pt idx="4325">
                  <c:v>10971100</c:v>
                </c:pt>
                <c:pt idx="4326">
                  <c:v>7797200</c:v>
                </c:pt>
                <c:pt idx="4327">
                  <c:v>7226200</c:v>
                </c:pt>
                <c:pt idx="4328">
                  <c:v>9285300</c:v>
                </c:pt>
                <c:pt idx="4329">
                  <c:v>9266000</c:v>
                </c:pt>
                <c:pt idx="4330">
                  <c:v>10586100</c:v>
                </c:pt>
                <c:pt idx="4331">
                  <c:v>6330200</c:v>
                </c:pt>
                <c:pt idx="4332">
                  <c:v>6944400</c:v>
                </c:pt>
                <c:pt idx="4333">
                  <c:v>6815700</c:v>
                </c:pt>
                <c:pt idx="4334">
                  <c:v>6516000</c:v>
                </c:pt>
                <c:pt idx="4335">
                  <c:v>6693500</c:v>
                </c:pt>
                <c:pt idx="4336">
                  <c:v>7431800</c:v>
                </c:pt>
                <c:pt idx="4337">
                  <c:v>6598900</c:v>
                </c:pt>
                <c:pt idx="4338">
                  <c:v>8233299.9999999898</c:v>
                </c:pt>
                <c:pt idx="4339">
                  <c:v>12500100</c:v>
                </c:pt>
                <c:pt idx="4340">
                  <c:v>9158400</c:v>
                </c:pt>
                <c:pt idx="4341">
                  <c:v>9577000</c:v>
                </c:pt>
                <c:pt idx="4342">
                  <c:v>8042500</c:v>
                </c:pt>
                <c:pt idx="4343">
                  <c:v>9095000</c:v>
                </c:pt>
                <c:pt idx="4344">
                  <c:v>10083800</c:v>
                </c:pt>
                <c:pt idx="4345">
                  <c:v>8771900</c:v>
                </c:pt>
                <c:pt idx="4346">
                  <c:v>8653800</c:v>
                </c:pt>
                <c:pt idx="4347">
                  <c:v>8881800</c:v>
                </c:pt>
                <c:pt idx="4348">
                  <c:v>9377200</c:v>
                </c:pt>
                <c:pt idx="4349">
                  <c:v>11716000</c:v>
                </c:pt>
                <c:pt idx="4350">
                  <c:v>10855700</c:v>
                </c:pt>
                <c:pt idx="4351">
                  <c:v>15367800</c:v>
                </c:pt>
                <c:pt idx="4352">
                  <c:v>9532700</c:v>
                </c:pt>
                <c:pt idx="4353">
                  <c:v>10558400</c:v>
                </c:pt>
                <c:pt idx="4354">
                  <c:v>10491900</c:v>
                </c:pt>
                <c:pt idx="4355">
                  <c:v>9434700</c:v>
                </c:pt>
                <c:pt idx="4356">
                  <c:v>8170000</c:v>
                </c:pt>
                <c:pt idx="4357">
                  <c:v>15768500</c:v>
                </c:pt>
                <c:pt idx="4358">
                  <c:v>11188600</c:v>
                </c:pt>
                <c:pt idx="4359">
                  <c:v>10688500</c:v>
                </c:pt>
                <c:pt idx="4360">
                  <c:v>8502700</c:v>
                </c:pt>
                <c:pt idx="4361">
                  <c:v>7710500</c:v>
                </c:pt>
                <c:pt idx="4362">
                  <c:v>17583500</c:v>
                </c:pt>
                <c:pt idx="4363">
                  <c:v>10108600</c:v>
                </c:pt>
                <c:pt idx="4364">
                  <c:v>15783300</c:v>
                </c:pt>
                <c:pt idx="4365">
                  <c:v>16484099.999999899</c:v>
                </c:pt>
                <c:pt idx="4366">
                  <c:v>12274200</c:v>
                </c:pt>
                <c:pt idx="4367">
                  <c:v>8690000</c:v>
                </c:pt>
                <c:pt idx="4368">
                  <c:v>10627400</c:v>
                </c:pt>
                <c:pt idx="4369">
                  <c:v>8369700</c:v>
                </c:pt>
                <c:pt idx="4370">
                  <c:v>8337200</c:v>
                </c:pt>
                <c:pt idx="4371">
                  <c:v>9068700</c:v>
                </c:pt>
                <c:pt idx="4372">
                  <c:v>10541000</c:v>
                </c:pt>
                <c:pt idx="4373">
                  <c:v>9498400</c:v>
                </c:pt>
                <c:pt idx="4374">
                  <c:v>11353100</c:v>
                </c:pt>
                <c:pt idx="4375">
                  <c:v>11407600</c:v>
                </c:pt>
                <c:pt idx="4376">
                  <c:v>5624000</c:v>
                </c:pt>
                <c:pt idx="4377">
                  <c:v>7294400</c:v>
                </c:pt>
                <c:pt idx="4378">
                  <c:v>9819600</c:v>
                </c:pt>
                <c:pt idx="4379">
                  <c:v>8142300</c:v>
                </c:pt>
                <c:pt idx="4380">
                  <c:v>11658500</c:v>
                </c:pt>
                <c:pt idx="4381">
                  <c:v>10161400</c:v>
                </c:pt>
                <c:pt idx="4382">
                  <c:v>10458800</c:v>
                </c:pt>
                <c:pt idx="4383">
                  <c:v>18756800</c:v>
                </c:pt>
                <c:pt idx="4384">
                  <c:v>16560700</c:v>
                </c:pt>
                <c:pt idx="4385">
                  <c:v>11505900</c:v>
                </c:pt>
                <c:pt idx="4386">
                  <c:v>12557200</c:v>
                </c:pt>
                <c:pt idx="4387">
                  <c:v>32525500</c:v>
                </c:pt>
                <c:pt idx="4388">
                  <c:v>10346900</c:v>
                </c:pt>
                <c:pt idx="4389">
                  <c:v>9622800</c:v>
                </c:pt>
                <c:pt idx="4390">
                  <c:v>10191500</c:v>
                </c:pt>
                <c:pt idx="4391">
                  <c:v>10242800</c:v>
                </c:pt>
                <c:pt idx="4392">
                  <c:v>10839200</c:v>
                </c:pt>
                <c:pt idx="4393">
                  <c:v>12243900</c:v>
                </c:pt>
                <c:pt idx="4394">
                  <c:v>14804900</c:v>
                </c:pt>
                <c:pt idx="4395">
                  <c:v>11722300</c:v>
                </c:pt>
                <c:pt idx="4396">
                  <c:v>17001400</c:v>
                </c:pt>
                <c:pt idx="4397">
                  <c:v>12304400</c:v>
                </c:pt>
                <c:pt idx="4398">
                  <c:v>10991300</c:v>
                </c:pt>
                <c:pt idx="4399">
                  <c:v>11800400</c:v>
                </c:pt>
                <c:pt idx="4400">
                  <c:v>13742000</c:v>
                </c:pt>
                <c:pt idx="4401">
                  <c:v>23249000</c:v>
                </c:pt>
                <c:pt idx="4402">
                  <c:v>10471100</c:v>
                </c:pt>
                <c:pt idx="4403">
                  <c:v>14049200</c:v>
                </c:pt>
                <c:pt idx="4404">
                  <c:v>14728400</c:v>
                </c:pt>
                <c:pt idx="4405">
                  <c:v>15085200</c:v>
                </c:pt>
                <c:pt idx="4406">
                  <c:v>17212700</c:v>
                </c:pt>
                <c:pt idx="4407">
                  <c:v>19760900</c:v>
                </c:pt>
                <c:pt idx="4408">
                  <c:v>12498000</c:v>
                </c:pt>
                <c:pt idx="4409">
                  <c:v>20104700</c:v>
                </c:pt>
                <c:pt idx="4410">
                  <c:v>11909800</c:v>
                </c:pt>
                <c:pt idx="4411">
                  <c:v>13173800</c:v>
                </c:pt>
                <c:pt idx="4412">
                  <c:v>25842400</c:v>
                </c:pt>
                <c:pt idx="4413">
                  <c:v>14533100</c:v>
                </c:pt>
                <c:pt idx="4414">
                  <c:v>13100000</c:v>
                </c:pt>
                <c:pt idx="4415">
                  <c:v>17673700</c:v>
                </c:pt>
                <c:pt idx="4416">
                  <c:v>29181200</c:v>
                </c:pt>
                <c:pt idx="4417">
                  <c:v>16005500</c:v>
                </c:pt>
                <c:pt idx="4418">
                  <c:v>11173300</c:v>
                </c:pt>
                <c:pt idx="4419">
                  <c:v>13906000</c:v>
                </c:pt>
                <c:pt idx="4420">
                  <c:v>12228400</c:v>
                </c:pt>
                <c:pt idx="4421">
                  <c:v>12512000</c:v>
                </c:pt>
                <c:pt idx="4422">
                  <c:v>17584700</c:v>
                </c:pt>
                <c:pt idx="4423">
                  <c:v>18046000</c:v>
                </c:pt>
                <c:pt idx="4424">
                  <c:v>22034400</c:v>
                </c:pt>
                <c:pt idx="4425">
                  <c:v>87202600</c:v>
                </c:pt>
                <c:pt idx="4426">
                  <c:v>19039300</c:v>
                </c:pt>
                <c:pt idx="4427">
                  <c:v>17727400</c:v>
                </c:pt>
                <c:pt idx="4428">
                  <c:v>13994900</c:v>
                </c:pt>
                <c:pt idx="4429">
                  <c:v>15325900</c:v>
                </c:pt>
                <c:pt idx="4430">
                  <c:v>9248600</c:v>
                </c:pt>
                <c:pt idx="4431">
                  <c:v>8096500</c:v>
                </c:pt>
                <c:pt idx="4432">
                  <c:v>10112500</c:v>
                </c:pt>
                <c:pt idx="4433">
                  <c:v>9411100</c:v>
                </c:pt>
                <c:pt idx="4434">
                  <c:v>10275600</c:v>
                </c:pt>
                <c:pt idx="4435">
                  <c:v>11556300</c:v>
                </c:pt>
                <c:pt idx="4436">
                  <c:v>19476900</c:v>
                </c:pt>
                <c:pt idx="4437">
                  <c:v>9193300</c:v>
                </c:pt>
                <c:pt idx="4438">
                  <c:v>10474500</c:v>
                </c:pt>
                <c:pt idx="4439">
                  <c:v>10994800</c:v>
                </c:pt>
                <c:pt idx="4440">
                  <c:v>11471400</c:v>
                </c:pt>
                <c:pt idx="4441">
                  <c:v>9931800</c:v>
                </c:pt>
                <c:pt idx="4442">
                  <c:v>13645700</c:v>
                </c:pt>
                <c:pt idx="4443">
                  <c:v>11509700</c:v>
                </c:pt>
                <c:pt idx="4444">
                  <c:v>9766000</c:v>
                </c:pt>
                <c:pt idx="4445">
                  <c:v>14971500</c:v>
                </c:pt>
                <c:pt idx="4446">
                  <c:v>7620400</c:v>
                </c:pt>
                <c:pt idx="4447">
                  <c:v>9491900</c:v>
                </c:pt>
                <c:pt idx="4448">
                  <c:v>7800400</c:v>
                </c:pt>
                <c:pt idx="4449">
                  <c:v>10429600</c:v>
                </c:pt>
                <c:pt idx="4450">
                  <c:v>9131900</c:v>
                </c:pt>
                <c:pt idx="4451">
                  <c:v>8411500</c:v>
                </c:pt>
                <c:pt idx="4452">
                  <c:v>5811100</c:v>
                </c:pt>
                <c:pt idx="4453">
                  <c:v>6241000</c:v>
                </c:pt>
                <c:pt idx="4454">
                  <c:v>7447300</c:v>
                </c:pt>
                <c:pt idx="4455">
                  <c:v>7761800</c:v>
                </c:pt>
                <c:pt idx="4456">
                  <c:v>9214700</c:v>
                </c:pt>
                <c:pt idx="4457">
                  <c:v>10226900</c:v>
                </c:pt>
                <c:pt idx="4458">
                  <c:v>10232500</c:v>
                </c:pt>
                <c:pt idx="4459">
                  <c:v>11121600</c:v>
                </c:pt>
                <c:pt idx="4460">
                  <c:v>6633900</c:v>
                </c:pt>
                <c:pt idx="4461">
                  <c:v>7178700</c:v>
                </c:pt>
                <c:pt idx="4462">
                  <c:v>6419100</c:v>
                </c:pt>
                <c:pt idx="4463">
                  <c:v>8577100</c:v>
                </c:pt>
                <c:pt idx="4464">
                  <c:v>8383700</c:v>
                </c:pt>
                <c:pt idx="4465">
                  <c:v>9002200</c:v>
                </c:pt>
                <c:pt idx="4466">
                  <c:v>6947300</c:v>
                </c:pt>
                <c:pt idx="4467">
                  <c:v>9895600</c:v>
                </c:pt>
                <c:pt idx="4468">
                  <c:v>7486800</c:v>
                </c:pt>
                <c:pt idx="4469">
                  <c:v>9596200</c:v>
                </c:pt>
                <c:pt idx="4470">
                  <c:v>8337100</c:v>
                </c:pt>
                <c:pt idx="4471">
                  <c:v>6663100</c:v>
                </c:pt>
                <c:pt idx="4472">
                  <c:v>8654100</c:v>
                </c:pt>
                <c:pt idx="4473">
                  <c:v>9660300</c:v>
                </c:pt>
                <c:pt idx="4474">
                  <c:v>14028800</c:v>
                </c:pt>
                <c:pt idx="4475">
                  <c:v>8241500</c:v>
                </c:pt>
                <c:pt idx="4476">
                  <c:v>10596700</c:v>
                </c:pt>
                <c:pt idx="4477">
                  <c:v>16078600</c:v>
                </c:pt>
                <c:pt idx="4478">
                  <c:v>8406700</c:v>
                </c:pt>
                <c:pt idx="4479">
                  <c:v>6585600</c:v>
                </c:pt>
                <c:pt idx="4480">
                  <c:v>5786600</c:v>
                </c:pt>
                <c:pt idx="4481">
                  <c:v>6618200</c:v>
                </c:pt>
                <c:pt idx="4482">
                  <c:v>9692300</c:v>
                </c:pt>
                <c:pt idx="4483">
                  <c:v>8369500</c:v>
                </c:pt>
                <c:pt idx="4484">
                  <c:v>12506000</c:v>
                </c:pt>
                <c:pt idx="4485">
                  <c:v>9296300</c:v>
                </c:pt>
                <c:pt idx="4486">
                  <c:v>9477100</c:v>
                </c:pt>
                <c:pt idx="4487">
                  <c:v>17726600</c:v>
                </c:pt>
                <c:pt idx="4488">
                  <c:v>8849600</c:v>
                </c:pt>
                <c:pt idx="4489">
                  <c:v>11717900</c:v>
                </c:pt>
                <c:pt idx="4490">
                  <c:v>10210700</c:v>
                </c:pt>
                <c:pt idx="4491">
                  <c:v>9796800</c:v>
                </c:pt>
                <c:pt idx="4492">
                  <c:v>8439000</c:v>
                </c:pt>
                <c:pt idx="4493">
                  <c:v>11554000</c:v>
                </c:pt>
                <c:pt idx="4494">
                  <c:v>10574800</c:v>
                </c:pt>
                <c:pt idx="4495">
                  <c:v>9549500</c:v>
                </c:pt>
                <c:pt idx="4496">
                  <c:v>9078900</c:v>
                </c:pt>
                <c:pt idx="4497">
                  <c:v>11287000</c:v>
                </c:pt>
                <c:pt idx="4498">
                  <c:v>16187600</c:v>
                </c:pt>
                <c:pt idx="4499">
                  <c:v>19990500</c:v>
                </c:pt>
                <c:pt idx="4500">
                  <c:v>27652000</c:v>
                </c:pt>
                <c:pt idx="4501">
                  <c:v>25158000</c:v>
                </c:pt>
                <c:pt idx="4502">
                  <c:v>3555400</c:v>
                </c:pt>
                <c:pt idx="4503">
                  <c:v>7191600</c:v>
                </c:pt>
                <c:pt idx="4504">
                  <c:v>8970900</c:v>
                </c:pt>
                <c:pt idx="4505">
                  <c:v>8947700</c:v>
                </c:pt>
                <c:pt idx="4506">
                  <c:v>9847000</c:v>
                </c:pt>
                <c:pt idx="4507">
                  <c:v>11294800</c:v>
                </c:pt>
                <c:pt idx="4508">
                  <c:v>16167200</c:v>
                </c:pt>
                <c:pt idx="4509">
                  <c:v>12232700</c:v>
                </c:pt>
                <c:pt idx="4510">
                  <c:v>10319400</c:v>
                </c:pt>
                <c:pt idx="4511">
                  <c:v>6491600</c:v>
                </c:pt>
                <c:pt idx="4512">
                  <c:v>7085000</c:v>
                </c:pt>
                <c:pt idx="4513">
                  <c:v>6555400</c:v>
                </c:pt>
                <c:pt idx="4514">
                  <c:v>7971400</c:v>
                </c:pt>
                <c:pt idx="4515">
                  <c:v>9228300</c:v>
                </c:pt>
                <c:pt idx="4516">
                  <c:v>12389700</c:v>
                </c:pt>
                <c:pt idx="4517">
                  <c:v>16599400</c:v>
                </c:pt>
                <c:pt idx="4518">
                  <c:v>11113700</c:v>
                </c:pt>
                <c:pt idx="4519">
                  <c:v>10801100</c:v>
                </c:pt>
                <c:pt idx="4520">
                  <c:v>9007600</c:v>
                </c:pt>
                <c:pt idx="4521">
                  <c:v>10008500</c:v>
                </c:pt>
                <c:pt idx="4522">
                  <c:v>8409700</c:v>
                </c:pt>
                <c:pt idx="4523">
                  <c:v>11726000</c:v>
                </c:pt>
                <c:pt idx="4524">
                  <c:v>8918200</c:v>
                </c:pt>
                <c:pt idx="4525">
                  <c:v>8345200</c:v>
                </c:pt>
                <c:pt idx="4526">
                  <c:v>8646900</c:v>
                </c:pt>
                <c:pt idx="4527">
                  <c:v>9696300</c:v>
                </c:pt>
                <c:pt idx="4528">
                  <c:v>8675300</c:v>
                </c:pt>
                <c:pt idx="4529">
                  <c:v>7683500</c:v>
                </c:pt>
                <c:pt idx="4530">
                  <c:v>7844300</c:v>
                </c:pt>
                <c:pt idx="4531">
                  <c:v>9929200</c:v>
                </c:pt>
                <c:pt idx="4532">
                  <c:v>8651700</c:v>
                </c:pt>
                <c:pt idx="4533">
                  <c:v>8005900</c:v>
                </c:pt>
                <c:pt idx="4534">
                  <c:v>7524500</c:v>
                </c:pt>
                <c:pt idx="4535">
                  <c:v>6490300</c:v>
                </c:pt>
                <c:pt idx="4536">
                  <c:v>11804700</c:v>
                </c:pt>
                <c:pt idx="4537">
                  <c:v>8037700</c:v>
                </c:pt>
                <c:pt idx="4538">
                  <c:v>7813800</c:v>
                </c:pt>
                <c:pt idx="4539">
                  <c:v>9727300</c:v>
                </c:pt>
                <c:pt idx="4540">
                  <c:v>8775500</c:v>
                </c:pt>
                <c:pt idx="4541">
                  <c:v>9190500</c:v>
                </c:pt>
                <c:pt idx="4542">
                  <c:v>12383800</c:v>
                </c:pt>
                <c:pt idx="4543">
                  <c:v>12199800</c:v>
                </c:pt>
                <c:pt idx="4544">
                  <c:v>8469500</c:v>
                </c:pt>
                <c:pt idx="4545">
                  <c:v>9001200</c:v>
                </c:pt>
                <c:pt idx="4546">
                  <c:v>7935400</c:v>
                </c:pt>
                <c:pt idx="4547">
                  <c:v>13508500</c:v>
                </c:pt>
                <c:pt idx="4548">
                  <c:v>10760400</c:v>
                </c:pt>
                <c:pt idx="4549">
                  <c:v>10187200</c:v>
                </c:pt>
                <c:pt idx="4550">
                  <c:v>8381400</c:v>
                </c:pt>
                <c:pt idx="4551">
                  <c:v>16871700</c:v>
                </c:pt>
                <c:pt idx="4552">
                  <c:v>9734300</c:v>
                </c:pt>
                <c:pt idx="4553">
                  <c:v>7300200</c:v>
                </c:pt>
                <c:pt idx="4554">
                  <c:v>7134900</c:v>
                </c:pt>
                <c:pt idx="4555">
                  <c:v>8686100</c:v>
                </c:pt>
                <c:pt idx="4556">
                  <c:v>9178900</c:v>
                </c:pt>
                <c:pt idx="4557">
                  <c:v>9019700</c:v>
                </c:pt>
                <c:pt idx="4558">
                  <c:v>9098600</c:v>
                </c:pt>
                <c:pt idx="4559">
                  <c:v>9391600</c:v>
                </c:pt>
                <c:pt idx="4560">
                  <c:v>8373600</c:v>
                </c:pt>
                <c:pt idx="4561">
                  <c:v>12361700</c:v>
                </c:pt>
                <c:pt idx="4562">
                  <c:v>7435800</c:v>
                </c:pt>
                <c:pt idx="4563">
                  <c:v>8669200</c:v>
                </c:pt>
                <c:pt idx="4564">
                  <c:v>5506700</c:v>
                </c:pt>
                <c:pt idx="4565">
                  <c:v>4586400</c:v>
                </c:pt>
                <c:pt idx="4566">
                  <c:v>4747800</c:v>
                </c:pt>
                <c:pt idx="4567">
                  <c:v>7307200</c:v>
                </c:pt>
                <c:pt idx="4568">
                  <c:v>6676400</c:v>
                </c:pt>
                <c:pt idx="4569">
                  <c:v>11207200</c:v>
                </c:pt>
                <c:pt idx="4570">
                  <c:v>8795200</c:v>
                </c:pt>
                <c:pt idx="4571">
                  <c:v>10535200</c:v>
                </c:pt>
                <c:pt idx="4572">
                  <c:v>7639600</c:v>
                </c:pt>
                <c:pt idx="4573">
                  <c:v>11527500</c:v>
                </c:pt>
                <c:pt idx="4574">
                  <c:v>7768600</c:v>
                </c:pt>
                <c:pt idx="4575">
                  <c:v>9930900</c:v>
                </c:pt>
                <c:pt idx="4576">
                  <c:v>14352600</c:v>
                </c:pt>
                <c:pt idx="4577">
                  <c:v>8614500</c:v>
                </c:pt>
                <c:pt idx="4578">
                  <c:v>7137100</c:v>
                </c:pt>
                <c:pt idx="4579">
                  <c:v>7222400</c:v>
                </c:pt>
                <c:pt idx="4580">
                  <c:v>11393300</c:v>
                </c:pt>
                <c:pt idx="4581">
                  <c:v>9763000</c:v>
                </c:pt>
                <c:pt idx="4582">
                  <c:v>6906700</c:v>
                </c:pt>
                <c:pt idx="4583">
                  <c:v>8795000</c:v>
                </c:pt>
                <c:pt idx="4584">
                  <c:v>7131700</c:v>
                </c:pt>
                <c:pt idx="4585">
                  <c:v>8957100</c:v>
                </c:pt>
                <c:pt idx="4586">
                  <c:v>8777900</c:v>
                </c:pt>
                <c:pt idx="4587">
                  <c:v>9943200</c:v>
                </c:pt>
                <c:pt idx="4588">
                  <c:v>9634900</c:v>
                </c:pt>
                <c:pt idx="4589">
                  <c:v>7829800</c:v>
                </c:pt>
                <c:pt idx="4590">
                  <c:v>9120100</c:v>
                </c:pt>
                <c:pt idx="4591">
                  <c:v>10228300</c:v>
                </c:pt>
                <c:pt idx="4592">
                  <c:v>10407300</c:v>
                </c:pt>
                <c:pt idx="4593">
                  <c:v>8733300</c:v>
                </c:pt>
                <c:pt idx="4594">
                  <c:v>9624500</c:v>
                </c:pt>
                <c:pt idx="4595">
                  <c:v>11396400</c:v>
                </c:pt>
                <c:pt idx="4596">
                  <c:v>6787900</c:v>
                </c:pt>
                <c:pt idx="4597">
                  <c:v>9203000</c:v>
                </c:pt>
                <c:pt idx="4598">
                  <c:v>10684700</c:v>
                </c:pt>
                <c:pt idx="4599">
                  <c:v>8376799.9999999898</c:v>
                </c:pt>
                <c:pt idx="4600">
                  <c:v>9179100</c:v>
                </c:pt>
                <c:pt idx="4601">
                  <c:v>11843800</c:v>
                </c:pt>
                <c:pt idx="4602">
                  <c:v>9751600</c:v>
                </c:pt>
                <c:pt idx="4603">
                  <c:v>10446500</c:v>
                </c:pt>
                <c:pt idx="4604">
                  <c:v>12181600</c:v>
                </c:pt>
                <c:pt idx="4605">
                  <c:v>16904300</c:v>
                </c:pt>
                <c:pt idx="4606">
                  <c:v>14127100</c:v>
                </c:pt>
                <c:pt idx="4607">
                  <c:v>15237700</c:v>
                </c:pt>
                <c:pt idx="4608">
                  <c:v>14815100</c:v>
                </c:pt>
                <c:pt idx="4609">
                  <c:v>14359800</c:v>
                </c:pt>
                <c:pt idx="4610">
                  <c:v>10148700</c:v>
                </c:pt>
                <c:pt idx="4611">
                  <c:v>23284800</c:v>
                </c:pt>
                <c:pt idx="4612">
                  <c:v>14241700</c:v>
                </c:pt>
                <c:pt idx="4613">
                  <c:v>8005500</c:v>
                </c:pt>
                <c:pt idx="4614">
                  <c:v>12935800</c:v>
                </c:pt>
                <c:pt idx="4615">
                  <c:v>5242800</c:v>
                </c:pt>
                <c:pt idx="4616">
                  <c:v>6859500</c:v>
                </c:pt>
                <c:pt idx="4617">
                  <c:v>8709200</c:v>
                </c:pt>
                <c:pt idx="4618">
                  <c:v>6351900</c:v>
                </c:pt>
                <c:pt idx="4619">
                  <c:v>6281500</c:v>
                </c:pt>
                <c:pt idx="4620">
                  <c:v>5774100</c:v>
                </c:pt>
                <c:pt idx="4621">
                  <c:v>6971400</c:v>
                </c:pt>
                <c:pt idx="4622">
                  <c:v>7013800</c:v>
                </c:pt>
                <c:pt idx="4623">
                  <c:v>7157600</c:v>
                </c:pt>
                <c:pt idx="4624">
                  <c:v>9752800</c:v>
                </c:pt>
                <c:pt idx="4625">
                  <c:v>10183500</c:v>
                </c:pt>
                <c:pt idx="4626">
                  <c:v>7995200</c:v>
                </c:pt>
                <c:pt idx="4627">
                  <c:v>6163100</c:v>
                </c:pt>
                <c:pt idx="4628">
                  <c:v>9867400</c:v>
                </c:pt>
                <c:pt idx="4629">
                  <c:v>6675900</c:v>
                </c:pt>
                <c:pt idx="4630">
                  <c:v>8567400</c:v>
                </c:pt>
                <c:pt idx="4631">
                  <c:v>9549500</c:v>
                </c:pt>
                <c:pt idx="4632">
                  <c:v>8585500</c:v>
                </c:pt>
                <c:pt idx="4633">
                  <c:v>7449000</c:v>
                </c:pt>
                <c:pt idx="4634">
                  <c:v>10540100</c:v>
                </c:pt>
                <c:pt idx="4635">
                  <c:v>8850700</c:v>
                </c:pt>
                <c:pt idx="4636">
                  <c:v>8432000</c:v>
                </c:pt>
                <c:pt idx="4637">
                  <c:v>8573600</c:v>
                </c:pt>
                <c:pt idx="4638">
                  <c:v>13221100</c:v>
                </c:pt>
                <c:pt idx="4639">
                  <c:v>12302900</c:v>
                </c:pt>
                <c:pt idx="4640">
                  <c:v>9647900</c:v>
                </c:pt>
                <c:pt idx="4641">
                  <c:v>14234900</c:v>
                </c:pt>
                <c:pt idx="4642">
                  <c:v>13930100</c:v>
                </c:pt>
                <c:pt idx="4643">
                  <c:v>16024600</c:v>
                </c:pt>
                <c:pt idx="4644">
                  <c:v>8765400</c:v>
                </c:pt>
                <c:pt idx="4645">
                  <c:v>12762100</c:v>
                </c:pt>
                <c:pt idx="4646">
                  <c:v>11194000</c:v>
                </c:pt>
                <c:pt idx="4647">
                  <c:v>8538400</c:v>
                </c:pt>
                <c:pt idx="4648">
                  <c:v>8689700</c:v>
                </c:pt>
                <c:pt idx="4649">
                  <c:v>8523400</c:v>
                </c:pt>
                <c:pt idx="4650">
                  <c:v>8613100</c:v>
                </c:pt>
                <c:pt idx="4651">
                  <c:v>7017100</c:v>
                </c:pt>
                <c:pt idx="4652">
                  <c:v>6396600</c:v>
                </c:pt>
                <c:pt idx="4653">
                  <c:v>10065100</c:v>
                </c:pt>
                <c:pt idx="4654">
                  <c:v>6540600</c:v>
                </c:pt>
                <c:pt idx="4655">
                  <c:v>8164300</c:v>
                </c:pt>
                <c:pt idx="4656">
                  <c:v>7265800</c:v>
                </c:pt>
                <c:pt idx="4657">
                  <c:v>8850200</c:v>
                </c:pt>
                <c:pt idx="4658">
                  <c:v>8682600</c:v>
                </c:pt>
                <c:pt idx="4659">
                  <c:v>10070200</c:v>
                </c:pt>
                <c:pt idx="4660">
                  <c:v>13147900</c:v>
                </c:pt>
                <c:pt idx="4661">
                  <c:v>7161800</c:v>
                </c:pt>
                <c:pt idx="4662">
                  <c:v>14725900</c:v>
                </c:pt>
                <c:pt idx="4663">
                  <c:v>10385200</c:v>
                </c:pt>
                <c:pt idx="4664">
                  <c:v>6902200</c:v>
                </c:pt>
                <c:pt idx="4665">
                  <c:v>8421400</c:v>
                </c:pt>
                <c:pt idx="4666">
                  <c:v>10625100</c:v>
                </c:pt>
                <c:pt idx="4667">
                  <c:v>14494400</c:v>
                </c:pt>
                <c:pt idx="4668">
                  <c:v>8471700</c:v>
                </c:pt>
                <c:pt idx="4669">
                  <c:v>6470300</c:v>
                </c:pt>
                <c:pt idx="4670">
                  <c:v>8424600</c:v>
                </c:pt>
                <c:pt idx="4671">
                  <c:v>6867600</c:v>
                </c:pt>
                <c:pt idx="4672">
                  <c:v>11043800</c:v>
                </c:pt>
                <c:pt idx="4673">
                  <c:v>9530300</c:v>
                </c:pt>
                <c:pt idx="4674">
                  <c:v>9325000</c:v>
                </c:pt>
                <c:pt idx="4675">
                  <c:v>9077200</c:v>
                </c:pt>
                <c:pt idx="4676">
                  <c:v>8965300</c:v>
                </c:pt>
                <c:pt idx="4677">
                  <c:v>9070400</c:v>
                </c:pt>
                <c:pt idx="4678">
                  <c:v>7981000</c:v>
                </c:pt>
                <c:pt idx="4679">
                  <c:v>8019500</c:v>
                </c:pt>
                <c:pt idx="4680">
                  <c:v>10799900</c:v>
                </c:pt>
                <c:pt idx="4681">
                  <c:v>9203700</c:v>
                </c:pt>
                <c:pt idx="4682">
                  <c:v>14920600</c:v>
                </c:pt>
                <c:pt idx="4683">
                  <c:v>13751900</c:v>
                </c:pt>
                <c:pt idx="4684">
                  <c:v>9768000</c:v>
                </c:pt>
                <c:pt idx="4685">
                  <c:v>8077800</c:v>
                </c:pt>
                <c:pt idx="4686">
                  <c:v>9863900</c:v>
                </c:pt>
                <c:pt idx="4687">
                  <c:v>11159600</c:v>
                </c:pt>
                <c:pt idx="4688">
                  <c:v>10007800</c:v>
                </c:pt>
                <c:pt idx="4689">
                  <c:v>10951900</c:v>
                </c:pt>
                <c:pt idx="4690">
                  <c:v>10803900</c:v>
                </c:pt>
                <c:pt idx="4691">
                  <c:v>12633900</c:v>
                </c:pt>
                <c:pt idx="4692">
                  <c:v>10462900</c:v>
                </c:pt>
                <c:pt idx="4693">
                  <c:v>12299400</c:v>
                </c:pt>
                <c:pt idx="4694">
                  <c:v>13778300</c:v>
                </c:pt>
                <c:pt idx="4695">
                  <c:v>20399700</c:v>
                </c:pt>
                <c:pt idx="4696">
                  <c:v>16842000</c:v>
                </c:pt>
                <c:pt idx="4697">
                  <c:v>20616400</c:v>
                </c:pt>
                <c:pt idx="4698">
                  <c:v>7989400</c:v>
                </c:pt>
                <c:pt idx="4699">
                  <c:v>7694700</c:v>
                </c:pt>
                <c:pt idx="4700">
                  <c:v>7133200</c:v>
                </c:pt>
                <c:pt idx="4701">
                  <c:v>7976000</c:v>
                </c:pt>
                <c:pt idx="4702">
                  <c:v>10602500</c:v>
                </c:pt>
                <c:pt idx="4703">
                  <c:v>9199800</c:v>
                </c:pt>
                <c:pt idx="4704">
                  <c:v>8420600</c:v>
                </c:pt>
                <c:pt idx="4705">
                  <c:v>15102100</c:v>
                </c:pt>
                <c:pt idx="4706">
                  <c:v>12572400</c:v>
                </c:pt>
                <c:pt idx="4707">
                  <c:v>11641500</c:v>
                </c:pt>
                <c:pt idx="4708">
                  <c:v>8271100</c:v>
                </c:pt>
                <c:pt idx="4709">
                  <c:v>11783300</c:v>
                </c:pt>
                <c:pt idx="4710">
                  <c:v>7812000</c:v>
                </c:pt>
                <c:pt idx="4711">
                  <c:v>10501200</c:v>
                </c:pt>
                <c:pt idx="4712">
                  <c:v>10027500</c:v>
                </c:pt>
                <c:pt idx="4713">
                  <c:v>9527000</c:v>
                </c:pt>
                <c:pt idx="4714">
                  <c:v>9147700</c:v>
                </c:pt>
                <c:pt idx="4715">
                  <c:v>12559400</c:v>
                </c:pt>
                <c:pt idx="4716">
                  <c:v>7656000</c:v>
                </c:pt>
                <c:pt idx="4717">
                  <c:v>9061200</c:v>
                </c:pt>
                <c:pt idx="4718">
                  <c:v>7981500</c:v>
                </c:pt>
                <c:pt idx="4719">
                  <c:v>9719600</c:v>
                </c:pt>
                <c:pt idx="4720">
                  <c:v>10128000</c:v>
                </c:pt>
                <c:pt idx="4721">
                  <c:v>7812600</c:v>
                </c:pt>
                <c:pt idx="4722">
                  <c:v>8477100</c:v>
                </c:pt>
                <c:pt idx="4723">
                  <c:v>8949500</c:v>
                </c:pt>
                <c:pt idx="4724">
                  <c:v>11081500</c:v>
                </c:pt>
                <c:pt idx="4725">
                  <c:v>13754000</c:v>
                </c:pt>
                <c:pt idx="4726">
                  <c:v>12228900</c:v>
                </c:pt>
                <c:pt idx="4727">
                  <c:v>13316000</c:v>
                </c:pt>
                <c:pt idx="4728">
                  <c:v>13453900</c:v>
                </c:pt>
                <c:pt idx="4729">
                  <c:v>8797000</c:v>
                </c:pt>
                <c:pt idx="4730">
                  <c:v>6764200</c:v>
                </c:pt>
                <c:pt idx="4731">
                  <c:v>6140200</c:v>
                </c:pt>
                <c:pt idx="4732">
                  <c:v>7835700</c:v>
                </c:pt>
                <c:pt idx="4733">
                  <c:v>3119300</c:v>
                </c:pt>
                <c:pt idx="4734">
                  <c:v>3627900</c:v>
                </c:pt>
                <c:pt idx="4735">
                  <c:v>9912200</c:v>
                </c:pt>
                <c:pt idx="4736">
                  <c:v>11428700</c:v>
                </c:pt>
                <c:pt idx="4737">
                  <c:v>14488500</c:v>
                </c:pt>
                <c:pt idx="4738">
                  <c:v>15363300</c:v>
                </c:pt>
                <c:pt idx="4739">
                  <c:v>16683500</c:v>
                </c:pt>
                <c:pt idx="4740">
                  <c:v>16732200</c:v>
                </c:pt>
                <c:pt idx="4741">
                  <c:v>24709700</c:v>
                </c:pt>
                <c:pt idx="4742">
                  <c:v>11523500</c:v>
                </c:pt>
                <c:pt idx="4743">
                  <c:v>11684400</c:v>
                </c:pt>
                <c:pt idx="4744">
                  <c:v>9713600</c:v>
                </c:pt>
                <c:pt idx="4745">
                  <c:v>9983600</c:v>
                </c:pt>
                <c:pt idx="4746">
                  <c:v>10426400</c:v>
                </c:pt>
                <c:pt idx="4747">
                  <c:v>13539200</c:v>
                </c:pt>
                <c:pt idx="4748">
                  <c:v>17592500</c:v>
                </c:pt>
                <c:pt idx="4749">
                  <c:v>17703900</c:v>
                </c:pt>
                <c:pt idx="4750">
                  <c:v>21670200</c:v>
                </c:pt>
                <c:pt idx="4751">
                  <c:v>19748400</c:v>
                </c:pt>
                <c:pt idx="4752">
                  <c:v>3167600</c:v>
                </c:pt>
                <c:pt idx="4753">
                  <c:v>7017000</c:v>
                </c:pt>
                <c:pt idx="4754">
                  <c:v>8100300</c:v>
                </c:pt>
                <c:pt idx="4755">
                  <c:v>10144800</c:v>
                </c:pt>
                <c:pt idx="4756">
                  <c:v>8607200</c:v>
                </c:pt>
                <c:pt idx="4757">
                  <c:v>8753000</c:v>
                </c:pt>
                <c:pt idx="4758">
                  <c:v>7160200</c:v>
                </c:pt>
                <c:pt idx="4759">
                  <c:v>10104400</c:v>
                </c:pt>
                <c:pt idx="4760">
                  <c:v>10353100</c:v>
                </c:pt>
                <c:pt idx="4761">
                  <c:v>16168500</c:v>
                </c:pt>
                <c:pt idx="4762">
                  <c:v>27996900</c:v>
                </c:pt>
                <c:pt idx="4763">
                  <c:v>8623600</c:v>
                </c:pt>
                <c:pt idx="4764">
                  <c:v>4976200</c:v>
                </c:pt>
                <c:pt idx="4765">
                  <c:v>5579200</c:v>
                </c:pt>
                <c:pt idx="4766">
                  <c:v>6617700</c:v>
                </c:pt>
                <c:pt idx="4767">
                  <c:v>7996500</c:v>
                </c:pt>
                <c:pt idx="4768">
                  <c:v>7967500</c:v>
                </c:pt>
                <c:pt idx="4769">
                  <c:v>7645966</c:v>
                </c:pt>
                <c:pt idx="4770">
                  <c:v>5486719</c:v>
                </c:pt>
                <c:pt idx="4771">
                  <c:v>5913300</c:v>
                </c:pt>
                <c:pt idx="4772">
                  <c:v>6115000</c:v>
                </c:pt>
                <c:pt idx="4773">
                  <c:v>5386600</c:v>
                </c:pt>
                <c:pt idx="4774">
                  <c:v>8032200</c:v>
                </c:pt>
                <c:pt idx="4775">
                  <c:v>7014800</c:v>
                </c:pt>
                <c:pt idx="4776">
                  <c:v>8478400</c:v>
                </c:pt>
                <c:pt idx="4777">
                  <c:v>6427400</c:v>
                </c:pt>
                <c:pt idx="4778">
                  <c:v>5510800</c:v>
                </c:pt>
                <c:pt idx="4779">
                  <c:v>5273900</c:v>
                </c:pt>
                <c:pt idx="4780">
                  <c:v>6845900</c:v>
                </c:pt>
                <c:pt idx="4781">
                  <c:v>7193300</c:v>
                </c:pt>
                <c:pt idx="4782">
                  <c:v>6838000</c:v>
                </c:pt>
                <c:pt idx="4783">
                  <c:v>6727300</c:v>
                </c:pt>
                <c:pt idx="4784">
                  <c:v>5283000</c:v>
                </c:pt>
                <c:pt idx="4785">
                  <c:v>4566200</c:v>
                </c:pt>
                <c:pt idx="4786">
                  <c:v>4819900</c:v>
                </c:pt>
                <c:pt idx="4787">
                  <c:v>8144800</c:v>
                </c:pt>
                <c:pt idx="4788">
                  <c:v>5576700</c:v>
                </c:pt>
                <c:pt idx="4789">
                  <c:v>7146900</c:v>
                </c:pt>
                <c:pt idx="4790">
                  <c:v>4122700</c:v>
                </c:pt>
                <c:pt idx="4791">
                  <c:v>9632800</c:v>
                </c:pt>
                <c:pt idx="4792">
                  <c:v>6188800</c:v>
                </c:pt>
                <c:pt idx="4793">
                  <c:v>10932700</c:v>
                </c:pt>
                <c:pt idx="4794">
                  <c:v>12833100</c:v>
                </c:pt>
                <c:pt idx="4795">
                  <c:v>8669600</c:v>
                </c:pt>
                <c:pt idx="4796">
                  <c:v>6575300</c:v>
                </c:pt>
                <c:pt idx="4797">
                  <c:v>7543200</c:v>
                </c:pt>
                <c:pt idx="4798">
                  <c:v>7999300</c:v>
                </c:pt>
                <c:pt idx="4799">
                  <c:v>6606400</c:v>
                </c:pt>
                <c:pt idx="4800">
                  <c:v>9251600</c:v>
                </c:pt>
                <c:pt idx="4801">
                  <c:v>8373500</c:v>
                </c:pt>
                <c:pt idx="4802">
                  <c:v>7512000</c:v>
                </c:pt>
                <c:pt idx="4803">
                  <c:v>6702900</c:v>
                </c:pt>
                <c:pt idx="4804">
                  <c:v>6259800</c:v>
                </c:pt>
                <c:pt idx="4805">
                  <c:v>6077000</c:v>
                </c:pt>
                <c:pt idx="4806">
                  <c:v>7970800</c:v>
                </c:pt>
                <c:pt idx="4807">
                  <c:v>8413400</c:v>
                </c:pt>
                <c:pt idx="4808">
                  <c:v>10847200</c:v>
                </c:pt>
                <c:pt idx="4809">
                  <c:v>10107500</c:v>
                </c:pt>
                <c:pt idx="4810">
                  <c:v>8558000</c:v>
                </c:pt>
                <c:pt idx="4811">
                  <c:v>10593500</c:v>
                </c:pt>
                <c:pt idx="4812">
                  <c:v>9906500</c:v>
                </c:pt>
                <c:pt idx="4813">
                  <c:v>7628000</c:v>
                </c:pt>
                <c:pt idx="4814">
                  <c:v>6760500</c:v>
                </c:pt>
                <c:pt idx="4815">
                  <c:v>5186000</c:v>
                </c:pt>
                <c:pt idx="4816">
                  <c:v>4802800</c:v>
                </c:pt>
                <c:pt idx="4817">
                  <c:v>4871500</c:v>
                </c:pt>
                <c:pt idx="4818">
                  <c:v>6746000</c:v>
                </c:pt>
                <c:pt idx="4819">
                  <c:v>6046100</c:v>
                </c:pt>
                <c:pt idx="4820">
                  <c:v>6936500</c:v>
                </c:pt>
                <c:pt idx="4821">
                  <c:v>5906400</c:v>
                </c:pt>
                <c:pt idx="4822">
                  <c:v>3941900</c:v>
                </c:pt>
                <c:pt idx="4823">
                  <c:v>5327800</c:v>
                </c:pt>
                <c:pt idx="4824">
                  <c:v>6811600</c:v>
                </c:pt>
                <c:pt idx="4825">
                  <c:v>3235400</c:v>
                </c:pt>
                <c:pt idx="4826">
                  <c:v>6694500</c:v>
                </c:pt>
                <c:pt idx="4827">
                  <c:v>9404800</c:v>
                </c:pt>
                <c:pt idx="4828">
                  <c:v>6869900</c:v>
                </c:pt>
                <c:pt idx="4829">
                  <c:v>7043200</c:v>
                </c:pt>
                <c:pt idx="4830">
                  <c:v>6656400</c:v>
                </c:pt>
                <c:pt idx="4831">
                  <c:v>13389800</c:v>
                </c:pt>
                <c:pt idx="4832">
                  <c:v>6342800</c:v>
                </c:pt>
                <c:pt idx="4833">
                  <c:v>7424700</c:v>
                </c:pt>
                <c:pt idx="4834">
                  <c:v>6597300</c:v>
                </c:pt>
                <c:pt idx="4835">
                  <c:v>6373400</c:v>
                </c:pt>
                <c:pt idx="4836">
                  <c:v>8921900</c:v>
                </c:pt>
                <c:pt idx="4837">
                  <c:v>5359900</c:v>
                </c:pt>
                <c:pt idx="4838">
                  <c:v>7553900</c:v>
                </c:pt>
                <c:pt idx="4839">
                  <c:v>6179900</c:v>
                </c:pt>
                <c:pt idx="4840">
                  <c:v>6218100</c:v>
                </c:pt>
                <c:pt idx="4841">
                  <c:v>7419000</c:v>
                </c:pt>
                <c:pt idx="4842">
                  <c:v>5202600</c:v>
                </c:pt>
                <c:pt idx="4843">
                  <c:v>6536900</c:v>
                </c:pt>
                <c:pt idx="4844">
                  <c:v>6151900</c:v>
                </c:pt>
                <c:pt idx="4845">
                  <c:v>6635200</c:v>
                </c:pt>
                <c:pt idx="4846">
                  <c:v>6344500</c:v>
                </c:pt>
                <c:pt idx="4847">
                  <c:v>6482300</c:v>
                </c:pt>
                <c:pt idx="4848">
                  <c:v>7759800</c:v>
                </c:pt>
                <c:pt idx="4849">
                  <c:v>9021600</c:v>
                </c:pt>
                <c:pt idx="4850">
                  <c:v>7126600</c:v>
                </c:pt>
                <c:pt idx="4851">
                  <c:v>7519400</c:v>
                </c:pt>
                <c:pt idx="4852">
                  <c:v>7308300</c:v>
                </c:pt>
                <c:pt idx="4853">
                  <c:v>7176200</c:v>
                </c:pt>
                <c:pt idx="4854">
                  <c:v>10775600</c:v>
                </c:pt>
                <c:pt idx="4855">
                  <c:v>4868900</c:v>
                </c:pt>
                <c:pt idx="4856">
                  <c:v>10044600</c:v>
                </c:pt>
                <c:pt idx="4857">
                  <c:v>7444600</c:v>
                </c:pt>
                <c:pt idx="4858">
                  <c:v>9742800</c:v>
                </c:pt>
                <c:pt idx="4859">
                  <c:v>5706800</c:v>
                </c:pt>
                <c:pt idx="4860">
                  <c:v>5681600</c:v>
                </c:pt>
                <c:pt idx="4861">
                  <c:v>8545300</c:v>
                </c:pt>
                <c:pt idx="4862">
                  <c:v>7409200</c:v>
                </c:pt>
                <c:pt idx="4863">
                  <c:v>6252300</c:v>
                </c:pt>
                <c:pt idx="4864">
                  <c:v>12973400</c:v>
                </c:pt>
                <c:pt idx="4865">
                  <c:v>6175100</c:v>
                </c:pt>
                <c:pt idx="4866">
                  <c:v>5705700</c:v>
                </c:pt>
                <c:pt idx="4867">
                  <c:v>6721200</c:v>
                </c:pt>
                <c:pt idx="4868">
                  <c:v>8703700</c:v>
                </c:pt>
                <c:pt idx="4869">
                  <c:v>8265500</c:v>
                </c:pt>
                <c:pt idx="4870">
                  <c:v>7138300</c:v>
                </c:pt>
                <c:pt idx="4871">
                  <c:v>9185300</c:v>
                </c:pt>
                <c:pt idx="4872">
                  <c:v>8273500</c:v>
                </c:pt>
                <c:pt idx="4873">
                  <c:v>5984100</c:v>
                </c:pt>
                <c:pt idx="4874">
                  <c:v>9471700</c:v>
                </c:pt>
                <c:pt idx="4875">
                  <c:v>10604900</c:v>
                </c:pt>
                <c:pt idx="4876">
                  <c:v>9045700</c:v>
                </c:pt>
                <c:pt idx="4877">
                  <c:v>7397100</c:v>
                </c:pt>
                <c:pt idx="4878">
                  <c:v>9539300</c:v>
                </c:pt>
                <c:pt idx="4879">
                  <c:v>11122700</c:v>
                </c:pt>
                <c:pt idx="4880">
                  <c:v>8332799.9999999898</c:v>
                </c:pt>
                <c:pt idx="4881">
                  <c:v>10737300</c:v>
                </c:pt>
                <c:pt idx="4882">
                  <c:v>15887200</c:v>
                </c:pt>
                <c:pt idx="4883">
                  <c:v>7156400</c:v>
                </c:pt>
                <c:pt idx="4884">
                  <c:v>7464900</c:v>
                </c:pt>
                <c:pt idx="4885">
                  <c:v>6937700</c:v>
                </c:pt>
                <c:pt idx="4886">
                  <c:v>9557300</c:v>
                </c:pt>
                <c:pt idx="4887">
                  <c:v>8638700</c:v>
                </c:pt>
                <c:pt idx="4888">
                  <c:v>10481600</c:v>
                </c:pt>
                <c:pt idx="4889">
                  <c:v>11581500</c:v>
                </c:pt>
                <c:pt idx="4890">
                  <c:v>12075300</c:v>
                </c:pt>
                <c:pt idx="4891">
                  <c:v>9226700</c:v>
                </c:pt>
                <c:pt idx="4892">
                  <c:v>7552500</c:v>
                </c:pt>
                <c:pt idx="4893">
                  <c:v>6498600</c:v>
                </c:pt>
                <c:pt idx="4894">
                  <c:v>9162600</c:v>
                </c:pt>
                <c:pt idx="4895">
                  <c:v>8212600</c:v>
                </c:pt>
                <c:pt idx="4896">
                  <c:v>7562200</c:v>
                </c:pt>
                <c:pt idx="4897">
                  <c:v>7315700</c:v>
                </c:pt>
                <c:pt idx="4898">
                  <c:v>7184600</c:v>
                </c:pt>
                <c:pt idx="4899">
                  <c:v>8090500</c:v>
                </c:pt>
                <c:pt idx="4900">
                  <c:v>9450000</c:v>
                </c:pt>
                <c:pt idx="4901">
                  <c:v>8477900</c:v>
                </c:pt>
                <c:pt idx="4902">
                  <c:v>9186800</c:v>
                </c:pt>
                <c:pt idx="4903">
                  <c:v>7411300</c:v>
                </c:pt>
                <c:pt idx="4904">
                  <c:v>6492900</c:v>
                </c:pt>
                <c:pt idx="4905">
                  <c:v>6521300</c:v>
                </c:pt>
                <c:pt idx="4906">
                  <c:v>8837600</c:v>
                </c:pt>
                <c:pt idx="4907">
                  <c:v>6671600</c:v>
                </c:pt>
                <c:pt idx="4908">
                  <c:v>7225800</c:v>
                </c:pt>
                <c:pt idx="4909">
                  <c:v>7472900</c:v>
                </c:pt>
                <c:pt idx="4910">
                  <c:v>8849200</c:v>
                </c:pt>
                <c:pt idx="4911">
                  <c:v>7721300</c:v>
                </c:pt>
                <c:pt idx="4912">
                  <c:v>10802600</c:v>
                </c:pt>
                <c:pt idx="4913">
                  <c:v>8751900</c:v>
                </c:pt>
                <c:pt idx="4914">
                  <c:v>7519100</c:v>
                </c:pt>
                <c:pt idx="4915">
                  <c:v>6622900</c:v>
                </c:pt>
                <c:pt idx="4916">
                  <c:v>8551000</c:v>
                </c:pt>
                <c:pt idx="4917">
                  <c:v>6141800</c:v>
                </c:pt>
                <c:pt idx="4918">
                  <c:v>7011200</c:v>
                </c:pt>
                <c:pt idx="4919">
                  <c:v>8333000</c:v>
                </c:pt>
                <c:pt idx="4920">
                  <c:v>8706200</c:v>
                </c:pt>
                <c:pt idx="4921">
                  <c:v>8518700</c:v>
                </c:pt>
                <c:pt idx="4922">
                  <c:v>6132000</c:v>
                </c:pt>
                <c:pt idx="4923">
                  <c:v>6972600</c:v>
                </c:pt>
                <c:pt idx="4924">
                  <c:v>6638100</c:v>
                </c:pt>
                <c:pt idx="4925">
                  <c:v>7457000</c:v>
                </c:pt>
                <c:pt idx="4926">
                  <c:v>8444700</c:v>
                </c:pt>
                <c:pt idx="4927">
                  <c:v>12771200</c:v>
                </c:pt>
                <c:pt idx="4928">
                  <c:v>7912700</c:v>
                </c:pt>
                <c:pt idx="4929">
                  <c:v>8942800</c:v>
                </c:pt>
                <c:pt idx="4930">
                  <c:v>10765100</c:v>
                </c:pt>
                <c:pt idx="4931">
                  <c:v>12380400</c:v>
                </c:pt>
                <c:pt idx="4932">
                  <c:v>8820000</c:v>
                </c:pt>
                <c:pt idx="4933">
                  <c:v>10813200</c:v>
                </c:pt>
                <c:pt idx="4934">
                  <c:v>8465800</c:v>
                </c:pt>
                <c:pt idx="4935">
                  <c:v>6949600</c:v>
                </c:pt>
                <c:pt idx="4936">
                  <c:v>6350800</c:v>
                </c:pt>
                <c:pt idx="4937">
                  <c:v>9183400</c:v>
                </c:pt>
                <c:pt idx="4938">
                  <c:v>9160400</c:v>
                </c:pt>
                <c:pt idx="4939">
                  <c:v>7945100</c:v>
                </c:pt>
                <c:pt idx="4940">
                  <c:v>6468200</c:v>
                </c:pt>
                <c:pt idx="4941">
                  <c:v>6663600</c:v>
                </c:pt>
                <c:pt idx="4942">
                  <c:v>7798600</c:v>
                </c:pt>
                <c:pt idx="4943">
                  <c:v>7377800</c:v>
                </c:pt>
                <c:pt idx="4944">
                  <c:v>6941600</c:v>
                </c:pt>
                <c:pt idx="4945">
                  <c:v>10072500</c:v>
                </c:pt>
                <c:pt idx="4946">
                  <c:v>6894800</c:v>
                </c:pt>
                <c:pt idx="4947">
                  <c:v>7853800</c:v>
                </c:pt>
                <c:pt idx="4948">
                  <c:v>6124200</c:v>
                </c:pt>
                <c:pt idx="4949">
                  <c:v>5523200</c:v>
                </c:pt>
                <c:pt idx="4950">
                  <c:v>9132900</c:v>
                </c:pt>
                <c:pt idx="4951">
                  <c:v>8735900</c:v>
                </c:pt>
                <c:pt idx="4952">
                  <c:v>8022300</c:v>
                </c:pt>
                <c:pt idx="4953">
                  <c:v>7739300</c:v>
                </c:pt>
                <c:pt idx="4954">
                  <c:v>7643300</c:v>
                </c:pt>
                <c:pt idx="4955">
                  <c:v>7758300</c:v>
                </c:pt>
                <c:pt idx="4956">
                  <c:v>8193100</c:v>
                </c:pt>
                <c:pt idx="4957">
                  <c:v>8363600</c:v>
                </c:pt>
                <c:pt idx="4958">
                  <c:v>7409600</c:v>
                </c:pt>
                <c:pt idx="4959">
                  <c:v>8018400</c:v>
                </c:pt>
                <c:pt idx="4960">
                  <c:v>7407600</c:v>
                </c:pt>
                <c:pt idx="4961">
                  <c:v>8744500</c:v>
                </c:pt>
                <c:pt idx="4962">
                  <c:v>8250400</c:v>
                </c:pt>
                <c:pt idx="4963">
                  <c:v>8967300</c:v>
                </c:pt>
                <c:pt idx="4964">
                  <c:v>9656900</c:v>
                </c:pt>
                <c:pt idx="4965">
                  <c:v>11255800</c:v>
                </c:pt>
                <c:pt idx="4966">
                  <c:v>8426000</c:v>
                </c:pt>
                <c:pt idx="4967">
                  <c:v>10896500</c:v>
                </c:pt>
                <c:pt idx="4968">
                  <c:v>11097600</c:v>
                </c:pt>
                <c:pt idx="4969">
                  <c:v>7827400</c:v>
                </c:pt>
                <c:pt idx="4970">
                  <c:v>8661700</c:v>
                </c:pt>
                <c:pt idx="4971">
                  <c:v>8086900</c:v>
                </c:pt>
                <c:pt idx="4972">
                  <c:v>6503500</c:v>
                </c:pt>
                <c:pt idx="4973">
                  <c:v>6759600</c:v>
                </c:pt>
                <c:pt idx="4974">
                  <c:v>6920900</c:v>
                </c:pt>
                <c:pt idx="4975">
                  <c:v>7431200</c:v>
                </c:pt>
                <c:pt idx="4976">
                  <c:v>9884800</c:v>
                </c:pt>
                <c:pt idx="4977">
                  <c:v>7796900</c:v>
                </c:pt>
                <c:pt idx="4978">
                  <c:v>6669000</c:v>
                </c:pt>
                <c:pt idx="4979">
                  <c:v>7438400</c:v>
                </c:pt>
                <c:pt idx="4980">
                  <c:v>8390300</c:v>
                </c:pt>
                <c:pt idx="4981">
                  <c:v>7545500</c:v>
                </c:pt>
                <c:pt idx="4982">
                  <c:v>7826300</c:v>
                </c:pt>
                <c:pt idx="4983">
                  <c:v>7886100</c:v>
                </c:pt>
                <c:pt idx="4984">
                  <c:v>5689600</c:v>
                </c:pt>
                <c:pt idx="4985">
                  <c:v>7309300</c:v>
                </c:pt>
                <c:pt idx="4986">
                  <c:v>4215600</c:v>
                </c:pt>
                <c:pt idx="4987">
                  <c:v>8539400</c:v>
                </c:pt>
                <c:pt idx="4988">
                  <c:v>12992400</c:v>
                </c:pt>
                <c:pt idx="4989">
                  <c:v>7750800</c:v>
                </c:pt>
                <c:pt idx="4990">
                  <c:v>7738600</c:v>
                </c:pt>
                <c:pt idx="4991">
                  <c:v>7248700</c:v>
                </c:pt>
                <c:pt idx="4992">
                  <c:v>9138400</c:v>
                </c:pt>
                <c:pt idx="4993">
                  <c:v>10007300</c:v>
                </c:pt>
                <c:pt idx="4994">
                  <c:v>8668300</c:v>
                </c:pt>
                <c:pt idx="4995">
                  <c:v>5828200</c:v>
                </c:pt>
                <c:pt idx="4996">
                  <c:v>6413000</c:v>
                </c:pt>
                <c:pt idx="4997">
                  <c:v>8087800</c:v>
                </c:pt>
                <c:pt idx="4998">
                  <c:v>8952900</c:v>
                </c:pt>
                <c:pt idx="4999">
                  <c:v>8418100</c:v>
                </c:pt>
                <c:pt idx="5000">
                  <c:v>8449800</c:v>
                </c:pt>
                <c:pt idx="5001">
                  <c:v>7852200</c:v>
                </c:pt>
                <c:pt idx="5002">
                  <c:v>13776600</c:v>
                </c:pt>
                <c:pt idx="5003">
                  <c:v>4420200</c:v>
                </c:pt>
                <c:pt idx="5004">
                  <c:v>8288000</c:v>
                </c:pt>
                <c:pt idx="5005">
                  <c:v>7896900</c:v>
                </c:pt>
                <c:pt idx="5006">
                  <c:v>9359900</c:v>
                </c:pt>
                <c:pt idx="5007">
                  <c:v>8124400</c:v>
                </c:pt>
                <c:pt idx="5008">
                  <c:v>8441400</c:v>
                </c:pt>
                <c:pt idx="5009">
                  <c:v>7463400</c:v>
                </c:pt>
                <c:pt idx="5010">
                  <c:v>10348300</c:v>
                </c:pt>
                <c:pt idx="5011">
                  <c:v>9040200</c:v>
                </c:pt>
                <c:pt idx="5012">
                  <c:v>11539300</c:v>
                </c:pt>
                <c:pt idx="5013">
                  <c:v>10737900</c:v>
                </c:pt>
                <c:pt idx="5014">
                  <c:v>11655000</c:v>
                </c:pt>
                <c:pt idx="5015">
                  <c:v>9371300</c:v>
                </c:pt>
                <c:pt idx="5016">
                  <c:v>5925900</c:v>
                </c:pt>
                <c:pt idx="5017">
                  <c:v>7453000</c:v>
                </c:pt>
                <c:pt idx="5018">
                  <c:v>7455600</c:v>
                </c:pt>
                <c:pt idx="5019">
                  <c:v>8477500</c:v>
                </c:pt>
                <c:pt idx="5020">
                  <c:v>7564600</c:v>
                </c:pt>
                <c:pt idx="5021">
                  <c:v>10382900</c:v>
                </c:pt>
                <c:pt idx="5022">
                  <c:v>8762800</c:v>
                </c:pt>
                <c:pt idx="5023">
                  <c:v>11507000</c:v>
                </c:pt>
                <c:pt idx="5024">
                  <c:v>16971300</c:v>
                </c:pt>
                <c:pt idx="5025">
                  <c:v>10419800</c:v>
                </c:pt>
                <c:pt idx="5026">
                  <c:v>7866900</c:v>
                </c:pt>
                <c:pt idx="5027">
                  <c:v>7130800</c:v>
                </c:pt>
                <c:pt idx="5028">
                  <c:v>9831700</c:v>
                </c:pt>
                <c:pt idx="5029">
                  <c:v>10233900</c:v>
                </c:pt>
                <c:pt idx="5030">
                  <c:v>10319900</c:v>
                </c:pt>
                <c:pt idx="5031">
                  <c:v>9552600</c:v>
                </c:pt>
                <c:pt idx="5032">
                  <c:v>11339000</c:v>
                </c:pt>
                <c:pt idx="5033">
                  <c:v>14925700</c:v>
                </c:pt>
                <c:pt idx="5034">
                  <c:v>12927800</c:v>
                </c:pt>
                <c:pt idx="5035">
                  <c:v>13852700</c:v>
                </c:pt>
                <c:pt idx="5036">
                  <c:v>10187900</c:v>
                </c:pt>
                <c:pt idx="5037">
                  <c:v>11479600</c:v>
                </c:pt>
                <c:pt idx="5038">
                  <c:v>16921600</c:v>
                </c:pt>
                <c:pt idx="5039">
                  <c:v>13308400</c:v>
                </c:pt>
                <c:pt idx="5040">
                  <c:v>16556200</c:v>
                </c:pt>
                <c:pt idx="5041">
                  <c:v>14430600</c:v>
                </c:pt>
                <c:pt idx="5042">
                  <c:v>14744400</c:v>
                </c:pt>
                <c:pt idx="5043">
                  <c:v>11292100</c:v>
                </c:pt>
                <c:pt idx="5044">
                  <c:v>11489800</c:v>
                </c:pt>
                <c:pt idx="5045">
                  <c:v>14143700</c:v>
                </c:pt>
                <c:pt idx="5046">
                  <c:v>17002500</c:v>
                </c:pt>
                <c:pt idx="5047">
                  <c:v>11142700</c:v>
                </c:pt>
                <c:pt idx="5048">
                  <c:v>8175900</c:v>
                </c:pt>
                <c:pt idx="5049">
                  <c:v>9919800</c:v>
                </c:pt>
                <c:pt idx="5050">
                  <c:v>11366700</c:v>
                </c:pt>
                <c:pt idx="5051">
                  <c:v>10312600</c:v>
                </c:pt>
                <c:pt idx="5052">
                  <c:v>17149400</c:v>
                </c:pt>
                <c:pt idx="5053">
                  <c:v>7162900</c:v>
                </c:pt>
                <c:pt idx="5054">
                  <c:v>8193799.9999999898</c:v>
                </c:pt>
                <c:pt idx="5055">
                  <c:v>8168200</c:v>
                </c:pt>
                <c:pt idx="5056">
                  <c:v>5999800</c:v>
                </c:pt>
                <c:pt idx="5057">
                  <c:v>8355200</c:v>
                </c:pt>
                <c:pt idx="5058">
                  <c:v>6608400</c:v>
                </c:pt>
                <c:pt idx="5059">
                  <c:v>7359200</c:v>
                </c:pt>
                <c:pt idx="5060">
                  <c:v>8848000</c:v>
                </c:pt>
                <c:pt idx="5061">
                  <c:v>6632600</c:v>
                </c:pt>
                <c:pt idx="5062">
                  <c:v>7414300</c:v>
                </c:pt>
                <c:pt idx="5063">
                  <c:v>11572700</c:v>
                </c:pt>
                <c:pt idx="5064">
                  <c:v>8623000</c:v>
                </c:pt>
                <c:pt idx="5065">
                  <c:v>9286100</c:v>
                </c:pt>
                <c:pt idx="5066">
                  <c:v>6593400</c:v>
                </c:pt>
                <c:pt idx="5067">
                  <c:v>8449000</c:v>
                </c:pt>
                <c:pt idx="5068">
                  <c:v>7558000</c:v>
                </c:pt>
                <c:pt idx="5069">
                  <c:v>8518500</c:v>
                </c:pt>
                <c:pt idx="5070">
                  <c:v>8040400</c:v>
                </c:pt>
                <c:pt idx="5071">
                  <c:v>6591300</c:v>
                </c:pt>
                <c:pt idx="5072">
                  <c:v>7542200</c:v>
                </c:pt>
                <c:pt idx="5073">
                  <c:v>8920700</c:v>
                </c:pt>
                <c:pt idx="5074">
                  <c:v>8399700</c:v>
                </c:pt>
                <c:pt idx="5075">
                  <c:v>11050000</c:v>
                </c:pt>
                <c:pt idx="5076">
                  <c:v>9243000</c:v>
                </c:pt>
                <c:pt idx="5077">
                  <c:v>13956200</c:v>
                </c:pt>
                <c:pt idx="5078">
                  <c:v>14957100</c:v>
                </c:pt>
                <c:pt idx="5079">
                  <c:v>14445400</c:v>
                </c:pt>
                <c:pt idx="5080">
                  <c:v>7239900</c:v>
                </c:pt>
                <c:pt idx="5081">
                  <c:v>9991900</c:v>
                </c:pt>
                <c:pt idx="5082">
                  <c:v>13516300</c:v>
                </c:pt>
                <c:pt idx="5083">
                  <c:v>9682900</c:v>
                </c:pt>
                <c:pt idx="5084">
                  <c:v>10309700</c:v>
                </c:pt>
                <c:pt idx="5085">
                  <c:v>8422000</c:v>
                </c:pt>
                <c:pt idx="5086">
                  <c:v>9885400</c:v>
                </c:pt>
                <c:pt idx="5087">
                  <c:v>12829400</c:v>
                </c:pt>
                <c:pt idx="5088">
                  <c:v>12722700</c:v>
                </c:pt>
                <c:pt idx="5089">
                  <c:v>10096800</c:v>
                </c:pt>
                <c:pt idx="5090">
                  <c:v>10985300</c:v>
                </c:pt>
                <c:pt idx="5091">
                  <c:v>9082900</c:v>
                </c:pt>
                <c:pt idx="5092">
                  <c:v>14451900</c:v>
                </c:pt>
                <c:pt idx="5093">
                  <c:v>18988100</c:v>
                </c:pt>
                <c:pt idx="5094">
                  <c:v>15287400</c:v>
                </c:pt>
                <c:pt idx="5095">
                  <c:v>16834100</c:v>
                </c:pt>
                <c:pt idx="5096">
                  <c:v>13179100</c:v>
                </c:pt>
                <c:pt idx="5097">
                  <c:v>12019700</c:v>
                </c:pt>
                <c:pt idx="5098">
                  <c:v>18751000</c:v>
                </c:pt>
                <c:pt idx="5099">
                  <c:v>14461300</c:v>
                </c:pt>
                <c:pt idx="5100">
                  <c:v>12703700</c:v>
                </c:pt>
                <c:pt idx="5101">
                  <c:v>8929300</c:v>
                </c:pt>
                <c:pt idx="5102">
                  <c:v>12871600</c:v>
                </c:pt>
                <c:pt idx="5103">
                  <c:v>8964200</c:v>
                </c:pt>
                <c:pt idx="5104">
                  <c:v>8035500</c:v>
                </c:pt>
                <c:pt idx="5105">
                  <c:v>7639800</c:v>
                </c:pt>
                <c:pt idx="5106">
                  <c:v>3217700</c:v>
                </c:pt>
                <c:pt idx="5107">
                  <c:v>7243200</c:v>
                </c:pt>
                <c:pt idx="5108">
                  <c:v>10192500</c:v>
                </c:pt>
                <c:pt idx="5109">
                  <c:v>10234800</c:v>
                </c:pt>
                <c:pt idx="5110">
                  <c:v>15398900</c:v>
                </c:pt>
                <c:pt idx="5111">
                  <c:v>8552400</c:v>
                </c:pt>
                <c:pt idx="5112">
                  <c:v>10912100</c:v>
                </c:pt>
                <c:pt idx="5113">
                  <c:v>8646500</c:v>
                </c:pt>
                <c:pt idx="5114">
                  <c:v>10988900</c:v>
                </c:pt>
                <c:pt idx="5115">
                  <c:v>15090200</c:v>
                </c:pt>
                <c:pt idx="5116">
                  <c:v>7161800</c:v>
                </c:pt>
                <c:pt idx="5117">
                  <c:v>7595400</c:v>
                </c:pt>
                <c:pt idx="5118">
                  <c:v>6997100</c:v>
                </c:pt>
                <c:pt idx="5119">
                  <c:v>8631800</c:v>
                </c:pt>
                <c:pt idx="5120">
                  <c:v>10511400</c:v>
                </c:pt>
                <c:pt idx="5121">
                  <c:v>9523000</c:v>
                </c:pt>
                <c:pt idx="5122">
                  <c:v>10561800</c:v>
                </c:pt>
                <c:pt idx="5123">
                  <c:v>11423700</c:v>
                </c:pt>
                <c:pt idx="5124">
                  <c:v>8559100</c:v>
                </c:pt>
                <c:pt idx="5125">
                  <c:v>7928900</c:v>
                </c:pt>
                <c:pt idx="5126">
                  <c:v>7554700</c:v>
                </c:pt>
                <c:pt idx="5127">
                  <c:v>10080900</c:v>
                </c:pt>
                <c:pt idx="5128">
                  <c:v>13762500</c:v>
                </c:pt>
                <c:pt idx="5129">
                  <c:v>8180000</c:v>
                </c:pt>
                <c:pt idx="5130">
                  <c:v>11707100</c:v>
                </c:pt>
                <c:pt idx="5131">
                  <c:v>8196299.9999999898</c:v>
                </c:pt>
                <c:pt idx="5132">
                  <c:v>5427400</c:v>
                </c:pt>
                <c:pt idx="5133">
                  <c:v>6920300</c:v>
                </c:pt>
                <c:pt idx="5134">
                  <c:v>5011100</c:v>
                </c:pt>
                <c:pt idx="5135">
                  <c:v>5907600</c:v>
                </c:pt>
                <c:pt idx="5136">
                  <c:v>6026900</c:v>
                </c:pt>
                <c:pt idx="5137">
                  <c:v>6376800</c:v>
                </c:pt>
                <c:pt idx="5138">
                  <c:v>5031900</c:v>
                </c:pt>
                <c:pt idx="5139">
                  <c:v>7547100</c:v>
                </c:pt>
                <c:pt idx="5140">
                  <c:v>8015000</c:v>
                </c:pt>
                <c:pt idx="5141">
                  <c:v>10467000</c:v>
                </c:pt>
                <c:pt idx="5142">
                  <c:v>12488500</c:v>
                </c:pt>
                <c:pt idx="5143">
                  <c:v>6421700</c:v>
                </c:pt>
                <c:pt idx="5144">
                  <c:v>7436000</c:v>
                </c:pt>
                <c:pt idx="5145">
                  <c:v>11840200</c:v>
                </c:pt>
                <c:pt idx="5146">
                  <c:v>8317299.9999999898</c:v>
                </c:pt>
                <c:pt idx="5147">
                  <c:v>8964900</c:v>
                </c:pt>
                <c:pt idx="5148">
                  <c:v>7980700</c:v>
                </c:pt>
                <c:pt idx="5149">
                  <c:v>7821600</c:v>
                </c:pt>
                <c:pt idx="5150">
                  <c:v>7659000</c:v>
                </c:pt>
                <c:pt idx="5151">
                  <c:v>8589100</c:v>
                </c:pt>
                <c:pt idx="5152">
                  <c:v>10411000</c:v>
                </c:pt>
                <c:pt idx="5153">
                  <c:v>10053400</c:v>
                </c:pt>
                <c:pt idx="5154">
                  <c:v>10036100</c:v>
                </c:pt>
                <c:pt idx="5155">
                  <c:v>7330700</c:v>
                </c:pt>
                <c:pt idx="5156">
                  <c:v>6527500</c:v>
                </c:pt>
                <c:pt idx="5157">
                  <c:v>6917900</c:v>
                </c:pt>
                <c:pt idx="5158">
                  <c:v>6438900</c:v>
                </c:pt>
                <c:pt idx="5159">
                  <c:v>5864000</c:v>
                </c:pt>
                <c:pt idx="5160">
                  <c:v>11727300</c:v>
                </c:pt>
                <c:pt idx="5161">
                  <c:v>9141200</c:v>
                </c:pt>
                <c:pt idx="5162">
                  <c:v>7013800</c:v>
                </c:pt>
                <c:pt idx="5163">
                  <c:v>5770000</c:v>
                </c:pt>
                <c:pt idx="5164">
                  <c:v>6488700</c:v>
                </c:pt>
                <c:pt idx="5165">
                  <c:v>8567000</c:v>
                </c:pt>
                <c:pt idx="5166">
                  <c:v>7116000</c:v>
                </c:pt>
                <c:pt idx="5167">
                  <c:v>6229800</c:v>
                </c:pt>
                <c:pt idx="5168">
                  <c:v>6139300</c:v>
                </c:pt>
                <c:pt idx="5169">
                  <c:v>5321600</c:v>
                </c:pt>
                <c:pt idx="5170">
                  <c:v>6853300</c:v>
                </c:pt>
                <c:pt idx="5171">
                  <c:v>8932800</c:v>
                </c:pt>
                <c:pt idx="5172">
                  <c:v>7788800</c:v>
                </c:pt>
                <c:pt idx="5173">
                  <c:v>13248800</c:v>
                </c:pt>
                <c:pt idx="5174">
                  <c:v>5830000</c:v>
                </c:pt>
                <c:pt idx="5175">
                  <c:v>6930800</c:v>
                </c:pt>
                <c:pt idx="5176">
                  <c:v>6183500</c:v>
                </c:pt>
                <c:pt idx="5177">
                  <c:v>5917900</c:v>
                </c:pt>
                <c:pt idx="5178">
                  <c:v>5499200</c:v>
                </c:pt>
                <c:pt idx="5179">
                  <c:v>6163200</c:v>
                </c:pt>
                <c:pt idx="5180">
                  <c:v>7102200</c:v>
                </c:pt>
                <c:pt idx="5181">
                  <c:v>5544900</c:v>
                </c:pt>
                <c:pt idx="5182">
                  <c:v>6358900</c:v>
                </c:pt>
                <c:pt idx="5183">
                  <c:v>13302500</c:v>
                </c:pt>
                <c:pt idx="5184">
                  <c:v>5020200</c:v>
                </c:pt>
                <c:pt idx="5185">
                  <c:v>6178300</c:v>
                </c:pt>
                <c:pt idx="5186">
                  <c:v>6980900</c:v>
                </c:pt>
                <c:pt idx="5187">
                  <c:v>6698200</c:v>
                </c:pt>
                <c:pt idx="5188">
                  <c:v>10461100</c:v>
                </c:pt>
                <c:pt idx="5189">
                  <c:v>9292400</c:v>
                </c:pt>
                <c:pt idx="5190">
                  <c:v>10196200</c:v>
                </c:pt>
                <c:pt idx="5191">
                  <c:v>12357800</c:v>
                </c:pt>
                <c:pt idx="5192">
                  <c:v>8167600</c:v>
                </c:pt>
                <c:pt idx="5193">
                  <c:v>7519600</c:v>
                </c:pt>
                <c:pt idx="5194">
                  <c:v>11995700</c:v>
                </c:pt>
                <c:pt idx="5195">
                  <c:v>12977300</c:v>
                </c:pt>
                <c:pt idx="5196">
                  <c:v>11650400</c:v>
                </c:pt>
                <c:pt idx="5197">
                  <c:v>8342500</c:v>
                </c:pt>
                <c:pt idx="5198">
                  <c:v>7603200</c:v>
                </c:pt>
                <c:pt idx="5199">
                  <c:v>7319300</c:v>
                </c:pt>
                <c:pt idx="5200">
                  <c:v>8194100</c:v>
                </c:pt>
                <c:pt idx="5201">
                  <c:v>9060600</c:v>
                </c:pt>
                <c:pt idx="5202">
                  <c:v>7267800</c:v>
                </c:pt>
                <c:pt idx="5203">
                  <c:v>6033200</c:v>
                </c:pt>
                <c:pt idx="5204">
                  <c:v>6399600</c:v>
                </c:pt>
                <c:pt idx="5205">
                  <c:v>5323600</c:v>
                </c:pt>
                <c:pt idx="5206">
                  <c:v>8501000</c:v>
                </c:pt>
                <c:pt idx="5207">
                  <c:v>6378800</c:v>
                </c:pt>
                <c:pt idx="5208">
                  <c:v>8419300</c:v>
                </c:pt>
                <c:pt idx="5209">
                  <c:v>6423500</c:v>
                </c:pt>
                <c:pt idx="5210">
                  <c:v>6626800</c:v>
                </c:pt>
                <c:pt idx="5211">
                  <c:v>6514000</c:v>
                </c:pt>
                <c:pt idx="5212">
                  <c:v>6697000</c:v>
                </c:pt>
                <c:pt idx="5213">
                  <c:v>6861200</c:v>
                </c:pt>
                <c:pt idx="5214">
                  <c:v>10006100</c:v>
                </c:pt>
                <c:pt idx="5215">
                  <c:v>7372900</c:v>
                </c:pt>
                <c:pt idx="5216">
                  <c:v>5142700</c:v>
                </c:pt>
                <c:pt idx="5217">
                  <c:v>7322100</c:v>
                </c:pt>
                <c:pt idx="5218">
                  <c:v>7984100</c:v>
                </c:pt>
                <c:pt idx="5219">
                  <c:v>10681800</c:v>
                </c:pt>
                <c:pt idx="5220">
                  <c:v>9990000</c:v>
                </c:pt>
                <c:pt idx="5221">
                  <c:v>7007400</c:v>
                </c:pt>
                <c:pt idx="5222">
                  <c:v>7796500</c:v>
                </c:pt>
                <c:pt idx="5223">
                  <c:v>5505400</c:v>
                </c:pt>
                <c:pt idx="5224">
                  <c:v>8086100</c:v>
                </c:pt>
                <c:pt idx="5225">
                  <c:v>6713800</c:v>
                </c:pt>
                <c:pt idx="5226">
                  <c:v>7271300</c:v>
                </c:pt>
                <c:pt idx="5227">
                  <c:v>6466400</c:v>
                </c:pt>
                <c:pt idx="5228">
                  <c:v>7575800</c:v>
                </c:pt>
                <c:pt idx="5229">
                  <c:v>4370200</c:v>
                </c:pt>
                <c:pt idx="5230">
                  <c:v>5360400</c:v>
                </c:pt>
                <c:pt idx="5231">
                  <c:v>6679700</c:v>
                </c:pt>
                <c:pt idx="5232">
                  <c:v>5957300</c:v>
                </c:pt>
                <c:pt idx="5233">
                  <c:v>6677900</c:v>
                </c:pt>
                <c:pt idx="5234">
                  <c:v>5154100</c:v>
                </c:pt>
                <c:pt idx="5235">
                  <c:v>4343400</c:v>
                </c:pt>
                <c:pt idx="5236">
                  <c:v>4822200</c:v>
                </c:pt>
                <c:pt idx="5237">
                  <c:v>6639500</c:v>
                </c:pt>
                <c:pt idx="5238">
                  <c:v>2031900</c:v>
                </c:pt>
                <c:pt idx="5239">
                  <c:v>13126800</c:v>
                </c:pt>
                <c:pt idx="5240">
                  <c:v>7845000</c:v>
                </c:pt>
                <c:pt idx="5241">
                  <c:v>8212100</c:v>
                </c:pt>
                <c:pt idx="5242">
                  <c:v>8798500</c:v>
                </c:pt>
                <c:pt idx="5243">
                  <c:v>8486500</c:v>
                </c:pt>
                <c:pt idx="5244">
                  <c:v>6015900</c:v>
                </c:pt>
                <c:pt idx="5245">
                  <c:v>7847100</c:v>
                </c:pt>
                <c:pt idx="5246">
                  <c:v>5772700</c:v>
                </c:pt>
                <c:pt idx="5247">
                  <c:v>6097600</c:v>
                </c:pt>
                <c:pt idx="5248">
                  <c:v>5293400</c:v>
                </c:pt>
                <c:pt idx="5249">
                  <c:v>4602400</c:v>
                </c:pt>
                <c:pt idx="5250">
                  <c:v>7044300</c:v>
                </c:pt>
                <c:pt idx="5251">
                  <c:v>9031700</c:v>
                </c:pt>
                <c:pt idx="5252">
                  <c:v>6865500</c:v>
                </c:pt>
                <c:pt idx="5253">
                  <c:v>7615500</c:v>
                </c:pt>
                <c:pt idx="5254">
                  <c:v>8414300</c:v>
                </c:pt>
                <c:pt idx="5255">
                  <c:v>5727700</c:v>
                </c:pt>
                <c:pt idx="5256">
                  <c:v>7469400</c:v>
                </c:pt>
                <c:pt idx="5257">
                  <c:v>9664100</c:v>
                </c:pt>
                <c:pt idx="5258">
                  <c:v>7702400</c:v>
                </c:pt>
                <c:pt idx="5259">
                  <c:v>2307000</c:v>
                </c:pt>
                <c:pt idx="5260">
                  <c:v>4989500</c:v>
                </c:pt>
                <c:pt idx="5261">
                  <c:v>6337500</c:v>
                </c:pt>
                <c:pt idx="5262">
                  <c:v>7963900</c:v>
                </c:pt>
                <c:pt idx="5263">
                  <c:v>10558400</c:v>
                </c:pt>
                <c:pt idx="5264">
                  <c:v>8452000</c:v>
                </c:pt>
                <c:pt idx="5265">
                  <c:v>9589300</c:v>
                </c:pt>
                <c:pt idx="5266">
                  <c:v>10522000</c:v>
                </c:pt>
                <c:pt idx="5267">
                  <c:v>6500700</c:v>
                </c:pt>
                <c:pt idx="5268">
                  <c:v>5045400</c:v>
                </c:pt>
                <c:pt idx="5269">
                  <c:v>8584100</c:v>
                </c:pt>
                <c:pt idx="5270">
                  <c:v>8222400</c:v>
                </c:pt>
                <c:pt idx="5271">
                  <c:v>8781200</c:v>
                </c:pt>
                <c:pt idx="5272">
                  <c:v>6841200</c:v>
                </c:pt>
                <c:pt idx="5273">
                  <c:v>5794300</c:v>
                </c:pt>
                <c:pt idx="5274">
                  <c:v>8603700</c:v>
                </c:pt>
                <c:pt idx="5275">
                  <c:v>7034600</c:v>
                </c:pt>
                <c:pt idx="5276">
                  <c:v>7094900</c:v>
                </c:pt>
                <c:pt idx="5277">
                  <c:v>6024800</c:v>
                </c:pt>
                <c:pt idx="5278">
                  <c:v>5123700</c:v>
                </c:pt>
                <c:pt idx="5279">
                  <c:v>6892800</c:v>
                </c:pt>
                <c:pt idx="5280">
                  <c:v>5236800</c:v>
                </c:pt>
                <c:pt idx="5281">
                  <c:v>6188400</c:v>
                </c:pt>
                <c:pt idx="5282">
                  <c:v>6544200</c:v>
                </c:pt>
                <c:pt idx="5283">
                  <c:v>6044300</c:v>
                </c:pt>
                <c:pt idx="5284">
                  <c:v>7829100</c:v>
                </c:pt>
                <c:pt idx="5285">
                  <c:v>6638500</c:v>
                </c:pt>
                <c:pt idx="5286">
                  <c:v>6767600</c:v>
                </c:pt>
                <c:pt idx="5287">
                  <c:v>6259700</c:v>
                </c:pt>
                <c:pt idx="5288">
                  <c:v>10741300</c:v>
                </c:pt>
                <c:pt idx="5289">
                  <c:v>12263800</c:v>
                </c:pt>
                <c:pt idx="5290">
                  <c:v>9481900</c:v>
                </c:pt>
                <c:pt idx="5291">
                  <c:v>8068400</c:v>
                </c:pt>
                <c:pt idx="5292">
                  <c:v>6702000</c:v>
                </c:pt>
                <c:pt idx="5293">
                  <c:v>9475500</c:v>
                </c:pt>
                <c:pt idx="5294">
                  <c:v>10199000</c:v>
                </c:pt>
                <c:pt idx="5295">
                  <c:v>13967200</c:v>
                </c:pt>
                <c:pt idx="5296">
                  <c:v>11404200</c:v>
                </c:pt>
                <c:pt idx="5297">
                  <c:v>11988600</c:v>
                </c:pt>
                <c:pt idx="5298">
                  <c:v>9560200</c:v>
                </c:pt>
                <c:pt idx="5299">
                  <c:v>9247000</c:v>
                </c:pt>
                <c:pt idx="5300">
                  <c:v>12116300</c:v>
                </c:pt>
                <c:pt idx="5301">
                  <c:v>15975400</c:v>
                </c:pt>
                <c:pt idx="5302">
                  <c:v>13901700</c:v>
                </c:pt>
                <c:pt idx="5303">
                  <c:v>16443700</c:v>
                </c:pt>
                <c:pt idx="5304">
                  <c:v>12657300</c:v>
                </c:pt>
                <c:pt idx="5305">
                  <c:v>11735300</c:v>
                </c:pt>
                <c:pt idx="5306">
                  <c:v>10510200</c:v>
                </c:pt>
                <c:pt idx="5307">
                  <c:v>17502000</c:v>
                </c:pt>
                <c:pt idx="5308">
                  <c:v>6726900</c:v>
                </c:pt>
                <c:pt idx="5309">
                  <c:v>10431700</c:v>
                </c:pt>
                <c:pt idx="5310">
                  <c:v>10383500</c:v>
                </c:pt>
                <c:pt idx="5311">
                  <c:v>9833200</c:v>
                </c:pt>
                <c:pt idx="5312">
                  <c:v>7324700</c:v>
                </c:pt>
                <c:pt idx="5313">
                  <c:v>7555100</c:v>
                </c:pt>
                <c:pt idx="5314">
                  <c:v>9639000</c:v>
                </c:pt>
                <c:pt idx="5315">
                  <c:v>5440500</c:v>
                </c:pt>
                <c:pt idx="5316">
                  <c:v>6149700</c:v>
                </c:pt>
                <c:pt idx="5317">
                  <c:v>4675000</c:v>
                </c:pt>
                <c:pt idx="5318">
                  <c:v>7271900</c:v>
                </c:pt>
                <c:pt idx="5319">
                  <c:v>5545700</c:v>
                </c:pt>
                <c:pt idx="5320">
                  <c:v>5818100</c:v>
                </c:pt>
                <c:pt idx="5321">
                  <c:v>6542900</c:v>
                </c:pt>
                <c:pt idx="5322">
                  <c:v>4349000</c:v>
                </c:pt>
                <c:pt idx="5323">
                  <c:v>5901700</c:v>
                </c:pt>
                <c:pt idx="5324">
                  <c:v>6205200</c:v>
                </c:pt>
                <c:pt idx="5325">
                  <c:v>6033000</c:v>
                </c:pt>
                <c:pt idx="5326">
                  <c:v>10067600</c:v>
                </c:pt>
                <c:pt idx="5327">
                  <c:v>10140400</c:v>
                </c:pt>
                <c:pt idx="5328">
                  <c:v>8245600</c:v>
                </c:pt>
                <c:pt idx="5329">
                  <c:v>8539200</c:v>
                </c:pt>
                <c:pt idx="5330">
                  <c:v>6387000</c:v>
                </c:pt>
                <c:pt idx="5331">
                  <c:v>5155500</c:v>
                </c:pt>
                <c:pt idx="5332">
                  <c:v>5712600</c:v>
                </c:pt>
                <c:pt idx="5333">
                  <c:v>4170000</c:v>
                </c:pt>
                <c:pt idx="5334">
                  <c:v>5746300</c:v>
                </c:pt>
                <c:pt idx="5335">
                  <c:v>6168500</c:v>
                </c:pt>
                <c:pt idx="5336">
                  <c:v>7725600</c:v>
                </c:pt>
                <c:pt idx="5337">
                  <c:v>7168200</c:v>
                </c:pt>
                <c:pt idx="5338">
                  <c:v>5169300</c:v>
                </c:pt>
                <c:pt idx="5339">
                  <c:v>8508900</c:v>
                </c:pt>
                <c:pt idx="5340">
                  <c:v>9512400</c:v>
                </c:pt>
                <c:pt idx="5341">
                  <c:v>6075300</c:v>
                </c:pt>
                <c:pt idx="5342">
                  <c:v>5361100</c:v>
                </c:pt>
                <c:pt idx="5343">
                  <c:v>5894900</c:v>
                </c:pt>
                <c:pt idx="5344">
                  <c:v>8230700</c:v>
                </c:pt>
                <c:pt idx="5345">
                  <c:v>7180300</c:v>
                </c:pt>
                <c:pt idx="5346">
                  <c:v>8785400</c:v>
                </c:pt>
                <c:pt idx="5347">
                  <c:v>11402300</c:v>
                </c:pt>
                <c:pt idx="5348">
                  <c:v>9845500</c:v>
                </c:pt>
                <c:pt idx="5349">
                  <c:v>11705000</c:v>
                </c:pt>
                <c:pt idx="5350">
                  <c:v>7910500</c:v>
                </c:pt>
                <c:pt idx="5351">
                  <c:v>6461600</c:v>
                </c:pt>
                <c:pt idx="5352">
                  <c:v>6081800</c:v>
                </c:pt>
                <c:pt idx="5353">
                  <c:v>6665600</c:v>
                </c:pt>
                <c:pt idx="5354">
                  <c:v>5132100</c:v>
                </c:pt>
                <c:pt idx="5355">
                  <c:v>3803700</c:v>
                </c:pt>
                <c:pt idx="5356">
                  <c:v>5496500</c:v>
                </c:pt>
                <c:pt idx="5357">
                  <c:v>9306500</c:v>
                </c:pt>
                <c:pt idx="5358">
                  <c:v>5013700</c:v>
                </c:pt>
                <c:pt idx="5359">
                  <c:v>5127100</c:v>
                </c:pt>
                <c:pt idx="5360">
                  <c:v>6020100</c:v>
                </c:pt>
                <c:pt idx="5361">
                  <c:v>5707400</c:v>
                </c:pt>
                <c:pt idx="5362">
                  <c:v>4833700</c:v>
                </c:pt>
                <c:pt idx="5363">
                  <c:v>8943800</c:v>
                </c:pt>
                <c:pt idx="5364">
                  <c:v>5913000</c:v>
                </c:pt>
                <c:pt idx="5365">
                  <c:v>5176800</c:v>
                </c:pt>
                <c:pt idx="5366">
                  <c:v>7122900</c:v>
                </c:pt>
                <c:pt idx="5367">
                  <c:v>14394400</c:v>
                </c:pt>
                <c:pt idx="5368">
                  <c:v>4554600</c:v>
                </c:pt>
                <c:pt idx="5369">
                  <c:v>3515800</c:v>
                </c:pt>
                <c:pt idx="5370">
                  <c:v>4469200</c:v>
                </c:pt>
                <c:pt idx="5371">
                  <c:v>3233500</c:v>
                </c:pt>
                <c:pt idx="5372">
                  <c:v>3787500</c:v>
                </c:pt>
                <c:pt idx="5373">
                  <c:v>6110300</c:v>
                </c:pt>
                <c:pt idx="5374">
                  <c:v>4193700</c:v>
                </c:pt>
                <c:pt idx="5375">
                  <c:v>5164000</c:v>
                </c:pt>
                <c:pt idx="5376">
                  <c:v>5619900</c:v>
                </c:pt>
                <c:pt idx="5377">
                  <c:v>4155100</c:v>
                </c:pt>
                <c:pt idx="5378">
                  <c:v>5873500</c:v>
                </c:pt>
                <c:pt idx="5379">
                  <c:v>5969800</c:v>
                </c:pt>
                <c:pt idx="5380">
                  <c:v>5000600</c:v>
                </c:pt>
                <c:pt idx="5381">
                  <c:v>5176200</c:v>
                </c:pt>
                <c:pt idx="5382">
                  <c:v>4531900</c:v>
                </c:pt>
                <c:pt idx="5383">
                  <c:v>5566100</c:v>
                </c:pt>
                <c:pt idx="5384">
                  <c:v>6793700</c:v>
                </c:pt>
                <c:pt idx="5385">
                  <c:v>7763200</c:v>
                </c:pt>
                <c:pt idx="5386">
                  <c:v>5860900</c:v>
                </c:pt>
                <c:pt idx="5387">
                  <c:v>6539500</c:v>
                </c:pt>
                <c:pt idx="5388">
                  <c:v>9604400</c:v>
                </c:pt>
                <c:pt idx="5389">
                  <c:v>13411900</c:v>
                </c:pt>
                <c:pt idx="5390">
                  <c:v>4800300</c:v>
                </c:pt>
                <c:pt idx="5391">
                  <c:v>6529600</c:v>
                </c:pt>
                <c:pt idx="5392">
                  <c:v>8215200</c:v>
                </c:pt>
                <c:pt idx="5393">
                  <c:v>5444300</c:v>
                </c:pt>
                <c:pt idx="5394">
                  <c:v>4437600</c:v>
                </c:pt>
                <c:pt idx="5395">
                  <c:v>4717000</c:v>
                </c:pt>
                <c:pt idx="5396">
                  <c:v>7445400</c:v>
                </c:pt>
                <c:pt idx="5397">
                  <c:v>7590700</c:v>
                </c:pt>
                <c:pt idx="5398">
                  <c:v>7689800</c:v>
                </c:pt>
                <c:pt idx="5399">
                  <c:v>7619000</c:v>
                </c:pt>
                <c:pt idx="5400">
                  <c:v>6597800</c:v>
                </c:pt>
                <c:pt idx="5401">
                  <c:v>8008700</c:v>
                </c:pt>
                <c:pt idx="5402">
                  <c:v>5189400</c:v>
                </c:pt>
                <c:pt idx="5403">
                  <c:v>5408400</c:v>
                </c:pt>
                <c:pt idx="5404">
                  <c:v>8175500</c:v>
                </c:pt>
                <c:pt idx="5405">
                  <c:v>5482800</c:v>
                </c:pt>
                <c:pt idx="5406">
                  <c:v>7266900</c:v>
                </c:pt>
                <c:pt idx="5407">
                  <c:v>7043000</c:v>
                </c:pt>
                <c:pt idx="5408">
                  <c:v>13004900</c:v>
                </c:pt>
                <c:pt idx="5409">
                  <c:v>6450800</c:v>
                </c:pt>
                <c:pt idx="5410">
                  <c:v>6754500</c:v>
                </c:pt>
                <c:pt idx="5411">
                  <c:v>9872800</c:v>
                </c:pt>
                <c:pt idx="5412">
                  <c:v>6955300</c:v>
                </c:pt>
                <c:pt idx="5413">
                  <c:v>6986500</c:v>
                </c:pt>
                <c:pt idx="5414">
                  <c:v>7287300</c:v>
                </c:pt>
                <c:pt idx="5415">
                  <c:v>7634400</c:v>
                </c:pt>
                <c:pt idx="5416">
                  <c:v>7790000</c:v>
                </c:pt>
                <c:pt idx="5417">
                  <c:v>7962100</c:v>
                </c:pt>
                <c:pt idx="5418">
                  <c:v>8692100</c:v>
                </c:pt>
                <c:pt idx="5419">
                  <c:v>7437900</c:v>
                </c:pt>
                <c:pt idx="5420">
                  <c:v>8308400</c:v>
                </c:pt>
                <c:pt idx="5421">
                  <c:v>7754000</c:v>
                </c:pt>
                <c:pt idx="5422">
                  <c:v>6876300</c:v>
                </c:pt>
                <c:pt idx="5423">
                  <c:v>9784800</c:v>
                </c:pt>
                <c:pt idx="5424">
                  <c:v>6841800</c:v>
                </c:pt>
                <c:pt idx="5425">
                  <c:v>8282000</c:v>
                </c:pt>
                <c:pt idx="5426">
                  <c:v>11913900</c:v>
                </c:pt>
                <c:pt idx="5427">
                  <c:v>8326900</c:v>
                </c:pt>
                <c:pt idx="5428">
                  <c:v>10035600</c:v>
                </c:pt>
                <c:pt idx="5429">
                  <c:v>5855800</c:v>
                </c:pt>
                <c:pt idx="5430">
                  <c:v>13859800</c:v>
                </c:pt>
                <c:pt idx="5431">
                  <c:v>7509700</c:v>
                </c:pt>
                <c:pt idx="5432">
                  <c:v>8548900</c:v>
                </c:pt>
                <c:pt idx="5433">
                  <c:v>7959100</c:v>
                </c:pt>
                <c:pt idx="5434">
                  <c:v>5739000</c:v>
                </c:pt>
                <c:pt idx="5435">
                  <c:v>5566500</c:v>
                </c:pt>
                <c:pt idx="5436">
                  <c:v>6034400</c:v>
                </c:pt>
                <c:pt idx="5437">
                  <c:v>5419900</c:v>
                </c:pt>
                <c:pt idx="5438">
                  <c:v>5096800</c:v>
                </c:pt>
                <c:pt idx="5439">
                  <c:v>4568100</c:v>
                </c:pt>
                <c:pt idx="5440">
                  <c:v>6472400</c:v>
                </c:pt>
                <c:pt idx="5441">
                  <c:v>8692800</c:v>
                </c:pt>
                <c:pt idx="5442">
                  <c:v>7748100</c:v>
                </c:pt>
                <c:pt idx="5443">
                  <c:v>7047400</c:v>
                </c:pt>
                <c:pt idx="5444">
                  <c:v>6060200</c:v>
                </c:pt>
                <c:pt idx="5445">
                  <c:v>8084400</c:v>
                </c:pt>
                <c:pt idx="5446">
                  <c:v>9154300</c:v>
                </c:pt>
                <c:pt idx="5447">
                  <c:v>8164400</c:v>
                </c:pt>
                <c:pt idx="5448">
                  <c:v>9336500</c:v>
                </c:pt>
                <c:pt idx="5449">
                  <c:v>6231900</c:v>
                </c:pt>
                <c:pt idx="5450">
                  <c:v>7636600</c:v>
                </c:pt>
                <c:pt idx="5451">
                  <c:v>5095000</c:v>
                </c:pt>
                <c:pt idx="5452">
                  <c:v>7423200</c:v>
                </c:pt>
                <c:pt idx="5453">
                  <c:v>7287500</c:v>
                </c:pt>
                <c:pt idx="5454">
                  <c:v>7911400</c:v>
                </c:pt>
                <c:pt idx="5455">
                  <c:v>7967600</c:v>
                </c:pt>
                <c:pt idx="5456">
                  <c:v>4928400</c:v>
                </c:pt>
                <c:pt idx="5457">
                  <c:v>5393700</c:v>
                </c:pt>
                <c:pt idx="5458">
                  <c:v>5604200</c:v>
                </c:pt>
                <c:pt idx="5459">
                  <c:v>5065000</c:v>
                </c:pt>
                <c:pt idx="5460">
                  <c:v>10385300</c:v>
                </c:pt>
                <c:pt idx="5461">
                  <c:v>10848000</c:v>
                </c:pt>
                <c:pt idx="5462">
                  <c:v>5124200</c:v>
                </c:pt>
                <c:pt idx="5463">
                  <c:v>5114200</c:v>
                </c:pt>
                <c:pt idx="5464">
                  <c:v>5230900</c:v>
                </c:pt>
                <c:pt idx="5465">
                  <c:v>9056700</c:v>
                </c:pt>
                <c:pt idx="5466">
                  <c:v>7789300</c:v>
                </c:pt>
                <c:pt idx="5467">
                  <c:v>4917800</c:v>
                </c:pt>
                <c:pt idx="5468">
                  <c:v>7805700</c:v>
                </c:pt>
                <c:pt idx="5469">
                  <c:v>8963300</c:v>
                </c:pt>
                <c:pt idx="5470">
                  <c:v>6877900</c:v>
                </c:pt>
                <c:pt idx="5471">
                  <c:v>7814500</c:v>
                </c:pt>
                <c:pt idx="5472">
                  <c:v>8331500</c:v>
                </c:pt>
                <c:pt idx="5473">
                  <c:v>7322000</c:v>
                </c:pt>
                <c:pt idx="5474">
                  <c:v>6702200</c:v>
                </c:pt>
                <c:pt idx="5475">
                  <c:v>9981800</c:v>
                </c:pt>
                <c:pt idx="5476">
                  <c:v>7210800</c:v>
                </c:pt>
                <c:pt idx="5477">
                  <c:v>8442100</c:v>
                </c:pt>
                <c:pt idx="5478">
                  <c:v>9809000</c:v>
                </c:pt>
                <c:pt idx="5479">
                  <c:v>13815300</c:v>
                </c:pt>
                <c:pt idx="5480">
                  <c:v>19957100</c:v>
                </c:pt>
                <c:pt idx="5481">
                  <c:v>8813600</c:v>
                </c:pt>
                <c:pt idx="5482">
                  <c:v>6582300</c:v>
                </c:pt>
                <c:pt idx="5483">
                  <c:v>4096300</c:v>
                </c:pt>
                <c:pt idx="5484">
                  <c:v>8224000</c:v>
                </c:pt>
                <c:pt idx="5485">
                  <c:v>6021000</c:v>
                </c:pt>
                <c:pt idx="5486">
                  <c:v>7484200</c:v>
                </c:pt>
                <c:pt idx="5487">
                  <c:v>9380200</c:v>
                </c:pt>
                <c:pt idx="5488">
                  <c:v>8283200</c:v>
                </c:pt>
                <c:pt idx="5489">
                  <c:v>9128500</c:v>
                </c:pt>
                <c:pt idx="5490">
                  <c:v>6964800</c:v>
                </c:pt>
                <c:pt idx="5491">
                  <c:v>12837700</c:v>
                </c:pt>
                <c:pt idx="5492">
                  <c:v>7246200</c:v>
                </c:pt>
                <c:pt idx="5493">
                  <c:v>6558500</c:v>
                </c:pt>
                <c:pt idx="5494">
                  <c:v>8344799.9999999898</c:v>
                </c:pt>
                <c:pt idx="5495">
                  <c:v>11596100</c:v>
                </c:pt>
                <c:pt idx="5496">
                  <c:v>6877000</c:v>
                </c:pt>
                <c:pt idx="5497">
                  <c:v>7621900</c:v>
                </c:pt>
                <c:pt idx="5498">
                  <c:v>10703100</c:v>
                </c:pt>
                <c:pt idx="5499">
                  <c:v>10380600</c:v>
                </c:pt>
                <c:pt idx="5500">
                  <c:v>13403100</c:v>
                </c:pt>
                <c:pt idx="5501">
                  <c:v>10723700</c:v>
                </c:pt>
                <c:pt idx="5502">
                  <c:v>11607100</c:v>
                </c:pt>
                <c:pt idx="5503">
                  <c:v>9902600</c:v>
                </c:pt>
                <c:pt idx="5504">
                  <c:v>9787100</c:v>
                </c:pt>
                <c:pt idx="5505">
                  <c:v>10650200</c:v>
                </c:pt>
                <c:pt idx="5506">
                  <c:v>3482500</c:v>
                </c:pt>
                <c:pt idx="5507">
                  <c:v>4945900</c:v>
                </c:pt>
                <c:pt idx="5508">
                  <c:v>4388900</c:v>
                </c:pt>
                <c:pt idx="5509">
                  <c:v>4379100</c:v>
                </c:pt>
                <c:pt idx="5510">
                  <c:v>6140200</c:v>
                </c:pt>
                <c:pt idx="5511">
                  <c:v>5529700</c:v>
                </c:pt>
                <c:pt idx="5512">
                  <c:v>8645100</c:v>
                </c:pt>
                <c:pt idx="5513">
                  <c:v>8533000</c:v>
                </c:pt>
                <c:pt idx="5514">
                  <c:v>10992600</c:v>
                </c:pt>
                <c:pt idx="5515">
                  <c:v>14914600</c:v>
                </c:pt>
                <c:pt idx="5516">
                  <c:v>8060500</c:v>
                </c:pt>
                <c:pt idx="5517">
                  <c:v>7622900</c:v>
                </c:pt>
                <c:pt idx="5518">
                  <c:v>7137500</c:v>
                </c:pt>
                <c:pt idx="5519">
                  <c:v>7276500</c:v>
                </c:pt>
                <c:pt idx="5520">
                  <c:v>8258500</c:v>
                </c:pt>
                <c:pt idx="5521">
                  <c:v>20850500</c:v>
                </c:pt>
                <c:pt idx="5522">
                  <c:v>23272200</c:v>
                </c:pt>
                <c:pt idx="5523">
                  <c:v>14696600</c:v>
                </c:pt>
                <c:pt idx="5524">
                  <c:v>13205600</c:v>
                </c:pt>
                <c:pt idx="5525">
                  <c:v>12554700</c:v>
                </c:pt>
                <c:pt idx="5526">
                  <c:v>14961900</c:v>
                </c:pt>
                <c:pt idx="5527">
                  <c:v>8390300</c:v>
                </c:pt>
                <c:pt idx="5528">
                  <c:v>5913800</c:v>
                </c:pt>
                <c:pt idx="5529">
                  <c:v>6031300</c:v>
                </c:pt>
                <c:pt idx="5530">
                  <c:v>7153200</c:v>
                </c:pt>
                <c:pt idx="5531">
                  <c:v>6302900</c:v>
                </c:pt>
                <c:pt idx="5532">
                  <c:v>6148400</c:v>
                </c:pt>
                <c:pt idx="5533">
                  <c:v>6268900</c:v>
                </c:pt>
                <c:pt idx="5534">
                  <c:v>7098300</c:v>
                </c:pt>
                <c:pt idx="5535">
                  <c:v>9358200</c:v>
                </c:pt>
                <c:pt idx="5536">
                  <c:v>19439700</c:v>
                </c:pt>
                <c:pt idx="5537">
                  <c:v>8429400</c:v>
                </c:pt>
                <c:pt idx="5538">
                  <c:v>6683200</c:v>
                </c:pt>
                <c:pt idx="5539">
                  <c:v>6033800</c:v>
                </c:pt>
                <c:pt idx="5540">
                  <c:v>11160400</c:v>
                </c:pt>
                <c:pt idx="5541">
                  <c:v>8732500</c:v>
                </c:pt>
                <c:pt idx="5542">
                  <c:v>11085200</c:v>
                </c:pt>
                <c:pt idx="5543">
                  <c:v>16548300</c:v>
                </c:pt>
                <c:pt idx="5544">
                  <c:v>11174600</c:v>
                </c:pt>
                <c:pt idx="5545">
                  <c:v>7500500</c:v>
                </c:pt>
                <c:pt idx="5546">
                  <c:v>8131200</c:v>
                </c:pt>
                <c:pt idx="5547">
                  <c:v>7575100</c:v>
                </c:pt>
                <c:pt idx="5548">
                  <c:v>9366900</c:v>
                </c:pt>
                <c:pt idx="5549">
                  <c:v>5428900</c:v>
                </c:pt>
                <c:pt idx="5550">
                  <c:v>6714700</c:v>
                </c:pt>
                <c:pt idx="5551">
                  <c:v>8626100</c:v>
                </c:pt>
                <c:pt idx="5552">
                  <c:v>9824000</c:v>
                </c:pt>
                <c:pt idx="5553">
                  <c:v>8518000</c:v>
                </c:pt>
                <c:pt idx="5554">
                  <c:v>5206000</c:v>
                </c:pt>
                <c:pt idx="5555">
                  <c:v>8057800</c:v>
                </c:pt>
                <c:pt idx="5556">
                  <c:v>4703800</c:v>
                </c:pt>
                <c:pt idx="5557">
                  <c:v>4970000</c:v>
                </c:pt>
                <c:pt idx="5558">
                  <c:v>6252700</c:v>
                </c:pt>
                <c:pt idx="5559">
                  <c:v>9752100</c:v>
                </c:pt>
                <c:pt idx="5560">
                  <c:v>7355400</c:v>
                </c:pt>
                <c:pt idx="5561">
                  <c:v>8362500</c:v>
                </c:pt>
                <c:pt idx="5562">
                  <c:v>8302000</c:v>
                </c:pt>
                <c:pt idx="5563">
                  <c:v>7964300</c:v>
                </c:pt>
                <c:pt idx="5564">
                  <c:v>7651700</c:v>
                </c:pt>
                <c:pt idx="5565">
                  <c:v>12078800</c:v>
                </c:pt>
                <c:pt idx="5566">
                  <c:v>8104300</c:v>
                </c:pt>
                <c:pt idx="5567">
                  <c:v>5634300</c:v>
                </c:pt>
                <c:pt idx="5568">
                  <c:v>6996400</c:v>
                </c:pt>
                <c:pt idx="5569">
                  <c:v>4862400</c:v>
                </c:pt>
                <c:pt idx="5570">
                  <c:v>4905300</c:v>
                </c:pt>
                <c:pt idx="5571">
                  <c:v>6861100</c:v>
                </c:pt>
                <c:pt idx="5572">
                  <c:v>7599800</c:v>
                </c:pt>
                <c:pt idx="5573">
                  <c:v>14095600</c:v>
                </c:pt>
                <c:pt idx="5574">
                  <c:v>7321600</c:v>
                </c:pt>
                <c:pt idx="5575">
                  <c:v>6791700</c:v>
                </c:pt>
                <c:pt idx="5576">
                  <c:v>13788800</c:v>
                </c:pt>
                <c:pt idx="5577">
                  <c:v>7923200</c:v>
                </c:pt>
                <c:pt idx="5578">
                  <c:v>6026000</c:v>
                </c:pt>
                <c:pt idx="5579">
                  <c:v>7518200</c:v>
                </c:pt>
                <c:pt idx="5580">
                  <c:v>12219200</c:v>
                </c:pt>
                <c:pt idx="5581">
                  <c:v>17674300</c:v>
                </c:pt>
                <c:pt idx="5582">
                  <c:v>5846800</c:v>
                </c:pt>
                <c:pt idx="5583">
                  <c:v>5598600</c:v>
                </c:pt>
                <c:pt idx="5584">
                  <c:v>5834300</c:v>
                </c:pt>
                <c:pt idx="5585">
                  <c:v>8189900</c:v>
                </c:pt>
                <c:pt idx="5586">
                  <c:v>6725400</c:v>
                </c:pt>
                <c:pt idx="5587">
                  <c:v>9039800</c:v>
                </c:pt>
                <c:pt idx="5588">
                  <c:v>7488900</c:v>
                </c:pt>
                <c:pt idx="5589">
                  <c:v>5240900</c:v>
                </c:pt>
                <c:pt idx="5590">
                  <c:v>4728500</c:v>
                </c:pt>
                <c:pt idx="5591">
                  <c:v>6965100</c:v>
                </c:pt>
                <c:pt idx="5592">
                  <c:v>3966400</c:v>
                </c:pt>
                <c:pt idx="5593">
                  <c:v>5035200</c:v>
                </c:pt>
                <c:pt idx="5594">
                  <c:v>3874100</c:v>
                </c:pt>
                <c:pt idx="5595">
                  <c:v>4960300</c:v>
                </c:pt>
                <c:pt idx="5596">
                  <c:v>3732300</c:v>
                </c:pt>
                <c:pt idx="5597">
                  <c:v>3586000</c:v>
                </c:pt>
                <c:pt idx="5598">
                  <c:v>4599100</c:v>
                </c:pt>
                <c:pt idx="5599">
                  <c:v>4176200</c:v>
                </c:pt>
                <c:pt idx="5600">
                  <c:v>4295700</c:v>
                </c:pt>
                <c:pt idx="5601">
                  <c:v>5618000</c:v>
                </c:pt>
                <c:pt idx="5602">
                  <c:v>5892100</c:v>
                </c:pt>
                <c:pt idx="5603">
                  <c:v>8226000</c:v>
                </c:pt>
                <c:pt idx="5604">
                  <c:v>10500100</c:v>
                </c:pt>
                <c:pt idx="5605">
                  <c:v>5726000</c:v>
                </c:pt>
                <c:pt idx="5606">
                  <c:v>5130100</c:v>
                </c:pt>
                <c:pt idx="5607">
                  <c:v>2571800</c:v>
                </c:pt>
                <c:pt idx="5608">
                  <c:v>6873800</c:v>
                </c:pt>
                <c:pt idx="5609">
                  <c:v>5280900</c:v>
                </c:pt>
                <c:pt idx="5610">
                  <c:v>4798500</c:v>
                </c:pt>
                <c:pt idx="5611">
                  <c:v>6517200</c:v>
                </c:pt>
                <c:pt idx="5612">
                  <c:v>3908800</c:v>
                </c:pt>
                <c:pt idx="5613">
                  <c:v>6264100</c:v>
                </c:pt>
                <c:pt idx="5614">
                  <c:v>5666200</c:v>
                </c:pt>
                <c:pt idx="5615">
                  <c:v>4277000</c:v>
                </c:pt>
                <c:pt idx="5616">
                  <c:v>6052300</c:v>
                </c:pt>
                <c:pt idx="5617">
                  <c:v>5990700</c:v>
                </c:pt>
                <c:pt idx="5618">
                  <c:v>9539200</c:v>
                </c:pt>
                <c:pt idx="5619">
                  <c:v>5662300</c:v>
                </c:pt>
                <c:pt idx="5620">
                  <c:v>4491700</c:v>
                </c:pt>
                <c:pt idx="5621">
                  <c:v>7700500</c:v>
                </c:pt>
                <c:pt idx="5622">
                  <c:v>8074300</c:v>
                </c:pt>
                <c:pt idx="5623">
                  <c:v>7282200</c:v>
                </c:pt>
                <c:pt idx="5624">
                  <c:v>3993100</c:v>
                </c:pt>
                <c:pt idx="5625">
                  <c:v>3424600</c:v>
                </c:pt>
                <c:pt idx="5626">
                  <c:v>4432100</c:v>
                </c:pt>
                <c:pt idx="5627">
                  <c:v>4360000</c:v>
                </c:pt>
                <c:pt idx="5628">
                  <c:v>7088100</c:v>
                </c:pt>
                <c:pt idx="5629">
                  <c:v>4786200</c:v>
                </c:pt>
                <c:pt idx="5630">
                  <c:v>7658500</c:v>
                </c:pt>
                <c:pt idx="5631">
                  <c:v>4352300</c:v>
                </c:pt>
                <c:pt idx="5632">
                  <c:v>3996400</c:v>
                </c:pt>
                <c:pt idx="5633">
                  <c:v>4619200</c:v>
                </c:pt>
                <c:pt idx="5634">
                  <c:v>10341500</c:v>
                </c:pt>
                <c:pt idx="5635">
                  <c:v>4291000</c:v>
                </c:pt>
                <c:pt idx="5636">
                  <c:v>4628100</c:v>
                </c:pt>
                <c:pt idx="5637">
                  <c:v>6357700</c:v>
                </c:pt>
                <c:pt idx="5638">
                  <c:v>4887900</c:v>
                </c:pt>
                <c:pt idx="5639">
                  <c:v>4592300</c:v>
                </c:pt>
                <c:pt idx="5640">
                  <c:v>6378700</c:v>
                </c:pt>
                <c:pt idx="5641">
                  <c:v>4272300</c:v>
                </c:pt>
                <c:pt idx="5642">
                  <c:v>4371000</c:v>
                </c:pt>
                <c:pt idx="5643">
                  <c:v>6105300</c:v>
                </c:pt>
                <c:pt idx="5644">
                  <c:v>11245300</c:v>
                </c:pt>
                <c:pt idx="5645">
                  <c:v>8888200</c:v>
                </c:pt>
                <c:pt idx="5646">
                  <c:v>7626100</c:v>
                </c:pt>
                <c:pt idx="5647">
                  <c:v>8640000</c:v>
                </c:pt>
                <c:pt idx="5648">
                  <c:v>10766400</c:v>
                </c:pt>
                <c:pt idx="5649">
                  <c:v>10457300</c:v>
                </c:pt>
                <c:pt idx="5650">
                  <c:v>4821500</c:v>
                </c:pt>
                <c:pt idx="5651">
                  <c:v>5109000</c:v>
                </c:pt>
                <c:pt idx="5652">
                  <c:v>5012600</c:v>
                </c:pt>
                <c:pt idx="5653">
                  <c:v>5515000</c:v>
                </c:pt>
                <c:pt idx="5654">
                  <c:v>5202000</c:v>
                </c:pt>
                <c:pt idx="5655">
                  <c:v>6037900</c:v>
                </c:pt>
                <c:pt idx="5656">
                  <c:v>5633700</c:v>
                </c:pt>
                <c:pt idx="5657">
                  <c:v>6090300</c:v>
                </c:pt>
                <c:pt idx="5658">
                  <c:v>6255300</c:v>
                </c:pt>
                <c:pt idx="5659">
                  <c:v>7661200</c:v>
                </c:pt>
                <c:pt idx="5660">
                  <c:v>9685800</c:v>
                </c:pt>
                <c:pt idx="5661">
                  <c:v>9372500</c:v>
                </c:pt>
                <c:pt idx="5662">
                  <c:v>7884300</c:v>
                </c:pt>
                <c:pt idx="5663">
                  <c:v>7243400</c:v>
                </c:pt>
                <c:pt idx="5664">
                  <c:v>5355400</c:v>
                </c:pt>
                <c:pt idx="5665">
                  <c:v>5521000</c:v>
                </c:pt>
                <c:pt idx="5666">
                  <c:v>4013100</c:v>
                </c:pt>
                <c:pt idx="5667">
                  <c:v>7254200</c:v>
                </c:pt>
                <c:pt idx="5668">
                  <c:v>6861000</c:v>
                </c:pt>
                <c:pt idx="5669">
                  <c:v>13675900</c:v>
                </c:pt>
                <c:pt idx="5670">
                  <c:v>11935000</c:v>
                </c:pt>
                <c:pt idx="5671">
                  <c:v>9053900</c:v>
                </c:pt>
                <c:pt idx="5672">
                  <c:v>11570800</c:v>
                </c:pt>
                <c:pt idx="5673">
                  <c:v>13596500</c:v>
                </c:pt>
                <c:pt idx="5674">
                  <c:v>5797600</c:v>
                </c:pt>
                <c:pt idx="5675">
                  <c:v>5774900</c:v>
                </c:pt>
                <c:pt idx="5676">
                  <c:v>7952900</c:v>
                </c:pt>
                <c:pt idx="5677">
                  <c:v>7025500</c:v>
                </c:pt>
                <c:pt idx="5678">
                  <c:v>9963500</c:v>
                </c:pt>
                <c:pt idx="5679">
                  <c:v>7854600</c:v>
                </c:pt>
                <c:pt idx="5680">
                  <c:v>6769100</c:v>
                </c:pt>
                <c:pt idx="5681">
                  <c:v>12637300</c:v>
                </c:pt>
                <c:pt idx="5682">
                  <c:v>19715800</c:v>
                </c:pt>
                <c:pt idx="5683">
                  <c:v>14668700</c:v>
                </c:pt>
                <c:pt idx="5684">
                  <c:v>9985000</c:v>
                </c:pt>
                <c:pt idx="5685">
                  <c:v>7727500</c:v>
                </c:pt>
                <c:pt idx="5686">
                  <c:v>6955400</c:v>
                </c:pt>
                <c:pt idx="5687">
                  <c:v>7944900</c:v>
                </c:pt>
                <c:pt idx="5688">
                  <c:v>10018200</c:v>
                </c:pt>
                <c:pt idx="5689">
                  <c:v>9724700</c:v>
                </c:pt>
                <c:pt idx="5690">
                  <c:v>10493600</c:v>
                </c:pt>
                <c:pt idx="5691">
                  <c:v>10790800</c:v>
                </c:pt>
                <c:pt idx="5692">
                  <c:v>15542700</c:v>
                </c:pt>
                <c:pt idx="5693">
                  <c:v>10165300</c:v>
                </c:pt>
                <c:pt idx="5694">
                  <c:v>17194000</c:v>
                </c:pt>
                <c:pt idx="5695">
                  <c:v>17835600</c:v>
                </c:pt>
                <c:pt idx="5696">
                  <c:v>16907100</c:v>
                </c:pt>
                <c:pt idx="5697">
                  <c:v>19421200</c:v>
                </c:pt>
                <c:pt idx="5698">
                  <c:v>12874300</c:v>
                </c:pt>
                <c:pt idx="5699">
                  <c:v>12342400</c:v>
                </c:pt>
                <c:pt idx="5700">
                  <c:v>19393200</c:v>
                </c:pt>
                <c:pt idx="5701">
                  <c:v>24766000</c:v>
                </c:pt>
                <c:pt idx="5702">
                  <c:v>13585600</c:v>
                </c:pt>
                <c:pt idx="5703">
                  <c:v>9712100</c:v>
                </c:pt>
                <c:pt idx="5704">
                  <c:v>5802800</c:v>
                </c:pt>
                <c:pt idx="5705">
                  <c:v>4816700</c:v>
                </c:pt>
                <c:pt idx="5706">
                  <c:v>4591300</c:v>
                </c:pt>
                <c:pt idx="5707">
                  <c:v>8216400</c:v>
                </c:pt>
                <c:pt idx="5708">
                  <c:v>8576200</c:v>
                </c:pt>
                <c:pt idx="5709">
                  <c:v>6043500</c:v>
                </c:pt>
                <c:pt idx="5710">
                  <c:v>6550200</c:v>
                </c:pt>
                <c:pt idx="5711">
                  <c:v>6998900</c:v>
                </c:pt>
                <c:pt idx="5712">
                  <c:v>6034600</c:v>
                </c:pt>
                <c:pt idx="5713">
                  <c:v>8359000</c:v>
                </c:pt>
                <c:pt idx="5714">
                  <c:v>7974600</c:v>
                </c:pt>
                <c:pt idx="5715">
                  <c:v>14029400</c:v>
                </c:pt>
                <c:pt idx="5716">
                  <c:v>7323300</c:v>
                </c:pt>
                <c:pt idx="5717">
                  <c:v>4538400</c:v>
                </c:pt>
                <c:pt idx="5718">
                  <c:v>6403800</c:v>
                </c:pt>
                <c:pt idx="5719">
                  <c:v>7799600</c:v>
                </c:pt>
                <c:pt idx="5720">
                  <c:v>6952500</c:v>
                </c:pt>
                <c:pt idx="5721">
                  <c:v>5738100</c:v>
                </c:pt>
                <c:pt idx="5722">
                  <c:v>4819900</c:v>
                </c:pt>
                <c:pt idx="5723">
                  <c:v>6441200</c:v>
                </c:pt>
                <c:pt idx="5724">
                  <c:v>6312200</c:v>
                </c:pt>
                <c:pt idx="5725">
                  <c:v>5021000</c:v>
                </c:pt>
                <c:pt idx="5726">
                  <c:v>4085000</c:v>
                </c:pt>
                <c:pt idx="5727">
                  <c:v>4943400</c:v>
                </c:pt>
                <c:pt idx="5728">
                  <c:v>6714300</c:v>
                </c:pt>
                <c:pt idx="5729">
                  <c:v>7976900</c:v>
                </c:pt>
                <c:pt idx="5730">
                  <c:v>6546500</c:v>
                </c:pt>
                <c:pt idx="5731">
                  <c:v>7018700</c:v>
                </c:pt>
                <c:pt idx="5732">
                  <c:v>6744600</c:v>
                </c:pt>
                <c:pt idx="5733">
                  <c:v>8368600</c:v>
                </c:pt>
                <c:pt idx="5734">
                  <c:v>2112700</c:v>
                </c:pt>
                <c:pt idx="5735">
                  <c:v>2643900</c:v>
                </c:pt>
                <c:pt idx="5736">
                  <c:v>2517600</c:v>
                </c:pt>
                <c:pt idx="5737">
                  <c:v>3531000</c:v>
                </c:pt>
                <c:pt idx="5738">
                  <c:v>5231600</c:v>
                </c:pt>
                <c:pt idx="5739">
                  <c:v>3847300</c:v>
                </c:pt>
                <c:pt idx="5740">
                  <c:v>3752700</c:v>
                </c:pt>
                <c:pt idx="5741">
                  <c:v>4629900</c:v>
                </c:pt>
                <c:pt idx="5742">
                  <c:v>6326700</c:v>
                </c:pt>
                <c:pt idx="5743">
                  <c:v>14669900</c:v>
                </c:pt>
                <c:pt idx="5744">
                  <c:v>8487000</c:v>
                </c:pt>
                <c:pt idx="5745">
                  <c:v>7842200</c:v>
                </c:pt>
                <c:pt idx="5746">
                  <c:v>7505100</c:v>
                </c:pt>
                <c:pt idx="5747">
                  <c:v>9390300</c:v>
                </c:pt>
                <c:pt idx="5748">
                  <c:v>12595800</c:v>
                </c:pt>
                <c:pt idx="5749">
                  <c:v>8806500</c:v>
                </c:pt>
                <c:pt idx="5750">
                  <c:v>4578300</c:v>
                </c:pt>
                <c:pt idx="5751">
                  <c:v>6361700</c:v>
                </c:pt>
                <c:pt idx="5752">
                  <c:v>5448500</c:v>
                </c:pt>
                <c:pt idx="5753">
                  <c:v>6172000</c:v>
                </c:pt>
                <c:pt idx="5754">
                  <c:v>5267100</c:v>
                </c:pt>
                <c:pt idx="5755">
                  <c:v>5314500</c:v>
                </c:pt>
                <c:pt idx="5756">
                  <c:v>4356900</c:v>
                </c:pt>
                <c:pt idx="5757">
                  <c:v>4823400</c:v>
                </c:pt>
                <c:pt idx="5758">
                  <c:v>2297100</c:v>
                </c:pt>
                <c:pt idx="5759">
                  <c:v>5668800</c:v>
                </c:pt>
                <c:pt idx="5760">
                  <c:v>6476800</c:v>
                </c:pt>
                <c:pt idx="5761">
                  <c:v>6322600</c:v>
                </c:pt>
                <c:pt idx="5762">
                  <c:v>4987500</c:v>
                </c:pt>
                <c:pt idx="5763">
                  <c:v>5723900</c:v>
                </c:pt>
                <c:pt idx="5764">
                  <c:v>6465700</c:v>
                </c:pt>
                <c:pt idx="5765">
                  <c:v>6215300</c:v>
                </c:pt>
                <c:pt idx="5766">
                  <c:v>9037800</c:v>
                </c:pt>
                <c:pt idx="5767">
                  <c:v>5607700</c:v>
                </c:pt>
                <c:pt idx="5768">
                  <c:v>6290200</c:v>
                </c:pt>
                <c:pt idx="5769">
                  <c:v>6991200</c:v>
                </c:pt>
                <c:pt idx="5770">
                  <c:v>10026200</c:v>
                </c:pt>
                <c:pt idx="5771">
                  <c:v>4881200</c:v>
                </c:pt>
                <c:pt idx="5772">
                  <c:v>6239900</c:v>
                </c:pt>
                <c:pt idx="5773">
                  <c:v>4150600</c:v>
                </c:pt>
                <c:pt idx="5774">
                  <c:v>4081300</c:v>
                </c:pt>
                <c:pt idx="5775">
                  <c:v>4579600</c:v>
                </c:pt>
                <c:pt idx="5776">
                  <c:v>4778500</c:v>
                </c:pt>
                <c:pt idx="5777">
                  <c:v>9685600</c:v>
                </c:pt>
                <c:pt idx="5778">
                  <c:v>9089700</c:v>
                </c:pt>
                <c:pt idx="5779">
                  <c:v>7301200</c:v>
                </c:pt>
                <c:pt idx="5780">
                  <c:v>13657200</c:v>
                </c:pt>
                <c:pt idx="5781">
                  <c:v>6902500</c:v>
                </c:pt>
                <c:pt idx="5782">
                  <c:v>7534000</c:v>
                </c:pt>
                <c:pt idx="5783">
                  <c:v>5073700</c:v>
                </c:pt>
                <c:pt idx="5784">
                  <c:v>5603100</c:v>
                </c:pt>
                <c:pt idx="5785">
                  <c:v>5559200</c:v>
                </c:pt>
                <c:pt idx="5786">
                  <c:v>7225700</c:v>
                </c:pt>
                <c:pt idx="5787">
                  <c:v>6979200</c:v>
                </c:pt>
                <c:pt idx="5788">
                  <c:v>5331800</c:v>
                </c:pt>
                <c:pt idx="5789">
                  <c:v>6068700</c:v>
                </c:pt>
                <c:pt idx="5790">
                  <c:v>4934900</c:v>
                </c:pt>
                <c:pt idx="5791">
                  <c:v>6749900</c:v>
                </c:pt>
                <c:pt idx="5792">
                  <c:v>9488400</c:v>
                </c:pt>
                <c:pt idx="5793">
                  <c:v>4454400</c:v>
                </c:pt>
                <c:pt idx="5794">
                  <c:v>7048300</c:v>
                </c:pt>
                <c:pt idx="5795">
                  <c:v>9211600</c:v>
                </c:pt>
                <c:pt idx="5796">
                  <c:v>7629100</c:v>
                </c:pt>
                <c:pt idx="5797">
                  <c:v>6477200</c:v>
                </c:pt>
                <c:pt idx="5798">
                  <c:v>6599200</c:v>
                </c:pt>
                <c:pt idx="5799">
                  <c:v>4894100</c:v>
                </c:pt>
                <c:pt idx="5800">
                  <c:v>5213700</c:v>
                </c:pt>
                <c:pt idx="5801">
                  <c:v>5204700</c:v>
                </c:pt>
                <c:pt idx="5802">
                  <c:v>6339600</c:v>
                </c:pt>
                <c:pt idx="5803">
                  <c:v>5696900</c:v>
                </c:pt>
                <c:pt idx="5804">
                  <c:v>5396500</c:v>
                </c:pt>
                <c:pt idx="5805">
                  <c:v>5844200</c:v>
                </c:pt>
                <c:pt idx="5806">
                  <c:v>3053600</c:v>
                </c:pt>
                <c:pt idx="5807">
                  <c:v>6945500</c:v>
                </c:pt>
                <c:pt idx="5808">
                  <c:v>5519900</c:v>
                </c:pt>
                <c:pt idx="5809">
                  <c:v>6166500</c:v>
                </c:pt>
                <c:pt idx="5810">
                  <c:v>3768100</c:v>
                </c:pt>
                <c:pt idx="5811">
                  <c:v>3440500</c:v>
                </c:pt>
                <c:pt idx="5812">
                  <c:v>4673000</c:v>
                </c:pt>
                <c:pt idx="5813">
                  <c:v>4500100</c:v>
                </c:pt>
                <c:pt idx="5814">
                  <c:v>4001500</c:v>
                </c:pt>
                <c:pt idx="5815">
                  <c:v>3287800</c:v>
                </c:pt>
                <c:pt idx="5816">
                  <c:v>5704000</c:v>
                </c:pt>
                <c:pt idx="5817">
                  <c:v>5377700</c:v>
                </c:pt>
                <c:pt idx="5818">
                  <c:v>4822400</c:v>
                </c:pt>
                <c:pt idx="5819">
                  <c:v>5459300</c:v>
                </c:pt>
                <c:pt idx="5820">
                  <c:v>3630500</c:v>
                </c:pt>
                <c:pt idx="5821">
                  <c:v>3843000</c:v>
                </c:pt>
                <c:pt idx="5822">
                  <c:v>4295900</c:v>
                </c:pt>
                <c:pt idx="5823">
                  <c:v>7112100</c:v>
                </c:pt>
                <c:pt idx="5824">
                  <c:v>4652100</c:v>
                </c:pt>
                <c:pt idx="5825">
                  <c:v>5448000</c:v>
                </c:pt>
                <c:pt idx="5826">
                  <c:v>4042500</c:v>
                </c:pt>
                <c:pt idx="5827">
                  <c:v>4451300</c:v>
                </c:pt>
                <c:pt idx="5828">
                  <c:v>5237800</c:v>
                </c:pt>
                <c:pt idx="5829">
                  <c:v>6341800</c:v>
                </c:pt>
                <c:pt idx="5830">
                  <c:v>5220200</c:v>
                </c:pt>
                <c:pt idx="5831">
                  <c:v>6839400</c:v>
                </c:pt>
                <c:pt idx="5832">
                  <c:v>6177400</c:v>
                </c:pt>
                <c:pt idx="5833">
                  <c:v>8029000</c:v>
                </c:pt>
                <c:pt idx="5834">
                  <c:v>11706800</c:v>
                </c:pt>
                <c:pt idx="5835">
                  <c:v>4658400</c:v>
                </c:pt>
                <c:pt idx="5836">
                  <c:v>5416000</c:v>
                </c:pt>
                <c:pt idx="5837">
                  <c:v>8057700</c:v>
                </c:pt>
                <c:pt idx="5838">
                  <c:v>6211200</c:v>
                </c:pt>
                <c:pt idx="5839">
                  <c:v>5526100</c:v>
                </c:pt>
                <c:pt idx="5840">
                  <c:v>5580600</c:v>
                </c:pt>
                <c:pt idx="5841">
                  <c:v>6541500</c:v>
                </c:pt>
                <c:pt idx="5842">
                  <c:v>6107600</c:v>
                </c:pt>
                <c:pt idx="5843">
                  <c:v>3725400</c:v>
                </c:pt>
                <c:pt idx="5844">
                  <c:v>4335700</c:v>
                </c:pt>
                <c:pt idx="5845">
                  <c:v>3914900</c:v>
                </c:pt>
                <c:pt idx="5846">
                  <c:v>3684500</c:v>
                </c:pt>
                <c:pt idx="5847">
                  <c:v>5415300</c:v>
                </c:pt>
                <c:pt idx="5848">
                  <c:v>5942400</c:v>
                </c:pt>
                <c:pt idx="5849">
                  <c:v>5639900</c:v>
                </c:pt>
                <c:pt idx="5850">
                  <c:v>4332300</c:v>
                </c:pt>
                <c:pt idx="5851">
                  <c:v>4077500</c:v>
                </c:pt>
                <c:pt idx="5852">
                  <c:v>3970000</c:v>
                </c:pt>
                <c:pt idx="5853">
                  <c:v>3043100</c:v>
                </c:pt>
                <c:pt idx="5854">
                  <c:v>4339100</c:v>
                </c:pt>
                <c:pt idx="5855">
                  <c:v>3241100</c:v>
                </c:pt>
                <c:pt idx="5856">
                  <c:v>4060000</c:v>
                </c:pt>
                <c:pt idx="5857">
                  <c:v>7890100</c:v>
                </c:pt>
                <c:pt idx="5858">
                  <c:v>6262800</c:v>
                </c:pt>
                <c:pt idx="5859">
                  <c:v>7154700</c:v>
                </c:pt>
                <c:pt idx="5860">
                  <c:v>4939000</c:v>
                </c:pt>
                <c:pt idx="5861">
                  <c:v>6724400</c:v>
                </c:pt>
                <c:pt idx="5862">
                  <c:v>8998000</c:v>
                </c:pt>
                <c:pt idx="5863">
                  <c:v>5876200</c:v>
                </c:pt>
                <c:pt idx="5864">
                  <c:v>5609200</c:v>
                </c:pt>
                <c:pt idx="5865">
                  <c:v>3669300</c:v>
                </c:pt>
                <c:pt idx="5866">
                  <c:v>6128200</c:v>
                </c:pt>
                <c:pt idx="5867">
                  <c:v>4479300</c:v>
                </c:pt>
                <c:pt idx="5868">
                  <c:v>5067400</c:v>
                </c:pt>
                <c:pt idx="5869">
                  <c:v>6274000</c:v>
                </c:pt>
                <c:pt idx="5870">
                  <c:v>10103500</c:v>
                </c:pt>
                <c:pt idx="5871">
                  <c:v>5129600</c:v>
                </c:pt>
                <c:pt idx="5872">
                  <c:v>5609200</c:v>
                </c:pt>
                <c:pt idx="5873">
                  <c:v>6535800</c:v>
                </c:pt>
                <c:pt idx="5874">
                  <c:v>4037400</c:v>
                </c:pt>
                <c:pt idx="5875">
                  <c:v>4866500</c:v>
                </c:pt>
                <c:pt idx="5876">
                  <c:v>5244400</c:v>
                </c:pt>
                <c:pt idx="5877">
                  <c:v>4532900</c:v>
                </c:pt>
                <c:pt idx="5878">
                  <c:v>4567400</c:v>
                </c:pt>
                <c:pt idx="5879">
                  <c:v>4622700</c:v>
                </c:pt>
                <c:pt idx="5880">
                  <c:v>5544400</c:v>
                </c:pt>
                <c:pt idx="5881">
                  <c:v>10469700</c:v>
                </c:pt>
                <c:pt idx="5882">
                  <c:v>6623900</c:v>
                </c:pt>
                <c:pt idx="5883">
                  <c:v>6995500</c:v>
                </c:pt>
                <c:pt idx="5884">
                  <c:v>5692700</c:v>
                </c:pt>
                <c:pt idx="5885">
                  <c:v>7760600</c:v>
                </c:pt>
                <c:pt idx="5886">
                  <c:v>8274100</c:v>
                </c:pt>
                <c:pt idx="5887">
                  <c:v>7335900</c:v>
                </c:pt>
                <c:pt idx="5888">
                  <c:v>6423600</c:v>
                </c:pt>
                <c:pt idx="5889">
                  <c:v>8198100</c:v>
                </c:pt>
                <c:pt idx="5890">
                  <c:v>7103400</c:v>
                </c:pt>
                <c:pt idx="5891">
                  <c:v>4727400</c:v>
                </c:pt>
                <c:pt idx="5892">
                  <c:v>6481700</c:v>
                </c:pt>
                <c:pt idx="5893">
                  <c:v>6274800</c:v>
                </c:pt>
                <c:pt idx="5894">
                  <c:v>6082100</c:v>
                </c:pt>
                <c:pt idx="5895">
                  <c:v>6356300</c:v>
                </c:pt>
                <c:pt idx="5896">
                  <c:v>7898900</c:v>
                </c:pt>
                <c:pt idx="5897">
                  <c:v>12828200</c:v>
                </c:pt>
                <c:pt idx="5898">
                  <c:v>8751900</c:v>
                </c:pt>
                <c:pt idx="5899">
                  <c:v>11371100</c:v>
                </c:pt>
                <c:pt idx="5900">
                  <c:v>14788900</c:v>
                </c:pt>
                <c:pt idx="5901">
                  <c:v>8254200</c:v>
                </c:pt>
                <c:pt idx="5902">
                  <c:v>11059200</c:v>
                </c:pt>
                <c:pt idx="5903">
                  <c:v>7444800</c:v>
                </c:pt>
                <c:pt idx="5904">
                  <c:v>13373400</c:v>
                </c:pt>
                <c:pt idx="5905">
                  <c:v>9244000</c:v>
                </c:pt>
                <c:pt idx="5906">
                  <c:v>5927200</c:v>
                </c:pt>
                <c:pt idx="5907">
                  <c:v>6217400</c:v>
                </c:pt>
                <c:pt idx="5908">
                  <c:v>7521500</c:v>
                </c:pt>
                <c:pt idx="5909">
                  <c:v>7337700</c:v>
                </c:pt>
                <c:pt idx="5910">
                  <c:v>10244300</c:v>
                </c:pt>
                <c:pt idx="5911">
                  <c:v>10446900</c:v>
                </c:pt>
                <c:pt idx="5912">
                  <c:v>13041300</c:v>
                </c:pt>
                <c:pt idx="5913">
                  <c:v>17572000</c:v>
                </c:pt>
                <c:pt idx="5914">
                  <c:v>12714600</c:v>
                </c:pt>
                <c:pt idx="5915">
                  <c:v>14487600</c:v>
                </c:pt>
                <c:pt idx="5916">
                  <c:v>10536600</c:v>
                </c:pt>
                <c:pt idx="5917">
                  <c:v>9239400</c:v>
                </c:pt>
                <c:pt idx="5918">
                  <c:v>9234800</c:v>
                </c:pt>
                <c:pt idx="5919">
                  <c:v>8858000</c:v>
                </c:pt>
                <c:pt idx="5920">
                  <c:v>9953600</c:v>
                </c:pt>
                <c:pt idx="5921">
                  <c:v>7625600</c:v>
                </c:pt>
                <c:pt idx="5922">
                  <c:v>5777800</c:v>
                </c:pt>
                <c:pt idx="5923">
                  <c:v>6905200</c:v>
                </c:pt>
                <c:pt idx="5924">
                  <c:v>4941800</c:v>
                </c:pt>
                <c:pt idx="5925">
                  <c:v>7646200</c:v>
                </c:pt>
                <c:pt idx="5926">
                  <c:v>6276200</c:v>
                </c:pt>
                <c:pt idx="5927">
                  <c:v>5912200</c:v>
                </c:pt>
                <c:pt idx="5928">
                  <c:v>6435200</c:v>
                </c:pt>
                <c:pt idx="5929">
                  <c:v>7758800</c:v>
                </c:pt>
                <c:pt idx="5930">
                  <c:v>8070400</c:v>
                </c:pt>
                <c:pt idx="5931">
                  <c:v>10157000</c:v>
                </c:pt>
                <c:pt idx="5932">
                  <c:v>6070600</c:v>
                </c:pt>
                <c:pt idx="5933">
                  <c:v>12035400</c:v>
                </c:pt>
                <c:pt idx="5934">
                  <c:v>5842400</c:v>
                </c:pt>
                <c:pt idx="5935">
                  <c:v>6432800</c:v>
                </c:pt>
                <c:pt idx="5936">
                  <c:v>6446000</c:v>
                </c:pt>
                <c:pt idx="5937">
                  <c:v>7309000</c:v>
                </c:pt>
                <c:pt idx="5938">
                  <c:v>7326600</c:v>
                </c:pt>
                <c:pt idx="5939">
                  <c:v>8498400</c:v>
                </c:pt>
                <c:pt idx="5940">
                  <c:v>6243000</c:v>
                </c:pt>
                <c:pt idx="5941">
                  <c:v>7327800</c:v>
                </c:pt>
                <c:pt idx="5942">
                  <c:v>8813800</c:v>
                </c:pt>
                <c:pt idx="5943">
                  <c:v>16618400</c:v>
                </c:pt>
                <c:pt idx="5944">
                  <c:v>7094600</c:v>
                </c:pt>
                <c:pt idx="5945">
                  <c:v>6846000</c:v>
                </c:pt>
                <c:pt idx="5946">
                  <c:v>6628200</c:v>
                </c:pt>
                <c:pt idx="5947">
                  <c:v>6811400</c:v>
                </c:pt>
                <c:pt idx="5948">
                  <c:v>6884400</c:v>
                </c:pt>
                <c:pt idx="5949">
                  <c:v>7150200</c:v>
                </c:pt>
                <c:pt idx="5950">
                  <c:v>7942600</c:v>
                </c:pt>
                <c:pt idx="5951">
                  <c:v>6597200</c:v>
                </c:pt>
                <c:pt idx="5952">
                  <c:v>8827200</c:v>
                </c:pt>
                <c:pt idx="5953">
                  <c:v>5647000</c:v>
                </c:pt>
                <c:pt idx="5954">
                  <c:v>7021600</c:v>
                </c:pt>
                <c:pt idx="5955">
                  <c:v>9659600</c:v>
                </c:pt>
                <c:pt idx="5956">
                  <c:v>11188000</c:v>
                </c:pt>
                <c:pt idx="5957">
                  <c:v>5139000</c:v>
                </c:pt>
                <c:pt idx="5958">
                  <c:v>5174000</c:v>
                </c:pt>
                <c:pt idx="5959">
                  <c:v>5221400</c:v>
                </c:pt>
                <c:pt idx="5960">
                  <c:v>5561200</c:v>
                </c:pt>
                <c:pt idx="5961">
                  <c:v>4608200</c:v>
                </c:pt>
                <c:pt idx="5962">
                  <c:v>5272800</c:v>
                </c:pt>
                <c:pt idx="5963">
                  <c:v>7244200</c:v>
                </c:pt>
                <c:pt idx="5964">
                  <c:v>7312800</c:v>
                </c:pt>
                <c:pt idx="5965">
                  <c:v>7929400</c:v>
                </c:pt>
                <c:pt idx="5966">
                  <c:v>5731000</c:v>
                </c:pt>
                <c:pt idx="5967">
                  <c:v>5802400</c:v>
                </c:pt>
                <c:pt idx="5968">
                  <c:v>5726800</c:v>
                </c:pt>
                <c:pt idx="5969">
                  <c:v>9615200</c:v>
                </c:pt>
                <c:pt idx="5970">
                  <c:v>6757000</c:v>
                </c:pt>
                <c:pt idx="5971">
                  <c:v>6054000</c:v>
                </c:pt>
                <c:pt idx="5972">
                  <c:v>5317800</c:v>
                </c:pt>
                <c:pt idx="5973">
                  <c:v>5611600</c:v>
                </c:pt>
                <c:pt idx="5974">
                  <c:v>6802600</c:v>
                </c:pt>
                <c:pt idx="5975">
                  <c:v>5821200</c:v>
                </c:pt>
                <c:pt idx="5976">
                  <c:v>6961400</c:v>
                </c:pt>
                <c:pt idx="5977">
                  <c:v>7785400</c:v>
                </c:pt>
                <c:pt idx="5978">
                  <c:v>7274000</c:v>
                </c:pt>
                <c:pt idx="5979">
                  <c:v>8229200</c:v>
                </c:pt>
                <c:pt idx="5980">
                  <c:v>6481400</c:v>
                </c:pt>
                <c:pt idx="5981">
                  <c:v>7174000</c:v>
                </c:pt>
                <c:pt idx="5982">
                  <c:v>9254600</c:v>
                </c:pt>
                <c:pt idx="5983">
                  <c:v>7705200</c:v>
                </c:pt>
                <c:pt idx="5984">
                  <c:v>5749000</c:v>
                </c:pt>
                <c:pt idx="5985">
                  <c:v>7332600</c:v>
                </c:pt>
                <c:pt idx="5986">
                  <c:v>5282200</c:v>
                </c:pt>
                <c:pt idx="5987">
                  <c:v>4684400</c:v>
                </c:pt>
                <c:pt idx="5988">
                  <c:v>5532600</c:v>
                </c:pt>
                <c:pt idx="5989">
                  <c:v>4065400</c:v>
                </c:pt>
                <c:pt idx="5990">
                  <c:v>1784600</c:v>
                </c:pt>
                <c:pt idx="5991">
                  <c:v>5717200</c:v>
                </c:pt>
                <c:pt idx="5992">
                  <c:v>4974000</c:v>
                </c:pt>
                <c:pt idx="5993">
                  <c:v>6950800</c:v>
                </c:pt>
                <c:pt idx="5994">
                  <c:v>10625000</c:v>
                </c:pt>
                <c:pt idx="5995">
                  <c:v>4339000</c:v>
                </c:pt>
                <c:pt idx="5996">
                  <c:v>5115600</c:v>
                </c:pt>
                <c:pt idx="5997">
                  <c:v>6712000</c:v>
                </c:pt>
                <c:pt idx="5998">
                  <c:v>5255800</c:v>
                </c:pt>
                <c:pt idx="5999">
                  <c:v>4994400</c:v>
                </c:pt>
                <c:pt idx="6000">
                  <c:v>5558000</c:v>
                </c:pt>
                <c:pt idx="6001">
                  <c:v>5423000</c:v>
                </c:pt>
                <c:pt idx="6002">
                  <c:v>6397800</c:v>
                </c:pt>
                <c:pt idx="6003">
                  <c:v>5101200</c:v>
                </c:pt>
                <c:pt idx="6004">
                  <c:v>7054600</c:v>
                </c:pt>
                <c:pt idx="6005">
                  <c:v>5410600</c:v>
                </c:pt>
                <c:pt idx="6006">
                  <c:v>3768000</c:v>
                </c:pt>
                <c:pt idx="6007">
                  <c:v>5921600</c:v>
                </c:pt>
                <c:pt idx="6008">
                  <c:v>6714000</c:v>
                </c:pt>
                <c:pt idx="6009">
                  <c:v>2879000</c:v>
                </c:pt>
                <c:pt idx="6010">
                  <c:v>4979000</c:v>
                </c:pt>
                <c:pt idx="6011">
                  <c:v>4819400</c:v>
                </c:pt>
                <c:pt idx="6012">
                  <c:v>5700800</c:v>
                </c:pt>
                <c:pt idx="6013">
                  <c:v>6256000</c:v>
                </c:pt>
                <c:pt idx="6014">
                  <c:v>7151600</c:v>
                </c:pt>
                <c:pt idx="6015">
                  <c:v>6320400</c:v>
                </c:pt>
                <c:pt idx="6016">
                  <c:v>6713600</c:v>
                </c:pt>
                <c:pt idx="6017">
                  <c:v>6308000</c:v>
                </c:pt>
                <c:pt idx="6018">
                  <c:v>4927000</c:v>
                </c:pt>
                <c:pt idx="6019">
                  <c:v>5441200</c:v>
                </c:pt>
                <c:pt idx="6020">
                  <c:v>5648000</c:v>
                </c:pt>
                <c:pt idx="6021">
                  <c:v>9373400</c:v>
                </c:pt>
                <c:pt idx="6022">
                  <c:v>7620400</c:v>
                </c:pt>
                <c:pt idx="6023">
                  <c:v>9295400</c:v>
                </c:pt>
                <c:pt idx="6024">
                  <c:v>8379000</c:v>
                </c:pt>
                <c:pt idx="6025">
                  <c:v>8176600</c:v>
                </c:pt>
                <c:pt idx="6026">
                  <c:v>7066400</c:v>
                </c:pt>
                <c:pt idx="6027">
                  <c:v>6830800</c:v>
                </c:pt>
                <c:pt idx="6028">
                  <c:v>9461600</c:v>
                </c:pt>
                <c:pt idx="6029">
                  <c:v>5707200</c:v>
                </c:pt>
                <c:pt idx="6030">
                  <c:v>5878600</c:v>
                </c:pt>
                <c:pt idx="6031">
                  <c:v>7770000</c:v>
                </c:pt>
                <c:pt idx="6032">
                  <c:v>5800600</c:v>
                </c:pt>
                <c:pt idx="6033">
                  <c:v>5980200</c:v>
                </c:pt>
                <c:pt idx="6034">
                  <c:v>5954400</c:v>
                </c:pt>
                <c:pt idx="6035">
                  <c:v>8303000</c:v>
                </c:pt>
                <c:pt idx="6036">
                  <c:v>11116200</c:v>
                </c:pt>
                <c:pt idx="6037">
                  <c:v>9865400</c:v>
                </c:pt>
                <c:pt idx="6038">
                  <c:v>13891800</c:v>
                </c:pt>
                <c:pt idx="6039">
                  <c:v>9908400</c:v>
                </c:pt>
                <c:pt idx="6040">
                  <c:v>8075000</c:v>
                </c:pt>
                <c:pt idx="6041">
                  <c:v>4978400</c:v>
                </c:pt>
                <c:pt idx="6042">
                  <c:v>8764200</c:v>
                </c:pt>
                <c:pt idx="6043">
                  <c:v>7876600</c:v>
                </c:pt>
                <c:pt idx="6044">
                  <c:v>13739800</c:v>
                </c:pt>
                <c:pt idx="6045">
                  <c:v>8343600</c:v>
                </c:pt>
                <c:pt idx="6046">
                  <c:v>9640800</c:v>
                </c:pt>
                <c:pt idx="6047">
                  <c:v>9553400</c:v>
                </c:pt>
                <c:pt idx="6048">
                  <c:v>10222800</c:v>
                </c:pt>
                <c:pt idx="6049">
                  <c:v>12650600</c:v>
                </c:pt>
                <c:pt idx="6050">
                  <c:v>22507800</c:v>
                </c:pt>
                <c:pt idx="6051">
                  <c:v>10018600</c:v>
                </c:pt>
                <c:pt idx="6052">
                  <c:v>5617000</c:v>
                </c:pt>
                <c:pt idx="6053">
                  <c:v>6634600</c:v>
                </c:pt>
                <c:pt idx="6054">
                  <c:v>6930600</c:v>
                </c:pt>
                <c:pt idx="6055">
                  <c:v>8934000</c:v>
                </c:pt>
                <c:pt idx="6056">
                  <c:v>6117600</c:v>
                </c:pt>
                <c:pt idx="6057">
                  <c:v>7133000</c:v>
                </c:pt>
                <c:pt idx="6058">
                  <c:v>10028600</c:v>
                </c:pt>
                <c:pt idx="6059">
                  <c:v>6241000</c:v>
                </c:pt>
                <c:pt idx="6060">
                  <c:v>8883000</c:v>
                </c:pt>
                <c:pt idx="6061">
                  <c:v>6982200</c:v>
                </c:pt>
                <c:pt idx="6062">
                  <c:v>6258600</c:v>
                </c:pt>
                <c:pt idx="6063">
                  <c:v>7391000</c:v>
                </c:pt>
                <c:pt idx="6064">
                  <c:v>8875800</c:v>
                </c:pt>
                <c:pt idx="6065">
                  <c:v>7485400</c:v>
                </c:pt>
                <c:pt idx="6066">
                  <c:v>9704000</c:v>
                </c:pt>
                <c:pt idx="6067">
                  <c:v>9151800</c:v>
                </c:pt>
                <c:pt idx="6068">
                  <c:v>17255800</c:v>
                </c:pt>
                <c:pt idx="6069">
                  <c:v>11483600</c:v>
                </c:pt>
                <c:pt idx="6070">
                  <c:v>15841200</c:v>
                </c:pt>
                <c:pt idx="6071">
                  <c:v>14817200</c:v>
                </c:pt>
                <c:pt idx="6072">
                  <c:v>12811600</c:v>
                </c:pt>
                <c:pt idx="6073">
                  <c:v>10045800</c:v>
                </c:pt>
                <c:pt idx="6074">
                  <c:v>8020000</c:v>
                </c:pt>
                <c:pt idx="6075">
                  <c:v>8986000</c:v>
                </c:pt>
                <c:pt idx="6076">
                  <c:v>6336200</c:v>
                </c:pt>
                <c:pt idx="6077">
                  <c:v>6727800</c:v>
                </c:pt>
                <c:pt idx="6078">
                  <c:v>5526800</c:v>
                </c:pt>
                <c:pt idx="6079">
                  <c:v>6893400</c:v>
                </c:pt>
                <c:pt idx="6080">
                  <c:v>7221000</c:v>
                </c:pt>
                <c:pt idx="6081">
                  <c:v>5601600</c:v>
                </c:pt>
                <c:pt idx="6082">
                  <c:v>5743800</c:v>
                </c:pt>
                <c:pt idx="6083">
                  <c:v>5806400</c:v>
                </c:pt>
                <c:pt idx="6084">
                  <c:v>9474600</c:v>
                </c:pt>
                <c:pt idx="6085">
                  <c:v>9502400</c:v>
                </c:pt>
                <c:pt idx="6086">
                  <c:v>5398600</c:v>
                </c:pt>
                <c:pt idx="6087">
                  <c:v>7079000</c:v>
                </c:pt>
                <c:pt idx="6088">
                  <c:v>7290200</c:v>
                </c:pt>
                <c:pt idx="6089">
                  <c:v>10617800</c:v>
                </c:pt>
                <c:pt idx="6090">
                  <c:v>8289000</c:v>
                </c:pt>
                <c:pt idx="6091">
                  <c:v>4769400</c:v>
                </c:pt>
                <c:pt idx="6092">
                  <c:v>7229800</c:v>
                </c:pt>
                <c:pt idx="6093">
                  <c:v>8288600</c:v>
                </c:pt>
                <c:pt idx="6094">
                  <c:v>7887800</c:v>
                </c:pt>
                <c:pt idx="6095">
                  <c:v>6525600</c:v>
                </c:pt>
                <c:pt idx="6096">
                  <c:v>5834200</c:v>
                </c:pt>
                <c:pt idx="6097">
                  <c:v>7876400</c:v>
                </c:pt>
                <c:pt idx="6098">
                  <c:v>6322000</c:v>
                </c:pt>
                <c:pt idx="6099">
                  <c:v>6510800</c:v>
                </c:pt>
                <c:pt idx="6100">
                  <c:v>4978400</c:v>
                </c:pt>
                <c:pt idx="6101">
                  <c:v>3769200</c:v>
                </c:pt>
                <c:pt idx="6102">
                  <c:v>6733600</c:v>
                </c:pt>
                <c:pt idx="6103">
                  <c:v>6544000</c:v>
                </c:pt>
                <c:pt idx="6104">
                  <c:v>5028400</c:v>
                </c:pt>
                <c:pt idx="6105">
                  <c:v>5432400</c:v>
                </c:pt>
                <c:pt idx="6106">
                  <c:v>4956800</c:v>
                </c:pt>
                <c:pt idx="6107">
                  <c:v>7711400</c:v>
                </c:pt>
                <c:pt idx="6108">
                  <c:v>5843000</c:v>
                </c:pt>
                <c:pt idx="6109">
                  <c:v>5519800</c:v>
                </c:pt>
                <c:pt idx="6110">
                  <c:v>4818800</c:v>
                </c:pt>
                <c:pt idx="6111">
                  <c:v>5991000</c:v>
                </c:pt>
                <c:pt idx="6112">
                  <c:v>3471400</c:v>
                </c:pt>
                <c:pt idx="6113">
                  <c:v>6572400</c:v>
                </c:pt>
                <c:pt idx="6114">
                  <c:v>6349800</c:v>
                </c:pt>
                <c:pt idx="6115">
                  <c:v>6961000</c:v>
                </c:pt>
                <c:pt idx="6116">
                  <c:v>3625800</c:v>
                </c:pt>
                <c:pt idx="6117">
                  <c:v>5488800</c:v>
                </c:pt>
                <c:pt idx="6118">
                  <c:v>6731600</c:v>
                </c:pt>
                <c:pt idx="6119">
                  <c:v>5921200</c:v>
                </c:pt>
                <c:pt idx="6120">
                  <c:v>4076400</c:v>
                </c:pt>
                <c:pt idx="6121">
                  <c:v>8459200</c:v>
                </c:pt>
                <c:pt idx="6122">
                  <c:v>4422400</c:v>
                </c:pt>
                <c:pt idx="6123">
                  <c:v>6349000</c:v>
                </c:pt>
                <c:pt idx="6124">
                  <c:v>6382400</c:v>
                </c:pt>
                <c:pt idx="6125">
                  <c:v>6705600</c:v>
                </c:pt>
                <c:pt idx="6126">
                  <c:v>5171400</c:v>
                </c:pt>
                <c:pt idx="6127">
                  <c:v>5602200</c:v>
                </c:pt>
                <c:pt idx="6128">
                  <c:v>6007000</c:v>
                </c:pt>
                <c:pt idx="6129">
                  <c:v>6158800</c:v>
                </c:pt>
                <c:pt idx="6130">
                  <c:v>4291400</c:v>
                </c:pt>
                <c:pt idx="6131">
                  <c:v>6764400</c:v>
                </c:pt>
                <c:pt idx="6132">
                  <c:v>6250200</c:v>
                </c:pt>
                <c:pt idx="6133">
                  <c:v>5088000</c:v>
                </c:pt>
                <c:pt idx="6134">
                  <c:v>5931200</c:v>
                </c:pt>
                <c:pt idx="6135">
                  <c:v>6474600</c:v>
                </c:pt>
                <c:pt idx="6136">
                  <c:v>5788800</c:v>
                </c:pt>
                <c:pt idx="6137">
                  <c:v>4059000</c:v>
                </c:pt>
                <c:pt idx="6138">
                  <c:v>6019000</c:v>
                </c:pt>
                <c:pt idx="6139">
                  <c:v>3815800</c:v>
                </c:pt>
                <c:pt idx="6140">
                  <c:v>2882000</c:v>
                </c:pt>
                <c:pt idx="6141">
                  <c:v>5656600</c:v>
                </c:pt>
                <c:pt idx="6142">
                  <c:v>4345600</c:v>
                </c:pt>
                <c:pt idx="6143">
                  <c:v>3184800</c:v>
                </c:pt>
                <c:pt idx="6144">
                  <c:v>4834800</c:v>
                </c:pt>
                <c:pt idx="6145">
                  <c:v>5904000</c:v>
                </c:pt>
                <c:pt idx="6146">
                  <c:v>4558400</c:v>
                </c:pt>
                <c:pt idx="6147">
                  <c:v>8313400</c:v>
                </c:pt>
                <c:pt idx="6148">
                  <c:v>11826600</c:v>
                </c:pt>
                <c:pt idx="6149">
                  <c:v>4431600</c:v>
                </c:pt>
                <c:pt idx="6150">
                  <c:v>3565000</c:v>
                </c:pt>
                <c:pt idx="6151">
                  <c:v>5911400</c:v>
                </c:pt>
                <c:pt idx="6152">
                  <c:v>5002800</c:v>
                </c:pt>
                <c:pt idx="6153">
                  <c:v>3603000</c:v>
                </c:pt>
                <c:pt idx="6154">
                  <c:v>4111800</c:v>
                </c:pt>
                <c:pt idx="6155">
                  <c:v>4517200</c:v>
                </c:pt>
                <c:pt idx="6156">
                  <c:v>6009600</c:v>
                </c:pt>
                <c:pt idx="6157">
                  <c:v>6325200</c:v>
                </c:pt>
                <c:pt idx="6158">
                  <c:v>5217400</c:v>
                </c:pt>
                <c:pt idx="6159">
                  <c:v>5551200</c:v>
                </c:pt>
                <c:pt idx="6160">
                  <c:v>4978200</c:v>
                </c:pt>
                <c:pt idx="6161">
                  <c:v>4446800</c:v>
                </c:pt>
                <c:pt idx="6162">
                  <c:v>3217400</c:v>
                </c:pt>
                <c:pt idx="6163">
                  <c:v>5963200</c:v>
                </c:pt>
                <c:pt idx="6164">
                  <c:v>3797800</c:v>
                </c:pt>
                <c:pt idx="6165">
                  <c:v>5752000</c:v>
                </c:pt>
                <c:pt idx="6166">
                  <c:v>5468000</c:v>
                </c:pt>
                <c:pt idx="6167">
                  <c:v>6241200</c:v>
                </c:pt>
                <c:pt idx="6168">
                  <c:v>8486400</c:v>
                </c:pt>
                <c:pt idx="6169">
                  <c:v>5077000</c:v>
                </c:pt>
                <c:pt idx="6170">
                  <c:v>5912000</c:v>
                </c:pt>
                <c:pt idx="6171">
                  <c:v>6582000</c:v>
                </c:pt>
                <c:pt idx="6172">
                  <c:v>7889400</c:v>
                </c:pt>
                <c:pt idx="6173">
                  <c:v>5277200</c:v>
                </c:pt>
                <c:pt idx="6174">
                  <c:v>5483600</c:v>
                </c:pt>
                <c:pt idx="6175">
                  <c:v>5831600</c:v>
                </c:pt>
                <c:pt idx="6176">
                  <c:v>5923400</c:v>
                </c:pt>
                <c:pt idx="6177">
                  <c:v>6811000</c:v>
                </c:pt>
                <c:pt idx="6178">
                  <c:v>3453800</c:v>
                </c:pt>
                <c:pt idx="6179">
                  <c:v>5845200</c:v>
                </c:pt>
                <c:pt idx="6180">
                  <c:v>4144399.9999999902</c:v>
                </c:pt>
                <c:pt idx="6181">
                  <c:v>6829200</c:v>
                </c:pt>
                <c:pt idx="6182">
                  <c:v>4817000</c:v>
                </c:pt>
                <c:pt idx="6183">
                  <c:v>6186000</c:v>
                </c:pt>
                <c:pt idx="6184">
                  <c:v>9361200</c:v>
                </c:pt>
                <c:pt idx="6185">
                  <c:v>4440200</c:v>
                </c:pt>
                <c:pt idx="6186">
                  <c:v>4917400</c:v>
                </c:pt>
                <c:pt idx="6187">
                  <c:v>4386000</c:v>
                </c:pt>
                <c:pt idx="6188">
                  <c:v>4457800</c:v>
                </c:pt>
                <c:pt idx="6189">
                  <c:v>6577400</c:v>
                </c:pt>
                <c:pt idx="6190">
                  <c:v>4926200</c:v>
                </c:pt>
                <c:pt idx="6191">
                  <c:v>6608000</c:v>
                </c:pt>
                <c:pt idx="6192">
                  <c:v>7720400</c:v>
                </c:pt>
                <c:pt idx="6193">
                  <c:v>7855800</c:v>
                </c:pt>
                <c:pt idx="6194">
                  <c:v>7873800</c:v>
                </c:pt>
                <c:pt idx="6195">
                  <c:v>11125600</c:v>
                </c:pt>
                <c:pt idx="6196">
                  <c:v>5384600</c:v>
                </c:pt>
                <c:pt idx="6197">
                  <c:v>6099800</c:v>
                </c:pt>
                <c:pt idx="6198">
                  <c:v>6415400</c:v>
                </c:pt>
                <c:pt idx="6199">
                  <c:v>5158200</c:v>
                </c:pt>
                <c:pt idx="6200">
                  <c:v>4847000</c:v>
                </c:pt>
                <c:pt idx="6201">
                  <c:v>5502800</c:v>
                </c:pt>
                <c:pt idx="6202">
                  <c:v>8319799.9999999898</c:v>
                </c:pt>
                <c:pt idx="6203">
                  <c:v>6319800</c:v>
                </c:pt>
                <c:pt idx="6204">
                  <c:v>6095000</c:v>
                </c:pt>
                <c:pt idx="6205">
                  <c:v>4384400</c:v>
                </c:pt>
                <c:pt idx="6206">
                  <c:v>4900600</c:v>
                </c:pt>
                <c:pt idx="6207">
                  <c:v>4009600</c:v>
                </c:pt>
                <c:pt idx="6208">
                  <c:v>4593200</c:v>
                </c:pt>
                <c:pt idx="6209">
                  <c:v>5780000</c:v>
                </c:pt>
                <c:pt idx="6210">
                  <c:v>2669200</c:v>
                </c:pt>
                <c:pt idx="6211">
                  <c:v>5779600</c:v>
                </c:pt>
                <c:pt idx="6212">
                  <c:v>4626000</c:v>
                </c:pt>
                <c:pt idx="6213">
                  <c:v>4221600</c:v>
                </c:pt>
                <c:pt idx="6214">
                  <c:v>9032800</c:v>
                </c:pt>
                <c:pt idx="6215">
                  <c:v>8184800</c:v>
                </c:pt>
                <c:pt idx="6216">
                  <c:v>8837600</c:v>
                </c:pt>
                <c:pt idx="6217">
                  <c:v>5903800</c:v>
                </c:pt>
                <c:pt idx="6218">
                  <c:v>3924800</c:v>
                </c:pt>
                <c:pt idx="6219">
                  <c:v>5019200</c:v>
                </c:pt>
                <c:pt idx="6220">
                  <c:v>6058000</c:v>
                </c:pt>
                <c:pt idx="6221">
                  <c:v>5850000</c:v>
                </c:pt>
                <c:pt idx="6222">
                  <c:v>4368600</c:v>
                </c:pt>
                <c:pt idx="6223">
                  <c:v>4918400</c:v>
                </c:pt>
                <c:pt idx="6224">
                  <c:v>5741200</c:v>
                </c:pt>
                <c:pt idx="6225">
                  <c:v>6163400</c:v>
                </c:pt>
                <c:pt idx="6226">
                  <c:v>7682800</c:v>
                </c:pt>
                <c:pt idx="6227">
                  <c:v>7396200</c:v>
                </c:pt>
                <c:pt idx="6228">
                  <c:v>4439200</c:v>
                </c:pt>
                <c:pt idx="6229">
                  <c:v>6507800</c:v>
                </c:pt>
                <c:pt idx="6230">
                  <c:v>5518400</c:v>
                </c:pt>
                <c:pt idx="6231">
                  <c:v>8704000</c:v>
                </c:pt>
                <c:pt idx="6232">
                  <c:v>6115400</c:v>
                </c:pt>
                <c:pt idx="6233">
                  <c:v>4866400</c:v>
                </c:pt>
                <c:pt idx="6234">
                  <c:v>5268800</c:v>
                </c:pt>
                <c:pt idx="6235">
                  <c:v>6729000</c:v>
                </c:pt>
                <c:pt idx="6236">
                  <c:v>4562000</c:v>
                </c:pt>
                <c:pt idx="6237">
                  <c:v>3343000</c:v>
                </c:pt>
                <c:pt idx="6238">
                  <c:v>3827000</c:v>
                </c:pt>
                <c:pt idx="6239">
                  <c:v>4663000</c:v>
                </c:pt>
                <c:pt idx="6240">
                  <c:v>2664200</c:v>
                </c:pt>
                <c:pt idx="6241">
                  <c:v>1533400</c:v>
                </c:pt>
                <c:pt idx="6242">
                  <c:v>3163600</c:v>
                </c:pt>
                <c:pt idx="6243">
                  <c:v>4059200</c:v>
                </c:pt>
                <c:pt idx="6244">
                  <c:v>3639200</c:v>
                </c:pt>
                <c:pt idx="6245">
                  <c:v>9996600</c:v>
                </c:pt>
                <c:pt idx="6246">
                  <c:v>6095200</c:v>
                </c:pt>
                <c:pt idx="6247">
                  <c:v>4561600</c:v>
                </c:pt>
                <c:pt idx="6248">
                  <c:v>7140200</c:v>
                </c:pt>
                <c:pt idx="6249">
                  <c:v>6761200</c:v>
                </c:pt>
                <c:pt idx="6250">
                  <c:v>5912400</c:v>
                </c:pt>
                <c:pt idx="6251">
                  <c:v>6202000</c:v>
                </c:pt>
                <c:pt idx="6252">
                  <c:v>4122399.9999999902</c:v>
                </c:pt>
                <c:pt idx="6253">
                  <c:v>3760400</c:v>
                </c:pt>
                <c:pt idx="6254">
                  <c:v>3099000</c:v>
                </c:pt>
                <c:pt idx="6255">
                  <c:v>4433800</c:v>
                </c:pt>
                <c:pt idx="6256">
                  <c:v>4813800</c:v>
                </c:pt>
                <c:pt idx="6257">
                  <c:v>5235000</c:v>
                </c:pt>
                <c:pt idx="6258">
                  <c:v>5027200</c:v>
                </c:pt>
                <c:pt idx="6259">
                  <c:v>5108000</c:v>
                </c:pt>
                <c:pt idx="6260">
                  <c:v>1746800</c:v>
                </c:pt>
                <c:pt idx="6261">
                  <c:v>3314600</c:v>
                </c:pt>
                <c:pt idx="6262">
                  <c:v>5853400</c:v>
                </c:pt>
                <c:pt idx="6263">
                  <c:v>5182600</c:v>
                </c:pt>
                <c:pt idx="6264">
                  <c:v>5785200</c:v>
                </c:pt>
                <c:pt idx="6265">
                  <c:v>5102200</c:v>
                </c:pt>
                <c:pt idx="6266">
                  <c:v>6150200</c:v>
                </c:pt>
                <c:pt idx="6267">
                  <c:v>6435400</c:v>
                </c:pt>
                <c:pt idx="6268">
                  <c:v>10570200</c:v>
                </c:pt>
                <c:pt idx="6269">
                  <c:v>8622600</c:v>
                </c:pt>
                <c:pt idx="6270">
                  <c:v>6268800</c:v>
                </c:pt>
                <c:pt idx="6271">
                  <c:v>10488800</c:v>
                </c:pt>
                <c:pt idx="6272">
                  <c:v>4364200</c:v>
                </c:pt>
                <c:pt idx="6273">
                  <c:v>4373200</c:v>
                </c:pt>
                <c:pt idx="6274">
                  <c:v>4713800</c:v>
                </c:pt>
                <c:pt idx="6275">
                  <c:v>5898400</c:v>
                </c:pt>
                <c:pt idx="6276">
                  <c:v>4265600</c:v>
                </c:pt>
                <c:pt idx="6277">
                  <c:v>3871400</c:v>
                </c:pt>
                <c:pt idx="6278">
                  <c:v>5115600</c:v>
                </c:pt>
                <c:pt idx="6279">
                  <c:v>4358200</c:v>
                </c:pt>
                <c:pt idx="6280">
                  <c:v>8361200</c:v>
                </c:pt>
                <c:pt idx="6281">
                  <c:v>7645600</c:v>
                </c:pt>
                <c:pt idx="6282">
                  <c:v>15899800</c:v>
                </c:pt>
                <c:pt idx="6283">
                  <c:v>9108600</c:v>
                </c:pt>
                <c:pt idx="6284">
                  <c:v>5482000</c:v>
                </c:pt>
                <c:pt idx="6285">
                  <c:v>5362800</c:v>
                </c:pt>
                <c:pt idx="6286">
                  <c:v>4066800</c:v>
                </c:pt>
                <c:pt idx="6287">
                  <c:v>4833000</c:v>
                </c:pt>
                <c:pt idx="6288">
                  <c:v>4094200</c:v>
                </c:pt>
                <c:pt idx="6289">
                  <c:v>6395600</c:v>
                </c:pt>
                <c:pt idx="6290">
                  <c:v>4598000</c:v>
                </c:pt>
                <c:pt idx="6291">
                  <c:v>5505400</c:v>
                </c:pt>
                <c:pt idx="6292">
                  <c:v>5402800</c:v>
                </c:pt>
                <c:pt idx="6293">
                  <c:v>3527000</c:v>
                </c:pt>
                <c:pt idx="6294">
                  <c:v>5204600</c:v>
                </c:pt>
                <c:pt idx="6295">
                  <c:v>6177400</c:v>
                </c:pt>
                <c:pt idx="6296">
                  <c:v>6890600</c:v>
                </c:pt>
                <c:pt idx="6297">
                  <c:v>4512200</c:v>
                </c:pt>
                <c:pt idx="6298">
                  <c:v>4097000</c:v>
                </c:pt>
                <c:pt idx="6299">
                  <c:v>5977600</c:v>
                </c:pt>
                <c:pt idx="6300">
                  <c:v>5407800</c:v>
                </c:pt>
                <c:pt idx="6301">
                  <c:v>5960800</c:v>
                </c:pt>
                <c:pt idx="6302">
                  <c:v>4639000</c:v>
                </c:pt>
                <c:pt idx="6303">
                  <c:v>4080200</c:v>
                </c:pt>
                <c:pt idx="6304">
                  <c:v>5103600</c:v>
                </c:pt>
                <c:pt idx="6305">
                  <c:v>5160800</c:v>
                </c:pt>
                <c:pt idx="6306">
                  <c:v>6026800</c:v>
                </c:pt>
                <c:pt idx="6307">
                  <c:v>6539400</c:v>
                </c:pt>
                <c:pt idx="6308">
                  <c:v>4087800</c:v>
                </c:pt>
                <c:pt idx="6309">
                  <c:v>10006600</c:v>
                </c:pt>
                <c:pt idx="6310">
                  <c:v>5407800</c:v>
                </c:pt>
                <c:pt idx="6311">
                  <c:v>5926600</c:v>
                </c:pt>
                <c:pt idx="6312">
                  <c:v>8188200</c:v>
                </c:pt>
                <c:pt idx="6313">
                  <c:v>3221000</c:v>
                </c:pt>
                <c:pt idx="6314">
                  <c:v>5563200</c:v>
                </c:pt>
                <c:pt idx="6315">
                  <c:v>6923200</c:v>
                </c:pt>
                <c:pt idx="6316">
                  <c:v>7342200</c:v>
                </c:pt>
                <c:pt idx="6317">
                  <c:v>6373600</c:v>
                </c:pt>
                <c:pt idx="6318">
                  <c:v>3841200</c:v>
                </c:pt>
                <c:pt idx="6319">
                  <c:v>5059000</c:v>
                </c:pt>
                <c:pt idx="6320">
                  <c:v>5832800</c:v>
                </c:pt>
                <c:pt idx="6321">
                  <c:v>6731000</c:v>
                </c:pt>
                <c:pt idx="6322">
                  <c:v>6798000</c:v>
                </c:pt>
                <c:pt idx="6323">
                  <c:v>3977400</c:v>
                </c:pt>
                <c:pt idx="6324">
                  <c:v>4469000</c:v>
                </c:pt>
                <c:pt idx="6325">
                  <c:v>4465600</c:v>
                </c:pt>
                <c:pt idx="6326">
                  <c:v>4279800</c:v>
                </c:pt>
                <c:pt idx="6327">
                  <c:v>4053600</c:v>
                </c:pt>
                <c:pt idx="6328">
                  <c:v>7444600</c:v>
                </c:pt>
                <c:pt idx="6329">
                  <c:v>4458800</c:v>
                </c:pt>
                <c:pt idx="6330">
                  <c:v>8105200</c:v>
                </c:pt>
                <c:pt idx="6331">
                  <c:v>5638200</c:v>
                </c:pt>
                <c:pt idx="6332">
                  <c:v>5781600</c:v>
                </c:pt>
                <c:pt idx="6333">
                  <c:v>11314000</c:v>
                </c:pt>
                <c:pt idx="6334">
                  <c:v>6712600</c:v>
                </c:pt>
                <c:pt idx="6335">
                  <c:v>9353600</c:v>
                </c:pt>
                <c:pt idx="6336">
                  <c:v>7624200</c:v>
                </c:pt>
                <c:pt idx="6337">
                  <c:v>6363800</c:v>
                </c:pt>
                <c:pt idx="6338">
                  <c:v>5945000</c:v>
                </c:pt>
                <c:pt idx="6339">
                  <c:v>6682600</c:v>
                </c:pt>
                <c:pt idx="6340">
                  <c:v>6216800</c:v>
                </c:pt>
                <c:pt idx="6341">
                  <c:v>3881946</c:v>
                </c:pt>
                <c:pt idx="6342">
                  <c:v>6059400</c:v>
                </c:pt>
                <c:pt idx="6343">
                  <c:v>7329000</c:v>
                </c:pt>
                <c:pt idx="6344">
                  <c:v>4621800</c:v>
                </c:pt>
                <c:pt idx="6345">
                  <c:v>5946600</c:v>
                </c:pt>
                <c:pt idx="6346">
                  <c:v>6814400</c:v>
                </c:pt>
                <c:pt idx="6347">
                  <c:v>7858600</c:v>
                </c:pt>
                <c:pt idx="6348">
                  <c:v>10161000</c:v>
                </c:pt>
                <c:pt idx="6349">
                  <c:v>6680200</c:v>
                </c:pt>
                <c:pt idx="6350">
                  <c:v>13508200</c:v>
                </c:pt>
                <c:pt idx="6351">
                  <c:v>9170000</c:v>
                </c:pt>
                <c:pt idx="6352">
                  <c:v>10963000</c:v>
                </c:pt>
                <c:pt idx="6353">
                  <c:v>8952400</c:v>
                </c:pt>
                <c:pt idx="6354">
                  <c:v>7179800</c:v>
                </c:pt>
                <c:pt idx="6355">
                  <c:v>6320800</c:v>
                </c:pt>
                <c:pt idx="6356">
                  <c:v>5570200</c:v>
                </c:pt>
                <c:pt idx="6357">
                  <c:v>7645800</c:v>
                </c:pt>
                <c:pt idx="6358">
                  <c:v>6099800</c:v>
                </c:pt>
                <c:pt idx="6359">
                  <c:v>10703600</c:v>
                </c:pt>
                <c:pt idx="6360">
                  <c:v>8805200</c:v>
                </c:pt>
                <c:pt idx="6361">
                  <c:v>4510800</c:v>
                </c:pt>
                <c:pt idx="6362">
                  <c:v>8523600</c:v>
                </c:pt>
                <c:pt idx="6363">
                  <c:v>6471400</c:v>
                </c:pt>
                <c:pt idx="6364">
                  <c:v>4709600</c:v>
                </c:pt>
                <c:pt idx="6365">
                  <c:v>7282000</c:v>
                </c:pt>
                <c:pt idx="6366">
                  <c:v>8478600</c:v>
                </c:pt>
                <c:pt idx="6367">
                  <c:v>5120400</c:v>
                </c:pt>
                <c:pt idx="6368">
                  <c:v>6051600</c:v>
                </c:pt>
                <c:pt idx="6369">
                  <c:v>9015800</c:v>
                </c:pt>
                <c:pt idx="6370">
                  <c:v>5773800</c:v>
                </c:pt>
                <c:pt idx="6371">
                  <c:v>4654600</c:v>
                </c:pt>
                <c:pt idx="6372">
                  <c:v>11851800</c:v>
                </c:pt>
                <c:pt idx="6373">
                  <c:v>5087200</c:v>
                </c:pt>
                <c:pt idx="6374">
                  <c:v>4703400</c:v>
                </c:pt>
                <c:pt idx="6375">
                  <c:v>8668400</c:v>
                </c:pt>
                <c:pt idx="6376">
                  <c:v>7177600</c:v>
                </c:pt>
                <c:pt idx="6377">
                  <c:v>7488200</c:v>
                </c:pt>
                <c:pt idx="6378">
                  <c:v>7285000</c:v>
                </c:pt>
                <c:pt idx="6379">
                  <c:v>7370200</c:v>
                </c:pt>
                <c:pt idx="6380">
                  <c:v>7141400</c:v>
                </c:pt>
                <c:pt idx="6381">
                  <c:v>5852200</c:v>
                </c:pt>
                <c:pt idx="6382">
                  <c:v>5191600</c:v>
                </c:pt>
                <c:pt idx="6383">
                  <c:v>5768400</c:v>
                </c:pt>
                <c:pt idx="6384">
                  <c:v>7040800</c:v>
                </c:pt>
                <c:pt idx="6385">
                  <c:v>8021000</c:v>
                </c:pt>
                <c:pt idx="6386">
                  <c:v>6997600</c:v>
                </c:pt>
                <c:pt idx="6387">
                  <c:v>4833200</c:v>
                </c:pt>
                <c:pt idx="6388">
                  <c:v>4498400</c:v>
                </c:pt>
                <c:pt idx="6389">
                  <c:v>5154200</c:v>
                </c:pt>
                <c:pt idx="6390">
                  <c:v>3677000</c:v>
                </c:pt>
                <c:pt idx="6391">
                  <c:v>2977400</c:v>
                </c:pt>
                <c:pt idx="6392">
                  <c:v>4103600</c:v>
                </c:pt>
                <c:pt idx="6393">
                  <c:v>7292000</c:v>
                </c:pt>
                <c:pt idx="6394">
                  <c:v>4256400</c:v>
                </c:pt>
                <c:pt idx="6395">
                  <c:v>4611400</c:v>
                </c:pt>
                <c:pt idx="6396">
                  <c:v>9377800</c:v>
                </c:pt>
                <c:pt idx="6397">
                  <c:v>7079600</c:v>
                </c:pt>
                <c:pt idx="6398">
                  <c:v>8968600</c:v>
                </c:pt>
                <c:pt idx="6399">
                  <c:v>14121800</c:v>
                </c:pt>
                <c:pt idx="6400">
                  <c:v>7276800</c:v>
                </c:pt>
                <c:pt idx="6401">
                  <c:v>5158800</c:v>
                </c:pt>
                <c:pt idx="6402">
                  <c:v>10392800</c:v>
                </c:pt>
                <c:pt idx="6403">
                  <c:v>6491200</c:v>
                </c:pt>
                <c:pt idx="6404">
                  <c:v>8031200</c:v>
                </c:pt>
                <c:pt idx="6405">
                  <c:v>12384400</c:v>
                </c:pt>
                <c:pt idx="6406">
                  <c:v>5157200</c:v>
                </c:pt>
                <c:pt idx="6407">
                  <c:v>5320800</c:v>
                </c:pt>
                <c:pt idx="6408">
                  <c:v>8527800</c:v>
                </c:pt>
                <c:pt idx="6409">
                  <c:v>5607400</c:v>
                </c:pt>
                <c:pt idx="6410">
                  <c:v>4159600</c:v>
                </c:pt>
                <c:pt idx="6411">
                  <c:v>4076000</c:v>
                </c:pt>
                <c:pt idx="6412">
                  <c:v>4300000</c:v>
                </c:pt>
                <c:pt idx="6413">
                  <c:v>6237000</c:v>
                </c:pt>
                <c:pt idx="6414">
                  <c:v>6280000</c:v>
                </c:pt>
                <c:pt idx="6415">
                  <c:v>5159400</c:v>
                </c:pt>
                <c:pt idx="6416">
                  <c:v>6279200</c:v>
                </c:pt>
                <c:pt idx="6417">
                  <c:v>4158399.9999999902</c:v>
                </c:pt>
                <c:pt idx="6418">
                  <c:v>9009600</c:v>
                </c:pt>
                <c:pt idx="6419">
                  <c:v>5905600</c:v>
                </c:pt>
                <c:pt idx="6420">
                  <c:v>6522600</c:v>
                </c:pt>
                <c:pt idx="6421">
                  <c:v>6279400</c:v>
                </c:pt>
                <c:pt idx="6422">
                  <c:v>4903400</c:v>
                </c:pt>
                <c:pt idx="6423">
                  <c:v>6755200</c:v>
                </c:pt>
                <c:pt idx="6424">
                  <c:v>6765000</c:v>
                </c:pt>
                <c:pt idx="6425">
                  <c:v>3966000</c:v>
                </c:pt>
                <c:pt idx="6426">
                  <c:v>8181200</c:v>
                </c:pt>
                <c:pt idx="6427">
                  <c:v>10021600</c:v>
                </c:pt>
                <c:pt idx="6428">
                  <c:v>7122400</c:v>
                </c:pt>
                <c:pt idx="6429">
                  <c:v>7407400</c:v>
                </c:pt>
                <c:pt idx="6430">
                  <c:v>12109800</c:v>
                </c:pt>
                <c:pt idx="6431">
                  <c:v>9004600</c:v>
                </c:pt>
                <c:pt idx="6432">
                  <c:v>12647400</c:v>
                </c:pt>
                <c:pt idx="6433">
                  <c:v>16439200</c:v>
                </c:pt>
                <c:pt idx="6434">
                  <c:v>7407000</c:v>
                </c:pt>
                <c:pt idx="6435">
                  <c:v>11929800</c:v>
                </c:pt>
                <c:pt idx="6436">
                  <c:v>11126600</c:v>
                </c:pt>
                <c:pt idx="6437">
                  <c:v>19190200</c:v>
                </c:pt>
                <c:pt idx="6438">
                  <c:v>10431200</c:v>
                </c:pt>
                <c:pt idx="6439">
                  <c:v>8245200</c:v>
                </c:pt>
                <c:pt idx="6440">
                  <c:v>12985200</c:v>
                </c:pt>
                <c:pt idx="6441">
                  <c:v>20657000</c:v>
                </c:pt>
                <c:pt idx="6442">
                  <c:v>20611600</c:v>
                </c:pt>
                <c:pt idx="6443">
                  <c:v>7779200</c:v>
                </c:pt>
                <c:pt idx="6444">
                  <c:v>7255200</c:v>
                </c:pt>
                <c:pt idx="6445">
                  <c:v>7154800</c:v>
                </c:pt>
                <c:pt idx="6446">
                  <c:v>12960200</c:v>
                </c:pt>
                <c:pt idx="6447">
                  <c:v>5977800</c:v>
                </c:pt>
                <c:pt idx="6448">
                  <c:v>6146600</c:v>
                </c:pt>
                <c:pt idx="6449">
                  <c:v>8575000</c:v>
                </c:pt>
                <c:pt idx="6450">
                  <c:v>7069000</c:v>
                </c:pt>
                <c:pt idx="6451">
                  <c:v>11399600</c:v>
                </c:pt>
                <c:pt idx="6452">
                  <c:v>18787800</c:v>
                </c:pt>
                <c:pt idx="6453">
                  <c:v>22502400</c:v>
                </c:pt>
                <c:pt idx="6454">
                  <c:v>7419400</c:v>
                </c:pt>
                <c:pt idx="6455">
                  <c:v>8271799.9999999898</c:v>
                </c:pt>
                <c:pt idx="6456">
                  <c:v>8159400</c:v>
                </c:pt>
                <c:pt idx="6457">
                  <c:v>7270000</c:v>
                </c:pt>
                <c:pt idx="6458">
                  <c:v>7685600</c:v>
                </c:pt>
                <c:pt idx="6459">
                  <c:v>6161600</c:v>
                </c:pt>
                <c:pt idx="6460">
                  <c:v>9932000</c:v>
                </c:pt>
                <c:pt idx="6461">
                  <c:v>7213600</c:v>
                </c:pt>
                <c:pt idx="6462">
                  <c:v>8302799.9999999898</c:v>
                </c:pt>
                <c:pt idx="6463">
                  <c:v>7459800</c:v>
                </c:pt>
                <c:pt idx="6464">
                  <c:v>7768400</c:v>
                </c:pt>
                <c:pt idx="6465">
                  <c:v>7755400</c:v>
                </c:pt>
                <c:pt idx="6466">
                  <c:v>10028200</c:v>
                </c:pt>
                <c:pt idx="6467">
                  <c:v>4362400</c:v>
                </c:pt>
                <c:pt idx="6468">
                  <c:v>5331600</c:v>
                </c:pt>
                <c:pt idx="6469">
                  <c:v>11413200</c:v>
                </c:pt>
                <c:pt idx="6470">
                  <c:v>6533000</c:v>
                </c:pt>
                <c:pt idx="6471">
                  <c:v>5979600</c:v>
                </c:pt>
                <c:pt idx="6472">
                  <c:v>8685800</c:v>
                </c:pt>
                <c:pt idx="6473">
                  <c:v>8305400</c:v>
                </c:pt>
                <c:pt idx="6474">
                  <c:v>7028800</c:v>
                </c:pt>
                <c:pt idx="6475">
                  <c:v>15109600</c:v>
                </c:pt>
                <c:pt idx="6476">
                  <c:v>8006800</c:v>
                </c:pt>
                <c:pt idx="6477">
                  <c:v>10868800</c:v>
                </c:pt>
                <c:pt idx="6478">
                  <c:v>5138400</c:v>
                </c:pt>
                <c:pt idx="6479">
                  <c:v>12106600</c:v>
                </c:pt>
                <c:pt idx="6480">
                  <c:v>7883000</c:v>
                </c:pt>
                <c:pt idx="6481">
                  <c:v>7666000</c:v>
                </c:pt>
                <c:pt idx="6482">
                  <c:v>11452600</c:v>
                </c:pt>
                <c:pt idx="6483">
                  <c:v>5137400</c:v>
                </c:pt>
                <c:pt idx="6484">
                  <c:v>7199000</c:v>
                </c:pt>
                <c:pt idx="6485">
                  <c:v>7612400</c:v>
                </c:pt>
                <c:pt idx="6486">
                  <c:v>8917000</c:v>
                </c:pt>
                <c:pt idx="6487">
                  <c:v>13868200</c:v>
                </c:pt>
                <c:pt idx="6488">
                  <c:v>9480800</c:v>
                </c:pt>
                <c:pt idx="6489">
                  <c:v>5615400</c:v>
                </c:pt>
                <c:pt idx="6490">
                  <c:v>7448200</c:v>
                </c:pt>
                <c:pt idx="6491">
                  <c:v>6244800</c:v>
                </c:pt>
                <c:pt idx="6492">
                  <c:v>4069600</c:v>
                </c:pt>
                <c:pt idx="6493">
                  <c:v>3398400</c:v>
                </c:pt>
                <c:pt idx="6494">
                  <c:v>4627600</c:v>
                </c:pt>
                <c:pt idx="6495">
                  <c:v>1811200</c:v>
                </c:pt>
                <c:pt idx="6496">
                  <c:v>5717200</c:v>
                </c:pt>
                <c:pt idx="6497">
                  <c:v>16076000</c:v>
                </c:pt>
                <c:pt idx="6498">
                  <c:v>9644000</c:v>
                </c:pt>
                <c:pt idx="6499">
                  <c:v>7700000</c:v>
                </c:pt>
                <c:pt idx="6500">
                  <c:v>10693400</c:v>
                </c:pt>
                <c:pt idx="6501">
                  <c:v>8354799.9999999898</c:v>
                </c:pt>
                <c:pt idx="6502">
                  <c:v>6369800</c:v>
                </c:pt>
                <c:pt idx="6503">
                  <c:v>7450400</c:v>
                </c:pt>
                <c:pt idx="6504">
                  <c:v>5567400</c:v>
                </c:pt>
                <c:pt idx="6505">
                  <c:v>6172800</c:v>
                </c:pt>
                <c:pt idx="6506">
                  <c:v>7074000</c:v>
                </c:pt>
                <c:pt idx="6507">
                  <c:v>5752000</c:v>
                </c:pt>
                <c:pt idx="6508">
                  <c:v>6572000</c:v>
                </c:pt>
                <c:pt idx="6509">
                  <c:v>6513600</c:v>
                </c:pt>
                <c:pt idx="6510">
                  <c:v>7107400</c:v>
                </c:pt>
                <c:pt idx="6511">
                  <c:v>4286600</c:v>
                </c:pt>
                <c:pt idx="6512">
                  <c:v>1633600</c:v>
                </c:pt>
                <c:pt idx="6513">
                  <c:v>4793800</c:v>
                </c:pt>
                <c:pt idx="6514">
                  <c:v>7454600</c:v>
                </c:pt>
                <c:pt idx="6515">
                  <c:v>6429000</c:v>
                </c:pt>
                <c:pt idx="6516">
                  <c:v>5853400</c:v>
                </c:pt>
                <c:pt idx="6517">
                  <c:v>7007600</c:v>
                </c:pt>
                <c:pt idx="6518">
                  <c:v>10328600</c:v>
                </c:pt>
                <c:pt idx="6519">
                  <c:v>10066400</c:v>
                </c:pt>
                <c:pt idx="6520">
                  <c:v>5636600</c:v>
                </c:pt>
                <c:pt idx="6521">
                  <c:v>13649200</c:v>
                </c:pt>
                <c:pt idx="6522">
                  <c:v>12972600</c:v>
                </c:pt>
                <c:pt idx="6523">
                  <c:v>23169400</c:v>
                </c:pt>
                <c:pt idx="6524">
                  <c:v>24592600</c:v>
                </c:pt>
                <c:pt idx="6525">
                  <c:v>3358600</c:v>
                </c:pt>
                <c:pt idx="6526">
                  <c:v>3633000</c:v>
                </c:pt>
                <c:pt idx="6527">
                  <c:v>5261400</c:v>
                </c:pt>
                <c:pt idx="6528">
                  <c:v>4080800</c:v>
                </c:pt>
                <c:pt idx="6529">
                  <c:v>4467600</c:v>
                </c:pt>
                <c:pt idx="6530">
                  <c:v>3583000</c:v>
                </c:pt>
                <c:pt idx="6531">
                  <c:v>5137400</c:v>
                </c:pt>
                <c:pt idx="6532">
                  <c:v>4554600</c:v>
                </c:pt>
                <c:pt idx="6533">
                  <c:v>7685020</c:v>
                </c:pt>
                <c:pt idx="6534">
                  <c:v>4555000</c:v>
                </c:pt>
                <c:pt idx="6535">
                  <c:v>3579000</c:v>
                </c:pt>
                <c:pt idx="6536">
                  <c:v>2622600</c:v>
                </c:pt>
                <c:pt idx="6537">
                  <c:v>3578200</c:v>
                </c:pt>
                <c:pt idx="6538">
                  <c:v>3469400</c:v>
                </c:pt>
                <c:pt idx="6539">
                  <c:v>4442200</c:v>
                </c:pt>
                <c:pt idx="6540">
                  <c:v>6060000</c:v>
                </c:pt>
                <c:pt idx="6541">
                  <c:v>16016800</c:v>
                </c:pt>
                <c:pt idx="6542">
                  <c:v>5733600</c:v>
                </c:pt>
                <c:pt idx="6543">
                  <c:v>4554200</c:v>
                </c:pt>
                <c:pt idx="6544">
                  <c:v>5049600</c:v>
                </c:pt>
                <c:pt idx="6545">
                  <c:v>5325600</c:v>
                </c:pt>
                <c:pt idx="6546">
                  <c:v>5504400</c:v>
                </c:pt>
                <c:pt idx="6547">
                  <c:v>5348000</c:v>
                </c:pt>
                <c:pt idx="6548">
                  <c:v>4470000</c:v>
                </c:pt>
                <c:pt idx="6549">
                  <c:v>6264800</c:v>
                </c:pt>
                <c:pt idx="6550">
                  <c:v>4909200</c:v>
                </c:pt>
                <c:pt idx="6551">
                  <c:v>5348000</c:v>
                </c:pt>
                <c:pt idx="6552">
                  <c:v>4375000</c:v>
                </c:pt>
                <c:pt idx="6553">
                  <c:v>6186200</c:v>
                </c:pt>
                <c:pt idx="6554">
                  <c:v>3239000</c:v>
                </c:pt>
                <c:pt idx="6555">
                  <c:v>5820200</c:v>
                </c:pt>
                <c:pt idx="6556">
                  <c:v>3731400</c:v>
                </c:pt>
                <c:pt idx="6557">
                  <c:v>5425800</c:v>
                </c:pt>
                <c:pt idx="6558">
                  <c:v>5957400</c:v>
                </c:pt>
                <c:pt idx="6559">
                  <c:v>6814200</c:v>
                </c:pt>
                <c:pt idx="6560">
                  <c:v>3217200</c:v>
                </c:pt>
                <c:pt idx="6561">
                  <c:v>11557400</c:v>
                </c:pt>
                <c:pt idx="6562">
                  <c:v>4025800</c:v>
                </c:pt>
                <c:pt idx="6563">
                  <c:v>4971000</c:v>
                </c:pt>
                <c:pt idx="6564">
                  <c:v>4053200</c:v>
                </c:pt>
                <c:pt idx="6565">
                  <c:v>5970800</c:v>
                </c:pt>
                <c:pt idx="6566">
                  <c:v>11582200</c:v>
                </c:pt>
                <c:pt idx="6567">
                  <c:v>8171200</c:v>
                </c:pt>
                <c:pt idx="6568">
                  <c:v>3384400</c:v>
                </c:pt>
                <c:pt idx="6569">
                  <c:v>3400400</c:v>
                </c:pt>
                <c:pt idx="6570">
                  <c:v>3384200</c:v>
                </c:pt>
                <c:pt idx="6571">
                  <c:v>4901200</c:v>
                </c:pt>
                <c:pt idx="6572">
                  <c:v>3249400</c:v>
                </c:pt>
                <c:pt idx="6573">
                  <c:v>4120600</c:v>
                </c:pt>
                <c:pt idx="6574">
                  <c:v>4044400</c:v>
                </c:pt>
                <c:pt idx="6575">
                  <c:v>4588000</c:v>
                </c:pt>
                <c:pt idx="6576">
                  <c:v>4122200</c:v>
                </c:pt>
                <c:pt idx="6577">
                  <c:v>3320800</c:v>
                </c:pt>
                <c:pt idx="6578">
                  <c:v>4391200</c:v>
                </c:pt>
                <c:pt idx="6579">
                  <c:v>4029200</c:v>
                </c:pt>
                <c:pt idx="6580">
                  <c:v>3947600</c:v>
                </c:pt>
                <c:pt idx="6581">
                  <c:v>6023800</c:v>
                </c:pt>
                <c:pt idx="6582">
                  <c:v>4425200</c:v>
                </c:pt>
                <c:pt idx="6583">
                  <c:v>7842600</c:v>
                </c:pt>
                <c:pt idx="6584">
                  <c:v>7967400</c:v>
                </c:pt>
                <c:pt idx="6585">
                  <c:v>18803200</c:v>
                </c:pt>
                <c:pt idx="6586">
                  <c:v>17804800</c:v>
                </c:pt>
                <c:pt idx="6587">
                  <c:v>11988200</c:v>
                </c:pt>
                <c:pt idx="6588">
                  <c:v>17276000</c:v>
                </c:pt>
                <c:pt idx="6589">
                  <c:v>6019200</c:v>
                </c:pt>
                <c:pt idx="6590">
                  <c:v>8478200</c:v>
                </c:pt>
                <c:pt idx="6591">
                  <c:v>2823800</c:v>
                </c:pt>
                <c:pt idx="6592">
                  <c:v>5104400</c:v>
                </c:pt>
                <c:pt idx="6593">
                  <c:v>3650800</c:v>
                </c:pt>
                <c:pt idx="6594">
                  <c:v>2911000</c:v>
                </c:pt>
                <c:pt idx="6595">
                  <c:v>4590800</c:v>
                </c:pt>
                <c:pt idx="6596">
                  <c:v>5054600</c:v>
                </c:pt>
                <c:pt idx="6597">
                  <c:v>4459200</c:v>
                </c:pt>
                <c:pt idx="6598">
                  <c:v>3797000</c:v>
                </c:pt>
                <c:pt idx="6599">
                  <c:v>4695600</c:v>
                </c:pt>
                <c:pt idx="6600">
                  <c:v>4067400</c:v>
                </c:pt>
                <c:pt idx="6601">
                  <c:v>7105600</c:v>
                </c:pt>
                <c:pt idx="6602">
                  <c:v>7239400</c:v>
                </c:pt>
                <c:pt idx="6603">
                  <c:v>3915600</c:v>
                </c:pt>
                <c:pt idx="6604">
                  <c:v>4128399.9999999902</c:v>
                </c:pt>
                <c:pt idx="6605">
                  <c:v>6769600</c:v>
                </c:pt>
                <c:pt idx="6606">
                  <c:v>4306600</c:v>
                </c:pt>
                <c:pt idx="6607">
                  <c:v>7028200</c:v>
                </c:pt>
                <c:pt idx="6608">
                  <c:v>8344799.9999999898</c:v>
                </c:pt>
                <c:pt idx="6609">
                  <c:v>4357400</c:v>
                </c:pt>
                <c:pt idx="6610">
                  <c:v>5171600</c:v>
                </c:pt>
                <c:pt idx="6611">
                  <c:v>6664600</c:v>
                </c:pt>
                <c:pt idx="6612">
                  <c:v>7068600</c:v>
                </c:pt>
                <c:pt idx="6613">
                  <c:v>4187200</c:v>
                </c:pt>
                <c:pt idx="6614">
                  <c:v>5216200</c:v>
                </c:pt>
                <c:pt idx="6615">
                  <c:v>1654600</c:v>
                </c:pt>
                <c:pt idx="6616">
                  <c:v>3281400</c:v>
                </c:pt>
                <c:pt idx="6617">
                  <c:v>4176399.9999999902</c:v>
                </c:pt>
                <c:pt idx="6618">
                  <c:v>3781200</c:v>
                </c:pt>
                <c:pt idx="6619">
                  <c:v>3305600</c:v>
                </c:pt>
                <c:pt idx="6620">
                  <c:v>3874800</c:v>
                </c:pt>
                <c:pt idx="6621">
                  <c:v>5864200</c:v>
                </c:pt>
                <c:pt idx="6622">
                  <c:v>7572400</c:v>
                </c:pt>
                <c:pt idx="6623">
                  <c:v>5262800</c:v>
                </c:pt>
                <c:pt idx="6624">
                  <c:v>15986800</c:v>
                </c:pt>
                <c:pt idx="6625">
                  <c:v>7245200</c:v>
                </c:pt>
                <c:pt idx="6626">
                  <c:v>5615800</c:v>
                </c:pt>
                <c:pt idx="6627">
                  <c:v>6690600</c:v>
                </c:pt>
                <c:pt idx="6628">
                  <c:v>3741000</c:v>
                </c:pt>
                <c:pt idx="6629">
                  <c:v>6091800</c:v>
                </c:pt>
                <c:pt idx="6630">
                  <c:v>3526800</c:v>
                </c:pt>
                <c:pt idx="6631">
                  <c:v>5440000</c:v>
                </c:pt>
                <c:pt idx="6632">
                  <c:v>9779800</c:v>
                </c:pt>
                <c:pt idx="6633">
                  <c:v>4917000</c:v>
                </c:pt>
                <c:pt idx="6634">
                  <c:v>9331400</c:v>
                </c:pt>
                <c:pt idx="6635">
                  <c:v>5790000</c:v>
                </c:pt>
                <c:pt idx="6636">
                  <c:v>7846000</c:v>
                </c:pt>
                <c:pt idx="6637">
                  <c:v>10358200</c:v>
                </c:pt>
                <c:pt idx="6638">
                  <c:v>11710000</c:v>
                </c:pt>
                <c:pt idx="6639">
                  <c:v>6787000</c:v>
                </c:pt>
                <c:pt idx="6640">
                  <c:v>6810200</c:v>
                </c:pt>
                <c:pt idx="6641">
                  <c:v>7290000</c:v>
                </c:pt>
                <c:pt idx="6642">
                  <c:v>10877400</c:v>
                </c:pt>
                <c:pt idx="6643">
                  <c:v>4865800</c:v>
                </c:pt>
                <c:pt idx="6644">
                  <c:v>8306000</c:v>
                </c:pt>
                <c:pt idx="6645">
                  <c:v>12893600</c:v>
                </c:pt>
                <c:pt idx="6646">
                  <c:v>5156800</c:v>
                </c:pt>
                <c:pt idx="6647">
                  <c:v>5110400</c:v>
                </c:pt>
                <c:pt idx="6648">
                  <c:v>12051400</c:v>
                </c:pt>
                <c:pt idx="6649">
                  <c:v>5626800</c:v>
                </c:pt>
                <c:pt idx="6650">
                  <c:v>8446400</c:v>
                </c:pt>
                <c:pt idx="6651">
                  <c:v>11207400</c:v>
                </c:pt>
                <c:pt idx="6652">
                  <c:v>6726200</c:v>
                </c:pt>
                <c:pt idx="6653">
                  <c:v>6908400</c:v>
                </c:pt>
                <c:pt idx="6654">
                  <c:v>6506600</c:v>
                </c:pt>
                <c:pt idx="6655">
                  <c:v>7990200</c:v>
                </c:pt>
                <c:pt idx="6656">
                  <c:v>5519000</c:v>
                </c:pt>
                <c:pt idx="6657">
                  <c:v>4549000</c:v>
                </c:pt>
                <c:pt idx="6658">
                  <c:v>7674000</c:v>
                </c:pt>
                <c:pt idx="6659">
                  <c:v>9221000</c:v>
                </c:pt>
                <c:pt idx="6660">
                  <c:v>18882800</c:v>
                </c:pt>
                <c:pt idx="6661">
                  <c:v>6600400</c:v>
                </c:pt>
                <c:pt idx="6662">
                  <c:v>5640800</c:v>
                </c:pt>
                <c:pt idx="6663">
                  <c:v>10086000</c:v>
                </c:pt>
                <c:pt idx="6664">
                  <c:v>5939000</c:v>
                </c:pt>
                <c:pt idx="6665">
                  <c:v>8642000</c:v>
                </c:pt>
                <c:pt idx="6666">
                  <c:v>9148800</c:v>
                </c:pt>
                <c:pt idx="6667">
                  <c:v>5542800</c:v>
                </c:pt>
                <c:pt idx="6668">
                  <c:v>9447200</c:v>
                </c:pt>
                <c:pt idx="6669">
                  <c:v>5479400</c:v>
                </c:pt>
                <c:pt idx="6670">
                  <c:v>7698800</c:v>
                </c:pt>
                <c:pt idx="6671">
                  <c:v>5204600</c:v>
                </c:pt>
                <c:pt idx="6672">
                  <c:v>5255400</c:v>
                </c:pt>
                <c:pt idx="6673">
                  <c:v>9284200</c:v>
                </c:pt>
                <c:pt idx="6674">
                  <c:v>6954400</c:v>
                </c:pt>
                <c:pt idx="6675">
                  <c:v>6192800</c:v>
                </c:pt>
                <c:pt idx="6676">
                  <c:v>5763200</c:v>
                </c:pt>
                <c:pt idx="6677">
                  <c:v>7662400</c:v>
                </c:pt>
                <c:pt idx="6678">
                  <c:v>4631400</c:v>
                </c:pt>
                <c:pt idx="6679">
                  <c:v>5531200</c:v>
                </c:pt>
                <c:pt idx="6680">
                  <c:v>7604200</c:v>
                </c:pt>
                <c:pt idx="6681">
                  <c:v>7522800</c:v>
                </c:pt>
                <c:pt idx="6682">
                  <c:v>15378400</c:v>
                </c:pt>
                <c:pt idx="6683">
                  <c:v>8646400</c:v>
                </c:pt>
                <c:pt idx="6684">
                  <c:v>3309400</c:v>
                </c:pt>
                <c:pt idx="6685">
                  <c:v>3963000</c:v>
                </c:pt>
                <c:pt idx="6686">
                  <c:v>4470600</c:v>
                </c:pt>
                <c:pt idx="6687">
                  <c:v>3709400</c:v>
                </c:pt>
                <c:pt idx="6688">
                  <c:v>3180400</c:v>
                </c:pt>
                <c:pt idx="6689">
                  <c:v>4879600</c:v>
                </c:pt>
                <c:pt idx="6690">
                  <c:v>8421400</c:v>
                </c:pt>
                <c:pt idx="6691">
                  <c:v>14999400</c:v>
                </c:pt>
                <c:pt idx="6692">
                  <c:v>16785800</c:v>
                </c:pt>
                <c:pt idx="6693">
                  <c:v>15484600</c:v>
                </c:pt>
                <c:pt idx="6694">
                  <c:v>8443200</c:v>
                </c:pt>
                <c:pt idx="6695">
                  <c:v>7691800</c:v>
                </c:pt>
                <c:pt idx="6696">
                  <c:v>6854000</c:v>
                </c:pt>
                <c:pt idx="6697">
                  <c:v>8321000</c:v>
                </c:pt>
                <c:pt idx="6698">
                  <c:v>7609400</c:v>
                </c:pt>
                <c:pt idx="6699">
                  <c:v>12412800</c:v>
                </c:pt>
                <c:pt idx="6700">
                  <c:v>12448000</c:v>
                </c:pt>
                <c:pt idx="6701">
                  <c:v>14530400</c:v>
                </c:pt>
                <c:pt idx="6702">
                  <c:v>9194400</c:v>
                </c:pt>
                <c:pt idx="6703">
                  <c:v>7936600</c:v>
                </c:pt>
                <c:pt idx="6704">
                  <c:v>8827600</c:v>
                </c:pt>
                <c:pt idx="6705">
                  <c:v>8147000</c:v>
                </c:pt>
                <c:pt idx="6706">
                  <c:v>5002800</c:v>
                </c:pt>
                <c:pt idx="6707">
                  <c:v>7880400</c:v>
                </c:pt>
                <c:pt idx="6708">
                  <c:v>7482200</c:v>
                </c:pt>
                <c:pt idx="6709">
                  <c:v>7588200</c:v>
                </c:pt>
                <c:pt idx="6710">
                  <c:v>6907200</c:v>
                </c:pt>
                <c:pt idx="6711">
                  <c:v>10165600</c:v>
                </c:pt>
                <c:pt idx="6712">
                  <c:v>6871800</c:v>
                </c:pt>
                <c:pt idx="6713">
                  <c:v>7990800</c:v>
                </c:pt>
                <c:pt idx="6714">
                  <c:v>9881600</c:v>
                </c:pt>
                <c:pt idx="6715">
                  <c:v>9108800</c:v>
                </c:pt>
                <c:pt idx="6716">
                  <c:v>7427200</c:v>
                </c:pt>
                <c:pt idx="6717">
                  <c:v>8852600</c:v>
                </c:pt>
                <c:pt idx="6718">
                  <c:v>8447400</c:v>
                </c:pt>
                <c:pt idx="6719">
                  <c:v>8252799.9999999898</c:v>
                </c:pt>
                <c:pt idx="6720">
                  <c:v>9879200</c:v>
                </c:pt>
                <c:pt idx="6721">
                  <c:v>10907200</c:v>
                </c:pt>
                <c:pt idx="6722">
                  <c:v>23989800</c:v>
                </c:pt>
                <c:pt idx="6723">
                  <c:v>13524400</c:v>
                </c:pt>
                <c:pt idx="6724">
                  <c:v>12672600</c:v>
                </c:pt>
                <c:pt idx="6725">
                  <c:v>10499600</c:v>
                </c:pt>
                <c:pt idx="6726">
                  <c:v>6651600</c:v>
                </c:pt>
                <c:pt idx="6727">
                  <c:v>10052600</c:v>
                </c:pt>
                <c:pt idx="6728">
                  <c:v>15883800</c:v>
                </c:pt>
                <c:pt idx="6729">
                  <c:v>6918800</c:v>
                </c:pt>
                <c:pt idx="6730">
                  <c:v>13327400</c:v>
                </c:pt>
                <c:pt idx="6731">
                  <c:v>24206200</c:v>
                </c:pt>
                <c:pt idx="6732">
                  <c:v>28468200</c:v>
                </c:pt>
                <c:pt idx="6733">
                  <c:v>33094800</c:v>
                </c:pt>
                <c:pt idx="6734">
                  <c:v>5046000</c:v>
                </c:pt>
                <c:pt idx="6735">
                  <c:v>3188800</c:v>
                </c:pt>
                <c:pt idx="6736">
                  <c:v>6175800</c:v>
                </c:pt>
                <c:pt idx="6737">
                  <c:v>5308200</c:v>
                </c:pt>
                <c:pt idx="6738">
                  <c:v>7582400</c:v>
                </c:pt>
                <c:pt idx="6739">
                  <c:v>5419000</c:v>
                </c:pt>
                <c:pt idx="6740">
                  <c:v>2161600</c:v>
                </c:pt>
                <c:pt idx="6741">
                  <c:v>5071000</c:v>
                </c:pt>
                <c:pt idx="6742">
                  <c:v>8230600</c:v>
                </c:pt>
                <c:pt idx="6743">
                  <c:v>10121000</c:v>
                </c:pt>
                <c:pt idx="6744">
                  <c:v>7883000</c:v>
                </c:pt>
                <c:pt idx="6745">
                  <c:v>6879600</c:v>
                </c:pt>
                <c:pt idx="6746">
                  <c:v>7204200</c:v>
                </c:pt>
                <c:pt idx="6747">
                  <c:v>6926600</c:v>
                </c:pt>
                <c:pt idx="6748">
                  <c:v>4300200</c:v>
                </c:pt>
                <c:pt idx="6749">
                  <c:v>4820400</c:v>
                </c:pt>
                <c:pt idx="6750">
                  <c:v>6792200</c:v>
                </c:pt>
                <c:pt idx="6751">
                  <c:v>5139800</c:v>
                </c:pt>
                <c:pt idx="6752">
                  <c:v>6548600</c:v>
                </c:pt>
                <c:pt idx="6753">
                  <c:v>4990800</c:v>
                </c:pt>
                <c:pt idx="6754">
                  <c:v>16751599.999999899</c:v>
                </c:pt>
                <c:pt idx="6755">
                  <c:v>5344800</c:v>
                </c:pt>
                <c:pt idx="6756">
                  <c:v>5339600</c:v>
                </c:pt>
                <c:pt idx="6757">
                  <c:v>6481400</c:v>
                </c:pt>
                <c:pt idx="6758">
                  <c:v>4365000</c:v>
                </c:pt>
                <c:pt idx="6759">
                  <c:v>4073400</c:v>
                </c:pt>
                <c:pt idx="6760">
                  <c:v>6784800</c:v>
                </c:pt>
                <c:pt idx="6761">
                  <c:v>6436800</c:v>
                </c:pt>
                <c:pt idx="6762">
                  <c:v>7296800</c:v>
                </c:pt>
                <c:pt idx="6763">
                  <c:v>5557200</c:v>
                </c:pt>
                <c:pt idx="6764">
                  <c:v>5796000</c:v>
                </c:pt>
                <c:pt idx="6765">
                  <c:v>5915400</c:v>
                </c:pt>
                <c:pt idx="6766">
                  <c:v>7287800</c:v>
                </c:pt>
                <c:pt idx="6767">
                  <c:v>6836400</c:v>
                </c:pt>
                <c:pt idx="6768">
                  <c:v>5346800</c:v>
                </c:pt>
                <c:pt idx="6769">
                  <c:v>1161400</c:v>
                </c:pt>
                <c:pt idx="6770">
                  <c:v>4201200</c:v>
                </c:pt>
                <c:pt idx="6771">
                  <c:v>7803600</c:v>
                </c:pt>
                <c:pt idx="6772">
                  <c:v>7287000</c:v>
                </c:pt>
                <c:pt idx="6773">
                  <c:v>9214400</c:v>
                </c:pt>
                <c:pt idx="6774">
                  <c:v>6947800</c:v>
                </c:pt>
                <c:pt idx="6775">
                  <c:v>7042600</c:v>
                </c:pt>
                <c:pt idx="6776">
                  <c:v>7448000</c:v>
                </c:pt>
                <c:pt idx="6777">
                  <c:v>3128000</c:v>
                </c:pt>
                <c:pt idx="6778">
                  <c:v>4139000</c:v>
                </c:pt>
                <c:pt idx="6779">
                  <c:v>7688800</c:v>
                </c:pt>
                <c:pt idx="6780">
                  <c:v>6451600</c:v>
                </c:pt>
                <c:pt idx="6781">
                  <c:v>4957800</c:v>
                </c:pt>
                <c:pt idx="6782">
                  <c:v>4713600</c:v>
                </c:pt>
                <c:pt idx="6783">
                  <c:v>7453600</c:v>
                </c:pt>
                <c:pt idx="6784">
                  <c:v>10690800</c:v>
                </c:pt>
                <c:pt idx="6785">
                  <c:v>8512600</c:v>
                </c:pt>
                <c:pt idx="6786">
                  <c:v>10603200</c:v>
                </c:pt>
                <c:pt idx="6787">
                  <c:v>5589200</c:v>
                </c:pt>
                <c:pt idx="6788">
                  <c:v>6268400</c:v>
                </c:pt>
                <c:pt idx="6789">
                  <c:v>6681600</c:v>
                </c:pt>
                <c:pt idx="6790">
                  <c:v>7562400</c:v>
                </c:pt>
                <c:pt idx="6791">
                  <c:v>6110800</c:v>
                </c:pt>
                <c:pt idx="6792">
                  <c:v>10459000</c:v>
                </c:pt>
                <c:pt idx="6793">
                  <c:v>13117800</c:v>
                </c:pt>
                <c:pt idx="6794">
                  <c:v>9515600</c:v>
                </c:pt>
                <c:pt idx="6795">
                  <c:v>10940000</c:v>
                </c:pt>
                <c:pt idx="6796">
                  <c:v>14075400</c:v>
                </c:pt>
                <c:pt idx="6797">
                  <c:v>11579000</c:v>
                </c:pt>
                <c:pt idx="6798">
                  <c:v>15591800</c:v>
                </c:pt>
                <c:pt idx="6799">
                  <c:v>13581600</c:v>
                </c:pt>
                <c:pt idx="6800">
                  <c:v>11817400</c:v>
                </c:pt>
                <c:pt idx="6801">
                  <c:v>7121200</c:v>
                </c:pt>
                <c:pt idx="6802">
                  <c:v>4988400</c:v>
                </c:pt>
                <c:pt idx="6803">
                  <c:v>7079200</c:v>
                </c:pt>
                <c:pt idx="6804">
                  <c:v>4682800</c:v>
                </c:pt>
                <c:pt idx="6805">
                  <c:v>6082400</c:v>
                </c:pt>
                <c:pt idx="6806">
                  <c:v>5936800</c:v>
                </c:pt>
                <c:pt idx="6807">
                  <c:v>5760800</c:v>
                </c:pt>
                <c:pt idx="6808">
                  <c:v>4754600</c:v>
                </c:pt>
                <c:pt idx="6809">
                  <c:v>4468400</c:v>
                </c:pt>
                <c:pt idx="6810">
                  <c:v>4513400</c:v>
                </c:pt>
                <c:pt idx="6811">
                  <c:v>4810200</c:v>
                </c:pt>
                <c:pt idx="6812">
                  <c:v>5062000</c:v>
                </c:pt>
                <c:pt idx="6813">
                  <c:v>3874200</c:v>
                </c:pt>
                <c:pt idx="6814">
                  <c:v>6787400</c:v>
                </c:pt>
                <c:pt idx="6815">
                  <c:v>7059400</c:v>
                </c:pt>
                <c:pt idx="6816">
                  <c:v>6795000</c:v>
                </c:pt>
                <c:pt idx="6817">
                  <c:v>3261800</c:v>
                </c:pt>
                <c:pt idx="6818">
                  <c:v>11978000</c:v>
                </c:pt>
                <c:pt idx="6819">
                  <c:v>7825800</c:v>
                </c:pt>
                <c:pt idx="6820">
                  <c:v>6568200</c:v>
                </c:pt>
                <c:pt idx="6821">
                  <c:v>4646200</c:v>
                </c:pt>
                <c:pt idx="6822">
                  <c:v>6743000</c:v>
                </c:pt>
                <c:pt idx="6823">
                  <c:v>8121400</c:v>
                </c:pt>
                <c:pt idx="6824">
                  <c:v>5883200</c:v>
                </c:pt>
                <c:pt idx="6825">
                  <c:v>8227400</c:v>
                </c:pt>
                <c:pt idx="6826">
                  <c:v>6200000</c:v>
                </c:pt>
                <c:pt idx="6827">
                  <c:v>3825800</c:v>
                </c:pt>
                <c:pt idx="6828">
                  <c:v>3531200</c:v>
                </c:pt>
                <c:pt idx="6829">
                  <c:v>19008800</c:v>
                </c:pt>
                <c:pt idx="6830">
                  <c:v>5402200</c:v>
                </c:pt>
                <c:pt idx="6831">
                  <c:v>4751400</c:v>
                </c:pt>
                <c:pt idx="6832">
                  <c:v>4299400</c:v>
                </c:pt>
                <c:pt idx="6833">
                  <c:v>4735600</c:v>
                </c:pt>
                <c:pt idx="6834">
                  <c:v>6252600</c:v>
                </c:pt>
                <c:pt idx="6835">
                  <c:v>4868000</c:v>
                </c:pt>
                <c:pt idx="6836">
                  <c:v>4592400</c:v>
                </c:pt>
                <c:pt idx="6837">
                  <c:v>6779200</c:v>
                </c:pt>
                <c:pt idx="6838">
                  <c:v>4545000</c:v>
                </c:pt>
                <c:pt idx="6839">
                  <c:v>7457000</c:v>
                </c:pt>
                <c:pt idx="6840">
                  <c:v>8097800</c:v>
                </c:pt>
                <c:pt idx="6841">
                  <c:v>5168800</c:v>
                </c:pt>
                <c:pt idx="6842">
                  <c:v>3463400</c:v>
                </c:pt>
                <c:pt idx="6843">
                  <c:v>5061800</c:v>
                </c:pt>
                <c:pt idx="6844">
                  <c:v>4819800</c:v>
                </c:pt>
                <c:pt idx="6845">
                  <c:v>3411000</c:v>
                </c:pt>
                <c:pt idx="6846">
                  <c:v>5282800</c:v>
                </c:pt>
                <c:pt idx="6847">
                  <c:v>3551400</c:v>
                </c:pt>
                <c:pt idx="6848">
                  <c:v>4953600</c:v>
                </c:pt>
                <c:pt idx="6849">
                  <c:v>5974400</c:v>
                </c:pt>
                <c:pt idx="6850">
                  <c:v>6460200</c:v>
                </c:pt>
                <c:pt idx="6851">
                  <c:v>4405800</c:v>
                </c:pt>
                <c:pt idx="6852">
                  <c:v>3731800</c:v>
                </c:pt>
                <c:pt idx="6853">
                  <c:v>3126600</c:v>
                </c:pt>
                <c:pt idx="6854">
                  <c:v>4693000</c:v>
                </c:pt>
                <c:pt idx="6855">
                  <c:v>4160200</c:v>
                </c:pt>
                <c:pt idx="6856">
                  <c:v>4997000</c:v>
                </c:pt>
                <c:pt idx="6857">
                  <c:v>10916800</c:v>
                </c:pt>
                <c:pt idx="6858">
                  <c:v>7537800</c:v>
                </c:pt>
                <c:pt idx="6859">
                  <c:v>7460800</c:v>
                </c:pt>
                <c:pt idx="6860">
                  <c:v>9195800</c:v>
                </c:pt>
                <c:pt idx="6861">
                  <c:v>5410600</c:v>
                </c:pt>
                <c:pt idx="6862">
                  <c:v>6315200</c:v>
                </c:pt>
                <c:pt idx="6863">
                  <c:v>3982200</c:v>
                </c:pt>
                <c:pt idx="6864">
                  <c:v>5658200</c:v>
                </c:pt>
                <c:pt idx="6865">
                  <c:v>4753600</c:v>
                </c:pt>
                <c:pt idx="6866">
                  <c:v>3835600</c:v>
                </c:pt>
                <c:pt idx="6867">
                  <c:v>4489400</c:v>
                </c:pt>
                <c:pt idx="6868">
                  <c:v>8083600</c:v>
                </c:pt>
                <c:pt idx="6869">
                  <c:v>4038200</c:v>
                </c:pt>
                <c:pt idx="6870">
                  <c:v>2510200</c:v>
                </c:pt>
                <c:pt idx="6871">
                  <c:v>4302400</c:v>
                </c:pt>
                <c:pt idx="6872">
                  <c:v>4458400</c:v>
                </c:pt>
                <c:pt idx="6873">
                  <c:v>9227200</c:v>
                </c:pt>
                <c:pt idx="6874">
                  <c:v>3878600</c:v>
                </c:pt>
                <c:pt idx="6875">
                  <c:v>5218600</c:v>
                </c:pt>
                <c:pt idx="6876">
                  <c:v>4202000</c:v>
                </c:pt>
                <c:pt idx="6877">
                  <c:v>6346000</c:v>
                </c:pt>
                <c:pt idx="6878">
                  <c:v>5793600</c:v>
                </c:pt>
                <c:pt idx="6879">
                  <c:v>8866400</c:v>
                </c:pt>
                <c:pt idx="6880">
                  <c:v>10109200</c:v>
                </c:pt>
                <c:pt idx="6881">
                  <c:v>13333000</c:v>
                </c:pt>
                <c:pt idx="6882">
                  <c:v>5551200</c:v>
                </c:pt>
                <c:pt idx="6883">
                  <c:v>10564600</c:v>
                </c:pt>
                <c:pt idx="6884">
                  <c:v>12614800</c:v>
                </c:pt>
                <c:pt idx="6885">
                  <c:v>5365800</c:v>
                </c:pt>
                <c:pt idx="6886">
                  <c:v>4000600</c:v>
                </c:pt>
                <c:pt idx="6887">
                  <c:v>3650000</c:v>
                </c:pt>
                <c:pt idx="6888">
                  <c:v>5262600</c:v>
                </c:pt>
                <c:pt idx="6889">
                  <c:v>5586200</c:v>
                </c:pt>
                <c:pt idx="6890">
                  <c:v>4431400</c:v>
                </c:pt>
                <c:pt idx="6891">
                  <c:v>3649200</c:v>
                </c:pt>
                <c:pt idx="6892">
                  <c:v>5963200</c:v>
                </c:pt>
                <c:pt idx="6893">
                  <c:v>7007000</c:v>
                </c:pt>
                <c:pt idx="6894">
                  <c:v>4329000</c:v>
                </c:pt>
                <c:pt idx="6895">
                  <c:v>3948200</c:v>
                </c:pt>
                <c:pt idx="6896">
                  <c:v>5939800</c:v>
                </c:pt>
                <c:pt idx="6897">
                  <c:v>5970400</c:v>
                </c:pt>
                <c:pt idx="6898">
                  <c:v>4328600</c:v>
                </c:pt>
                <c:pt idx="6899">
                  <c:v>3799800</c:v>
                </c:pt>
                <c:pt idx="6900">
                  <c:v>9889800</c:v>
                </c:pt>
                <c:pt idx="6901">
                  <c:v>5545200</c:v>
                </c:pt>
                <c:pt idx="6902">
                  <c:v>6616400</c:v>
                </c:pt>
                <c:pt idx="6903">
                  <c:v>8295200</c:v>
                </c:pt>
                <c:pt idx="6904">
                  <c:v>7114400</c:v>
                </c:pt>
                <c:pt idx="6905">
                  <c:v>12582600</c:v>
                </c:pt>
                <c:pt idx="6906">
                  <c:v>6711400</c:v>
                </c:pt>
                <c:pt idx="6907">
                  <c:v>6473600</c:v>
                </c:pt>
                <c:pt idx="6908">
                  <c:v>5663200</c:v>
                </c:pt>
                <c:pt idx="6909">
                  <c:v>5139800</c:v>
                </c:pt>
                <c:pt idx="6910">
                  <c:v>6473600</c:v>
                </c:pt>
                <c:pt idx="6911">
                  <c:v>10167800</c:v>
                </c:pt>
                <c:pt idx="6912">
                  <c:v>6013400</c:v>
                </c:pt>
                <c:pt idx="6913">
                  <c:v>6753600</c:v>
                </c:pt>
                <c:pt idx="6914">
                  <c:v>7888400</c:v>
                </c:pt>
                <c:pt idx="6915">
                  <c:v>4779400</c:v>
                </c:pt>
                <c:pt idx="6916">
                  <c:v>6236800</c:v>
                </c:pt>
                <c:pt idx="6917">
                  <c:v>6787600</c:v>
                </c:pt>
                <c:pt idx="6918">
                  <c:v>10775200</c:v>
                </c:pt>
                <c:pt idx="6919">
                  <c:v>7357600</c:v>
                </c:pt>
                <c:pt idx="6920">
                  <c:v>11035400</c:v>
                </c:pt>
                <c:pt idx="6921">
                  <c:v>4959400</c:v>
                </c:pt>
                <c:pt idx="6922">
                  <c:v>5527200</c:v>
                </c:pt>
                <c:pt idx="6923">
                  <c:v>5322200</c:v>
                </c:pt>
                <c:pt idx="6924">
                  <c:v>6126600</c:v>
                </c:pt>
                <c:pt idx="6925">
                  <c:v>4595800</c:v>
                </c:pt>
                <c:pt idx="6926">
                  <c:v>4268400</c:v>
                </c:pt>
                <c:pt idx="6927">
                  <c:v>5050400</c:v>
                </c:pt>
                <c:pt idx="6928">
                  <c:v>3281400</c:v>
                </c:pt>
                <c:pt idx="6929">
                  <c:v>4756800</c:v>
                </c:pt>
                <c:pt idx="6930">
                  <c:v>6486600</c:v>
                </c:pt>
                <c:pt idx="6931">
                  <c:v>4658000</c:v>
                </c:pt>
                <c:pt idx="6932">
                  <c:v>6385800</c:v>
                </c:pt>
                <c:pt idx="6933">
                  <c:v>8195799.9999999898</c:v>
                </c:pt>
                <c:pt idx="6934">
                  <c:v>5596800</c:v>
                </c:pt>
                <c:pt idx="6935">
                  <c:v>6671400</c:v>
                </c:pt>
                <c:pt idx="6936">
                  <c:v>12094200</c:v>
                </c:pt>
                <c:pt idx="6937">
                  <c:v>11356400</c:v>
                </c:pt>
                <c:pt idx="6938">
                  <c:v>3687400</c:v>
                </c:pt>
                <c:pt idx="6939">
                  <c:v>3988800</c:v>
                </c:pt>
                <c:pt idx="6940">
                  <c:v>4128399.9999999902</c:v>
                </c:pt>
                <c:pt idx="6941">
                  <c:v>4876600</c:v>
                </c:pt>
                <c:pt idx="6942">
                  <c:v>4366400</c:v>
                </c:pt>
                <c:pt idx="6943">
                  <c:v>4131000</c:v>
                </c:pt>
                <c:pt idx="6944">
                  <c:v>9663400</c:v>
                </c:pt>
                <c:pt idx="6945">
                  <c:v>4079400</c:v>
                </c:pt>
                <c:pt idx="6946">
                  <c:v>6058400</c:v>
                </c:pt>
                <c:pt idx="6947">
                  <c:v>5213400</c:v>
                </c:pt>
                <c:pt idx="6948">
                  <c:v>2939200</c:v>
                </c:pt>
                <c:pt idx="6949">
                  <c:v>6147000</c:v>
                </c:pt>
                <c:pt idx="6950">
                  <c:v>3110400</c:v>
                </c:pt>
                <c:pt idx="6951">
                  <c:v>3857600</c:v>
                </c:pt>
                <c:pt idx="6952">
                  <c:v>4025800</c:v>
                </c:pt>
                <c:pt idx="6953">
                  <c:v>4176200</c:v>
                </c:pt>
                <c:pt idx="6954">
                  <c:v>5889400</c:v>
                </c:pt>
                <c:pt idx="6955">
                  <c:v>9070400</c:v>
                </c:pt>
                <c:pt idx="6956">
                  <c:v>9471200</c:v>
                </c:pt>
                <c:pt idx="6957">
                  <c:v>10620200</c:v>
                </c:pt>
                <c:pt idx="6958">
                  <c:v>3900600</c:v>
                </c:pt>
                <c:pt idx="6959">
                  <c:v>5636000</c:v>
                </c:pt>
                <c:pt idx="6960">
                  <c:v>5345800</c:v>
                </c:pt>
                <c:pt idx="6961">
                  <c:v>4090200</c:v>
                </c:pt>
                <c:pt idx="6962">
                  <c:v>5799600</c:v>
                </c:pt>
                <c:pt idx="6963">
                  <c:v>6626200</c:v>
                </c:pt>
                <c:pt idx="6964">
                  <c:v>3430000</c:v>
                </c:pt>
                <c:pt idx="6965">
                  <c:v>4302000</c:v>
                </c:pt>
                <c:pt idx="6966">
                  <c:v>3422600</c:v>
                </c:pt>
                <c:pt idx="6967">
                  <c:v>3438200</c:v>
                </c:pt>
                <c:pt idx="6968">
                  <c:v>4147000</c:v>
                </c:pt>
                <c:pt idx="6969">
                  <c:v>4378400</c:v>
                </c:pt>
                <c:pt idx="6970">
                  <c:v>6610400</c:v>
                </c:pt>
                <c:pt idx="6971">
                  <c:v>4458200</c:v>
                </c:pt>
                <c:pt idx="6972">
                  <c:v>4305400</c:v>
                </c:pt>
                <c:pt idx="6973">
                  <c:v>9021200</c:v>
                </c:pt>
                <c:pt idx="6974">
                  <c:v>7592600</c:v>
                </c:pt>
                <c:pt idx="6975">
                  <c:v>9435000</c:v>
                </c:pt>
                <c:pt idx="6976">
                  <c:v>8622600</c:v>
                </c:pt>
                <c:pt idx="6977">
                  <c:v>4946400</c:v>
                </c:pt>
                <c:pt idx="6978">
                  <c:v>6271000</c:v>
                </c:pt>
                <c:pt idx="6979">
                  <c:v>4836400</c:v>
                </c:pt>
                <c:pt idx="6980">
                  <c:v>7481200</c:v>
                </c:pt>
                <c:pt idx="6981">
                  <c:v>4116000</c:v>
                </c:pt>
                <c:pt idx="6982">
                  <c:v>6215400</c:v>
                </c:pt>
                <c:pt idx="6983">
                  <c:v>8895000</c:v>
                </c:pt>
                <c:pt idx="6984">
                  <c:v>4142200</c:v>
                </c:pt>
                <c:pt idx="6985">
                  <c:v>5735800</c:v>
                </c:pt>
                <c:pt idx="6986">
                  <c:v>6737400</c:v>
                </c:pt>
                <c:pt idx="6987">
                  <c:v>5683800</c:v>
                </c:pt>
                <c:pt idx="6988">
                  <c:v>5873200</c:v>
                </c:pt>
                <c:pt idx="6989">
                  <c:v>3516000</c:v>
                </c:pt>
                <c:pt idx="6990">
                  <c:v>5738000</c:v>
                </c:pt>
                <c:pt idx="6991">
                  <c:v>5399400</c:v>
                </c:pt>
                <c:pt idx="6992">
                  <c:v>4555000</c:v>
                </c:pt>
                <c:pt idx="6993">
                  <c:v>8620600</c:v>
                </c:pt>
                <c:pt idx="6994">
                  <c:v>9631600</c:v>
                </c:pt>
                <c:pt idx="6995">
                  <c:v>7787800</c:v>
                </c:pt>
                <c:pt idx="6996">
                  <c:v>11407200</c:v>
                </c:pt>
                <c:pt idx="6997">
                  <c:v>8769200</c:v>
                </c:pt>
                <c:pt idx="6998">
                  <c:v>4822600</c:v>
                </c:pt>
                <c:pt idx="6999">
                  <c:v>7498000</c:v>
                </c:pt>
                <c:pt idx="7000">
                  <c:v>6214600</c:v>
                </c:pt>
                <c:pt idx="7001">
                  <c:v>4754600</c:v>
                </c:pt>
                <c:pt idx="7002">
                  <c:v>4958000</c:v>
                </c:pt>
                <c:pt idx="7003">
                  <c:v>5737400</c:v>
                </c:pt>
                <c:pt idx="7004">
                  <c:v>5754800</c:v>
                </c:pt>
                <c:pt idx="7005">
                  <c:v>3739400</c:v>
                </c:pt>
                <c:pt idx="7006">
                  <c:v>18969200</c:v>
                </c:pt>
                <c:pt idx="7007">
                  <c:v>5167600</c:v>
                </c:pt>
                <c:pt idx="7008">
                  <c:v>7031600</c:v>
                </c:pt>
                <c:pt idx="7009">
                  <c:v>5249200</c:v>
                </c:pt>
                <c:pt idx="7010">
                  <c:v>7676000</c:v>
                </c:pt>
                <c:pt idx="7011">
                  <c:v>15024400</c:v>
                </c:pt>
                <c:pt idx="7012">
                  <c:v>8212000</c:v>
                </c:pt>
                <c:pt idx="7013">
                  <c:v>5403200</c:v>
                </c:pt>
                <c:pt idx="7014">
                  <c:v>5183200</c:v>
                </c:pt>
                <c:pt idx="7015">
                  <c:v>3542200</c:v>
                </c:pt>
                <c:pt idx="7016">
                  <c:v>9522200</c:v>
                </c:pt>
                <c:pt idx="7017">
                  <c:v>9975200</c:v>
                </c:pt>
                <c:pt idx="7018">
                  <c:v>5672800</c:v>
                </c:pt>
                <c:pt idx="7019">
                  <c:v>4296800</c:v>
                </c:pt>
                <c:pt idx="7020">
                  <c:v>5773200</c:v>
                </c:pt>
                <c:pt idx="7021">
                  <c:v>2472400</c:v>
                </c:pt>
                <c:pt idx="7022">
                  <c:v>5923400</c:v>
                </c:pt>
                <c:pt idx="7023">
                  <c:v>6558600</c:v>
                </c:pt>
                <c:pt idx="7024">
                  <c:v>6306800</c:v>
                </c:pt>
                <c:pt idx="7025">
                  <c:v>11739600</c:v>
                </c:pt>
                <c:pt idx="7026">
                  <c:v>13023600</c:v>
                </c:pt>
                <c:pt idx="7027">
                  <c:v>5552000</c:v>
                </c:pt>
                <c:pt idx="7028">
                  <c:v>5119800</c:v>
                </c:pt>
                <c:pt idx="7029">
                  <c:v>7363600</c:v>
                </c:pt>
                <c:pt idx="7030">
                  <c:v>3450000</c:v>
                </c:pt>
                <c:pt idx="7031">
                  <c:v>3848600</c:v>
                </c:pt>
                <c:pt idx="7032">
                  <c:v>8368600</c:v>
                </c:pt>
                <c:pt idx="7033">
                  <c:v>3423400</c:v>
                </c:pt>
                <c:pt idx="7034">
                  <c:v>3435200</c:v>
                </c:pt>
                <c:pt idx="7035">
                  <c:v>6227800</c:v>
                </c:pt>
                <c:pt idx="7036">
                  <c:v>5997000</c:v>
                </c:pt>
                <c:pt idx="7037">
                  <c:v>5834600</c:v>
                </c:pt>
                <c:pt idx="7038">
                  <c:v>3547600</c:v>
                </c:pt>
                <c:pt idx="7039">
                  <c:v>3015800</c:v>
                </c:pt>
                <c:pt idx="7040">
                  <c:v>3816400</c:v>
                </c:pt>
                <c:pt idx="7041">
                  <c:v>2520200</c:v>
                </c:pt>
                <c:pt idx="7042">
                  <c:v>3088200</c:v>
                </c:pt>
                <c:pt idx="7043">
                  <c:v>2974600</c:v>
                </c:pt>
                <c:pt idx="7044">
                  <c:v>3180400</c:v>
                </c:pt>
                <c:pt idx="7045">
                  <c:v>4650800</c:v>
                </c:pt>
                <c:pt idx="7046">
                  <c:v>3600800</c:v>
                </c:pt>
                <c:pt idx="7047">
                  <c:v>5391000</c:v>
                </c:pt>
                <c:pt idx="7048">
                  <c:v>2744200</c:v>
                </c:pt>
                <c:pt idx="7049">
                  <c:v>2767000</c:v>
                </c:pt>
                <c:pt idx="7050">
                  <c:v>2929000</c:v>
                </c:pt>
                <c:pt idx="7051">
                  <c:v>6426800</c:v>
                </c:pt>
                <c:pt idx="7052">
                  <c:v>3237400</c:v>
                </c:pt>
                <c:pt idx="7053">
                  <c:v>5731200</c:v>
                </c:pt>
                <c:pt idx="7054">
                  <c:v>3114800</c:v>
                </c:pt>
                <c:pt idx="7055">
                  <c:v>4911200</c:v>
                </c:pt>
                <c:pt idx="7056">
                  <c:v>4925000</c:v>
                </c:pt>
                <c:pt idx="7057">
                  <c:v>7793800</c:v>
                </c:pt>
                <c:pt idx="7058">
                  <c:v>6782000</c:v>
                </c:pt>
                <c:pt idx="7059">
                  <c:v>3676200</c:v>
                </c:pt>
                <c:pt idx="7060">
                  <c:v>3931600</c:v>
                </c:pt>
                <c:pt idx="7061">
                  <c:v>3061600</c:v>
                </c:pt>
                <c:pt idx="7062">
                  <c:v>5562200</c:v>
                </c:pt>
                <c:pt idx="7063">
                  <c:v>3709800</c:v>
                </c:pt>
                <c:pt idx="7064">
                  <c:v>3748800</c:v>
                </c:pt>
                <c:pt idx="7065">
                  <c:v>2962800</c:v>
                </c:pt>
                <c:pt idx="7066">
                  <c:v>3859600</c:v>
                </c:pt>
                <c:pt idx="7067">
                  <c:v>8292000</c:v>
                </c:pt>
                <c:pt idx="7068">
                  <c:v>9833200</c:v>
                </c:pt>
                <c:pt idx="7069">
                  <c:v>7197400</c:v>
                </c:pt>
                <c:pt idx="7070">
                  <c:v>11446800</c:v>
                </c:pt>
                <c:pt idx="7071">
                  <c:v>7915000</c:v>
                </c:pt>
                <c:pt idx="7072">
                  <c:v>10397200</c:v>
                </c:pt>
                <c:pt idx="7073">
                  <c:v>10919200</c:v>
                </c:pt>
                <c:pt idx="7074">
                  <c:v>4332800</c:v>
                </c:pt>
                <c:pt idx="7075">
                  <c:v>5697600</c:v>
                </c:pt>
                <c:pt idx="7076">
                  <c:v>7653600</c:v>
                </c:pt>
                <c:pt idx="7077">
                  <c:v>3673800</c:v>
                </c:pt>
                <c:pt idx="7078">
                  <c:v>2304400</c:v>
                </c:pt>
                <c:pt idx="7079">
                  <c:v>3615400</c:v>
                </c:pt>
                <c:pt idx="7080">
                  <c:v>2776000</c:v>
                </c:pt>
                <c:pt idx="7081">
                  <c:v>5657000</c:v>
                </c:pt>
                <c:pt idx="7082">
                  <c:v>3336400</c:v>
                </c:pt>
                <c:pt idx="7083">
                  <c:v>3818600</c:v>
                </c:pt>
                <c:pt idx="7084">
                  <c:v>5266000</c:v>
                </c:pt>
                <c:pt idx="7085">
                  <c:v>4620400</c:v>
                </c:pt>
                <c:pt idx="7086">
                  <c:v>7002000</c:v>
                </c:pt>
                <c:pt idx="7087">
                  <c:v>3841600</c:v>
                </c:pt>
                <c:pt idx="7088">
                  <c:v>3252800</c:v>
                </c:pt>
                <c:pt idx="7089">
                  <c:v>6587800</c:v>
                </c:pt>
                <c:pt idx="7090">
                  <c:v>3377200</c:v>
                </c:pt>
                <c:pt idx="7091">
                  <c:v>5476400</c:v>
                </c:pt>
                <c:pt idx="7092">
                  <c:v>9635200</c:v>
                </c:pt>
                <c:pt idx="7093">
                  <c:v>4210200</c:v>
                </c:pt>
                <c:pt idx="7094">
                  <c:v>4878200</c:v>
                </c:pt>
                <c:pt idx="7095">
                  <c:v>3010200</c:v>
                </c:pt>
                <c:pt idx="7096">
                  <c:v>6950400</c:v>
                </c:pt>
                <c:pt idx="7097">
                  <c:v>2190400</c:v>
                </c:pt>
                <c:pt idx="7098">
                  <c:v>2251200</c:v>
                </c:pt>
                <c:pt idx="7099">
                  <c:v>3627600</c:v>
                </c:pt>
                <c:pt idx="7100">
                  <c:v>5212400</c:v>
                </c:pt>
                <c:pt idx="7101">
                  <c:v>2706800</c:v>
                </c:pt>
                <c:pt idx="7102">
                  <c:v>3147600</c:v>
                </c:pt>
                <c:pt idx="7103">
                  <c:v>2920200</c:v>
                </c:pt>
                <c:pt idx="7104">
                  <c:v>3416800</c:v>
                </c:pt>
                <c:pt idx="7105">
                  <c:v>1594600</c:v>
                </c:pt>
                <c:pt idx="7106">
                  <c:v>4531200</c:v>
                </c:pt>
                <c:pt idx="7107">
                  <c:v>2440000</c:v>
                </c:pt>
                <c:pt idx="7108">
                  <c:v>3349000</c:v>
                </c:pt>
                <c:pt idx="7109">
                  <c:v>3766600</c:v>
                </c:pt>
                <c:pt idx="7110">
                  <c:v>3588600</c:v>
                </c:pt>
                <c:pt idx="7111">
                  <c:v>3069000</c:v>
                </c:pt>
                <c:pt idx="7112">
                  <c:v>4429800</c:v>
                </c:pt>
                <c:pt idx="7113">
                  <c:v>4581600</c:v>
                </c:pt>
                <c:pt idx="7114">
                  <c:v>6097200</c:v>
                </c:pt>
                <c:pt idx="7115">
                  <c:v>6994200</c:v>
                </c:pt>
                <c:pt idx="7116">
                  <c:v>6072600</c:v>
                </c:pt>
                <c:pt idx="7117">
                  <c:v>4636000</c:v>
                </c:pt>
                <c:pt idx="7118">
                  <c:v>3096200</c:v>
                </c:pt>
                <c:pt idx="7119">
                  <c:v>4187000</c:v>
                </c:pt>
                <c:pt idx="7120">
                  <c:v>4417200</c:v>
                </c:pt>
                <c:pt idx="7121">
                  <c:v>2278600</c:v>
                </c:pt>
                <c:pt idx="7122">
                  <c:v>3211600</c:v>
                </c:pt>
                <c:pt idx="7123">
                  <c:v>3406400</c:v>
                </c:pt>
                <c:pt idx="7124">
                  <c:v>3459600</c:v>
                </c:pt>
                <c:pt idx="7125">
                  <c:v>4295600</c:v>
                </c:pt>
                <c:pt idx="7126">
                  <c:v>3453000</c:v>
                </c:pt>
                <c:pt idx="7127">
                  <c:v>2971000</c:v>
                </c:pt>
                <c:pt idx="7128">
                  <c:v>3541800</c:v>
                </c:pt>
                <c:pt idx="7129">
                  <c:v>1971600</c:v>
                </c:pt>
                <c:pt idx="7130">
                  <c:v>2051600</c:v>
                </c:pt>
                <c:pt idx="7131">
                  <c:v>4498000</c:v>
                </c:pt>
                <c:pt idx="7132">
                  <c:v>3109400</c:v>
                </c:pt>
                <c:pt idx="7133">
                  <c:v>11156000</c:v>
                </c:pt>
                <c:pt idx="7134">
                  <c:v>3598600</c:v>
                </c:pt>
                <c:pt idx="7135">
                  <c:v>4260600</c:v>
                </c:pt>
                <c:pt idx="7136">
                  <c:v>3027400</c:v>
                </c:pt>
                <c:pt idx="7137">
                  <c:v>3151600</c:v>
                </c:pt>
                <c:pt idx="7138">
                  <c:v>4227200</c:v>
                </c:pt>
                <c:pt idx="7139">
                  <c:v>5538400</c:v>
                </c:pt>
                <c:pt idx="7140">
                  <c:v>5758600</c:v>
                </c:pt>
                <c:pt idx="7141">
                  <c:v>4145000</c:v>
                </c:pt>
                <c:pt idx="7142">
                  <c:v>6640000</c:v>
                </c:pt>
                <c:pt idx="7143">
                  <c:v>6579400</c:v>
                </c:pt>
                <c:pt idx="7144">
                  <c:v>12681200</c:v>
                </c:pt>
                <c:pt idx="7145">
                  <c:v>9047000</c:v>
                </c:pt>
                <c:pt idx="7146">
                  <c:v>4963200</c:v>
                </c:pt>
                <c:pt idx="7147">
                  <c:v>2690600</c:v>
                </c:pt>
                <c:pt idx="7148">
                  <c:v>5888400</c:v>
                </c:pt>
                <c:pt idx="7149">
                  <c:v>6138600</c:v>
                </c:pt>
                <c:pt idx="7150">
                  <c:v>4567400</c:v>
                </c:pt>
                <c:pt idx="7151">
                  <c:v>5032200</c:v>
                </c:pt>
                <c:pt idx="7152">
                  <c:v>6715000</c:v>
                </c:pt>
                <c:pt idx="7153">
                  <c:v>4432600</c:v>
                </c:pt>
                <c:pt idx="7154">
                  <c:v>7907400</c:v>
                </c:pt>
                <c:pt idx="7155">
                  <c:v>17788400</c:v>
                </c:pt>
                <c:pt idx="7156">
                  <c:v>11114800</c:v>
                </c:pt>
                <c:pt idx="7157">
                  <c:v>3752000</c:v>
                </c:pt>
                <c:pt idx="7158">
                  <c:v>3335200</c:v>
                </c:pt>
                <c:pt idx="7159">
                  <c:v>6081200</c:v>
                </c:pt>
                <c:pt idx="7160">
                  <c:v>3988400</c:v>
                </c:pt>
                <c:pt idx="7161">
                  <c:v>3010600</c:v>
                </c:pt>
                <c:pt idx="7162">
                  <c:v>4277000</c:v>
                </c:pt>
                <c:pt idx="7163">
                  <c:v>3696200</c:v>
                </c:pt>
                <c:pt idx="7164">
                  <c:v>3874600</c:v>
                </c:pt>
                <c:pt idx="7165">
                  <c:v>3835800</c:v>
                </c:pt>
                <c:pt idx="7166">
                  <c:v>4014400</c:v>
                </c:pt>
                <c:pt idx="7167">
                  <c:v>3303400</c:v>
                </c:pt>
                <c:pt idx="7168">
                  <c:v>4780600</c:v>
                </c:pt>
                <c:pt idx="7169">
                  <c:v>3457200</c:v>
                </c:pt>
                <c:pt idx="7170">
                  <c:v>2793800</c:v>
                </c:pt>
                <c:pt idx="7171">
                  <c:v>4260600</c:v>
                </c:pt>
                <c:pt idx="7172">
                  <c:v>6525400</c:v>
                </c:pt>
                <c:pt idx="7173">
                  <c:v>7902400</c:v>
                </c:pt>
                <c:pt idx="7174">
                  <c:v>5563000</c:v>
                </c:pt>
                <c:pt idx="7175">
                  <c:v>4689000</c:v>
                </c:pt>
                <c:pt idx="7176">
                  <c:v>7363200</c:v>
                </c:pt>
                <c:pt idx="7177">
                  <c:v>4154600</c:v>
                </c:pt>
                <c:pt idx="7178">
                  <c:v>3926400</c:v>
                </c:pt>
                <c:pt idx="7179">
                  <c:v>3463600</c:v>
                </c:pt>
                <c:pt idx="7180">
                  <c:v>3638600</c:v>
                </c:pt>
                <c:pt idx="7181">
                  <c:v>4400800</c:v>
                </c:pt>
                <c:pt idx="7182">
                  <c:v>9398800</c:v>
                </c:pt>
                <c:pt idx="7183">
                  <c:v>5424000</c:v>
                </c:pt>
                <c:pt idx="7184">
                  <c:v>9014000</c:v>
                </c:pt>
                <c:pt idx="7185">
                  <c:v>7056400</c:v>
                </c:pt>
                <c:pt idx="7186">
                  <c:v>7398400</c:v>
                </c:pt>
                <c:pt idx="7187">
                  <c:v>5758600</c:v>
                </c:pt>
                <c:pt idx="7188">
                  <c:v>2891200</c:v>
                </c:pt>
                <c:pt idx="7189">
                  <c:v>3096000</c:v>
                </c:pt>
                <c:pt idx="7190">
                  <c:v>3402200</c:v>
                </c:pt>
                <c:pt idx="7191">
                  <c:v>4642200</c:v>
                </c:pt>
                <c:pt idx="7192">
                  <c:v>5746400</c:v>
                </c:pt>
                <c:pt idx="7193">
                  <c:v>4881600</c:v>
                </c:pt>
                <c:pt idx="7194">
                  <c:v>2574400</c:v>
                </c:pt>
                <c:pt idx="7195">
                  <c:v>15885600</c:v>
                </c:pt>
                <c:pt idx="7196">
                  <c:v>4635400</c:v>
                </c:pt>
                <c:pt idx="7197">
                  <c:v>4581800</c:v>
                </c:pt>
                <c:pt idx="7198">
                  <c:v>3591400</c:v>
                </c:pt>
                <c:pt idx="7199">
                  <c:v>3075800</c:v>
                </c:pt>
                <c:pt idx="7200">
                  <c:v>2966000</c:v>
                </c:pt>
                <c:pt idx="7201">
                  <c:v>4143800</c:v>
                </c:pt>
                <c:pt idx="7202">
                  <c:v>5929000</c:v>
                </c:pt>
                <c:pt idx="7203">
                  <c:v>4033400</c:v>
                </c:pt>
                <c:pt idx="7204">
                  <c:v>4197200</c:v>
                </c:pt>
                <c:pt idx="7205">
                  <c:v>4114800</c:v>
                </c:pt>
                <c:pt idx="7206">
                  <c:v>4511400</c:v>
                </c:pt>
                <c:pt idx="7207">
                  <c:v>5413600</c:v>
                </c:pt>
                <c:pt idx="7208">
                  <c:v>3968800</c:v>
                </c:pt>
                <c:pt idx="7209">
                  <c:v>2997200</c:v>
                </c:pt>
                <c:pt idx="7210">
                  <c:v>3638000</c:v>
                </c:pt>
                <c:pt idx="7211">
                  <c:v>6288200</c:v>
                </c:pt>
                <c:pt idx="7212">
                  <c:v>11227800</c:v>
                </c:pt>
                <c:pt idx="7213">
                  <c:v>4894200</c:v>
                </c:pt>
                <c:pt idx="7214">
                  <c:v>6260800</c:v>
                </c:pt>
                <c:pt idx="7215">
                  <c:v>4135399.9999999902</c:v>
                </c:pt>
                <c:pt idx="7216">
                  <c:v>2789200</c:v>
                </c:pt>
                <c:pt idx="7217">
                  <c:v>3131400</c:v>
                </c:pt>
                <c:pt idx="7218">
                  <c:v>2826400</c:v>
                </c:pt>
                <c:pt idx="7219">
                  <c:v>2944600</c:v>
                </c:pt>
                <c:pt idx="7220">
                  <c:v>4004400</c:v>
                </c:pt>
                <c:pt idx="7221">
                  <c:v>3970200</c:v>
                </c:pt>
                <c:pt idx="7222">
                  <c:v>3626200</c:v>
                </c:pt>
                <c:pt idx="7223">
                  <c:v>5195800</c:v>
                </c:pt>
                <c:pt idx="7224">
                  <c:v>7055600</c:v>
                </c:pt>
                <c:pt idx="7225">
                  <c:v>10506400</c:v>
                </c:pt>
                <c:pt idx="7226">
                  <c:v>8351799.9999999898</c:v>
                </c:pt>
                <c:pt idx="7227">
                  <c:v>7948000</c:v>
                </c:pt>
                <c:pt idx="7228">
                  <c:v>5546000</c:v>
                </c:pt>
                <c:pt idx="7229">
                  <c:v>6684400</c:v>
                </c:pt>
                <c:pt idx="7230">
                  <c:v>6555800</c:v>
                </c:pt>
                <c:pt idx="7231">
                  <c:v>3644000</c:v>
                </c:pt>
                <c:pt idx="7232">
                  <c:v>3246400</c:v>
                </c:pt>
                <c:pt idx="7233">
                  <c:v>3287400</c:v>
                </c:pt>
                <c:pt idx="7234">
                  <c:v>6368000</c:v>
                </c:pt>
                <c:pt idx="7235">
                  <c:v>3540400</c:v>
                </c:pt>
                <c:pt idx="7236">
                  <c:v>5289800</c:v>
                </c:pt>
                <c:pt idx="7237">
                  <c:v>3772400</c:v>
                </c:pt>
                <c:pt idx="7238">
                  <c:v>3646400</c:v>
                </c:pt>
                <c:pt idx="7239">
                  <c:v>4877200</c:v>
                </c:pt>
                <c:pt idx="7240">
                  <c:v>4206400</c:v>
                </c:pt>
                <c:pt idx="7241">
                  <c:v>5123000</c:v>
                </c:pt>
                <c:pt idx="7242">
                  <c:v>6768400</c:v>
                </c:pt>
                <c:pt idx="7243">
                  <c:v>4729800</c:v>
                </c:pt>
                <c:pt idx="7244">
                  <c:v>7957400</c:v>
                </c:pt>
                <c:pt idx="7245">
                  <c:v>10871000</c:v>
                </c:pt>
                <c:pt idx="7246">
                  <c:v>6289400</c:v>
                </c:pt>
                <c:pt idx="7247">
                  <c:v>4402600</c:v>
                </c:pt>
                <c:pt idx="7248">
                  <c:v>5326600</c:v>
                </c:pt>
                <c:pt idx="7249">
                  <c:v>5621000</c:v>
                </c:pt>
                <c:pt idx="7250">
                  <c:v>3907000</c:v>
                </c:pt>
                <c:pt idx="7251">
                  <c:v>5832000</c:v>
                </c:pt>
                <c:pt idx="7252">
                  <c:v>4734600</c:v>
                </c:pt>
                <c:pt idx="7253">
                  <c:v>4402000</c:v>
                </c:pt>
                <c:pt idx="7254">
                  <c:v>2658800</c:v>
                </c:pt>
                <c:pt idx="7255">
                  <c:v>4730200</c:v>
                </c:pt>
                <c:pt idx="7256">
                  <c:v>5028600</c:v>
                </c:pt>
                <c:pt idx="7257">
                  <c:v>3160600</c:v>
                </c:pt>
                <c:pt idx="7258">
                  <c:v>7226600</c:v>
                </c:pt>
                <c:pt idx="7259">
                  <c:v>4396600</c:v>
                </c:pt>
                <c:pt idx="7260">
                  <c:v>6035000</c:v>
                </c:pt>
                <c:pt idx="7261">
                  <c:v>4605200</c:v>
                </c:pt>
                <c:pt idx="7262">
                  <c:v>2926800</c:v>
                </c:pt>
                <c:pt idx="7263">
                  <c:v>2304800</c:v>
                </c:pt>
                <c:pt idx="7264">
                  <c:v>2761200</c:v>
                </c:pt>
                <c:pt idx="7265">
                  <c:v>2734400</c:v>
                </c:pt>
                <c:pt idx="7266">
                  <c:v>3337800</c:v>
                </c:pt>
                <c:pt idx="7267">
                  <c:v>3463000</c:v>
                </c:pt>
                <c:pt idx="7268">
                  <c:v>3701600</c:v>
                </c:pt>
                <c:pt idx="7269">
                  <c:v>5301400</c:v>
                </c:pt>
                <c:pt idx="7270">
                  <c:v>6475200</c:v>
                </c:pt>
                <c:pt idx="7271">
                  <c:v>7077000</c:v>
                </c:pt>
                <c:pt idx="7272">
                  <c:v>6705800</c:v>
                </c:pt>
                <c:pt idx="7273">
                  <c:v>1646400</c:v>
                </c:pt>
                <c:pt idx="7274">
                  <c:v>2740200</c:v>
                </c:pt>
                <c:pt idx="7275">
                  <c:v>4753400</c:v>
                </c:pt>
                <c:pt idx="7276">
                  <c:v>5988200</c:v>
                </c:pt>
                <c:pt idx="7277">
                  <c:v>6010000</c:v>
                </c:pt>
                <c:pt idx="7278">
                  <c:v>7847600</c:v>
                </c:pt>
                <c:pt idx="7279">
                  <c:v>5635600</c:v>
                </c:pt>
                <c:pt idx="7280">
                  <c:v>6147600</c:v>
                </c:pt>
                <c:pt idx="7281">
                  <c:v>4266000</c:v>
                </c:pt>
                <c:pt idx="7282">
                  <c:v>4755200</c:v>
                </c:pt>
                <c:pt idx="7283">
                  <c:v>5256400</c:v>
                </c:pt>
                <c:pt idx="7284">
                  <c:v>7666400</c:v>
                </c:pt>
                <c:pt idx="7285">
                  <c:v>11985800</c:v>
                </c:pt>
                <c:pt idx="7286">
                  <c:v>5632800</c:v>
                </c:pt>
                <c:pt idx="7287">
                  <c:v>5022200</c:v>
                </c:pt>
                <c:pt idx="7288">
                  <c:v>6000400</c:v>
                </c:pt>
                <c:pt idx="7289">
                  <c:v>8777600</c:v>
                </c:pt>
                <c:pt idx="7290">
                  <c:v>6050200</c:v>
                </c:pt>
                <c:pt idx="7291">
                  <c:v>2679200</c:v>
                </c:pt>
                <c:pt idx="7292">
                  <c:v>3706200</c:v>
                </c:pt>
                <c:pt idx="7293">
                  <c:v>4940800</c:v>
                </c:pt>
                <c:pt idx="7294">
                  <c:v>3290000</c:v>
                </c:pt>
                <c:pt idx="7295">
                  <c:v>4231600</c:v>
                </c:pt>
                <c:pt idx="7296">
                  <c:v>4349200</c:v>
                </c:pt>
                <c:pt idx="7297">
                  <c:v>5432600</c:v>
                </c:pt>
                <c:pt idx="7298">
                  <c:v>5002600</c:v>
                </c:pt>
                <c:pt idx="7299">
                  <c:v>6681600</c:v>
                </c:pt>
                <c:pt idx="7300">
                  <c:v>4259000</c:v>
                </c:pt>
                <c:pt idx="7301">
                  <c:v>4350800</c:v>
                </c:pt>
                <c:pt idx="7302">
                  <c:v>8929400</c:v>
                </c:pt>
                <c:pt idx="7303">
                  <c:v>5495600</c:v>
                </c:pt>
                <c:pt idx="7304">
                  <c:v>4675200</c:v>
                </c:pt>
                <c:pt idx="7305">
                  <c:v>5553000</c:v>
                </c:pt>
                <c:pt idx="7306">
                  <c:v>1629000</c:v>
                </c:pt>
                <c:pt idx="7307">
                  <c:v>4833000</c:v>
                </c:pt>
                <c:pt idx="7308">
                  <c:v>7025000</c:v>
                </c:pt>
                <c:pt idx="7309">
                  <c:v>7991800</c:v>
                </c:pt>
                <c:pt idx="7310">
                  <c:v>11959200</c:v>
                </c:pt>
                <c:pt idx="7311">
                  <c:v>3529400</c:v>
                </c:pt>
                <c:pt idx="7312">
                  <c:v>3064000</c:v>
                </c:pt>
                <c:pt idx="7313">
                  <c:v>4360800</c:v>
                </c:pt>
                <c:pt idx="7314">
                  <c:v>4081200</c:v>
                </c:pt>
                <c:pt idx="7315">
                  <c:v>2509000</c:v>
                </c:pt>
                <c:pt idx="7316">
                  <c:v>2913400</c:v>
                </c:pt>
                <c:pt idx="7317">
                  <c:v>4070800</c:v>
                </c:pt>
                <c:pt idx="7318">
                  <c:v>8105400</c:v>
                </c:pt>
                <c:pt idx="7319">
                  <c:v>9499400</c:v>
                </c:pt>
                <c:pt idx="7320">
                  <c:v>8028800</c:v>
                </c:pt>
                <c:pt idx="7321">
                  <c:v>5285400</c:v>
                </c:pt>
                <c:pt idx="7322">
                  <c:v>14434000</c:v>
                </c:pt>
                <c:pt idx="7323">
                  <c:v>4417600</c:v>
                </c:pt>
                <c:pt idx="7324">
                  <c:v>4856000</c:v>
                </c:pt>
                <c:pt idx="7325">
                  <c:v>4180399.9999999902</c:v>
                </c:pt>
                <c:pt idx="7326">
                  <c:v>4211600</c:v>
                </c:pt>
                <c:pt idx="7327">
                  <c:v>5110200</c:v>
                </c:pt>
                <c:pt idx="7328">
                  <c:v>3369200</c:v>
                </c:pt>
                <c:pt idx="7329">
                  <c:v>11674800</c:v>
                </c:pt>
                <c:pt idx="7330">
                  <c:v>5093200</c:v>
                </c:pt>
                <c:pt idx="7331">
                  <c:v>7210000</c:v>
                </c:pt>
                <c:pt idx="7332">
                  <c:v>12115000</c:v>
                </c:pt>
                <c:pt idx="7333">
                  <c:v>5072000</c:v>
                </c:pt>
                <c:pt idx="7334">
                  <c:v>3914200</c:v>
                </c:pt>
                <c:pt idx="7335">
                  <c:v>2636600</c:v>
                </c:pt>
                <c:pt idx="7336">
                  <c:v>3285400</c:v>
                </c:pt>
                <c:pt idx="7337">
                  <c:v>3750400</c:v>
                </c:pt>
                <c:pt idx="7338">
                  <c:v>7305200</c:v>
                </c:pt>
                <c:pt idx="7339">
                  <c:v>4623600</c:v>
                </c:pt>
                <c:pt idx="7340">
                  <c:v>4400200</c:v>
                </c:pt>
                <c:pt idx="7341">
                  <c:v>9371800</c:v>
                </c:pt>
                <c:pt idx="7342">
                  <c:v>5259400</c:v>
                </c:pt>
                <c:pt idx="7343">
                  <c:v>4931600</c:v>
                </c:pt>
                <c:pt idx="7344">
                  <c:v>4681800</c:v>
                </c:pt>
                <c:pt idx="7345">
                  <c:v>4252800</c:v>
                </c:pt>
                <c:pt idx="7346">
                  <c:v>3398400</c:v>
                </c:pt>
                <c:pt idx="7347">
                  <c:v>3812400</c:v>
                </c:pt>
                <c:pt idx="7348">
                  <c:v>6701000</c:v>
                </c:pt>
                <c:pt idx="7349">
                  <c:v>7204200</c:v>
                </c:pt>
                <c:pt idx="7350">
                  <c:v>4108600</c:v>
                </c:pt>
                <c:pt idx="7351">
                  <c:v>3096800</c:v>
                </c:pt>
                <c:pt idx="7352">
                  <c:v>5550200</c:v>
                </c:pt>
                <c:pt idx="7353">
                  <c:v>3878200</c:v>
                </c:pt>
                <c:pt idx="7354">
                  <c:v>2912200</c:v>
                </c:pt>
                <c:pt idx="7355">
                  <c:v>2864200</c:v>
                </c:pt>
                <c:pt idx="7356">
                  <c:v>3072600</c:v>
                </c:pt>
                <c:pt idx="7357">
                  <c:v>2718600</c:v>
                </c:pt>
                <c:pt idx="7358">
                  <c:v>3796800</c:v>
                </c:pt>
                <c:pt idx="7359">
                  <c:v>5930800</c:v>
                </c:pt>
                <c:pt idx="7360">
                  <c:v>2533600</c:v>
                </c:pt>
                <c:pt idx="7361">
                  <c:v>3382000</c:v>
                </c:pt>
                <c:pt idx="7362">
                  <c:v>3266400</c:v>
                </c:pt>
                <c:pt idx="7363">
                  <c:v>2985600</c:v>
                </c:pt>
                <c:pt idx="7364">
                  <c:v>2790400</c:v>
                </c:pt>
                <c:pt idx="7365">
                  <c:v>2601600</c:v>
                </c:pt>
                <c:pt idx="7366">
                  <c:v>5604200</c:v>
                </c:pt>
                <c:pt idx="7367">
                  <c:v>2431600</c:v>
                </c:pt>
                <c:pt idx="7368">
                  <c:v>5264400</c:v>
                </c:pt>
                <c:pt idx="7369">
                  <c:v>6312800</c:v>
                </c:pt>
                <c:pt idx="7370">
                  <c:v>2912000</c:v>
                </c:pt>
                <c:pt idx="7371">
                  <c:v>3041400</c:v>
                </c:pt>
                <c:pt idx="7372">
                  <c:v>6129600</c:v>
                </c:pt>
                <c:pt idx="7373">
                  <c:v>3396800</c:v>
                </c:pt>
                <c:pt idx="7374">
                  <c:v>4003000</c:v>
                </c:pt>
                <c:pt idx="7375">
                  <c:v>3995400</c:v>
                </c:pt>
                <c:pt idx="7376">
                  <c:v>4458600</c:v>
                </c:pt>
                <c:pt idx="7377">
                  <c:v>4106800</c:v>
                </c:pt>
                <c:pt idx="7378">
                  <c:v>3497800</c:v>
                </c:pt>
                <c:pt idx="7379">
                  <c:v>5376800</c:v>
                </c:pt>
                <c:pt idx="7380">
                  <c:v>4542000</c:v>
                </c:pt>
                <c:pt idx="7381">
                  <c:v>8305400</c:v>
                </c:pt>
                <c:pt idx="7382">
                  <c:v>10950800</c:v>
                </c:pt>
                <c:pt idx="7383">
                  <c:v>22856600</c:v>
                </c:pt>
                <c:pt idx="7384">
                  <c:v>8552600</c:v>
                </c:pt>
                <c:pt idx="7385">
                  <c:v>13141800</c:v>
                </c:pt>
                <c:pt idx="7386">
                  <c:v>7884800</c:v>
                </c:pt>
                <c:pt idx="7387">
                  <c:v>14202600</c:v>
                </c:pt>
                <c:pt idx="7388">
                  <c:v>4759400</c:v>
                </c:pt>
                <c:pt idx="7389">
                  <c:v>3695800</c:v>
                </c:pt>
                <c:pt idx="7390">
                  <c:v>7189000</c:v>
                </c:pt>
                <c:pt idx="7391">
                  <c:v>4447800</c:v>
                </c:pt>
                <c:pt idx="7392">
                  <c:v>3998200</c:v>
                </c:pt>
                <c:pt idx="7393">
                  <c:v>5239800</c:v>
                </c:pt>
                <c:pt idx="7394">
                  <c:v>6023600</c:v>
                </c:pt>
                <c:pt idx="7395">
                  <c:v>9671400</c:v>
                </c:pt>
                <c:pt idx="7396">
                  <c:v>6876000</c:v>
                </c:pt>
                <c:pt idx="7397">
                  <c:v>3798400</c:v>
                </c:pt>
                <c:pt idx="7398">
                  <c:v>4310800</c:v>
                </c:pt>
                <c:pt idx="7399">
                  <c:v>4197800</c:v>
                </c:pt>
                <c:pt idx="7400">
                  <c:v>5554400</c:v>
                </c:pt>
                <c:pt idx="7401">
                  <c:v>6529200</c:v>
                </c:pt>
                <c:pt idx="7402">
                  <c:v>4340400</c:v>
                </c:pt>
                <c:pt idx="7403">
                  <c:v>3806200</c:v>
                </c:pt>
                <c:pt idx="7404">
                  <c:v>9955000</c:v>
                </c:pt>
                <c:pt idx="7405">
                  <c:v>7531400</c:v>
                </c:pt>
                <c:pt idx="7406">
                  <c:v>9015400</c:v>
                </c:pt>
                <c:pt idx="7407">
                  <c:v>3974600</c:v>
                </c:pt>
                <c:pt idx="7408">
                  <c:v>2996200</c:v>
                </c:pt>
                <c:pt idx="7409">
                  <c:v>5356400</c:v>
                </c:pt>
                <c:pt idx="7410">
                  <c:v>7512200</c:v>
                </c:pt>
                <c:pt idx="7411">
                  <c:v>11752800</c:v>
                </c:pt>
                <c:pt idx="7412">
                  <c:v>6714600</c:v>
                </c:pt>
                <c:pt idx="7413">
                  <c:v>6688800</c:v>
                </c:pt>
                <c:pt idx="7414">
                  <c:v>9966000</c:v>
                </c:pt>
                <c:pt idx="7415">
                  <c:v>8105600</c:v>
                </c:pt>
                <c:pt idx="7416">
                  <c:v>8424600</c:v>
                </c:pt>
                <c:pt idx="7417">
                  <c:v>7781800</c:v>
                </c:pt>
                <c:pt idx="7418">
                  <c:v>9119000</c:v>
                </c:pt>
                <c:pt idx="7419">
                  <c:v>5142400</c:v>
                </c:pt>
                <c:pt idx="7420">
                  <c:v>4272200</c:v>
                </c:pt>
                <c:pt idx="7421">
                  <c:v>4633000</c:v>
                </c:pt>
                <c:pt idx="7422">
                  <c:v>5166800</c:v>
                </c:pt>
                <c:pt idx="7423">
                  <c:v>7097200</c:v>
                </c:pt>
                <c:pt idx="7424">
                  <c:v>5896200</c:v>
                </c:pt>
                <c:pt idx="7425">
                  <c:v>8072600</c:v>
                </c:pt>
                <c:pt idx="7426">
                  <c:v>8762800</c:v>
                </c:pt>
                <c:pt idx="7427">
                  <c:v>8821000</c:v>
                </c:pt>
                <c:pt idx="7428">
                  <c:v>8458600</c:v>
                </c:pt>
                <c:pt idx="7429">
                  <c:v>16208000</c:v>
                </c:pt>
                <c:pt idx="7430">
                  <c:v>17834000</c:v>
                </c:pt>
                <c:pt idx="7431">
                  <c:v>27999400</c:v>
                </c:pt>
                <c:pt idx="7432">
                  <c:v>7306000</c:v>
                </c:pt>
                <c:pt idx="7433">
                  <c:v>9426600</c:v>
                </c:pt>
                <c:pt idx="7434">
                  <c:v>15105800</c:v>
                </c:pt>
                <c:pt idx="7435">
                  <c:v>22750000</c:v>
                </c:pt>
                <c:pt idx="7436">
                  <c:v>29240600</c:v>
                </c:pt>
                <c:pt idx="7437">
                  <c:v>13527600</c:v>
                </c:pt>
                <c:pt idx="7438">
                  <c:v>12798000</c:v>
                </c:pt>
                <c:pt idx="7439">
                  <c:v>7689600</c:v>
                </c:pt>
                <c:pt idx="7440">
                  <c:v>13703000</c:v>
                </c:pt>
                <c:pt idx="7441">
                  <c:v>19427000</c:v>
                </c:pt>
                <c:pt idx="7442">
                  <c:v>3114000</c:v>
                </c:pt>
                <c:pt idx="7443">
                  <c:v>2868800</c:v>
                </c:pt>
                <c:pt idx="7444">
                  <c:v>4190600</c:v>
                </c:pt>
                <c:pt idx="7445">
                  <c:v>5443000</c:v>
                </c:pt>
                <c:pt idx="7446">
                  <c:v>5043000</c:v>
                </c:pt>
                <c:pt idx="7447">
                  <c:v>5403600</c:v>
                </c:pt>
                <c:pt idx="7448">
                  <c:v>10143600</c:v>
                </c:pt>
                <c:pt idx="7449">
                  <c:v>3967400</c:v>
                </c:pt>
                <c:pt idx="7450">
                  <c:v>3765400</c:v>
                </c:pt>
                <c:pt idx="7451">
                  <c:v>3098800</c:v>
                </c:pt>
                <c:pt idx="7452">
                  <c:v>4176800</c:v>
                </c:pt>
                <c:pt idx="7453">
                  <c:v>6418400</c:v>
                </c:pt>
                <c:pt idx="7454">
                  <c:v>5641200</c:v>
                </c:pt>
                <c:pt idx="7455">
                  <c:v>5554400</c:v>
                </c:pt>
                <c:pt idx="7456">
                  <c:v>5374000</c:v>
                </c:pt>
                <c:pt idx="7457">
                  <c:v>6829800</c:v>
                </c:pt>
                <c:pt idx="7458">
                  <c:v>8139000</c:v>
                </c:pt>
                <c:pt idx="7459">
                  <c:v>9409200</c:v>
                </c:pt>
                <c:pt idx="7460">
                  <c:v>12296600</c:v>
                </c:pt>
                <c:pt idx="7461">
                  <c:v>11697400</c:v>
                </c:pt>
                <c:pt idx="7462">
                  <c:v>13651000</c:v>
                </c:pt>
                <c:pt idx="7463">
                  <c:v>8569000</c:v>
                </c:pt>
                <c:pt idx="7464">
                  <c:v>6551200</c:v>
                </c:pt>
                <c:pt idx="7465">
                  <c:v>10124800</c:v>
                </c:pt>
                <c:pt idx="7466">
                  <c:v>13950400</c:v>
                </c:pt>
                <c:pt idx="7467">
                  <c:v>11488400</c:v>
                </c:pt>
                <c:pt idx="7468">
                  <c:v>8561600</c:v>
                </c:pt>
                <c:pt idx="7469">
                  <c:v>9714800</c:v>
                </c:pt>
                <c:pt idx="7470">
                  <c:v>9274800</c:v>
                </c:pt>
                <c:pt idx="7471">
                  <c:v>10985200</c:v>
                </c:pt>
                <c:pt idx="7472">
                  <c:v>5415200</c:v>
                </c:pt>
                <c:pt idx="7473">
                  <c:v>8712000</c:v>
                </c:pt>
                <c:pt idx="7474">
                  <c:v>6403600</c:v>
                </c:pt>
                <c:pt idx="7475">
                  <c:v>4922400</c:v>
                </c:pt>
                <c:pt idx="7476">
                  <c:v>4298000</c:v>
                </c:pt>
                <c:pt idx="7477">
                  <c:v>7206400</c:v>
                </c:pt>
                <c:pt idx="7478">
                  <c:v>5763600</c:v>
                </c:pt>
                <c:pt idx="7479">
                  <c:v>6535600</c:v>
                </c:pt>
                <c:pt idx="7480">
                  <c:v>4803200</c:v>
                </c:pt>
                <c:pt idx="7481">
                  <c:v>5254400</c:v>
                </c:pt>
                <c:pt idx="7482">
                  <c:v>5855200</c:v>
                </c:pt>
                <c:pt idx="7483">
                  <c:v>4600000</c:v>
                </c:pt>
                <c:pt idx="7484">
                  <c:v>5958000</c:v>
                </c:pt>
                <c:pt idx="7485">
                  <c:v>9707200</c:v>
                </c:pt>
                <c:pt idx="7486">
                  <c:v>18720400</c:v>
                </c:pt>
                <c:pt idx="7487">
                  <c:v>15911200</c:v>
                </c:pt>
                <c:pt idx="7488">
                  <c:v>3745200</c:v>
                </c:pt>
                <c:pt idx="7489">
                  <c:v>3533200</c:v>
                </c:pt>
                <c:pt idx="7490">
                  <c:v>4739200</c:v>
                </c:pt>
                <c:pt idx="7491">
                  <c:v>2308000</c:v>
                </c:pt>
                <c:pt idx="7492">
                  <c:v>9268000</c:v>
                </c:pt>
                <c:pt idx="7493">
                  <c:v>5972400</c:v>
                </c:pt>
                <c:pt idx="7494">
                  <c:v>7868800</c:v>
                </c:pt>
                <c:pt idx="7495">
                  <c:v>6278000</c:v>
                </c:pt>
                <c:pt idx="7496">
                  <c:v>6770400</c:v>
                </c:pt>
                <c:pt idx="7497">
                  <c:v>12700800</c:v>
                </c:pt>
                <c:pt idx="7498">
                  <c:v>14849600</c:v>
                </c:pt>
                <c:pt idx="7499">
                  <c:v>9367200</c:v>
                </c:pt>
                <c:pt idx="7500">
                  <c:v>4211200</c:v>
                </c:pt>
                <c:pt idx="7501">
                  <c:v>5214400</c:v>
                </c:pt>
                <c:pt idx="7502">
                  <c:v>3374800</c:v>
                </c:pt>
                <c:pt idx="7503">
                  <c:v>3216400</c:v>
                </c:pt>
                <c:pt idx="7504">
                  <c:v>4276800</c:v>
                </c:pt>
                <c:pt idx="7505">
                  <c:v>2834400</c:v>
                </c:pt>
                <c:pt idx="7506">
                  <c:v>1813200</c:v>
                </c:pt>
                <c:pt idx="7507">
                  <c:v>8229200</c:v>
                </c:pt>
                <c:pt idx="7508">
                  <c:v>9520400</c:v>
                </c:pt>
                <c:pt idx="7509">
                  <c:v>6328400</c:v>
                </c:pt>
                <c:pt idx="7510">
                  <c:v>11999600</c:v>
                </c:pt>
                <c:pt idx="7511">
                  <c:v>4766000</c:v>
                </c:pt>
                <c:pt idx="7512">
                  <c:v>4006400</c:v>
                </c:pt>
                <c:pt idx="7513">
                  <c:v>4775600</c:v>
                </c:pt>
                <c:pt idx="7514">
                  <c:v>4662800</c:v>
                </c:pt>
                <c:pt idx="7515">
                  <c:v>1938000</c:v>
                </c:pt>
                <c:pt idx="7516">
                  <c:v>4197200</c:v>
                </c:pt>
                <c:pt idx="7517">
                  <c:v>3396000</c:v>
                </c:pt>
                <c:pt idx="7518">
                  <c:v>3443200</c:v>
                </c:pt>
                <c:pt idx="7519">
                  <c:v>2891200</c:v>
                </c:pt>
                <c:pt idx="7520">
                  <c:v>3065200</c:v>
                </c:pt>
                <c:pt idx="7521">
                  <c:v>3512000</c:v>
                </c:pt>
                <c:pt idx="7522">
                  <c:v>3206000</c:v>
                </c:pt>
                <c:pt idx="7523">
                  <c:v>4573600</c:v>
                </c:pt>
                <c:pt idx="7524">
                  <c:v>4964400</c:v>
                </c:pt>
                <c:pt idx="7525">
                  <c:v>1909200</c:v>
                </c:pt>
                <c:pt idx="7526">
                  <c:v>3463600</c:v>
                </c:pt>
                <c:pt idx="7527">
                  <c:v>3960400</c:v>
                </c:pt>
                <c:pt idx="7528">
                  <c:v>2824800</c:v>
                </c:pt>
                <c:pt idx="7529">
                  <c:v>7141200</c:v>
                </c:pt>
                <c:pt idx="7530">
                  <c:v>2883200</c:v>
                </c:pt>
                <c:pt idx="7531">
                  <c:v>4966000</c:v>
                </c:pt>
                <c:pt idx="7532">
                  <c:v>2263600</c:v>
                </c:pt>
                <c:pt idx="7533">
                  <c:v>2652000</c:v>
                </c:pt>
                <c:pt idx="7534">
                  <c:v>4672000</c:v>
                </c:pt>
                <c:pt idx="7535">
                  <c:v>7891600</c:v>
                </c:pt>
                <c:pt idx="7536">
                  <c:v>5197200</c:v>
                </c:pt>
                <c:pt idx="7537">
                  <c:v>4482800</c:v>
                </c:pt>
                <c:pt idx="7538">
                  <c:v>3949600</c:v>
                </c:pt>
                <c:pt idx="7539">
                  <c:v>3605200</c:v>
                </c:pt>
                <c:pt idx="7540">
                  <c:v>4419600</c:v>
                </c:pt>
                <c:pt idx="7541">
                  <c:v>4912400</c:v>
                </c:pt>
                <c:pt idx="7542">
                  <c:v>3980800</c:v>
                </c:pt>
                <c:pt idx="7543">
                  <c:v>3691600</c:v>
                </c:pt>
                <c:pt idx="7544">
                  <c:v>3972000</c:v>
                </c:pt>
                <c:pt idx="7545">
                  <c:v>2626800</c:v>
                </c:pt>
                <c:pt idx="7546">
                  <c:v>1944800</c:v>
                </c:pt>
                <c:pt idx="7547">
                  <c:v>2099600</c:v>
                </c:pt>
                <c:pt idx="7548">
                  <c:v>2180800</c:v>
                </c:pt>
                <c:pt idx="7549">
                  <c:v>3405600</c:v>
                </c:pt>
                <c:pt idx="7550">
                  <c:v>4618000</c:v>
                </c:pt>
                <c:pt idx="7551">
                  <c:v>4692000</c:v>
                </c:pt>
                <c:pt idx="7552">
                  <c:v>7772400</c:v>
                </c:pt>
                <c:pt idx="7553">
                  <c:v>10228800</c:v>
                </c:pt>
                <c:pt idx="7554">
                  <c:v>6409200</c:v>
                </c:pt>
                <c:pt idx="7555">
                  <c:v>3714000</c:v>
                </c:pt>
                <c:pt idx="7556">
                  <c:v>3643600</c:v>
                </c:pt>
                <c:pt idx="7557">
                  <c:v>3951600</c:v>
                </c:pt>
                <c:pt idx="7558">
                  <c:v>4288800</c:v>
                </c:pt>
                <c:pt idx="7559">
                  <c:v>1983600</c:v>
                </c:pt>
                <c:pt idx="7560">
                  <c:v>3418400</c:v>
                </c:pt>
                <c:pt idx="7561">
                  <c:v>3030800</c:v>
                </c:pt>
                <c:pt idx="7562">
                  <c:v>3180000</c:v>
                </c:pt>
                <c:pt idx="7563">
                  <c:v>9402000</c:v>
                </c:pt>
                <c:pt idx="7564">
                  <c:v>3734000</c:v>
                </c:pt>
                <c:pt idx="7565">
                  <c:v>3056000</c:v>
                </c:pt>
                <c:pt idx="7566">
                  <c:v>1979200</c:v>
                </c:pt>
                <c:pt idx="7567">
                  <c:v>1788800</c:v>
                </c:pt>
                <c:pt idx="7568">
                  <c:v>2511200</c:v>
                </c:pt>
                <c:pt idx="7569">
                  <c:v>4830400</c:v>
                </c:pt>
                <c:pt idx="7570">
                  <c:v>2426400</c:v>
                </c:pt>
                <c:pt idx="7571">
                  <c:v>4348000</c:v>
                </c:pt>
                <c:pt idx="7572">
                  <c:v>2704000</c:v>
                </c:pt>
                <c:pt idx="7573">
                  <c:v>3273200</c:v>
                </c:pt>
                <c:pt idx="7574">
                  <c:v>7958000</c:v>
                </c:pt>
                <c:pt idx="7575">
                  <c:v>2405200</c:v>
                </c:pt>
                <c:pt idx="7576">
                  <c:v>3347600</c:v>
                </c:pt>
                <c:pt idx="7577">
                  <c:v>2795200</c:v>
                </c:pt>
                <c:pt idx="7578">
                  <c:v>4948800</c:v>
                </c:pt>
                <c:pt idx="7579">
                  <c:v>2356400</c:v>
                </c:pt>
                <c:pt idx="7580">
                  <c:v>4398000</c:v>
                </c:pt>
                <c:pt idx="7581">
                  <c:v>3879600</c:v>
                </c:pt>
                <c:pt idx="7582">
                  <c:v>2390800</c:v>
                </c:pt>
                <c:pt idx="7583">
                  <c:v>1987600</c:v>
                </c:pt>
                <c:pt idx="7584">
                  <c:v>3756800</c:v>
                </c:pt>
                <c:pt idx="7585">
                  <c:v>3173600</c:v>
                </c:pt>
                <c:pt idx="7586">
                  <c:v>3054000</c:v>
                </c:pt>
                <c:pt idx="7587">
                  <c:v>2068000</c:v>
                </c:pt>
                <c:pt idx="7588">
                  <c:v>1766400</c:v>
                </c:pt>
                <c:pt idx="7589">
                  <c:v>3057600</c:v>
                </c:pt>
                <c:pt idx="7590">
                  <c:v>3786400</c:v>
                </c:pt>
                <c:pt idx="7591">
                  <c:v>2360800</c:v>
                </c:pt>
                <c:pt idx="7592">
                  <c:v>3368800</c:v>
                </c:pt>
                <c:pt idx="7593">
                  <c:v>5780800</c:v>
                </c:pt>
                <c:pt idx="7594">
                  <c:v>3263200</c:v>
                </c:pt>
                <c:pt idx="7595">
                  <c:v>3068400</c:v>
                </c:pt>
                <c:pt idx="7596">
                  <c:v>2477600</c:v>
                </c:pt>
                <c:pt idx="7597">
                  <c:v>2398400</c:v>
                </c:pt>
                <c:pt idx="7598">
                  <c:v>4823200</c:v>
                </c:pt>
                <c:pt idx="7599">
                  <c:v>2988400</c:v>
                </c:pt>
                <c:pt idx="7600">
                  <c:v>2873200</c:v>
                </c:pt>
                <c:pt idx="7601">
                  <c:v>4153600</c:v>
                </c:pt>
                <c:pt idx="7602">
                  <c:v>2653600</c:v>
                </c:pt>
                <c:pt idx="7603">
                  <c:v>5069200</c:v>
                </c:pt>
                <c:pt idx="7604">
                  <c:v>4399200</c:v>
                </c:pt>
                <c:pt idx="7605">
                  <c:v>4879200</c:v>
                </c:pt>
                <c:pt idx="7606">
                  <c:v>2829200</c:v>
                </c:pt>
                <c:pt idx="7607">
                  <c:v>2370800</c:v>
                </c:pt>
                <c:pt idx="7608">
                  <c:v>2351200</c:v>
                </c:pt>
                <c:pt idx="7609">
                  <c:v>2681200</c:v>
                </c:pt>
                <c:pt idx="7610">
                  <c:v>8177600</c:v>
                </c:pt>
                <c:pt idx="7611">
                  <c:v>3914400</c:v>
                </c:pt>
                <c:pt idx="7612">
                  <c:v>1382400</c:v>
                </c:pt>
                <c:pt idx="7613">
                  <c:v>1465600</c:v>
                </c:pt>
                <c:pt idx="7614">
                  <c:v>2252800</c:v>
                </c:pt>
                <c:pt idx="7615">
                  <c:v>3434000</c:v>
                </c:pt>
                <c:pt idx="7616">
                  <c:v>3465200</c:v>
                </c:pt>
                <c:pt idx="7617">
                  <c:v>2999600</c:v>
                </c:pt>
                <c:pt idx="7618">
                  <c:v>4322800</c:v>
                </c:pt>
                <c:pt idx="7619">
                  <c:v>5769200</c:v>
                </c:pt>
                <c:pt idx="7620">
                  <c:v>6098000</c:v>
                </c:pt>
                <c:pt idx="7621">
                  <c:v>3028800</c:v>
                </c:pt>
                <c:pt idx="7622">
                  <c:v>2546000</c:v>
                </c:pt>
                <c:pt idx="7623">
                  <c:v>3015200</c:v>
                </c:pt>
                <c:pt idx="7624">
                  <c:v>4673600</c:v>
                </c:pt>
                <c:pt idx="7625">
                  <c:v>5265200</c:v>
                </c:pt>
                <c:pt idx="7626">
                  <c:v>5250800</c:v>
                </c:pt>
                <c:pt idx="7627">
                  <c:v>4900800</c:v>
                </c:pt>
                <c:pt idx="7628">
                  <c:v>6342400</c:v>
                </c:pt>
                <c:pt idx="7629">
                  <c:v>7912400</c:v>
                </c:pt>
                <c:pt idx="7630">
                  <c:v>2282000</c:v>
                </c:pt>
                <c:pt idx="7631">
                  <c:v>2700400</c:v>
                </c:pt>
                <c:pt idx="7632">
                  <c:v>2718800</c:v>
                </c:pt>
                <c:pt idx="7633">
                  <c:v>3410000</c:v>
                </c:pt>
                <c:pt idx="7634">
                  <c:v>3261600</c:v>
                </c:pt>
                <c:pt idx="7635">
                  <c:v>2915600</c:v>
                </c:pt>
                <c:pt idx="7636">
                  <c:v>5075200</c:v>
                </c:pt>
                <c:pt idx="7637">
                  <c:v>9190000</c:v>
                </c:pt>
                <c:pt idx="7638">
                  <c:v>4103600</c:v>
                </c:pt>
                <c:pt idx="7639">
                  <c:v>4997600</c:v>
                </c:pt>
                <c:pt idx="7640">
                  <c:v>3037200</c:v>
                </c:pt>
                <c:pt idx="7641">
                  <c:v>3300000</c:v>
                </c:pt>
                <c:pt idx="7642">
                  <c:v>3098000</c:v>
                </c:pt>
                <c:pt idx="7643">
                  <c:v>3786400</c:v>
                </c:pt>
                <c:pt idx="7644">
                  <c:v>5593200</c:v>
                </c:pt>
                <c:pt idx="7645">
                  <c:v>2682400</c:v>
                </c:pt>
                <c:pt idx="7646">
                  <c:v>3153600</c:v>
                </c:pt>
                <c:pt idx="7647">
                  <c:v>5466800</c:v>
                </c:pt>
                <c:pt idx="7648">
                  <c:v>6756400</c:v>
                </c:pt>
                <c:pt idx="7649">
                  <c:v>5382800</c:v>
                </c:pt>
                <c:pt idx="7650">
                  <c:v>4948000</c:v>
                </c:pt>
                <c:pt idx="7651">
                  <c:v>4878800</c:v>
                </c:pt>
                <c:pt idx="7652">
                  <c:v>4045200</c:v>
                </c:pt>
                <c:pt idx="7653">
                  <c:v>3643600</c:v>
                </c:pt>
                <c:pt idx="7654">
                  <c:v>2607200</c:v>
                </c:pt>
                <c:pt idx="7655">
                  <c:v>5026400</c:v>
                </c:pt>
                <c:pt idx="7656">
                  <c:v>1910800</c:v>
                </c:pt>
                <c:pt idx="7657">
                  <c:v>4147200</c:v>
                </c:pt>
                <c:pt idx="7658">
                  <c:v>4348400</c:v>
                </c:pt>
                <c:pt idx="7659">
                  <c:v>4374400</c:v>
                </c:pt>
                <c:pt idx="7660">
                  <c:v>3350000</c:v>
                </c:pt>
                <c:pt idx="7661">
                  <c:v>7328800</c:v>
                </c:pt>
                <c:pt idx="7662">
                  <c:v>4154800</c:v>
                </c:pt>
                <c:pt idx="7663">
                  <c:v>3266000</c:v>
                </c:pt>
                <c:pt idx="7664">
                  <c:v>5374800</c:v>
                </c:pt>
                <c:pt idx="7665">
                  <c:v>5737600</c:v>
                </c:pt>
                <c:pt idx="7666">
                  <c:v>3210800</c:v>
                </c:pt>
                <c:pt idx="7667">
                  <c:v>4008000</c:v>
                </c:pt>
                <c:pt idx="7668">
                  <c:v>5286000</c:v>
                </c:pt>
                <c:pt idx="7669">
                  <c:v>6127600</c:v>
                </c:pt>
                <c:pt idx="7670">
                  <c:v>4239600</c:v>
                </c:pt>
                <c:pt idx="7671">
                  <c:v>4011200</c:v>
                </c:pt>
                <c:pt idx="7672">
                  <c:v>4910400</c:v>
                </c:pt>
                <c:pt idx="7673">
                  <c:v>4078000</c:v>
                </c:pt>
                <c:pt idx="7674">
                  <c:v>5217600</c:v>
                </c:pt>
                <c:pt idx="7675">
                  <c:v>4157600</c:v>
                </c:pt>
                <c:pt idx="7676">
                  <c:v>4487600</c:v>
                </c:pt>
                <c:pt idx="7677">
                  <c:v>5540400</c:v>
                </c:pt>
                <c:pt idx="7678">
                  <c:v>5850000</c:v>
                </c:pt>
                <c:pt idx="7679">
                  <c:v>4474400</c:v>
                </c:pt>
                <c:pt idx="7680">
                  <c:v>6086400</c:v>
                </c:pt>
                <c:pt idx="7681">
                  <c:v>6288000</c:v>
                </c:pt>
                <c:pt idx="7682">
                  <c:v>5160000</c:v>
                </c:pt>
                <c:pt idx="7683">
                  <c:v>7308800</c:v>
                </c:pt>
                <c:pt idx="7684">
                  <c:v>2086400</c:v>
                </c:pt>
                <c:pt idx="7685">
                  <c:v>3998400</c:v>
                </c:pt>
                <c:pt idx="7686">
                  <c:v>6985200</c:v>
                </c:pt>
                <c:pt idx="7687">
                  <c:v>9921600</c:v>
                </c:pt>
                <c:pt idx="7688">
                  <c:v>5674800</c:v>
                </c:pt>
                <c:pt idx="7689">
                  <c:v>8181600</c:v>
                </c:pt>
                <c:pt idx="7690">
                  <c:v>6545600</c:v>
                </c:pt>
                <c:pt idx="7691">
                  <c:v>5981600</c:v>
                </c:pt>
                <c:pt idx="7692">
                  <c:v>5916800</c:v>
                </c:pt>
                <c:pt idx="7693">
                  <c:v>5064800</c:v>
                </c:pt>
                <c:pt idx="7694">
                  <c:v>2636800</c:v>
                </c:pt>
                <c:pt idx="7695">
                  <c:v>3522000</c:v>
                </c:pt>
                <c:pt idx="7696">
                  <c:v>3134000</c:v>
                </c:pt>
                <c:pt idx="7697">
                  <c:v>4044400</c:v>
                </c:pt>
                <c:pt idx="7698">
                  <c:v>3992000</c:v>
                </c:pt>
                <c:pt idx="7699">
                  <c:v>3385200</c:v>
                </c:pt>
                <c:pt idx="7700">
                  <c:v>7761200</c:v>
                </c:pt>
                <c:pt idx="7701">
                  <c:v>2646400</c:v>
                </c:pt>
                <c:pt idx="7702">
                  <c:v>3701600</c:v>
                </c:pt>
                <c:pt idx="7703">
                  <c:v>4544000</c:v>
                </c:pt>
                <c:pt idx="7704">
                  <c:v>3660000</c:v>
                </c:pt>
                <c:pt idx="7705">
                  <c:v>3829200</c:v>
                </c:pt>
                <c:pt idx="7706">
                  <c:v>5007200</c:v>
                </c:pt>
                <c:pt idx="7707">
                  <c:v>4471600</c:v>
                </c:pt>
                <c:pt idx="7708">
                  <c:v>4627600</c:v>
                </c:pt>
                <c:pt idx="7709">
                  <c:v>2928800</c:v>
                </c:pt>
                <c:pt idx="7710">
                  <c:v>3704400</c:v>
                </c:pt>
                <c:pt idx="7711">
                  <c:v>6246000</c:v>
                </c:pt>
                <c:pt idx="7712">
                  <c:v>4924000</c:v>
                </c:pt>
                <c:pt idx="7713">
                  <c:v>3971600</c:v>
                </c:pt>
                <c:pt idx="7714">
                  <c:v>3326400</c:v>
                </c:pt>
                <c:pt idx="7715">
                  <c:v>4901600</c:v>
                </c:pt>
                <c:pt idx="7716">
                  <c:v>6005600</c:v>
                </c:pt>
                <c:pt idx="7717">
                  <c:v>8791600</c:v>
                </c:pt>
                <c:pt idx="7718">
                  <c:v>4960000</c:v>
                </c:pt>
                <c:pt idx="7719">
                  <c:v>4050800</c:v>
                </c:pt>
                <c:pt idx="7720">
                  <c:v>7144400</c:v>
                </c:pt>
                <c:pt idx="7721">
                  <c:v>6104800</c:v>
                </c:pt>
                <c:pt idx="7722">
                  <c:v>11256400</c:v>
                </c:pt>
                <c:pt idx="7723">
                  <c:v>8523600</c:v>
                </c:pt>
                <c:pt idx="7724">
                  <c:v>5215600</c:v>
                </c:pt>
                <c:pt idx="7725">
                  <c:v>5832000</c:v>
                </c:pt>
                <c:pt idx="7726">
                  <c:v>4518400</c:v>
                </c:pt>
                <c:pt idx="7727">
                  <c:v>3213200</c:v>
                </c:pt>
                <c:pt idx="7728">
                  <c:v>3667200</c:v>
                </c:pt>
                <c:pt idx="7729">
                  <c:v>5839600</c:v>
                </c:pt>
                <c:pt idx="7730">
                  <c:v>4728800</c:v>
                </c:pt>
                <c:pt idx="7731">
                  <c:v>4947200</c:v>
                </c:pt>
                <c:pt idx="7732">
                  <c:v>6281600</c:v>
                </c:pt>
                <c:pt idx="7733">
                  <c:v>5876800</c:v>
                </c:pt>
                <c:pt idx="7734">
                  <c:v>6533600</c:v>
                </c:pt>
                <c:pt idx="7735">
                  <c:v>5936400</c:v>
                </c:pt>
                <c:pt idx="7736">
                  <c:v>5725200</c:v>
                </c:pt>
                <c:pt idx="7737">
                  <c:v>4823600</c:v>
                </c:pt>
                <c:pt idx="7738">
                  <c:v>3636800</c:v>
                </c:pt>
                <c:pt idx="7739">
                  <c:v>4529600</c:v>
                </c:pt>
                <c:pt idx="7740">
                  <c:v>6310000</c:v>
                </c:pt>
                <c:pt idx="7741">
                  <c:v>7260000</c:v>
                </c:pt>
                <c:pt idx="7742">
                  <c:v>11195600</c:v>
                </c:pt>
                <c:pt idx="7743">
                  <c:v>6977200</c:v>
                </c:pt>
                <c:pt idx="7744">
                  <c:v>11871200</c:v>
                </c:pt>
                <c:pt idx="7745">
                  <c:v>6028800</c:v>
                </c:pt>
                <c:pt idx="7746">
                  <c:v>3953200</c:v>
                </c:pt>
                <c:pt idx="7747">
                  <c:v>6600000</c:v>
                </c:pt>
                <c:pt idx="7748">
                  <c:v>5041600</c:v>
                </c:pt>
                <c:pt idx="7749">
                  <c:v>5252000</c:v>
                </c:pt>
                <c:pt idx="7750">
                  <c:v>4896400</c:v>
                </c:pt>
                <c:pt idx="7751">
                  <c:v>7434400</c:v>
                </c:pt>
                <c:pt idx="7752">
                  <c:v>6291200</c:v>
                </c:pt>
                <c:pt idx="7753">
                  <c:v>9209200</c:v>
                </c:pt>
                <c:pt idx="7754">
                  <c:v>15125200</c:v>
                </c:pt>
                <c:pt idx="7755">
                  <c:v>8271600</c:v>
                </c:pt>
                <c:pt idx="7756">
                  <c:v>9967600</c:v>
                </c:pt>
                <c:pt idx="7757">
                  <c:v>8516400</c:v>
                </c:pt>
                <c:pt idx="7758">
                  <c:v>4066000</c:v>
                </c:pt>
                <c:pt idx="7759">
                  <c:v>2858000</c:v>
                </c:pt>
                <c:pt idx="7760">
                  <c:v>3988800</c:v>
                </c:pt>
                <c:pt idx="7761">
                  <c:v>5461200</c:v>
                </c:pt>
                <c:pt idx="7762">
                  <c:v>13259200</c:v>
                </c:pt>
                <c:pt idx="7763">
                  <c:v>5461200</c:v>
                </c:pt>
                <c:pt idx="7764">
                  <c:v>4056800</c:v>
                </c:pt>
                <c:pt idx="7765">
                  <c:v>3996800</c:v>
                </c:pt>
                <c:pt idx="7766">
                  <c:v>3666800</c:v>
                </c:pt>
                <c:pt idx="7767">
                  <c:v>5198400</c:v>
                </c:pt>
                <c:pt idx="7768">
                  <c:v>4799600</c:v>
                </c:pt>
                <c:pt idx="7769">
                  <c:v>4840400</c:v>
                </c:pt>
                <c:pt idx="7770">
                  <c:v>4138399.9999999902</c:v>
                </c:pt>
                <c:pt idx="7771">
                  <c:v>6128800</c:v>
                </c:pt>
                <c:pt idx="7772">
                  <c:v>9664000</c:v>
                </c:pt>
                <c:pt idx="7773">
                  <c:v>7494400</c:v>
                </c:pt>
                <c:pt idx="7774">
                  <c:v>7090000</c:v>
                </c:pt>
                <c:pt idx="7775">
                  <c:v>9112000</c:v>
                </c:pt>
                <c:pt idx="7776">
                  <c:v>6150400</c:v>
                </c:pt>
                <c:pt idx="7777">
                  <c:v>2072800</c:v>
                </c:pt>
                <c:pt idx="7778">
                  <c:v>2581200</c:v>
                </c:pt>
                <c:pt idx="7779">
                  <c:v>6234800</c:v>
                </c:pt>
                <c:pt idx="7780">
                  <c:v>4116000</c:v>
                </c:pt>
                <c:pt idx="7781">
                  <c:v>4112000</c:v>
                </c:pt>
                <c:pt idx="7782">
                  <c:v>5326800</c:v>
                </c:pt>
                <c:pt idx="7783">
                  <c:v>5422400</c:v>
                </c:pt>
                <c:pt idx="7784">
                  <c:v>6540000</c:v>
                </c:pt>
                <c:pt idx="7785">
                  <c:v>8618000</c:v>
                </c:pt>
                <c:pt idx="7786">
                  <c:v>6207200</c:v>
                </c:pt>
                <c:pt idx="7787">
                  <c:v>3512400</c:v>
                </c:pt>
                <c:pt idx="7788">
                  <c:v>4648800</c:v>
                </c:pt>
                <c:pt idx="7789">
                  <c:v>6410000</c:v>
                </c:pt>
                <c:pt idx="7790">
                  <c:v>3633200</c:v>
                </c:pt>
                <c:pt idx="7791">
                  <c:v>6284400</c:v>
                </c:pt>
                <c:pt idx="7792">
                  <c:v>7673200</c:v>
                </c:pt>
                <c:pt idx="7793">
                  <c:v>4301600</c:v>
                </c:pt>
                <c:pt idx="7794">
                  <c:v>4224800</c:v>
                </c:pt>
                <c:pt idx="7795">
                  <c:v>2994800</c:v>
                </c:pt>
                <c:pt idx="7796">
                  <c:v>5985200</c:v>
                </c:pt>
                <c:pt idx="7797">
                  <c:v>4687600</c:v>
                </c:pt>
                <c:pt idx="7798">
                  <c:v>5174800</c:v>
                </c:pt>
                <c:pt idx="7799">
                  <c:v>5344800</c:v>
                </c:pt>
                <c:pt idx="7800">
                  <c:v>3961200</c:v>
                </c:pt>
                <c:pt idx="7801">
                  <c:v>4193200</c:v>
                </c:pt>
                <c:pt idx="7802">
                  <c:v>6275600</c:v>
                </c:pt>
                <c:pt idx="7803">
                  <c:v>6624800</c:v>
                </c:pt>
                <c:pt idx="7804">
                  <c:v>5510400</c:v>
                </c:pt>
                <c:pt idx="7805">
                  <c:v>3509200</c:v>
                </c:pt>
                <c:pt idx="7806">
                  <c:v>6018000</c:v>
                </c:pt>
                <c:pt idx="7807">
                  <c:v>3004400</c:v>
                </c:pt>
                <c:pt idx="7808">
                  <c:v>3081200</c:v>
                </c:pt>
                <c:pt idx="7809">
                  <c:v>4078000</c:v>
                </c:pt>
                <c:pt idx="7810">
                  <c:v>2616400</c:v>
                </c:pt>
                <c:pt idx="7811">
                  <c:v>3362800</c:v>
                </c:pt>
                <c:pt idx="7812">
                  <c:v>7336000</c:v>
                </c:pt>
                <c:pt idx="7813">
                  <c:v>5598000</c:v>
                </c:pt>
                <c:pt idx="7814">
                  <c:v>4116399.9999999902</c:v>
                </c:pt>
                <c:pt idx="7815">
                  <c:v>3686800</c:v>
                </c:pt>
                <c:pt idx="7816">
                  <c:v>3552800</c:v>
                </c:pt>
                <c:pt idx="7817">
                  <c:v>3430400</c:v>
                </c:pt>
                <c:pt idx="7818">
                  <c:v>2764000</c:v>
                </c:pt>
                <c:pt idx="7819">
                  <c:v>4072000</c:v>
                </c:pt>
                <c:pt idx="7820">
                  <c:v>4041200</c:v>
                </c:pt>
                <c:pt idx="7821">
                  <c:v>5169200</c:v>
                </c:pt>
                <c:pt idx="7822">
                  <c:v>8374000</c:v>
                </c:pt>
                <c:pt idx="7823">
                  <c:v>7934000</c:v>
                </c:pt>
                <c:pt idx="7824">
                  <c:v>4442800</c:v>
                </c:pt>
                <c:pt idx="7825">
                  <c:v>3385600</c:v>
                </c:pt>
                <c:pt idx="7826">
                  <c:v>9164400</c:v>
                </c:pt>
                <c:pt idx="7827">
                  <c:v>4626400</c:v>
                </c:pt>
                <c:pt idx="7828">
                  <c:v>2420400</c:v>
                </c:pt>
                <c:pt idx="7829">
                  <c:v>3950400</c:v>
                </c:pt>
                <c:pt idx="7830">
                  <c:v>4495600</c:v>
                </c:pt>
                <c:pt idx="7831">
                  <c:v>3947600</c:v>
                </c:pt>
                <c:pt idx="7832">
                  <c:v>3892800</c:v>
                </c:pt>
                <c:pt idx="7833">
                  <c:v>3782400</c:v>
                </c:pt>
                <c:pt idx="7834">
                  <c:v>4758000</c:v>
                </c:pt>
                <c:pt idx="7835">
                  <c:v>3065200</c:v>
                </c:pt>
                <c:pt idx="7836">
                  <c:v>4569600</c:v>
                </c:pt>
                <c:pt idx="7837">
                  <c:v>3765200</c:v>
                </c:pt>
                <c:pt idx="7838">
                  <c:v>4382400</c:v>
                </c:pt>
                <c:pt idx="7839">
                  <c:v>3992400</c:v>
                </c:pt>
                <c:pt idx="7840">
                  <c:v>3447600</c:v>
                </c:pt>
                <c:pt idx="7841">
                  <c:v>3750000</c:v>
                </c:pt>
                <c:pt idx="7842">
                  <c:v>4175600</c:v>
                </c:pt>
                <c:pt idx="7843">
                  <c:v>4206800</c:v>
                </c:pt>
                <c:pt idx="7844">
                  <c:v>4231600</c:v>
                </c:pt>
                <c:pt idx="7845">
                  <c:v>5494800</c:v>
                </c:pt>
                <c:pt idx="7846">
                  <c:v>5002000</c:v>
                </c:pt>
                <c:pt idx="7847">
                  <c:v>10097200</c:v>
                </c:pt>
                <c:pt idx="7848">
                  <c:v>11109600</c:v>
                </c:pt>
                <c:pt idx="7849">
                  <c:v>17241600</c:v>
                </c:pt>
                <c:pt idx="7850">
                  <c:v>14980000</c:v>
                </c:pt>
                <c:pt idx="7851">
                  <c:v>8684000</c:v>
                </c:pt>
                <c:pt idx="7852">
                  <c:v>8218799.9999999898</c:v>
                </c:pt>
                <c:pt idx="7853">
                  <c:v>6485600</c:v>
                </c:pt>
                <c:pt idx="7854">
                  <c:v>3026000</c:v>
                </c:pt>
                <c:pt idx="7855">
                  <c:v>3925600</c:v>
                </c:pt>
                <c:pt idx="7856">
                  <c:v>5546400</c:v>
                </c:pt>
                <c:pt idx="7857">
                  <c:v>3288400</c:v>
                </c:pt>
                <c:pt idx="7858">
                  <c:v>5190800</c:v>
                </c:pt>
                <c:pt idx="7859">
                  <c:v>2574400</c:v>
                </c:pt>
                <c:pt idx="7860">
                  <c:v>3252400</c:v>
                </c:pt>
                <c:pt idx="7861">
                  <c:v>3541600</c:v>
                </c:pt>
                <c:pt idx="7862">
                  <c:v>3969200</c:v>
                </c:pt>
                <c:pt idx="7863">
                  <c:v>4002000</c:v>
                </c:pt>
                <c:pt idx="7864">
                  <c:v>2608800</c:v>
                </c:pt>
                <c:pt idx="7865">
                  <c:v>2788800</c:v>
                </c:pt>
                <c:pt idx="7866">
                  <c:v>4064400</c:v>
                </c:pt>
                <c:pt idx="7867">
                  <c:v>5681600</c:v>
                </c:pt>
                <c:pt idx="7868">
                  <c:v>3868400</c:v>
                </c:pt>
                <c:pt idx="7869">
                  <c:v>4508000</c:v>
                </c:pt>
                <c:pt idx="7870">
                  <c:v>7030800</c:v>
                </c:pt>
                <c:pt idx="7871">
                  <c:v>4159200</c:v>
                </c:pt>
                <c:pt idx="7872">
                  <c:v>4340000</c:v>
                </c:pt>
                <c:pt idx="7873">
                  <c:v>5972400</c:v>
                </c:pt>
                <c:pt idx="7874">
                  <c:v>4986000</c:v>
                </c:pt>
                <c:pt idx="7875">
                  <c:v>5938000</c:v>
                </c:pt>
                <c:pt idx="7876">
                  <c:v>5415200</c:v>
                </c:pt>
                <c:pt idx="7877">
                  <c:v>7307200</c:v>
                </c:pt>
                <c:pt idx="7878">
                  <c:v>5552800</c:v>
                </c:pt>
                <c:pt idx="7879">
                  <c:v>6914000</c:v>
                </c:pt>
                <c:pt idx="7880">
                  <c:v>2251200</c:v>
                </c:pt>
                <c:pt idx="7881">
                  <c:v>3684400</c:v>
                </c:pt>
                <c:pt idx="7882">
                  <c:v>4819600</c:v>
                </c:pt>
                <c:pt idx="7883">
                  <c:v>4745200</c:v>
                </c:pt>
                <c:pt idx="7884">
                  <c:v>4948400</c:v>
                </c:pt>
                <c:pt idx="7885">
                  <c:v>3872000</c:v>
                </c:pt>
                <c:pt idx="7886">
                  <c:v>3894400</c:v>
                </c:pt>
                <c:pt idx="7887">
                  <c:v>4130000</c:v>
                </c:pt>
                <c:pt idx="7888">
                  <c:v>3900000</c:v>
                </c:pt>
                <c:pt idx="7889">
                  <c:v>8113600</c:v>
                </c:pt>
                <c:pt idx="7890">
                  <c:v>3434000</c:v>
                </c:pt>
                <c:pt idx="7891">
                  <c:v>4015600</c:v>
                </c:pt>
                <c:pt idx="7892">
                  <c:v>3642400</c:v>
                </c:pt>
                <c:pt idx="7893">
                  <c:v>2597600</c:v>
                </c:pt>
                <c:pt idx="7894">
                  <c:v>4077600</c:v>
                </c:pt>
                <c:pt idx="7895">
                  <c:v>3648800</c:v>
                </c:pt>
                <c:pt idx="7896">
                  <c:v>4948400</c:v>
                </c:pt>
                <c:pt idx="7897">
                  <c:v>5584800</c:v>
                </c:pt>
                <c:pt idx="7898">
                  <c:v>3338000</c:v>
                </c:pt>
                <c:pt idx="7899">
                  <c:v>3827600</c:v>
                </c:pt>
                <c:pt idx="7900">
                  <c:v>4493200</c:v>
                </c:pt>
                <c:pt idx="7901">
                  <c:v>4192399.9999999902</c:v>
                </c:pt>
                <c:pt idx="7902">
                  <c:v>3591200</c:v>
                </c:pt>
                <c:pt idx="7903">
                  <c:v>3658400</c:v>
                </c:pt>
                <c:pt idx="7904">
                  <c:v>6238000</c:v>
                </c:pt>
                <c:pt idx="7905">
                  <c:v>5536400</c:v>
                </c:pt>
                <c:pt idx="7906">
                  <c:v>4362000</c:v>
                </c:pt>
                <c:pt idx="7907">
                  <c:v>4193200</c:v>
                </c:pt>
                <c:pt idx="7908">
                  <c:v>3269200</c:v>
                </c:pt>
                <c:pt idx="7909">
                  <c:v>5086800</c:v>
                </c:pt>
                <c:pt idx="7910">
                  <c:v>4025200</c:v>
                </c:pt>
                <c:pt idx="7911">
                  <c:v>4132000</c:v>
                </c:pt>
                <c:pt idx="7912">
                  <c:v>3638400</c:v>
                </c:pt>
                <c:pt idx="7913">
                  <c:v>7064800</c:v>
                </c:pt>
                <c:pt idx="7914">
                  <c:v>4259600</c:v>
                </c:pt>
                <c:pt idx="7915">
                  <c:v>5196800</c:v>
                </c:pt>
                <c:pt idx="7916">
                  <c:v>5422800</c:v>
                </c:pt>
                <c:pt idx="7917">
                  <c:v>4624000</c:v>
                </c:pt>
                <c:pt idx="7918">
                  <c:v>6407600</c:v>
                </c:pt>
                <c:pt idx="7919">
                  <c:v>8007200</c:v>
                </c:pt>
                <c:pt idx="7920">
                  <c:v>5153600</c:v>
                </c:pt>
                <c:pt idx="7921">
                  <c:v>3178000</c:v>
                </c:pt>
                <c:pt idx="7922">
                  <c:v>2627600</c:v>
                </c:pt>
                <c:pt idx="7923">
                  <c:v>2715600</c:v>
                </c:pt>
                <c:pt idx="7924">
                  <c:v>4874400</c:v>
                </c:pt>
                <c:pt idx="7925">
                  <c:v>6119200</c:v>
                </c:pt>
                <c:pt idx="7926">
                  <c:v>8247600</c:v>
                </c:pt>
                <c:pt idx="7927">
                  <c:v>4875200</c:v>
                </c:pt>
                <c:pt idx="7928">
                  <c:v>3951600</c:v>
                </c:pt>
                <c:pt idx="7929">
                  <c:v>3715600</c:v>
                </c:pt>
                <c:pt idx="7930">
                  <c:v>3483200</c:v>
                </c:pt>
                <c:pt idx="7931">
                  <c:v>4473200</c:v>
                </c:pt>
                <c:pt idx="7932">
                  <c:v>5762800</c:v>
                </c:pt>
                <c:pt idx="7933">
                  <c:v>6373200</c:v>
                </c:pt>
                <c:pt idx="7934">
                  <c:v>6599600</c:v>
                </c:pt>
                <c:pt idx="7935">
                  <c:v>5140800</c:v>
                </c:pt>
                <c:pt idx="7936">
                  <c:v>6801600</c:v>
                </c:pt>
                <c:pt idx="7937">
                  <c:v>4394400</c:v>
                </c:pt>
                <c:pt idx="7938">
                  <c:v>4859200</c:v>
                </c:pt>
                <c:pt idx="7939">
                  <c:v>4149600</c:v>
                </c:pt>
                <c:pt idx="7940">
                  <c:v>4234800</c:v>
                </c:pt>
                <c:pt idx="7941">
                  <c:v>4952000</c:v>
                </c:pt>
                <c:pt idx="7942">
                  <c:v>4507200</c:v>
                </c:pt>
                <c:pt idx="7943">
                  <c:v>6794000</c:v>
                </c:pt>
                <c:pt idx="7944">
                  <c:v>4950000</c:v>
                </c:pt>
                <c:pt idx="7945">
                  <c:v>6022800</c:v>
                </c:pt>
                <c:pt idx="7946">
                  <c:v>4172399.9999999902</c:v>
                </c:pt>
                <c:pt idx="7947">
                  <c:v>4348000</c:v>
                </c:pt>
                <c:pt idx="7948">
                  <c:v>2750800</c:v>
                </c:pt>
                <c:pt idx="7949">
                  <c:v>5741200</c:v>
                </c:pt>
                <c:pt idx="7950">
                  <c:v>7451200</c:v>
                </c:pt>
                <c:pt idx="7951">
                  <c:v>4337200</c:v>
                </c:pt>
                <c:pt idx="7952">
                  <c:v>3678400</c:v>
                </c:pt>
                <c:pt idx="7953">
                  <c:v>3370800</c:v>
                </c:pt>
                <c:pt idx="7954">
                  <c:v>4822400</c:v>
                </c:pt>
                <c:pt idx="7955">
                  <c:v>3490000</c:v>
                </c:pt>
                <c:pt idx="7956">
                  <c:v>3912400</c:v>
                </c:pt>
                <c:pt idx="7957">
                  <c:v>11368800</c:v>
                </c:pt>
                <c:pt idx="7958">
                  <c:v>5900400</c:v>
                </c:pt>
                <c:pt idx="7959">
                  <c:v>3565600</c:v>
                </c:pt>
                <c:pt idx="7960">
                  <c:v>4489600</c:v>
                </c:pt>
                <c:pt idx="7961">
                  <c:v>2506400</c:v>
                </c:pt>
                <c:pt idx="7962">
                  <c:v>4514800</c:v>
                </c:pt>
                <c:pt idx="7963">
                  <c:v>4875600</c:v>
                </c:pt>
                <c:pt idx="7964">
                  <c:v>6557600</c:v>
                </c:pt>
                <c:pt idx="7965">
                  <c:v>6928400</c:v>
                </c:pt>
                <c:pt idx="7966">
                  <c:v>5258000</c:v>
                </c:pt>
                <c:pt idx="7967">
                  <c:v>7632000</c:v>
                </c:pt>
                <c:pt idx="7968">
                  <c:v>17594000</c:v>
                </c:pt>
                <c:pt idx="7969">
                  <c:v>4584800</c:v>
                </c:pt>
                <c:pt idx="7970">
                  <c:v>4008000</c:v>
                </c:pt>
                <c:pt idx="7971">
                  <c:v>6999600</c:v>
                </c:pt>
                <c:pt idx="7972">
                  <c:v>9798000</c:v>
                </c:pt>
                <c:pt idx="7973">
                  <c:v>4876400</c:v>
                </c:pt>
                <c:pt idx="7974">
                  <c:v>5402400</c:v>
                </c:pt>
                <c:pt idx="7975">
                  <c:v>4625600</c:v>
                </c:pt>
                <c:pt idx="7976">
                  <c:v>11440000</c:v>
                </c:pt>
                <c:pt idx="7977">
                  <c:v>6721200</c:v>
                </c:pt>
                <c:pt idx="7978">
                  <c:v>6050800</c:v>
                </c:pt>
                <c:pt idx="7979">
                  <c:v>9513600</c:v>
                </c:pt>
                <c:pt idx="7980">
                  <c:v>8297200</c:v>
                </c:pt>
                <c:pt idx="7981">
                  <c:v>5404800</c:v>
                </c:pt>
                <c:pt idx="7982">
                  <c:v>11373200</c:v>
                </c:pt>
                <c:pt idx="7983">
                  <c:v>7548400</c:v>
                </c:pt>
                <c:pt idx="7984">
                  <c:v>5209200</c:v>
                </c:pt>
                <c:pt idx="7985">
                  <c:v>6411600</c:v>
                </c:pt>
                <c:pt idx="7986">
                  <c:v>7294800</c:v>
                </c:pt>
                <c:pt idx="7987">
                  <c:v>5720400</c:v>
                </c:pt>
                <c:pt idx="7988">
                  <c:v>6132400</c:v>
                </c:pt>
                <c:pt idx="7989">
                  <c:v>4190800</c:v>
                </c:pt>
                <c:pt idx="7990">
                  <c:v>3139200</c:v>
                </c:pt>
                <c:pt idx="7991">
                  <c:v>4293600</c:v>
                </c:pt>
                <c:pt idx="7992">
                  <c:v>6049600</c:v>
                </c:pt>
                <c:pt idx="7993">
                  <c:v>3703200</c:v>
                </c:pt>
                <c:pt idx="7994">
                  <c:v>4460000</c:v>
                </c:pt>
                <c:pt idx="7995">
                  <c:v>5190000</c:v>
                </c:pt>
                <c:pt idx="7996">
                  <c:v>9647600</c:v>
                </c:pt>
                <c:pt idx="7997">
                  <c:v>15663600</c:v>
                </c:pt>
                <c:pt idx="7998">
                  <c:v>5466800</c:v>
                </c:pt>
                <c:pt idx="7999">
                  <c:v>2876400</c:v>
                </c:pt>
                <c:pt idx="8000">
                  <c:v>5415600</c:v>
                </c:pt>
                <c:pt idx="8001">
                  <c:v>3996400</c:v>
                </c:pt>
                <c:pt idx="8002">
                  <c:v>4825200</c:v>
                </c:pt>
                <c:pt idx="8003">
                  <c:v>6910000</c:v>
                </c:pt>
                <c:pt idx="8004">
                  <c:v>4227600</c:v>
                </c:pt>
                <c:pt idx="8005">
                  <c:v>5172400</c:v>
                </c:pt>
                <c:pt idx="8006">
                  <c:v>4814800</c:v>
                </c:pt>
                <c:pt idx="8007">
                  <c:v>4425600</c:v>
                </c:pt>
                <c:pt idx="8008">
                  <c:v>6685200</c:v>
                </c:pt>
                <c:pt idx="8009">
                  <c:v>1980000</c:v>
                </c:pt>
                <c:pt idx="8010">
                  <c:v>2066000</c:v>
                </c:pt>
                <c:pt idx="8011">
                  <c:v>2040800</c:v>
                </c:pt>
                <c:pt idx="8012">
                  <c:v>2317200</c:v>
                </c:pt>
                <c:pt idx="8013">
                  <c:v>1297200</c:v>
                </c:pt>
                <c:pt idx="8014">
                  <c:v>9188000</c:v>
                </c:pt>
                <c:pt idx="8015">
                  <c:v>3586400</c:v>
                </c:pt>
                <c:pt idx="8016">
                  <c:v>3480800</c:v>
                </c:pt>
                <c:pt idx="8017">
                  <c:v>4400400</c:v>
                </c:pt>
                <c:pt idx="8018">
                  <c:v>3154800</c:v>
                </c:pt>
                <c:pt idx="8019">
                  <c:v>5338800</c:v>
                </c:pt>
                <c:pt idx="8020">
                  <c:v>3014400</c:v>
                </c:pt>
                <c:pt idx="8021">
                  <c:v>7368000</c:v>
                </c:pt>
                <c:pt idx="8022">
                  <c:v>4361600</c:v>
                </c:pt>
                <c:pt idx="8023">
                  <c:v>4351200</c:v>
                </c:pt>
                <c:pt idx="8024">
                  <c:v>6130000</c:v>
                </c:pt>
                <c:pt idx="8025">
                  <c:v>8765200</c:v>
                </c:pt>
                <c:pt idx="8026">
                  <c:v>5942400</c:v>
                </c:pt>
                <c:pt idx="8027">
                  <c:v>5573200</c:v>
                </c:pt>
                <c:pt idx="8028">
                  <c:v>7235600</c:v>
                </c:pt>
                <c:pt idx="8029">
                  <c:v>7705600</c:v>
                </c:pt>
                <c:pt idx="8030">
                  <c:v>3129200</c:v>
                </c:pt>
                <c:pt idx="8031">
                  <c:v>4471200</c:v>
                </c:pt>
                <c:pt idx="8032">
                  <c:v>3982800</c:v>
                </c:pt>
                <c:pt idx="8033">
                  <c:v>3238400</c:v>
                </c:pt>
                <c:pt idx="8034">
                  <c:v>1326000</c:v>
                </c:pt>
                <c:pt idx="8035">
                  <c:v>3378400</c:v>
                </c:pt>
                <c:pt idx="8036">
                  <c:v>3710800</c:v>
                </c:pt>
                <c:pt idx="8037">
                  <c:v>4255200</c:v>
                </c:pt>
                <c:pt idx="8038">
                  <c:v>6220800</c:v>
                </c:pt>
                <c:pt idx="8039">
                  <c:v>3021200</c:v>
                </c:pt>
                <c:pt idx="8040">
                  <c:v>5931200</c:v>
                </c:pt>
                <c:pt idx="8041">
                  <c:v>5257600</c:v>
                </c:pt>
                <c:pt idx="8042">
                  <c:v>6803600</c:v>
                </c:pt>
                <c:pt idx="8043">
                  <c:v>4712800</c:v>
                </c:pt>
                <c:pt idx="8044">
                  <c:v>4734400</c:v>
                </c:pt>
                <c:pt idx="8045">
                  <c:v>3011200</c:v>
                </c:pt>
                <c:pt idx="8046">
                  <c:v>3372000</c:v>
                </c:pt>
                <c:pt idx="8047">
                  <c:v>4790800</c:v>
                </c:pt>
                <c:pt idx="8048">
                  <c:v>3763200</c:v>
                </c:pt>
                <c:pt idx="8049">
                  <c:v>3638000</c:v>
                </c:pt>
                <c:pt idx="8050">
                  <c:v>4756000</c:v>
                </c:pt>
                <c:pt idx="8051">
                  <c:v>4452400</c:v>
                </c:pt>
                <c:pt idx="8052">
                  <c:v>5156800</c:v>
                </c:pt>
                <c:pt idx="8053">
                  <c:v>4182000</c:v>
                </c:pt>
                <c:pt idx="8054">
                  <c:v>3908800</c:v>
                </c:pt>
                <c:pt idx="8055">
                  <c:v>3710800</c:v>
                </c:pt>
                <c:pt idx="8056">
                  <c:v>4325600</c:v>
                </c:pt>
                <c:pt idx="8057">
                  <c:v>6892000</c:v>
                </c:pt>
                <c:pt idx="8058">
                  <c:v>9853600</c:v>
                </c:pt>
                <c:pt idx="8059">
                  <c:v>7068400</c:v>
                </c:pt>
                <c:pt idx="8060">
                  <c:v>9128400</c:v>
                </c:pt>
                <c:pt idx="8061">
                  <c:v>5328000</c:v>
                </c:pt>
                <c:pt idx="8062">
                  <c:v>6201200</c:v>
                </c:pt>
                <c:pt idx="8063">
                  <c:v>16129200</c:v>
                </c:pt>
                <c:pt idx="8064">
                  <c:v>11740800</c:v>
                </c:pt>
                <c:pt idx="8065">
                  <c:v>15005600</c:v>
                </c:pt>
                <c:pt idx="8066">
                  <c:v>4908400</c:v>
                </c:pt>
                <c:pt idx="8067">
                  <c:v>3242000</c:v>
                </c:pt>
                <c:pt idx="8068">
                  <c:v>7837600</c:v>
                </c:pt>
                <c:pt idx="8069">
                  <c:v>6225200</c:v>
                </c:pt>
                <c:pt idx="8070">
                  <c:v>6604800</c:v>
                </c:pt>
                <c:pt idx="8071">
                  <c:v>8929600</c:v>
                </c:pt>
                <c:pt idx="8072">
                  <c:v>8247200</c:v>
                </c:pt>
                <c:pt idx="8073">
                  <c:v>8463200</c:v>
                </c:pt>
                <c:pt idx="8074">
                  <c:v>5430400</c:v>
                </c:pt>
                <c:pt idx="8075">
                  <c:v>3493600</c:v>
                </c:pt>
                <c:pt idx="8076">
                  <c:v>5020000</c:v>
                </c:pt>
                <c:pt idx="8077">
                  <c:v>6298000</c:v>
                </c:pt>
                <c:pt idx="8078">
                  <c:v>8868000</c:v>
                </c:pt>
                <c:pt idx="8079">
                  <c:v>5574400</c:v>
                </c:pt>
                <c:pt idx="8080">
                  <c:v>4720000</c:v>
                </c:pt>
                <c:pt idx="8081">
                  <c:v>6684000</c:v>
                </c:pt>
                <c:pt idx="8082">
                  <c:v>3605600</c:v>
                </c:pt>
                <c:pt idx="8083">
                  <c:v>7942400</c:v>
                </c:pt>
                <c:pt idx="8084">
                  <c:v>4474000</c:v>
                </c:pt>
                <c:pt idx="8085">
                  <c:v>5646400</c:v>
                </c:pt>
                <c:pt idx="8086">
                  <c:v>6302800</c:v>
                </c:pt>
                <c:pt idx="8087">
                  <c:v>5682400</c:v>
                </c:pt>
                <c:pt idx="8088">
                  <c:v>5151200</c:v>
                </c:pt>
                <c:pt idx="8089">
                  <c:v>7485600</c:v>
                </c:pt>
                <c:pt idx="8090">
                  <c:v>4053200</c:v>
                </c:pt>
                <c:pt idx="8091">
                  <c:v>2990800</c:v>
                </c:pt>
                <c:pt idx="8092">
                  <c:v>4603600</c:v>
                </c:pt>
                <c:pt idx="8093">
                  <c:v>6559200</c:v>
                </c:pt>
                <c:pt idx="8094">
                  <c:v>4999600</c:v>
                </c:pt>
                <c:pt idx="8095">
                  <c:v>6635200</c:v>
                </c:pt>
                <c:pt idx="8096">
                  <c:v>11195200</c:v>
                </c:pt>
                <c:pt idx="8097">
                  <c:v>13051200</c:v>
                </c:pt>
                <c:pt idx="8098">
                  <c:v>16573200</c:v>
                </c:pt>
                <c:pt idx="8099">
                  <c:v>8452800</c:v>
                </c:pt>
                <c:pt idx="8100">
                  <c:v>11281200</c:v>
                </c:pt>
                <c:pt idx="8101">
                  <c:v>6128400</c:v>
                </c:pt>
                <c:pt idx="8102">
                  <c:v>16546000</c:v>
                </c:pt>
                <c:pt idx="8103">
                  <c:v>4690800</c:v>
                </c:pt>
                <c:pt idx="8104">
                  <c:v>8114800</c:v>
                </c:pt>
                <c:pt idx="8105">
                  <c:v>4326400</c:v>
                </c:pt>
                <c:pt idx="8106">
                  <c:v>5212000</c:v>
                </c:pt>
                <c:pt idx="8107">
                  <c:v>6317600</c:v>
                </c:pt>
                <c:pt idx="8108">
                  <c:v>11100800</c:v>
                </c:pt>
                <c:pt idx="8109">
                  <c:v>9168000</c:v>
                </c:pt>
                <c:pt idx="8110">
                  <c:v>13954000</c:v>
                </c:pt>
                <c:pt idx="8111">
                  <c:v>11820000</c:v>
                </c:pt>
                <c:pt idx="8112">
                  <c:v>14347200</c:v>
                </c:pt>
                <c:pt idx="8113">
                  <c:v>13695200</c:v>
                </c:pt>
                <c:pt idx="8114">
                  <c:v>9022400</c:v>
                </c:pt>
                <c:pt idx="8115">
                  <c:v>8293600</c:v>
                </c:pt>
                <c:pt idx="8116">
                  <c:v>11945200</c:v>
                </c:pt>
                <c:pt idx="8117">
                  <c:v>8220799.9999999898</c:v>
                </c:pt>
                <c:pt idx="8118">
                  <c:v>5768800</c:v>
                </c:pt>
                <c:pt idx="8119">
                  <c:v>5590800</c:v>
                </c:pt>
                <c:pt idx="8120">
                  <c:v>8712000</c:v>
                </c:pt>
                <c:pt idx="8121">
                  <c:v>14294400</c:v>
                </c:pt>
                <c:pt idx="8122">
                  <c:v>11378800</c:v>
                </c:pt>
                <c:pt idx="8123">
                  <c:v>13212000</c:v>
                </c:pt>
                <c:pt idx="8124">
                  <c:v>11604800</c:v>
                </c:pt>
                <c:pt idx="8125">
                  <c:v>10642400</c:v>
                </c:pt>
                <c:pt idx="8126">
                  <c:v>12492400</c:v>
                </c:pt>
                <c:pt idx="8127">
                  <c:v>12767200</c:v>
                </c:pt>
                <c:pt idx="8128">
                  <c:v>11392400</c:v>
                </c:pt>
                <c:pt idx="8129">
                  <c:v>14936800</c:v>
                </c:pt>
                <c:pt idx="8130">
                  <c:v>18263200</c:v>
                </c:pt>
                <c:pt idx="8131">
                  <c:v>10715600</c:v>
                </c:pt>
                <c:pt idx="8132">
                  <c:v>4992000</c:v>
                </c:pt>
                <c:pt idx="8133">
                  <c:v>4560800</c:v>
                </c:pt>
                <c:pt idx="8134">
                  <c:v>3924000</c:v>
                </c:pt>
                <c:pt idx="8135">
                  <c:v>3812000</c:v>
                </c:pt>
                <c:pt idx="8136">
                  <c:v>4769600</c:v>
                </c:pt>
                <c:pt idx="8137">
                  <c:v>4573600</c:v>
                </c:pt>
                <c:pt idx="8138">
                  <c:v>6167200</c:v>
                </c:pt>
                <c:pt idx="8139">
                  <c:v>5636800</c:v>
                </c:pt>
                <c:pt idx="8140">
                  <c:v>6720000</c:v>
                </c:pt>
                <c:pt idx="8141">
                  <c:v>7255200</c:v>
                </c:pt>
                <c:pt idx="8142">
                  <c:v>4528800</c:v>
                </c:pt>
                <c:pt idx="8143">
                  <c:v>4505600</c:v>
                </c:pt>
                <c:pt idx="8144">
                  <c:v>5555200</c:v>
                </c:pt>
                <c:pt idx="8145">
                  <c:v>6432000</c:v>
                </c:pt>
                <c:pt idx="8146">
                  <c:v>12624800</c:v>
                </c:pt>
                <c:pt idx="8147">
                  <c:v>6389600</c:v>
                </c:pt>
                <c:pt idx="8148">
                  <c:v>8062400</c:v>
                </c:pt>
                <c:pt idx="8149">
                  <c:v>6817600</c:v>
                </c:pt>
                <c:pt idx="8150">
                  <c:v>7103200</c:v>
                </c:pt>
                <c:pt idx="8151">
                  <c:v>9154400</c:v>
                </c:pt>
                <c:pt idx="8152">
                  <c:v>8561600</c:v>
                </c:pt>
                <c:pt idx="8153">
                  <c:v>7264800</c:v>
                </c:pt>
                <c:pt idx="8154">
                  <c:v>11239200</c:v>
                </c:pt>
                <c:pt idx="8155">
                  <c:v>16067200</c:v>
                </c:pt>
                <c:pt idx="8156">
                  <c:v>9344000</c:v>
                </c:pt>
                <c:pt idx="8157">
                  <c:v>5913600</c:v>
                </c:pt>
                <c:pt idx="8158">
                  <c:v>5054400</c:v>
                </c:pt>
                <c:pt idx="8159">
                  <c:v>4596800</c:v>
                </c:pt>
                <c:pt idx="8160">
                  <c:v>3146400</c:v>
                </c:pt>
                <c:pt idx="8161">
                  <c:v>2878400</c:v>
                </c:pt>
                <c:pt idx="8162">
                  <c:v>4817600</c:v>
                </c:pt>
                <c:pt idx="8163">
                  <c:v>7381600</c:v>
                </c:pt>
                <c:pt idx="8164">
                  <c:v>7497600</c:v>
                </c:pt>
                <c:pt idx="8165">
                  <c:v>7362400</c:v>
                </c:pt>
                <c:pt idx="8166">
                  <c:v>4547200</c:v>
                </c:pt>
                <c:pt idx="8167">
                  <c:v>5920800</c:v>
                </c:pt>
                <c:pt idx="8168">
                  <c:v>6141600</c:v>
                </c:pt>
                <c:pt idx="8169">
                  <c:v>9712800</c:v>
                </c:pt>
                <c:pt idx="8170">
                  <c:v>8785600</c:v>
                </c:pt>
                <c:pt idx="8171">
                  <c:v>8035200</c:v>
                </c:pt>
                <c:pt idx="8172">
                  <c:v>5439200</c:v>
                </c:pt>
                <c:pt idx="8173">
                  <c:v>3220000</c:v>
                </c:pt>
                <c:pt idx="8174">
                  <c:v>5196800</c:v>
                </c:pt>
                <c:pt idx="8175">
                  <c:v>5635200</c:v>
                </c:pt>
                <c:pt idx="8176">
                  <c:v>12884000</c:v>
                </c:pt>
                <c:pt idx="8177">
                  <c:v>6201600</c:v>
                </c:pt>
                <c:pt idx="8178">
                  <c:v>5718400</c:v>
                </c:pt>
                <c:pt idx="8179">
                  <c:v>5861600</c:v>
                </c:pt>
                <c:pt idx="8180">
                  <c:v>3448800</c:v>
                </c:pt>
                <c:pt idx="8181">
                  <c:v>4599200</c:v>
                </c:pt>
                <c:pt idx="8182">
                  <c:v>3591200</c:v>
                </c:pt>
                <c:pt idx="8183">
                  <c:v>2812000</c:v>
                </c:pt>
                <c:pt idx="8184">
                  <c:v>4205600</c:v>
                </c:pt>
                <c:pt idx="8185">
                  <c:v>8071200</c:v>
                </c:pt>
                <c:pt idx="8186">
                  <c:v>5611200</c:v>
                </c:pt>
                <c:pt idx="8187">
                  <c:v>5002400</c:v>
                </c:pt>
                <c:pt idx="8188">
                  <c:v>5092000</c:v>
                </c:pt>
                <c:pt idx="8189">
                  <c:v>5743200</c:v>
                </c:pt>
                <c:pt idx="8190">
                  <c:v>8744800</c:v>
                </c:pt>
                <c:pt idx="8191">
                  <c:v>6812000</c:v>
                </c:pt>
                <c:pt idx="8192">
                  <c:v>3331200</c:v>
                </c:pt>
                <c:pt idx="8193">
                  <c:v>4076000</c:v>
                </c:pt>
                <c:pt idx="8194">
                  <c:v>4868800</c:v>
                </c:pt>
                <c:pt idx="8195">
                  <c:v>3648800</c:v>
                </c:pt>
                <c:pt idx="8196">
                  <c:v>5118400</c:v>
                </c:pt>
                <c:pt idx="8197">
                  <c:v>2805600</c:v>
                </c:pt>
                <c:pt idx="8198">
                  <c:v>2688800</c:v>
                </c:pt>
                <c:pt idx="8199">
                  <c:v>3268000</c:v>
                </c:pt>
                <c:pt idx="8200">
                  <c:v>2351200</c:v>
                </c:pt>
                <c:pt idx="8201">
                  <c:v>2720800</c:v>
                </c:pt>
                <c:pt idx="8202">
                  <c:v>3139200</c:v>
                </c:pt>
                <c:pt idx="8203">
                  <c:v>3541600</c:v>
                </c:pt>
                <c:pt idx="8204">
                  <c:v>2677600</c:v>
                </c:pt>
                <c:pt idx="8205">
                  <c:v>3994400</c:v>
                </c:pt>
                <c:pt idx="8206">
                  <c:v>3015200</c:v>
                </c:pt>
                <c:pt idx="8207">
                  <c:v>4944800</c:v>
                </c:pt>
                <c:pt idx="8208">
                  <c:v>4277600</c:v>
                </c:pt>
                <c:pt idx="8209">
                  <c:v>10828800</c:v>
                </c:pt>
                <c:pt idx="8210">
                  <c:v>5132800</c:v>
                </c:pt>
                <c:pt idx="8211">
                  <c:v>3604000</c:v>
                </c:pt>
                <c:pt idx="8212">
                  <c:v>3659200</c:v>
                </c:pt>
                <c:pt idx="8213">
                  <c:v>3012000</c:v>
                </c:pt>
                <c:pt idx="8214">
                  <c:v>4204000</c:v>
                </c:pt>
                <c:pt idx="8215">
                  <c:v>3700000</c:v>
                </c:pt>
                <c:pt idx="8216">
                  <c:v>3772000</c:v>
                </c:pt>
                <c:pt idx="8217">
                  <c:v>5439200</c:v>
                </c:pt>
                <c:pt idx="8218">
                  <c:v>5408000</c:v>
                </c:pt>
                <c:pt idx="8219">
                  <c:v>5000000</c:v>
                </c:pt>
                <c:pt idx="8220">
                  <c:v>7362400</c:v>
                </c:pt>
                <c:pt idx="8221">
                  <c:v>7497600</c:v>
                </c:pt>
                <c:pt idx="8222">
                  <c:v>6967200</c:v>
                </c:pt>
                <c:pt idx="8223">
                  <c:v>4957600</c:v>
                </c:pt>
                <c:pt idx="8224">
                  <c:v>4372800</c:v>
                </c:pt>
                <c:pt idx="8225">
                  <c:v>4956800</c:v>
                </c:pt>
                <c:pt idx="8226">
                  <c:v>5440000</c:v>
                </c:pt>
                <c:pt idx="8227">
                  <c:v>4772800</c:v>
                </c:pt>
                <c:pt idx="8228">
                  <c:v>6013600</c:v>
                </c:pt>
                <c:pt idx="8229">
                  <c:v>2193600</c:v>
                </c:pt>
                <c:pt idx="8230">
                  <c:v>1908800</c:v>
                </c:pt>
                <c:pt idx="8231">
                  <c:v>2092000</c:v>
                </c:pt>
                <c:pt idx="8232">
                  <c:v>2050400</c:v>
                </c:pt>
                <c:pt idx="8233">
                  <c:v>3955200</c:v>
                </c:pt>
                <c:pt idx="8234">
                  <c:v>3466400</c:v>
                </c:pt>
                <c:pt idx="8235">
                  <c:v>3464000</c:v>
                </c:pt>
                <c:pt idx="8236">
                  <c:v>4259200</c:v>
                </c:pt>
                <c:pt idx="8237">
                  <c:v>3564000</c:v>
                </c:pt>
                <c:pt idx="8238">
                  <c:v>3051200</c:v>
                </c:pt>
                <c:pt idx="8239">
                  <c:v>3302400</c:v>
                </c:pt>
                <c:pt idx="8240">
                  <c:v>5279200</c:v>
                </c:pt>
                <c:pt idx="8241">
                  <c:v>4882400</c:v>
                </c:pt>
                <c:pt idx="8242">
                  <c:v>2979200</c:v>
                </c:pt>
                <c:pt idx="8243">
                  <c:v>4729600</c:v>
                </c:pt>
                <c:pt idx="8244">
                  <c:v>3629600</c:v>
                </c:pt>
                <c:pt idx="8245">
                  <c:v>6818400</c:v>
                </c:pt>
                <c:pt idx="8246">
                  <c:v>5500000</c:v>
                </c:pt>
                <c:pt idx="8247">
                  <c:v>4858400</c:v>
                </c:pt>
                <c:pt idx="8248">
                  <c:v>5716800</c:v>
                </c:pt>
                <c:pt idx="8249">
                  <c:v>9868800</c:v>
                </c:pt>
                <c:pt idx="8250">
                  <c:v>4254400</c:v>
                </c:pt>
                <c:pt idx="8251">
                  <c:v>7802400</c:v>
                </c:pt>
                <c:pt idx="8252">
                  <c:v>4953600</c:v>
                </c:pt>
                <c:pt idx="8253">
                  <c:v>6860000</c:v>
                </c:pt>
                <c:pt idx="8254">
                  <c:v>3608000</c:v>
                </c:pt>
                <c:pt idx="8255">
                  <c:v>5489600</c:v>
                </c:pt>
                <c:pt idx="8256">
                  <c:v>3588800</c:v>
                </c:pt>
                <c:pt idx="8257">
                  <c:v>2670400</c:v>
                </c:pt>
                <c:pt idx="8258">
                  <c:v>3550400</c:v>
                </c:pt>
                <c:pt idx="8259">
                  <c:v>5468800</c:v>
                </c:pt>
                <c:pt idx="8260">
                  <c:v>5307200</c:v>
                </c:pt>
                <c:pt idx="8261">
                  <c:v>9075200</c:v>
                </c:pt>
                <c:pt idx="8262">
                  <c:v>3780800</c:v>
                </c:pt>
                <c:pt idx="8263">
                  <c:v>4111200</c:v>
                </c:pt>
                <c:pt idx="8264">
                  <c:v>3155200</c:v>
                </c:pt>
                <c:pt idx="8265">
                  <c:v>1632800</c:v>
                </c:pt>
                <c:pt idx="8266">
                  <c:v>2508800</c:v>
                </c:pt>
                <c:pt idx="8267">
                  <c:v>3573600</c:v>
                </c:pt>
                <c:pt idx="8268">
                  <c:v>5728000</c:v>
                </c:pt>
                <c:pt idx="8269">
                  <c:v>5416000</c:v>
                </c:pt>
                <c:pt idx="8270">
                  <c:v>5221600</c:v>
                </c:pt>
                <c:pt idx="8271">
                  <c:v>10830400</c:v>
                </c:pt>
                <c:pt idx="8272">
                  <c:v>2963200</c:v>
                </c:pt>
                <c:pt idx="8273">
                  <c:v>3744000</c:v>
                </c:pt>
                <c:pt idx="8274">
                  <c:v>3508800</c:v>
                </c:pt>
                <c:pt idx="8275">
                  <c:v>2684800</c:v>
                </c:pt>
                <c:pt idx="8276">
                  <c:v>2108800</c:v>
                </c:pt>
                <c:pt idx="8277">
                  <c:v>2048000</c:v>
                </c:pt>
                <c:pt idx="8278">
                  <c:v>2428000</c:v>
                </c:pt>
                <c:pt idx="8279">
                  <c:v>2695200</c:v>
                </c:pt>
                <c:pt idx="8280">
                  <c:v>3167200</c:v>
                </c:pt>
                <c:pt idx="8281">
                  <c:v>7663200</c:v>
                </c:pt>
                <c:pt idx="8282">
                  <c:v>5550400</c:v>
                </c:pt>
                <c:pt idx="8283">
                  <c:v>2764800</c:v>
                </c:pt>
                <c:pt idx="8284">
                  <c:v>3612800</c:v>
                </c:pt>
                <c:pt idx="8285">
                  <c:v>3062400</c:v>
                </c:pt>
                <c:pt idx="8286">
                  <c:v>1775200</c:v>
                </c:pt>
                <c:pt idx="8287">
                  <c:v>2737600</c:v>
                </c:pt>
                <c:pt idx="8288">
                  <c:v>4816000</c:v>
                </c:pt>
                <c:pt idx="8289">
                  <c:v>4871200</c:v>
                </c:pt>
                <c:pt idx="8290">
                  <c:v>6256800</c:v>
                </c:pt>
                <c:pt idx="8291">
                  <c:v>2610400</c:v>
                </c:pt>
                <c:pt idx="8292">
                  <c:v>2632800</c:v>
                </c:pt>
                <c:pt idx="8293">
                  <c:v>2636800</c:v>
                </c:pt>
                <c:pt idx="8294">
                  <c:v>2623200</c:v>
                </c:pt>
                <c:pt idx="8295">
                  <c:v>2384800</c:v>
                </c:pt>
                <c:pt idx="8296">
                  <c:v>3414400</c:v>
                </c:pt>
                <c:pt idx="8297">
                  <c:v>4204800</c:v>
                </c:pt>
                <c:pt idx="8298">
                  <c:v>4653600</c:v>
                </c:pt>
                <c:pt idx="8299">
                  <c:v>5958400</c:v>
                </c:pt>
                <c:pt idx="8300">
                  <c:v>3853600</c:v>
                </c:pt>
                <c:pt idx="8301">
                  <c:v>4996000</c:v>
                </c:pt>
                <c:pt idx="8302">
                  <c:v>2789600</c:v>
                </c:pt>
                <c:pt idx="8303">
                  <c:v>5054400</c:v>
                </c:pt>
                <c:pt idx="8304">
                  <c:v>3877600</c:v>
                </c:pt>
                <c:pt idx="8305">
                  <c:v>6156800</c:v>
                </c:pt>
                <c:pt idx="8306">
                  <c:v>4080800</c:v>
                </c:pt>
                <c:pt idx="8307">
                  <c:v>4214400</c:v>
                </c:pt>
                <c:pt idx="8308">
                  <c:v>8200799.9999999898</c:v>
                </c:pt>
                <c:pt idx="8309">
                  <c:v>5005600</c:v>
                </c:pt>
                <c:pt idx="8310">
                  <c:v>7903200</c:v>
                </c:pt>
                <c:pt idx="8311">
                  <c:v>6732000</c:v>
                </c:pt>
                <c:pt idx="8312">
                  <c:v>3865600</c:v>
                </c:pt>
                <c:pt idx="8313">
                  <c:v>6201600</c:v>
                </c:pt>
                <c:pt idx="8314">
                  <c:v>24349600</c:v>
                </c:pt>
                <c:pt idx="8315">
                  <c:v>11075200</c:v>
                </c:pt>
                <c:pt idx="8316">
                  <c:v>3908800</c:v>
                </c:pt>
                <c:pt idx="8317">
                  <c:v>3644800</c:v>
                </c:pt>
                <c:pt idx="8318">
                  <c:v>3839200</c:v>
                </c:pt>
                <c:pt idx="8319">
                  <c:v>2872800</c:v>
                </c:pt>
                <c:pt idx="8320">
                  <c:v>12353600</c:v>
                </c:pt>
                <c:pt idx="8321">
                  <c:v>7096000</c:v>
                </c:pt>
                <c:pt idx="8322">
                  <c:v>5208800</c:v>
                </c:pt>
                <c:pt idx="8323">
                  <c:v>4744000</c:v>
                </c:pt>
                <c:pt idx="8324">
                  <c:v>2656000</c:v>
                </c:pt>
                <c:pt idx="8325">
                  <c:v>3468000</c:v>
                </c:pt>
                <c:pt idx="8326">
                  <c:v>4397600</c:v>
                </c:pt>
                <c:pt idx="8327">
                  <c:v>3959200</c:v>
                </c:pt>
                <c:pt idx="8328">
                  <c:v>4559200</c:v>
                </c:pt>
                <c:pt idx="8329">
                  <c:v>3879200</c:v>
                </c:pt>
                <c:pt idx="8330">
                  <c:v>3156800</c:v>
                </c:pt>
                <c:pt idx="8331">
                  <c:v>3739200</c:v>
                </c:pt>
                <c:pt idx="8332">
                  <c:v>4679200</c:v>
                </c:pt>
                <c:pt idx="8333">
                  <c:v>3980800</c:v>
                </c:pt>
                <c:pt idx="8334">
                  <c:v>4112000</c:v>
                </c:pt>
                <c:pt idx="8335">
                  <c:v>12548800</c:v>
                </c:pt>
                <c:pt idx="8336">
                  <c:v>5364800</c:v>
                </c:pt>
                <c:pt idx="8337">
                  <c:v>5384000</c:v>
                </c:pt>
                <c:pt idx="8338">
                  <c:v>3005600</c:v>
                </c:pt>
                <c:pt idx="8339">
                  <c:v>3640800</c:v>
                </c:pt>
                <c:pt idx="8340">
                  <c:v>6840000</c:v>
                </c:pt>
                <c:pt idx="8341">
                  <c:v>5773600</c:v>
                </c:pt>
                <c:pt idx="8342">
                  <c:v>4196800</c:v>
                </c:pt>
                <c:pt idx="8343">
                  <c:v>2907200</c:v>
                </c:pt>
                <c:pt idx="8344">
                  <c:v>3476000</c:v>
                </c:pt>
                <c:pt idx="8345">
                  <c:v>2833600</c:v>
                </c:pt>
                <c:pt idx="8346">
                  <c:v>4823200</c:v>
                </c:pt>
                <c:pt idx="8347">
                  <c:v>4369600</c:v>
                </c:pt>
                <c:pt idx="8348">
                  <c:v>3144800</c:v>
                </c:pt>
                <c:pt idx="8349">
                  <c:v>5060800</c:v>
                </c:pt>
                <c:pt idx="8350">
                  <c:v>8627200</c:v>
                </c:pt>
                <c:pt idx="8351">
                  <c:v>4457600</c:v>
                </c:pt>
                <c:pt idx="8352">
                  <c:v>6009600</c:v>
                </c:pt>
                <c:pt idx="8353">
                  <c:v>5186400</c:v>
                </c:pt>
                <c:pt idx="8354">
                  <c:v>6156000</c:v>
                </c:pt>
                <c:pt idx="8355">
                  <c:v>4600000</c:v>
                </c:pt>
                <c:pt idx="8356">
                  <c:v>3800800</c:v>
                </c:pt>
                <c:pt idx="8357">
                  <c:v>5388800</c:v>
                </c:pt>
                <c:pt idx="8358">
                  <c:v>3902400</c:v>
                </c:pt>
                <c:pt idx="8359">
                  <c:v>6724000</c:v>
                </c:pt>
                <c:pt idx="8360">
                  <c:v>8830400</c:v>
                </c:pt>
                <c:pt idx="8361">
                  <c:v>8720800</c:v>
                </c:pt>
                <c:pt idx="8362">
                  <c:v>16393599.999999899</c:v>
                </c:pt>
                <c:pt idx="8363">
                  <c:v>5345600</c:v>
                </c:pt>
                <c:pt idx="8364">
                  <c:v>2372000</c:v>
                </c:pt>
                <c:pt idx="8365">
                  <c:v>3623200</c:v>
                </c:pt>
                <c:pt idx="8366">
                  <c:v>4952800</c:v>
                </c:pt>
                <c:pt idx="8367">
                  <c:v>5700000</c:v>
                </c:pt>
                <c:pt idx="8368">
                  <c:v>3479200</c:v>
                </c:pt>
                <c:pt idx="8369">
                  <c:v>2822400</c:v>
                </c:pt>
                <c:pt idx="8370">
                  <c:v>3605600</c:v>
                </c:pt>
                <c:pt idx="8371">
                  <c:v>3336000</c:v>
                </c:pt>
                <c:pt idx="8372">
                  <c:v>3664800</c:v>
                </c:pt>
                <c:pt idx="8373">
                  <c:v>4025600</c:v>
                </c:pt>
                <c:pt idx="8374">
                  <c:v>6762400</c:v>
                </c:pt>
                <c:pt idx="8375">
                  <c:v>6804000</c:v>
                </c:pt>
                <c:pt idx="8376">
                  <c:v>7683200</c:v>
                </c:pt>
                <c:pt idx="8377">
                  <c:v>3248000</c:v>
                </c:pt>
                <c:pt idx="8378">
                  <c:v>3836000</c:v>
                </c:pt>
                <c:pt idx="8379">
                  <c:v>5978400</c:v>
                </c:pt>
                <c:pt idx="8380">
                  <c:v>2006400</c:v>
                </c:pt>
                <c:pt idx="8381">
                  <c:v>2504800</c:v>
                </c:pt>
                <c:pt idx="8382">
                  <c:v>5808800</c:v>
                </c:pt>
                <c:pt idx="8383">
                  <c:v>2907200</c:v>
                </c:pt>
                <c:pt idx="8384">
                  <c:v>4383200</c:v>
                </c:pt>
                <c:pt idx="8385">
                  <c:v>2909600</c:v>
                </c:pt>
                <c:pt idx="8386">
                  <c:v>4684000</c:v>
                </c:pt>
                <c:pt idx="8387">
                  <c:v>2292800</c:v>
                </c:pt>
                <c:pt idx="8388">
                  <c:v>7033600</c:v>
                </c:pt>
                <c:pt idx="8389">
                  <c:v>6608000</c:v>
                </c:pt>
                <c:pt idx="8390">
                  <c:v>3838400</c:v>
                </c:pt>
                <c:pt idx="8391">
                  <c:v>3498400</c:v>
                </c:pt>
                <c:pt idx="8392">
                  <c:v>3057600</c:v>
                </c:pt>
                <c:pt idx="8393">
                  <c:v>4598400</c:v>
                </c:pt>
                <c:pt idx="8394">
                  <c:v>3814400</c:v>
                </c:pt>
                <c:pt idx="8395">
                  <c:v>4065600</c:v>
                </c:pt>
                <c:pt idx="8396">
                  <c:v>6627200</c:v>
                </c:pt>
                <c:pt idx="8397">
                  <c:v>3100800</c:v>
                </c:pt>
                <c:pt idx="8398">
                  <c:v>12952800</c:v>
                </c:pt>
                <c:pt idx="8399">
                  <c:v>3891200</c:v>
                </c:pt>
                <c:pt idx="8400">
                  <c:v>3408000</c:v>
                </c:pt>
                <c:pt idx="8401">
                  <c:v>2992800</c:v>
                </c:pt>
                <c:pt idx="8402">
                  <c:v>3882400</c:v>
                </c:pt>
                <c:pt idx="8403">
                  <c:v>4124000</c:v>
                </c:pt>
                <c:pt idx="8404">
                  <c:v>4803200</c:v>
                </c:pt>
                <c:pt idx="8405">
                  <c:v>9016800</c:v>
                </c:pt>
                <c:pt idx="8406">
                  <c:v>6255200</c:v>
                </c:pt>
                <c:pt idx="8407">
                  <c:v>4083200</c:v>
                </c:pt>
                <c:pt idx="8408">
                  <c:v>6436000</c:v>
                </c:pt>
                <c:pt idx="8409">
                  <c:v>6616000</c:v>
                </c:pt>
                <c:pt idx="8410">
                  <c:v>3712000</c:v>
                </c:pt>
                <c:pt idx="8411">
                  <c:v>4720800</c:v>
                </c:pt>
                <c:pt idx="8412">
                  <c:v>3532800</c:v>
                </c:pt>
                <c:pt idx="8413">
                  <c:v>2839200</c:v>
                </c:pt>
                <c:pt idx="8414">
                  <c:v>3584000</c:v>
                </c:pt>
                <c:pt idx="8415">
                  <c:v>5215200</c:v>
                </c:pt>
                <c:pt idx="8416">
                  <c:v>7263200</c:v>
                </c:pt>
                <c:pt idx="8417">
                  <c:v>10421600</c:v>
                </c:pt>
                <c:pt idx="8418">
                  <c:v>8417600</c:v>
                </c:pt>
                <c:pt idx="8419">
                  <c:v>6485600</c:v>
                </c:pt>
                <c:pt idx="8420">
                  <c:v>8068800</c:v>
                </c:pt>
                <c:pt idx="8421">
                  <c:v>6854400</c:v>
                </c:pt>
                <c:pt idx="8422">
                  <c:v>8520000</c:v>
                </c:pt>
                <c:pt idx="8423">
                  <c:v>4934400</c:v>
                </c:pt>
                <c:pt idx="8424">
                  <c:v>5187200</c:v>
                </c:pt>
                <c:pt idx="8425">
                  <c:v>4373600</c:v>
                </c:pt>
                <c:pt idx="8426">
                  <c:v>3752800</c:v>
                </c:pt>
                <c:pt idx="8427">
                  <c:v>5689600</c:v>
                </c:pt>
                <c:pt idx="8428">
                  <c:v>4024800</c:v>
                </c:pt>
                <c:pt idx="8429">
                  <c:v>7472800</c:v>
                </c:pt>
                <c:pt idx="8430">
                  <c:v>4712000</c:v>
                </c:pt>
                <c:pt idx="8431">
                  <c:v>3887200</c:v>
                </c:pt>
                <c:pt idx="8432">
                  <c:v>2807200</c:v>
                </c:pt>
                <c:pt idx="8433">
                  <c:v>5738400</c:v>
                </c:pt>
                <c:pt idx="8434">
                  <c:v>3417600</c:v>
                </c:pt>
                <c:pt idx="8435">
                  <c:v>2831200</c:v>
                </c:pt>
                <c:pt idx="8436">
                  <c:v>2463200</c:v>
                </c:pt>
                <c:pt idx="8437">
                  <c:v>6954400</c:v>
                </c:pt>
                <c:pt idx="8438">
                  <c:v>5108000</c:v>
                </c:pt>
                <c:pt idx="8439">
                  <c:v>7840800</c:v>
                </c:pt>
                <c:pt idx="8440">
                  <c:v>8304000</c:v>
                </c:pt>
                <c:pt idx="8441">
                  <c:v>7855200</c:v>
                </c:pt>
                <c:pt idx="8442">
                  <c:v>5980800</c:v>
                </c:pt>
                <c:pt idx="8443">
                  <c:v>3928000</c:v>
                </c:pt>
                <c:pt idx="8444">
                  <c:v>3540000</c:v>
                </c:pt>
                <c:pt idx="8445">
                  <c:v>3139200</c:v>
                </c:pt>
                <c:pt idx="8446">
                  <c:v>6868000</c:v>
                </c:pt>
                <c:pt idx="8447">
                  <c:v>4896800</c:v>
                </c:pt>
                <c:pt idx="8448">
                  <c:v>3500800</c:v>
                </c:pt>
                <c:pt idx="8449">
                  <c:v>2724000</c:v>
                </c:pt>
                <c:pt idx="8450">
                  <c:v>2781600</c:v>
                </c:pt>
                <c:pt idx="8451">
                  <c:v>5827200</c:v>
                </c:pt>
                <c:pt idx="8452">
                  <c:v>5645600</c:v>
                </c:pt>
                <c:pt idx="8453">
                  <c:v>3984000</c:v>
                </c:pt>
                <c:pt idx="8454">
                  <c:v>2591200</c:v>
                </c:pt>
                <c:pt idx="8455">
                  <c:v>3312000</c:v>
                </c:pt>
                <c:pt idx="8456">
                  <c:v>4622400</c:v>
                </c:pt>
                <c:pt idx="8457">
                  <c:v>3598400</c:v>
                </c:pt>
                <c:pt idx="8458">
                  <c:v>8811200</c:v>
                </c:pt>
                <c:pt idx="8459">
                  <c:v>5876800</c:v>
                </c:pt>
                <c:pt idx="8460">
                  <c:v>5873600</c:v>
                </c:pt>
                <c:pt idx="8461">
                  <c:v>12892000</c:v>
                </c:pt>
                <c:pt idx="8462">
                  <c:v>5064000</c:v>
                </c:pt>
                <c:pt idx="8463">
                  <c:v>4480000</c:v>
                </c:pt>
                <c:pt idx="8464">
                  <c:v>3215200</c:v>
                </c:pt>
                <c:pt idx="8465">
                  <c:v>4010400</c:v>
                </c:pt>
                <c:pt idx="8466">
                  <c:v>4699200</c:v>
                </c:pt>
                <c:pt idx="8467">
                  <c:v>2308000</c:v>
                </c:pt>
                <c:pt idx="8468">
                  <c:v>4215200</c:v>
                </c:pt>
                <c:pt idx="8469">
                  <c:v>6291200</c:v>
                </c:pt>
                <c:pt idx="8470">
                  <c:v>6504000</c:v>
                </c:pt>
                <c:pt idx="8471">
                  <c:v>3195200</c:v>
                </c:pt>
                <c:pt idx="8472">
                  <c:v>5992000</c:v>
                </c:pt>
                <c:pt idx="8473">
                  <c:v>6537600</c:v>
                </c:pt>
                <c:pt idx="8474">
                  <c:v>4019200</c:v>
                </c:pt>
                <c:pt idx="8475">
                  <c:v>3639200</c:v>
                </c:pt>
                <c:pt idx="8476">
                  <c:v>5100800</c:v>
                </c:pt>
                <c:pt idx="8477">
                  <c:v>5244800</c:v>
                </c:pt>
                <c:pt idx="8478">
                  <c:v>4505600</c:v>
                </c:pt>
                <c:pt idx="8479">
                  <c:v>3227200</c:v>
                </c:pt>
                <c:pt idx="8480">
                  <c:v>5810400</c:v>
                </c:pt>
                <c:pt idx="8481">
                  <c:v>2636000</c:v>
                </c:pt>
                <c:pt idx="8482">
                  <c:v>3537600</c:v>
                </c:pt>
                <c:pt idx="8483">
                  <c:v>4176000</c:v>
                </c:pt>
                <c:pt idx="8484">
                  <c:v>4812800</c:v>
                </c:pt>
                <c:pt idx="8485">
                  <c:v>4006400</c:v>
                </c:pt>
                <c:pt idx="8486">
                  <c:v>4776800</c:v>
                </c:pt>
                <c:pt idx="8487">
                  <c:v>5928000</c:v>
                </c:pt>
                <c:pt idx="8488">
                  <c:v>6836800</c:v>
                </c:pt>
                <c:pt idx="8489">
                  <c:v>3326400</c:v>
                </c:pt>
                <c:pt idx="8490">
                  <c:v>3994400</c:v>
                </c:pt>
                <c:pt idx="8491">
                  <c:v>4201600</c:v>
                </c:pt>
                <c:pt idx="8492">
                  <c:v>5533600</c:v>
                </c:pt>
                <c:pt idx="8493">
                  <c:v>5572800</c:v>
                </c:pt>
                <c:pt idx="8494">
                  <c:v>3925600</c:v>
                </c:pt>
                <c:pt idx="8495">
                  <c:v>8768800</c:v>
                </c:pt>
                <c:pt idx="8496">
                  <c:v>4846400</c:v>
                </c:pt>
                <c:pt idx="8497">
                  <c:v>4510400</c:v>
                </c:pt>
                <c:pt idx="8498">
                  <c:v>5948800</c:v>
                </c:pt>
                <c:pt idx="8499">
                  <c:v>3780000</c:v>
                </c:pt>
                <c:pt idx="8500">
                  <c:v>5016800</c:v>
                </c:pt>
                <c:pt idx="8501">
                  <c:v>3389600</c:v>
                </c:pt>
                <c:pt idx="8502">
                  <c:v>5696800</c:v>
                </c:pt>
                <c:pt idx="8503">
                  <c:v>3064000</c:v>
                </c:pt>
                <c:pt idx="8504">
                  <c:v>2544800</c:v>
                </c:pt>
                <c:pt idx="8505">
                  <c:v>3668800</c:v>
                </c:pt>
                <c:pt idx="8506">
                  <c:v>4114399.9999999902</c:v>
                </c:pt>
                <c:pt idx="8507">
                  <c:v>6429600</c:v>
                </c:pt>
                <c:pt idx="8508">
                  <c:v>4720800</c:v>
                </c:pt>
                <c:pt idx="8509">
                  <c:v>4435200</c:v>
                </c:pt>
                <c:pt idx="8510">
                  <c:v>3652800</c:v>
                </c:pt>
                <c:pt idx="8511">
                  <c:v>3860800</c:v>
                </c:pt>
                <c:pt idx="8512">
                  <c:v>4727200</c:v>
                </c:pt>
                <c:pt idx="8513">
                  <c:v>7382400</c:v>
                </c:pt>
                <c:pt idx="8514">
                  <c:v>2699200</c:v>
                </c:pt>
                <c:pt idx="8515">
                  <c:v>4523200</c:v>
                </c:pt>
                <c:pt idx="8516">
                  <c:v>2776000</c:v>
                </c:pt>
                <c:pt idx="8517">
                  <c:v>2128800</c:v>
                </c:pt>
                <c:pt idx="8518">
                  <c:v>2636800</c:v>
                </c:pt>
                <c:pt idx="8519">
                  <c:v>4470400</c:v>
                </c:pt>
                <c:pt idx="8520">
                  <c:v>4504000</c:v>
                </c:pt>
                <c:pt idx="8521">
                  <c:v>3784800</c:v>
                </c:pt>
                <c:pt idx="8522">
                  <c:v>5298400</c:v>
                </c:pt>
                <c:pt idx="8523">
                  <c:v>8850400</c:v>
                </c:pt>
                <c:pt idx="8524">
                  <c:v>3448000</c:v>
                </c:pt>
                <c:pt idx="8525">
                  <c:v>3336800</c:v>
                </c:pt>
                <c:pt idx="8526">
                  <c:v>5529600</c:v>
                </c:pt>
                <c:pt idx="8527">
                  <c:v>4433600</c:v>
                </c:pt>
                <c:pt idx="8528">
                  <c:v>2484000</c:v>
                </c:pt>
                <c:pt idx="8529">
                  <c:v>4037600</c:v>
                </c:pt>
                <c:pt idx="8530">
                  <c:v>4186399.9999999902</c:v>
                </c:pt>
                <c:pt idx="8531">
                  <c:v>4041600</c:v>
                </c:pt>
                <c:pt idx="8532">
                  <c:v>4089600</c:v>
                </c:pt>
                <c:pt idx="8533">
                  <c:v>5009600</c:v>
                </c:pt>
                <c:pt idx="8534">
                  <c:v>3490400</c:v>
                </c:pt>
                <c:pt idx="8535">
                  <c:v>5658400</c:v>
                </c:pt>
                <c:pt idx="8536">
                  <c:v>3311200</c:v>
                </c:pt>
                <c:pt idx="8537">
                  <c:v>3082400</c:v>
                </c:pt>
                <c:pt idx="8538">
                  <c:v>2651200</c:v>
                </c:pt>
                <c:pt idx="8539">
                  <c:v>1663200</c:v>
                </c:pt>
                <c:pt idx="8540">
                  <c:v>2939200</c:v>
                </c:pt>
                <c:pt idx="8541">
                  <c:v>3760800</c:v>
                </c:pt>
                <c:pt idx="8542">
                  <c:v>5751200</c:v>
                </c:pt>
                <c:pt idx="8543">
                  <c:v>5478400</c:v>
                </c:pt>
                <c:pt idx="8544">
                  <c:v>7412800</c:v>
                </c:pt>
                <c:pt idx="8545">
                  <c:v>3496000</c:v>
                </c:pt>
                <c:pt idx="8546">
                  <c:v>4031200</c:v>
                </c:pt>
                <c:pt idx="8547">
                  <c:v>7187200</c:v>
                </c:pt>
                <c:pt idx="8548">
                  <c:v>4038400</c:v>
                </c:pt>
                <c:pt idx="8549">
                  <c:v>4111200</c:v>
                </c:pt>
                <c:pt idx="8550">
                  <c:v>4394400</c:v>
                </c:pt>
                <c:pt idx="8551">
                  <c:v>2316000</c:v>
                </c:pt>
                <c:pt idx="8552">
                  <c:v>4810400</c:v>
                </c:pt>
                <c:pt idx="8553">
                  <c:v>5233600</c:v>
                </c:pt>
                <c:pt idx="8554">
                  <c:v>6159200</c:v>
                </c:pt>
                <c:pt idx="8555">
                  <c:v>5150400</c:v>
                </c:pt>
                <c:pt idx="8556">
                  <c:v>5103200</c:v>
                </c:pt>
                <c:pt idx="8557">
                  <c:v>3609600</c:v>
                </c:pt>
                <c:pt idx="8558">
                  <c:v>4580000</c:v>
                </c:pt>
                <c:pt idx="8559">
                  <c:v>6885600</c:v>
                </c:pt>
                <c:pt idx="8560">
                  <c:v>2864000</c:v>
                </c:pt>
                <c:pt idx="8561">
                  <c:v>4213600</c:v>
                </c:pt>
                <c:pt idx="8562">
                  <c:v>6288000</c:v>
                </c:pt>
                <c:pt idx="8563">
                  <c:v>4749600</c:v>
                </c:pt>
                <c:pt idx="8564">
                  <c:v>5616800</c:v>
                </c:pt>
                <c:pt idx="8565">
                  <c:v>3592800</c:v>
                </c:pt>
                <c:pt idx="8566">
                  <c:v>2512800</c:v>
                </c:pt>
                <c:pt idx="8567">
                  <c:v>3136000</c:v>
                </c:pt>
                <c:pt idx="8568">
                  <c:v>3159200</c:v>
                </c:pt>
                <c:pt idx="8569">
                  <c:v>4130399.9999999902</c:v>
                </c:pt>
                <c:pt idx="8570">
                  <c:v>3267200</c:v>
                </c:pt>
                <c:pt idx="8571">
                  <c:v>3214400</c:v>
                </c:pt>
                <c:pt idx="8572">
                  <c:v>10793600</c:v>
                </c:pt>
                <c:pt idx="8573">
                  <c:v>3092800</c:v>
                </c:pt>
                <c:pt idx="8574">
                  <c:v>5934400</c:v>
                </c:pt>
                <c:pt idx="8575">
                  <c:v>2894400</c:v>
                </c:pt>
                <c:pt idx="8576">
                  <c:v>4843200</c:v>
                </c:pt>
                <c:pt idx="8577">
                  <c:v>5333600</c:v>
                </c:pt>
                <c:pt idx="8578">
                  <c:v>10095200</c:v>
                </c:pt>
                <c:pt idx="8579">
                  <c:v>2639200</c:v>
                </c:pt>
                <c:pt idx="8580">
                  <c:v>1408800</c:v>
                </c:pt>
                <c:pt idx="8581">
                  <c:v>2249600</c:v>
                </c:pt>
                <c:pt idx="8582">
                  <c:v>4270400</c:v>
                </c:pt>
                <c:pt idx="8583">
                  <c:v>3231200</c:v>
                </c:pt>
                <c:pt idx="8584">
                  <c:v>3020000</c:v>
                </c:pt>
                <c:pt idx="8585">
                  <c:v>2694400</c:v>
                </c:pt>
                <c:pt idx="8586">
                  <c:v>3630400</c:v>
                </c:pt>
                <c:pt idx="8587">
                  <c:v>10250400</c:v>
                </c:pt>
                <c:pt idx="8588">
                  <c:v>2820000</c:v>
                </c:pt>
                <c:pt idx="8589">
                  <c:v>4745600</c:v>
                </c:pt>
                <c:pt idx="8590">
                  <c:v>3870400</c:v>
                </c:pt>
                <c:pt idx="8591">
                  <c:v>4519200</c:v>
                </c:pt>
                <c:pt idx="8592">
                  <c:v>5329600</c:v>
                </c:pt>
                <c:pt idx="8593">
                  <c:v>4044000</c:v>
                </c:pt>
                <c:pt idx="8594">
                  <c:v>4812800</c:v>
                </c:pt>
                <c:pt idx="8595">
                  <c:v>4116800</c:v>
                </c:pt>
                <c:pt idx="8596">
                  <c:v>5039200</c:v>
                </c:pt>
                <c:pt idx="8597">
                  <c:v>7547200</c:v>
                </c:pt>
                <c:pt idx="8598">
                  <c:v>3312000</c:v>
                </c:pt>
                <c:pt idx="8599">
                  <c:v>3268000</c:v>
                </c:pt>
                <c:pt idx="8600">
                  <c:v>2044000</c:v>
                </c:pt>
                <c:pt idx="8601">
                  <c:v>2093600</c:v>
                </c:pt>
                <c:pt idx="8602">
                  <c:v>3395200</c:v>
                </c:pt>
                <c:pt idx="8603">
                  <c:v>4601600</c:v>
                </c:pt>
                <c:pt idx="8604">
                  <c:v>5278400</c:v>
                </c:pt>
                <c:pt idx="8605">
                  <c:v>2823200</c:v>
                </c:pt>
                <c:pt idx="8606">
                  <c:v>3864800</c:v>
                </c:pt>
                <c:pt idx="8607">
                  <c:v>4138399.9999999902</c:v>
                </c:pt>
                <c:pt idx="8608">
                  <c:v>3950400</c:v>
                </c:pt>
                <c:pt idx="8609">
                  <c:v>4286400</c:v>
                </c:pt>
                <c:pt idx="8610">
                  <c:v>2950400</c:v>
                </c:pt>
                <c:pt idx="8611">
                  <c:v>1889600</c:v>
                </c:pt>
                <c:pt idx="8612">
                  <c:v>4592000</c:v>
                </c:pt>
                <c:pt idx="8613">
                  <c:v>4790400</c:v>
                </c:pt>
                <c:pt idx="8614">
                  <c:v>4556000</c:v>
                </c:pt>
                <c:pt idx="8615">
                  <c:v>2728000</c:v>
                </c:pt>
                <c:pt idx="8616">
                  <c:v>3531200</c:v>
                </c:pt>
                <c:pt idx="8617">
                  <c:v>4208800</c:v>
                </c:pt>
                <c:pt idx="8618">
                  <c:v>4643200</c:v>
                </c:pt>
                <c:pt idx="8619">
                  <c:v>5207200</c:v>
                </c:pt>
                <c:pt idx="8620">
                  <c:v>3289600</c:v>
                </c:pt>
                <c:pt idx="8621">
                  <c:v>7575200</c:v>
                </c:pt>
                <c:pt idx="8622">
                  <c:v>3688800</c:v>
                </c:pt>
                <c:pt idx="8623">
                  <c:v>5435200</c:v>
                </c:pt>
                <c:pt idx="8624">
                  <c:v>2702400</c:v>
                </c:pt>
                <c:pt idx="8625">
                  <c:v>3113600</c:v>
                </c:pt>
                <c:pt idx="8626">
                  <c:v>5954400</c:v>
                </c:pt>
                <c:pt idx="8627">
                  <c:v>6739200</c:v>
                </c:pt>
                <c:pt idx="8628">
                  <c:v>5953600</c:v>
                </c:pt>
                <c:pt idx="8629">
                  <c:v>4707200</c:v>
                </c:pt>
                <c:pt idx="8630">
                  <c:v>5251200</c:v>
                </c:pt>
                <c:pt idx="8631">
                  <c:v>8262400</c:v>
                </c:pt>
                <c:pt idx="8632">
                  <c:v>6409600</c:v>
                </c:pt>
                <c:pt idx="8633">
                  <c:v>7696800</c:v>
                </c:pt>
                <c:pt idx="8634">
                  <c:v>4082400</c:v>
                </c:pt>
                <c:pt idx="8635">
                  <c:v>4948000</c:v>
                </c:pt>
                <c:pt idx="8636">
                  <c:v>6081600</c:v>
                </c:pt>
                <c:pt idx="8637">
                  <c:v>9740000</c:v>
                </c:pt>
                <c:pt idx="8638">
                  <c:v>11214400</c:v>
                </c:pt>
                <c:pt idx="8639">
                  <c:v>8564800</c:v>
                </c:pt>
                <c:pt idx="8640">
                  <c:v>8350400</c:v>
                </c:pt>
                <c:pt idx="8641">
                  <c:v>8368799.9999999898</c:v>
                </c:pt>
                <c:pt idx="8642">
                  <c:v>7912800</c:v>
                </c:pt>
                <c:pt idx="8643">
                  <c:v>5592800</c:v>
                </c:pt>
                <c:pt idx="8644">
                  <c:v>6034400</c:v>
                </c:pt>
                <c:pt idx="8645">
                  <c:v>3896000</c:v>
                </c:pt>
                <c:pt idx="8646">
                  <c:v>4644000</c:v>
                </c:pt>
                <c:pt idx="8647">
                  <c:v>9600800</c:v>
                </c:pt>
                <c:pt idx="8648">
                  <c:v>5302400</c:v>
                </c:pt>
                <c:pt idx="8649">
                  <c:v>4224000</c:v>
                </c:pt>
                <c:pt idx="8650">
                  <c:v>11413600</c:v>
                </c:pt>
                <c:pt idx="8651">
                  <c:v>4160800</c:v>
                </c:pt>
                <c:pt idx="8652">
                  <c:v>2876000</c:v>
                </c:pt>
                <c:pt idx="8653">
                  <c:v>11706400</c:v>
                </c:pt>
                <c:pt idx="8654">
                  <c:v>3156800</c:v>
                </c:pt>
                <c:pt idx="8655">
                  <c:v>3626400</c:v>
                </c:pt>
                <c:pt idx="8656">
                  <c:v>4865600</c:v>
                </c:pt>
                <c:pt idx="8657">
                  <c:v>7628800</c:v>
                </c:pt>
                <c:pt idx="8658">
                  <c:v>3266400</c:v>
                </c:pt>
                <c:pt idx="8659">
                  <c:v>3172800</c:v>
                </c:pt>
                <c:pt idx="8660">
                  <c:v>3680000</c:v>
                </c:pt>
                <c:pt idx="8661">
                  <c:v>8732000</c:v>
                </c:pt>
                <c:pt idx="8662">
                  <c:v>11139200</c:v>
                </c:pt>
                <c:pt idx="8663">
                  <c:v>6327200</c:v>
                </c:pt>
                <c:pt idx="8664">
                  <c:v>5112800</c:v>
                </c:pt>
                <c:pt idx="8665">
                  <c:v>3889600</c:v>
                </c:pt>
                <c:pt idx="8666">
                  <c:v>2638400</c:v>
                </c:pt>
                <c:pt idx="8667">
                  <c:v>3952000</c:v>
                </c:pt>
                <c:pt idx="8668">
                  <c:v>3126400</c:v>
                </c:pt>
                <c:pt idx="8669">
                  <c:v>6036800</c:v>
                </c:pt>
                <c:pt idx="8670">
                  <c:v>4799200</c:v>
                </c:pt>
                <c:pt idx="8671">
                  <c:v>3896800</c:v>
                </c:pt>
                <c:pt idx="8672">
                  <c:v>4744800</c:v>
                </c:pt>
                <c:pt idx="8673">
                  <c:v>2678400</c:v>
                </c:pt>
                <c:pt idx="8674">
                  <c:v>2800800</c:v>
                </c:pt>
                <c:pt idx="8675">
                  <c:v>3405600</c:v>
                </c:pt>
                <c:pt idx="8676">
                  <c:v>6724000</c:v>
                </c:pt>
                <c:pt idx="8677">
                  <c:v>4228800</c:v>
                </c:pt>
                <c:pt idx="8678">
                  <c:v>4776800</c:v>
                </c:pt>
                <c:pt idx="8679">
                  <c:v>3402400</c:v>
                </c:pt>
                <c:pt idx="8680">
                  <c:v>7611200</c:v>
                </c:pt>
                <c:pt idx="8681">
                  <c:v>3984000</c:v>
                </c:pt>
                <c:pt idx="8682">
                  <c:v>3972800</c:v>
                </c:pt>
                <c:pt idx="8683">
                  <c:v>2828800</c:v>
                </c:pt>
                <c:pt idx="8684">
                  <c:v>4724000</c:v>
                </c:pt>
                <c:pt idx="8685">
                  <c:v>3371200</c:v>
                </c:pt>
                <c:pt idx="8686">
                  <c:v>3157600</c:v>
                </c:pt>
                <c:pt idx="8687">
                  <c:v>3379200</c:v>
                </c:pt>
                <c:pt idx="8688">
                  <c:v>2046400</c:v>
                </c:pt>
                <c:pt idx="8689">
                  <c:v>3467200</c:v>
                </c:pt>
                <c:pt idx="8690">
                  <c:v>5744000</c:v>
                </c:pt>
                <c:pt idx="8691">
                  <c:v>5217600</c:v>
                </c:pt>
                <c:pt idx="8692">
                  <c:v>4542400</c:v>
                </c:pt>
                <c:pt idx="8693">
                  <c:v>3891200</c:v>
                </c:pt>
                <c:pt idx="8694">
                  <c:v>6936000</c:v>
                </c:pt>
                <c:pt idx="8695">
                  <c:v>8200000</c:v>
                </c:pt>
                <c:pt idx="8696">
                  <c:v>3554400</c:v>
                </c:pt>
                <c:pt idx="8697">
                  <c:v>3234400</c:v>
                </c:pt>
                <c:pt idx="8698">
                  <c:v>2511200</c:v>
                </c:pt>
                <c:pt idx="8699">
                  <c:v>4802400</c:v>
                </c:pt>
                <c:pt idx="8700">
                  <c:v>5388000</c:v>
                </c:pt>
                <c:pt idx="8701">
                  <c:v>6929600</c:v>
                </c:pt>
                <c:pt idx="8702">
                  <c:v>2676000</c:v>
                </c:pt>
                <c:pt idx="8703">
                  <c:v>3634400</c:v>
                </c:pt>
                <c:pt idx="8704">
                  <c:v>4816000</c:v>
                </c:pt>
                <c:pt idx="8705">
                  <c:v>4316000</c:v>
                </c:pt>
                <c:pt idx="8706">
                  <c:v>3323200</c:v>
                </c:pt>
                <c:pt idx="8707">
                  <c:v>5183200</c:v>
                </c:pt>
                <c:pt idx="8708">
                  <c:v>4836000</c:v>
                </c:pt>
                <c:pt idx="8709">
                  <c:v>4709600</c:v>
                </c:pt>
                <c:pt idx="8710">
                  <c:v>2856800</c:v>
                </c:pt>
                <c:pt idx="8711">
                  <c:v>4620800</c:v>
                </c:pt>
                <c:pt idx="8712">
                  <c:v>3748800</c:v>
                </c:pt>
                <c:pt idx="8713">
                  <c:v>12038400</c:v>
                </c:pt>
                <c:pt idx="8714">
                  <c:v>5058400</c:v>
                </c:pt>
                <c:pt idx="8715">
                  <c:v>5320800</c:v>
                </c:pt>
                <c:pt idx="8716">
                  <c:v>3129600</c:v>
                </c:pt>
                <c:pt idx="8717">
                  <c:v>3216000</c:v>
                </c:pt>
                <c:pt idx="8718">
                  <c:v>6244000</c:v>
                </c:pt>
                <c:pt idx="8719">
                  <c:v>4975200</c:v>
                </c:pt>
                <c:pt idx="8720">
                  <c:v>4307200</c:v>
                </c:pt>
                <c:pt idx="8721">
                  <c:v>5646400</c:v>
                </c:pt>
                <c:pt idx="8722">
                  <c:v>4616000</c:v>
                </c:pt>
                <c:pt idx="8723">
                  <c:v>7803200</c:v>
                </c:pt>
                <c:pt idx="8724">
                  <c:v>11963200</c:v>
                </c:pt>
                <c:pt idx="8725">
                  <c:v>4625600</c:v>
                </c:pt>
                <c:pt idx="8726">
                  <c:v>9036800</c:v>
                </c:pt>
                <c:pt idx="8727">
                  <c:v>7244000</c:v>
                </c:pt>
                <c:pt idx="8728">
                  <c:v>3468800</c:v>
                </c:pt>
                <c:pt idx="8729">
                  <c:v>10255200</c:v>
                </c:pt>
                <c:pt idx="8730">
                  <c:v>5778400</c:v>
                </c:pt>
                <c:pt idx="8731">
                  <c:v>8460800</c:v>
                </c:pt>
                <c:pt idx="8732">
                  <c:v>5945600</c:v>
                </c:pt>
                <c:pt idx="8733">
                  <c:v>5939200</c:v>
                </c:pt>
                <c:pt idx="8734">
                  <c:v>4218400</c:v>
                </c:pt>
                <c:pt idx="8735">
                  <c:v>6566400</c:v>
                </c:pt>
                <c:pt idx="8736">
                  <c:v>4580000</c:v>
                </c:pt>
                <c:pt idx="8737">
                  <c:v>5610400</c:v>
                </c:pt>
                <c:pt idx="8738">
                  <c:v>6712800</c:v>
                </c:pt>
                <c:pt idx="8739">
                  <c:v>5380800</c:v>
                </c:pt>
                <c:pt idx="8740">
                  <c:v>5634400</c:v>
                </c:pt>
                <c:pt idx="8741">
                  <c:v>3683200</c:v>
                </c:pt>
                <c:pt idx="8742">
                  <c:v>2992800</c:v>
                </c:pt>
                <c:pt idx="8743">
                  <c:v>4688800</c:v>
                </c:pt>
                <c:pt idx="8744">
                  <c:v>5801600</c:v>
                </c:pt>
                <c:pt idx="8745">
                  <c:v>4436000</c:v>
                </c:pt>
                <c:pt idx="8746">
                  <c:v>4374400</c:v>
                </c:pt>
                <c:pt idx="8747">
                  <c:v>4893600</c:v>
                </c:pt>
                <c:pt idx="8748">
                  <c:v>5448000</c:v>
                </c:pt>
                <c:pt idx="8749">
                  <c:v>4088800</c:v>
                </c:pt>
                <c:pt idx="8750">
                  <c:v>5599200</c:v>
                </c:pt>
                <c:pt idx="8751">
                  <c:v>6290400</c:v>
                </c:pt>
                <c:pt idx="8752">
                  <c:v>2885600</c:v>
                </c:pt>
                <c:pt idx="8753">
                  <c:v>4686400</c:v>
                </c:pt>
                <c:pt idx="8754">
                  <c:v>7028800</c:v>
                </c:pt>
                <c:pt idx="8755">
                  <c:v>5501600</c:v>
                </c:pt>
                <c:pt idx="8756">
                  <c:v>2893600</c:v>
                </c:pt>
                <c:pt idx="8757">
                  <c:v>10065600</c:v>
                </c:pt>
                <c:pt idx="8758">
                  <c:v>3500800</c:v>
                </c:pt>
                <c:pt idx="8759">
                  <c:v>4970400</c:v>
                </c:pt>
                <c:pt idx="8760">
                  <c:v>4536800</c:v>
                </c:pt>
                <c:pt idx="8761">
                  <c:v>8467200</c:v>
                </c:pt>
                <c:pt idx="8762">
                  <c:v>9288800</c:v>
                </c:pt>
                <c:pt idx="8763">
                  <c:v>5722400</c:v>
                </c:pt>
                <c:pt idx="8764">
                  <c:v>8541600</c:v>
                </c:pt>
                <c:pt idx="8765">
                  <c:v>7952000</c:v>
                </c:pt>
                <c:pt idx="8766">
                  <c:v>7301600</c:v>
                </c:pt>
                <c:pt idx="8767">
                  <c:v>8308799.9999999898</c:v>
                </c:pt>
                <c:pt idx="8768">
                  <c:v>5953600</c:v>
                </c:pt>
                <c:pt idx="8769">
                  <c:v>3932000</c:v>
                </c:pt>
                <c:pt idx="8770">
                  <c:v>5060800</c:v>
                </c:pt>
                <c:pt idx="8771">
                  <c:v>3642400</c:v>
                </c:pt>
                <c:pt idx="8772">
                  <c:v>9481600</c:v>
                </c:pt>
                <c:pt idx="8773">
                  <c:v>7708800</c:v>
                </c:pt>
                <c:pt idx="8774">
                  <c:v>8080800</c:v>
                </c:pt>
                <c:pt idx="8775">
                  <c:v>15467200</c:v>
                </c:pt>
                <c:pt idx="8776">
                  <c:v>8215200</c:v>
                </c:pt>
                <c:pt idx="8777">
                  <c:v>7601600</c:v>
                </c:pt>
                <c:pt idx="8778">
                  <c:v>9418400</c:v>
                </c:pt>
                <c:pt idx="8779">
                  <c:v>7012000</c:v>
                </c:pt>
                <c:pt idx="8780">
                  <c:v>3770400</c:v>
                </c:pt>
                <c:pt idx="8781">
                  <c:v>9138400</c:v>
                </c:pt>
                <c:pt idx="8782">
                  <c:v>10283200</c:v>
                </c:pt>
                <c:pt idx="8783">
                  <c:v>11668800</c:v>
                </c:pt>
                <c:pt idx="8784">
                  <c:v>9985600</c:v>
                </c:pt>
                <c:pt idx="8785">
                  <c:v>17140800</c:v>
                </c:pt>
                <c:pt idx="8786">
                  <c:v>25999200</c:v>
                </c:pt>
                <c:pt idx="8787">
                  <c:v>10856800</c:v>
                </c:pt>
                <c:pt idx="8788">
                  <c:v>8023200</c:v>
                </c:pt>
                <c:pt idx="8789">
                  <c:v>19121600</c:v>
                </c:pt>
                <c:pt idx="8790">
                  <c:v>3608800</c:v>
                </c:pt>
                <c:pt idx="8791">
                  <c:v>20361600</c:v>
                </c:pt>
                <c:pt idx="8792">
                  <c:v>10787200</c:v>
                </c:pt>
                <c:pt idx="8793">
                  <c:v>5917600</c:v>
                </c:pt>
                <c:pt idx="8794">
                  <c:v>9462400</c:v>
                </c:pt>
                <c:pt idx="8795">
                  <c:v>8621600</c:v>
                </c:pt>
                <c:pt idx="8796">
                  <c:v>9323200</c:v>
                </c:pt>
                <c:pt idx="8797">
                  <c:v>4115200</c:v>
                </c:pt>
                <c:pt idx="8798">
                  <c:v>4853600</c:v>
                </c:pt>
                <c:pt idx="8799">
                  <c:v>4576800</c:v>
                </c:pt>
                <c:pt idx="8800">
                  <c:v>8746400</c:v>
                </c:pt>
                <c:pt idx="8801">
                  <c:v>4126399.9999999902</c:v>
                </c:pt>
                <c:pt idx="8802">
                  <c:v>8955200</c:v>
                </c:pt>
                <c:pt idx="8803">
                  <c:v>6384000</c:v>
                </c:pt>
                <c:pt idx="8804">
                  <c:v>8177600</c:v>
                </c:pt>
                <c:pt idx="8805">
                  <c:v>8451200</c:v>
                </c:pt>
                <c:pt idx="8806">
                  <c:v>5117600</c:v>
                </c:pt>
                <c:pt idx="8807">
                  <c:v>6460000</c:v>
                </c:pt>
                <c:pt idx="8808">
                  <c:v>5222400</c:v>
                </c:pt>
                <c:pt idx="8809">
                  <c:v>10757600</c:v>
                </c:pt>
                <c:pt idx="8810">
                  <c:v>11006400</c:v>
                </c:pt>
                <c:pt idx="8811">
                  <c:v>10987200</c:v>
                </c:pt>
                <c:pt idx="8812">
                  <c:v>10061600</c:v>
                </c:pt>
                <c:pt idx="8813">
                  <c:v>15016800</c:v>
                </c:pt>
                <c:pt idx="8814">
                  <c:v>13486400</c:v>
                </c:pt>
                <c:pt idx="8815">
                  <c:v>21272000</c:v>
                </c:pt>
                <c:pt idx="8816">
                  <c:v>24556000</c:v>
                </c:pt>
                <c:pt idx="8817">
                  <c:v>31432000</c:v>
                </c:pt>
                <c:pt idx="8818">
                  <c:v>33983200</c:v>
                </c:pt>
                <c:pt idx="8819">
                  <c:v>21237600</c:v>
                </c:pt>
                <c:pt idx="8820">
                  <c:v>14128000</c:v>
                </c:pt>
                <c:pt idx="8821">
                  <c:v>8432800</c:v>
                </c:pt>
                <c:pt idx="8822">
                  <c:v>8442400</c:v>
                </c:pt>
                <c:pt idx="8823">
                  <c:v>6789600</c:v>
                </c:pt>
                <c:pt idx="8824">
                  <c:v>11040800</c:v>
                </c:pt>
                <c:pt idx="8825">
                  <c:v>10136000</c:v>
                </c:pt>
                <c:pt idx="8826">
                  <c:v>8568800</c:v>
                </c:pt>
                <c:pt idx="8827">
                  <c:v>8694400</c:v>
                </c:pt>
                <c:pt idx="8828">
                  <c:v>4961600</c:v>
                </c:pt>
                <c:pt idx="8829">
                  <c:v>4027200</c:v>
                </c:pt>
                <c:pt idx="8830">
                  <c:v>3972000</c:v>
                </c:pt>
                <c:pt idx="8831">
                  <c:v>6772000</c:v>
                </c:pt>
                <c:pt idx="8832">
                  <c:v>5708800</c:v>
                </c:pt>
                <c:pt idx="8833">
                  <c:v>6163200</c:v>
                </c:pt>
                <c:pt idx="8834">
                  <c:v>3610400</c:v>
                </c:pt>
                <c:pt idx="8835">
                  <c:v>4995200</c:v>
                </c:pt>
                <c:pt idx="8836">
                  <c:v>13110400</c:v>
                </c:pt>
                <c:pt idx="8837">
                  <c:v>15657600</c:v>
                </c:pt>
                <c:pt idx="8838">
                  <c:v>17345600</c:v>
                </c:pt>
                <c:pt idx="8839">
                  <c:v>8693600</c:v>
                </c:pt>
                <c:pt idx="8840">
                  <c:v>5988800</c:v>
                </c:pt>
                <c:pt idx="8841">
                  <c:v>7627200</c:v>
                </c:pt>
                <c:pt idx="8842">
                  <c:v>4580800</c:v>
                </c:pt>
                <c:pt idx="8843">
                  <c:v>6348000</c:v>
                </c:pt>
                <c:pt idx="8844">
                  <c:v>5890400</c:v>
                </c:pt>
                <c:pt idx="8845">
                  <c:v>7887200</c:v>
                </c:pt>
                <c:pt idx="8846">
                  <c:v>6545600</c:v>
                </c:pt>
                <c:pt idx="8847">
                  <c:v>14305600</c:v>
                </c:pt>
                <c:pt idx="8848">
                  <c:v>6300800</c:v>
                </c:pt>
                <c:pt idx="8849">
                  <c:v>7116800</c:v>
                </c:pt>
                <c:pt idx="8850">
                  <c:v>7892000</c:v>
                </c:pt>
                <c:pt idx="8851">
                  <c:v>6652800</c:v>
                </c:pt>
                <c:pt idx="8852">
                  <c:v>9149600</c:v>
                </c:pt>
                <c:pt idx="8853">
                  <c:v>9687200</c:v>
                </c:pt>
                <c:pt idx="8854">
                  <c:v>8638400</c:v>
                </c:pt>
                <c:pt idx="8855">
                  <c:v>5210400</c:v>
                </c:pt>
                <c:pt idx="8856">
                  <c:v>7054400</c:v>
                </c:pt>
                <c:pt idx="8857">
                  <c:v>5907200</c:v>
                </c:pt>
                <c:pt idx="8858">
                  <c:v>7130400</c:v>
                </c:pt>
                <c:pt idx="8859">
                  <c:v>7023200</c:v>
                </c:pt>
                <c:pt idx="8860">
                  <c:v>7503200</c:v>
                </c:pt>
                <c:pt idx="8861">
                  <c:v>12514400</c:v>
                </c:pt>
                <c:pt idx="8862">
                  <c:v>6793600</c:v>
                </c:pt>
                <c:pt idx="8863">
                  <c:v>7491200</c:v>
                </c:pt>
                <c:pt idx="8864">
                  <c:v>11658400</c:v>
                </c:pt>
                <c:pt idx="8865">
                  <c:v>12628800</c:v>
                </c:pt>
                <c:pt idx="8866">
                  <c:v>18009600</c:v>
                </c:pt>
                <c:pt idx="8867">
                  <c:v>11316800</c:v>
                </c:pt>
                <c:pt idx="8868">
                  <c:v>8292000</c:v>
                </c:pt>
                <c:pt idx="8869">
                  <c:v>6016800</c:v>
                </c:pt>
                <c:pt idx="8870">
                  <c:v>5372000</c:v>
                </c:pt>
                <c:pt idx="8871">
                  <c:v>4373600</c:v>
                </c:pt>
                <c:pt idx="8872">
                  <c:v>5556800</c:v>
                </c:pt>
                <c:pt idx="8873">
                  <c:v>5490400</c:v>
                </c:pt>
                <c:pt idx="8874">
                  <c:v>5683200</c:v>
                </c:pt>
                <c:pt idx="8875">
                  <c:v>5656800</c:v>
                </c:pt>
                <c:pt idx="8876">
                  <c:v>4127200</c:v>
                </c:pt>
                <c:pt idx="8877">
                  <c:v>4774400</c:v>
                </c:pt>
                <c:pt idx="8878">
                  <c:v>5230400</c:v>
                </c:pt>
                <c:pt idx="8879">
                  <c:v>8308000</c:v>
                </c:pt>
                <c:pt idx="8880">
                  <c:v>5923200</c:v>
                </c:pt>
                <c:pt idx="8881">
                  <c:v>6844800</c:v>
                </c:pt>
                <c:pt idx="8882">
                  <c:v>7362400</c:v>
                </c:pt>
                <c:pt idx="8883">
                  <c:v>11861600</c:v>
                </c:pt>
                <c:pt idx="8884">
                  <c:v>11826400</c:v>
                </c:pt>
                <c:pt idx="8885">
                  <c:v>18427200</c:v>
                </c:pt>
                <c:pt idx="8886">
                  <c:v>14632000</c:v>
                </c:pt>
                <c:pt idx="8887">
                  <c:v>10456800</c:v>
                </c:pt>
                <c:pt idx="8888">
                  <c:v>8406400</c:v>
                </c:pt>
                <c:pt idx="8889">
                  <c:v>7430400</c:v>
                </c:pt>
                <c:pt idx="8890">
                  <c:v>7614400</c:v>
                </c:pt>
                <c:pt idx="8891">
                  <c:v>7294400</c:v>
                </c:pt>
                <c:pt idx="8892">
                  <c:v>6585600</c:v>
                </c:pt>
                <c:pt idx="8893">
                  <c:v>4260800</c:v>
                </c:pt>
                <c:pt idx="8894">
                  <c:v>4467200</c:v>
                </c:pt>
                <c:pt idx="8895">
                  <c:v>6560000</c:v>
                </c:pt>
                <c:pt idx="8896">
                  <c:v>6809600</c:v>
                </c:pt>
                <c:pt idx="8897">
                  <c:v>4448000</c:v>
                </c:pt>
                <c:pt idx="8898">
                  <c:v>6212800</c:v>
                </c:pt>
                <c:pt idx="8899">
                  <c:v>6180800</c:v>
                </c:pt>
                <c:pt idx="8900">
                  <c:v>9921600</c:v>
                </c:pt>
                <c:pt idx="8901">
                  <c:v>10976000</c:v>
                </c:pt>
                <c:pt idx="8902">
                  <c:v>13488000</c:v>
                </c:pt>
                <c:pt idx="8903">
                  <c:v>5310400</c:v>
                </c:pt>
                <c:pt idx="8904">
                  <c:v>6750400</c:v>
                </c:pt>
                <c:pt idx="8905">
                  <c:v>6476800</c:v>
                </c:pt>
                <c:pt idx="8906">
                  <c:v>6476800</c:v>
                </c:pt>
                <c:pt idx="8907">
                  <c:v>7894400</c:v>
                </c:pt>
                <c:pt idx="8908">
                  <c:v>6584000</c:v>
                </c:pt>
                <c:pt idx="8909">
                  <c:v>11892800</c:v>
                </c:pt>
                <c:pt idx="8910">
                  <c:v>8593600</c:v>
                </c:pt>
                <c:pt idx="8911">
                  <c:v>8056000</c:v>
                </c:pt>
                <c:pt idx="8912">
                  <c:v>11216000</c:v>
                </c:pt>
                <c:pt idx="8913">
                  <c:v>10132800</c:v>
                </c:pt>
                <c:pt idx="8914">
                  <c:v>8337600</c:v>
                </c:pt>
                <c:pt idx="8915">
                  <c:v>6051200</c:v>
                </c:pt>
                <c:pt idx="8916">
                  <c:v>5422400</c:v>
                </c:pt>
                <c:pt idx="8917">
                  <c:v>6832000</c:v>
                </c:pt>
                <c:pt idx="8918">
                  <c:v>4825600</c:v>
                </c:pt>
                <c:pt idx="8919">
                  <c:v>5729600</c:v>
                </c:pt>
                <c:pt idx="8920">
                  <c:v>3446400</c:v>
                </c:pt>
                <c:pt idx="8921">
                  <c:v>4902400</c:v>
                </c:pt>
                <c:pt idx="8922">
                  <c:v>9020800</c:v>
                </c:pt>
                <c:pt idx="8923">
                  <c:v>10344000</c:v>
                </c:pt>
                <c:pt idx="8924">
                  <c:v>6227200</c:v>
                </c:pt>
                <c:pt idx="8925">
                  <c:v>7804800</c:v>
                </c:pt>
                <c:pt idx="8926">
                  <c:v>14347200</c:v>
                </c:pt>
                <c:pt idx="8927">
                  <c:v>4488000</c:v>
                </c:pt>
                <c:pt idx="8928">
                  <c:v>5448000</c:v>
                </c:pt>
                <c:pt idx="8929">
                  <c:v>6558400</c:v>
                </c:pt>
                <c:pt idx="8930">
                  <c:v>7611200</c:v>
                </c:pt>
                <c:pt idx="8931">
                  <c:v>3656000</c:v>
                </c:pt>
                <c:pt idx="8932">
                  <c:v>6894400</c:v>
                </c:pt>
                <c:pt idx="8933">
                  <c:v>10534400</c:v>
                </c:pt>
                <c:pt idx="8934">
                  <c:v>5744000</c:v>
                </c:pt>
                <c:pt idx="8935">
                  <c:v>5840000</c:v>
                </c:pt>
                <c:pt idx="8936">
                  <c:v>4507200</c:v>
                </c:pt>
                <c:pt idx="8937">
                  <c:v>7566400</c:v>
                </c:pt>
                <c:pt idx="8938">
                  <c:v>5312000</c:v>
                </c:pt>
                <c:pt idx="8939">
                  <c:v>5278400</c:v>
                </c:pt>
                <c:pt idx="8940">
                  <c:v>11953600</c:v>
                </c:pt>
                <c:pt idx="8941">
                  <c:v>6856000</c:v>
                </c:pt>
                <c:pt idx="8942">
                  <c:v>5419200</c:v>
                </c:pt>
                <c:pt idx="8943">
                  <c:v>7494400</c:v>
                </c:pt>
                <c:pt idx="8944">
                  <c:v>8025600</c:v>
                </c:pt>
                <c:pt idx="8945">
                  <c:v>5025600</c:v>
                </c:pt>
                <c:pt idx="8946">
                  <c:v>11094400</c:v>
                </c:pt>
                <c:pt idx="8947">
                  <c:v>7592000</c:v>
                </c:pt>
                <c:pt idx="8948">
                  <c:v>15924800</c:v>
                </c:pt>
                <c:pt idx="8949">
                  <c:v>7764800</c:v>
                </c:pt>
                <c:pt idx="8950">
                  <c:v>7355200</c:v>
                </c:pt>
                <c:pt idx="8951">
                  <c:v>6942400</c:v>
                </c:pt>
                <c:pt idx="8952">
                  <c:v>7345600</c:v>
                </c:pt>
                <c:pt idx="8953">
                  <c:v>5523200</c:v>
                </c:pt>
                <c:pt idx="8954">
                  <c:v>5601600</c:v>
                </c:pt>
                <c:pt idx="8955">
                  <c:v>6323200</c:v>
                </c:pt>
                <c:pt idx="8956">
                  <c:v>5470400</c:v>
                </c:pt>
                <c:pt idx="8957">
                  <c:v>7092800</c:v>
                </c:pt>
                <c:pt idx="8958">
                  <c:v>6212800</c:v>
                </c:pt>
                <c:pt idx="8959">
                  <c:v>9769600</c:v>
                </c:pt>
                <c:pt idx="8960">
                  <c:v>4035200</c:v>
                </c:pt>
                <c:pt idx="8961">
                  <c:v>4942400</c:v>
                </c:pt>
                <c:pt idx="8962">
                  <c:v>5083200</c:v>
                </c:pt>
                <c:pt idx="8963">
                  <c:v>8190400</c:v>
                </c:pt>
                <c:pt idx="8964">
                  <c:v>7472000</c:v>
                </c:pt>
                <c:pt idx="8965">
                  <c:v>11238400</c:v>
                </c:pt>
                <c:pt idx="8966">
                  <c:v>3339200</c:v>
                </c:pt>
                <c:pt idx="8967">
                  <c:v>5852800</c:v>
                </c:pt>
                <c:pt idx="8968">
                  <c:v>7958400</c:v>
                </c:pt>
                <c:pt idx="8969">
                  <c:v>6089600</c:v>
                </c:pt>
                <c:pt idx="8970">
                  <c:v>5313600</c:v>
                </c:pt>
                <c:pt idx="8971">
                  <c:v>7097600</c:v>
                </c:pt>
                <c:pt idx="8972">
                  <c:v>8163200</c:v>
                </c:pt>
                <c:pt idx="8973">
                  <c:v>7800000</c:v>
                </c:pt>
                <c:pt idx="8974">
                  <c:v>5969600</c:v>
                </c:pt>
                <c:pt idx="8975">
                  <c:v>4897600</c:v>
                </c:pt>
                <c:pt idx="8976">
                  <c:v>12414400</c:v>
                </c:pt>
                <c:pt idx="8977">
                  <c:v>9228800</c:v>
                </c:pt>
                <c:pt idx="8978">
                  <c:v>6950400</c:v>
                </c:pt>
                <c:pt idx="8979">
                  <c:v>5828800</c:v>
                </c:pt>
                <c:pt idx="8980">
                  <c:v>4433600</c:v>
                </c:pt>
                <c:pt idx="8981">
                  <c:v>4486400</c:v>
                </c:pt>
                <c:pt idx="8982">
                  <c:v>7968000</c:v>
                </c:pt>
                <c:pt idx="8983">
                  <c:v>6086400</c:v>
                </c:pt>
                <c:pt idx="8984">
                  <c:v>6793600</c:v>
                </c:pt>
                <c:pt idx="8985">
                  <c:v>9579200</c:v>
                </c:pt>
                <c:pt idx="8986">
                  <c:v>5918400</c:v>
                </c:pt>
                <c:pt idx="8987">
                  <c:v>9424000</c:v>
                </c:pt>
                <c:pt idx="8988">
                  <c:v>6884800</c:v>
                </c:pt>
                <c:pt idx="8989">
                  <c:v>7411200</c:v>
                </c:pt>
                <c:pt idx="8990">
                  <c:v>5894400</c:v>
                </c:pt>
                <c:pt idx="8991">
                  <c:v>4012800</c:v>
                </c:pt>
                <c:pt idx="8992">
                  <c:v>6384000</c:v>
                </c:pt>
                <c:pt idx="8993">
                  <c:v>3016000</c:v>
                </c:pt>
                <c:pt idx="8994">
                  <c:v>4115200</c:v>
                </c:pt>
                <c:pt idx="8995">
                  <c:v>7017600</c:v>
                </c:pt>
                <c:pt idx="8996">
                  <c:v>6768000</c:v>
                </c:pt>
                <c:pt idx="8997">
                  <c:v>5443200</c:v>
                </c:pt>
                <c:pt idx="8998">
                  <c:v>6499200</c:v>
                </c:pt>
                <c:pt idx="8999">
                  <c:v>6691200</c:v>
                </c:pt>
                <c:pt idx="9000">
                  <c:v>8616000</c:v>
                </c:pt>
                <c:pt idx="9001">
                  <c:v>5158400</c:v>
                </c:pt>
                <c:pt idx="9002">
                  <c:v>9353600</c:v>
                </c:pt>
                <c:pt idx="9003">
                  <c:v>7649600</c:v>
                </c:pt>
                <c:pt idx="9004">
                  <c:v>25035200</c:v>
                </c:pt>
                <c:pt idx="9005">
                  <c:v>11219200</c:v>
                </c:pt>
                <c:pt idx="9006">
                  <c:v>7547200</c:v>
                </c:pt>
                <c:pt idx="9007">
                  <c:v>14240000</c:v>
                </c:pt>
                <c:pt idx="9008">
                  <c:v>5433600</c:v>
                </c:pt>
                <c:pt idx="9009">
                  <c:v>9100800</c:v>
                </c:pt>
                <c:pt idx="9010">
                  <c:v>12550400</c:v>
                </c:pt>
                <c:pt idx="9011">
                  <c:v>7147200</c:v>
                </c:pt>
                <c:pt idx="9012">
                  <c:v>3787200</c:v>
                </c:pt>
                <c:pt idx="9013">
                  <c:v>3268800</c:v>
                </c:pt>
                <c:pt idx="9014">
                  <c:v>8216000</c:v>
                </c:pt>
                <c:pt idx="9015">
                  <c:v>7872000</c:v>
                </c:pt>
                <c:pt idx="9016">
                  <c:v>5697600</c:v>
                </c:pt>
                <c:pt idx="9017">
                  <c:v>9422400</c:v>
                </c:pt>
                <c:pt idx="9018">
                  <c:v>7753600</c:v>
                </c:pt>
                <c:pt idx="9019">
                  <c:v>4356800</c:v>
                </c:pt>
                <c:pt idx="9020">
                  <c:v>4267200</c:v>
                </c:pt>
                <c:pt idx="9021">
                  <c:v>4068800</c:v>
                </c:pt>
                <c:pt idx="9022">
                  <c:v>2393600</c:v>
                </c:pt>
                <c:pt idx="9023">
                  <c:v>920000</c:v>
                </c:pt>
                <c:pt idx="9024">
                  <c:v>3139200</c:v>
                </c:pt>
                <c:pt idx="9025">
                  <c:v>7772800</c:v>
                </c:pt>
                <c:pt idx="9026">
                  <c:v>6545600</c:v>
                </c:pt>
                <c:pt idx="9027">
                  <c:v>18539200</c:v>
                </c:pt>
                <c:pt idx="9028">
                  <c:v>4464000</c:v>
                </c:pt>
                <c:pt idx="9029">
                  <c:v>3652800</c:v>
                </c:pt>
                <c:pt idx="9030">
                  <c:v>4964800</c:v>
                </c:pt>
                <c:pt idx="9031">
                  <c:v>5105600</c:v>
                </c:pt>
                <c:pt idx="9032">
                  <c:v>3960000</c:v>
                </c:pt>
                <c:pt idx="9033">
                  <c:v>6547200</c:v>
                </c:pt>
                <c:pt idx="9034">
                  <c:v>8828800</c:v>
                </c:pt>
                <c:pt idx="9035">
                  <c:v>5540800</c:v>
                </c:pt>
                <c:pt idx="9036">
                  <c:v>5296000</c:v>
                </c:pt>
                <c:pt idx="9037">
                  <c:v>4494400</c:v>
                </c:pt>
                <c:pt idx="9038">
                  <c:v>5980800</c:v>
                </c:pt>
                <c:pt idx="9039">
                  <c:v>10718400</c:v>
                </c:pt>
                <c:pt idx="9040">
                  <c:v>11977600</c:v>
                </c:pt>
                <c:pt idx="9041">
                  <c:v>6475200</c:v>
                </c:pt>
                <c:pt idx="9042">
                  <c:v>3660800</c:v>
                </c:pt>
                <c:pt idx="9043">
                  <c:v>4020800</c:v>
                </c:pt>
                <c:pt idx="9044">
                  <c:v>7152000</c:v>
                </c:pt>
                <c:pt idx="9045">
                  <c:v>8385600</c:v>
                </c:pt>
                <c:pt idx="9046">
                  <c:v>10526400</c:v>
                </c:pt>
                <c:pt idx="9047">
                  <c:v>4488000</c:v>
                </c:pt>
                <c:pt idx="9048">
                  <c:v>6086400</c:v>
                </c:pt>
                <c:pt idx="9049">
                  <c:v>9374400</c:v>
                </c:pt>
                <c:pt idx="9050">
                  <c:v>3529600</c:v>
                </c:pt>
                <c:pt idx="9051">
                  <c:v>5276800</c:v>
                </c:pt>
                <c:pt idx="9052">
                  <c:v>5745600</c:v>
                </c:pt>
                <c:pt idx="9053">
                  <c:v>8268799.9999999898</c:v>
                </c:pt>
                <c:pt idx="9054">
                  <c:v>6483200</c:v>
                </c:pt>
                <c:pt idx="9055">
                  <c:v>3011200</c:v>
                </c:pt>
                <c:pt idx="9056">
                  <c:v>3873600</c:v>
                </c:pt>
                <c:pt idx="9057">
                  <c:v>3499200</c:v>
                </c:pt>
                <c:pt idx="9058">
                  <c:v>4032000</c:v>
                </c:pt>
                <c:pt idx="9059">
                  <c:v>3684800</c:v>
                </c:pt>
                <c:pt idx="9060">
                  <c:v>4312000</c:v>
                </c:pt>
                <c:pt idx="9061">
                  <c:v>3280000</c:v>
                </c:pt>
                <c:pt idx="9062">
                  <c:v>5195200</c:v>
                </c:pt>
                <c:pt idx="9063">
                  <c:v>3908800</c:v>
                </c:pt>
                <c:pt idx="9064">
                  <c:v>4990400</c:v>
                </c:pt>
                <c:pt idx="9065">
                  <c:v>2768000</c:v>
                </c:pt>
                <c:pt idx="9066">
                  <c:v>3436800</c:v>
                </c:pt>
                <c:pt idx="9067">
                  <c:v>4974400</c:v>
                </c:pt>
                <c:pt idx="9068">
                  <c:v>1982400</c:v>
                </c:pt>
                <c:pt idx="9069">
                  <c:v>3875200</c:v>
                </c:pt>
                <c:pt idx="9070">
                  <c:v>3385600</c:v>
                </c:pt>
                <c:pt idx="9071">
                  <c:v>4571200</c:v>
                </c:pt>
                <c:pt idx="9072">
                  <c:v>6078400</c:v>
                </c:pt>
                <c:pt idx="9073">
                  <c:v>5046400</c:v>
                </c:pt>
                <c:pt idx="9074">
                  <c:v>3672000</c:v>
                </c:pt>
                <c:pt idx="9075">
                  <c:v>880000</c:v>
                </c:pt>
                <c:pt idx="9076">
                  <c:v>2526400</c:v>
                </c:pt>
                <c:pt idx="9077">
                  <c:v>3643200</c:v>
                </c:pt>
                <c:pt idx="9078">
                  <c:v>4929600</c:v>
                </c:pt>
                <c:pt idx="9079">
                  <c:v>3905600</c:v>
                </c:pt>
                <c:pt idx="9080">
                  <c:v>3089600</c:v>
                </c:pt>
                <c:pt idx="9081">
                  <c:v>7049600</c:v>
                </c:pt>
                <c:pt idx="9082">
                  <c:v>6240000</c:v>
                </c:pt>
                <c:pt idx="9083">
                  <c:v>6440000</c:v>
                </c:pt>
                <c:pt idx="9084">
                  <c:v>5361600</c:v>
                </c:pt>
                <c:pt idx="9085">
                  <c:v>5876800</c:v>
                </c:pt>
                <c:pt idx="9086">
                  <c:v>3580800</c:v>
                </c:pt>
                <c:pt idx="9087">
                  <c:v>6329600</c:v>
                </c:pt>
                <c:pt idx="9088">
                  <c:v>7408000</c:v>
                </c:pt>
                <c:pt idx="9089">
                  <c:v>4828800</c:v>
                </c:pt>
                <c:pt idx="9090">
                  <c:v>5518400</c:v>
                </c:pt>
                <c:pt idx="9091">
                  <c:v>9512000</c:v>
                </c:pt>
                <c:pt idx="9092">
                  <c:v>7113600</c:v>
                </c:pt>
                <c:pt idx="9093">
                  <c:v>7860800</c:v>
                </c:pt>
                <c:pt idx="9094">
                  <c:v>8699200</c:v>
                </c:pt>
                <c:pt idx="9095">
                  <c:v>16214400</c:v>
                </c:pt>
                <c:pt idx="9096">
                  <c:v>18064000</c:v>
                </c:pt>
                <c:pt idx="9097">
                  <c:v>18566400</c:v>
                </c:pt>
                <c:pt idx="9098">
                  <c:v>8196799.9999999898</c:v>
                </c:pt>
                <c:pt idx="9099">
                  <c:v>4812800</c:v>
                </c:pt>
                <c:pt idx="9100">
                  <c:v>6907200</c:v>
                </c:pt>
                <c:pt idx="9101">
                  <c:v>6078400</c:v>
                </c:pt>
                <c:pt idx="9102">
                  <c:v>9348800</c:v>
                </c:pt>
                <c:pt idx="9103">
                  <c:v>4814400</c:v>
                </c:pt>
                <c:pt idx="9104">
                  <c:v>5212800</c:v>
                </c:pt>
                <c:pt idx="9105">
                  <c:v>3771200</c:v>
                </c:pt>
                <c:pt idx="9106">
                  <c:v>5155200</c:v>
                </c:pt>
                <c:pt idx="9107">
                  <c:v>6222400</c:v>
                </c:pt>
                <c:pt idx="9108">
                  <c:v>6057600</c:v>
                </c:pt>
                <c:pt idx="9109">
                  <c:v>4982400</c:v>
                </c:pt>
                <c:pt idx="9110">
                  <c:v>2268800</c:v>
                </c:pt>
                <c:pt idx="9111">
                  <c:v>4411200</c:v>
                </c:pt>
                <c:pt idx="9112">
                  <c:v>3233600</c:v>
                </c:pt>
                <c:pt idx="9113">
                  <c:v>6454400</c:v>
                </c:pt>
                <c:pt idx="9114">
                  <c:v>5129600</c:v>
                </c:pt>
                <c:pt idx="9115">
                  <c:v>3766400</c:v>
                </c:pt>
                <c:pt idx="9116">
                  <c:v>5836800</c:v>
                </c:pt>
                <c:pt idx="9117">
                  <c:v>10544000</c:v>
                </c:pt>
                <c:pt idx="9118">
                  <c:v>5196800</c:v>
                </c:pt>
                <c:pt idx="9119">
                  <c:v>5592000</c:v>
                </c:pt>
                <c:pt idx="9120">
                  <c:v>6334400</c:v>
                </c:pt>
                <c:pt idx="9121">
                  <c:v>13052800</c:v>
                </c:pt>
                <c:pt idx="9122">
                  <c:v>11580800</c:v>
                </c:pt>
                <c:pt idx="9123">
                  <c:v>6507200</c:v>
                </c:pt>
                <c:pt idx="9124">
                  <c:v>6755200</c:v>
                </c:pt>
                <c:pt idx="9125">
                  <c:v>2750400</c:v>
                </c:pt>
                <c:pt idx="9126">
                  <c:v>4808000</c:v>
                </c:pt>
                <c:pt idx="9127">
                  <c:v>5643200</c:v>
                </c:pt>
                <c:pt idx="9128">
                  <c:v>4827200</c:v>
                </c:pt>
                <c:pt idx="9129">
                  <c:v>5835200</c:v>
                </c:pt>
                <c:pt idx="9130">
                  <c:v>5651200</c:v>
                </c:pt>
                <c:pt idx="9131">
                  <c:v>4297600</c:v>
                </c:pt>
                <c:pt idx="9132">
                  <c:v>5875200</c:v>
                </c:pt>
                <c:pt idx="9133">
                  <c:v>4440000</c:v>
                </c:pt>
                <c:pt idx="9134">
                  <c:v>4675200</c:v>
                </c:pt>
                <c:pt idx="9135">
                  <c:v>7676800</c:v>
                </c:pt>
                <c:pt idx="9136">
                  <c:v>6347200</c:v>
                </c:pt>
                <c:pt idx="9137">
                  <c:v>11201600</c:v>
                </c:pt>
                <c:pt idx="9138">
                  <c:v>18019200</c:v>
                </c:pt>
                <c:pt idx="9139">
                  <c:v>9987200</c:v>
                </c:pt>
                <c:pt idx="9140">
                  <c:v>4905600</c:v>
                </c:pt>
                <c:pt idx="9141">
                  <c:v>9260800</c:v>
                </c:pt>
                <c:pt idx="9142">
                  <c:v>21326400</c:v>
                </c:pt>
                <c:pt idx="9143">
                  <c:v>21083200</c:v>
                </c:pt>
                <c:pt idx="9144">
                  <c:v>8392000</c:v>
                </c:pt>
                <c:pt idx="9145">
                  <c:v>3960000</c:v>
                </c:pt>
                <c:pt idx="9146">
                  <c:v>10809600</c:v>
                </c:pt>
                <c:pt idx="9147">
                  <c:v>6691200</c:v>
                </c:pt>
                <c:pt idx="9148">
                  <c:v>4320000</c:v>
                </c:pt>
                <c:pt idx="9149">
                  <c:v>3200000</c:v>
                </c:pt>
                <c:pt idx="9150">
                  <c:v>4712000</c:v>
                </c:pt>
                <c:pt idx="9151">
                  <c:v>8942400</c:v>
                </c:pt>
                <c:pt idx="9152">
                  <c:v>8288000</c:v>
                </c:pt>
                <c:pt idx="9153">
                  <c:v>6820800</c:v>
                </c:pt>
                <c:pt idx="9154">
                  <c:v>7838400</c:v>
                </c:pt>
                <c:pt idx="9155">
                  <c:v>6654400</c:v>
                </c:pt>
                <c:pt idx="9156">
                  <c:v>8232000</c:v>
                </c:pt>
                <c:pt idx="9157">
                  <c:v>6681600</c:v>
                </c:pt>
                <c:pt idx="9158">
                  <c:v>6328000</c:v>
                </c:pt>
                <c:pt idx="9159">
                  <c:v>8913600</c:v>
                </c:pt>
                <c:pt idx="9160">
                  <c:v>5998400</c:v>
                </c:pt>
                <c:pt idx="9161">
                  <c:v>7974400</c:v>
                </c:pt>
                <c:pt idx="9162">
                  <c:v>6889600</c:v>
                </c:pt>
                <c:pt idx="9163">
                  <c:v>6057600</c:v>
                </c:pt>
                <c:pt idx="9164">
                  <c:v>6651200</c:v>
                </c:pt>
                <c:pt idx="9165">
                  <c:v>5000000</c:v>
                </c:pt>
                <c:pt idx="9166">
                  <c:v>11408000</c:v>
                </c:pt>
                <c:pt idx="9167">
                  <c:v>5366400</c:v>
                </c:pt>
                <c:pt idx="9168">
                  <c:v>3587200</c:v>
                </c:pt>
                <c:pt idx="9169">
                  <c:v>8673600</c:v>
                </c:pt>
                <c:pt idx="9170">
                  <c:v>9440000</c:v>
                </c:pt>
                <c:pt idx="9171">
                  <c:v>10913600</c:v>
                </c:pt>
                <c:pt idx="9172">
                  <c:v>5673600</c:v>
                </c:pt>
                <c:pt idx="9173">
                  <c:v>6076800</c:v>
                </c:pt>
                <c:pt idx="9174">
                  <c:v>10670400</c:v>
                </c:pt>
                <c:pt idx="9175">
                  <c:v>19588800</c:v>
                </c:pt>
                <c:pt idx="9176">
                  <c:v>5649600</c:v>
                </c:pt>
                <c:pt idx="9177">
                  <c:v>3328000</c:v>
                </c:pt>
                <c:pt idx="9178">
                  <c:v>4849600</c:v>
                </c:pt>
                <c:pt idx="9179">
                  <c:v>8092800</c:v>
                </c:pt>
                <c:pt idx="9180">
                  <c:v>8436800</c:v>
                </c:pt>
                <c:pt idx="9181">
                  <c:v>7758400</c:v>
                </c:pt>
                <c:pt idx="9182">
                  <c:v>5358400</c:v>
                </c:pt>
                <c:pt idx="9183">
                  <c:v>6001600</c:v>
                </c:pt>
                <c:pt idx="9184">
                  <c:v>5473600</c:v>
                </c:pt>
                <c:pt idx="9185">
                  <c:v>6617600</c:v>
                </c:pt>
                <c:pt idx="9186">
                  <c:v>6721600</c:v>
                </c:pt>
                <c:pt idx="9187">
                  <c:v>12310400</c:v>
                </c:pt>
                <c:pt idx="9188">
                  <c:v>5742400</c:v>
                </c:pt>
                <c:pt idx="9189">
                  <c:v>6219200</c:v>
                </c:pt>
                <c:pt idx="9190">
                  <c:v>3070400</c:v>
                </c:pt>
                <c:pt idx="9191">
                  <c:v>2344000</c:v>
                </c:pt>
                <c:pt idx="9192">
                  <c:v>4441600</c:v>
                </c:pt>
                <c:pt idx="9193">
                  <c:v>3072000</c:v>
                </c:pt>
                <c:pt idx="9194">
                  <c:v>2584000</c:v>
                </c:pt>
                <c:pt idx="9195">
                  <c:v>3904000</c:v>
                </c:pt>
                <c:pt idx="9196">
                  <c:v>5691200</c:v>
                </c:pt>
                <c:pt idx="9197">
                  <c:v>4193600</c:v>
                </c:pt>
                <c:pt idx="9198">
                  <c:v>3648000</c:v>
                </c:pt>
                <c:pt idx="9199">
                  <c:v>4196800</c:v>
                </c:pt>
                <c:pt idx="9200">
                  <c:v>6947200</c:v>
                </c:pt>
                <c:pt idx="9201">
                  <c:v>4558400</c:v>
                </c:pt>
                <c:pt idx="9202">
                  <c:v>3969600</c:v>
                </c:pt>
                <c:pt idx="9203">
                  <c:v>4998400</c:v>
                </c:pt>
                <c:pt idx="9204">
                  <c:v>5705600</c:v>
                </c:pt>
                <c:pt idx="9205">
                  <c:v>8624000</c:v>
                </c:pt>
                <c:pt idx="9206">
                  <c:v>9009600</c:v>
                </c:pt>
                <c:pt idx="9207">
                  <c:v>9676800</c:v>
                </c:pt>
                <c:pt idx="9208">
                  <c:v>8337600</c:v>
                </c:pt>
                <c:pt idx="9209">
                  <c:v>4923200</c:v>
                </c:pt>
                <c:pt idx="9210">
                  <c:v>4315200</c:v>
                </c:pt>
                <c:pt idx="9211">
                  <c:v>4924800</c:v>
                </c:pt>
                <c:pt idx="9212">
                  <c:v>3608000</c:v>
                </c:pt>
                <c:pt idx="9213">
                  <c:v>5683200</c:v>
                </c:pt>
                <c:pt idx="9214">
                  <c:v>5998400</c:v>
                </c:pt>
                <c:pt idx="9215">
                  <c:v>4745600</c:v>
                </c:pt>
                <c:pt idx="9216">
                  <c:v>9036800</c:v>
                </c:pt>
                <c:pt idx="9217">
                  <c:v>10252800</c:v>
                </c:pt>
                <c:pt idx="9218">
                  <c:v>4892800</c:v>
                </c:pt>
                <c:pt idx="9219">
                  <c:v>8673600</c:v>
                </c:pt>
                <c:pt idx="9220">
                  <c:v>11376000</c:v>
                </c:pt>
                <c:pt idx="9221">
                  <c:v>9745600</c:v>
                </c:pt>
                <c:pt idx="9222">
                  <c:v>9910400</c:v>
                </c:pt>
                <c:pt idx="9223">
                  <c:v>6865600</c:v>
                </c:pt>
                <c:pt idx="9224">
                  <c:v>7995200</c:v>
                </c:pt>
                <c:pt idx="9225">
                  <c:v>6097600</c:v>
                </c:pt>
                <c:pt idx="9226">
                  <c:v>8646400</c:v>
                </c:pt>
                <c:pt idx="9227">
                  <c:v>6624000</c:v>
                </c:pt>
                <c:pt idx="9228">
                  <c:v>6840000</c:v>
                </c:pt>
                <c:pt idx="9229">
                  <c:v>12675200</c:v>
                </c:pt>
                <c:pt idx="9230">
                  <c:v>12033600</c:v>
                </c:pt>
                <c:pt idx="9231">
                  <c:v>9363200</c:v>
                </c:pt>
                <c:pt idx="9232">
                  <c:v>10468800</c:v>
                </c:pt>
                <c:pt idx="9233">
                  <c:v>6395200</c:v>
                </c:pt>
                <c:pt idx="9234">
                  <c:v>8172800</c:v>
                </c:pt>
                <c:pt idx="9235">
                  <c:v>8486400</c:v>
                </c:pt>
                <c:pt idx="9236">
                  <c:v>5577600</c:v>
                </c:pt>
                <c:pt idx="9237">
                  <c:v>13118400</c:v>
                </c:pt>
                <c:pt idx="9238">
                  <c:v>7001600</c:v>
                </c:pt>
                <c:pt idx="9239">
                  <c:v>6208000</c:v>
                </c:pt>
                <c:pt idx="9240">
                  <c:v>8915200</c:v>
                </c:pt>
                <c:pt idx="9241">
                  <c:v>10384000</c:v>
                </c:pt>
                <c:pt idx="9242">
                  <c:v>10494400</c:v>
                </c:pt>
                <c:pt idx="9243">
                  <c:v>13569600</c:v>
                </c:pt>
                <c:pt idx="9244">
                  <c:v>9043200</c:v>
                </c:pt>
                <c:pt idx="9245">
                  <c:v>7833600</c:v>
                </c:pt>
                <c:pt idx="9246">
                  <c:v>20902400</c:v>
                </c:pt>
                <c:pt idx="9247">
                  <c:v>7292800</c:v>
                </c:pt>
                <c:pt idx="9248">
                  <c:v>2774400</c:v>
                </c:pt>
                <c:pt idx="9249">
                  <c:v>6518400</c:v>
                </c:pt>
                <c:pt idx="9250">
                  <c:v>6852800</c:v>
                </c:pt>
                <c:pt idx="9251">
                  <c:v>11718400</c:v>
                </c:pt>
                <c:pt idx="9252">
                  <c:v>3217600</c:v>
                </c:pt>
                <c:pt idx="9253">
                  <c:v>5006400</c:v>
                </c:pt>
                <c:pt idx="9254">
                  <c:v>6112000</c:v>
                </c:pt>
                <c:pt idx="9255">
                  <c:v>4651200</c:v>
                </c:pt>
                <c:pt idx="9256">
                  <c:v>2252800</c:v>
                </c:pt>
                <c:pt idx="9257">
                  <c:v>1814400</c:v>
                </c:pt>
                <c:pt idx="9258">
                  <c:v>3380800</c:v>
                </c:pt>
                <c:pt idx="9259">
                  <c:v>2995200</c:v>
                </c:pt>
                <c:pt idx="9260">
                  <c:v>2486400</c:v>
                </c:pt>
                <c:pt idx="9261">
                  <c:v>3984000</c:v>
                </c:pt>
                <c:pt idx="9262">
                  <c:v>3092800</c:v>
                </c:pt>
                <c:pt idx="9263">
                  <c:v>2772800</c:v>
                </c:pt>
                <c:pt idx="9264">
                  <c:v>6099200</c:v>
                </c:pt>
                <c:pt idx="9265">
                  <c:v>8238400</c:v>
                </c:pt>
                <c:pt idx="9266">
                  <c:v>10043200</c:v>
                </c:pt>
                <c:pt idx="9267">
                  <c:v>13686400</c:v>
                </c:pt>
                <c:pt idx="9268">
                  <c:v>8817600</c:v>
                </c:pt>
                <c:pt idx="9269">
                  <c:v>5496000</c:v>
                </c:pt>
                <c:pt idx="9270">
                  <c:v>5552000</c:v>
                </c:pt>
                <c:pt idx="9271">
                  <c:v>7121600</c:v>
                </c:pt>
                <c:pt idx="9272">
                  <c:v>3694400</c:v>
                </c:pt>
                <c:pt idx="9273">
                  <c:v>3601600</c:v>
                </c:pt>
                <c:pt idx="9274">
                  <c:v>4320000</c:v>
                </c:pt>
                <c:pt idx="9275">
                  <c:v>4292800</c:v>
                </c:pt>
                <c:pt idx="9276">
                  <c:v>1110400</c:v>
                </c:pt>
                <c:pt idx="9277">
                  <c:v>7600000</c:v>
                </c:pt>
                <c:pt idx="9278">
                  <c:v>5384000</c:v>
                </c:pt>
                <c:pt idx="9279">
                  <c:v>17206400</c:v>
                </c:pt>
                <c:pt idx="9280">
                  <c:v>18856000</c:v>
                </c:pt>
                <c:pt idx="9281">
                  <c:v>5961600</c:v>
                </c:pt>
                <c:pt idx="9282">
                  <c:v>6816000</c:v>
                </c:pt>
                <c:pt idx="9283">
                  <c:v>9150400</c:v>
                </c:pt>
                <c:pt idx="9284">
                  <c:v>10190400</c:v>
                </c:pt>
                <c:pt idx="9285">
                  <c:v>4755200</c:v>
                </c:pt>
                <c:pt idx="9286">
                  <c:v>7219200</c:v>
                </c:pt>
                <c:pt idx="9287">
                  <c:v>3377600</c:v>
                </c:pt>
                <c:pt idx="9288">
                  <c:v>5332800</c:v>
                </c:pt>
                <c:pt idx="9289">
                  <c:v>4980800</c:v>
                </c:pt>
                <c:pt idx="9290">
                  <c:v>6870400</c:v>
                </c:pt>
                <c:pt idx="9291">
                  <c:v>3580800</c:v>
                </c:pt>
                <c:pt idx="9292">
                  <c:v>2566400</c:v>
                </c:pt>
                <c:pt idx="9293">
                  <c:v>4116800</c:v>
                </c:pt>
                <c:pt idx="9294">
                  <c:v>2840000</c:v>
                </c:pt>
                <c:pt idx="9295">
                  <c:v>5460800</c:v>
                </c:pt>
                <c:pt idx="9296">
                  <c:v>3160000</c:v>
                </c:pt>
                <c:pt idx="9297">
                  <c:v>4776000</c:v>
                </c:pt>
                <c:pt idx="9298">
                  <c:v>7731200</c:v>
                </c:pt>
                <c:pt idx="9299">
                  <c:v>6384000</c:v>
                </c:pt>
                <c:pt idx="9300">
                  <c:v>3220800</c:v>
                </c:pt>
                <c:pt idx="9301">
                  <c:v>4262400</c:v>
                </c:pt>
                <c:pt idx="9302">
                  <c:v>3732800</c:v>
                </c:pt>
                <c:pt idx="9303">
                  <c:v>6915200</c:v>
                </c:pt>
                <c:pt idx="9304">
                  <c:v>3564800</c:v>
                </c:pt>
                <c:pt idx="9305">
                  <c:v>9076800</c:v>
                </c:pt>
                <c:pt idx="9306">
                  <c:v>7792000</c:v>
                </c:pt>
                <c:pt idx="9307">
                  <c:v>5712000</c:v>
                </c:pt>
                <c:pt idx="9308">
                  <c:v>5225600</c:v>
                </c:pt>
                <c:pt idx="9309">
                  <c:v>4582400</c:v>
                </c:pt>
                <c:pt idx="9310">
                  <c:v>5347200</c:v>
                </c:pt>
                <c:pt idx="9311">
                  <c:v>5932800</c:v>
                </c:pt>
                <c:pt idx="9312">
                  <c:v>2704000</c:v>
                </c:pt>
                <c:pt idx="9313">
                  <c:v>5166400</c:v>
                </c:pt>
                <c:pt idx="9314">
                  <c:v>1960000</c:v>
                </c:pt>
                <c:pt idx="9315">
                  <c:v>2625600</c:v>
                </c:pt>
                <c:pt idx="9316">
                  <c:v>2638400</c:v>
                </c:pt>
                <c:pt idx="9317">
                  <c:v>2430400</c:v>
                </c:pt>
                <c:pt idx="9318">
                  <c:v>4651200</c:v>
                </c:pt>
                <c:pt idx="9319">
                  <c:v>2110400</c:v>
                </c:pt>
                <c:pt idx="9320">
                  <c:v>5553600</c:v>
                </c:pt>
                <c:pt idx="9321">
                  <c:v>6307200</c:v>
                </c:pt>
                <c:pt idx="9322">
                  <c:v>2721600</c:v>
                </c:pt>
                <c:pt idx="9323">
                  <c:v>5876800</c:v>
                </c:pt>
                <c:pt idx="9324">
                  <c:v>4732800</c:v>
                </c:pt>
                <c:pt idx="9325">
                  <c:v>5766400</c:v>
                </c:pt>
                <c:pt idx="9326">
                  <c:v>5696000</c:v>
                </c:pt>
                <c:pt idx="9327">
                  <c:v>5113600</c:v>
                </c:pt>
                <c:pt idx="9328">
                  <c:v>6636800</c:v>
                </c:pt>
                <c:pt idx="9329">
                  <c:v>8771200</c:v>
                </c:pt>
                <c:pt idx="9330">
                  <c:v>3771200</c:v>
                </c:pt>
                <c:pt idx="9331">
                  <c:v>4817600</c:v>
                </c:pt>
                <c:pt idx="9332">
                  <c:v>3270400</c:v>
                </c:pt>
                <c:pt idx="9333">
                  <c:v>4361600</c:v>
                </c:pt>
                <c:pt idx="9334">
                  <c:v>2304000</c:v>
                </c:pt>
                <c:pt idx="9335">
                  <c:v>2908800</c:v>
                </c:pt>
                <c:pt idx="9336">
                  <c:v>7440000</c:v>
                </c:pt>
                <c:pt idx="9337">
                  <c:v>5446400</c:v>
                </c:pt>
                <c:pt idx="9338">
                  <c:v>4531200</c:v>
                </c:pt>
                <c:pt idx="9339">
                  <c:v>7676800</c:v>
                </c:pt>
                <c:pt idx="9340">
                  <c:v>4000000</c:v>
                </c:pt>
                <c:pt idx="9341">
                  <c:v>8694400</c:v>
                </c:pt>
                <c:pt idx="9342">
                  <c:v>4422400</c:v>
                </c:pt>
                <c:pt idx="9343">
                  <c:v>7033600</c:v>
                </c:pt>
                <c:pt idx="9344">
                  <c:v>3436800</c:v>
                </c:pt>
                <c:pt idx="9345">
                  <c:v>5132800</c:v>
                </c:pt>
                <c:pt idx="9346">
                  <c:v>3232000</c:v>
                </c:pt>
                <c:pt idx="9347">
                  <c:v>6720000</c:v>
                </c:pt>
                <c:pt idx="9348">
                  <c:v>4790400</c:v>
                </c:pt>
                <c:pt idx="9349">
                  <c:v>6713600</c:v>
                </c:pt>
                <c:pt idx="9350">
                  <c:v>2627200</c:v>
                </c:pt>
                <c:pt idx="9351">
                  <c:v>3110400</c:v>
                </c:pt>
                <c:pt idx="9352">
                  <c:v>2236800</c:v>
                </c:pt>
                <c:pt idx="9353">
                  <c:v>4185600</c:v>
                </c:pt>
                <c:pt idx="9354">
                  <c:v>2467200</c:v>
                </c:pt>
                <c:pt idx="9355">
                  <c:v>2352000</c:v>
                </c:pt>
                <c:pt idx="9356">
                  <c:v>4563200</c:v>
                </c:pt>
                <c:pt idx="9357">
                  <c:v>2809600</c:v>
                </c:pt>
                <c:pt idx="9358">
                  <c:v>3760000</c:v>
                </c:pt>
                <c:pt idx="9359">
                  <c:v>3440000</c:v>
                </c:pt>
                <c:pt idx="9360">
                  <c:v>1481600</c:v>
                </c:pt>
                <c:pt idx="9361">
                  <c:v>2668800</c:v>
                </c:pt>
                <c:pt idx="9362">
                  <c:v>3888000</c:v>
                </c:pt>
                <c:pt idx="9363">
                  <c:v>11881600</c:v>
                </c:pt>
                <c:pt idx="9364">
                  <c:v>5408000</c:v>
                </c:pt>
                <c:pt idx="9365">
                  <c:v>6272000</c:v>
                </c:pt>
                <c:pt idx="9366">
                  <c:v>9734400</c:v>
                </c:pt>
                <c:pt idx="9367">
                  <c:v>1792000</c:v>
                </c:pt>
                <c:pt idx="9368">
                  <c:v>5792000</c:v>
                </c:pt>
                <c:pt idx="9369">
                  <c:v>4646400</c:v>
                </c:pt>
                <c:pt idx="9370">
                  <c:v>2633600</c:v>
                </c:pt>
                <c:pt idx="9371">
                  <c:v>3836800</c:v>
                </c:pt>
                <c:pt idx="9372">
                  <c:v>6134400</c:v>
                </c:pt>
                <c:pt idx="9373">
                  <c:v>8102400</c:v>
                </c:pt>
                <c:pt idx="9374">
                  <c:v>3894400</c:v>
                </c:pt>
                <c:pt idx="9375">
                  <c:v>2640000</c:v>
                </c:pt>
                <c:pt idx="9376">
                  <c:v>4790400</c:v>
                </c:pt>
                <c:pt idx="9377">
                  <c:v>5702400</c:v>
                </c:pt>
                <c:pt idx="9378">
                  <c:v>12406400</c:v>
                </c:pt>
                <c:pt idx="9379">
                  <c:v>15024000</c:v>
                </c:pt>
                <c:pt idx="9380">
                  <c:v>6246400</c:v>
                </c:pt>
                <c:pt idx="9381">
                  <c:v>4032000</c:v>
                </c:pt>
                <c:pt idx="9382">
                  <c:v>4812800</c:v>
                </c:pt>
                <c:pt idx="9383">
                  <c:v>12268800</c:v>
                </c:pt>
                <c:pt idx="9384">
                  <c:v>4780800</c:v>
                </c:pt>
                <c:pt idx="9385">
                  <c:v>4070400</c:v>
                </c:pt>
                <c:pt idx="9386">
                  <c:v>4870400</c:v>
                </c:pt>
                <c:pt idx="9387">
                  <c:v>3040000</c:v>
                </c:pt>
                <c:pt idx="9388">
                  <c:v>8809600</c:v>
                </c:pt>
                <c:pt idx="9389">
                  <c:v>17036800</c:v>
                </c:pt>
                <c:pt idx="9390">
                  <c:v>7542400</c:v>
                </c:pt>
                <c:pt idx="9391">
                  <c:v>11750400</c:v>
                </c:pt>
                <c:pt idx="9392">
                  <c:v>19209600</c:v>
                </c:pt>
                <c:pt idx="9393">
                  <c:v>22764800</c:v>
                </c:pt>
                <c:pt idx="9394">
                  <c:v>21798400</c:v>
                </c:pt>
                <c:pt idx="9395">
                  <c:v>4416000</c:v>
                </c:pt>
                <c:pt idx="9396">
                  <c:v>3427200</c:v>
                </c:pt>
                <c:pt idx="9397">
                  <c:v>14316800</c:v>
                </c:pt>
                <c:pt idx="9398">
                  <c:v>12486400</c:v>
                </c:pt>
                <c:pt idx="9399">
                  <c:v>8252799.9999999898</c:v>
                </c:pt>
                <c:pt idx="9400">
                  <c:v>4662400</c:v>
                </c:pt>
                <c:pt idx="9401">
                  <c:v>3401600</c:v>
                </c:pt>
                <c:pt idx="9402">
                  <c:v>3296000</c:v>
                </c:pt>
                <c:pt idx="9403">
                  <c:v>3219200</c:v>
                </c:pt>
                <c:pt idx="9404">
                  <c:v>4102399.9999999902</c:v>
                </c:pt>
                <c:pt idx="9405">
                  <c:v>8828800</c:v>
                </c:pt>
                <c:pt idx="9406">
                  <c:v>3004800</c:v>
                </c:pt>
                <c:pt idx="9407">
                  <c:v>3468800</c:v>
                </c:pt>
                <c:pt idx="9408">
                  <c:v>4432000</c:v>
                </c:pt>
                <c:pt idx="9409">
                  <c:v>2409600</c:v>
                </c:pt>
                <c:pt idx="9410">
                  <c:v>4608000</c:v>
                </c:pt>
                <c:pt idx="9411">
                  <c:v>7670400</c:v>
                </c:pt>
                <c:pt idx="9412">
                  <c:v>4025600</c:v>
                </c:pt>
                <c:pt idx="9413">
                  <c:v>4441600</c:v>
                </c:pt>
                <c:pt idx="9414">
                  <c:v>4835200</c:v>
                </c:pt>
                <c:pt idx="9415">
                  <c:v>8060800</c:v>
                </c:pt>
                <c:pt idx="9416">
                  <c:v>8595200</c:v>
                </c:pt>
                <c:pt idx="9417">
                  <c:v>9401600</c:v>
                </c:pt>
                <c:pt idx="9418">
                  <c:v>7696000</c:v>
                </c:pt>
                <c:pt idx="9419">
                  <c:v>10902400</c:v>
                </c:pt>
                <c:pt idx="9420">
                  <c:v>9968000</c:v>
                </c:pt>
                <c:pt idx="9421">
                  <c:v>11641600</c:v>
                </c:pt>
                <c:pt idx="9422">
                  <c:v>3132800</c:v>
                </c:pt>
                <c:pt idx="9423">
                  <c:v>2540800</c:v>
                </c:pt>
                <c:pt idx="9424">
                  <c:v>4112000</c:v>
                </c:pt>
                <c:pt idx="9425">
                  <c:v>7897600</c:v>
                </c:pt>
                <c:pt idx="9426">
                  <c:v>6377600</c:v>
                </c:pt>
                <c:pt idx="9427">
                  <c:v>8374400</c:v>
                </c:pt>
                <c:pt idx="9428">
                  <c:v>9961600</c:v>
                </c:pt>
                <c:pt idx="9429">
                  <c:v>8019200</c:v>
                </c:pt>
                <c:pt idx="9430">
                  <c:v>3910400</c:v>
                </c:pt>
                <c:pt idx="9431">
                  <c:v>3036800</c:v>
                </c:pt>
                <c:pt idx="9432">
                  <c:v>6380800</c:v>
                </c:pt>
                <c:pt idx="9433">
                  <c:v>6438400</c:v>
                </c:pt>
                <c:pt idx="9434">
                  <c:v>7744000</c:v>
                </c:pt>
                <c:pt idx="9435">
                  <c:v>4512000</c:v>
                </c:pt>
                <c:pt idx="9436">
                  <c:v>6873600</c:v>
                </c:pt>
                <c:pt idx="9437">
                  <c:v>3760000</c:v>
                </c:pt>
                <c:pt idx="9438">
                  <c:v>2422400</c:v>
                </c:pt>
                <c:pt idx="9439">
                  <c:v>3062400</c:v>
                </c:pt>
                <c:pt idx="9440">
                  <c:v>3056000</c:v>
                </c:pt>
                <c:pt idx="9441">
                  <c:v>3878400</c:v>
                </c:pt>
                <c:pt idx="9442">
                  <c:v>8646400</c:v>
                </c:pt>
                <c:pt idx="9443">
                  <c:v>1891200</c:v>
                </c:pt>
                <c:pt idx="9444">
                  <c:v>4624000</c:v>
                </c:pt>
                <c:pt idx="9445">
                  <c:v>4217600</c:v>
                </c:pt>
                <c:pt idx="9446">
                  <c:v>3417600</c:v>
                </c:pt>
                <c:pt idx="9447">
                  <c:v>7142400</c:v>
                </c:pt>
                <c:pt idx="9448">
                  <c:v>2393600</c:v>
                </c:pt>
                <c:pt idx="9449">
                  <c:v>4131200</c:v>
                </c:pt>
                <c:pt idx="9450">
                  <c:v>4812800</c:v>
                </c:pt>
                <c:pt idx="9451">
                  <c:v>6864000</c:v>
                </c:pt>
                <c:pt idx="9452">
                  <c:v>6214400</c:v>
                </c:pt>
                <c:pt idx="9453">
                  <c:v>3753600</c:v>
                </c:pt>
                <c:pt idx="9454">
                  <c:v>5772800</c:v>
                </c:pt>
                <c:pt idx="9455">
                  <c:v>3753600</c:v>
                </c:pt>
                <c:pt idx="9456">
                  <c:v>6153600</c:v>
                </c:pt>
                <c:pt idx="9457">
                  <c:v>3904000</c:v>
                </c:pt>
                <c:pt idx="9458">
                  <c:v>3270400</c:v>
                </c:pt>
                <c:pt idx="9459">
                  <c:v>4230400</c:v>
                </c:pt>
                <c:pt idx="9460">
                  <c:v>4217600</c:v>
                </c:pt>
                <c:pt idx="9461">
                  <c:v>6550400</c:v>
                </c:pt>
                <c:pt idx="9462">
                  <c:v>10012800</c:v>
                </c:pt>
                <c:pt idx="9463">
                  <c:v>4883200</c:v>
                </c:pt>
                <c:pt idx="9464">
                  <c:v>4694400</c:v>
                </c:pt>
                <c:pt idx="9465">
                  <c:v>4550400</c:v>
                </c:pt>
                <c:pt idx="9466">
                  <c:v>5923200</c:v>
                </c:pt>
                <c:pt idx="9467">
                  <c:v>2435200</c:v>
                </c:pt>
                <c:pt idx="9468">
                  <c:v>4848000</c:v>
                </c:pt>
                <c:pt idx="9469">
                  <c:v>5488000</c:v>
                </c:pt>
                <c:pt idx="9470">
                  <c:v>4252800</c:v>
                </c:pt>
                <c:pt idx="9471">
                  <c:v>8563200</c:v>
                </c:pt>
                <c:pt idx="9472">
                  <c:v>6371200</c:v>
                </c:pt>
                <c:pt idx="9473">
                  <c:v>7081600</c:v>
                </c:pt>
                <c:pt idx="9474">
                  <c:v>6828800</c:v>
                </c:pt>
                <c:pt idx="9475">
                  <c:v>4320000</c:v>
                </c:pt>
                <c:pt idx="9476">
                  <c:v>3107200</c:v>
                </c:pt>
                <c:pt idx="9477">
                  <c:v>2620800</c:v>
                </c:pt>
                <c:pt idx="9478">
                  <c:v>11347200</c:v>
                </c:pt>
                <c:pt idx="9479">
                  <c:v>8236799.9999999898</c:v>
                </c:pt>
                <c:pt idx="9480">
                  <c:v>2563200</c:v>
                </c:pt>
                <c:pt idx="9481">
                  <c:v>6169600</c:v>
                </c:pt>
                <c:pt idx="9482">
                  <c:v>4755200</c:v>
                </c:pt>
                <c:pt idx="9483">
                  <c:v>9036800</c:v>
                </c:pt>
                <c:pt idx="9484">
                  <c:v>5414400</c:v>
                </c:pt>
                <c:pt idx="9485">
                  <c:v>7049600</c:v>
                </c:pt>
                <c:pt idx="9486">
                  <c:v>10252800</c:v>
                </c:pt>
                <c:pt idx="9487">
                  <c:v>11900800</c:v>
                </c:pt>
                <c:pt idx="9488">
                  <c:v>13964800</c:v>
                </c:pt>
                <c:pt idx="9489">
                  <c:v>16060800</c:v>
                </c:pt>
                <c:pt idx="9490">
                  <c:v>14451200</c:v>
                </c:pt>
                <c:pt idx="9491">
                  <c:v>2035200</c:v>
                </c:pt>
                <c:pt idx="9492">
                  <c:v>3337600</c:v>
                </c:pt>
                <c:pt idx="9493">
                  <c:v>8284799.9999999898</c:v>
                </c:pt>
                <c:pt idx="9494">
                  <c:v>15712000</c:v>
                </c:pt>
                <c:pt idx="9495">
                  <c:v>10585600</c:v>
                </c:pt>
                <c:pt idx="9496">
                  <c:v>4793600</c:v>
                </c:pt>
                <c:pt idx="9497">
                  <c:v>8851200</c:v>
                </c:pt>
                <c:pt idx="9498">
                  <c:v>11632000</c:v>
                </c:pt>
                <c:pt idx="9499">
                  <c:v>14912000</c:v>
                </c:pt>
                <c:pt idx="9500">
                  <c:v>17248000</c:v>
                </c:pt>
                <c:pt idx="9501">
                  <c:v>7587200</c:v>
                </c:pt>
                <c:pt idx="9502">
                  <c:v>7833600</c:v>
                </c:pt>
                <c:pt idx="9503">
                  <c:v>7769600</c:v>
                </c:pt>
                <c:pt idx="9504">
                  <c:v>11948800</c:v>
                </c:pt>
                <c:pt idx="9505">
                  <c:v>4886400</c:v>
                </c:pt>
                <c:pt idx="9506">
                  <c:v>4864000</c:v>
                </c:pt>
                <c:pt idx="9507">
                  <c:v>14739200</c:v>
                </c:pt>
                <c:pt idx="9508">
                  <c:v>20662400</c:v>
                </c:pt>
                <c:pt idx="9509">
                  <c:v>10758400</c:v>
                </c:pt>
                <c:pt idx="9510">
                  <c:v>18249600</c:v>
                </c:pt>
                <c:pt idx="9511">
                  <c:v>13955200</c:v>
                </c:pt>
                <c:pt idx="9512">
                  <c:v>5888000</c:v>
                </c:pt>
                <c:pt idx="9513">
                  <c:v>8972800</c:v>
                </c:pt>
                <c:pt idx="9514">
                  <c:v>14096000</c:v>
                </c:pt>
                <c:pt idx="9515">
                  <c:v>10710400</c:v>
                </c:pt>
                <c:pt idx="9516">
                  <c:v>11260800</c:v>
                </c:pt>
                <c:pt idx="9517">
                  <c:v>7158400</c:v>
                </c:pt>
                <c:pt idx="9518">
                  <c:v>8332799.9999999898</c:v>
                </c:pt>
                <c:pt idx="9519">
                  <c:v>7776000</c:v>
                </c:pt>
                <c:pt idx="9520">
                  <c:v>6060800</c:v>
                </c:pt>
                <c:pt idx="9521">
                  <c:v>4416000</c:v>
                </c:pt>
                <c:pt idx="9522">
                  <c:v>5913600</c:v>
                </c:pt>
                <c:pt idx="9523">
                  <c:v>7033600</c:v>
                </c:pt>
                <c:pt idx="9524">
                  <c:v>7184000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4B-47C9-A67B-38A0B576B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88926896"/>
        <c:axId val="388923568"/>
      </c:barChart>
      <c:lineChart>
        <c:grouping val="standard"/>
        <c:varyColors val="0"/>
        <c:ser>
          <c:idx val="0"/>
          <c:order val="0"/>
          <c:tx>
            <c:strRef>
              <c:f>'[1]Price History'!$B$3</c:f>
              <c:strCache>
                <c:ptCount val="1"/>
                <c:pt idx="0">
                  <c:v>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'[1]Price History'!$A$4:$A$9528</c:f>
              <c:numCache>
                <c:formatCode>General</c:formatCode>
                <c:ptCount val="9525"/>
                <c:pt idx="0">
                  <c:v>44848</c:v>
                </c:pt>
                <c:pt idx="1">
                  <c:v>44847</c:v>
                </c:pt>
                <c:pt idx="2">
                  <c:v>44846</c:v>
                </c:pt>
                <c:pt idx="3">
                  <c:v>44845</c:v>
                </c:pt>
                <c:pt idx="4">
                  <c:v>44844</c:v>
                </c:pt>
                <c:pt idx="5">
                  <c:v>44841</c:v>
                </c:pt>
                <c:pt idx="6">
                  <c:v>44840</c:v>
                </c:pt>
                <c:pt idx="7">
                  <c:v>44839</c:v>
                </c:pt>
                <c:pt idx="8">
                  <c:v>44838</c:v>
                </c:pt>
                <c:pt idx="9">
                  <c:v>44837</c:v>
                </c:pt>
                <c:pt idx="10">
                  <c:v>44834</c:v>
                </c:pt>
                <c:pt idx="11">
                  <c:v>44833</c:v>
                </c:pt>
                <c:pt idx="12">
                  <c:v>44832</c:v>
                </c:pt>
                <c:pt idx="13">
                  <c:v>44831</c:v>
                </c:pt>
                <c:pt idx="14">
                  <c:v>44830</c:v>
                </c:pt>
                <c:pt idx="15">
                  <c:v>44827</c:v>
                </c:pt>
                <c:pt idx="16">
                  <c:v>44826</c:v>
                </c:pt>
                <c:pt idx="17">
                  <c:v>44825</c:v>
                </c:pt>
                <c:pt idx="18">
                  <c:v>44824</c:v>
                </c:pt>
                <c:pt idx="19">
                  <c:v>44823</c:v>
                </c:pt>
                <c:pt idx="20">
                  <c:v>44820</c:v>
                </c:pt>
                <c:pt idx="21">
                  <c:v>44819</c:v>
                </c:pt>
                <c:pt idx="22">
                  <c:v>44818</c:v>
                </c:pt>
                <c:pt idx="23">
                  <c:v>44817</c:v>
                </c:pt>
                <c:pt idx="24">
                  <c:v>44816</c:v>
                </c:pt>
                <c:pt idx="25">
                  <c:v>44813</c:v>
                </c:pt>
                <c:pt idx="26">
                  <c:v>44812</c:v>
                </c:pt>
                <c:pt idx="27">
                  <c:v>44811</c:v>
                </c:pt>
                <c:pt idx="28">
                  <c:v>44810</c:v>
                </c:pt>
                <c:pt idx="29">
                  <c:v>44806</c:v>
                </c:pt>
                <c:pt idx="30">
                  <c:v>44805</c:v>
                </c:pt>
                <c:pt idx="31">
                  <c:v>44804</c:v>
                </c:pt>
                <c:pt idx="32">
                  <c:v>44803</c:v>
                </c:pt>
                <c:pt idx="33">
                  <c:v>44802</c:v>
                </c:pt>
                <c:pt idx="34">
                  <c:v>44799</c:v>
                </c:pt>
                <c:pt idx="35">
                  <c:v>44798</c:v>
                </c:pt>
                <c:pt idx="36">
                  <c:v>44797</c:v>
                </c:pt>
                <c:pt idx="37">
                  <c:v>44796</c:v>
                </c:pt>
                <c:pt idx="38">
                  <c:v>44795</c:v>
                </c:pt>
                <c:pt idx="39">
                  <c:v>44792</c:v>
                </c:pt>
                <c:pt idx="40">
                  <c:v>44791</c:v>
                </c:pt>
                <c:pt idx="41">
                  <c:v>44790</c:v>
                </c:pt>
                <c:pt idx="42">
                  <c:v>44789</c:v>
                </c:pt>
                <c:pt idx="43">
                  <c:v>44788</c:v>
                </c:pt>
                <c:pt idx="44">
                  <c:v>44785</c:v>
                </c:pt>
                <c:pt idx="45">
                  <c:v>44784</c:v>
                </c:pt>
                <c:pt idx="46">
                  <c:v>44783</c:v>
                </c:pt>
                <c:pt idx="47">
                  <c:v>44782</c:v>
                </c:pt>
                <c:pt idx="48">
                  <c:v>44781</c:v>
                </c:pt>
                <c:pt idx="49">
                  <c:v>44778</c:v>
                </c:pt>
                <c:pt idx="50">
                  <c:v>44777</c:v>
                </c:pt>
                <c:pt idx="51">
                  <c:v>44776</c:v>
                </c:pt>
                <c:pt idx="52">
                  <c:v>44775</c:v>
                </c:pt>
                <c:pt idx="53">
                  <c:v>44774</c:v>
                </c:pt>
                <c:pt idx="54">
                  <c:v>44771</c:v>
                </c:pt>
                <c:pt idx="55">
                  <c:v>44770</c:v>
                </c:pt>
                <c:pt idx="56">
                  <c:v>44769</c:v>
                </c:pt>
                <c:pt idx="57">
                  <c:v>44768</c:v>
                </c:pt>
                <c:pt idx="58">
                  <c:v>44767</c:v>
                </c:pt>
                <c:pt idx="59">
                  <c:v>44764</c:v>
                </c:pt>
                <c:pt idx="60">
                  <c:v>44763</c:v>
                </c:pt>
                <c:pt idx="61">
                  <c:v>44762</c:v>
                </c:pt>
                <c:pt idx="62">
                  <c:v>44761</c:v>
                </c:pt>
                <c:pt idx="63">
                  <c:v>44760</c:v>
                </c:pt>
                <c:pt idx="64">
                  <c:v>44757</c:v>
                </c:pt>
                <c:pt idx="65">
                  <c:v>44756</c:v>
                </c:pt>
                <c:pt idx="66">
                  <c:v>44755</c:v>
                </c:pt>
                <c:pt idx="67">
                  <c:v>44754</c:v>
                </c:pt>
                <c:pt idx="68">
                  <c:v>44753</c:v>
                </c:pt>
                <c:pt idx="69">
                  <c:v>44750</c:v>
                </c:pt>
                <c:pt idx="70">
                  <c:v>44749</c:v>
                </c:pt>
                <c:pt idx="71">
                  <c:v>44748</c:v>
                </c:pt>
                <c:pt idx="72">
                  <c:v>44747</c:v>
                </c:pt>
                <c:pt idx="73">
                  <c:v>44743</c:v>
                </c:pt>
                <c:pt idx="74">
                  <c:v>44742</c:v>
                </c:pt>
                <c:pt idx="75">
                  <c:v>44741</c:v>
                </c:pt>
                <c:pt idx="76">
                  <c:v>44740</c:v>
                </c:pt>
                <c:pt idx="77">
                  <c:v>44739</c:v>
                </c:pt>
                <c:pt idx="78">
                  <c:v>44736</c:v>
                </c:pt>
                <c:pt idx="79">
                  <c:v>44735</c:v>
                </c:pt>
                <c:pt idx="80">
                  <c:v>44734</c:v>
                </c:pt>
                <c:pt idx="81">
                  <c:v>44733</c:v>
                </c:pt>
                <c:pt idx="82">
                  <c:v>44729</c:v>
                </c:pt>
                <c:pt idx="83">
                  <c:v>44728</c:v>
                </c:pt>
                <c:pt idx="84">
                  <c:v>44727</c:v>
                </c:pt>
                <c:pt idx="85">
                  <c:v>44726</c:v>
                </c:pt>
                <c:pt idx="86">
                  <c:v>44725</c:v>
                </c:pt>
                <c:pt idx="87">
                  <c:v>44722</c:v>
                </c:pt>
                <c:pt idx="88">
                  <c:v>44721</c:v>
                </c:pt>
                <c:pt idx="89">
                  <c:v>44720</c:v>
                </c:pt>
                <c:pt idx="90">
                  <c:v>44719</c:v>
                </c:pt>
                <c:pt idx="91">
                  <c:v>44718</c:v>
                </c:pt>
                <c:pt idx="92">
                  <c:v>44715</c:v>
                </c:pt>
                <c:pt idx="93">
                  <c:v>44714</c:v>
                </c:pt>
                <c:pt idx="94">
                  <c:v>44713</c:v>
                </c:pt>
                <c:pt idx="95">
                  <c:v>44712</c:v>
                </c:pt>
                <c:pt idx="96">
                  <c:v>44708</c:v>
                </c:pt>
                <c:pt idx="97">
                  <c:v>44707</c:v>
                </c:pt>
                <c:pt idx="98">
                  <c:v>44706</c:v>
                </c:pt>
                <c:pt idx="99">
                  <c:v>44705</c:v>
                </c:pt>
                <c:pt idx="100">
                  <c:v>44704</c:v>
                </c:pt>
                <c:pt idx="101">
                  <c:v>44701</c:v>
                </c:pt>
                <c:pt idx="102">
                  <c:v>44700</c:v>
                </c:pt>
                <c:pt idx="103">
                  <c:v>44699</c:v>
                </c:pt>
                <c:pt idx="104">
                  <c:v>44698</c:v>
                </c:pt>
                <c:pt idx="105">
                  <c:v>44697</c:v>
                </c:pt>
                <c:pt idx="106">
                  <c:v>44694</c:v>
                </c:pt>
                <c:pt idx="107">
                  <c:v>44693</c:v>
                </c:pt>
                <c:pt idx="108">
                  <c:v>44692</c:v>
                </c:pt>
                <c:pt idx="109">
                  <c:v>44691</c:v>
                </c:pt>
                <c:pt idx="110">
                  <c:v>44690</c:v>
                </c:pt>
                <c:pt idx="111">
                  <c:v>44687</c:v>
                </c:pt>
                <c:pt idx="112">
                  <c:v>44686</c:v>
                </c:pt>
                <c:pt idx="113">
                  <c:v>44685</c:v>
                </c:pt>
                <c:pt idx="114">
                  <c:v>44684</c:v>
                </c:pt>
                <c:pt idx="115">
                  <c:v>44683</c:v>
                </c:pt>
                <c:pt idx="116">
                  <c:v>44680</c:v>
                </c:pt>
                <c:pt idx="117">
                  <c:v>44679</c:v>
                </c:pt>
                <c:pt idx="118">
                  <c:v>44678</c:v>
                </c:pt>
                <c:pt idx="119">
                  <c:v>44677</c:v>
                </c:pt>
                <c:pt idx="120">
                  <c:v>44676</c:v>
                </c:pt>
                <c:pt idx="121">
                  <c:v>44673</c:v>
                </c:pt>
                <c:pt idx="122">
                  <c:v>44672</c:v>
                </c:pt>
                <c:pt idx="123">
                  <c:v>44671</c:v>
                </c:pt>
                <c:pt idx="124">
                  <c:v>44670</c:v>
                </c:pt>
                <c:pt idx="125">
                  <c:v>44669</c:v>
                </c:pt>
                <c:pt idx="126">
                  <c:v>44665</c:v>
                </c:pt>
                <c:pt idx="127">
                  <c:v>44664</c:v>
                </c:pt>
                <c:pt idx="128">
                  <c:v>44663</c:v>
                </c:pt>
                <c:pt idx="129">
                  <c:v>44662</c:v>
                </c:pt>
                <c:pt idx="130">
                  <c:v>44659</c:v>
                </c:pt>
                <c:pt idx="131">
                  <c:v>44658</c:v>
                </c:pt>
                <c:pt idx="132">
                  <c:v>44657</c:v>
                </c:pt>
                <c:pt idx="133">
                  <c:v>44656</c:v>
                </c:pt>
                <c:pt idx="134">
                  <c:v>44655</c:v>
                </c:pt>
                <c:pt idx="135">
                  <c:v>44652</c:v>
                </c:pt>
                <c:pt idx="136">
                  <c:v>44651</c:v>
                </c:pt>
                <c:pt idx="137">
                  <c:v>44650</c:v>
                </c:pt>
                <c:pt idx="138">
                  <c:v>44649</c:v>
                </c:pt>
                <c:pt idx="139">
                  <c:v>44648</c:v>
                </c:pt>
                <c:pt idx="140">
                  <c:v>44645</c:v>
                </c:pt>
                <c:pt idx="141">
                  <c:v>44644</c:v>
                </c:pt>
                <c:pt idx="142">
                  <c:v>44643</c:v>
                </c:pt>
                <c:pt idx="143">
                  <c:v>44642</c:v>
                </c:pt>
                <c:pt idx="144">
                  <c:v>44641</c:v>
                </c:pt>
                <c:pt idx="145">
                  <c:v>44638</c:v>
                </c:pt>
                <c:pt idx="146">
                  <c:v>44637</c:v>
                </c:pt>
                <c:pt idx="147">
                  <c:v>44636</c:v>
                </c:pt>
                <c:pt idx="148">
                  <c:v>44635</c:v>
                </c:pt>
                <c:pt idx="149">
                  <c:v>44634</c:v>
                </c:pt>
                <c:pt idx="150">
                  <c:v>44631</c:v>
                </c:pt>
                <c:pt idx="151">
                  <c:v>44630</c:v>
                </c:pt>
                <c:pt idx="152">
                  <c:v>44629</c:v>
                </c:pt>
                <c:pt idx="153">
                  <c:v>44628</c:v>
                </c:pt>
                <c:pt idx="154">
                  <c:v>44627</c:v>
                </c:pt>
                <c:pt idx="155">
                  <c:v>44624</c:v>
                </c:pt>
                <c:pt idx="156">
                  <c:v>44623</c:v>
                </c:pt>
                <c:pt idx="157">
                  <c:v>44622</c:v>
                </c:pt>
                <c:pt idx="158">
                  <c:v>44621</c:v>
                </c:pt>
                <c:pt idx="159">
                  <c:v>44620</c:v>
                </c:pt>
                <c:pt idx="160">
                  <c:v>44617</c:v>
                </c:pt>
                <c:pt idx="161">
                  <c:v>44616</c:v>
                </c:pt>
                <c:pt idx="162">
                  <c:v>44615</c:v>
                </c:pt>
                <c:pt idx="163">
                  <c:v>44614</c:v>
                </c:pt>
                <c:pt idx="164">
                  <c:v>44610</c:v>
                </c:pt>
                <c:pt idx="165">
                  <c:v>44609</c:v>
                </c:pt>
                <c:pt idx="166">
                  <c:v>44608</c:v>
                </c:pt>
                <c:pt idx="167">
                  <c:v>44607</c:v>
                </c:pt>
                <c:pt idx="168">
                  <c:v>44606</c:v>
                </c:pt>
                <c:pt idx="169">
                  <c:v>44603</c:v>
                </c:pt>
                <c:pt idx="170">
                  <c:v>44602</c:v>
                </c:pt>
                <c:pt idx="171">
                  <c:v>44601</c:v>
                </c:pt>
                <c:pt idx="172">
                  <c:v>44600</c:v>
                </c:pt>
                <c:pt idx="173">
                  <c:v>44599</c:v>
                </c:pt>
                <c:pt idx="174">
                  <c:v>44596</c:v>
                </c:pt>
                <c:pt idx="175">
                  <c:v>44595</c:v>
                </c:pt>
                <c:pt idx="176">
                  <c:v>44594</c:v>
                </c:pt>
                <c:pt idx="177">
                  <c:v>44593</c:v>
                </c:pt>
                <c:pt idx="178">
                  <c:v>44592</c:v>
                </c:pt>
                <c:pt idx="179">
                  <c:v>44589</c:v>
                </c:pt>
                <c:pt idx="180">
                  <c:v>44588</c:v>
                </c:pt>
                <c:pt idx="181">
                  <c:v>44587</c:v>
                </c:pt>
                <c:pt idx="182">
                  <c:v>44586</c:v>
                </c:pt>
                <c:pt idx="183">
                  <c:v>44585</c:v>
                </c:pt>
                <c:pt idx="184">
                  <c:v>44582</c:v>
                </c:pt>
                <c:pt idx="185">
                  <c:v>44581</c:v>
                </c:pt>
                <c:pt idx="186">
                  <c:v>44580</c:v>
                </c:pt>
                <c:pt idx="187">
                  <c:v>44579</c:v>
                </c:pt>
                <c:pt idx="188">
                  <c:v>44575</c:v>
                </c:pt>
                <c:pt idx="189">
                  <c:v>44574</c:v>
                </c:pt>
                <c:pt idx="190">
                  <c:v>44573</c:v>
                </c:pt>
                <c:pt idx="191">
                  <c:v>44572</c:v>
                </c:pt>
                <c:pt idx="192">
                  <c:v>44571</c:v>
                </c:pt>
                <c:pt idx="193">
                  <c:v>44568</c:v>
                </c:pt>
                <c:pt idx="194">
                  <c:v>44567</c:v>
                </c:pt>
                <c:pt idx="195">
                  <c:v>44566</c:v>
                </c:pt>
                <c:pt idx="196">
                  <c:v>44565</c:v>
                </c:pt>
                <c:pt idx="197">
                  <c:v>44564</c:v>
                </c:pt>
                <c:pt idx="198">
                  <c:v>44561</c:v>
                </c:pt>
                <c:pt idx="199">
                  <c:v>44560</c:v>
                </c:pt>
                <c:pt idx="200">
                  <c:v>44559</c:v>
                </c:pt>
                <c:pt idx="201">
                  <c:v>44558</c:v>
                </c:pt>
                <c:pt idx="202">
                  <c:v>44557</c:v>
                </c:pt>
                <c:pt idx="203">
                  <c:v>44553</c:v>
                </c:pt>
                <c:pt idx="204">
                  <c:v>44552</c:v>
                </c:pt>
                <c:pt idx="205">
                  <c:v>44551</c:v>
                </c:pt>
                <c:pt idx="206">
                  <c:v>44550</c:v>
                </c:pt>
                <c:pt idx="207">
                  <c:v>44547</c:v>
                </c:pt>
                <c:pt idx="208">
                  <c:v>44546</c:v>
                </c:pt>
                <c:pt idx="209">
                  <c:v>44545</c:v>
                </c:pt>
                <c:pt idx="210">
                  <c:v>44544</c:v>
                </c:pt>
                <c:pt idx="211">
                  <c:v>44543</c:v>
                </c:pt>
                <c:pt idx="212">
                  <c:v>44540</c:v>
                </c:pt>
                <c:pt idx="213">
                  <c:v>44539</c:v>
                </c:pt>
                <c:pt idx="214">
                  <c:v>44538</c:v>
                </c:pt>
                <c:pt idx="215">
                  <c:v>44537</c:v>
                </c:pt>
                <c:pt idx="216">
                  <c:v>44536</c:v>
                </c:pt>
                <c:pt idx="217">
                  <c:v>44533</c:v>
                </c:pt>
                <c:pt idx="218">
                  <c:v>44532</c:v>
                </c:pt>
                <c:pt idx="219">
                  <c:v>44531</c:v>
                </c:pt>
                <c:pt idx="220">
                  <c:v>44530</c:v>
                </c:pt>
                <c:pt idx="221">
                  <c:v>44529</c:v>
                </c:pt>
                <c:pt idx="222">
                  <c:v>44526</c:v>
                </c:pt>
                <c:pt idx="223">
                  <c:v>44524</c:v>
                </c:pt>
                <c:pt idx="224">
                  <c:v>44523</c:v>
                </c:pt>
                <c:pt idx="225">
                  <c:v>44522</c:v>
                </c:pt>
                <c:pt idx="226">
                  <c:v>44519</c:v>
                </c:pt>
                <c:pt idx="227">
                  <c:v>44518</c:v>
                </c:pt>
                <c:pt idx="228">
                  <c:v>44517</c:v>
                </c:pt>
                <c:pt idx="229">
                  <c:v>44516</c:v>
                </c:pt>
                <c:pt idx="230">
                  <c:v>44515</c:v>
                </c:pt>
                <c:pt idx="231">
                  <c:v>44512</c:v>
                </c:pt>
                <c:pt idx="232">
                  <c:v>44511</c:v>
                </c:pt>
                <c:pt idx="233">
                  <c:v>44510</c:v>
                </c:pt>
                <c:pt idx="234">
                  <c:v>44509</c:v>
                </c:pt>
                <c:pt idx="235">
                  <c:v>44508</c:v>
                </c:pt>
                <c:pt idx="236">
                  <c:v>44505</c:v>
                </c:pt>
                <c:pt idx="237">
                  <c:v>44504</c:v>
                </c:pt>
                <c:pt idx="238">
                  <c:v>44503</c:v>
                </c:pt>
                <c:pt idx="239">
                  <c:v>44502</c:v>
                </c:pt>
                <c:pt idx="240">
                  <c:v>44501</c:v>
                </c:pt>
                <c:pt idx="241">
                  <c:v>44498</c:v>
                </c:pt>
                <c:pt idx="242">
                  <c:v>44497</c:v>
                </c:pt>
                <c:pt idx="243">
                  <c:v>44496</c:v>
                </c:pt>
                <c:pt idx="244">
                  <c:v>44495</c:v>
                </c:pt>
                <c:pt idx="245">
                  <c:v>44494</c:v>
                </c:pt>
                <c:pt idx="246">
                  <c:v>44491</c:v>
                </c:pt>
                <c:pt idx="247">
                  <c:v>44490</c:v>
                </c:pt>
                <c:pt idx="248">
                  <c:v>44489</c:v>
                </c:pt>
                <c:pt idx="249">
                  <c:v>44488</c:v>
                </c:pt>
                <c:pt idx="250">
                  <c:v>44487</c:v>
                </c:pt>
                <c:pt idx="251">
                  <c:v>44484</c:v>
                </c:pt>
                <c:pt idx="252">
                  <c:v>44483</c:v>
                </c:pt>
                <c:pt idx="253">
                  <c:v>44482</c:v>
                </c:pt>
                <c:pt idx="254">
                  <c:v>44481</c:v>
                </c:pt>
                <c:pt idx="255">
                  <c:v>44480</c:v>
                </c:pt>
                <c:pt idx="256">
                  <c:v>44477</c:v>
                </c:pt>
                <c:pt idx="257">
                  <c:v>44476</c:v>
                </c:pt>
                <c:pt idx="258">
                  <c:v>44475</c:v>
                </c:pt>
                <c:pt idx="259">
                  <c:v>44474</c:v>
                </c:pt>
                <c:pt idx="260">
                  <c:v>44473</c:v>
                </c:pt>
                <c:pt idx="261">
                  <c:v>44470</c:v>
                </c:pt>
                <c:pt idx="262">
                  <c:v>44469</c:v>
                </c:pt>
                <c:pt idx="263">
                  <c:v>44468</c:v>
                </c:pt>
                <c:pt idx="264">
                  <c:v>44467</c:v>
                </c:pt>
                <c:pt idx="265">
                  <c:v>44466</c:v>
                </c:pt>
                <c:pt idx="266">
                  <c:v>44463</c:v>
                </c:pt>
                <c:pt idx="267">
                  <c:v>44462</c:v>
                </c:pt>
                <c:pt idx="268">
                  <c:v>44461</c:v>
                </c:pt>
                <c:pt idx="269">
                  <c:v>44460</c:v>
                </c:pt>
                <c:pt idx="270">
                  <c:v>44459</c:v>
                </c:pt>
                <c:pt idx="271">
                  <c:v>44456</c:v>
                </c:pt>
                <c:pt idx="272">
                  <c:v>44455</c:v>
                </c:pt>
                <c:pt idx="273">
                  <c:v>44454</c:v>
                </c:pt>
                <c:pt idx="274">
                  <c:v>44453</c:v>
                </c:pt>
                <c:pt idx="275">
                  <c:v>44452</c:v>
                </c:pt>
                <c:pt idx="276">
                  <c:v>44449</c:v>
                </c:pt>
                <c:pt idx="277">
                  <c:v>44448</c:v>
                </c:pt>
                <c:pt idx="278">
                  <c:v>44447</c:v>
                </c:pt>
                <c:pt idx="279">
                  <c:v>44446</c:v>
                </c:pt>
                <c:pt idx="280">
                  <c:v>44442</c:v>
                </c:pt>
                <c:pt idx="281">
                  <c:v>44441</c:v>
                </c:pt>
                <c:pt idx="282">
                  <c:v>44440</c:v>
                </c:pt>
                <c:pt idx="283">
                  <c:v>44439</c:v>
                </c:pt>
                <c:pt idx="284">
                  <c:v>44438</c:v>
                </c:pt>
                <c:pt idx="285">
                  <c:v>44435</c:v>
                </c:pt>
                <c:pt idx="286">
                  <c:v>44434</c:v>
                </c:pt>
                <c:pt idx="287">
                  <c:v>44433</c:v>
                </c:pt>
                <c:pt idx="288">
                  <c:v>44432</c:v>
                </c:pt>
                <c:pt idx="289">
                  <c:v>44431</c:v>
                </c:pt>
                <c:pt idx="290">
                  <c:v>44428</c:v>
                </c:pt>
                <c:pt idx="291">
                  <c:v>44427</c:v>
                </c:pt>
                <c:pt idx="292">
                  <c:v>44426</c:v>
                </c:pt>
                <c:pt idx="293">
                  <c:v>44425</c:v>
                </c:pt>
                <c:pt idx="294">
                  <c:v>44424</c:v>
                </c:pt>
                <c:pt idx="295">
                  <c:v>44421</c:v>
                </c:pt>
                <c:pt idx="296">
                  <c:v>44420</c:v>
                </c:pt>
                <c:pt idx="297">
                  <c:v>44419</c:v>
                </c:pt>
                <c:pt idx="298">
                  <c:v>44418</c:v>
                </c:pt>
                <c:pt idx="299">
                  <c:v>44417</c:v>
                </c:pt>
                <c:pt idx="300">
                  <c:v>44414</c:v>
                </c:pt>
                <c:pt idx="301">
                  <c:v>44413</c:v>
                </c:pt>
                <c:pt idx="302">
                  <c:v>44412</c:v>
                </c:pt>
                <c:pt idx="303">
                  <c:v>44411</c:v>
                </c:pt>
                <c:pt idx="304">
                  <c:v>44410</c:v>
                </c:pt>
                <c:pt idx="305">
                  <c:v>44407</c:v>
                </c:pt>
                <c:pt idx="306">
                  <c:v>44406</c:v>
                </c:pt>
                <c:pt idx="307">
                  <c:v>44405</c:v>
                </c:pt>
                <c:pt idx="308">
                  <c:v>44404</c:v>
                </c:pt>
                <c:pt idx="309">
                  <c:v>44403</c:v>
                </c:pt>
                <c:pt idx="310">
                  <c:v>44400</c:v>
                </c:pt>
                <c:pt idx="311">
                  <c:v>44399</c:v>
                </c:pt>
                <c:pt idx="312">
                  <c:v>44398</c:v>
                </c:pt>
                <c:pt idx="313">
                  <c:v>44397</c:v>
                </c:pt>
                <c:pt idx="314">
                  <c:v>44396</c:v>
                </c:pt>
                <c:pt idx="315">
                  <c:v>44393</c:v>
                </c:pt>
                <c:pt idx="316">
                  <c:v>44392</c:v>
                </c:pt>
                <c:pt idx="317">
                  <c:v>44391</c:v>
                </c:pt>
                <c:pt idx="318">
                  <c:v>44390</c:v>
                </c:pt>
                <c:pt idx="319">
                  <c:v>44389</c:v>
                </c:pt>
                <c:pt idx="320">
                  <c:v>44386</c:v>
                </c:pt>
                <c:pt idx="321">
                  <c:v>44385</c:v>
                </c:pt>
                <c:pt idx="322">
                  <c:v>44384</c:v>
                </c:pt>
                <c:pt idx="323">
                  <c:v>44383</c:v>
                </c:pt>
                <c:pt idx="324">
                  <c:v>44379</c:v>
                </c:pt>
                <c:pt idx="325">
                  <c:v>44378</c:v>
                </c:pt>
                <c:pt idx="326">
                  <c:v>44377</c:v>
                </c:pt>
                <c:pt idx="327">
                  <c:v>44376</c:v>
                </c:pt>
                <c:pt idx="328">
                  <c:v>44375</c:v>
                </c:pt>
                <c:pt idx="329">
                  <c:v>44372</c:v>
                </c:pt>
                <c:pt idx="330">
                  <c:v>44371</c:v>
                </c:pt>
                <c:pt idx="331">
                  <c:v>44370</c:v>
                </c:pt>
                <c:pt idx="332">
                  <c:v>44369</c:v>
                </c:pt>
                <c:pt idx="333">
                  <c:v>44368</c:v>
                </c:pt>
                <c:pt idx="334">
                  <c:v>44365</c:v>
                </c:pt>
                <c:pt idx="335">
                  <c:v>44364</c:v>
                </c:pt>
                <c:pt idx="336">
                  <c:v>44363</c:v>
                </c:pt>
                <c:pt idx="337">
                  <c:v>44362</c:v>
                </c:pt>
                <c:pt idx="338">
                  <c:v>44361</c:v>
                </c:pt>
                <c:pt idx="339">
                  <c:v>44358</c:v>
                </c:pt>
                <c:pt idx="340">
                  <c:v>44357</c:v>
                </c:pt>
                <c:pt idx="341">
                  <c:v>44356</c:v>
                </c:pt>
                <c:pt idx="342">
                  <c:v>44355</c:v>
                </c:pt>
                <c:pt idx="343">
                  <c:v>44354</c:v>
                </c:pt>
                <c:pt idx="344">
                  <c:v>44351</c:v>
                </c:pt>
                <c:pt idx="345">
                  <c:v>44350</c:v>
                </c:pt>
                <c:pt idx="346">
                  <c:v>44349</c:v>
                </c:pt>
                <c:pt idx="347">
                  <c:v>44348</c:v>
                </c:pt>
                <c:pt idx="348">
                  <c:v>44344</c:v>
                </c:pt>
                <c:pt idx="349">
                  <c:v>44343</c:v>
                </c:pt>
                <c:pt idx="350">
                  <c:v>44342</c:v>
                </c:pt>
                <c:pt idx="351">
                  <c:v>44341</c:v>
                </c:pt>
                <c:pt idx="352">
                  <c:v>44340</c:v>
                </c:pt>
                <c:pt idx="353">
                  <c:v>44337</c:v>
                </c:pt>
                <c:pt idx="354">
                  <c:v>44336</c:v>
                </c:pt>
                <c:pt idx="355">
                  <c:v>44335</c:v>
                </c:pt>
                <c:pt idx="356">
                  <c:v>44334</c:v>
                </c:pt>
                <c:pt idx="357">
                  <c:v>44333</c:v>
                </c:pt>
                <c:pt idx="358">
                  <c:v>44330</c:v>
                </c:pt>
                <c:pt idx="359">
                  <c:v>44329</c:v>
                </c:pt>
                <c:pt idx="360">
                  <c:v>44328</c:v>
                </c:pt>
                <c:pt idx="361">
                  <c:v>44327</c:v>
                </c:pt>
                <c:pt idx="362">
                  <c:v>44326</c:v>
                </c:pt>
                <c:pt idx="363">
                  <c:v>44323</c:v>
                </c:pt>
                <c:pt idx="364">
                  <c:v>44322</c:v>
                </c:pt>
                <c:pt idx="365">
                  <c:v>44321</c:v>
                </c:pt>
                <c:pt idx="366">
                  <c:v>44320</c:v>
                </c:pt>
                <c:pt idx="367">
                  <c:v>44319</c:v>
                </c:pt>
                <c:pt idx="368">
                  <c:v>44316</c:v>
                </c:pt>
                <c:pt idx="369">
                  <c:v>44315</c:v>
                </c:pt>
                <c:pt idx="370">
                  <c:v>44314</c:v>
                </c:pt>
                <c:pt idx="371">
                  <c:v>44313</c:v>
                </c:pt>
                <c:pt idx="372">
                  <c:v>44312</c:v>
                </c:pt>
                <c:pt idx="373">
                  <c:v>44309</c:v>
                </c:pt>
                <c:pt idx="374">
                  <c:v>44308</c:v>
                </c:pt>
                <c:pt idx="375">
                  <c:v>44307</c:v>
                </c:pt>
                <c:pt idx="376">
                  <c:v>44306</c:v>
                </c:pt>
                <c:pt idx="377">
                  <c:v>44305</c:v>
                </c:pt>
                <c:pt idx="378">
                  <c:v>44302</c:v>
                </c:pt>
                <c:pt idx="379">
                  <c:v>44301</c:v>
                </c:pt>
                <c:pt idx="380">
                  <c:v>44300</c:v>
                </c:pt>
                <c:pt idx="381">
                  <c:v>44299</c:v>
                </c:pt>
                <c:pt idx="382">
                  <c:v>44298</c:v>
                </c:pt>
                <c:pt idx="383">
                  <c:v>44295</c:v>
                </c:pt>
                <c:pt idx="384">
                  <c:v>44294</c:v>
                </c:pt>
                <c:pt idx="385">
                  <c:v>44293</c:v>
                </c:pt>
                <c:pt idx="386">
                  <c:v>44292</c:v>
                </c:pt>
                <c:pt idx="387">
                  <c:v>44291</c:v>
                </c:pt>
                <c:pt idx="388">
                  <c:v>44287</c:v>
                </c:pt>
                <c:pt idx="389">
                  <c:v>44286</c:v>
                </c:pt>
                <c:pt idx="390">
                  <c:v>44285</c:v>
                </c:pt>
                <c:pt idx="391">
                  <c:v>44284</c:v>
                </c:pt>
                <c:pt idx="392">
                  <c:v>44281</c:v>
                </c:pt>
                <c:pt idx="393">
                  <c:v>44280</c:v>
                </c:pt>
                <c:pt idx="394">
                  <c:v>44279</c:v>
                </c:pt>
                <c:pt idx="395">
                  <c:v>44278</c:v>
                </c:pt>
                <c:pt idx="396">
                  <c:v>44277</c:v>
                </c:pt>
                <c:pt idx="397">
                  <c:v>44274</c:v>
                </c:pt>
                <c:pt idx="398">
                  <c:v>44273</c:v>
                </c:pt>
                <c:pt idx="399">
                  <c:v>44272</c:v>
                </c:pt>
                <c:pt idx="400">
                  <c:v>44271</c:v>
                </c:pt>
                <c:pt idx="401">
                  <c:v>44270</c:v>
                </c:pt>
                <c:pt idx="402">
                  <c:v>44267</c:v>
                </c:pt>
                <c:pt idx="403">
                  <c:v>44266</c:v>
                </c:pt>
                <c:pt idx="404">
                  <c:v>44265</c:v>
                </c:pt>
                <c:pt idx="405">
                  <c:v>44264</c:v>
                </c:pt>
                <c:pt idx="406">
                  <c:v>44263</c:v>
                </c:pt>
                <c:pt idx="407">
                  <c:v>44260</c:v>
                </c:pt>
                <c:pt idx="408">
                  <c:v>44259</c:v>
                </c:pt>
                <c:pt idx="409">
                  <c:v>44258</c:v>
                </c:pt>
                <c:pt idx="410">
                  <c:v>44257</c:v>
                </c:pt>
                <c:pt idx="411">
                  <c:v>44256</c:v>
                </c:pt>
                <c:pt idx="412">
                  <c:v>44253</c:v>
                </c:pt>
                <c:pt idx="413">
                  <c:v>44252</c:v>
                </c:pt>
                <c:pt idx="414">
                  <c:v>44251</c:v>
                </c:pt>
                <c:pt idx="415">
                  <c:v>44250</c:v>
                </c:pt>
                <c:pt idx="416">
                  <c:v>44249</c:v>
                </c:pt>
                <c:pt idx="417">
                  <c:v>44246</c:v>
                </c:pt>
                <c:pt idx="418">
                  <c:v>44245</c:v>
                </c:pt>
                <c:pt idx="419">
                  <c:v>44244</c:v>
                </c:pt>
                <c:pt idx="420">
                  <c:v>44243</c:v>
                </c:pt>
                <c:pt idx="421">
                  <c:v>44239</c:v>
                </c:pt>
                <c:pt idx="422">
                  <c:v>44238</c:v>
                </c:pt>
                <c:pt idx="423">
                  <c:v>44237</c:v>
                </c:pt>
                <c:pt idx="424">
                  <c:v>44236</c:v>
                </c:pt>
                <c:pt idx="425">
                  <c:v>44235</c:v>
                </c:pt>
                <c:pt idx="426">
                  <c:v>44232</c:v>
                </c:pt>
                <c:pt idx="427">
                  <c:v>44231</c:v>
                </c:pt>
                <c:pt idx="428">
                  <c:v>44230</c:v>
                </c:pt>
                <c:pt idx="429">
                  <c:v>44229</c:v>
                </c:pt>
                <c:pt idx="430">
                  <c:v>44228</c:v>
                </c:pt>
                <c:pt idx="431">
                  <c:v>44225</c:v>
                </c:pt>
                <c:pt idx="432">
                  <c:v>44224</c:v>
                </c:pt>
                <c:pt idx="433">
                  <c:v>44223</c:v>
                </c:pt>
                <c:pt idx="434">
                  <c:v>44222</c:v>
                </c:pt>
                <c:pt idx="435">
                  <c:v>44221</c:v>
                </c:pt>
                <c:pt idx="436">
                  <c:v>44218</c:v>
                </c:pt>
                <c:pt idx="437">
                  <c:v>44217</c:v>
                </c:pt>
                <c:pt idx="438">
                  <c:v>44216</c:v>
                </c:pt>
                <c:pt idx="439">
                  <c:v>44215</c:v>
                </c:pt>
                <c:pt idx="440">
                  <c:v>44211</c:v>
                </c:pt>
                <c:pt idx="441">
                  <c:v>44210</c:v>
                </c:pt>
                <c:pt idx="442">
                  <c:v>44209</c:v>
                </c:pt>
                <c:pt idx="443">
                  <c:v>44208</c:v>
                </c:pt>
                <c:pt idx="444">
                  <c:v>44207</c:v>
                </c:pt>
                <c:pt idx="445">
                  <c:v>44204</c:v>
                </c:pt>
                <c:pt idx="446">
                  <c:v>44203</c:v>
                </c:pt>
                <c:pt idx="447">
                  <c:v>44202</c:v>
                </c:pt>
                <c:pt idx="448">
                  <c:v>44201</c:v>
                </c:pt>
                <c:pt idx="449">
                  <c:v>44200</c:v>
                </c:pt>
                <c:pt idx="450">
                  <c:v>44196</c:v>
                </c:pt>
                <c:pt idx="451">
                  <c:v>44195</c:v>
                </c:pt>
                <c:pt idx="452">
                  <c:v>44194</c:v>
                </c:pt>
                <c:pt idx="453">
                  <c:v>44193</c:v>
                </c:pt>
                <c:pt idx="454">
                  <c:v>44189</c:v>
                </c:pt>
                <c:pt idx="455">
                  <c:v>44188</c:v>
                </c:pt>
                <c:pt idx="456">
                  <c:v>44187</c:v>
                </c:pt>
                <c:pt idx="457">
                  <c:v>44186</c:v>
                </c:pt>
                <c:pt idx="458">
                  <c:v>44183</c:v>
                </c:pt>
                <c:pt idx="459">
                  <c:v>44182</c:v>
                </c:pt>
                <c:pt idx="460">
                  <c:v>44181</c:v>
                </c:pt>
                <c:pt idx="461">
                  <c:v>44180</c:v>
                </c:pt>
                <c:pt idx="462">
                  <c:v>44179</c:v>
                </c:pt>
                <c:pt idx="463">
                  <c:v>44176</c:v>
                </c:pt>
                <c:pt idx="464">
                  <c:v>44175</c:v>
                </c:pt>
                <c:pt idx="465">
                  <c:v>44174</c:v>
                </c:pt>
                <c:pt idx="466">
                  <c:v>44173</c:v>
                </c:pt>
                <c:pt idx="467">
                  <c:v>44172</c:v>
                </c:pt>
                <c:pt idx="468">
                  <c:v>44169</c:v>
                </c:pt>
                <c:pt idx="469">
                  <c:v>44168</c:v>
                </c:pt>
                <c:pt idx="470">
                  <c:v>44167</c:v>
                </c:pt>
                <c:pt idx="471">
                  <c:v>44166</c:v>
                </c:pt>
                <c:pt idx="472">
                  <c:v>44165</c:v>
                </c:pt>
                <c:pt idx="473">
                  <c:v>44162</c:v>
                </c:pt>
                <c:pt idx="474">
                  <c:v>44160</c:v>
                </c:pt>
                <c:pt idx="475">
                  <c:v>44159</c:v>
                </c:pt>
                <c:pt idx="476">
                  <c:v>44158</c:v>
                </c:pt>
                <c:pt idx="477">
                  <c:v>44155</c:v>
                </c:pt>
                <c:pt idx="478">
                  <c:v>44154</c:v>
                </c:pt>
                <c:pt idx="479">
                  <c:v>44153</c:v>
                </c:pt>
                <c:pt idx="480">
                  <c:v>44152</c:v>
                </c:pt>
                <c:pt idx="481">
                  <c:v>44151</c:v>
                </c:pt>
                <c:pt idx="482">
                  <c:v>44148</c:v>
                </c:pt>
                <c:pt idx="483">
                  <c:v>44147</c:v>
                </c:pt>
                <c:pt idx="484">
                  <c:v>44146</c:v>
                </c:pt>
                <c:pt idx="485">
                  <c:v>44145</c:v>
                </c:pt>
                <c:pt idx="486">
                  <c:v>44144</c:v>
                </c:pt>
                <c:pt idx="487">
                  <c:v>44141</c:v>
                </c:pt>
                <c:pt idx="488">
                  <c:v>44140</c:v>
                </c:pt>
                <c:pt idx="489">
                  <c:v>44139</c:v>
                </c:pt>
                <c:pt idx="490">
                  <c:v>44138</c:v>
                </c:pt>
                <c:pt idx="491">
                  <c:v>44137</c:v>
                </c:pt>
                <c:pt idx="492">
                  <c:v>44134</c:v>
                </c:pt>
                <c:pt idx="493">
                  <c:v>44133</c:v>
                </c:pt>
                <c:pt idx="494">
                  <c:v>44132</c:v>
                </c:pt>
                <c:pt idx="495">
                  <c:v>44131</c:v>
                </c:pt>
                <c:pt idx="496">
                  <c:v>44130</c:v>
                </c:pt>
                <c:pt idx="497">
                  <c:v>44127</c:v>
                </c:pt>
                <c:pt idx="498">
                  <c:v>44126</c:v>
                </c:pt>
                <c:pt idx="499">
                  <c:v>44125</c:v>
                </c:pt>
                <c:pt idx="500">
                  <c:v>44124</c:v>
                </c:pt>
                <c:pt idx="501">
                  <c:v>44123</c:v>
                </c:pt>
                <c:pt idx="502">
                  <c:v>44120</c:v>
                </c:pt>
                <c:pt idx="503">
                  <c:v>44119</c:v>
                </c:pt>
                <c:pt idx="504">
                  <c:v>44118</c:v>
                </c:pt>
                <c:pt idx="505">
                  <c:v>44117</c:v>
                </c:pt>
                <c:pt idx="506">
                  <c:v>44116</c:v>
                </c:pt>
                <c:pt idx="507">
                  <c:v>44113</c:v>
                </c:pt>
                <c:pt idx="508">
                  <c:v>44112</c:v>
                </c:pt>
                <c:pt idx="509">
                  <c:v>44111</c:v>
                </c:pt>
                <c:pt idx="510">
                  <c:v>44110</c:v>
                </c:pt>
                <c:pt idx="511">
                  <c:v>44109</c:v>
                </c:pt>
                <c:pt idx="512">
                  <c:v>44106</c:v>
                </c:pt>
                <c:pt idx="513">
                  <c:v>44105</c:v>
                </c:pt>
                <c:pt idx="514">
                  <c:v>44104</c:v>
                </c:pt>
                <c:pt idx="515">
                  <c:v>44103</c:v>
                </c:pt>
                <c:pt idx="516">
                  <c:v>44102</c:v>
                </c:pt>
                <c:pt idx="517">
                  <c:v>44099</c:v>
                </c:pt>
                <c:pt idx="518">
                  <c:v>44098</c:v>
                </c:pt>
                <c:pt idx="519">
                  <c:v>44097</c:v>
                </c:pt>
                <c:pt idx="520">
                  <c:v>44096</c:v>
                </c:pt>
                <c:pt idx="521">
                  <c:v>44095</c:v>
                </c:pt>
                <c:pt idx="522">
                  <c:v>44092</c:v>
                </c:pt>
                <c:pt idx="523">
                  <c:v>44091</c:v>
                </c:pt>
                <c:pt idx="524">
                  <c:v>44090</c:v>
                </c:pt>
                <c:pt idx="525">
                  <c:v>44089</c:v>
                </c:pt>
                <c:pt idx="526">
                  <c:v>44088</c:v>
                </c:pt>
                <c:pt idx="527">
                  <c:v>44085</c:v>
                </c:pt>
                <c:pt idx="528">
                  <c:v>44084</c:v>
                </c:pt>
                <c:pt idx="529">
                  <c:v>44083</c:v>
                </c:pt>
                <c:pt idx="530">
                  <c:v>44082</c:v>
                </c:pt>
                <c:pt idx="531">
                  <c:v>44078</c:v>
                </c:pt>
                <c:pt idx="532">
                  <c:v>44077</c:v>
                </c:pt>
                <c:pt idx="533">
                  <c:v>44076</c:v>
                </c:pt>
                <c:pt idx="534">
                  <c:v>44075</c:v>
                </c:pt>
                <c:pt idx="535">
                  <c:v>44074</c:v>
                </c:pt>
                <c:pt idx="536">
                  <c:v>44071</c:v>
                </c:pt>
                <c:pt idx="537">
                  <c:v>44070</c:v>
                </c:pt>
                <c:pt idx="538">
                  <c:v>44069</c:v>
                </c:pt>
                <c:pt idx="539">
                  <c:v>44068</c:v>
                </c:pt>
                <c:pt idx="540">
                  <c:v>44067</c:v>
                </c:pt>
                <c:pt idx="541">
                  <c:v>44064</c:v>
                </c:pt>
                <c:pt idx="542">
                  <c:v>44063</c:v>
                </c:pt>
                <c:pt idx="543">
                  <c:v>44062</c:v>
                </c:pt>
                <c:pt idx="544">
                  <c:v>44061</c:v>
                </c:pt>
                <c:pt idx="545">
                  <c:v>44060</c:v>
                </c:pt>
                <c:pt idx="546">
                  <c:v>44057</c:v>
                </c:pt>
                <c:pt idx="547">
                  <c:v>44056</c:v>
                </c:pt>
                <c:pt idx="548">
                  <c:v>44055</c:v>
                </c:pt>
                <c:pt idx="549">
                  <c:v>44054</c:v>
                </c:pt>
                <c:pt idx="550">
                  <c:v>44053</c:v>
                </c:pt>
                <c:pt idx="551">
                  <c:v>44050</c:v>
                </c:pt>
                <c:pt idx="552">
                  <c:v>44049</c:v>
                </c:pt>
                <c:pt idx="553">
                  <c:v>44048</c:v>
                </c:pt>
                <c:pt idx="554">
                  <c:v>44047</c:v>
                </c:pt>
                <c:pt idx="555">
                  <c:v>44046</c:v>
                </c:pt>
                <c:pt idx="556">
                  <c:v>44043</c:v>
                </c:pt>
                <c:pt idx="557">
                  <c:v>44042</c:v>
                </c:pt>
                <c:pt idx="558">
                  <c:v>44041</c:v>
                </c:pt>
                <c:pt idx="559">
                  <c:v>44040</c:v>
                </c:pt>
                <c:pt idx="560">
                  <c:v>44039</c:v>
                </c:pt>
                <c:pt idx="561">
                  <c:v>44036</c:v>
                </c:pt>
                <c:pt idx="562">
                  <c:v>44035</c:v>
                </c:pt>
                <c:pt idx="563">
                  <c:v>44034</c:v>
                </c:pt>
                <c:pt idx="564">
                  <c:v>44033</c:v>
                </c:pt>
                <c:pt idx="565">
                  <c:v>44032</c:v>
                </c:pt>
                <c:pt idx="566">
                  <c:v>44029</c:v>
                </c:pt>
                <c:pt idx="567">
                  <c:v>44028</c:v>
                </c:pt>
                <c:pt idx="568">
                  <c:v>44027</c:v>
                </c:pt>
                <c:pt idx="569">
                  <c:v>44026</c:v>
                </c:pt>
                <c:pt idx="570">
                  <c:v>44025</c:v>
                </c:pt>
                <c:pt idx="571">
                  <c:v>44022</c:v>
                </c:pt>
                <c:pt idx="572">
                  <c:v>44021</c:v>
                </c:pt>
                <c:pt idx="573">
                  <c:v>44020</c:v>
                </c:pt>
                <c:pt idx="574">
                  <c:v>44019</c:v>
                </c:pt>
                <c:pt idx="575">
                  <c:v>44018</c:v>
                </c:pt>
                <c:pt idx="576">
                  <c:v>44014</c:v>
                </c:pt>
                <c:pt idx="577">
                  <c:v>44013</c:v>
                </c:pt>
                <c:pt idx="578">
                  <c:v>44012</c:v>
                </c:pt>
                <c:pt idx="579">
                  <c:v>44011</c:v>
                </c:pt>
                <c:pt idx="580">
                  <c:v>44008</c:v>
                </c:pt>
                <c:pt idx="581">
                  <c:v>44007</c:v>
                </c:pt>
                <c:pt idx="582">
                  <c:v>44006</c:v>
                </c:pt>
                <c:pt idx="583">
                  <c:v>44005</c:v>
                </c:pt>
                <c:pt idx="584">
                  <c:v>44004</c:v>
                </c:pt>
                <c:pt idx="585">
                  <c:v>44001</c:v>
                </c:pt>
                <c:pt idx="586">
                  <c:v>44000</c:v>
                </c:pt>
                <c:pt idx="587">
                  <c:v>43999</c:v>
                </c:pt>
                <c:pt idx="588">
                  <c:v>43998</c:v>
                </c:pt>
                <c:pt idx="589">
                  <c:v>43997</c:v>
                </c:pt>
                <c:pt idx="590">
                  <c:v>43994</c:v>
                </c:pt>
                <c:pt idx="591">
                  <c:v>43993</c:v>
                </c:pt>
                <c:pt idx="592">
                  <c:v>43992</c:v>
                </c:pt>
                <c:pt idx="593">
                  <c:v>43991</c:v>
                </c:pt>
                <c:pt idx="594">
                  <c:v>43990</c:v>
                </c:pt>
                <c:pt idx="595">
                  <c:v>43987</c:v>
                </c:pt>
                <c:pt idx="596">
                  <c:v>43986</c:v>
                </c:pt>
                <c:pt idx="597">
                  <c:v>43985</c:v>
                </c:pt>
                <c:pt idx="598">
                  <c:v>43984</c:v>
                </c:pt>
                <c:pt idx="599">
                  <c:v>43983</c:v>
                </c:pt>
                <c:pt idx="600">
                  <c:v>43980</c:v>
                </c:pt>
                <c:pt idx="601">
                  <c:v>43979</c:v>
                </c:pt>
                <c:pt idx="602">
                  <c:v>43978</c:v>
                </c:pt>
                <c:pt idx="603">
                  <c:v>43977</c:v>
                </c:pt>
                <c:pt idx="604">
                  <c:v>43973</c:v>
                </c:pt>
                <c:pt idx="605">
                  <c:v>43972</c:v>
                </c:pt>
                <c:pt idx="606">
                  <c:v>43971</c:v>
                </c:pt>
                <c:pt idx="607">
                  <c:v>43970</c:v>
                </c:pt>
                <c:pt idx="608">
                  <c:v>43969</c:v>
                </c:pt>
                <c:pt idx="609">
                  <c:v>43966</c:v>
                </c:pt>
                <c:pt idx="610">
                  <c:v>43965</c:v>
                </c:pt>
                <c:pt idx="611">
                  <c:v>43964</c:v>
                </c:pt>
                <c:pt idx="612">
                  <c:v>43963</c:v>
                </c:pt>
                <c:pt idx="613">
                  <c:v>43962</c:v>
                </c:pt>
                <c:pt idx="614">
                  <c:v>43959</c:v>
                </c:pt>
                <c:pt idx="615">
                  <c:v>43958</c:v>
                </c:pt>
                <c:pt idx="616">
                  <c:v>43957</c:v>
                </c:pt>
                <c:pt idx="617">
                  <c:v>43956</c:v>
                </c:pt>
                <c:pt idx="618">
                  <c:v>43955</c:v>
                </c:pt>
                <c:pt idx="619">
                  <c:v>43952</c:v>
                </c:pt>
                <c:pt idx="620">
                  <c:v>43951</c:v>
                </c:pt>
                <c:pt idx="621">
                  <c:v>43950</c:v>
                </c:pt>
                <c:pt idx="622">
                  <c:v>43949</c:v>
                </c:pt>
                <c:pt idx="623">
                  <c:v>43948</c:v>
                </c:pt>
                <c:pt idx="624">
                  <c:v>43945</c:v>
                </c:pt>
                <c:pt idx="625">
                  <c:v>43944</c:v>
                </c:pt>
                <c:pt idx="626">
                  <c:v>43943</c:v>
                </c:pt>
                <c:pt idx="627">
                  <c:v>43942</c:v>
                </c:pt>
                <c:pt idx="628">
                  <c:v>43941</c:v>
                </c:pt>
                <c:pt idx="629">
                  <c:v>43938</c:v>
                </c:pt>
                <c:pt idx="630">
                  <c:v>43937</c:v>
                </c:pt>
                <c:pt idx="631">
                  <c:v>43936</c:v>
                </c:pt>
                <c:pt idx="632">
                  <c:v>43935</c:v>
                </c:pt>
                <c:pt idx="633">
                  <c:v>43934</c:v>
                </c:pt>
                <c:pt idx="634">
                  <c:v>43930</c:v>
                </c:pt>
                <c:pt idx="635">
                  <c:v>43929</c:v>
                </c:pt>
                <c:pt idx="636">
                  <c:v>43928</c:v>
                </c:pt>
                <c:pt idx="637">
                  <c:v>43927</c:v>
                </c:pt>
                <c:pt idx="638">
                  <c:v>43924</c:v>
                </c:pt>
                <c:pt idx="639">
                  <c:v>43923</c:v>
                </c:pt>
                <c:pt idx="640">
                  <c:v>43922</c:v>
                </c:pt>
                <c:pt idx="641">
                  <c:v>43921</c:v>
                </c:pt>
                <c:pt idx="642">
                  <c:v>43920</c:v>
                </c:pt>
                <c:pt idx="643">
                  <c:v>43917</c:v>
                </c:pt>
                <c:pt idx="644">
                  <c:v>43916</c:v>
                </c:pt>
                <c:pt idx="645">
                  <c:v>43915</c:v>
                </c:pt>
                <c:pt idx="646">
                  <c:v>43914</c:v>
                </c:pt>
                <c:pt idx="647">
                  <c:v>43913</c:v>
                </c:pt>
                <c:pt idx="648">
                  <c:v>43910</c:v>
                </c:pt>
                <c:pt idx="649">
                  <c:v>43909</c:v>
                </c:pt>
                <c:pt idx="650">
                  <c:v>43908</c:v>
                </c:pt>
                <c:pt idx="651">
                  <c:v>43907</c:v>
                </c:pt>
                <c:pt idx="652">
                  <c:v>43906</c:v>
                </c:pt>
                <c:pt idx="653">
                  <c:v>43903</c:v>
                </c:pt>
                <c:pt idx="654">
                  <c:v>43902</c:v>
                </c:pt>
                <c:pt idx="655">
                  <c:v>43901</c:v>
                </c:pt>
                <c:pt idx="656">
                  <c:v>43900</c:v>
                </c:pt>
                <c:pt idx="657">
                  <c:v>43899</c:v>
                </c:pt>
                <c:pt idx="658">
                  <c:v>43896</c:v>
                </c:pt>
                <c:pt idx="659">
                  <c:v>43895</c:v>
                </c:pt>
                <c:pt idx="660">
                  <c:v>43894</c:v>
                </c:pt>
                <c:pt idx="661">
                  <c:v>43893</c:v>
                </c:pt>
                <c:pt idx="662">
                  <c:v>43892</c:v>
                </c:pt>
                <c:pt idx="663">
                  <c:v>43889</c:v>
                </c:pt>
                <c:pt idx="664">
                  <c:v>43888</c:v>
                </c:pt>
                <c:pt idx="665">
                  <c:v>43887</c:v>
                </c:pt>
                <c:pt idx="666">
                  <c:v>43886</c:v>
                </c:pt>
                <c:pt idx="667">
                  <c:v>43885</c:v>
                </c:pt>
                <c:pt idx="668">
                  <c:v>43882</c:v>
                </c:pt>
                <c:pt idx="669">
                  <c:v>43881</c:v>
                </c:pt>
                <c:pt idx="670">
                  <c:v>43880</c:v>
                </c:pt>
                <c:pt idx="671">
                  <c:v>43879</c:v>
                </c:pt>
                <c:pt idx="672">
                  <c:v>43875</c:v>
                </c:pt>
                <c:pt idx="673">
                  <c:v>43874</c:v>
                </c:pt>
                <c:pt idx="674">
                  <c:v>43873</c:v>
                </c:pt>
                <c:pt idx="675">
                  <c:v>43872</c:v>
                </c:pt>
                <c:pt idx="676">
                  <c:v>43871</c:v>
                </c:pt>
                <c:pt idx="677">
                  <c:v>43868</c:v>
                </c:pt>
                <c:pt idx="678">
                  <c:v>43867</c:v>
                </c:pt>
                <c:pt idx="679">
                  <c:v>43866</c:v>
                </c:pt>
                <c:pt idx="680">
                  <c:v>43865</c:v>
                </c:pt>
                <c:pt idx="681">
                  <c:v>43864</c:v>
                </c:pt>
                <c:pt idx="682">
                  <c:v>43861</c:v>
                </c:pt>
                <c:pt idx="683">
                  <c:v>43860</c:v>
                </c:pt>
                <c:pt idx="684">
                  <c:v>43859</c:v>
                </c:pt>
                <c:pt idx="685">
                  <c:v>43858</c:v>
                </c:pt>
                <c:pt idx="686">
                  <c:v>43857</c:v>
                </c:pt>
                <c:pt idx="687">
                  <c:v>43854</c:v>
                </c:pt>
                <c:pt idx="688">
                  <c:v>43853</c:v>
                </c:pt>
                <c:pt idx="689">
                  <c:v>43852</c:v>
                </c:pt>
                <c:pt idx="690">
                  <c:v>43851</c:v>
                </c:pt>
                <c:pt idx="691">
                  <c:v>43847</c:v>
                </c:pt>
                <c:pt idx="692">
                  <c:v>43846</c:v>
                </c:pt>
                <c:pt idx="693">
                  <c:v>43845</c:v>
                </c:pt>
                <c:pt idx="694">
                  <c:v>43844</c:v>
                </c:pt>
                <c:pt idx="695">
                  <c:v>43843</c:v>
                </c:pt>
                <c:pt idx="696">
                  <c:v>43840</c:v>
                </c:pt>
                <c:pt idx="697">
                  <c:v>43839</c:v>
                </c:pt>
                <c:pt idx="698">
                  <c:v>43838</c:v>
                </c:pt>
                <c:pt idx="699">
                  <c:v>43837</c:v>
                </c:pt>
                <c:pt idx="700">
                  <c:v>43836</c:v>
                </c:pt>
                <c:pt idx="701">
                  <c:v>43833</c:v>
                </c:pt>
                <c:pt idx="702">
                  <c:v>43832</c:v>
                </c:pt>
                <c:pt idx="703">
                  <c:v>43830</c:v>
                </c:pt>
                <c:pt idx="704">
                  <c:v>43829</c:v>
                </c:pt>
                <c:pt idx="705">
                  <c:v>43826</c:v>
                </c:pt>
                <c:pt idx="706">
                  <c:v>43825</c:v>
                </c:pt>
                <c:pt idx="707">
                  <c:v>43823</c:v>
                </c:pt>
                <c:pt idx="708">
                  <c:v>43822</c:v>
                </c:pt>
                <c:pt idx="709">
                  <c:v>43819</c:v>
                </c:pt>
                <c:pt idx="710">
                  <c:v>43818</c:v>
                </c:pt>
                <c:pt idx="711">
                  <c:v>43817</c:v>
                </c:pt>
                <c:pt idx="712">
                  <c:v>43816</c:v>
                </c:pt>
                <c:pt idx="713">
                  <c:v>43815</c:v>
                </c:pt>
                <c:pt idx="714">
                  <c:v>43812</c:v>
                </c:pt>
                <c:pt idx="715">
                  <c:v>43811</c:v>
                </c:pt>
                <c:pt idx="716">
                  <c:v>43810</c:v>
                </c:pt>
                <c:pt idx="717">
                  <c:v>43809</c:v>
                </c:pt>
                <c:pt idx="718">
                  <c:v>43808</c:v>
                </c:pt>
                <c:pt idx="719">
                  <c:v>43805</c:v>
                </c:pt>
                <c:pt idx="720">
                  <c:v>43804</c:v>
                </c:pt>
                <c:pt idx="721">
                  <c:v>43803</c:v>
                </c:pt>
                <c:pt idx="722">
                  <c:v>43802</c:v>
                </c:pt>
                <c:pt idx="723">
                  <c:v>43801</c:v>
                </c:pt>
                <c:pt idx="724">
                  <c:v>43798</c:v>
                </c:pt>
                <c:pt idx="725">
                  <c:v>43796</c:v>
                </c:pt>
                <c:pt idx="726">
                  <c:v>43795</c:v>
                </c:pt>
                <c:pt idx="727">
                  <c:v>43794</c:v>
                </c:pt>
                <c:pt idx="728">
                  <c:v>43791</c:v>
                </c:pt>
                <c:pt idx="729">
                  <c:v>43790</c:v>
                </c:pt>
                <c:pt idx="730">
                  <c:v>43789</c:v>
                </c:pt>
                <c:pt idx="731">
                  <c:v>43788</c:v>
                </c:pt>
                <c:pt idx="732">
                  <c:v>43787</c:v>
                </c:pt>
                <c:pt idx="733">
                  <c:v>43784</c:v>
                </c:pt>
                <c:pt idx="734">
                  <c:v>43783</c:v>
                </c:pt>
                <c:pt idx="735">
                  <c:v>43782</c:v>
                </c:pt>
                <c:pt idx="736">
                  <c:v>43781</c:v>
                </c:pt>
                <c:pt idx="737">
                  <c:v>43780</c:v>
                </c:pt>
                <c:pt idx="738">
                  <c:v>43777</c:v>
                </c:pt>
                <c:pt idx="739">
                  <c:v>43776</c:v>
                </c:pt>
                <c:pt idx="740">
                  <c:v>43775</c:v>
                </c:pt>
                <c:pt idx="741">
                  <c:v>43774</c:v>
                </c:pt>
                <c:pt idx="742">
                  <c:v>43773</c:v>
                </c:pt>
                <c:pt idx="743">
                  <c:v>43770</c:v>
                </c:pt>
                <c:pt idx="744">
                  <c:v>43769</c:v>
                </c:pt>
                <c:pt idx="745">
                  <c:v>43768</c:v>
                </c:pt>
                <c:pt idx="746">
                  <c:v>43767</c:v>
                </c:pt>
                <c:pt idx="747">
                  <c:v>43766</c:v>
                </c:pt>
                <c:pt idx="748">
                  <c:v>43763</c:v>
                </c:pt>
                <c:pt idx="749">
                  <c:v>43762</c:v>
                </c:pt>
                <c:pt idx="750">
                  <c:v>43761</c:v>
                </c:pt>
                <c:pt idx="751">
                  <c:v>43760</c:v>
                </c:pt>
                <c:pt idx="752">
                  <c:v>43759</c:v>
                </c:pt>
                <c:pt idx="753">
                  <c:v>43756</c:v>
                </c:pt>
                <c:pt idx="754">
                  <c:v>43755</c:v>
                </c:pt>
                <c:pt idx="755">
                  <c:v>43754</c:v>
                </c:pt>
                <c:pt idx="756">
                  <c:v>43753</c:v>
                </c:pt>
                <c:pt idx="757">
                  <c:v>43752</c:v>
                </c:pt>
                <c:pt idx="758">
                  <c:v>43749</c:v>
                </c:pt>
                <c:pt idx="759">
                  <c:v>43748</c:v>
                </c:pt>
                <c:pt idx="760">
                  <c:v>43747</c:v>
                </c:pt>
                <c:pt idx="761">
                  <c:v>43746</c:v>
                </c:pt>
                <c:pt idx="762">
                  <c:v>43745</c:v>
                </c:pt>
                <c:pt idx="763">
                  <c:v>43742</c:v>
                </c:pt>
                <c:pt idx="764">
                  <c:v>43741</c:v>
                </c:pt>
                <c:pt idx="765">
                  <c:v>43740</c:v>
                </c:pt>
                <c:pt idx="766">
                  <c:v>43739</c:v>
                </c:pt>
                <c:pt idx="767">
                  <c:v>43738</c:v>
                </c:pt>
                <c:pt idx="768">
                  <c:v>43735</c:v>
                </c:pt>
                <c:pt idx="769">
                  <c:v>43734</c:v>
                </c:pt>
                <c:pt idx="770">
                  <c:v>43733</c:v>
                </c:pt>
                <c:pt idx="771">
                  <c:v>43732</c:v>
                </c:pt>
                <c:pt idx="772">
                  <c:v>43731</c:v>
                </c:pt>
                <c:pt idx="773">
                  <c:v>43728</c:v>
                </c:pt>
                <c:pt idx="774">
                  <c:v>43727</c:v>
                </c:pt>
                <c:pt idx="775">
                  <c:v>43726</c:v>
                </c:pt>
                <c:pt idx="776">
                  <c:v>43725</c:v>
                </c:pt>
                <c:pt idx="777">
                  <c:v>43724</c:v>
                </c:pt>
                <c:pt idx="778">
                  <c:v>43721</c:v>
                </c:pt>
                <c:pt idx="779">
                  <c:v>43720</c:v>
                </c:pt>
                <c:pt idx="780">
                  <c:v>43719</c:v>
                </c:pt>
                <c:pt idx="781">
                  <c:v>43718</c:v>
                </c:pt>
                <c:pt idx="782">
                  <c:v>43717</c:v>
                </c:pt>
                <c:pt idx="783">
                  <c:v>43714</c:v>
                </c:pt>
                <c:pt idx="784">
                  <c:v>43713</c:v>
                </c:pt>
                <c:pt idx="785">
                  <c:v>43712</c:v>
                </c:pt>
                <c:pt idx="786">
                  <c:v>43711</c:v>
                </c:pt>
                <c:pt idx="787">
                  <c:v>43707</c:v>
                </c:pt>
                <c:pt idx="788">
                  <c:v>43706</c:v>
                </c:pt>
                <c:pt idx="789">
                  <c:v>43705</c:v>
                </c:pt>
                <c:pt idx="790">
                  <c:v>43704</c:v>
                </c:pt>
                <c:pt idx="791">
                  <c:v>43703</c:v>
                </c:pt>
                <c:pt idx="792">
                  <c:v>43700</c:v>
                </c:pt>
                <c:pt idx="793">
                  <c:v>43699</c:v>
                </c:pt>
                <c:pt idx="794">
                  <c:v>43698</c:v>
                </c:pt>
                <c:pt idx="795">
                  <c:v>43697</c:v>
                </c:pt>
                <c:pt idx="796">
                  <c:v>43696</c:v>
                </c:pt>
                <c:pt idx="797">
                  <c:v>43693</c:v>
                </c:pt>
                <c:pt idx="798">
                  <c:v>43692</c:v>
                </c:pt>
                <c:pt idx="799">
                  <c:v>43691</c:v>
                </c:pt>
                <c:pt idx="800">
                  <c:v>43690</c:v>
                </c:pt>
                <c:pt idx="801">
                  <c:v>43689</c:v>
                </c:pt>
                <c:pt idx="802">
                  <c:v>43686</c:v>
                </c:pt>
                <c:pt idx="803">
                  <c:v>43685</c:v>
                </c:pt>
                <c:pt idx="804">
                  <c:v>43684</c:v>
                </c:pt>
                <c:pt idx="805">
                  <c:v>43683</c:v>
                </c:pt>
                <c:pt idx="806">
                  <c:v>43682</c:v>
                </c:pt>
                <c:pt idx="807">
                  <c:v>43679</c:v>
                </c:pt>
                <c:pt idx="808">
                  <c:v>43678</c:v>
                </c:pt>
                <c:pt idx="809">
                  <c:v>43677</c:v>
                </c:pt>
                <c:pt idx="810">
                  <c:v>43676</c:v>
                </c:pt>
                <c:pt idx="811">
                  <c:v>43675</c:v>
                </c:pt>
                <c:pt idx="812">
                  <c:v>43672</c:v>
                </c:pt>
                <c:pt idx="813">
                  <c:v>43671</c:v>
                </c:pt>
                <c:pt idx="814">
                  <c:v>43670</c:v>
                </c:pt>
                <c:pt idx="815">
                  <c:v>43669</c:v>
                </c:pt>
                <c:pt idx="816">
                  <c:v>43668</c:v>
                </c:pt>
                <c:pt idx="817">
                  <c:v>43665</c:v>
                </c:pt>
                <c:pt idx="818">
                  <c:v>43664</c:v>
                </c:pt>
                <c:pt idx="819">
                  <c:v>43663</c:v>
                </c:pt>
                <c:pt idx="820">
                  <c:v>43662</c:v>
                </c:pt>
                <c:pt idx="821">
                  <c:v>43661</c:v>
                </c:pt>
                <c:pt idx="822">
                  <c:v>43658</c:v>
                </c:pt>
                <c:pt idx="823">
                  <c:v>43657</c:v>
                </c:pt>
                <c:pt idx="824">
                  <c:v>43656</c:v>
                </c:pt>
                <c:pt idx="825">
                  <c:v>43655</c:v>
                </c:pt>
                <c:pt idx="826">
                  <c:v>43654</c:v>
                </c:pt>
                <c:pt idx="827">
                  <c:v>43651</c:v>
                </c:pt>
                <c:pt idx="828">
                  <c:v>43649</c:v>
                </c:pt>
                <c:pt idx="829">
                  <c:v>43648</c:v>
                </c:pt>
                <c:pt idx="830">
                  <c:v>43647</c:v>
                </c:pt>
                <c:pt idx="831">
                  <c:v>43644</c:v>
                </c:pt>
                <c:pt idx="832">
                  <c:v>43643</c:v>
                </c:pt>
                <c:pt idx="833">
                  <c:v>43642</c:v>
                </c:pt>
                <c:pt idx="834">
                  <c:v>43641</c:v>
                </c:pt>
                <c:pt idx="835">
                  <c:v>43640</c:v>
                </c:pt>
                <c:pt idx="836">
                  <c:v>43637</c:v>
                </c:pt>
                <c:pt idx="837">
                  <c:v>43636</c:v>
                </c:pt>
                <c:pt idx="838">
                  <c:v>43635</c:v>
                </c:pt>
                <c:pt idx="839">
                  <c:v>43634</c:v>
                </c:pt>
                <c:pt idx="840">
                  <c:v>43633</c:v>
                </c:pt>
                <c:pt idx="841">
                  <c:v>43630</c:v>
                </c:pt>
                <c:pt idx="842">
                  <c:v>43629</c:v>
                </c:pt>
                <c:pt idx="843">
                  <c:v>43628</c:v>
                </c:pt>
                <c:pt idx="844">
                  <c:v>43627</c:v>
                </c:pt>
                <c:pt idx="845">
                  <c:v>43626</c:v>
                </c:pt>
                <c:pt idx="846">
                  <c:v>43623</c:v>
                </c:pt>
                <c:pt idx="847">
                  <c:v>43622</c:v>
                </c:pt>
                <c:pt idx="848">
                  <c:v>43621</c:v>
                </c:pt>
                <c:pt idx="849">
                  <c:v>43620</c:v>
                </c:pt>
                <c:pt idx="850">
                  <c:v>43619</c:v>
                </c:pt>
                <c:pt idx="851">
                  <c:v>43616</c:v>
                </c:pt>
                <c:pt idx="852">
                  <c:v>43615</c:v>
                </c:pt>
                <c:pt idx="853">
                  <c:v>43614</c:v>
                </c:pt>
                <c:pt idx="854">
                  <c:v>43613</c:v>
                </c:pt>
                <c:pt idx="855">
                  <c:v>43609</c:v>
                </c:pt>
                <c:pt idx="856">
                  <c:v>43608</c:v>
                </c:pt>
                <c:pt idx="857">
                  <c:v>43607</c:v>
                </c:pt>
                <c:pt idx="858">
                  <c:v>43606</c:v>
                </c:pt>
                <c:pt idx="859">
                  <c:v>43605</c:v>
                </c:pt>
                <c:pt idx="860">
                  <c:v>43602</c:v>
                </c:pt>
                <c:pt idx="861">
                  <c:v>43601</c:v>
                </c:pt>
                <c:pt idx="862">
                  <c:v>43600</c:v>
                </c:pt>
                <c:pt idx="863">
                  <c:v>43599</c:v>
                </c:pt>
                <c:pt idx="864">
                  <c:v>43598</c:v>
                </c:pt>
                <c:pt idx="865">
                  <c:v>43595</c:v>
                </c:pt>
                <c:pt idx="866">
                  <c:v>43594</c:v>
                </c:pt>
                <c:pt idx="867">
                  <c:v>43593</c:v>
                </c:pt>
                <c:pt idx="868">
                  <c:v>43592</c:v>
                </c:pt>
                <c:pt idx="869">
                  <c:v>43591</c:v>
                </c:pt>
                <c:pt idx="870">
                  <c:v>43588</c:v>
                </c:pt>
                <c:pt idx="871">
                  <c:v>43587</c:v>
                </c:pt>
                <c:pt idx="872">
                  <c:v>43586</c:v>
                </c:pt>
                <c:pt idx="873">
                  <c:v>43585</c:v>
                </c:pt>
                <c:pt idx="874">
                  <c:v>43584</c:v>
                </c:pt>
                <c:pt idx="875">
                  <c:v>43581</c:v>
                </c:pt>
                <c:pt idx="876">
                  <c:v>43580</c:v>
                </c:pt>
                <c:pt idx="877">
                  <c:v>43579</c:v>
                </c:pt>
                <c:pt idx="878">
                  <c:v>43578</c:v>
                </c:pt>
                <c:pt idx="879">
                  <c:v>43577</c:v>
                </c:pt>
                <c:pt idx="880">
                  <c:v>43573</c:v>
                </c:pt>
                <c:pt idx="881">
                  <c:v>43572</c:v>
                </c:pt>
                <c:pt idx="882">
                  <c:v>43571</c:v>
                </c:pt>
                <c:pt idx="883">
                  <c:v>43570</c:v>
                </c:pt>
                <c:pt idx="884">
                  <c:v>43567</c:v>
                </c:pt>
                <c:pt idx="885">
                  <c:v>43566</c:v>
                </c:pt>
                <c:pt idx="886">
                  <c:v>43565</c:v>
                </c:pt>
                <c:pt idx="887">
                  <c:v>43564</c:v>
                </c:pt>
                <c:pt idx="888">
                  <c:v>43563</c:v>
                </c:pt>
                <c:pt idx="889">
                  <c:v>43560</c:v>
                </c:pt>
                <c:pt idx="890">
                  <c:v>43559</c:v>
                </c:pt>
                <c:pt idx="891">
                  <c:v>43558</c:v>
                </c:pt>
                <c:pt idx="892">
                  <c:v>43557</c:v>
                </c:pt>
                <c:pt idx="893">
                  <c:v>43556</c:v>
                </c:pt>
                <c:pt idx="894">
                  <c:v>43553</c:v>
                </c:pt>
                <c:pt idx="895">
                  <c:v>43552</c:v>
                </c:pt>
                <c:pt idx="896">
                  <c:v>43551</c:v>
                </c:pt>
                <c:pt idx="897">
                  <c:v>43550</c:v>
                </c:pt>
                <c:pt idx="898">
                  <c:v>43549</c:v>
                </c:pt>
                <c:pt idx="899">
                  <c:v>43546</c:v>
                </c:pt>
                <c:pt idx="900">
                  <c:v>43545</c:v>
                </c:pt>
                <c:pt idx="901">
                  <c:v>43544</c:v>
                </c:pt>
                <c:pt idx="902">
                  <c:v>43543</c:v>
                </c:pt>
                <c:pt idx="903">
                  <c:v>43542</c:v>
                </c:pt>
                <c:pt idx="904">
                  <c:v>43539</c:v>
                </c:pt>
                <c:pt idx="905">
                  <c:v>43538</c:v>
                </c:pt>
                <c:pt idx="906">
                  <c:v>43537</c:v>
                </c:pt>
                <c:pt idx="907">
                  <c:v>43536</c:v>
                </c:pt>
                <c:pt idx="908">
                  <c:v>43535</c:v>
                </c:pt>
                <c:pt idx="909">
                  <c:v>43532</c:v>
                </c:pt>
                <c:pt idx="910">
                  <c:v>43531</c:v>
                </c:pt>
                <c:pt idx="911">
                  <c:v>43530</c:v>
                </c:pt>
                <c:pt idx="912">
                  <c:v>43529</c:v>
                </c:pt>
                <c:pt idx="913">
                  <c:v>43528</c:v>
                </c:pt>
                <c:pt idx="914">
                  <c:v>43525</c:v>
                </c:pt>
                <c:pt idx="915">
                  <c:v>43524</c:v>
                </c:pt>
                <c:pt idx="916">
                  <c:v>43523</c:v>
                </c:pt>
                <c:pt idx="917">
                  <c:v>43522</c:v>
                </c:pt>
                <c:pt idx="918">
                  <c:v>43521</c:v>
                </c:pt>
                <c:pt idx="919">
                  <c:v>43518</c:v>
                </c:pt>
                <c:pt idx="920">
                  <c:v>43517</c:v>
                </c:pt>
                <c:pt idx="921">
                  <c:v>43516</c:v>
                </c:pt>
                <c:pt idx="922">
                  <c:v>43515</c:v>
                </c:pt>
                <c:pt idx="923">
                  <c:v>43511</c:v>
                </c:pt>
                <c:pt idx="924">
                  <c:v>43510</c:v>
                </c:pt>
                <c:pt idx="925">
                  <c:v>43509</c:v>
                </c:pt>
                <c:pt idx="926">
                  <c:v>43508</c:v>
                </c:pt>
                <c:pt idx="927">
                  <c:v>43507</c:v>
                </c:pt>
                <c:pt idx="928">
                  <c:v>43504</c:v>
                </c:pt>
                <c:pt idx="929">
                  <c:v>43503</c:v>
                </c:pt>
                <c:pt idx="930">
                  <c:v>43502</c:v>
                </c:pt>
                <c:pt idx="931">
                  <c:v>43501</c:v>
                </c:pt>
                <c:pt idx="932">
                  <c:v>43500</c:v>
                </c:pt>
                <c:pt idx="933">
                  <c:v>43497</c:v>
                </c:pt>
                <c:pt idx="934">
                  <c:v>43496</c:v>
                </c:pt>
                <c:pt idx="935">
                  <c:v>43495</c:v>
                </c:pt>
                <c:pt idx="936">
                  <c:v>43494</c:v>
                </c:pt>
                <c:pt idx="937">
                  <c:v>43493</c:v>
                </c:pt>
                <c:pt idx="938">
                  <c:v>43490</c:v>
                </c:pt>
                <c:pt idx="939">
                  <c:v>43489</c:v>
                </c:pt>
                <c:pt idx="940">
                  <c:v>43488</c:v>
                </c:pt>
                <c:pt idx="941">
                  <c:v>43487</c:v>
                </c:pt>
                <c:pt idx="942">
                  <c:v>43483</c:v>
                </c:pt>
                <c:pt idx="943">
                  <c:v>43482</c:v>
                </c:pt>
                <c:pt idx="944">
                  <c:v>43481</c:v>
                </c:pt>
                <c:pt idx="945">
                  <c:v>43480</c:v>
                </c:pt>
                <c:pt idx="946">
                  <c:v>43479</c:v>
                </c:pt>
                <c:pt idx="947">
                  <c:v>43476</c:v>
                </c:pt>
                <c:pt idx="948">
                  <c:v>43475</c:v>
                </c:pt>
                <c:pt idx="949">
                  <c:v>43474</c:v>
                </c:pt>
                <c:pt idx="950">
                  <c:v>43473</c:v>
                </c:pt>
                <c:pt idx="951">
                  <c:v>43472</c:v>
                </c:pt>
                <c:pt idx="952">
                  <c:v>43469</c:v>
                </c:pt>
                <c:pt idx="953">
                  <c:v>43468</c:v>
                </c:pt>
                <c:pt idx="954">
                  <c:v>43467</c:v>
                </c:pt>
                <c:pt idx="955">
                  <c:v>43465</c:v>
                </c:pt>
                <c:pt idx="956">
                  <c:v>43462</c:v>
                </c:pt>
                <c:pt idx="957">
                  <c:v>43461</c:v>
                </c:pt>
                <c:pt idx="958">
                  <c:v>43460</c:v>
                </c:pt>
                <c:pt idx="959">
                  <c:v>43458</c:v>
                </c:pt>
                <c:pt idx="960">
                  <c:v>43455</c:v>
                </c:pt>
                <c:pt idx="961">
                  <c:v>43454</c:v>
                </c:pt>
                <c:pt idx="962">
                  <c:v>43453</c:v>
                </c:pt>
                <c:pt idx="963">
                  <c:v>43452</c:v>
                </c:pt>
                <c:pt idx="964">
                  <c:v>43451</c:v>
                </c:pt>
                <c:pt idx="965">
                  <c:v>43448</c:v>
                </c:pt>
                <c:pt idx="966">
                  <c:v>43447</c:v>
                </c:pt>
                <c:pt idx="967">
                  <c:v>43446</c:v>
                </c:pt>
                <c:pt idx="968">
                  <c:v>43445</c:v>
                </c:pt>
                <c:pt idx="969">
                  <c:v>43444</c:v>
                </c:pt>
                <c:pt idx="970">
                  <c:v>43441</c:v>
                </c:pt>
                <c:pt idx="971">
                  <c:v>43440</c:v>
                </c:pt>
                <c:pt idx="972">
                  <c:v>43438</c:v>
                </c:pt>
                <c:pt idx="973">
                  <c:v>43437</c:v>
                </c:pt>
                <c:pt idx="974">
                  <c:v>43434</c:v>
                </c:pt>
                <c:pt idx="975">
                  <c:v>43433</c:v>
                </c:pt>
                <c:pt idx="976">
                  <c:v>43432</c:v>
                </c:pt>
                <c:pt idx="977">
                  <c:v>43431</c:v>
                </c:pt>
                <c:pt idx="978">
                  <c:v>43430</c:v>
                </c:pt>
                <c:pt idx="979">
                  <c:v>43427</c:v>
                </c:pt>
                <c:pt idx="980">
                  <c:v>43425</c:v>
                </c:pt>
                <c:pt idx="981">
                  <c:v>43424</c:v>
                </c:pt>
                <c:pt idx="982">
                  <c:v>43423</c:v>
                </c:pt>
                <c:pt idx="983">
                  <c:v>43420</c:v>
                </c:pt>
                <c:pt idx="984">
                  <c:v>43419</c:v>
                </c:pt>
                <c:pt idx="985">
                  <c:v>43418</c:v>
                </c:pt>
                <c:pt idx="986">
                  <c:v>43417</c:v>
                </c:pt>
                <c:pt idx="987">
                  <c:v>43416</c:v>
                </c:pt>
                <c:pt idx="988">
                  <c:v>43413</c:v>
                </c:pt>
                <c:pt idx="989">
                  <c:v>43412</c:v>
                </c:pt>
                <c:pt idx="990">
                  <c:v>43411</c:v>
                </c:pt>
                <c:pt idx="991">
                  <c:v>43410</c:v>
                </c:pt>
                <c:pt idx="992">
                  <c:v>43409</c:v>
                </c:pt>
                <c:pt idx="993">
                  <c:v>43406</c:v>
                </c:pt>
                <c:pt idx="994">
                  <c:v>43405</c:v>
                </c:pt>
                <c:pt idx="995">
                  <c:v>43404</c:v>
                </c:pt>
                <c:pt idx="996">
                  <c:v>43403</c:v>
                </c:pt>
                <c:pt idx="997">
                  <c:v>43402</c:v>
                </c:pt>
                <c:pt idx="998">
                  <c:v>43399</c:v>
                </c:pt>
                <c:pt idx="999">
                  <c:v>43398</c:v>
                </c:pt>
                <c:pt idx="1000">
                  <c:v>43397</c:v>
                </c:pt>
                <c:pt idx="1001">
                  <c:v>43396</c:v>
                </c:pt>
                <c:pt idx="1002">
                  <c:v>43395</c:v>
                </c:pt>
                <c:pt idx="1003">
                  <c:v>43392</c:v>
                </c:pt>
                <c:pt idx="1004">
                  <c:v>43391</c:v>
                </c:pt>
                <c:pt idx="1005">
                  <c:v>43390</c:v>
                </c:pt>
                <c:pt idx="1006">
                  <c:v>43389</c:v>
                </c:pt>
                <c:pt idx="1007">
                  <c:v>43388</c:v>
                </c:pt>
                <c:pt idx="1008">
                  <c:v>43385</c:v>
                </c:pt>
                <c:pt idx="1009">
                  <c:v>43384</c:v>
                </c:pt>
                <c:pt idx="1010">
                  <c:v>43383</c:v>
                </c:pt>
                <c:pt idx="1011">
                  <c:v>43382</c:v>
                </c:pt>
                <c:pt idx="1012">
                  <c:v>43381</c:v>
                </c:pt>
                <c:pt idx="1013">
                  <c:v>43378</c:v>
                </c:pt>
                <c:pt idx="1014">
                  <c:v>43377</c:v>
                </c:pt>
                <c:pt idx="1015">
                  <c:v>43376</c:v>
                </c:pt>
                <c:pt idx="1016">
                  <c:v>43375</c:v>
                </c:pt>
                <c:pt idx="1017">
                  <c:v>43374</c:v>
                </c:pt>
                <c:pt idx="1018">
                  <c:v>43371</c:v>
                </c:pt>
                <c:pt idx="1019">
                  <c:v>43370</c:v>
                </c:pt>
                <c:pt idx="1020">
                  <c:v>43369</c:v>
                </c:pt>
                <c:pt idx="1021">
                  <c:v>43368</c:v>
                </c:pt>
                <c:pt idx="1022">
                  <c:v>43367</c:v>
                </c:pt>
                <c:pt idx="1023">
                  <c:v>43364</c:v>
                </c:pt>
                <c:pt idx="1024">
                  <c:v>43363</c:v>
                </c:pt>
                <c:pt idx="1025">
                  <c:v>43362</c:v>
                </c:pt>
                <c:pt idx="1026">
                  <c:v>43361</c:v>
                </c:pt>
                <c:pt idx="1027">
                  <c:v>43360</c:v>
                </c:pt>
                <c:pt idx="1028">
                  <c:v>43357</c:v>
                </c:pt>
                <c:pt idx="1029">
                  <c:v>43356</c:v>
                </c:pt>
                <c:pt idx="1030">
                  <c:v>43355</c:v>
                </c:pt>
                <c:pt idx="1031">
                  <c:v>43354</c:v>
                </c:pt>
                <c:pt idx="1032">
                  <c:v>43353</c:v>
                </c:pt>
                <c:pt idx="1033">
                  <c:v>43350</c:v>
                </c:pt>
                <c:pt idx="1034">
                  <c:v>43349</c:v>
                </c:pt>
                <c:pt idx="1035">
                  <c:v>43348</c:v>
                </c:pt>
                <c:pt idx="1036">
                  <c:v>43347</c:v>
                </c:pt>
                <c:pt idx="1037">
                  <c:v>43343</c:v>
                </c:pt>
                <c:pt idx="1038">
                  <c:v>43342</c:v>
                </c:pt>
                <c:pt idx="1039">
                  <c:v>43341</c:v>
                </c:pt>
                <c:pt idx="1040">
                  <c:v>43340</c:v>
                </c:pt>
                <c:pt idx="1041">
                  <c:v>43339</c:v>
                </c:pt>
                <c:pt idx="1042">
                  <c:v>43336</c:v>
                </c:pt>
                <c:pt idx="1043">
                  <c:v>43335</c:v>
                </c:pt>
                <c:pt idx="1044">
                  <c:v>43334</c:v>
                </c:pt>
                <c:pt idx="1045">
                  <c:v>43333</c:v>
                </c:pt>
                <c:pt idx="1046">
                  <c:v>43332</c:v>
                </c:pt>
                <c:pt idx="1047">
                  <c:v>43329</c:v>
                </c:pt>
                <c:pt idx="1048">
                  <c:v>43328</c:v>
                </c:pt>
                <c:pt idx="1049">
                  <c:v>43327</c:v>
                </c:pt>
                <c:pt idx="1050">
                  <c:v>43326</c:v>
                </c:pt>
                <c:pt idx="1051">
                  <c:v>43325</c:v>
                </c:pt>
                <c:pt idx="1052">
                  <c:v>43322</c:v>
                </c:pt>
                <c:pt idx="1053">
                  <c:v>43321</c:v>
                </c:pt>
                <c:pt idx="1054">
                  <c:v>43320</c:v>
                </c:pt>
                <c:pt idx="1055">
                  <c:v>43319</c:v>
                </c:pt>
                <c:pt idx="1056">
                  <c:v>43318</c:v>
                </c:pt>
                <c:pt idx="1057">
                  <c:v>43315</c:v>
                </c:pt>
                <c:pt idx="1058">
                  <c:v>43314</c:v>
                </c:pt>
                <c:pt idx="1059">
                  <c:v>43313</c:v>
                </c:pt>
                <c:pt idx="1060">
                  <c:v>43312</c:v>
                </c:pt>
                <c:pt idx="1061">
                  <c:v>43311</c:v>
                </c:pt>
                <c:pt idx="1062">
                  <c:v>43308</c:v>
                </c:pt>
                <c:pt idx="1063">
                  <c:v>43307</c:v>
                </c:pt>
                <c:pt idx="1064">
                  <c:v>43306</c:v>
                </c:pt>
                <c:pt idx="1065">
                  <c:v>43305</c:v>
                </c:pt>
                <c:pt idx="1066">
                  <c:v>43304</c:v>
                </c:pt>
                <c:pt idx="1067">
                  <c:v>43301</c:v>
                </c:pt>
                <c:pt idx="1068">
                  <c:v>43300</c:v>
                </c:pt>
                <c:pt idx="1069">
                  <c:v>43299</c:v>
                </c:pt>
                <c:pt idx="1070">
                  <c:v>43298</c:v>
                </c:pt>
                <c:pt idx="1071">
                  <c:v>43297</c:v>
                </c:pt>
                <c:pt idx="1072">
                  <c:v>43294</c:v>
                </c:pt>
                <c:pt idx="1073">
                  <c:v>43293</c:v>
                </c:pt>
                <c:pt idx="1074">
                  <c:v>43292</c:v>
                </c:pt>
                <c:pt idx="1075">
                  <c:v>43291</c:v>
                </c:pt>
                <c:pt idx="1076">
                  <c:v>43290</c:v>
                </c:pt>
                <c:pt idx="1077">
                  <c:v>43287</c:v>
                </c:pt>
                <c:pt idx="1078">
                  <c:v>43286</c:v>
                </c:pt>
                <c:pt idx="1079">
                  <c:v>43284</c:v>
                </c:pt>
                <c:pt idx="1080">
                  <c:v>43283</c:v>
                </c:pt>
                <c:pt idx="1081">
                  <c:v>43280</c:v>
                </c:pt>
                <c:pt idx="1082">
                  <c:v>43279</c:v>
                </c:pt>
                <c:pt idx="1083">
                  <c:v>43278</c:v>
                </c:pt>
                <c:pt idx="1084">
                  <c:v>43277</c:v>
                </c:pt>
                <c:pt idx="1085">
                  <c:v>43276</c:v>
                </c:pt>
                <c:pt idx="1086">
                  <c:v>43273</c:v>
                </c:pt>
                <c:pt idx="1087">
                  <c:v>43272</c:v>
                </c:pt>
                <c:pt idx="1088">
                  <c:v>43271</c:v>
                </c:pt>
                <c:pt idx="1089">
                  <c:v>43270</c:v>
                </c:pt>
                <c:pt idx="1090">
                  <c:v>43269</c:v>
                </c:pt>
                <c:pt idx="1091">
                  <c:v>43266</c:v>
                </c:pt>
                <c:pt idx="1092">
                  <c:v>43265</c:v>
                </c:pt>
                <c:pt idx="1093">
                  <c:v>43264</c:v>
                </c:pt>
                <c:pt idx="1094">
                  <c:v>43263</c:v>
                </c:pt>
                <c:pt idx="1095">
                  <c:v>43262</c:v>
                </c:pt>
                <c:pt idx="1096">
                  <c:v>43259</c:v>
                </c:pt>
                <c:pt idx="1097">
                  <c:v>43258</c:v>
                </c:pt>
                <c:pt idx="1098">
                  <c:v>43257</c:v>
                </c:pt>
                <c:pt idx="1099">
                  <c:v>43256</c:v>
                </c:pt>
                <c:pt idx="1100">
                  <c:v>43255</c:v>
                </c:pt>
                <c:pt idx="1101">
                  <c:v>43252</c:v>
                </c:pt>
                <c:pt idx="1102">
                  <c:v>43251</c:v>
                </c:pt>
                <c:pt idx="1103">
                  <c:v>43250</c:v>
                </c:pt>
                <c:pt idx="1104">
                  <c:v>43249</c:v>
                </c:pt>
                <c:pt idx="1105">
                  <c:v>43245</c:v>
                </c:pt>
                <c:pt idx="1106">
                  <c:v>43244</c:v>
                </c:pt>
                <c:pt idx="1107">
                  <c:v>43243</c:v>
                </c:pt>
                <c:pt idx="1108">
                  <c:v>43242</c:v>
                </c:pt>
                <c:pt idx="1109">
                  <c:v>43241</c:v>
                </c:pt>
                <c:pt idx="1110">
                  <c:v>43238</c:v>
                </c:pt>
                <c:pt idx="1111">
                  <c:v>43237</c:v>
                </c:pt>
                <c:pt idx="1112">
                  <c:v>43236</c:v>
                </c:pt>
                <c:pt idx="1113">
                  <c:v>43235</c:v>
                </c:pt>
                <c:pt idx="1114">
                  <c:v>43234</c:v>
                </c:pt>
                <c:pt idx="1115">
                  <c:v>43231</c:v>
                </c:pt>
                <c:pt idx="1116">
                  <c:v>43230</c:v>
                </c:pt>
                <c:pt idx="1117">
                  <c:v>43229</c:v>
                </c:pt>
                <c:pt idx="1118">
                  <c:v>43228</c:v>
                </c:pt>
                <c:pt idx="1119">
                  <c:v>43227</c:v>
                </c:pt>
                <c:pt idx="1120">
                  <c:v>43224</c:v>
                </c:pt>
                <c:pt idx="1121">
                  <c:v>43223</c:v>
                </c:pt>
                <c:pt idx="1122">
                  <c:v>43222</c:v>
                </c:pt>
                <c:pt idx="1123">
                  <c:v>43221</c:v>
                </c:pt>
                <c:pt idx="1124">
                  <c:v>43220</c:v>
                </c:pt>
                <c:pt idx="1125">
                  <c:v>43217</c:v>
                </c:pt>
                <c:pt idx="1126">
                  <c:v>43216</c:v>
                </c:pt>
                <c:pt idx="1127">
                  <c:v>43215</c:v>
                </c:pt>
                <c:pt idx="1128">
                  <c:v>43214</c:v>
                </c:pt>
                <c:pt idx="1129">
                  <c:v>43213</c:v>
                </c:pt>
                <c:pt idx="1130">
                  <c:v>43210</c:v>
                </c:pt>
                <c:pt idx="1131">
                  <c:v>43209</c:v>
                </c:pt>
                <c:pt idx="1132">
                  <c:v>43208</c:v>
                </c:pt>
                <c:pt idx="1133">
                  <c:v>43207</c:v>
                </c:pt>
                <c:pt idx="1134">
                  <c:v>43206</c:v>
                </c:pt>
                <c:pt idx="1135">
                  <c:v>43203</c:v>
                </c:pt>
                <c:pt idx="1136">
                  <c:v>43202</c:v>
                </c:pt>
                <c:pt idx="1137">
                  <c:v>43201</c:v>
                </c:pt>
                <c:pt idx="1138">
                  <c:v>43200</c:v>
                </c:pt>
                <c:pt idx="1139">
                  <c:v>43199</c:v>
                </c:pt>
                <c:pt idx="1140">
                  <c:v>43196</c:v>
                </c:pt>
                <c:pt idx="1141">
                  <c:v>43195</c:v>
                </c:pt>
                <c:pt idx="1142">
                  <c:v>43194</c:v>
                </c:pt>
                <c:pt idx="1143">
                  <c:v>43193</c:v>
                </c:pt>
                <c:pt idx="1144">
                  <c:v>43192</c:v>
                </c:pt>
                <c:pt idx="1145">
                  <c:v>43188</c:v>
                </c:pt>
                <c:pt idx="1146">
                  <c:v>43187</c:v>
                </c:pt>
                <c:pt idx="1147">
                  <c:v>43186</c:v>
                </c:pt>
                <c:pt idx="1148">
                  <c:v>43185</c:v>
                </c:pt>
                <c:pt idx="1149">
                  <c:v>43182</c:v>
                </c:pt>
                <c:pt idx="1150">
                  <c:v>43181</c:v>
                </c:pt>
                <c:pt idx="1151">
                  <c:v>43180</c:v>
                </c:pt>
                <c:pt idx="1152">
                  <c:v>43179</c:v>
                </c:pt>
                <c:pt idx="1153">
                  <c:v>43178</c:v>
                </c:pt>
                <c:pt idx="1154">
                  <c:v>43175</c:v>
                </c:pt>
                <c:pt idx="1155">
                  <c:v>43174</c:v>
                </c:pt>
                <c:pt idx="1156">
                  <c:v>43173</c:v>
                </c:pt>
                <c:pt idx="1157">
                  <c:v>43172</c:v>
                </c:pt>
                <c:pt idx="1158">
                  <c:v>43171</c:v>
                </c:pt>
                <c:pt idx="1159">
                  <c:v>43168</c:v>
                </c:pt>
                <c:pt idx="1160">
                  <c:v>43167</c:v>
                </c:pt>
                <c:pt idx="1161">
                  <c:v>43166</c:v>
                </c:pt>
                <c:pt idx="1162">
                  <c:v>43165</c:v>
                </c:pt>
                <c:pt idx="1163">
                  <c:v>43164</c:v>
                </c:pt>
                <c:pt idx="1164">
                  <c:v>43161</c:v>
                </c:pt>
                <c:pt idx="1165">
                  <c:v>43160</c:v>
                </c:pt>
                <c:pt idx="1166">
                  <c:v>43159</c:v>
                </c:pt>
                <c:pt idx="1167">
                  <c:v>43158</c:v>
                </c:pt>
                <c:pt idx="1168">
                  <c:v>43157</c:v>
                </c:pt>
                <c:pt idx="1169">
                  <c:v>43154</c:v>
                </c:pt>
                <c:pt idx="1170">
                  <c:v>43153</c:v>
                </c:pt>
                <c:pt idx="1171">
                  <c:v>43152</c:v>
                </c:pt>
                <c:pt idx="1172">
                  <c:v>43151</c:v>
                </c:pt>
                <c:pt idx="1173">
                  <c:v>43147</c:v>
                </c:pt>
                <c:pt idx="1174">
                  <c:v>43146</c:v>
                </c:pt>
                <c:pt idx="1175">
                  <c:v>43145</c:v>
                </c:pt>
                <c:pt idx="1176">
                  <c:v>43144</c:v>
                </c:pt>
                <c:pt idx="1177">
                  <c:v>43143</c:v>
                </c:pt>
                <c:pt idx="1178">
                  <c:v>43140</c:v>
                </c:pt>
                <c:pt idx="1179">
                  <c:v>43139</c:v>
                </c:pt>
                <c:pt idx="1180">
                  <c:v>43138</c:v>
                </c:pt>
                <c:pt idx="1181">
                  <c:v>43137</c:v>
                </c:pt>
                <c:pt idx="1182">
                  <c:v>43136</c:v>
                </c:pt>
                <c:pt idx="1183">
                  <c:v>43133</c:v>
                </c:pt>
                <c:pt idx="1184">
                  <c:v>43132</c:v>
                </c:pt>
                <c:pt idx="1185">
                  <c:v>43131</c:v>
                </c:pt>
                <c:pt idx="1186">
                  <c:v>43130</c:v>
                </c:pt>
                <c:pt idx="1187">
                  <c:v>43129</c:v>
                </c:pt>
                <c:pt idx="1188">
                  <c:v>43126</c:v>
                </c:pt>
                <c:pt idx="1189">
                  <c:v>43125</c:v>
                </c:pt>
                <c:pt idx="1190">
                  <c:v>43124</c:v>
                </c:pt>
                <c:pt idx="1191">
                  <c:v>43123</c:v>
                </c:pt>
                <c:pt idx="1192">
                  <c:v>43122</c:v>
                </c:pt>
                <c:pt idx="1193">
                  <c:v>43119</c:v>
                </c:pt>
                <c:pt idx="1194">
                  <c:v>43118</c:v>
                </c:pt>
                <c:pt idx="1195">
                  <c:v>43117</c:v>
                </c:pt>
                <c:pt idx="1196">
                  <c:v>43116</c:v>
                </c:pt>
                <c:pt idx="1197">
                  <c:v>43112</c:v>
                </c:pt>
                <c:pt idx="1198">
                  <c:v>43111</c:v>
                </c:pt>
                <c:pt idx="1199">
                  <c:v>43110</c:v>
                </c:pt>
                <c:pt idx="1200">
                  <c:v>43109</c:v>
                </c:pt>
                <c:pt idx="1201">
                  <c:v>43108</c:v>
                </c:pt>
                <c:pt idx="1202">
                  <c:v>43105</c:v>
                </c:pt>
                <c:pt idx="1203">
                  <c:v>43104</c:v>
                </c:pt>
                <c:pt idx="1204">
                  <c:v>43103</c:v>
                </c:pt>
                <c:pt idx="1205">
                  <c:v>43102</c:v>
                </c:pt>
                <c:pt idx="1206">
                  <c:v>43098</c:v>
                </c:pt>
                <c:pt idx="1207">
                  <c:v>43097</c:v>
                </c:pt>
                <c:pt idx="1208">
                  <c:v>43096</c:v>
                </c:pt>
                <c:pt idx="1209">
                  <c:v>43095</c:v>
                </c:pt>
                <c:pt idx="1210">
                  <c:v>43091</c:v>
                </c:pt>
                <c:pt idx="1211">
                  <c:v>43090</c:v>
                </c:pt>
                <c:pt idx="1212">
                  <c:v>43089</c:v>
                </c:pt>
                <c:pt idx="1213">
                  <c:v>43088</c:v>
                </c:pt>
                <c:pt idx="1214">
                  <c:v>43087</c:v>
                </c:pt>
                <c:pt idx="1215">
                  <c:v>43084</c:v>
                </c:pt>
                <c:pt idx="1216">
                  <c:v>43083</c:v>
                </c:pt>
                <c:pt idx="1217">
                  <c:v>43082</c:v>
                </c:pt>
                <c:pt idx="1218">
                  <c:v>43081</c:v>
                </c:pt>
                <c:pt idx="1219">
                  <c:v>43080</c:v>
                </c:pt>
                <c:pt idx="1220">
                  <c:v>43077</c:v>
                </c:pt>
                <c:pt idx="1221">
                  <c:v>43076</c:v>
                </c:pt>
                <c:pt idx="1222">
                  <c:v>43075</c:v>
                </c:pt>
                <c:pt idx="1223">
                  <c:v>43074</c:v>
                </c:pt>
                <c:pt idx="1224">
                  <c:v>43073</c:v>
                </c:pt>
                <c:pt idx="1225">
                  <c:v>43070</c:v>
                </c:pt>
                <c:pt idx="1226">
                  <c:v>43069</c:v>
                </c:pt>
                <c:pt idx="1227">
                  <c:v>43068</c:v>
                </c:pt>
                <c:pt idx="1228">
                  <c:v>43067</c:v>
                </c:pt>
                <c:pt idx="1229">
                  <c:v>43066</c:v>
                </c:pt>
                <c:pt idx="1230">
                  <c:v>43063</c:v>
                </c:pt>
                <c:pt idx="1231">
                  <c:v>43061</c:v>
                </c:pt>
                <c:pt idx="1232">
                  <c:v>43060</c:v>
                </c:pt>
                <c:pt idx="1233">
                  <c:v>43059</c:v>
                </c:pt>
                <c:pt idx="1234">
                  <c:v>43056</c:v>
                </c:pt>
                <c:pt idx="1235">
                  <c:v>43055</c:v>
                </c:pt>
                <c:pt idx="1236">
                  <c:v>43054</c:v>
                </c:pt>
                <c:pt idx="1237">
                  <c:v>43053</c:v>
                </c:pt>
                <c:pt idx="1238">
                  <c:v>43052</c:v>
                </c:pt>
                <c:pt idx="1239">
                  <c:v>43049</c:v>
                </c:pt>
                <c:pt idx="1240">
                  <c:v>43048</c:v>
                </c:pt>
                <c:pt idx="1241">
                  <c:v>43047</c:v>
                </c:pt>
                <c:pt idx="1242">
                  <c:v>43046</c:v>
                </c:pt>
                <c:pt idx="1243">
                  <c:v>43045</c:v>
                </c:pt>
                <c:pt idx="1244">
                  <c:v>43042</c:v>
                </c:pt>
                <c:pt idx="1245">
                  <c:v>43041</c:v>
                </c:pt>
                <c:pt idx="1246">
                  <c:v>43040</c:v>
                </c:pt>
                <c:pt idx="1247">
                  <c:v>43039</c:v>
                </c:pt>
                <c:pt idx="1248">
                  <c:v>43038</c:v>
                </c:pt>
                <c:pt idx="1249">
                  <c:v>43035</c:v>
                </c:pt>
                <c:pt idx="1250">
                  <c:v>43034</c:v>
                </c:pt>
                <c:pt idx="1251">
                  <c:v>43033</c:v>
                </c:pt>
                <c:pt idx="1252">
                  <c:v>43032</c:v>
                </c:pt>
                <c:pt idx="1253">
                  <c:v>43031</c:v>
                </c:pt>
                <c:pt idx="1254">
                  <c:v>43028</c:v>
                </c:pt>
                <c:pt idx="1255">
                  <c:v>43027</c:v>
                </c:pt>
                <c:pt idx="1256">
                  <c:v>43026</c:v>
                </c:pt>
                <c:pt idx="1257">
                  <c:v>43025</c:v>
                </c:pt>
                <c:pt idx="1258">
                  <c:v>43024</c:v>
                </c:pt>
                <c:pt idx="1259">
                  <c:v>43021</c:v>
                </c:pt>
                <c:pt idx="1260">
                  <c:v>43020</c:v>
                </c:pt>
                <c:pt idx="1261">
                  <c:v>43019</c:v>
                </c:pt>
                <c:pt idx="1262">
                  <c:v>43018</c:v>
                </c:pt>
                <c:pt idx="1263">
                  <c:v>43017</c:v>
                </c:pt>
                <c:pt idx="1264">
                  <c:v>43014</c:v>
                </c:pt>
                <c:pt idx="1265">
                  <c:v>43013</c:v>
                </c:pt>
                <c:pt idx="1266">
                  <c:v>43012</c:v>
                </c:pt>
                <c:pt idx="1267">
                  <c:v>43011</c:v>
                </c:pt>
                <c:pt idx="1268">
                  <c:v>43010</c:v>
                </c:pt>
                <c:pt idx="1269">
                  <c:v>43007</c:v>
                </c:pt>
                <c:pt idx="1270">
                  <c:v>43006</c:v>
                </c:pt>
                <c:pt idx="1271">
                  <c:v>43005</c:v>
                </c:pt>
                <c:pt idx="1272">
                  <c:v>43004</c:v>
                </c:pt>
                <c:pt idx="1273">
                  <c:v>43003</c:v>
                </c:pt>
                <c:pt idx="1274">
                  <c:v>43000</c:v>
                </c:pt>
                <c:pt idx="1275">
                  <c:v>42999</c:v>
                </c:pt>
                <c:pt idx="1276">
                  <c:v>42998</c:v>
                </c:pt>
                <c:pt idx="1277">
                  <c:v>42997</c:v>
                </c:pt>
                <c:pt idx="1278">
                  <c:v>42996</c:v>
                </c:pt>
                <c:pt idx="1279">
                  <c:v>42993</c:v>
                </c:pt>
                <c:pt idx="1280">
                  <c:v>42992</c:v>
                </c:pt>
                <c:pt idx="1281">
                  <c:v>42991</c:v>
                </c:pt>
                <c:pt idx="1282">
                  <c:v>42990</c:v>
                </c:pt>
                <c:pt idx="1283">
                  <c:v>42989</c:v>
                </c:pt>
                <c:pt idx="1284">
                  <c:v>42986</c:v>
                </c:pt>
                <c:pt idx="1285">
                  <c:v>42985</c:v>
                </c:pt>
                <c:pt idx="1286">
                  <c:v>42984</c:v>
                </c:pt>
                <c:pt idx="1287">
                  <c:v>42983</c:v>
                </c:pt>
                <c:pt idx="1288">
                  <c:v>42979</c:v>
                </c:pt>
                <c:pt idx="1289">
                  <c:v>42978</c:v>
                </c:pt>
                <c:pt idx="1290">
                  <c:v>42977</c:v>
                </c:pt>
                <c:pt idx="1291">
                  <c:v>42976</c:v>
                </c:pt>
                <c:pt idx="1292">
                  <c:v>42975</c:v>
                </c:pt>
                <c:pt idx="1293">
                  <c:v>42972</c:v>
                </c:pt>
                <c:pt idx="1294">
                  <c:v>42971</c:v>
                </c:pt>
                <c:pt idx="1295">
                  <c:v>42970</c:v>
                </c:pt>
                <c:pt idx="1296">
                  <c:v>42969</c:v>
                </c:pt>
                <c:pt idx="1297">
                  <c:v>42968</c:v>
                </c:pt>
                <c:pt idx="1298">
                  <c:v>42965</c:v>
                </c:pt>
                <c:pt idx="1299">
                  <c:v>42964</c:v>
                </c:pt>
                <c:pt idx="1300">
                  <c:v>42963</c:v>
                </c:pt>
                <c:pt idx="1301">
                  <c:v>42962</c:v>
                </c:pt>
                <c:pt idx="1302">
                  <c:v>42961</c:v>
                </c:pt>
                <c:pt idx="1303">
                  <c:v>42958</c:v>
                </c:pt>
                <c:pt idx="1304">
                  <c:v>42957</c:v>
                </c:pt>
                <c:pt idx="1305">
                  <c:v>42956</c:v>
                </c:pt>
                <c:pt idx="1306">
                  <c:v>42955</c:v>
                </c:pt>
                <c:pt idx="1307">
                  <c:v>42954</c:v>
                </c:pt>
                <c:pt idx="1308">
                  <c:v>42951</c:v>
                </c:pt>
                <c:pt idx="1309">
                  <c:v>42950</c:v>
                </c:pt>
                <c:pt idx="1310">
                  <c:v>42949</c:v>
                </c:pt>
                <c:pt idx="1311">
                  <c:v>42948</c:v>
                </c:pt>
                <c:pt idx="1312">
                  <c:v>42947</c:v>
                </c:pt>
                <c:pt idx="1313">
                  <c:v>42944</c:v>
                </c:pt>
                <c:pt idx="1314">
                  <c:v>42943</c:v>
                </c:pt>
                <c:pt idx="1315">
                  <c:v>42942</c:v>
                </c:pt>
                <c:pt idx="1316">
                  <c:v>42941</c:v>
                </c:pt>
                <c:pt idx="1317">
                  <c:v>42940</c:v>
                </c:pt>
                <c:pt idx="1318">
                  <c:v>42937</c:v>
                </c:pt>
                <c:pt idx="1319">
                  <c:v>42936</c:v>
                </c:pt>
                <c:pt idx="1320">
                  <c:v>42935</c:v>
                </c:pt>
                <c:pt idx="1321">
                  <c:v>42934</c:v>
                </c:pt>
                <c:pt idx="1322">
                  <c:v>42933</c:v>
                </c:pt>
                <c:pt idx="1323">
                  <c:v>42930</c:v>
                </c:pt>
                <c:pt idx="1324">
                  <c:v>42929</c:v>
                </c:pt>
                <c:pt idx="1325">
                  <c:v>42928</c:v>
                </c:pt>
                <c:pt idx="1326">
                  <c:v>42927</c:v>
                </c:pt>
                <c:pt idx="1327">
                  <c:v>42926</c:v>
                </c:pt>
                <c:pt idx="1328">
                  <c:v>42923</c:v>
                </c:pt>
                <c:pt idx="1329">
                  <c:v>42922</c:v>
                </c:pt>
                <c:pt idx="1330">
                  <c:v>42921</c:v>
                </c:pt>
                <c:pt idx="1331">
                  <c:v>42919</c:v>
                </c:pt>
                <c:pt idx="1332">
                  <c:v>42916</c:v>
                </c:pt>
                <c:pt idx="1333">
                  <c:v>42915</c:v>
                </c:pt>
                <c:pt idx="1334">
                  <c:v>42914</c:v>
                </c:pt>
                <c:pt idx="1335">
                  <c:v>42913</c:v>
                </c:pt>
                <c:pt idx="1336">
                  <c:v>42912</c:v>
                </c:pt>
                <c:pt idx="1337">
                  <c:v>42909</c:v>
                </c:pt>
                <c:pt idx="1338">
                  <c:v>42908</c:v>
                </c:pt>
                <c:pt idx="1339">
                  <c:v>42907</c:v>
                </c:pt>
                <c:pt idx="1340">
                  <c:v>42906</c:v>
                </c:pt>
                <c:pt idx="1341">
                  <c:v>42905</c:v>
                </c:pt>
                <c:pt idx="1342">
                  <c:v>42902</c:v>
                </c:pt>
                <c:pt idx="1343">
                  <c:v>42901</c:v>
                </c:pt>
                <c:pt idx="1344">
                  <c:v>42900</c:v>
                </c:pt>
                <c:pt idx="1345">
                  <c:v>42899</c:v>
                </c:pt>
                <c:pt idx="1346">
                  <c:v>42898</c:v>
                </c:pt>
                <c:pt idx="1347">
                  <c:v>42895</c:v>
                </c:pt>
                <c:pt idx="1348">
                  <c:v>42894</c:v>
                </c:pt>
                <c:pt idx="1349">
                  <c:v>42893</c:v>
                </c:pt>
                <c:pt idx="1350">
                  <c:v>42892</c:v>
                </c:pt>
                <c:pt idx="1351">
                  <c:v>42891</c:v>
                </c:pt>
                <c:pt idx="1352">
                  <c:v>42888</c:v>
                </c:pt>
                <c:pt idx="1353">
                  <c:v>42887</c:v>
                </c:pt>
                <c:pt idx="1354">
                  <c:v>42886</c:v>
                </c:pt>
                <c:pt idx="1355">
                  <c:v>42885</c:v>
                </c:pt>
                <c:pt idx="1356">
                  <c:v>42881</c:v>
                </c:pt>
                <c:pt idx="1357">
                  <c:v>42880</c:v>
                </c:pt>
                <c:pt idx="1358">
                  <c:v>42879</c:v>
                </c:pt>
                <c:pt idx="1359">
                  <c:v>42878</c:v>
                </c:pt>
                <c:pt idx="1360">
                  <c:v>42877</c:v>
                </c:pt>
                <c:pt idx="1361">
                  <c:v>42874</c:v>
                </c:pt>
                <c:pt idx="1362">
                  <c:v>42873</c:v>
                </c:pt>
                <c:pt idx="1363">
                  <c:v>42872</c:v>
                </c:pt>
                <c:pt idx="1364">
                  <c:v>42871</c:v>
                </c:pt>
                <c:pt idx="1365">
                  <c:v>42870</c:v>
                </c:pt>
                <c:pt idx="1366">
                  <c:v>42867</c:v>
                </c:pt>
                <c:pt idx="1367">
                  <c:v>42866</c:v>
                </c:pt>
                <c:pt idx="1368">
                  <c:v>42865</c:v>
                </c:pt>
                <c:pt idx="1369">
                  <c:v>42864</c:v>
                </c:pt>
                <c:pt idx="1370">
                  <c:v>42863</c:v>
                </c:pt>
                <c:pt idx="1371">
                  <c:v>42860</c:v>
                </c:pt>
                <c:pt idx="1372">
                  <c:v>42859</c:v>
                </c:pt>
                <c:pt idx="1373">
                  <c:v>42858</c:v>
                </c:pt>
                <c:pt idx="1374">
                  <c:v>42857</c:v>
                </c:pt>
                <c:pt idx="1375">
                  <c:v>42856</c:v>
                </c:pt>
                <c:pt idx="1376">
                  <c:v>42853</c:v>
                </c:pt>
                <c:pt idx="1377">
                  <c:v>42852</c:v>
                </c:pt>
                <c:pt idx="1378">
                  <c:v>42851</c:v>
                </c:pt>
                <c:pt idx="1379">
                  <c:v>42850</c:v>
                </c:pt>
                <c:pt idx="1380">
                  <c:v>42849</c:v>
                </c:pt>
                <c:pt idx="1381">
                  <c:v>42846</c:v>
                </c:pt>
                <c:pt idx="1382">
                  <c:v>42845</c:v>
                </c:pt>
                <c:pt idx="1383">
                  <c:v>42844</c:v>
                </c:pt>
                <c:pt idx="1384">
                  <c:v>42843</c:v>
                </c:pt>
                <c:pt idx="1385">
                  <c:v>42842</c:v>
                </c:pt>
                <c:pt idx="1386">
                  <c:v>42838</c:v>
                </c:pt>
                <c:pt idx="1387">
                  <c:v>42837</c:v>
                </c:pt>
                <c:pt idx="1388">
                  <c:v>42836</c:v>
                </c:pt>
                <c:pt idx="1389">
                  <c:v>42835</c:v>
                </c:pt>
                <c:pt idx="1390">
                  <c:v>42832</c:v>
                </c:pt>
                <c:pt idx="1391">
                  <c:v>42831</c:v>
                </c:pt>
                <c:pt idx="1392">
                  <c:v>42830</c:v>
                </c:pt>
                <c:pt idx="1393">
                  <c:v>42829</c:v>
                </c:pt>
                <c:pt idx="1394">
                  <c:v>42828</c:v>
                </c:pt>
                <c:pt idx="1395">
                  <c:v>42825</c:v>
                </c:pt>
                <c:pt idx="1396">
                  <c:v>42824</c:v>
                </c:pt>
                <c:pt idx="1397">
                  <c:v>42823</c:v>
                </c:pt>
                <c:pt idx="1398">
                  <c:v>42822</c:v>
                </c:pt>
                <c:pt idx="1399">
                  <c:v>42821</c:v>
                </c:pt>
                <c:pt idx="1400">
                  <c:v>42818</c:v>
                </c:pt>
                <c:pt idx="1401">
                  <c:v>42817</c:v>
                </c:pt>
                <c:pt idx="1402">
                  <c:v>42816</c:v>
                </c:pt>
                <c:pt idx="1403">
                  <c:v>42815</c:v>
                </c:pt>
                <c:pt idx="1404">
                  <c:v>42814</c:v>
                </c:pt>
                <c:pt idx="1405">
                  <c:v>42811</c:v>
                </c:pt>
                <c:pt idx="1406">
                  <c:v>42810</c:v>
                </c:pt>
                <c:pt idx="1407">
                  <c:v>42809</c:v>
                </c:pt>
                <c:pt idx="1408">
                  <c:v>42808</c:v>
                </c:pt>
                <c:pt idx="1409">
                  <c:v>42807</c:v>
                </c:pt>
                <c:pt idx="1410">
                  <c:v>42804</c:v>
                </c:pt>
                <c:pt idx="1411">
                  <c:v>42803</c:v>
                </c:pt>
                <c:pt idx="1412">
                  <c:v>42802</c:v>
                </c:pt>
                <c:pt idx="1413">
                  <c:v>42801</c:v>
                </c:pt>
                <c:pt idx="1414">
                  <c:v>42800</c:v>
                </c:pt>
                <c:pt idx="1415">
                  <c:v>42797</c:v>
                </c:pt>
                <c:pt idx="1416">
                  <c:v>42796</c:v>
                </c:pt>
                <c:pt idx="1417">
                  <c:v>42795</c:v>
                </c:pt>
                <c:pt idx="1418">
                  <c:v>42794</c:v>
                </c:pt>
                <c:pt idx="1419">
                  <c:v>42793</c:v>
                </c:pt>
                <c:pt idx="1420">
                  <c:v>42790</c:v>
                </c:pt>
                <c:pt idx="1421">
                  <c:v>42789</c:v>
                </c:pt>
                <c:pt idx="1422">
                  <c:v>42788</c:v>
                </c:pt>
                <c:pt idx="1423">
                  <c:v>42787</c:v>
                </c:pt>
                <c:pt idx="1424">
                  <c:v>42783</c:v>
                </c:pt>
                <c:pt idx="1425">
                  <c:v>42782</c:v>
                </c:pt>
                <c:pt idx="1426">
                  <c:v>42781</c:v>
                </c:pt>
                <c:pt idx="1427">
                  <c:v>42780</c:v>
                </c:pt>
                <c:pt idx="1428">
                  <c:v>42779</c:v>
                </c:pt>
                <c:pt idx="1429">
                  <c:v>42776</c:v>
                </c:pt>
                <c:pt idx="1430">
                  <c:v>42775</c:v>
                </c:pt>
                <c:pt idx="1431">
                  <c:v>42774</c:v>
                </c:pt>
                <c:pt idx="1432">
                  <c:v>42773</c:v>
                </c:pt>
                <c:pt idx="1433">
                  <c:v>42772</c:v>
                </c:pt>
                <c:pt idx="1434">
                  <c:v>42769</c:v>
                </c:pt>
                <c:pt idx="1435">
                  <c:v>42768</c:v>
                </c:pt>
                <c:pt idx="1436">
                  <c:v>42767</c:v>
                </c:pt>
                <c:pt idx="1437">
                  <c:v>42766</c:v>
                </c:pt>
                <c:pt idx="1438">
                  <c:v>42765</c:v>
                </c:pt>
                <c:pt idx="1439">
                  <c:v>42762</c:v>
                </c:pt>
                <c:pt idx="1440">
                  <c:v>42761</c:v>
                </c:pt>
                <c:pt idx="1441">
                  <c:v>42760</c:v>
                </c:pt>
                <c:pt idx="1442">
                  <c:v>42759</c:v>
                </c:pt>
                <c:pt idx="1443">
                  <c:v>42758</c:v>
                </c:pt>
                <c:pt idx="1444">
                  <c:v>42755</c:v>
                </c:pt>
                <c:pt idx="1445">
                  <c:v>42754</c:v>
                </c:pt>
                <c:pt idx="1446">
                  <c:v>42753</c:v>
                </c:pt>
                <c:pt idx="1447">
                  <c:v>42752</c:v>
                </c:pt>
                <c:pt idx="1448">
                  <c:v>42748</c:v>
                </c:pt>
                <c:pt idx="1449">
                  <c:v>42747</c:v>
                </c:pt>
                <c:pt idx="1450">
                  <c:v>42746</c:v>
                </c:pt>
                <c:pt idx="1451">
                  <c:v>42745</c:v>
                </c:pt>
                <c:pt idx="1452">
                  <c:v>42744</c:v>
                </c:pt>
                <c:pt idx="1453">
                  <c:v>42741</c:v>
                </c:pt>
                <c:pt idx="1454">
                  <c:v>42740</c:v>
                </c:pt>
                <c:pt idx="1455">
                  <c:v>42739</c:v>
                </c:pt>
                <c:pt idx="1456">
                  <c:v>42738</c:v>
                </c:pt>
                <c:pt idx="1457">
                  <c:v>42734</c:v>
                </c:pt>
                <c:pt idx="1458">
                  <c:v>42733</c:v>
                </c:pt>
                <c:pt idx="1459">
                  <c:v>42732</c:v>
                </c:pt>
                <c:pt idx="1460">
                  <c:v>42731</c:v>
                </c:pt>
                <c:pt idx="1461">
                  <c:v>42727</c:v>
                </c:pt>
                <c:pt idx="1462">
                  <c:v>42726</c:v>
                </c:pt>
                <c:pt idx="1463">
                  <c:v>42725</c:v>
                </c:pt>
                <c:pt idx="1464">
                  <c:v>42724</c:v>
                </c:pt>
                <c:pt idx="1465">
                  <c:v>42723</c:v>
                </c:pt>
                <c:pt idx="1466">
                  <c:v>42720</c:v>
                </c:pt>
                <c:pt idx="1467">
                  <c:v>42719</c:v>
                </c:pt>
                <c:pt idx="1468">
                  <c:v>42718</c:v>
                </c:pt>
                <c:pt idx="1469">
                  <c:v>42717</c:v>
                </c:pt>
                <c:pt idx="1470">
                  <c:v>42716</c:v>
                </c:pt>
                <c:pt idx="1471">
                  <c:v>42713</c:v>
                </c:pt>
                <c:pt idx="1472">
                  <c:v>42712</c:v>
                </c:pt>
                <c:pt idx="1473">
                  <c:v>42711</c:v>
                </c:pt>
                <c:pt idx="1474">
                  <c:v>42710</c:v>
                </c:pt>
                <c:pt idx="1475">
                  <c:v>42709</c:v>
                </c:pt>
                <c:pt idx="1476">
                  <c:v>42706</c:v>
                </c:pt>
                <c:pt idx="1477">
                  <c:v>42705</c:v>
                </c:pt>
                <c:pt idx="1478">
                  <c:v>42704</c:v>
                </c:pt>
                <c:pt idx="1479">
                  <c:v>42703</c:v>
                </c:pt>
                <c:pt idx="1480">
                  <c:v>42702</c:v>
                </c:pt>
                <c:pt idx="1481">
                  <c:v>42699</c:v>
                </c:pt>
                <c:pt idx="1482">
                  <c:v>42697</c:v>
                </c:pt>
                <c:pt idx="1483">
                  <c:v>42696</c:v>
                </c:pt>
                <c:pt idx="1484">
                  <c:v>42695</c:v>
                </c:pt>
                <c:pt idx="1485">
                  <c:v>42692</c:v>
                </c:pt>
                <c:pt idx="1486">
                  <c:v>42691</c:v>
                </c:pt>
                <c:pt idx="1487">
                  <c:v>42690</c:v>
                </c:pt>
                <c:pt idx="1488">
                  <c:v>42689</c:v>
                </c:pt>
                <c:pt idx="1489">
                  <c:v>42688</c:v>
                </c:pt>
                <c:pt idx="1490">
                  <c:v>42685</c:v>
                </c:pt>
                <c:pt idx="1491">
                  <c:v>42684</c:v>
                </c:pt>
                <c:pt idx="1492">
                  <c:v>42683</c:v>
                </c:pt>
                <c:pt idx="1493">
                  <c:v>42682</c:v>
                </c:pt>
                <c:pt idx="1494">
                  <c:v>42681</c:v>
                </c:pt>
                <c:pt idx="1495">
                  <c:v>42678</c:v>
                </c:pt>
                <c:pt idx="1496">
                  <c:v>42677</c:v>
                </c:pt>
                <c:pt idx="1497">
                  <c:v>42676</c:v>
                </c:pt>
                <c:pt idx="1498">
                  <c:v>42675</c:v>
                </c:pt>
                <c:pt idx="1499">
                  <c:v>42674</c:v>
                </c:pt>
                <c:pt idx="1500">
                  <c:v>42671</c:v>
                </c:pt>
                <c:pt idx="1501">
                  <c:v>42670</c:v>
                </c:pt>
                <c:pt idx="1502">
                  <c:v>42669</c:v>
                </c:pt>
                <c:pt idx="1503">
                  <c:v>42668</c:v>
                </c:pt>
                <c:pt idx="1504">
                  <c:v>42667</c:v>
                </c:pt>
                <c:pt idx="1505">
                  <c:v>42664</c:v>
                </c:pt>
                <c:pt idx="1506">
                  <c:v>42663</c:v>
                </c:pt>
                <c:pt idx="1507">
                  <c:v>42662</c:v>
                </c:pt>
                <c:pt idx="1508">
                  <c:v>42661</c:v>
                </c:pt>
                <c:pt idx="1509">
                  <c:v>42660</c:v>
                </c:pt>
                <c:pt idx="1510">
                  <c:v>42657</c:v>
                </c:pt>
                <c:pt idx="1511">
                  <c:v>42656</c:v>
                </c:pt>
                <c:pt idx="1512">
                  <c:v>42655</c:v>
                </c:pt>
                <c:pt idx="1513">
                  <c:v>42654</c:v>
                </c:pt>
                <c:pt idx="1514">
                  <c:v>42653</c:v>
                </c:pt>
                <c:pt idx="1515">
                  <c:v>42650</c:v>
                </c:pt>
                <c:pt idx="1516">
                  <c:v>42649</c:v>
                </c:pt>
                <c:pt idx="1517">
                  <c:v>42648</c:v>
                </c:pt>
                <c:pt idx="1518">
                  <c:v>42647</c:v>
                </c:pt>
                <c:pt idx="1519">
                  <c:v>42646</c:v>
                </c:pt>
                <c:pt idx="1520">
                  <c:v>42643</c:v>
                </c:pt>
                <c:pt idx="1521">
                  <c:v>42642</c:v>
                </c:pt>
                <c:pt idx="1522">
                  <c:v>42641</c:v>
                </c:pt>
                <c:pt idx="1523">
                  <c:v>42640</c:v>
                </c:pt>
                <c:pt idx="1524">
                  <c:v>42639</c:v>
                </c:pt>
                <c:pt idx="1525">
                  <c:v>42636</c:v>
                </c:pt>
                <c:pt idx="1526">
                  <c:v>42635</c:v>
                </c:pt>
                <c:pt idx="1527">
                  <c:v>42634</c:v>
                </c:pt>
                <c:pt idx="1528">
                  <c:v>42633</c:v>
                </c:pt>
                <c:pt idx="1529">
                  <c:v>42632</c:v>
                </c:pt>
                <c:pt idx="1530">
                  <c:v>42629</c:v>
                </c:pt>
                <c:pt idx="1531">
                  <c:v>42628</c:v>
                </c:pt>
                <c:pt idx="1532">
                  <c:v>42627</c:v>
                </c:pt>
                <c:pt idx="1533">
                  <c:v>42626</c:v>
                </c:pt>
                <c:pt idx="1534">
                  <c:v>42625</c:v>
                </c:pt>
                <c:pt idx="1535">
                  <c:v>42622</c:v>
                </c:pt>
                <c:pt idx="1536">
                  <c:v>42621</c:v>
                </c:pt>
                <c:pt idx="1537">
                  <c:v>42620</c:v>
                </c:pt>
                <c:pt idx="1538">
                  <c:v>42619</c:v>
                </c:pt>
                <c:pt idx="1539">
                  <c:v>42615</c:v>
                </c:pt>
                <c:pt idx="1540">
                  <c:v>42614</c:v>
                </c:pt>
                <c:pt idx="1541">
                  <c:v>42613</c:v>
                </c:pt>
                <c:pt idx="1542">
                  <c:v>42612</c:v>
                </c:pt>
                <c:pt idx="1543">
                  <c:v>42611</c:v>
                </c:pt>
                <c:pt idx="1544">
                  <c:v>42608</c:v>
                </c:pt>
                <c:pt idx="1545">
                  <c:v>42607</c:v>
                </c:pt>
                <c:pt idx="1546">
                  <c:v>42606</c:v>
                </c:pt>
                <c:pt idx="1547">
                  <c:v>42605</c:v>
                </c:pt>
                <c:pt idx="1548">
                  <c:v>42604</c:v>
                </c:pt>
                <c:pt idx="1549">
                  <c:v>42601</c:v>
                </c:pt>
                <c:pt idx="1550">
                  <c:v>42600</c:v>
                </c:pt>
                <c:pt idx="1551">
                  <c:v>42599</c:v>
                </c:pt>
                <c:pt idx="1552">
                  <c:v>42598</c:v>
                </c:pt>
                <c:pt idx="1553">
                  <c:v>42597</c:v>
                </c:pt>
                <c:pt idx="1554">
                  <c:v>42594</c:v>
                </c:pt>
                <c:pt idx="1555">
                  <c:v>42593</c:v>
                </c:pt>
                <c:pt idx="1556">
                  <c:v>42592</c:v>
                </c:pt>
                <c:pt idx="1557">
                  <c:v>42591</c:v>
                </c:pt>
                <c:pt idx="1558">
                  <c:v>42590</c:v>
                </c:pt>
                <c:pt idx="1559">
                  <c:v>42587</c:v>
                </c:pt>
                <c:pt idx="1560">
                  <c:v>42586</c:v>
                </c:pt>
                <c:pt idx="1561">
                  <c:v>42585</c:v>
                </c:pt>
                <c:pt idx="1562">
                  <c:v>42584</c:v>
                </c:pt>
                <c:pt idx="1563">
                  <c:v>42583</c:v>
                </c:pt>
                <c:pt idx="1564">
                  <c:v>42580</c:v>
                </c:pt>
                <c:pt idx="1565">
                  <c:v>42579</c:v>
                </c:pt>
                <c:pt idx="1566">
                  <c:v>42578</c:v>
                </c:pt>
                <c:pt idx="1567">
                  <c:v>42577</c:v>
                </c:pt>
                <c:pt idx="1568">
                  <c:v>42576</c:v>
                </c:pt>
                <c:pt idx="1569">
                  <c:v>42573</c:v>
                </c:pt>
                <c:pt idx="1570">
                  <c:v>42572</c:v>
                </c:pt>
                <c:pt idx="1571">
                  <c:v>42571</c:v>
                </c:pt>
                <c:pt idx="1572">
                  <c:v>42570</c:v>
                </c:pt>
                <c:pt idx="1573">
                  <c:v>42569</c:v>
                </c:pt>
                <c:pt idx="1574">
                  <c:v>42566</c:v>
                </c:pt>
                <c:pt idx="1575">
                  <c:v>42565</c:v>
                </c:pt>
                <c:pt idx="1576">
                  <c:v>42564</c:v>
                </c:pt>
                <c:pt idx="1577">
                  <c:v>42563</c:v>
                </c:pt>
                <c:pt idx="1578">
                  <c:v>42562</c:v>
                </c:pt>
                <c:pt idx="1579">
                  <c:v>42559</c:v>
                </c:pt>
                <c:pt idx="1580">
                  <c:v>42558</c:v>
                </c:pt>
                <c:pt idx="1581">
                  <c:v>42557</c:v>
                </c:pt>
                <c:pt idx="1582">
                  <c:v>42556</c:v>
                </c:pt>
                <c:pt idx="1583">
                  <c:v>42552</c:v>
                </c:pt>
                <c:pt idx="1584">
                  <c:v>42551</c:v>
                </c:pt>
                <c:pt idx="1585">
                  <c:v>42550</c:v>
                </c:pt>
                <c:pt idx="1586">
                  <c:v>42549</c:v>
                </c:pt>
                <c:pt idx="1587">
                  <c:v>42548</c:v>
                </c:pt>
                <c:pt idx="1588">
                  <c:v>42545</c:v>
                </c:pt>
                <c:pt idx="1589">
                  <c:v>42544</c:v>
                </c:pt>
                <c:pt idx="1590">
                  <c:v>42543</c:v>
                </c:pt>
                <c:pt idx="1591">
                  <c:v>42542</c:v>
                </c:pt>
                <c:pt idx="1592">
                  <c:v>42541</c:v>
                </c:pt>
                <c:pt idx="1593">
                  <c:v>42538</c:v>
                </c:pt>
                <c:pt idx="1594">
                  <c:v>42537</c:v>
                </c:pt>
                <c:pt idx="1595">
                  <c:v>42536</c:v>
                </c:pt>
                <c:pt idx="1596">
                  <c:v>42535</c:v>
                </c:pt>
                <c:pt idx="1597">
                  <c:v>42534</c:v>
                </c:pt>
                <c:pt idx="1598">
                  <c:v>42531</c:v>
                </c:pt>
                <c:pt idx="1599">
                  <c:v>42530</c:v>
                </c:pt>
                <c:pt idx="1600">
                  <c:v>42529</c:v>
                </c:pt>
                <c:pt idx="1601">
                  <c:v>42528</c:v>
                </c:pt>
                <c:pt idx="1602">
                  <c:v>42527</c:v>
                </c:pt>
                <c:pt idx="1603">
                  <c:v>42524</c:v>
                </c:pt>
                <c:pt idx="1604">
                  <c:v>42523</c:v>
                </c:pt>
                <c:pt idx="1605">
                  <c:v>42522</c:v>
                </c:pt>
                <c:pt idx="1606">
                  <c:v>42521</c:v>
                </c:pt>
                <c:pt idx="1607">
                  <c:v>42517</c:v>
                </c:pt>
                <c:pt idx="1608">
                  <c:v>42516</c:v>
                </c:pt>
                <c:pt idx="1609">
                  <c:v>42515</c:v>
                </c:pt>
                <c:pt idx="1610">
                  <c:v>42514</c:v>
                </c:pt>
                <c:pt idx="1611">
                  <c:v>42513</c:v>
                </c:pt>
                <c:pt idx="1612">
                  <c:v>42510</c:v>
                </c:pt>
                <c:pt idx="1613">
                  <c:v>42509</c:v>
                </c:pt>
                <c:pt idx="1614">
                  <c:v>42508</c:v>
                </c:pt>
                <c:pt idx="1615">
                  <c:v>42507</c:v>
                </c:pt>
                <c:pt idx="1616">
                  <c:v>42506</c:v>
                </c:pt>
                <c:pt idx="1617">
                  <c:v>42503</c:v>
                </c:pt>
                <c:pt idx="1618">
                  <c:v>42502</c:v>
                </c:pt>
                <c:pt idx="1619">
                  <c:v>42501</c:v>
                </c:pt>
                <c:pt idx="1620">
                  <c:v>42500</c:v>
                </c:pt>
                <c:pt idx="1621">
                  <c:v>42499</c:v>
                </c:pt>
                <c:pt idx="1622">
                  <c:v>42496</c:v>
                </c:pt>
                <c:pt idx="1623">
                  <c:v>42495</c:v>
                </c:pt>
                <c:pt idx="1624">
                  <c:v>42494</c:v>
                </c:pt>
                <c:pt idx="1625">
                  <c:v>42493</c:v>
                </c:pt>
                <c:pt idx="1626">
                  <c:v>42492</c:v>
                </c:pt>
                <c:pt idx="1627">
                  <c:v>42489</c:v>
                </c:pt>
                <c:pt idx="1628">
                  <c:v>42488</c:v>
                </c:pt>
                <c:pt idx="1629">
                  <c:v>42487</c:v>
                </c:pt>
                <c:pt idx="1630">
                  <c:v>42486</c:v>
                </c:pt>
                <c:pt idx="1631">
                  <c:v>42485</c:v>
                </c:pt>
                <c:pt idx="1632">
                  <c:v>42482</c:v>
                </c:pt>
                <c:pt idx="1633">
                  <c:v>42481</c:v>
                </c:pt>
                <c:pt idx="1634">
                  <c:v>42480</c:v>
                </c:pt>
                <c:pt idx="1635">
                  <c:v>42479</c:v>
                </c:pt>
                <c:pt idx="1636">
                  <c:v>42478</c:v>
                </c:pt>
                <c:pt idx="1637">
                  <c:v>42475</c:v>
                </c:pt>
                <c:pt idx="1638">
                  <c:v>42474</c:v>
                </c:pt>
                <c:pt idx="1639">
                  <c:v>42473</c:v>
                </c:pt>
                <c:pt idx="1640">
                  <c:v>42472</c:v>
                </c:pt>
                <c:pt idx="1641">
                  <c:v>42471</c:v>
                </c:pt>
                <c:pt idx="1642">
                  <c:v>42468</c:v>
                </c:pt>
                <c:pt idx="1643">
                  <c:v>42467</c:v>
                </c:pt>
                <c:pt idx="1644">
                  <c:v>42466</c:v>
                </c:pt>
                <c:pt idx="1645">
                  <c:v>42465</c:v>
                </c:pt>
                <c:pt idx="1646">
                  <c:v>42464</c:v>
                </c:pt>
                <c:pt idx="1647">
                  <c:v>42461</c:v>
                </c:pt>
                <c:pt idx="1648">
                  <c:v>42460</c:v>
                </c:pt>
                <c:pt idx="1649">
                  <c:v>42459</c:v>
                </c:pt>
                <c:pt idx="1650">
                  <c:v>42458</c:v>
                </c:pt>
                <c:pt idx="1651">
                  <c:v>42457</c:v>
                </c:pt>
                <c:pt idx="1652">
                  <c:v>42453</c:v>
                </c:pt>
                <c:pt idx="1653">
                  <c:v>42452</c:v>
                </c:pt>
                <c:pt idx="1654">
                  <c:v>42451</c:v>
                </c:pt>
                <c:pt idx="1655">
                  <c:v>42450</c:v>
                </c:pt>
                <c:pt idx="1656">
                  <c:v>42447</c:v>
                </c:pt>
                <c:pt idx="1657">
                  <c:v>42446</c:v>
                </c:pt>
                <c:pt idx="1658">
                  <c:v>42445</c:v>
                </c:pt>
                <c:pt idx="1659">
                  <c:v>42444</c:v>
                </c:pt>
                <c:pt idx="1660">
                  <c:v>42443</c:v>
                </c:pt>
                <c:pt idx="1661">
                  <c:v>42440</c:v>
                </c:pt>
                <c:pt idx="1662">
                  <c:v>42439</c:v>
                </c:pt>
                <c:pt idx="1663">
                  <c:v>42438</c:v>
                </c:pt>
                <c:pt idx="1664">
                  <c:v>42437</c:v>
                </c:pt>
                <c:pt idx="1665">
                  <c:v>42436</c:v>
                </c:pt>
                <c:pt idx="1666">
                  <c:v>42433</c:v>
                </c:pt>
                <c:pt idx="1667">
                  <c:v>42432</c:v>
                </c:pt>
                <c:pt idx="1668">
                  <c:v>42431</c:v>
                </c:pt>
                <c:pt idx="1669">
                  <c:v>42430</c:v>
                </c:pt>
                <c:pt idx="1670">
                  <c:v>42429</c:v>
                </c:pt>
                <c:pt idx="1671">
                  <c:v>42426</c:v>
                </c:pt>
                <c:pt idx="1672">
                  <c:v>42425</c:v>
                </c:pt>
                <c:pt idx="1673">
                  <c:v>42424</c:v>
                </c:pt>
                <c:pt idx="1674">
                  <c:v>42423</c:v>
                </c:pt>
                <c:pt idx="1675">
                  <c:v>42422</c:v>
                </c:pt>
                <c:pt idx="1676">
                  <c:v>42419</c:v>
                </c:pt>
                <c:pt idx="1677">
                  <c:v>42418</c:v>
                </c:pt>
                <c:pt idx="1678">
                  <c:v>42417</c:v>
                </c:pt>
                <c:pt idx="1679">
                  <c:v>42416</c:v>
                </c:pt>
                <c:pt idx="1680">
                  <c:v>42412</c:v>
                </c:pt>
                <c:pt idx="1681">
                  <c:v>42411</c:v>
                </c:pt>
                <c:pt idx="1682">
                  <c:v>42410</c:v>
                </c:pt>
                <c:pt idx="1683">
                  <c:v>42409</c:v>
                </c:pt>
                <c:pt idx="1684">
                  <c:v>42408</c:v>
                </c:pt>
                <c:pt idx="1685">
                  <c:v>42405</c:v>
                </c:pt>
                <c:pt idx="1686">
                  <c:v>42404</c:v>
                </c:pt>
                <c:pt idx="1687">
                  <c:v>42403</c:v>
                </c:pt>
                <c:pt idx="1688">
                  <c:v>42402</c:v>
                </c:pt>
                <c:pt idx="1689">
                  <c:v>42401</c:v>
                </c:pt>
                <c:pt idx="1690">
                  <c:v>42398</c:v>
                </c:pt>
                <c:pt idx="1691">
                  <c:v>42397</c:v>
                </c:pt>
                <c:pt idx="1692">
                  <c:v>42396</c:v>
                </c:pt>
                <c:pt idx="1693">
                  <c:v>42395</c:v>
                </c:pt>
                <c:pt idx="1694">
                  <c:v>42394</c:v>
                </c:pt>
                <c:pt idx="1695">
                  <c:v>42391</c:v>
                </c:pt>
                <c:pt idx="1696">
                  <c:v>42390</c:v>
                </c:pt>
                <c:pt idx="1697">
                  <c:v>42389</c:v>
                </c:pt>
                <c:pt idx="1698">
                  <c:v>42388</c:v>
                </c:pt>
                <c:pt idx="1699">
                  <c:v>42384</c:v>
                </c:pt>
                <c:pt idx="1700">
                  <c:v>42383</c:v>
                </c:pt>
                <c:pt idx="1701">
                  <c:v>42382</c:v>
                </c:pt>
                <c:pt idx="1702">
                  <c:v>42381</c:v>
                </c:pt>
                <c:pt idx="1703">
                  <c:v>42380</c:v>
                </c:pt>
                <c:pt idx="1704">
                  <c:v>42377</c:v>
                </c:pt>
                <c:pt idx="1705">
                  <c:v>42376</c:v>
                </c:pt>
                <c:pt idx="1706">
                  <c:v>42375</c:v>
                </c:pt>
                <c:pt idx="1707">
                  <c:v>42374</c:v>
                </c:pt>
                <c:pt idx="1708">
                  <c:v>42373</c:v>
                </c:pt>
                <c:pt idx="1709">
                  <c:v>42369</c:v>
                </c:pt>
                <c:pt idx="1710">
                  <c:v>42368</c:v>
                </c:pt>
                <c:pt idx="1711">
                  <c:v>42367</c:v>
                </c:pt>
                <c:pt idx="1712">
                  <c:v>42366</c:v>
                </c:pt>
                <c:pt idx="1713">
                  <c:v>42362</c:v>
                </c:pt>
                <c:pt idx="1714">
                  <c:v>42361</c:v>
                </c:pt>
                <c:pt idx="1715">
                  <c:v>42360</c:v>
                </c:pt>
                <c:pt idx="1716">
                  <c:v>42359</c:v>
                </c:pt>
                <c:pt idx="1717">
                  <c:v>42356</c:v>
                </c:pt>
                <c:pt idx="1718">
                  <c:v>42355</c:v>
                </c:pt>
                <c:pt idx="1719">
                  <c:v>42354</c:v>
                </c:pt>
                <c:pt idx="1720">
                  <c:v>42353</c:v>
                </c:pt>
                <c:pt idx="1721">
                  <c:v>42352</c:v>
                </c:pt>
                <c:pt idx="1722">
                  <c:v>42349</c:v>
                </c:pt>
                <c:pt idx="1723">
                  <c:v>42348</c:v>
                </c:pt>
                <c:pt idx="1724">
                  <c:v>42347</c:v>
                </c:pt>
                <c:pt idx="1725">
                  <c:v>42346</c:v>
                </c:pt>
                <c:pt idx="1726">
                  <c:v>42345</c:v>
                </c:pt>
                <c:pt idx="1727">
                  <c:v>42342</c:v>
                </c:pt>
                <c:pt idx="1728">
                  <c:v>42341</c:v>
                </c:pt>
                <c:pt idx="1729">
                  <c:v>42340</c:v>
                </c:pt>
                <c:pt idx="1730">
                  <c:v>42339</c:v>
                </c:pt>
                <c:pt idx="1731">
                  <c:v>42338</c:v>
                </c:pt>
                <c:pt idx="1732">
                  <c:v>42335</c:v>
                </c:pt>
                <c:pt idx="1733">
                  <c:v>42333</c:v>
                </c:pt>
                <c:pt idx="1734">
                  <c:v>42332</c:v>
                </c:pt>
                <c:pt idx="1735">
                  <c:v>42331</c:v>
                </c:pt>
                <c:pt idx="1736">
                  <c:v>42328</c:v>
                </c:pt>
                <c:pt idx="1737">
                  <c:v>42327</c:v>
                </c:pt>
                <c:pt idx="1738">
                  <c:v>42326</c:v>
                </c:pt>
                <c:pt idx="1739">
                  <c:v>42325</c:v>
                </c:pt>
                <c:pt idx="1740">
                  <c:v>42324</c:v>
                </c:pt>
                <c:pt idx="1741">
                  <c:v>42321</c:v>
                </c:pt>
                <c:pt idx="1742">
                  <c:v>42320</c:v>
                </c:pt>
                <c:pt idx="1743">
                  <c:v>42319</c:v>
                </c:pt>
                <c:pt idx="1744">
                  <c:v>42318</c:v>
                </c:pt>
                <c:pt idx="1745">
                  <c:v>42317</c:v>
                </c:pt>
                <c:pt idx="1746">
                  <c:v>42314</c:v>
                </c:pt>
                <c:pt idx="1747">
                  <c:v>42313</c:v>
                </c:pt>
                <c:pt idx="1748">
                  <c:v>42312</c:v>
                </c:pt>
                <c:pt idx="1749">
                  <c:v>42311</c:v>
                </c:pt>
                <c:pt idx="1750">
                  <c:v>42310</c:v>
                </c:pt>
                <c:pt idx="1751">
                  <c:v>42307</c:v>
                </c:pt>
                <c:pt idx="1752">
                  <c:v>42306</c:v>
                </c:pt>
                <c:pt idx="1753">
                  <c:v>42305</c:v>
                </c:pt>
                <c:pt idx="1754">
                  <c:v>42304</c:v>
                </c:pt>
                <c:pt idx="1755">
                  <c:v>42303</c:v>
                </c:pt>
                <c:pt idx="1756">
                  <c:v>42300</c:v>
                </c:pt>
                <c:pt idx="1757">
                  <c:v>42299</c:v>
                </c:pt>
                <c:pt idx="1758">
                  <c:v>42298</c:v>
                </c:pt>
                <c:pt idx="1759">
                  <c:v>42297</c:v>
                </c:pt>
                <c:pt idx="1760">
                  <c:v>42296</c:v>
                </c:pt>
                <c:pt idx="1761">
                  <c:v>42293</c:v>
                </c:pt>
                <c:pt idx="1762">
                  <c:v>42292</c:v>
                </c:pt>
                <c:pt idx="1763">
                  <c:v>42291</c:v>
                </c:pt>
                <c:pt idx="1764">
                  <c:v>42290</c:v>
                </c:pt>
                <c:pt idx="1765">
                  <c:v>42289</c:v>
                </c:pt>
                <c:pt idx="1766">
                  <c:v>42286</c:v>
                </c:pt>
                <c:pt idx="1767">
                  <c:v>42285</c:v>
                </c:pt>
                <c:pt idx="1768">
                  <c:v>42284</c:v>
                </c:pt>
                <c:pt idx="1769">
                  <c:v>42283</c:v>
                </c:pt>
                <c:pt idx="1770">
                  <c:v>42282</c:v>
                </c:pt>
                <c:pt idx="1771">
                  <c:v>42279</c:v>
                </c:pt>
                <c:pt idx="1772">
                  <c:v>42278</c:v>
                </c:pt>
                <c:pt idx="1773">
                  <c:v>42277</c:v>
                </c:pt>
                <c:pt idx="1774">
                  <c:v>42276</c:v>
                </c:pt>
                <c:pt idx="1775">
                  <c:v>42275</c:v>
                </c:pt>
                <c:pt idx="1776">
                  <c:v>42272</c:v>
                </c:pt>
                <c:pt idx="1777">
                  <c:v>42271</c:v>
                </c:pt>
                <c:pt idx="1778">
                  <c:v>42270</c:v>
                </c:pt>
                <c:pt idx="1779">
                  <c:v>42269</c:v>
                </c:pt>
                <c:pt idx="1780">
                  <c:v>42268</c:v>
                </c:pt>
                <c:pt idx="1781">
                  <c:v>42265</c:v>
                </c:pt>
                <c:pt idx="1782">
                  <c:v>42264</c:v>
                </c:pt>
                <c:pt idx="1783">
                  <c:v>42263</c:v>
                </c:pt>
                <c:pt idx="1784">
                  <c:v>42262</c:v>
                </c:pt>
                <c:pt idx="1785">
                  <c:v>42261</c:v>
                </c:pt>
                <c:pt idx="1786">
                  <c:v>42258</c:v>
                </c:pt>
                <c:pt idx="1787">
                  <c:v>42257</c:v>
                </c:pt>
                <c:pt idx="1788">
                  <c:v>42256</c:v>
                </c:pt>
                <c:pt idx="1789">
                  <c:v>42255</c:v>
                </c:pt>
                <c:pt idx="1790">
                  <c:v>42251</c:v>
                </c:pt>
                <c:pt idx="1791">
                  <c:v>42250</c:v>
                </c:pt>
                <c:pt idx="1792">
                  <c:v>42249</c:v>
                </c:pt>
                <c:pt idx="1793">
                  <c:v>42248</c:v>
                </c:pt>
                <c:pt idx="1794">
                  <c:v>42247</c:v>
                </c:pt>
                <c:pt idx="1795">
                  <c:v>42244</c:v>
                </c:pt>
                <c:pt idx="1796">
                  <c:v>42243</c:v>
                </c:pt>
                <c:pt idx="1797">
                  <c:v>42242</c:v>
                </c:pt>
                <c:pt idx="1798">
                  <c:v>42241</c:v>
                </c:pt>
                <c:pt idx="1799">
                  <c:v>42240</c:v>
                </c:pt>
                <c:pt idx="1800">
                  <c:v>42237</c:v>
                </c:pt>
                <c:pt idx="1801">
                  <c:v>42236</c:v>
                </c:pt>
                <c:pt idx="1802">
                  <c:v>42235</c:v>
                </c:pt>
                <c:pt idx="1803">
                  <c:v>42234</c:v>
                </c:pt>
                <c:pt idx="1804">
                  <c:v>42233</c:v>
                </c:pt>
                <c:pt idx="1805">
                  <c:v>42230</c:v>
                </c:pt>
                <c:pt idx="1806">
                  <c:v>42229</c:v>
                </c:pt>
                <c:pt idx="1807">
                  <c:v>42228</c:v>
                </c:pt>
                <c:pt idx="1808">
                  <c:v>42227</c:v>
                </c:pt>
                <c:pt idx="1809">
                  <c:v>42226</c:v>
                </c:pt>
                <c:pt idx="1810">
                  <c:v>42223</c:v>
                </c:pt>
                <c:pt idx="1811">
                  <c:v>42222</c:v>
                </c:pt>
                <c:pt idx="1812">
                  <c:v>42221</c:v>
                </c:pt>
                <c:pt idx="1813">
                  <c:v>42220</c:v>
                </c:pt>
                <c:pt idx="1814">
                  <c:v>42219</c:v>
                </c:pt>
                <c:pt idx="1815">
                  <c:v>42216</c:v>
                </c:pt>
                <c:pt idx="1816">
                  <c:v>42215</c:v>
                </c:pt>
                <c:pt idx="1817">
                  <c:v>42214</c:v>
                </c:pt>
                <c:pt idx="1818">
                  <c:v>42213</c:v>
                </c:pt>
                <c:pt idx="1819">
                  <c:v>42212</c:v>
                </c:pt>
                <c:pt idx="1820">
                  <c:v>42209</c:v>
                </c:pt>
                <c:pt idx="1821">
                  <c:v>42208</c:v>
                </c:pt>
                <c:pt idx="1822">
                  <c:v>42207</c:v>
                </c:pt>
                <c:pt idx="1823">
                  <c:v>42206</c:v>
                </c:pt>
                <c:pt idx="1824">
                  <c:v>42205</c:v>
                </c:pt>
                <c:pt idx="1825">
                  <c:v>42202</c:v>
                </c:pt>
                <c:pt idx="1826">
                  <c:v>42201</c:v>
                </c:pt>
                <c:pt idx="1827">
                  <c:v>42200</c:v>
                </c:pt>
                <c:pt idx="1828">
                  <c:v>42199</c:v>
                </c:pt>
                <c:pt idx="1829">
                  <c:v>42198</c:v>
                </c:pt>
                <c:pt idx="1830">
                  <c:v>42195</c:v>
                </c:pt>
                <c:pt idx="1831">
                  <c:v>42194</c:v>
                </c:pt>
                <c:pt idx="1832">
                  <c:v>42193</c:v>
                </c:pt>
                <c:pt idx="1833">
                  <c:v>42192</c:v>
                </c:pt>
                <c:pt idx="1834">
                  <c:v>42191</c:v>
                </c:pt>
                <c:pt idx="1835">
                  <c:v>42187</c:v>
                </c:pt>
                <c:pt idx="1836">
                  <c:v>42186</c:v>
                </c:pt>
                <c:pt idx="1837">
                  <c:v>42185</c:v>
                </c:pt>
                <c:pt idx="1838">
                  <c:v>42184</c:v>
                </c:pt>
                <c:pt idx="1839">
                  <c:v>42181</c:v>
                </c:pt>
                <c:pt idx="1840">
                  <c:v>42180</c:v>
                </c:pt>
                <c:pt idx="1841">
                  <c:v>42179</c:v>
                </c:pt>
                <c:pt idx="1842">
                  <c:v>42178</c:v>
                </c:pt>
                <c:pt idx="1843">
                  <c:v>42177</c:v>
                </c:pt>
                <c:pt idx="1844">
                  <c:v>42174</c:v>
                </c:pt>
                <c:pt idx="1845">
                  <c:v>42173</c:v>
                </c:pt>
                <c:pt idx="1846">
                  <c:v>42172</c:v>
                </c:pt>
                <c:pt idx="1847">
                  <c:v>42171</c:v>
                </c:pt>
                <c:pt idx="1848">
                  <c:v>42170</c:v>
                </c:pt>
                <c:pt idx="1849">
                  <c:v>42167</c:v>
                </c:pt>
                <c:pt idx="1850">
                  <c:v>42166</c:v>
                </c:pt>
                <c:pt idx="1851">
                  <c:v>42165</c:v>
                </c:pt>
                <c:pt idx="1852">
                  <c:v>42164</c:v>
                </c:pt>
                <c:pt idx="1853">
                  <c:v>42163</c:v>
                </c:pt>
                <c:pt idx="1854">
                  <c:v>42160</c:v>
                </c:pt>
                <c:pt idx="1855">
                  <c:v>42159</c:v>
                </c:pt>
                <c:pt idx="1856">
                  <c:v>42158</c:v>
                </c:pt>
                <c:pt idx="1857">
                  <c:v>42157</c:v>
                </c:pt>
                <c:pt idx="1858">
                  <c:v>42156</c:v>
                </c:pt>
                <c:pt idx="1859">
                  <c:v>42153</c:v>
                </c:pt>
                <c:pt idx="1860">
                  <c:v>42152</c:v>
                </c:pt>
                <c:pt idx="1861">
                  <c:v>42151</c:v>
                </c:pt>
                <c:pt idx="1862">
                  <c:v>42150</c:v>
                </c:pt>
                <c:pt idx="1863">
                  <c:v>42146</c:v>
                </c:pt>
                <c:pt idx="1864">
                  <c:v>42145</c:v>
                </c:pt>
                <c:pt idx="1865">
                  <c:v>42144</c:v>
                </c:pt>
                <c:pt idx="1866">
                  <c:v>42143</c:v>
                </c:pt>
                <c:pt idx="1867">
                  <c:v>42142</c:v>
                </c:pt>
                <c:pt idx="1868">
                  <c:v>42139</c:v>
                </c:pt>
                <c:pt idx="1869">
                  <c:v>42138</c:v>
                </c:pt>
                <c:pt idx="1870">
                  <c:v>42137</c:v>
                </c:pt>
                <c:pt idx="1871">
                  <c:v>42136</c:v>
                </c:pt>
                <c:pt idx="1872">
                  <c:v>42135</c:v>
                </c:pt>
                <c:pt idx="1873">
                  <c:v>42132</c:v>
                </c:pt>
                <c:pt idx="1874">
                  <c:v>42131</c:v>
                </c:pt>
                <c:pt idx="1875">
                  <c:v>42130</c:v>
                </c:pt>
                <c:pt idx="1876">
                  <c:v>42129</c:v>
                </c:pt>
                <c:pt idx="1877">
                  <c:v>42128</c:v>
                </c:pt>
                <c:pt idx="1878">
                  <c:v>42125</c:v>
                </c:pt>
                <c:pt idx="1879">
                  <c:v>42124</c:v>
                </c:pt>
                <c:pt idx="1880">
                  <c:v>42123</c:v>
                </c:pt>
                <c:pt idx="1881">
                  <c:v>42122</c:v>
                </c:pt>
                <c:pt idx="1882">
                  <c:v>42121</c:v>
                </c:pt>
                <c:pt idx="1883">
                  <c:v>42118</c:v>
                </c:pt>
                <c:pt idx="1884">
                  <c:v>42117</c:v>
                </c:pt>
                <c:pt idx="1885">
                  <c:v>42116</c:v>
                </c:pt>
                <c:pt idx="1886">
                  <c:v>42115</c:v>
                </c:pt>
                <c:pt idx="1887">
                  <c:v>42114</c:v>
                </c:pt>
                <c:pt idx="1888">
                  <c:v>42111</c:v>
                </c:pt>
                <c:pt idx="1889">
                  <c:v>42110</c:v>
                </c:pt>
                <c:pt idx="1890">
                  <c:v>42109</c:v>
                </c:pt>
                <c:pt idx="1891">
                  <c:v>42108</c:v>
                </c:pt>
                <c:pt idx="1892">
                  <c:v>42107</c:v>
                </c:pt>
                <c:pt idx="1893">
                  <c:v>42104</c:v>
                </c:pt>
                <c:pt idx="1894">
                  <c:v>42103</c:v>
                </c:pt>
                <c:pt idx="1895">
                  <c:v>42102</c:v>
                </c:pt>
                <c:pt idx="1896">
                  <c:v>42101</c:v>
                </c:pt>
                <c:pt idx="1897">
                  <c:v>42100</c:v>
                </c:pt>
                <c:pt idx="1898">
                  <c:v>42096</c:v>
                </c:pt>
                <c:pt idx="1899">
                  <c:v>42095</c:v>
                </c:pt>
                <c:pt idx="1900">
                  <c:v>42094</c:v>
                </c:pt>
                <c:pt idx="1901">
                  <c:v>42093</c:v>
                </c:pt>
                <c:pt idx="1902">
                  <c:v>42090</c:v>
                </c:pt>
                <c:pt idx="1903">
                  <c:v>42089</c:v>
                </c:pt>
                <c:pt idx="1904">
                  <c:v>42088</c:v>
                </c:pt>
                <c:pt idx="1905">
                  <c:v>42087</c:v>
                </c:pt>
                <c:pt idx="1906">
                  <c:v>42086</c:v>
                </c:pt>
                <c:pt idx="1907">
                  <c:v>42083</c:v>
                </c:pt>
                <c:pt idx="1908">
                  <c:v>42082</c:v>
                </c:pt>
                <c:pt idx="1909">
                  <c:v>42081</c:v>
                </c:pt>
                <c:pt idx="1910">
                  <c:v>42080</c:v>
                </c:pt>
                <c:pt idx="1911">
                  <c:v>42079</c:v>
                </c:pt>
                <c:pt idx="1912">
                  <c:v>42076</c:v>
                </c:pt>
                <c:pt idx="1913">
                  <c:v>42075</c:v>
                </c:pt>
                <c:pt idx="1914">
                  <c:v>42074</c:v>
                </c:pt>
                <c:pt idx="1915">
                  <c:v>42073</c:v>
                </c:pt>
                <c:pt idx="1916">
                  <c:v>42072</c:v>
                </c:pt>
                <c:pt idx="1917">
                  <c:v>42069</c:v>
                </c:pt>
                <c:pt idx="1918">
                  <c:v>42068</c:v>
                </c:pt>
                <c:pt idx="1919">
                  <c:v>42067</c:v>
                </c:pt>
                <c:pt idx="1920">
                  <c:v>42066</c:v>
                </c:pt>
                <c:pt idx="1921">
                  <c:v>42065</c:v>
                </c:pt>
                <c:pt idx="1922">
                  <c:v>42062</c:v>
                </c:pt>
                <c:pt idx="1923">
                  <c:v>42061</c:v>
                </c:pt>
                <c:pt idx="1924">
                  <c:v>42060</c:v>
                </c:pt>
                <c:pt idx="1925">
                  <c:v>42059</c:v>
                </c:pt>
                <c:pt idx="1926">
                  <c:v>42058</c:v>
                </c:pt>
                <c:pt idx="1927">
                  <c:v>42055</c:v>
                </c:pt>
                <c:pt idx="1928">
                  <c:v>42054</c:v>
                </c:pt>
                <c:pt idx="1929">
                  <c:v>42053</c:v>
                </c:pt>
                <c:pt idx="1930">
                  <c:v>42052</c:v>
                </c:pt>
                <c:pt idx="1931">
                  <c:v>42048</c:v>
                </c:pt>
                <c:pt idx="1932">
                  <c:v>42047</c:v>
                </c:pt>
                <c:pt idx="1933">
                  <c:v>42046</c:v>
                </c:pt>
                <c:pt idx="1934">
                  <c:v>42045</c:v>
                </c:pt>
                <c:pt idx="1935">
                  <c:v>42044</c:v>
                </c:pt>
                <c:pt idx="1936">
                  <c:v>42041</c:v>
                </c:pt>
                <c:pt idx="1937">
                  <c:v>42040</c:v>
                </c:pt>
                <c:pt idx="1938">
                  <c:v>42039</c:v>
                </c:pt>
                <c:pt idx="1939">
                  <c:v>42038</c:v>
                </c:pt>
                <c:pt idx="1940">
                  <c:v>42037</c:v>
                </c:pt>
                <c:pt idx="1941">
                  <c:v>42034</c:v>
                </c:pt>
                <c:pt idx="1942">
                  <c:v>42033</c:v>
                </c:pt>
                <c:pt idx="1943">
                  <c:v>42032</c:v>
                </c:pt>
                <c:pt idx="1944">
                  <c:v>42031</c:v>
                </c:pt>
                <c:pt idx="1945">
                  <c:v>42030</c:v>
                </c:pt>
                <c:pt idx="1946">
                  <c:v>42027</c:v>
                </c:pt>
                <c:pt idx="1947">
                  <c:v>42026</c:v>
                </c:pt>
                <c:pt idx="1948">
                  <c:v>42025</c:v>
                </c:pt>
                <c:pt idx="1949">
                  <c:v>42024</c:v>
                </c:pt>
                <c:pt idx="1950">
                  <c:v>42020</c:v>
                </c:pt>
                <c:pt idx="1951">
                  <c:v>42019</c:v>
                </c:pt>
                <c:pt idx="1952">
                  <c:v>42018</c:v>
                </c:pt>
                <c:pt idx="1953">
                  <c:v>42017</c:v>
                </c:pt>
                <c:pt idx="1954">
                  <c:v>42016</c:v>
                </c:pt>
                <c:pt idx="1955">
                  <c:v>42013</c:v>
                </c:pt>
                <c:pt idx="1956">
                  <c:v>42012</c:v>
                </c:pt>
                <c:pt idx="1957">
                  <c:v>42011</c:v>
                </c:pt>
                <c:pt idx="1958">
                  <c:v>42010</c:v>
                </c:pt>
                <c:pt idx="1959">
                  <c:v>42009</c:v>
                </c:pt>
                <c:pt idx="1960">
                  <c:v>42006</c:v>
                </c:pt>
                <c:pt idx="1961">
                  <c:v>42004</c:v>
                </c:pt>
                <c:pt idx="1962">
                  <c:v>42003</c:v>
                </c:pt>
                <c:pt idx="1963">
                  <c:v>42002</c:v>
                </c:pt>
                <c:pt idx="1964">
                  <c:v>41999</c:v>
                </c:pt>
                <c:pt idx="1965">
                  <c:v>41997</c:v>
                </c:pt>
                <c:pt idx="1966">
                  <c:v>41996</c:v>
                </c:pt>
                <c:pt idx="1967">
                  <c:v>41995</c:v>
                </c:pt>
                <c:pt idx="1968">
                  <c:v>41992</c:v>
                </c:pt>
                <c:pt idx="1969">
                  <c:v>41991</c:v>
                </c:pt>
                <c:pt idx="1970">
                  <c:v>41990</c:v>
                </c:pt>
                <c:pt idx="1971">
                  <c:v>41989</c:v>
                </c:pt>
                <c:pt idx="1972">
                  <c:v>41988</c:v>
                </c:pt>
                <c:pt idx="1973">
                  <c:v>41985</c:v>
                </c:pt>
                <c:pt idx="1974">
                  <c:v>41984</c:v>
                </c:pt>
                <c:pt idx="1975">
                  <c:v>41983</c:v>
                </c:pt>
                <c:pt idx="1976">
                  <c:v>41982</c:v>
                </c:pt>
                <c:pt idx="1977">
                  <c:v>41981</c:v>
                </c:pt>
                <c:pt idx="1978">
                  <c:v>41978</c:v>
                </c:pt>
                <c:pt idx="1979">
                  <c:v>41977</c:v>
                </c:pt>
                <c:pt idx="1980">
                  <c:v>41976</c:v>
                </c:pt>
                <c:pt idx="1981">
                  <c:v>41975</c:v>
                </c:pt>
                <c:pt idx="1982">
                  <c:v>41974</c:v>
                </c:pt>
                <c:pt idx="1983">
                  <c:v>41971</c:v>
                </c:pt>
                <c:pt idx="1984">
                  <c:v>41969</c:v>
                </c:pt>
                <c:pt idx="1985">
                  <c:v>41968</c:v>
                </c:pt>
                <c:pt idx="1986">
                  <c:v>41967</c:v>
                </c:pt>
                <c:pt idx="1987">
                  <c:v>41964</c:v>
                </c:pt>
                <c:pt idx="1988">
                  <c:v>41963</c:v>
                </c:pt>
                <c:pt idx="1989">
                  <c:v>41962</c:v>
                </c:pt>
                <c:pt idx="1990">
                  <c:v>41961</c:v>
                </c:pt>
                <c:pt idx="1991">
                  <c:v>41960</c:v>
                </c:pt>
                <c:pt idx="1992">
                  <c:v>41957</c:v>
                </c:pt>
                <c:pt idx="1993">
                  <c:v>41956</c:v>
                </c:pt>
                <c:pt idx="1994">
                  <c:v>41955</c:v>
                </c:pt>
                <c:pt idx="1995">
                  <c:v>41954</c:v>
                </c:pt>
                <c:pt idx="1996">
                  <c:v>41953</c:v>
                </c:pt>
                <c:pt idx="1997">
                  <c:v>41950</c:v>
                </c:pt>
                <c:pt idx="1998">
                  <c:v>41949</c:v>
                </c:pt>
                <c:pt idx="1999">
                  <c:v>41948</c:v>
                </c:pt>
                <c:pt idx="2000">
                  <c:v>41947</c:v>
                </c:pt>
                <c:pt idx="2001">
                  <c:v>41946</c:v>
                </c:pt>
                <c:pt idx="2002">
                  <c:v>41943</c:v>
                </c:pt>
                <c:pt idx="2003">
                  <c:v>41942</c:v>
                </c:pt>
                <c:pt idx="2004">
                  <c:v>41941</c:v>
                </c:pt>
                <c:pt idx="2005">
                  <c:v>41940</c:v>
                </c:pt>
                <c:pt idx="2006">
                  <c:v>41939</c:v>
                </c:pt>
                <c:pt idx="2007">
                  <c:v>41936</c:v>
                </c:pt>
                <c:pt idx="2008">
                  <c:v>41935</c:v>
                </c:pt>
                <c:pt idx="2009">
                  <c:v>41934</c:v>
                </c:pt>
                <c:pt idx="2010">
                  <c:v>41933</c:v>
                </c:pt>
                <c:pt idx="2011">
                  <c:v>41932</c:v>
                </c:pt>
                <c:pt idx="2012">
                  <c:v>41929</c:v>
                </c:pt>
                <c:pt idx="2013">
                  <c:v>41928</c:v>
                </c:pt>
                <c:pt idx="2014">
                  <c:v>41927</c:v>
                </c:pt>
                <c:pt idx="2015">
                  <c:v>41926</c:v>
                </c:pt>
                <c:pt idx="2016">
                  <c:v>41925</c:v>
                </c:pt>
                <c:pt idx="2017">
                  <c:v>41922</c:v>
                </c:pt>
                <c:pt idx="2018">
                  <c:v>41921</c:v>
                </c:pt>
                <c:pt idx="2019">
                  <c:v>41920</c:v>
                </c:pt>
                <c:pt idx="2020">
                  <c:v>41919</c:v>
                </c:pt>
                <c:pt idx="2021">
                  <c:v>41918</c:v>
                </c:pt>
                <c:pt idx="2022">
                  <c:v>41915</c:v>
                </c:pt>
                <c:pt idx="2023">
                  <c:v>41914</c:v>
                </c:pt>
                <c:pt idx="2024">
                  <c:v>41913</c:v>
                </c:pt>
                <c:pt idx="2025">
                  <c:v>41912</c:v>
                </c:pt>
                <c:pt idx="2026">
                  <c:v>41911</c:v>
                </c:pt>
                <c:pt idx="2027">
                  <c:v>41908</c:v>
                </c:pt>
                <c:pt idx="2028">
                  <c:v>41907</c:v>
                </c:pt>
                <c:pt idx="2029">
                  <c:v>41906</c:v>
                </c:pt>
                <c:pt idx="2030">
                  <c:v>41905</c:v>
                </c:pt>
                <c:pt idx="2031">
                  <c:v>41904</c:v>
                </c:pt>
                <c:pt idx="2032">
                  <c:v>41901</c:v>
                </c:pt>
                <c:pt idx="2033">
                  <c:v>41900</c:v>
                </c:pt>
                <c:pt idx="2034">
                  <c:v>41899</c:v>
                </c:pt>
                <c:pt idx="2035">
                  <c:v>41898</c:v>
                </c:pt>
                <c:pt idx="2036">
                  <c:v>41897</c:v>
                </c:pt>
                <c:pt idx="2037">
                  <c:v>41894</c:v>
                </c:pt>
                <c:pt idx="2038">
                  <c:v>41893</c:v>
                </c:pt>
                <c:pt idx="2039">
                  <c:v>41892</c:v>
                </c:pt>
                <c:pt idx="2040">
                  <c:v>41891</c:v>
                </c:pt>
                <c:pt idx="2041">
                  <c:v>41890</c:v>
                </c:pt>
                <c:pt idx="2042">
                  <c:v>41887</c:v>
                </c:pt>
                <c:pt idx="2043">
                  <c:v>41886</c:v>
                </c:pt>
                <c:pt idx="2044">
                  <c:v>41885</c:v>
                </c:pt>
                <c:pt idx="2045">
                  <c:v>41884</c:v>
                </c:pt>
                <c:pt idx="2046">
                  <c:v>41880</c:v>
                </c:pt>
                <c:pt idx="2047">
                  <c:v>41879</c:v>
                </c:pt>
                <c:pt idx="2048">
                  <c:v>41878</c:v>
                </c:pt>
                <c:pt idx="2049">
                  <c:v>41877</c:v>
                </c:pt>
                <c:pt idx="2050">
                  <c:v>41876</c:v>
                </c:pt>
                <c:pt idx="2051">
                  <c:v>41873</c:v>
                </c:pt>
                <c:pt idx="2052">
                  <c:v>41872</c:v>
                </c:pt>
                <c:pt idx="2053">
                  <c:v>41871</c:v>
                </c:pt>
                <c:pt idx="2054">
                  <c:v>41870</c:v>
                </c:pt>
                <c:pt idx="2055">
                  <c:v>41869</c:v>
                </c:pt>
                <c:pt idx="2056">
                  <c:v>41866</c:v>
                </c:pt>
                <c:pt idx="2057">
                  <c:v>41865</c:v>
                </c:pt>
                <c:pt idx="2058">
                  <c:v>41864</c:v>
                </c:pt>
                <c:pt idx="2059">
                  <c:v>41863</c:v>
                </c:pt>
                <c:pt idx="2060">
                  <c:v>41862</c:v>
                </c:pt>
                <c:pt idx="2061">
                  <c:v>41859</c:v>
                </c:pt>
                <c:pt idx="2062">
                  <c:v>41858</c:v>
                </c:pt>
                <c:pt idx="2063">
                  <c:v>41857</c:v>
                </c:pt>
                <c:pt idx="2064">
                  <c:v>41856</c:v>
                </c:pt>
                <c:pt idx="2065">
                  <c:v>41855</c:v>
                </c:pt>
                <c:pt idx="2066">
                  <c:v>41852</c:v>
                </c:pt>
                <c:pt idx="2067">
                  <c:v>41851</c:v>
                </c:pt>
                <c:pt idx="2068">
                  <c:v>41850</c:v>
                </c:pt>
                <c:pt idx="2069">
                  <c:v>41849</c:v>
                </c:pt>
                <c:pt idx="2070">
                  <c:v>41848</c:v>
                </c:pt>
                <c:pt idx="2071">
                  <c:v>41845</c:v>
                </c:pt>
                <c:pt idx="2072">
                  <c:v>41844</c:v>
                </c:pt>
                <c:pt idx="2073">
                  <c:v>41843</c:v>
                </c:pt>
                <c:pt idx="2074">
                  <c:v>41842</c:v>
                </c:pt>
                <c:pt idx="2075">
                  <c:v>41841</c:v>
                </c:pt>
                <c:pt idx="2076">
                  <c:v>41838</c:v>
                </c:pt>
                <c:pt idx="2077">
                  <c:v>41837</c:v>
                </c:pt>
                <c:pt idx="2078">
                  <c:v>41836</c:v>
                </c:pt>
                <c:pt idx="2079">
                  <c:v>41835</c:v>
                </c:pt>
                <c:pt idx="2080">
                  <c:v>41834</c:v>
                </c:pt>
                <c:pt idx="2081">
                  <c:v>41831</c:v>
                </c:pt>
                <c:pt idx="2082">
                  <c:v>41830</c:v>
                </c:pt>
                <c:pt idx="2083">
                  <c:v>41829</c:v>
                </c:pt>
                <c:pt idx="2084">
                  <c:v>41828</c:v>
                </c:pt>
                <c:pt idx="2085">
                  <c:v>41827</c:v>
                </c:pt>
                <c:pt idx="2086">
                  <c:v>41823</c:v>
                </c:pt>
                <c:pt idx="2087">
                  <c:v>41822</c:v>
                </c:pt>
                <c:pt idx="2088">
                  <c:v>41821</c:v>
                </c:pt>
                <c:pt idx="2089">
                  <c:v>41820</c:v>
                </c:pt>
                <c:pt idx="2090">
                  <c:v>41817</c:v>
                </c:pt>
                <c:pt idx="2091">
                  <c:v>41816</c:v>
                </c:pt>
                <c:pt idx="2092">
                  <c:v>41815</c:v>
                </c:pt>
                <c:pt idx="2093">
                  <c:v>41814</c:v>
                </c:pt>
                <c:pt idx="2094">
                  <c:v>41813</c:v>
                </c:pt>
                <c:pt idx="2095">
                  <c:v>41810</c:v>
                </c:pt>
                <c:pt idx="2096">
                  <c:v>41809</c:v>
                </c:pt>
                <c:pt idx="2097">
                  <c:v>41808</c:v>
                </c:pt>
                <c:pt idx="2098">
                  <c:v>41807</c:v>
                </c:pt>
                <c:pt idx="2099">
                  <c:v>41806</c:v>
                </c:pt>
                <c:pt idx="2100">
                  <c:v>41803</c:v>
                </c:pt>
                <c:pt idx="2101">
                  <c:v>41802</c:v>
                </c:pt>
                <c:pt idx="2102">
                  <c:v>41801</c:v>
                </c:pt>
                <c:pt idx="2103">
                  <c:v>41800</c:v>
                </c:pt>
                <c:pt idx="2104">
                  <c:v>41799</c:v>
                </c:pt>
                <c:pt idx="2105">
                  <c:v>41796</c:v>
                </c:pt>
                <c:pt idx="2106">
                  <c:v>41795</c:v>
                </c:pt>
                <c:pt idx="2107">
                  <c:v>41794</c:v>
                </c:pt>
                <c:pt idx="2108">
                  <c:v>41793</c:v>
                </c:pt>
                <c:pt idx="2109">
                  <c:v>41792</c:v>
                </c:pt>
                <c:pt idx="2110">
                  <c:v>41789</c:v>
                </c:pt>
                <c:pt idx="2111">
                  <c:v>41788</c:v>
                </c:pt>
                <c:pt idx="2112">
                  <c:v>41787</c:v>
                </c:pt>
                <c:pt idx="2113">
                  <c:v>41786</c:v>
                </c:pt>
                <c:pt idx="2114">
                  <c:v>41782</c:v>
                </c:pt>
                <c:pt idx="2115">
                  <c:v>41781</c:v>
                </c:pt>
                <c:pt idx="2116">
                  <c:v>41780</c:v>
                </c:pt>
                <c:pt idx="2117">
                  <c:v>41779</c:v>
                </c:pt>
                <c:pt idx="2118">
                  <c:v>41778</c:v>
                </c:pt>
                <c:pt idx="2119">
                  <c:v>41775</c:v>
                </c:pt>
                <c:pt idx="2120">
                  <c:v>41774</c:v>
                </c:pt>
                <c:pt idx="2121">
                  <c:v>41773</c:v>
                </c:pt>
                <c:pt idx="2122">
                  <c:v>41772</c:v>
                </c:pt>
                <c:pt idx="2123">
                  <c:v>41771</c:v>
                </c:pt>
                <c:pt idx="2124">
                  <c:v>41768</c:v>
                </c:pt>
                <c:pt idx="2125">
                  <c:v>41767</c:v>
                </c:pt>
                <c:pt idx="2126">
                  <c:v>41766</c:v>
                </c:pt>
                <c:pt idx="2127">
                  <c:v>41765</c:v>
                </c:pt>
                <c:pt idx="2128">
                  <c:v>41764</c:v>
                </c:pt>
                <c:pt idx="2129">
                  <c:v>41761</c:v>
                </c:pt>
                <c:pt idx="2130">
                  <c:v>41760</c:v>
                </c:pt>
                <c:pt idx="2131">
                  <c:v>41759</c:v>
                </c:pt>
                <c:pt idx="2132">
                  <c:v>41758</c:v>
                </c:pt>
                <c:pt idx="2133">
                  <c:v>41757</c:v>
                </c:pt>
                <c:pt idx="2134">
                  <c:v>41754</c:v>
                </c:pt>
                <c:pt idx="2135">
                  <c:v>41753</c:v>
                </c:pt>
                <c:pt idx="2136">
                  <c:v>41752</c:v>
                </c:pt>
                <c:pt idx="2137">
                  <c:v>41751</c:v>
                </c:pt>
                <c:pt idx="2138">
                  <c:v>41750</c:v>
                </c:pt>
                <c:pt idx="2139">
                  <c:v>41746</c:v>
                </c:pt>
                <c:pt idx="2140">
                  <c:v>41745</c:v>
                </c:pt>
                <c:pt idx="2141">
                  <c:v>41744</c:v>
                </c:pt>
                <c:pt idx="2142">
                  <c:v>41743</c:v>
                </c:pt>
                <c:pt idx="2143">
                  <c:v>41740</c:v>
                </c:pt>
                <c:pt idx="2144">
                  <c:v>41739</c:v>
                </c:pt>
                <c:pt idx="2145">
                  <c:v>41738</c:v>
                </c:pt>
                <c:pt idx="2146">
                  <c:v>41737</c:v>
                </c:pt>
                <c:pt idx="2147">
                  <c:v>41736</c:v>
                </c:pt>
                <c:pt idx="2148">
                  <c:v>41733</c:v>
                </c:pt>
                <c:pt idx="2149">
                  <c:v>41732</c:v>
                </c:pt>
                <c:pt idx="2150">
                  <c:v>41731</c:v>
                </c:pt>
                <c:pt idx="2151">
                  <c:v>41730</c:v>
                </c:pt>
                <c:pt idx="2152">
                  <c:v>41729</c:v>
                </c:pt>
                <c:pt idx="2153">
                  <c:v>41726</c:v>
                </c:pt>
                <c:pt idx="2154">
                  <c:v>41725</c:v>
                </c:pt>
                <c:pt idx="2155">
                  <c:v>41724</c:v>
                </c:pt>
                <c:pt idx="2156">
                  <c:v>41723</c:v>
                </c:pt>
                <c:pt idx="2157">
                  <c:v>41722</c:v>
                </c:pt>
                <c:pt idx="2158">
                  <c:v>41719</c:v>
                </c:pt>
                <c:pt idx="2159">
                  <c:v>41718</c:v>
                </c:pt>
                <c:pt idx="2160">
                  <c:v>41717</c:v>
                </c:pt>
                <c:pt idx="2161">
                  <c:v>41716</c:v>
                </c:pt>
                <c:pt idx="2162">
                  <c:v>41715</c:v>
                </c:pt>
                <c:pt idx="2163">
                  <c:v>41712</c:v>
                </c:pt>
                <c:pt idx="2164">
                  <c:v>41711</c:v>
                </c:pt>
                <c:pt idx="2165">
                  <c:v>41710</c:v>
                </c:pt>
                <c:pt idx="2166">
                  <c:v>41709</c:v>
                </c:pt>
                <c:pt idx="2167">
                  <c:v>41708</c:v>
                </c:pt>
                <c:pt idx="2168">
                  <c:v>41705</c:v>
                </c:pt>
                <c:pt idx="2169">
                  <c:v>41704</c:v>
                </c:pt>
                <c:pt idx="2170">
                  <c:v>41703</c:v>
                </c:pt>
                <c:pt idx="2171">
                  <c:v>41702</c:v>
                </c:pt>
                <c:pt idx="2172">
                  <c:v>41701</c:v>
                </c:pt>
                <c:pt idx="2173">
                  <c:v>41698</c:v>
                </c:pt>
                <c:pt idx="2174">
                  <c:v>41697</c:v>
                </c:pt>
                <c:pt idx="2175">
                  <c:v>41696</c:v>
                </c:pt>
                <c:pt idx="2176">
                  <c:v>41695</c:v>
                </c:pt>
                <c:pt idx="2177">
                  <c:v>41694</c:v>
                </c:pt>
                <c:pt idx="2178">
                  <c:v>41691</c:v>
                </c:pt>
                <c:pt idx="2179">
                  <c:v>41690</c:v>
                </c:pt>
                <c:pt idx="2180">
                  <c:v>41689</c:v>
                </c:pt>
                <c:pt idx="2181">
                  <c:v>41688</c:v>
                </c:pt>
                <c:pt idx="2182">
                  <c:v>41684</c:v>
                </c:pt>
                <c:pt idx="2183">
                  <c:v>41683</c:v>
                </c:pt>
                <c:pt idx="2184">
                  <c:v>41682</c:v>
                </c:pt>
                <c:pt idx="2185">
                  <c:v>41681</c:v>
                </c:pt>
                <c:pt idx="2186">
                  <c:v>41680</c:v>
                </c:pt>
                <c:pt idx="2187">
                  <c:v>41677</c:v>
                </c:pt>
                <c:pt idx="2188">
                  <c:v>41676</c:v>
                </c:pt>
                <c:pt idx="2189">
                  <c:v>41675</c:v>
                </c:pt>
                <c:pt idx="2190">
                  <c:v>41674</c:v>
                </c:pt>
                <c:pt idx="2191">
                  <c:v>41673</c:v>
                </c:pt>
                <c:pt idx="2192">
                  <c:v>41670</c:v>
                </c:pt>
                <c:pt idx="2193">
                  <c:v>41669</c:v>
                </c:pt>
                <c:pt idx="2194">
                  <c:v>41668</c:v>
                </c:pt>
                <c:pt idx="2195">
                  <c:v>41667</c:v>
                </c:pt>
                <c:pt idx="2196">
                  <c:v>41666</c:v>
                </c:pt>
                <c:pt idx="2197">
                  <c:v>41663</c:v>
                </c:pt>
                <c:pt idx="2198">
                  <c:v>41662</c:v>
                </c:pt>
                <c:pt idx="2199">
                  <c:v>41661</c:v>
                </c:pt>
                <c:pt idx="2200">
                  <c:v>41660</c:v>
                </c:pt>
                <c:pt idx="2201">
                  <c:v>41656</c:v>
                </c:pt>
                <c:pt idx="2202">
                  <c:v>41655</c:v>
                </c:pt>
                <c:pt idx="2203">
                  <c:v>41654</c:v>
                </c:pt>
                <c:pt idx="2204">
                  <c:v>41653</c:v>
                </c:pt>
                <c:pt idx="2205">
                  <c:v>41652</c:v>
                </c:pt>
                <c:pt idx="2206">
                  <c:v>41649</c:v>
                </c:pt>
                <c:pt idx="2207">
                  <c:v>41648</c:v>
                </c:pt>
                <c:pt idx="2208">
                  <c:v>41647</c:v>
                </c:pt>
                <c:pt idx="2209">
                  <c:v>41646</c:v>
                </c:pt>
                <c:pt idx="2210">
                  <c:v>41645</c:v>
                </c:pt>
                <c:pt idx="2211">
                  <c:v>41642</c:v>
                </c:pt>
                <c:pt idx="2212">
                  <c:v>41641</c:v>
                </c:pt>
                <c:pt idx="2213">
                  <c:v>41639</c:v>
                </c:pt>
                <c:pt idx="2214">
                  <c:v>41638</c:v>
                </c:pt>
                <c:pt idx="2215">
                  <c:v>41635</c:v>
                </c:pt>
                <c:pt idx="2216">
                  <c:v>41634</c:v>
                </c:pt>
                <c:pt idx="2217">
                  <c:v>41632</c:v>
                </c:pt>
                <c:pt idx="2218">
                  <c:v>41631</c:v>
                </c:pt>
                <c:pt idx="2219">
                  <c:v>41628</c:v>
                </c:pt>
                <c:pt idx="2220">
                  <c:v>41627</c:v>
                </c:pt>
                <c:pt idx="2221">
                  <c:v>41626</c:v>
                </c:pt>
                <c:pt idx="2222">
                  <c:v>41625</c:v>
                </c:pt>
                <c:pt idx="2223">
                  <c:v>41624</c:v>
                </c:pt>
                <c:pt idx="2224">
                  <c:v>41621</c:v>
                </c:pt>
                <c:pt idx="2225">
                  <c:v>41620</c:v>
                </c:pt>
                <c:pt idx="2226">
                  <c:v>41619</c:v>
                </c:pt>
                <c:pt idx="2227">
                  <c:v>41618</c:v>
                </c:pt>
                <c:pt idx="2228">
                  <c:v>41617</c:v>
                </c:pt>
                <c:pt idx="2229">
                  <c:v>41614</c:v>
                </c:pt>
                <c:pt idx="2230">
                  <c:v>41613</c:v>
                </c:pt>
                <c:pt idx="2231">
                  <c:v>41612</c:v>
                </c:pt>
                <c:pt idx="2232">
                  <c:v>41611</c:v>
                </c:pt>
                <c:pt idx="2233">
                  <c:v>41610</c:v>
                </c:pt>
                <c:pt idx="2234">
                  <c:v>41607</c:v>
                </c:pt>
                <c:pt idx="2235">
                  <c:v>41605</c:v>
                </c:pt>
                <c:pt idx="2236">
                  <c:v>41604</c:v>
                </c:pt>
                <c:pt idx="2237">
                  <c:v>41603</c:v>
                </c:pt>
                <c:pt idx="2238">
                  <c:v>41600</c:v>
                </c:pt>
                <c:pt idx="2239">
                  <c:v>41599</c:v>
                </c:pt>
                <c:pt idx="2240">
                  <c:v>41598</c:v>
                </c:pt>
                <c:pt idx="2241">
                  <c:v>41597</c:v>
                </c:pt>
                <c:pt idx="2242">
                  <c:v>41596</c:v>
                </c:pt>
                <c:pt idx="2243">
                  <c:v>41593</c:v>
                </c:pt>
                <c:pt idx="2244">
                  <c:v>41592</c:v>
                </c:pt>
                <c:pt idx="2245">
                  <c:v>41591</c:v>
                </c:pt>
                <c:pt idx="2246">
                  <c:v>41590</c:v>
                </c:pt>
                <c:pt idx="2247">
                  <c:v>41589</c:v>
                </c:pt>
                <c:pt idx="2248">
                  <c:v>41586</c:v>
                </c:pt>
                <c:pt idx="2249">
                  <c:v>41585</c:v>
                </c:pt>
                <c:pt idx="2250">
                  <c:v>41584</c:v>
                </c:pt>
                <c:pt idx="2251">
                  <c:v>41583</c:v>
                </c:pt>
                <c:pt idx="2252">
                  <c:v>41582</c:v>
                </c:pt>
                <c:pt idx="2253">
                  <c:v>41579</c:v>
                </c:pt>
                <c:pt idx="2254">
                  <c:v>41578</c:v>
                </c:pt>
                <c:pt idx="2255">
                  <c:v>41577</c:v>
                </c:pt>
                <c:pt idx="2256">
                  <c:v>41576</c:v>
                </c:pt>
                <c:pt idx="2257">
                  <c:v>41575</c:v>
                </c:pt>
                <c:pt idx="2258">
                  <c:v>41572</c:v>
                </c:pt>
                <c:pt idx="2259">
                  <c:v>41571</c:v>
                </c:pt>
                <c:pt idx="2260">
                  <c:v>41570</c:v>
                </c:pt>
                <c:pt idx="2261">
                  <c:v>41569</c:v>
                </c:pt>
                <c:pt idx="2262">
                  <c:v>41568</c:v>
                </c:pt>
                <c:pt idx="2263">
                  <c:v>41565</c:v>
                </c:pt>
                <c:pt idx="2264">
                  <c:v>41564</c:v>
                </c:pt>
                <c:pt idx="2265">
                  <c:v>41563</c:v>
                </c:pt>
                <c:pt idx="2266">
                  <c:v>41562</c:v>
                </c:pt>
                <c:pt idx="2267">
                  <c:v>41561</c:v>
                </c:pt>
                <c:pt idx="2268">
                  <c:v>41558</c:v>
                </c:pt>
                <c:pt idx="2269">
                  <c:v>41557</c:v>
                </c:pt>
                <c:pt idx="2270">
                  <c:v>41556</c:v>
                </c:pt>
                <c:pt idx="2271">
                  <c:v>41555</c:v>
                </c:pt>
                <c:pt idx="2272">
                  <c:v>41554</c:v>
                </c:pt>
                <c:pt idx="2273">
                  <c:v>41551</c:v>
                </c:pt>
                <c:pt idx="2274">
                  <c:v>41550</c:v>
                </c:pt>
                <c:pt idx="2275">
                  <c:v>41549</c:v>
                </c:pt>
                <c:pt idx="2276">
                  <c:v>41548</c:v>
                </c:pt>
                <c:pt idx="2277">
                  <c:v>41547</c:v>
                </c:pt>
                <c:pt idx="2278">
                  <c:v>41544</c:v>
                </c:pt>
                <c:pt idx="2279">
                  <c:v>41543</c:v>
                </c:pt>
                <c:pt idx="2280">
                  <c:v>41542</c:v>
                </c:pt>
                <c:pt idx="2281">
                  <c:v>41541</c:v>
                </c:pt>
                <c:pt idx="2282">
                  <c:v>41540</c:v>
                </c:pt>
                <c:pt idx="2283">
                  <c:v>41537</c:v>
                </c:pt>
                <c:pt idx="2284">
                  <c:v>41536</c:v>
                </c:pt>
                <c:pt idx="2285">
                  <c:v>41535</c:v>
                </c:pt>
                <c:pt idx="2286">
                  <c:v>41534</c:v>
                </c:pt>
                <c:pt idx="2287">
                  <c:v>41533</c:v>
                </c:pt>
                <c:pt idx="2288">
                  <c:v>41530</c:v>
                </c:pt>
                <c:pt idx="2289">
                  <c:v>41529</c:v>
                </c:pt>
                <c:pt idx="2290">
                  <c:v>41528</c:v>
                </c:pt>
                <c:pt idx="2291">
                  <c:v>41527</c:v>
                </c:pt>
                <c:pt idx="2292">
                  <c:v>41526</c:v>
                </c:pt>
                <c:pt idx="2293">
                  <c:v>41523</c:v>
                </c:pt>
                <c:pt idx="2294">
                  <c:v>41522</c:v>
                </c:pt>
                <c:pt idx="2295">
                  <c:v>41521</c:v>
                </c:pt>
                <c:pt idx="2296">
                  <c:v>41520</c:v>
                </c:pt>
                <c:pt idx="2297">
                  <c:v>41516</c:v>
                </c:pt>
                <c:pt idx="2298">
                  <c:v>41515</c:v>
                </c:pt>
                <c:pt idx="2299">
                  <c:v>41514</c:v>
                </c:pt>
                <c:pt idx="2300">
                  <c:v>41513</c:v>
                </c:pt>
                <c:pt idx="2301">
                  <c:v>41512</c:v>
                </c:pt>
                <c:pt idx="2302">
                  <c:v>41509</c:v>
                </c:pt>
                <c:pt idx="2303">
                  <c:v>41508</c:v>
                </c:pt>
                <c:pt idx="2304">
                  <c:v>41507</c:v>
                </c:pt>
                <c:pt idx="2305">
                  <c:v>41506</c:v>
                </c:pt>
                <c:pt idx="2306">
                  <c:v>41505</c:v>
                </c:pt>
                <c:pt idx="2307">
                  <c:v>41502</c:v>
                </c:pt>
                <c:pt idx="2308">
                  <c:v>41501</c:v>
                </c:pt>
                <c:pt idx="2309">
                  <c:v>41500</c:v>
                </c:pt>
                <c:pt idx="2310">
                  <c:v>41499</c:v>
                </c:pt>
                <c:pt idx="2311">
                  <c:v>41498</c:v>
                </c:pt>
                <c:pt idx="2312">
                  <c:v>41495</c:v>
                </c:pt>
                <c:pt idx="2313">
                  <c:v>41494</c:v>
                </c:pt>
                <c:pt idx="2314">
                  <c:v>41493</c:v>
                </c:pt>
                <c:pt idx="2315">
                  <c:v>41492</c:v>
                </c:pt>
                <c:pt idx="2316">
                  <c:v>41491</c:v>
                </c:pt>
                <c:pt idx="2317">
                  <c:v>41488</c:v>
                </c:pt>
                <c:pt idx="2318">
                  <c:v>41487</c:v>
                </c:pt>
                <c:pt idx="2319">
                  <c:v>41486</c:v>
                </c:pt>
                <c:pt idx="2320">
                  <c:v>41485</c:v>
                </c:pt>
                <c:pt idx="2321">
                  <c:v>41484</c:v>
                </c:pt>
                <c:pt idx="2322">
                  <c:v>41481</c:v>
                </c:pt>
                <c:pt idx="2323">
                  <c:v>41480</c:v>
                </c:pt>
                <c:pt idx="2324">
                  <c:v>41479</c:v>
                </c:pt>
                <c:pt idx="2325">
                  <c:v>41478</c:v>
                </c:pt>
                <c:pt idx="2326">
                  <c:v>41477</c:v>
                </c:pt>
                <c:pt idx="2327">
                  <c:v>41474</c:v>
                </c:pt>
                <c:pt idx="2328">
                  <c:v>41473</c:v>
                </c:pt>
                <c:pt idx="2329">
                  <c:v>41472</c:v>
                </c:pt>
                <c:pt idx="2330">
                  <c:v>41471</c:v>
                </c:pt>
                <c:pt idx="2331">
                  <c:v>41470</c:v>
                </c:pt>
                <c:pt idx="2332">
                  <c:v>41467</c:v>
                </c:pt>
                <c:pt idx="2333">
                  <c:v>41466</c:v>
                </c:pt>
                <c:pt idx="2334">
                  <c:v>41465</c:v>
                </c:pt>
                <c:pt idx="2335">
                  <c:v>41464</c:v>
                </c:pt>
                <c:pt idx="2336">
                  <c:v>41463</c:v>
                </c:pt>
                <c:pt idx="2337">
                  <c:v>41460</c:v>
                </c:pt>
                <c:pt idx="2338">
                  <c:v>41458</c:v>
                </c:pt>
                <c:pt idx="2339">
                  <c:v>41457</c:v>
                </c:pt>
                <c:pt idx="2340">
                  <c:v>41456</c:v>
                </c:pt>
                <c:pt idx="2341">
                  <c:v>41453</c:v>
                </c:pt>
                <c:pt idx="2342">
                  <c:v>41452</c:v>
                </c:pt>
                <c:pt idx="2343">
                  <c:v>41451</c:v>
                </c:pt>
                <c:pt idx="2344">
                  <c:v>41450</c:v>
                </c:pt>
                <c:pt idx="2345">
                  <c:v>41449</c:v>
                </c:pt>
                <c:pt idx="2346">
                  <c:v>41446</c:v>
                </c:pt>
                <c:pt idx="2347">
                  <c:v>41445</c:v>
                </c:pt>
                <c:pt idx="2348">
                  <c:v>41444</c:v>
                </c:pt>
                <c:pt idx="2349">
                  <c:v>41443</c:v>
                </c:pt>
                <c:pt idx="2350">
                  <c:v>41442</c:v>
                </c:pt>
                <c:pt idx="2351">
                  <c:v>41439</c:v>
                </c:pt>
                <c:pt idx="2352">
                  <c:v>41438</c:v>
                </c:pt>
                <c:pt idx="2353">
                  <c:v>41437</c:v>
                </c:pt>
                <c:pt idx="2354">
                  <c:v>41436</c:v>
                </c:pt>
                <c:pt idx="2355">
                  <c:v>41435</c:v>
                </c:pt>
                <c:pt idx="2356">
                  <c:v>41432</c:v>
                </c:pt>
                <c:pt idx="2357">
                  <c:v>41431</c:v>
                </c:pt>
                <c:pt idx="2358">
                  <c:v>41430</c:v>
                </c:pt>
                <c:pt idx="2359">
                  <c:v>41429</c:v>
                </c:pt>
                <c:pt idx="2360">
                  <c:v>41428</c:v>
                </c:pt>
                <c:pt idx="2361">
                  <c:v>41425</c:v>
                </c:pt>
                <c:pt idx="2362">
                  <c:v>41424</c:v>
                </c:pt>
                <c:pt idx="2363">
                  <c:v>41423</c:v>
                </c:pt>
                <c:pt idx="2364">
                  <c:v>41422</c:v>
                </c:pt>
                <c:pt idx="2365">
                  <c:v>41418</c:v>
                </c:pt>
                <c:pt idx="2366">
                  <c:v>41417</c:v>
                </c:pt>
                <c:pt idx="2367">
                  <c:v>41416</c:v>
                </c:pt>
                <c:pt idx="2368">
                  <c:v>41415</c:v>
                </c:pt>
                <c:pt idx="2369">
                  <c:v>41414</c:v>
                </c:pt>
                <c:pt idx="2370">
                  <c:v>41411</c:v>
                </c:pt>
                <c:pt idx="2371">
                  <c:v>41410</c:v>
                </c:pt>
                <c:pt idx="2372">
                  <c:v>41409</c:v>
                </c:pt>
                <c:pt idx="2373">
                  <c:v>41408</c:v>
                </c:pt>
                <c:pt idx="2374">
                  <c:v>41407</c:v>
                </c:pt>
                <c:pt idx="2375">
                  <c:v>41404</c:v>
                </c:pt>
                <c:pt idx="2376">
                  <c:v>41403</c:v>
                </c:pt>
                <c:pt idx="2377">
                  <c:v>41402</c:v>
                </c:pt>
                <c:pt idx="2378">
                  <c:v>41401</c:v>
                </c:pt>
                <c:pt idx="2379">
                  <c:v>41400</c:v>
                </c:pt>
                <c:pt idx="2380">
                  <c:v>41397</c:v>
                </c:pt>
                <c:pt idx="2381">
                  <c:v>41396</c:v>
                </c:pt>
                <c:pt idx="2382">
                  <c:v>41395</c:v>
                </c:pt>
                <c:pt idx="2383">
                  <c:v>41394</c:v>
                </c:pt>
                <c:pt idx="2384">
                  <c:v>41393</c:v>
                </c:pt>
                <c:pt idx="2385">
                  <c:v>41390</c:v>
                </c:pt>
                <c:pt idx="2386">
                  <c:v>41389</c:v>
                </c:pt>
                <c:pt idx="2387">
                  <c:v>41388</c:v>
                </c:pt>
                <c:pt idx="2388">
                  <c:v>41387</c:v>
                </c:pt>
                <c:pt idx="2389">
                  <c:v>41386</c:v>
                </c:pt>
                <c:pt idx="2390">
                  <c:v>41383</c:v>
                </c:pt>
                <c:pt idx="2391">
                  <c:v>41382</c:v>
                </c:pt>
                <c:pt idx="2392">
                  <c:v>41381</c:v>
                </c:pt>
                <c:pt idx="2393">
                  <c:v>41380</c:v>
                </c:pt>
                <c:pt idx="2394">
                  <c:v>41379</c:v>
                </c:pt>
                <c:pt idx="2395">
                  <c:v>41376</c:v>
                </c:pt>
                <c:pt idx="2396">
                  <c:v>41375</c:v>
                </c:pt>
                <c:pt idx="2397">
                  <c:v>41374</c:v>
                </c:pt>
                <c:pt idx="2398">
                  <c:v>41373</c:v>
                </c:pt>
                <c:pt idx="2399">
                  <c:v>41372</c:v>
                </c:pt>
                <c:pt idx="2400">
                  <c:v>41369</c:v>
                </c:pt>
                <c:pt idx="2401">
                  <c:v>41368</c:v>
                </c:pt>
                <c:pt idx="2402">
                  <c:v>41367</c:v>
                </c:pt>
                <c:pt idx="2403">
                  <c:v>41366</c:v>
                </c:pt>
                <c:pt idx="2404">
                  <c:v>41365</c:v>
                </c:pt>
                <c:pt idx="2405">
                  <c:v>41361</c:v>
                </c:pt>
                <c:pt idx="2406">
                  <c:v>41360</c:v>
                </c:pt>
                <c:pt idx="2407">
                  <c:v>41359</c:v>
                </c:pt>
                <c:pt idx="2408">
                  <c:v>41358</c:v>
                </c:pt>
                <c:pt idx="2409">
                  <c:v>41355</c:v>
                </c:pt>
                <c:pt idx="2410">
                  <c:v>41354</c:v>
                </c:pt>
                <c:pt idx="2411">
                  <c:v>41353</c:v>
                </c:pt>
                <c:pt idx="2412">
                  <c:v>41352</c:v>
                </c:pt>
                <c:pt idx="2413">
                  <c:v>41351</c:v>
                </c:pt>
                <c:pt idx="2414">
                  <c:v>41348</c:v>
                </c:pt>
                <c:pt idx="2415">
                  <c:v>41347</c:v>
                </c:pt>
                <c:pt idx="2416">
                  <c:v>41346</c:v>
                </c:pt>
                <c:pt idx="2417">
                  <c:v>41345</c:v>
                </c:pt>
                <c:pt idx="2418">
                  <c:v>41344</c:v>
                </c:pt>
                <c:pt idx="2419">
                  <c:v>41341</c:v>
                </c:pt>
                <c:pt idx="2420">
                  <c:v>41340</c:v>
                </c:pt>
                <c:pt idx="2421">
                  <c:v>41339</c:v>
                </c:pt>
                <c:pt idx="2422">
                  <c:v>41338</c:v>
                </c:pt>
                <c:pt idx="2423">
                  <c:v>41337</c:v>
                </c:pt>
                <c:pt idx="2424">
                  <c:v>41334</c:v>
                </c:pt>
                <c:pt idx="2425">
                  <c:v>41333</c:v>
                </c:pt>
                <c:pt idx="2426">
                  <c:v>41332</c:v>
                </c:pt>
                <c:pt idx="2427">
                  <c:v>41331</c:v>
                </c:pt>
                <c:pt idx="2428">
                  <c:v>41330</c:v>
                </c:pt>
                <c:pt idx="2429">
                  <c:v>41327</c:v>
                </c:pt>
                <c:pt idx="2430">
                  <c:v>41326</c:v>
                </c:pt>
                <c:pt idx="2431">
                  <c:v>41325</c:v>
                </c:pt>
                <c:pt idx="2432">
                  <c:v>41324</c:v>
                </c:pt>
                <c:pt idx="2433">
                  <c:v>41320</c:v>
                </c:pt>
                <c:pt idx="2434">
                  <c:v>41319</c:v>
                </c:pt>
                <c:pt idx="2435">
                  <c:v>41318</c:v>
                </c:pt>
                <c:pt idx="2436">
                  <c:v>41317</c:v>
                </c:pt>
                <c:pt idx="2437">
                  <c:v>41316</c:v>
                </c:pt>
                <c:pt idx="2438">
                  <c:v>41313</c:v>
                </c:pt>
                <c:pt idx="2439">
                  <c:v>41312</c:v>
                </c:pt>
                <c:pt idx="2440">
                  <c:v>41311</c:v>
                </c:pt>
                <c:pt idx="2441">
                  <c:v>41310</c:v>
                </c:pt>
                <c:pt idx="2442">
                  <c:v>41309</c:v>
                </c:pt>
                <c:pt idx="2443">
                  <c:v>41306</c:v>
                </c:pt>
                <c:pt idx="2444">
                  <c:v>41305</c:v>
                </c:pt>
                <c:pt idx="2445">
                  <c:v>41304</c:v>
                </c:pt>
                <c:pt idx="2446">
                  <c:v>41303</c:v>
                </c:pt>
                <c:pt idx="2447">
                  <c:v>41302</c:v>
                </c:pt>
                <c:pt idx="2448">
                  <c:v>41299</c:v>
                </c:pt>
                <c:pt idx="2449">
                  <c:v>41298</c:v>
                </c:pt>
                <c:pt idx="2450">
                  <c:v>41297</c:v>
                </c:pt>
                <c:pt idx="2451">
                  <c:v>41296</c:v>
                </c:pt>
                <c:pt idx="2452">
                  <c:v>41292</c:v>
                </c:pt>
                <c:pt idx="2453">
                  <c:v>41291</c:v>
                </c:pt>
                <c:pt idx="2454">
                  <c:v>41290</c:v>
                </c:pt>
                <c:pt idx="2455">
                  <c:v>41289</c:v>
                </c:pt>
                <c:pt idx="2456">
                  <c:v>41288</c:v>
                </c:pt>
                <c:pt idx="2457">
                  <c:v>41285</c:v>
                </c:pt>
                <c:pt idx="2458">
                  <c:v>41284</c:v>
                </c:pt>
                <c:pt idx="2459">
                  <c:v>41283</c:v>
                </c:pt>
                <c:pt idx="2460">
                  <c:v>41282</c:v>
                </c:pt>
                <c:pt idx="2461">
                  <c:v>41281</c:v>
                </c:pt>
                <c:pt idx="2462">
                  <c:v>41278</c:v>
                </c:pt>
                <c:pt idx="2463">
                  <c:v>41277</c:v>
                </c:pt>
                <c:pt idx="2464">
                  <c:v>41276</c:v>
                </c:pt>
                <c:pt idx="2465">
                  <c:v>41274</c:v>
                </c:pt>
                <c:pt idx="2466">
                  <c:v>41271</c:v>
                </c:pt>
                <c:pt idx="2467">
                  <c:v>41270</c:v>
                </c:pt>
                <c:pt idx="2468">
                  <c:v>41269</c:v>
                </c:pt>
                <c:pt idx="2469">
                  <c:v>41267</c:v>
                </c:pt>
                <c:pt idx="2470">
                  <c:v>41264</c:v>
                </c:pt>
                <c:pt idx="2471">
                  <c:v>41263</c:v>
                </c:pt>
                <c:pt idx="2472">
                  <c:v>41262</c:v>
                </c:pt>
                <c:pt idx="2473">
                  <c:v>41261</c:v>
                </c:pt>
                <c:pt idx="2474">
                  <c:v>41260</c:v>
                </c:pt>
                <c:pt idx="2475">
                  <c:v>41257</c:v>
                </c:pt>
                <c:pt idx="2476">
                  <c:v>41256</c:v>
                </c:pt>
                <c:pt idx="2477">
                  <c:v>41255</c:v>
                </c:pt>
                <c:pt idx="2478">
                  <c:v>41254</c:v>
                </c:pt>
                <c:pt idx="2479">
                  <c:v>41253</c:v>
                </c:pt>
                <c:pt idx="2480">
                  <c:v>41250</c:v>
                </c:pt>
                <c:pt idx="2481">
                  <c:v>41249</c:v>
                </c:pt>
                <c:pt idx="2482">
                  <c:v>41248</c:v>
                </c:pt>
                <c:pt idx="2483">
                  <c:v>41247</c:v>
                </c:pt>
                <c:pt idx="2484">
                  <c:v>41246</c:v>
                </c:pt>
                <c:pt idx="2485">
                  <c:v>41243</c:v>
                </c:pt>
                <c:pt idx="2486">
                  <c:v>41242</c:v>
                </c:pt>
                <c:pt idx="2487">
                  <c:v>41241</c:v>
                </c:pt>
                <c:pt idx="2488">
                  <c:v>41240</c:v>
                </c:pt>
                <c:pt idx="2489">
                  <c:v>41239</c:v>
                </c:pt>
                <c:pt idx="2490">
                  <c:v>41236</c:v>
                </c:pt>
                <c:pt idx="2491">
                  <c:v>41234</c:v>
                </c:pt>
                <c:pt idx="2492">
                  <c:v>41233</c:v>
                </c:pt>
                <c:pt idx="2493">
                  <c:v>41232</c:v>
                </c:pt>
                <c:pt idx="2494">
                  <c:v>41229</c:v>
                </c:pt>
                <c:pt idx="2495">
                  <c:v>41228</c:v>
                </c:pt>
                <c:pt idx="2496">
                  <c:v>41227</c:v>
                </c:pt>
                <c:pt idx="2497">
                  <c:v>41226</c:v>
                </c:pt>
                <c:pt idx="2498">
                  <c:v>41225</c:v>
                </c:pt>
                <c:pt idx="2499">
                  <c:v>41222</c:v>
                </c:pt>
                <c:pt idx="2500">
                  <c:v>41221</c:v>
                </c:pt>
                <c:pt idx="2501">
                  <c:v>41220</c:v>
                </c:pt>
                <c:pt idx="2502">
                  <c:v>41219</c:v>
                </c:pt>
                <c:pt idx="2503">
                  <c:v>41218</c:v>
                </c:pt>
                <c:pt idx="2504">
                  <c:v>41215</c:v>
                </c:pt>
                <c:pt idx="2505">
                  <c:v>41214</c:v>
                </c:pt>
                <c:pt idx="2506">
                  <c:v>41213</c:v>
                </c:pt>
                <c:pt idx="2507">
                  <c:v>41208</c:v>
                </c:pt>
                <c:pt idx="2508">
                  <c:v>41207</c:v>
                </c:pt>
                <c:pt idx="2509">
                  <c:v>41206</c:v>
                </c:pt>
                <c:pt idx="2510">
                  <c:v>41205</c:v>
                </c:pt>
                <c:pt idx="2511">
                  <c:v>41204</c:v>
                </c:pt>
                <c:pt idx="2512">
                  <c:v>41201</c:v>
                </c:pt>
                <c:pt idx="2513">
                  <c:v>41200</c:v>
                </c:pt>
                <c:pt idx="2514">
                  <c:v>41199</c:v>
                </c:pt>
                <c:pt idx="2515">
                  <c:v>41198</c:v>
                </c:pt>
                <c:pt idx="2516">
                  <c:v>41197</c:v>
                </c:pt>
                <c:pt idx="2517">
                  <c:v>41194</c:v>
                </c:pt>
                <c:pt idx="2518">
                  <c:v>41193</c:v>
                </c:pt>
                <c:pt idx="2519">
                  <c:v>41192</c:v>
                </c:pt>
                <c:pt idx="2520">
                  <c:v>41191</c:v>
                </c:pt>
                <c:pt idx="2521">
                  <c:v>41190</c:v>
                </c:pt>
                <c:pt idx="2522">
                  <c:v>41187</c:v>
                </c:pt>
                <c:pt idx="2523">
                  <c:v>41186</c:v>
                </c:pt>
                <c:pt idx="2524">
                  <c:v>41185</c:v>
                </c:pt>
                <c:pt idx="2525">
                  <c:v>41184</c:v>
                </c:pt>
                <c:pt idx="2526">
                  <c:v>41183</c:v>
                </c:pt>
                <c:pt idx="2527">
                  <c:v>41180</c:v>
                </c:pt>
                <c:pt idx="2528">
                  <c:v>41179</c:v>
                </c:pt>
                <c:pt idx="2529">
                  <c:v>41178</c:v>
                </c:pt>
                <c:pt idx="2530">
                  <c:v>41177</c:v>
                </c:pt>
                <c:pt idx="2531">
                  <c:v>41176</c:v>
                </c:pt>
                <c:pt idx="2532">
                  <c:v>41173</c:v>
                </c:pt>
                <c:pt idx="2533">
                  <c:v>41172</c:v>
                </c:pt>
                <c:pt idx="2534">
                  <c:v>41171</c:v>
                </c:pt>
                <c:pt idx="2535">
                  <c:v>41170</c:v>
                </c:pt>
                <c:pt idx="2536">
                  <c:v>41169</c:v>
                </c:pt>
                <c:pt idx="2537">
                  <c:v>41166</c:v>
                </c:pt>
                <c:pt idx="2538">
                  <c:v>41165</c:v>
                </c:pt>
                <c:pt idx="2539">
                  <c:v>41164</c:v>
                </c:pt>
                <c:pt idx="2540">
                  <c:v>41163</c:v>
                </c:pt>
                <c:pt idx="2541">
                  <c:v>41162</c:v>
                </c:pt>
                <c:pt idx="2542">
                  <c:v>41159</c:v>
                </c:pt>
                <c:pt idx="2543">
                  <c:v>41158</c:v>
                </c:pt>
                <c:pt idx="2544">
                  <c:v>41157</c:v>
                </c:pt>
                <c:pt idx="2545">
                  <c:v>41156</c:v>
                </c:pt>
                <c:pt idx="2546">
                  <c:v>41152</c:v>
                </c:pt>
                <c:pt idx="2547">
                  <c:v>41151</c:v>
                </c:pt>
                <c:pt idx="2548">
                  <c:v>41150</c:v>
                </c:pt>
                <c:pt idx="2549">
                  <c:v>41149</c:v>
                </c:pt>
                <c:pt idx="2550">
                  <c:v>41148</c:v>
                </c:pt>
                <c:pt idx="2551">
                  <c:v>41145</c:v>
                </c:pt>
                <c:pt idx="2552">
                  <c:v>41144</c:v>
                </c:pt>
                <c:pt idx="2553">
                  <c:v>41143</c:v>
                </c:pt>
                <c:pt idx="2554">
                  <c:v>41142</c:v>
                </c:pt>
                <c:pt idx="2555">
                  <c:v>41141</c:v>
                </c:pt>
                <c:pt idx="2556">
                  <c:v>41138</c:v>
                </c:pt>
                <c:pt idx="2557">
                  <c:v>41137</c:v>
                </c:pt>
                <c:pt idx="2558">
                  <c:v>41136</c:v>
                </c:pt>
                <c:pt idx="2559">
                  <c:v>41135</c:v>
                </c:pt>
                <c:pt idx="2560">
                  <c:v>41134</c:v>
                </c:pt>
                <c:pt idx="2561">
                  <c:v>41131</c:v>
                </c:pt>
                <c:pt idx="2562">
                  <c:v>41130</c:v>
                </c:pt>
                <c:pt idx="2563">
                  <c:v>41129</c:v>
                </c:pt>
                <c:pt idx="2564">
                  <c:v>41128</c:v>
                </c:pt>
                <c:pt idx="2565">
                  <c:v>41127</c:v>
                </c:pt>
                <c:pt idx="2566">
                  <c:v>41124</c:v>
                </c:pt>
                <c:pt idx="2567">
                  <c:v>41123</c:v>
                </c:pt>
                <c:pt idx="2568">
                  <c:v>41122</c:v>
                </c:pt>
                <c:pt idx="2569">
                  <c:v>41121</c:v>
                </c:pt>
                <c:pt idx="2570">
                  <c:v>41120</c:v>
                </c:pt>
                <c:pt idx="2571">
                  <c:v>41117</c:v>
                </c:pt>
                <c:pt idx="2572">
                  <c:v>41116</c:v>
                </c:pt>
                <c:pt idx="2573">
                  <c:v>41115</c:v>
                </c:pt>
                <c:pt idx="2574">
                  <c:v>41114</c:v>
                </c:pt>
                <c:pt idx="2575">
                  <c:v>41113</c:v>
                </c:pt>
                <c:pt idx="2576">
                  <c:v>41110</c:v>
                </c:pt>
                <c:pt idx="2577">
                  <c:v>41109</c:v>
                </c:pt>
                <c:pt idx="2578">
                  <c:v>41108</c:v>
                </c:pt>
                <c:pt idx="2579">
                  <c:v>41107</c:v>
                </c:pt>
                <c:pt idx="2580">
                  <c:v>41106</c:v>
                </c:pt>
                <c:pt idx="2581">
                  <c:v>41103</c:v>
                </c:pt>
                <c:pt idx="2582">
                  <c:v>41102</c:v>
                </c:pt>
                <c:pt idx="2583">
                  <c:v>41101</c:v>
                </c:pt>
                <c:pt idx="2584">
                  <c:v>41100</c:v>
                </c:pt>
                <c:pt idx="2585">
                  <c:v>41099</c:v>
                </c:pt>
                <c:pt idx="2586">
                  <c:v>41096</c:v>
                </c:pt>
                <c:pt idx="2587">
                  <c:v>41095</c:v>
                </c:pt>
                <c:pt idx="2588">
                  <c:v>41093</c:v>
                </c:pt>
                <c:pt idx="2589">
                  <c:v>41092</c:v>
                </c:pt>
                <c:pt idx="2590">
                  <c:v>41089</c:v>
                </c:pt>
                <c:pt idx="2591">
                  <c:v>41088</c:v>
                </c:pt>
                <c:pt idx="2592">
                  <c:v>41087</c:v>
                </c:pt>
                <c:pt idx="2593">
                  <c:v>41086</c:v>
                </c:pt>
                <c:pt idx="2594">
                  <c:v>41085</c:v>
                </c:pt>
                <c:pt idx="2595">
                  <c:v>41082</c:v>
                </c:pt>
                <c:pt idx="2596">
                  <c:v>41081</c:v>
                </c:pt>
                <c:pt idx="2597">
                  <c:v>41080</c:v>
                </c:pt>
                <c:pt idx="2598">
                  <c:v>41079</c:v>
                </c:pt>
                <c:pt idx="2599">
                  <c:v>41078</c:v>
                </c:pt>
                <c:pt idx="2600">
                  <c:v>41075</c:v>
                </c:pt>
                <c:pt idx="2601">
                  <c:v>41074</c:v>
                </c:pt>
                <c:pt idx="2602">
                  <c:v>41073</c:v>
                </c:pt>
                <c:pt idx="2603">
                  <c:v>41072</c:v>
                </c:pt>
                <c:pt idx="2604">
                  <c:v>41071</c:v>
                </c:pt>
                <c:pt idx="2605">
                  <c:v>41068</c:v>
                </c:pt>
                <c:pt idx="2606">
                  <c:v>41067</c:v>
                </c:pt>
                <c:pt idx="2607">
                  <c:v>41066</c:v>
                </c:pt>
                <c:pt idx="2608">
                  <c:v>41065</c:v>
                </c:pt>
                <c:pt idx="2609">
                  <c:v>41064</c:v>
                </c:pt>
                <c:pt idx="2610">
                  <c:v>41061</c:v>
                </c:pt>
                <c:pt idx="2611">
                  <c:v>41060</c:v>
                </c:pt>
                <c:pt idx="2612">
                  <c:v>41059</c:v>
                </c:pt>
                <c:pt idx="2613">
                  <c:v>41058</c:v>
                </c:pt>
                <c:pt idx="2614">
                  <c:v>41054</c:v>
                </c:pt>
                <c:pt idx="2615">
                  <c:v>41053</c:v>
                </c:pt>
                <c:pt idx="2616">
                  <c:v>41052</c:v>
                </c:pt>
                <c:pt idx="2617">
                  <c:v>41051</c:v>
                </c:pt>
                <c:pt idx="2618">
                  <c:v>41050</c:v>
                </c:pt>
                <c:pt idx="2619">
                  <c:v>41047</c:v>
                </c:pt>
                <c:pt idx="2620">
                  <c:v>41046</c:v>
                </c:pt>
                <c:pt idx="2621">
                  <c:v>41045</c:v>
                </c:pt>
                <c:pt idx="2622">
                  <c:v>41044</c:v>
                </c:pt>
                <c:pt idx="2623">
                  <c:v>41043</c:v>
                </c:pt>
                <c:pt idx="2624">
                  <c:v>41040</c:v>
                </c:pt>
                <c:pt idx="2625">
                  <c:v>41039</c:v>
                </c:pt>
                <c:pt idx="2626">
                  <c:v>41038</c:v>
                </c:pt>
                <c:pt idx="2627">
                  <c:v>41037</c:v>
                </c:pt>
                <c:pt idx="2628">
                  <c:v>41036</c:v>
                </c:pt>
                <c:pt idx="2629">
                  <c:v>41033</c:v>
                </c:pt>
                <c:pt idx="2630">
                  <c:v>41032</c:v>
                </c:pt>
                <c:pt idx="2631">
                  <c:v>41031</c:v>
                </c:pt>
                <c:pt idx="2632">
                  <c:v>41030</c:v>
                </c:pt>
                <c:pt idx="2633">
                  <c:v>41029</c:v>
                </c:pt>
                <c:pt idx="2634">
                  <c:v>41026</c:v>
                </c:pt>
                <c:pt idx="2635">
                  <c:v>41025</c:v>
                </c:pt>
                <c:pt idx="2636">
                  <c:v>41024</c:v>
                </c:pt>
                <c:pt idx="2637">
                  <c:v>41023</c:v>
                </c:pt>
                <c:pt idx="2638">
                  <c:v>41022</c:v>
                </c:pt>
                <c:pt idx="2639">
                  <c:v>41019</c:v>
                </c:pt>
                <c:pt idx="2640">
                  <c:v>41018</c:v>
                </c:pt>
                <c:pt idx="2641">
                  <c:v>41017</c:v>
                </c:pt>
                <c:pt idx="2642">
                  <c:v>41016</c:v>
                </c:pt>
                <c:pt idx="2643">
                  <c:v>41015</c:v>
                </c:pt>
                <c:pt idx="2644">
                  <c:v>41012</c:v>
                </c:pt>
                <c:pt idx="2645">
                  <c:v>41011</c:v>
                </c:pt>
                <c:pt idx="2646">
                  <c:v>41010</c:v>
                </c:pt>
                <c:pt idx="2647">
                  <c:v>41009</c:v>
                </c:pt>
                <c:pt idx="2648">
                  <c:v>41008</c:v>
                </c:pt>
                <c:pt idx="2649">
                  <c:v>41004</c:v>
                </c:pt>
                <c:pt idx="2650">
                  <c:v>41003</c:v>
                </c:pt>
                <c:pt idx="2651">
                  <c:v>41002</c:v>
                </c:pt>
                <c:pt idx="2652">
                  <c:v>41001</c:v>
                </c:pt>
                <c:pt idx="2653">
                  <c:v>40998</c:v>
                </c:pt>
                <c:pt idx="2654">
                  <c:v>40997</c:v>
                </c:pt>
                <c:pt idx="2655">
                  <c:v>40996</c:v>
                </c:pt>
                <c:pt idx="2656">
                  <c:v>40995</c:v>
                </c:pt>
                <c:pt idx="2657">
                  <c:v>40994</c:v>
                </c:pt>
                <c:pt idx="2658">
                  <c:v>40991</c:v>
                </c:pt>
                <c:pt idx="2659">
                  <c:v>40990</c:v>
                </c:pt>
                <c:pt idx="2660">
                  <c:v>40989</c:v>
                </c:pt>
                <c:pt idx="2661">
                  <c:v>40988</c:v>
                </c:pt>
                <c:pt idx="2662">
                  <c:v>40987</c:v>
                </c:pt>
                <c:pt idx="2663">
                  <c:v>40984</c:v>
                </c:pt>
                <c:pt idx="2664">
                  <c:v>40983</c:v>
                </c:pt>
                <c:pt idx="2665">
                  <c:v>40982</c:v>
                </c:pt>
                <c:pt idx="2666">
                  <c:v>40981</c:v>
                </c:pt>
                <c:pt idx="2667">
                  <c:v>40980</c:v>
                </c:pt>
                <c:pt idx="2668">
                  <c:v>40977</c:v>
                </c:pt>
                <c:pt idx="2669">
                  <c:v>40976</c:v>
                </c:pt>
                <c:pt idx="2670">
                  <c:v>40975</c:v>
                </c:pt>
                <c:pt idx="2671">
                  <c:v>40974</c:v>
                </c:pt>
                <c:pt idx="2672">
                  <c:v>40973</c:v>
                </c:pt>
                <c:pt idx="2673">
                  <c:v>40970</c:v>
                </c:pt>
                <c:pt idx="2674">
                  <c:v>40969</c:v>
                </c:pt>
                <c:pt idx="2675">
                  <c:v>40968</c:v>
                </c:pt>
                <c:pt idx="2676">
                  <c:v>40967</c:v>
                </c:pt>
                <c:pt idx="2677">
                  <c:v>40966</c:v>
                </c:pt>
                <c:pt idx="2678">
                  <c:v>40963</c:v>
                </c:pt>
                <c:pt idx="2679">
                  <c:v>40962</c:v>
                </c:pt>
                <c:pt idx="2680">
                  <c:v>40961</c:v>
                </c:pt>
                <c:pt idx="2681">
                  <c:v>40960</c:v>
                </c:pt>
                <c:pt idx="2682">
                  <c:v>40956</c:v>
                </c:pt>
                <c:pt idx="2683">
                  <c:v>40955</c:v>
                </c:pt>
                <c:pt idx="2684">
                  <c:v>40954</c:v>
                </c:pt>
                <c:pt idx="2685">
                  <c:v>40953</c:v>
                </c:pt>
                <c:pt idx="2686">
                  <c:v>40952</c:v>
                </c:pt>
                <c:pt idx="2687">
                  <c:v>40949</c:v>
                </c:pt>
                <c:pt idx="2688">
                  <c:v>40948</c:v>
                </c:pt>
                <c:pt idx="2689">
                  <c:v>40947</c:v>
                </c:pt>
                <c:pt idx="2690">
                  <c:v>40946</c:v>
                </c:pt>
                <c:pt idx="2691">
                  <c:v>40945</c:v>
                </c:pt>
                <c:pt idx="2692">
                  <c:v>40942</c:v>
                </c:pt>
                <c:pt idx="2693">
                  <c:v>40941</c:v>
                </c:pt>
                <c:pt idx="2694">
                  <c:v>40940</c:v>
                </c:pt>
                <c:pt idx="2695">
                  <c:v>40939</c:v>
                </c:pt>
                <c:pt idx="2696">
                  <c:v>40938</c:v>
                </c:pt>
                <c:pt idx="2697">
                  <c:v>40935</c:v>
                </c:pt>
                <c:pt idx="2698">
                  <c:v>40934</c:v>
                </c:pt>
                <c:pt idx="2699">
                  <c:v>40933</c:v>
                </c:pt>
                <c:pt idx="2700">
                  <c:v>40932</c:v>
                </c:pt>
                <c:pt idx="2701">
                  <c:v>40931</c:v>
                </c:pt>
                <c:pt idx="2702">
                  <c:v>40928</c:v>
                </c:pt>
                <c:pt idx="2703">
                  <c:v>40927</c:v>
                </c:pt>
                <c:pt idx="2704">
                  <c:v>40926</c:v>
                </c:pt>
                <c:pt idx="2705">
                  <c:v>40925</c:v>
                </c:pt>
                <c:pt idx="2706">
                  <c:v>40921</c:v>
                </c:pt>
                <c:pt idx="2707">
                  <c:v>40920</c:v>
                </c:pt>
                <c:pt idx="2708">
                  <c:v>40919</c:v>
                </c:pt>
                <c:pt idx="2709">
                  <c:v>40918</c:v>
                </c:pt>
                <c:pt idx="2710">
                  <c:v>40917</c:v>
                </c:pt>
                <c:pt idx="2711">
                  <c:v>40914</c:v>
                </c:pt>
                <c:pt idx="2712">
                  <c:v>40913</c:v>
                </c:pt>
                <c:pt idx="2713">
                  <c:v>40912</c:v>
                </c:pt>
                <c:pt idx="2714">
                  <c:v>40911</c:v>
                </c:pt>
                <c:pt idx="2715">
                  <c:v>40907</c:v>
                </c:pt>
                <c:pt idx="2716">
                  <c:v>40906</c:v>
                </c:pt>
                <c:pt idx="2717">
                  <c:v>40905</c:v>
                </c:pt>
                <c:pt idx="2718">
                  <c:v>40904</c:v>
                </c:pt>
                <c:pt idx="2719">
                  <c:v>40900</c:v>
                </c:pt>
                <c:pt idx="2720">
                  <c:v>40899</c:v>
                </c:pt>
                <c:pt idx="2721">
                  <c:v>40898</c:v>
                </c:pt>
                <c:pt idx="2722">
                  <c:v>40897</c:v>
                </c:pt>
                <c:pt idx="2723">
                  <c:v>40896</c:v>
                </c:pt>
                <c:pt idx="2724">
                  <c:v>40893</c:v>
                </c:pt>
                <c:pt idx="2725">
                  <c:v>40892</c:v>
                </c:pt>
                <c:pt idx="2726">
                  <c:v>40891</c:v>
                </c:pt>
                <c:pt idx="2727">
                  <c:v>40890</c:v>
                </c:pt>
                <c:pt idx="2728">
                  <c:v>40889</c:v>
                </c:pt>
                <c:pt idx="2729">
                  <c:v>40886</c:v>
                </c:pt>
                <c:pt idx="2730">
                  <c:v>40885</c:v>
                </c:pt>
                <c:pt idx="2731">
                  <c:v>40884</c:v>
                </c:pt>
                <c:pt idx="2732">
                  <c:v>40883</c:v>
                </c:pt>
                <c:pt idx="2733">
                  <c:v>40882</c:v>
                </c:pt>
                <c:pt idx="2734">
                  <c:v>40879</c:v>
                </c:pt>
                <c:pt idx="2735">
                  <c:v>40878</c:v>
                </c:pt>
                <c:pt idx="2736">
                  <c:v>40877</c:v>
                </c:pt>
                <c:pt idx="2737">
                  <c:v>40876</c:v>
                </c:pt>
                <c:pt idx="2738">
                  <c:v>40875</c:v>
                </c:pt>
                <c:pt idx="2739">
                  <c:v>40872</c:v>
                </c:pt>
                <c:pt idx="2740">
                  <c:v>40870</c:v>
                </c:pt>
                <c:pt idx="2741">
                  <c:v>40869</c:v>
                </c:pt>
                <c:pt idx="2742">
                  <c:v>40868</c:v>
                </c:pt>
                <c:pt idx="2743">
                  <c:v>40865</c:v>
                </c:pt>
                <c:pt idx="2744">
                  <c:v>40864</c:v>
                </c:pt>
                <c:pt idx="2745">
                  <c:v>40863</c:v>
                </c:pt>
                <c:pt idx="2746">
                  <c:v>40862</c:v>
                </c:pt>
                <c:pt idx="2747">
                  <c:v>40861</c:v>
                </c:pt>
                <c:pt idx="2748">
                  <c:v>40858</c:v>
                </c:pt>
                <c:pt idx="2749">
                  <c:v>40857</c:v>
                </c:pt>
                <c:pt idx="2750">
                  <c:v>40856</c:v>
                </c:pt>
                <c:pt idx="2751">
                  <c:v>40855</c:v>
                </c:pt>
                <c:pt idx="2752">
                  <c:v>40854</c:v>
                </c:pt>
                <c:pt idx="2753">
                  <c:v>40851</c:v>
                </c:pt>
                <c:pt idx="2754">
                  <c:v>40850</c:v>
                </c:pt>
                <c:pt idx="2755">
                  <c:v>40849</c:v>
                </c:pt>
                <c:pt idx="2756">
                  <c:v>40848</c:v>
                </c:pt>
                <c:pt idx="2757">
                  <c:v>40847</c:v>
                </c:pt>
                <c:pt idx="2758">
                  <c:v>40844</c:v>
                </c:pt>
                <c:pt idx="2759">
                  <c:v>40843</c:v>
                </c:pt>
                <c:pt idx="2760">
                  <c:v>40842</c:v>
                </c:pt>
                <c:pt idx="2761">
                  <c:v>40841</c:v>
                </c:pt>
                <c:pt idx="2762">
                  <c:v>40840</c:v>
                </c:pt>
                <c:pt idx="2763">
                  <c:v>40837</c:v>
                </c:pt>
                <c:pt idx="2764">
                  <c:v>40836</c:v>
                </c:pt>
                <c:pt idx="2765">
                  <c:v>40835</c:v>
                </c:pt>
                <c:pt idx="2766">
                  <c:v>40834</c:v>
                </c:pt>
                <c:pt idx="2767">
                  <c:v>40833</c:v>
                </c:pt>
                <c:pt idx="2768">
                  <c:v>40830</c:v>
                </c:pt>
                <c:pt idx="2769">
                  <c:v>40829</c:v>
                </c:pt>
                <c:pt idx="2770">
                  <c:v>40828</c:v>
                </c:pt>
                <c:pt idx="2771">
                  <c:v>40827</c:v>
                </c:pt>
                <c:pt idx="2772">
                  <c:v>40826</c:v>
                </c:pt>
                <c:pt idx="2773">
                  <c:v>40823</c:v>
                </c:pt>
                <c:pt idx="2774">
                  <c:v>40822</c:v>
                </c:pt>
                <c:pt idx="2775">
                  <c:v>40821</c:v>
                </c:pt>
                <c:pt idx="2776">
                  <c:v>40820</c:v>
                </c:pt>
                <c:pt idx="2777">
                  <c:v>40819</c:v>
                </c:pt>
                <c:pt idx="2778">
                  <c:v>40816</c:v>
                </c:pt>
                <c:pt idx="2779">
                  <c:v>40815</c:v>
                </c:pt>
                <c:pt idx="2780">
                  <c:v>40814</c:v>
                </c:pt>
                <c:pt idx="2781">
                  <c:v>40813</c:v>
                </c:pt>
                <c:pt idx="2782">
                  <c:v>40812</c:v>
                </c:pt>
                <c:pt idx="2783">
                  <c:v>40809</c:v>
                </c:pt>
                <c:pt idx="2784">
                  <c:v>40808</c:v>
                </c:pt>
                <c:pt idx="2785">
                  <c:v>40807</c:v>
                </c:pt>
                <c:pt idx="2786">
                  <c:v>40806</c:v>
                </c:pt>
                <c:pt idx="2787">
                  <c:v>40805</c:v>
                </c:pt>
                <c:pt idx="2788">
                  <c:v>40802</c:v>
                </c:pt>
                <c:pt idx="2789">
                  <c:v>40801</c:v>
                </c:pt>
                <c:pt idx="2790">
                  <c:v>40800</c:v>
                </c:pt>
                <c:pt idx="2791">
                  <c:v>40799</c:v>
                </c:pt>
                <c:pt idx="2792">
                  <c:v>40798</c:v>
                </c:pt>
                <c:pt idx="2793">
                  <c:v>40795</c:v>
                </c:pt>
                <c:pt idx="2794">
                  <c:v>40794</c:v>
                </c:pt>
                <c:pt idx="2795">
                  <c:v>40793</c:v>
                </c:pt>
                <c:pt idx="2796">
                  <c:v>40792</c:v>
                </c:pt>
                <c:pt idx="2797">
                  <c:v>40788</c:v>
                </c:pt>
                <c:pt idx="2798">
                  <c:v>40787</c:v>
                </c:pt>
                <c:pt idx="2799">
                  <c:v>40786</c:v>
                </c:pt>
                <c:pt idx="2800">
                  <c:v>40785</c:v>
                </c:pt>
                <c:pt idx="2801">
                  <c:v>40784</c:v>
                </c:pt>
                <c:pt idx="2802">
                  <c:v>40781</c:v>
                </c:pt>
                <c:pt idx="2803">
                  <c:v>40780</c:v>
                </c:pt>
                <c:pt idx="2804">
                  <c:v>40779</c:v>
                </c:pt>
                <c:pt idx="2805">
                  <c:v>40778</c:v>
                </c:pt>
                <c:pt idx="2806">
                  <c:v>40777</c:v>
                </c:pt>
                <c:pt idx="2807">
                  <c:v>40774</c:v>
                </c:pt>
                <c:pt idx="2808">
                  <c:v>40773</c:v>
                </c:pt>
                <c:pt idx="2809">
                  <c:v>40772</c:v>
                </c:pt>
                <c:pt idx="2810">
                  <c:v>40771</c:v>
                </c:pt>
                <c:pt idx="2811">
                  <c:v>40770</c:v>
                </c:pt>
                <c:pt idx="2812">
                  <c:v>40767</c:v>
                </c:pt>
                <c:pt idx="2813">
                  <c:v>40766</c:v>
                </c:pt>
                <c:pt idx="2814">
                  <c:v>40765</c:v>
                </c:pt>
                <c:pt idx="2815">
                  <c:v>40764</c:v>
                </c:pt>
                <c:pt idx="2816">
                  <c:v>40763</c:v>
                </c:pt>
                <c:pt idx="2817">
                  <c:v>40760</c:v>
                </c:pt>
                <c:pt idx="2818">
                  <c:v>40759</c:v>
                </c:pt>
                <c:pt idx="2819">
                  <c:v>40758</c:v>
                </c:pt>
                <c:pt idx="2820">
                  <c:v>40757</c:v>
                </c:pt>
                <c:pt idx="2821">
                  <c:v>40756</c:v>
                </c:pt>
                <c:pt idx="2822">
                  <c:v>40753</c:v>
                </c:pt>
                <c:pt idx="2823">
                  <c:v>40752</c:v>
                </c:pt>
                <c:pt idx="2824">
                  <c:v>40751</c:v>
                </c:pt>
                <c:pt idx="2825">
                  <c:v>40750</c:v>
                </c:pt>
                <c:pt idx="2826">
                  <c:v>40749</c:v>
                </c:pt>
                <c:pt idx="2827">
                  <c:v>40746</c:v>
                </c:pt>
                <c:pt idx="2828">
                  <c:v>40745</c:v>
                </c:pt>
                <c:pt idx="2829">
                  <c:v>40744</c:v>
                </c:pt>
                <c:pt idx="2830">
                  <c:v>40743</c:v>
                </c:pt>
                <c:pt idx="2831">
                  <c:v>40742</c:v>
                </c:pt>
                <c:pt idx="2832">
                  <c:v>40739</c:v>
                </c:pt>
                <c:pt idx="2833">
                  <c:v>40738</c:v>
                </c:pt>
                <c:pt idx="2834">
                  <c:v>40737</c:v>
                </c:pt>
                <c:pt idx="2835">
                  <c:v>40736</c:v>
                </c:pt>
                <c:pt idx="2836">
                  <c:v>40735</c:v>
                </c:pt>
                <c:pt idx="2837">
                  <c:v>40732</c:v>
                </c:pt>
                <c:pt idx="2838">
                  <c:v>40731</c:v>
                </c:pt>
                <c:pt idx="2839">
                  <c:v>40730</c:v>
                </c:pt>
                <c:pt idx="2840">
                  <c:v>40729</c:v>
                </c:pt>
                <c:pt idx="2841">
                  <c:v>40725</c:v>
                </c:pt>
                <c:pt idx="2842">
                  <c:v>40724</c:v>
                </c:pt>
                <c:pt idx="2843">
                  <c:v>40723</c:v>
                </c:pt>
                <c:pt idx="2844">
                  <c:v>40722</c:v>
                </c:pt>
                <c:pt idx="2845">
                  <c:v>40721</c:v>
                </c:pt>
                <c:pt idx="2846">
                  <c:v>40718</c:v>
                </c:pt>
                <c:pt idx="2847">
                  <c:v>40717</c:v>
                </c:pt>
                <c:pt idx="2848">
                  <c:v>40716</c:v>
                </c:pt>
                <c:pt idx="2849">
                  <c:v>40715</c:v>
                </c:pt>
                <c:pt idx="2850">
                  <c:v>40714</c:v>
                </c:pt>
                <c:pt idx="2851">
                  <c:v>40711</c:v>
                </c:pt>
                <c:pt idx="2852">
                  <c:v>40710</c:v>
                </c:pt>
                <c:pt idx="2853">
                  <c:v>40709</c:v>
                </c:pt>
                <c:pt idx="2854">
                  <c:v>40708</c:v>
                </c:pt>
                <c:pt idx="2855">
                  <c:v>40707</c:v>
                </c:pt>
                <c:pt idx="2856">
                  <c:v>40704</c:v>
                </c:pt>
                <c:pt idx="2857">
                  <c:v>40703</c:v>
                </c:pt>
                <c:pt idx="2858">
                  <c:v>40702</c:v>
                </c:pt>
                <c:pt idx="2859">
                  <c:v>40701</c:v>
                </c:pt>
                <c:pt idx="2860">
                  <c:v>40700</c:v>
                </c:pt>
                <c:pt idx="2861">
                  <c:v>40697</c:v>
                </c:pt>
                <c:pt idx="2862">
                  <c:v>40696</c:v>
                </c:pt>
                <c:pt idx="2863">
                  <c:v>40695</c:v>
                </c:pt>
                <c:pt idx="2864">
                  <c:v>40694</c:v>
                </c:pt>
                <c:pt idx="2865">
                  <c:v>40690</c:v>
                </c:pt>
                <c:pt idx="2866">
                  <c:v>40689</c:v>
                </c:pt>
                <c:pt idx="2867">
                  <c:v>40688</c:v>
                </c:pt>
                <c:pt idx="2868">
                  <c:v>40687</c:v>
                </c:pt>
                <c:pt idx="2869">
                  <c:v>40686</c:v>
                </c:pt>
                <c:pt idx="2870">
                  <c:v>40683</c:v>
                </c:pt>
                <c:pt idx="2871">
                  <c:v>40682</c:v>
                </c:pt>
                <c:pt idx="2872">
                  <c:v>40681</c:v>
                </c:pt>
                <c:pt idx="2873">
                  <c:v>40680</c:v>
                </c:pt>
                <c:pt idx="2874">
                  <c:v>40679</c:v>
                </c:pt>
                <c:pt idx="2875">
                  <c:v>40676</c:v>
                </c:pt>
                <c:pt idx="2876">
                  <c:v>40675</c:v>
                </c:pt>
                <c:pt idx="2877">
                  <c:v>40674</c:v>
                </c:pt>
                <c:pt idx="2878">
                  <c:v>40673</c:v>
                </c:pt>
                <c:pt idx="2879">
                  <c:v>40672</c:v>
                </c:pt>
                <c:pt idx="2880">
                  <c:v>40669</c:v>
                </c:pt>
                <c:pt idx="2881">
                  <c:v>40668</c:v>
                </c:pt>
                <c:pt idx="2882">
                  <c:v>40667</c:v>
                </c:pt>
                <c:pt idx="2883">
                  <c:v>40666</c:v>
                </c:pt>
                <c:pt idx="2884">
                  <c:v>40665</c:v>
                </c:pt>
                <c:pt idx="2885">
                  <c:v>40662</c:v>
                </c:pt>
                <c:pt idx="2886">
                  <c:v>40661</c:v>
                </c:pt>
                <c:pt idx="2887">
                  <c:v>40660</c:v>
                </c:pt>
                <c:pt idx="2888">
                  <c:v>40659</c:v>
                </c:pt>
                <c:pt idx="2889">
                  <c:v>40658</c:v>
                </c:pt>
                <c:pt idx="2890">
                  <c:v>40654</c:v>
                </c:pt>
                <c:pt idx="2891">
                  <c:v>40653</c:v>
                </c:pt>
                <c:pt idx="2892">
                  <c:v>40652</c:v>
                </c:pt>
                <c:pt idx="2893">
                  <c:v>40651</c:v>
                </c:pt>
                <c:pt idx="2894">
                  <c:v>40648</c:v>
                </c:pt>
                <c:pt idx="2895">
                  <c:v>40647</c:v>
                </c:pt>
                <c:pt idx="2896">
                  <c:v>40646</c:v>
                </c:pt>
                <c:pt idx="2897">
                  <c:v>40645</c:v>
                </c:pt>
                <c:pt idx="2898">
                  <c:v>40644</c:v>
                </c:pt>
                <c:pt idx="2899">
                  <c:v>40641</c:v>
                </c:pt>
                <c:pt idx="2900">
                  <c:v>40640</c:v>
                </c:pt>
                <c:pt idx="2901">
                  <c:v>40639</c:v>
                </c:pt>
                <c:pt idx="2902">
                  <c:v>40638</c:v>
                </c:pt>
                <c:pt idx="2903">
                  <c:v>40637</c:v>
                </c:pt>
                <c:pt idx="2904">
                  <c:v>40634</c:v>
                </c:pt>
                <c:pt idx="2905">
                  <c:v>40633</c:v>
                </c:pt>
                <c:pt idx="2906">
                  <c:v>40632</c:v>
                </c:pt>
                <c:pt idx="2907">
                  <c:v>40631</c:v>
                </c:pt>
                <c:pt idx="2908">
                  <c:v>40630</c:v>
                </c:pt>
                <c:pt idx="2909">
                  <c:v>40627</c:v>
                </c:pt>
                <c:pt idx="2910">
                  <c:v>40626</c:v>
                </c:pt>
                <c:pt idx="2911">
                  <c:v>40625</c:v>
                </c:pt>
                <c:pt idx="2912">
                  <c:v>40624</c:v>
                </c:pt>
                <c:pt idx="2913">
                  <c:v>40623</c:v>
                </c:pt>
                <c:pt idx="2914">
                  <c:v>40620</c:v>
                </c:pt>
                <c:pt idx="2915">
                  <c:v>40619</c:v>
                </c:pt>
                <c:pt idx="2916">
                  <c:v>40618</c:v>
                </c:pt>
                <c:pt idx="2917">
                  <c:v>40617</c:v>
                </c:pt>
                <c:pt idx="2918">
                  <c:v>40616</c:v>
                </c:pt>
                <c:pt idx="2919">
                  <c:v>40613</c:v>
                </c:pt>
                <c:pt idx="2920">
                  <c:v>40612</c:v>
                </c:pt>
                <c:pt idx="2921">
                  <c:v>40611</c:v>
                </c:pt>
                <c:pt idx="2922">
                  <c:v>40610</c:v>
                </c:pt>
                <c:pt idx="2923">
                  <c:v>40609</c:v>
                </c:pt>
                <c:pt idx="2924">
                  <c:v>40606</c:v>
                </c:pt>
                <c:pt idx="2925">
                  <c:v>40605</c:v>
                </c:pt>
                <c:pt idx="2926">
                  <c:v>40604</c:v>
                </c:pt>
                <c:pt idx="2927">
                  <c:v>40603</c:v>
                </c:pt>
                <c:pt idx="2928">
                  <c:v>40602</c:v>
                </c:pt>
                <c:pt idx="2929">
                  <c:v>40599</c:v>
                </c:pt>
                <c:pt idx="2930">
                  <c:v>40598</c:v>
                </c:pt>
                <c:pt idx="2931">
                  <c:v>40597</c:v>
                </c:pt>
                <c:pt idx="2932">
                  <c:v>40596</c:v>
                </c:pt>
                <c:pt idx="2933">
                  <c:v>40592</c:v>
                </c:pt>
                <c:pt idx="2934">
                  <c:v>40591</c:v>
                </c:pt>
                <c:pt idx="2935">
                  <c:v>40590</c:v>
                </c:pt>
                <c:pt idx="2936">
                  <c:v>40589</c:v>
                </c:pt>
                <c:pt idx="2937">
                  <c:v>40588</c:v>
                </c:pt>
                <c:pt idx="2938">
                  <c:v>40585</c:v>
                </c:pt>
                <c:pt idx="2939">
                  <c:v>40584</c:v>
                </c:pt>
                <c:pt idx="2940">
                  <c:v>40583</c:v>
                </c:pt>
                <c:pt idx="2941">
                  <c:v>40582</c:v>
                </c:pt>
                <c:pt idx="2942">
                  <c:v>40581</c:v>
                </c:pt>
                <c:pt idx="2943">
                  <c:v>40578</c:v>
                </c:pt>
                <c:pt idx="2944">
                  <c:v>40577</c:v>
                </c:pt>
                <c:pt idx="2945">
                  <c:v>40576</c:v>
                </c:pt>
                <c:pt idx="2946">
                  <c:v>40575</c:v>
                </c:pt>
                <c:pt idx="2947">
                  <c:v>40574</c:v>
                </c:pt>
                <c:pt idx="2948">
                  <c:v>40571</c:v>
                </c:pt>
                <c:pt idx="2949">
                  <c:v>40570</c:v>
                </c:pt>
                <c:pt idx="2950">
                  <c:v>40569</c:v>
                </c:pt>
                <c:pt idx="2951">
                  <c:v>40568</c:v>
                </c:pt>
                <c:pt idx="2952">
                  <c:v>40567</c:v>
                </c:pt>
                <c:pt idx="2953">
                  <c:v>40564</c:v>
                </c:pt>
                <c:pt idx="2954">
                  <c:v>40563</c:v>
                </c:pt>
                <c:pt idx="2955">
                  <c:v>40562</c:v>
                </c:pt>
                <c:pt idx="2956">
                  <c:v>40561</c:v>
                </c:pt>
                <c:pt idx="2957">
                  <c:v>40557</c:v>
                </c:pt>
                <c:pt idx="2958">
                  <c:v>40556</c:v>
                </c:pt>
                <c:pt idx="2959">
                  <c:v>40555</c:v>
                </c:pt>
                <c:pt idx="2960">
                  <c:v>40554</c:v>
                </c:pt>
                <c:pt idx="2961">
                  <c:v>40553</c:v>
                </c:pt>
                <c:pt idx="2962">
                  <c:v>40550</c:v>
                </c:pt>
                <c:pt idx="2963">
                  <c:v>40549</c:v>
                </c:pt>
                <c:pt idx="2964">
                  <c:v>40548</c:v>
                </c:pt>
                <c:pt idx="2965">
                  <c:v>40547</c:v>
                </c:pt>
                <c:pt idx="2966">
                  <c:v>40546</c:v>
                </c:pt>
                <c:pt idx="2967">
                  <c:v>40543</c:v>
                </c:pt>
                <c:pt idx="2968">
                  <c:v>40542</c:v>
                </c:pt>
                <c:pt idx="2969">
                  <c:v>40541</c:v>
                </c:pt>
                <c:pt idx="2970">
                  <c:v>40540</c:v>
                </c:pt>
                <c:pt idx="2971">
                  <c:v>40539</c:v>
                </c:pt>
                <c:pt idx="2972">
                  <c:v>40535</c:v>
                </c:pt>
                <c:pt idx="2973">
                  <c:v>40534</c:v>
                </c:pt>
                <c:pt idx="2974">
                  <c:v>40533</c:v>
                </c:pt>
                <c:pt idx="2975">
                  <c:v>40532</c:v>
                </c:pt>
                <c:pt idx="2976">
                  <c:v>40529</c:v>
                </c:pt>
                <c:pt idx="2977">
                  <c:v>40528</c:v>
                </c:pt>
                <c:pt idx="2978">
                  <c:v>40527</c:v>
                </c:pt>
                <c:pt idx="2979">
                  <c:v>40526</c:v>
                </c:pt>
                <c:pt idx="2980">
                  <c:v>40525</c:v>
                </c:pt>
                <c:pt idx="2981">
                  <c:v>40522</c:v>
                </c:pt>
                <c:pt idx="2982">
                  <c:v>40521</c:v>
                </c:pt>
                <c:pt idx="2983">
                  <c:v>40520</c:v>
                </c:pt>
                <c:pt idx="2984">
                  <c:v>40519</c:v>
                </c:pt>
                <c:pt idx="2985">
                  <c:v>40518</c:v>
                </c:pt>
                <c:pt idx="2986">
                  <c:v>40515</c:v>
                </c:pt>
                <c:pt idx="2987">
                  <c:v>40514</c:v>
                </c:pt>
                <c:pt idx="2988">
                  <c:v>40513</c:v>
                </c:pt>
                <c:pt idx="2989">
                  <c:v>40512</c:v>
                </c:pt>
                <c:pt idx="2990">
                  <c:v>40511</c:v>
                </c:pt>
                <c:pt idx="2991">
                  <c:v>40508</c:v>
                </c:pt>
                <c:pt idx="2992">
                  <c:v>40506</c:v>
                </c:pt>
                <c:pt idx="2993">
                  <c:v>40505</c:v>
                </c:pt>
                <c:pt idx="2994">
                  <c:v>40504</c:v>
                </c:pt>
                <c:pt idx="2995">
                  <c:v>40501</c:v>
                </c:pt>
                <c:pt idx="2996">
                  <c:v>40500</c:v>
                </c:pt>
                <c:pt idx="2997">
                  <c:v>40499</c:v>
                </c:pt>
                <c:pt idx="2998">
                  <c:v>40498</c:v>
                </c:pt>
                <c:pt idx="2999">
                  <c:v>40497</c:v>
                </c:pt>
                <c:pt idx="3000">
                  <c:v>40494</c:v>
                </c:pt>
                <c:pt idx="3001">
                  <c:v>40493</c:v>
                </c:pt>
                <c:pt idx="3002">
                  <c:v>40492</c:v>
                </c:pt>
                <c:pt idx="3003">
                  <c:v>40491</c:v>
                </c:pt>
                <c:pt idx="3004">
                  <c:v>40490</c:v>
                </c:pt>
                <c:pt idx="3005">
                  <c:v>40487</c:v>
                </c:pt>
                <c:pt idx="3006">
                  <c:v>40486</c:v>
                </c:pt>
                <c:pt idx="3007">
                  <c:v>40485</c:v>
                </c:pt>
                <c:pt idx="3008">
                  <c:v>40484</c:v>
                </c:pt>
                <c:pt idx="3009">
                  <c:v>40483</c:v>
                </c:pt>
                <c:pt idx="3010">
                  <c:v>40480</c:v>
                </c:pt>
                <c:pt idx="3011">
                  <c:v>40479</c:v>
                </c:pt>
                <c:pt idx="3012">
                  <c:v>40478</c:v>
                </c:pt>
                <c:pt idx="3013">
                  <c:v>40477</c:v>
                </c:pt>
                <c:pt idx="3014">
                  <c:v>40476</c:v>
                </c:pt>
                <c:pt idx="3015">
                  <c:v>40473</c:v>
                </c:pt>
                <c:pt idx="3016">
                  <c:v>40472</c:v>
                </c:pt>
                <c:pt idx="3017">
                  <c:v>40471</c:v>
                </c:pt>
                <c:pt idx="3018">
                  <c:v>40470</c:v>
                </c:pt>
                <c:pt idx="3019">
                  <c:v>40469</c:v>
                </c:pt>
                <c:pt idx="3020">
                  <c:v>40466</c:v>
                </c:pt>
                <c:pt idx="3021">
                  <c:v>40465</c:v>
                </c:pt>
                <c:pt idx="3022">
                  <c:v>40464</c:v>
                </c:pt>
                <c:pt idx="3023">
                  <c:v>40463</c:v>
                </c:pt>
                <c:pt idx="3024">
                  <c:v>40462</c:v>
                </c:pt>
                <c:pt idx="3025">
                  <c:v>40459</c:v>
                </c:pt>
                <c:pt idx="3026">
                  <c:v>40458</c:v>
                </c:pt>
                <c:pt idx="3027">
                  <c:v>40457</c:v>
                </c:pt>
                <c:pt idx="3028">
                  <c:v>40456</c:v>
                </c:pt>
                <c:pt idx="3029">
                  <c:v>40455</c:v>
                </c:pt>
                <c:pt idx="3030">
                  <c:v>40452</c:v>
                </c:pt>
                <c:pt idx="3031">
                  <c:v>40451</c:v>
                </c:pt>
                <c:pt idx="3032">
                  <c:v>40450</c:v>
                </c:pt>
                <c:pt idx="3033">
                  <c:v>40449</c:v>
                </c:pt>
                <c:pt idx="3034">
                  <c:v>40448</c:v>
                </c:pt>
                <c:pt idx="3035">
                  <c:v>40445</c:v>
                </c:pt>
                <c:pt idx="3036">
                  <c:v>40444</c:v>
                </c:pt>
                <c:pt idx="3037">
                  <c:v>40443</c:v>
                </c:pt>
                <c:pt idx="3038">
                  <c:v>40442</c:v>
                </c:pt>
                <c:pt idx="3039">
                  <c:v>40441</c:v>
                </c:pt>
                <c:pt idx="3040">
                  <c:v>40438</c:v>
                </c:pt>
                <c:pt idx="3041">
                  <c:v>40437</c:v>
                </c:pt>
                <c:pt idx="3042">
                  <c:v>40436</c:v>
                </c:pt>
                <c:pt idx="3043">
                  <c:v>40435</c:v>
                </c:pt>
                <c:pt idx="3044">
                  <c:v>40434</c:v>
                </c:pt>
                <c:pt idx="3045">
                  <c:v>40431</c:v>
                </c:pt>
                <c:pt idx="3046">
                  <c:v>40430</c:v>
                </c:pt>
                <c:pt idx="3047">
                  <c:v>40429</c:v>
                </c:pt>
                <c:pt idx="3048">
                  <c:v>40428</c:v>
                </c:pt>
                <c:pt idx="3049">
                  <c:v>40424</c:v>
                </c:pt>
                <c:pt idx="3050">
                  <c:v>40423</c:v>
                </c:pt>
                <c:pt idx="3051">
                  <c:v>40422</c:v>
                </c:pt>
                <c:pt idx="3052">
                  <c:v>40421</c:v>
                </c:pt>
                <c:pt idx="3053">
                  <c:v>40420</c:v>
                </c:pt>
                <c:pt idx="3054">
                  <c:v>40417</c:v>
                </c:pt>
                <c:pt idx="3055">
                  <c:v>40416</c:v>
                </c:pt>
                <c:pt idx="3056">
                  <c:v>40415</c:v>
                </c:pt>
                <c:pt idx="3057">
                  <c:v>40414</c:v>
                </c:pt>
                <c:pt idx="3058">
                  <c:v>40413</c:v>
                </c:pt>
                <c:pt idx="3059">
                  <c:v>40410</c:v>
                </c:pt>
                <c:pt idx="3060">
                  <c:v>40409</c:v>
                </c:pt>
                <c:pt idx="3061">
                  <c:v>40408</c:v>
                </c:pt>
                <c:pt idx="3062">
                  <c:v>40407</c:v>
                </c:pt>
                <c:pt idx="3063">
                  <c:v>40406</c:v>
                </c:pt>
                <c:pt idx="3064">
                  <c:v>40403</c:v>
                </c:pt>
                <c:pt idx="3065">
                  <c:v>40402</c:v>
                </c:pt>
                <c:pt idx="3066">
                  <c:v>40401</c:v>
                </c:pt>
                <c:pt idx="3067">
                  <c:v>40400</c:v>
                </c:pt>
                <c:pt idx="3068">
                  <c:v>40399</c:v>
                </c:pt>
                <c:pt idx="3069">
                  <c:v>40396</c:v>
                </c:pt>
                <c:pt idx="3070">
                  <c:v>40395</c:v>
                </c:pt>
                <c:pt idx="3071">
                  <c:v>40394</c:v>
                </c:pt>
                <c:pt idx="3072">
                  <c:v>40393</c:v>
                </c:pt>
                <c:pt idx="3073">
                  <c:v>40392</c:v>
                </c:pt>
                <c:pt idx="3074">
                  <c:v>40389</c:v>
                </c:pt>
                <c:pt idx="3075">
                  <c:v>40388</c:v>
                </c:pt>
                <c:pt idx="3076">
                  <c:v>40387</c:v>
                </c:pt>
                <c:pt idx="3077">
                  <c:v>40386</c:v>
                </c:pt>
                <c:pt idx="3078">
                  <c:v>40385</c:v>
                </c:pt>
                <c:pt idx="3079">
                  <c:v>40382</c:v>
                </c:pt>
                <c:pt idx="3080">
                  <c:v>40381</c:v>
                </c:pt>
                <c:pt idx="3081">
                  <c:v>40380</c:v>
                </c:pt>
                <c:pt idx="3082">
                  <c:v>40379</c:v>
                </c:pt>
                <c:pt idx="3083">
                  <c:v>40378</c:v>
                </c:pt>
                <c:pt idx="3084">
                  <c:v>40375</c:v>
                </c:pt>
                <c:pt idx="3085">
                  <c:v>40374</c:v>
                </c:pt>
                <c:pt idx="3086">
                  <c:v>40373</c:v>
                </c:pt>
                <c:pt idx="3087">
                  <c:v>40372</c:v>
                </c:pt>
                <c:pt idx="3088">
                  <c:v>40371</c:v>
                </c:pt>
                <c:pt idx="3089">
                  <c:v>40368</c:v>
                </c:pt>
                <c:pt idx="3090">
                  <c:v>40367</c:v>
                </c:pt>
                <c:pt idx="3091">
                  <c:v>40366</c:v>
                </c:pt>
                <c:pt idx="3092">
                  <c:v>40365</c:v>
                </c:pt>
                <c:pt idx="3093">
                  <c:v>40361</c:v>
                </c:pt>
                <c:pt idx="3094">
                  <c:v>40360</c:v>
                </c:pt>
                <c:pt idx="3095">
                  <c:v>40359</c:v>
                </c:pt>
                <c:pt idx="3096">
                  <c:v>40358</c:v>
                </c:pt>
                <c:pt idx="3097">
                  <c:v>40357</c:v>
                </c:pt>
                <c:pt idx="3098">
                  <c:v>40354</c:v>
                </c:pt>
                <c:pt idx="3099">
                  <c:v>40353</c:v>
                </c:pt>
                <c:pt idx="3100">
                  <c:v>40352</c:v>
                </c:pt>
                <c:pt idx="3101">
                  <c:v>40351</c:v>
                </c:pt>
                <c:pt idx="3102">
                  <c:v>40350</c:v>
                </c:pt>
                <c:pt idx="3103">
                  <c:v>40347</c:v>
                </c:pt>
                <c:pt idx="3104">
                  <c:v>40346</c:v>
                </c:pt>
                <c:pt idx="3105">
                  <c:v>40345</c:v>
                </c:pt>
                <c:pt idx="3106">
                  <c:v>40344</c:v>
                </c:pt>
                <c:pt idx="3107">
                  <c:v>40343</c:v>
                </c:pt>
                <c:pt idx="3108">
                  <c:v>40340</c:v>
                </c:pt>
                <c:pt idx="3109">
                  <c:v>40339</c:v>
                </c:pt>
                <c:pt idx="3110">
                  <c:v>40338</c:v>
                </c:pt>
                <c:pt idx="3111">
                  <c:v>40337</c:v>
                </c:pt>
                <c:pt idx="3112">
                  <c:v>40336</c:v>
                </c:pt>
                <c:pt idx="3113">
                  <c:v>40333</c:v>
                </c:pt>
                <c:pt idx="3114">
                  <c:v>40332</c:v>
                </c:pt>
                <c:pt idx="3115">
                  <c:v>40331</c:v>
                </c:pt>
                <c:pt idx="3116">
                  <c:v>40330</c:v>
                </c:pt>
                <c:pt idx="3117">
                  <c:v>40326</c:v>
                </c:pt>
                <c:pt idx="3118">
                  <c:v>40325</c:v>
                </c:pt>
                <c:pt idx="3119">
                  <c:v>40324</c:v>
                </c:pt>
                <c:pt idx="3120">
                  <c:v>40323</c:v>
                </c:pt>
                <c:pt idx="3121">
                  <c:v>40322</c:v>
                </c:pt>
                <c:pt idx="3122">
                  <c:v>40319</c:v>
                </c:pt>
                <c:pt idx="3123">
                  <c:v>40318</c:v>
                </c:pt>
                <c:pt idx="3124">
                  <c:v>40317</c:v>
                </c:pt>
                <c:pt idx="3125">
                  <c:v>40316</c:v>
                </c:pt>
                <c:pt idx="3126">
                  <c:v>40315</c:v>
                </c:pt>
                <c:pt idx="3127">
                  <c:v>40312</c:v>
                </c:pt>
                <c:pt idx="3128">
                  <c:v>40311</c:v>
                </c:pt>
                <c:pt idx="3129">
                  <c:v>40310</c:v>
                </c:pt>
                <c:pt idx="3130">
                  <c:v>40309</c:v>
                </c:pt>
                <c:pt idx="3131">
                  <c:v>40308</c:v>
                </c:pt>
                <c:pt idx="3132">
                  <c:v>40305</c:v>
                </c:pt>
                <c:pt idx="3133">
                  <c:v>40304</c:v>
                </c:pt>
                <c:pt idx="3134">
                  <c:v>40303</c:v>
                </c:pt>
                <c:pt idx="3135">
                  <c:v>40302</c:v>
                </c:pt>
                <c:pt idx="3136">
                  <c:v>40301</c:v>
                </c:pt>
                <c:pt idx="3137">
                  <c:v>40298</c:v>
                </c:pt>
                <c:pt idx="3138">
                  <c:v>40297</c:v>
                </c:pt>
                <c:pt idx="3139">
                  <c:v>40296</c:v>
                </c:pt>
                <c:pt idx="3140">
                  <c:v>40295</c:v>
                </c:pt>
                <c:pt idx="3141">
                  <c:v>40294</c:v>
                </c:pt>
                <c:pt idx="3142">
                  <c:v>40291</c:v>
                </c:pt>
                <c:pt idx="3143">
                  <c:v>40290</c:v>
                </c:pt>
                <c:pt idx="3144">
                  <c:v>40289</c:v>
                </c:pt>
                <c:pt idx="3145">
                  <c:v>40288</c:v>
                </c:pt>
                <c:pt idx="3146">
                  <c:v>40287</c:v>
                </c:pt>
                <c:pt idx="3147">
                  <c:v>40284</c:v>
                </c:pt>
                <c:pt idx="3148">
                  <c:v>40283</c:v>
                </c:pt>
                <c:pt idx="3149">
                  <c:v>40282</c:v>
                </c:pt>
                <c:pt idx="3150">
                  <c:v>40281</c:v>
                </c:pt>
                <c:pt idx="3151">
                  <c:v>40280</c:v>
                </c:pt>
                <c:pt idx="3152">
                  <c:v>40277</c:v>
                </c:pt>
                <c:pt idx="3153">
                  <c:v>40276</c:v>
                </c:pt>
                <c:pt idx="3154">
                  <c:v>40275</c:v>
                </c:pt>
                <c:pt idx="3155">
                  <c:v>40274</c:v>
                </c:pt>
                <c:pt idx="3156">
                  <c:v>40273</c:v>
                </c:pt>
                <c:pt idx="3157">
                  <c:v>40269</c:v>
                </c:pt>
                <c:pt idx="3158">
                  <c:v>40268</c:v>
                </c:pt>
                <c:pt idx="3159">
                  <c:v>40267</c:v>
                </c:pt>
                <c:pt idx="3160">
                  <c:v>40266</c:v>
                </c:pt>
                <c:pt idx="3161">
                  <c:v>40263</c:v>
                </c:pt>
                <c:pt idx="3162">
                  <c:v>40262</c:v>
                </c:pt>
                <c:pt idx="3163">
                  <c:v>40261</c:v>
                </c:pt>
                <c:pt idx="3164">
                  <c:v>40260</c:v>
                </c:pt>
                <c:pt idx="3165">
                  <c:v>40259</c:v>
                </c:pt>
                <c:pt idx="3166">
                  <c:v>40256</c:v>
                </c:pt>
                <c:pt idx="3167">
                  <c:v>40255</c:v>
                </c:pt>
                <c:pt idx="3168">
                  <c:v>40254</c:v>
                </c:pt>
                <c:pt idx="3169">
                  <c:v>40253</c:v>
                </c:pt>
                <c:pt idx="3170">
                  <c:v>40252</c:v>
                </c:pt>
                <c:pt idx="3171">
                  <c:v>40249</c:v>
                </c:pt>
                <c:pt idx="3172">
                  <c:v>40248</c:v>
                </c:pt>
                <c:pt idx="3173">
                  <c:v>40247</c:v>
                </c:pt>
                <c:pt idx="3174">
                  <c:v>40246</c:v>
                </c:pt>
                <c:pt idx="3175">
                  <c:v>40245</c:v>
                </c:pt>
                <c:pt idx="3176">
                  <c:v>40242</c:v>
                </c:pt>
                <c:pt idx="3177">
                  <c:v>40241</c:v>
                </c:pt>
                <c:pt idx="3178">
                  <c:v>40240</c:v>
                </c:pt>
                <c:pt idx="3179">
                  <c:v>40239</c:v>
                </c:pt>
                <c:pt idx="3180">
                  <c:v>40238</c:v>
                </c:pt>
                <c:pt idx="3181">
                  <c:v>40235</c:v>
                </c:pt>
                <c:pt idx="3182">
                  <c:v>40234</c:v>
                </c:pt>
                <c:pt idx="3183">
                  <c:v>40233</c:v>
                </c:pt>
                <c:pt idx="3184">
                  <c:v>40232</c:v>
                </c:pt>
                <c:pt idx="3185">
                  <c:v>40231</c:v>
                </c:pt>
                <c:pt idx="3186">
                  <c:v>40228</c:v>
                </c:pt>
                <c:pt idx="3187">
                  <c:v>40227</c:v>
                </c:pt>
                <c:pt idx="3188">
                  <c:v>40226</c:v>
                </c:pt>
                <c:pt idx="3189">
                  <c:v>40225</c:v>
                </c:pt>
                <c:pt idx="3190">
                  <c:v>40221</c:v>
                </c:pt>
                <c:pt idx="3191">
                  <c:v>40220</c:v>
                </c:pt>
                <c:pt idx="3192">
                  <c:v>40219</c:v>
                </c:pt>
                <c:pt idx="3193">
                  <c:v>40218</c:v>
                </c:pt>
                <c:pt idx="3194">
                  <c:v>40217</c:v>
                </c:pt>
                <c:pt idx="3195">
                  <c:v>40214</c:v>
                </c:pt>
                <c:pt idx="3196">
                  <c:v>40213</c:v>
                </c:pt>
                <c:pt idx="3197">
                  <c:v>40212</c:v>
                </c:pt>
                <c:pt idx="3198">
                  <c:v>40211</c:v>
                </c:pt>
                <c:pt idx="3199">
                  <c:v>40210</c:v>
                </c:pt>
                <c:pt idx="3200">
                  <c:v>40207</c:v>
                </c:pt>
                <c:pt idx="3201">
                  <c:v>40206</c:v>
                </c:pt>
                <c:pt idx="3202">
                  <c:v>40205</c:v>
                </c:pt>
                <c:pt idx="3203">
                  <c:v>40204</c:v>
                </c:pt>
                <c:pt idx="3204">
                  <c:v>40203</c:v>
                </c:pt>
                <c:pt idx="3205">
                  <c:v>40200</c:v>
                </c:pt>
                <c:pt idx="3206">
                  <c:v>40199</c:v>
                </c:pt>
                <c:pt idx="3207">
                  <c:v>40198</c:v>
                </c:pt>
                <c:pt idx="3208">
                  <c:v>40197</c:v>
                </c:pt>
                <c:pt idx="3209">
                  <c:v>40193</c:v>
                </c:pt>
                <c:pt idx="3210">
                  <c:v>40192</c:v>
                </c:pt>
                <c:pt idx="3211">
                  <c:v>40191</c:v>
                </c:pt>
                <c:pt idx="3212">
                  <c:v>40190</c:v>
                </c:pt>
                <c:pt idx="3213">
                  <c:v>40189</c:v>
                </c:pt>
                <c:pt idx="3214">
                  <c:v>40186</c:v>
                </c:pt>
                <c:pt idx="3215">
                  <c:v>40185</c:v>
                </c:pt>
                <c:pt idx="3216">
                  <c:v>40184</c:v>
                </c:pt>
                <c:pt idx="3217">
                  <c:v>40183</c:v>
                </c:pt>
                <c:pt idx="3218">
                  <c:v>40182</c:v>
                </c:pt>
                <c:pt idx="3219">
                  <c:v>40178</c:v>
                </c:pt>
                <c:pt idx="3220">
                  <c:v>40177</c:v>
                </c:pt>
                <c:pt idx="3221">
                  <c:v>40176</c:v>
                </c:pt>
                <c:pt idx="3222">
                  <c:v>40175</c:v>
                </c:pt>
                <c:pt idx="3223">
                  <c:v>40171</c:v>
                </c:pt>
                <c:pt idx="3224">
                  <c:v>40170</c:v>
                </c:pt>
                <c:pt idx="3225">
                  <c:v>40169</c:v>
                </c:pt>
                <c:pt idx="3226">
                  <c:v>40168</c:v>
                </c:pt>
                <c:pt idx="3227">
                  <c:v>40165</c:v>
                </c:pt>
                <c:pt idx="3228">
                  <c:v>40164</c:v>
                </c:pt>
                <c:pt idx="3229">
                  <c:v>40163</c:v>
                </c:pt>
                <c:pt idx="3230">
                  <c:v>40162</c:v>
                </c:pt>
                <c:pt idx="3231">
                  <c:v>40161</c:v>
                </c:pt>
                <c:pt idx="3232">
                  <c:v>40158</c:v>
                </c:pt>
                <c:pt idx="3233">
                  <c:v>40157</c:v>
                </c:pt>
                <c:pt idx="3234">
                  <c:v>40156</c:v>
                </c:pt>
                <c:pt idx="3235">
                  <c:v>40155</c:v>
                </c:pt>
                <c:pt idx="3236">
                  <c:v>40154</c:v>
                </c:pt>
                <c:pt idx="3237">
                  <c:v>40151</c:v>
                </c:pt>
                <c:pt idx="3238">
                  <c:v>40150</c:v>
                </c:pt>
                <c:pt idx="3239">
                  <c:v>40149</c:v>
                </c:pt>
                <c:pt idx="3240">
                  <c:v>40148</c:v>
                </c:pt>
                <c:pt idx="3241">
                  <c:v>40147</c:v>
                </c:pt>
                <c:pt idx="3242">
                  <c:v>40144</c:v>
                </c:pt>
                <c:pt idx="3243">
                  <c:v>40142</c:v>
                </c:pt>
                <c:pt idx="3244">
                  <c:v>40141</c:v>
                </c:pt>
                <c:pt idx="3245">
                  <c:v>40140</c:v>
                </c:pt>
                <c:pt idx="3246">
                  <c:v>40137</c:v>
                </c:pt>
                <c:pt idx="3247">
                  <c:v>40136</c:v>
                </c:pt>
                <c:pt idx="3248">
                  <c:v>40135</c:v>
                </c:pt>
                <c:pt idx="3249">
                  <c:v>40134</c:v>
                </c:pt>
                <c:pt idx="3250">
                  <c:v>40133</c:v>
                </c:pt>
                <c:pt idx="3251">
                  <c:v>40130</c:v>
                </c:pt>
                <c:pt idx="3252">
                  <c:v>40129</c:v>
                </c:pt>
                <c:pt idx="3253">
                  <c:v>40128</c:v>
                </c:pt>
                <c:pt idx="3254">
                  <c:v>40127</c:v>
                </c:pt>
                <c:pt idx="3255">
                  <c:v>40126</c:v>
                </c:pt>
                <c:pt idx="3256">
                  <c:v>40123</c:v>
                </c:pt>
                <c:pt idx="3257">
                  <c:v>40122</c:v>
                </c:pt>
                <c:pt idx="3258">
                  <c:v>40121</c:v>
                </c:pt>
                <c:pt idx="3259">
                  <c:v>40120</c:v>
                </c:pt>
                <c:pt idx="3260">
                  <c:v>40119</c:v>
                </c:pt>
                <c:pt idx="3261">
                  <c:v>40116</c:v>
                </c:pt>
                <c:pt idx="3262">
                  <c:v>40115</c:v>
                </c:pt>
                <c:pt idx="3263">
                  <c:v>40114</c:v>
                </c:pt>
                <c:pt idx="3264">
                  <c:v>40113</c:v>
                </c:pt>
                <c:pt idx="3265">
                  <c:v>40112</c:v>
                </c:pt>
                <c:pt idx="3266">
                  <c:v>40109</c:v>
                </c:pt>
                <c:pt idx="3267">
                  <c:v>40108</c:v>
                </c:pt>
                <c:pt idx="3268">
                  <c:v>40107</c:v>
                </c:pt>
                <c:pt idx="3269">
                  <c:v>40106</c:v>
                </c:pt>
                <c:pt idx="3270">
                  <c:v>40105</c:v>
                </c:pt>
                <c:pt idx="3271">
                  <c:v>40102</c:v>
                </c:pt>
                <c:pt idx="3272">
                  <c:v>40101</c:v>
                </c:pt>
                <c:pt idx="3273">
                  <c:v>40100</c:v>
                </c:pt>
                <c:pt idx="3274">
                  <c:v>40099</c:v>
                </c:pt>
                <c:pt idx="3275">
                  <c:v>40098</c:v>
                </c:pt>
                <c:pt idx="3276">
                  <c:v>40095</c:v>
                </c:pt>
                <c:pt idx="3277">
                  <c:v>40094</c:v>
                </c:pt>
                <c:pt idx="3278">
                  <c:v>40093</c:v>
                </c:pt>
                <c:pt idx="3279">
                  <c:v>40092</c:v>
                </c:pt>
                <c:pt idx="3280">
                  <c:v>40091</c:v>
                </c:pt>
                <c:pt idx="3281">
                  <c:v>40088</c:v>
                </c:pt>
                <c:pt idx="3282">
                  <c:v>40087</c:v>
                </c:pt>
                <c:pt idx="3283">
                  <c:v>40086</c:v>
                </c:pt>
                <c:pt idx="3284">
                  <c:v>40085</c:v>
                </c:pt>
                <c:pt idx="3285">
                  <c:v>40084</c:v>
                </c:pt>
                <c:pt idx="3286">
                  <c:v>40081</c:v>
                </c:pt>
                <c:pt idx="3287">
                  <c:v>40080</c:v>
                </c:pt>
                <c:pt idx="3288">
                  <c:v>40079</c:v>
                </c:pt>
                <c:pt idx="3289">
                  <c:v>40078</c:v>
                </c:pt>
                <c:pt idx="3290">
                  <c:v>40077</c:v>
                </c:pt>
                <c:pt idx="3291">
                  <c:v>40074</c:v>
                </c:pt>
                <c:pt idx="3292">
                  <c:v>40073</c:v>
                </c:pt>
                <c:pt idx="3293">
                  <c:v>40072</c:v>
                </c:pt>
                <c:pt idx="3294">
                  <c:v>40071</c:v>
                </c:pt>
                <c:pt idx="3295">
                  <c:v>40070</c:v>
                </c:pt>
                <c:pt idx="3296">
                  <c:v>40067</c:v>
                </c:pt>
                <c:pt idx="3297">
                  <c:v>40066</c:v>
                </c:pt>
                <c:pt idx="3298">
                  <c:v>40065</c:v>
                </c:pt>
                <c:pt idx="3299">
                  <c:v>40064</c:v>
                </c:pt>
                <c:pt idx="3300">
                  <c:v>40060</c:v>
                </c:pt>
                <c:pt idx="3301">
                  <c:v>40059</c:v>
                </c:pt>
                <c:pt idx="3302">
                  <c:v>40058</c:v>
                </c:pt>
                <c:pt idx="3303">
                  <c:v>40057</c:v>
                </c:pt>
                <c:pt idx="3304">
                  <c:v>40056</c:v>
                </c:pt>
                <c:pt idx="3305">
                  <c:v>40053</c:v>
                </c:pt>
                <c:pt idx="3306">
                  <c:v>40052</c:v>
                </c:pt>
                <c:pt idx="3307">
                  <c:v>40051</c:v>
                </c:pt>
                <c:pt idx="3308">
                  <c:v>40050</c:v>
                </c:pt>
                <c:pt idx="3309">
                  <c:v>40049</c:v>
                </c:pt>
                <c:pt idx="3310">
                  <c:v>40046</c:v>
                </c:pt>
                <c:pt idx="3311">
                  <c:v>40045</c:v>
                </c:pt>
                <c:pt idx="3312">
                  <c:v>40044</c:v>
                </c:pt>
                <c:pt idx="3313">
                  <c:v>40043</c:v>
                </c:pt>
                <c:pt idx="3314">
                  <c:v>40042</c:v>
                </c:pt>
                <c:pt idx="3315">
                  <c:v>40039</c:v>
                </c:pt>
                <c:pt idx="3316">
                  <c:v>40038</c:v>
                </c:pt>
                <c:pt idx="3317">
                  <c:v>40037</c:v>
                </c:pt>
                <c:pt idx="3318">
                  <c:v>40036</c:v>
                </c:pt>
                <c:pt idx="3319">
                  <c:v>40035</c:v>
                </c:pt>
                <c:pt idx="3320">
                  <c:v>40032</c:v>
                </c:pt>
                <c:pt idx="3321">
                  <c:v>40031</c:v>
                </c:pt>
                <c:pt idx="3322">
                  <c:v>40030</c:v>
                </c:pt>
                <c:pt idx="3323">
                  <c:v>40029</c:v>
                </c:pt>
                <c:pt idx="3324">
                  <c:v>40028</c:v>
                </c:pt>
                <c:pt idx="3325">
                  <c:v>40025</c:v>
                </c:pt>
                <c:pt idx="3326">
                  <c:v>40024</c:v>
                </c:pt>
                <c:pt idx="3327">
                  <c:v>40023</c:v>
                </c:pt>
                <c:pt idx="3328">
                  <c:v>40022</c:v>
                </c:pt>
                <c:pt idx="3329">
                  <c:v>40021</c:v>
                </c:pt>
                <c:pt idx="3330">
                  <c:v>40018</c:v>
                </c:pt>
                <c:pt idx="3331">
                  <c:v>40017</c:v>
                </c:pt>
                <c:pt idx="3332">
                  <c:v>40016</c:v>
                </c:pt>
                <c:pt idx="3333">
                  <c:v>40015</c:v>
                </c:pt>
                <c:pt idx="3334">
                  <c:v>40014</c:v>
                </c:pt>
                <c:pt idx="3335">
                  <c:v>40011</c:v>
                </c:pt>
                <c:pt idx="3336">
                  <c:v>40010</c:v>
                </c:pt>
                <c:pt idx="3337">
                  <c:v>40009</c:v>
                </c:pt>
                <c:pt idx="3338">
                  <c:v>40008</c:v>
                </c:pt>
                <c:pt idx="3339">
                  <c:v>40007</c:v>
                </c:pt>
                <c:pt idx="3340">
                  <c:v>40004</c:v>
                </c:pt>
                <c:pt idx="3341">
                  <c:v>40003</c:v>
                </c:pt>
                <c:pt idx="3342">
                  <c:v>40002</c:v>
                </c:pt>
                <c:pt idx="3343">
                  <c:v>40001</c:v>
                </c:pt>
                <c:pt idx="3344">
                  <c:v>40000</c:v>
                </c:pt>
                <c:pt idx="3345">
                  <c:v>39996</c:v>
                </c:pt>
                <c:pt idx="3346">
                  <c:v>39995</c:v>
                </c:pt>
                <c:pt idx="3347">
                  <c:v>39994</c:v>
                </c:pt>
                <c:pt idx="3348">
                  <c:v>39993</c:v>
                </c:pt>
                <c:pt idx="3349">
                  <c:v>39990</c:v>
                </c:pt>
                <c:pt idx="3350">
                  <c:v>39989</c:v>
                </c:pt>
                <c:pt idx="3351">
                  <c:v>39988</c:v>
                </c:pt>
                <c:pt idx="3352">
                  <c:v>39987</c:v>
                </c:pt>
                <c:pt idx="3353">
                  <c:v>39986</c:v>
                </c:pt>
                <c:pt idx="3354">
                  <c:v>39983</c:v>
                </c:pt>
                <c:pt idx="3355">
                  <c:v>39982</c:v>
                </c:pt>
                <c:pt idx="3356">
                  <c:v>39981</c:v>
                </c:pt>
                <c:pt idx="3357">
                  <c:v>39980</c:v>
                </c:pt>
                <c:pt idx="3358">
                  <c:v>39979</c:v>
                </c:pt>
                <c:pt idx="3359">
                  <c:v>39976</c:v>
                </c:pt>
                <c:pt idx="3360">
                  <c:v>39975</c:v>
                </c:pt>
                <c:pt idx="3361">
                  <c:v>39974</c:v>
                </c:pt>
                <c:pt idx="3362">
                  <c:v>39973</c:v>
                </c:pt>
                <c:pt idx="3363">
                  <c:v>39972</c:v>
                </c:pt>
                <c:pt idx="3364">
                  <c:v>39969</c:v>
                </c:pt>
                <c:pt idx="3365">
                  <c:v>39968</c:v>
                </c:pt>
                <c:pt idx="3366">
                  <c:v>39967</c:v>
                </c:pt>
                <c:pt idx="3367">
                  <c:v>39966</c:v>
                </c:pt>
                <c:pt idx="3368">
                  <c:v>39965</c:v>
                </c:pt>
                <c:pt idx="3369">
                  <c:v>39962</c:v>
                </c:pt>
                <c:pt idx="3370">
                  <c:v>39961</c:v>
                </c:pt>
                <c:pt idx="3371">
                  <c:v>39960</c:v>
                </c:pt>
                <c:pt idx="3372">
                  <c:v>39959</c:v>
                </c:pt>
                <c:pt idx="3373">
                  <c:v>39955</c:v>
                </c:pt>
                <c:pt idx="3374">
                  <c:v>39954</c:v>
                </c:pt>
                <c:pt idx="3375">
                  <c:v>39953</c:v>
                </c:pt>
                <c:pt idx="3376">
                  <c:v>39952</c:v>
                </c:pt>
                <c:pt idx="3377">
                  <c:v>39951</c:v>
                </c:pt>
                <c:pt idx="3378">
                  <c:v>39948</c:v>
                </c:pt>
                <c:pt idx="3379">
                  <c:v>39947</c:v>
                </c:pt>
                <c:pt idx="3380">
                  <c:v>39946</c:v>
                </c:pt>
                <c:pt idx="3381">
                  <c:v>39945</c:v>
                </c:pt>
                <c:pt idx="3382">
                  <c:v>39944</c:v>
                </c:pt>
                <c:pt idx="3383">
                  <c:v>39941</c:v>
                </c:pt>
                <c:pt idx="3384">
                  <c:v>39940</c:v>
                </c:pt>
                <c:pt idx="3385">
                  <c:v>39939</c:v>
                </c:pt>
                <c:pt idx="3386">
                  <c:v>39938</c:v>
                </c:pt>
                <c:pt idx="3387">
                  <c:v>39937</c:v>
                </c:pt>
                <c:pt idx="3388">
                  <c:v>39934</c:v>
                </c:pt>
                <c:pt idx="3389">
                  <c:v>39933</c:v>
                </c:pt>
                <c:pt idx="3390">
                  <c:v>39932</c:v>
                </c:pt>
                <c:pt idx="3391">
                  <c:v>39931</c:v>
                </c:pt>
                <c:pt idx="3392">
                  <c:v>39930</c:v>
                </c:pt>
                <c:pt idx="3393">
                  <c:v>39927</c:v>
                </c:pt>
                <c:pt idx="3394">
                  <c:v>39926</c:v>
                </c:pt>
                <c:pt idx="3395">
                  <c:v>39925</c:v>
                </c:pt>
                <c:pt idx="3396">
                  <c:v>39924</c:v>
                </c:pt>
                <c:pt idx="3397">
                  <c:v>39923</c:v>
                </c:pt>
                <c:pt idx="3398">
                  <c:v>39920</c:v>
                </c:pt>
                <c:pt idx="3399">
                  <c:v>39919</c:v>
                </c:pt>
                <c:pt idx="3400">
                  <c:v>39918</c:v>
                </c:pt>
                <c:pt idx="3401">
                  <c:v>39917</c:v>
                </c:pt>
                <c:pt idx="3402">
                  <c:v>39916</c:v>
                </c:pt>
                <c:pt idx="3403">
                  <c:v>39912</c:v>
                </c:pt>
                <c:pt idx="3404">
                  <c:v>39911</c:v>
                </c:pt>
                <c:pt idx="3405">
                  <c:v>39910</c:v>
                </c:pt>
                <c:pt idx="3406">
                  <c:v>39909</c:v>
                </c:pt>
                <c:pt idx="3407">
                  <c:v>39906</c:v>
                </c:pt>
                <c:pt idx="3408">
                  <c:v>39905</c:v>
                </c:pt>
                <c:pt idx="3409">
                  <c:v>39904</c:v>
                </c:pt>
                <c:pt idx="3410">
                  <c:v>39903</c:v>
                </c:pt>
                <c:pt idx="3411">
                  <c:v>39902</c:v>
                </c:pt>
                <c:pt idx="3412">
                  <c:v>39899</c:v>
                </c:pt>
                <c:pt idx="3413">
                  <c:v>39898</c:v>
                </c:pt>
                <c:pt idx="3414">
                  <c:v>39897</c:v>
                </c:pt>
                <c:pt idx="3415">
                  <c:v>39896</c:v>
                </c:pt>
                <c:pt idx="3416">
                  <c:v>39895</c:v>
                </c:pt>
                <c:pt idx="3417">
                  <c:v>39892</c:v>
                </c:pt>
                <c:pt idx="3418">
                  <c:v>39891</c:v>
                </c:pt>
                <c:pt idx="3419">
                  <c:v>39890</c:v>
                </c:pt>
                <c:pt idx="3420">
                  <c:v>39889</c:v>
                </c:pt>
                <c:pt idx="3421">
                  <c:v>39888</c:v>
                </c:pt>
                <c:pt idx="3422">
                  <c:v>39885</c:v>
                </c:pt>
                <c:pt idx="3423">
                  <c:v>39884</c:v>
                </c:pt>
                <c:pt idx="3424">
                  <c:v>39883</c:v>
                </c:pt>
                <c:pt idx="3425">
                  <c:v>39882</c:v>
                </c:pt>
                <c:pt idx="3426">
                  <c:v>39881</c:v>
                </c:pt>
                <c:pt idx="3427">
                  <c:v>39878</c:v>
                </c:pt>
                <c:pt idx="3428">
                  <c:v>39877</c:v>
                </c:pt>
                <c:pt idx="3429">
                  <c:v>39876</c:v>
                </c:pt>
                <c:pt idx="3430">
                  <c:v>39875</c:v>
                </c:pt>
                <c:pt idx="3431">
                  <c:v>39874</c:v>
                </c:pt>
                <c:pt idx="3432">
                  <c:v>39871</c:v>
                </c:pt>
                <c:pt idx="3433">
                  <c:v>39870</c:v>
                </c:pt>
                <c:pt idx="3434">
                  <c:v>39869</c:v>
                </c:pt>
                <c:pt idx="3435">
                  <c:v>39868</c:v>
                </c:pt>
                <c:pt idx="3436">
                  <c:v>39867</c:v>
                </c:pt>
                <c:pt idx="3437">
                  <c:v>39864</c:v>
                </c:pt>
                <c:pt idx="3438">
                  <c:v>39863</c:v>
                </c:pt>
                <c:pt idx="3439">
                  <c:v>39862</c:v>
                </c:pt>
                <c:pt idx="3440">
                  <c:v>39861</c:v>
                </c:pt>
                <c:pt idx="3441">
                  <c:v>39857</c:v>
                </c:pt>
                <c:pt idx="3442">
                  <c:v>39856</c:v>
                </c:pt>
                <c:pt idx="3443">
                  <c:v>39855</c:v>
                </c:pt>
                <c:pt idx="3444">
                  <c:v>39854</c:v>
                </c:pt>
                <c:pt idx="3445">
                  <c:v>39853</c:v>
                </c:pt>
                <c:pt idx="3446">
                  <c:v>39850</c:v>
                </c:pt>
                <c:pt idx="3447">
                  <c:v>39849</c:v>
                </c:pt>
                <c:pt idx="3448">
                  <c:v>39848</c:v>
                </c:pt>
                <c:pt idx="3449">
                  <c:v>39847</c:v>
                </c:pt>
                <c:pt idx="3450">
                  <c:v>39846</c:v>
                </c:pt>
                <c:pt idx="3451">
                  <c:v>39843</c:v>
                </c:pt>
                <c:pt idx="3452">
                  <c:v>39842</c:v>
                </c:pt>
                <c:pt idx="3453">
                  <c:v>39841</c:v>
                </c:pt>
                <c:pt idx="3454">
                  <c:v>39840</c:v>
                </c:pt>
                <c:pt idx="3455">
                  <c:v>39839</c:v>
                </c:pt>
                <c:pt idx="3456">
                  <c:v>39836</c:v>
                </c:pt>
                <c:pt idx="3457">
                  <c:v>39835</c:v>
                </c:pt>
                <c:pt idx="3458">
                  <c:v>39834</c:v>
                </c:pt>
                <c:pt idx="3459">
                  <c:v>39833</c:v>
                </c:pt>
                <c:pt idx="3460">
                  <c:v>39829</c:v>
                </c:pt>
                <c:pt idx="3461">
                  <c:v>39828</c:v>
                </c:pt>
                <c:pt idx="3462">
                  <c:v>39827</c:v>
                </c:pt>
                <c:pt idx="3463">
                  <c:v>39826</c:v>
                </c:pt>
                <c:pt idx="3464">
                  <c:v>39825</c:v>
                </c:pt>
                <c:pt idx="3465">
                  <c:v>39822</c:v>
                </c:pt>
                <c:pt idx="3466">
                  <c:v>39821</c:v>
                </c:pt>
                <c:pt idx="3467">
                  <c:v>39820</c:v>
                </c:pt>
                <c:pt idx="3468">
                  <c:v>39819</c:v>
                </c:pt>
                <c:pt idx="3469">
                  <c:v>39818</c:v>
                </c:pt>
                <c:pt idx="3470">
                  <c:v>39815</c:v>
                </c:pt>
                <c:pt idx="3471">
                  <c:v>39813</c:v>
                </c:pt>
                <c:pt idx="3472">
                  <c:v>39812</c:v>
                </c:pt>
                <c:pt idx="3473">
                  <c:v>39811</c:v>
                </c:pt>
                <c:pt idx="3474">
                  <c:v>39808</c:v>
                </c:pt>
                <c:pt idx="3475">
                  <c:v>39806</c:v>
                </c:pt>
                <c:pt idx="3476">
                  <c:v>39805</c:v>
                </c:pt>
                <c:pt idx="3477">
                  <c:v>39804</c:v>
                </c:pt>
                <c:pt idx="3478">
                  <c:v>39801</c:v>
                </c:pt>
                <c:pt idx="3479">
                  <c:v>39800</c:v>
                </c:pt>
                <c:pt idx="3480">
                  <c:v>39799</c:v>
                </c:pt>
                <c:pt idx="3481">
                  <c:v>39798</c:v>
                </c:pt>
                <c:pt idx="3482">
                  <c:v>39797</c:v>
                </c:pt>
                <c:pt idx="3483">
                  <c:v>39794</c:v>
                </c:pt>
                <c:pt idx="3484">
                  <c:v>39793</c:v>
                </c:pt>
                <c:pt idx="3485">
                  <c:v>39792</c:v>
                </c:pt>
                <c:pt idx="3486">
                  <c:v>39791</c:v>
                </c:pt>
                <c:pt idx="3487">
                  <c:v>39790</c:v>
                </c:pt>
                <c:pt idx="3488">
                  <c:v>39787</c:v>
                </c:pt>
                <c:pt idx="3489">
                  <c:v>39786</c:v>
                </c:pt>
                <c:pt idx="3490">
                  <c:v>39785</c:v>
                </c:pt>
                <c:pt idx="3491">
                  <c:v>39784</c:v>
                </c:pt>
                <c:pt idx="3492">
                  <c:v>39783</c:v>
                </c:pt>
                <c:pt idx="3493">
                  <c:v>39780</c:v>
                </c:pt>
                <c:pt idx="3494">
                  <c:v>39778</c:v>
                </c:pt>
                <c:pt idx="3495">
                  <c:v>39777</c:v>
                </c:pt>
                <c:pt idx="3496">
                  <c:v>39776</c:v>
                </c:pt>
                <c:pt idx="3497">
                  <c:v>39773</c:v>
                </c:pt>
                <c:pt idx="3498">
                  <c:v>39772</c:v>
                </c:pt>
                <c:pt idx="3499">
                  <c:v>39771</c:v>
                </c:pt>
                <c:pt idx="3500">
                  <c:v>39770</c:v>
                </c:pt>
                <c:pt idx="3501">
                  <c:v>39769</c:v>
                </c:pt>
                <c:pt idx="3502">
                  <c:v>39766</c:v>
                </c:pt>
                <c:pt idx="3503">
                  <c:v>39765</c:v>
                </c:pt>
                <c:pt idx="3504">
                  <c:v>39764</c:v>
                </c:pt>
                <c:pt idx="3505">
                  <c:v>39763</c:v>
                </c:pt>
                <c:pt idx="3506">
                  <c:v>39762</c:v>
                </c:pt>
                <c:pt idx="3507">
                  <c:v>39759</c:v>
                </c:pt>
                <c:pt idx="3508">
                  <c:v>39758</c:v>
                </c:pt>
                <c:pt idx="3509">
                  <c:v>39757</c:v>
                </c:pt>
                <c:pt idx="3510">
                  <c:v>39756</c:v>
                </c:pt>
                <c:pt idx="3511">
                  <c:v>39755</c:v>
                </c:pt>
                <c:pt idx="3512">
                  <c:v>39752</c:v>
                </c:pt>
                <c:pt idx="3513">
                  <c:v>39751</c:v>
                </c:pt>
                <c:pt idx="3514">
                  <c:v>39750</c:v>
                </c:pt>
                <c:pt idx="3515">
                  <c:v>39749</c:v>
                </c:pt>
                <c:pt idx="3516">
                  <c:v>39748</c:v>
                </c:pt>
                <c:pt idx="3517">
                  <c:v>39745</c:v>
                </c:pt>
                <c:pt idx="3518">
                  <c:v>39744</c:v>
                </c:pt>
                <c:pt idx="3519">
                  <c:v>39743</c:v>
                </c:pt>
                <c:pt idx="3520">
                  <c:v>39742</c:v>
                </c:pt>
                <c:pt idx="3521">
                  <c:v>39741</c:v>
                </c:pt>
                <c:pt idx="3522">
                  <c:v>39738</c:v>
                </c:pt>
                <c:pt idx="3523">
                  <c:v>39737</c:v>
                </c:pt>
                <c:pt idx="3524">
                  <c:v>39736</c:v>
                </c:pt>
                <c:pt idx="3525">
                  <c:v>39735</c:v>
                </c:pt>
                <c:pt idx="3526">
                  <c:v>39734</c:v>
                </c:pt>
                <c:pt idx="3527">
                  <c:v>39731</c:v>
                </c:pt>
                <c:pt idx="3528">
                  <c:v>39730</c:v>
                </c:pt>
                <c:pt idx="3529">
                  <c:v>39729</c:v>
                </c:pt>
                <c:pt idx="3530">
                  <c:v>39728</c:v>
                </c:pt>
                <c:pt idx="3531">
                  <c:v>39727</c:v>
                </c:pt>
                <c:pt idx="3532">
                  <c:v>39724</c:v>
                </c:pt>
                <c:pt idx="3533">
                  <c:v>39723</c:v>
                </c:pt>
                <c:pt idx="3534">
                  <c:v>39722</c:v>
                </c:pt>
                <c:pt idx="3535">
                  <c:v>39721</c:v>
                </c:pt>
                <c:pt idx="3536">
                  <c:v>39720</c:v>
                </c:pt>
                <c:pt idx="3537">
                  <c:v>39717</c:v>
                </c:pt>
                <c:pt idx="3538">
                  <c:v>39716</c:v>
                </c:pt>
                <c:pt idx="3539">
                  <c:v>39715</c:v>
                </c:pt>
                <c:pt idx="3540">
                  <c:v>39714</c:v>
                </c:pt>
                <c:pt idx="3541">
                  <c:v>39713</c:v>
                </c:pt>
                <c:pt idx="3542">
                  <c:v>39710</c:v>
                </c:pt>
                <c:pt idx="3543">
                  <c:v>39709</c:v>
                </c:pt>
                <c:pt idx="3544">
                  <c:v>39708</c:v>
                </c:pt>
                <c:pt idx="3545">
                  <c:v>39707</c:v>
                </c:pt>
                <c:pt idx="3546">
                  <c:v>39706</c:v>
                </c:pt>
                <c:pt idx="3547">
                  <c:v>39703</c:v>
                </c:pt>
                <c:pt idx="3548">
                  <c:v>39702</c:v>
                </c:pt>
                <c:pt idx="3549">
                  <c:v>39701</c:v>
                </c:pt>
                <c:pt idx="3550">
                  <c:v>39700</c:v>
                </c:pt>
                <c:pt idx="3551">
                  <c:v>39699</c:v>
                </c:pt>
                <c:pt idx="3552">
                  <c:v>39696</c:v>
                </c:pt>
                <c:pt idx="3553">
                  <c:v>39695</c:v>
                </c:pt>
                <c:pt idx="3554">
                  <c:v>39694</c:v>
                </c:pt>
                <c:pt idx="3555">
                  <c:v>39693</c:v>
                </c:pt>
                <c:pt idx="3556">
                  <c:v>39689</c:v>
                </c:pt>
                <c:pt idx="3557">
                  <c:v>39688</c:v>
                </c:pt>
                <c:pt idx="3558">
                  <c:v>39687</c:v>
                </c:pt>
                <c:pt idx="3559">
                  <c:v>39686</c:v>
                </c:pt>
                <c:pt idx="3560">
                  <c:v>39685</c:v>
                </c:pt>
                <c:pt idx="3561">
                  <c:v>39682</c:v>
                </c:pt>
                <c:pt idx="3562">
                  <c:v>39681</c:v>
                </c:pt>
                <c:pt idx="3563">
                  <c:v>39680</c:v>
                </c:pt>
                <c:pt idx="3564">
                  <c:v>39679</c:v>
                </c:pt>
                <c:pt idx="3565">
                  <c:v>39678</c:v>
                </c:pt>
                <c:pt idx="3566">
                  <c:v>39675</c:v>
                </c:pt>
                <c:pt idx="3567">
                  <c:v>39674</c:v>
                </c:pt>
                <c:pt idx="3568">
                  <c:v>39673</c:v>
                </c:pt>
                <c:pt idx="3569">
                  <c:v>39672</c:v>
                </c:pt>
                <c:pt idx="3570">
                  <c:v>39671</c:v>
                </c:pt>
                <c:pt idx="3571">
                  <c:v>39668</c:v>
                </c:pt>
                <c:pt idx="3572">
                  <c:v>39667</c:v>
                </c:pt>
                <c:pt idx="3573">
                  <c:v>39666</c:v>
                </c:pt>
                <c:pt idx="3574">
                  <c:v>39665</c:v>
                </c:pt>
                <c:pt idx="3575">
                  <c:v>39664</c:v>
                </c:pt>
                <c:pt idx="3576">
                  <c:v>39661</c:v>
                </c:pt>
                <c:pt idx="3577">
                  <c:v>39660</c:v>
                </c:pt>
                <c:pt idx="3578">
                  <c:v>39659</c:v>
                </c:pt>
                <c:pt idx="3579">
                  <c:v>39658</c:v>
                </c:pt>
                <c:pt idx="3580">
                  <c:v>39657</c:v>
                </c:pt>
                <c:pt idx="3581">
                  <c:v>39654</c:v>
                </c:pt>
                <c:pt idx="3582">
                  <c:v>39653</c:v>
                </c:pt>
                <c:pt idx="3583">
                  <c:v>39652</c:v>
                </c:pt>
                <c:pt idx="3584">
                  <c:v>39651</c:v>
                </c:pt>
                <c:pt idx="3585">
                  <c:v>39650</c:v>
                </c:pt>
                <c:pt idx="3586">
                  <c:v>39647</c:v>
                </c:pt>
                <c:pt idx="3587">
                  <c:v>39646</c:v>
                </c:pt>
                <c:pt idx="3588">
                  <c:v>39645</c:v>
                </c:pt>
                <c:pt idx="3589">
                  <c:v>39644</c:v>
                </c:pt>
                <c:pt idx="3590">
                  <c:v>39643</c:v>
                </c:pt>
                <c:pt idx="3591">
                  <c:v>39640</c:v>
                </c:pt>
                <c:pt idx="3592">
                  <c:v>39639</c:v>
                </c:pt>
                <c:pt idx="3593">
                  <c:v>39638</c:v>
                </c:pt>
                <c:pt idx="3594">
                  <c:v>39637</c:v>
                </c:pt>
                <c:pt idx="3595">
                  <c:v>39636</c:v>
                </c:pt>
                <c:pt idx="3596">
                  <c:v>39632</c:v>
                </c:pt>
                <c:pt idx="3597">
                  <c:v>39631</c:v>
                </c:pt>
                <c:pt idx="3598">
                  <c:v>39630</c:v>
                </c:pt>
                <c:pt idx="3599">
                  <c:v>39629</c:v>
                </c:pt>
                <c:pt idx="3600">
                  <c:v>39626</c:v>
                </c:pt>
                <c:pt idx="3601">
                  <c:v>39625</c:v>
                </c:pt>
                <c:pt idx="3602">
                  <c:v>39624</c:v>
                </c:pt>
                <c:pt idx="3603">
                  <c:v>39623</c:v>
                </c:pt>
                <c:pt idx="3604">
                  <c:v>39622</c:v>
                </c:pt>
                <c:pt idx="3605">
                  <c:v>39619</c:v>
                </c:pt>
                <c:pt idx="3606">
                  <c:v>39618</c:v>
                </c:pt>
                <c:pt idx="3607">
                  <c:v>39617</c:v>
                </c:pt>
                <c:pt idx="3608">
                  <c:v>39616</c:v>
                </c:pt>
                <c:pt idx="3609">
                  <c:v>39615</c:v>
                </c:pt>
                <c:pt idx="3610">
                  <c:v>39612</c:v>
                </c:pt>
                <c:pt idx="3611">
                  <c:v>39611</c:v>
                </c:pt>
                <c:pt idx="3612">
                  <c:v>39610</c:v>
                </c:pt>
                <c:pt idx="3613">
                  <c:v>39609</c:v>
                </c:pt>
                <c:pt idx="3614">
                  <c:v>39608</c:v>
                </c:pt>
                <c:pt idx="3615">
                  <c:v>39605</c:v>
                </c:pt>
                <c:pt idx="3616">
                  <c:v>39604</c:v>
                </c:pt>
                <c:pt idx="3617">
                  <c:v>39603</c:v>
                </c:pt>
                <c:pt idx="3618">
                  <c:v>39602</c:v>
                </c:pt>
                <c:pt idx="3619">
                  <c:v>39601</c:v>
                </c:pt>
                <c:pt idx="3620">
                  <c:v>39598</c:v>
                </c:pt>
                <c:pt idx="3621">
                  <c:v>39597</c:v>
                </c:pt>
                <c:pt idx="3622">
                  <c:v>39596</c:v>
                </c:pt>
                <c:pt idx="3623">
                  <c:v>39595</c:v>
                </c:pt>
                <c:pt idx="3624">
                  <c:v>39591</c:v>
                </c:pt>
                <c:pt idx="3625">
                  <c:v>39590</c:v>
                </c:pt>
                <c:pt idx="3626">
                  <c:v>39589</c:v>
                </c:pt>
                <c:pt idx="3627">
                  <c:v>39588</c:v>
                </c:pt>
                <c:pt idx="3628">
                  <c:v>39587</c:v>
                </c:pt>
                <c:pt idx="3629">
                  <c:v>39584</c:v>
                </c:pt>
                <c:pt idx="3630">
                  <c:v>39583</c:v>
                </c:pt>
                <c:pt idx="3631">
                  <c:v>39582</c:v>
                </c:pt>
                <c:pt idx="3632">
                  <c:v>39581</c:v>
                </c:pt>
                <c:pt idx="3633">
                  <c:v>39580</c:v>
                </c:pt>
                <c:pt idx="3634">
                  <c:v>39577</c:v>
                </c:pt>
                <c:pt idx="3635">
                  <c:v>39576</c:v>
                </c:pt>
                <c:pt idx="3636">
                  <c:v>39575</c:v>
                </c:pt>
                <c:pt idx="3637">
                  <c:v>39574</c:v>
                </c:pt>
                <c:pt idx="3638">
                  <c:v>39573</c:v>
                </c:pt>
                <c:pt idx="3639">
                  <c:v>39570</c:v>
                </c:pt>
                <c:pt idx="3640">
                  <c:v>39569</c:v>
                </c:pt>
                <c:pt idx="3641">
                  <c:v>39568</c:v>
                </c:pt>
                <c:pt idx="3642">
                  <c:v>39567</c:v>
                </c:pt>
                <c:pt idx="3643">
                  <c:v>39566</c:v>
                </c:pt>
                <c:pt idx="3644">
                  <c:v>39563</c:v>
                </c:pt>
                <c:pt idx="3645">
                  <c:v>39562</c:v>
                </c:pt>
                <c:pt idx="3646">
                  <c:v>39561</c:v>
                </c:pt>
                <c:pt idx="3647">
                  <c:v>39560</c:v>
                </c:pt>
                <c:pt idx="3648">
                  <c:v>39559</c:v>
                </c:pt>
                <c:pt idx="3649">
                  <c:v>39556</c:v>
                </c:pt>
                <c:pt idx="3650">
                  <c:v>39555</c:v>
                </c:pt>
                <c:pt idx="3651">
                  <c:v>39554</c:v>
                </c:pt>
                <c:pt idx="3652">
                  <c:v>39553</c:v>
                </c:pt>
                <c:pt idx="3653">
                  <c:v>39552</c:v>
                </c:pt>
                <c:pt idx="3654">
                  <c:v>39549</c:v>
                </c:pt>
                <c:pt idx="3655">
                  <c:v>39548</c:v>
                </c:pt>
                <c:pt idx="3656">
                  <c:v>39547</c:v>
                </c:pt>
                <c:pt idx="3657">
                  <c:v>39546</c:v>
                </c:pt>
                <c:pt idx="3658">
                  <c:v>39545</c:v>
                </c:pt>
                <c:pt idx="3659">
                  <c:v>39542</c:v>
                </c:pt>
                <c:pt idx="3660">
                  <c:v>39541</c:v>
                </c:pt>
                <c:pt idx="3661">
                  <c:v>39540</c:v>
                </c:pt>
                <c:pt idx="3662">
                  <c:v>39539</c:v>
                </c:pt>
                <c:pt idx="3663">
                  <c:v>39538</c:v>
                </c:pt>
                <c:pt idx="3664">
                  <c:v>39535</c:v>
                </c:pt>
                <c:pt idx="3665">
                  <c:v>39534</c:v>
                </c:pt>
                <c:pt idx="3666">
                  <c:v>39533</c:v>
                </c:pt>
                <c:pt idx="3667">
                  <c:v>39532</c:v>
                </c:pt>
                <c:pt idx="3668">
                  <c:v>39531</c:v>
                </c:pt>
                <c:pt idx="3669">
                  <c:v>39527</c:v>
                </c:pt>
                <c:pt idx="3670">
                  <c:v>39526</c:v>
                </c:pt>
                <c:pt idx="3671">
                  <c:v>39525</c:v>
                </c:pt>
                <c:pt idx="3672">
                  <c:v>39524</c:v>
                </c:pt>
                <c:pt idx="3673">
                  <c:v>39521</c:v>
                </c:pt>
                <c:pt idx="3674">
                  <c:v>39520</c:v>
                </c:pt>
                <c:pt idx="3675">
                  <c:v>39519</c:v>
                </c:pt>
                <c:pt idx="3676">
                  <c:v>39518</c:v>
                </c:pt>
                <c:pt idx="3677">
                  <c:v>39517</c:v>
                </c:pt>
                <c:pt idx="3678">
                  <c:v>39514</c:v>
                </c:pt>
                <c:pt idx="3679">
                  <c:v>39513</c:v>
                </c:pt>
                <c:pt idx="3680">
                  <c:v>39512</c:v>
                </c:pt>
                <c:pt idx="3681">
                  <c:v>39511</c:v>
                </c:pt>
                <c:pt idx="3682">
                  <c:v>39510</c:v>
                </c:pt>
                <c:pt idx="3683">
                  <c:v>39507</c:v>
                </c:pt>
                <c:pt idx="3684">
                  <c:v>39506</c:v>
                </c:pt>
                <c:pt idx="3685">
                  <c:v>39505</c:v>
                </c:pt>
                <c:pt idx="3686">
                  <c:v>39504</c:v>
                </c:pt>
                <c:pt idx="3687">
                  <c:v>39503</c:v>
                </c:pt>
                <c:pt idx="3688">
                  <c:v>39500</c:v>
                </c:pt>
                <c:pt idx="3689">
                  <c:v>39499</c:v>
                </c:pt>
                <c:pt idx="3690">
                  <c:v>39498</c:v>
                </c:pt>
                <c:pt idx="3691">
                  <c:v>39497</c:v>
                </c:pt>
                <c:pt idx="3692">
                  <c:v>39493</c:v>
                </c:pt>
                <c:pt idx="3693">
                  <c:v>39492</c:v>
                </c:pt>
                <c:pt idx="3694">
                  <c:v>39491</c:v>
                </c:pt>
                <c:pt idx="3695">
                  <c:v>39490</c:v>
                </c:pt>
                <c:pt idx="3696">
                  <c:v>39489</c:v>
                </c:pt>
                <c:pt idx="3697">
                  <c:v>39486</c:v>
                </c:pt>
                <c:pt idx="3698">
                  <c:v>39485</c:v>
                </c:pt>
                <c:pt idx="3699">
                  <c:v>39484</c:v>
                </c:pt>
                <c:pt idx="3700">
                  <c:v>39483</c:v>
                </c:pt>
                <c:pt idx="3701">
                  <c:v>39482</c:v>
                </c:pt>
                <c:pt idx="3702">
                  <c:v>39479</c:v>
                </c:pt>
                <c:pt idx="3703">
                  <c:v>39478</c:v>
                </c:pt>
                <c:pt idx="3704">
                  <c:v>39477</c:v>
                </c:pt>
                <c:pt idx="3705">
                  <c:v>39476</c:v>
                </c:pt>
                <c:pt idx="3706">
                  <c:v>39475</c:v>
                </c:pt>
                <c:pt idx="3707">
                  <c:v>39472</c:v>
                </c:pt>
                <c:pt idx="3708">
                  <c:v>39471</c:v>
                </c:pt>
                <c:pt idx="3709">
                  <c:v>39470</c:v>
                </c:pt>
                <c:pt idx="3710">
                  <c:v>39469</c:v>
                </c:pt>
                <c:pt idx="3711">
                  <c:v>39465</c:v>
                </c:pt>
                <c:pt idx="3712">
                  <c:v>39464</c:v>
                </c:pt>
                <c:pt idx="3713">
                  <c:v>39463</c:v>
                </c:pt>
                <c:pt idx="3714">
                  <c:v>39462</c:v>
                </c:pt>
                <c:pt idx="3715">
                  <c:v>39461</c:v>
                </c:pt>
                <c:pt idx="3716">
                  <c:v>39458</c:v>
                </c:pt>
                <c:pt idx="3717">
                  <c:v>39457</c:v>
                </c:pt>
                <c:pt idx="3718">
                  <c:v>39456</c:v>
                </c:pt>
                <c:pt idx="3719">
                  <c:v>39455</c:v>
                </c:pt>
                <c:pt idx="3720">
                  <c:v>39454</c:v>
                </c:pt>
                <c:pt idx="3721">
                  <c:v>39451</c:v>
                </c:pt>
                <c:pt idx="3722">
                  <c:v>39450</c:v>
                </c:pt>
                <c:pt idx="3723">
                  <c:v>39449</c:v>
                </c:pt>
                <c:pt idx="3724">
                  <c:v>39447</c:v>
                </c:pt>
                <c:pt idx="3725">
                  <c:v>39444</c:v>
                </c:pt>
                <c:pt idx="3726">
                  <c:v>39443</c:v>
                </c:pt>
                <c:pt idx="3727">
                  <c:v>39442</c:v>
                </c:pt>
                <c:pt idx="3728">
                  <c:v>39440</c:v>
                </c:pt>
                <c:pt idx="3729">
                  <c:v>39437</c:v>
                </c:pt>
                <c:pt idx="3730">
                  <c:v>39436</c:v>
                </c:pt>
                <c:pt idx="3731">
                  <c:v>39435</c:v>
                </c:pt>
                <c:pt idx="3732">
                  <c:v>39434</c:v>
                </c:pt>
                <c:pt idx="3733">
                  <c:v>39433</c:v>
                </c:pt>
                <c:pt idx="3734">
                  <c:v>39430</c:v>
                </c:pt>
                <c:pt idx="3735">
                  <c:v>39429</c:v>
                </c:pt>
                <c:pt idx="3736">
                  <c:v>39428</c:v>
                </c:pt>
                <c:pt idx="3737">
                  <c:v>39427</c:v>
                </c:pt>
                <c:pt idx="3738">
                  <c:v>39426</c:v>
                </c:pt>
                <c:pt idx="3739">
                  <c:v>39423</c:v>
                </c:pt>
                <c:pt idx="3740">
                  <c:v>39422</c:v>
                </c:pt>
                <c:pt idx="3741">
                  <c:v>39421</c:v>
                </c:pt>
                <c:pt idx="3742">
                  <c:v>39420</c:v>
                </c:pt>
                <c:pt idx="3743">
                  <c:v>39419</c:v>
                </c:pt>
                <c:pt idx="3744">
                  <c:v>39416</c:v>
                </c:pt>
                <c:pt idx="3745">
                  <c:v>39415</c:v>
                </c:pt>
                <c:pt idx="3746">
                  <c:v>39414</c:v>
                </c:pt>
                <c:pt idx="3747">
                  <c:v>39413</c:v>
                </c:pt>
                <c:pt idx="3748">
                  <c:v>39412</c:v>
                </c:pt>
                <c:pt idx="3749">
                  <c:v>39409</c:v>
                </c:pt>
                <c:pt idx="3750">
                  <c:v>39407</c:v>
                </c:pt>
                <c:pt idx="3751">
                  <c:v>39406</c:v>
                </c:pt>
                <c:pt idx="3752">
                  <c:v>39405</c:v>
                </c:pt>
                <c:pt idx="3753">
                  <c:v>39402</c:v>
                </c:pt>
                <c:pt idx="3754">
                  <c:v>39401</c:v>
                </c:pt>
                <c:pt idx="3755">
                  <c:v>39400</c:v>
                </c:pt>
                <c:pt idx="3756">
                  <c:v>39399</c:v>
                </c:pt>
                <c:pt idx="3757">
                  <c:v>39398</c:v>
                </c:pt>
                <c:pt idx="3758">
                  <c:v>39395</c:v>
                </c:pt>
                <c:pt idx="3759">
                  <c:v>39394</c:v>
                </c:pt>
                <c:pt idx="3760">
                  <c:v>39393</c:v>
                </c:pt>
                <c:pt idx="3761">
                  <c:v>39392</c:v>
                </c:pt>
                <c:pt idx="3762">
                  <c:v>39391</c:v>
                </c:pt>
                <c:pt idx="3763">
                  <c:v>39388</c:v>
                </c:pt>
                <c:pt idx="3764">
                  <c:v>39387</c:v>
                </c:pt>
                <c:pt idx="3765">
                  <c:v>39386</c:v>
                </c:pt>
                <c:pt idx="3766">
                  <c:v>39385</c:v>
                </c:pt>
                <c:pt idx="3767">
                  <c:v>39384</c:v>
                </c:pt>
                <c:pt idx="3768">
                  <c:v>39381</c:v>
                </c:pt>
                <c:pt idx="3769">
                  <c:v>39380</c:v>
                </c:pt>
                <c:pt idx="3770">
                  <c:v>39379</c:v>
                </c:pt>
                <c:pt idx="3771">
                  <c:v>39378</c:v>
                </c:pt>
                <c:pt idx="3772">
                  <c:v>39377</c:v>
                </c:pt>
                <c:pt idx="3773">
                  <c:v>39374</c:v>
                </c:pt>
                <c:pt idx="3774">
                  <c:v>39373</c:v>
                </c:pt>
                <c:pt idx="3775">
                  <c:v>39372</c:v>
                </c:pt>
                <c:pt idx="3776">
                  <c:v>39371</c:v>
                </c:pt>
                <c:pt idx="3777">
                  <c:v>39370</c:v>
                </c:pt>
                <c:pt idx="3778">
                  <c:v>39367</c:v>
                </c:pt>
                <c:pt idx="3779">
                  <c:v>39366</c:v>
                </c:pt>
                <c:pt idx="3780">
                  <c:v>39365</c:v>
                </c:pt>
                <c:pt idx="3781">
                  <c:v>39364</c:v>
                </c:pt>
                <c:pt idx="3782">
                  <c:v>39363</c:v>
                </c:pt>
                <c:pt idx="3783">
                  <c:v>39360</c:v>
                </c:pt>
                <c:pt idx="3784">
                  <c:v>39359</c:v>
                </c:pt>
                <c:pt idx="3785">
                  <c:v>39358</c:v>
                </c:pt>
                <c:pt idx="3786">
                  <c:v>39357</c:v>
                </c:pt>
                <c:pt idx="3787">
                  <c:v>39356</c:v>
                </c:pt>
                <c:pt idx="3788">
                  <c:v>39353</c:v>
                </c:pt>
                <c:pt idx="3789">
                  <c:v>39352</c:v>
                </c:pt>
                <c:pt idx="3790">
                  <c:v>39351</c:v>
                </c:pt>
                <c:pt idx="3791">
                  <c:v>39350</c:v>
                </c:pt>
                <c:pt idx="3792">
                  <c:v>39349</c:v>
                </c:pt>
                <c:pt idx="3793">
                  <c:v>39346</c:v>
                </c:pt>
                <c:pt idx="3794">
                  <c:v>39345</c:v>
                </c:pt>
                <c:pt idx="3795">
                  <c:v>39344</c:v>
                </c:pt>
                <c:pt idx="3796">
                  <c:v>39343</c:v>
                </c:pt>
                <c:pt idx="3797">
                  <c:v>39342</c:v>
                </c:pt>
                <c:pt idx="3798">
                  <c:v>39339</c:v>
                </c:pt>
                <c:pt idx="3799">
                  <c:v>39338</c:v>
                </c:pt>
                <c:pt idx="3800">
                  <c:v>39337</c:v>
                </c:pt>
                <c:pt idx="3801">
                  <c:v>39336</c:v>
                </c:pt>
                <c:pt idx="3802">
                  <c:v>39335</c:v>
                </c:pt>
                <c:pt idx="3803">
                  <c:v>39332</c:v>
                </c:pt>
                <c:pt idx="3804">
                  <c:v>39331</c:v>
                </c:pt>
                <c:pt idx="3805">
                  <c:v>39330</c:v>
                </c:pt>
                <c:pt idx="3806">
                  <c:v>39329</c:v>
                </c:pt>
                <c:pt idx="3807">
                  <c:v>39325</c:v>
                </c:pt>
                <c:pt idx="3808">
                  <c:v>39324</c:v>
                </c:pt>
                <c:pt idx="3809">
                  <c:v>39323</c:v>
                </c:pt>
                <c:pt idx="3810">
                  <c:v>39322</c:v>
                </c:pt>
                <c:pt idx="3811">
                  <c:v>39321</c:v>
                </c:pt>
                <c:pt idx="3812">
                  <c:v>39318</c:v>
                </c:pt>
                <c:pt idx="3813">
                  <c:v>39317</c:v>
                </c:pt>
                <c:pt idx="3814">
                  <c:v>39316</c:v>
                </c:pt>
                <c:pt idx="3815">
                  <c:v>39315</c:v>
                </c:pt>
                <c:pt idx="3816">
                  <c:v>39314</c:v>
                </c:pt>
                <c:pt idx="3817">
                  <c:v>39311</c:v>
                </c:pt>
                <c:pt idx="3818">
                  <c:v>39310</c:v>
                </c:pt>
                <c:pt idx="3819">
                  <c:v>39309</c:v>
                </c:pt>
                <c:pt idx="3820">
                  <c:v>39308</c:v>
                </c:pt>
                <c:pt idx="3821">
                  <c:v>39307</c:v>
                </c:pt>
                <c:pt idx="3822">
                  <c:v>39304</c:v>
                </c:pt>
                <c:pt idx="3823">
                  <c:v>39303</c:v>
                </c:pt>
                <c:pt idx="3824">
                  <c:v>39302</c:v>
                </c:pt>
                <c:pt idx="3825">
                  <c:v>39301</c:v>
                </c:pt>
                <c:pt idx="3826">
                  <c:v>39300</c:v>
                </c:pt>
                <c:pt idx="3827">
                  <c:v>39297</c:v>
                </c:pt>
                <c:pt idx="3828">
                  <c:v>39296</c:v>
                </c:pt>
                <c:pt idx="3829">
                  <c:v>39295</c:v>
                </c:pt>
                <c:pt idx="3830">
                  <c:v>39294</c:v>
                </c:pt>
                <c:pt idx="3831">
                  <c:v>39293</c:v>
                </c:pt>
                <c:pt idx="3832">
                  <c:v>39290</c:v>
                </c:pt>
                <c:pt idx="3833">
                  <c:v>39289</c:v>
                </c:pt>
                <c:pt idx="3834">
                  <c:v>39288</c:v>
                </c:pt>
                <c:pt idx="3835">
                  <c:v>39287</c:v>
                </c:pt>
                <c:pt idx="3836">
                  <c:v>39286</c:v>
                </c:pt>
                <c:pt idx="3837">
                  <c:v>39283</c:v>
                </c:pt>
                <c:pt idx="3838">
                  <c:v>39282</c:v>
                </c:pt>
                <c:pt idx="3839">
                  <c:v>39281</c:v>
                </c:pt>
                <c:pt idx="3840">
                  <c:v>39280</c:v>
                </c:pt>
                <c:pt idx="3841">
                  <c:v>39279</c:v>
                </c:pt>
                <c:pt idx="3842">
                  <c:v>39276</c:v>
                </c:pt>
                <c:pt idx="3843">
                  <c:v>39275</c:v>
                </c:pt>
                <c:pt idx="3844">
                  <c:v>39274</c:v>
                </c:pt>
                <c:pt idx="3845">
                  <c:v>39273</c:v>
                </c:pt>
                <c:pt idx="3846">
                  <c:v>39272</c:v>
                </c:pt>
                <c:pt idx="3847">
                  <c:v>39269</c:v>
                </c:pt>
                <c:pt idx="3848">
                  <c:v>39268</c:v>
                </c:pt>
                <c:pt idx="3849">
                  <c:v>39266</c:v>
                </c:pt>
                <c:pt idx="3850">
                  <c:v>39265</c:v>
                </c:pt>
                <c:pt idx="3851">
                  <c:v>39262</c:v>
                </c:pt>
                <c:pt idx="3852">
                  <c:v>39261</c:v>
                </c:pt>
                <c:pt idx="3853">
                  <c:v>39260</c:v>
                </c:pt>
                <c:pt idx="3854">
                  <c:v>39259</c:v>
                </c:pt>
                <c:pt idx="3855">
                  <c:v>39258</c:v>
                </c:pt>
                <c:pt idx="3856">
                  <c:v>39255</c:v>
                </c:pt>
                <c:pt idx="3857">
                  <c:v>39254</c:v>
                </c:pt>
                <c:pt idx="3858">
                  <c:v>39253</c:v>
                </c:pt>
                <c:pt idx="3859">
                  <c:v>39252</c:v>
                </c:pt>
                <c:pt idx="3860">
                  <c:v>39251</c:v>
                </c:pt>
                <c:pt idx="3861">
                  <c:v>39248</c:v>
                </c:pt>
                <c:pt idx="3862">
                  <c:v>39247</c:v>
                </c:pt>
                <c:pt idx="3863">
                  <c:v>39246</c:v>
                </c:pt>
                <c:pt idx="3864">
                  <c:v>39245</c:v>
                </c:pt>
                <c:pt idx="3865">
                  <c:v>39244</c:v>
                </c:pt>
                <c:pt idx="3866">
                  <c:v>39241</c:v>
                </c:pt>
                <c:pt idx="3867">
                  <c:v>39240</c:v>
                </c:pt>
                <c:pt idx="3868">
                  <c:v>39239</c:v>
                </c:pt>
                <c:pt idx="3869">
                  <c:v>39238</c:v>
                </c:pt>
                <c:pt idx="3870">
                  <c:v>39237</c:v>
                </c:pt>
                <c:pt idx="3871">
                  <c:v>39234</c:v>
                </c:pt>
                <c:pt idx="3872">
                  <c:v>39233</c:v>
                </c:pt>
                <c:pt idx="3873">
                  <c:v>39232</c:v>
                </c:pt>
                <c:pt idx="3874">
                  <c:v>39231</c:v>
                </c:pt>
                <c:pt idx="3875">
                  <c:v>39227</c:v>
                </c:pt>
                <c:pt idx="3876">
                  <c:v>39226</c:v>
                </c:pt>
                <c:pt idx="3877">
                  <c:v>39225</c:v>
                </c:pt>
                <c:pt idx="3878">
                  <c:v>39224</c:v>
                </c:pt>
                <c:pt idx="3879">
                  <c:v>39223</c:v>
                </c:pt>
                <c:pt idx="3880">
                  <c:v>39220</c:v>
                </c:pt>
                <c:pt idx="3881">
                  <c:v>39219</c:v>
                </c:pt>
                <c:pt idx="3882">
                  <c:v>39218</c:v>
                </c:pt>
                <c:pt idx="3883">
                  <c:v>39217</c:v>
                </c:pt>
                <c:pt idx="3884">
                  <c:v>39216</c:v>
                </c:pt>
                <c:pt idx="3885">
                  <c:v>39213</c:v>
                </c:pt>
                <c:pt idx="3886">
                  <c:v>39212</c:v>
                </c:pt>
                <c:pt idx="3887">
                  <c:v>39211</c:v>
                </c:pt>
                <c:pt idx="3888">
                  <c:v>39210</c:v>
                </c:pt>
                <c:pt idx="3889">
                  <c:v>39209</c:v>
                </c:pt>
                <c:pt idx="3890">
                  <c:v>39206</c:v>
                </c:pt>
                <c:pt idx="3891">
                  <c:v>39205</c:v>
                </c:pt>
                <c:pt idx="3892">
                  <c:v>39204</c:v>
                </c:pt>
                <c:pt idx="3893">
                  <c:v>39203</c:v>
                </c:pt>
                <c:pt idx="3894">
                  <c:v>39202</c:v>
                </c:pt>
                <c:pt idx="3895">
                  <c:v>39199</c:v>
                </c:pt>
                <c:pt idx="3896">
                  <c:v>39198</c:v>
                </c:pt>
                <c:pt idx="3897">
                  <c:v>39197</c:v>
                </c:pt>
                <c:pt idx="3898">
                  <c:v>39196</c:v>
                </c:pt>
                <c:pt idx="3899">
                  <c:v>39195</c:v>
                </c:pt>
                <c:pt idx="3900">
                  <c:v>39192</c:v>
                </c:pt>
                <c:pt idx="3901">
                  <c:v>39191</c:v>
                </c:pt>
                <c:pt idx="3902">
                  <c:v>39190</c:v>
                </c:pt>
                <c:pt idx="3903">
                  <c:v>39189</c:v>
                </c:pt>
                <c:pt idx="3904">
                  <c:v>39188</c:v>
                </c:pt>
                <c:pt idx="3905">
                  <c:v>39185</c:v>
                </c:pt>
                <c:pt idx="3906">
                  <c:v>39184</c:v>
                </c:pt>
                <c:pt idx="3907">
                  <c:v>39183</c:v>
                </c:pt>
                <c:pt idx="3908">
                  <c:v>39182</c:v>
                </c:pt>
                <c:pt idx="3909">
                  <c:v>39181</c:v>
                </c:pt>
                <c:pt idx="3910">
                  <c:v>39177</c:v>
                </c:pt>
                <c:pt idx="3911">
                  <c:v>39176</c:v>
                </c:pt>
                <c:pt idx="3912">
                  <c:v>39175</c:v>
                </c:pt>
                <c:pt idx="3913">
                  <c:v>39174</c:v>
                </c:pt>
                <c:pt idx="3914">
                  <c:v>39171</c:v>
                </c:pt>
                <c:pt idx="3915">
                  <c:v>39170</c:v>
                </c:pt>
                <c:pt idx="3916">
                  <c:v>39169</c:v>
                </c:pt>
                <c:pt idx="3917">
                  <c:v>39168</c:v>
                </c:pt>
                <c:pt idx="3918">
                  <c:v>39167</c:v>
                </c:pt>
                <c:pt idx="3919">
                  <c:v>39164</c:v>
                </c:pt>
                <c:pt idx="3920">
                  <c:v>39163</c:v>
                </c:pt>
                <c:pt idx="3921">
                  <c:v>39162</c:v>
                </c:pt>
                <c:pt idx="3922">
                  <c:v>39161</c:v>
                </c:pt>
                <c:pt idx="3923">
                  <c:v>39160</c:v>
                </c:pt>
                <c:pt idx="3924">
                  <c:v>39157</c:v>
                </c:pt>
                <c:pt idx="3925">
                  <c:v>39156</c:v>
                </c:pt>
                <c:pt idx="3926">
                  <c:v>39155</c:v>
                </c:pt>
                <c:pt idx="3927">
                  <c:v>39154</c:v>
                </c:pt>
                <c:pt idx="3928">
                  <c:v>39153</c:v>
                </c:pt>
                <c:pt idx="3929">
                  <c:v>39150</c:v>
                </c:pt>
                <c:pt idx="3930">
                  <c:v>39149</c:v>
                </c:pt>
                <c:pt idx="3931">
                  <c:v>39148</c:v>
                </c:pt>
                <c:pt idx="3932">
                  <c:v>39147</c:v>
                </c:pt>
                <c:pt idx="3933">
                  <c:v>39146</c:v>
                </c:pt>
                <c:pt idx="3934">
                  <c:v>39143</c:v>
                </c:pt>
                <c:pt idx="3935">
                  <c:v>39142</c:v>
                </c:pt>
                <c:pt idx="3936">
                  <c:v>39141</c:v>
                </c:pt>
                <c:pt idx="3937">
                  <c:v>39140</c:v>
                </c:pt>
                <c:pt idx="3938">
                  <c:v>39139</c:v>
                </c:pt>
                <c:pt idx="3939">
                  <c:v>39136</c:v>
                </c:pt>
                <c:pt idx="3940">
                  <c:v>39135</c:v>
                </c:pt>
                <c:pt idx="3941">
                  <c:v>39134</c:v>
                </c:pt>
                <c:pt idx="3942">
                  <c:v>39133</c:v>
                </c:pt>
                <c:pt idx="3943">
                  <c:v>39129</c:v>
                </c:pt>
                <c:pt idx="3944">
                  <c:v>39128</c:v>
                </c:pt>
                <c:pt idx="3945">
                  <c:v>39127</c:v>
                </c:pt>
                <c:pt idx="3946">
                  <c:v>39126</c:v>
                </c:pt>
                <c:pt idx="3947">
                  <c:v>39125</c:v>
                </c:pt>
                <c:pt idx="3948">
                  <c:v>39122</c:v>
                </c:pt>
                <c:pt idx="3949">
                  <c:v>39121</c:v>
                </c:pt>
                <c:pt idx="3950">
                  <c:v>39120</c:v>
                </c:pt>
                <c:pt idx="3951">
                  <c:v>39119</c:v>
                </c:pt>
                <c:pt idx="3952">
                  <c:v>39118</c:v>
                </c:pt>
                <c:pt idx="3953">
                  <c:v>39115</c:v>
                </c:pt>
                <c:pt idx="3954">
                  <c:v>39114</c:v>
                </c:pt>
                <c:pt idx="3955">
                  <c:v>39113</c:v>
                </c:pt>
                <c:pt idx="3956">
                  <c:v>39112</c:v>
                </c:pt>
                <c:pt idx="3957">
                  <c:v>39111</c:v>
                </c:pt>
                <c:pt idx="3958">
                  <c:v>39108</c:v>
                </c:pt>
                <c:pt idx="3959">
                  <c:v>39107</c:v>
                </c:pt>
                <c:pt idx="3960">
                  <c:v>39106</c:v>
                </c:pt>
                <c:pt idx="3961">
                  <c:v>39105</c:v>
                </c:pt>
                <c:pt idx="3962">
                  <c:v>39104</c:v>
                </c:pt>
                <c:pt idx="3963">
                  <c:v>39101</c:v>
                </c:pt>
                <c:pt idx="3964">
                  <c:v>39100</c:v>
                </c:pt>
                <c:pt idx="3965">
                  <c:v>39099</c:v>
                </c:pt>
                <c:pt idx="3966">
                  <c:v>39098</c:v>
                </c:pt>
                <c:pt idx="3967">
                  <c:v>39094</c:v>
                </c:pt>
                <c:pt idx="3968">
                  <c:v>39093</c:v>
                </c:pt>
                <c:pt idx="3969">
                  <c:v>39092</c:v>
                </c:pt>
                <c:pt idx="3970">
                  <c:v>39091</c:v>
                </c:pt>
                <c:pt idx="3971">
                  <c:v>39090</c:v>
                </c:pt>
                <c:pt idx="3972">
                  <c:v>39087</c:v>
                </c:pt>
                <c:pt idx="3973">
                  <c:v>39086</c:v>
                </c:pt>
                <c:pt idx="3974">
                  <c:v>39085</c:v>
                </c:pt>
                <c:pt idx="3975">
                  <c:v>39080</c:v>
                </c:pt>
                <c:pt idx="3976">
                  <c:v>39079</c:v>
                </c:pt>
                <c:pt idx="3977">
                  <c:v>39078</c:v>
                </c:pt>
                <c:pt idx="3978">
                  <c:v>39077</c:v>
                </c:pt>
                <c:pt idx="3979">
                  <c:v>39073</c:v>
                </c:pt>
                <c:pt idx="3980">
                  <c:v>39072</c:v>
                </c:pt>
                <c:pt idx="3981">
                  <c:v>39071</c:v>
                </c:pt>
                <c:pt idx="3982">
                  <c:v>39070</c:v>
                </c:pt>
                <c:pt idx="3983">
                  <c:v>39069</c:v>
                </c:pt>
                <c:pt idx="3984">
                  <c:v>39066</c:v>
                </c:pt>
                <c:pt idx="3985">
                  <c:v>39065</c:v>
                </c:pt>
                <c:pt idx="3986">
                  <c:v>39064</c:v>
                </c:pt>
                <c:pt idx="3987">
                  <c:v>39063</c:v>
                </c:pt>
                <c:pt idx="3988">
                  <c:v>39062</c:v>
                </c:pt>
                <c:pt idx="3989">
                  <c:v>39059</c:v>
                </c:pt>
                <c:pt idx="3990">
                  <c:v>39058</c:v>
                </c:pt>
                <c:pt idx="3991">
                  <c:v>39057</c:v>
                </c:pt>
                <c:pt idx="3992">
                  <c:v>39056</c:v>
                </c:pt>
                <c:pt idx="3993">
                  <c:v>39055</c:v>
                </c:pt>
                <c:pt idx="3994">
                  <c:v>39052</c:v>
                </c:pt>
                <c:pt idx="3995">
                  <c:v>39051</c:v>
                </c:pt>
                <c:pt idx="3996">
                  <c:v>39050</c:v>
                </c:pt>
                <c:pt idx="3997">
                  <c:v>39049</c:v>
                </c:pt>
                <c:pt idx="3998">
                  <c:v>39048</c:v>
                </c:pt>
                <c:pt idx="3999">
                  <c:v>39045</c:v>
                </c:pt>
                <c:pt idx="4000">
                  <c:v>39043</c:v>
                </c:pt>
                <c:pt idx="4001">
                  <c:v>39042</c:v>
                </c:pt>
                <c:pt idx="4002">
                  <c:v>39041</c:v>
                </c:pt>
                <c:pt idx="4003">
                  <c:v>39038</c:v>
                </c:pt>
                <c:pt idx="4004">
                  <c:v>39037</c:v>
                </c:pt>
                <c:pt idx="4005">
                  <c:v>39036</c:v>
                </c:pt>
                <c:pt idx="4006">
                  <c:v>39035</c:v>
                </c:pt>
                <c:pt idx="4007">
                  <c:v>39034</c:v>
                </c:pt>
                <c:pt idx="4008">
                  <c:v>39031</c:v>
                </c:pt>
                <c:pt idx="4009">
                  <c:v>39030</c:v>
                </c:pt>
                <c:pt idx="4010">
                  <c:v>39029</c:v>
                </c:pt>
                <c:pt idx="4011">
                  <c:v>39028</c:v>
                </c:pt>
                <c:pt idx="4012">
                  <c:v>39027</c:v>
                </c:pt>
                <c:pt idx="4013">
                  <c:v>39024</c:v>
                </c:pt>
                <c:pt idx="4014">
                  <c:v>39023</c:v>
                </c:pt>
                <c:pt idx="4015">
                  <c:v>39022</c:v>
                </c:pt>
                <c:pt idx="4016">
                  <c:v>39021</c:v>
                </c:pt>
                <c:pt idx="4017">
                  <c:v>39020</c:v>
                </c:pt>
                <c:pt idx="4018">
                  <c:v>39017</c:v>
                </c:pt>
                <c:pt idx="4019">
                  <c:v>39016</c:v>
                </c:pt>
                <c:pt idx="4020">
                  <c:v>39015</c:v>
                </c:pt>
                <c:pt idx="4021">
                  <c:v>39014</c:v>
                </c:pt>
                <c:pt idx="4022">
                  <c:v>39013</c:v>
                </c:pt>
                <c:pt idx="4023">
                  <c:v>39010</c:v>
                </c:pt>
                <c:pt idx="4024">
                  <c:v>39009</c:v>
                </c:pt>
                <c:pt idx="4025">
                  <c:v>39008</c:v>
                </c:pt>
                <c:pt idx="4026">
                  <c:v>39007</c:v>
                </c:pt>
                <c:pt idx="4027">
                  <c:v>39006</c:v>
                </c:pt>
                <c:pt idx="4028">
                  <c:v>39003</c:v>
                </c:pt>
                <c:pt idx="4029">
                  <c:v>39002</c:v>
                </c:pt>
                <c:pt idx="4030">
                  <c:v>39001</c:v>
                </c:pt>
                <c:pt idx="4031">
                  <c:v>39000</c:v>
                </c:pt>
                <c:pt idx="4032">
                  <c:v>38999</c:v>
                </c:pt>
                <c:pt idx="4033">
                  <c:v>38996</c:v>
                </c:pt>
                <c:pt idx="4034">
                  <c:v>38995</c:v>
                </c:pt>
                <c:pt idx="4035">
                  <c:v>38994</c:v>
                </c:pt>
                <c:pt idx="4036">
                  <c:v>38993</c:v>
                </c:pt>
                <c:pt idx="4037">
                  <c:v>38992</c:v>
                </c:pt>
                <c:pt idx="4038">
                  <c:v>38989</c:v>
                </c:pt>
                <c:pt idx="4039">
                  <c:v>38988</c:v>
                </c:pt>
                <c:pt idx="4040">
                  <c:v>38987</c:v>
                </c:pt>
                <c:pt idx="4041">
                  <c:v>38986</c:v>
                </c:pt>
                <c:pt idx="4042">
                  <c:v>38985</c:v>
                </c:pt>
                <c:pt idx="4043">
                  <c:v>38982</c:v>
                </c:pt>
                <c:pt idx="4044">
                  <c:v>38981</c:v>
                </c:pt>
                <c:pt idx="4045">
                  <c:v>38980</c:v>
                </c:pt>
                <c:pt idx="4046">
                  <c:v>38979</c:v>
                </c:pt>
                <c:pt idx="4047">
                  <c:v>38978</c:v>
                </c:pt>
                <c:pt idx="4048">
                  <c:v>38975</c:v>
                </c:pt>
                <c:pt idx="4049">
                  <c:v>38974</c:v>
                </c:pt>
                <c:pt idx="4050">
                  <c:v>38973</c:v>
                </c:pt>
                <c:pt idx="4051">
                  <c:v>38972</c:v>
                </c:pt>
                <c:pt idx="4052">
                  <c:v>38971</c:v>
                </c:pt>
                <c:pt idx="4053">
                  <c:v>38968</c:v>
                </c:pt>
                <c:pt idx="4054">
                  <c:v>38967</c:v>
                </c:pt>
                <c:pt idx="4055">
                  <c:v>38966</c:v>
                </c:pt>
                <c:pt idx="4056">
                  <c:v>38965</c:v>
                </c:pt>
                <c:pt idx="4057">
                  <c:v>38961</c:v>
                </c:pt>
                <c:pt idx="4058">
                  <c:v>38960</c:v>
                </c:pt>
                <c:pt idx="4059">
                  <c:v>38959</c:v>
                </c:pt>
                <c:pt idx="4060">
                  <c:v>38958</c:v>
                </c:pt>
                <c:pt idx="4061">
                  <c:v>38957</c:v>
                </c:pt>
                <c:pt idx="4062">
                  <c:v>38954</c:v>
                </c:pt>
                <c:pt idx="4063">
                  <c:v>38953</c:v>
                </c:pt>
                <c:pt idx="4064">
                  <c:v>38952</c:v>
                </c:pt>
                <c:pt idx="4065">
                  <c:v>38951</c:v>
                </c:pt>
                <c:pt idx="4066">
                  <c:v>38950</c:v>
                </c:pt>
                <c:pt idx="4067">
                  <c:v>38947</c:v>
                </c:pt>
                <c:pt idx="4068">
                  <c:v>38946</c:v>
                </c:pt>
                <c:pt idx="4069">
                  <c:v>38945</c:v>
                </c:pt>
                <c:pt idx="4070">
                  <c:v>38944</c:v>
                </c:pt>
                <c:pt idx="4071">
                  <c:v>38943</c:v>
                </c:pt>
                <c:pt idx="4072">
                  <c:v>38940</c:v>
                </c:pt>
                <c:pt idx="4073">
                  <c:v>38939</c:v>
                </c:pt>
                <c:pt idx="4074">
                  <c:v>38938</c:v>
                </c:pt>
                <c:pt idx="4075">
                  <c:v>38937</c:v>
                </c:pt>
                <c:pt idx="4076">
                  <c:v>38936</c:v>
                </c:pt>
                <c:pt idx="4077">
                  <c:v>38933</c:v>
                </c:pt>
                <c:pt idx="4078">
                  <c:v>38932</c:v>
                </c:pt>
                <c:pt idx="4079">
                  <c:v>38931</c:v>
                </c:pt>
                <c:pt idx="4080">
                  <c:v>38930</c:v>
                </c:pt>
                <c:pt idx="4081">
                  <c:v>38929</c:v>
                </c:pt>
                <c:pt idx="4082">
                  <c:v>38926</c:v>
                </c:pt>
                <c:pt idx="4083">
                  <c:v>38925</c:v>
                </c:pt>
                <c:pt idx="4084">
                  <c:v>38924</c:v>
                </c:pt>
                <c:pt idx="4085">
                  <c:v>38923</c:v>
                </c:pt>
                <c:pt idx="4086">
                  <c:v>38922</c:v>
                </c:pt>
                <c:pt idx="4087">
                  <c:v>38919</c:v>
                </c:pt>
                <c:pt idx="4088">
                  <c:v>38918</c:v>
                </c:pt>
                <c:pt idx="4089">
                  <c:v>38917</c:v>
                </c:pt>
                <c:pt idx="4090">
                  <c:v>38916</c:v>
                </c:pt>
                <c:pt idx="4091">
                  <c:v>38915</c:v>
                </c:pt>
                <c:pt idx="4092">
                  <c:v>38912</c:v>
                </c:pt>
                <c:pt idx="4093">
                  <c:v>38911</c:v>
                </c:pt>
                <c:pt idx="4094">
                  <c:v>38910</c:v>
                </c:pt>
                <c:pt idx="4095">
                  <c:v>38909</c:v>
                </c:pt>
                <c:pt idx="4096">
                  <c:v>38908</c:v>
                </c:pt>
                <c:pt idx="4097">
                  <c:v>38905</c:v>
                </c:pt>
                <c:pt idx="4098">
                  <c:v>38904</c:v>
                </c:pt>
                <c:pt idx="4099">
                  <c:v>38903</c:v>
                </c:pt>
                <c:pt idx="4100">
                  <c:v>38901</c:v>
                </c:pt>
                <c:pt idx="4101">
                  <c:v>38898</c:v>
                </c:pt>
                <c:pt idx="4102">
                  <c:v>38897</c:v>
                </c:pt>
                <c:pt idx="4103">
                  <c:v>38896</c:v>
                </c:pt>
                <c:pt idx="4104">
                  <c:v>38895</c:v>
                </c:pt>
                <c:pt idx="4105">
                  <c:v>38894</c:v>
                </c:pt>
                <c:pt idx="4106">
                  <c:v>38891</c:v>
                </c:pt>
                <c:pt idx="4107">
                  <c:v>38890</c:v>
                </c:pt>
                <c:pt idx="4108">
                  <c:v>38889</c:v>
                </c:pt>
                <c:pt idx="4109">
                  <c:v>38888</c:v>
                </c:pt>
                <c:pt idx="4110">
                  <c:v>38887</c:v>
                </c:pt>
                <c:pt idx="4111">
                  <c:v>38884</c:v>
                </c:pt>
                <c:pt idx="4112">
                  <c:v>38883</c:v>
                </c:pt>
                <c:pt idx="4113">
                  <c:v>38882</c:v>
                </c:pt>
                <c:pt idx="4114">
                  <c:v>38881</c:v>
                </c:pt>
                <c:pt idx="4115">
                  <c:v>38880</c:v>
                </c:pt>
                <c:pt idx="4116">
                  <c:v>38877</c:v>
                </c:pt>
                <c:pt idx="4117">
                  <c:v>38876</c:v>
                </c:pt>
                <c:pt idx="4118">
                  <c:v>38875</c:v>
                </c:pt>
                <c:pt idx="4119">
                  <c:v>38874</c:v>
                </c:pt>
                <c:pt idx="4120">
                  <c:v>38873</c:v>
                </c:pt>
                <c:pt idx="4121">
                  <c:v>38870</c:v>
                </c:pt>
                <c:pt idx="4122">
                  <c:v>38869</c:v>
                </c:pt>
                <c:pt idx="4123">
                  <c:v>38868</c:v>
                </c:pt>
                <c:pt idx="4124">
                  <c:v>38867</c:v>
                </c:pt>
                <c:pt idx="4125">
                  <c:v>38863</c:v>
                </c:pt>
                <c:pt idx="4126">
                  <c:v>38862</c:v>
                </c:pt>
                <c:pt idx="4127">
                  <c:v>38861</c:v>
                </c:pt>
                <c:pt idx="4128">
                  <c:v>38860</c:v>
                </c:pt>
                <c:pt idx="4129">
                  <c:v>38859</c:v>
                </c:pt>
                <c:pt idx="4130">
                  <c:v>38856</c:v>
                </c:pt>
                <c:pt idx="4131">
                  <c:v>38855</c:v>
                </c:pt>
                <c:pt idx="4132">
                  <c:v>38854</c:v>
                </c:pt>
                <c:pt idx="4133">
                  <c:v>38853</c:v>
                </c:pt>
                <c:pt idx="4134">
                  <c:v>38852</c:v>
                </c:pt>
                <c:pt idx="4135">
                  <c:v>38849</c:v>
                </c:pt>
                <c:pt idx="4136">
                  <c:v>38848</c:v>
                </c:pt>
                <c:pt idx="4137">
                  <c:v>38847</c:v>
                </c:pt>
                <c:pt idx="4138">
                  <c:v>38846</c:v>
                </c:pt>
                <c:pt idx="4139">
                  <c:v>38845</c:v>
                </c:pt>
                <c:pt idx="4140">
                  <c:v>38842</c:v>
                </c:pt>
                <c:pt idx="4141">
                  <c:v>38841</c:v>
                </c:pt>
                <c:pt idx="4142">
                  <c:v>38840</c:v>
                </c:pt>
                <c:pt idx="4143">
                  <c:v>38839</c:v>
                </c:pt>
                <c:pt idx="4144">
                  <c:v>38838</c:v>
                </c:pt>
                <c:pt idx="4145">
                  <c:v>38835</c:v>
                </c:pt>
                <c:pt idx="4146">
                  <c:v>38834</c:v>
                </c:pt>
                <c:pt idx="4147">
                  <c:v>38833</c:v>
                </c:pt>
                <c:pt idx="4148">
                  <c:v>38832</c:v>
                </c:pt>
                <c:pt idx="4149">
                  <c:v>38831</c:v>
                </c:pt>
                <c:pt idx="4150">
                  <c:v>38828</c:v>
                </c:pt>
                <c:pt idx="4151">
                  <c:v>38827</c:v>
                </c:pt>
                <c:pt idx="4152">
                  <c:v>38826</c:v>
                </c:pt>
                <c:pt idx="4153">
                  <c:v>38825</c:v>
                </c:pt>
                <c:pt idx="4154">
                  <c:v>38824</c:v>
                </c:pt>
                <c:pt idx="4155">
                  <c:v>38820</c:v>
                </c:pt>
                <c:pt idx="4156">
                  <c:v>38819</c:v>
                </c:pt>
                <c:pt idx="4157">
                  <c:v>38818</c:v>
                </c:pt>
                <c:pt idx="4158">
                  <c:v>38817</c:v>
                </c:pt>
                <c:pt idx="4159">
                  <c:v>38814</c:v>
                </c:pt>
                <c:pt idx="4160">
                  <c:v>38813</c:v>
                </c:pt>
                <c:pt idx="4161">
                  <c:v>38812</c:v>
                </c:pt>
                <c:pt idx="4162">
                  <c:v>38811</c:v>
                </c:pt>
                <c:pt idx="4163">
                  <c:v>38810</c:v>
                </c:pt>
                <c:pt idx="4164">
                  <c:v>38807</c:v>
                </c:pt>
                <c:pt idx="4165">
                  <c:v>38806</c:v>
                </c:pt>
                <c:pt idx="4166">
                  <c:v>38805</c:v>
                </c:pt>
                <c:pt idx="4167">
                  <c:v>38804</c:v>
                </c:pt>
                <c:pt idx="4168">
                  <c:v>38803</c:v>
                </c:pt>
                <c:pt idx="4169">
                  <c:v>38800</c:v>
                </c:pt>
                <c:pt idx="4170">
                  <c:v>38799</c:v>
                </c:pt>
                <c:pt idx="4171">
                  <c:v>38798</c:v>
                </c:pt>
                <c:pt idx="4172">
                  <c:v>38797</c:v>
                </c:pt>
                <c:pt idx="4173">
                  <c:v>38796</c:v>
                </c:pt>
                <c:pt idx="4174">
                  <c:v>38793</c:v>
                </c:pt>
                <c:pt idx="4175">
                  <c:v>38792</c:v>
                </c:pt>
                <c:pt idx="4176">
                  <c:v>38791</c:v>
                </c:pt>
                <c:pt idx="4177">
                  <c:v>38790</c:v>
                </c:pt>
                <c:pt idx="4178">
                  <c:v>38789</c:v>
                </c:pt>
                <c:pt idx="4179">
                  <c:v>38786</c:v>
                </c:pt>
                <c:pt idx="4180">
                  <c:v>38785</c:v>
                </c:pt>
                <c:pt idx="4181">
                  <c:v>38784</c:v>
                </c:pt>
                <c:pt idx="4182">
                  <c:v>38783</c:v>
                </c:pt>
                <c:pt idx="4183">
                  <c:v>38782</c:v>
                </c:pt>
                <c:pt idx="4184">
                  <c:v>38779</c:v>
                </c:pt>
                <c:pt idx="4185">
                  <c:v>38778</c:v>
                </c:pt>
                <c:pt idx="4186">
                  <c:v>38777</c:v>
                </c:pt>
                <c:pt idx="4187">
                  <c:v>38776</c:v>
                </c:pt>
                <c:pt idx="4188">
                  <c:v>38775</c:v>
                </c:pt>
                <c:pt idx="4189">
                  <c:v>38772</c:v>
                </c:pt>
                <c:pt idx="4190">
                  <c:v>38771</c:v>
                </c:pt>
                <c:pt idx="4191">
                  <c:v>38770</c:v>
                </c:pt>
                <c:pt idx="4192">
                  <c:v>38769</c:v>
                </c:pt>
                <c:pt idx="4193">
                  <c:v>38765</c:v>
                </c:pt>
                <c:pt idx="4194">
                  <c:v>38764</c:v>
                </c:pt>
                <c:pt idx="4195">
                  <c:v>38763</c:v>
                </c:pt>
                <c:pt idx="4196">
                  <c:v>38762</c:v>
                </c:pt>
                <c:pt idx="4197">
                  <c:v>38761</c:v>
                </c:pt>
                <c:pt idx="4198">
                  <c:v>38758</c:v>
                </c:pt>
                <c:pt idx="4199">
                  <c:v>38757</c:v>
                </c:pt>
                <c:pt idx="4200">
                  <c:v>38756</c:v>
                </c:pt>
                <c:pt idx="4201">
                  <c:v>38755</c:v>
                </c:pt>
                <c:pt idx="4202">
                  <c:v>38754</c:v>
                </c:pt>
                <c:pt idx="4203">
                  <c:v>38751</c:v>
                </c:pt>
                <c:pt idx="4204">
                  <c:v>38750</c:v>
                </c:pt>
                <c:pt idx="4205">
                  <c:v>38749</c:v>
                </c:pt>
                <c:pt idx="4206">
                  <c:v>38748</c:v>
                </c:pt>
                <c:pt idx="4207">
                  <c:v>38747</c:v>
                </c:pt>
                <c:pt idx="4208">
                  <c:v>38744</c:v>
                </c:pt>
                <c:pt idx="4209">
                  <c:v>38743</c:v>
                </c:pt>
                <c:pt idx="4210">
                  <c:v>38742</c:v>
                </c:pt>
                <c:pt idx="4211">
                  <c:v>38741</c:v>
                </c:pt>
                <c:pt idx="4212">
                  <c:v>38740</c:v>
                </c:pt>
                <c:pt idx="4213">
                  <c:v>38737</c:v>
                </c:pt>
                <c:pt idx="4214">
                  <c:v>38736</c:v>
                </c:pt>
                <c:pt idx="4215">
                  <c:v>38735</c:v>
                </c:pt>
                <c:pt idx="4216">
                  <c:v>38734</c:v>
                </c:pt>
                <c:pt idx="4217">
                  <c:v>38730</c:v>
                </c:pt>
                <c:pt idx="4218">
                  <c:v>38729</c:v>
                </c:pt>
                <c:pt idx="4219">
                  <c:v>38728</c:v>
                </c:pt>
                <c:pt idx="4220">
                  <c:v>38727</c:v>
                </c:pt>
                <c:pt idx="4221">
                  <c:v>38726</c:v>
                </c:pt>
                <c:pt idx="4222">
                  <c:v>38723</c:v>
                </c:pt>
                <c:pt idx="4223">
                  <c:v>38722</c:v>
                </c:pt>
                <c:pt idx="4224">
                  <c:v>38721</c:v>
                </c:pt>
                <c:pt idx="4225">
                  <c:v>38720</c:v>
                </c:pt>
                <c:pt idx="4226">
                  <c:v>38716</c:v>
                </c:pt>
                <c:pt idx="4227">
                  <c:v>38715</c:v>
                </c:pt>
                <c:pt idx="4228">
                  <c:v>38714</c:v>
                </c:pt>
                <c:pt idx="4229">
                  <c:v>38713</c:v>
                </c:pt>
                <c:pt idx="4230">
                  <c:v>38709</c:v>
                </c:pt>
                <c:pt idx="4231">
                  <c:v>38708</c:v>
                </c:pt>
                <c:pt idx="4232">
                  <c:v>38707</c:v>
                </c:pt>
                <c:pt idx="4233">
                  <c:v>38706</c:v>
                </c:pt>
                <c:pt idx="4234">
                  <c:v>38705</c:v>
                </c:pt>
                <c:pt idx="4235">
                  <c:v>38702</c:v>
                </c:pt>
                <c:pt idx="4236">
                  <c:v>38701</c:v>
                </c:pt>
                <c:pt idx="4237">
                  <c:v>38700</c:v>
                </c:pt>
                <c:pt idx="4238">
                  <c:v>38699</c:v>
                </c:pt>
                <c:pt idx="4239">
                  <c:v>38698</c:v>
                </c:pt>
                <c:pt idx="4240">
                  <c:v>38695</c:v>
                </c:pt>
                <c:pt idx="4241">
                  <c:v>38694</c:v>
                </c:pt>
                <c:pt idx="4242">
                  <c:v>38693</c:v>
                </c:pt>
                <c:pt idx="4243">
                  <c:v>38692</c:v>
                </c:pt>
                <c:pt idx="4244">
                  <c:v>38691</c:v>
                </c:pt>
                <c:pt idx="4245">
                  <c:v>38688</c:v>
                </c:pt>
                <c:pt idx="4246">
                  <c:v>38687</c:v>
                </c:pt>
                <c:pt idx="4247">
                  <c:v>38686</c:v>
                </c:pt>
                <c:pt idx="4248">
                  <c:v>38685</c:v>
                </c:pt>
                <c:pt idx="4249">
                  <c:v>38684</c:v>
                </c:pt>
                <c:pt idx="4250">
                  <c:v>38681</c:v>
                </c:pt>
                <c:pt idx="4251">
                  <c:v>38679</c:v>
                </c:pt>
                <c:pt idx="4252">
                  <c:v>38678</c:v>
                </c:pt>
                <c:pt idx="4253">
                  <c:v>38677</c:v>
                </c:pt>
                <c:pt idx="4254">
                  <c:v>38674</c:v>
                </c:pt>
                <c:pt idx="4255">
                  <c:v>38673</c:v>
                </c:pt>
                <c:pt idx="4256">
                  <c:v>38672</c:v>
                </c:pt>
                <c:pt idx="4257">
                  <c:v>38671</c:v>
                </c:pt>
                <c:pt idx="4258">
                  <c:v>38670</c:v>
                </c:pt>
                <c:pt idx="4259">
                  <c:v>38667</c:v>
                </c:pt>
                <c:pt idx="4260">
                  <c:v>38666</c:v>
                </c:pt>
                <c:pt idx="4261">
                  <c:v>38665</c:v>
                </c:pt>
                <c:pt idx="4262">
                  <c:v>38664</c:v>
                </c:pt>
                <c:pt idx="4263">
                  <c:v>38663</c:v>
                </c:pt>
                <c:pt idx="4264">
                  <c:v>38660</c:v>
                </c:pt>
                <c:pt idx="4265">
                  <c:v>38659</c:v>
                </c:pt>
                <c:pt idx="4266">
                  <c:v>38658</c:v>
                </c:pt>
                <c:pt idx="4267">
                  <c:v>38657</c:v>
                </c:pt>
                <c:pt idx="4268">
                  <c:v>38656</c:v>
                </c:pt>
                <c:pt idx="4269">
                  <c:v>38653</c:v>
                </c:pt>
                <c:pt idx="4270">
                  <c:v>38652</c:v>
                </c:pt>
                <c:pt idx="4271">
                  <c:v>38651</c:v>
                </c:pt>
                <c:pt idx="4272">
                  <c:v>38650</c:v>
                </c:pt>
                <c:pt idx="4273">
                  <c:v>38649</c:v>
                </c:pt>
                <c:pt idx="4274">
                  <c:v>38646</c:v>
                </c:pt>
                <c:pt idx="4275">
                  <c:v>38645</c:v>
                </c:pt>
                <c:pt idx="4276">
                  <c:v>38644</c:v>
                </c:pt>
                <c:pt idx="4277">
                  <c:v>38643</c:v>
                </c:pt>
                <c:pt idx="4278">
                  <c:v>38642</c:v>
                </c:pt>
                <c:pt idx="4279">
                  <c:v>38639</c:v>
                </c:pt>
                <c:pt idx="4280">
                  <c:v>38638</c:v>
                </c:pt>
                <c:pt idx="4281">
                  <c:v>38637</c:v>
                </c:pt>
                <c:pt idx="4282">
                  <c:v>38636</c:v>
                </c:pt>
                <c:pt idx="4283">
                  <c:v>38635</c:v>
                </c:pt>
                <c:pt idx="4284">
                  <c:v>38632</c:v>
                </c:pt>
                <c:pt idx="4285">
                  <c:v>38631</c:v>
                </c:pt>
                <c:pt idx="4286">
                  <c:v>38630</c:v>
                </c:pt>
                <c:pt idx="4287">
                  <c:v>38629</c:v>
                </c:pt>
                <c:pt idx="4288">
                  <c:v>38628</c:v>
                </c:pt>
                <c:pt idx="4289">
                  <c:v>38625</c:v>
                </c:pt>
                <c:pt idx="4290">
                  <c:v>38624</c:v>
                </c:pt>
                <c:pt idx="4291">
                  <c:v>38623</c:v>
                </c:pt>
                <c:pt idx="4292">
                  <c:v>38622</c:v>
                </c:pt>
                <c:pt idx="4293">
                  <c:v>38621</c:v>
                </c:pt>
                <c:pt idx="4294">
                  <c:v>38618</c:v>
                </c:pt>
                <c:pt idx="4295">
                  <c:v>38617</c:v>
                </c:pt>
                <c:pt idx="4296">
                  <c:v>38616</c:v>
                </c:pt>
                <c:pt idx="4297">
                  <c:v>38615</c:v>
                </c:pt>
                <c:pt idx="4298">
                  <c:v>38614</c:v>
                </c:pt>
                <c:pt idx="4299">
                  <c:v>38611</c:v>
                </c:pt>
                <c:pt idx="4300">
                  <c:v>38610</c:v>
                </c:pt>
                <c:pt idx="4301">
                  <c:v>38609</c:v>
                </c:pt>
                <c:pt idx="4302">
                  <c:v>38608</c:v>
                </c:pt>
                <c:pt idx="4303">
                  <c:v>38607</c:v>
                </c:pt>
                <c:pt idx="4304">
                  <c:v>38604</c:v>
                </c:pt>
                <c:pt idx="4305">
                  <c:v>38603</c:v>
                </c:pt>
                <c:pt idx="4306">
                  <c:v>38602</c:v>
                </c:pt>
                <c:pt idx="4307">
                  <c:v>38601</c:v>
                </c:pt>
                <c:pt idx="4308">
                  <c:v>38597</c:v>
                </c:pt>
                <c:pt idx="4309">
                  <c:v>38596</c:v>
                </c:pt>
                <c:pt idx="4310">
                  <c:v>38595</c:v>
                </c:pt>
                <c:pt idx="4311">
                  <c:v>38594</c:v>
                </c:pt>
                <c:pt idx="4312">
                  <c:v>38593</c:v>
                </c:pt>
                <c:pt idx="4313">
                  <c:v>38590</c:v>
                </c:pt>
                <c:pt idx="4314">
                  <c:v>38589</c:v>
                </c:pt>
                <c:pt idx="4315">
                  <c:v>38588</c:v>
                </c:pt>
                <c:pt idx="4316">
                  <c:v>38587</c:v>
                </c:pt>
                <c:pt idx="4317">
                  <c:v>38586</c:v>
                </c:pt>
                <c:pt idx="4318">
                  <c:v>38583</c:v>
                </c:pt>
                <c:pt idx="4319">
                  <c:v>38582</c:v>
                </c:pt>
                <c:pt idx="4320">
                  <c:v>38581</c:v>
                </c:pt>
                <c:pt idx="4321">
                  <c:v>38580</c:v>
                </c:pt>
                <c:pt idx="4322">
                  <c:v>38579</c:v>
                </c:pt>
                <c:pt idx="4323">
                  <c:v>38576</c:v>
                </c:pt>
                <c:pt idx="4324">
                  <c:v>38575</c:v>
                </c:pt>
                <c:pt idx="4325">
                  <c:v>38574</c:v>
                </c:pt>
                <c:pt idx="4326">
                  <c:v>38573</c:v>
                </c:pt>
                <c:pt idx="4327">
                  <c:v>38572</c:v>
                </c:pt>
                <c:pt idx="4328">
                  <c:v>38569</c:v>
                </c:pt>
                <c:pt idx="4329">
                  <c:v>38568</c:v>
                </c:pt>
                <c:pt idx="4330">
                  <c:v>38567</c:v>
                </c:pt>
                <c:pt idx="4331">
                  <c:v>38566</c:v>
                </c:pt>
                <c:pt idx="4332">
                  <c:v>38565</c:v>
                </c:pt>
                <c:pt idx="4333">
                  <c:v>38562</c:v>
                </c:pt>
                <c:pt idx="4334">
                  <c:v>38561</c:v>
                </c:pt>
                <c:pt idx="4335">
                  <c:v>38560</c:v>
                </c:pt>
                <c:pt idx="4336">
                  <c:v>38559</c:v>
                </c:pt>
                <c:pt idx="4337">
                  <c:v>38558</c:v>
                </c:pt>
                <c:pt idx="4338">
                  <c:v>38555</c:v>
                </c:pt>
                <c:pt idx="4339">
                  <c:v>38554</c:v>
                </c:pt>
                <c:pt idx="4340">
                  <c:v>38553</c:v>
                </c:pt>
                <c:pt idx="4341">
                  <c:v>38552</c:v>
                </c:pt>
                <c:pt idx="4342">
                  <c:v>38551</c:v>
                </c:pt>
                <c:pt idx="4343">
                  <c:v>38548</c:v>
                </c:pt>
                <c:pt idx="4344">
                  <c:v>38547</c:v>
                </c:pt>
                <c:pt idx="4345">
                  <c:v>38546</c:v>
                </c:pt>
                <c:pt idx="4346">
                  <c:v>38545</c:v>
                </c:pt>
                <c:pt idx="4347">
                  <c:v>38544</c:v>
                </c:pt>
                <c:pt idx="4348">
                  <c:v>38541</c:v>
                </c:pt>
                <c:pt idx="4349">
                  <c:v>38540</c:v>
                </c:pt>
                <c:pt idx="4350">
                  <c:v>38539</c:v>
                </c:pt>
                <c:pt idx="4351">
                  <c:v>38538</c:v>
                </c:pt>
                <c:pt idx="4352">
                  <c:v>38534</c:v>
                </c:pt>
                <c:pt idx="4353">
                  <c:v>38533</c:v>
                </c:pt>
                <c:pt idx="4354">
                  <c:v>38532</c:v>
                </c:pt>
                <c:pt idx="4355">
                  <c:v>38531</c:v>
                </c:pt>
                <c:pt idx="4356">
                  <c:v>38530</c:v>
                </c:pt>
                <c:pt idx="4357">
                  <c:v>38527</c:v>
                </c:pt>
                <c:pt idx="4358">
                  <c:v>38526</c:v>
                </c:pt>
                <c:pt idx="4359">
                  <c:v>38525</c:v>
                </c:pt>
                <c:pt idx="4360">
                  <c:v>38524</c:v>
                </c:pt>
                <c:pt idx="4361">
                  <c:v>38523</c:v>
                </c:pt>
                <c:pt idx="4362">
                  <c:v>38520</c:v>
                </c:pt>
                <c:pt idx="4363">
                  <c:v>38519</c:v>
                </c:pt>
                <c:pt idx="4364">
                  <c:v>38518</c:v>
                </c:pt>
                <c:pt idx="4365">
                  <c:v>38517</c:v>
                </c:pt>
                <c:pt idx="4366">
                  <c:v>38516</c:v>
                </c:pt>
                <c:pt idx="4367">
                  <c:v>38513</c:v>
                </c:pt>
                <c:pt idx="4368">
                  <c:v>38512</c:v>
                </c:pt>
                <c:pt idx="4369">
                  <c:v>38511</c:v>
                </c:pt>
                <c:pt idx="4370">
                  <c:v>38510</c:v>
                </c:pt>
                <c:pt idx="4371">
                  <c:v>38509</c:v>
                </c:pt>
                <c:pt idx="4372">
                  <c:v>38506</c:v>
                </c:pt>
                <c:pt idx="4373">
                  <c:v>38505</c:v>
                </c:pt>
                <c:pt idx="4374">
                  <c:v>38504</c:v>
                </c:pt>
                <c:pt idx="4375">
                  <c:v>38503</c:v>
                </c:pt>
                <c:pt idx="4376">
                  <c:v>38499</c:v>
                </c:pt>
                <c:pt idx="4377">
                  <c:v>38498</c:v>
                </c:pt>
                <c:pt idx="4378">
                  <c:v>38497</c:v>
                </c:pt>
                <c:pt idx="4379">
                  <c:v>38496</c:v>
                </c:pt>
                <c:pt idx="4380">
                  <c:v>38495</c:v>
                </c:pt>
                <c:pt idx="4381">
                  <c:v>38492</c:v>
                </c:pt>
                <c:pt idx="4382">
                  <c:v>38491</c:v>
                </c:pt>
                <c:pt idx="4383">
                  <c:v>38490</c:v>
                </c:pt>
                <c:pt idx="4384">
                  <c:v>38489</c:v>
                </c:pt>
                <c:pt idx="4385">
                  <c:v>38488</c:v>
                </c:pt>
                <c:pt idx="4386">
                  <c:v>38485</c:v>
                </c:pt>
                <c:pt idx="4387">
                  <c:v>38484</c:v>
                </c:pt>
                <c:pt idx="4388">
                  <c:v>38483</c:v>
                </c:pt>
                <c:pt idx="4389">
                  <c:v>38482</c:v>
                </c:pt>
                <c:pt idx="4390">
                  <c:v>38481</c:v>
                </c:pt>
                <c:pt idx="4391">
                  <c:v>38478</c:v>
                </c:pt>
                <c:pt idx="4392">
                  <c:v>38477</c:v>
                </c:pt>
                <c:pt idx="4393">
                  <c:v>38476</c:v>
                </c:pt>
                <c:pt idx="4394">
                  <c:v>38475</c:v>
                </c:pt>
                <c:pt idx="4395">
                  <c:v>38474</c:v>
                </c:pt>
                <c:pt idx="4396">
                  <c:v>38471</c:v>
                </c:pt>
                <c:pt idx="4397">
                  <c:v>38470</c:v>
                </c:pt>
                <c:pt idx="4398">
                  <c:v>38469</c:v>
                </c:pt>
                <c:pt idx="4399">
                  <c:v>38468</c:v>
                </c:pt>
                <c:pt idx="4400">
                  <c:v>38467</c:v>
                </c:pt>
                <c:pt idx="4401">
                  <c:v>38464</c:v>
                </c:pt>
                <c:pt idx="4402">
                  <c:v>38463</c:v>
                </c:pt>
                <c:pt idx="4403">
                  <c:v>38462</c:v>
                </c:pt>
                <c:pt idx="4404">
                  <c:v>38461</c:v>
                </c:pt>
                <c:pt idx="4405">
                  <c:v>38460</c:v>
                </c:pt>
                <c:pt idx="4406">
                  <c:v>38457</c:v>
                </c:pt>
                <c:pt idx="4407">
                  <c:v>38456</c:v>
                </c:pt>
                <c:pt idx="4408">
                  <c:v>38455</c:v>
                </c:pt>
                <c:pt idx="4409">
                  <c:v>38454</c:v>
                </c:pt>
                <c:pt idx="4410">
                  <c:v>38453</c:v>
                </c:pt>
                <c:pt idx="4411">
                  <c:v>38450</c:v>
                </c:pt>
                <c:pt idx="4412">
                  <c:v>38449</c:v>
                </c:pt>
                <c:pt idx="4413">
                  <c:v>38448</c:v>
                </c:pt>
                <c:pt idx="4414">
                  <c:v>38447</c:v>
                </c:pt>
                <c:pt idx="4415">
                  <c:v>38446</c:v>
                </c:pt>
                <c:pt idx="4416">
                  <c:v>38443</c:v>
                </c:pt>
                <c:pt idx="4417">
                  <c:v>38442</c:v>
                </c:pt>
                <c:pt idx="4418">
                  <c:v>38441</c:v>
                </c:pt>
                <c:pt idx="4419">
                  <c:v>38440</c:v>
                </c:pt>
                <c:pt idx="4420">
                  <c:v>38439</c:v>
                </c:pt>
                <c:pt idx="4421">
                  <c:v>38435</c:v>
                </c:pt>
                <c:pt idx="4422">
                  <c:v>38434</c:v>
                </c:pt>
                <c:pt idx="4423">
                  <c:v>38433</c:v>
                </c:pt>
                <c:pt idx="4424">
                  <c:v>38432</c:v>
                </c:pt>
                <c:pt idx="4425">
                  <c:v>38429</c:v>
                </c:pt>
                <c:pt idx="4426">
                  <c:v>38428</c:v>
                </c:pt>
                <c:pt idx="4427">
                  <c:v>38427</c:v>
                </c:pt>
                <c:pt idx="4428">
                  <c:v>38426</c:v>
                </c:pt>
                <c:pt idx="4429">
                  <c:v>38425</c:v>
                </c:pt>
                <c:pt idx="4430">
                  <c:v>38422</c:v>
                </c:pt>
                <c:pt idx="4431">
                  <c:v>38421</c:v>
                </c:pt>
                <c:pt idx="4432">
                  <c:v>38420</c:v>
                </c:pt>
                <c:pt idx="4433">
                  <c:v>38419</c:v>
                </c:pt>
                <c:pt idx="4434">
                  <c:v>38418</c:v>
                </c:pt>
                <c:pt idx="4435">
                  <c:v>38415</c:v>
                </c:pt>
                <c:pt idx="4436">
                  <c:v>38414</c:v>
                </c:pt>
                <c:pt idx="4437">
                  <c:v>38413</c:v>
                </c:pt>
                <c:pt idx="4438">
                  <c:v>38412</c:v>
                </c:pt>
                <c:pt idx="4439">
                  <c:v>38411</c:v>
                </c:pt>
                <c:pt idx="4440">
                  <c:v>38408</c:v>
                </c:pt>
                <c:pt idx="4441">
                  <c:v>38407</c:v>
                </c:pt>
                <c:pt idx="4442">
                  <c:v>38406</c:v>
                </c:pt>
                <c:pt idx="4443">
                  <c:v>38405</c:v>
                </c:pt>
                <c:pt idx="4444">
                  <c:v>38401</c:v>
                </c:pt>
                <c:pt idx="4445">
                  <c:v>38400</c:v>
                </c:pt>
                <c:pt idx="4446">
                  <c:v>38399</c:v>
                </c:pt>
                <c:pt idx="4447">
                  <c:v>38398</c:v>
                </c:pt>
                <c:pt idx="4448">
                  <c:v>38397</c:v>
                </c:pt>
                <c:pt idx="4449">
                  <c:v>38394</c:v>
                </c:pt>
                <c:pt idx="4450">
                  <c:v>38393</c:v>
                </c:pt>
                <c:pt idx="4451">
                  <c:v>38392</c:v>
                </c:pt>
                <c:pt idx="4452">
                  <c:v>38391</c:v>
                </c:pt>
                <c:pt idx="4453">
                  <c:v>38390</c:v>
                </c:pt>
                <c:pt idx="4454">
                  <c:v>38387</c:v>
                </c:pt>
                <c:pt idx="4455">
                  <c:v>38386</c:v>
                </c:pt>
                <c:pt idx="4456">
                  <c:v>38385</c:v>
                </c:pt>
                <c:pt idx="4457">
                  <c:v>38384</c:v>
                </c:pt>
                <c:pt idx="4458">
                  <c:v>38383</c:v>
                </c:pt>
                <c:pt idx="4459">
                  <c:v>38380</c:v>
                </c:pt>
                <c:pt idx="4460">
                  <c:v>38379</c:v>
                </c:pt>
                <c:pt idx="4461">
                  <c:v>38378</c:v>
                </c:pt>
                <c:pt idx="4462">
                  <c:v>38377</c:v>
                </c:pt>
                <c:pt idx="4463">
                  <c:v>38376</c:v>
                </c:pt>
                <c:pt idx="4464">
                  <c:v>38373</c:v>
                </c:pt>
                <c:pt idx="4465">
                  <c:v>38372</c:v>
                </c:pt>
                <c:pt idx="4466">
                  <c:v>38371</c:v>
                </c:pt>
                <c:pt idx="4467">
                  <c:v>38370</c:v>
                </c:pt>
                <c:pt idx="4468">
                  <c:v>38366</c:v>
                </c:pt>
                <c:pt idx="4469">
                  <c:v>38365</c:v>
                </c:pt>
                <c:pt idx="4470">
                  <c:v>38364</c:v>
                </c:pt>
                <c:pt idx="4471">
                  <c:v>38363</c:v>
                </c:pt>
                <c:pt idx="4472">
                  <c:v>38362</c:v>
                </c:pt>
                <c:pt idx="4473">
                  <c:v>38359</c:v>
                </c:pt>
                <c:pt idx="4474">
                  <c:v>38358</c:v>
                </c:pt>
                <c:pt idx="4475">
                  <c:v>38357</c:v>
                </c:pt>
                <c:pt idx="4476">
                  <c:v>38356</c:v>
                </c:pt>
                <c:pt idx="4477">
                  <c:v>38355</c:v>
                </c:pt>
                <c:pt idx="4478">
                  <c:v>38352</c:v>
                </c:pt>
                <c:pt idx="4479">
                  <c:v>38351</c:v>
                </c:pt>
                <c:pt idx="4480">
                  <c:v>38350</c:v>
                </c:pt>
                <c:pt idx="4481">
                  <c:v>38349</c:v>
                </c:pt>
                <c:pt idx="4482">
                  <c:v>38348</c:v>
                </c:pt>
                <c:pt idx="4483">
                  <c:v>38344</c:v>
                </c:pt>
                <c:pt idx="4484">
                  <c:v>38343</c:v>
                </c:pt>
                <c:pt idx="4485">
                  <c:v>38342</c:v>
                </c:pt>
                <c:pt idx="4486">
                  <c:v>38341</c:v>
                </c:pt>
                <c:pt idx="4487">
                  <c:v>38338</c:v>
                </c:pt>
                <c:pt idx="4488">
                  <c:v>38337</c:v>
                </c:pt>
                <c:pt idx="4489">
                  <c:v>38336</c:v>
                </c:pt>
                <c:pt idx="4490">
                  <c:v>38335</c:v>
                </c:pt>
                <c:pt idx="4491">
                  <c:v>38334</c:v>
                </c:pt>
                <c:pt idx="4492">
                  <c:v>38331</c:v>
                </c:pt>
                <c:pt idx="4493">
                  <c:v>38330</c:v>
                </c:pt>
                <c:pt idx="4494">
                  <c:v>38329</c:v>
                </c:pt>
                <c:pt idx="4495">
                  <c:v>38328</c:v>
                </c:pt>
                <c:pt idx="4496">
                  <c:v>38327</c:v>
                </c:pt>
                <c:pt idx="4497">
                  <c:v>38324</c:v>
                </c:pt>
                <c:pt idx="4498">
                  <c:v>38323</c:v>
                </c:pt>
                <c:pt idx="4499">
                  <c:v>38322</c:v>
                </c:pt>
                <c:pt idx="4500">
                  <c:v>38321</c:v>
                </c:pt>
                <c:pt idx="4501">
                  <c:v>38320</c:v>
                </c:pt>
                <c:pt idx="4502">
                  <c:v>38317</c:v>
                </c:pt>
                <c:pt idx="4503">
                  <c:v>38315</c:v>
                </c:pt>
                <c:pt idx="4504">
                  <c:v>38314</c:v>
                </c:pt>
                <c:pt idx="4505">
                  <c:v>38313</c:v>
                </c:pt>
                <c:pt idx="4506">
                  <c:v>38310</c:v>
                </c:pt>
                <c:pt idx="4507">
                  <c:v>38309</c:v>
                </c:pt>
                <c:pt idx="4508">
                  <c:v>38308</c:v>
                </c:pt>
                <c:pt idx="4509">
                  <c:v>38307</c:v>
                </c:pt>
                <c:pt idx="4510">
                  <c:v>38306</c:v>
                </c:pt>
                <c:pt idx="4511">
                  <c:v>38303</c:v>
                </c:pt>
                <c:pt idx="4512">
                  <c:v>38302</c:v>
                </c:pt>
                <c:pt idx="4513">
                  <c:v>38301</c:v>
                </c:pt>
                <c:pt idx="4514">
                  <c:v>38300</c:v>
                </c:pt>
                <c:pt idx="4515">
                  <c:v>38299</c:v>
                </c:pt>
                <c:pt idx="4516">
                  <c:v>38296</c:v>
                </c:pt>
                <c:pt idx="4517">
                  <c:v>38295</c:v>
                </c:pt>
                <c:pt idx="4518">
                  <c:v>38294</c:v>
                </c:pt>
                <c:pt idx="4519">
                  <c:v>38293</c:v>
                </c:pt>
                <c:pt idx="4520">
                  <c:v>38292</c:v>
                </c:pt>
                <c:pt idx="4521">
                  <c:v>38289</c:v>
                </c:pt>
                <c:pt idx="4522">
                  <c:v>38288</c:v>
                </c:pt>
                <c:pt idx="4523">
                  <c:v>38287</c:v>
                </c:pt>
                <c:pt idx="4524">
                  <c:v>38286</c:v>
                </c:pt>
                <c:pt idx="4525">
                  <c:v>38285</c:v>
                </c:pt>
                <c:pt idx="4526">
                  <c:v>38282</c:v>
                </c:pt>
                <c:pt idx="4527">
                  <c:v>38281</c:v>
                </c:pt>
                <c:pt idx="4528">
                  <c:v>38280</c:v>
                </c:pt>
                <c:pt idx="4529">
                  <c:v>38279</c:v>
                </c:pt>
                <c:pt idx="4530">
                  <c:v>38278</c:v>
                </c:pt>
                <c:pt idx="4531">
                  <c:v>38275</c:v>
                </c:pt>
                <c:pt idx="4532">
                  <c:v>38274</c:v>
                </c:pt>
                <c:pt idx="4533">
                  <c:v>38273</c:v>
                </c:pt>
                <c:pt idx="4534">
                  <c:v>38272</c:v>
                </c:pt>
                <c:pt idx="4535">
                  <c:v>38271</c:v>
                </c:pt>
                <c:pt idx="4536">
                  <c:v>38268</c:v>
                </c:pt>
                <c:pt idx="4537">
                  <c:v>38267</c:v>
                </c:pt>
                <c:pt idx="4538">
                  <c:v>38266</c:v>
                </c:pt>
                <c:pt idx="4539">
                  <c:v>38265</c:v>
                </c:pt>
                <c:pt idx="4540">
                  <c:v>38264</c:v>
                </c:pt>
                <c:pt idx="4541">
                  <c:v>38261</c:v>
                </c:pt>
                <c:pt idx="4542">
                  <c:v>38260</c:v>
                </c:pt>
                <c:pt idx="4543">
                  <c:v>38259</c:v>
                </c:pt>
                <c:pt idx="4544">
                  <c:v>38258</c:v>
                </c:pt>
                <c:pt idx="4545">
                  <c:v>38257</c:v>
                </c:pt>
                <c:pt idx="4546">
                  <c:v>38254</c:v>
                </c:pt>
                <c:pt idx="4547">
                  <c:v>38253</c:v>
                </c:pt>
                <c:pt idx="4548">
                  <c:v>38252</c:v>
                </c:pt>
                <c:pt idx="4549">
                  <c:v>38251</c:v>
                </c:pt>
                <c:pt idx="4550">
                  <c:v>38250</c:v>
                </c:pt>
                <c:pt idx="4551">
                  <c:v>38247</c:v>
                </c:pt>
                <c:pt idx="4552">
                  <c:v>38246</c:v>
                </c:pt>
                <c:pt idx="4553">
                  <c:v>38245</c:v>
                </c:pt>
                <c:pt idx="4554">
                  <c:v>38244</c:v>
                </c:pt>
                <c:pt idx="4555">
                  <c:v>38243</c:v>
                </c:pt>
                <c:pt idx="4556">
                  <c:v>38240</c:v>
                </c:pt>
                <c:pt idx="4557">
                  <c:v>38239</c:v>
                </c:pt>
                <c:pt idx="4558">
                  <c:v>38238</c:v>
                </c:pt>
                <c:pt idx="4559">
                  <c:v>38237</c:v>
                </c:pt>
                <c:pt idx="4560">
                  <c:v>38233</c:v>
                </c:pt>
                <c:pt idx="4561">
                  <c:v>38232</c:v>
                </c:pt>
                <c:pt idx="4562">
                  <c:v>38231</c:v>
                </c:pt>
                <c:pt idx="4563">
                  <c:v>38230</c:v>
                </c:pt>
                <c:pt idx="4564">
                  <c:v>38229</c:v>
                </c:pt>
                <c:pt idx="4565">
                  <c:v>38226</c:v>
                </c:pt>
                <c:pt idx="4566">
                  <c:v>38225</c:v>
                </c:pt>
                <c:pt idx="4567">
                  <c:v>38224</c:v>
                </c:pt>
                <c:pt idx="4568">
                  <c:v>38223</c:v>
                </c:pt>
                <c:pt idx="4569">
                  <c:v>38222</c:v>
                </c:pt>
                <c:pt idx="4570">
                  <c:v>38219</c:v>
                </c:pt>
                <c:pt idx="4571">
                  <c:v>38218</c:v>
                </c:pt>
                <c:pt idx="4572">
                  <c:v>38217</c:v>
                </c:pt>
                <c:pt idx="4573">
                  <c:v>38216</c:v>
                </c:pt>
                <c:pt idx="4574">
                  <c:v>38215</c:v>
                </c:pt>
                <c:pt idx="4575">
                  <c:v>38212</c:v>
                </c:pt>
                <c:pt idx="4576">
                  <c:v>38211</c:v>
                </c:pt>
                <c:pt idx="4577">
                  <c:v>38210</c:v>
                </c:pt>
                <c:pt idx="4578">
                  <c:v>38209</c:v>
                </c:pt>
                <c:pt idx="4579">
                  <c:v>38208</c:v>
                </c:pt>
                <c:pt idx="4580">
                  <c:v>38205</c:v>
                </c:pt>
                <c:pt idx="4581">
                  <c:v>38204</c:v>
                </c:pt>
                <c:pt idx="4582">
                  <c:v>38203</c:v>
                </c:pt>
                <c:pt idx="4583">
                  <c:v>38202</c:v>
                </c:pt>
                <c:pt idx="4584">
                  <c:v>38201</c:v>
                </c:pt>
                <c:pt idx="4585">
                  <c:v>38198</c:v>
                </c:pt>
                <c:pt idx="4586">
                  <c:v>38197</c:v>
                </c:pt>
                <c:pt idx="4587">
                  <c:v>38196</c:v>
                </c:pt>
                <c:pt idx="4588">
                  <c:v>38195</c:v>
                </c:pt>
                <c:pt idx="4589">
                  <c:v>38194</c:v>
                </c:pt>
                <c:pt idx="4590">
                  <c:v>38191</c:v>
                </c:pt>
                <c:pt idx="4591">
                  <c:v>38190</c:v>
                </c:pt>
                <c:pt idx="4592">
                  <c:v>38189</c:v>
                </c:pt>
                <c:pt idx="4593">
                  <c:v>38188</c:v>
                </c:pt>
                <c:pt idx="4594">
                  <c:v>38187</c:v>
                </c:pt>
                <c:pt idx="4595">
                  <c:v>38184</c:v>
                </c:pt>
                <c:pt idx="4596">
                  <c:v>38183</c:v>
                </c:pt>
                <c:pt idx="4597">
                  <c:v>38182</c:v>
                </c:pt>
                <c:pt idx="4598">
                  <c:v>38181</c:v>
                </c:pt>
                <c:pt idx="4599">
                  <c:v>38180</c:v>
                </c:pt>
                <c:pt idx="4600">
                  <c:v>38177</c:v>
                </c:pt>
                <c:pt idx="4601">
                  <c:v>38176</c:v>
                </c:pt>
                <c:pt idx="4602">
                  <c:v>38175</c:v>
                </c:pt>
                <c:pt idx="4603">
                  <c:v>38174</c:v>
                </c:pt>
                <c:pt idx="4604">
                  <c:v>38170</c:v>
                </c:pt>
                <c:pt idx="4605">
                  <c:v>38169</c:v>
                </c:pt>
                <c:pt idx="4606">
                  <c:v>38168</c:v>
                </c:pt>
                <c:pt idx="4607">
                  <c:v>38167</c:v>
                </c:pt>
                <c:pt idx="4608">
                  <c:v>38166</c:v>
                </c:pt>
                <c:pt idx="4609">
                  <c:v>38163</c:v>
                </c:pt>
                <c:pt idx="4610">
                  <c:v>38162</c:v>
                </c:pt>
                <c:pt idx="4611">
                  <c:v>38161</c:v>
                </c:pt>
                <c:pt idx="4612">
                  <c:v>38160</c:v>
                </c:pt>
                <c:pt idx="4613">
                  <c:v>38159</c:v>
                </c:pt>
                <c:pt idx="4614">
                  <c:v>38156</c:v>
                </c:pt>
                <c:pt idx="4615">
                  <c:v>38155</c:v>
                </c:pt>
                <c:pt idx="4616">
                  <c:v>38154</c:v>
                </c:pt>
                <c:pt idx="4617">
                  <c:v>38153</c:v>
                </c:pt>
                <c:pt idx="4618">
                  <c:v>38152</c:v>
                </c:pt>
                <c:pt idx="4619">
                  <c:v>38148</c:v>
                </c:pt>
                <c:pt idx="4620">
                  <c:v>38147</c:v>
                </c:pt>
                <c:pt idx="4621">
                  <c:v>38146</c:v>
                </c:pt>
                <c:pt idx="4622">
                  <c:v>38145</c:v>
                </c:pt>
                <c:pt idx="4623">
                  <c:v>38142</c:v>
                </c:pt>
                <c:pt idx="4624">
                  <c:v>38141</c:v>
                </c:pt>
                <c:pt idx="4625">
                  <c:v>38140</c:v>
                </c:pt>
                <c:pt idx="4626">
                  <c:v>38139</c:v>
                </c:pt>
                <c:pt idx="4627">
                  <c:v>38135</c:v>
                </c:pt>
                <c:pt idx="4628">
                  <c:v>38134</c:v>
                </c:pt>
                <c:pt idx="4629">
                  <c:v>38133</c:v>
                </c:pt>
                <c:pt idx="4630">
                  <c:v>38132</c:v>
                </c:pt>
                <c:pt idx="4631">
                  <c:v>38131</c:v>
                </c:pt>
                <c:pt idx="4632">
                  <c:v>38128</c:v>
                </c:pt>
                <c:pt idx="4633">
                  <c:v>38127</c:v>
                </c:pt>
                <c:pt idx="4634">
                  <c:v>38126</c:v>
                </c:pt>
                <c:pt idx="4635">
                  <c:v>38125</c:v>
                </c:pt>
                <c:pt idx="4636">
                  <c:v>38124</c:v>
                </c:pt>
                <c:pt idx="4637">
                  <c:v>38121</c:v>
                </c:pt>
                <c:pt idx="4638">
                  <c:v>38120</c:v>
                </c:pt>
                <c:pt idx="4639">
                  <c:v>38119</c:v>
                </c:pt>
                <c:pt idx="4640">
                  <c:v>38118</c:v>
                </c:pt>
                <c:pt idx="4641">
                  <c:v>38117</c:v>
                </c:pt>
                <c:pt idx="4642">
                  <c:v>38114</c:v>
                </c:pt>
                <c:pt idx="4643">
                  <c:v>38113</c:v>
                </c:pt>
                <c:pt idx="4644">
                  <c:v>38112</c:v>
                </c:pt>
                <c:pt idx="4645">
                  <c:v>38111</c:v>
                </c:pt>
                <c:pt idx="4646">
                  <c:v>38110</c:v>
                </c:pt>
                <c:pt idx="4647">
                  <c:v>38107</c:v>
                </c:pt>
                <c:pt idx="4648">
                  <c:v>38106</c:v>
                </c:pt>
                <c:pt idx="4649">
                  <c:v>38105</c:v>
                </c:pt>
                <c:pt idx="4650">
                  <c:v>38104</c:v>
                </c:pt>
                <c:pt idx="4651">
                  <c:v>38103</c:v>
                </c:pt>
                <c:pt idx="4652">
                  <c:v>38100</c:v>
                </c:pt>
                <c:pt idx="4653">
                  <c:v>38099</c:v>
                </c:pt>
                <c:pt idx="4654">
                  <c:v>38098</c:v>
                </c:pt>
                <c:pt idx="4655">
                  <c:v>38097</c:v>
                </c:pt>
                <c:pt idx="4656">
                  <c:v>38096</c:v>
                </c:pt>
                <c:pt idx="4657">
                  <c:v>38093</c:v>
                </c:pt>
                <c:pt idx="4658">
                  <c:v>38092</c:v>
                </c:pt>
                <c:pt idx="4659">
                  <c:v>38091</c:v>
                </c:pt>
                <c:pt idx="4660">
                  <c:v>38090</c:v>
                </c:pt>
                <c:pt idx="4661">
                  <c:v>38089</c:v>
                </c:pt>
                <c:pt idx="4662">
                  <c:v>38085</c:v>
                </c:pt>
                <c:pt idx="4663">
                  <c:v>38084</c:v>
                </c:pt>
                <c:pt idx="4664">
                  <c:v>38083</c:v>
                </c:pt>
                <c:pt idx="4665">
                  <c:v>38082</c:v>
                </c:pt>
                <c:pt idx="4666">
                  <c:v>38079</c:v>
                </c:pt>
                <c:pt idx="4667">
                  <c:v>38078</c:v>
                </c:pt>
                <c:pt idx="4668">
                  <c:v>38077</c:v>
                </c:pt>
                <c:pt idx="4669">
                  <c:v>38076</c:v>
                </c:pt>
                <c:pt idx="4670">
                  <c:v>38075</c:v>
                </c:pt>
                <c:pt idx="4671">
                  <c:v>38072</c:v>
                </c:pt>
                <c:pt idx="4672">
                  <c:v>38071</c:v>
                </c:pt>
                <c:pt idx="4673">
                  <c:v>38070</c:v>
                </c:pt>
                <c:pt idx="4674">
                  <c:v>38069</c:v>
                </c:pt>
                <c:pt idx="4675">
                  <c:v>38068</c:v>
                </c:pt>
                <c:pt idx="4676">
                  <c:v>38065</c:v>
                </c:pt>
                <c:pt idx="4677">
                  <c:v>38064</c:v>
                </c:pt>
                <c:pt idx="4678">
                  <c:v>38063</c:v>
                </c:pt>
                <c:pt idx="4679">
                  <c:v>38062</c:v>
                </c:pt>
                <c:pt idx="4680">
                  <c:v>38061</c:v>
                </c:pt>
                <c:pt idx="4681">
                  <c:v>38058</c:v>
                </c:pt>
                <c:pt idx="4682">
                  <c:v>38057</c:v>
                </c:pt>
                <c:pt idx="4683">
                  <c:v>38056</c:v>
                </c:pt>
                <c:pt idx="4684">
                  <c:v>38055</c:v>
                </c:pt>
                <c:pt idx="4685">
                  <c:v>38054</c:v>
                </c:pt>
                <c:pt idx="4686">
                  <c:v>38051</c:v>
                </c:pt>
                <c:pt idx="4687">
                  <c:v>38050</c:v>
                </c:pt>
                <c:pt idx="4688">
                  <c:v>38049</c:v>
                </c:pt>
                <c:pt idx="4689">
                  <c:v>38048</c:v>
                </c:pt>
                <c:pt idx="4690">
                  <c:v>38047</c:v>
                </c:pt>
                <c:pt idx="4691">
                  <c:v>38044</c:v>
                </c:pt>
                <c:pt idx="4692">
                  <c:v>38043</c:v>
                </c:pt>
                <c:pt idx="4693">
                  <c:v>38042</c:v>
                </c:pt>
                <c:pt idx="4694">
                  <c:v>38041</c:v>
                </c:pt>
                <c:pt idx="4695">
                  <c:v>38040</c:v>
                </c:pt>
                <c:pt idx="4696">
                  <c:v>38037</c:v>
                </c:pt>
                <c:pt idx="4697">
                  <c:v>38036</c:v>
                </c:pt>
                <c:pt idx="4698">
                  <c:v>38035</c:v>
                </c:pt>
                <c:pt idx="4699">
                  <c:v>38034</c:v>
                </c:pt>
                <c:pt idx="4700">
                  <c:v>38030</c:v>
                </c:pt>
                <c:pt idx="4701">
                  <c:v>38029</c:v>
                </c:pt>
                <c:pt idx="4702">
                  <c:v>38028</c:v>
                </c:pt>
                <c:pt idx="4703">
                  <c:v>38027</c:v>
                </c:pt>
                <c:pt idx="4704">
                  <c:v>38026</c:v>
                </c:pt>
                <c:pt idx="4705">
                  <c:v>38023</c:v>
                </c:pt>
                <c:pt idx="4706">
                  <c:v>38022</c:v>
                </c:pt>
                <c:pt idx="4707">
                  <c:v>38021</c:v>
                </c:pt>
                <c:pt idx="4708">
                  <c:v>38020</c:v>
                </c:pt>
                <c:pt idx="4709">
                  <c:v>38019</c:v>
                </c:pt>
                <c:pt idx="4710">
                  <c:v>38016</c:v>
                </c:pt>
                <c:pt idx="4711">
                  <c:v>38015</c:v>
                </c:pt>
                <c:pt idx="4712">
                  <c:v>38014</c:v>
                </c:pt>
                <c:pt idx="4713">
                  <c:v>38013</c:v>
                </c:pt>
                <c:pt idx="4714">
                  <c:v>38012</c:v>
                </c:pt>
                <c:pt idx="4715">
                  <c:v>38009</c:v>
                </c:pt>
                <c:pt idx="4716">
                  <c:v>38008</c:v>
                </c:pt>
                <c:pt idx="4717">
                  <c:v>38007</c:v>
                </c:pt>
                <c:pt idx="4718">
                  <c:v>38006</c:v>
                </c:pt>
                <c:pt idx="4719">
                  <c:v>38002</c:v>
                </c:pt>
                <c:pt idx="4720">
                  <c:v>38001</c:v>
                </c:pt>
                <c:pt idx="4721">
                  <c:v>38000</c:v>
                </c:pt>
                <c:pt idx="4722">
                  <c:v>37999</c:v>
                </c:pt>
                <c:pt idx="4723">
                  <c:v>37998</c:v>
                </c:pt>
                <c:pt idx="4724">
                  <c:v>37995</c:v>
                </c:pt>
                <c:pt idx="4725">
                  <c:v>37994</c:v>
                </c:pt>
                <c:pt idx="4726">
                  <c:v>37993</c:v>
                </c:pt>
                <c:pt idx="4727">
                  <c:v>37992</c:v>
                </c:pt>
                <c:pt idx="4728">
                  <c:v>37991</c:v>
                </c:pt>
                <c:pt idx="4729">
                  <c:v>37988</c:v>
                </c:pt>
                <c:pt idx="4730">
                  <c:v>37986</c:v>
                </c:pt>
                <c:pt idx="4731">
                  <c:v>37985</c:v>
                </c:pt>
                <c:pt idx="4732">
                  <c:v>37984</c:v>
                </c:pt>
                <c:pt idx="4733">
                  <c:v>37981</c:v>
                </c:pt>
                <c:pt idx="4734">
                  <c:v>37979</c:v>
                </c:pt>
                <c:pt idx="4735">
                  <c:v>37978</c:v>
                </c:pt>
                <c:pt idx="4736">
                  <c:v>37977</c:v>
                </c:pt>
                <c:pt idx="4737">
                  <c:v>37974</c:v>
                </c:pt>
                <c:pt idx="4738">
                  <c:v>37973</c:v>
                </c:pt>
                <c:pt idx="4739">
                  <c:v>37972</c:v>
                </c:pt>
                <c:pt idx="4740">
                  <c:v>37971</c:v>
                </c:pt>
                <c:pt idx="4741">
                  <c:v>37970</c:v>
                </c:pt>
                <c:pt idx="4742">
                  <c:v>37967</c:v>
                </c:pt>
                <c:pt idx="4743">
                  <c:v>37966</c:v>
                </c:pt>
                <c:pt idx="4744">
                  <c:v>37965</c:v>
                </c:pt>
                <c:pt idx="4745">
                  <c:v>37964</c:v>
                </c:pt>
                <c:pt idx="4746">
                  <c:v>37963</c:v>
                </c:pt>
                <c:pt idx="4747">
                  <c:v>37960</c:v>
                </c:pt>
                <c:pt idx="4748">
                  <c:v>37959</c:v>
                </c:pt>
                <c:pt idx="4749">
                  <c:v>37958</c:v>
                </c:pt>
                <c:pt idx="4750">
                  <c:v>37957</c:v>
                </c:pt>
                <c:pt idx="4751">
                  <c:v>37956</c:v>
                </c:pt>
                <c:pt idx="4752">
                  <c:v>37953</c:v>
                </c:pt>
                <c:pt idx="4753">
                  <c:v>37951</c:v>
                </c:pt>
                <c:pt idx="4754">
                  <c:v>37950</c:v>
                </c:pt>
                <c:pt idx="4755">
                  <c:v>37949</c:v>
                </c:pt>
                <c:pt idx="4756">
                  <c:v>37946</c:v>
                </c:pt>
                <c:pt idx="4757">
                  <c:v>37945</c:v>
                </c:pt>
                <c:pt idx="4758">
                  <c:v>37944</c:v>
                </c:pt>
                <c:pt idx="4759">
                  <c:v>37943</c:v>
                </c:pt>
                <c:pt idx="4760">
                  <c:v>37942</c:v>
                </c:pt>
                <c:pt idx="4761">
                  <c:v>37939</c:v>
                </c:pt>
                <c:pt idx="4762">
                  <c:v>37938</c:v>
                </c:pt>
                <c:pt idx="4763">
                  <c:v>37937</c:v>
                </c:pt>
                <c:pt idx="4764">
                  <c:v>37936</c:v>
                </c:pt>
                <c:pt idx="4765">
                  <c:v>37935</c:v>
                </c:pt>
                <c:pt idx="4766">
                  <c:v>37932</c:v>
                </c:pt>
                <c:pt idx="4767">
                  <c:v>37931</c:v>
                </c:pt>
                <c:pt idx="4768">
                  <c:v>37930</c:v>
                </c:pt>
                <c:pt idx="4769">
                  <c:v>37929</c:v>
                </c:pt>
                <c:pt idx="4770">
                  <c:v>37928</c:v>
                </c:pt>
                <c:pt idx="4771">
                  <c:v>37925</c:v>
                </c:pt>
                <c:pt idx="4772">
                  <c:v>37924</c:v>
                </c:pt>
                <c:pt idx="4773">
                  <c:v>37923</c:v>
                </c:pt>
                <c:pt idx="4774">
                  <c:v>37922</c:v>
                </c:pt>
                <c:pt idx="4775">
                  <c:v>37921</c:v>
                </c:pt>
                <c:pt idx="4776">
                  <c:v>37918</c:v>
                </c:pt>
                <c:pt idx="4777">
                  <c:v>37917</c:v>
                </c:pt>
                <c:pt idx="4778">
                  <c:v>37916</c:v>
                </c:pt>
                <c:pt idx="4779">
                  <c:v>37915</c:v>
                </c:pt>
                <c:pt idx="4780">
                  <c:v>37914</c:v>
                </c:pt>
                <c:pt idx="4781">
                  <c:v>37911</c:v>
                </c:pt>
                <c:pt idx="4782">
                  <c:v>37910</c:v>
                </c:pt>
                <c:pt idx="4783">
                  <c:v>37909</c:v>
                </c:pt>
                <c:pt idx="4784">
                  <c:v>37908</c:v>
                </c:pt>
                <c:pt idx="4785">
                  <c:v>37907</c:v>
                </c:pt>
                <c:pt idx="4786">
                  <c:v>37904</c:v>
                </c:pt>
                <c:pt idx="4787">
                  <c:v>37903</c:v>
                </c:pt>
                <c:pt idx="4788">
                  <c:v>37902</c:v>
                </c:pt>
                <c:pt idx="4789">
                  <c:v>37901</c:v>
                </c:pt>
                <c:pt idx="4790">
                  <c:v>37900</c:v>
                </c:pt>
                <c:pt idx="4791">
                  <c:v>37897</c:v>
                </c:pt>
                <c:pt idx="4792">
                  <c:v>37896</c:v>
                </c:pt>
                <c:pt idx="4793">
                  <c:v>37895</c:v>
                </c:pt>
                <c:pt idx="4794">
                  <c:v>37894</c:v>
                </c:pt>
                <c:pt idx="4795">
                  <c:v>37893</c:v>
                </c:pt>
                <c:pt idx="4796">
                  <c:v>37890</c:v>
                </c:pt>
                <c:pt idx="4797">
                  <c:v>37889</c:v>
                </c:pt>
                <c:pt idx="4798">
                  <c:v>37888</c:v>
                </c:pt>
                <c:pt idx="4799">
                  <c:v>37887</c:v>
                </c:pt>
                <c:pt idx="4800">
                  <c:v>37886</c:v>
                </c:pt>
                <c:pt idx="4801">
                  <c:v>37883</c:v>
                </c:pt>
                <c:pt idx="4802">
                  <c:v>37882</c:v>
                </c:pt>
                <c:pt idx="4803">
                  <c:v>37881</c:v>
                </c:pt>
                <c:pt idx="4804">
                  <c:v>37880</c:v>
                </c:pt>
                <c:pt idx="4805">
                  <c:v>37879</c:v>
                </c:pt>
                <c:pt idx="4806">
                  <c:v>37876</c:v>
                </c:pt>
                <c:pt idx="4807">
                  <c:v>37875</c:v>
                </c:pt>
                <c:pt idx="4808">
                  <c:v>37874</c:v>
                </c:pt>
                <c:pt idx="4809">
                  <c:v>37873</c:v>
                </c:pt>
                <c:pt idx="4810">
                  <c:v>37872</c:v>
                </c:pt>
                <c:pt idx="4811">
                  <c:v>37869</c:v>
                </c:pt>
                <c:pt idx="4812">
                  <c:v>37868</c:v>
                </c:pt>
                <c:pt idx="4813">
                  <c:v>37867</c:v>
                </c:pt>
                <c:pt idx="4814">
                  <c:v>37866</c:v>
                </c:pt>
                <c:pt idx="4815">
                  <c:v>37862</c:v>
                </c:pt>
                <c:pt idx="4816">
                  <c:v>37861</c:v>
                </c:pt>
                <c:pt idx="4817">
                  <c:v>37860</c:v>
                </c:pt>
                <c:pt idx="4818">
                  <c:v>37859</c:v>
                </c:pt>
                <c:pt idx="4819">
                  <c:v>37858</c:v>
                </c:pt>
                <c:pt idx="4820">
                  <c:v>37855</c:v>
                </c:pt>
                <c:pt idx="4821">
                  <c:v>37854</c:v>
                </c:pt>
                <c:pt idx="4822">
                  <c:v>37853</c:v>
                </c:pt>
                <c:pt idx="4823">
                  <c:v>37852</c:v>
                </c:pt>
                <c:pt idx="4824">
                  <c:v>37851</c:v>
                </c:pt>
                <c:pt idx="4825">
                  <c:v>37848</c:v>
                </c:pt>
                <c:pt idx="4826">
                  <c:v>37847</c:v>
                </c:pt>
                <c:pt idx="4827">
                  <c:v>37846</c:v>
                </c:pt>
                <c:pt idx="4828">
                  <c:v>37845</c:v>
                </c:pt>
                <c:pt idx="4829">
                  <c:v>37844</c:v>
                </c:pt>
                <c:pt idx="4830">
                  <c:v>37841</c:v>
                </c:pt>
                <c:pt idx="4831">
                  <c:v>37840</c:v>
                </c:pt>
                <c:pt idx="4832">
                  <c:v>37839</c:v>
                </c:pt>
                <c:pt idx="4833">
                  <c:v>37838</c:v>
                </c:pt>
                <c:pt idx="4834">
                  <c:v>37837</c:v>
                </c:pt>
                <c:pt idx="4835">
                  <c:v>37834</c:v>
                </c:pt>
                <c:pt idx="4836">
                  <c:v>37833</c:v>
                </c:pt>
                <c:pt idx="4837">
                  <c:v>37832</c:v>
                </c:pt>
                <c:pt idx="4838">
                  <c:v>37831</c:v>
                </c:pt>
                <c:pt idx="4839">
                  <c:v>37830</c:v>
                </c:pt>
                <c:pt idx="4840">
                  <c:v>37827</c:v>
                </c:pt>
                <c:pt idx="4841">
                  <c:v>37826</c:v>
                </c:pt>
                <c:pt idx="4842">
                  <c:v>37825</c:v>
                </c:pt>
                <c:pt idx="4843">
                  <c:v>37824</c:v>
                </c:pt>
                <c:pt idx="4844">
                  <c:v>37823</c:v>
                </c:pt>
                <c:pt idx="4845">
                  <c:v>37820</c:v>
                </c:pt>
                <c:pt idx="4846">
                  <c:v>37819</c:v>
                </c:pt>
                <c:pt idx="4847">
                  <c:v>37818</c:v>
                </c:pt>
                <c:pt idx="4848">
                  <c:v>37817</c:v>
                </c:pt>
                <c:pt idx="4849">
                  <c:v>37816</c:v>
                </c:pt>
                <c:pt idx="4850">
                  <c:v>37813</c:v>
                </c:pt>
                <c:pt idx="4851">
                  <c:v>37812</c:v>
                </c:pt>
                <c:pt idx="4852">
                  <c:v>37811</c:v>
                </c:pt>
                <c:pt idx="4853">
                  <c:v>37810</c:v>
                </c:pt>
                <c:pt idx="4854">
                  <c:v>37809</c:v>
                </c:pt>
                <c:pt idx="4855">
                  <c:v>37805</c:v>
                </c:pt>
                <c:pt idx="4856">
                  <c:v>37804</c:v>
                </c:pt>
                <c:pt idx="4857">
                  <c:v>37803</c:v>
                </c:pt>
                <c:pt idx="4858">
                  <c:v>37802</c:v>
                </c:pt>
                <c:pt idx="4859">
                  <c:v>37799</c:v>
                </c:pt>
                <c:pt idx="4860">
                  <c:v>37798</c:v>
                </c:pt>
                <c:pt idx="4861">
                  <c:v>37797</c:v>
                </c:pt>
                <c:pt idx="4862">
                  <c:v>37796</c:v>
                </c:pt>
                <c:pt idx="4863">
                  <c:v>37795</c:v>
                </c:pt>
                <c:pt idx="4864">
                  <c:v>37792</c:v>
                </c:pt>
                <c:pt idx="4865">
                  <c:v>37791</c:v>
                </c:pt>
                <c:pt idx="4866">
                  <c:v>37790</c:v>
                </c:pt>
                <c:pt idx="4867">
                  <c:v>37789</c:v>
                </c:pt>
                <c:pt idx="4868">
                  <c:v>37788</c:v>
                </c:pt>
                <c:pt idx="4869">
                  <c:v>37785</c:v>
                </c:pt>
                <c:pt idx="4870">
                  <c:v>37784</c:v>
                </c:pt>
                <c:pt idx="4871">
                  <c:v>37783</c:v>
                </c:pt>
                <c:pt idx="4872">
                  <c:v>37782</c:v>
                </c:pt>
                <c:pt idx="4873">
                  <c:v>37781</c:v>
                </c:pt>
                <c:pt idx="4874">
                  <c:v>37778</c:v>
                </c:pt>
                <c:pt idx="4875">
                  <c:v>37777</c:v>
                </c:pt>
                <c:pt idx="4876">
                  <c:v>37776</c:v>
                </c:pt>
                <c:pt idx="4877">
                  <c:v>37775</c:v>
                </c:pt>
                <c:pt idx="4878">
                  <c:v>37774</c:v>
                </c:pt>
                <c:pt idx="4879">
                  <c:v>37771</c:v>
                </c:pt>
                <c:pt idx="4880">
                  <c:v>37770</c:v>
                </c:pt>
                <c:pt idx="4881">
                  <c:v>37769</c:v>
                </c:pt>
                <c:pt idx="4882">
                  <c:v>37768</c:v>
                </c:pt>
                <c:pt idx="4883">
                  <c:v>37764</c:v>
                </c:pt>
                <c:pt idx="4884">
                  <c:v>37763</c:v>
                </c:pt>
                <c:pt idx="4885">
                  <c:v>37762</c:v>
                </c:pt>
                <c:pt idx="4886">
                  <c:v>37761</c:v>
                </c:pt>
                <c:pt idx="4887">
                  <c:v>37760</c:v>
                </c:pt>
                <c:pt idx="4888">
                  <c:v>37757</c:v>
                </c:pt>
                <c:pt idx="4889">
                  <c:v>37756</c:v>
                </c:pt>
                <c:pt idx="4890">
                  <c:v>37755</c:v>
                </c:pt>
                <c:pt idx="4891">
                  <c:v>37754</c:v>
                </c:pt>
                <c:pt idx="4892">
                  <c:v>37753</c:v>
                </c:pt>
                <c:pt idx="4893">
                  <c:v>37750</c:v>
                </c:pt>
                <c:pt idx="4894">
                  <c:v>37749</c:v>
                </c:pt>
                <c:pt idx="4895">
                  <c:v>37748</c:v>
                </c:pt>
                <c:pt idx="4896">
                  <c:v>37747</c:v>
                </c:pt>
                <c:pt idx="4897">
                  <c:v>37746</c:v>
                </c:pt>
                <c:pt idx="4898">
                  <c:v>37743</c:v>
                </c:pt>
                <c:pt idx="4899">
                  <c:v>37742</c:v>
                </c:pt>
                <c:pt idx="4900">
                  <c:v>37741</c:v>
                </c:pt>
                <c:pt idx="4901">
                  <c:v>37740</c:v>
                </c:pt>
                <c:pt idx="4902">
                  <c:v>37739</c:v>
                </c:pt>
                <c:pt idx="4903">
                  <c:v>37736</c:v>
                </c:pt>
                <c:pt idx="4904">
                  <c:v>37735</c:v>
                </c:pt>
                <c:pt idx="4905">
                  <c:v>37734</c:v>
                </c:pt>
                <c:pt idx="4906">
                  <c:v>37733</c:v>
                </c:pt>
                <c:pt idx="4907">
                  <c:v>37732</c:v>
                </c:pt>
                <c:pt idx="4908">
                  <c:v>37728</c:v>
                </c:pt>
                <c:pt idx="4909">
                  <c:v>37727</c:v>
                </c:pt>
                <c:pt idx="4910">
                  <c:v>37726</c:v>
                </c:pt>
                <c:pt idx="4911">
                  <c:v>37725</c:v>
                </c:pt>
                <c:pt idx="4912">
                  <c:v>37722</c:v>
                </c:pt>
                <c:pt idx="4913">
                  <c:v>37721</c:v>
                </c:pt>
                <c:pt idx="4914">
                  <c:v>37720</c:v>
                </c:pt>
                <c:pt idx="4915">
                  <c:v>37719</c:v>
                </c:pt>
                <c:pt idx="4916">
                  <c:v>37718</c:v>
                </c:pt>
                <c:pt idx="4917">
                  <c:v>37715</c:v>
                </c:pt>
                <c:pt idx="4918">
                  <c:v>37714</c:v>
                </c:pt>
                <c:pt idx="4919">
                  <c:v>37713</c:v>
                </c:pt>
                <c:pt idx="4920">
                  <c:v>37712</c:v>
                </c:pt>
                <c:pt idx="4921">
                  <c:v>37711</c:v>
                </c:pt>
                <c:pt idx="4922">
                  <c:v>37708</c:v>
                </c:pt>
                <c:pt idx="4923">
                  <c:v>37707</c:v>
                </c:pt>
                <c:pt idx="4924">
                  <c:v>37706</c:v>
                </c:pt>
                <c:pt idx="4925">
                  <c:v>37705</c:v>
                </c:pt>
                <c:pt idx="4926">
                  <c:v>37704</c:v>
                </c:pt>
                <c:pt idx="4927">
                  <c:v>37701</c:v>
                </c:pt>
                <c:pt idx="4928">
                  <c:v>37700</c:v>
                </c:pt>
                <c:pt idx="4929">
                  <c:v>37699</c:v>
                </c:pt>
                <c:pt idx="4930">
                  <c:v>37698</c:v>
                </c:pt>
                <c:pt idx="4931">
                  <c:v>37697</c:v>
                </c:pt>
                <c:pt idx="4932">
                  <c:v>37694</c:v>
                </c:pt>
                <c:pt idx="4933">
                  <c:v>37693</c:v>
                </c:pt>
                <c:pt idx="4934">
                  <c:v>37692</c:v>
                </c:pt>
                <c:pt idx="4935">
                  <c:v>37691</c:v>
                </c:pt>
                <c:pt idx="4936">
                  <c:v>37690</c:v>
                </c:pt>
                <c:pt idx="4937">
                  <c:v>37687</c:v>
                </c:pt>
                <c:pt idx="4938">
                  <c:v>37686</c:v>
                </c:pt>
                <c:pt idx="4939">
                  <c:v>37685</c:v>
                </c:pt>
                <c:pt idx="4940">
                  <c:v>37684</c:v>
                </c:pt>
                <c:pt idx="4941">
                  <c:v>37683</c:v>
                </c:pt>
                <c:pt idx="4942">
                  <c:v>37680</c:v>
                </c:pt>
                <c:pt idx="4943">
                  <c:v>37679</c:v>
                </c:pt>
                <c:pt idx="4944">
                  <c:v>37678</c:v>
                </c:pt>
                <c:pt idx="4945">
                  <c:v>37677</c:v>
                </c:pt>
                <c:pt idx="4946">
                  <c:v>37676</c:v>
                </c:pt>
                <c:pt idx="4947">
                  <c:v>37673</c:v>
                </c:pt>
                <c:pt idx="4948">
                  <c:v>37672</c:v>
                </c:pt>
                <c:pt idx="4949">
                  <c:v>37671</c:v>
                </c:pt>
                <c:pt idx="4950">
                  <c:v>37670</c:v>
                </c:pt>
                <c:pt idx="4951">
                  <c:v>37666</c:v>
                </c:pt>
                <c:pt idx="4952">
                  <c:v>37665</c:v>
                </c:pt>
                <c:pt idx="4953">
                  <c:v>37664</c:v>
                </c:pt>
                <c:pt idx="4954">
                  <c:v>37663</c:v>
                </c:pt>
                <c:pt idx="4955">
                  <c:v>37662</c:v>
                </c:pt>
                <c:pt idx="4956">
                  <c:v>37659</c:v>
                </c:pt>
                <c:pt idx="4957">
                  <c:v>37658</c:v>
                </c:pt>
                <c:pt idx="4958">
                  <c:v>37657</c:v>
                </c:pt>
                <c:pt idx="4959">
                  <c:v>37656</c:v>
                </c:pt>
                <c:pt idx="4960">
                  <c:v>37655</c:v>
                </c:pt>
                <c:pt idx="4961">
                  <c:v>37652</c:v>
                </c:pt>
                <c:pt idx="4962">
                  <c:v>37651</c:v>
                </c:pt>
                <c:pt idx="4963">
                  <c:v>37650</c:v>
                </c:pt>
                <c:pt idx="4964">
                  <c:v>37649</c:v>
                </c:pt>
                <c:pt idx="4965">
                  <c:v>37648</c:v>
                </c:pt>
                <c:pt idx="4966">
                  <c:v>37645</c:v>
                </c:pt>
                <c:pt idx="4967">
                  <c:v>37644</c:v>
                </c:pt>
                <c:pt idx="4968">
                  <c:v>37643</c:v>
                </c:pt>
                <c:pt idx="4969">
                  <c:v>37642</c:v>
                </c:pt>
                <c:pt idx="4970">
                  <c:v>37638</c:v>
                </c:pt>
                <c:pt idx="4971">
                  <c:v>37637</c:v>
                </c:pt>
                <c:pt idx="4972">
                  <c:v>37636</c:v>
                </c:pt>
                <c:pt idx="4973">
                  <c:v>37635</c:v>
                </c:pt>
                <c:pt idx="4974">
                  <c:v>37634</c:v>
                </c:pt>
                <c:pt idx="4975">
                  <c:v>37631</c:v>
                </c:pt>
                <c:pt idx="4976">
                  <c:v>37630</c:v>
                </c:pt>
                <c:pt idx="4977">
                  <c:v>37629</c:v>
                </c:pt>
                <c:pt idx="4978">
                  <c:v>37628</c:v>
                </c:pt>
                <c:pt idx="4979">
                  <c:v>37627</c:v>
                </c:pt>
                <c:pt idx="4980">
                  <c:v>37624</c:v>
                </c:pt>
                <c:pt idx="4981">
                  <c:v>37623</c:v>
                </c:pt>
                <c:pt idx="4982">
                  <c:v>37621</c:v>
                </c:pt>
                <c:pt idx="4983">
                  <c:v>37620</c:v>
                </c:pt>
                <c:pt idx="4984">
                  <c:v>37617</c:v>
                </c:pt>
                <c:pt idx="4985">
                  <c:v>37616</c:v>
                </c:pt>
                <c:pt idx="4986">
                  <c:v>37614</c:v>
                </c:pt>
                <c:pt idx="4987">
                  <c:v>37613</c:v>
                </c:pt>
                <c:pt idx="4988">
                  <c:v>37610</c:v>
                </c:pt>
                <c:pt idx="4989">
                  <c:v>37609</c:v>
                </c:pt>
                <c:pt idx="4990">
                  <c:v>37608</c:v>
                </c:pt>
                <c:pt idx="4991">
                  <c:v>37607</c:v>
                </c:pt>
                <c:pt idx="4992">
                  <c:v>37606</c:v>
                </c:pt>
                <c:pt idx="4993">
                  <c:v>37603</c:v>
                </c:pt>
                <c:pt idx="4994">
                  <c:v>37602</c:v>
                </c:pt>
                <c:pt idx="4995">
                  <c:v>37601</c:v>
                </c:pt>
                <c:pt idx="4996">
                  <c:v>37600</c:v>
                </c:pt>
                <c:pt idx="4997">
                  <c:v>37599</c:v>
                </c:pt>
                <c:pt idx="4998">
                  <c:v>37596</c:v>
                </c:pt>
                <c:pt idx="4999">
                  <c:v>37595</c:v>
                </c:pt>
                <c:pt idx="5000">
                  <c:v>37594</c:v>
                </c:pt>
                <c:pt idx="5001">
                  <c:v>37593</c:v>
                </c:pt>
                <c:pt idx="5002">
                  <c:v>37592</c:v>
                </c:pt>
                <c:pt idx="5003">
                  <c:v>37589</c:v>
                </c:pt>
                <c:pt idx="5004">
                  <c:v>37587</c:v>
                </c:pt>
                <c:pt idx="5005">
                  <c:v>37586</c:v>
                </c:pt>
                <c:pt idx="5006">
                  <c:v>37585</c:v>
                </c:pt>
                <c:pt idx="5007">
                  <c:v>37582</c:v>
                </c:pt>
                <c:pt idx="5008">
                  <c:v>37581</c:v>
                </c:pt>
                <c:pt idx="5009">
                  <c:v>37580</c:v>
                </c:pt>
                <c:pt idx="5010">
                  <c:v>37579</c:v>
                </c:pt>
                <c:pt idx="5011">
                  <c:v>37578</c:v>
                </c:pt>
                <c:pt idx="5012">
                  <c:v>37575</c:v>
                </c:pt>
                <c:pt idx="5013">
                  <c:v>37574</c:v>
                </c:pt>
                <c:pt idx="5014">
                  <c:v>37573</c:v>
                </c:pt>
                <c:pt idx="5015">
                  <c:v>37572</c:v>
                </c:pt>
                <c:pt idx="5016">
                  <c:v>37571</c:v>
                </c:pt>
                <c:pt idx="5017">
                  <c:v>37568</c:v>
                </c:pt>
                <c:pt idx="5018">
                  <c:v>37567</c:v>
                </c:pt>
                <c:pt idx="5019">
                  <c:v>37566</c:v>
                </c:pt>
                <c:pt idx="5020">
                  <c:v>37565</c:v>
                </c:pt>
                <c:pt idx="5021">
                  <c:v>37564</c:v>
                </c:pt>
                <c:pt idx="5022">
                  <c:v>37561</c:v>
                </c:pt>
                <c:pt idx="5023">
                  <c:v>37560</c:v>
                </c:pt>
                <c:pt idx="5024">
                  <c:v>37559</c:v>
                </c:pt>
                <c:pt idx="5025">
                  <c:v>37558</c:v>
                </c:pt>
                <c:pt idx="5026">
                  <c:v>37557</c:v>
                </c:pt>
                <c:pt idx="5027">
                  <c:v>37554</c:v>
                </c:pt>
                <c:pt idx="5028">
                  <c:v>37553</c:v>
                </c:pt>
                <c:pt idx="5029">
                  <c:v>37552</c:v>
                </c:pt>
                <c:pt idx="5030">
                  <c:v>37551</c:v>
                </c:pt>
                <c:pt idx="5031">
                  <c:v>37550</c:v>
                </c:pt>
                <c:pt idx="5032">
                  <c:v>37547</c:v>
                </c:pt>
                <c:pt idx="5033">
                  <c:v>37546</c:v>
                </c:pt>
                <c:pt idx="5034">
                  <c:v>37545</c:v>
                </c:pt>
                <c:pt idx="5035">
                  <c:v>37544</c:v>
                </c:pt>
                <c:pt idx="5036">
                  <c:v>37543</c:v>
                </c:pt>
                <c:pt idx="5037">
                  <c:v>37540</c:v>
                </c:pt>
                <c:pt idx="5038">
                  <c:v>37539</c:v>
                </c:pt>
                <c:pt idx="5039">
                  <c:v>37538</c:v>
                </c:pt>
                <c:pt idx="5040">
                  <c:v>37537</c:v>
                </c:pt>
                <c:pt idx="5041">
                  <c:v>37536</c:v>
                </c:pt>
                <c:pt idx="5042">
                  <c:v>37533</c:v>
                </c:pt>
                <c:pt idx="5043">
                  <c:v>37532</c:v>
                </c:pt>
                <c:pt idx="5044">
                  <c:v>37531</c:v>
                </c:pt>
                <c:pt idx="5045">
                  <c:v>37530</c:v>
                </c:pt>
                <c:pt idx="5046">
                  <c:v>37529</c:v>
                </c:pt>
                <c:pt idx="5047">
                  <c:v>37526</c:v>
                </c:pt>
                <c:pt idx="5048">
                  <c:v>37525</c:v>
                </c:pt>
                <c:pt idx="5049">
                  <c:v>37524</c:v>
                </c:pt>
                <c:pt idx="5050">
                  <c:v>37523</c:v>
                </c:pt>
                <c:pt idx="5051">
                  <c:v>37522</c:v>
                </c:pt>
                <c:pt idx="5052">
                  <c:v>37519</c:v>
                </c:pt>
                <c:pt idx="5053">
                  <c:v>37518</c:v>
                </c:pt>
                <c:pt idx="5054">
                  <c:v>37517</c:v>
                </c:pt>
                <c:pt idx="5055">
                  <c:v>37516</c:v>
                </c:pt>
                <c:pt idx="5056">
                  <c:v>37515</c:v>
                </c:pt>
                <c:pt idx="5057">
                  <c:v>37512</c:v>
                </c:pt>
                <c:pt idx="5058">
                  <c:v>37511</c:v>
                </c:pt>
                <c:pt idx="5059">
                  <c:v>37510</c:v>
                </c:pt>
                <c:pt idx="5060">
                  <c:v>37509</c:v>
                </c:pt>
                <c:pt idx="5061">
                  <c:v>37508</c:v>
                </c:pt>
                <c:pt idx="5062">
                  <c:v>37505</c:v>
                </c:pt>
                <c:pt idx="5063">
                  <c:v>37504</c:v>
                </c:pt>
                <c:pt idx="5064">
                  <c:v>37503</c:v>
                </c:pt>
                <c:pt idx="5065">
                  <c:v>37502</c:v>
                </c:pt>
                <c:pt idx="5066">
                  <c:v>37498</c:v>
                </c:pt>
                <c:pt idx="5067">
                  <c:v>37497</c:v>
                </c:pt>
                <c:pt idx="5068">
                  <c:v>37496</c:v>
                </c:pt>
                <c:pt idx="5069">
                  <c:v>37495</c:v>
                </c:pt>
                <c:pt idx="5070">
                  <c:v>37494</c:v>
                </c:pt>
                <c:pt idx="5071">
                  <c:v>37491</c:v>
                </c:pt>
                <c:pt idx="5072">
                  <c:v>37490</c:v>
                </c:pt>
                <c:pt idx="5073">
                  <c:v>37489</c:v>
                </c:pt>
                <c:pt idx="5074">
                  <c:v>37488</c:v>
                </c:pt>
                <c:pt idx="5075">
                  <c:v>37487</c:v>
                </c:pt>
                <c:pt idx="5076">
                  <c:v>37484</c:v>
                </c:pt>
                <c:pt idx="5077">
                  <c:v>37483</c:v>
                </c:pt>
                <c:pt idx="5078">
                  <c:v>37482</c:v>
                </c:pt>
                <c:pt idx="5079">
                  <c:v>37481</c:v>
                </c:pt>
                <c:pt idx="5080">
                  <c:v>37480</c:v>
                </c:pt>
                <c:pt idx="5081">
                  <c:v>37477</c:v>
                </c:pt>
                <c:pt idx="5082">
                  <c:v>37476</c:v>
                </c:pt>
                <c:pt idx="5083">
                  <c:v>37475</c:v>
                </c:pt>
                <c:pt idx="5084">
                  <c:v>37474</c:v>
                </c:pt>
                <c:pt idx="5085">
                  <c:v>37473</c:v>
                </c:pt>
                <c:pt idx="5086">
                  <c:v>37470</c:v>
                </c:pt>
                <c:pt idx="5087">
                  <c:v>37469</c:v>
                </c:pt>
                <c:pt idx="5088">
                  <c:v>37468</c:v>
                </c:pt>
                <c:pt idx="5089">
                  <c:v>37467</c:v>
                </c:pt>
                <c:pt idx="5090">
                  <c:v>37466</c:v>
                </c:pt>
                <c:pt idx="5091">
                  <c:v>37463</c:v>
                </c:pt>
                <c:pt idx="5092">
                  <c:v>37462</c:v>
                </c:pt>
                <c:pt idx="5093">
                  <c:v>37461</c:v>
                </c:pt>
                <c:pt idx="5094">
                  <c:v>37460</c:v>
                </c:pt>
                <c:pt idx="5095">
                  <c:v>37459</c:v>
                </c:pt>
                <c:pt idx="5096">
                  <c:v>37456</c:v>
                </c:pt>
                <c:pt idx="5097">
                  <c:v>37455</c:v>
                </c:pt>
                <c:pt idx="5098">
                  <c:v>37454</c:v>
                </c:pt>
                <c:pt idx="5099">
                  <c:v>37453</c:v>
                </c:pt>
                <c:pt idx="5100">
                  <c:v>37452</c:v>
                </c:pt>
                <c:pt idx="5101">
                  <c:v>37449</c:v>
                </c:pt>
                <c:pt idx="5102">
                  <c:v>37448</c:v>
                </c:pt>
                <c:pt idx="5103">
                  <c:v>37447</c:v>
                </c:pt>
                <c:pt idx="5104">
                  <c:v>37446</c:v>
                </c:pt>
                <c:pt idx="5105">
                  <c:v>37445</c:v>
                </c:pt>
                <c:pt idx="5106">
                  <c:v>37442</c:v>
                </c:pt>
                <c:pt idx="5107">
                  <c:v>37440</c:v>
                </c:pt>
                <c:pt idx="5108">
                  <c:v>37439</c:v>
                </c:pt>
                <c:pt idx="5109">
                  <c:v>37438</c:v>
                </c:pt>
                <c:pt idx="5110">
                  <c:v>37435</c:v>
                </c:pt>
                <c:pt idx="5111">
                  <c:v>37434</c:v>
                </c:pt>
                <c:pt idx="5112">
                  <c:v>37433</c:v>
                </c:pt>
                <c:pt idx="5113">
                  <c:v>37432</c:v>
                </c:pt>
                <c:pt idx="5114">
                  <c:v>37431</c:v>
                </c:pt>
                <c:pt idx="5115">
                  <c:v>37428</c:v>
                </c:pt>
                <c:pt idx="5116">
                  <c:v>37427</c:v>
                </c:pt>
                <c:pt idx="5117">
                  <c:v>37426</c:v>
                </c:pt>
                <c:pt idx="5118">
                  <c:v>37425</c:v>
                </c:pt>
                <c:pt idx="5119">
                  <c:v>37424</c:v>
                </c:pt>
                <c:pt idx="5120">
                  <c:v>37421</c:v>
                </c:pt>
                <c:pt idx="5121">
                  <c:v>37420</c:v>
                </c:pt>
                <c:pt idx="5122">
                  <c:v>37419</c:v>
                </c:pt>
                <c:pt idx="5123">
                  <c:v>37418</c:v>
                </c:pt>
                <c:pt idx="5124">
                  <c:v>37417</c:v>
                </c:pt>
                <c:pt idx="5125">
                  <c:v>37414</c:v>
                </c:pt>
                <c:pt idx="5126">
                  <c:v>37413</c:v>
                </c:pt>
                <c:pt idx="5127">
                  <c:v>37412</c:v>
                </c:pt>
                <c:pt idx="5128">
                  <c:v>37411</c:v>
                </c:pt>
                <c:pt idx="5129">
                  <c:v>37410</c:v>
                </c:pt>
                <c:pt idx="5130">
                  <c:v>37407</c:v>
                </c:pt>
                <c:pt idx="5131">
                  <c:v>37406</c:v>
                </c:pt>
                <c:pt idx="5132">
                  <c:v>37405</c:v>
                </c:pt>
                <c:pt idx="5133">
                  <c:v>37404</c:v>
                </c:pt>
                <c:pt idx="5134">
                  <c:v>37400</c:v>
                </c:pt>
                <c:pt idx="5135">
                  <c:v>37399</c:v>
                </c:pt>
                <c:pt idx="5136">
                  <c:v>37398</c:v>
                </c:pt>
                <c:pt idx="5137">
                  <c:v>37397</c:v>
                </c:pt>
                <c:pt idx="5138">
                  <c:v>37396</c:v>
                </c:pt>
                <c:pt idx="5139">
                  <c:v>37393</c:v>
                </c:pt>
                <c:pt idx="5140">
                  <c:v>37392</c:v>
                </c:pt>
                <c:pt idx="5141">
                  <c:v>37391</c:v>
                </c:pt>
                <c:pt idx="5142">
                  <c:v>37390</c:v>
                </c:pt>
                <c:pt idx="5143">
                  <c:v>37389</c:v>
                </c:pt>
                <c:pt idx="5144">
                  <c:v>37386</c:v>
                </c:pt>
                <c:pt idx="5145">
                  <c:v>37385</c:v>
                </c:pt>
                <c:pt idx="5146">
                  <c:v>37384</c:v>
                </c:pt>
                <c:pt idx="5147">
                  <c:v>37383</c:v>
                </c:pt>
                <c:pt idx="5148">
                  <c:v>37382</c:v>
                </c:pt>
                <c:pt idx="5149">
                  <c:v>37379</c:v>
                </c:pt>
                <c:pt idx="5150">
                  <c:v>37378</c:v>
                </c:pt>
                <c:pt idx="5151">
                  <c:v>37377</c:v>
                </c:pt>
                <c:pt idx="5152">
                  <c:v>37376</c:v>
                </c:pt>
                <c:pt idx="5153">
                  <c:v>37375</c:v>
                </c:pt>
                <c:pt idx="5154">
                  <c:v>37372</c:v>
                </c:pt>
                <c:pt idx="5155">
                  <c:v>37371</c:v>
                </c:pt>
                <c:pt idx="5156">
                  <c:v>37370</c:v>
                </c:pt>
                <c:pt idx="5157">
                  <c:v>37369</c:v>
                </c:pt>
                <c:pt idx="5158">
                  <c:v>37368</c:v>
                </c:pt>
                <c:pt idx="5159">
                  <c:v>37365</c:v>
                </c:pt>
                <c:pt idx="5160">
                  <c:v>37364</c:v>
                </c:pt>
                <c:pt idx="5161">
                  <c:v>37363</c:v>
                </c:pt>
                <c:pt idx="5162">
                  <c:v>37362</c:v>
                </c:pt>
                <c:pt idx="5163">
                  <c:v>37361</c:v>
                </c:pt>
                <c:pt idx="5164">
                  <c:v>37358</c:v>
                </c:pt>
                <c:pt idx="5165">
                  <c:v>37357</c:v>
                </c:pt>
                <c:pt idx="5166">
                  <c:v>37356</c:v>
                </c:pt>
                <c:pt idx="5167">
                  <c:v>37355</c:v>
                </c:pt>
                <c:pt idx="5168">
                  <c:v>37354</c:v>
                </c:pt>
                <c:pt idx="5169">
                  <c:v>37351</c:v>
                </c:pt>
                <c:pt idx="5170">
                  <c:v>37350</c:v>
                </c:pt>
                <c:pt idx="5171">
                  <c:v>37349</c:v>
                </c:pt>
                <c:pt idx="5172">
                  <c:v>37348</c:v>
                </c:pt>
                <c:pt idx="5173">
                  <c:v>37347</c:v>
                </c:pt>
                <c:pt idx="5174">
                  <c:v>37343</c:v>
                </c:pt>
                <c:pt idx="5175">
                  <c:v>37342</c:v>
                </c:pt>
                <c:pt idx="5176">
                  <c:v>37341</c:v>
                </c:pt>
                <c:pt idx="5177">
                  <c:v>37340</c:v>
                </c:pt>
                <c:pt idx="5178">
                  <c:v>37337</c:v>
                </c:pt>
                <c:pt idx="5179">
                  <c:v>37336</c:v>
                </c:pt>
                <c:pt idx="5180">
                  <c:v>37335</c:v>
                </c:pt>
                <c:pt idx="5181">
                  <c:v>37334</c:v>
                </c:pt>
                <c:pt idx="5182">
                  <c:v>37333</c:v>
                </c:pt>
                <c:pt idx="5183">
                  <c:v>37330</c:v>
                </c:pt>
                <c:pt idx="5184">
                  <c:v>37329</c:v>
                </c:pt>
                <c:pt idx="5185">
                  <c:v>37328</c:v>
                </c:pt>
                <c:pt idx="5186">
                  <c:v>37327</c:v>
                </c:pt>
                <c:pt idx="5187">
                  <c:v>37326</c:v>
                </c:pt>
                <c:pt idx="5188">
                  <c:v>37323</c:v>
                </c:pt>
                <c:pt idx="5189">
                  <c:v>37322</c:v>
                </c:pt>
                <c:pt idx="5190">
                  <c:v>37321</c:v>
                </c:pt>
                <c:pt idx="5191">
                  <c:v>37320</c:v>
                </c:pt>
                <c:pt idx="5192">
                  <c:v>37319</c:v>
                </c:pt>
                <c:pt idx="5193">
                  <c:v>37316</c:v>
                </c:pt>
                <c:pt idx="5194">
                  <c:v>37315</c:v>
                </c:pt>
                <c:pt idx="5195">
                  <c:v>37314</c:v>
                </c:pt>
                <c:pt idx="5196">
                  <c:v>37313</c:v>
                </c:pt>
                <c:pt idx="5197">
                  <c:v>37312</c:v>
                </c:pt>
                <c:pt idx="5198">
                  <c:v>37309</c:v>
                </c:pt>
                <c:pt idx="5199">
                  <c:v>37308</c:v>
                </c:pt>
                <c:pt idx="5200">
                  <c:v>37307</c:v>
                </c:pt>
                <c:pt idx="5201">
                  <c:v>37306</c:v>
                </c:pt>
                <c:pt idx="5202">
                  <c:v>37302</c:v>
                </c:pt>
                <c:pt idx="5203">
                  <c:v>37301</c:v>
                </c:pt>
                <c:pt idx="5204">
                  <c:v>37300</c:v>
                </c:pt>
                <c:pt idx="5205">
                  <c:v>37299</c:v>
                </c:pt>
                <c:pt idx="5206">
                  <c:v>37298</c:v>
                </c:pt>
                <c:pt idx="5207">
                  <c:v>37295</c:v>
                </c:pt>
                <c:pt idx="5208">
                  <c:v>37294</c:v>
                </c:pt>
                <c:pt idx="5209">
                  <c:v>37293</c:v>
                </c:pt>
                <c:pt idx="5210">
                  <c:v>37292</c:v>
                </c:pt>
                <c:pt idx="5211">
                  <c:v>37291</c:v>
                </c:pt>
                <c:pt idx="5212">
                  <c:v>37288</c:v>
                </c:pt>
                <c:pt idx="5213">
                  <c:v>37287</c:v>
                </c:pt>
                <c:pt idx="5214">
                  <c:v>37286</c:v>
                </c:pt>
                <c:pt idx="5215">
                  <c:v>37285</c:v>
                </c:pt>
                <c:pt idx="5216">
                  <c:v>37284</c:v>
                </c:pt>
                <c:pt idx="5217">
                  <c:v>37281</c:v>
                </c:pt>
                <c:pt idx="5218">
                  <c:v>37280</c:v>
                </c:pt>
                <c:pt idx="5219">
                  <c:v>37279</c:v>
                </c:pt>
                <c:pt idx="5220">
                  <c:v>37278</c:v>
                </c:pt>
                <c:pt idx="5221">
                  <c:v>37274</c:v>
                </c:pt>
                <c:pt idx="5222">
                  <c:v>37273</c:v>
                </c:pt>
                <c:pt idx="5223">
                  <c:v>37272</c:v>
                </c:pt>
                <c:pt idx="5224">
                  <c:v>37271</c:v>
                </c:pt>
                <c:pt idx="5225">
                  <c:v>37270</c:v>
                </c:pt>
                <c:pt idx="5226">
                  <c:v>37267</c:v>
                </c:pt>
                <c:pt idx="5227">
                  <c:v>37266</c:v>
                </c:pt>
                <c:pt idx="5228">
                  <c:v>37265</c:v>
                </c:pt>
                <c:pt idx="5229">
                  <c:v>37264</c:v>
                </c:pt>
                <c:pt idx="5230">
                  <c:v>37263</c:v>
                </c:pt>
                <c:pt idx="5231">
                  <c:v>37260</c:v>
                </c:pt>
                <c:pt idx="5232">
                  <c:v>37259</c:v>
                </c:pt>
                <c:pt idx="5233">
                  <c:v>37258</c:v>
                </c:pt>
                <c:pt idx="5234">
                  <c:v>37256</c:v>
                </c:pt>
                <c:pt idx="5235">
                  <c:v>37253</c:v>
                </c:pt>
                <c:pt idx="5236">
                  <c:v>37252</c:v>
                </c:pt>
                <c:pt idx="5237">
                  <c:v>37251</c:v>
                </c:pt>
                <c:pt idx="5238">
                  <c:v>37249</c:v>
                </c:pt>
                <c:pt idx="5239">
                  <c:v>37246</c:v>
                </c:pt>
                <c:pt idx="5240">
                  <c:v>37245</c:v>
                </c:pt>
                <c:pt idx="5241">
                  <c:v>37244</c:v>
                </c:pt>
                <c:pt idx="5242">
                  <c:v>37243</c:v>
                </c:pt>
                <c:pt idx="5243">
                  <c:v>37242</c:v>
                </c:pt>
                <c:pt idx="5244">
                  <c:v>37239</c:v>
                </c:pt>
                <c:pt idx="5245">
                  <c:v>37238</c:v>
                </c:pt>
                <c:pt idx="5246">
                  <c:v>37237</c:v>
                </c:pt>
                <c:pt idx="5247">
                  <c:v>37236</c:v>
                </c:pt>
                <c:pt idx="5248">
                  <c:v>37235</c:v>
                </c:pt>
                <c:pt idx="5249">
                  <c:v>37232</c:v>
                </c:pt>
                <c:pt idx="5250">
                  <c:v>37231</c:v>
                </c:pt>
                <c:pt idx="5251">
                  <c:v>37230</c:v>
                </c:pt>
                <c:pt idx="5252">
                  <c:v>37229</c:v>
                </c:pt>
                <c:pt idx="5253">
                  <c:v>37228</c:v>
                </c:pt>
                <c:pt idx="5254">
                  <c:v>37225</c:v>
                </c:pt>
                <c:pt idx="5255">
                  <c:v>37224</c:v>
                </c:pt>
                <c:pt idx="5256">
                  <c:v>37223</c:v>
                </c:pt>
                <c:pt idx="5257">
                  <c:v>37222</c:v>
                </c:pt>
                <c:pt idx="5258">
                  <c:v>37221</c:v>
                </c:pt>
                <c:pt idx="5259">
                  <c:v>37218</c:v>
                </c:pt>
                <c:pt idx="5260">
                  <c:v>37216</c:v>
                </c:pt>
                <c:pt idx="5261">
                  <c:v>37215</c:v>
                </c:pt>
                <c:pt idx="5262">
                  <c:v>37214</c:v>
                </c:pt>
                <c:pt idx="5263">
                  <c:v>37211</c:v>
                </c:pt>
                <c:pt idx="5264">
                  <c:v>37210</c:v>
                </c:pt>
                <c:pt idx="5265">
                  <c:v>37209</c:v>
                </c:pt>
                <c:pt idx="5266">
                  <c:v>37208</c:v>
                </c:pt>
                <c:pt idx="5267">
                  <c:v>37207</c:v>
                </c:pt>
                <c:pt idx="5268">
                  <c:v>37204</c:v>
                </c:pt>
                <c:pt idx="5269">
                  <c:v>37203</c:v>
                </c:pt>
                <c:pt idx="5270">
                  <c:v>37202</c:v>
                </c:pt>
                <c:pt idx="5271">
                  <c:v>37201</c:v>
                </c:pt>
                <c:pt idx="5272">
                  <c:v>37200</c:v>
                </c:pt>
                <c:pt idx="5273">
                  <c:v>37197</c:v>
                </c:pt>
                <c:pt idx="5274">
                  <c:v>37196</c:v>
                </c:pt>
                <c:pt idx="5275">
                  <c:v>37195</c:v>
                </c:pt>
                <c:pt idx="5276">
                  <c:v>37194</c:v>
                </c:pt>
                <c:pt idx="5277">
                  <c:v>37193</c:v>
                </c:pt>
                <c:pt idx="5278">
                  <c:v>37190</c:v>
                </c:pt>
                <c:pt idx="5279">
                  <c:v>37189</c:v>
                </c:pt>
                <c:pt idx="5280">
                  <c:v>37188</c:v>
                </c:pt>
                <c:pt idx="5281">
                  <c:v>37187</c:v>
                </c:pt>
                <c:pt idx="5282">
                  <c:v>37186</c:v>
                </c:pt>
                <c:pt idx="5283">
                  <c:v>37183</c:v>
                </c:pt>
                <c:pt idx="5284">
                  <c:v>37182</c:v>
                </c:pt>
                <c:pt idx="5285">
                  <c:v>37181</c:v>
                </c:pt>
                <c:pt idx="5286">
                  <c:v>37180</c:v>
                </c:pt>
                <c:pt idx="5287">
                  <c:v>37179</c:v>
                </c:pt>
                <c:pt idx="5288">
                  <c:v>37176</c:v>
                </c:pt>
                <c:pt idx="5289">
                  <c:v>37175</c:v>
                </c:pt>
                <c:pt idx="5290">
                  <c:v>37174</c:v>
                </c:pt>
                <c:pt idx="5291">
                  <c:v>37173</c:v>
                </c:pt>
                <c:pt idx="5292">
                  <c:v>37172</c:v>
                </c:pt>
                <c:pt idx="5293">
                  <c:v>37169</c:v>
                </c:pt>
                <c:pt idx="5294">
                  <c:v>37168</c:v>
                </c:pt>
                <c:pt idx="5295">
                  <c:v>37167</c:v>
                </c:pt>
                <c:pt idx="5296">
                  <c:v>37166</c:v>
                </c:pt>
                <c:pt idx="5297">
                  <c:v>37165</c:v>
                </c:pt>
                <c:pt idx="5298">
                  <c:v>37162</c:v>
                </c:pt>
                <c:pt idx="5299">
                  <c:v>37161</c:v>
                </c:pt>
                <c:pt idx="5300">
                  <c:v>37160</c:v>
                </c:pt>
                <c:pt idx="5301">
                  <c:v>37159</c:v>
                </c:pt>
                <c:pt idx="5302">
                  <c:v>37158</c:v>
                </c:pt>
                <c:pt idx="5303">
                  <c:v>37155</c:v>
                </c:pt>
                <c:pt idx="5304">
                  <c:v>37154</c:v>
                </c:pt>
                <c:pt idx="5305">
                  <c:v>37153</c:v>
                </c:pt>
                <c:pt idx="5306">
                  <c:v>37152</c:v>
                </c:pt>
                <c:pt idx="5307">
                  <c:v>37151</c:v>
                </c:pt>
                <c:pt idx="5308">
                  <c:v>37144</c:v>
                </c:pt>
                <c:pt idx="5309">
                  <c:v>37141</c:v>
                </c:pt>
                <c:pt idx="5310">
                  <c:v>37140</c:v>
                </c:pt>
                <c:pt idx="5311">
                  <c:v>37139</c:v>
                </c:pt>
                <c:pt idx="5312">
                  <c:v>37138</c:v>
                </c:pt>
                <c:pt idx="5313">
                  <c:v>37134</c:v>
                </c:pt>
                <c:pt idx="5314">
                  <c:v>37133</c:v>
                </c:pt>
                <c:pt idx="5315">
                  <c:v>37132</c:v>
                </c:pt>
                <c:pt idx="5316">
                  <c:v>37131</c:v>
                </c:pt>
                <c:pt idx="5317">
                  <c:v>37130</c:v>
                </c:pt>
                <c:pt idx="5318">
                  <c:v>37127</c:v>
                </c:pt>
                <c:pt idx="5319">
                  <c:v>37126</c:v>
                </c:pt>
                <c:pt idx="5320">
                  <c:v>37125</c:v>
                </c:pt>
                <c:pt idx="5321">
                  <c:v>37124</c:v>
                </c:pt>
                <c:pt idx="5322">
                  <c:v>37123</c:v>
                </c:pt>
                <c:pt idx="5323">
                  <c:v>37120</c:v>
                </c:pt>
                <c:pt idx="5324">
                  <c:v>37119</c:v>
                </c:pt>
                <c:pt idx="5325">
                  <c:v>37118</c:v>
                </c:pt>
                <c:pt idx="5326">
                  <c:v>37117</c:v>
                </c:pt>
                <c:pt idx="5327">
                  <c:v>37116</c:v>
                </c:pt>
                <c:pt idx="5328">
                  <c:v>37113</c:v>
                </c:pt>
                <c:pt idx="5329">
                  <c:v>37112</c:v>
                </c:pt>
                <c:pt idx="5330">
                  <c:v>37111</c:v>
                </c:pt>
                <c:pt idx="5331">
                  <c:v>37110</c:v>
                </c:pt>
                <c:pt idx="5332">
                  <c:v>37109</c:v>
                </c:pt>
                <c:pt idx="5333">
                  <c:v>37106</c:v>
                </c:pt>
                <c:pt idx="5334">
                  <c:v>37105</c:v>
                </c:pt>
                <c:pt idx="5335">
                  <c:v>37104</c:v>
                </c:pt>
                <c:pt idx="5336">
                  <c:v>37103</c:v>
                </c:pt>
                <c:pt idx="5337">
                  <c:v>37102</c:v>
                </c:pt>
                <c:pt idx="5338">
                  <c:v>37099</c:v>
                </c:pt>
                <c:pt idx="5339">
                  <c:v>37098</c:v>
                </c:pt>
                <c:pt idx="5340">
                  <c:v>37097</c:v>
                </c:pt>
                <c:pt idx="5341">
                  <c:v>37096</c:v>
                </c:pt>
                <c:pt idx="5342">
                  <c:v>37095</c:v>
                </c:pt>
                <c:pt idx="5343">
                  <c:v>37092</c:v>
                </c:pt>
                <c:pt idx="5344">
                  <c:v>37091</c:v>
                </c:pt>
                <c:pt idx="5345">
                  <c:v>37090</c:v>
                </c:pt>
                <c:pt idx="5346">
                  <c:v>37089</c:v>
                </c:pt>
                <c:pt idx="5347">
                  <c:v>37088</c:v>
                </c:pt>
                <c:pt idx="5348">
                  <c:v>37085</c:v>
                </c:pt>
                <c:pt idx="5349">
                  <c:v>37084</c:v>
                </c:pt>
                <c:pt idx="5350">
                  <c:v>37083</c:v>
                </c:pt>
                <c:pt idx="5351">
                  <c:v>37082</c:v>
                </c:pt>
                <c:pt idx="5352">
                  <c:v>37081</c:v>
                </c:pt>
                <c:pt idx="5353">
                  <c:v>37078</c:v>
                </c:pt>
                <c:pt idx="5354">
                  <c:v>37077</c:v>
                </c:pt>
                <c:pt idx="5355">
                  <c:v>37075</c:v>
                </c:pt>
                <c:pt idx="5356">
                  <c:v>37074</c:v>
                </c:pt>
                <c:pt idx="5357">
                  <c:v>37071</c:v>
                </c:pt>
                <c:pt idx="5358">
                  <c:v>37070</c:v>
                </c:pt>
                <c:pt idx="5359">
                  <c:v>37069</c:v>
                </c:pt>
                <c:pt idx="5360">
                  <c:v>37068</c:v>
                </c:pt>
                <c:pt idx="5361">
                  <c:v>37067</c:v>
                </c:pt>
                <c:pt idx="5362">
                  <c:v>37064</c:v>
                </c:pt>
                <c:pt idx="5363">
                  <c:v>37063</c:v>
                </c:pt>
                <c:pt idx="5364">
                  <c:v>37062</c:v>
                </c:pt>
                <c:pt idx="5365">
                  <c:v>37061</c:v>
                </c:pt>
                <c:pt idx="5366">
                  <c:v>37060</c:v>
                </c:pt>
                <c:pt idx="5367">
                  <c:v>37057</c:v>
                </c:pt>
                <c:pt idx="5368">
                  <c:v>37056</c:v>
                </c:pt>
                <c:pt idx="5369">
                  <c:v>37055</c:v>
                </c:pt>
                <c:pt idx="5370">
                  <c:v>37054</c:v>
                </c:pt>
                <c:pt idx="5371">
                  <c:v>37053</c:v>
                </c:pt>
                <c:pt idx="5372">
                  <c:v>37050</c:v>
                </c:pt>
                <c:pt idx="5373">
                  <c:v>37049</c:v>
                </c:pt>
                <c:pt idx="5374">
                  <c:v>37048</c:v>
                </c:pt>
                <c:pt idx="5375">
                  <c:v>37047</c:v>
                </c:pt>
                <c:pt idx="5376">
                  <c:v>37046</c:v>
                </c:pt>
                <c:pt idx="5377">
                  <c:v>37043</c:v>
                </c:pt>
                <c:pt idx="5378">
                  <c:v>37042</c:v>
                </c:pt>
                <c:pt idx="5379">
                  <c:v>37041</c:v>
                </c:pt>
                <c:pt idx="5380">
                  <c:v>37040</c:v>
                </c:pt>
                <c:pt idx="5381">
                  <c:v>37036</c:v>
                </c:pt>
                <c:pt idx="5382">
                  <c:v>37035</c:v>
                </c:pt>
                <c:pt idx="5383">
                  <c:v>37034</c:v>
                </c:pt>
                <c:pt idx="5384">
                  <c:v>37033</c:v>
                </c:pt>
                <c:pt idx="5385">
                  <c:v>37032</c:v>
                </c:pt>
                <c:pt idx="5386">
                  <c:v>37029</c:v>
                </c:pt>
                <c:pt idx="5387">
                  <c:v>37028</c:v>
                </c:pt>
                <c:pt idx="5388">
                  <c:v>37027</c:v>
                </c:pt>
                <c:pt idx="5389">
                  <c:v>37026</c:v>
                </c:pt>
                <c:pt idx="5390">
                  <c:v>37025</c:v>
                </c:pt>
                <c:pt idx="5391">
                  <c:v>37022</c:v>
                </c:pt>
                <c:pt idx="5392">
                  <c:v>37021</c:v>
                </c:pt>
                <c:pt idx="5393">
                  <c:v>37020</c:v>
                </c:pt>
                <c:pt idx="5394">
                  <c:v>37019</c:v>
                </c:pt>
                <c:pt idx="5395">
                  <c:v>37018</c:v>
                </c:pt>
                <c:pt idx="5396">
                  <c:v>37015</c:v>
                </c:pt>
                <c:pt idx="5397">
                  <c:v>37014</c:v>
                </c:pt>
                <c:pt idx="5398">
                  <c:v>37013</c:v>
                </c:pt>
                <c:pt idx="5399">
                  <c:v>37012</c:v>
                </c:pt>
                <c:pt idx="5400">
                  <c:v>37011</c:v>
                </c:pt>
                <c:pt idx="5401">
                  <c:v>37008</c:v>
                </c:pt>
                <c:pt idx="5402">
                  <c:v>37007</c:v>
                </c:pt>
                <c:pt idx="5403">
                  <c:v>37006</c:v>
                </c:pt>
                <c:pt idx="5404">
                  <c:v>37005</c:v>
                </c:pt>
                <c:pt idx="5405">
                  <c:v>37004</c:v>
                </c:pt>
                <c:pt idx="5406">
                  <c:v>37001</c:v>
                </c:pt>
                <c:pt idx="5407">
                  <c:v>37000</c:v>
                </c:pt>
                <c:pt idx="5408">
                  <c:v>36999</c:v>
                </c:pt>
                <c:pt idx="5409">
                  <c:v>36998</c:v>
                </c:pt>
                <c:pt idx="5410">
                  <c:v>36997</c:v>
                </c:pt>
                <c:pt idx="5411">
                  <c:v>36993</c:v>
                </c:pt>
                <c:pt idx="5412">
                  <c:v>36992</c:v>
                </c:pt>
                <c:pt idx="5413">
                  <c:v>36991</c:v>
                </c:pt>
                <c:pt idx="5414">
                  <c:v>36990</c:v>
                </c:pt>
                <c:pt idx="5415">
                  <c:v>36987</c:v>
                </c:pt>
                <c:pt idx="5416">
                  <c:v>36986</c:v>
                </c:pt>
                <c:pt idx="5417">
                  <c:v>36985</c:v>
                </c:pt>
                <c:pt idx="5418">
                  <c:v>36984</c:v>
                </c:pt>
                <c:pt idx="5419">
                  <c:v>36983</c:v>
                </c:pt>
                <c:pt idx="5420">
                  <c:v>36980</c:v>
                </c:pt>
                <c:pt idx="5421">
                  <c:v>36979</c:v>
                </c:pt>
                <c:pt idx="5422">
                  <c:v>36978</c:v>
                </c:pt>
                <c:pt idx="5423">
                  <c:v>36977</c:v>
                </c:pt>
                <c:pt idx="5424">
                  <c:v>36976</c:v>
                </c:pt>
                <c:pt idx="5425">
                  <c:v>36973</c:v>
                </c:pt>
                <c:pt idx="5426">
                  <c:v>36972</c:v>
                </c:pt>
                <c:pt idx="5427">
                  <c:v>36971</c:v>
                </c:pt>
                <c:pt idx="5428">
                  <c:v>36970</c:v>
                </c:pt>
                <c:pt idx="5429">
                  <c:v>36969</c:v>
                </c:pt>
                <c:pt idx="5430">
                  <c:v>36966</c:v>
                </c:pt>
                <c:pt idx="5431">
                  <c:v>36965</c:v>
                </c:pt>
                <c:pt idx="5432">
                  <c:v>36964</c:v>
                </c:pt>
                <c:pt idx="5433">
                  <c:v>36963</c:v>
                </c:pt>
                <c:pt idx="5434">
                  <c:v>36962</c:v>
                </c:pt>
                <c:pt idx="5435">
                  <c:v>36959</c:v>
                </c:pt>
                <c:pt idx="5436">
                  <c:v>36958</c:v>
                </c:pt>
                <c:pt idx="5437">
                  <c:v>36957</c:v>
                </c:pt>
                <c:pt idx="5438">
                  <c:v>36956</c:v>
                </c:pt>
                <c:pt idx="5439">
                  <c:v>36955</c:v>
                </c:pt>
                <c:pt idx="5440">
                  <c:v>36952</c:v>
                </c:pt>
                <c:pt idx="5441">
                  <c:v>36951</c:v>
                </c:pt>
                <c:pt idx="5442">
                  <c:v>36950</c:v>
                </c:pt>
                <c:pt idx="5443">
                  <c:v>36949</c:v>
                </c:pt>
                <c:pt idx="5444">
                  <c:v>36948</c:v>
                </c:pt>
                <c:pt idx="5445">
                  <c:v>36945</c:v>
                </c:pt>
                <c:pt idx="5446">
                  <c:v>36944</c:v>
                </c:pt>
                <c:pt idx="5447">
                  <c:v>36943</c:v>
                </c:pt>
                <c:pt idx="5448">
                  <c:v>36942</c:v>
                </c:pt>
                <c:pt idx="5449">
                  <c:v>36938</c:v>
                </c:pt>
                <c:pt idx="5450">
                  <c:v>36937</c:v>
                </c:pt>
                <c:pt idx="5451">
                  <c:v>36936</c:v>
                </c:pt>
                <c:pt idx="5452">
                  <c:v>36935</c:v>
                </c:pt>
                <c:pt idx="5453">
                  <c:v>36934</c:v>
                </c:pt>
                <c:pt idx="5454">
                  <c:v>36931</c:v>
                </c:pt>
                <c:pt idx="5455">
                  <c:v>36930</c:v>
                </c:pt>
                <c:pt idx="5456">
                  <c:v>36929</c:v>
                </c:pt>
                <c:pt idx="5457">
                  <c:v>36928</c:v>
                </c:pt>
                <c:pt idx="5458">
                  <c:v>36927</c:v>
                </c:pt>
                <c:pt idx="5459">
                  <c:v>36924</c:v>
                </c:pt>
                <c:pt idx="5460">
                  <c:v>36923</c:v>
                </c:pt>
                <c:pt idx="5461">
                  <c:v>36922</c:v>
                </c:pt>
                <c:pt idx="5462">
                  <c:v>36921</c:v>
                </c:pt>
                <c:pt idx="5463">
                  <c:v>36920</c:v>
                </c:pt>
                <c:pt idx="5464">
                  <c:v>36917</c:v>
                </c:pt>
                <c:pt idx="5465">
                  <c:v>36916</c:v>
                </c:pt>
                <c:pt idx="5466">
                  <c:v>36915</c:v>
                </c:pt>
                <c:pt idx="5467">
                  <c:v>36914</c:v>
                </c:pt>
                <c:pt idx="5468">
                  <c:v>36913</c:v>
                </c:pt>
                <c:pt idx="5469">
                  <c:v>36910</c:v>
                </c:pt>
                <c:pt idx="5470">
                  <c:v>36909</c:v>
                </c:pt>
                <c:pt idx="5471">
                  <c:v>36908</c:v>
                </c:pt>
                <c:pt idx="5472">
                  <c:v>36907</c:v>
                </c:pt>
                <c:pt idx="5473">
                  <c:v>36903</c:v>
                </c:pt>
                <c:pt idx="5474">
                  <c:v>36902</c:v>
                </c:pt>
                <c:pt idx="5475">
                  <c:v>36901</c:v>
                </c:pt>
                <c:pt idx="5476">
                  <c:v>36900</c:v>
                </c:pt>
                <c:pt idx="5477">
                  <c:v>36899</c:v>
                </c:pt>
                <c:pt idx="5478">
                  <c:v>36896</c:v>
                </c:pt>
                <c:pt idx="5479">
                  <c:v>36895</c:v>
                </c:pt>
                <c:pt idx="5480">
                  <c:v>36894</c:v>
                </c:pt>
                <c:pt idx="5481">
                  <c:v>36893</c:v>
                </c:pt>
                <c:pt idx="5482">
                  <c:v>36889</c:v>
                </c:pt>
                <c:pt idx="5483">
                  <c:v>36888</c:v>
                </c:pt>
                <c:pt idx="5484">
                  <c:v>36887</c:v>
                </c:pt>
                <c:pt idx="5485">
                  <c:v>36886</c:v>
                </c:pt>
                <c:pt idx="5486">
                  <c:v>36882</c:v>
                </c:pt>
                <c:pt idx="5487">
                  <c:v>36881</c:v>
                </c:pt>
                <c:pt idx="5488">
                  <c:v>36880</c:v>
                </c:pt>
                <c:pt idx="5489">
                  <c:v>36879</c:v>
                </c:pt>
                <c:pt idx="5490">
                  <c:v>36878</c:v>
                </c:pt>
                <c:pt idx="5491">
                  <c:v>36875</c:v>
                </c:pt>
                <c:pt idx="5492">
                  <c:v>36874</c:v>
                </c:pt>
                <c:pt idx="5493">
                  <c:v>36873</c:v>
                </c:pt>
                <c:pt idx="5494">
                  <c:v>36872</c:v>
                </c:pt>
                <c:pt idx="5495">
                  <c:v>36871</c:v>
                </c:pt>
                <c:pt idx="5496">
                  <c:v>36868</c:v>
                </c:pt>
                <c:pt idx="5497">
                  <c:v>36867</c:v>
                </c:pt>
                <c:pt idx="5498">
                  <c:v>36866</c:v>
                </c:pt>
                <c:pt idx="5499">
                  <c:v>36865</c:v>
                </c:pt>
                <c:pt idx="5500">
                  <c:v>36864</c:v>
                </c:pt>
                <c:pt idx="5501">
                  <c:v>36861</c:v>
                </c:pt>
                <c:pt idx="5502">
                  <c:v>36860</c:v>
                </c:pt>
                <c:pt idx="5503">
                  <c:v>36859</c:v>
                </c:pt>
                <c:pt idx="5504">
                  <c:v>36858</c:v>
                </c:pt>
                <c:pt idx="5505">
                  <c:v>36857</c:v>
                </c:pt>
                <c:pt idx="5506">
                  <c:v>36854</c:v>
                </c:pt>
                <c:pt idx="5507">
                  <c:v>36852</c:v>
                </c:pt>
                <c:pt idx="5508">
                  <c:v>36851</c:v>
                </c:pt>
                <c:pt idx="5509">
                  <c:v>36850</c:v>
                </c:pt>
                <c:pt idx="5510">
                  <c:v>36847</c:v>
                </c:pt>
                <c:pt idx="5511">
                  <c:v>36846</c:v>
                </c:pt>
                <c:pt idx="5512">
                  <c:v>36845</c:v>
                </c:pt>
                <c:pt idx="5513">
                  <c:v>36844</c:v>
                </c:pt>
                <c:pt idx="5514">
                  <c:v>36843</c:v>
                </c:pt>
                <c:pt idx="5515">
                  <c:v>36840</c:v>
                </c:pt>
                <c:pt idx="5516">
                  <c:v>36839</c:v>
                </c:pt>
                <c:pt idx="5517">
                  <c:v>36838</c:v>
                </c:pt>
                <c:pt idx="5518">
                  <c:v>36837</c:v>
                </c:pt>
                <c:pt idx="5519">
                  <c:v>36836</c:v>
                </c:pt>
                <c:pt idx="5520">
                  <c:v>36833</c:v>
                </c:pt>
                <c:pt idx="5521">
                  <c:v>36832</c:v>
                </c:pt>
                <c:pt idx="5522">
                  <c:v>36831</c:v>
                </c:pt>
                <c:pt idx="5523">
                  <c:v>36830</c:v>
                </c:pt>
                <c:pt idx="5524">
                  <c:v>36829</c:v>
                </c:pt>
                <c:pt idx="5525">
                  <c:v>36826</c:v>
                </c:pt>
                <c:pt idx="5526">
                  <c:v>36825</c:v>
                </c:pt>
                <c:pt idx="5527">
                  <c:v>36824</c:v>
                </c:pt>
                <c:pt idx="5528">
                  <c:v>36823</c:v>
                </c:pt>
                <c:pt idx="5529">
                  <c:v>36822</c:v>
                </c:pt>
                <c:pt idx="5530">
                  <c:v>36819</c:v>
                </c:pt>
                <c:pt idx="5531">
                  <c:v>36818</c:v>
                </c:pt>
                <c:pt idx="5532">
                  <c:v>36817</c:v>
                </c:pt>
                <c:pt idx="5533">
                  <c:v>36816</c:v>
                </c:pt>
                <c:pt idx="5534">
                  <c:v>36815</c:v>
                </c:pt>
                <c:pt idx="5535">
                  <c:v>36812</c:v>
                </c:pt>
                <c:pt idx="5536">
                  <c:v>36811</c:v>
                </c:pt>
                <c:pt idx="5537">
                  <c:v>36810</c:v>
                </c:pt>
                <c:pt idx="5538">
                  <c:v>36809</c:v>
                </c:pt>
                <c:pt idx="5539">
                  <c:v>36808</c:v>
                </c:pt>
                <c:pt idx="5540">
                  <c:v>36805</c:v>
                </c:pt>
                <c:pt idx="5541">
                  <c:v>36804</c:v>
                </c:pt>
                <c:pt idx="5542">
                  <c:v>36803</c:v>
                </c:pt>
                <c:pt idx="5543">
                  <c:v>36802</c:v>
                </c:pt>
                <c:pt idx="5544">
                  <c:v>36801</c:v>
                </c:pt>
                <c:pt idx="5545">
                  <c:v>36798</c:v>
                </c:pt>
                <c:pt idx="5546">
                  <c:v>36797</c:v>
                </c:pt>
                <c:pt idx="5547">
                  <c:v>36796</c:v>
                </c:pt>
                <c:pt idx="5548">
                  <c:v>36795</c:v>
                </c:pt>
                <c:pt idx="5549">
                  <c:v>36794</c:v>
                </c:pt>
                <c:pt idx="5550">
                  <c:v>36791</c:v>
                </c:pt>
                <c:pt idx="5551">
                  <c:v>36790</c:v>
                </c:pt>
                <c:pt idx="5552">
                  <c:v>36789</c:v>
                </c:pt>
                <c:pt idx="5553">
                  <c:v>36788</c:v>
                </c:pt>
                <c:pt idx="5554">
                  <c:v>36787</c:v>
                </c:pt>
                <c:pt idx="5555">
                  <c:v>36784</c:v>
                </c:pt>
                <c:pt idx="5556">
                  <c:v>36783</c:v>
                </c:pt>
                <c:pt idx="5557">
                  <c:v>36782</c:v>
                </c:pt>
                <c:pt idx="5558">
                  <c:v>36781</c:v>
                </c:pt>
                <c:pt idx="5559">
                  <c:v>36780</c:v>
                </c:pt>
                <c:pt idx="5560">
                  <c:v>36777</c:v>
                </c:pt>
                <c:pt idx="5561">
                  <c:v>36776</c:v>
                </c:pt>
                <c:pt idx="5562">
                  <c:v>36775</c:v>
                </c:pt>
                <c:pt idx="5563">
                  <c:v>36774</c:v>
                </c:pt>
                <c:pt idx="5564">
                  <c:v>36770</c:v>
                </c:pt>
                <c:pt idx="5565">
                  <c:v>36769</c:v>
                </c:pt>
                <c:pt idx="5566">
                  <c:v>36768</c:v>
                </c:pt>
                <c:pt idx="5567">
                  <c:v>36767</c:v>
                </c:pt>
                <c:pt idx="5568">
                  <c:v>36766</c:v>
                </c:pt>
                <c:pt idx="5569">
                  <c:v>36763</c:v>
                </c:pt>
                <c:pt idx="5570">
                  <c:v>36762</c:v>
                </c:pt>
                <c:pt idx="5571">
                  <c:v>36761</c:v>
                </c:pt>
                <c:pt idx="5572">
                  <c:v>36760</c:v>
                </c:pt>
                <c:pt idx="5573">
                  <c:v>36759</c:v>
                </c:pt>
                <c:pt idx="5574">
                  <c:v>36756</c:v>
                </c:pt>
                <c:pt idx="5575">
                  <c:v>36755</c:v>
                </c:pt>
                <c:pt idx="5576">
                  <c:v>36754</c:v>
                </c:pt>
                <c:pt idx="5577">
                  <c:v>36753</c:v>
                </c:pt>
                <c:pt idx="5578">
                  <c:v>36752</c:v>
                </c:pt>
                <c:pt idx="5579">
                  <c:v>36749</c:v>
                </c:pt>
                <c:pt idx="5580">
                  <c:v>36748</c:v>
                </c:pt>
                <c:pt idx="5581">
                  <c:v>36747</c:v>
                </c:pt>
                <c:pt idx="5582">
                  <c:v>36746</c:v>
                </c:pt>
                <c:pt idx="5583">
                  <c:v>36745</c:v>
                </c:pt>
                <c:pt idx="5584">
                  <c:v>36742</c:v>
                </c:pt>
                <c:pt idx="5585">
                  <c:v>36741</c:v>
                </c:pt>
                <c:pt idx="5586">
                  <c:v>36740</c:v>
                </c:pt>
                <c:pt idx="5587">
                  <c:v>36739</c:v>
                </c:pt>
                <c:pt idx="5588">
                  <c:v>36738</c:v>
                </c:pt>
                <c:pt idx="5589">
                  <c:v>36735</c:v>
                </c:pt>
                <c:pt idx="5590">
                  <c:v>36734</c:v>
                </c:pt>
                <c:pt idx="5591">
                  <c:v>36733</c:v>
                </c:pt>
                <c:pt idx="5592">
                  <c:v>36732</c:v>
                </c:pt>
                <c:pt idx="5593">
                  <c:v>36731</c:v>
                </c:pt>
                <c:pt idx="5594">
                  <c:v>36728</c:v>
                </c:pt>
                <c:pt idx="5595">
                  <c:v>36727</c:v>
                </c:pt>
                <c:pt idx="5596">
                  <c:v>36726</c:v>
                </c:pt>
                <c:pt idx="5597">
                  <c:v>36725</c:v>
                </c:pt>
                <c:pt idx="5598">
                  <c:v>36724</c:v>
                </c:pt>
                <c:pt idx="5599">
                  <c:v>36721</c:v>
                </c:pt>
                <c:pt idx="5600">
                  <c:v>36720</c:v>
                </c:pt>
                <c:pt idx="5601">
                  <c:v>36719</c:v>
                </c:pt>
                <c:pt idx="5602">
                  <c:v>36718</c:v>
                </c:pt>
                <c:pt idx="5603">
                  <c:v>36717</c:v>
                </c:pt>
                <c:pt idx="5604">
                  <c:v>36714</c:v>
                </c:pt>
                <c:pt idx="5605">
                  <c:v>36713</c:v>
                </c:pt>
                <c:pt idx="5606">
                  <c:v>36712</c:v>
                </c:pt>
                <c:pt idx="5607">
                  <c:v>36710</c:v>
                </c:pt>
                <c:pt idx="5608">
                  <c:v>36707</c:v>
                </c:pt>
                <c:pt idx="5609">
                  <c:v>36706</c:v>
                </c:pt>
                <c:pt idx="5610">
                  <c:v>36705</c:v>
                </c:pt>
                <c:pt idx="5611">
                  <c:v>36704</c:v>
                </c:pt>
                <c:pt idx="5612">
                  <c:v>36703</c:v>
                </c:pt>
                <c:pt idx="5613">
                  <c:v>36700</c:v>
                </c:pt>
                <c:pt idx="5614">
                  <c:v>36699</c:v>
                </c:pt>
                <c:pt idx="5615">
                  <c:v>36698</c:v>
                </c:pt>
                <c:pt idx="5616">
                  <c:v>36697</c:v>
                </c:pt>
                <c:pt idx="5617">
                  <c:v>36696</c:v>
                </c:pt>
                <c:pt idx="5618">
                  <c:v>36693</c:v>
                </c:pt>
                <c:pt idx="5619">
                  <c:v>36692</c:v>
                </c:pt>
                <c:pt idx="5620">
                  <c:v>36691</c:v>
                </c:pt>
                <c:pt idx="5621">
                  <c:v>36690</c:v>
                </c:pt>
                <c:pt idx="5622">
                  <c:v>36689</c:v>
                </c:pt>
                <c:pt idx="5623">
                  <c:v>36686</c:v>
                </c:pt>
                <c:pt idx="5624">
                  <c:v>36685</c:v>
                </c:pt>
                <c:pt idx="5625">
                  <c:v>36684</c:v>
                </c:pt>
                <c:pt idx="5626">
                  <c:v>36683</c:v>
                </c:pt>
                <c:pt idx="5627">
                  <c:v>36682</c:v>
                </c:pt>
                <c:pt idx="5628">
                  <c:v>36679</c:v>
                </c:pt>
                <c:pt idx="5629">
                  <c:v>36678</c:v>
                </c:pt>
                <c:pt idx="5630">
                  <c:v>36677</c:v>
                </c:pt>
                <c:pt idx="5631">
                  <c:v>36676</c:v>
                </c:pt>
                <c:pt idx="5632">
                  <c:v>36672</c:v>
                </c:pt>
                <c:pt idx="5633">
                  <c:v>36671</c:v>
                </c:pt>
                <c:pt idx="5634">
                  <c:v>36670</c:v>
                </c:pt>
                <c:pt idx="5635">
                  <c:v>36669</c:v>
                </c:pt>
                <c:pt idx="5636">
                  <c:v>36668</c:v>
                </c:pt>
                <c:pt idx="5637">
                  <c:v>36665</c:v>
                </c:pt>
                <c:pt idx="5638">
                  <c:v>36664</c:v>
                </c:pt>
                <c:pt idx="5639">
                  <c:v>36663</c:v>
                </c:pt>
                <c:pt idx="5640">
                  <c:v>36662</c:v>
                </c:pt>
                <c:pt idx="5641">
                  <c:v>36661</c:v>
                </c:pt>
                <c:pt idx="5642">
                  <c:v>36658</c:v>
                </c:pt>
                <c:pt idx="5643">
                  <c:v>36657</c:v>
                </c:pt>
                <c:pt idx="5644">
                  <c:v>36656</c:v>
                </c:pt>
                <c:pt idx="5645">
                  <c:v>36655</c:v>
                </c:pt>
                <c:pt idx="5646">
                  <c:v>36654</c:v>
                </c:pt>
                <c:pt idx="5647">
                  <c:v>36651</c:v>
                </c:pt>
                <c:pt idx="5648">
                  <c:v>36650</c:v>
                </c:pt>
                <c:pt idx="5649">
                  <c:v>36649</c:v>
                </c:pt>
                <c:pt idx="5650">
                  <c:v>36648</c:v>
                </c:pt>
                <c:pt idx="5651">
                  <c:v>36647</c:v>
                </c:pt>
                <c:pt idx="5652">
                  <c:v>36644</c:v>
                </c:pt>
                <c:pt idx="5653">
                  <c:v>36643</c:v>
                </c:pt>
                <c:pt idx="5654">
                  <c:v>36642</c:v>
                </c:pt>
                <c:pt idx="5655">
                  <c:v>36641</c:v>
                </c:pt>
                <c:pt idx="5656">
                  <c:v>36640</c:v>
                </c:pt>
                <c:pt idx="5657">
                  <c:v>36636</c:v>
                </c:pt>
                <c:pt idx="5658">
                  <c:v>36635</c:v>
                </c:pt>
                <c:pt idx="5659">
                  <c:v>36634</c:v>
                </c:pt>
                <c:pt idx="5660">
                  <c:v>36633</c:v>
                </c:pt>
                <c:pt idx="5661">
                  <c:v>36630</c:v>
                </c:pt>
                <c:pt idx="5662">
                  <c:v>36629</c:v>
                </c:pt>
                <c:pt idx="5663">
                  <c:v>36628</c:v>
                </c:pt>
                <c:pt idx="5664">
                  <c:v>36627</c:v>
                </c:pt>
                <c:pt idx="5665">
                  <c:v>36626</c:v>
                </c:pt>
                <c:pt idx="5666">
                  <c:v>36623</c:v>
                </c:pt>
                <c:pt idx="5667">
                  <c:v>36622</c:v>
                </c:pt>
                <c:pt idx="5668">
                  <c:v>36621</c:v>
                </c:pt>
                <c:pt idx="5669">
                  <c:v>36620</c:v>
                </c:pt>
                <c:pt idx="5670">
                  <c:v>36619</c:v>
                </c:pt>
                <c:pt idx="5671">
                  <c:v>36616</c:v>
                </c:pt>
                <c:pt idx="5672">
                  <c:v>36615</c:v>
                </c:pt>
                <c:pt idx="5673">
                  <c:v>36614</c:v>
                </c:pt>
                <c:pt idx="5674">
                  <c:v>36613</c:v>
                </c:pt>
                <c:pt idx="5675">
                  <c:v>36612</c:v>
                </c:pt>
                <c:pt idx="5676">
                  <c:v>36609</c:v>
                </c:pt>
                <c:pt idx="5677">
                  <c:v>36608</c:v>
                </c:pt>
                <c:pt idx="5678">
                  <c:v>36607</c:v>
                </c:pt>
                <c:pt idx="5679">
                  <c:v>36606</c:v>
                </c:pt>
                <c:pt idx="5680">
                  <c:v>36605</c:v>
                </c:pt>
                <c:pt idx="5681">
                  <c:v>36602</c:v>
                </c:pt>
                <c:pt idx="5682">
                  <c:v>36601</c:v>
                </c:pt>
                <c:pt idx="5683">
                  <c:v>36600</c:v>
                </c:pt>
                <c:pt idx="5684">
                  <c:v>36599</c:v>
                </c:pt>
                <c:pt idx="5685">
                  <c:v>36598</c:v>
                </c:pt>
                <c:pt idx="5686">
                  <c:v>36595</c:v>
                </c:pt>
                <c:pt idx="5687">
                  <c:v>36594</c:v>
                </c:pt>
                <c:pt idx="5688">
                  <c:v>36593</c:v>
                </c:pt>
                <c:pt idx="5689">
                  <c:v>36592</c:v>
                </c:pt>
                <c:pt idx="5690">
                  <c:v>36591</c:v>
                </c:pt>
                <c:pt idx="5691">
                  <c:v>36588</c:v>
                </c:pt>
                <c:pt idx="5692">
                  <c:v>36587</c:v>
                </c:pt>
                <c:pt idx="5693">
                  <c:v>36586</c:v>
                </c:pt>
                <c:pt idx="5694">
                  <c:v>36585</c:v>
                </c:pt>
                <c:pt idx="5695">
                  <c:v>36584</c:v>
                </c:pt>
                <c:pt idx="5696">
                  <c:v>36581</c:v>
                </c:pt>
                <c:pt idx="5697">
                  <c:v>36580</c:v>
                </c:pt>
                <c:pt idx="5698">
                  <c:v>36579</c:v>
                </c:pt>
                <c:pt idx="5699">
                  <c:v>36578</c:v>
                </c:pt>
                <c:pt idx="5700">
                  <c:v>36574</c:v>
                </c:pt>
                <c:pt idx="5701">
                  <c:v>36573</c:v>
                </c:pt>
                <c:pt idx="5702">
                  <c:v>36572</c:v>
                </c:pt>
                <c:pt idx="5703">
                  <c:v>36571</c:v>
                </c:pt>
                <c:pt idx="5704">
                  <c:v>36570</c:v>
                </c:pt>
                <c:pt idx="5705">
                  <c:v>36567</c:v>
                </c:pt>
                <c:pt idx="5706">
                  <c:v>36566</c:v>
                </c:pt>
                <c:pt idx="5707">
                  <c:v>36565</c:v>
                </c:pt>
                <c:pt idx="5708">
                  <c:v>36564</c:v>
                </c:pt>
                <c:pt idx="5709">
                  <c:v>36563</c:v>
                </c:pt>
                <c:pt idx="5710">
                  <c:v>36560</c:v>
                </c:pt>
                <c:pt idx="5711">
                  <c:v>36559</c:v>
                </c:pt>
                <c:pt idx="5712">
                  <c:v>36558</c:v>
                </c:pt>
                <c:pt idx="5713">
                  <c:v>36557</c:v>
                </c:pt>
                <c:pt idx="5714">
                  <c:v>36556</c:v>
                </c:pt>
                <c:pt idx="5715">
                  <c:v>36553</c:v>
                </c:pt>
                <c:pt idx="5716">
                  <c:v>36552</c:v>
                </c:pt>
                <c:pt idx="5717">
                  <c:v>36551</c:v>
                </c:pt>
                <c:pt idx="5718">
                  <c:v>36550</c:v>
                </c:pt>
                <c:pt idx="5719">
                  <c:v>36549</c:v>
                </c:pt>
                <c:pt idx="5720">
                  <c:v>36546</c:v>
                </c:pt>
                <c:pt idx="5721">
                  <c:v>36545</c:v>
                </c:pt>
                <c:pt idx="5722">
                  <c:v>36544</c:v>
                </c:pt>
                <c:pt idx="5723">
                  <c:v>36543</c:v>
                </c:pt>
                <c:pt idx="5724">
                  <c:v>36539</c:v>
                </c:pt>
                <c:pt idx="5725">
                  <c:v>36538</c:v>
                </c:pt>
                <c:pt idx="5726">
                  <c:v>36537</c:v>
                </c:pt>
                <c:pt idx="5727">
                  <c:v>36536</c:v>
                </c:pt>
                <c:pt idx="5728">
                  <c:v>36535</c:v>
                </c:pt>
                <c:pt idx="5729">
                  <c:v>36532</c:v>
                </c:pt>
                <c:pt idx="5730">
                  <c:v>36531</c:v>
                </c:pt>
                <c:pt idx="5731">
                  <c:v>36530</c:v>
                </c:pt>
                <c:pt idx="5732">
                  <c:v>36529</c:v>
                </c:pt>
                <c:pt idx="5733">
                  <c:v>36528</c:v>
                </c:pt>
                <c:pt idx="5734">
                  <c:v>36525</c:v>
                </c:pt>
                <c:pt idx="5735">
                  <c:v>36524</c:v>
                </c:pt>
                <c:pt idx="5736">
                  <c:v>36523</c:v>
                </c:pt>
                <c:pt idx="5737">
                  <c:v>36522</c:v>
                </c:pt>
                <c:pt idx="5738">
                  <c:v>36521</c:v>
                </c:pt>
                <c:pt idx="5739">
                  <c:v>36517</c:v>
                </c:pt>
                <c:pt idx="5740">
                  <c:v>36516</c:v>
                </c:pt>
                <c:pt idx="5741">
                  <c:v>36515</c:v>
                </c:pt>
                <c:pt idx="5742">
                  <c:v>36514</c:v>
                </c:pt>
                <c:pt idx="5743">
                  <c:v>36511</c:v>
                </c:pt>
                <c:pt idx="5744">
                  <c:v>36510</c:v>
                </c:pt>
                <c:pt idx="5745">
                  <c:v>36509</c:v>
                </c:pt>
                <c:pt idx="5746">
                  <c:v>36508</c:v>
                </c:pt>
                <c:pt idx="5747">
                  <c:v>36507</c:v>
                </c:pt>
                <c:pt idx="5748">
                  <c:v>36504</c:v>
                </c:pt>
                <c:pt idx="5749">
                  <c:v>36503</c:v>
                </c:pt>
                <c:pt idx="5750">
                  <c:v>36502</c:v>
                </c:pt>
                <c:pt idx="5751">
                  <c:v>36501</c:v>
                </c:pt>
                <c:pt idx="5752">
                  <c:v>36500</c:v>
                </c:pt>
                <c:pt idx="5753">
                  <c:v>36497</c:v>
                </c:pt>
                <c:pt idx="5754">
                  <c:v>36496</c:v>
                </c:pt>
                <c:pt idx="5755">
                  <c:v>36495</c:v>
                </c:pt>
                <c:pt idx="5756">
                  <c:v>36494</c:v>
                </c:pt>
                <c:pt idx="5757">
                  <c:v>36493</c:v>
                </c:pt>
                <c:pt idx="5758">
                  <c:v>36490</c:v>
                </c:pt>
                <c:pt idx="5759">
                  <c:v>36488</c:v>
                </c:pt>
                <c:pt idx="5760">
                  <c:v>36487</c:v>
                </c:pt>
                <c:pt idx="5761">
                  <c:v>36486</c:v>
                </c:pt>
                <c:pt idx="5762">
                  <c:v>36483</c:v>
                </c:pt>
                <c:pt idx="5763">
                  <c:v>36482</c:v>
                </c:pt>
                <c:pt idx="5764">
                  <c:v>36481</c:v>
                </c:pt>
                <c:pt idx="5765">
                  <c:v>36480</c:v>
                </c:pt>
                <c:pt idx="5766">
                  <c:v>36479</c:v>
                </c:pt>
                <c:pt idx="5767">
                  <c:v>36476</c:v>
                </c:pt>
                <c:pt idx="5768">
                  <c:v>36475</c:v>
                </c:pt>
                <c:pt idx="5769">
                  <c:v>36474</c:v>
                </c:pt>
                <c:pt idx="5770">
                  <c:v>36473</c:v>
                </c:pt>
                <c:pt idx="5771">
                  <c:v>36472</c:v>
                </c:pt>
                <c:pt idx="5772">
                  <c:v>36469</c:v>
                </c:pt>
                <c:pt idx="5773">
                  <c:v>36468</c:v>
                </c:pt>
                <c:pt idx="5774">
                  <c:v>36467</c:v>
                </c:pt>
                <c:pt idx="5775">
                  <c:v>36466</c:v>
                </c:pt>
                <c:pt idx="5776">
                  <c:v>36465</c:v>
                </c:pt>
                <c:pt idx="5777">
                  <c:v>36462</c:v>
                </c:pt>
                <c:pt idx="5778">
                  <c:v>36461</c:v>
                </c:pt>
                <c:pt idx="5779">
                  <c:v>36460</c:v>
                </c:pt>
                <c:pt idx="5780">
                  <c:v>36459</c:v>
                </c:pt>
                <c:pt idx="5781">
                  <c:v>36458</c:v>
                </c:pt>
                <c:pt idx="5782">
                  <c:v>36455</c:v>
                </c:pt>
                <c:pt idx="5783">
                  <c:v>36454</c:v>
                </c:pt>
                <c:pt idx="5784">
                  <c:v>36453</c:v>
                </c:pt>
                <c:pt idx="5785">
                  <c:v>36452</c:v>
                </c:pt>
                <c:pt idx="5786">
                  <c:v>36451</c:v>
                </c:pt>
                <c:pt idx="5787">
                  <c:v>36448</c:v>
                </c:pt>
                <c:pt idx="5788">
                  <c:v>36447</c:v>
                </c:pt>
                <c:pt idx="5789">
                  <c:v>36446</c:v>
                </c:pt>
                <c:pt idx="5790">
                  <c:v>36445</c:v>
                </c:pt>
                <c:pt idx="5791">
                  <c:v>36444</c:v>
                </c:pt>
                <c:pt idx="5792">
                  <c:v>36441</c:v>
                </c:pt>
                <c:pt idx="5793">
                  <c:v>36440</c:v>
                </c:pt>
                <c:pt idx="5794">
                  <c:v>36439</c:v>
                </c:pt>
                <c:pt idx="5795">
                  <c:v>36438</c:v>
                </c:pt>
                <c:pt idx="5796">
                  <c:v>36437</c:v>
                </c:pt>
                <c:pt idx="5797">
                  <c:v>36434</c:v>
                </c:pt>
                <c:pt idx="5798">
                  <c:v>36433</c:v>
                </c:pt>
                <c:pt idx="5799">
                  <c:v>36432</c:v>
                </c:pt>
                <c:pt idx="5800">
                  <c:v>36431</c:v>
                </c:pt>
                <c:pt idx="5801">
                  <c:v>36430</c:v>
                </c:pt>
                <c:pt idx="5802">
                  <c:v>36427</c:v>
                </c:pt>
                <c:pt idx="5803">
                  <c:v>36426</c:v>
                </c:pt>
                <c:pt idx="5804">
                  <c:v>36425</c:v>
                </c:pt>
                <c:pt idx="5805">
                  <c:v>36424</c:v>
                </c:pt>
                <c:pt idx="5806">
                  <c:v>36423</c:v>
                </c:pt>
                <c:pt idx="5807">
                  <c:v>36420</c:v>
                </c:pt>
                <c:pt idx="5808">
                  <c:v>36419</c:v>
                </c:pt>
                <c:pt idx="5809">
                  <c:v>36418</c:v>
                </c:pt>
                <c:pt idx="5810">
                  <c:v>36417</c:v>
                </c:pt>
                <c:pt idx="5811">
                  <c:v>36416</c:v>
                </c:pt>
                <c:pt idx="5812">
                  <c:v>36413</c:v>
                </c:pt>
                <c:pt idx="5813">
                  <c:v>36412</c:v>
                </c:pt>
                <c:pt idx="5814">
                  <c:v>36411</c:v>
                </c:pt>
                <c:pt idx="5815">
                  <c:v>36410</c:v>
                </c:pt>
                <c:pt idx="5816">
                  <c:v>36406</c:v>
                </c:pt>
                <c:pt idx="5817">
                  <c:v>36405</c:v>
                </c:pt>
                <c:pt idx="5818">
                  <c:v>36404</c:v>
                </c:pt>
                <c:pt idx="5819">
                  <c:v>36403</c:v>
                </c:pt>
                <c:pt idx="5820">
                  <c:v>36402</c:v>
                </c:pt>
                <c:pt idx="5821">
                  <c:v>36399</c:v>
                </c:pt>
                <c:pt idx="5822">
                  <c:v>36398</c:v>
                </c:pt>
                <c:pt idx="5823">
                  <c:v>36397</c:v>
                </c:pt>
                <c:pt idx="5824">
                  <c:v>36396</c:v>
                </c:pt>
                <c:pt idx="5825">
                  <c:v>36395</c:v>
                </c:pt>
                <c:pt idx="5826">
                  <c:v>36392</c:v>
                </c:pt>
                <c:pt idx="5827">
                  <c:v>36391</c:v>
                </c:pt>
                <c:pt idx="5828">
                  <c:v>36390</c:v>
                </c:pt>
                <c:pt idx="5829">
                  <c:v>36389</c:v>
                </c:pt>
                <c:pt idx="5830">
                  <c:v>36388</c:v>
                </c:pt>
                <c:pt idx="5831">
                  <c:v>36385</c:v>
                </c:pt>
                <c:pt idx="5832">
                  <c:v>36384</c:v>
                </c:pt>
                <c:pt idx="5833">
                  <c:v>36383</c:v>
                </c:pt>
                <c:pt idx="5834">
                  <c:v>36382</c:v>
                </c:pt>
                <c:pt idx="5835">
                  <c:v>36381</c:v>
                </c:pt>
                <c:pt idx="5836">
                  <c:v>36378</c:v>
                </c:pt>
                <c:pt idx="5837">
                  <c:v>36377</c:v>
                </c:pt>
                <c:pt idx="5838">
                  <c:v>36376</c:v>
                </c:pt>
                <c:pt idx="5839">
                  <c:v>36375</c:v>
                </c:pt>
                <c:pt idx="5840">
                  <c:v>36374</c:v>
                </c:pt>
                <c:pt idx="5841">
                  <c:v>36371</c:v>
                </c:pt>
                <c:pt idx="5842">
                  <c:v>36370</c:v>
                </c:pt>
                <c:pt idx="5843">
                  <c:v>36369</c:v>
                </c:pt>
                <c:pt idx="5844">
                  <c:v>36368</c:v>
                </c:pt>
                <c:pt idx="5845">
                  <c:v>36367</c:v>
                </c:pt>
                <c:pt idx="5846">
                  <c:v>36364</c:v>
                </c:pt>
                <c:pt idx="5847">
                  <c:v>36363</c:v>
                </c:pt>
                <c:pt idx="5848">
                  <c:v>36362</c:v>
                </c:pt>
                <c:pt idx="5849">
                  <c:v>36361</c:v>
                </c:pt>
                <c:pt idx="5850">
                  <c:v>36360</c:v>
                </c:pt>
                <c:pt idx="5851">
                  <c:v>36357</c:v>
                </c:pt>
                <c:pt idx="5852">
                  <c:v>36356</c:v>
                </c:pt>
                <c:pt idx="5853">
                  <c:v>36355</c:v>
                </c:pt>
                <c:pt idx="5854">
                  <c:v>36354</c:v>
                </c:pt>
                <c:pt idx="5855">
                  <c:v>36353</c:v>
                </c:pt>
                <c:pt idx="5856">
                  <c:v>36350</c:v>
                </c:pt>
                <c:pt idx="5857">
                  <c:v>36349</c:v>
                </c:pt>
                <c:pt idx="5858">
                  <c:v>36348</c:v>
                </c:pt>
                <c:pt idx="5859">
                  <c:v>36347</c:v>
                </c:pt>
                <c:pt idx="5860">
                  <c:v>36343</c:v>
                </c:pt>
                <c:pt idx="5861">
                  <c:v>36342</c:v>
                </c:pt>
                <c:pt idx="5862">
                  <c:v>36341</c:v>
                </c:pt>
                <c:pt idx="5863">
                  <c:v>36340</c:v>
                </c:pt>
                <c:pt idx="5864">
                  <c:v>36339</c:v>
                </c:pt>
                <c:pt idx="5865">
                  <c:v>36336</c:v>
                </c:pt>
                <c:pt idx="5866">
                  <c:v>36335</c:v>
                </c:pt>
                <c:pt idx="5867">
                  <c:v>36334</c:v>
                </c:pt>
                <c:pt idx="5868">
                  <c:v>36333</c:v>
                </c:pt>
                <c:pt idx="5869">
                  <c:v>36332</c:v>
                </c:pt>
                <c:pt idx="5870">
                  <c:v>36329</c:v>
                </c:pt>
                <c:pt idx="5871">
                  <c:v>36328</c:v>
                </c:pt>
                <c:pt idx="5872">
                  <c:v>36327</c:v>
                </c:pt>
                <c:pt idx="5873">
                  <c:v>36326</c:v>
                </c:pt>
                <c:pt idx="5874">
                  <c:v>36325</c:v>
                </c:pt>
                <c:pt idx="5875">
                  <c:v>36322</c:v>
                </c:pt>
                <c:pt idx="5876">
                  <c:v>36321</c:v>
                </c:pt>
                <c:pt idx="5877">
                  <c:v>36320</c:v>
                </c:pt>
                <c:pt idx="5878">
                  <c:v>36319</c:v>
                </c:pt>
                <c:pt idx="5879">
                  <c:v>36318</c:v>
                </c:pt>
                <c:pt idx="5880">
                  <c:v>36315</c:v>
                </c:pt>
                <c:pt idx="5881">
                  <c:v>36314</c:v>
                </c:pt>
                <c:pt idx="5882">
                  <c:v>36313</c:v>
                </c:pt>
                <c:pt idx="5883">
                  <c:v>36312</c:v>
                </c:pt>
                <c:pt idx="5884">
                  <c:v>36308</c:v>
                </c:pt>
                <c:pt idx="5885">
                  <c:v>36307</c:v>
                </c:pt>
                <c:pt idx="5886">
                  <c:v>36306</c:v>
                </c:pt>
                <c:pt idx="5887">
                  <c:v>36305</c:v>
                </c:pt>
                <c:pt idx="5888">
                  <c:v>36304</c:v>
                </c:pt>
                <c:pt idx="5889">
                  <c:v>36301</c:v>
                </c:pt>
                <c:pt idx="5890">
                  <c:v>36300</c:v>
                </c:pt>
                <c:pt idx="5891">
                  <c:v>36299</c:v>
                </c:pt>
                <c:pt idx="5892">
                  <c:v>36298</c:v>
                </c:pt>
                <c:pt idx="5893">
                  <c:v>36297</c:v>
                </c:pt>
                <c:pt idx="5894">
                  <c:v>36294</c:v>
                </c:pt>
                <c:pt idx="5895">
                  <c:v>36293</c:v>
                </c:pt>
                <c:pt idx="5896">
                  <c:v>36292</c:v>
                </c:pt>
                <c:pt idx="5897">
                  <c:v>36291</c:v>
                </c:pt>
                <c:pt idx="5898">
                  <c:v>36290</c:v>
                </c:pt>
                <c:pt idx="5899">
                  <c:v>36287</c:v>
                </c:pt>
                <c:pt idx="5900">
                  <c:v>36286</c:v>
                </c:pt>
                <c:pt idx="5901">
                  <c:v>36285</c:v>
                </c:pt>
                <c:pt idx="5902">
                  <c:v>36284</c:v>
                </c:pt>
                <c:pt idx="5903">
                  <c:v>36283</c:v>
                </c:pt>
                <c:pt idx="5904">
                  <c:v>36280</c:v>
                </c:pt>
                <c:pt idx="5905">
                  <c:v>36279</c:v>
                </c:pt>
                <c:pt idx="5906">
                  <c:v>36278</c:v>
                </c:pt>
                <c:pt idx="5907">
                  <c:v>36277</c:v>
                </c:pt>
                <c:pt idx="5908">
                  <c:v>36276</c:v>
                </c:pt>
                <c:pt idx="5909">
                  <c:v>36273</c:v>
                </c:pt>
                <c:pt idx="5910">
                  <c:v>36272</c:v>
                </c:pt>
                <c:pt idx="5911">
                  <c:v>36271</c:v>
                </c:pt>
                <c:pt idx="5912">
                  <c:v>36270</c:v>
                </c:pt>
                <c:pt idx="5913">
                  <c:v>36269</c:v>
                </c:pt>
                <c:pt idx="5914">
                  <c:v>36266</c:v>
                </c:pt>
                <c:pt idx="5915">
                  <c:v>36265</c:v>
                </c:pt>
                <c:pt idx="5916">
                  <c:v>36264</c:v>
                </c:pt>
                <c:pt idx="5917">
                  <c:v>36263</c:v>
                </c:pt>
                <c:pt idx="5918">
                  <c:v>36262</c:v>
                </c:pt>
                <c:pt idx="5919">
                  <c:v>36259</c:v>
                </c:pt>
                <c:pt idx="5920">
                  <c:v>36258</c:v>
                </c:pt>
                <c:pt idx="5921">
                  <c:v>36257</c:v>
                </c:pt>
                <c:pt idx="5922">
                  <c:v>36256</c:v>
                </c:pt>
                <c:pt idx="5923">
                  <c:v>36255</c:v>
                </c:pt>
                <c:pt idx="5924">
                  <c:v>36251</c:v>
                </c:pt>
                <c:pt idx="5925">
                  <c:v>36250</c:v>
                </c:pt>
                <c:pt idx="5926">
                  <c:v>36249</c:v>
                </c:pt>
                <c:pt idx="5927">
                  <c:v>36248</c:v>
                </c:pt>
                <c:pt idx="5928">
                  <c:v>36245</c:v>
                </c:pt>
                <c:pt idx="5929">
                  <c:v>36244</c:v>
                </c:pt>
                <c:pt idx="5930">
                  <c:v>36243</c:v>
                </c:pt>
                <c:pt idx="5931">
                  <c:v>36242</c:v>
                </c:pt>
                <c:pt idx="5932">
                  <c:v>36241</c:v>
                </c:pt>
                <c:pt idx="5933">
                  <c:v>36238</c:v>
                </c:pt>
                <c:pt idx="5934">
                  <c:v>36237</c:v>
                </c:pt>
                <c:pt idx="5935">
                  <c:v>36236</c:v>
                </c:pt>
                <c:pt idx="5936">
                  <c:v>36235</c:v>
                </c:pt>
                <c:pt idx="5937">
                  <c:v>36234</c:v>
                </c:pt>
                <c:pt idx="5938">
                  <c:v>36231</c:v>
                </c:pt>
                <c:pt idx="5939">
                  <c:v>36230</c:v>
                </c:pt>
                <c:pt idx="5940">
                  <c:v>36229</c:v>
                </c:pt>
                <c:pt idx="5941">
                  <c:v>36228</c:v>
                </c:pt>
                <c:pt idx="5942">
                  <c:v>36227</c:v>
                </c:pt>
                <c:pt idx="5943">
                  <c:v>36224</c:v>
                </c:pt>
                <c:pt idx="5944">
                  <c:v>36223</c:v>
                </c:pt>
                <c:pt idx="5945">
                  <c:v>36222</c:v>
                </c:pt>
                <c:pt idx="5946">
                  <c:v>36221</c:v>
                </c:pt>
                <c:pt idx="5947">
                  <c:v>36220</c:v>
                </c:pt>
                <c:pt idx="5948">
                  <c:v>36217</c:v>
                </c:pt>
                <c:pt idx="5949">
                  <c:v>36216</c:v>
                </c:pt>
                <c:pt idx="5950">
                  <c:v>36215</c:v>
                </c:pt>
                <c:pt idx="5951">
                  <c:v>36214</c:v>
                </c:pt>
                <c:pt idx="5952">
                  <c:v>36213</c:v>
                </c:pt>
                <c:pt idx="5953">
                  <c:v>36210</c:v>
                </c:pt>
                <c:pt idx="5954">
                  <c:v>36209</c:v>
                </c:pt>
                <c:pt idx="5955">
                  <c:v>36208</c:v>
                </c:pt>
                <c:pt idx="5956">
                  <c:v>36207</c:v>
                </c:pt>
                <c:pt idx="5957">
                  <c:v>36203</c:v>
                </c:pt>
                <c:pt idx="5958">
                  <c:v>36202</c:v>
                </c:pt>
                <c:pt idx="5959">
                  <c:v>36201</c:v>
                </c:pt>
                <c:pt idx="5960">
                  <c:v>36200</c:v>
                </c:pt>
                <c:pt idx="5961">
                  <c:v>36199</c:v>
                </c:pt>
                <c:pt idx="5962">
                  <c:v>36196</c:v>
                </c:pt>
                <c:pt idx="5963">
                  <c:v>36195</c:v>
                </c:pt>
                <c:pt idx="5964">
                  <c:v>36194</c:v>
                </c:pt>
                <c:pt idx="5965">
                  <c:v>36193</c:v>
                </c:pt>
                <c:pt idx="5966">
                  <c:v>36192</c:v>
                </c:pt>
                <c:pt idx="5967">
                  <c:v>36189</c:v>
                </c:pt>
                <c:pt idx="5968">
                  <c:v>36188</c:v>
                </c:pt>
                <c:pt idx="5969">
                  <c:v>36187</c:v>
                </c:pt>
                <c:pt idx="5970">
                  <c:v>36186</c:v>
                </c:pt>
                <c:pt idx="5971">
                  <c:v>36185</c:v>
                </c:pt>
                <c:pt idx="5972">
                  <c:v>36182</c:v>
                </c:pt>
                <c:pt idx="5973">
                  <c:v>36181</c:v>
                </c:pt>
                <c:pt idx="5974">
                  <c:v>36180</c:v>
                </c:pt>
                <c:pt idx="5975">
                  <c:v>36179</c:v>
                </c:pt>
                <c:pt idx="5976">
                  <c:v>36175</c:v>
                </c:pt>
                <c:pt idx="5977">
                  <c:v>36174</c:v>
                </c:pt>
                <c:pt idx="5978">
                  <c:v>36173</c:v>
                </c:pt>
                <c:pt idx="5979">
                  <c:v>36172</c:v>
                </c:pt>
                <c:pt idx="5980">
                  <c:v>36171</c:v>
                </c:pt>
                <c:pt idx="5981">
                  <c:v>36168</c:v>
                </c:pt>
                <c:pt idx="5982">
                  <c:v>36167</c:v>
                </c:pt>
                <c:pt idx="5983">
                  <c:v>36166</c:v>
                </c:pt>
                <c:pt idx="5984">
                  <c:v>36165</c:v>
                </c:pt>
                <c:pt idx="5985">
                  <c:v>36164</c:v>
                </c:pt>
                <c:pt idx="5986">
                  <c:v>36160</c:v>
                </c:pt>
                <c:pt idx="5987">
                  <c:v>36159</c:v>
                </c:pt>
                <c:pt idx="5988">
                  <c:v>36158</c:v>
                </c:pt>
                <c:pt idx="5989">
                  <c:v>36157</c:v>
                </c:pt>
                <c:pt idx="5990">
                  <c:v>36153</c:v>
                </c:pt>
                <c:pt idx="5991">
                  <c:v>36152</c:v>
                </c:pt>
                <c:pt idx="5992">
                  <c:v>36151</c:v>
                </c:pt>
                <c:pt idx="5993">
                  <c:v>36150</c:v>
                </c:pt>
                <c:pt idx="5994">
                  <c:v>36147</c:v>
                </c:pt>
                <c:pt idx="5995">
                  <c:v>36146</c:v>
                </c:pt>
                <c:pt idx="5996">
                  <c:v>36145</c:v>
                </c:pt>
                <c:pt idx="5997">
                  <c:v>36144</c:v>
                </c:pt>
                <c:pt idx="5998">
                  <c:v>36143</c:v>
                </c:pt>
                <c:pt idx="5999">
                  <c:v>36140</c:v>
                </c:pt>
                <c:pt idx="6000">
                  <c:v>36139</c:v>
                </c:pt>
                <c:pt idx="6001">
                  <c:v>36138</c:v>
                </c:pt>
                <c:pt idx="6002">
                  <c:v>36137</c:v>
                </c:pt>
                <c:pt idx="6003">
                  <c:v>36136</c:v>
                </c:pt>
                <c:pt idx="6004">
                  <c:v>36133</c:v>
                </c:pt>
                <c:pt idx="6005">
                  <c:v>36132</c:v>
                </c:pt>
                <c:pt idx="6006">
                  <c:v>36131</c:v>
                </c:pt>
                <c:pt idx="6007">
                  <c:v>36130</c:v>
                </c:pt>
                <c:pt idx="6008">
                  <c:v>36129</c:v>
                </c:pt>
                <c:pt idx="6009">
                  <c:v>36126</c:v>
                </c:pt>
                <c:pt idx="6010">
                  <c:v>36124</c:v>
                </c:pt>
                <c:pt idx="6011">
                  <c:v>36123</c:v>
                </c:pt>
                <c:pt idx="6012">
                  <c:v>36122</c:v>
                </c:pt>
                <c:pt idx="6013">
                  <c:v>36119</c:v>
                </c:pt>
                <c:pt idx="6014">
                  <c:v>36118</c:v>
                </c:pt>
                <c:pt idx="6015">
                  <c:v>36117</c:v>
                </c:pt>
                <c:pt idx="6016">
                  <c:v>36116</c:v>
                </c:pt>
                <c:pt idx="6017">
                  <c:v>36115</c:v>
                </c:pt>
                <c:pt idx="6018">
                  <c:v>36112</c:v>
                </c:pt>
                <c:pt idx="6019">
                  <c:v>36111</c:v>
                </c:pt>
                <c:pt idx="6020">
                  <c:v>36110</c:v>
                </c:pt>
                <c:pt idx="6021">
                  <c:v>36109</c:v>
                </c:pt>
                <c:pt idx="6022">
                  <c:v>36108</c:v>
                </c:pt>
                <c:pt idx="6023">
                  <c:v>36105</c:v>
                </c:pt>
                <c:pt idx="6024">
                  <c:v>36104</c:v>
                </c:pt>
                <c:pt idx="6025">
                  <c:v>36103</c:v>
                </c:pt>
                <c:pt idx="6026">
                  <c:v>36102</c:v>
                </c:pt>
                <c:pt idx="6027">
                  <c:v>36101</c:v>
                </c:pt>
                <c:pt idx="6028">
                  <c:v>36098</c:v>
                </c:pt>
                <c:pt idx="6029">
                  <c:v>36097</c:v>
                </c:pt>
                <c:pt idx="6030">
                  <c:v>36096</c:v>
                </c:pt>
                <c:pt idx="6031">
                  <c:v>36095</c:v>
                </c:pt>
                <c:pt idx="6032">
                  <c:v>36094</c:v>
                </c:pt>
                <c:pt idx="6033">
                  <c:v>36091</c:v>
                </c:pt>
                <c:pt idx="6034">
                  <c:v>36090</c:v>
                </c:pt>
                <c:pt idx="6035">
                  <c:v>36089</c:v>
                </c:pt>
                <c:pt idx="6036">
                  <c:v>36088</c:v>
                </c:pt>
                <c:pt idx="6037">
                  <c:v>36087</c:v>
                </c:pt>
                <c:pt idx="6038">
                  <c:v>36084</c:v>
                </c:pt>
                <c:pt idx="6039">
                  <c:v>36083</c:v>
                </c:pt>
                <c:pt idx="6040">
                  <c:v>36082</c:v>
                </c:pt>
                <c:pt idx="6041">
                  <c:v>36081</c:v>
                </c:pt>
                <c:pt idx="6042">
                  <c:v>36080</c:v>
                </c:pt>
                <c:pt idx="6043">
                  <c:v>36077</c:v>
                </c:pt>
                <c:pt idx="6044">
                  <c:v>36076</c:v>
                </c:pt>
                <c:pt idx="6045">
                  <c:v>36075</c:v>
                </c:pt>
                <c:pt idx="6046">
                  <c:v>36074</c:v>
                </c:pt>
                <c:pt idx="6047">
                  <c:v>36073</c:v>
                </c:pt>
                <c:pt idx="6048">
                  <c:v>36070</c:v>
                </c:pt>
                <c:pt idx="6049">
                  <c:v>36069</c:v>
                </c:pt>
                <c:pt idx="6050">
                  <c:v>36068</c:v>
                </c:pt>
                <c:pt idx="6051">
                  <c:v>36067</c:v>
                </c:pt>
                <c:pt idx="6052">
                  <c:v>36066</c:v>
                </c:pt>
                <c:pt idx="6053">
                  <c:v>36063</c:v>
                </c:pt>
                <c:pt idx="6054">
                  <c:v>36062</c:v>
                </c:pt>
                <c:pt idx="6055">
                  <c:v>36061</c:v>
                </c:pt>
                <c:pt idx="6056">
                  <c:v>36060</c:v>
                </c:pt>
                <c:pt idx="6057">
                  <c:v>36059</c:v>
                </c:pt>
                <c:pt idx="6058">
                  <c:v>36056</c:v>
                </c:pt>
                <c:pt idx="6059">
                  <c:v>36055</c:v>
                </c:pt>
                <c:pt idx="6060">
                  <c:v>36054</c:v>
                </c:pt>
                <c:pt idx="6061">
                  <c:v>36053</c:v>
                </c:pt>
                <c:pt idx="6062">
                  <c:v>36052</c:v>
                </c:pt>
                <c:pt idx="6063">
                  <c:v>36049</c:v>
                </c:pt>
                <c:pt idx="6064">
                  <c:v>36048</c:v>
                </c:pt>
                <c:pt idx="6065">
                  <c:v>36047</c:v>
                </c:pt>
                <c:pt idx="6066">
                  <c:v>36046</c:v>
                </c:pt>
                <c:pt idx="6067">
                  <c:v>36042</c:v>
                </c:pt>
                <c:pt idx="6068">
                  <c:v>36041</c:v>
                </c:pt>
                <c:pt idx="6069">
                  <c:v>36040</c:v>
                </c:pt>
                <c:pt idx="6070">
                  <c:v>36039</c:v>
                </c:pt>
                <c:pt idx="6071">
                  <c:v>36038</c:v>
                </c:pt>
                <c:pt idx="6072">
                  <c:v>36035</c:v>
                </c:pt>
                <c:pt idx="6073">
                  <c:v>36034</c:v>
                </c:pt>
                <c:pt idx="6074">
                  <c:v>36033</c:v>
                </c:pt>
                <c:pt idx="6075">
                  <c:v>36032</c:v>
                </c:pt>
                <c:pt idx="6076">
                  <c:v>36031</c:v>
                </c:pt>
                <c:pt idx="6077">
                  <c:v>36028</c:v>
                </c:pt>
                <c:pt idx="6078">
                  <c:v>36027</c:v>
                </c:pt>
                <c:pt idx="6079">
                  <c:v>36026</c:v>
                </c:pt>
                <c:pt idx="6080">
                  <c:v>36025</c:v>
                </c:pt>
                <c:pt idx="6081">
                  <c:v>36024</c:v>
                </c:pt>
                <c:pt idx="6082">
                  <c:v>36021</c:v>
                </c:pt>
                <c:pt idx="6083">
                  <c:v>36020</c:v>
                </c:pt>
                <c:pt idx="6084">
                  <c:v>36019</c:v>
                </c:pt>
                <c:pt idx="6085">
                  <c:v>36018</c:v>
                </c:pt>
                <c:pt idx="6086">
                  <c:v>36017</c:v>
                </c:pt>
                <c:pt idx="6087">
                  <c:v>36014</c:v>
                </c:pt>
                <c:pt idx="6088">
                  <c:v>36013</c:v>
                </c:pt>
                <c:pt idx="6089">
                  <c:v>36012</c:v>
                </c:pt>
                <c:pt idx="6090">
                  <c:v>36011</c:v>
                </c:pt>
                <c:pt idx="6091">
                  <c:v>36010</c:v>
                </c:pt>
                <c:pt idx="6092">
                  <c:v>36007</c:v>
                </c:pt>
                <c:pt idx="6093">
                  <c:v>36006</c:v>
                </c:pt>
                <c:pt idx="6094">
                  <c:v>36005</c:v>
                </c:pt>
                <c:pt idx="6095">
                  <c:v>36004</c:v>
                </c:pt>
                <c:pt idx="6096">
                  <c:v>36003</c:v>
                </c:pt>
                <c:pt idx="6097">
                  <c:v>36000</c:v>
                </c:pt>
                <c:pt idx="6098">
                  <c:v>35999</c:v>
                </c:pt>
                <c:pt idx="6099">
                  <c:v>35998</c:v>
                </c:pt>
                <c:pt idx="6100">
                  <c:v>35997</c:v>
                </c:pt>
                <c:pt idx="6101">
                  <c:v>35996</c:v>
                </c:pt>
                <c:pt idx="6102">
                  <c:v>35993</c:v>
                </c:pt>
                <c:pt idx="6103">
                  <c:v>35992</c:v>
                </c:pt>
                <c:pt idx="6104">
                  <c:v>35991</c:v>
                </c:pt>
                <c:pt idx="6105">
                  <c:v>35990</c:v>
                </c:pt>
                <c:pt idx="6106">
                  <c:v>35989</c:v>
                </c:pt>
                <c:pt idx="6107">
                  <c:v>35986</c:v>
                </c:pt>
                <c:pt idx="6108">
                  <c:v>35985</c:v>
                </c:pt>
                <c:pt idx="6109">
                  <c:v>35984</c:v>
                </c:pt>
                <c:pt idx="6110">
                  <c:v>35983</c:v>
                </c:pt>
                <c:pt idx="6111">
                  <c:v>35982</c:v>
                </c:pt>
                <c:pt idx="6112">
                  <c:v>35978</c:v>
                </c:pt>
                <c:pt idx="6113">
                  <c:v>35977</c:v>
                </c:pt>
                <c:pt idx="6114">
                  <c:v>35976</c:v>
                </c:pt>
                <c:pt idx="6115">
                  <c:v>35975</c:v>
                </c:pt>
                <c:pt idx="6116">
                  <c:v>35972</c:v>
                </c:pt>
                <c:pt idx="6117">
                  <c:v>35971</c:v>
                </c:pt>
                <c:pt idx="6118">
                  <c:v>35970</c:v>
                </c:pt>
                <c:pt idx="6119">
                  <c:v>35969</c:v>
                </c:pt>
                <c:pt idx="6120">
                  <c:v>35968</c:v>
                </c:pt>
                <c:pt idx="6121">
                  <c:v>35965</c:v>
                </c:pt>
                <c:pt idx="6122">
                  <c:v>35964</c:v>
                </c:pt>
                <c:pt idx="6123">
                  <c:v>35963</c:v>
                </c:pt>
                <c:pt idx="6124">
                  <c:v>35962</c:v>
                </c:pt>
                <c:pt idx="6125">
                  <c:v>35961</c:v>
                </c:pt>
                <c:pt idx="6126">
                  <c:v>35958</c:v>
                </c:pt>
                <c:pt idx="6127">
                  <c:v>35957</c:v>
                </c:pt>
                <c:pt idx="6128">
                  <c:v>35956</c:v>
                </c:pt>
                <c:pt idx="6129">
                  <c:v>35955</c:v>
                </c:pt>
                <c:pt idx="6130">
                  <c:v>35954</c:v>
                </c:pt>
                <c:pt idx="6131">
                  <c:v>35951</c:v>
                </c:pt>
                <c:pt idx="6132">
                  <c:v>35950</c:v>
                </c:pt>
                <c:pt idx="6133">
                  <c:v>35949</c:v>
                </c:pt>
                <c:pt idx="6134">
                  <c:v>35948</c:v>
                </c:pt>
                <c:pt idx="6135">
                  <c:v>35947</c:v>
                </c:pt>
                <c:pt idx="6136">
                  <c:v>35944</c:v>
                </c:pt>
                <c:pt idx="6137">
                  <c:v>35943</c:v>
                </c:pt>
                <c:pt idx="6138">
                  <c:v>35942</c:v>
                </c:pt>
                <c:pt idx="6139">
                  <c:v>35941</c:v>
                </c:pt>
                <c:pt idx="6140">
                  <c:v>35937</c:v>
                </c:pt>
                <c:pt idx="6141">
                  <c:v>35936</c:v>
                </c:pt>
                <c:pt idx="6142">
                  <c:v>35935</c:v>
                </c:pt>
                <c:pt idx="6143">
                  <c:v>35934</c:v>
                </c:pt>
                <c:pt idx="6144">
                  <c:v>35933</c:v>
                </c:pt>
                <c:pt idx="6145">
                  <c:v>35930</c:v>
                </c:pt>
                <c:pt idx="6146">
                  <c:v>35929</c:v>
                </c:pt>
                <c:pt idx="6147">
                  <c:v>35928</c:v>
                </c:pt>
                <c:pt idx="6148">
                  <c:v>35927</c:v>
                </c:pt>
                <c:pt idx="6149">
                  <c:v>35926</c:v>
                </c:pt>
                <c:pt idx="6150">
                  <c:v>35923</c:v>
                </c:pt>
                <c:pt idx="6151">
                  <c:v>35922</c:v>
                </c:pt>
                <c:pt idx="6152">
                  <c:v>35921</c:v>
                </c:pt>
                <c:pt idx="6153">
                  <c:v>35920</c:v>
                </c:pt>
                <c:pt idx="6154">
                  <c:v>35919</c:v>
                </c:pt>
                <c:pt idx="6155">
                  <c:v>35916</c:v>
                </c:pt>
                <c:pt idx="6156">
                  <c:v>35915</c:v>
                </c:pt>
                <c:pt idx="6157">
                  <c:v>35914</c:v>
                </c:pt>
                <c:pt idx="6158">
                  <c:v>35913</c:v>
                </c:pt>
                <c:pt idx="6159">
                  <c:v>35912</c:v>
                </c:pt>
                <c:pt idx="6160">
                  <c:v>35909</c:v>
                </c:pt>
                <c:pt idx="6161">
                  <c:v>35908</c:v>
                </c:pt>
                <c:pt idx="6162">
                  <c:v>35907</c:v>
                </c:pt>
                <c:pt idx="6163">
                  <c:v>35906</c:v>
                </c:pt>
                <c:pt idx="6164">
                  <c:v>35905</c:v>
                </c:pt>
                <c:pt idx="6165">
                  <c:v>35902</c:v>
                </c:pt>
                <c:pt idx="6166">
                  <c:v>35901</c:v>
                </c:pt>
                <c:pt idx="6167">
                  <c:v>35900</c:v>
                </c:pt>
                <c:pt idx="6168">
                  <c:v>35899</c:v>
                </c:pt>
                <c:pt idx="6169">
                  <c:v>35898</c:v>
                </c:pt>
                <c:pt idx="6170">
                  <c:v>35894</c:v>
                </c:pt>
                <c:pt idx="6171">
                  <c:v>35893</c:v>
                </c:pt>
                <c:pt idx="6172">
                  <c:v>35892</c:v>
                </c:pt>
                <c:pt idx="6173">
                  <c:v>35891</c:v>
                </c:pt>
                <c:pt idx="6174">
                  <c:v>35888</c:v>
                </c:pt>
                <c:pt idx="6175">
                  <c:v>35887</c:v>
                </c:pt>
                <c:pt idx="6176">
                  <c:v>35886</c:v>
                </c:pt>
                <c:pt idx="6177">
                  <c:v>35885</c:v>
                </c:pt>
                <c:pt idx="6178">
                  <c:v>35884</c:v>
                </c:pt>
                <c:pt idx="6179">
                  <c:v>35881</c:v>
                </c:pt>
                <c:pt idx="6180">
                  <c:v>35880</c:v>
                </c:pt>
                <c:pt idx="6181">
                  <c:v>35879</c:v>
                </c:pt>
                <c:pt idx="6182">
                  <c:v>35878</c:v>
                </c:pt>
                <c:pt idx="6183">
                  <c:v>35877</c:v>
                </c:pt>
                <c:pt idx="6184">
                  <c:v>35874</c:v>
                </c:pt>
                <c:pt idx="6185">
                  <c:v>35873</c:v>
                </c:pt>
                <c:pt idx="6186">
                  <c:v>35872</c:v>
                </c:pt>
                <c:pt idx="6187">
                  <c:v>35871</c:v>
                </c:pt>
                <c:pt idx="6188">
                  <c:v>35870</c:v>
                </c:pt>
                <c:pt idx="6189">
                  <c:v>35867</c:v>
                </c:pt>
                <c:pt idx="6190">
                  <c:v>35866</c:v>
                </c:pt>
                <c:pt idx="6191">
                  <c:v>35865</c:v>
                </c:pt>
                <c:pt idx="6192">
                  <c:v>35864</c:v>
                </c:pt>
                <c:pt idx="6193">
                  <c:v>35863</c:v>
                </c:pt>
                <c:pt idx="6194">
                  <c:v>35860</c:v>
                </c:pt>
                <c:pt idx="6195">
                  <c:v>35859</c:v>
                </c:pt>
                <c:pt idx="6196">
                  <c:v>35858</c:v>
                </c:pt>
                <c:pt idx="6197">
                  <c:v>35857</c:v>
                </c:pt>
                <c:pt idx="6198">
                  <c:v>35856</c:v>
                </c:pt>
                <c:pt idx="6199">
                  <c:v>35853</c:v>
                </c:pt>
                <c:pt idx="6200">
                  <c:v>35852</c:v>
                </c:pt>
                <c:pt idx="6201">
                  <c:v>35851</c:v>
                </c:pt>
                <c:pt idx="6202">
                  <c:v>35850</c:v>
                </c:pt>
                <c:pt idx="6203">
                  <c:v>35849</c:v>
                </c:pt>
                <c:pt idx="6204">
                  <c:v>35846</c:v>
                </c:pt>
                <c:pt idx="6205">
                  <c:v>35845</c:v>
                </c:pt>
                <c:pt idx="6206">
                  <c:v>35844</c:v>
                </c:pt>
                <c:pt idx="6207">
                  <c:v>35843</c:v>
                </c:pt>
                <c:pt idx="6208">
                  <c:v>35839</c:v>
                </c:pt>
                <c:pt idx="6209">
                  <c:v>35838</c:v>
                </c:pt>
                <c:pt idx="6210">
                  <c:v>35837</c:v>
                </c:pt>
                <c:pt idx="6211">
                  <c:v>35836</c:v>
                </c:pt>
                <c:pt idx="6212">
                  <c:v>35835</c:v>
                </c:pt>
                <c:pt idx="6213">
                  <c:v>35832</c:v>
                </c:pt>
                <c:pt idx="6214">
                  <c:v>35831</c:v>
                </c:pt>
                <c:pt idx="6215">
                  <c:v>35830</c:v>
                </c:pt>
                <c:pt idx="6216">
                  <c:v>35829</c:v>
                </c:pt>
                <c:pt idx="6217">
                  <c:v>35828</c:v>
                </c:pt>
                <c:pt idx="6218">
                  <c:v>35825</c:v>
                </c:pt>
                <c:pt idx="6219">
                  <c:v>35824</c:v>
                </c:pt>
                <c:pt idx="6220">
                  <c:v>35823</c:v>
                </c:pt>
                <c:pt idx="6221">
                  <c:v>35822</c:v>
                </c:pt>
                <c:pt idx="6222">
                  <c:v>35821</c:v>
                </c:pt>
                <c:pt idx="6223">
                  <c:v>35818</c:v>
                </c:pt>
                <c:pt idx="6224">
                  <c:v>35817</c:v>
                </c:pt>
                <c:pt idx="6225">
                  <c:v>35816</c:v>
                </c:pt>
                <c:pt idx="6226">
                  <c:v>35815</c:v>
                </c:pt>
                <c:pt idx="6227">
                  <c:v>35811</c:v>
                </c:pt>
                <c:pt idx="6228">
                  <c:v>35810</c:v>
                </c:pt>
                <c:pt idx="6229">
                  <c:v>35809</c:v>
                </c:pt>
                <c:pt idx="6230">
                  <c:v>35808</c:v>
                </c:pt>
                <c:pt idx="6231">
                  <c:v>35807</c:v>
                </c:pt>
                <c:pt idx="6232">
                  <c:v>35804</c:v>
                </c:pt>
                <c:pt idx="6233">
                  <c:v>35803</c:v>
                </c:pt>
                <c:pt idx="6234">
                  <c:v>35802</c:v>
                </c:pt>
                <c:pt idx="6235">
                  <c:v>35801</c:v>
                </c:pt>
                <c:pt idx="6236">
                  <c:v>35800</c:v>
                </c:pt>
                <c:pt idx="6237">
                  <c:v>35797</c:v>
                </c:pt>
                <c:pt idx="6238">
                  <c:v>35795</c:v>
                </c:pt>
                <c:pt idx="6239">
                  <c:v>35794</c:v>
                </c:pt>
                <c:pt idx="6240">
                  <c:v>35793</c:v>
                </c:pt>
                <c:pt idx="6241">
                  <c:v>35790</c:v>
                </c:pt>
                <c:pt idx="6242">
                  <c:v>35788</c:v>
                </c:pt>
                <c:pt idx="6243">
                  <c:v>35787</c:v>
                </c:pt>
                <c:pt idx="6244">
                  <c:v>35786</c:v>
                </c:pt>
                <c:pt idx="6245">
                  <c:v>35783</c:v>
                </c:pt>
                <c:pt idx="6246">
                  <c:v>35782</c:v>
                </c:pt>
                <c:pt idx="6247">
                  <c:v>35781</c:v>
                </c:pt>
                <c:pt idx="6248">
                  <c:v>35780</c:v>
                </c:pt>
                <c:pt idx="6249">
                  <c:v>35779</c:v>
                </c:pt>
                <c:pt idx="6250">
                  <c:v>35776</c:v>
                </c:pt>
                <c:pt idx="6251">
                  <c:v>35775</c:v>
                </c:pt>
                <c:pt idx="6252">
                  <c:v>35774</c:v>
                </c:pt>
                <c:pt idx="6253">
                  <c:v>35773</c:v>
                </c:pt>
                <c:pt idx="6254">
                  <c:v>35772</c:v>
                </c:pt>
                <c:pt idx="6255">
                  <c:v>35769</c:v>
                </c:pt>
                <c:pt idx="6256">
                  <c:v>35768</c:v>
                </c:pt>
                <c:pt idx="6257">
                  <c:v>35767</c:v>
                </c:pt>
                <c:pt idx="6258">
                  <c:v>35766</c:v>
                </c:pt>
                <c:pt idx="6259">
                  <c:v>35765</c:v>
                </c:pt>
                <c:pt idx="6260">
                  <c:v>35762</c:v>
                </c:pt>
                <c:pt idx="6261">
                  <c:v>35760</c:v>
                </c:pt>
                <c:pt idx="6262">
                  <c:v>35759</c:v>
                </c:pt>
                <c:pt idx="6263">
                  <c:v>35758</c:v>
                </c:pt>
                <c:pt idx="6264">
                  <c:v>35755</c:v>
                </c:pt>
                <c:pt idx="6265">
                  <c:v>35754</c:v>
                </c:pt>
                <c:pt idx="6266">
                  <c:v>35753</c:v>
                </c:pt>
                <c:pt idx="6267">
                  <c:v>35752</c:v>
                </c:pt>
                <c:pt idx="6268">
                  <c:v>35751</c:v>
                </c:pt>
                <c:pt idx="6269">
                  <c:v>35748</c:v>
                </c:pt>
                <c:pt idx="6270">
                  <c:v>35747</c:v>
                </c:pt>
                <c:pt idx="6271">
                  <c:v>35746</c:v>
                </c:pt>
                <c:pt idx="6272">
                  <c:v>35745</c:v>
                </c:pt>
                <c:pt idx="6273">
                  <c:v>35744</c:v>
                </c:pt>
                <c:pt idx="6274">
                  <c:v>35741</c:v>
                </c:pt>
                <c:pt idx="6275">
                  <c:v>35740</c:v>
                </c:pt>
                <c:pt idx="6276">
                  <c:v>35739</c:v>
                </c:pt>
                <c:pt idx="6277">
                  <c:v>35738</c:v>
                </c:pt>
                <c:pt idx="6278">
                  <c:v>35737</c:v>
                </c:pt>
                <c:pt idx="6279">
                  <c:v>35734</c:v>
                </c:pt>
                <c:pt idx="6280">
                  <c:v>35733</c:v>
                </c:pt>
                <c:pt idx="6281">
                  <c:v>35732</c:v>
                </c:pt>
                <c:pt idx="6282">
                  <c:v>35731</c:v>
                </c:pt>
                <c:pt idx="6283">
                  <c:v>35730</c:v>
                </c:pt>
                <c:pt idx="6284">
                  <c:v>35727</c:v>
                </c:pt>
                <c:pt idx="6285">
                  <c:v>35726</c:v>
                </c:pt>
                <c:pt idx="6286">
                  <c:v>35725</c:v>
                </c:pt>
                <c:pt idx="6287">
                  <c:v>35724</c:v>
                </c:pt>
                <c:pt idx="6288">
                  <c:v>35723</c:v>
                </c:pt>
                <c:pt idx="6289">
                  <c:v>35720</c:v>
                </c:pt>
                <c:pt idx="6290">
                  <c:v>35719</c:v>
                </c:pt>
                <c:pt idx="6291">
                  <c:v>35718</c:v>
                </c:pt>
                <c:pt idx="6292">
                  <c:v>35717</c:v>
                </c:pt>
                <c:pt idx="6293">
                  <c:v>35716</c:v>
                </c:pt>
                <c:pt idx="6294">
                  <c:v>35713</c:v>
                </c:pt>
                <c:pt idx="6295">
                  <c:v>35712</c:v>
                </c:pt>
                <c:pt idx="6296">
                  <c:v>35711</c:v>
                </c:pt>
                <c:pt idx="6297">
                  <c:v>35710</c:v>
                </c:pt>
                <c:pt idx="6298">
                  <c:v>35709</c:v>
                </c:pt>
                <c:pt idx="6299">
                  <c:v>35706</c:v>
                </c:pt>
                <c:pt idx="6300">
                  <c:v>35705</c:v>
                </c:pt>
                <c:pt idx="6301">
                  <c:v>35704</c:v>
                </c:pt>
                <c:pt idx="6302">
                  <c:v>35703</c:v>
                </c:pt>
                <c:pt idx="6303">
                  <c:v>35702</c:v>
                </c:pt>
                <c:pt idx="6304">
                  <c:v>35699</c:v>
                </c:pt>
                <c:pt idx="6305">
                  <c:v>35698</c:v>
                </c:pt>
                <c:pt idx="6306">
                  <c:v>35697</c:v>
                </c:pt>
                <c:pt idx="6307">
                  <c:v>35696</c:v>
                </c:pt>
                <c:pt idx="6308">
                  <c:v>35695</c:v>
                </c:pt>
                <c:pt idx="6309">
                  <c:v>35692</c:v>
                </c:pt>
                <c:pt idx="6310">
                  <c:v>35691</c:v>
                </c:pt>
                <c:pt idx="6311">
                  <c:v>35690</c:v>
                </c:pt>
                <c:pt idx="6312">
                  <c:v>35689</c:v>
                </c:pt>
                <c:pt idx="6313">
                  <c:v>35688</c:v>
                </c:pt>
                <c:pt idx="6314">
                  <c:v>35685</c:v>
                </c:pt>
                <c:pt idx="6315">
                  <c:v>35684</c:v>
                </c:pt>
                <c:pt idx="6316">
                  <c:v>35683</c:v>
                </c:pt>
                <c:pt idx="6317">
                  <c:v>35682</c:v>
                </c:pt>
                <c:pt idx="6318">
                  <c:v>35681</c:v>
                </c:pt>
                <c:pt idx="6319">
                  <c:v>35678</c:v>
                </c:pt>
                <c:pt idx="6320">
                  <c:v>35677</c:v>
                </c:pt>
                <c:pt idx="6321">
                  <c:v>35676</c:v>
                </c:pt>
                <c:pt idx="6322">
                  <c:v>35675</c:v>
                </c:pt>
                <c:pt idx="6323">
                  <c:v>35671</c:v>
                </c:pt>
                <c:pt idx="6324">
                  <c:v>35670</c:v>
                </c:pt>
                <c:pt idx="6325">
                  <c:v>35669</c:v>
                </c:pt>
                <c:pt idx="6326">
                  <c:v>35668</c:v>
                </c:pt>
                <c:pt idx="6327">
                  <c:v>35667</c:v>
                </c:pt>
                <c:pt idx="6328">
                  <c:v>35664</c:v>
                </c:pt>
                <c:pt idx="6329">
                  <c:v>35663</c:v>
                </c:pt>
                <c:pt idx="6330">
                  <c:v>35662</c:v>
                </c:pt>
                <c:pt idx="6331">
                  <c:v>35661</c:v>
                </c:pt>
                <c:pt idx="6332">
                  <c:v>35660</c:v>
                </c:pt>
                <c:pt idx="6333">
                  <c:v>35657</c:v>
                </c:pt>
                <c:pt idx="6334">
                  <c:v>35656</c:v>
                </c:pt>
                <c:pt idx="6335">
                  <c:v>35655</c:v>
                </c:pt>
                <c:pt idx="6336">
                  <c:v>35654</c:v>
                </c:pt>
                <c:pt idx="6337">
                  <c:v>35653</c:v>
                </c:pt>
                <c:pt idx="6338">
                  <c:v>35650</c:v>
                </c:pt>
                <c:pt idx="6339">
                  <c:v>35649</c:v>
                </c:pt>
                <c:pt idx="6340">
                  <c:v>35648</c:v>
                </c:pt>
                <c:pt idx="6341">
                  <c:v>35647</c:v>
                </c:pt>
                <c:pt idx="6342">
                  <c:v>35646</c:v>
                </c:pt>
                <c:pt idx="6343">
                  <c:v>35643</c:v>
                </c:pt>
                <c:pt idx="6344">
                  <c:v>35642</c:v>
                </c:pt>
                <c:pt idx="6345">
                  <c:v>35641</c:v>
                </c:pt>
                <c:pt idx="6346">
                  <c:v>35640</c:v>
                </c:pt>
                <c:pt idx="6347">
                  <c:v>35639</c:v>
                </c:pt>
                <c:pt idx="6348">
                  <c:v>35636</c:v>
                </c:pt>
                <c:pt idx="6349">
                  <c:v>35635</c:v>
                </c:pt>
                <c:pt idx="6350">
                  <c:v>35634</c:v>
                </c:pt>
                <c:pt idx="6351">
                  <c:v>35633</c:v>
                </c:pt>
                <c:pt idx="6352">
                  <c:v>35632</c:v>
                </c:pt>
                <c:pt idx="6353">
                  <c:v>35629</c:v>
                </c:pt>
                <c:pt idx="6354">
                  <c:v>35628</c:v>
                </c:pt>
                <c:pt idx="6355">
                  <c:v>35627</c:v>
                </c:pt>
                <c:pt idx="6356">
                  <c:v>35626</c:v>
                </c:pt>
                <c:pt idx="6357">
                  <c:v>35625</c:v>
                </c:pt>
                <c:pt idx="6358">
                  <c:v>35622</c:v>
                </c:pt>
                <c:pt idx="6359">
                  <c:v>35621</c:v>
                </c:pt>
                <c:pt idx="6360">
                  <c:v>35620</c:v>
                </c:pt>
                <c:pt idx="6361">
                  <c:v>35619</c:v>
                </c:pt>
                <c:pt idx="6362">
                  <c:v>35618</c:v>
                </c:pt>
                <c:pt idx="6363">
                  <c:v>35614</c:v>
                </c:pt>
                <c:pt idx="6364">
                  <c:v>35613</c:v>
                </c:pt>
                <c:pt idx="6365">
                  <c:v>35612</c:v>
                </c:pt>
                <c:pt idx="6366">
                  <c:v>35611</c:v>
                </c:pt>
                <c:pt idx="6367">
                  <c:v>35608</c:v>
                </c:pt>
                <c:pt idx="6368">
                  <c:v>35607</c:v>
                </c:pt>
                <c:pt idx="6369">
                  <c:v>35606</c:v>
                </c:pt>
                <c:pt idx="6370">
                  <c:v>35605</c:v>
                </c:pt>
                <c:pt idx="6371">
                  <c:v>35604</c:v>
                </c:pt>
                <c:pt idx="6372">
                  <c:v>35601</c:v>
                </c:pt>
                <c:pt idx="6373">
                  <c:v>35600</c:v>
                </c:pt>
                <c:pt idx="6374">
                  <c:v>35599</c:v>
                </c:pt>
                <c:pt idx="6375">
                  <c:v>35598</c:v>
                </c:pt>
                <c:pt idx="6376">
                  <c:v>35597</c:v>
                </c:pt>
                <c:pt idx="6377">
                  <c:v>35594</c:v>
                </c:pt>
                <c:pt idx="6378">
                  <c:v>35593</c:v>
                </c:pt>
                <c:pt idx="6379">
                  <c:v>35592</c:v>
                </c:pt>
                <c:pt idx="6380">
                  <c:v>35591</c:v>
                </c:pt>
                <c:pt idx="6381">
                  <c:v>35590</c:v>
                </c:pt>
                <c:pt idx="6382">
                  <c:v>35587</c:v>
                </c:pt>
                <c:pt idx="6383">
                  <c:v>35586</c:v>
                </c:pt>
                <c:pt idx="6384">
                  <c:v>35585</c:v>
                </c:pt>
                <c:pt idx="6385">
                  <c:v>35584</c:v>
                </c:pt>
                <c:pt idx="6386">
                  <c:v>35583</c:v>
                </c:pt>
                <c:pt idx="6387">
                  <c:v>35580</c:v>
                </c:pt>
                <c:pt idx="6388">
                  <c:v>35579</c:v>
                </c:pt>
                <c:pt idx="6389">
                  <c:v>35578</c:v>
                </c:pt>
                <c:pt idx="6390">
                  <c:v>35577</c:v>
                </c:pt>
                <c:pt idx="6391">
                  <c:v>35573</c:v>
                </c:pt>
                <c:pt idx="6392">
                  <c:v>35572</c:v>
                </c:pt>
                <c:pt idx="6393">
                  <c:v>35571</c:v>
                </c:pt>
                <c:pt idx="6394">
                  <c:v>35570</c:v>
                </c:pt>
                <c:pt idx="6395">
                  <c:v>35569</c:v>
                </c:pt>
                <c:pt idx="6396">
                  <c:v>35566</c:v>
                </c:pt>
                <c:pt idx="6397">
                  <c:v>35565</c:v>
                </c:pt>
                <c:pt idx="6398">
                  <c:v>35564</c:v>
                </c:pt>
                <c:pt idx="6399">
                  <c:v>35563</c:v>
                </c:pt>
                <c:pt idx="6400">
                  <c:v>35562</c:v>
                </c:pt>
                <c:pt idx="6401">
                  <c:v>35559</c:v>
                </c:pt>
                <c:pt idx="6402">
                  <c:v>35558</c:v>
                </c:pt>
                <c:pt idx="6403">
                  <c:v>35557</c:v>
                </c:pt>
                <c:pt idx="6404">
                  <c:v>35556</c:v>
                </c:pt>
                <c:pt idx="6405">
                  <c:v>35555</c:v>
                </c:pt>
                <c:pt idx="6406">
                  <c:v>35552</c:v>
                </c:pt>
                <c:pt idx="6407">
                  <c:v>35551</c:v>
                </c:pt>
                <c:pt idx="6408">
                  <c:v>35550</c:v>
                </c:pt>
                <c:pt idx="6409">
                  <c:v>35549</c:v>
                </c:pt>
                <c:pt idx="6410">
                  <c:v>35548</c:v>
                </c:pt>
                <c:pt idx="6411">
                  <c:v>35545</c:v>
                </c:pt>
                <c:pt idx="6412">
                  <c:v>35544</c:v>
                </c:pt>
                <c:pt idx="6413">
                  <c:v>35543</c:v>
                </c:pt>
                <c:pt idx="6414">
                  <c:v>35542</c:v>
                </c:pt>
                <c:pt idx="6415">
                  <c:v>35541</c:v>
                </c:pt>
                <c:pt idx="6416">
                  <c:v>35538</c:v>
                </c:pt>
                <c:pt idx="6417">
                  <c:v>35537</c:v>
                </c:pt>
                <c:pt idx="6418">
                  <c:v>35536</c:v>
                </c:pt>
                <c:pt idx="6419">
                  <c:v>35535</c:v>
                </c:pt>
                <c:pt idx="6420">
                  <c:v>35534</c:v>
                </c:pt>
                <c:pt idx="6421">
                  <c:v>35531</c:v>
                </c:pt>
                <c:pt idx="6422">
                  <c:v>35530</c:v>
                </c:pt>
                <c:pt idx="6423">
                  <c:v>35529</c:v>
                </c:pt>
                <c:pt idx="6424">
                  <c:v>35528</c:v>
                </c:pt>
                <c:pt idx="6425">
                  <c:v>35527</c:v>
                </c:pt>
                <c:pt idx="6426">
                  <c:v>35524</c:v>
                </c:pt>
                <c:pt idx="6427">
                  <c:v>35523</c:v>
                </c:pt>
                <c:pt idx="6428">
                  <c:v>35522</c:v>
                </c:pt>
                <c:pt idx="6429">
                  <c:v>35521</c:v>
                </c:pt>
                <c:pt idx="6430">
                  <c:v>35520</c:v>
                </c:pt>
                <c:pt idx="6431">
                  <c:v>35516</c:v>
                </c:pt>
                <c:pt idx="6432">
                  <c:v>35515</c:v>
                </c:pt>
                <c:pt idx="6433">
                  <c:v>35514</c:v>
                </c:pt>
                <c:pt idx="6434">
                  <c:v>35513</c:v>
                </c:pt>
                <c:pt idx="6435">
                  <c:v>35510</c:v>
                </c:pt>
                <c:pt idx="6436">
                  <c:v>35509</c:v>
                </c:pt>
                <c:pt idx="6437">
                  <c:v>35508</c:v>
                </c:pt>
                <c:pt idx="6438">
                  <c:v>35507</c:v>
                </c:pt>
                <c:pt idx="6439">
                  <c:v>35506</c:v>
                </c:pt>
                <c:pt idx="6440">
                  <c:v>35503</c:v>
                </c:pt>
                <c:pt idx="6441">
                  <c:v>35502</c:v>
                </c:pt>
                <c:pt idx="6442">
                  <c:v>35501</c:v>
                </c:pt>
                <c:pt idx="6443">
                  <c:v>35500</c:v>
                </c:pt>
                <c:pt idx="6444">
                  <c:v>35499</c:v>
                </c:pt>
                <c:pt idx="6445">
                  <c:v>35496</c:v>
                </c:pt>
                <c:pt idx="6446">
                  <c:v>35495</c:v>
                </c:pt>
                <c:pt idx="6447">
                  <c:v>35494</c:v>
                </c:pt>
                <c:pt idx="6448">
                  <c:v>35493</c:v>
                </c:pt>
                <c:pt idx="6449">
                  <c:v>35492</c:v>
                </c:pt>
                <c:pt idx="6450">
                  <c:v>35489</c:v>
                </c:pt>
                <c:pt idx="6451">
                  <c:v>35488</c:v>
                </c:pt>
                <c:pt idx="6452">
                  <c:v>35487</c:v>
                </c:pt>
                <c:pt idx="6453">
                  <c:v>35486</c:v>
                </c:pt>
                <c:pt idx="6454">
                  <c:v>35485</c:v>
                </c:pt>
                <c:pt idx="6455">
                  <c:v>35482</c:v>
                </c:pt>
                <c:pt idx="6456">
                  <c:v>35481</c:v>
                </c:pt>
                <c:pt idx="6457">
                  <c:v>35480</c:v>
                </c:pt>
                <c:pt idx="6458">
                  <c:v>35479</c:v>
                </c:pt>
                <c:pt idx="6459">
                  <c:v>35475</c:v>
                </c:pt>
                <c:pt idx="6460">
                  <c:v>35474</c:v>
                </c:pt>
                <c:pt idx="6461">
                  <c:v>35473</c:v>
                </c:pt>
                <c:pt idx="6462">
                  <c:v>35472</c:v>
                </c:pt>
                <c:pt idx="6463">
                  <c:v>35471</c:v>
                </c:pt>
                <c:pt idx="6464">
                  <c:v>35468</c:v>
                </c:pt>
                <c:pt idx="6465">
                  <c:v>35467</c:v>
                </c:pt>
                <c:pt idx="6466">
                  <c:v>35466</c:v>
                </c:pt>
                <c:pt idx="6467">
                  <c:v>35465</c:v>
                </c:pt>
                <c:pt idx="6468">
                  <c:v>35464</c:v>
                </c:pt>
                <c:pt idx="6469">
                  <c:v>35461</c:v>
                </c:pt>
                <c:pt idx="6470">
                  <c:v>35460</c:v>
                </c:pt>
                <c:pt idx="6471">
                  <c:v>35459</c:v>
                </c:pt>
                <c:pt idx="6472">
                  <c:v>35458</c:v>
                </c:pt>
                <c:pt idx="6473">
                  <c:v>35457</c:v>
                </c:pt>
                <c:pt idx="6474">
                  <c:v>35454</c:v>
                </c:pt>
                <c:pt idx="6475">
                  <c:v>35453</c:v>
                </c:pt>
                <c:pt idx="6476">
                  <c:v>35452</c:v>
                </c:pt>
                <c:pt idx="6477">
                  <c:v>35451</c:v>
                </c:pt>
                <c:pt idx="6478">
                  <c:v>35450</c:v>
                </c:pt>
                <c:pt idx="6479">
                  <c:v>35447</c:v>
                </c:pt>
                <c:pt idx="6480">
                  <c:v>35446</c:v>
                </c:pt>
                <c:pt idx="6481">
                  <c:v>35445</c:v>
                </c:pt>
                <c:pt idx="6482">
                  <c:v>35444</c:v>
                </c:pt>
                <c:pt idx="6483">
                  <c:v>35443</c:v>
                </c:pt>
                <c:pt idx="6484">
                  <c:v>35440</c:v>
                </c:pt>
                <c:pt idx="6485">
                  <c:v>35439</c:v>
                </c:pt>
                <c:pt idx="6486">
                  <c:v>35438</c:v>
                </c:pt>
                <c:pt idx="6487">
                  <c:v>35437</c:v>
                </c:pt>
                <c:pt idx="6488">
                  <c:v>35436</c:v>
                </c:pt>
                <c:pt idx="6489">
                  <c:v>35433</c:v>
                </c:pt>
                <c:pt idx="6490">
                  <c:v>35432</c:v>
                </c:pt>
                <c:pt idx="6491">
                  <c:v>35430</c:v>
                </c:pt>
                <c:pt idx="6492">
                  <c:v>35429</c:v>
                </c:pt>
                <c:pt idx="6493">
                  <c:v>35426</c:v>
                </c:pt>
                <c:pt idx="6494">
                  <c:v>35425</c:v>
                </c:pt>
                <c:pt idx="6495">
                  <c:v>35423</c:v>
                </c:pt>
                <c:pt idx="6496">
                  <c:v>35422</c:v>
                </c:pt>
                <c:pt idx="6497">
                  <c:v>35419</c:v>
                </c:pt>
                <c:pt idx="6498">
                  <c:v>35418</c:v>
                </c:pt>
                <c:pt idx="6499">
                  <c:v>35417</c:v>
                </c:pt>
                <c:pt idx="6500">
                  <c:v>35416</c:v>
                </c:pt>
                <c:pt idx="6501">
                  <c:v>35415</c:v>
                </c:pt>
                <c:pt idx="6502">
                  <c:v>35412</c:v>
                </c:pt>
                <c:pt idx="6503">
                  <c:v>35411</c:v>
                </c:pt>
                <c:pt idx="6504">
                  <c:v>35410</c:v>
                </c:pt>
                <c:pt idx="6505">
                  <c:v>35409</c:v>
                </c:pt>
                <c:pt idx="6506">
                  <c:v>35408</c:v>
                </c:pt>
                <c:pt idx="6507">
                  <c:v>35405</c:v>
                </c:pt>
                <c:pt idx="6508">
                  <c:v>35404</c:v>
                </c:pt>
                <c:pt idx="6509">
                  <c:v>35403</c:v>
                </c:pt>
                <c:pt idx="6510">
                  <c:v>35402</c:v>
                </c:pt>
                <c:pt idx="6511">
                  <c:v>35401</c:v>
                </c:pt>
                <c:pt idx="6512">
                  <c:v>35398</c:v>
                </c:pt>
                <c:pt idx="6513">
                  <c:v>35396</c:v>
                </c:pt>
                <c:pt idx="6514">
                  <c:v>35395</c:v>
                </c:pt>
                <c:pt idx="6515">
                  <c:v>35394</c:v>
                </c:pt>
                <c:pt idx="6516">
                  <c:v>35391</c:v>
                </c:pt>
                <c:pt idx="6517">
                  <c:v>35390</c:v>
                </c:pt>
                <c:pt idx="6518">
                  <c:v>35389</c:v>
                </c:pt>
                <c:pt idx="6519">
                  <c:v>35388</c:v>
                </c:pt>
                <c:pt idx="6520">
                  <c:v>35387</c:v>
                </c:pt>
                <c:pt idx="6521">
                  <c:v>35384</c:v>
                </c:pt>
                <c:pt idx="6522">
                  <c:v>35383</c:v>
                </c:pt>
                <c:pt idx="6523">
                  <c:v>35382</c:v>
                </c:pt>
                <c:pt idx="6524">
                  <c:v>35381</c:v>
                </c:pt>
                <c:pt idx="6525">
                  <c:v>35380</c:v>
                </c:pt>
                <c:pt idx="6526">
                  <c:v>35377</c:v>
                </c:pt>
                <c:pt idx="6527">
                  <c:v>35376</c:v>
                </c:pt>
                <c:pt idx="6528">
                  <c:v>35375</c:v>
                </c:pt>
                <c:pt idx="6529">
                  <c:v>35374</c:v>
                </c:pt>
                <c:pt idx="6530">
                  <c:v>35373</c:v>
                </c:pt>
                <c:pt idx="6531">
                  <c:v>35370</c:v>
                </c:pt>
                <c:pt idx="6532">
                  <c:v>35369</c:v>
                </c:pt>
                <c:pt idx="6533">
                  <c:v>35368</c:v>
                </c:pt>
                <c:pt idx="6534">
                  <c:v>35367</c:v>
                </c:pt>
                <c:pt idx="6535">
                  <c:v>35366</c:v>
                </c:pt>
                <c:pt idx="6536">
                  <c:v>35363</c:v>
                </c:pt>
                <c:pt idx="6537">
                  <c:v>35362</c:v>
                </c:pt>
                <c:pt idx="6538">
                  <c:v>35361</c:v>
                </c:pt>
                <c:pt idx="6539">
                  <c:v>35360</c:v>
                </c:pt>
                <c:pt idx="6540">
                  <c:v>35359</c:v>
                </c:pt>
                <c:pt idx="6541">
                  <c:v>35356</c:v>
                </c:pt>
                <c:pt idx="6542">
                  <c:v>35355</c:v>
                </c:pt>
                <c:pt idx="6543">
                  <c:v>35354</c:v>
                </c:pt>
                <c:pt idx="6544">
                  <c:v>35353</c:v>
                </c:pt>
                <c:pt idx="6545">
                  <c:v>35352</c:v>
                </c:pt>
                <c:pt idx="6546">
                  <c:v>35349</c:v>
                </c:pt>
                <c:pt idx="6547">
                  <c:v>35348</c:v>
                </c:pt>
                <c:pt idx="6548">
                  <c:v>35347</c:v>
                </c:pt>
                <c:pt idx="6549">
                  <c:v>35346</c:v>
                </c:pt>
                <c:pt idx="6550">
                  <c:v>35345</c:v>
                </c:pt>
                <c:pt idx="6551">
                  <c:v>35342</c:v>
                </c:pt>
                <c:pt idx="6552">
                  <c:v>35341</c:v>
                </c:pt>
                <c:pt idx="6553">
                  <c:v>35340</c:v>
                </c:pt>
                <c:pt idx="6554">
                  <c:v>35339</c:v>
                </c:pt>
                <c:pt idx="6555">
                  <c:v>35338</c:v>
                </c:pt>
                <c:pt idx="6556">
                  <c:v>35335</c:v>
                </c:pt>
                <c:pt idx="6557">
                  <c:v>35334</c:v>
                </c:pt>
                <c:pt idx="6558">
                  <c:v>35333</c:v>
                </c:pt>
                <c:pt idx="6559">
                  <c:v>35332</c:v>
                </c:pt>
                <c:pt idx="6560">
                  <c:v>35331</c:v>
                </c:pt>
                <c:pt idx="6561">
                  <c:v>35328</c:v>
                </c:pt>
                <c:pt idx="6562">
                  <c:v>35327</c:v>
                </c:pt>
                <c:pt idx="6563">
                  <c:v>35326</c:v>
                </c:pt>
                <c:pt idx="6564">
                  <c:v>35325</c:v>
                </c:pt>
                <c:pt idx="6565">
                  <c:v>35324</c:v>
                </c:pt>
                <c:pt idx="6566">
                  <c:v>35321</c:v>
                </c:pt>
                <c:pt idx="6567">
                  <c:v>35320</c:v>
                </c:pt>
                <c:pt idx="6568">
                  <c:v>35319</c:v>
                </c:pt>
                <c:pt idx="6569">
                  <c:v>35318</c:v>
                </c:pt>
                <c:pt idx="6570">
                  <c:v>35317</c:v>
                </c:pt>
                <c:pt idx="6571">
                  <c:v>35314</c:v>
                </c:pt>
                <c:pt idx="6572">
                  <c:v>35313</c:v>
                </c:pt>
                <c:pt idx="6573">
                  <c:v>35312</c:v>
                </c:pt>
                <c:pt idx="6574">
                  <c:v>35311</c:v>
                </c:pt>
                <c:pt idx="6575">
                  <c:v>35307</c:v>
                </c:pt>
                <c:pt idx="6576">
                  <c:v>35306</c:v>
                </c:pt>
                <c:pt idx="6577">
                  <c:v>35305</c:v>
                </c:pt>
                <c:pt idx="6578">
                  <c:v>35304</c:v>
                </c:pt>
                <c:pt idx="6579">
                  <c:v>35303</c:v>
                </c:pt>
                <c:pt idx="6580">
                  <c:v>35300</c:v>
                </c:pt>
                <c:pt idx="6581">
                  <c:v>35299</c:v>
                </c:pt>
                <c:pt idx="6582">
                  <c:v>35298</c:v>
                </c:pt>
                <c:pt idx="6583">
                  <c:v>35297</c:v>
                </c:pt>
                <c:pt idx="6584">
                  <c:v>35296</c:v>
                </c:pt>
                <c:pt idx="6585">
                  <c:v>35293</c:v>
                </c:pt>
                <c:pt idx="6586">
                  <c:v>35292</c:v>
                </c:pt>
                <c:pt idx="6587">
                  <c:v>35291</c:v>
                </c:pt>
                <c:pt idx="6588">
                  <c:v>35290</c:v>
                </c:pt>
                <c:pt idx="6589">
                  <c:v>35289</c:v>
                </c:pt>
                <c:pt idx="6590">
                  <c:v>35286</c:v>
                </c:pt>
                <c:pt idx="6591">
                  <c:v>35285</c:v>
                </c:pt>
                <c:pt idx="6592">
                  <c:v>35284</c:v>
                </c:pt>
                <c:pt idx="6593">
                  <c:v>35283</c:v>
                </c:pt>
                <c:pt idx="6594">
                  <c:v>35282</c:v>
                </c:pt>
                <c:pt idx="6595">
                  <c:v>35279</c:v>
                </c:pt>
                <c:pt idx="6596">
                  <c:v>35278</c:v>
                </c:pt>
                <c:pt idx="6597">
                  <c:v>35277</c:v>
                </c:pt>
                <c:pt idx="6598">
                  <c:v>35276</c:v>
                </c:pt>
                <c:pt idx="6599">
                  <c:v>35275</c:v>
                </c:pt>
                <c:pt idx="6600">
                  <c:v>35272</c:v>
                </c:pt>
                <c:pt idx="6601">
                  <c:v>35271</c:v>
                </c:pt>
                <c:pt idx="6602">
                  <c:v>35270</c:v>
                </c:pt>
                <c:pt idx="6603">
                  <c:v>35269</c:v>
                </c:pt>
                <c:pt idx="6604">
                  <c:v>35268</c:v>
                </c:pt>
                <c:pt idx="6605">
                  <c:v>35265</c:v>
                </c:pt>
                <c:pt idx="6606">
                  <c:v>35264</c:v>
                </c:pt>
                <c:pt idx="6607">
                  <c:v>35263</c:v>
                </c:pt>
                <c:pt idx="6608">
                  <c:v>35262</c:v>
                </c:pt>
                <c:pt idx="6609">
                  <c:v>35261</c:v>
                </c:pt>
                <c:pt idx="6610">
                  <c:v>35258</c:v>
                </c:pt>
                <c:pt idx="6611">
                  <c:v>35257</c:v>
                </c:pt>
                <c:pt idx="6612">
                  <c:v>35256</c:v>
                </c:pt>
                <c:pt idx="6613">
                  <c:v>35255</c:v>
                </c:pt>
                <c:pt idx="6614">
                  <c:v>35254</c:v>
                </c:pt>
                <c:pt idx="6615">
                  <c:v>35251</c:v>
                </c:pt>
                <c:pt idx="6616">
                  <c:v>35249</c:v>
                </c:pt>
                <c:pt idx="6617">
                  <c:v>35248</c:v>
                </c:pt>
                <c:pt idx="6618">
                  <c:v>35247</c:v>
                </c:pt>
                <c:pt idx="6619">
                  <c:v>35244</c:v>
                </c:pt>
                <c:pt idx="6620">
                  <c:v>35243</c:v>
                </c:pt>
                <c:pt idx="6621">
                  <c:v>35242</c:v>
                </c:pt>
                <c:pt idx="6622">
                  <c:v>35241</c:v>
                </c:pt>
                <c:pt idx="6623">
                  <c:v>35240</c:v>
                </c:pt>
                <c:pt idx="6624">
                  <c:v>35237</c:v>
                </c:pt>
                <c:pt idx="6625">
                  <c:v>35236</c:v>
                </c:pt>
                <c:pt idx="6626">
                  <c:v>35235</c:v>
                </c:pt>
                <c:pt idx="6627">
                  <c:v>35234</c:v>
                </c:pt>
                <c:pt idx="6628">
                  <c:v>35233</c:v>
                </c:pt>
                <c:pt idx="6629">
                  <c:v>35230</c:v>
                </c:pt>
                <c:pt idx="6630">
                  <c:v>35229</c:v>
                </c:pt>
                <c:pt idx="6631">
                  <c:v>35228</c:v>
                </c:pt>
                <c:pt idx="6632">
                  <c:v>35227</c:v>
                </c:pt>
                <c:pt idx="6633">
                  <c:v>35226</c:v>
                </c:pt>
                <c:pt idx="6634">
                  <c:v>35223</c:v>
                </c:pt>
                <c:pt idx="6635">
                  <c:v>35222</c:v>
                </c:pt>
                <c:pt idx="6636">
                  <c:v>35221</c:v>
                </c:pt>
                <c:pt idx="6637">
                  <c:v>35220</c:v>
                </c:pt>
                <c:pt idx="6638">
                  <c:v>35219</c:v>
                </c:pt>
                <c:pt idx="6639">
                  <c:v>35216</c:v>
                </c:pt>
                <c:pt idx="6640">
                  <c:v>35215</c:v>
                </c:pt>
                <c:pt idx="6641">
                  <c:v>35214</c:v>
                </c:pt>
                <c:pt idx="6642">
                  <c:v>35213</c:v>
                </c:pt>
                <c:pt idx="6643">
                  <c:v>35209</c:v>
                </c:pt>
                <c:pt idx="6644">
                  <c:v>35208</c:v>
                </c:pt>
                <c:pt idx="6645">
                  <c:v>35207</c:v>
                </c:pt>
                <c:pt idx="6646">
                  <c:v>35206</c:v>
                </c:pt>
                <c:pt idx="6647">
                  <c:v>35205</c:v>
                </c:pt>
                <c:pt idx="6648">
                  <c:v>35202</c:v>
                </c:pt>
                <c:pt idx="6649">
                  <c:v>35201</c:v>
                </c:pt>
                <c:pt idx="6650">
                  <c:v>35200</c:v>
                </c:pt>
                <c:pt idx="6651">
                  <c:v>35199</c:v>
                </c:pt>
                <c:pt idx="6652">
                  <c:v>35198</c:v>
                </c:pt>
                <c:pt idx="6653">
                  <c:v>35195</c:v>
                </c:pt>
                <c:pt idx="6654">
                  <c:v>35194</c:v>
                </c:pt>
                <c:pt idx="6655">
                  <c:v>35193</c:v>
                </c:pt>
                <c:pt idx="6656">
                  <c:v>35192</c:v>
                </c:pt>
                <c:pt idx="6657">
                  <c:v>35191</c:v>
                </c:pt>
                <c:pt idx="6658">
                  <c:v>35188</c:v>
                </c:pt>
                <c:pt idx="6659">
                  <c:v>35187</c:v>
                </c:pt>
                <c:pt idx="6660">
                  <c:v>35186</c:v>
                </c:pt>
                <c:pt idx="6661">
                  <c:v>35185</c:v>
                </c:pt>
                <c:pt idx="6662">
                  <c:v>35184</c:v>
                </c:pt>
                <c:pt idx="6663">
                  <c:v>35181</c:v>
                </c:pt>
                <c:pt idx="6664">
                  <c:v>35180</c:v>
                </c:pt>
                <c:pt idx="6665">
                  <c:v>35179</c:v>
                </c:pt>
                <c:pt idx="6666">
                  <c:v>35178</c:v>
                </c:pt>
                <c:pt idx="6667">
                  <c:v>35177</c:v>
                </c:pt>
                <c:pt idx="6668">
                  <c:v>35174</c:v>
                </c:pt>
                <c:pt idx="6669">
                  <c:v>35173</c:v>
                </c:pt>
                <c:pt idx="6670">
                  <c:v>35172</c:v>
                </c:pt>
                <c:pt idx="6671">
                  <c:v>35171</c:v>
                </c:pt>
                <c:pt idx="6672">
                  <c:v>35170</c:v>
                </c:pt>
                <c:pt idx="6673">
                  <c:v>35167</c:v>
                </c:pt>
                <c:pt idx="6674">
                  <c:v>35166</c:v>
                </c:pt>
                <c:pt idx="6675">
                  <c:v>35165</c:v>
                </c:pt>
                <c:pt idx="6676">
                  <c:v>35164</c:v>
                </c:pt>
                <c:pt idx="6677">
                  <c:v>35163</c:v>
                </c:pt>
                <c:pt idx="6678">
                  <c:v>35159</c:v>
                </c:pt>
                <c:pt idx="6679">
                  <c:v>35158</c:v>
                </c:pt>
                <c:pt idx="6680">
                  <c:v>35157</c:v>
                </c:pt>
                <c:pt idx="6681">
                  <c:v>35156</c:v>
                </c:pt>
                <c:pt idx="6682">
                  <c:v>35153</c:v>
                </c:pt>
                <c:pt idx="6683">
                  <c:v>35152</c:v>
                </c:pt>
                <c:pt idx="6684">
                  <c:v>35151</c:v>
                </c:pt>
                <c:pt idx="6685">
                  <c:v>35150</c:v>
                </c:pt>
                <c:pt idx="6686">
                  <c:v>35149</c:v>
                </c:pt>
                <c:pt idx="6687">
                  <c:v>35146</c:v>
                </c:pt>
                <c:pt idx="6688">
                  <c:v>35145</c:v>
                </c:pt>
                <c:pt idx="6689">
                  <c:v>35144</c:v>
                </c:pt>
                <c:pt idx="6690">
                  <c:v>35143</c:v>
                </c:pt>
                <c:pt idx="6691">
                  <c:v>35142</c:v>
                </c:pt>
                <c:pt idx="6692">
                  <c:v>35139</c:v>
                </c:pt>
                <c:pt idx="6693">
                  <c:v>35138</c:v>
                </c:pt>
                <c:pt idx="6694">
                  <c:v>35137</c:v>
                </c:pt>
                <c:pt idx="6695">
                  <c:v>35136</c:v>
                </c:pt>
                <c:pt idx="6696">
                  <c:v>35135</c:v>
                </c:pt>
                <c:pt idx="6697">
                  <c:v>35132</c:v>
                </c:pt>
                <c:pt idx="6698">
                  <c:v>35131</c:v>
                </c:pt>
                <c:pt idx="6699">
                  <c:v>35130</c:v>
                </c:pt>
                <c:pt idx="6700">
                  <c:v>35129</c:v>
                </c:pt>
                <c:pt idx="6701">
                  <c:v>35128</c:v>
                </c:pt>
                <c:pt idx="6702">
                  <c:v>35125</c:v>
                </c:pt>
                <c:pt idx="6703">
                  <c:v>35124</c:v>
                </c:pt>
                <c:pt idx="6704">
                  <c:v>35123</c:v>
                </c:pt>
                <c:pt idx="6705">
                  <c:v>35122</c:v>
                </c:pt>
                <c:pt idx="6706">
                  <c:v>35121</c:v>
                </c:pt>
                <c:pt idx="6707">
                  <c:v>35118</c:v>
                </c:pt>
                <c:pt idx="6708">
                  <c:v>35117</c:v>
                </c:pt>
                <c:pt idx="6709">
                  <c:v>35116</c:v>
                </c:pt>
                <c:pt idx="6710">
                  <c:v>35115</c:v>
                </c:pt>
                <c:pt idx="6711">
                  <c:v>35111</c:v>
                </c:pt>
                <c:pt idx="6712">
                  <c:v>35110</c:v>
                </c:pt>
                <c:pt idx="6713">
                  <c:v>35109</c:v>
                </c:pt>
                <c:pt idx="6714">
                  <c:v>35108</c:v>
                </c:pt>
                <c:pt idx="6715">
                  <c:v>35107</c:v>
                </c:pt>
                <c:pt idx="6716">
                  <c:v>35104</c:v>
                </c:pt>
                <c:pt idx="6717">
                  <c:v>35103</c:v>
                </c:pt>
                <c:pt idx="6718">
                  <c:v>35102</c:v>
                </c:pt>
                <c:pt idx="6719">
                  <c:v>35101</c:v>
                </c:pt>
                <c:pt idx="6720">
                  <c:v>35100</c:v>
                </c:pt>
                <c:pt idx="6721">
                  <c:v>35097</c:v>
                </c:pt>
                <c:pt idx="6722">
                  <c:v>35096</c:v>
                </c:pt>
                <c:pt idx="6723">
                  <c:v>35095</c:v>
                </c:pt>
                <c:pt idx="6724">
                  <c:v>35094</c:v>
                </c:pt>
                <c:pt idx="6725">
                  <c:v>35093</c:v>
                </c:pt>
                <c:pt idx="6726">
                  <c:v>35090</c:v>
                </c:pt>
                <c:pt idx="6727">
                  <c:v>35089</c:v>
                </c:pt>
                <c:pt idx="6728">
                  <c:v>35088</c:v>
                </c:pt>
                <c:pt idx="6729">
                  <c:v>35087</c:v>
                </c:pt>
                <c:pt idx="6730">
                  <c:v>35086</c:v>
                </c:pt>
                <c:pt idx="6731">
                  <c:v>35083</c:v>
                </c:pt>
                <c:pt idx="6732">
                  <c:v>35082</c:v>
                </c:pt>
                <c:pt idx="6733">
                  <c:v>35081</c:v>
                </c:pt>
                <c:pt idx="6734">
                  <c:v>35080</c:v>
                </c:pt>
                <c:pt idx="6735">
                  <c:v>35079</c:v>
                </c:pt>
                <c:pt idx="6736">
                  <c:v>35076</c:v>
                </c:pt>
                <c:pt idx="6737">
                  <c:v>35075</c:v>
                </c:pt>
                <c:pt idx="6738">
                  <c:v>35074</c:v>
                </c:pt>
                <c:pt idx="6739">
                  <c:v>35073</c:v>
                </c:pt>
                <c:pt idx="6740">
                  <c:v>35072</c:v>
                </c:pt>
                <c:pt idx="6741">
                  <c:v>35069</c:v>
                </c:pt>
                <c:pt idx="6742">
                  <c:v>35068</c:v>
                </c:pt>
                <c:pt idx="6743">
                  <c:v>35067</c:v>
                </c:pt>
                <c:pt idx="6744">
                  <c:v>35066</c:v>
                </c:pt>
                <c:pt idx="6745">
                  <c:v>35062</c:v>
                </c:pt>
                <c:pt idx="6746">
                  <c:v>35061</c:v>
                </c:pt>
                <c:pt idx="6747">
                  <c:v>35060</c:v>
                </c:pt>
                <c:pt idx="6748">
                  <c:v>35059</c:v>
                </c:pt>
                <c:pt idx="6749">
                  <c:v>35055</c:v>
                </c:pt>
                <c:pt idx="6750">
                  <c:v>35054</c:v>
                </c:pt>
                <c:pt idx="6751">
                  <c:v>35053</c:v>
                </c:pt>
                <c:pt idx="6752">
                  <c:v>35052</c:v>
                </c:pt>
                <c:pt idx="6753">
                  <c:v>35051</c:v>
                </c:pt>
                <c:pt idx="6754">
                  <c:v>35048</c:v>
                </c:pt>
                <c:pt idx="6755">
                  <c:v>35047</c:v>
                </c:pt>
                <c:pt idx="6756">
                  <c:v>35046</c:v>
                </c:pt>
                <c:pt idx="6757">
                  <c:v>35045</c:v>
                </c:pt>
                <c:pt idx="6758">
                  <c:v>35044</c:v>
                </c:pt>
                <c:pt idx="6759">
                  <c:v>35041</c:v>
                </c:pt>
                <c:pt idx="6760">
                  <c:v>35040</c:v>
                </c:pt>
                <c:pt idx="6761">
                  <c:v>35039</c:v>
                </c:pt>
                <c:pt idx="6762">
                  <c:v>35038</c:v>
                </c:pt>
                <c:pt idx="6763">
                  <c:v>35037</c:v>
                </c:pt>
                <c:pt idx="6764">
                  <c:v>35034</c:v>
                </c:pt>
                <c:pt idx="6765">
                  <c:v>35033</c:v>
                </c:pt>
                <c:pt idx="6766">
                  <c:v>35032</c:v>
                </c:pt>
                <c:pt idx="6767">
                  <c:v>35031</c:v>
                </c:pt>
                <c:pt idx="6768">
                  <c:v>35030</c:v>
                </c:pt>
                <c:pt idx="6769">
                  <c:v>35027</c:v>
                </c:pt>
                <c:pt idx="6770">
                  <c:v>35025</c:v>
                </c:pt>
                <c:pt idx="6771">
                  <c:v>35024</c:v>
                </c:pt>
                <c:pt idx="6772">
                  <c:v>35023</c:v>
                </c:pt>
                <c:pt idx="6773">
                  <c:v>35020</c:v>
                </c:pt>
                <c:pt idx="6774">
                  <c:v>35019</c:v>
                </c:pt>
                <c:pt idx="6775">
                  <c:v>35018</c:v>
                </c:pt>
                <c:pt idx="6776">
                  <c:v>35017</c:v>
                </c:pt>
                <c:pt idx="6777">
                  <c:v>35016</c:v>
                </c:pt>
                <c:pt idx="6778">
                  <c:v>35013</c:v>
                </c:pt>
                <c:pt idx="6779">
                  <c:v>35012</c:v>
                </c:pt>
                <c:pt idx="6780">
                  <c:v>35011</c:v>
                </c:pt>
                <c:pt idx="6781">
                  <c:v>35010</c:v>
                </c:pt>
                <c:pt idx="6782">
                  <c:v>35009</c:v>
                </c:pt>
                <c:pt idx="6783">
                  <c:v>35006</c:v>
                </c:pt>
                <c:pt idx="6784">
                  <c:v>35005</c:v>
                </c:pt>
                <c:pt idx="6785">
                  <c:v>35004</c:v>
                </c:pt>
                <c:pt idx="6786">
                  <c:v>35003</c:v>
                </c:pt>
                <c:pt idx="6787">
                  <c:v>35002</c:v>
                </c:pt>
                <c:pt idx="6788">
                  <c:v>34999</c:v>
                </c:pt>
                <c:pt idx="6789">
                  <c:v>34998</c:v>
                </c:pt>
                <c:pt idx="6790">
                  <c:v>34997</c:v>
                </c:pt>
                <c:pt idx="6791">
                  <c:v>34996</c:v>
                </c:pt>
                <c:pt idx="6792">
                  <c:v>34995</c:v>
                </c:pt>
                <c:pt idx="6793">
                  <c:v>34992</c:v>
                </c:pt>
                <c:pt idx="6794">
                  <c:v>34991</c:v>
                </c:pt>
                <c:pt idx="6795">
                  <c:v>34990</c:v>
                </c:pt>
                <c:pt idx="6796">
                  <c:v>34989</c:v>
                </c:pt>
                <c:pt idx="6797">
                  <c:v>34988</c:v>
                </c:pt>
                <c:pt idx="6798">
                  <c:v>34985</c:v>
                </c:pt>
                <c:pt idx="6799">
                  <c:v>34984</c:v>
                </c:pt>
                <c:pt idx="6800">
                  <c:v>34983</c:v>
                </c:pt>
                <c:pt idx="6801">
                  <c:v>34982</c:v>
                </c:pt>
                <c:pt idx="6802">
                  <c:v>34981</c:v>
                </c:pt>
                <c:pt idx="6803">
                  <c:v>34978</c:v>
                </c:pt>
                <c:pt idx="6804">
                  <c:v>34977</c:v>
                </c:pt>
                <c:pt idx="6805">
                  <c:v>34976</c:v>
                </c:pt>
                <c:pt idx="6806">
                  <c:v>34975</c:v>
                </c:pt>
                <c:pt idx="6807">
                  <c:v>34974</c:v>
                </c:pt>
                <c:pt idx="6808">
                  <c:v>34971</c:v>
                </c:pt>
                <c:pt idx="6809">
                  <c:v>34970</c:v>
                </c:pt>
                <c:pt idx="6810">
                  <c:v>34969</c:v>
                </c:pt>
                <c:pt idx="6811">
                  <c:v>34968</c:v>
                </c:pt>
                <c:pt idx="6812">
                  <c:v>34967</c:v>
                </c:pt>
                <c:pt idx="6813">
                  <c:v>34964</c:v>
                </c:pt>
                <c:pt idx="6814">
                  <c:v>34963</c:v>
                </c:pt>
                <c:pt idx="6815">
                  <c:v>34962</c:v>
                </c:pt>
                <c:pt idx="6816">
                  <c:v>34961</c:v>
                </c:pt>
                <c:pt idx="6817">
                  <c:v>34960</c:v>
                </c:pt>
                <c:pt idx="6818">
                  <c:v>34957</c:v>
                </c:pt>
                <c:pt idx="6819">
                  <c:v>34956</c:v>
                </c:pt>
                <c:pt idx="6820">
                  <c:v>34955</c:v>
                </c:pt>
                <c:pt idx="6821">
                  <c:v>34954</c:v>
                </c:pt>
                <c:pt idx="6822">
                  <c:v>34953</c:v>
                </c:pt>
                <c:pt idx="6823">
                  <c:v>34950</c:v>
                </c:pt>
                <c:pt idx="6824">
                  <c:v>34949</c:v>
                </c:pt>
                <c:pt idx="6825">
                  <c:v>34948</c:v>
                </c:pt>
                <c:pt idx="6826">
                  <c:v>34947</c:v>
                </c:pt>
                <c:pt idx="6827">
                  <c:v>34943</c:v>
                </c:pt>
                <c:pt idx="6828">
                  <c:v>34942</c:v>
                </c:pt>
                <c:pt idx="6829">
                  <c:v>34941</c:v>
                </c:pt>
                <c:pt idx="6830">
                  <c:v>34940</c:v>
                </c:pt>
                <c:pt idx="6831">
                  <c:v>34939</c:v>
                </c:pt>
                <c:pt idx="6832">
                  <c:v>34936</c:v>
                </c:pt>
                <c:pt idx="6833">
                  <c:v>34935</c:v>
                </c:pt>
                <c:pt idx="6834">
                  <c:v>34934</c:v>
                </c:pt>
                <c:pt idx="6835">
                  <c:v>34933</c:v>
                </c:pt>
                <c:pt idx="6836">
                  <c:v>34932</c:v>
                </c:pt>
                <c:pt idx="6837">
                  <c:v>34929</c:v>
                </c:pt>
                <c:pt idx="6838">
                  <c:v>34928</c:v>
                </c:pt>
                <c:pt idx="6839">
                  <c:v>34927</c:v>
                </c:pt>
                <c:pt idx="6840">
                  <c:v>34926</c:v>
                </c:pt>
                <c:pt idx="6841">
                  <c:v>34925</c:v>
                </c:pt>
                <c:pt idx="6842">
                  <c:v>34922</c:v>
                </c:pt>
                <c:pt idx="6843">
                  <c:v>34921</c:v>
                </c:pt>
                <c:pt idx="6844">
                  <c:v>34920</c:v>
                </c:pt>
                <c:pt idx="6845">
                  <c:v>34919</c:v>
                </c:pt>
                <c:pt idx="6846">
                  <c:v>34918</c:v>
                </c:pt>
                <c:pt idx="6847">
                  <c:v>34915</c:v>
                </c:pt>
                <c:pt idx="6848">
                  <c:v>34914</c:v>
                </c:pt>
                <c:pt idx="6849">
                  <c:v>34913</c:v>
                </c:pt>
                <c:pt idx="6850">
                  <c:v>34912</c:v>
                </c:pt>
                <c:pt idx="6851">
                  <c:v>34911</c:v>
                </c:pt>
                <c:pt idx="6852">
                  <c:v>34908</c:v>
                </c:pt>
                <c:pt idx="6853">
                  <c:v>34907</c:v>
                </c:pt>
                <c:pt idx="6854">
                  <c:v>34906</c:v>
                </c:pt>
                <c:pt idx="6855">
                  <c:v>34905</c:v>
                </c:pt>
                <c:pt idx="6856">
                  <c:v>34904</c:v>
                </c:pt>
                <c:pt idx="6857">
                  <c:v>34901</c:v>
                </c:pt>
                <c:pt idx="6858">
                  <c:v>34900</c:v>
                </c:pt>
                <c:pt idx="6859">
                  <c:v>34899</c:v>
                </c:pt>
                <c:pt idx="6860">
                  <c:v>34898</c:v>
                </c:pt>
                <c:pt idx="6861">
                  <c:v>34897</c:v>
                </c:pt>
                <c:pt idx="6862">
                  <c:v>34894</c:v>
                </c:pt>
                <c:pt idx="6863">
                  <c:v>34893</c:v>
                </c:pt>
                <c:pt idx="6864">
                  <c:v>34892</c:v>
                </c:pt>
                <c:pt idx="6865">
                  <c:v>34891</c:v>
                </c:pt>
                <c:pt idx="6866">
                  <c:v>34890</c:v>
                </c:pt>
                <c:pt idx="6867">
                  <c:v>34887</c:v>
                </c:pt>
                <c:pt idx="6868">
                  <c:v>34886</c:v>
                </c:pt>
                <c:pt idx="6869">
                  <c:v>34885</c:v>
                </c:pt>
                <c:pt idx="6870">
                  <c:v>34883</c:v>
                </c:pt>
                <c:pt idx="6871">
                  <c:v>34880</c:v>
                </c:pt>
                <c:pt idx="6872">
                  <c:v>34879</c:v>
                </c:pt>
                <c:pt idx="6873">
                  <c:v>34878</c:v>
                </c:pt>
                <c:pt idx="6874">
                  <c:v>34877</c:v>
                </c:pt>
                <c:pt idx="6875">
                  <c:v>34876</c:v>
                </c:pt>
                <c:pt idx="6876">
                  <c:v>34873</c:v>
                </c:pt>
                <c:pt idx="6877">
                  <c:v>34872</c:v>
                </c:pt>
                <c:pt idx="6878">
                  <c:v>34871</c:v>
                </c:pt>
                <c:pt idx="6879">
                  <c:v>34870</c:v>
                </c:pt>
                <c:pt idx="6880">
                  <c:v>34869</c:v>
                </c:pt>
                <c:pt idx="6881">
                  <c:v>34866</c:v>
                </c:pt>
                <c:pt idx="6882">
                  <c:v>34865</c:v>
                </c:pt>
                <c:pt idx="6883">
                  <c:v>34864</c:v>
                </c:pt>
                <c:pt idx="6884">
                  <c:v>34863</c:v>
                </c:pt>
                <c:pt idx="6885">
                  <c:v>34862</c:v>
                </c:pt>
                <c:pt idx="6886">
                  <c:v>34859</c:v>
                </c:pt>
                <c:pt idx="6887">
                  <c:v>34858</c:v>
                </c:pt>
                <c:pt idx="6888">
                  <c:v>34857</c:v>
                </c:pt>
                <c:pt idx="6889">
                  <c:v>34856</c:v>
                </c:pt>
                <c:pt idx="6890">
                  <c:v>34855</c:v>
                </c:pt>
                <c:pt idx="6891">
                  <c:v>34852</c:v>
                </c:pt>
                <c:pt idx="6892">
                  <c:v>34851</c:v>
                </c:pt>
                <c:pt idx="6893">
                  <c:v>34850</c:v>
                </c:pt>
                <c:pt idx="6894">
                  <c:v>34849</c:v>
                </c:pt>
                <c:pt idx="6895">
                  <c:v>34845</c:v>
                </c:pt>
                <c:pt idx="6896">
                  <c:v>34844</c:v>
                </c:pt>
                <c:pt idx="6897">
                  <c:v>34843</c:v>
                </c:pt>
                <c:pt idx="6898">
                  <c:v>34842</c:v>
                </c:pt>
                <c:pt idx="6899">
                  <c:v>34841</c:v>
                </c:pt>
                <c:pt idx="6900">
                  <c:v>34838</c:v>
                </c:pt>
                <c:pt idx="6901">
                  <c:v>34837</c:v>
                </c:pt>
                <c:pt idx="6902">
                  <c:v>34836</c:v>
                </c:pt>
                <c:pt idx="6903">
                  <c:v>34835</c:v>
                </c:pt>
                <c:pt idx="6904">
                  <c:v>34834</c:v>
                </c:pt>
                <c:pt idx="6905">
                  <c:v>34831</c:v>
                </c:pt>
                <c:pt idx="6906">
                  <c:v>34830</c:v>
                </c:pt>
                <c:pt idx="6907">
                  <c:v>34829</c:v>
                </c:pt>
                <c:pt idx="6908">
                  <c:v>34828</c:v>
                </c:pt>
                <c:pt idx="6909">
                  <c:v>34827</c:v>
                </c:pt>
                <c:pt idx="6910">
                  <c:v>34824</c:v>
                </c:pt>
                <c:pt idx="6911">
                  <c:v>34823</c:v>
                </c:pt>
                <c:pt idx="6912">
                  <c:v>34822</c:v>
                </c:pt>
                <c:pt idx="6913">
                  <c:v>34821</c:v>
                </c:pt>
                <c:pt idx="6914">
                  <c:v>34820</c:v>
                </c:pt>
                <c:pt idx="6915">
                  <c:v>34817</c:v>
                </c:pt>
                <c:pt idx="6916">
                  <c:v>34816</c:v>
                </c:pt>
                <c:pt idx="6917">
                  <c:v>34815</c:v>
                </c:pt>
                <c:pt idx="6918">
                  <c:v>34814</c:v>
                </c:pt>
                <c:pt idx="6919">
                  <c:v>34813</c:v>
                </c:pt>
                <c:pt idx="6920">
                  <c:v>34810</c:v>
                </c:pt>
                <c:pt idx="6921">
                  <c:v>34809</c:v>
                </c:pt>
                <c:pt idx="6922">
                  <c:v>34808</c:v>
                </c:pt>
                <c:pt idx="6923">
                  <c:v>34807</c:v>
                </c:pt>
                <c:pt idx="6924">
                  <c:v>34806</c:v>
                </c:pt>
                <c:pt idx="6925">
                  <c:v>34802</c:v>
                </c:pt>
                <c:pt idx="6926">
                  <c:v>34801</c:v>
                </c:pt>
                <c:pt idx="6927">
                  <c:v>34800</c:v>
                </c:pt>
                <c:pt idx="6928">
                  <c:v>34799</c:v>
                </c:pt>
                <c:pt idx="6929">
                  <c:v>34796</c:v>
                </c:pt>
                <c:pt idx="6930">
                  <c:v>34795</c:v>
                </c:pt>
                <c:pt idx="6931">
                  <c:v>34794</c:v>
                </c:pt>
                <c:pt idx="6932">
                  <c:v>34793</c:v>
                </c:pt>
                <c:pt idx="6933">
                  <c:v>34792</c:v>
                </c:pt>
                <c:pt idx="6934">
                  <c:v>34789</c:v>
                </c:pt>
                <c:pt idx="6935">
                  <c:v>34788</c:v>
                </c:pt>
                <c:pt idx="6936">
                  <c:v>34787</c:v>
                </c:pt>
                <c:pt idx="6937">
                  <c:v>34786</c:v>
                </c:pt>
                <c:pt idx="6938">
                  <c:v>34785</c:v>
                </c:pt>
                <c:pt idx="6939">
                  <c:v>34782</c:v>
                </c:pt>
                <c:pt idx="6940">
                  <c:v>34781</c:v>
                </c:pt>
                <c:pt idx="6941">
                  <c:v>34780</c:v>
                </c:pt>
                <c:pt idx="6942">
                  <c:v>34779</c:v>
                </c:pt>
                <c:pt idx="6943">
                  <c:v>34778</c:v>
                </c:pt>
                <c:pt idx="6944">
                  <c:v>34775</c:v>
                </c:pt>
                <c:pt idx="6945">
                  <c:v>34774</c:v>
                </c:pt>
                <c:pt idx="6946">
                  <c:v>34773</c:v>
                </c:pt>
                <c:pt idx="6947">
                  <c:v>34772</c:v>
                </c:pt>
                <c:pt idx="6948">
                  <c:v>34771</c:v>
                </c:pt>
                <c:pt idx="6949">
                  <c:v>34768</c:v>
                </c:pt>
                <c:pt idx="6950">
                  <c:v>34767</c:v>
                </c:pt>
                <c:pt idx="6951">
                  <c:v>34766</c:v>
                </c:pt>
                <c:pt idx="6952">
                  <c:v>34765</c:v>
                </c:pt>
                <c:pt idx="6953">
                  <c:v>34764</c:v>
                </c:pt>
                <c:pt idx="6954">
                  <c:v>34761</c:v>
                </c:pt>
                <c:pt idx="6955">
                  <c:v>34760</c:v>
                </c:pt>
                <c:pt idx="6956">
                  <c:v>34759</c:v>
                </c:pt>
                <c:pt idx="6957">
                  <c:v>34758</c:v>
                </c:pt>
                <c:pt idx="6958">
                  <c:v>34757</c:v>
                </c:pt>
                <c:pt idx="6959">
                  <c:v>34754</c:v>
                </c:pt>
                <c:pt idx="6960">
                  <c:v>34753</c:v>
                </c:pt>
                <c:pt idx="6961">
                  <c:v>34752</c:v>
                </c:pt>
                <c:pt idx="6962">
                  <c:v>34751</c:v>
                </c:pt>
                <c:pt idx="6963">
                  <c:v>34747</c:v>
                </c:pt>
                <c:pt idx="6964">
                  <c:v>34746</c:v>
                </c:pt>
                <c:pt idx="6965">
                  <c:v>34745</c:v>
                </c:pt>
                <c:pt idx="6966">
                  <c:v>34744</c:v>
                </c:pt>
                <c:pt idx="6967">
                  <c:v>34743</c:v>
                </c:pt>
                <c:pt idx="6968">
                  <c:v>34740</c:v>
                </c:pt>
                <c:pt idx="6969">
                  <c:v>34739</c:v>
                </c:pt>
                <c:pt idx="6970">
                  <c:v>34738</c:v>
                </c:pt>
                <c:pt idx="6971">
                  <c:v>34737</c:v>
                </c:pt>
                <c:pt idx="6972">
                  <c:v>34736</c:v>
                </c:pt>
                <c:pt idx="6973">
                  <c:v>34733</c:v>
                </c:pt>
                <c:pt idx="6974">
                  <c:v>34732</c:v>
                </c:pt>
                <c:pt idx="6975">
                  <c:v>34731</c:v>
                </c:pt>
                <c:pt idx="6976">
                  <c:v>34730</c:v>
                </c:pt>
                <c:pt idx="6977">
                  <c:v>34729</c:v>
                </c:pt>
                <c:pt idx="6978">
                  <c:v>34726</c:v>
                </c:pt>
                <c:pt idx="6979">
                  <c:v>34725</c:v>
                </c:pt>
                <c:pt idx="6980">
                  <c:v>34724</c:v>
                </c:pt>
                <c:pt idx="6981">
                  <c:v>34723</c:v>
                </c:pt>
                <c:pt idx="6982">
                  <c:v>34722</c:v>
                </c:pt>
                <c:pt idx="6983">
                  <c:v>34719</c:v>
                </c:pt>
                <c:pt idx="6984">
                  <c:v>34718</c:v>
                </c:pt>
                <c:pt idx="6985">
                  <c:v>34717</c:v>
                </c:pt>
                <c:pt idx="6986">
                  <c:v>34716</c:v>
                </c:pt>
                <c:pt idx="6987">
                  <c:v>34715</c:v>
                </c:pt>
                <c:pt idx="6988">
                  <c:v>34712</c:v>
                </c:pt>
                <c:pt idx="6989">
                  <c:v>34711</c:v>
                </c:pt>
                <c:pt idx="6990">
                  <c:v>34710</c:v>
                </c:pt>
                <c:pt idx="6991">
                  <c:v>34709</c:v>
                </c:pt>
                <c:pt idx="6992">
                  <c:v>34708</c:v>
                </c:pt>
                <c:pt idx="6993">
                  <c:v>34705</c:v>
                </c:pt>
                <c:pt idx="6994">
                  <c:v>34704</c:v>
                </c:pt>
                <c:pt idx="6995">
                  <c:v>34703</c:v>
                </c:pt>
                <c:pt idx="6996">
                  <c:v>34702</c:v>
                </c:pt>
                <c:pt idx="6997">
                  <c:v>34698</c:v>
                </c:pt>
                <c:pt idx="6998">
                  <c:v>34697</c:v>
                </c:pt>
                <c:pt idx="6999">
                  <c:v>34696</c:v>
                </c:pt>
                <c:pt idx="7000">
                  <c:v>34695</c:v>
                </c:pt>
                <c:pt idx="7001">
                  <c:v>34691</c:v>
                </c:pt>
                <c:pt idx="7002">
                  <c:v>34690</c:v>
                </c:pt>
                <c:pt idx="7003">
                  <c:v>34689</c:v>
                </c:pt>
                <c:pt idx="7004">
                  <c:v>34688</c:v>
                </c:pt>
                <c:pt idx="7005">
                  <c:v>34687</c:v>
                </c:pt>
                <c:pt idx="7006">
                  <c:v>34684</c:v>
                </c:pt>
                <c:pt idx="7007">
                  <c:v>34683</c:v>
                </c:pt>
                <c:pt idx="7008">
                  <c:v>34682</c:v>
                </c:pt>
                <c:pt idx="7009">
                  <c:v>34681</c:v>
                </c:pt>
                <c:pt idx="7010">
                  <c:v>34680</c:v>
                </c:pt>
                <c:pt idx="7011">
                  <c:v>34677</c:v>
                </c:pt>
                <c:pt idx="7012">
                  <c:v>34676</c:v>
                </c:pt>
                <c:pt idx="7013">
                  <c:v>34675</c:v>
                </c:pt>
                <c:pt idx="7014">
                  <c:v>34674</c:v>
                </c:pt>
                <c:pt idx="7015">
                  <c:v>34673</c:v>
                </c:pt>
                <c:pt idx="7016">
                  <c:v>34670</c:v>
                </c:pt>
                <c:pt idx="7017">
                  <c:v>34669</c:v>
                </c:pt>
                <c:pt idx="7018">
                  <c:v>34668</c:v>
                </c:pt>
                <c:pt idx="7019">
                  <c:v>34667</c:v>
                </c:pt>
                <c:pt idx="7020">
                  <c:v>34666</c:v>
                </c:pt>
                <c:pt idx="7021">
                  <c:v>34663</c:v>
                </c:pt>
                <c:pt idx="7022">
                  <c:v>34661</c:v>
                </c:pt>
                <c:pt idx="7023">
                  <c:v>34660</c:v>
                </c:pt>
                <c:pt idx="7024">
                  <c:v>34659</c:v>
                </c:pt>
                <c:pt idx="7025">
                  <c:v>34656</c:v>
                </c:pt>
                <c:pt idx="7026">
                  <c:v>34655</c:v>
                </c:pt>
                <c:pt idx="7027">
                  <c:v>34654</c:v>
                </c:pt>
                <c:pt idx="7028">
                  <c:v>34653</c:v>
                </c:pt>
                <c:pt idx="7029">
                  <c:v>34652</c:v>
                </c:pt>
                <c:pt idx="7030">
                  <c:v>34649</c:v>
                </c:pt>
                <c:pt idx="7031">
                  <c:v>34648</c:v>
                </c:pt>
                <c:pt idx="7032">
                  <c:v>34647</c:v>
                </c:pt>
                <c:pt idx="7033">
                  <c:v>34646</c:v>
                </c:pt>
                <c:pt idx="7034">
                  <c:v>34645</c:v>
                </c:pt>
                <c:pt idx="7035">
                  <c:v>34642</c:v>
                </c:pt>
                <c:pt idx="7036">
                  <c:v>34641</c:v>
                </c:pt>
                <c:pt idx="7037">
                  <c:v>34640</c:v>
                </c:pt>
                <c:pt idx="7038">
                  <c:v>34639</c:v>
                </c:pt>
                <c:pt idx="7039">
                  <c:v>34638</c:v>
                </c:pt>
                <c:pt idx="7040">
                  <c:v>34635</c:v>
                </c:pt>
                <c:pt idx="7041">
                  <c:v>34634</c:v>
                </c:pt>
                <c:pt idx="7042">
                  <c:v>34633</c:v>
                </c:pt>
                <c:pt idx="7043">
                  <c:v>34632</c:v>
                </c:pt>
                <c:pt idx="7044">
                  <c:v>34631</c:v>
                </c:pt>
                <c:pt idx="7045">
                  <c:v>34628</c:v>
                </c:pt>
                <c:pt idx="7046">
                  <c:v>34627</c:v>
                </c:pt>
                <c:pt idx="7047">
                  <c:v>34626</c:v>
                </c:pt>
                <c:pt idx="7048">
                  <c:v>34625</c:v>
                </c:pt>
                <c:pt idx="7049">
                  <c:v>34624</c:v>
                </c:pt>
                <c:pt idx="7050">
                  <c:v>34621</c:v>
                </c:pt>
                <c:pt idx="7051">
                  <c:v>34620</c:v>
                </c:pt>
                <c:pt idx="7052">
                  <c:v>34619</c:v>
                </c:pt>
                <c:pt idx="7053">
                  <c:v>34618</c:v>
                </c:pt>
                <c:pt idx="7054">
                  <c:v>34617</c:v>
                </c:pt>
                <c:pt idx="7055">
                  <c:v>34614</c:v>
                </c:pt>
                <c:pt idx="7056">
                  <c:v>34613</c:v>
                </c:pt>
                <c:pt idx="7057">
                  <c:v>34612</c:v>
                </c:pt>
                <c:pt idx="7058">
                  <c:v>34611</c:v>
                </c:pt>
                <c:pt idx="7059">
                  <c:v>34610</c:v>
                </c:pt>
                <c:pt idx="7060">
                  <c:v>34607</c:v>
                </c:pt>
                <c:pt idx="7061">
                  <c:v>34606</c:v>
                </c:pt>
                <c:pt idx="7062">
                  <c:v>34605</c:v>
                </c:pt>
                <c:pt idx="7063">
                  <c:v>34604</c:v>
                </c:pt>
                <c:pt idx="7064">
                  <c:v>34603</c:v>
                </c:pt>
                <c:pt idx="7065">
                  <c:v>34600</c:v>
                </c:pt>
                <c:pt idx="7066">
                  <c:v>34599</c:v>
                </c:pt>
                <c:pt idx="7067">
                  <c:v>34598</c:v>
                </c:pt>
                <c:pt idx="7068">
                  <c:v>34597</c:v>
                </c:pt>
                <c:pt idx="7069">
                  <c:v>34596</c:v>
                </c:pt>
                <c:pt idx="7070">
                  <c:v>34593</c:v>
                </c:pt>
                <c:pt idx="7071">
                  <c:v>34592</c:v>
                </c:pt>
                <c:pt idx="7072">
                  <c:v>34591</c:v>
                </c:pt>
                <c:pt idx="7073">
                  <c:v>34590</c:v>
                </c:pt>
                <c:pt idx="7074">
                  <c:v>34589</c:v>
                </c:pt>
                <c:pt idx="7075">
                  <c:v>34586</c:v>
                </c:pt>
                <c:pt idx="7076">
                  <c:v>34585</c:v>
                </c:pt>
                <c:pt idx="7077">
                  <c:v>34584</c:v>
                </c:pt>
                <c:pt idx="7078">
                  <c:v>34583</c:v>
                </c:pt>
                <c:pt idx="7079">
                  <c:v>34579</c:v>
                </c:pt>
                <c:pt idx="7080">
                  <c:v>34578</c:v>
                </c:pt>
                <c:pt idx="7081">
                  <c:v>34577</c:v>
                </c:pt>
                <c:pt idx="7082">
                  <c:v>34576</c:v>
                </c:pt>
                <c:pt idx="7083">
                  <c:v>34575</c:v>
                </c:pt>
                <c:pt idx="7084">
                  <c:v>34572</c:v>
                </c:pt>
                <c:pt idx="7085">
                  <c:v>34571</c:v>
                </c:pt>
                <c:pt idx="7086">
                  <c:v>34570</c:v>
                </c:pt>
                <c:pt idx="7087">
                  <c:v>34569</c:v>
                </c:pt>
                <c:pt idx="7088">
                  <c:v>34568</c:v>
                </c:pt>
                <c:pt idx="7089">
                  <c:v>34565</c:v>
                </c:pt>
                <c:pt idx="7090">
                  <c:v>34564</c:v>
                </c:pt>
                <c:pt idx="7091">
                  <c:v>34563</c:v>
                </c:pt>
                <c:pt idx="7092">
                  <c:v>34562</c:v>
                </c:pt>
                <c:pt idx="7093">
                  <c:v>34561</c:v>
                </c:pt>
                <c:pt idx="7094">
                  <c:v>34558</c:v>
                </c:pt>
                <c:pt idx="7095">
                  <c:v>34557</c:v>
                </c:pt>
                <c:pt idx="7096">
                  <c:v>34556</c:v>
                </c:pt>
                <c:pt idx="7097">
                  <c:v>34555</c:v>
                </c:pt>
                <c:pt idx="7098">
                  <c:v>34554</c:v>
                </c:pt>
                <c:pt idx="7099">
                  <c:v>34551</c:v>
                </c:pt>
                <c:pt idx="7100">
                  <c:v>34550</c:v>
                </c:pt>
                <c:pt idx="7101">
                  <c:v>34549</c:v>
                </c:pt>
                <c:pt idx="7102">
                  <c:v>34548</c:v>
                </c:pt>
                <c:pt idx="7103">
                  <c:v>34547</c:v>
                </c:pt>
                <c:pt idx="7104">
                  <c:v>34544</c:v>
                </c:pt>
                <c:pt idx="7105">
                  <c:v>34543</c:v>
                </c:pt>
                <c:pt idx="7106">
                  <c:v>34542</c:v>
                </c:pt>
                <c:pt idx="7107">
                  <c:v>34541</c:v>
                </c:pt>
                <c:pt idx="7108">
                  <c:v>34540</c:v>
                </c:pt>
                <c:pt idx="7109">
                  <c:v>34537</c:v>
                </c:pt>
                <c:pt idx="7110">
                  <c:v>34536</c:v>
                </c:pt>
                <c:pt idx="7111">
                  <c:v>34535</c:v>
                </c:pt>
                <c:pt idx="7112">
                  <c:v>34534</c:v>
                </c:pt>
                <c:pt idx="7113">
                  <c:v>34533</c:v>
                </c:pt>
                <c:pt idx="7114">
                  <c:v>34530</c:v>
                </c:pt>
                <c:pt idx="7115">
                  <c:v>34529</c:v>
                </c:pt>
                <c:pt idx="7116">
                  <c:v>34528</c:v>
                </c:pt>
                <c:pt idx="7117">
                  <c:v>34527</c:v>
                </c:pt>
                <c:pt idx="7118">
                  <c:v>34526</c:v>
                </c:pt>
                <c:pt idx="7119">
                  <c:v>34523</c:v>
                </c:pt>
                <c:pt idx="7120">
                  <c:v>34522</c:v>
                </c:pt>
                <c:pt idx="7121">
                  <c:v>34521</c:v>
                </c:pt>
                <c:pt idx="7122">
                  <c:v>34520</c:v>
                </c:pt>
                <c:pt idx="7123">
                  <c:v>34516</c:v>
                </c:pt>
                <c:pt idx="7124">
                  <c:v>34515</c:v>
                </c:pt>
                <c:pt idx="7125">
                  <c:v>34514</c:v>
                </c:pt>
                <c:pt idx="7126">
                  <c:v>34513</c:v>
                </c:pt>
                <c:pt idx="7127">
                  <c:v>34512</c:v>
                </c:pt>
                <c:pt idx="7128">
                  <c:v>34509</c:v>
                </c:pt>
                <c:pt idx="7129">
                  <c:v>34508</c:v>
                </c:pt>
                <c:pt idx="7130">
                  <c:v>34507</c:v>
                </c:pt>
                <c:pt idx="7131">
                  <c:v>34506</c:v>
                </c:pt>
                <c:pt idx="7132">
                  <c:v>34505</c:v>
                </c:pt>
                <c:pt idx="7133">
                  <c:v>34502</c:v>
                </c:pt>
                <c:pt idx="7134">
                  <c:v>34501</c:v>
                </c:pt>
                <c:pt idx="7135">
                  <c:v>34500</c:v>
                </c:pt>
                <c:pt idx="7136">
                  <c:v>34499</c:v>
                </c:pt>
                <c:pt idx="7137">
                  <c:v>34498</c:v>
                </c:pt>
                <c:pt idx="7138">
                  <c:v>34495</c:v>
                </c:pt>
                <c:pt idx="7139">
                  <c:v>34494</c:v>
                </c:pt>
                <c:pt idx="7140">
                  <c:v>34493</c:v>
                </c:pt>
                <c:pt idx="7141">
                  <c:v>34492</c:v>
                </c:pt>
                <c:pt idx="7142">
                  <c:v>34491</c:v>
                </c:pt>
                <c:pt idx="7143">
                  <c:v>34488</c:v>
                </c:pt>
                <c:pt idx="7144">
                  <c:v>34487</c:v>
                </c:pt>
                <c:pt idx="7145">
                  <c:v>34486</c:v>
                </c:pt>
                <c:pt idx="7146">
                  <c:v>34485</c:v>
                </c:pt>
                <c:pt idx="7147">
                  <c:v>34481</c:v>
                </c:pt>
                <c:pt idx="7148">
                  <c:v>34480</c:v>
                </c:pt>
                <c:pt idx="7149">
                  <c:v>34479</c:v>
                </c:pt>
                <c:pt idx="7150">
                  <c:v>34478</c:v>
                </c:pt>
                <c:pt idx="7151">
                  <c:v>34477</c:v>
                </c:pt>
                <c:pt idx="7152">
                  <c:v>34474</c:v>
                </c:pt>
                <c:pt idx="7153">
                  <c:v>34473</c:v>
                </c:pt>
                <c:pt idx="7154">
                  <c:v>34472</c:v>
                </c:pt>
                <c:pt idx="7155">
                  <c:v>34471</c:v>
                </c:pt>
                <c:pt idx="7156">
                  <c:v>34470</c:v>
                </c:pt>
                <c:pt idx="7157">
                  <c:v>34467</c:v>
                </c:pt>
                <c:pt idx="7158">
                  <c:v>34466</c:v>
                </c:pt>
                <c:pt idx="7159">
                  <c:v>34465</c:v>
                </c:pt>
                <c:pt idx="7160">
                  <c:v>34464</c:v>
                </c:pt>
                <c:pt idx="7161">
                  <c:v>34463</c:v>
                </c:pt>
                <c:pt idx="7162">
                  <c:v>34460</c:v>
                </c:pt>
                <c:pt idx="7163">
                  <c:v>34459</c:v>
                </c:pt>
                <c:pt idx="7164">
                  <c:v>34458</c:v>
                </c:pt>
                <c:pt idx="7165">
                  <c:v>34457</c:v>
                </c:pt>
                <c:pt idx="7166">
                  <c:v>34456</c:v>
                </c:pt>
                <c:pt idx="7167">
                  <c:v>34453</c:v>
                </c:pt>
                <c:pt idx="7168">
                  <c:v>34452</c:v>
                </c:pt>
                <c:pt idx="7169">
                  <c:v>34450</c:v>
                </c:pt>
                <c:pt idx="7170">
                  <c:v>34449</c:v>
                </c:pt>
                <c:pt idx="7171">
                  <c:v>34446</c:v>
                </c:pt>
                <c:pt idx="7172">
                  <c:v>34445</c:v>
                </c:pt>
                <c:pt idx="7173">
                  <c:v>34444</c:v>
                </c:pt>
                <c:pt idx="7174">
                  <c:v>34443</c:v>
                </c:pt>
                <c:pt idx="7175">
                  <c:v>34442</c:v>
                </c:pt>
                <c:pt idx="7176">
                  <c:v>34439</c:v>
                </c:pt>
                <c:pt idx="7177">
                  <c:v>34438</c:v>
                </c:pt>
                <c:pt idx="7178">
                  <c:v>34437</c:v>
                </c:pt>
                <c:pt idx="7179">
                  <c:v>34436</c:v>
                </c:pt>
                <c:pt idx="7180">
                  <c:v>34435</c:v>
                </c:pt>
                <c:pt idx="7181">
                  <c:v>34432</c:v>
                </c:pt>
                <c:pt idx="7182">
                  <c:v>34431</c:v>
                </c:pt>
                <c:pt idx="7183">
                  <c:v>34430</c:v>
                </c:pt>
                <c:pt idx="7184">
                  <c:v>34429</c:v>
                </c:pt>
                <c:pt idx="7185">
                  <c:v>34428</c:v>
                </c:pt>
                <c:pt idx="7186">
                  <c:v>34424</c:v>
                </c:pt>
                <c:pt idx="7187">
                  <c:v>34423</c:v>
                </c:pt>
                <c:pt idx="7188">
                  <c:v>34422</c:v>
                </c:pt>
                <c:pt idx="7189">
                  <c:v>34421</c:v>
                </c:pt>
                <c:pt idx="7190">
                  <c:v>34418</c:v>
                </c:pt>
                <c:pt idx="7191">
                  <c:v>34417</c:v>
                </c:pt>
                <c:pt idx="7192">
                  <c:v>34416</c:v>
                </c:pt>
                <c:pt idx="7193">
                  <c:v>34415</c:v>
                </c:pt>
                <c:pt idx="7194">
                  <c:v>34414</c:v>
                </c:pt>
                <c:pt idx="7195">
                  <c:v>34411</c:v>
                </c:pt>
                <c:pt idx="7196">
                  <c:v>34410</c:v>
                </c:pt>
                <c:pt idx="7197">
                  <c:v>34409</c:v>
                </c:pt>
                <c:pt idx="7198">
                  <c:v>34408</c:v>
                </c:pt>
                <c:pt idx="7199">
                  <c:v>34407</c:v>
                </c:pt>
                <c:pt idx="7200">
                  <c:v>34404</c:v>
                </c:pt>
                <c:pt idx="7201">
                  <c:v>34403</c:v>
                </c:pt>
                <c:pt idx="7202">
                  <c:v>34402</c:v>
                </c:pt>
                <c:pt idx="7203">
                  <c:v>34401</c:v>
                </c:pt>
                <c:pt idx="7204">
                  <c:v>34400</c:v>
                </c:pt>
                <c:pt idx="7205">
                  <c:v>34397</c:v>
                </c:pt>
                <c:pt idx="7206">
                  <c:v>34396</c:v>
                </c:pt>
                <c:pt idx="7207">
                  <c:v>34395</c:v>
                </c:pt>
                <c:pt idx="7208">
                  <c:v>34394</c:v>
                </c:pt>
                <c:pt idx="7209">
                  <c:v>34393</c:v>
                </c:pt>
                <c:pt idx="7210">
                  <c:v>34390</c:v>
                </c:pt>
                <c:pt idx="7211">
                  <c:v>34389</c:v>
                </c:pt>
                <c:pt idx="7212">
                  <c:v>34388</c:v>
                </c:pt>
                <c:pt idx="7213">
                  <c:v>34387</c:v>
                </c:pt>
                <c:pt idx="7214">
                  <c:v>34383</c:v>
                </c:pt>
                <c:pt idx="7215">
                  <c:v>34382</c:v>
                </c:pt>
                <c:pt idx="7216">
                  <c:v>34381</c:v>
                </c:pt>
                <c:pt idx="7217">
                  <c:v>34380</c:v>
                </c:pt>
                <c:pt idx="7218">
                  <c:v>34379</c:v>
                </c:pt>
                <c:pt idx="7219">
                  <c:v>34376</c:v>
                </c:pt>
                <c:pt idx="7220">
                  <c:v>34375</c:v>
                </c:pt>
                <c:pt idx="7221">
                  <c:v>34374</c:v>
                </c:pt>
                <c:pt idx="7222">
                  <c:v>34373</c:v>
                </c:pt>
                <c:pt idx="7223">
                  <c:v>34372</c:v>
                </c:pt>
                <c:pt idx="7224">
                  <c:v>34369</c:v>
                </c:pt>
                <c:pt idx="7225">
                  <c:v>34368</c:v>
                </c:pt>
                <c:pt idx="7226">
                  <c:v>34367</c:v>
                </c:pt>
                <c:pt idx="7227">
                  <c:v>34366</c:v>
                </c:pt>
                <c:pt idx="7228">
                  <c:v>34365</c:v>
                </c:pt>
                <c:pt idx="7229">
                  <c:v>34362</c:v>
                </c:pt>
                <c:pt idx="7230">
                  <c:v>34361</c:v>
                </c:pt>
                <c:pt idx="7231">
                  <c:v>34360</c:v>
                </c:pt>
                <c:pt idx="7232">
                  <c:v>34359</c:v>
                </c:pt>
                <c:pt idx="7233">
                  <c:v>34358</c:v>
                </c:pt>
                <c:pt idx="7234">
                  <c:v>34355</c:v>
                </c:pt>
                <c:pt idx="7235">
                  <c:v>34354</c:v>
                </c:pt>
                <c:pt idx="7236">
                  <c:v>34353</c:v>
                </c:pt>
                <c:pt idx="7237">
                  <c:v>34352</c:v>
                </c:pt>
                <c:pt idx="7238">
                  <c:v>34351</c:v>
                </c:pt>
                <c:pt idx="7239">
                  <c:v>34348</c:v>
                </c:pt>
                <c:pt idx="7240">
                  <c:v>34347</c:v>
                </c:pt>
                <c:pt idx="7241">
                  <c:v>34346</c:v>
                </c:pt>
                <c:pt idx="7242">
                  <c:v>34345</c:v>
                </c:pt>
                <c:pt idx="7243">
                  <c:v>34344</c:v>
                </c:pt>
                <c:pt idx="7244">
                  <c:v>34341</c:v>
                </c:pt>
                <c:pt idx="7245">
                  <c:v>34340</c:v>
                </c:pt>
                <c:pt idx="7246">
                  <c:v>34339</c:v>
                </c:pt>
                <c:pt idx="7247">
                  <c:v>34338</c:v>
                </c:pt>
                <c:pt idx="7248">
                  <c:v>34337</c:v>
                </c:pt>
                <c:pt idx="7249">
                  <c:v>34334</c:v>
                </c:pt>
                <c:pt idx="7250">
                  <c:v>34333</c:v>
                </c:pt>
                <c:pt idx="7251">
                  <c:v>34332</c:v>
                </c:pt>
                <c:pt idx="7252">
                  <c:v>34331</c:v>
                </c:pt>
                <c:pt idx="7253">
                  <c:v>34330</c:v>
                </c:pt>
                <c:pt idx="7254">
                  <c:v>34326</c:v>
                </c:pt>
                <c:pt idx="7255">
                  <c:v>34325</c:v>
                </c:pt>
                <c:pt idx="7256">
                  <c:v>34324</c:v>
                </c:pt>
                <c:pt idx="7257">
                  <c:v>34323</c:v>
                </c:pt>
                <c:pt idx="7258">
                  <c:v>34320</c:v>
                </c:pt>
                <c:pt idx="7259">
                  <c:v>34319</c:v>
                </c:pt>
                <c:pt idx="7260">
                  <c:v>34318</c:v>
                </c:pt>
                <c:pt idx="7261">
                  <c:v>34317</c:v>
                </c:pt>
                <c:pt idx="7262">
                  <c:v>34316</c:v>
                </c:pt>
                <c:pt idx="7263">
                  <c:v>34313</c:v>
                </c:pt>
                <c:pt idx="7264">
                  <c:v>34312</c:v>
                </c:pt>
                <c:pt idx="7265">
                  <c:v>34311</c:v>
                </c:pt>
                <c:pt idx="7266">
                  <c:v>34310</c:v>
                </c:pt>
                <c:pt idx="7267">
                  <c:v>34309</c:v>
                </c:pt>
                <c:pt idx="7268">
                  <c:v>34306</c:v>
                </c:pt>
                <c:pt idx="7269">
                  <c:v>34305</c:v>
                </c:pt>
                <c:pt idx="7270">
                  <c:v>34304</c:v>
                </c:pt>
                <c:pt idx="7271">
                  <c:v>34303</c:v>
                </c:pt>
                <c:pt idx="7272">
                  <c:v>34302</c:v>
                </c:pt>
                <c:pt idx="7273">
                  <c:v>34299</c:v>
                </c:pt>
                <c:pt idx="7274">
                  <c:v>34297</c:v>
                </c:pt>
                <c:pt idx="7275">
                  <c:v>34296</c:v>
                </c:pt>
                <c:pt idx="7276">
                  <c:v>34295</c:v>
                </c:pt>
                <c:pt idx="7277">
                  <c:v>34292</c:v>
                </c:pt>
                <c:pt idx="7278">
                  <c:v>34291</c:v>
                </c:pt>
                <c:pt idx="7279">
                  <c:v>34290</c:v>
                </c:pt>
                <c:pt idx="7280">
                  <c:v>34289</c:v>
                </c:pt>
                <c:pt idx="7281">
                  <c:v>34288</c:v>
                </c:pt>
                <c:pt idx="7282">
                  <c:v>34285</c:v>
                </c:pt>
                <c:pt idx="7283">
                  <c:v>34284</c:v>
                </c:pt>
                <c:pt idx="7284">
                  <c:v>34283</c:v>
                </c:pt>
                <c:pt idx="7285">
                  <c:v>34282</c:v>
                </c:pt>
                <c:pt idx="7286">
                  <c:v>34281</c:v>
                </c:pt>
                <c:pt idx="7287">
                  <c:v>34278</c:v>
                </c:pt>
                <c:pt idx="7288">
                  <c:v>34277</c:v>
                </c:pt>
                <c:pt idx="7289">
                  <c:v>34276</c:v>
                </c:pt>
                <c:pt idx="7290">
                  <c:v>34275</c:v>
                </c:pt>
                <c:pt idx="7291">
                  <c:v>34274</c:v>
                </c:pt>
                <c:pt idx="7292">
                  <c:v>34271</c:v>
                </c:pt>
                <c:pt idx="7293">
                  <c:v>34270</c:v>
                </c:pt>
                <c:pt idx="7294">
                  <c:v>34269</c:v>
                </c:pt>
                <c:pt idx="7295">
                  <c:v>34268</c:v>
                </c:pt>
                <c:pt idx="7296">
                  <c:v>34267</c:v>
                </c:pt>
                <c:pt idx="7297">
                  <c:v>34264</c:v>
                </c:pt>
                <c:pt idx="7298">
                  <c:v>34263</c:v>
                </c:pt>
                <c:pt idx="7299">
                  <c:v>34262</c:v>
                </c:pt>
                <c:pt idx="7300">
                  <c:v>34261</c:v>
                </c:pt>
                <c:pt idx="7301">
                  <c:v>34260</c:v>
                </c:pt>
                <c:pt idx="7302">
                  <c:v>34257</c:v>
                </c:pt>
                <c:pt idx="7303">
                  <c:v>34256</c:v>
                </c:pt>
                <c:pt idx="7304">
                  <c:v>34255</c:v>
                </c:pt>
                <c:pt idx="7305">
                  <c:v>34254</c:v>
                </c:pt>
                <c:pt idx="7306">
                  <c:v>34253</c:v>
                </c:pt>
                <c:pt idx="7307">
                  <c:v>34250</c:v>
                </c:pt>
                <c:pt idx="7308">
                  <c:v>34249</c:v>
                </c:pt>
                <c:pt idx="7309">
                  <c:v>34248</c:v>
                </c:pt>
                <c:pt idx="7310">
                  <c:v>34247</c:v>
                </c:pt>
                <c:pt idx="7311">
                  <c:v>34246</c:v>
                </c:pt>
                <c:pt idx="7312">
                  <c:v>34243</c:v>
                </c:pt>
                <c:pt idx="7313">
                  <c:v>34242</c:v>
                </c:pt>
                <c:pt idx="7314">
                  <c:v>34241</c:v>
                </c:pt>
                <c:pt idx="7315">
                  <c:v>34240</c:v>
                </c:pt>
                <c:pt idx="7316">
                  <c:v>34239</c:v>
                </c:pt>
                <c:pt idx="7317">
                  <c:v>34236</c:v>
                </c:pt>
                <c:pt idx="7318">
                  <c:v>34235</c:v>
                </c:pt>
                <c:pt idx="7319">
                  <c:v>34234</c:v>
                </c:pt>
                <c:pt idx="7320">
                  <c:v>34233</c:v>
                </c:pt>
                <c:pt idx="7321">
                  <c:v>34232</c:v>
                </c:pt>
                <c:pt idx="7322">
                  <c:v>34229</c:v>
                </c:pt>
                <c:pt idx="7323">
                  <c:v>34228</c:v>
                </c:pt>
                <c:pt idx="7324">
                  <c:v>34227</c:v>
                </c:pt>
                <c:pt idx="7325">
                  <c:v>34226</c:v>
                </c:pt>
                <c:pt idx="7326">
                  <c:v>34225</c:v>
                </c:pt>
                <c:pt idx="7327">
                  <c:v>34222</c:v>
                </c:pt>
                <c:pt idx="7328">
                  <c:v>34221</c:v>
                </c:pt>
                <c:pt idx="7329">
                  <c:v>34220</c:v>
                </c:pt>
                <c:pt idx="7330">
                  <c:v>34219</c:v>
                </c:pt>
                <c:pt idx="7331">
                  <c:v>34215</c:v>
                </c:pt>
                <c:pt idx="7332">
                  <c:v>34214</c:v>
                </c:pt>
                <c:pt idx="7333">
                  <c:v>34213</c:v>
                </c:pt>
                <c:pt idx="7334">
                  <c:v>34212</c:v>
                </c:pt>
                <c:pt idx="7335">
                  <c:v>34211</c:v>
                </c:pt>
                <c:pt idx="7336">
                  <c:v>34208</c:v>
                </c:pt>
                <c:pt idx="7337">
                  <c:v>34207</c:v>
                </c:pt>
                <c:pt idx="7338">
                  <c:v>34206</c:v>
                </c:pt>
                <c:pt idx="7339">
                  <c:v>34205</c:v>
                </c:pt>
                <c:pt idx="7340">
                  <c:v>34204</c:v>
                </c:pt>
                <c:pt idx="7341">
                  <c:v>34201</c:v>
                </c:pt>
                <c:pt idx="7342">
                  <c:v>34200</c:v>
                </c:pt>
                <c:pt idx="7343">
                  <c:v>34199</c:v>
                </c:pt>
                <c:pt idx="7344">
                  <c:v>34198</c:v>
                </c:pt>
                <c:pt idx="7345">
                  <c:v>34197</c:v>
                </c:pt>
                <c:pt idx="7346">
                  <c:v>34194</c:v>
                </c:pt>
                <c:pt idx="7347">
                  <c:v>34193</c:v>
                </c:pt>
                <c:pt idx="7348">
                  <c:v>34192</c:v>
                </c:pt>
                <c:pt idx="7349">
                  <c:v>34191</c:v>
                </c:pt>
                <c:pt idx="7350">
                  <c:v>34190</c:v>
                </c:pt>
                <c:pt idx="7351">
                  <c:v>34187</c:v>
                </c:pt>
                <c:pt idx="7352">
                  <c:v>34186</c:v>
                </c:pt>
                <c:pt idx="7353">
                  <c:v>34185</c:v>
                </c:pt>
                <c:pt idx="7354">
                  <c:v>34184</c:v>
                </c:pt>
                <c:pt idx="7355">
                  <c:v>34183</c:v>
                </c:pt>
                <c:pt idx="7356">
                  <c:v>34180</c:v>
                </c:pt>
                <c:pt idx="7357">
                  <c:v>34179</c:v>
                </c:pt>
                <c:pt idx="7358">
                  <c:v>34178</c:v>
                </c:pt>
                <c:pt idx="7359">
                  <c:v>34177</c:v>
                </c:pt>
                <c:pt idx="7360">
                  <c:v>34176</c:v>
                </c:pt>
                <c:pt idx="7361">
                  <c:v>34173</c:v>
                </c:pt>
                <c:pt idx="7362">
                  <c:v>34172</c:v>
                </c:pt>
                <c:pt idx="7363">
                  <c:v>34171</c:v>
                </c:pt>
                <c:pt idx="7364">
                  <c:v>34170</c:v>
                </c:pt>
                <c:pt idx="7365">
                  <c:v>34169</c:v>
                </c:pt>
                <c:pt idx="7366">
                  <c:v>34166</c:v>
                </c:pt>
                <c:pt idx="7367">
                  <c:v>34165</c:v>
                </c:pt>
                <c:pt idx="7368">
                  <c:v>34164</c:v>
                </c:pt>
                <c:pt idx="7369">
                  <c:v>34163</c:v>
                </c:pt>
                <c:pt idx="7370">
                  <c:v>34162</c:v>
                </c:pt>
                <c:pt idx="7371">
                  <c:v>34159</c:v>
                </c:pt>
                <c:pt idx="7372">
                  <c:v>34158</c:v>
                </c:pt>
                <c:pt idx="7373">
                  <c:v>34157</c:v>
                </c:pt>
                <c:pt idx="7374">
                  <c:v>34156</c:v>
                </c:pt>
                <c:pt idx="7375">
                  <c:v>34152</c:v>
                </c:pt>
                <c:pt idx="7376">
                  <c:v>34151</c:v>
                </c:pt>
                <c:pt idx="7377">
                  <c:v>34150</c:v>
                </c:pt>
                <c:pt idx="7378">
                  <c:v>34149</c:v>
                </c:pt>
                <c:pt idx="7379">
                  <c:v>34148</c:v>
                </c:pt>
                <c:pt idx="7380">
                  <c:v>34145</c:v>
                </c:pt>
                <c:pt idx="7381">
                  <c:v>34144</c:v>
                </c:pt>
                <c:pt idx="7382">
                  <c:v>34143</c:v>
                </c:pt>
                <c:pt idx="7383">
                  <c:v>34142</c:v>
                </c:pt>
                <c:pt idx="7384">
                  <c:v>34141</c:v>
                </c:pt>
                <c:pt idx="7385">
                  <c:v>34138</c:v>
                </c:pt>
                <c:pt idx="7386">
                  <c:v>34137</c:v>
                </c:pt>
                <c:pt idx="7387">
                  <c:v>34136</c:v>
                </c:pt>
                <c:pt idx="7388">
                  <c:v>34135</c:v>
                </c:pt>
                <c:pt idx="7389">
                  <c:v>34134</c:v>
                </c:pt>
                <c:pt idx="7390">
                  <c:v>34131</c:v>
                </c:pt>
                <c:pt idx="7391">
                  <c:v>34130</c:v>
                </c:pt>
                <c:pt idx="7392">
                  <c:v>34129</c:v>
                </c:pt>
                <c:pt idx="7393">
                  <c:v>34128</c:v>
                </c:pt>
                <c:pt idx="7394">
                  <c:v>34127</c:v>
                </c:pt>
                <c:pt idx="7395">
                  <c:v>34124</c:v>
                </c:pt>
                <c:pt idx="7396">
                  <c:v>34123</c:v>
                </c:pt>
                <c:pt idx="7397">
                  <c:v>34122</c:v>
                </c:pt>
                <c:pt idx="7398">
                  <c:v>34121</c:v>
                </c:pt>
                <c:pt idx="7399">
                  <c:v>34117</c:v>
                </c:pt>
                <c:pt idx="7400">
                  <c:v>34116</c:v>
                </c:pt>
                <c:pt idx="7401">
                  <c:v>34115</c:v>
                </c:pt>
                <c:pt idx="7402">
                  <c:v>34114</c:v>
                </c:pt>
                <c:pt idx="7403">
                  <c:v>34113</c:v>
                </c:pt>
                <c:pt idx="7404">
                  <c:v>34110</c:v>
                </c:pt>
                <c:pt idx="7405">
                  <c:v>34109</c:v>
                </c:pt>
                <c:pt idx="7406">
                  <c:v>34108</c:v>
                </c:pt>
                <c:pt idx="7407">
                  <c:v>34107</c:v>
                </c:pt>
                <c:pt idx="7408">
                  <c:v>34106</c:v>
                </c:pt>
                <c:pt idx="7409">
                  <c:v>34103</c:v>
                </c:pt>
                <c:pt idx="7410">
                  <c:v>34102</c:v>
                </c:pt>
                <c:pt idx="7411">
                  <c:v>34101</c:v>
                </c:pt>
                <c:pt idx="7412">
                  <c:v>34100</c:v>
                </c:pt>
                <c:pt idx="7413">
                  <c:v>34099</c:v>
                </c:pt>
                <c:pt idx="7414">
                  <c:v>34096</c:v>
                </c:pt>
                <c:pt idx="7415">
                  <c:v>34095</c:v>
                </c:pt>
                <c:pt idx="7416">
                  <c:v>34094</c:v>
                </c:pt>
                <c:pt idx="7417">
                  <c:v>34093</c:v>
                </c:pt>
                <c:pt idx="7418">
                  <c:v>34092</c:v>
                </c:pt>
                <c:pt idx="7419">
                  <c:v>34089</c:v>
                </c:pt>
                <c:pt idx="7420">
                  <c:v>34088</c:v>
                </c:pt>
                <c:pt idx="7421">
                  <c:v>34087</c:v>
                </c:pt>
                <c:pt idx="7422">
                  <c:v>34086</c:v>
                </c:pt>
                <c:pt idx="7423">
                  <c:v>34085</c:v>
                </c:pt>
                <c:pt idx="7424">
                  <c:v>34082</c:v>
                </c:pt>
                <c:pt idx="7425">
                  <c:v>34081</c:v>
                </c:pt>
                <c:pt idx="7426">
                  <c:v>34080</c:v>
                </c:pt>
                <c:pt idx="7427">
                  <c:v>34079</c:v>
                </c:pt>
                <c:pt idx="7428">
                  <c:v>34078</c:v>
                </c:pt>
                <c:pt idx="7429">
                  <c:v>34075</c:v>
                </c:pt>
                <c:pt idx="7430">
                  <c:v>34074</c:v>
                </c:pt>
                <c:pt idx="7431">
                  <c:v>34073</c:v>
                </c:pt>
                <c:pt idx="7432">
                  <c:v>34072</c:v>
                </c:pt>
                <c:pt idx="7433">
                  <c:v>34071</c:v>
                </c:pt>
                <c:pt idx="7434">
                  <c:v>34067</c:v>
                </c:pt>
                <c:pt idx="7435">
                  <c:v>34066</c:v>
                </c:pt>
                <c:pt idx="7436">
                  <c:v>34065</c:v>
                </c:pt>
                <c:pt idx="7437">
                  <c:v>34064</c:v>
                </c:pt>
                <c:pt idx="7438">
                  <c:v>34061</c:v>
                </c:pt>
                <c:pt idx="7439">
                  <c:v>34060</c:v>
                </c:pt>
                <c:pt idx="7440">
                  <c:v>34059</c:v>
                </c:pt>
                <c:pt idx="7441">
                  <c:v>34058</c:v>
                </c:pt>
                <c:pt idx="7442">
                  <c:v>34057</c:v>
                </c:pt>
                <c:pt idx="7443">
                  <c:v>34054</c:v>
                </c:pt>
                <c:pt idx="7444">
                  <c:v>34053</c:v>
                </c:pt>
                <c:pt idx="7445">
                  <c:v>34052</c:v>
                </c:pt>
                <c:pt idx="7446">
                  <c:v>34051</c:v>
                </c:pt>
                <c:pt idx="7447">
                  <c:v>34050</c:v>
                </c:pt>
                <c:pt idx="7448">
                  <c:v>34047</c:v>
                </c:pt>
                <c:pt idx="7449">
                  <c:v>34046</c:v>
                </c:pt>
                <c:pt idx="7450">
                  <c:v>34045</c:v>
                </c:pt>
                <c:pt idx="7451">
                  <c:v>34044</c:v>
                </c:pt>
                <c:pt idx="7452">
                  <c:v>34043</c:v>
                </c:pt>
                <c:pt idx="7453">
                  <c:v>34040</c:v>
                </c:pt>
                <c:pt idx="7454">
                  <c:v>34039</c:v>
                </c:pt>
                <c:pt idx="7455">
                  <c:v>34038</c:v>
                </c:pt>
                <c:pt idx="7456">
                  <c:v>34037</c:v>
                </c:pt>
                <c:pt idx="7457">
                  <c:v>34036</c:v>
                </c:pt>
                <c:pt idx="7458">
                  <c:v>34033</c:v>
                </c:pt>
                <c:pt idx="7459">
                  <c:v>34032</c:v>
                </c:pt>
                <c:pt idx="7460">
                  <c:v>34031</c:v>
                </c:pt>
                <c:pt idx="7461">
                  <c:v>34030</c:v>
                </c:pt>
                <c:pt idx="7462">
                  <c:v>34029</c:v>
                </c:pt>
                <c:pt idx="7463">
                  <c:v>34026</c:v>
                </c:pt>
                <c:pt idx="7464">
                  <c:v>34025</c:v>
                </c:pt>
                <c:pt idx="7465">
                  <c:v>34024</c:v>
                </c:pt>
                <c:pt idx="7466">
                  <c:v>34023</c:v>
                </c:pt>
                <c:pt idx="7467">
                  <c:v>34022</c:v>
                </c:pt>
                <c:pt idx="7468">
                  <c:v>34019</c:v>
                </c:pt>
                <c:pt idx="7469">
                  <c:v>34018</c:v>
                </c:pt>
                <c:pt idx="7470">
                  <c:v>34017</c:v>
                </c:pt>
                <c:pt idx="7471">
                  <c:v>34016</c:v>
                </c:pt>
                <c:pt idx="7472">
                  <c:v>34012</c:v>
                </c:pt>
                <c:pt idx="7473">
                  <c:v>34011</c:v>
                </c:pt>
                <c:pt idx="7474">
                  <c:v>34010</c:v>
                </c:pt>
                <c:pt idx="7475">
                  <c:v>34009</c:v>
                </c:pt>
                <c:pt idx="7476">
                  <c:v>34008</c:v>
                </c:pt>
                <c:pt idx="7477">
                  <c:v>34005</c:v>
                </c:pt>
                <c:pt idx="7478">
                  <c:v>34004</c:v>
                </c:pt>
                <c:pt idx="7479">
                  <c:v>34003</c:v>
                </c:pt>
                <c:pt idx="7480">
                  <c:v>34002</c:v>
                </c:pt>
                <c:pt idx="7481">
                  <c:v>34001</c:v>
                </c:pt>
                <c:pt idx="7482">
                  <c:v>33998</c:v>
                </c:pt>
                <c:pt idx="7483">
                  <c:v>33997</c:v>
                </c:pt>
                <c:pt idx="7484">
                  <c:v>33996</c:v>
                </c:pt>
                <c:pt idx="7485">
                  <c:v>33995</c:v>
                </c:pt>
                <c:pt idx="7486">
                  <c:v>33994</c:v>
                </c:pt>
                <c:pt idx="7487">
                  <c:v>33991</c:v>
                </c:pt>
                <c:pt idx="7488">
                  <c:v>33990</c:v>
                </c:pt>
                <c:pt idx="7489">
                  <c:v>33989</c:v>
                </c:pt>
                <c:pt idx="7490">
                  <c:v>33988</c:v>
                </c:pt>
                <c:pt idx="7491">
                  <c:v>33987</c:v>
                </c:pt>
                <c:pt idx="7492">
                  <c:v>33984</c:v>
                </c:pt>
                <c:pt idx="7493">
                  <c:v>33983</c:v>
                </c:pt>
                <c:pt idx="7494">
                  <c:v>33982</c:v>
                </c:pt>
                <c:pt idx="7495">
                  <c:v>33981</c:v>
                </c:pt>
                <c:pt idx="7496">
                  <c:v>33980</c:v>
                </c:pt>
                <c:pt idx="7497">
                  <c:v>33977</c:v>
                </c:pt>
                <c:pt idx="7498">
                  <c:v>33976</c:v>
                </c:pt>
                <c:pt idx="7499">
                  <c:v>33975</c:v>
                </c:pt>
                <c:pt idx="7500">
                  <c:v>33974</c:v>
                </c:pt>
                <c:pt idx="7501">
                  <c:v>33973</c:v>
                </c:pt>
                <c:pt idx="7502">
                  <c:v>33969</c:v>
                </c:pt>
                <c:pt idx="7503">
                  <c:v>33968</c:v>
                </c:pt>
                <c:pt idx="7504">
                  <c:v>33967</c:v>
                </c:pt>
                <c:pt idx="7505">
                  <c:v>33966</c:v>
                </c:pt>
                <c:pt idx="7506">
                  <c:v>33962</c:v>
                </c:pt>
                <c:pt idx="7507">
                  <c:v>33961</c:v>
                </c:pt>
                <c:pt idx="7508">
                  <c:v>33960</c:v>
                </c:pt>
                <c:pt idx="7509">
                  <c:v>33959</c:v>
                </c:pt>
                <c:pt idx="7510">
                  <c:v>33956</c:v>
                </c:pt>
                <c:pt idx="7511">
                  <c:v>33955</c:v>
                </c:pt>
                <c:pt idx="7512">
                  <c:v>33954</c:v>
                </c:pt>
                <c:pt idx="7513">
                  <c:v>33953</c:v>
                </c:pt>
                <c:pt idx="7514">
                  <c:v>33952</c:v>
                </c:pt>
                <c:pt idx="7515">
                  <c:v>33949</c:v>
                </c:pt>
                <c:pt idx="7516">
                  <c:v>33948</c:v>
                </c:pt>
                <c:pt idx="7517">
                  <c:v>33947</c:v>
                </c:pt>
                <c:pt idx="7518">
                  <c:v>33946</c:v>
                </c:pt>
                <c:pt idx="7519">
                  <c:v>33945</c:v>
                </c:pt>
                <c:pt idx="7520">
                  <c:v>33942</c:v>
                </c:pt>
                <c:pt idx="7521">
                  <c:v>33941</c:v>
                </c:pt>
                <c:pt idx="7522">
                  <c:v>33940</c:v>
                </c:pt>
                <c:pt idx="7523">
                  <c:v>33939</c:v>
                </c:pt>
                <c:pt idx="7524">
                  <c:v>33938</c:v>
                </c:pt>
                <c:pt idx="7525">
                  <c:v>33935</c:v>
                </c:pt>
                <c:pt idx="7526">
                  <c:v>33933</c:v>
                </c:pt>
                <c:pt idx="7527">
                  <c:v>33932</c:v>
                </c:pt>
                <c:pt idx="7528">
                  <c:v>33931</c:v>
                </c:pt>
                <c:pt idx="7529">
                  <c:v>33928</c:v>
                </c:pt>
                <c:pt idx="7530">
                  <c:v>33927</c:v>
                </c:pt>
                <c:pt idx="7531">
                  <c:v>33926</c:v>
                </c:pt>
                <c:pt idx="7532">
                  <c:v>33925</c:v>
                </c:pt>
                <c:pt idx="7533">
                  <c:v>33924</c:v>
                </c:pt>
                <c:pt idx="7534">
                  <c:v>33921</c:v>
                </c:pt>
                <c:pt idx="7535">
                  <c:v>33920</c:v>
                </c:pt>
                <c:pt idx="7536">
                  <c:v>33919</c:v>
                </c:pt>
                <c:pt idx="7537">
                  <c:v>33918</c:v>
                </c:pt>
                <c:pt idx="7538">
                  <c:v>33917</c:v>
                </c:pt>
                <c:pt idx="7539">
                  <c:v>33914</c:v>
                </c:pt>
                <c:pt idx="7540">
                  <c:v>33913</c:v>
                </c:pt>
                <c:pt idx="7541">
                  <c:v>33912</c:v>
                </c:pt>
                <c:pt idx="7542">
                  <c:v>33911</c:v>
                </c:pt>
                <c:pt idx="7543">
                  <c:v>33910</c:v>
                </c:pt>
                <c:pt idx="7544">
                  <c:v>33907</c:v>
                </c:pt>
                <c:pt idx="7545">
                  <c:v>33906</c:v>
                </c:pt>
                <c:pt idx="7546">
                  <c:v>33905</c:v>
                </c:pt>
                <c:pt idx="7547">
                  <c:v>33904</c:v>
                </c:pt>
                <c:pt idx="7548">
                  <c:v>33903</c:v>
                </c:pt>
                <c:pt idx="7549">
                  <c:v>33900</c:v>
                </c:pt>
                <c:pt idx="7550">
                  <c:v>33899</c:v>
                </c:pt>
                <c:pt idx="7551">
                  <c:v>33898</c:v>
                </c:pt>
                <c:pt idx="7552">
                  <c:v>33897</c:v>
                </c:pt>
                <c:pt idx="7553">
                  <c:v>33896</c:v>
                </c:pt>
                <c:pt idx="7554">
                  <c:v>33893</c:v>
                </c:pt>
                <c:pt idx="7555">
                  <c:v>33892</c:v>
                </c:pt>
                <c:pt idx="7556">
                  <c:v>33891</c:v>
                </c:pt>
                <c:pt idx="7557">
                  <c:v>33890</c:v>
                </c:pt>
                <c:pt idx="7558">
                  <c:v>33889</c:v>
                </c:pt>
                <c:pt idx="7559">
                  <c:v>33886</c:v>
                </c:pt>
                <c:pt idx="7560">
                  <c:v>33885</c:v>
                </c:pt>
                <c:pt idx="7561">
                  <c:v>33884</c:v>
                </c:pt>
                <c:pt idx="7562">
                  <c:v>33883</c:v>
                </c:pt>
                <c:pt idx="7563">
                  <c:v>33882</c:v>
                </c:pt>
                <c:pt idx="7564">
                  <c:v>33879</c:v>
                </c:pt>
                <c:pt idx="7565">
                  <c:v>33878</c:v>
                </c:pt>
                <c:pt idx="7566">
                  <c:v>33877</c:v>
                </c:pt>
                <c:pt idx="7567">
                  <c:v>33876</c:v>
                </c:pt>
                <c:pt idx="7568">
                  <c:v>33875</c:v>
                </c:pt>
                <c:pt idx="7569">
                  <c:v>33872</c:v>
                </c:pt>
                <c:pt idx="7570">
                  <c:v>33871</c:v>
                </c:pt>
                <c:pt idx="7571">
                  <c:v>33870</c:v>
                </c:pt>
                <c:pt idx="7572">
                  <c:v>33869</c:v>
                </c:pt>
                <c:pt idx="7573">
                  <c:v>33868</c:v>
                </c:pt>
                <c:pt idx="7574">
                  <c:v>33865</c:v>
                </c:pt>
                <c:pt idx="7575">
                  <c:v>33864</c:v>
                </c:pt>
                <c:pt idx="7576">
                  <c:v>33863</c:v>
                </c:pt>
                <c:pt idx="7577">
                  <c:v>33862</c:v>
                </c:pt>
                <c:pt idx="7578">
                  <c:v>33861</c:v>
                </c:pt>
                <c:pt idx="7579">
                  <c:v>33858</c:v>
                </c:pt>
                <c:pt idx="7580">
                  <c:v>33857</c:v>
                </c:pt>
                <c:pt idx="7581">
                  <c:v>33856</c:v>
                </c:pt>
                <c:pt idx="7582">
                  <c:v>33855</c:v>
                </c:pt>
                <c:pt idx="7583">
                  <c:v>33851</c:v>
                </c:pt>
                <c:pt idx="7584">
                  <c:v>33850</c:v>
                </c:pt>
                <c:pt idx="7585">
                  <c:v>33849</c:v>
                </c:pt>
                <c:pt idx="7586">
                  <c:v>33848</c:v>
                </c:pt>
                <c:pt idx="7587">
                  <c:v>33847</c:v>
                </c:pt>
                <c:pt idx="7588">
                  <c:v>33844</c:v>
                </c:pt>
                <c:pt idx="7589">
                  <c:v>33843</c:v>
                </c:pt>
                <c:pt idx="7590">
                  <c:v>33842</c:v>
                </c:pt>
                <c:pt idx="7591">
                  <c:v>33841</c:v>
                </c:pt>
                <c:pt idx="7592">
                  <c:v>33840</c:v>
                </c:pt>
                <c:pt idx="7593">
                  <c:v>33837</c:v>
                </c:pt>
                <c:pt idx="7594">
                  <c:v>33836</c:v>
                </c:pt>
                <c:pt idx="7595">
                  <c:v>33835</c:v>
                </c:pt>
                <c:pt idx="7596">
                  <c:v>33834</c:v>
                </c:pt>
                <c:pt idx="7597">
                  <c:v>33833</c:v>
                </c:pt>
                <c:pt idx="7598">
                  <c:v>33830</c:v>
                </c:pt>
                <c:pt idx="7599">
                  <c:v>33829</c:v>
                </c:pt>
                <c:pt idx="7600">
                  <c:v>33828</c:v>
                </c:pt>
                <c:pt idx="7601">
                  <c:v>33827</c:v>
                </c:pt>
                <c:pt idx="7602">
                  <c:v>33826</c:v>
                </c:pt>
                <c:pt idx="7603">
                  <c:v>33823</c:v>
                </c:pt>
                <c:pt idx="7604">
                  <c:v>33822</c:v>
                </c:pt>
                <c:pt idx="7605">
                  <c:v>33821</c:v>
                </c:pt>
                <c:pt idx="7606">
                  <c:v>33820</c:v>
                </c:pt>
                <c:pt idx="7607">
                  <c:v>33819</c:v>
                </c:pt>
                <c:pt idx="7608">
                  <c:v>33816</c:v>
                </c:pt>
                <c:pt idx="7609">
                  <c:v>33815</c:v>
                </c:pt>
                <c:pt idx="7610">
                  <c:v>33814</c:v>
                </c:pt>
                <c:pt idx="7611">
                  <c:v>33813</c:v>
                </c:pt>
                <c:pt idx="7612">
                  <c:v>33812</c:v>
                </c:pt>
                <c:pt idx="7613">
                  <c:v>33809</c:v>
                </c:pt>
                <c:pt idx="7614">
                  <c:v>33808</c:v>
                </c:pt>
                <c:pt idx="7615">
                  <c:v>33807</c:v>
                </c:pt>
                <c:pt idx="7616">
                  <c:v>33806</c:v>
                </c:pt>
                <c:pt idx="7617">
                  <c:v>33805</c:v>
                </c:pt>
                <c:pt idx="7618">
                  <c:v>33802</c:v>
                </c:pt>
                <c:pt idx="7619">
                  <c:v>33801</c:v>
                </c:pt>
                <c:pt idx="7620">
                  <c:v>33800</c:v>
                </c:pt>
                <c:pt idx="7621">
                  <c:v>33799</c:v>
                </c:pt>
                <c:pt idx="7622">
                  <c:v>33798</c:v>
                </c:pt>
                <c:pt idx="7623">
                  <c:v>33795</c:v>
                </c:pt>
                <c:pt idx="7624">
                  <c:v>33794</c:v>
                </c:pt>
                <c:pt idx="7625">
                  <c:v>33793</c:v>
                </c:pt>
                <c:pt idx="7626">
                  <c:v>33792</c:v>
                </c:pt>
                <c:pt idx="7627">
                  <c:v>33791</c:v>
                </c:pt>
                <c:pt idx="7628">
                  <c:v>33787</c:v>
                </c:pt>
                <c:pt idx="7629">
                  <c:v>33786</c:v>
                </c:pt>
                <c:pt idx="7630">
                  <c:v>33785</c:v>
                </c:pt>
                <c:pt idx="7631">
                  <c:v>33784</c:v>
                </c:pt>
                <c:pt idx="7632">
                  <c:v>33781</c:v>
                </c:pt>
                <c:pt idx="7633">
                  <c:v>33780</c:v>
                </c:pt>
                <c:pt idx="7634">
                  <c:v>33779</c:v>
                </c:pt>
                <c:pt idx="7635">
                  <c:v>33778</c:v>
                </c:pt>
                <c:pt idx="7636">
                  <c:v>33777</c:v>
                </c:pt>
                <c:pt idx="7637">
                  <c:v>33774</c:v>
                </c:pt>
                <c:pt idx="7638">
                  <c:v>33773</c:v>
                </c:pt>
                <c:pt idx="7639">
                  <c:v>33772</c:v>
                </c:pt>
                <c:pt idx="7640">
                  <c:v>33771</c:v>
                </c:pt>
                <c:pt idx="7641">
                  <c:v>33770</c:v>
                </c:pt>
                <c:pt idx="7642">
                  <c:v>33767</c:v>
                </c:pt>
                <c:pt idx="7643">
                  <c:v>33766</c:v>
                </c:pt>
                <c:pt idx="7644">
                  <c:v>33765</c:v>
                </c:pt>
                <c:pt idx="7645">
                  <c:v>33764</c:v>
                </c:pt>
                <c:pt idx="7646">
                  <c:v>33763</c:v>
                </c:pt>
                <c:pt idx="7647">
                  <c:v>33760</c:v>
                </c:pt>
                <c:pt idx="7648">
                  <c:v>33759</c:v>
                </c:pt>
                <c:pt idx="7649">
                  <c:v>33758</c:v>
                </c:pt>
                <c:pt idx="7650">
                  <c:v>33757</c:v>
                </c:pt>
                <c:pt idx="7651">
                  <c:v>33756</c:v>
                </c:pt>
                <c:pt idx="7652">
                  <c:v>33753</c:v>
                </c:pt>
                <c:pt idx="7653">
                  <c:v>33752</c:v>
                </c:pt>
                <c:pt idx="7654">
                  <c:v>33751</c:v>
                </c:pt>
                <c:pt idx="7655">
                  <c:v>33750</c:v>
                </c:pt>
                <c:pt idx="7656">
                  <c:v>33746</c:v>
                </c:pt>
                <c:pt idx="7657">
                  <c:v>33745</c:v>
                </c:pt>
                <c:pt idx="7658">
                  <c:v>33744</c:v>
                </c:pt>
                <c:pt idx="7659">
                  <c:v>33743</c:v>
                </c:pt>
                <c:pt idx="7660">
                  <c:v>33742</c:v>
                </c:pt>
                <c:pt idx="7661">
                  <c:v>33739</c:v>
                </c:pt>
                <c:pt idx="7662">
                  <c:v>33738</c:v>
                </c:pt>
                <c:pt idx="7663">
                  <c:v>33737</c:v>
                </c:pt>
                <c:pt idx="7664">
                  <c:v>33736</c:v>
                </c:pt>
                <c:pt idx="7665">
                  <c:v>33735</c:v>
                </c:pt>
                <c:pt idx="7666">
                  <c:v>33732</c:v>
                </c:pt>
                <c:pt idx="7667">
                  <c:v>33731</c:v>
                </c:pt>
                <c:pt idx="7668">
                  <c:v>33730</c:v>
                </c:pt>
                <c:pt idx="7669">
                  <c:v>33729</c:v>
                </c:pt>
                <c:pt idx="7670">
                  <c:v>33728</c:v>
                </c:pt>
                <c:pt idx="7671">
                  <c:v>33725</c:v>
                </c:pt>
                <c:pt idx="7672">
                  <c:v>33724</c:v>
                </c:pt>
                <c:pt idx="7673">
                  <c:v>33723</c:v>
                </c:pt>
                <c:pt idx="7674">
                  <c:v>33722</c:v>
                </c:pt>
                <c:pt idx="7675">
                  <c:v>33721</c:v>
                </c:pt>
                <c:pt idx="7676">
                  <c:v>33718</c:v>
                </c:pt>
                <c:pt idx="7677">
                  <c:v>33717</c:v>
                </c:pt>
                <c:pt idx="7678">
                  <c:v>33716</c:v>
                </c:pt>
                <c:pt idx="7679">
                  <c:v>33715</c:v>
                </c:pt>
                <c:pt idx="7680">
                  <c:v>33714</c:v>
                </c:pt>
                <c:pt idx="7681">
                  <c:v>33710</c:v>
                </c:pt>
                <c:pt idx="7682">
                  <c:v>33709</c:v>
                </c:pt>
                <c:pt idx="7683">
                  <c:v>33708</c:v>
                </c:pt>
                <c:pt idx="7684">
                  <c:v>33707</c:v>
                </c:pt>
                <c:pt idx="7685">
                  <c:v>33704</c:v>
                </c:pt>
                <c:pt idx="7686">
                  <c:v>33703</c:v>
                </c:pt>
                <c:pt idx="7687">
                  <c:v>33702</c:v>
                </c:pt>
                <c:pt idx="7688">
                  <c:v>33701</c:v>
                </c:pt>
                <c:pt idx="7689">
                  <c:v>33700</c:v>
                </c:pt>
                <c:pt idx="7690">
                  <c:v>33697</c:v>
                </c:pt>
                <c:pt idx="7691">
                  <c:v>33696</c:v>
                </c:pt>
                <c:pt idx="7692">
                  <c:v>33695</c:v>
                </c:pt>
                <c:pt idx="7693">
                  <c:v>33694</c:v>
                </c:pt>
                <c:pt idx="7694">
                  <c:v>33693</c:v>
                </c:pt>
                <c:pt idx="7695">
                  <c:v>33690</c:v>
                </c:pt>
                <c:pt idx="7696">
                  <c:v>33689</c:v>
                </c:pt>
                <c:pt idx="7697">
                  <c:v>33688</c:v>
                </c:pt>
                <c:pt idx="7698">
                  <c:v>33687</c:v>
                </c:pt>
                <c:pt idx="7699">
                  <c:v>33686</c:v>
                </c:pt>
                <c:pt idx="7700">
                  <c:v>33683</c:v>
                </c:pt>
                <c:pt idx="7701">
                  <c:v>33682</c:v>
                </c:pt>
                <c:pt idx="7702">
                  <c:v>33681</c:v>
                </c:pt>
                <c:pt idx="7703">
                  <c:v>33680</c:v>
                </c:pt>
                <c:pt idx="7704">
                  <c:v>33679</c:v>
                </c:pt>
                <c:pt idx="7705">
                  <c:v>33676</c:v>
                </c:pt>
                <c:pt idx="7706">
                  <c:v>33675</c:v>
                </c:pt>
                <c:pt idx="7707">
                  <c:v>33674</c:v>
                </c:pt>
                <c:pt idx="7708">
                  <c:v>33673</c:v>
                </c:pt>
                <c:pt idx="7709">
                  <c:v>33672</c:v>
                </c:pt>
                <c:pt idx="7710">
                  <c:v>33669</c:v>
                </c:pt>
                <c:pt idx="7711">
                  <c:v>33668</c:v>
                </c:pt>
                <c:pt idx="7712">
                  <c:v>33667</c:v>
                </c:pt>
                <c:pt idx="7713">
                  <c:v>33666</c:v>
                </c:pt>
                <c:pt idx="7714">
                  <c:v>33665</c:v>
                </c:pt>
                <c:pt idx="7715">
                  <c:v>33662</c:v>
                </c:pt>
                <c:pt idx="7716">
                  <c:v>33661</c:v>
                </c:pt>
                <c:pt idx="7717">
                  <c:v>33660</c:v>
                </c:pt>
                <c:pt idx="7718">
                  <c:v>33659</c:v>
                </c:pt>
                <c:pt idx="7719">
                  <c:v>33658</c:v>
                </c:pt>
                <c:pt idx="7720">
                  <c:v>33655</c:v>
                </c:pt>
                <c:pt idx="7721">
                  <c:v>33654</c:v>
                </c:pt>
                <c:pt idx="7722">
                  <c:v>33653</c:v>
                </c:pt>
                <c:pt idx="7723">
                  <c:v>33652</c:v>
                </c:pt>
                <c:pt idx="7724">
                  <c:v>33648</c:v>
                </c:pt>
                <c:pt idx="7725">
                  <c:v>33647</c:v>
                </c:pt>
                <c:pt idx="7726">
                  <c:v>33646</c:v>
                </c:pt>
                <c:pt idx="7727">
                  <c:v>33645</c:v>
                </c:pt>
                <c:pt idx="7728">
                  <c:v>33644</c:v>
                </c:pt>
                <c:pt idx="7729">
                  <c:v>33641</c:v>
                </c:pt>
                <c:pt idx="7730">
                  <c:v>33640</c:v>
                </c:pt>
                <c:pt idx="7731">
                  <c:v>33639</c:v>
                </c:pt>
                <c:pt idx="7732">
                  <c:v>33638</c:v>
                </c:pt>
                <c:pt idx="7733">
                  <c:v>33637</c:v>
                </c:pt>
                <c:pt idx="7734">
                  <c:v>33634</c:v>
                </c:pt>
                <c:pt idx="7735">
                  <c:v>33633</c:v>
                </c:pt>
                <c:pt idx="7736">
                  <c:v>33632</c:v>
                </c:pt>
                <c:pt idx="7737">
                  <c:v>33631</c:v>
                </c:pt>
                <c:pt idx="7738">
                  <c:v>33630</c:v>
                </c:pt>
                <c:pt idx="7739">
                  <c:v>33627</c:v>
                </c:pt>
                <c:pt idx="7740">
                  <c:v>33626</c:v>
                </c:pt>
                <c:pt idx="7741">
                  <c:v>33625</c:v>
                </c:pt>
                <c:pt idx="7742">
                  <c:v>33624</c:v>
                </c:pt>
                <c:pt idx="7743">
                  <c:v>33623</c:v>
                </c:pt>
                <c:pt idx="7744">
                  <c:v>33620</c:v>
                </c:pt>
                <c:pt idx="7745">
                  <c:v>33619</c:v>
                </c:pt>
                <c:pt idx="7746">
                  <c:v>33618</c:v>
                </c:pt>
                <c:pt idx="7747">
                  <c:v>33617</c:v>
                </c:pt>
                <c:pt idx="7748">
                  <c:v>33616</c:v>
                </c:pt>
                <c:pt idx="7749">
                  <c:v>33613</c:v>
                </c:pt>
                <c:pt idx="7750">
                  <c:v>33612</c:v>
                </c:pt>
                <c:pt idx="7751">
                  <c:v>33611</c:v>
                </c:pt>
                <c:pt idx="7752">
                  <c:v>33610</c:v>
                </c:pt>
                <c:pt idx="7753">
                  <c:v>33609</c:v>
                </c:pt>
                <c:pt idx="7754">
                  <c:v>33606</c:v>
                </c:pt>
                <c:pt idx="7755">
                  <c:v>33605</c:v>
                </c:pt>
                <c:pt idx="7756">
                  <c:v>33603</c:v>
                </c:pt>
                <c:pt idx="7757">
                  <c:v>33602</c:v>
                </c:pt>
                <c:pt idx="7758">
                  <c:v>33599</c:v>
                </c:pt>
                <c:pt idx="7759">
                  <c:v>33598</c:v>
                </c:pt>
                <c:pt idx="7760">
                  <c:v>33596</c:v>
                </c:pt>
                <c:pt idx="7761">
                  <c:v>33595</c:v>
                </c:pt>
                <c:pt idx="7762">
                  <c:v>33592</c:v>
                </c:pt>
                <c:pt idx="7763">
                  <c:v>33591</c:v>
                </c:pt>
                <c:pt idx="7764">
                  <c:v>33590</c:v>
                </c:pt>
                <c:pt idx="7765">
                  <c:v>33589</c:v>
                </c:pt>
                <c:pt idx="7766">
                  <c:v>33588</c:v>
                </c:pt>
                <c:pt idx="7767">
                  <c:v>33585</c:v>
                </c:pt>
                <c:pt idx="7768">
                  <c:v>33584</c:v>
                </c:pt>
                <c:pt idx="7769">
                  <c:v>33583</c:v>
                </c:pt>
                <c:pt idx="7770">
                  <c:v>33582</c:v>
                </c:pt>
                <c:pt idx="7771">
                  <c:v>33581</c:v>
                </c:pt>
                <c:pt idx="7772">
                  <c:v>33578</c:v>
                </c:pt>
                <c:pt idx="7773">
                  <c:v>33577</c:v>
                </c:pt>
                <c:pt idx="7774">
                  <c:v>33576</c:v>
                </c:pt>
                <c:pt idx="7775">
                  <c:v>33575</c:v>
                </c:pt>
                <c:pt idx="7776">
                  <c:v>33574</c:v>
                </c:pt>
                <c:pt idx="7777">
                  <c:v>33571</c:v>
                </c:pt>
                <c:pt idx="7778">
                  <c:v>33569</c:v>
                </c:pt>
                <c:pt idx="7779">
                  <c:v>33568</c:v>
                </c:pt>
                <c:pt idx="7780">
                  <c:v>33567</c:v>
                </c:pt>
                <c:pt idx="7781">
                  <c:v>33564</c:v>
                </c:pt>
                <c:pt idx="7782">
                  <c:v>33563</c:v>
                </c:pt>
                <c:pt idx="7783">
                  <c:v>33562</c:v>
                </c:pt>
                <c:pt idx="7784">
                  <c:v>33561</c:v>
                </c:pt>
                <c:pt idx="7785">
                  <c:v>33560</c:v>
                </c:pt>
                <c:pt idx="7786">
                  <c:v>33557</c:v>
                </c:pt>
                <c:pt idx="7787">
                  <c:v>33556</c:v>
                </c:pt>
                <c:pt idx="7788">
                  <c:v>33555</c:v>
                </c:pt>
                <c:pt idx="7789">
                  <c:v>33554</c:v>
                </c:pt>
                <c:pt idx="7790">
                  <c:v>33553</c:v>
                </c:pt>
                <c:pt idx="7791">
                  <c:v>33550</c:v>
                </c:pt>
                <c:pt idx="7792">
                  <c:v>33549</c:v>
                </c:pt>
                <c:pt idx="7793">
                  <c:v>33548</c:v>
                </c:pt>
                <c:pt idx="7794">
                  <c:v>33547</c:v>
                </c:pt>
                <c:pt idx="7795">
                  <c:v>33546</c:v>
                </c:pt>
                <c:pt idx="7796">
                  <c:v>33543</c:v>
                </c:pt>
                <c:pt idx="7797">
                  <c:v>33542</c:v>
                </c:pt>
                <c:pt idx="7798">
                  <c:v>33541</c:v>
                </c:pt>
                <c:pt idx="7799">
                  <c:v>33540</c:v>
                </c:pt>
                <c:pt idx="7800">
                  <c:v>33539</c:v>
                </c:pt>
                <c:pt idx="7801">
                  <c:v>33536</c:v>
                </c:pt>
                <c:pt idx="7802">
                  <c:v>33535</c:v>
                </c:pt>
                <c:pt idx="7803">
                  <c:v>33534</c:v>
                </c:pt>
                <c:pt idx="7804">
                  <c:v>33533</c:v>
                </c:pt>
                <c:pt idx="7805">
                  <c:v>33532</c:v>
                </c:pt>
                <c:pt idx="7806">
                  <c:v>33529</c:v>
                </c:pt>
                <c:pt idx="7807">
                  <c:v>33528</c:v>
                </c:pt>
                <c:pt idx="7808">
                  <c:v>33527</c:v>
                </c:pt>
                <c:pt idx="7809">
                  <c:v>33526</c:v>
                </c:pt>
                <c:pt idx="7810">
                  <c:v>33525</c:v>
                </c:pt>
                <c:pt idx="7811">
                  <c:v>33522</c:v>
                </c:pt>
                <c:pt idx="7812">
                  <c:v>33521</c:v>
                </c:pt>
                <c:pt idx="7813">
                  <c:v>33520</c:v>
                </c:pt>
                <c:pt idx="7814">
                  <c:v>33519</c:v>
                </c:pt>
                <c:pt idx="7815">
                  <c:v>33518</c:v>
                </c:pt>
                <c:pt idx="7816">
                  <c:v>33515</c:v>
                </c:pt>
                <c:pt idx="7817">
                  <c:v>33514</c:v>
                </c:pt>
                <c:pt idx="7818">
                  <c:v>33513</c:v>
                </c:pt>
                <c:pt idx="7819">
                  <c:v>33512</c:v>
                </c:pt>
                <c:pt idx="7820">
                  <c:v>33511</c:v>
                </c:pt>
                <c:pt idx="7821">
                  <c:v>33508</c:v>
                </c:pt>
                <c:pt idx="7822">
                  <c:v>33507</c:v>
                </c:pt>
                <c:pt idx="7823">
                  <c:v>33506</c:v>
                </c:pt>
                <c:pt idx="7824">
                  <c:v>33505</c:v>
                </c:pt>
                <c:pt idx="7825">
                  <c:v>33504</c:v>
                </c:pt>
                <c:pt idx="7826">
                  <c:v>33501</c:v>
                </c:pt>
                <c:pt idx="7827">
                  <c:v>33500</c:v>
                </c:pt>
                <c:pt idx="7828">
                  <c:v>33499</c:v>
                </c:pt>
                <c:pt idx="7829">
                  <c:v>33498</c:v>
                </c:pt>
                <c:pt idx="7830">
                  <c:v>33497</c:v>
                </c:pt>
                <c:pt idx="7831">
                  <c:v>33494</c:v>
                </c:pt>
                <c:pt idx="7832">
                  <c:v>33493</c:v>
                </c:pt>
                <c:pt idx="7833">
                  <c:v>33492</c:v>
                </c:pt>
                <c:pt idx="7834">
                  <c:v>33491</c:v>
                </c:pt>
                <c:pt idx="7835">
                  <c:v>33490</c:v>
                </c:pt>
                <c:pt idx="7836">
                  <c:v>33487</c:v>
                </c:pt>
                <c:pt idx="7837">
                  <c:v>33486</c:v>
                </c:pt>
                <c:pt idx="7838">
                  <c:v>33485</c:v>
                </c:pt>
                <c:pt idx="7839">
                  <c:v>33484</c:v>
                </c:pt>
                <c:pt idx="7840">
                  <c:v>33480</c:v>
                </c:pt>
                <c:pt idx="7841">
                  <c:v>33479</c:v>
                </c:pt>
                <c:pt idx="7842">
                  <c:v>33478</c:v>
                </c:pt>
                <c:pt idx="7843">
                  <c:v>33477</c:v>
                </c:pt>
                <c:pt idx="7844">
                  <c:v>33476</c:v>
                </c:pt>
                <c:pt idx="7845">
                  <c:v>33473</c:v>
                </c:pt>
                <c:pt idx="7846">
                  <c:v>33472</c:v>
                </c:pt>
                <c:pt idx="7847">
                  <c:v>33471</c:v>
                </c:pt>
                <c:pt idx="7848">
                  <c:v>33470</c:v>
                </c:pt>
                <c:pt idx="7849">
                  <c:v>33469</c:v>
                </c:pt>
                <c:pt idx="7850">
                  <c:v>33466</c:v>
                </c:pt>
                <c:pt idx="7851">
                  <c:v>33465</c:v>
                </c:pt>
                <c:pt idx="7852">
                  <c:v>33464</c:v>
                </c:pt>
                <c:pt idx="7853">
                  <c:v>33463</c:v>
                </c:pt>
                <c:pt idx="7854">
                  <c:v>33462</c:v>
                </c:pt>
                <c:pt idx="7855">
                  <c:v>33459</c:v>
                </c:pt>
                <c:pt idx="7856">
                  <c:v>33458</c:v>
                </c:pt>
                <c:pt idx="7857">
                  <c:v>33457</c:v>
                </c:pt>
                <c:pt idx="7858">
                  <c:v>33456</c:v>
                </c:pt>
                <c:pt idx="7859">
                  <c:v>33455</c:v>
                </c:pt>
                <c:pt idx="7860">
                  <c:v>33452</c:v>
                </c:pt>
                <c:pt idx="7861">
                  <c:v>33451</c:v>
                </c:pt>
                <c:pt idx="7862">
                  <c:v>33450</c:v>
                </c:pt>
                <c:pt idx="7863">
                  <c:v>33449</c:v>
                </c:pt>
                <c:pt idx="7864">
                  <c:v>33448</c:v>
                </c:pt>
                <c:pt idx="7865">
                  <c:v>33445</c:v>
                </c:pt>
                <c:pt idx="7866">
                  <c:v>33444</c:v>
                </c:pt>
                <c:pt idx="7867">
                  <c:v>33443</c:v>
                </c:pt>
                <c:pt idx="7868">
                  <c:v>33442</c:v>
                </c:pt>
                <c:pt idx="7869">
                  <c:v>33441</c:v>
                </c:pt>
                <c:pt idx="7870">
                  <c:v>33438</c:v>
                </c:pt>
                <c:pt idx="7871">
                  <c:v>33437</c:v>
                </c:pt>
                <c:pt idx="7872">
                  <c:v>33436</c:v>
                </c:pt>
                <c:pt idx="7873">
                  <c:v>33435</c:v>
                </c:pt>
                <c:pt idx="7874">
                  <c:v>33434</c:v>
                </c:pt>
                <c:pt idx="7875">
                  <c:v>33431</c:v>
                </c:pt>
                <c:pt idx="7876">
                  <c:v>33430</c:v>
                </c:pt>
                <c:pt idx="7877">
                  <c:v>33429</c:v>
                </c:pt>
                <c:pt idx="7878">
                  <c:v>33428</c:v>
                </c:pt>
                <c:pt idx="7879">
                  <c:v>33427</c:v>
                </c:pt>
                <c:pt idx="7880">
                  <c:v>33424</c:v>
                </c:pt>
                <c:pt idx="7881">
                  <c:v>33422</c:v>
                </c:pt>
                <c:pt idx="7882">
                  <c:v>33421</c:v>
                </c:pt>
                <c:pt idx="7883">
                  <c:v>33420</c:v>
                </c:pt>
                <c:pt idx="7884">
                  <c:v>33417</c:v>
                </c:pt>
                <c:pt idx="7885">
                  <c:v>33416</c:v>
                </c:pt>
                <c:pt idx="7886">
                  <c:v>33415</c:v>
                </c:pt>
                <c:pt idx="7887">
                  <c:v>33414</c:v>
                </c:pt>
                <c:pt idx="7888">
                  <c:v>33413</c:v>
                </c:pt>
                <c:pt idx="7889">
                  <c:v>33410</c:v>
                </c:pt>
                <c:pt idx="7890">
                  <c:v>33409</c:v>
                </c:pt>
                <c:pt idx="7891">
                  <c:v>33408</c:v>
                </c:pt>
                <c:pt idx="7892">
                  <c:v>33407</c:v>
                </c:pt>
                <c:pt idx="7893">
                  <c:v>33406</c:v>
                </c:pt>
                <c:pt idx="7894">
                  <c:v>33403</c:v>
                </c:pt>
                <c:pt idx="7895">
                  <c:v>33402</c:v>
                </c:pt>
                <c:pt idx="7896">
                  <c:v>33401</c:v>
                </c:pt>
                <c:pt idx="7897">
                  <c:v>33400</c:v>
                </c:pt>
                <c:pt idx="7898">
                  <c:v>33399</c:v>
                </c:pt>
                <c:pt idx="7899">
                  <c:v>33396</c:v>
                </c:pt>
                <c:pt idx="7900">
                  <c:v>33395</c:v>
                </c:pt>
                <c:pt idx="7901">
                  <c:v>33394</c:v>
                </c:pt>
                <c:pt idx="7902">
                  <c:v>33393</c:v>
                </c:pt>
                <c:pt idx="7903">
                  <c:v>33392</c:v>
                </c:pt>
                <c:pt idx="7904">
                  <c:v>33389</c:v>
                </c:pt>
                <c:pt idx="7905">
                  <c:v>33388</c:v>
                </c:pt>
                <c:pt idx="7906">
                  <c:v>33387</c:v>
                </c:pt>
                <c:pt idx="7907">
                  <c:v>33386</c:v>
                </c:pt>
                <c:pt idx="7908">
                  <c:v>33382</c:v>
                </c:pt>
                <c:pt idx="7909">
                  <c:v>33381</c:v>
                </c:pt>
                <c:pt idx="7910">
                  <c:v>33380</c:v>
                </c:pt>
                <c:pt idx="7911">
                  <c:v>33379</c:v>
                </c:pt>
                <c:pt idx="7912">
                  <c:v>33378</c:v>
                </c:pt>
                <c:pt idx="7913">
                  <c:v>33375</c:v>
                </c:pt>
                <c:pt idx="7914">
                  <c:v>33374</c:v>
                </c:pt>
                <c:pt idx="7915">
                  <c:v>33373</c:v>
                </c:pt>
                <c:pt idx="7916">
                  <c:v>33372</c:v>
                </c:pt>
                <c:pt idx="7917">
                  <c:v>33371</c:v>
                </c:pt>
                <c:pt idx="7918">
                  <c:v>33368</c:v>
                </c:pt>
                <c:pt idx="7919">
                  <c:v>33367</c:v>
                </c:pt>
                <c:pt idx="7920">
                  <c:v>33366</c:v>
                </c:pt>
                <c:pt idx="7921">
                  <c:v>33365</c:v>
                </c:pt>
                <c:pt idx="7922">
                  <c:v>33364</c:v>
                </c:pt>
                <c:pt idx="7923">
                  <c:v>33361</c:v>
                </c:pt>
                <c:pt idx="7924">
                  <c:v>33360</c:v>
                </c:pt>
                <c:pt idx="7925">
                  <c:v>33359</c:v>
                </c:pt>
                <c:pt idx="7926">
                  <c:v>33358</c:v>
                </c:pt>
                <c:pt idx="7927">
                  <c:v>33357</c:v>
                </c:pt>
                <c:pt idx="7928">
                  <c:v>33354</c:v>
                </c:pt>
                <c:pt idx="7929">
                  <c:v>33353</c:v>
                </c:pt>
                <c:pt idx="7930">
                  <c:v>33352</c:v>
                </c:pt>
                <c:pt idx="7931">
                  <c:v>33351</c:v>
                </c:pt>
                <c:pt idx="7932">
                  <c:v>33350</c:v>
                </c:pt>
                <c:pt idx="7933">
                  <c:v>33347</c:v>
                </c:pt>
                <c:pt idx="7934">
                  <c:v>33346</c:v>
                </c:pt>
                <c:pt idx="7935">
                  <c:v>33345</c:v>
                </c:pt>
                <c:pt idx="7936">
                  <c:v>33344</c:v>
                </c:pt>
                <c:pt idx="7937">
                  <c:v>33343</c:v>
                </c:pt>
                <c:pt idx="7938">
                  <c:v>33340</c:v>
                </c:pt>
                <c:pt idx="7939">
                  <c:v>33339</c:v>
                </c:pt>
                <c:pt idx="7940">
                  <c:v>33338</c:v>
                </c:pt>
                <c:pt idx="7941">
                  <c:v>33337</c:v>
                </c:pt>
                <c:pt idx="7942">
                  <c:v>33336</c:v>
                </c:pt>
                <c:pt idx="7943">
                  <c:v>33333</c:v>
                </c:pt>
                <c:pt idx="7944">
                  <c:v>33332</c:v>
                </c:pt>
                <c:pt idx="7945">
                  <c:v>33331</c:v>
                </c:pt>
                <c:pt idx="7946">
                  <c:v>33330</c:v>
                </c:pt>
                <c:pt idx="7947">
                  <c:v>33329</c:v>
                </c:pt>
                <c:pt idx="7948">
                  <c:v>33325</c:v>
                </c:pt>
                <c:pt idx="7949">
                  <c:v>33324</c:v>
                </c:pt>
                <c:pt idx="7950">
                  <c:v>33323</c:v>
                </c:pt>
                <c:pt idx="7951">
                  <c:v>33322</c:v>
                </c:pt>
                <c:pt idx="7952">
                  <c:v>33319</c:v>
                </c:pt>
                <c:pt idx="7953">
                  <c:v>33318</c:v>
                </c:pt>
                <c:pt idx="7954">
                  <c:v>33317</c:v>
                </c:pt>
                <c:pt idx="7955">
                  <c:v>33316</c:v>
                </c:pt>
                <c:pt idx="7956">
                  <c:v>33315</c:v>
                </c:pt>
                <c:pt idx="7957">
                  <c:v>33312</c:v>
                </c:pt>
                <c:pt idx="7958">
                  <c:v>33311</c:v>
                </c:pt>
                <c:pt idx="7959">
                  <c:v>33310</c:v>
                </c:pt>
                <c:pt idx="7960">
                  <c:v>33309</c:v>
                </c:pt>
                <c:pt idx="7961">
                  <c:v>33308</c:v>
                </c:pt>
                <c:pt idx="7962">
                  <c:v>33305</c:v>
                </c:pt>
                <c:pt idx="7963">
                  <c:v>33304</c:v>
                </c:pt>
                <c:pt idx="7964">
                  <c:v>33303</c:v>
                </c:pt>
                <c:pt idx="7965">
                  <c:v>33302</c:v>
                </c:pt>
                <c:pt idx="7966">
                  <c:v>33301</c:v>
                </c:pt>
                <c:pt idx="7967">
                  <c:v>33298</c:v>
                </c:pt>
                <c:pt idx="7968">
                  <c:v>33297</c:v>
                </c:pt>
                <c:pt idx="7969">
                  <c:v>33296</c:v>
                </c:pt>
                <c:pt idx="7970">
                  <c:v>33295</c:v>
                </c:pt>
                <c:pt idx="7971">
                  <c:v>33294</c:v>
                </c:pt>
                <c:pt idx="7972">
                  <c:v>33291</c:v>
                </c:pt>
                <c:pt idx="7973">
                  <c:v>33290</c:v>
                </c:pt>
                <c:pt idx="7974">
                  <c:v>33289</c:v>
                </c:pt>
                <c:pt idx="7975">
                  <c:v>33288</c:v>
                </c:pt>
                <c:pt idx="7976">
                  <c:v>33284</c:v>
                </c:pt>
                <c:pt idx="7977">
                  <c:v>33283</c:v>
                </c:pt>
                <c:pt idx="7978">
                  <c:v>33282</c:v>
                </c:pt>
                <c:pt idx="7979">
                  <c:v>33281</c:v>
                </c:pt>
                <c:pt idx="7980">
                  <c:v>33280</c:v>
                </c:pt>
                <c:pt idx="7981">
                  <c:v>33277</c:v>
                </c:pt>
                <c:pt idx="7982">
                  <c:v>33276</c:v>
                </c:pt>
                <c:pt idx="7983">
                  <c:v>33275</c:v>
                </c:pt>
                <c:pt idx="7984">
                  <c:v>33274</c:v>
                </c:pt>
                <c:pt idx="7985">
                  <c:v>33273</c:v>
                </c:pt>
                <c:pt idx="7986">
                  <c:v>33270</c:v>
                </c:pt>
                <c:pt idx="7987">
                  <c:v>33269</c:v>
                </c:pt>
                <c:pt idx="7988">
                  <c:v>33268</c:v>
                </c:pt>
                <c:pt idx="7989">
                  <c:v>33267</c:v>
                </c:pt>
                <c:pt idx="7990">
                  <c:v>33266</c:v>
                </c:pt>
                <c:pt idx="7991">
                  <c:v>33263</c:v>
                </c:pt>
                <c:pt idx="7992">
                  <c:v>33262</c:v>
                </c:pt>
                <c:pt idx="7993">
                  <c:v>33261</c:v>
                </c:pt>
                <c:pt idx="7994">
                  <c:v>33260</c:v>
                </c:pt>
                <c:pt idx="7995">
                  <c:v>33259</c:v>
                </c:pt>
                <c:pt idx="7996">
                  <c:v>33256</c:v>
                </c:pt>
                <c:pt idx="7997">
                  <c:v>33255</c:v>
                </c:pt>
                <c:pt idx="7998">
                  <c:v>33254</c:v>
                </c:pt>
                <c:pt idx="7999">
                  <c:v>33253</c:v>
                </c:pt>
                <c:pt idx="8000">
                  <c:v>33252</c:v>
                </c:pt>
                <c:pt idx="8001">
                  <c:v>33249</c:v>
                </c:pt>
                <c:pt idx="8002">
                  <c:v>33248</c:v>
                </c:pt>
                <c:pt idx="8003">
                  <c:v>33247</c:v>
                </c:pt>
                <c:pt idx="8004">
                  <c:v>33246</c:v>
                </c:pt>
                <c:pt idx="8005">
                  <c:v>33245</c:v>
                </c:pt>
                <c:pt idx="8006">
                  <c:v>33242</c:v>
                </c:pt>
                <c:pt idx="8007">
                  <c:v>33241</c:v>
                </c:pt>
                <c:pt idx="8008">
                  <c:v>33240</c:v>
                </c:pt>
                <c:pt idx="8009">
                  <c:v>33238</c:v>
                </c:pt>
                <c:pt idx="8010">
                  <c:v>33235</c:v>
                </c:pt>
                <c:pt idx="8011">
                  <c:v>33234</c:v>
                </c:pt>
                <c:pt idx="8012">
                  <c:v>33233</c:v>
                </c:pt>
                <c:pt idx="8013">
                  <c:v>33231</c:v>
                </c:pt>
                <c:pt idx="8014">
                  <c:v>33228</c:v>
                </c:pt>
                <c:pt idx="8015">
                  <c:v>33227</c:v>
                </c:pt>
                <c:pt idx="8016">
                  <c:v>33226</c:v>
                </c:pt>
                <c:pt idx="8017">
                  <c:v>33225</c:v>
                </c:pt>
                <c:pt idx="8018">
                  <c:v>33224</c:v>
                </c:pt>
                <c:pt idx="8019">
                  <c:v>33221</c:v>
                </c:pt>
                <c:pt idx="8020">
                  <c:v>33220</c:v>
                </c:pt>
                <c:pt idx="8021">
                  <c:v>33219</c:v>
                </c:pt>
                <c:pt idx="8022">
                  <c:v>33218</c:v>
                </c:pt>
                <c:pt idx="8023">
                  <c:v>33217</c:v>
                </c:pt>
                <c:pt idx="8024">
                  <c:v>33214</c:v>
                </c:pt>
                <c:pt idx="8025">
                  <c:v>33213</c:v>
                </c:pt>
                <c:pt idx="8026">
                  <c:v>33212</c:v>
                </c:pt>
                <c:pt idx="8027">
                  <c:v>33211</c:v>
                </c:pt>
                <c:pt idx="8028">
                  <c:v>33210</c:v>
                </c:pt>
                <c:pt idx="8029">
                  <c:v>33207</c:v>
                </c:pt>
                <c:pt idx="8030">
                  <c:v>33206</c:v>
                </c:pt>
                <c:pt idx="8031">
                  <c:v>33205</c:v>
                </c:pt>
                <c:pt idx="8032">
                  <c:v>33204</c:v>
                </c:pt>
                <c:pt idx="8033">
                  <c:v>33203</c:v>
                </c:pt>
                <c:pt idx="8034">
                  <c:v>33200</c:v>
                </c:pt>
                <c:pt idx="8035">
                  <c:v>33198</c:v>
                </c:pt>
                <c:pt idx="8036">
                  <c:v>33197</c:v>
                </c:pt>
                <c:pt idx="8037">
                  <c:v>33196</c:v>
                </c:pt>
                <c:pt idx="8038">
                  <c:v>33193</c:v>
                </c:pt>
                <c:pt idx="8039">
                  <c:v>33192</c:v>
                </c:pt>
                <c:pt idx="8040">
                  <c:v>33191</c:v>
                </c:pt>
                <c:pt idx="8041">
                  <c:v>33190</c:v>
                </c:pt>
                <c:pt idx="8042">
                  <c:v>33189</c:v>
                </c:pt>
                <c:pt idx="8043">
                  <c:v>33186</c:v>
                </c:pt>
                <c:pt idx="8044">
                  <c:v>33185</c:v>
                </c:pt>
                <c:pt idx="8045">
                  <c:v>33184</c:v>
                </c:pt>
                <c:pt idx="8046">
                  <c:v>33183</c:v>
                </c:pt>
                <c:pt idx="8047">
                  <c:v>33182</c:v>
                </c:pt>
                <c:pt idx="8048">
                  <c:v>33179</c:v>
                </c:pt>
                <c:pt idx="8049">
                  <c:v>33178</c:v>
                </c:pt>
                <c:pt idx="8050">
                  <c:v>33177</c:v>
                </c:pt>
                <c:pt idx="8051">
                  <c:v>33176</c:v>
                </c:pt>
                <c:pt idx="8052">
                  <c:v>33175</c:v>
                </c:pt>
                <c:pt idx="8053">
                  <c:v>33172</c:v>
                </c:pt>
                <c:pt idx="8054">
                  <c:v>33171</c:v>
                </c:pt>
                <c:pt idx="8055">
                  <c:v>33170</c:v>
                </c:pt>
                <c:pt idx="8056">
                  <c:v>33169</c:v>
                </c:pt>
                <c:pt idx="8057">
                  <c:v>33168</c:v>
                </c:pt>
                <c:pt idx="8058">
                  <c:v>33165</c:v>
                </c:pt>
                <c:pt idx="8059">
                  <c:v>33164</c:v>
                </c:pt>
                <c:pt idx="8060">
                  <c:v>33163</c:v>
                </c:pt>
                <c:pt idx="8061">
                  <c:v>33162</c:v>
                </c:pt>
                <c:pt idx="8062">
                  <c:v>33161</c:v>
                </c:pt>
                <c:pt idx="8063">
                  <c:v>33158</c:v>
                </c:pt>
                <c:pt idx="8064">
                  <c:v>33157</c:v>
                </c:pt>
                <c:pt idx="8065">
                  <c:v>33156</c:v>
                </c:pt>
                <c:pt idx="8066">
                  <c:v>33155</c:v>
                </c:pt>
                <c:pt idx="8067">
                  <c:v>33154</c:v>
                </c:pt>
                <c:pt idx="8068">
                  <c:v>33151</c:v>
                </c:pt>
                <c:pt idx="8069">
                  <c:v>33150</c:v>
                </c:pt>
                <c:pt idx="8070">
                  <c:v>33149</c:v>
                </c:pt>
                <c:pt idx="8071">
                  <c:v>33148</c:v>
                </c:pt>
                <c:pt idx="8072">
                  <c:v>33147</c:v>
                </c:pt>
                <c:pt idx="8073">
                  <c:v>33144</c:v>
                </c:pt>
                <c:pt idx="8074">
                  <c:v>33143</c:v>
                </c:pt>
                <c:pt idx="8075">
                  <c:v>33142</c:v>
                </c:pt>
                <c:pt idx="8076">
                  <c:v>33141</c:v>
                </c:pt>
                <c:pt idx="8077">
                  <c:v>33140</c:v>
                </c:pt>
                <c:pt idx="8078">
                  <c:v>33137</c:v>
                </c:pt>
                <c:pt idx="8079">
                  <c:v>33136</c:v>
                </c:pt>
                <c:pt idx="8080">
                  <c:v>33135</c:v>
                </c:pt>
                <c:pt idx="8081">
                  <c:v>33134</c:v>
                </c:pt>
                <c:pt idx="8082">
                  <c:v>33133</c:v>
                </c:pt>
                <c:pt idx="8083">
                  <c:v>33130</c:v>
                </c:pt>
                <c:pt idx="8084">
                  <c:v>33129</c:v>
                </c:pt>
                <c:pt idx="8085">
                  <c:v>33128</c:v>
                </c:pt>
                <c:pt idx="8086">
                  <c:v>33127</c:v>
                </c:pt>
                <c:pt idx="8087">
                  <c:v>33126</c:v>
                </c:pt>
                <c:pt idx="8088">
                  <c:v>33123</c:v>
                </c:pt>
                <c:pt idx="8089">
                  <c:v>33122</c:v>
                </c:pt>
                <c:pt idx="8090">
                  <c:v>33121</c:v>
                </c:pt>
                <c:pt idx="8091">
                  <c:v>33120</c:v>
                </c:pt>
                <c:pt idx="8092">
                  <c:v>33116</c:v>
                </c:pt>
                <c:pt idx="8093">
                  <c:v>33115</c:v>
                </c:pt>
                <c:pt idx="8094">
                  <c:v>33114</c:v>
                </c:pt>
                <c:pt idx="8095">
                  <c:v>33113</c:v>
                </c:pt>
                <c:pt idx="8096">
                  <c:v>33112</c:v>
                </c:pt>
                <c:pt idx="8097">
                  <c:v>33109</c:v>
                </c:pt>
                <c:pt idx="8098">
                  <c:v>33108</c:v>
                </c:pt>
                <c:pt idx="8099">
                  <c:v>33107</c:v>
                </c:pt>
                <c:pt idx="8100">
                  <c:v>33106</c:v>
                </c:pt>
                <c:pt idx="8101">
                  <c:v>33105</c:v>
                </c:pt>
                <c:pt idx="8102">
                  <c:v>33102</c:v>
                </c:pt>
                <c:pt idx="8103">
                  <c:v>33101</c:v>
                </c:pt>
                <c:pt idx="8104">
                  <c:v>33100</c:v>
                </c:pt>
                <c:pt idx="8105">
                  <c:v>33099</c:v>
                </c:pt>
                <c:pt idx="8106">
                  <c:v>33098</c:v>
                </c:pt>
                <c:pt idx="8107">
                  <c:v>33095</c:v>
                </c:pt>
                <c:pt idx="8108">
                  <c:v>33094</c:v>
                </c:pt>
                <c:pt idx="8109">
                  <c:v>33093</c:v>
                </c:pt>
                <c:pt idx="8110">
                  <c:v>33092</c:v>
                </c:pt>
                <c:pt idx="8111">
                  <c:v>33091</c:v>
                </c:pt>
                <c:pt idx="8112">
                  <c:v>33088</c:v>
                </c:pt>
                <c:pt idx="8113">
                  <c:v>33087</c:v>
                </c:pt>
                <c:pt idx="8114">
                  <c:v>33086</c:v>
                </c:pt>
                <c:pt idx="8115">
                  <c:v>33085</c:v>
                </c:pt>
                <c:pt idx="8116">
                  <c:v>33084</c:v>
                </c:pt>
                <c:pt idx="8117">
                  <c:v>33081</c:v>
                </c:pt>
                <c:pt idx="8118">
                  <c:v>33080</c:v>
                </c:pt>
                <c:pt idx="8119">
                  <c:v>33079</c:v>
                </c:pt>
                <c:pt idx="8120">
                  <c:v>33078</c:v>
                </c:pt>
                <c:pt idx="8121">
                  <c:v>33077</c:v>
                </c:pt>
                <c:pt idx="8122">
                  <c:v>33074</c:v>
                </c:pt>
                <c:pt idx="8123">
                  <c:v>33073</c:v>
                </c:pt>
                <c:pt idx="8124">
                  <c:v>33072</c:v>
                </c:pt>
                <c:pt idx="8125">
                  <c:v>33071</c:v>
                </c:pt>
                <c:pt idx="8126">
                  <c:v>33070</c:v>
                </c:pt>
                <c:pt idx="8127">
                  <c:v>33067</c:v>
                </c:pt>
                <c:pt idx="8128">
                  <c:v>33066</c:v>
                </c:pt>
                <c:pt idx="8129">
                  <c:v>33065</c:v>
                </c:pt>
                <c:pt idx="8130">
                  <c:v>33064</c:v>
                </c:pt>
                <c:pt idx="8131">
                  <c:v>33063</c:v>
                </c:pt>
                <c:pt idx="8132">
                  <c:v>33060</c:v>
                </c:pt>
                <c:pt idx="8133">
                  <c:v>33059</c:v>
                </c:pt>
                <c:pt idx="8134">
                  <c:v>33057</c:v>
                </c:pt>
                <c:pt idx="8135">
                  <c:v>33056</c:v>
                </c:pt>
                <c:pt idx="8136">
                  <c:v>33053</c:v>
                </c:pt>
                <c:pt idx="8137">
                  <c:v>33052</c:v>
                </c:pt>
                <c:pt idx="8138">
                  <c:v>33051</c:v>
                </c:pt>
                <c:pt idx="8139">
                  <c:v>33050</c:v>
                </c:pt>
                <c:pt idx="8140">
                  <c:v>33049</c:v>
                </c:pt>
                <c:pt idx="8141">
                  <c:v>33046</c:v>
                </c:pt>
                <c:pt idx="8142">
                  <c:v>33045</c:v>
                </c:pt>
                <c:pt idx="8143">
                  <c:v>33044</c:v>
                </c:pt>
                <c:pt idx="8144">
                  <c:v>33043</c:v>
                </c:pt>
                <c:pt idx="8145">
                  <c:v>33042</c:v>
                </c:pt>
                <c:pt idx="8146">
                  <c:v>33039</c:v>
                </c:pt>
                <c:pt idx="8147">
                  <c:v>33038</c:v>
                </c:pt>
                <c:pt idx="8148">
                  <c:v>33037</c:v>
                </c:pt>
                <c:pt idx="8149">
                  <c:v>33036</c:v>
                </c:pt>
                <c:pt idx="8150">
                  <c:v>33035</c:v>
                </c:pt>
                <c:pt idx="8151">
                  <c:v>33032</c:v>
                </c:pt>
                <c:pt idx="8152">
                  <c:v>33031</c:v>
                </c:pt>
                <c:pt idx="8153">
                  <c:v>33030</c:v>
                </c:pt>
                <c:pt idx="8154">
                  <c:v>33029</c:v>
                </c:pt>
                <c:pt idx="8155">
                  <c:v>33028</c:v>
                </c:pt>
                <c:pt idx="8156">
                  <c:v>33025</c:v>
                </c:pt>
                <c:pt idx="8157">
                  <c:v>33024</c:v>
                </c:pt>
                <c:pt idx="8158">
                  <c:v>33023</c:v>
                </c:pt>
                <c:pt idx="8159">
                  <c:v>33022</c:v>
                </c:pt>
                <c:pt idx="8160">
                  <c:v>33018</c:v>
                </c:pt>
                <c:pt idx="8161">
                  <c:v>33017</c:v>
                </c:pt>
                <c:pt idx="8162">
                  <c:v>33016</c:v>
                </c:pt>
                <c:pt idx="8163">
                  <c:v>33015</c:v>
                </c:pt>
                <c:pt idx="8164">
                  <c:v>33014</c:v>
                </c:pt>
                <c:pt idx="8165">
                  <c:v>33011</c:v>
                </c:pt>
                <c:pt idx="8166">
                  <c:v>33010</c:v>
                </c:pt>
                <c:pt idx="8167">
                  <c:v>33009</c:v>
                </c:pt>
                <c:pt idx="8168">
                  <c:v>33008</c:v>
                </c:pt>
                <c:pt idx="8169">
                  <c:v>33007</c:v>
                </c:pt>
                <c:pt idx="8170">
                  <c:v>33004</c:v>
                </c:pt>
                <c:pt idx="8171">
                  <c:v>33003</c:v>
                </c:pt>
                <c:pt idx="8172">
                  <c:v>33002</c:v>
                </c:pt>
                <c:pt idx="8173">
                  <c:v>33001</c:v>
                </c:pt>
                <c:pt idx="8174">
                  <c:v>33000</c:v>
                </c:pt>
                <c:pt idx="8175">
                  <c:v>32997</c:v>
                </c:pt>
                <c:pt idx="8176">
                  <c:v>32996</c:v>
                </c:pt>
                <c:pt idx="8177">
                  <c:v>32995</c:v>
                </c:pt>
                <c:pt idx="8178">
                  <c:v>32994</c:v>
                </c:pt>
                <c:pt idx="8179">
                  <c:v>32993</c:v>
                </c:pt>
                <c:pt idx="8180">
                  <c:v>32990</c:v>
                </c:pt>
                <c:pt idx="8181">
                  <c:v>32989</c:v>
                </c:pt>
                <c:pt idx="8182">
                  <c:v>32988</c:v>
                </c:pt>
                <c:pt idx="8183">
                  <c:v>32987</c:v>
                </c:pt>
                <c:pt idx="8184">
                  <c:v>32986</c:v>
                </c:pt>
                <c:pt idx="8185">
                  <c:v>32983</c:v>
                </c:pt>
                <c:pt idx="8186">
                  <c:v>32982</c:v>
                </c:pt>
                <c:pt idx="8187">
                  <c:v>32981</c:v>
                </c:pt>
                <c:pt idx="8188">
                  <c:v>32980</c:v>
                </c:pt>
                <c:pt idx="8189">
                  <c:v>32979</c:v>
                </c:pt>
                <c:pt idx="8190">
                  <c:v>32975</c:v>
                </c:pt>
                <c:pt idx="8191">
                  <c:v>32974</c:v>
                </c:pt>
                <c:pt idx="8192">
                  <c:v>32973</c:v>
                </c:pt>
                <c:pt idx="8193">
                  <c:v>32972</c:v>
                </c:pt>
                <c:pt idx="8194">
                  <c:v>32969</c:v>
                </c:pt>
                <c:pt idx="8195">
                  <c:v>32968</c:v>
                </c:pt>
                <c:pt idx="8196">
                  <c:v>32967</c:v>
                </c:pt>
                <c:pt idx="8197">
                  <c:v>32966</c:v>
                </c:pt>
                <c:pt idx="8198">
                  <c:v>32965</c:v>
                </c:pt>
                <c:pt idx="8199">
                  <c:v>32962</c:v>
                </c:pt>
                <c:pt idx="8200">
                  <c:v>32961</c:v>
                </c:pt>
                <c:pt idx="8201">
                  <c:v>32960</c:v>
                </c:pt>
                <c:pt idx="8202">
                  <c:v>32959</c:v>
                </c:pt>
                <c:pt idx="8203">
                  <c:v>32958</c:v>
                </c:pt>
                <c:pt idx="8204">
                  <c:v>32955</c:v>
                </c:pt>
                <c:pt idx="8205">
                  <c:v>32954</c:v>
                </c:pt>
                <c:pt idx="8206">
                  <c:v>32953</c:v>
                </c:pt>
                <c:pt idx="8207">
                  <c:v>32952</c:v>
                </c:pt>
                <c:pt idx="8208">
                  <c:v>32951</c:v>
                </c:pt>
                <c:pt idx="8209">
                  <c:v>32948</c:v>
                </c:pt>
                <c:pt idx="8210">
                  <c:v>32947</c:v>
                </c:pt>
                <c:pt idx="8211">
                  <c:v>32946</c:v>
                </c:pt>
                <c:pt idx="8212">
                  <c:v>32945</c:v>
                </c:pt>
                <c:pt idx="8213">
                  <c:v>32944</c:v>
                </c:pt>
                <c:pt idx="8214">
                  <c:v>32941</c:v>
                </c:pt>
                <c:pt idx="8215">
                  <c:v>32940</c:v>
                </c:pt>
                <c:pt idx="8216">
                  <c:v>32939</c:v>
                </c:pt>
                <c:pt idx="8217">
                  <c:v>32938</c:v>
                </c:pt>
                <c:pt idx="8218">
                  <c:v>32937</c:v>
                </c:pt>
                <c:pt idx="8219">
                  <c:v>32934</c:v>
                </c:pt>
                <c:pt idx="8220">
                  <c:v>32933</c:v>
                </c:pt>
                <c:pt idx="8221">
                  <c:v>32932</c:v>
                </c:pt>
                <c:pt idx="8222">
                  <c:v>32931</c:v>
                </c:pt>
                <c:pt idx="8223">
                  <c:v>32930</c:v>
                </c:pt>
                <c:pt idx="8224">
                  <c:v>32927</c:v>
                </c:pt>
                <c:pt idx="8225">
                  <c:v>32926</c:v>
                </c:pt>
                <c:pt idx="8226">
                  <c:v>32925</c:v>
                </c:pt>
                <c:pt idx="8227">
                  <c:v>32924</c:v>
                </c:pt>
                <c:pt idx="8228">
                  <c:v>32920</c:v>
                </c:pt>
                <c:pt idx="8229">
                  <c:v>32919</c:v>
                </c:pt>
                <c:pt idx="8230">
                  <c:v>32918</c:v>
                </c:pt>
                <c:pt idx="8231">
                  <c:v>32917</c:v>
                </c:pt>
                <c:pt idx="8232">
                  <c:v>32916</c:v>
                </c:pt>
                <c:pt idx="8233">
                  <c:v>32913</c:v>
                </c:pt>
                <c:pt idx="8234">
                  <c:v>32912</c:v>
                </c:pt>
                <c:pt idx="8235">
                  <c:v>32911</c:v>
                </c:pt>
                <c:pt idx="8236">
                  <c:v>32910</c:v>
                </c:pt>
                <c:pt idx="8237">
                  <c:v>32909</c:v>
                </c:pt>
                <c:pt idx="8238">
                  <c:v>32906</c:v>
                </c:pt>
                <c:pt idx="8239">
                  <c:v>32905</c:v>
                </c:pt>
                <c:pt idx="8240">
                  <c:v>32904</c:v>
                </c:pt>
                <c:pt idx="8241">
                  <c:v>32903</c:v>
                </c:pt>
                <c:pt idx="8242">
                  <c:v>32902</c:v>
                </c:pt>
                <c:pt idx="8243">
                  <c:v>32899</c:v>
                </c:pt>
                <c:pt idx="8244">
                  <c:v>32898</c:v>
                </c:pt>
                <c:pt idx="8245">
                  <c:v>32897</c:v>
                </c:pt>
                <c:pt idx="8246">
                  <c:v>32896</c:v>
                </c:pt>
                <c:pt idx="8247">
                  <c:v>32895</c:v>
                </c:pt>
                <c:pt idx="8248">
                  <c:v>32892</c:v>
                </c:pt>
                <c:pt idx="8249">
                  <c:v>32891</c:v>
                </c:pt>
                <c:pt idx="8250">
                  <c:v>32890</c:v>
                </c:pt>
                <c:pt idx="8251">
                  <c:v>32889</c:v>
                </c:pt>
                <c:pt idx="8252">
                  <c:v>32888</c:v>
                </c:pt>
                <c:pt idx="8253">
                  <c:v>32885</c:v>
                </c:pt>
                <c:pt idx="8254">
                  <c:v>32884</c:v>
                </c:pt>
                <c:pt idx="8255">
                  <c:v>32883</c:v>
                </c:pt>
                <c:pt idx="8256">
                  <c:v>32882</c:v>
                </c:pt>
                <c:pt idx="8257">
                  <c:v>32881</c:v>
                </c:pt>
                <c:pt idx="8258">
                  <c:v>32878</c:v>
                </c:pt>
                <c:pt idx="8259">
                  <c:v>32877</c:v>
                </c:pt>
                <c:pt idx="8260">
                  <c:v>32876</c:v>
                </c:pt>
                <c:pt idx="8261">
                  <c:v>32875</c:v>
                </c:pt>
                <c:pt idx="8262">
                  <c:v>32871</c:v>
                </c:pt>
                <c:pt idx="8263">
                  <c:v>32870</c:v>
                </c:pt>
                <c:pt idx="8264">
                  <c:v>32869</c:v>
                </c:pt>
                <c:pt idx="8265">
                  <c:v>32868</c:v>
                </c:pt>
                <c:pt idx="8266">
                  <c:v>32864</c:v>
                </c:pt>
                <c:pt idx="8267">
                  <c:v>32863</c:v>
                </c:pt>
                <c:pt idx="8268">
                  <c:v>32862</c:v>
                </c:pt>
                <c:pt idx="8269">
                  <c:v>32861</c:v>
                </c:pt>
                <c:pt idx="8270">
                  <c:v>32860</c:v>
                </c:pt>
                <c:pt idx="8271">
                  <c:v>32857</c:v>
                </c:pt>
                <c:pt idx="8272">
                  <c:v>32856</c:v>
                </c:pt>
                <c:pt idx="8273">
                  <c:v>32855</c:v>
                </c:pt>
                <c:pt idx="8274">
                  <c:v>32854</c:v>
                </c:pt>
                <c:pt idx="8275">
                  <c:v>32853</c:v>
                </c:pt>
                <c:pt idx="8276">
                  <c:v>32850</c:v>
                </c:pt>
                <c:pt idx="8277">
                  <c:v>32849</c:v>
                </c:pt>
                <c:pt idx="8278">
                  <c:v>32848</c:v>
                </c:pt>
                <c:pt idx="8279">
                  <c:v>32847</c:v>
                </c:pt>
                <c:pt idx="8280">
                  <c:v>32846</c:v>
                </c:pt>
                <c:pt idx="8281">
                  <c:v>32843</c:v>
                </c:pt>
                <c:pt idx="8282">
                  <c:v>32842</c:v>
                </c:pt>
                <c:pt idx="8283">
                  <c:v>32841</c:v>
                </c:pt>
                <c:pt idx="8284">
                  <c:v>32840</c:v>
                </c:pt>
                <c:pt idx="8285">
                  <c:v>32839</c:v>
                </c:pt>
                <c:pt idx="8286">
                  <c:v>32836</c:v>
                </c:pt>
                <c:pt idx="8287">
                  <c:v>32834</c:v>
                </c:pt>
                <c:pt idx="8288">
                  <c:v>32833</c:v>
                </c:pt>
                <c:pt idx="8289">
                  <c:v>32832</c:v>
                </c:pt>
                <c:pt idx="8290">
                  <c:v>32829</c:v>
                </c:pt>
                <c:pt idx="8291">
                  <c:v>32828</c:v>
                </c:pt>
                <c:pt idx="8292">
                  <c:v>32827</c:v>
                </c:pt>
                <c:pt idx="8293">
                  <c:v>32826</c:v>
                </c:pt>
                <c:pt idx="8294">
                  <c:v>32825</c:v>
                </c:pt>
                <c:pt idx="8295">
                  <c:v>32822</c:v>
                </c:pt>
                <c:pt idx="8296">
                  <c:v>32821</c:v>
                </c:pt>
                <c:pt idx="8297">
                  <c:v>32820</c:v>
                </c:pt>
                <c:pt idx="8298">
                  <c:v>32819</c:v>
                </c:pt>
                <c:pt idx="8299">
                  <c:v>32818</c:v>
                </c:pt>
                <c:pt idx="8300">
                  <c:v>32815</c:v>
                </c:pt>
                <c:pt idx="8301">
                  <c:v>32814</c:v>
                </c:pt>
                <c:pt idx="8302">
                  <c:v>32813</c:v>
                </c:pt>
                <c:pt idx="8303">
                  <c:v>32812</c:v>
                </c:pt>
                <c:pt idx="8304">
                  <c:v>32811</c:v>
                </c:pt>
                <c:pt idx="8305">
                  <c:v>32808</c:v>
                </c:pt>
                <c:pt idx="8306">
                  <c:v>32807</c:v>
                </c:pt>
                <c:pt idx="8307">
                  <c:v>32806</c:v>
                </c:pt>
                <c:pt idx="8308">
                  <c:v>32805</c:v>
                </c:pt>
                <c:pt idx="8309">
                  <c:v>32804</c:v>
                </c:pt>
                <c:pt idx="8310">
                  <c:v>32801</c:v>
                </c:pt>
                <c:pt idx="8311">
                  <c:v>32800</c:v>
                </c:pt>
                <c:pt idx="8312">
                  <c:v>32799</c:v>
                </c:pt>
                <c:pt idx="8313">
                  <c:v>32798</c:v>
                </c:pt>
                <c:pt idx="8314">
                  <c:v>32797</c:v>
                </c:pt>
                <c:pt idx="8315">
                  <c:v>32794</c:v>
                </c:pt>
                <c:pt idx="8316">
                  <c:v>32793</c:v>
                </c:pt>
                <c:pt idx="8317">
                  <c:v>32792</c:v>
                </c:pt>
                <c:pt idx="8318">
                  <c:v>32791</c:v>
                </c:pt>
                <c:pt idx="8319">
                  <c:v>32790</c:v>
                </c:pt>
                <c:pt idx="8320">
                  <c:v>32787</c:v>
                </c:pt>
                <c:pt idx="8321">
                  <c:v>32786</c:v>
                </c:pt>
                <c:pt idx="8322">
                  <c:v>32785</c:v>
                </c:pt>
                <c:pt idx="8323">
                  <c:v>32784</c:v>
                </c:pt>
                <c:pt idx="8324">
                  <c:v>32783</c:v>
                </c:pt>
                <c:pt idx="8325">
                  <c:v>32780</c:v>
                </c:pt>
                <c:pt idx="8326">
                  <c:v>32779</c:v>
                </c:pt>
                <c:pt idx="8327">
                  <c:v>32778</c:v>
                </c:pt>
                <c:pt idx="8328">
                  <c:v>32777</c:v>
                </c:pt>
                <c:pt idx="8329">
                  <c:v>32776</c:v>
                </c:pt>
                <c:pt idx="8330">
                  <c:v>32773</c:v>
                </c:pt>
                <c:pt idx="8331">
                  <c:v>32772</c:v>
                </c:pt>
                <c:pt idx="8332">
                  <c:v>32771</c:v>
                </c:pt>
                <c:pt idx="8333">
                  <c:v>32770</c:v>
                </c:pt>
                <c:pt idx="8334">
                  <c:v>32769</c:v>
                </c:pt>
                <c:pt idx="8335">
                  <c:v>32766</c:v>
                </c:pt>
                <c:pt idx="8336">
                  <c:v>32765</c:v>
                </c:pt>
                <c:pt idx="8337">
                  <c:v>32764</c:v>
                </c:pt>
                <c:pt idx="8338">
                  <c:v>32763</c:v>
                </c:pt>
                <c:pt idx="8339">
                  <c:v>32762</c:v>
                </c:pt>
                <c:pt idx="8340">
                  <c:v>32759</c:v>
                </c:pt>
                <c:pt idx="8341">
                  <c:v>32758</c:v>
                </c:pt>
                <c:pt idx="8342">
                  <c:v>32757</c:v>
                </c:pt>
                <c:pt idx="8343">
                  <c:v>32756</c:v>
                </c:pt>
                <c:pt idx="8344">
                  <c:v>32752</c:v>
                </c:pt>
                <c:pt idx="8345">
                  <c:v>32751</c:v>
                </c:pt>
                <c:pt idx="8346">
                  <c:v>32750</c:v>
                </c:pt>
                <c:pt idx="8347">
                  <c:v>32749</c:v>
                </c:pt>
                <c:pt idx="8348">
                  <c:v>32748</c:v>
                </c:pt>
                <c:pt idx="8349">
                  <c:v>32745</c:v>
                </c:pt>
                <c:pt idx="8350">
                  <c:v>32744</c:v>
                </c:pt>
                <c:pt idx="8351">
                  <c:v>32743</c:v>
                </c:pt>
                <c:pt idx="8352">
                  <c:v>32742</c:v>
                </c:pt>
                <c:pt idx="8353">
                  <c:v>32741</c:v>
                </c:pt>
                <c:pt idx="8354">
                  <c:v>32738</c:v>
                </c:pt>
                <c:pt idx="8355">
                  <c:v>32737</c:v>
                </c:pt>
                <c:pt idx="8356">
                  <c:v>32736</c:v>
                </c:pt>
                <c:pt idx="8357">
                  <c:v>32735</c:v>
                </c:pt>
                <c:pt idx="8358">
                  <c:v>32734</c:v>
                </c:pt>
                <c:pt idx="8359">
                  <c:v>32731</c:v>
                </c:pt>
                <c:pt idx="8360">
                  <c:v>32730</c:v>
                </c:pt>
                <c:pt idx="8361">
                  <c:v>32729</c:v>
                </c:pt>
                <c:pt idx="8362">
                  <c:v>32728</c:v>
                </c:pt>
                <c:pt idx="8363">
                  <c:v>32727</c:v>
                </c:pt>
                <c:pt idx="8364">
                  <c:v>32724</c:v>
                </c:pt>
                <c:pt idx="8365">
                  <c:v>32723</c:v>
                </c:pt>
                <c:pt idx="8366">
                  <c:v>32722</c:v>
                </c:pt>
                <c:pt idx="8367">
                  <c:v>32721</c:v>
                </c:pt>
                <c:pt idx="8368">
                  <c:v>32720</c:v>
                </c:pt>
                <c:pt idx="8369">
                  <c:v>32717</c:v>
                </c:pt>
                <c:pt idx="8370">
                  <c:v>32716</c:v>
                </c:pt>
                <c:pt idx="8371">
                  <c:v>32715</c:v>
                </c:pt>
                <c:pt idx="8372">
                  <c:v>32714</c:v>
                </c:pt>
                <c:pt idx="8373">
                  <c:v>32713</c:v>
                </c:pt>
                <c:pt idx="8374">
                  <c:v>32710</c:v>
                </c:pt>
                <c:pt idx="8375">
                  <c:v>32709</c:v>
                </c:pt>
                <c:pt idx="8376">
                  <c:v>32708</c:v>
                </c:pt>
                <c:pt idx="8377">
                  <c:v>32707</c:v>
                </c:pt>
                <c:pt idx="8378">
                  <c:v>32706</c:v>
                </c:pt>
                <c:pt idx="8379">
                  <c:v>32703</c:v>
                </c:pt>
                <c:pt idx="8380">
                  <c:v>32702</c:v>
                </c:pt>
                <c:pt idx="8381">
                  <c:v>32701</c:v>
                </c:pt>
                <c:pt idx="8382">
                  <c:v>32700</c:v>
                </c:pt>
                <c:pt idx="8383">
                  <c:v>32699</c:v>
                </c:pt>
                <c:pt idx="8384">
                  <c:v>32696</c:v>
                </c:pt>
                <c:pt idx="8385">
                  <c:v>32695</c:v>
                </c:pt>
                <c:pt idx="8386">
                  <c:v>32694</c:v>
                </c:pt>
                <c:pt idx="8387">
                  <c:v>32692</c:v>
                </c:pt>
                <c:pt idx="8388">
                  <c:v>32689</c:v>
                </c:pt>
                <c:pt idx="8389">
                  <c:v>32688</c:v>
                </c:pt>
                <c:pt idx="8390">
                  <c:v>32687</c:v>
                </c:pt>
                <c:pt idx="8391">
                  <c:v>32686</c:v>
                </c:pt>
                <c:pt idx="8392">
                  <c:v>32685</c:v>
                </c:pt>
                <c:pt idx="8393">
                  <c:v>32682</c:v>
                </c:pt>
                <c:pt idx="8394">
                  <c:v>32681</c:v>
                </c:pt>
                <c:pt idx="8395">
                  <c:v>32680</c:v>
                </c:pt>
                <c:pt idx="8396">
                  <c:v>32679</c:v>
                </c:pt>
                <c:pt idx="8397">
                  <c:v>32678</c:v>
                </c:pt>
                <c:pt idx="8398">
                  <c:v>32675</c:v>
                </c:pt>
                <c:pt idx="8399">
                  <c:v>32674</c:v>
                </c:pt>
                <c:pt idx="8400">
                  <c:v>32673</c:v>
                </c:pt>
                <c:pt idx="8401">
                  <c:v>32672</c:v>
                </c:pt>
                <c:pt idx="8402">
                  <c:v>32671</c:v>
                </c:pt>
                <c:pt idx="8403">
                  <c:v>32668</c:v>
                </c:pt>
                <c:pt idx="8404">
                  <c:v>32667</c:v>
                </c:pt>
                <c:pt idx="8405">
                  <c:v>32666</c:v>
                </c:pt>
                <c:pt idx="8406">
                  <c:v>32665</c:v>
                </c:pt>
                <c:pt idx="8407">
                  <c:v>32664</c:v>
                </c:pt>
                <c:pt idx="8408">
                  <c:v>32661</c:v>
                </c:pt>
                <c:pt idx="8409">
                  <c:v>32660</c:v>
                </c:pt>
                <c:pt idx="8410">
                  <c:v>32659</c:v>
                </c:pt>
                <c:pt idx="8411">
                  <c:v>32658</c:v>
                </c:pt>
                <c:pt idx="8412">
                  <c:v>32654</c:v>
                </c:pt>
                <c:pt idx="8413">
                  <c:v>32653</c:v>
                </c:pt>
                <c:pt idx="8414">
                  <c:v>32652</c:v>
                </c:pt>
                <c:pt idx="8415">
                  <c:v>32651</c:v>
                </c:pt>
                <c:pt idx="8416">
                  <c:v>32650</c:v>
                </c:pt>
                <c:pt idx="8417">
                  <c:v>32647</c:v>
                </c:pt>
                <c:pt idx="8418">
                  <c:v>32646</c:v>
                </c:pt>
                <c:pt idx="8419">
                  <c:v>32645</c:v>
                </c:pt>
                <c:pt idx="8420">
                  <c:v>32644</c:v>
                </c:pt>
                <c:pt idx="8421">
                  <c:v>32643</c:v>
                </c:pt>
                <c:pt idx="8422">
                  <c:v>32640</c:v>
                </c:pt>
                <c:pt idx="8423">
                  <c:v>32639</c:v>
                </c:pt>
                <c:pt idx="8424">
                  <c:v>32638</c:v>
                </c:pt>
                <c:pt idx="8425">
                  <c:v>32637</c:v>
                </c:pt>
                <c:pt idx="8426">
                  <c:v>32636</c:v>
                </c:pt>
                <c:pt idx="8427">
                  <c:v>32633</c:v>
                </c:pt>
                <c:pt idx="8428">
                  <c:v>32632</c:v>
                </c:pt>
                <c:pt idx="8429">
                  <c:v>32631</c:v>
                </c:pt>
                <c:pt idx="8430">
                  <c:v>32630</c:v>
                </c:pt>
                <c:pt idx="8431">
                  <c:v>32629</c:v>
                </c:pt>
                <c:pt idx="8432">
                  <c:v>32626</c:v>
                </c:pt>
                <c:pt idx="8433">
                  <c:v>32625</c:v>
                </c:pt>
                <c:pt idx="8434">
                  <c:v>32624</c:v>
                </c:pt>
                <c:pt idx="8435">
                  <c:v>32623</c:v>
                </c:pt>
                <c:pt idx="8436">
                  <c:v>32622</c:v>
                </c:pt>
                <c:pt idx="8437">
                  <c:v>32619</c:v>
                </c:pt>
                <c:pt idx="8438">
                  <c:v>32618</c:v>
                </c:pt>
                <c:pt idx="8439">
                  <c:v>32617</c:v>
                </c:pt>
                <c:pt idx="8440">
                  <c:v>32616</c:v>
                </c:pt>
                <c:pt idx="8441">
                  <c:v>32615</c:v>
                </c:pt>
                <c:pt idx="8442">
                  <c:v>32612</c:v>
                </c:pt>
                <c:pt idx="8443">
                  <c:v>32611</c:v>
                </c:pt>
                <c:pt idx="8444">
                  <c:v>32610</c:v>
                </c:pt>
                <c:pt idx="8445">
                  <c:v>32609</c:v>
                </c:pt>
                <c:pt idx="8446">
                  <c:v>32608</c:v>
                </c:pt>
                <c:pt idx="8447">
                  <c:v>32605</c:v>
                </c:pt>
                <c:pt idx="8448">
                  <c:v>32604</c:v>
                </c:pt>
                <c:pt idx="8449">
                  <c:v>32603</c:v>
                </c:pt>
                <c:pt idx="8450">
                  <c:v>32602</c:v>
                </c:pt>
                <c:pt idx="8451">
                  <c:v>32601</c:v>
                </c:pt>
                <c:pt idx="8452">
                  <c:v>32598</c:v>
                </c:pt>
                <c:pt idx="8453">
                  <c:v>32597</c:v>
                </c:pt>
                <c:pt idx="8454">
                  <c:v>32596</c:v>
                </c:pt>
                <c:pt idx="8455">
                  <c:v>32595</c:v>
                </c:pt>
                <c:pt idx="8456">
                  <c:v>32594</c:v>
                </c:pt>
                <c:pt idx="8457">
                  <c:v>32590</c:v>
                </c:pt>
                <c:pt idx="8458">
                  <c:v>32589</c:v>
                </c:pt>
                <c:pt idx="8459">
                  <c:v>32588</c:v>
                </c:pt>
                <c:pt idx="8460">
                  <c:v>32587</c:v>
                </c:pt>
                <c:pt idx="8461">
                  <c:v>32584</c:v>
                </c:pt>
                <c:pt idx="8462">
                  <c:v>32583</c:v>
                </c:pt>
                <c:pt idx="8463">
                  <c:v>32582</c:v>
                </c:pt>
                <c:pt idx="8464">
                  <c:v>32581</c:v>
                </c:pt>
                <c:pt idx="8465">
                  <c:v>32580</c:v>
                </c:pt>
                <c:pt idx="8466">
                  <c:v>32577</c:v>
                </c:pt>
                <c:pt idx="8467">
                  <c:v>32576</c:v>
                </c:pt>
                <c:pt idx="8468">
                  <c:v>32575</c:v>
                </c:pt>
                <c:pt idx="8469">
                  <c:v>32574</c:v>
                </c:pt>
                <c:pt idx="8470">
                  <c:v>32573</c:v>
                </c:pt>
                <c:pt idx="8471">
                  <c:v>32570</c:v>
                </c:pt>
                <c:pt idx="8472">
                  <c:v>32569</c:v>
                </c:pt>
                <c:pt idx="8473">
                  <c:v>32568</c:v>
                </c:pt>
                <c:pt idx="8474">
                  <c:v>32567</c:v>
                </c:pt>
                <c:pt idx="8475">
                  <c:v>32566</c:v>
                </c:pt>
                <c:pt idx="8476">
                  <c:v>32563</c:v>
                </c:pt>
                <c:pt idx="8477">
                  <c:v>32562</c:v>
                </c:pt>
                <c:pt idx="8478">
                  <c:v>32561</c:v>
                </c:pt>
                <c:pt idx="8479">
                  <c:v>32560</c:v>
                </c:pt>
                <c:pt idx="8480">
                  <c:v>32556</c:v>
                </c:pt>
                <c:pt idx="8481">
                  <c:v>32555</c:v>
                </c:pt>
                <c:pt idx="8482">
                  <c:v>32554</c:v>
                </c:pt>
                <c:pt idx="8483">
                  <c:v>32553</c:v>
                </c:pt>
                <c:pt idx="8484">
                  <c:v>32552</c:v>
                </c:pt>
                <c:pt idx="8485">
                  <c:v>32549</c:v>
                </c:pt>
                <c:pt idx="8486">
                  <c:v>32548</c:v>
                </c:pt>
                <c:pt idx="8487">
                  <c:v>32547</c:v>
                </c:pt>
                <c:pt idx="8488">
                  <c:v>32546</c:v>
                </c:pt>
                <c:pt idx="8489">
                  <c:v>32545</c:v>
                </c:pt>
                <c:pt idx="8490">
                  <c:v>32542</c:v>
                </c:pt>
                <c:pt idx="8491">
                  <c:v>32541</c:v>
                </c:pt>
                <c:pt idx="8492">
                  <c:v>32540</c:v>
                </c:pt>
                <c:pt idx="8493">
                  <c:v>32539</c:v>
                </c:pt>
                <c:pt idx="8494">
                  <c:v>32538</c:v>
                </c:pt>
                <c:pt idx="8495">
                  <c:v>32535</c:v>
                </c:pt>
                <c:pt idx="8496">
                  <c:v>32534</c:v>
                </c:pt>
                <c:pt idx="8497">
                  <c:v>32533</c:v>
                </c:pt>
                <c:pt idx="8498">
                  <c:v>32532</c:v>
                </c:pt>
                <c:pt idx="8499">
                  <c:v>32531</c:v>
                </c:pt>
                <c:pt idx="8500">
                  <c:v>32528</c:v>
                </c:pt>
                <c:pt idx="8501">
                  <c:v>32527</c:v>
                </c:pt>
                <c:pt idx="8502">
                  <c:v>32526</c:v>
                </c:pt>
                <c:pt idx="8503">
                  <c:v>32525</c:v>
                </c:pt>
                <c:pt idx="8504">
                  <c:v>32524</c:v>
                </c:pt>
                <c:pt idx="8505">
                  <c:v>32521</c:v>
                </c:pt>
                <c:pt idx="8506">
                  <c:v>32520</c:v>
                </c:pt>
                <c:pt idx="8507">
                  <c:v>32519</c:v>
                </c:pt>
                <c:pt idx="8508">
                  <c:v>32518</c:v>
                </c:pt>
                <c:pt idx="8509">
                  <c:v>32517</c:v>
                </c:pt>
                <c:pt idx="8510">
                  <c:v>32514</c:v>
                </c:pt>
                <c:pt idx="8511">
                  <c:v>32513</c:v>
                </c:pt>
                <c:pt idx="8512">
                  <c:v>32512</c:v>
                </c:pt>
                <c:pt idx="8513">
                  <c:v>32511</c:v>
                </c:pt>
                <c:pt idx="8514">
                  <c:v>32507</c:v>
                </c:pt>
                <c:pt idx="8515">
                  <c:v>32506</c:v>
                </c:pt>
                <c:pt idx="8516">
                  <c:v>32505</c:v>
                </c:pt>
                <c:pt idx="8517">
                  <c:v>32504</c:v>
                </c:pt>
                <c:pt idx="8518">
                  <c:v>32500</c:v>
                </c:pt>
                <c:pt idx="8519">
                  <c:v>32499</c:v>
                </c:pt>
                <c:pt idx="8520">
                  <c:v>32498</c:v>
                </c:pt>
                <c:pt idx="8521">
                  <c:v>32497</c:v>
                </c:pt>
                <c:pt idx="8522">
                  <c:v>32496</c:v>
                </c:pt>
                <c:pt idx="8523">
                  <c:v>32493</c:v>
                </c:pt>
                <c:pt idx="8524">
                  <c:v>32492</c:v>
                </c:pt>
                <c:pt idx="8525">
                  <c:v>32491</c:v>
                </c:pt>
                <c:pt idx="8526">
                  <c:v>32490</c:v>
                </c:pt>
                <c:pt idx="8527">
                  <c:v>32489</c:v>
                </c:pt>
                <c:pt idx="8528">
                  <c:v>32486</c:v>
                </c:pt>
                <c:pt idx="8529">
                  <c:v>32485</c:v>
                </c:pt>
                <c:pt idx="8530">
                  <c:v>32484</c:v>
                </c:pt>
                <c:pt idx="8531">
                  <c:v>32483</c:v>
                </c:pt>
                <c:pt idx="8532">
                  <c:v>32482</c:v>
                </c:pt>
                <c:pt idx="8533">
                  <c:v>32479</c:v>
                </c:pt>
                <c:pt idx="8534">
                  <c:v>32478</c:v>
                </c:pt>
                <c:pt idx="8535">
                  <c:v>32477</c:v>
                </c:pt>
                <c:pt idx="8536">
                  <c:v>32476</c:v>
                </c:pt>
                <c:pt idx="8537">
                  <c:v>32475</c:v>
                </c:pt>
                <c:pt idx="8538">
                  <c:v>32472</c:v>
                </c:pt>
                <c:pt idx="8539">
                  <c:v>32470</c:v>
                </c:pt>
                <c:pt idx="8540">
                  <c:v>32469</c:v>
                </c:pt>
                <c:pt idx="8541">
                  <c:v>32468</c:v>
                </c:pt>
                <c:pt idx="8542">
                  <c:v>32465</c:v>
                </c:pt>
                <c:pt idx="8543">
                  <c:v>32464</c:v>
                </c:pt>
                <c:pt idx="8544">
                  <c:v>32463</c:v>
                </c:pt>
                <c:pt idx="8545">
                  <c:v>32462</c:v>
                </c:pt>
                <c:pt idx="8546">
                  <c:v>32461</c:v>
                </c:pt>
                <c:pt idx="8547">
                  <c:v>32458</c:v>
                </c:pt>
                <c:pt idx="8548">
                  <c:v>32457</c:v>
                </c:pt>
                <c:pt idx="8549">
                  <c:v>32456</c:v>
                </c:pt>
                <c:pt idx="8550">
                  <c:v>32455</c:v>
                </c:pt>
                <c:pt idx="8551">
                  <c:v>32454</c:v>
                </c:pt>
                <c:pt idx="8552">
                  <c:v>32451</c:v>
                </c:pt>
                <c:pt idx="8553">
                  <c:v>32450</c:v>
                </c:pt>
                <c:pt idx="8554">
                  <c:v>32449</c:v>
                </c:pt>
                <c:pt idx="8555">
                  <c:v>32448</c:v>
                </c:pt>
                <c:pt idx="8556">
                  <c:v>32447</c:v>
                </c:pt>
                <c:pt idx="8557">
                  <c:v>32444</c:v>
                </c:pt>
                <c:pt idx="8558">
                  <c:v>32443</c:v>
                </c:pt>
                <c:pt idx="8559">
                  <c:v>32442</c:v>
                </c:pt>
                <c:pt idx="8560">
                  <c:v>32441</c:v>
                </c:pt>
                <c:pt idx="8561">
                  <c:v>32440</c:v>
                </c:pt>
                <c:pt idx="8562">
                  <c:v>32437</c:v>
                </c:pt>
                <c:pt idx="8563">
                  <c:v>32436</c:v>
                </c:pt>
                <c:pt idx="8564">
                  <c:v>32435</c:v>
                </c:pt>
                <c:pt idx="8565">
                  <c:v>32434</c:v>
                </c:pt>
                <c:pt idx="8566">
                  <c:v>32433</c:v>
                </c:pt>
                <c:pt idx="8567">
                  <c:v>32430</c:v>
                </c:pt>
                <c:pt idx="8568">
                  <c:v>32429</c:v>
                </c:pt>
                <c:pt idx="8569">
                  <c:v>32428</c:v>
                </c:pt>
                <c:pt idx="8570">
                  <c:v>32427</c:v>
                </c:pt>
                <c:pt idx="8571">
                  <c:v>32426</c:v>
                </c:pt>
                <c:pt idx="8572">
                  <c:v>32423</c:v>
                </c:pt>
                <c:pt idx="8573">
                  <c:v>32422</c:v>
                </c:pt>
                <c:pt idx="8574">
                  <c:v>32421</c:v>
                </c:pt>
                <c:pt idx="8575">
                  <c:v>32420</c:v>
                </c:pt>
                <c:pt idx="8576">
                  <c:v>32419</c:v>
                </c:pt>
                <c:pt idx="8577">
                  <c:v>32416</c:v>
                </c:pt>
                <c:pt idx="8578">
                  <c:v>32415</c:v>
                </c:pt>
                <c:pt idx="8579">
                  <c:v>32414</c:v>
                </c:pt>
                <c:pt idx="8580">
                  <c:v>32413</c:v>
                </c:pt>
                <c:pt idx="8581">
                  <c:v>32412</c:v>
                </c:pt>
                <c:pt idx="8582">
                  <c:v>32409</c:v>
                </c:pt>
                <c:pt idx="8583">
                  <c:v>32408</c:v>
                </c:pt>
                <c:pt idx="8584">
                  <c:v>32407</c:v>
                </c:pt>
                <c:pt idx="8585">
                  <c:v>32406</c:v>
                </c:pt>
                <c:pt idx="8586">
                  <c:v>32405</c:v>
                </c:pt>
                <c:pt idx="8587">
                  <c:v>32402</c:v>
                </c:pt>
                <c:pt idx="8588">
                  <c:v>32401</c:v>
                </c:pt>
                <c:pt idx="8589">
                  <c:v>32400</c:v>
                </c:pt>
                <c:pt idx="8590">
                  <c:v>32399</c:v>
                </c:pt>
                <c:pt idx="8591">
                  <c:v>32398</c:v>
                </c:pt>
                <c:pt idx="8592">
                  <c:v>32395</c:v>
                </c:pt>
                <c:pt idx="8593">
                  <c:v>32394</c:v>
                </c:pt>
                <c:pt idx="8594">
                  <c:v>32393</c:v>
                </c:pt>
                <c:pt idx="8595">
                  <c:v>32392</c:v>
                </c:pt>
                <c:pt idx="8596">
                  <c:v>32388</c:v>
                </c:pt>
                <c:pt idx="8597">
                  <c:v>32387</c:v>
                </c:pt>
                <c:pt idx="8598">
                  <c:v>32386</c:v>
                </c:pt>
                <c:pt idx="8599">
                  <c:v>32385</c:v>
                </c:pt>
                <c:pt idx="8600">
                  <c:v>32384</c:v>
                </c:pt>
                <c:pt idx="8601">
                  <c:v>32381</c:v>
                </c:pt>
                <c:pt idx="8602">
                  <c:v>32380</c:v>
                </c:pt>
                <c:pt idx="8603">
                  <c:v>32379</c:v>
                </c:pt>
                <c:pt idx="8604">
                  <c:v>32378</c:v>
                </c:pt>
                <c:pt idx="8605">
                  <c:v>32377</c:v>
                </c:pt>
                <c:pt idx="8606">
                  <c:v>32374</c:v>
                </c:pt>
                <c:pt idx="8607">
                  <c:v>32373</c:v>
                </c:pt>
                <c:pt idx="8608">
                  <c:v>32372</c:v>
                </c:pt>
                <c:pt idx="8609">
                  <c:v>32371</c:v>
                </c:pt>
                <c:pt idx="8610">
                  <c:v>32370</c:v>
                </c:pt>
                <c:pt idx="8611">
                  <c:v>32367</c:v>
                </c:pt>
                <c:pt idx="8612">
                  <c:v>32366</c:v>
                </c:pt>
                <c:pt idx="8613">
                  <c:v>32365</c:v>
                </c:pt>
                <c:pt idx="8614">
                  <c:v>32364</c:v>
                </c:pt>
                <c:pt idx="8615">
                  <c:v>32363</c:v>
                </c:pt>
                <c:pt idx="8616">
                  <c:v>32360</c:v>
                </c:pt>
                <c:pt idx="8617">
                  <c:v>32359</c:v>
                </c:pt>
                <c:pt idx="8618">
                  <c:v>32358</c:v>
                </c:pt>
                <c:pt idx="8619">
                  <c:v>32357</c:v>
                </c:pt>
                <c:pt idx="8620">
                  <c:v>32356</c:v>
                </c:pt>
                <c:pt idx="8621">
                  <c:v>32353</c:v>
                </c:pt>
                <c:pt idx="8622">
                  <c:v>32352</c:v>
                </c:pt>
                <c:pt idx="8623">
                  <c:v>32351</c:v>
                </c:pt>
                <c:pt idx="8624">
                  <c:v>32350</c:v>
                </c:pt>
                <c:pt idx="8625">
                  <c:v>32349</c:v>
                </c:pt>
                <c:pt idx="8626">
                  <c:v>32346</c:v>
                </c:pt>
                <c:pt idx="8627">
                  <c:v>32345</c:v>
                </c:pt>
                <c:pt idx="8628">
                  <c:v>32344</c:v>
                </c:pt>
                <c:pt idx="8629">
                  <c:v>32343</c:v>
                </c:pt>
                <c:pt idx="8630">
                  <c:v>32342</c:v>
                </c:pt>
                <c:pt idx="8631">
                  <c:v>32339</c:v>
                </c:pt>
                <c:pt idx="8632">
                  <c:v>32338</c:v>
                </c:pt>
                <c:pt idx="8633">
                  <c:v>32337</c:v>
                </c:pt>
                <c:pt idx="8634">
                  <c:v>32336</c:v>
                </c:pt>
                <c:pt idx="8635">
                  <c:v>32335</c:v>
                </c:pt>
                <c:pt idx="8636">
                  <c:v>32332</c:v>
                </c:pt>
                <c:pt idx="8637">
                  <c:v>32331</c:v>
                </c:pt>
                <c:pt idx="8638">
                  <c:v>32330</c:v>
                </c:pt>
                <c:pt idx="8639">
                  <c:v>32329</c:v>
                </c:pt>
                <c:pt idx="8640">
                  <c:v>32325</c:v>
                </c:pt>
                <c:pt idx="8641">
                  <c:v>32324</c:v>
                </c:pt>
                <c:pt idx="8642">
                  <c:v>32323</c:v>
                </c:pt>
                <c:pt idx="8643">
                  <c:v>32322</c:v>
                </c:pt>
                <c:pt idx="8644">
                  <c:v>32321</c:v>
                </c:pt>
                <c:pt idx="8645">
                  <c:v>32318</c:v>
                </c:pt>
                <c:pt idx="8646">
                  <c:v>32317</c:v>
                </c:pt>
                <c:pt idx="8647">
                  <c:v>32316</c:v>
                </c:pt>
                <c:pt idx="8648">
                  <c:v>32315</c:v>
                </c:pt>
                <c:pt idx="8649">
                  <c:v>32314</c:v>
                </c:pt>
                <c:pt idx="8650">
                  <c:v>32311</c:v>
                </c:pt>
                <c:pt idx="8651">
                  <c:v>32310</c:v>
                </c:pt>
                <c:pt idx="8652">
                  <c:v>32309</c:v>
                </c:pt>
                <c:pt idx="8653">
                  <c:v>32308</c:v>
                </c:pt>
                <c:pt idx="8654">
                  <c:v>32307</c:v>
                </c:pt>
                <c:pt idx="8655">
                  <c:v>32304</c:v>
                </c:pt>
                <c:pt idx="8656">
                  <c:v>32303</c:v>
                </c:pt>
                <c:pt idx="8657">
                  <c:v>32302</c:v>
                </c:pt>
                <c:pt idx="8658">
                  <c:v>32301</c:v>
                </c:pt>
                <c:pt idx="8659">
                  <c:v>32300</c:v>
                </c:pt>
                <c:pt idx="8660">
                  <c:v>32297</c:v>
                </c:pt>
                <c:pt idx="8661">
                  <c:v>32296</c:v>
                </c:pt>
                <c:pt idx="8662">
                  <c:v>32295</c:v>
                </c:pt>
                <c:pt idx="8663">
                  <c:v>32294</c:v>
                </c:pt>
                <c:pt idx="8664">
                  <c:v>32290</c:v>
                </c:pt>
                <c:pt idx="8665">
                  <c:v>32289</c:v>
                </c:pt>
                <c:pt idx="8666">
                  <c:v>32288</c:v>
                </c:pt>
                <c:pt idx="8667">
                  <c:v>32287</c:v>
                </c:pt>
                <c:pt idx="8668">
                  <c:v>32286</c:v>
                </c:pt>
                <c:pt idx="8669">
                  <c:v>32283</c:v>
                </c:pt>
                <c:pt idx="8670">
                  <c:v>32282</c:v>
                </c:pt>
                <c:pt idx="8671">
                  <c:v>32281</c:v>
                </c:pt>
                <c:pt idx="8672">
                  <c:v>32280</c:v>
                </c:pt>
                <c:pt idx="8673">
                  <c:v>32279</c:v>
                </c:pt>
                <c:pt idx="8674">
                  <c:v>32276</c:v>
                </c:pt>
                <c:pt idx="8675">
                  <c:v>32275</c:v>
                </c:pt>
                <c:pt idx="8676">
                  <c:v>32274</c:v>
                </c:pt>
                <c:pt idx="8677">
                  <c:v>32273</c:v>
                </c:pt>
                <c:pt idx="8678">
                  <c:v>32272</c:v>
                </c:pt>
                <c:pt idx="8679">
                  <c:v>32269</c:v>
                </c:pt>
                <c:pt idx="8680">
                  <c:v>32268</c:v>
                </c:pt>
                <c:pt idx="8681">
                  <c:v>32267</c:v>
                </c:pt>
                <c:pt idx="8682">
                  <c:v>32266</c:v>
                </c:pt>
                <c:pt idx="8683">
                  <c:v>32265</c:v>
                </c:pt>
                <c:pt idx="8684">
                  <c:v>32262</c:v>
                </c:pt>
                <c:pt idx="8685">
                  <c:v>32261</c:v>
                </c:pt>
                <c:pt idx="8686">
                  <c:v>32260</c:v>
                </c:pt>
                <c:pt idx="8687">
                  <c:v>32259</c:v>
                </c:pt>
                <c:pt idx="8688">
                  <c:v>32258</c:v>
                </c:pt>
                <c:pt idx="8689">
                  <c:v>32255</c:v>
                </c:pt>
                <c:pt idx="8690">
                  <c:v>32254</c:v>
                </c:pt>
                <c:pt idx="8691">
                  <c:v>32253</c:v>
                </c:pt>
                <c:pt idx="8692">
                  <c:v>32252</c:v>
                </c:pt>
                <c:pt idx="8693">
                  <c:v>32251</c:v>
                </c:pt>
                <c:pt idx="8694">
                  <c:v>32248</c:v>
                </c:pt>
                <c:pt idx="8695">
                  <c:v>32247</c:v>
                </c:pt>
                <c:pt idx="8696">
                  <c:v>32246</c:v>
                </c:pt>
                <c:pt idx="8697">
                  <c:v>32245</c:v>
                </c:pt>
                <c:pt idx="8698">
                  <c:v>32244</c:v>
                </c:pt>
                <c:pt idx="8699">
                  <c:v>32241</c:v>
                </c:pt>
                <c:pt idx="8700">
                  <c:v>32240</c:v>
                </c:pt>
                <c:pt idx="8701">
                  <c:v>32239</c:v>
                </c:pt>
                <c:pt idx="8702">
                  <c:v>32238</c:v>
                </c:pt>
                <c:pt idx="8703">
                  <c:v>32237</c:v>
                </c:pt>
                <c:pt idx="8704">
                  <c:v>32233</c:v>
                </c:pt>
                <c:pt idx="8705">
                  <c:v>32232</c:v>
                </c:pt>
                <c:pt idx="8706">
                  <c:v>32231</c:v>
                </c:pt>
                <c:pt idx="8707">
                  <c:v>32230</c:v>
                </c:pt>
                <c:pt idx="8708">
                  <c:v>32227</c:v>
                </c:pt>
                <c:pt idx="8709">
                  <c:v>32226</c:v>
                </c:pt>
                <c:pt idx="8710">
                  <c:v>32225</c:v>
                </c:pt>
                <c:pt idx="8711">
                  <c:v>32224</c:v>
                </c:pt>
                <c:pt idx="8712">
                  <c:v>32223</c:v>
                </c:pt>
                <c:pt idx="8713">
                  <c:v>32220</c:v>
                </c:pt>
                <c:pt idx="8714">
                  <c:v>32219</c:v>
                </c:pt>
                <c:pt idx="8715">
                  <c:v>32218</c:v>
                </c:pt>
                <c:pt idx="8716">
                  <c:v>32217</c:v>
                </c:pt>
                <c:pt idx="8717">
                  <c:v>32216</c:v>
                </c:pt>
                <c:pt idx="8718">
                  <c:v>32213</c:v>
                </c:pt>
                <c:pt idx="8719">
                  <c:v>32212</c:v>
                </c:pt>
                <c:pt idx="8720">
                  <c:v>32211</c:v>
                </c:pt>
                <c:pt idx="8721">
                  <c:v>32210</c:v>
                </c:pt>
                <c:pt idx="8722">
                  <c:v>32209</c:v>
                </c:pt>
                <c:pt idx="8723">
                  <c:v>32206</c:v>
                </c:pt>
                <c:pt idx="8724">
                  <c:v>32205</c:v>
                </c:pt>
                <c:pt idx="8725">
                  <c:v>32204</c:v>
                </c:pt>
                <c:pt idx="8726">
                  <c:v>32203</c:v>
                </c:pt>
                <c:pt idx="8727">
                  <c:v>32202</c:v>
                </c:pt>
                <c:pt idx="8728">
                  <c:v>32199</c:v>
                </c:pt>
                <c:pt idx="8729">
                  <c:v>32198</c:v>
                </c:pt>
                <c:pt idx="8730">
                  <c:v>32197</c:v>
                </c:pt>
                <c:pt idx="8731">
                  <c:v>32196</c:v>
                </c:pt>
                <c:pt idx="8732">
                  <c:v>32195</c:v>
                </c:pt>
                <c:pt idx="8733">
                  <c:v>32192</c:v>
                </c:pt>
                <c:pt idx="8734">
                  <c:v>32191</c:v>
                </c:pt>
                <c:pt idx="8735">
                  <c:v>32190</c:v>
                </c:pt>
                <c:pt idx="8736">
                  <c:v>32189</c:v>
                </c:pt>
                <c:pt idx="8737">
                  <c:v>32185</c:v>
                </c:pt>
                <c:pt idx="8738">
                  <c:v>32184</c:v>
                </c:pt>
                <c:pt idx="8739">
                  <c:v>32183</c:v>
                </c:pt>
                <c:pt idx="8740">
                  <c:v>32182</c:v>
                </c:pt>
                <c:pt idx="8741">
                  <c:v>32181</c:v>
                </c:pt>
                <c:pt idx="8742">
                  <c:v>32178</c:v>
                </c:pt>
                <c:pt idx="8743">
                  <c:v>32177</c:v>
                </c:pt>
                <c:pt idx="8744">
                  <c:v>32176</c:v>
                </c:pt>
                <c:pt idx="8745">
                  <c:v>32175</c:v>
                </c:pt>
                <c:pt idx="8746">
                  <c:v>32174</c:v>
                </c:pt>
                <c:pt idx="8747">
                  <c:v>32171</c:v>
                </c:pt>
                <c:pt idx="8748">
                  <c:v>32170</c:v>
                </c:pt>
                <c:pt idx="8749">
                  <c:v>32169</c:v>
                </c:pt>
                <c:pt idx="8750">
                  <c:v>32168</c:v>
                </c:pt>
                <c:pt idx="8751">
                  <c:v>32167</c:v>
                </c:pt>
                <c:pt idx="8752">
                  <c:v>32164</c:v>
                </c:pt>
                <c:pt idx="8753">
                  <c:v>32163</c:v>
                </c:pt>
                <c:pt idx="8754">
                  <c:v>32162</c:v>
                </c:pt>
                <c:pt idx="8755">
                  <c:v>32161</c:v>
                </c:pt>
                <c:pt idx="8756">
                  <c:v>32160</c:v>
                </c:pt>
                <c:pt idx="8757">
                  <c:v>32157</c:v>
                </c:pt>
                <c:pt idx="8758">
                  <c:v>32156</c:v>
                </c:pt>
                <c:pt idx="8759">
                  <c:v>32155</c:v>
                </c:pt>
                <c:pt idx="8760">
                  <c:v>32154</c:v>
                </c:pt>
                <c:pt idx="8761">
                  <c:v>32153</c:v>
                </c:pt>
                <c:pt idx="8762">
                  <c:v>32150</c:v>
                </c:pt>
                <c:pt idx="8763">
                  <c:v>32149</c:v>
                </c:pt>
                <c:pt idx="8764">
                  <c:v>32148</c:v>
                </c:pt>
                <c:pt idx="8765">
                  <c:v>32147</c:v>
                </c:pt>
                <c:pt idx="8766">
                  <c:v>32146</c:v>
                </c:pt>
                <c:pt idx="8767">
                  <c:v>32142</c:v>
                </c:pt>
                <c:pt idx="8768">
                  <c:v>32141</c:v>
                </c:pt>
                <c:pt idx="8769">
                  <c:v>32140</c:v>
                </c:pt>
                <c:pt idx="8770">
                  <c:v>32139</c:v>
                </c:pt>
                <c:pt idx="8771">
                  <c:v>32135</c:v>
                </c:pt>
                <c:pt idx="8772">
                  <c:v>32134</c:v>
                </c:pt>
                <c:pt idx="8773">
                  <c:v>32133</c:v>
                </c:pt>
                <c:pt idx="8774">
                  <c:v>32132</c:v>
                </c:pt>
                <c:pt idx="8775">
                  <c:v>32129</c:v>
                </c:pt>
                <c:pt idx="8776">
                  <c:v>32128</c:v>
                </c:pt>
                <c:pt idx="8777">
                  <c:v>32127</c:v>
                </c:pt>
                <c:pt idx="8778">
                  <c:v>32126</c:v>
                </c:pt>
                <c:pt idx="8779">
                  <c:v>32125</c:v>
                </c:pt>
                <c:pt idx="8780">
                  <c:v>32122</c:v>
                </c:pt>
                <c:pt idx="8781">
                  <c:v>32121</c:v>
                </c:pt>
                <c:pt idx="8782">
                  <c:v>32120</c:v>
                </c:pt>
                <c:pt idx="8783">
                  <c:v>32119</c:v>
                </c:pt>
                <c:pt idx="8784">
                  <c:v>32118</c:v>
                </c:pt>
                <c:pt idx="8785">
                  <c:v>32115</c:v>
                </c:pt>
                <c:pt idx="8786">
                  <c:v>32114</c:v>
                </c:pt>
                <c:pt idx="8787">
                  <c:v>32113</c:v>
                </c:pt>
                <c:pt idx="8788">
                  <c:v>32112</c:v>
                </c:pt>
                <c:pt idx="8789">
                  <c:v>32111</c:v>
                </c:pt>
                <c:pt idx="8790">
                  <c:v>32108</c:v>
                </c:pt>
                <c:pt idx="8791">
                  <c:v>32106</c:v>
                </c:pt>
                <c:pt idx="8792">
                  <c:v>32105</c:v>
                </c:pt>
                <c:pt idx="8793">
                  <c:v>32104</c:v>
                </c:pt>
                <c:pt idx="8794">
                  <c:v>32101</c:v>
                </c:pt>
                <c:pt idx="8795">
                  <c:v>32100</c:v>
                </c:pt>
                <c:pt idx="8796">
                  <c:v>32099</c:v>
                </c:pt>
                <c:pt idx="8797">
                  <c:v>32098</c:v>
                </c:pt>
                <c:pt idx="8798">
                  <c:v>32097</c:v>
                </c:pt>
                <c:pt idx="8799">
                  <c:v>32094</c:v>
                </c:pt>
                <c:pt idx="8800">
                  <c:v>32093</c:v>
                </c:pt>
                <c:pt idx="8801">
                  <c:v>32092</c:v>
                </c:pt>
                <c:pt idx="8802">
                  <c:v>32091</c:v>
                </c:pt>
                <c:pt idx="8803">
                  <c:v>32090</c:v>
                </c:pt>
                <c:pt idx="8804">
                  <c:v>32087</c:v>
                </c:pt>
                <c:pt idx="8805">
                  <c:v>32086</c:v>
                </c:pt>
                <c:pt idx="8806">
                  <c:v>32085</c:v>
                </c:pt>
                <c:pt idx="8807">
                  <c:v>32084</c:v>
                </c:pt>
                <c:pt idx="8808">
                  <c:v>32083</c:v>
                </c:pt>
                <c:pt idx="8809">
                  <c:v>32080</c:v>
                </c:pt>
                <c:pt idx="8810">
                  <c:v>32079</c:v>
                </c:pt>
                <c:pt idx="8811">
                  <c:v>32078</c:v>
                </c:pt>
                <c:pt idx="8812">
                  <c:v>32077</c:v>
                </c:pt>
                <c:pt idx="8813">
                  <c:v>32076</c:v>
                </c:pt>
                <c:pt idx="8814">
                  <c:v>32073</c:v>
                </c:pt>
                <c:pt idx="8815">
                  <c:v>32072</c:v>
                </c:pt>
                <c:pt idx="8816">
                  <c:v>32071</c:v>
                </c:pt>
                <c:pt idx="8817">
                  <c:v>32070</c:v>
                </c:pt>
                <c:pt idx="8818">
                  <c:v>32069</c:v>
                </c:pt>
                <c:pt idx="8819">
                  <c:v>32066</c:v>
                </c:pt>
                <c:pt idx="8820">
                  <c:v>32065</c:v>
                </c:pt>
                <c:pt idx="8821">
                  <c:v>32064</c:v>
                </c:pt>
                <c:pt idx="8822">
                  <c:v>32063</c:v>
                </c:pt>
                <c:pt idx="8823">
                  <c:v>32062</c:v>
                </c:pt>
                <c:pt idx="8824">
                  <c:v>32059</c:v>
                </c:pt>
                <c:pt idx="8825">
                  <c:v>32058</c:v>
                </c:pt>
                <c:pt idx="8826">
                  <c:v>32057</c:v>
                </c:pt>
                <c:pt idx="8827">
                  <c:v>32056</c:v>
                </c:pt>
                <c:pt idx="8828">
                  <c:v>32055</c:v>
                </c:pt>
                <c:pt idx="8829">
                  <c:v>32052</c:v>
                </c:pt>
                <c:pt idx="8830">
                  <c:v>32051</c:v>
                </c:pt>
                <c:pt idx="8831">
                  <c:v>32050</c:v>
                </c:pt>
                <c:pt idx="8832">
                  <c:v>32049</c:v>
                </c:pt>
                <c:pt idx="8833">
                  <c:v>32048</c:v>
                </c:pt>
                <c:pt idx="8834">
                  <c:v>32045</c:v>
                </c:pt>
                <c:pt idx="8835">
                  <c:v>32044</c:v>
                </c:pt>
                <c:pt idx="8836">
                  <c:v>32043</c:v>
                </c:pt>
                <c:pt idx="8837">
                  <c:v>32042</c:v>
                </c:pt>
                <c:pt idx="8838">
                  <c:v>32041</c:v>
                </c:pt>
                <c:pt idx="8839">
                  <c:v>32038</c:v>
                </c:pt>
                <c:pt idx="8840">
                  <c:v>32037</c:v>
                </c:pt>
                <c:pt idx="8841">
                  <c:v>32036</c:v>
                </c:pt>
                <c:pt idx="8842">
                  <c:v>32035</c:v>
                </c:pt>
                <c:pt idx="8843">
                  <c:v>32034</c:v>
                </c:pt>
                <c:pt idx="8844">
                  <c:v>32031</c:v>
                </c:pt>
                <c:pt idx="8845">
                  <c:v>32030</c:v>
                </c:pt>
                <c:pt idx="8846">
                  <c:v>32029</c:v>
                </c:pt>
                <c:pt idx="8847">
                  <c:v>32028</c:v>
                </c:pt>
                <c:pt idx="8848">
                  <c:v>32024</c:v>
                </c:pt>
                <c:pt idx="8849">
                  <c:v>32023</c:v>
                </c:pt>
                <c:pt idx="8850">
                  <c:v>32022</c:v>
                </c:pt>
                <c:pt idx="8851">
                  <c:v>32021</c:v>
                </c:pt>
                <c:pt idx="8852">
                  <c:v>32020</c:v>
                </c:pt>
                <c:pt idx="8853">
                  <c:v>32017</c:v>
                </c:pt>
                <c:pt idx="8854">
                  <c:v>32016</c:v>
                </c:pt>
                <c:pt idx="8855">
                  <c:v>32015</c:v>
                </c:pt>
                <c:pt idx="8856">
                  <c:v>32014</c:v>
                </c:pt>
                <c:pt idx="8857">
                  <c:v>32013</c:v>
                </c:pt>
                <c:pt idx="8858">
                  <c:v>32010</c:v>
                </c:pt>
                <c:pt idx="8859">
                  <c:v>32009</c:v>
                </c:pt>
                <c:pt idx="8860">
                  <c:v>32008</c:v>
                </c:pt>
                <c:pt idx="8861">
                  <c:v>32007</c:v>
                </c:pt>
                <c:pt idx="8862">
                  <c:v>32006</c:v>
                </c:pt>
                <c:pt idx="8863">
                  <c:v>32003</c:v>
                </c:pt>
                <c:pt idx="8864">
                  <c:v>32002</c:v>
                </c:pt>
                <c:pt idx="8865">
                  <c:v>32001</c:v>
                </c:pt>
                <c:pt idx="8866">
                  <c:v>32000</c:v>
                </c:pt>
                <c:pt idx="8867">
                  <c:v>31999</c:v>
                </c:pt>
                <c:pt idx="8868">
                  <c:v>31996</c:v>
                </c:pt>
                <c:pt idx="8869">
                  <c:v>31995</c:v>
                </c:pt>
                <c:pt idx="8870">
                  <c:v>31994</c:v>
                </c:pt>
                <c:pt idx="8871">
                  <c:v>31993</c:v>
                </c:pt>
                <c:pt idx="8872">
                  <c:v>31992</c:v>
                </c:pt>
                <c:pt idx="8873">
                  <c:v>31989</c:v>
                </c:pt>
                <c:pt idx="8874">
                  <c:v>31988</c:v>
                </c:pt>
                <c:pt idx="8875">
                  <c:v>31987</c:v>
                </c:pt>
                <c:pt idx="8876">
                  <c:v>31986</c:v>
                </c:pt>
                <c:pt idx="8877">
                  <c:v>31985</c:v>
                </c:pt>
                <c:pt idx="8878">
                  <c:v>31982</c:v>
                </c:pt>
                <c:pt idx="8879">
                  <c:v>31981</c:v>
                </c:pt>
                <c:pt idx="8880">
                  <c:v>31980</c:v>
                </c:pt>
                <c:pt idx="8881">
                  <c:v>31979</c:v>
                </c:pt>
                <c:pt idx="8882">
                  <c:v>31978</c:v>
                </c:pt>
                <c:pt idx="8883">
                  <c:v>31975</c:v>
                </c:pt>
                <c:pt idx="8884">
                  <c:v>31974</c:v>
                </c:pt>
                <c:pt idx="8885">
                  <c:v>31973</c:v>
                </c:pt>
                <c:pt idx="8886">
                  <c:v>31972</c:v>
                </c:pt>
                <c:pt idx="8887">
                  <c:v>31971</c:v>
                </c:pt>
                <c:pt idx="8888">
                  <c:v>31968</c:v>
                </c:pt>
                <c:pt idx="8889">
                  <c:v>31967</c:v>
                </c:pt>
                <c:pt idx="8890">
                  <c:v>31966</c:v>
                </c:pt>
                <c:pt idx="8891">
                  <c:v>31965</c:v>
                </c:pt>
                <c:pt idx="8892">
                  <c:v>31964</c:v>
                </c:pt>
                <c:pt idx="8893">
                  <c:v>31960</c:v>
                </c:pt>
                <c:pt idx="8894">
                  <c:v>31959</c:v>
                </c:pt>
                <c:pt idx="8895">
                  <c:v>31958</c:v>
                </c:pt>
                <c:pt idx="8896">
                  <c:v>31957</c:v>
                </c:pt>
                <c:pt idx="8897">
                  <c:v>31954</c:v>
                </c:pt>
                <c:pt idx="8898">
                  <c:v>31953</c:v>
                </c:pt>
                <c:pt idx="8899">
                  <c:v>31952</c:v>
                </c:pt>
                <c:pt idx="8900">
                  <c:v>31951</c:v>
                </c:pt>
                <c:pt idx="8901">
                  <c:v>31950</c:v>
                </c:pt>
                <c:pt idx="8902">
                  <c:v>31947</c:v>
                </c:pt>
                <c:pt idx="8903">
                  <c:v>31946</c:v>
                </c:pt>
                <c:pt idx="8904">
                  <c:v>31945</c:v>
                </c:pt>
                <c:pt idx="8905">
                  <c:v>31944</c:v>
                </c:pt>
                <c:pt idx="8906">
                  <c:v>31943</c:v>
                </c:pt>
                <c:pt idx="8907">
                  <c:v>31940</c:v>
                </c:pt>
                <c:pt idx="8908">
                  <c:v>31939</c:v>
                </c:pt>
                <c:pt idx="8909">
                  <c:v>31938</c:v>
                </c:pt>
                <c:pt idx="8910">
                  <c:v>31937</c:v>
                </c:pt>
                <c:pt idx="8911">
                  <c:v>31936</c:v>
                </c:pt>
                <c:pt idx="8912">
                  <c:v>31933</c:v>
                </c:pt>
                <c:pt idx="8913">
                  <c:v>31932</c:v>
                </c:pt>
                <c:pt idx="8914">
                  <c:v>31931</c:v>
                </c:pt>
                <c:pt idx="8915">
                  <c:v>31930</c:v>
                </c:pt>
                <c:pt idx="8916">
                  <c:v>31929</c:v>
                </c:pt>
                <c:pt idx="8917">
                  <c:v>31926</c:v>
                </c:pt>
                <c:pt idx="8918">
                  <c:v>31925</c:v>
                </c:pt>
                <c:pt idx="8919">
                  <c:v>31924</c:v>
                </c:pt>
                <c:pt idx="8920">
                  <c:v>31923</c:v>
                </c:pt>
                <c:pt idx="8921">
                  <c:v>31919</c:v>
                </c:pt>
                <c:pt idx="8922">
                  <c:v>31918</c:v>
                </c:pt>
                <c:pt idx="8923">
                  <c:v>31917</c:v>
                </c:pt>
                <c:pt idx="8924">
                  <c:v>31916</c:v>
                </c:pt>
                <c:pt idx="8925">
                  <c:v>31915</c:v>
                </c:pt>
                <c:pt idx="8926">
                  <c:v>31912</c:v>
                </c:pt>
                <c:pt idx="8927">
                  <c:v>31911</c:v>
                </c:pt>
                <c:pt idx="8928">
                  <c:v>31910</c:v>
                </c:pt>
                <c:pt idx="8929">
                  <c:v>31909</c:v>
                </c:pt>
                <c:pt idx="8930">
                  <c:v>31908</c:v>
                </c:pt>
                <c:pt idx="8931">
                  <c:v>31905</c:v>
                </c:pt>
                <c:pt idx="8932">
                  <c:v>31904</c:v>
                </c:pt>
                <c:pt idx="8933">
                  <c:v>31903</c:v>
                </c:pt>
                <c:pt idx="8934">
                  <c:v>31902</c:v>
                </c:pt>
                <c:pt idx="8935">
                  <c:v>31901</c:v>
                </c:pt>
                <c:pt idx="8936">
                  <c:v>31898</c:v>
                </c:pt>
                <c:pt idx="8937">
                  <c:v>31897</c:v>
                </c:pt>
                <c:pt idx="8938">
                  <c:v>31896</c:v>
                </c:pt>
                <c:pt idx="8939">
                  <c:v>31895</c:v>
                </c:pt>
                <c:pt idx="8940">
                  <c:v>31894</c:v>
                </c:pt>
                <c:pt idx="8941">
                  <c:v>31891</c:v>
                </c:pt>
                <c:pt idx="8942">
                  <c:v>31890</c:v>
                </c:pt>
                <c:pt idx="8943">
                  <c:v>31889</c:v>
                </c:pt>
                <c:pt idx="8944">
                  <c:v>31888</c:v>
                </c:pt>
                <c:pt idx="8945">
                  <c:v>31887</c:v>
                </c:pt>
                <c:pt idx="8946">
                  <c:v>31883</c:v>
                </c:pt>
                <c:pt idx="8947">
                  <c:v>31882</c:v>
                </c:pt>
                <c:pt idx="8948">
                  <c:v>31881</c:v>
                </c:pt>
                <c:pt idx="8949">
                  <c:v>31880</c:v>
                </c:pt>
                <c:pt idx="8950">
                  <c:v>31877</c:v>
                </c:pt>
                <c:pt idx="8951">
                  <c:v>31876</c:v>
                </c:pt>
                <c:pt idx="8952">
                  <c:v>31875</c:v>
                </c:pt>
                <c:pt idx="8953">
                  <c:v>31874</c:v>
                </c:pt>
                <c:pt idx="8954">
                  <c:v>31873</c:v>
                </c:pt>
                <c:pt idx="8955">
                  <c:v>31870</c:v>
                </c:pt>
                <c:pt idx="8956">
                  <c:v>31869</c:v>
                </c:pt>
                <c:pt idx="8957">
                  <c:v>31868</c:v>
                </c:pt>
                <c:pt idx="8958">
                  <c:v>31867</c:v>
                </c:pt>
                <c:pt idx="8959">
                  <c:v>31866</c:v>
                </c:pt>
                <c:pt idx="8960">
                  <c:v>31863</c:v>
                </c:pt>
                <c:pt idx="8961">
                  <c:v>31862</c:v>
                </c:pt>
                <c:pt idx="8962">
                  <c:v>31861</c:v>
                </c:pt>
                <c:pt idx="8963">
                  <c:v>31860</c:v>
                </c:pt>
                <c:pt idx="8964">
                  <c:v>31859</c:v>
                </c:pt>
                <c:pt idx="8965">
                  <c:v>31856</c:v>
                </c:pt>
                <c:pt idx="8966">
                  <c:v>31855</c:v>
                </c:pt>
                <c:pt idx="8967">
                  <c:v>31854</c:v>
                </c:pt>
                <c:pt idx="8968">
                  <c:v>31853</c:v>
                </c:pt>
                <c:pt idx="8969">
                  <c:v>31852</c:v>
                </c:pt>
                <c:pt idx="8970">
                  <c:v>31849</c:v>
                </c:pt>
                <c:pt idx="8971">
                  <c:v>31848</c:v>
                </c:pt>
                <c:pt idx="8972">
                  <c:v>31847</c:v>
                </c:pt>
                <c:pt idx="8973">
                  <c:v>31846</c:v>
                </c:pt>
                <c:pt idx="8974">
                  <c:v>31845</c:v>
                </c:pt>
                <c:pt idx="8975">
                  <c:v>31842</c:v>
                </c:pt>
                <c:pt idx="8976">
                  <c:v>31841</c:v>
                </c:pt>
                <c:pt idx="8977">
                  <c:v>31840</c:v>
                </c:pt>
                <c:pt idx="8978">
                  <c:v>31839</c:v>
                </c:pt>
                <c:pt idx="8979">
                  <c:v>31838</c:v>
                </c:pt>
                <c:pt idx="8980">
                  <c:v>31835</c:v>
                </c:pt>
                <c:pt idx="8981">
                  <c:v>31834</c:v>
                </c:pt>
                <c:pt idx="8982">
                  <c:v>31833</c:v>
                </c:pt>
                <c:pt idx="8983">
                  <c:v>31832</c:v>
                </c:pt>
                <c:pt idx="8984">
                  <c:v>31831</c:v>
                </c:pt>
                <c:pt idx="8985">
                  <c:v>31828</c:v>
                </c:pt>
                <c:pt idx="8986">
                  <c:v>31827</c:v>
                </c:pt>
                <c:pt idx="8987">
                  <c:v>31826</c:v>
                </c:pt>
                <c:pt idx="8988">
                  <c:v>31825</c:v>
                </c:pt>
                <c:pt idx="8989">
                  <c:v>31821</c:v>
                </c:pt>
                <c:pt idx="8990">
                  <c:v>31820</c:v>
                </c:pt>
                <c:pt idx="8991">
                  <c:v>31819</c:v>
                </c:pt>
                <c:pt idx="8992">
                  <c:v>31818</c:v>
                </c:pt>
                <c:pt idx="8993">
                  <c:v>31817</c:v>
                </c:pt>
                <c:pt idx="8994">
                  <c:v>31814</c:v>
                </c:pt>
                <c:pt idx="8995">
                  <c:v>31813</c:v>
                </c:pt>
                <c:pt idx="8996">
                  <c:v>31812</c:v>
                </c:pt>
                <c:pt idx="8997">
                  <c:v>31811</c:v>
                </c:pt>
                <c:pt idx="8998">
                  <c:v>31810</c:v>
                </c:pt>
                <c:pt idx="8999">
                  <c:v>31807</c:v>
                </c:pt>
                <c:pt idx="9000">
                  <c:v>31806</c:v>
                </c:pt>
                <c:pt idx="9001">
                  <c:v>31805</c:v>
                </c:pt>
                <c:pt idx="9002">
                  <c:v>31804</c:v>
                </c:pt>
                <c:pt idx="9003">
                  <c:v>31803</c:v>
                </c:pt>
                <c:pt idx="9004">
                  <c:v>31800</c:v>
                </c:pt>
                <c:pt idx="9005">
                  <c:v>31799</c:v>
                </c:pt>
                <c:pt idx="9006">
                  <c:v>31798</c:v>
                </c:pt>
                <c:pt idx="9007">
                  <c:v>31797</c:v>
                </c:pt>
                <c:pt idx="9008">
                  <c:v>31796</c:v>
                </c:pt>
                <c:pt idx="9009">
                  <c:v>31793</c:v>
                </c:pt>
                <c:pt idx="9010">
                  <c:v>31792</c:v>
                </c:pt>
                <c:pt idx="9011">
                  <c:v>31791</c:v>
                </c:pt>
                <c:pt idx="9012">
                  <c:v>31790</c:v>
                </c:pt>
                <c:pt idx="9013">
                  <c:v>31789</c:v>
                </c:pt>
                <c:pt idx="9014">
                  <c:v>31786</c:v>
                </c:pt>
                <c:pt idx="9015">
                  <c:v>31785</c:v>
                </c:pt>
                <c:pt idx="9016">
                  <c:v>31784</c:v>
                </c:pt>
                <c:pt idx="9017">
                  <c:v>31783</c:v>
                </c:pt>
                <c:pt idx="9018">
                  <c:v>31782</c:v>
                </c:pt>
                <c:pt idx="9019">
                  <c:v>31779</c:v>
                </c:pt>
                <c:pt idx="9020">
                  <c:v>31777</c:v>
                </c:pt>
                <c:pt idx="9021">
                  <c:v>31776</c:v>
                </c:pt>
                <c:pt idx="9022">
                  <c:v>31775</c:v>
                </c:pt>
                <c:pt idx="9023">
                  <c:v>31772</c:v>
                </c:pt>
                <c:pt idx="9024">
                  <c:v>31770</c:v>
                </c:pt>
                <c:pt idx="9025">
                  <c:v>31769</c:v>
                </c:pt>
                <c:pt idx="9026">
                  <c:v>31768</c:v>
                </c:pt>
                <c:pt idx="9027">
                  <c:v>31765</c:v>
                </c:pt>
                <c:pt idx="9028">
                  <c:v>31764</c:v>
                </c:pt>
                <c:pt idx="9029">
                  <c:v>31763</c:v>
                </c:pt>
                <c:pt idx="9030">
                  <c:v>31762</c:v>
                </c:pt>
                <c:pt idx="9031">
                  <c:v>31761</c:v>
                </c:pt>
                <c:pt idx="9032">
                  <c:v>31758</c:v>
                </c:pt>
                <c:pt idx="9033">
                  <c:v>31757</c:v>
                </c:pt>
                <c:pt idx="9034">
                  <c:v>31756</c:v>
                </c:pt>
                <c:pt idx="9035">
                  <c:v>31755</c:v>
                </c:pt>
                <c:pt idx="9036">
                  <c:v>31754</c:v>
                </c:pt>
                <c:pt idx="9037">
                  <c:v>31751</c:v>
                </c:pt>
                <c:pt idx="9038">
                  <c:v>31750</c:v>
                </c:pt>
                <c:pt idx="9039">
                  <c:v>31749</c:v>
                </c:pt>
                <c:pt idx="9040">
                  <c:v>31748</c:v>
                </c:pt>
                <c:pt idx="9041">
                  <c:v>31747</c:v>
                </c:pt>
                <c:pt idx="9042">
                  <c:v>31744</c:v>
                </c:pt>
                <c:pt idx="9043">
                  <c:v>31742</c:v>
                </c:pt>
                <c:pt idx="9044">
                  <c:v>31741</c:v>
                </c:pt>
                <c:pt idx="9045">
                  <c:v>31740</c:v>
                </c:pt>
                <c:pt idx="9046">
                  <c:v>31737</c:v>
                </c:pt>
                <c:pt idx="9047">
                  <c:v>31736</c:v>
                </c:pt>
                <c:pt idx="9048">
                  <c:v>31735</c:v>
                </c:pt>
                <c:pt idx="9049">
                  <c:v>31734</c:v>
                </c:pt>
                <c:pt idx="9050">
                  <c:v>31733</c:v>
                </c:pt>
                <c:pt idx="9051">
                  <c:v>31730</c:v>
                </c:pt>
                <c:pt idx="9052">
                  <c:v>31729</c:v>
                </c:pt>
                <c:pt idx="9053">
                  <c:v>31728</c:v>
                </c:pt>
                <c:pt idx="9054">
                  <c:v>31727</c:v>
                </c:pt>
                <c:pt idx="9055">
                  <c:v>31726</c:v>
                </c:pt>
                <c:pt idx="9056">
                  <c:v>31723</c:v>
                </c:pt>
                <c:pt idx="9057">
                  <c:v>31722</c:v>
                </c:pt>
                <c:pt idx="9058">
                  <c:v>31721</c:v>
                </c:pt>
                <c:pt idx="9059">
                  <c:v>31720</c:v>
                </c:pt>
                <c:pt idx="9060">
                  <c:v>31719</c:v>
                </c:pt>
                <c:pt idx="9061">
                  <c:v>31716</c:v>
                </c:pt>
                <c:pt idx="9062">
                  <c:v>31715</c:v>
                </c:pt>
                <c:pt idx="9063">
                  <c:v>31714</c:v>
                </c:pt>
                <c:pt idx="9064">
                  <c:v>31713</c:v>
                </c:pt>
                <c:pt idx="9065">
                  <c:v>31712</c:v>
                </c:pt>
                <c:pt idx="9066">
                  <c:v>31709</c:v>
                </c:pt>
                <c:pt idx="9067">
                  <c:v>31708</c:v>
                </c:pt>
                <c:pt idx="9068">
                  <c:v>31707</c:v>
                </c:pt>
                <c:pt idx="9069">
                  <c:v>31706</c:v>
                </c:pt>
                <c:pt idx="9070">
                  <c:v>31705</c:v>
                </c:pt>
                <c:pt idx="9071">
                  <c:v>31702</c:v>
                </c:pt>
                <c:pt idx="9072">
                  <c:v>31701</c:v>
                </c:pt>
                <c:pt idx="9073">
                  <c:v>31700</c:v>
                </c:pt>
                <c:pt idx="9074">
                  <c:v>31699</c:v>
                </c:pt>
                <c:pt idx="9075">
                  <c:v>31698</c:v>
                </c:pt>
                <c:pt idx="9076">
                  <c:v>31695</c:v>
                </c:pt>
                <c:pt idx="9077">
                  <c:v>31694</c:v>
                </c:pt>
                <c:pt idx="9078">
                  <c:v>31693</c:v>
                </c:pt>
                <c:pt idx="9079">
                  <c:v>31692</c:v>
                </c:pt>
                <c:pt idx="9080">
                  <c:v>31691</c:v>
                </c:pt>
                <c:pt idx="9081">
                  <c:v>31688</c:v>
                </c:pt>
                <c:pt idx="9082">
                  <c:v>31687</c:v>
                </c:pt>
                <c:pt idx="9083">
                  <c:v>31686</c:v>
                </c:pt>
                <c:pt idx="9084">
                  <c:v>31685</c:v>
                </c:pt>
                <c:pt idx="9085">
                  <c:v>31684</c:v>
                </c:pt>
                <c:pt idx="9086">
                  <c:v>31681</c:v>
                </c:pt>
                <c:pt idx="9087">
                  <c:v>31680</c:v>
                </c:pt>
                <c:pt idx="9088">
                  <c:v>31679</c:v>
                </c:pt>
                <c:pt idx="9089">
                  <c:v>31678</c:v>
                </c:pt>
                <c:pt idx="9090">
                  <c:v>31677</c:v>
                </c:pt>
                <c:pt idx="9091">
                  <c:v>31674</c:v>
                </c:pt>
                <c:pt idx="9092">
                  <c:v>31673</c:v>
                </c:pt>
                <c:pt idx="9093">
                  <c:v>31672</c:v>
                </c:pt>
                <c:pt idx="9094">
                  <c:v>31671</c:v>
                </c:pt>
                <c:pt idx="9095">
                  <c:v>31670</c:v>
                </c:pt>
                <c:pt idx="9096">
                  <c:v>31667</c:v>
                </c:pt>
                <c:pt idx="9097">
                  <c:v>31666</c:v>
                </c:pt>
                <c:pt idx="9098">
                  <c:v>31665</c:v>
                </c:pt>
                <c:pt idx="9099">
                  <c:v>31664</c:v>
                </c:pt>
                <c:pt idx="9100">
                  <c:v>31663</c:v>
                </c:pt>
                <c:pt idx="9101">
                  <c:v>31660</c:v>
                </c:pt>
                <c:pt idx="9102">
                  <c:v>31659</c:v>
                </c:pt>
                <c:pt idx="9103">
                  <c:v>31658</c:v>
                </c:pt>
                <c:pt idx="9104">
                  <c:v>31657</c:v>
                </c:pt>
                <c:pt idx="9105">
                  <c:v>31653</c:v>
                </c:pt>
                <c:pt idx="9106">
                  <c:v>31652</c:v>
                </c:pt>
                <c:pt idx="9107">
                  <c:v>31651</c:v>
                </c:pt>
                <c:pt idx="9108">
                  <c:v>31650</c:v>
                </c:pt>
                <c:pt idx="9109">
                  <c:v>31649</c:v>
                </c:pt>
                <c:pt idx="9110">
                  <c:v>31646</c:v>
                </c:pt>
                <c:pt idx="9111">
                  <c:v>31645</c:v>
                </c:pt>
                <c:pt idx="9112">
                  <c:v>31644</c:v>
                </c:pt>
                <c:pt idx="9113">
                  <c:v>31643</c:v>
                </c:pt>
                <c:pt idx="9114">
                  <c:v>31642</c:v>
                </c:pt>
                <c:pt idx="9115">
                  <c:v>31639</c:v>
                </c:pt>
                <c:pt idx="9116">
                  <c:v>31638</c:v>
                </c:pt>
                <c:pt idx="9117">
                  <c:v>31637</c:v>
                </c:pt>
                <c:pt idx="9118">
                  <c:v>31636</c:v>
                </c:pt>
                <c:pt idx="9119">
                  <c:v>31635</c:v>
                </c:pt>
                <c:pt idx="9120">
                  <c:v>31632</c:v>
                </c:pt>
                <c:pt idx="9121">
                  <c:v>31631</c:v>
                </c:pt>
                <c:pt idx="9122">
                  <c:v>31630</c:v>
                </c:pt>
                <c:pt idx="9123">
                  <c:v>31629</c:v>
                </c:pt>
                <c:pt idx="9124">
                  <c:v>31628</c:v>
                </c:pt>
                <c:pt idx="9125">
                  <c:v>31625</c:v>
                </c:pt>
                <c:pt idx="9126">
                  <c:v>31624</c:v>
                </c:pt>
                <c:pt idx="9127">
                  <c:v>31623</c:v>
                </c:pt>
                <c:pt idx="9128">
                  <c:v>31622</c:v>
                </c:pt>
                <c:pt idx="9129">
                  <c:v>31621</c:v>
                </c:pt>
                <c:pt idx="9130">
                  <c:v>31618</c:v>
                </c:pt>
                <c:pt idx="9131">
                  <c:v>31617</c:v>
                </c:pt>
                <c:pt idx="9132">
                  <c:v>31616</c:v>
                </c:pt>
                <c:pt idx="9133">
                  <c:v>31615</c:v>
                </c:pt>
                <c:pt idx="9134">
                  <c:v>31614</c:v>
                </c:pt>
                <c:pt idx="9135">
                  <c:v>31611</c:v>
                </c:pt>
                <c:pt idx="9136">
                  <c:v>31610</c:v>
                </c:pt>
                <c:pt idx="9137">
                  <c:v>31609</c:v>
                </c:pt>
                <c:pt idx="9138">
                  <c:v>31608</c:v>
                </c:pt>
                <c:pt idx="9139">
                  <c:v>31607</c:v>
                </c:pt>
                <c:pt idx="9140">
                  <c:v>31604</c:v>
                </c:pt>
                <c:pt idx="9141">
                  <c:v>31603</c:v>
                </c:pt>
                <c:pt idx="9142">
                  <c:v>31602</c:v>
                </c:pt>
                <c:pt idx="9143">
                  <c:v>31601</c:v>
                </c:pt>
                <c:pt idx="9144">
                  <c:v>31600</c:v>
                </c:pt>
                <c:pt idx="9145">
                  <c:v>31596</c:v>
                </c:pt>
                <c:pt idx="9146">
                  <c:v>31595</c:v>
                </c:pt>
                <c:pt idx="9147">
                  <c:v>31594</c:v>
                </c:pt>
                <c:pt idx="9148">
                  <c:v>31593</c:v>
                </c:pt>
                <c:pt idx="9149">
                  <c:v>31590</c:v>
                </c:pt>
                <c:pt idx="9150">
                  <c:v>31589</c:v>
                </c:pt>
                <c:pt idx="9151">
                  <c:v>31588</c:v>
                </c:pt>
                <c:pt idx="9152">
                  <c:v>31587</c:v>
                </c:pt>
                <c:pt idx="9153">
                  <c:v>31586</c:v>
                </c:pt>
                <c:pt idx="9154">
                  <c:v>31583</c:v>
                </c:pt>
                <c:pt idx="9155">
                  <c:v>31582</c:v>
                </c:pt>
                <c:pt idx="9156">
                  <c:v>31581</c:v>
                </c:pt>
                <c:pt idx="9157">
                  <c:v>31580</c:v>
                </c:pt>
                <c:pt idx="9158">
                  <c:v>31579</c:v>
                </c:pt>
                <c:pt idx="9159">
                  <c:v>31576</c:v>
                </c:pt>
                <c:pt idx="9160">
                  <c:v>31575</c:v>
                </c:pt>
                <c:pt idx="9161">
                  <c:v>31574</c:v>
                </c:pt>
                <c:pt idx="9162">
                  <c:v>31573</c:v>
                </c:pt>
                <c:pt idx="9163">
                  <c:v>31572</c:v>
                </c:pt>
                <c:pt idx="9164">
                  <c:v>31569</c:v>
                </c:pt>
                <c:pt idx="9165">
                  <c:v>31568</c:v>
                </c:pt>
                <c:pt idx="9166">
                  <c:v>31567</c:v>
                </c:pt>
                <c:pt idx="9167">
                  <c:v>31566</c:v>
                </c:pt>
                <c:pt idx="9168">
                  <c:v>31565</c:v>
                </c:pt>
                <c:pt idx="9169">
                  <c:v>31562</c:v>
                </c:pt>
                <c:pt idx="9170">
                  <c:v>31561</c:v>
                </c:pt>
                <c:pt idx="9171">
                  <c:v>31560</c:v>
                </c:pt>
                <c:pt idx="9172">
                  <c:v>31559</c:v>
                </c:pt>
                <c:pt idx="9173">
                  <c:v>31555</c:v>
                </c:pt>
                <c:pt idx="9174">
                  <c:v>31554</c:v>
                </c:pt>
                <c:pt idx="9175">
                  <c:v>31553</c:v>
                </c:pt>
                <c:pt idx="9176">
                  <c:v>31552</c:v>
                </c:pt>
                <c:pt idx="9177">
                  <c:v>31551</c:v>
                </c:pt>
                <c:pt idx="9178">
                  <c:v>31548</c:v>
                </c:pt>
                <c:pt idx="9179">
                  <c:v>31547</c:v>
                </c:pt>
                <c:pt idx="9180">
                  <c:v>31546</c:v>
                </c:pt>
                <c:pt idx="9181">
                  <c:v>31545</c:v>
                </c:pt>
                <c:pt idx="9182">
                  <c:v>31544</c:v>
                </c:pt>
                <c:pt idx="9183">
                  <c:v>31541</c:v>
                </c:pt>
                <c:pt idx="9184">
                  <c:v>31540</c:v>
                </c:pt>
                <c:pt idx="9185">
                  <c:v>31539</c:v>
                </c:pt>
                <c:pt idx="9186">
                  <c:v>31538</c:v>
                </c:pt>
                <c:pt idx="9187">
                  <c:v>31537</c:v>
                </c:pt>
                <c:pt idx="9188">
                  <c:v>31534</c:v>
                </c:pt>
                <c:pt idx="9189">
                  <c:v>31533</c:v>
                </c:pt>
                <c:pt idx="9190">
                  <c:v>31532</c:v>
                </c:pt>
                <c:pt idx="9191">
                  <c:v>31531</c:v>
                </c:pt>
                <c:pt idx="9192">
                  <c:v>31530</c:v>
                </c:pt>
                <c:pt idx="9193">
                  <c:v>31527</c:v>
                </c:pt>
                <c:pt idx="9194">
                  <c:v>31526</c:v>
                </c:pt>
                <c:pt idx="9195">
                  <c:v>31525</c:v>
                </c:pt>
                <c:pt idx="9196">
                  <c:v>31524</c:v>
                </c:pt>
                <c:pt idx="9197">
                  <c:v>31523</c:v>
                </c:pt>
                <c:pt idx="9198">
                  <c:v>31520</c:v>
                </c:pt>
                <c:pt idx="9199">
                  <c:v>31519</c:v>
                </c:pt>
                <c:pt idx="9200">
                  <c:v>31518</c:v>
                </c:pt>
                <c:pt idx="9201">
                  <c:v>31517</c:v>
                </c:pt>
                <c:pt idx="9202">
                  <c:v>31516</c:v>
                </c:pt>
                <c:pt idx="9203">
                  <c:v>31513</c:v>
                </c:pt>
                <c:pt idx="9204">
                  <c:v>31512</c:v>
                </c:pt>
                <c:pt idx="9205">
                  <c:v>31511</c:v>
                </c:pt>
                <c:pt idx="9206">
                  <c:v>31510</c:v>
                </c:pt>
                <c:pt idx="9207">
                  <c:v>31509</c:v>
                </c:pt>
                <c:pt idx="9208">
                  <c:v>31506</c:v>
                </c:pt>
                <c:pt idx="9209">
                  <c:v>31505</c:v>
                </c:pt>
                <c:pt idx="9210">
                  <c:v>31504</c:v>
                </c:pt>
                <c:pt idx="9211">
                  <c:v>31503</c:v>
                </c:pt>
                <c:pt idx="9212">
                  <c:v>31502</c:v>
                </c:pt>
                <c:pt idx="9213">
                  <c:v>31498</c:v>
                </c:pt>
                <c:pt idx="9214">
                  <c:v>31497</c:v>
                </c:pt>
                <c:pt idx="9215">
                  <c:v>31496</c:v>
                </c:pt>
                <c:pt idx="9216">
                  <c:v>31495</c:v>
                </c:pt>
                <c:pt idx="9217">
                  <c:v>31492</c:v>
                </c:pt>
                <c:pt idx="9218">
                  <c:v>31491</c:v>
                </c:pt>
                <c:pt idx="9219">
                  <c:v>31490</c:v>
                </c:pt>
                <c:pt idx="9220">
                  <c:v>31489</c:v>
                </c:pt>
                <c:pt idx="9221">
                  <c:v>31488</c:v>
                </c:pt>
                <c:pt idx="9222">
                  <c:v>31485</c:v>
                </c:pt>
                <c:pt idx="9223">
                  <c:v>31484</c:v>
                </c:pt>
                <c:pt idx="9224">
                  <c:v>31483</c:v>
                </c:pt>
                <c:pt idx="9225">
                  <c:v>31482</c:v>
                </c:pt>
                <c:pt idx="9226">
                  <c:v>31481</c:v>
                </c:pt>
                <c:pt idx="9227">
                  <c:v>31478</c:v>
                </c:pt>
                <c:pt idx="9228">
                  <c:v>31477</c:v>
                </c:pt>
                <c:pt idx="9229">
                  <c:v>31476</c:v>
                </c:pt>
                <c:pt idx="9230">
                  <c:v>31475</c:v>
                </c:pt>
                <c:pt idx="9231">
                  <c:v>31474</c:v>
                </c:pt>
                <c:pt idx="9232">
                  <c:v>31471</c:v>
                </c:pt>
                <c:pt idx="9233">
                  <c:v>31470</c:v>
                </c:pt>
                <c:pt idx="9234">
                  <c:v>31469</c:v>
                </c:pt>
                <c:pt idx="9235">
                  <c:v>31468</c:v>
                </c:pt>
                <c:pt idx="9236">
                  <c:v>31467</c:v>
                </c:pt>
                <c:pt idx="9237">
                  <c:v>31464</c:v>
                </c:pt>
                <c:pt idx="9238">
                  <c:v>31463</c:v>
                </c:pt>
                <c:pt idx="9239">
                  <c:v>31462</c:v>
                </c:pt>
                <c:pt idx="9240">
                  <c:v>31461</c:v>
                </c:pt>
                <c:pt idx="9241">
                  <c:v>31457</c:v>
                </c:pt>
                <c:pt idx="9242">
                  <c:v>31456</c:v>
                </c:pt>
                <c:pt idx="9243">
                  <c:v>31455</c:v>
                </c:pt>
                <c:pt idx="9244">
                  <c:v>31454</c:v>
                </c:pt>
                <c:pt idx="9245">
                  <c:v>31453</c:v>
                </c:pt>
                <c:pt idx="9246">
                  <c:v>31450</c:v>
                </c:pt>
                <c:pt idx="9247">
                  <c:v>31449</c:v>
                </c:pt>
                <c:pt idx="9248">
                  <c:v>31448</c:v>
                </c:pt>
                <c:pt idx="9249">
                  <c:v>31447</c:v>
                </c:pt>
                <c:pt idx="9250">
                  <c:v>31446</c:v>
                </c:pt>
                <c:pt idx="9251">
                  <c:v>31443</c:v>
                </c:pt>
                <c:pt idx="9252">
                  <c:v>31442</c:v>
                </c:pt>
                <c:pt idx="9253">
                  <c:v>31441</c:v>
                </c:pt>
                <c:pt idx="9254">
                  <c:v>31440</c:v>
                </c:pt>
                <c:pt idx="9255">
                  <c:v>31439</c:v>
                </c:pt>
                <c:pt idx="9256">
                  <c:v>31436</c:v>
                </c:pt>
                <c:pt idx="9257">
                  <c:v>31435</c:v>
                </c:pt>
                <c:pt idx="9258">
                  <c:v>31434</c:v>
                </c:pt>
                <c:pt idx="9259">
                  <c:v>31433</c:v>
                </c:pt>
                <c:pt idx="9260">
                  <c:v>31432</c:v>
                </c:pt>
                <c:pt idx="9261">
                  <c:v>31429</c:v>
                </c:pt>
                <c:pt idx="9262">
                  <c:v>31428</c:v>
                </c:pt>
                <c:pt idx="9263">
                  <c:v>31427</c:v>
                </c:pt>
                <c:pt idx="9264">
                  <c:v>31426</c:v>
                </c:pt>
                <c:pt idx="9265">
                  <c:v>31425</c:v>
                </c:pt>
                <c:pt idx="9266">
                  <c:v>31422</c:v>
                </c:pt>
                <c:pt idx="9267">
                  <c:v>31421</c:v>
                </c:pt>
                <c:pt idx="9268">
                  <c:v>31420</c:v>
                </c:pt>
                <c:pt idx="9269">
                  <c:v>31419</c:v>
                </c:pt>
                <c:pt idx="9270">
                  <c:v>31418</c:v>
                </c:pt>
                <c:pt idx="9271">
                  <c:v>31415</c:v>
                </c:pt>
                <c:pt idx="9272">
                  <c:v>31414</c:v>
                </c:pt>
                <c:pt idx="9273">
                  <c:v>31412</c:v>
                </c:pt>
                <c:pt idx="9274">
                  <c:v>31411</c:v>
                </c:pt>
                <c:pt idx="9275">
                  <c:v>31408</c:v>
                </c:pt>
                <c:pt idx="9276">
                  <c:v>31407</c:v>
                </c:pt>
                <c:pt idx="9277">
                  <c:v>31405</c:v>
                </c:pt>
                <c:pt idx="9278">
                  <c:v>31404</c:v>
                </c:pt>
                <c:pt idx="9279">
                  <c:v>31401</c:v>
                </c:pt>
                <c:pt idx="9280">
                  <c:v>31400</c:v>
                </c:pt>
                <c:pt idx="9281">
                  <c:v>31399</c:v>
                </c:pt>
                <c:pt idx="9282">
                  <c:v>31398</c:v>
                </c:pt>
                <c:pt idx="9283">
                  <c:v>31397</c:v>
                </c:pt>
                <c:pt idx="9284">
                  <c:v>31394</c:v>
                </c:pt>
                <c:pt idx="9285">
                  <c:v>31393</c:v>
                </c:pt>
                <c:pt idx="9286">
                  <c:v>31392</c:v>
                </c:pt>
                <c:pt idx="9287">
                  <c:v>31391</c:v>
                </c:pt>
                <c:pt idx="9288">
                  <c:v>31390</c:v>
                </c:pt>
                <c:pt idx="9289">
                  <c:v>31387</c:v>
                </c:pt>
                <c:pt idx="9290">
                  <c:v>31386</c:v>
                </c:pt>
                <c:pt idx="9291">
                  <c:v>31385</c:v>
                </c:pt>
                <c:pt idx="9292">
                  <c:v>31384</c:v>
                </c:pt>
                <c:pt idx="9293">
                  <c:v>31383</c:v>
                </c:pt>
                <c:pt idx="9294">
                  <c:v>31380</c:v>
                </c:pt>
                <c:pt idx="9295">
                  <c:v>31378</c:v>
                </c:pt>
                <c:pt idx="9296">
                  <c:v>31377</c:v>
                </c:pt>
                <c:pt idx="9297">
                  <c:v>31376</c:v>
                </c:pt>
                <c:pt idx="9298">
                  <c:v>31373</c:v>
                </c:pt>
                <c:pt idx="9299">
                  <c:v>31372</c:v>
                </c:pt>
                <c:pt idx="9300">
                  <c:v>31371</c:v>
                </c:pt>
                <c:pt idx="9301">
                  <c:v>31370</c:v>
                </c:pt>
                <c:pt idx="9302">
                  <c:v>31369</c:v>
                </c:pt>
                <c:pt idx="9303">
                  <c:v>31366</c:v>
                </c:pt>
                <c:pt idx="9304">
                  <c:v>31365</c:v>
                </c:pt>
                <c:pt idx="9305">
                  <c:v>31364</c:v>
                </c:pt>
                <c:pt idx="9306">
                  <c:v>31363</c:v>
                </c:pt>
                <c:pt idx="9307">
                  <c:v>31362</c:v>
                </c:pt>
                <c:pt idx="9308">
                  <c:v>31359</c:v>
                </c:pt>
                <c:pt idx="9309">
                  <c:v>31358</c:v>
                </c:pt>
                <c:pt idx="9310">
                  <c:v>31357</c:v>
                </c:pt>
                <c:pt idx="9311">
                  <c:v>31356</c:v>
                </c:pt>
                <c:pt idx="9312">
                  <c:v>31355</c:v>
                </c:pt>
                <c:pt idx="9313">
                  <c:v>31352</c:v>
                </c:pt>
                <c:pt idx="9314">
                  <c:v>31351</c:v>
                </c:pt>
                <c:pt idx="9315">
                  <c:v>31350</c:v>
                </c:pt>
                <c:pt idx="9316">
                  <c:v>31349</c:v>
                </c:pt>
                <c:pt idx="9317">
                  <c:v>31348</c:v>
                </c:pt>
                <c:pt idx="9318">
                  <c:v>31345</c:v>
                </c:pt>
                <c:pt idx="9319">
                  <c:v>31344</c:v>
                </c:pt>
                <c:pt idx="9320">
                  <c:v>31343</c:v>
                </c:pt>
                <c:pt idx="9321">
                  <c:v>31342</c:v>
                </c:pt>
                <c:pt idx="9322">
                  <c:v>31341</c:v>
                </c:pt>
                <c:pt idx="9323">
                  <c:v>31338</c:v>
                </c:pt>
                <c:pt idx="9324">
                  <c:v>31337</c:v>
                </c:pt>
                <c:pt idx="9325">
                  <c:v>31336</c:v>
                </c:pt>
                <c:pt idx="9326">
                  <c:v>31335</c:v>
                </c:pt>
                <c:pt idx="9327">
                  <c:v>31334</c:v>
                </c:pt>
                <c:pt idx="9328">
                  <c:v>31331</c:v>
                </c:pt>
                <c:pt idx="9329">
                  <c:v>31330</c:v>
                </c:pt>
                <c:pt idx="9330">
                  <c:v>31329</c:v>
                </c:pt>
                <c:pt idx="9331">
                  <c:v>31328</c:v>
                </c:pt>
                <c:pt idx="9332">
                  <c:v>31327</c:v>
                </c:pt>
                <c:pt idx="9333">
                  <c:v>31324</c:v>
                </c:pt>
                <c:pt idx="9334">
                  <c:v>31323</c:v>
                </c:pt>
                <c:pt idx="9335">
                  <c:v>31322</c:v>
                </c:pt>
                <c:pt idx="9336">
                  <c:v>31321</c:v>
                </c:pt>
                <c:pt idx="9337">
                  <c:v>31320</c:v>
                </c:pt>
                <c:pt idx="9338">
                  <c:v>31316</c:v>
                </c:pt>
                <c:pt idx="9339">
                  <c:v>31315</c:v>
                </c:pt>
                <c:pt idx="9340">
                  <c:v>31314</c:v>
                </c:pt>
                <c:pt idx="9341">
                  <c:v>31313</c:v>
                </c:pt>
                <c:pt idx="9342">
                  <c:v>31310</c:v>
                </c:pt>
                <c:pt idx="9343">
                  <c:v>31309</c:v>
                </c:pt>
                <c:pt idx="9344">
                  <c:v>31308</c:v>
                </c:pt>
                <c:pt idx="9345">
                  <c:v>31307</c:v>
                </c:pt>
                <c:pt idx="9346">
                  <c:v>31306</c:v>
                </c:pt>
                <c:pt idx="9347">
                  <c:v>31303</c:v>
                </c:pt>
                <c:pt idx="9348">
                  <c:v>31302</c:v>
                </c:pt>
                <c:pt idx="9349">
                  <c:v>31301</c:v>
                </c:pt>
                <c:pt idx="9350">
                  <c:v>31300</c:v>
                </c:pt>
                <c:pt idx="9351">
                  <c:v>31299</c:v>
                </c:pt>
                <c:pt idx="9352">
                  <c:v>31296</c:v>
                </c:pt>
                <c:pt idx="9353">
                  <c:v>31295</c:v>
                </c:pt>
                <c:pt idx="9354">
                  <c:v>31294</c:v>
                </c:pt>
                <c:pt idx="9355">
                  <c:v>31293</c:v>
                </c:pt>
                <c:pt idx="9356">
                  <c:v>31289</c:v>
                </c:pt>
                <c:pt idx="9357">
                  <c:v>31288</c:v>
                </c:pt>
                <c:pt idx="9358">
                  <c:v>31287</c:v>
                </c:pt>
                <c:pt idx="9359">
                  <c:v>31286</c:v>
                </c:pt>
                <c:pt idx="9360">
                  <c:v>31285</c:v>
                </c:pt>
                <c:pt idx="9361">
                  <c:v>31282</c:v>
                </c:pt>
                <c:pt idx="9362">
                  <c:v>31281</c:v>
                </c:pt>
                <c:pt idx="9363">
                  <c:v>31280</c:v>
                </c:pt>
                <c:pt idx="9364">
                  <c:v>31279</c:v>
                </c:pt>
                <c:pt idx="9365">
                  <c:v>31278</c:v>
                </c:pt>
                <c:pt idx="9366">
                  <c:v>31275</c:v>
                </c:pt>
                <c:pt idx="9367">
                  <c:v>31274</c:v>
                </c:pt>
                <c:pt idx="9368">
                  <c:v>31273</c:v>
                </c:pt>
                <c:pt idx="9369">
                  <c:v>31272</c:v>
                </c:pt>
                <c:pt idx="9370">
                  <c:v>31271</c:v>
                </c:pt>
                <c:pt idx="9371">
                  <c:v>31268</c:v>
                </c:pt>
                <c:pt idx="9372">
                  <c:v>31267</c:v>
                </c:pt>
                <c:pt idx="9373">
                  <c:v>31266</c:v>
                </c:pt>
                <c:pt idx="9374">
                  <c:v>31265</c:v>
                </c:pt>
                <c:pt idx="9375">
                  <c:v>31264</c:v>
                </c:pt>
                <c:pt idx="9376">
                  <c:v>31261</c:v>
                </c:pt>
                <c:pt idx="9377">
                  <c:v>31260</c:v>
                </c:pt>
                <c:pt idx="9378">
                  <c:v>31259</c:v>
                </c:pt>
                <c:pt idx="9379">
                  <c:v>31258</c:v>
                </c:pt>
                <c:pt idx="9380">
                  <c:v>31257</c:v>
                </c:pt>
                <c:pt idx="9381">
                  <c:v>31254</c:v>
                </c:pt>
                <c:pt idx="9382">
                  <c:v>31253</c:v>
                </c:pt>
                <c:pt idx="9383">
                  <c:v>31252</c:v>
                </c:pt>
                <c:pt idx="9384">
                  <c:v>31251</c:v>
                </c:pt>
                <c:pt idx="9385">
                  <c:v>31250</c:v>
                </c:pt>
                <c:pt idx="9386">
                  <c:v>31247</c:v>
                </c:pt>
                <c:pt idx="9387">
                  <c:v>31246</c:v>
                </c:pt>
                <c:pt idx="9388">
                  <c:v>31245</c:v>
                </c:pt>
                <c:pt idx="9389">
                  <c:v>31244</c:v>
                </c:pt>
                <c:pt idx="9390">
                  <c:v>31243</c:v>
                </c:pt>
                <c:pt idx="9391">
                  <c:v>31240</c:v>
                </c:pt>
                <c:pt idx="9392">
                  <c:v>31239</c:v>
                </c:pt>
                <c:pt idx="9393">
                  <c:v>31238</c:v>
                </c:pt>
                <c:pt idx="9394">
                  <c:v>31237</c:v>
                </c:pt>
                <c:pt idx="9395">
                  <c:v>31236</c:v>
                </c:pt>
                <c:pt idx="9396">
                  <c:v>31233</c:v>
                </c:pt>
                <c:pt idx="9397">
                  <c:v>31231</c:v>
                </c:pt>
                <c:pt idx="9398">
                  <c:v>31230</c:v>
                </c:pt>
                <c:pt idx="9399">
                  <c:v>31229</c:v>
                </c:pt>
                <c:pt idx="9400">
                  <c:v>31226</c:v>
                </c:pt>
                <c:pt idx="9401">
                  <c:v>31225</c:v>
                </c:pt>
                <c:pt idx="9402">
                  <c:v>31224</c:v>
                </c:pt>
                <c:pt idx="9403">
                  <c:v>31223</c:v>
                </c:pt>
                <c:pt idx="9404">
                  <c:v>31222</c:v>
                </c:pt>
                <c:pt idx="9405">
                  <c:v>31219</c:v>
                </c:pt>
                <c:pt idx="9406">
                  <c:v>31218</c:v>
                </c:pt>
                <c:pt idx="9407">
                  <c:v>31217</c:v>
                </c:pt>
                <c:pt idx="9408">
                  <c:v>31216</c:v>
                </c:pt>
                <c:pt idx="9409">
                  <c:v>31215</c:v>
                </c:pt>
                <c:pt idx="9410">
                  <c:v>31212</c:v>
                </c:pt>
                <c:pt idx="9411">
                  <c:v>31211</c:v>
                </c:pt>
                <c:pt idx="9412">
                  <c:v>31210</c:v>
                </c:pt>
                <c:pt idx="9413">
                  <c:v>31209</c:v>
                </c:pt>
                <c:pt idx="9414">
                  <c:v>31208</c:v>
                </c:pt>
                <c:pt idx="9415">
                  <c:v>31205</c:v>
                </c:pt>
                <c:pt idx="9416">
                  <c:v>31204</c:v>
                </c:pt>
                <c:pt idx="9417">
                  <c:v>31203</c:v>
                </c:pt>
                <c:pt idx="9418">
                  <c:v>31202</c:v>
                </c:pt>
                <c:pt idx="9419">
                  <c:v>31201</c:v>
                </c:pt>
                <c:pt idx="9420">
                  <c:v>31198</c:v>
                </c:pt>
                <c:pt idx="9421">
                  <c:v>31197</c:v>
                </c:pt>
                <c:pt idx="9422">
                  <c:v>31196</c:v>
                </c:pt>
                <c:pt idx="9423">
                  <c:v>31195</c:v>
                </c:pt>
                <c:pt idx="9424">
                  <c:v>31191</c:v>
                </c:pt>
                <c:pt idx="9425">
                  <c:v>31190</c:v>
                </c:pt>
                <c:pt idx="9426">
                  <c:v>31189</c:v>
                </c:pt>
                <c:pt idx="9427">
                  <c:v>31188</c:v>
                </c:pt>
                <c:pt idx="9428">
                  <c:v>31187</c:v>
                </c:pt>
                <c:pt idx="9429">
                  <c:v>31184</c:v>
                </c:pt>
                <c:pt idx="9430">
                  <c:v>31183</c:v>
                </c:pt>
                <c:pt idx="9431">
                  <c:v>31182</c:v>
                </c:pt>
                <c:pt idx="9432">
                  <c:v>31181</c:v>
                </c:pt>
                <c:pt idx="9433">
                  <c:v>31180</c:v>
                </c:pt>
                <c:pt idx="9434">
                  <c:v>31177</c:v>
                </c:pt>
                <c:pt idx="9435">
                  <c:v>31176</c:v>
                </c:pt>
                <c:pt idx="9436">
                  <c:v>31175</c:v>
                </c:pt>
                <c:pt idx="9437">
                  <c:v>31174</c:v>
                </c:pt>
                <c:pt idx="9438">
                  <c:v>31173</c:v>
                </c:pt>
                <c:pt idx="9439">
                  <c:v>31170</c:v>
                </c:pt>
                <c:pt idx="9440">
                  <c:v>31169</c:v>
                </c:pt>
                <c:pt idx="9441">
                  <c:v>31168</c:v>
                </c:pt>
                <c:pt idx="9442">
                  <c:v>31167</c:v>
                </c:pt>
                <c:pt idx="9443">
                  <c:v>31166</c:v>
                </c:pt>
                <c:pt idx="9444">
                  <c:v>31163</c:v>
                </c:pt>
                <c:pt idx="9445">
                  <c:v>31162</c:v>
                </c:pt>
                <c:pt idx="9446">
                  <c:v>31161</c:v>
                </c:pt>
                <c:pt idx="9447">
                  <c:v>31160</c:v>
                </c:pt>
                <c:pt idx="9448">
                  <c:v>31159</c:v>
                </c:pt>
                <c:pt idx="9449">
                  <c:v>31156</c:v>
                </c:pt>
                <c:pt idx="9450">
                  <c:v>31155</c:v>
                </c:pt>
                <c:pt idx="9451">
                  <c:v>31154</c:v>
                </c:pt>
                <c:pt idx="9452">
                  <c:v>31153</c:v>
                </c:pt>
                <c:pt idx="9453">
                  <c:v>31152</c:v>
                </c:pt>
                <c:pt idx="9454">
                  <c:v>31149</c:v>
                </c:pt>
                <c:pt idx="9455">
                  <c:v>31148</c:v>
                </c:pt>
                <c:pt idx="9456">
                  <c:v>31147</c:v>
                </c:pt>
                <c:pt idx="9457">
                  <c:v>31146</c:v>
                </c:pt>
                <c:pt idx="9458">
                  <c:v>31145</c:v>
                </c:pt>
                <c:pt idx="9459">
                  <c:v>31141</c:v>
                </c:pt>
                <c:pt idx="9460">
                  <c:v>31140</c:v>
                </c:pt>
                <c:pt idx="9461">
                  <c:v>31139</c:v>
                </c:pt>
                <c:pt idx="9462">
                  <c:v>31138</c:v>
                </c:pt>
                <c:pt idx="9463">
                  <c:v>31135</c:v>
                </c:pt>
                <c:pt idx="9464">
                  <c:v>31134</c:v>
                </c:pt>
                <c:pt idx="9465">
                  <c:v>31133</c:v>
                </c:pt>
                <c:pt idx="9466">
                  <c:v>31132</c:v>
                </c:pt>
                <c:pt idx="9467">
                  <c:v>31131</c:v>
                </c:pt>
                <c:pt idx="9468">
                  <c:v>31128</c:v>
                </c:pt>
                <c:pt idx="9469">
                  <c:v>31127</c:v>
                </c:pt>
                <c:pt idx="9470">
                  <c:v>31126</c:v>
                </c:pt>
                <c:pt idx="9471">
                  <c:v>31125</c:v>
                </c:pt>
                <c:pt idx="9472">
                  <c:v>31124</c:v>
                </c:pt>
                <c:pt idx="9473">
                  <c:v>31121</c:v>
                </c:pt>
                <c:pt idx="9474">
                  <c:v>31120</c:v>
                </c:pt>
                <c:pt idx="9475">
                  <c:v>31119</c:v>
                </c:pt>
                <c:pt idx="9476">
                  <c:v>31118</c:v>
                </c:pt>
                <c:pt idx="9477">
                  <c:v>31117</c:v>
                </c:pt>
                <c:pt idx="9478">
                  <c:v>31114</c:v>
                </c:pt>
                <c:pt idx="9479">
                  <c:v>31113</c:v>
                </c:pt>
                <c:pt idx="9480">
                  <c:v>31112</c:v>
                </c:pt>
                <c:pt idx="9481">
                  <c:v>31111</c:v>
                </c:pt>
                <c:pt idx="9482">
                  <c:v>31110</c:v>
                </c:pt>
                <c:pt idx="9483">
                  <c:v>31107</c:v>
                </c:pt>
                <c:pt idx="9484">
                  <c:v>31106</c:v>
                </c:pt>
                <c:pt idx="9485">
                  <c:v>31105</c:v>
                </c:pt>
                <c:pt idx="9486">
                  <c:v>31104</c:v>
                </c:pt>
                <c:pt idx="9487">
                  <c:v>31103</c:v>
                </c:pt>
                <c:pt idx="9488">
                  <c:v>31100</c:v>
                </c:pt>
                <c:pt idx="9489">
                  <c:v>31099</c:v>
                </c:pt>
                <c:pt idx="9490">
                  <c:v>31098</c:v>
                </c:pt>
                <c:pt idx="9491">
                  <c:v>31097</c:v>
                </c:pt>
                <c:pt idx="9492">
                  <c:v>31093</c:v>
                </c:pt>
                <c:pt idx="9493">
                  <c:v>31092</c:v>
                </c:pt>
                <c:pt idx="9494">
                  <c:v>31091</c:v>
                </c:pt>
                <c:pt idx="9495">
                  <c:v>31090</c:v>
                </c:pt>
                <c:pt idx="9496">
                  <c:v>31089</c:v>
                </c:pt>
                <c:pt idx="9497">
                  <c:v>31086</c:v>
                </c:pt>
                <c:pt idx="9498">
                  <c:v>31085</c:v>
                </c:pt>
                <c:pt idx="9499">
                  <c:v>31084</c:v>
                </c:pt>
                <c:pt idx="9500">
                  <c:v>31083</c:v>
                </c:pt>
                <c:pt idx="9501">
                  <c:v>31082</c:v>
                </c:pt>
                <c:pt idx="9502">
                  <c:v>31079</c:v>
                </c:pt>
                <c:pt idx="9503">
                  <c:v>31078</c:v>
                </c:pt>
                <c:pt idx="9504">
                  <c:v>31077</c:v>
                </c:pt>
                <c:pt idx="9505">
                  <c:v>31076</c:v>
                </c:pt>
                <c:pt idx="9506">
                  <c:v>31075</c:v>
                </c:pt>
                <c:pt idx="9507">
                  <c:v>31072</c:v>
                </c:pt>
                <c:pt idx="9508">
                  <c:v>31071</c:v>
                </c:pt>
                <c:pt idx="9509">
                  <c:v>31070</c:v>
                </c:pt>
                <c:pt idx="9510">
                  <c:v>31069</c:v>
                </c:pt>
                <c:pt idx="9511">
                  <c:v>31068</c:v>
                </c:pt>
                <c:pt idx="9512">
                  <c:v>31065</c:v>
                </c:pt>
                <c:pt idx="9513">
                  <c:v>31064</c:v>
                </c:pt>
                <c:pt idx="9514">
                  <c:v>31063</c:v>
                </c:pt>
                <c:pt idx="9515">
                  <c:v>31062</c:v>
                </c:pt>
                <c:pt idx="9516">
                  <c:v>31061</c:v>
                </c:pt>
                <c:pt idx="9517">
                  <c:v>31058</c:v>
                </c:pt>
                <c:pt idx="9518">
                  <c:v>31057</c:v>
                </c:pt>
                <c:pt idx="9519">
                  <c:v>31056</c:v>
                </c:pt>
                <c:pt idx="9520">
                  <c:v>31055</c:v>
                </c:pt>
                <c:pt idx="9521">
                  <c:v>31054</c:v>
                </c:pt>
                <c:pt idx="9522">
                  <c:v>31051</c:v>
                </c:pt>
                <c:pt idx="9523">
                  <c:v>31050</c:v>
                </c:pt>
                <c:pt idx="9524">
                  <c:v>31049</c:v>
                </c:pt>
              </c:numCache>
            </c:numRef>
          </c:cat>
          <c:val>
            <c:numRef>
              <c:f>'[1]Price History'!$B$4:$B$9528</c:f>
              <c:numCache>
                <c:formatCode>General</c:formatCode>
                <c:ptCount val="9525"/>
                <c:pt idx="0">
                  <c:v>130.43</c:v>
                </c:pt>
                <c:pt idx="1">
                  <c:v>132.28</c:v>
                </c:pt>
                <c:pt idx="2">
                  <c:v>131.16999999999999</c:v>
                </c:pt>
                <c:pt idx="3">
                  <c:v>132.66999999999999</c:v>
                </c:pt>
                <c:pt idx="4">
                  <c:v>129.32</c:v>
                </c:pt>
                <c:pt idx="5">
                  <c:v>128.56</c:v>
                </c:pt>
                <c:pt idx="6">
                  <c:v>131.68</c:v>
                </c:pt>
                <c:pt idx="7">
                  <c:v>132.91999999999999</c:v>
                </c:pt>
                <c:pt idx="8">
                  <c:v>134.25</c:v>
                </c:pt>
                <c:pt idx="9">
                  <c:v>132.53</c:v>
                </c:pt>
                <c:pt idx="10">
                  <c:v>129.69999999999999</c:v>
                </c:pt>
                <c:pt idx="11">
                  <c:v>132.25</c:v>
                </c:pt>
                <c:pt idx="12">
                  <c:v>133.11000000000001</c:v>
                </c:pt>
                <c:pt idx="13">
                  <c:v>130.94999999999999</c:v>
                </c:pt>
                <c:pt idx="14">
                  <c:v>131.31</c:v>
                </c:pt>
                <c:pt idx="15">
                  <c:v>130.06</c:v>
                </c:pt>
                <c:pt idx="16">
                  <c:v>133.38999999999999</c:v>
                </c:pt>
                <c:pt idx="17">
                  <c:v>134.77000000000001</c:v>
                </c:pt>
                <c:pt idx="18">
                  <c:v>133.55000000000001</c:v>
                </c:pt>
                <c:pt idx="19">
                  <c:v>134.33000000000001</c:v>
                </c:pt>
                <c:pt idx="20">
                  <c:v>133.19</c:v>
                </c:pt>
                <c:pt idx="21">
                  <c:v>133.47</c:v>
                </c:pt>
                <c:pt idx="22">
                  <c:v>134.91999999999999</c:v>
                </c:pt>
                <c:pt idx="23">
                  <c:v>135.22</c:v>
                </c:pt>
                <c:pt idx="24">
                  <c:v>138.07</c:v>
                </c:pt>
                <c:pt idx="25">
                  <c:v>136.84</c:v>
                </c:pt>
                <c:pt idx="26">
                  <c:v>136.43</c:v>
                </c:pt>
                <c:pt idx="27">
                  <c:v>135.74</c:v>
                </c:pt>
                <c:pt idx="28">
                  <c:v>132.34</c:v>
                </c:pt>
                <c:pt idx="29">
                  <c:v>133</c:v>
                </c:pt>
                <c:pt idx="30">
                  <c:v>134.47999999999999</c:v>
                </c:pt>
                <c:pt idx="31">
                  <c:v>132.55000000000001</c:v>
                </c:pt>
                <c:pt idx="32">
                  <c:v>132.47999999999999</c:v>
                </c:pt>
                <c:pt idx="33">
                  <c:v>132.88</c:v>
                </c:pt>
                <c:pt idx="34">
                  <c:v>131.6</c:v>
                </c:pt>
                <c:pt idx="35">
                  <c:v>135.87</c:v>
                </c:pt>
                <c:pt idx="36">
                  <c:v>134.97</c:v>
                </c:pt>
                <c:pt idx="37">
                  <c:v>134</c:v>
                </c:pt>
                <c:pt idx="38">
                  <c:v>134.57</c:v>
                </c:pt>
                <c:pt idx="39">
                  <c:v>137.02000000000001</c:v>
                </c:pt>
                <c:pt idx="40">
                  <c:v>139.07</c:v>
                </c:pt>
                <c:pt idx="41">
                  <c:v>139.52000000000001</c:v>
                </c:pt>
                <c:pt idx="42">
                  <c:v>139.37</c:v>
                </c:pt>
                <c:pt idx="43">
                  <c:v>132.6</c:v>
                </c:pt>
                <c:pt idx="44">
                  <c:v>132.22</c:v>
                </c:pt>
                <c:pt idx="45">
                  <c:v>129.82</c:v>
                </c:pt>
                <c:pt idx="46">
                  <c:v>129.13999999999999</c:v>
                </c:pt>
                <c:pt idx="47">
                  <c:v>128.87</c:v>
                </c:pt>
                <c:pt idx="48">
                  <c:v>127.61</c:v>
                </c:pt>
                <c:pt idx="49">
                  <c:v>126.58</c:v>
                </c:pt>
                <c:pt idx="50">
                  <c:v>125.57</c:v>
                </c:pt>
                <c:pt idx="51">
                  <c:v>130.5</c:v>
                </c:pt>
                <c:pt idx="52">
                  <c:v>132.68</c:v>
                </c:pt>
                <c:pt idx="53">
                  <c:v>132.54</c:v>
                </c:pt>
                <c:pt idx="54">
                  <c:v>132.05000000000001</c:v>
                </c:pt>
                <c:pt idx="55">
                  <c:v>129.75</c:v>
                </c:pt>
                <c:pt idx="56">
                  <c:v>126.59</c:v>
                </c:pt>
                <c:pt idx="57">
                  <c:v>121.98</c:v>
                </c:pt>
                <c:pt idx="58">
                  <c:v>132.02000000000001</c:v>
                </c:pt>
                <c:pt idx="59">
                  <c:v>132.21</c:v>
                </c:pt>
                <c:pt idx="60">
                  <c:v>132.55000000000001</c:v>
                </c:pt>
                <c:pt idx="61">
                  <c:v>130.63999999999999</c:v>
                </c:pt>
                <c:pt idx="62">
                  <c:v>129.56</c:v>
                </c:pt>
                <c:pt idx="63">
                  <c:v>128.77000000000001</c:v>
                </c:pt>
                <c:pt idx="64">
                  <c:v>129.07</c:v>
                </c:pt>
                <c:pt idx="65">
                  <c:v>127.82</c:v>
                </c:pt>
                <c:pt idx="66">
                  <c:v>125.37</c:v>
                </c:pt>
                <c:pt idx="67">
                  <c:v>125.07</c:v>
                </c:pt>
                <c:pt idx="68">
                  <c:v>125.45</c:v>
                </c:pt>
                <c:pt idx="69">
                  <c:v>125.4</c:v>
                </c:pt>
                <c:pt idx="70">
                  <c:v>125.32</c:v>
                </c:pt>
                <c:pt idx="71">
                  <c:v>125.13</c:v>
                </c:pt>
                <c:pt idx="72">
                  <c:v>124.25</c:v>
                </c:pt>
                <c:pt idx="73">
                  <c:v>122.63</c:v>
                </c:pt>
                <c:pt idx="74">
                  <c:v>121.58</c:v>
                </c:pt>
                <c:pt idx="75">
                  <c:v>121.92</c:v>
                </c:pt>
                <c:pt idx="76">
                  <c:v>122.37</c:v>
                </c:pt>
                <c:pt idx="77">
                  <c:v>124.12</c:v>
                </c:pt>
                <c:pt idx="78">
                  <c:v>123.72</c:v>
                </c:pt>
                <c:pt idx="79">
                  <c:v>123.62</c:v>
                </c:pt>
                <c:pt idx="80">
                  <c:v>120.69</c:v>
                </c:pt>
                <c:pt idx="81">
                  <c:v>122.17</c:v>
                </c:pt>
                <c:pt idx="82">
                  <c:v>118.29</c:v>
                </c:pt>
                <c:pt idx="83">
                  <c:v>120.62</c:v>
                </c:pt>
                <c:pt idx="84">
                  <c:v>119.38</c:v>
                </c:pt>
                <c:pt idx="85">
                  <c:v>119.46</c:v>
                </c:pt>
                <c:pt idx="86">
                  <c:v>119.41</c:v>
                </c:pt>
                <c:pt idx="87">
                  <c:v>121.7</c:v>
                </c:pt>
                <c:pt idx="88">
                  <c:v>121.02</c:v>
                </c:pt>
                <c:pt idx="89">
                  <c:v>122.3</c:v>
                </c:pt>
                <c:pt idx="90">
                  <c:v>123.37</c:v>
                </c:pt>
                <c:pt idx="91">
                  <c:v>124.87</c:v>
                </c:pt>
                <c:pt idx="92">
                  <c:v>125.32</c:v>
                </c:pt>
                <c:pt idx="93">
                  <c:v>127.51</c:v>
                </c:pt>
                <c:pt idx="94">
                  <c:v>125.45</c:v>
                </c:pt>
                <c:pt idx="95">
                  <c:v>128.63</c:v>
                </c:pt>
                <c:pt idx="96">
                  <c:v>128.47999999999999</c:v>
                </c:pt>
                <c:pt idx="97">
                  <c:v>126</c:v>
                </c:pt>
                <c:pt idx="98">
                  <c:v>123.37</c:v>
                </c:pt>
                <c:pt idx="99">
                  <c:v>124.13</c:v>
                </c:pt>
                <c:pt idx="100">
                  <c:v>122.6</c:v>
                </c:pt>
                <c:pt idx="101">
                  <c:v>119.2</c:v>
                </c:pt>
                <c:pt idx="102">
                  <c:v>119.07</c:v>
                </c:pt>
                <c:pt idx="103">
                  <c:v>122.43</c:v>
                </c:pt>
                <c:pt idx="104">
                  <c:v>131.35</c:v>
                </c:pt>
                <c:pt idx="105">
                  <c:v>148.21</c:v>
                </c:pt>
                <c:pt idx="106">
                  <c:v>148.05000000000001</c:v>
                </c:pt>
                <c:pt idx="107">
                  <c:v>147.47999999999999</c:v>
                </c:pt>
                <c:pt idx="108">
                  <c:v>147.62</c:v>
                </c:pt>
                <c:pt idx="109">
                  <c:v>149.18</c:v>
                </c:pt>
                <c:pt idx="110">
                  <c:v>151.31</c:v>
                </c:pt>
                <c:pt idx="111">
                  <c:v>149.56</c:v>
                </c:pt>
                <c:pt idx="112">
                  <c:v>152.74</c:v>
                </c:pt>
                <c:pt idx="113">
                  <c:v>154.62</c:v>
                </c:pt>
                <c:pt idx="114">
                  <c:v>152.51</c:v>
                </c:pt>
                <c:pt idx="115">
                  <c:v>151.97999999999999</c:v>
                </c:pt>
                <c:pt idx="116">
                  <c:v>152.99</c:v>
                </c:pt>
                <c:pt idx="117">
                  <c:v>156.21</c:v>
                </c:pt>
                <c:pt idx="118">
                  <c:v>154.24</c:v>
                </c:pt>
                <c:pt idx="119">
                  <c:v>155.30000000000001</c:v>
                </c:pt>
                <c:pt idx="120">
                  <c:v>156.94</c:v>
                </c:pt>
                <c:pt idx="121">
                  <c:v>156.86000000000001</c:v>
                </c:pt>
                <c:pt idx="122">
                  <c:v>159.87</c:v>
                </c:pt>
                <c:pt idx="123">
                  <c:v>159.63</c:v>
                </c:pt>
                <c:pt idx="124">
                  <c:v>157.65</c:v>
                </c:pt>
                <c:pt idx="125">
                  <c:v>155.88</c:v>
                </c:pt>
                <c:pt idx="126">
                  <c:v>157.08000000000001</c:v>
                </c:pt>
                <c:pt idx="127">
                  <c:v>157.22</c:v>
                </c:pt>
                <c:pt idx="128">
                  <c:v>153.22999999999999</c:v>
                </c:pt>
                <c:pt idx="129">
                  <c:v>154.29</c:v>
                </c:pt>
                <c:pt idx="130">
                  <c:v>157.41</c:v>
                </c:pt>
                <c:pt idx="131">
                  <c:v>156.54</c:v>
                </c:pt>
                <c:pt idx="132">
                  <c:v>154.99</c:v>
                </c:pt>
                <c:pt idx="133">
                  <c:v>151.47</c:v>
                </c:pt>
                <c:pt idx="134">
                  <c:v>151.04</c:v>
                </c:pt>
                <c:pt idx="135">
                  <c:v>151.01</c:v>
                </c:pt>
                <c:pt idx="136">
                  <c:v>148.91999999999999</c:v>
                </c:pt>
                <c:pt idx="137">
                  <c:v>149.87</c:v>
                </c:pt>
                <c:pt idx="138">
                  <c:v>147.22999999999999</c:v>
                </c:pt>
                <c:pt idx="139">
                  <c:v>146</c:v>
                </c:pt>
                <c:pt idx="140">
                  <c:v>143.44999999999999</c:v>
                </c:pt>
                <c:pt idx="141">
                  <c:v>142.83000000000001</c:v>
                </c:pt>
                <c:pt idx="142">
                  <c:v>141.94999999999999</c:v>
                </c:pt>
                <c:pt idx="143">
                  <c:v>143.80000000000001</c:v>
                </c:pt>
                <c:pt idx="144">
                  <c:v>144.22999999999999</c:v>
                </c:pt>
                <c:pt idx="145">
                  <c:v>145.44</c:v>
                </c:pt>
                <c:pt idx="146">
                  <c:v>145.01</c:v>
                </c:pt>
                <c:pt idx="147">
                  <c:v>145.35</c:v>
                </c:pt>
                <c:pt idx="148">
                  <c:v>145.78</c:v>
                </c:pt>
                <c:pt idx="149">
                  <c:v>144.05000000000001</c:v>
                </c:pt>
                <c:pt idx="150">
                  <c:v>142.07</c:v>
                </c:pt>
                <c:pt idx="151">
                  <c:v>142.63</c:v>
                </c:pt>
                <c:pt idx="152">
                  <c:v>139.46</c:v>
                </c:pt>
                <c:pt idx="153">
                  <c:v>138.74</c:v>
                </c:pt>
                <c:pt idx="154">
                  <c:v>141.66999999999999</c:v>
                </c:pt>
                <c:pt idx="155">
                  <c:v>142.82</c:v>
                </c:pt>
                <c:pt idx="156">
                  <c:v>139.29</c:v>
                </c:pt>
                <c:pt idx="157">
                  <c:v>136.16</c:v>
                </c:pt>
                <c:pt idx="158">
                  <c:v>135.99</c:v>
                </c:pt>
                <c:pt idx="159">
                  <c:v>135.16</c:v>
                </c:pt>
                <c:pt idx="160">
                  <c:v>136.38</c:v>
                </c:pt>
                <c:pt idx="161">
                  <c:v>134.53</c:v>
                </c:pt>
                <c:pt idx="162">
                  <c:v>135.05000000000001</c:v>
                </c:pt>
                <c:pt idx="163">
                  <c:v>136.44999999999999</c:v>
                </c:pt>
                <c:pt idx="164">
                  <c:v>137.99</c:v>
                </c:pt>
                <c:pt idx="165">
                  <c:v>138.88</c:v>
                </c:pt>
                <c:pt idx="166">
                  <c:v>133.53</c:v>
                </c:pt>
                <c:pt idx="167">
                  <c:v>134.37</c:v>
                </c:pt>
                <c:pt idx="168">
                  <c:v>133.94999999999999</c:v>
                </c:pt>
                <c:pt idx="169">
                  <c:v>135.33000000000001</c:v>
                </c:pt>
                <c:pt idx="170">
                  <c:v>136.08000000000001</c:v>
                </c:pt>
                <c:pt idx="171">
                  <c:v>137.69</c:v>
                </c:pt>
                <c:pt idx="172">
                  <c:v>137.99</c:v>
                </c:pt>
                <c:pt idx="173">
                  <c:v>137.96</c:v>
                </c:pt>
                <c:pt idx="174">
                  <c:v>139.33000000000001</c:v>
                </c:pt>
                <c:pt idx="175">
                  <c:v>140.99</c:v>
                </c:pt>
                <c:pt idx="176">
                  <c:v>140.85</c:v>
                </c:pt>
                <c:pt idx="177">
                  <c:v>140.91</c:v>
                </c:pt>
                <c:pt idx="178">
                  <c:v>139.81</c:v>
                </c:pt>
                <c:pt idx="179">
                  <c:v>137.52000000000001</c:v>
                </c:pt>
                <c:pt idx="180">
                  <c:v>135.84</c:v>
                </c:pt>
                <c:pt idx="181">
                  <c:v>135.75</c:v>
                </c:pt>
                <c:pt idx="182">
                  <c:v>137.15</c:v>
                </c:pt>
                <c:pt idx="183">
                  <c:v>140.19999999999999</c:v>
                </c:pt>
                <c:pt idx="184">
                  <c:v>140.19</c:v>
                </c:pt>
                <c:pt idx="185">
                  <c:v>141.22</c:v>
                </c:pt>
                <c:pt idx="186">
                  <c:v>143.94</c:v>
                </c:pt>
                <c:pt idx="187">
                  <c:v>142.52000000000001</c:v>
                </c:pt>
                <c:pt idx="188">
                  <c:v>145.06</c:v>
                </c:pt>
                <c:pt idx="189">
                  <c:v>145.47</c:v>
                </c:pt>
                <c:pt idx="190">
                  <c:v>143.44</c:v>
                </c:pt>
                <c:pt idx="191">
                  <c:v>144.19999999999999</c:v>
                </c:pt>
                <c:pt idx="192">
                  <c:v>144.61000000000001</c:v>
                </c:pt>
                <c:pt idx="193">
                  <c:v>144.88999999999999</c:v>
                </c:pt>
                <c:pt idx="194">
                  <c:v>143.52000000000001</c:v>
                </c:pt>
                <c:pt idx="195">
                  <c:v>143.91999999999999</c:v>
                </c:pt>
                <c:pt idx="196">
                  <c:v>142</c:v>
                </c:pt>
                <c:pt idx="197">
                  <c:v>144.65</c:v>
                </c:pt>
                <c:pt idx="198">
                  <c:v>144.69</c:v>
                </c:pt>
                <c:pt idx="199">
                  <c:v>143.16999999999999</c:v>
                </c:pt>
                <c:pt idx="200">
                  <c:v>142.71</c:v>
                </c:pt>
                <c:pt idx="201">
                  <c:v>142.78</c:v>
                </c:pt>
                <c:pt idx="202">
                  <c:v>140.76</c:v>
                </c:pt>
                <c:pt idx="203">
                  <c:v>139.49</c:v>
                </c:pt>
                <c:pt idx="204">
                  <c:v>139.80000000000001</c:v>
                </c:pt>
                <c:pt idx="205">
                  <c:v>139.62</c:v>
                </c:pt>
                <c:pt idx="206">
                  <c:v>139.19999999999999</c:v>
                </c:pt>
                <c:pt idx="207">
                  <c:v>138.75</c:v>
                </c:pt>
                <c:pt idx="208">
                  <c:v>143.34</c:v>
                </c:pt>
                <c:pt idx="209">
                  <c:v>145.77000000000001</c:v>
                </c:pt>
                <c:pt idx="210">
                  <c:v>144.94</c:v>
                </c:pt>
                <c:pt idx="211">
                  <c:v>143.57</c:v>
                </c:pt>
                <c:pt idx="212">
                  <c:v>141.03</c:v>
                </c:pt>
                <c:pt idx="213">
                  <c:v>138.5</c:v>
                </c:pt>
                <c:pt idx="214">
                  <c:v>137.15</c:v>
                </c:pt>
                <c:pt idx="215">
                  <c:v>138.55000000000001</c:v>
                </c:pt>
                <c:pt idx="216">
                  <c:v>139</c:v>
                </c:pt>
                <c:pt idx="217">
                  <c:v>137.51</c:v>
                </c:pt>
                <c:pt idx="218">
                  <c:v>135.47</c:v>
                </c:pt>
                <c:pt idx="219">
                  <c:v>137.13999999999999</c:v>
                </c:pt>
                <c:pt idx="220">
                  <c:v>140.63</c:v>
                </c:pt>
                <c:pt idx="221">
                  <c:v>142.63</c:v>
                </c:pt>
                <c:pt idx="222">
                  <c:v>144.9</c:v>
                </c:pt>
                <c:pt idx="223">
                  <c:v>146.54</c:v>
                </c:pt>
                <c:pt idx="224">
                  <c:v>145.81</c:v>
                </c:pt>
                <c:pt idx="225">
                  <c:v>144.78</c:v>
                </c:pt>
                <c:pt idx="226">
                  <c:v>142.38999999999999</c:v>
                </c:pt>
                <c:pt idx="227">
                  <c:v>143.16</c:v>
                </c:pt>
                <c:pt idx="228">
                  <c:v>141.94</c:v>
                </c:pt>
                <c:pt idx="229">
                  <c:v>143.16999999999999</c:v>
                </c:pt>
                <c:pt idx="230">
                  <c:v>146.91</c:v>
                </c:pt>
                <c:pt idx="231">
                  <c:v>147.76</c:v>
                </c:pt>
                <c:pt idx="232">
                  <c:v>148.5</c:v>
                </c:pt>
                <c:pt idx="233">
                  <c:v>148.44</c:v>
                </c:pt>
                <c:pt idx="234">
                  <c:v>149.79</c:v>
                </c:pt>
                <c:pt idx="235">
                  <c:v>149.27000000000001</c:v>
                </c:pt>
                <c:pt idx="236">
                  <c:v>150.22999999999999</c:v>
                </c:pt>
                <c:pt idx="237">
                  <c:v>151.28</c:v>
                </c:pt>
                <c:pt idx="238">
                  <c:v>150.18</c:v>
                </c:pt>
                <c:pt idx="239">
                  <c:v>149.72</c:v>
                </c:pt>
                <c:pt idx="240">
                  <c:v>149.79</c:v>
                </c:pt>
                <c:pt idx="241">
                  <c:v>149.41999999999999</c:v>
                </c:pt>
                <c:pt idx="242">
                  <c:v>148.44999999999999</c:v>
                </c:pt>
                <c:pt idx="243">
                  <c:v>147.53</c:v>
                </c:pt>
                <c:pt idx="244">
                  <c:v>148.75</c:v>
                </c:pt>
                <c:pt idx="245">
                  <c:v>150.06</c:v>
                </c:pt>
                <c:pt idx="246">
                  <c:v>148.34</c:v>
                </c:pt>
                <c:pt idx="247">
                  <c:v>146.81</c:v>
                </c:pt>
                <c:pt idx="248">
                  <c:v>146</c:v>
                </c:pt>
                <c:pt idx="249">
                  <c:v>144.69</c:v>
                </c:pt>
                <c:pt idx="250">
                  <c:v>141.68</c:v>
                </c:pt>
                <c:pt idx="251">
                  <c:v>140.55000000000001</c:v>
                </c:pt>
                <c:pt idx="252">
                  <c:v>139.87</c:v>
                </c:pt>
                <c:pt idx="253">
                  <c:v>138.37</c:v>
                </c:pt>
                <c:pt idx="254">
                  <c:v>139.38</c:v>
                </c:pt>
                <c:pt idx="255">
                  <c:v>139.53</c:v>
                </c:pt>
                <c:pt idx="256">
                  <c:v>139.66</c:v>
                </c:pt>
                <c:pt idx="257">
                  <c:v>139.24</c:v>
                </c:pt>
                <c:pt idx="258">
                  <c:v>137.62</c:v>
                </c:pt>
                <c:pt idx="259">
                  <c:v>136.62</c:v>
                </c:pt>
                <c:pt idx="260">
                  <c:v>135.72999999999999</c:v>
                </c:pt>
                <c:pt idx="261">
                  <c:v>137.05000000000001</c:v>
                </c:pt>
                <c:pt idx="262">
                  <c:v>139.38</c:v>
                </c:pt>
                <c:pt idx="263">
                  <c:v>140.44</c:v>
                </c:pt>
                <c:pt idx="264">
                  <c:v>140.5</c:v>
                </c:pt>
                <c:pt idx="265">
                  <c:v>142.25</c:v>
                </c:pt>
                <c:pt idx="266">
                  <c:v>143.16999999999999</c:v>
                </c:pt>
                <c:pt idx="267">
                  <c:v>142.77000000000001</c:v>
                </c:pt>
                <c:pt idx="268">
                  <c:v>142.69</c:v>
                </c:pt>
                <c:pt idx="269">
                  <c:v>143.02000000000001</c:v>
                </c:pt>
                <c:pt idx="270">
                  <c:v>142.74</c:v>
                </c:pt>
                <c:pt idx="271">
                  <c:v>144.72999999999999</c:v>
                </c:pt>
                <c:pt idx="272">
                  <c:v>145.03</c:v>
                </c:pt>
                <c:pt idx="273">
                  <c:v>144.55000000000001</c:v>
                </c:pt>
                <c:pt idx="274">
                  <c:v>144.30000000000001</c:v>
                </c:pt>
                <c:pt idx="275">
                  <c:v>145.06</c:v>
                </c:pt>
                <c:pt idx="276">
                  <c:v>145.88999999999999</c:v>
                </c:pt>
                <c:pt idx="277">
                  <c:v>146.41999999999999</c:v>
                </c:pt>
                <c:pt idx="278">
                  <c:v>147.46</c:v>
                </c:pt>
                <c:pt idx="279">
                  <c:v>147.27000000000001</c:v>
                </c:pt>
                <c:pt idx="280">
                  <c:v>149.25</c:v>
                </c:pt>
                <c:pt idx="281">
                  <c:v>148.56</c:v>
                </c:pt>
                <c:pt idx="282">
                  <c:v>147.78</c:v>
                </c:pt>
                <c:pt idx="283">
                  <c:v>148.1</c:v>
                </c:pt>
                <c:pt idx="284">
                  <c:v>147.69999999999999</c:v>
                </c:pt>
                <c:pt idx="285">
                  <c:v>146.52000000000001</c:v>
                </c:pt>
                <c:pt idx="286">
                  <c:v>147.35</c:v>
                </c:pt>
                <c:pt idx="287">
                  <c:v>148.96</c:v>
                </c:pt>
                <c:pt idx="288">
                  <c:v>148.9</c:v>
                </c:pt>
                <c:pt idx="289">
                  <c:v>150.44999999999999</c:v>
                </c:pt>
                <c:pt idx="290">
                  <c:v>151.44999999999999</c:v>
                </c:pt>
                <c:pt idx="291">
                  <c:v>150.11000000000001</c:v>
                </c:pt>
                <c:pt idx="292">
                  <c:v>149.1</c:v>
                </c:pt>
                <c:pt idx="293">
                  <c:v>150.69999999999999</c:v>
                </c:pt>
                <c:pt idx="294">
                  <c:v>150.75</c:v>
                </c:pt>
                <c:pt idx="295">
                  <c:v>149.53</c:v>
                </c:pt>
                <c:pt idx="296">
                  <c:v>149.06</c:v>
                </c:pt>
                <c:pt idx="297">
                  <c:v>150.01</c:v>
                </c:pt>
                <c:pt idx="298">
                  <c:v>148.68</c:v>
                </c:pt>
                <c:pt idx="299">
                  <c:v>145.58000000000001</c:v>
                </c:pt>
                <c:pt idx="300">
                  <c:v>145.22999999999999</c:v>
                </c:pt>
                <c:pt idx="301">
                  <c:v>145.49</c:v>
                </c:pt>
                <c:pt idx="302">
                  <c:v>142.84</c:v>
                </c:pt>
                <c:pt idx="303">
                  <c:v>143.82</c:v>
                </c:pt>
                <c:pt idx="304">
                  <c:v>142.22</c:v>
                </c:pt>
                <c:pt idx="305">
                  <c:v>142.55000000000001</c:v>
                </c:pt>
                <c:pt idx="306">
                  <c:v>142.24</c:v>
                </c:pt>
                <c:pt idx="307">
                  <c:v>142.06</c:v>
                </c:pt>
                <c:pt idx="308">
                  <c:v>142.63999999999999</c:v>
                </c:pt>
                <c:pt idx="309">
                  <c:v>142.63</c:v>
                </c:pt>
                <c:pt idx="310">
                  <c:v>142.43</c:v>
                </c:pt>
                <c:pt idx="311">
                  <c:v>141.27000000000001</c:v>
                </c:pt>
                <c:pt idx="312">
                  <c:v>141.16999999999999</c:v>
                </c:pt>
                <c:pt idx="313">
                  <c:v>141.87</c:v>
                </c:pt>
                <c:pt idx="314">
                  <c:v>141.22999999999999</c:v>
                </c:pt>
                <c:pt idx="315">
                  <c:v>141.56</c:v>
                </c:pt>
                <c:pt idx="316">
                  <c:v>141.66</c:v>
                </c:pt>
                <c:pt idx="317">
                  <c:v>141.55000000000001</c:v>
                </c:pt>
                <c:pt idx="318">
                  <c:v>140.58000000000001</c:v>
                </c:pt>
                <c:pt idx="319">
                  <c:v>140.05000000000001</c:v>
                </c:pt>
                <c:pt idx="320">
                  <c:v>140.30000000000001</c:v>
                </c:pt>
                <c:pt idx="321">
                  <c:v>139.59</c:v>
                </c:pt>
                <c:pt idx="322">
                  <c:v>139.71</c:v>
                </c:pt>
                <c:pt idx="323">
                  <c:v>139.94</c:v>
                </c:pt>
                <c:pt idx="324">
                  <c:v>140.11000000000001</c:v>
                </c:pt>
                <c:pt idx="325">
                  <c:v>139.32</c:v>
                </c:pt>
                <c:pt idx="326">
                  <c:v>141.02000000000001</c:v>
                </c:pt>
                <c:pt idx="327">
                  <c:v>137.30000000000001</c:v>
                </c:pt>
                <c:pt idx="328">
                  <c:v>138.1</c:v>
                </c:pt>
                <c:pt idx="329">
                  <c:v>138.53</c:v>
                </c:pt>
                <c:pt idx="330">
                  <c:v>136.91</c:v>
                </c:pt>
                <c:pt idx="331">
                  <c:v>135.96</c:v>
                </c:pt>
                <c:pt idx="332">
                  <c:v>137.03</c:v>
                </c:pt>
                <c:pt idx="333">
                  <c:v>136.4</c:v>
                </c:pt>
                <c:pt idx="334">
                  <c:v>135.16999999999999</c:v>
                </c:pt>
                <c:pt idx="335">
                  <c:v>137.72</c:v>
                </c:pt>
                <c:pt idx="336">
                  <c:v>137.15</c:v>
                </c:pt>
                <c:pt idx="337">
                  <c:v>140</c:v>
                </c:pt>
                <c:pt idx="338">
                  <c:v>140.56</c:v>
                </c:pt>
                <c:pt idx="339">
                  <c:v>140.75</c:v>
                </c:pt>
                <c:pt idx="340">
                  <c:v>139.88</c:v>
                </c:pt>
                <c:pt idx="341">
                  <c:v>139.08000000000001</c:v>
                </c:pt>
                <c:pt idx="342">
                  <c:v>139.83000000000001</c:v>
                </c:pt>
                <c:pt idx="343">
                  <c:v>140.9</c:v>
                </c:pt>
                <c:pt idx="344">
                  <c:v>141.85</c:v>
                </c:pt>
                <c:pt idx="345">
                  <c:v>141.6</c:v>
                </c:pt>
                <c:pt idx="346">
                  <c:v>141.35</c:v>
                </c:pt>
                <c:pt idx="347">
                  <c:v>141.66</c:v>
                </c:pt>
                <c:pt idx="348">
                  <c:v>142.03</c:v>
                </c:pt>
                <c:pt idx="349">
                  <c:v>141.69</c:v>
                </c:pt>
                <c:pt idx="350">
                  <c:v>142.16999999999999</c:v>
                </c:pt>
                <c:pt idx="351">
                  <c:v>142.34</c:v>
                </c:pt>
                <c:pt idx="352">
                  <c:v>141.76</c:v>
                </c:pt>
                <c:pt idx="353">
                  <c:v>141.75</c:v>
                </c:pt>
                <c:pt idx="354">
                  <c:v>142.41999999999999</c:v>
                </c:pt>
                <c:pt idx="355">
                  <c:v>141.91999999999999</c:v>
                </c:pt>
                <c:pt idx="356">
                  <c:v>141.91</c:v>
                </c:pt>
                <c:pt idx="357">
                  <c:v>138.88999999999999</c:v>
                </c:pt>
                <c:pt idx="358">
                  <c:v>139.52000000000001</c:v>
                </c:pt>
                <c:pt idx="359">
                  <c:v>138.24</c:v>
                </c:pt>
                <c:pt idx="360">
                  <c:v>135.94</c:v>
                </c:pt>
                <c:pt idx="361">
                  <c:v>139.55000000000001</c:v>
                </c:pt>
                <c:pt idx="362">
                  <c:v>140.82</c:v>
                </c:pt>
                <c:pt idx="363">
                  <c:v>140.19999999999999</c:v>
                </c:pt>
                <c:pt idx="364">
                  <c:v>141.05000000000001</c:v>
                </c:pt>
                <c:pt idx="365">
                  <c:v>140.6</c:v>
                </c:pt>
                <c:pt idx="366">
                  <c:v>140.72</c:v>
                </c:pt>
                <c:pt idx="367">
                  <c:v>142.12</c:v>
                </c:pt>
                <c:pt idx="368">
                  <c:v>139.91</c:v>
                </c:pt>
                <c:pt idx="369">
                  <c:v>139.63</c:v>
                </c:pt>
                <c:pt idx="370">
                  <c:v>137.88999999999999</c:v>
                </c:pt>
                <c:pt idx="371">
                  <c:v>138.38</c:v>
                </c:pt>
                <c:pt idx="372">
                  <c:v>137.91</c:v>
                </c:pt>
                <c:pt idx="373">
                  <c:v>139.9</c:v>
                </c:pt>
                <c:pt idx="374">
                  <c:v>139.66999999999999</c:v>
                </c:pt>
                <c:pt idx="375">
                  <c:v>141.19999999999999</c:v>
                </c:pt>
                <c:pt idx="376">
                  <c:v>140.79</c:v>
                </c:pt>
                <c:pt idx="377">
                  <c:v>139.71</c:v>
                </c:pt>
                <c:pt idx="378">
                  <c:v>140.61000000000001</c:v>
                </c:pt>
                <c:pt idx="379">
                  <c:v>140.16</c:v>
                </c:pt>
                <c:pt idx="380">
                  <c:v>139.32</c:v>
                </c:pt>
                <c:pt idx="381">
                  <c:v>139.37</c:v>
                </c:pt>
                <c:pt idx="382">
                  <c:v>139.80000000000001</c:v>
                </c:pt>
                <c:pt idx="383">
                  <c:v>139.78</c:v>
                </c:pt>
                <c:pt idx="384">
                  <c:v>139.71</c:v>
                </c:pt>
                <c:pt idx="385">
                  <c:v>139.80000000000001</c:v>
                </c:pt>
                <c:pt idx="386">
                  <c:v>140.1</c:v>
                </c:pt>
                <c:pt idx="387">
                  <c:v>139.43</c:v>
                </c:pt>
                <c:pt idx="388">
                  <c:v>135.62</c:v>
                </c:pt>
                <c:pt idx="389">
                  <c:v>135.83000000000001</c:v>
                </c:pt>
                <c:pt idx="390">
                  <c:v>135.74</c:v>
                </c:pt>
                <c:pt idx="391">
                  <c:v>136.66999999999999</c:v>
                </c:pt>
                <c:pt idx="392">
                  <c:v>135.13</c:v>
                </c:pt>
                <c:pt idx="393">
                  <c:v>134.01</c:v>
                </c:pt>
                <c:pt idx="394">
                  <c:v>133.11000000000001</c:v>
                </c:pt>
                <c:pt idx="395">
                  <c:v>133.94</c:v>
                </c:pt>
                <c:pt idx="396">
                  <c:v>132.37</c:v>
                </c:pt>
                <c:pt idx="397">
                  <c:v>131.74</c:v>
                </c:pt>
                <c:pt idx="398">
                  <c:v>130.01</c:v>
                </c:pt>
                <c:pt idx="399">
                  <c:v>132.28</c:v>
                </c:pt>
                <c:pt idx="400">
                  <c:v>133.38999999999999</c:v>
                </c:pt>
                <c:pt idx="401">
                  <c:v>133.43</c:v>
                </c:pt>
                <c:pt idx="402">
                  <c:v>134.12</c:v>
                </c:pt>
                <c:pt idx="403">
                  <c:v>132.13</c:v>
                </c:pt>
                <c:pt idx="404">
                  <c:v>132.18</c:v>
                </c:pt>
                <c:pt idx="405">
                  <c:v>128.88999999999999</c:v>
                </c:pt>
                <c:pt idx="406">
                  <c:v>127.88</c:v>
                </c:pt>
                <c:pt idx="407">
                  <c:v>129.12</c:v>
                </c:pt>
                <c:pt idx="408">
                  <c:v>127.53</c:v>
                </c:pt>
                <c:pt idx="409">
                  <c:v>127.59</c:v>
                </c:pt>
                <c:pt idx="410">
                  <c:v>130.11000000000001</c:v>
                </c:pt>
                <c:pt idx="411">
                  <c:v>131.37</c:v>
                </c:pt>
                <c:pt idx="412">
                  <c:v>129.91999999999999</c:v>
                </c:pt>
                <c:pt idx="413">
                  <c:v>131.94999999999999</c:v>
                </c:pt>
                <c:pt idx="414">
                  <c:v>133.21</c:v>
                </c:pt>
                <c:pt idx="415">
                  <c:v>135.47</c:v>
                </c:pt>
                <c:pt idx="416">
                  <c:v>137.69</c:v>
                </c:pt>
                <c:pt idx="417">
                  <c:v>138.34</c:v>
                </c:pt>
                <c:pt idx="418">
                  <c:v>137.66</c:v>
                </c:pt>
                <c:pt idx="419">
                  <c:v>147.19999999999999</c:v>
                </c:pt>
                <c:pt idx="420">
                  <c:v>145.66</c:v>
                </c:pt>
                <c:pt idx="421">
                  <c:v>144.47</c:v>
                </c:pt>
                <c:pt idx="422">
                  <c:v>144.02000000000001</c:v>
                </c:pt>
                <c:pt idx="423">
                  <c:v>144.13</c:v>
                </c:pt>
                <c:pt idx="424">
                  <c:v>145.83000000000001</c:v>
                </c:pt>
                <c:pt idx="425">
                  <c:v>145.03</c:v>
                </c:pt>
                <c:pt idx="426">
                  <c:v>144.36000000000001</c:v>
                </c:pt>
                <c:pt idx="427">
                  <c:v>142.53</c:v>
                </c:pt>
                <c:pt idx="428">
                  <c:v>141.19999999999999</c:v>
                </c:pt>
                <c:pt idx="429">
                  <c:v>140.77000000000001</c:v>
                </c:pt>
                <c:pt idx="430">
                  <c:v>139.27000000000001</c:v>
                </c:pt>
                <c:pt idx="431">
                  <c:v>140.49</c:v>
                </c:pt>
                <c:pt idx="432">
                  <c:v>143.75</c:v>
                </c:pt>
                <c:pt idx="433">
                  <c:v>143.84</c:v>
                </c:pt>
                <c:pt idx="434">
                  <c:v>147.51</c:v>
                </c:pt>
                <c:pt idx="435">
                  <c:v>146.19999999999999</c:v>
                </c:pt>
                <c:pt idx="436">
                  <c:v>146.33000000000001</c:v>
                </c:pt>
                <c:pt idx="437">
                  <c:v>144.85</c:v>
                </c:pt>
                <c:pt idx="438">
                  <c:v>145.51</c:v>
                </c:pt>
                <c:pt idx="439">
                  <c:v>143.38999999999999</c:v>
                </c:pt>
                <c:pt idx="440">
                  <c:v>144.63999999999999</c:v>
                </c:pt>
                <c:pt idx="441">
                  <c:v>146.97</c:v>
                </c:pt>
                <c:pt idx="442">
                  <c:v>147.44999999999999</c:v>
                </c:pt>
                <c:pt idx="443">
                  <c:v>148.97</c:v>
                </c:pt>
                <c:pt idx="444">
                  <c:v>147.29</c:v>
                </c:pt>
                <c:pt idx="445">
                  <c:v>146.63</c:v>
                </c:pt>
                <c:pt idx="446">
                  <c:v>146.65</c:v>
                </c:pt>
                <c:pt idx="447">
                  <c:v>146.66</c:v>
                </c:pt>
                <c:pt idx="448">
                  <c:v>145.75</c:v>
                </c:pt>
                <c:pt idx="449">
                  <c:v>146.53</c:v>
                </c:pt>
                <c:pt idx="450">
                  <c:v>144.15</c:v>
                </c:pt>
                <c:pt idx="451">
                  <c:v>144.18</c:v>
                </c:pt>
                <c:pt idx="452">
                  <c:v>144.30000000000001</c:v>
                </c:pt>
                <c:pt idx="453">
                  <c:v>145.22</c:v>
                </c:pt>
                <c:pt idx="454">
                  <c:v>143.5</c:v>
                </c:pt>
                <c:pt idx="455">
                  <c:v>143.22</c:v>
                </c:pt>
                <c:pt idx="456">
                  <c:v>144.19999999999999</c:v>
                </c:pt>
                <c:pt idx="457">
                  <c:v>145.97</c:v>
                </c:pt>
                <c:pt idx="458">
                  <c:v>145.94999999999999</c:v>
                </c:pt>
                <c:pt idx="459">
                  <c:v>146.1</c:v>
                </c:pt>
                <c:pt idx="460">
                  <c:v>145.43</c:v>
                </c:pt>
                <c:pt idx="461">
                  <c:v>145.58000000000001</c:v>
                </c:pt>
                <c:pt idx="462">
                  <c:v>145.65</c:v>
                </c:pt>
                <c:pt idx="463">
                  <c:v>147</c:v>
                </c:pt>
                <c:pt idx="464">
                  <c:v>147.04</c:v>
                </c:pt>
                <c:pt idx="465">
                  <c:v>148.27000000000001</c:v>
                </c:pt>
                <c:pt idx="466">
                  <c:v>149.44999999999999</c:v>
                </c:pt>
                <c:pt idx="467">
                  <c:v>148.11000000000001</c:v>
                </c:pt>
                <c:pt idx="468">
                  <c:v>148.91</c:v>
                </c:pt>
                <c:pt idx="469">
                  <c:v>149.30000000000001</c:v>
                </c:pt>
                <c:pt idx="470">
                  <c:v>150.52000000000001</c:v>
                </c:pt>
                <c:pt idx="471">
                  <c:v>152.63999999999999</c:v>
                </c:pt>
                <c:pt idx="472">
                  <c:v>152.79</c:v>
                </c:pt>
                <c:pt idx="473">
                  <c:v>151.6</c:v>
                </c:pt>
                <c:pt idx="474">
                  <c:v>151.83000000000001</c:v>
                </c:pt>
                <c:pt idx="475">
                  <c:v>151.36000000000001</c:v>
                </c:pt>
                <c:pt idx="476">
                  <c:v>150.93</c:v>
                </c:pt>
                <c:pt idx="477">
                  <c:v>150.24</c:v>
                </c:pt>
                <c:pt idx="478">
                  <c:v>152.12</c:v>
                </c:pt>
                <c:pt idx="479">
                  <c:v>149.09</c:v>
                </c:pt>
                <c:pt idx="480">
                  <c:v>149.37</c:v>
                </c:pt>
                <c:pt idx="481">
                  <c:v>152.44</c:v>
                </c:pt>
                <c:pt idx="482">
                  <c:v>150.54</c:v>
                </c:pt>
                <c:pt idx="483">
                  <c:v>148.22999999999999</c:v>
                </c:pt>
                <c:pt idx="484">
                  <c:v>147.97999999999999</c:v>
                </c:pt>
                <c:pt idx="485">
                  <c:v>145.56</c:v>
                </c:pt>
                <c:pt idx="486">
                  <c:v>143.54</c:v>
                </c:pt>
                <c:pt idx="487">
                  <c:v>145.77000000000001</c:v>
                </c:pt>
                <c:pt idx="488">
                  <c:v>143.47</c:v>
                </c:pt>
                <c:pt idx="489">
                  <c:v>141.96</c:v>
                </c:pt>
                <c:pt idx="490">
                  <c:v>142.78</c:v>
                </c:pt>
                <c:pt idx="491">
                  <c:v>140.4</c:v>
                </c:pt>
                <c:pt idx="492">
                  <c:v>138.75</c:v>
                </c:pt>
                <c:pt idx="493">
                  <c:v>139.91999999999999</c:v>
                </c:pt>
                <c:pt idx="494">
                  <c:v>140.04</c:v>
                </c:pt>
                <c:pt idx="495">
                  <c:v>142.87</c:v>
                </c:pt>
                <c:pt idx="496">
                  <c:v>142.16</c:v>
                </c:pt>
                <c:pt idx="497">
                  <c:v>143.85</c:v>
                </c:pt>
                <c:pt idx="498">
                  <c:v>143.55000000000001</c:v>
                </c:pt>
                <c:pt idx="499">
                  <c:v>144.4</c:v>
                </c:pt>
                <c:pt idx="500">
                  <c:v>143.9</c:v>
                </c:pt>
                <c:pt idx="501">
                  <c:v>142.94999999999999</c:v>
                </c:pt>
                <c:pt idx="502">
                  <c:v>144.71</c:v>
                </c:pt>
                <c:pt idx="503">
                  <c:v>144.53</c:v>
                </c:pt>
                <c:pt idx="504">
                  <c:v>143.94</c:v>
                </c:pt>
                <c:pt idx="505">
                  <c:v>146.22999999999999</c:v>
                </c:pt>
                <c:pt idx="506">
                  <c:v>144.25</c:v>
                </c:pt>
                <c:pt idx="507">
                  <c:v>142.78</c:v>
                </c:pt>
                <c:pt idx="508">
                  <c:v>141.36000000000001</c:v>
                </c:pt>
                <c:pt idx="509">
                  <c:v>140.88999999999999</c:v>
                </c:pt>
                <c:pt idx="510">
                  <c:v>140.63</c:v>
                </c:pt>
                <c:pt idx="511">
                  <c:v>141.80000000000001</c:v>
                </c:pt>
                <c:pt idx="512">
                  <c:v>140.5</c:v>
                </c:pt>
                <c:pt idx="513">
                  <c:v>143.08000000000001</c:v>
                </c:pt>
                <c:pt idx="514">
                  <c:v>139.91</c:v>
                </c:pt>
                <c:pt idx="515">
                  <c:v>137.13999999999999</c:v>
                </c:pt>
                <c:pt idx="516">
                  <c:v>137.25</c:v>
                </c:pt>
                <c:pt idx="517">
                  <c:v>137.27000000000001</c:v>
                </c:pt>
                <c:pt idx="518">
                  <c:v>136.69999999999999</c:v>
                </c:pt>
                <c:pt idx="519">
                  <c:v>135.99</c:v>
                </c:pt>
                <c:pt idx="520">
                  <c:v>138.31</c:v>
                </c:pt>
                <c:pt idx="521">
                  <c:v>137.07</c:v>
                </c:pt>
                <c:pt idx="522">
                  <c:v>135.29</c:v>
                </c:pt>
                <c:pt idx="523">
                  <c:v>136.69</c:v>
                </c:pt>
                <c:pt idx="524">
                  <c:v>136.26</c:v>
                </c:pt>
                <c:pt idx="525">
                  <c:v>137.36000000000001</c:v>
                </c:pt>
                <c:pt idx="526">
                  <c:v>137.32</c:v>
                </c:pt>
                <c:pt idx="527">
                  <c:v>136.69999999999999</c:v>
                </c:pt>
                <c:pt idx="528">
                  <c:v>136.81</c:v>
                </c:pt>
                <c:pt idx="529">
                  <c:v>139.88999999999999</c:v>
                </c:pt>
                <c:pt idx="530">
                  <c:v>138.44999999999999</c:v>
                </c:pt>
                <c:pt idx="531">
                  <c:v>142.83000000000001</c:v>
                </c:pt>
                <c:pt idx="532">
                  <c:v>144.54</c:v>
                </c:pt>
                <c:pt idx="533">
                  <c:v>147.68</c:v>
                </c:pt>
                <c:pt idx="534">
                  <c:v>147.59</c:v>
                </c:pt>
                <c:pt idx="535">
                  <c:v>138.85</c:v>
                </c:pt>
                <c:pt idx="536">
                  <c:v>140.30000000000001</c:v>
                </c:pt>
                <c:pt idx="537">
                  <c:v>136.63</c:v>
                </c:pt>
                <c:pt idx="538">
                  <c:v>130.69999999999999</c:v>
                </c:pt>
                <c:pt idx="539">
                  <c:v>130.63</c:v>
                </c:pt>
                <c:pt idx="540">
                  <c:v>131.33000000000001</c:v>
                </c:pt>
                <c:pt idx="541">
                  <c:v>131.63</c:v>
                </c:pt>
                <c:pt idx="542">
                  <c:v>130.57</c:v>
                </c:pt>
                <c:pt idx="543">
                  <c:v>132.41</c:v>
                </c:pt>
                <c:pt idx="544">
                  <c:v>134.71</c:v>
                </c:pt>
                <c:pt idx="545">
                  <c:v>135.6</c:v>
                </c:pt>
                <c:pt idx="546">
                  <c:v>132.6</c:v>
                </c:pt>
                <c:pt idx="547">
                  <c:v>131.85</c:v>
                </c:pt>
                <c:pt idx="548">
                  <c:v>131.88999999999999</c:v>
                </c:pt>
                <c:pt idx="549">
                  <c:v>130.19999999999999</c:v>
                </c:pt>
                <c:pt idx="550">
                  <c:v>131.88</c:v>
                </c:pt>
                <c:pt idx="551">
                  <c:v>129.97</c:v>
                </c:pt>
                <c:pt idx="552">
                  <c:v>129.35</c:v>
                </c:pt>
                <c:pt idx="553">
                  <c:v>129.81</c:v>
                </c:pt>
                <c:pt idx="554">
                  <c:v>131.63999999999999</c:v>
                </c:pt>
                <c:pt idx="555">
                  <c:v>129.30000000000001</c:v>
                </c:pt>
                <c:pt idx="556">
                  <c:v>129.4</c:v>
                </c:pt>
                <c:pt idx="557">
                  <c:v>130.12</c:v>
                </c:pt>
                <c:pt idx="558">
                  <c:v>130.69</c:v>
                </c:pt>
                <c:pt idx="559">
                  <c:v>131.76</c:v>
                </c:pt>
                <c:pt idx="560">
                  <c:v>131.21</c:v>
                </c:pt>
                <c:pt idx="561">
                  <c:v>131.24</c:v>
                </c:pt>
                <c:pt idx="562">
                  <c:v>131.63999999999999</c:v>
                </c:pt>
                <c:pt idx="563">
                  <c:v>132.66</c:v>
                </c:pt>
                <c:pt idx="564">
                  <c:v>132.33000000000001</c:v>
                </c:pt>
                <c:pt idx="565">
                  <c:v>131.47</c:v>
                </c:pt>
                <c:pt idx="566">
                  <c:v>131.74</c:v>
                </c:pt>
                <c:pt idx="567">
                  <c:v>132.19999999999999</c:v>
                </c:pt>
                <c:pt idx="568">
                  <c:v>132</c:v>
                </c:pt>
                <c:pt idx="569">
                  <c:v>132.01</c:v>
                </c:pt>
                <c:pt idx="570">
                  <c:v>129.52000000000001</c:v>
                </c:pt>
                <c:pt idx="571">
                  <c:v>130.68</c:v>
                </c:pt>
                <c:pt idx="572">
                  <c:v>127.75</c:v>
                </c:pt>
                <c:pt idx="573">
                  <c:v>124.44</c:v>
                </c:pt>
                <c:pt idx="574">
                  <c:v>126.95</c:v>
                </c:pt>
                <c:pt idx="575">
                  <c:v>118.89</c:v>
                </c:pt>
                <c:pt idx="576">
                  <c:v>119.21</c:v>
                </c:pt>
                <c:pt idx="577">
                  <c:v>119.69</c:v>
                </c:pt>
                <c:pt idx="578">
                  <c:v>119.78</c:v>
                </c:pt>
                <c:pt idx="579">
                  <c:v>119.06</c:v>
                </c:pt>
                <c:pt idx="580">
                  <c:v>118.32</c:v>
                </c:pt>
                <c:pt idx="581">
                  <c:v>119.71</c:v>
                </c:pt>
                <c:pt idx="582">
                  <c:v>120.3</c:v>
                </c:pt>
                <c:pt idx="583">
                  <c:v>121.07</c:v>
                </c:pt>
                <c:pt idx="584">
                  <c:v>121.68</c:v>
                </c:pt>
                <c:pt idx="585">
                  <c:v>119.85</c:v>
                </c:pt>
                <c:pt idx="586">
                  <c:v>117.99</c:v>
                </c:pt>
                <c:pt idx="587">
                  <c:v>119.03</c:v>
                </c:pt>
                <c:pt idx="588">
                  <c:v>119.65</c:v>
                </c:pt>
                <c:pt idx="589">
                  <c:v>118.08</c:v>
                </c:pt>
                <c:pt idx="590">
                  <c:v>117.74</c:v>
                </c:pt>
                <c:pt idx="591">
                  <c:v>120.09</c:v>
                </c:pt>
                <c:pt idx="592">
                  <c:v>121.16</c:v>
                </c:pt>
                <c:pt idx="593">
                  <c:v>121.35</c:v>
                </c:pt>
                <c:pt idx="594">
                  <c:v>121.24</c:v>
                </c:pt>
                <c:pt idx="595">
                  <c:v>121.56</c:v>
                </c:pt>
                <c:pt idx="596">
                  <c:v>122.11</c:v>
                </c:pt>
                <c:pt idx="597">
                  <c:v>123.47</c:v>
                </c:pt>
                <c:pt idx="598">
                  <c:v>123.94</c:v>
                </c:pt>
                <c:pt idx="599">
                  <c:v>123.96</c:v>
                </c:pt>
                <c:pt idx="600">
                  <c:v>124.06</c:v>
                </c:pt>
                <c:pt idx="601">
                  <c:v>123.69</c:v>
                </c:pt>
                <c:pt idx="602">
                  <c:v>122.48</c:v>
                </c:pt>
                <c:pt idx="603">
                  <c:v>123.86</c:v>
                </c:pt>
                <c:pt idx="604">
                  <c:v>124.33</c:v>
                </c:pt>
                <c:pt idx="605">
                  <c:v>124.99</c:v>
                </c:pt>
                <c:pt idx="606">
                  <c:v>125.45</c:v>
                </c:pt>
                <c:pt idx="607">
                  <c:v>124.95</c:v>
                </c:pt>
                <c:pt idx="608">
                  <c:v>127.66</c:v>
                </c:pt>
                <c:pt idx="609">
                  <c:v>125.94</c:v>
                </c:pt>
                <c:pt idx="610">
                  <c:v>123.42</c:v>
                </c:pt>
                <c:pt idx="611">
                  <c:v>123.71</c:v>
                </c:pt>
                <c:pt idx="612">
                  <c:v>123.78</c:v>
                </c:pt>
                <c:pt idx="613">
                  <c:v>123.67</c:v>
                </c:pt>
                <c:pt idx="614">
                  <c:v>122.94</c:v>
                </c:pt>
                <c:pt idx="615">
                  <c:v>121.89</c:v>
                </c:pt>
                <c:pt idx="616">
                  <c:v>123.3</c:v>
                </c:pt>
                <c:pt idx="617">
                  <c:v>124.73</c:v>
                </c:pt>
                <c:pt idx="618">
                  <c:v>123.7</c:v>
                </c:pt>
                <c:pt idx="619">
                  <c:v>122.92</c:v>
                </c:pt>
                <c:pt idx="620">
                  <c:v>121.55</c:v>
                </c:pt>
                <c:pt idx="621">
                  <c:v>123.6</c:v>
                </c:pt>
                <c:pt idx="622">
                  <c:v>128</c:v>
                </c:pt>
                <c:pt idx="623">
                  <c:v>128.30000000000001</c:v>
                </c:pt>
                <c:pt idx="624">
                  <c:v>129.44</c:v>
                </c:pt>
                <c:pt idx="625">
                  <c:v>128.53</c:v>
                </c:pt>
                <c:pt idx="626">
                  <c:v>131.59</c:v>
                </c:pt>
                <c:pt idx="627">
                  <c:v>129.21</c:v>
                </c:pt>
                <c:pt idx="628">
                  <c:v>129.85</c:v>
                </c:pt>
                <c:pt idx="629">
                  <c:v>132.12</c:v>
                </c:pt>
                <c:pt idx="630">
                  <c:v>132.33000000000001</c:v>
                </c:pt>
                <c:pt idx="631">
                  <c:v>128.76</c:v>
                </c:pt>
                <c:pt idx="632">
                  <c:v>129</c:v>
                </c:pt>
                <c:pt idx="633">
                  <c:v>125.3</c:v>
                </c:pt>
                <c:pt idx="634">
                  <c:v>121.8</c:v>
                </c:pt>
                <c:pt idx="635">
                  <c:v>121.84</c:v>
                </c:pt>
                <c:pt idx="636">
                  <c:v>121.99</c:v>
                </c:pt>
                <c:pt idx="637">
                  <c:v>126.07</c:v>
                </c:pt>
                <c:pt idx="638">
                  <c:v>119.48</c:v>
                </c:pt>
                <c:pt idx="639">
                  <c:v>118.65</c:v>
                </c:pt>
                <c:pt idx="640">
                  <c:v>114.14</c:v>
                </c:pt>
                <c:pt idx="641">
                  <c:v>113.62</c:v>
                </c:pt>
                <c:pt idx="642">
                  <c:v>115.19</c:v>
                </c:pt>
                <c:pt idx="643">
                  <c:v>109.58</c:v>
                </c:pt>
                <c:pt idx="644">
                  <c:v>109.82</c:v>
                </c:pt>
                <c:pt idx="645">
                  <c:v>109.4</c:v>
                </c:pt>
                <c:pt idx="646">
                  <c:v>115.03</c:v>
                </c:pt>
                <c:pt idx="647">
                  <c:v>114.28</c:v>
                </c:pt>
                <c:pt idx="648">
                  <c:v>113.97</c:v>
                </c:pt>
                <c:pt idx="649">
                  <c:v>119.45</c:v>
                </c:pt>
                <c:pt idx="650">
                  <c:v>122.58</c:v>
                </c:pt>
                <c:pt idx="651">
                  <c:v>119.26</c:v>
                </c:pt>
                <c:pt idx="652">
                  <c:v>106.76</c:v>
                </c:pt>
                <c:pt idx="653">
                  <c:v>114.1</c:v>
                </c:pt>
                <c:pt idx="654">
                  <c:v>104.05</c:v>
                </c:pt>
                <c:pt idx="655">
                  <c:v>114.43</c:v>
                </c:pt>
                <c:pt idx="656">
                  <c:v>119.79</c:v>
                </c:pt>
                <c:pt idx="657">
                  <c:v>117.16</c:v>
                </c:pt>
                <c:pt idx="658">
                  <c:v>117.23</c:v>
                </c:pt>
                <c:pt idx="659">
                  <c:v>115.92</c:v>
                </c:pt>
                <c:pt idx="660">
                  <c:v>116.77</c:v>
                </c:pt>
                <c:pt idx="661">
                  <c:v>112.91</c:v>
                </c:pt>
                <c:pt idx="662">
                  <c:v>115.88</c:v>
                </c:pt>
                <c:pt idx="663">
                  <c:v>107.68</c:v>
                </c:pt>
                <c:pt idx="664">
                  <c:v>110.4</c:v>
                </c:pt>
                <c:pt idx="665">
                  <c:v>113.78</c:v>
                </c:pt>
                <c:pt idx="666">
                  <c:v>114.39</c:v>
                </c:pt>
                <c:pt idx="667">
                  <c:v>116.32</c:v>
                </c:pt>
                <c:pt idx="668">
                  <c:v>118.58</c:v>
                </c:pt>
                <c:pt idx="669">
                  <c:v>117.69</c:v>
                </c:pt>
                <c:pt idx="670">
                  <c:v>117.68</c:v>
                </c:pt>
                <c:pt idx="671">
                  <c:v>119.63</c:v>
                </c:pt>
                <c:pt idx="672">
                  <c:v>117.89</c:v>
                </c:pt>
                <c:pt idx="673">
                  <c:v>117.44</c:v>
                </c:pt>
                <c:pt idx="674">
                  <c:v>115.85</c:v>
                </c:pt>
                <c:pt idx="675">
                  <c:v>115.4</c:v>
                </c:pt>
                <c:pt idx="676">
                  <c:v>115.25</c:v>
                </c:pt>
                <c:pt idx="677">
                  <c:v>116.45</c:v>
                </c:pt>
                <c:pt idx="678">
                  <c:v>116.31</c:v>
                </c:pt>
                <c:pt idx="679">
                  <c:v>116.81</c:v>
                </c:pt>
                <c:pt idx="680">
                  <c:v>115.27</c:v>
                </c:pt>
                <c:pt idx="681">
                  <c:v>114.27</c:v>
                </c:pt>
                <c:pt idx="682">
                  <c:v>114.49</c:v>
                </c:pt>
                <c:pt idx="683">
                  <c:v>116.58</c:v>
                </c:pt>
                <c:pt idx="684">
                  <c:v>115.89</c:v>
                </c:pt>
                <c:pt idx="685">
                  <c:v>116.6</c:v>
                </c:pt>
                <c:pt idx="686">
                  <c:v>115.86</c:v>
                </c:pt>
                <c:pt idx="687">
                  <c:v>114.37</c:v>
                </c:pt>
                <c:pt idx="688">
                  <c:v>115.81</c:v>
                </c:pt>
                <c:pt idx="689">
                  <c:v>116.1</c:v>
                </c:pt>
                <c:pt idx="690">
                  <c:v>115.59</c:v>
                </c:pt>
                <c:pt idx="691">
                  <c:v>114.96</c:v>
                </c:pt>
                <c:pt idx="692">
                  <c:v>115.9</c:v>
                </c:pt>
                <c:pt idx="693">
                  <c:v>115.28</c:v>
                </c:pt>
                <c:pt idx="694">
                  <c:v>116.18</c:v>
                </c:pt>
                <c:pt idx="695">
                  <c:v>115.88</c:v>
                </c:pt>
                <c:pt idx="696">
                  <c:v>116.38</c:v>
                </c:pt>
                <c:pt idx="697">
                  <c:v>117.36</c:v>
                </c:pt>
                <c:pt idx="698">
                  <c:v>116.16</c:v>
                </c:pt>
                <c:pt idx="699">
                  <c:v>116.56</c:v>
                </c:pt>
                <c:pt idx="700">
                  <c:v>117.65</c:v>
                </c:pt>
                <c:pt idx="701">
                  <c:v>117.89</c:v>
                </c:pt>
                <c:pt idx="702">
                  <c:v>118.94</c:v>
                </c:pt>
                <c:pt idx="703">
                  <c:v>118.84</c:v>
                </c:pt>
                <c:pt idx="704">
                  <c:v>119.4</c:v>
                </c:pt>
                <c:pt idx="705">
                  <c:v>119.59</c:v>
                </c:pt>
                <c:pt idx="706">
                  <c:v>119.52</c:v>
                </c:pt>
                <c:pt idx="707">
                  <c:v>119.51</c:v>
                </c:pt>
                <c:pt idx="708">
                  <c:v>119.03</c:v>
                </c:pt>
                <c:pt idx="709">
                  <c:v>120.29</c:v>
                </c:pt>
                <c:pt idx="710">
                  <c:v>120.08</c:v>
                </c:pt>
                <c:pt idx="711">
                  <c:v>119.86</c:v>
                </c:pt>
                <c:pt idx="712">
                  <c:v>121.28</c:v>
                </c:pt>
                <c:pt idx="713">
                  <c:v>120.54</c:v>
                </c:pt>
                <c:pt idx="714">
                  <c:v>120.29</c:v>
                </c:pt>
                <c:pt idx="715">
                  <c:v>119.76</c:v>
                </c:pt>
                <c:pt idx="716">
                  <c:v>119</c:v>
                </c:pt>
                <c:pt idx="717">
                  <c:v>119.14</c:v>
                </c:pt>
                <c:pt idx="718">
                  <c:v>119.36</c:v>
                </c:pt>
                <c:pt idx="719">
                  <c:v>119.78</c:v>
                </c:pt>
                <c:pt idx="720">
                  <c:v>118.66</c:v>
                </c:pt>
                <c:pt idx="721">
                  <c:v>118.69</c:v>
                </c:pt>
                <c:pt idx="722">
                  <c:v>118.67</c:v>
                </c:pt>
                <c:pt idx="723">
                  <c:v>119.28</c:v>
                </c:pt>
                <c:pt idx="724">
                  <c:v>119.09</c:v>
                </c:pt>
                <c:pt idx="725">
                  <c:v>118.76</c:v>
                </c:pt>
                <c:pt idx="726">
                  <c:v>119.19</c:v>
                </c:pt>
                <c:pt idx="727">
                  <c:v>118.92</c:v>
                </c:pt>
                <c:pt idx="728">
                  <c:v>119.36</c:v>
                </c:pt>
                <c:pt idx="729">
                  <c:v>119.86</c:v>
                </c:pt>
                <c:pt idx="730">
                  <c:v>119.13</c:v>
                </c:pt>
                <c:pt idx="731">
                  <c:v>119.89</c:v>
                </c:pt>
                <c:pt idx="732">
                  <c:v>120.25</c:v>
                </c:pt>
                <c:pt idx="733">
                  <c:v>118.87</c:v>
                </c:pt>
                <c:pt idx="734">
                  <c:v>120.65</c:v>
                </c:pt>
                <c:pt idx="735">
                  <c:v>120.98</c:v>
                </c:pt>
                <c:pt idx="736">
                  <c:v>119.12</c:v>
                </c:pt>
                <c:pt idx="737">
                  <c:v>119.04</c:v>
                </c:pt>
                <c:pt idx="738">
                  <c:v>119.44</c:v>
                </c:pt>
                <c:pt idx="739">
                  <c:v>120.23</c:v>
                </c:pt>
                <c:pt idx="740">
                  <c:v>119.5</c:v>
                </c:pt>
                <c:pt idx="741">
                  <c:v>118.86</c:v>
                </c:pt>
                <c:pt idx="742">
                  <c:v>117.57</c:v>
                </c:pt>
                <c:pt idx="743">
                  <c:v>117.62</c:v>
                </c:pt>
                <c:pt idx="744">
                  <c:v>117.26</c:v>
                </c:pt>
                <c:pt idx="745">
                  <c:v>118.1</c:v>
                </c:pt>
                <c:pt idx="746">
                  <c:v>117.15</c:v>
                </c:pt>
                <c:pt idx="747">
                  <c:v>119.22</c:v>
                </c:pt>
                <c:pt idx="748">
                  <c:v>119.04</c:v>
                </c:pt>
                <c:pt idx="749">
                  <c:v>119.1</c:v>
                </c:pt>
                <c:pt idx="750">
                  <c:v>119.35</c:v>
                </c:pt>
                <c:pt idx="751">
                  <c:v>119.58</c:v>
                </c:pt>
                <c:pt idx="752">
                  <c:v>119.74</c:v>
                </c:pt>
                <c:pt idx="753">
                  <c:v>119.14</c:v>
                </c:pt>
                <c:pt idx="754">
                  <c:v>119.84</c:v>
                </c:pt>
                <c:pt idx="755">
                  <c:v>119.42</c:v>
                </c:pt>
                <c:pt idx="756">
                  <c:v>119.53</c:v>
                </c:pt>
                <c:pt idx="757">
                  <c:v>119.17</c:v>
                </c:pt>
                <c:pt idx="758">
                  <c:v>120.24</c:v>
                </c:pt>
                <c:pt idx="759">
                  <c:v>119.61</c:v>
                </c:pt>
                <c:pt idx="760">
                  <c:v>118.93</c:v>
                </c:pt>
                <c:pt idx="761">
                  <c:v>117.58</c:v>
                </c:pt>
                <c:pt idx="762">
                  <c:v>117.23</c:v>
                </c:pt>
                <c:pt idx="763">
                  <c:v>118.16</c:v>
                </c:pt>
                <c:pt idx="764">
                  <c:v>116.31</c:v>
                </c:pt>
                <c:pt idx="765">
                  <c:v>116.12</c:v>
                </c:pt>
                <c:pt idx="766">
                  <c:v>117.85</c:v>
                </c:pt>
                <c:pt idx="767">
                  <c:v>118.68</c:v>
                </c:pt>
                <c:pt idx="768">
                  <c:v>118.45</c:v>
                </c:pt>
                <c:pt idx="769">
                  <c:v>118.3</c:v>
                </c:pt>
                <c:pt idx="770">
                  <c:v>118.47</c:v>
                </c:pt>
                <c:pt idx="771">
                  <c:v>118.4</c:v>
                </c:pt>
                <c:pt idx="772">
                  <c:v>117.62</c:v>
                </c:pt>
                <c:pt idx="773">
                  <c:v>116.98</c:v>
                </c:pt>
                <c:pt idx="774">
                  <c:v>117.11</c:v>
                </c:pt>
                <c:pt idx="775">
                  <c:v>117.16</c:v>
                </c:pt>
                <c:pt idx="776">
                  <c:v>116.51</c:v>
                </c:pt>
                <c:pt idx="777">
                  <c:v>115.57</c:v>
                </c:pt>
                <c:pt idx="778">
                  <c:v>117.43</c:v>
                </c:pt>
                <c:pt idx="779">
                  <c:v>116.92</c:v>
                </c:pt>
                <c:pt idx="780">
                  <c:v>116.02</c:v>
                </c:pt>
                <c:pt idx="781">
                  <c:v>116.05</c:v>
                </c:pt>
                <c:pt idx="782">
                  <c:v>116.33</c:v>
                </c:pt>
                <c:pt idx="783">
                  <c:v>114.73</c:v>
                </c:pt>
                <c:pt idx="784">
                  <c:v>115.44</c:v>
                </c:pt>
                <c:pt idx="785">
                  <c:v>115.91</c:v>
                </c:pt>
                <c:pt idx="786">
                  <c:v>114.64</c:v>
                </c:pt>
                <c:pt idx="787">
                  <c:v>114.26</c:v>
                </c:pt>
                <c:pt idx="788">
                  <c:v>114.08</c:v>
                </c:pt>
                <c:pt idx="789">
                  <c:v>112.72</c:v>
                </c:pt>
                <c:pt idx="790">
                  <c:v>112.42</c:v>
                </c:pt>
                <c:pt idx="791">
                  <c:v>111.99</c:v>
                </c:pt>
                <c:pt idx="792">
                  <c:v>110.83</c:v>
                </c:pt>
                <c:pt idx="793">
                  <c:v>111.91</c:v>
                </c:pt>
                <c:pt idx="794">
                  <c:v>112.02</c:v>
                </c:pt>
                <c:pt idx="795">
                  <c:v>112.05</c:v>
                </c:pt>
                <c:pt idx="796">
                  <c:v>113.81</c:v>
                </c:pt>
                <c:pt idx="797">
                  <c:v>112.99</c:v>
                </c:pt>
                <c:pt idx="798">
                  <c:v>112.69</c:v>
                </c:pt>
                <c:pt idx="799">
                  <c:v>106.2</c:v>
                </c:pt>
                <c:pt idx="800">
                  <c:v>107.41</c:v>
                </c:pt>
                <c:pt idx="801">
                  <c:v>105.22</c:v>
                </c:pt>
                <c:pt idx="802">
                  <c:v>107.28</c:v>
                </c:pt>
                <c:pt idx="803">
                  <c:v>108.52</c:v>
                </c:pt>
                <c:pt idx="804">
                  <c:v>108.2</c:v>
                </c:pt>
                <c:pt idx="805">
                  <c:v>107.27</c:v>
                </c:pt>
                <c:pt idx="806">
                  <c:v>105.82</c:v>
                </c:pt>
                <c:pt idx="807">
                  <c:v>109.4</c:v>
                </c:pt>
                <c:pt idx="808">
                  <c:v>109.38</c:v>
                </c:pt>
                <c:pt idx="809">
                  <c:v>110.38</c:v>
                </c:pt>
                <c:pt idx="810">
                  <c:v>112.06</c:v>
                </c:pt>
                <c:pt idx="811">
                  <c:v>112.27</c:v>
                </c:pt>
                <c:pt idx="812">
                  <c:v>113.02</c:v>
                </c:pt>
                <c:pt idx="813">
                  <c:v>112.22</c:v>
                </c:pt>
                <c:pt idx="814">
                  <c:v>112</c:v>
                </c:pt>
                <c:pt idx="815">
                  <c:v>112.09</c:v>
                </c:pt>
                <c:pt idx="816">
                  <c:v>112.82</c:v>
                </c:pt>
                <c:pt idx="817">
                  <c:v>113.9</c:v>
                </c:pt>
                <c:pt idx="818">
                  <c:v>114.72</c:v>
                </c:pt>
                <c:pt idx="819">
                  <c:v>114.6</c:v>
                </c:pt>
                <c:pt idx="820">
                  <c:v>114.76</c:v>
                </c:pt>
                <c:pt idx="821">
                  <c:v>114.98</c:v>
                </c:pt>
                <c:pt idx="822">
                  <c:v>114.6</c:v>
                </c:pt>
                <c:pt idx="823">
                  <c:v>113.92</c:v>
                </c:pt>
                <c:pt idx="824">
                  <c:v>112.98</c:v>
                </c:pt>
                <c:pt idx="825">
                  <c:v>112.88</c:v>
                </c:pt>
                <c:pt idx="826">
                  <c:v>112.72</c:v>
                </c:pt>
                <c:pt idx="827">
                  <c:v>111.98</c:v>
                </c:pt>
                <c:pt idx="828">
                  <c:v>112.32</c:v>
                </c:pt>
                <c:pt idx="829">
                  <c:v>111.6</c:v>
                </c:pt>
                <c:pt idx="830">
                  <c:v>110.62</c:v>
                </c:pt>
                <c:pt idx="831">
                  <c:v>110.49</c:v>
                </c:pt>
                <c:pt idx="832">
                  <c:v>110.1</c:v>
                </c:pt>
                <c:pt idx="833">
                  <c:v>110.16</c:v>
                </c:pt>
                <c:pt idx="834">
                  <c:v>110.72</c:v>
                </c:pt>
                <c:pt idx="835">
                  <c:v>111.24</c:v>
                </c:pt>
                <c:pt idx="836">
                  <c:v>111.13</c:v>
                </c:pt>
                <c:pt idx="837">
                  <c:v>110.32</c:v>
                </c:pt>
                <c:pt idx="838">
                  <c:v>109.62</c:v>
                </c:pt>
                <c:pt idx="839">
                  <c:v>109.65</c:v>
                </c:pt>
                <c:pt idx="840">
                  <c:v>109.16</c:v>
                </c:pt>
                <c:pt idx="841">
                  <c:v>109.07</c:v>
                </c:pt>
                <c:pt idx="842">
                  <c:v>108.65</c:v>
                </c:pt>
                <c:pt idx="843">
                  <c:v>108.82</c:v>
                </c:pt>
                <c:pt idx="844">
                  <c:v>107.94</c:v>
                </c:pt>
                <c:pt idx="845">
                  <c:v>107.52</c:v>
                </c:pt>
                <c:pt idx="846">
                  <c:v>106.06</c:v>
                </c:pt>
                <c:pt idx="847">
                  <c:v>105.11</c:v>
                </c:pt>
                <c:pt idx="848">
                  <c:v>104.42</c:v>
                </c:pt>
                <c:pt idx="849">
                  <c:v>102.56</c:v>
                </c:pt>
                <c:pt idx="850">
                  <c:v>101.96</c:v>
                </c:pt>
                <c:pt idx="851">
                  <c:v>101.44</c:v>
                </c:pt>
                <c:pt idx="852">
                  <c:v>102.19</c:v>
                </c:pt>
                <c:pt idx="853">
                  <c:v>102.12</c:v>
                </c:pt>
                <c:pt idx="854">
                  <c:v>102.42</c:v>
                </c:pt>
                <c:pt idx="855">
                  <c:v>102.67</c:v>
                </c:pt>
                <c:pt idx="856">
                  <c:v>101.86</c:v>
                </c:pt>
                <c:pt idx="857">
                  <c:v>102.23</c:v>
                </c:pt>
                <c:pt idx="858">
                  <c:v>101.12</c:v>
                </c:pt>
                <c:pt idx="859">
                  <c:v>101.52</c:v>
                </c:pt>
                <c:pt idx="860">
                  <c:v>100.86</c:v>
                </c:pt>
                <c:pt idx="861">
                  <c:v>101.31</c:v>
                </c:pt>
                <c:pt idx="862">
                  <c:v>99.88</c:v>
                </c:pt>
                <c:pt idx="863">
                  <c:v>100.29</c:v>
                </c:pt>
                <c:pt idx="864">
                  <c:v>99.89</c:v>
                </c:pt>
                <c:pt idx="865">
                  <c:v>101.91</c:v>
                </c:pt>
                <c:pt idx="866">
                  <c:v>99.54</c:v>
                </c:pt>
                <c:pt idx="867">
                  <c:v>100.3</c:v>
                </c:pt>
                <c:pt idx="868">
                  <c:v>101.3</c:v>
                </c:pt>
                <c:pt idx="869">
                  <c:v>102.46</c:v>
                </c:pt>
                <c:pt idx="870">
                  <c:v>102.08</c:v>
                </c:pt>
                <c:pt idx="871">
                  <c:v>101.15</c:v>
                </c:pt>
                <c:pt idx="872">
                  <c:v>101.36</c:v>
                </c:pt>
                <c:pt idx="873">
                  <c:v>102.84</c:v>
                </c:pt>
                <c:pt idx="874">
                  <c:v>101.56</c:v>
                </c:pt>
                <c:pt idx="875">
                  <c:v>101.53</c:v>
                </c:pt>
                <c:pt idx="876">
                  <c:v>103.52</c:v>
                </c:pt>
                <c:pt idx="877">
                  <c:v>103.53</c:v>
                </c:pt>
                <c:pt idx="878">
                  <c:v>103.07</c:v>
                </c:pt>
                <c:pt idx="879">
                  <c:v>102.37</c:v>
                </c:pt>
                <c:pt idx="880">
                  <c:v>103.18</c:v>
                </c:pt>
                <c:pt idx="881">
                  <c:v>103.16</c:v>
                </c:pt>
                <c:pt idx="882">
                  <c:v>102.93</c:v>
                </c:pt>
                <c:pt idx="883">
                  <c:v>102.43</c:v>
                </c:pt>
                <c:pt idx="884">
                  <c:v>101.56</c:v>
                </c:pt>
                <c:pt idx="885">
                  <c:v>100.8</c:v>
                </c:pt>
                <c:pt idx="886">
                  <c:v>99.6</c:v>
                </c:pt>
                <c:pt idx="887">
                  <c:v>98.69</c:v>
                </c:pt>
                <c:pt idx="888">
                  <c:v>99.23</c:v>
                </c:pt>
                <c:pt idx="889">
                  <c:v>98.83</c:v>
                </c:pt>
                <c:pt idx="890">
                  <c:v>98.11</c:v>
                </c:pt>
                <c:pt idx="891">
                  <c:v>97.19</c:v>
                </c:pt>
                <c:pt idx="892">
                  <c:v>96.94</c:v>
                </c:pt>
                <c:pt idx="893">
                  <c:v>97.82</c:v>
                </c:pt>
                <c:pt idx="894">
                  <c:v>97.53</c:v>
                </c:pt>
                <c:pt idx="895">
                  <c:v>97.13</c:v>
                </c:pt>
                <c:pt idx="896">
                  <c:v>97.21</c:v>
                </c:pt>
                <c:pt idx="897">
                  <c:v>98.32</c:v>
                </c:pt>
                <c:pt idx="898">
                  <c:v>98.17</c:v>
                </c:pt>
                <c:pt idx="899">
                  <c:v>98.28</c:v>
                </c:pt>
                <c:pt idx="900">
                  <c:v>99.06</c:v>
                </c:pt>
                <c:pt idx="901">
                  <c:v>98.64</c:v>
                </c:pt>
                <c:pt idx="902">
                  <c:v>99.85</c:v>
                </c:pt>
                <c:pt idx="903">
                  <c:v>99.66</c:v>
                </c:pt>
                <c:pt idx="904">
                  <c:v>98.42</c:v>
                </c:pt>
                <c:pt idx="905">
                  <c:v>98.22</c:v>
                </c:pt>
                <c:pt idx="906">
                  <c:v>99.03</c:v>
                </c:pt>
                <c:pt idx="907">
                  <c:v>98.37</c:v>
                </c:pt>
                <c:pt idx="908">
                  <c:v>98.48</c:v>
                </c:pt>
                <c:pt idx="909">
                  <c:v>97.59</c:v>
                </c:pt>
                <c:pt idx="910">
                  <c:v>97.45</c:v>
                </c:pt>
                <c:pt idx="911">
                  <c:v>98.26</c:v>
                </c:pt>
                <c:pt idx="912">
                  <c:v>98.34</c:v>
                </c:pt>
                <c:pt idx="913">
                  <c:v>97.85</c:v>
                </c:pt>
                <c:pt idx="914">
                  <c:v>97.93</c:v>
                </c:pt>
                <c:pt idx="915">
                  <c:v>98.99</c:v>
                </c:pt>
                <c:pt idx="916">
                  <c:v>98.11</c:v>
                </c:pt>
                <c:pt idx="917">
                  <c:v>98.69</c:v>
                </c:pt>
                <c:pt idx="918">
                  <c:v>99.12</c:v>
                </c:pt>
                <c:pt idx="919">
                  <c:v>99.55</c:v>
                </c:pt>
                <c:pt idx="920">
                  <c:v>99.39</c:v>
                </c:pt>
                <c:pt idx="921">
                  <c:v>99.88</c:v>
                </c:pt>
                <c:pt idx="922">
                  <c:v>102.2</c:v>
                </c:pt>
                <c:pt idx="923">
                  <c:v>99.99</c:v>
                </c:pt>
                <c:pt idx="924">
                  <c:v>98.52</c:v>
                </c:pt>
                <c:pt idx="925">
                  <c:v>97.94</c:v>
                </c:pt>
                <c:pt idx="926">
                  <c:v>96.97</c:v>
                </c:pt>
                <c:pt idx="927">
                  <c:v>96.2</c:v>
                </c:pt>
                <c:pt idx="928">
                  <c:v>95.58</c:v>
                </c:pt>
                <c:pt idx="929">
                  <c:v>96.73</c:v>
                </c:pt>
                <c:pt idx="930">
                  <c:v>95.64</c:v>
                </c:pt>
                <c:pt idx="931">
                  <c:v>95.6</c:v>
                </c:pt>
                <c:pt idx="932">
                  <c:v>94.77</c:v>
                </c:pt>
                <c:pt idx="933">
                  <c:v>93.86</c:v>
                </c:pt>
                <c:pt idx="934">
                  <c:v>95.83</c:v>
                </c:pt>
                <c:pt idx="935">
                  <c:v>94.8</c:v>
                </c:pt>
                <c:pt idx="936">
                  <c:v>96.71</c:v>
                </c:pt>
                <c:pt idx="937">
                  <c:v>97.06</c:v>
                </c:pt>
                <c:pt idx="938">
                  <c:v>96.94</c:v>
                </c:pt>
                <c:pt idx="939">
                  <c:v>98.36</c:v>
                </c:pt>
                <c:pt idx="940">
                  <c:v>98.71</c:v>
                </c:pt>
                <c:pt idx="941">
                  <c:v>97.49</c:v>
                </c:pt>
                <c:pt idx="942">
                  <c:v>97.73</c:v>
                </c:pt>
                <c:pt idx="943">
                  <c:v>96.74</c:v>
                </c:pt>
                <c:pt idx="944">
                  <c:v>96.35</c:v>
                </c:pt>
                <c:pt idx="945">
                  <c:v>96.25</c:v>
                </c:pt>
                <c:pt idx="946">
                  <c:v>94.95</c:v>
                </c:pt>
                <c:pt idx="947">
                  <c:v>94.84</c:v>
                </c:pt>
                <c:pt idx="948">
                  <c:v>94.96</c:v>
                </c:pt>
                <c:pt idx="949">
                  <c:v>94.89</c:v>
                </c:pt>
                <c:pt idx="950">
                  <c:v>95.2</c:v>
                </c:pt>
                <c:pt idx="951">
                  <c:v>94.54</c:v>
                </c:pt>
                <c:pt idx="952">
                  <c:v>93.44</c:v>
                </c:pt>
                <c:pt idx="953">
                  <c:v>92.86</c:v>
                </c:pt>
                <c:pt idx="954">
                  <c:v>93.34</c:v>
                </c:pt>
                <c:pt idx="955">
                  <c:v>93.15</c:v>
                </c:pt>
                <c:pt idx="956">
                  <c:v>92.13</c:v>
                </c:pt>
                <c:pt idx="957">
                  <c:v>91.59</c:v>
                </c:pt>
                <c:pt idx="958">
                  <c:v>90.41</c:v>
                </c:pt>
                <c:pt idx="959">
                  <c:v>85.82</c:v>
                </c:pt>
                <c:pt idx="960">
                  <c:v>87.13</c:v>
                </c:pt>
                <c:pt idx="961">
                  <c:v>87.28</c:v>
                </c:pt>
                <c:pt idx="962">
                  <c:v>90.55</c:v>
                </c:pt>
                <c:pt idx="963">
                  <c:v>91.08</c:v>
                </c:pt>
                <c:pt idx="964">
                  <c:v>90.77</c:v>
                </c:pt>
                <c:pt idx="965">
                  <c:v>91.85</c:v>
                </c:pt>
                <c:pt idx="966">
                  <c:v>92.96</c:v>
                </c:pt>
                <c:pt idx="967">
                  <c:v>93.11</c:v>
                </c:pt>
                <c:pt idx="968">
                  <c:v>93.85</c:v>
                </c:pt>
                <c:pt idx="969">
                  <c:v>93.94</c:v>
                </c:pt>
                <c:pt idx="970">
                  <c:v>93.19</c:v>
                </c:pt>
                <c:pt idx="971">
                  <c:v>94.77</c:v>
                </c:pt>
                <c:pt idx="972">
                  <c:v>95.81</c:v>
                </c:pt>
                <c:pt idx="973">
                  <c:v>98.75</c:v>
                </c:pt>
                <c:pt idx="974">
                  <c:v>97.65</c:v>
                </c:pt>
                <c:pt idx="975">
                  <c:v>97.29</c:v>
                </c:pt>
                <c:pt idx="976">
                  <c:v>97.46</c:v>
                </c:pt>
                <c:pt idx="977">
                  <c:v>95.04</c:v>
                </c:pt>
                <c:pt idx="978">
                  <c:v>95.15</c:v>
                </c:pt>
                <c:pt idx="979">
                  <c:v>95.1</c:v>
                </c:pt>
                <c:pt idx="980">
                  <c:v>94.17</c:v>
                </c:pt>
                <c:pt idx="981">
                  <c:v>94.16</c:v>
                </c:pt>
                <c:pt idx="982">
                  <c:v>96.78</c:v>
                </c:pt>
                <c:pt idx="983">
                  <c:v>97.69</c:v>
                </c:pt>
                <c:pt idx="984">
                  <c:v>99.54</c:v>
                </c:pt>
                <c:pt idx="985">
                  <c:v>101.53</c:v>
                </c:pt>
                <c:pt idx="986">
                  <c:v>102.94</c:v>
                </c:pt>
                <c:pt idx="987">
                  <c:v>103.87</c:v>
                </c:pt>
                <c:pt idx="988">
                  <c:v>105.56</c:v>
                </c:pt>
                <c:pt idx="989">
                  <c:v>104.88</c:v>
                </c:pt>
                <c:pt idx="990">
                  <c:v>104.32</c:v>
                </c:pt>
                <c:pt idx="991">
                  <c:v>103.33</c:v>
                </c:pt>
                <c:pt idx="992">
                  <c:v>102.91</c:v>
                </c:pt>
                <c:pt idx="993">
                  <c:v>101.34</c:v>
                </c:pt>
                <c:pt idx="994">
                  <c:v>100.58</c:v>
                </c:pt>
                <c:pt idx="995">
                  <c:v>100.28</c:v>
                </c:pt>
                <c:pt idx="996">
                  <c:v>102.42</c:v>
                </c:pt>
                <c:pt idx="997">
                  <c:v>99.8</c:v>
                </c:pt>
                <c:pt idx="998">
                  <c:v>98.94</c:v>
                </c:pt>
                <c:pt idx="999">
                  <c:v>99.18</c:v>
                </c:pt>
                <c:pt idx="1000">
                  <c:v>97.56</c:v>
                </c:pt>
                <c:pt idx="1001">
                  <c:v>97.8</c:v>
                </c:pt>
                <c:pt idx="1002">
                  <c:v>97.14</c:v>
                </c:pt>
                <c:pt idx="1003">
                  <c:v>97.15</c:v>
                </c:pt>
                <c:pt idx="1004">
                  <c:v>96.17</c:v>
                </c:pt>
                <c:pt idx="1005">
                  <c:v>96.56</c:v>
                </c:pt>
                <c:pt idx="1006">
                  <c:v>95.81</c:v>
                </c:pt>
                <c:pt idx="1007">
                  <c:v>93.82</c:v>
                </c:pt>
                <c:pt idx="1008">
                  <c:v>94.81</c:v>
                </c:pt>
                <c:pt idx="1009">
                  <c:v>93.92</c:v>
                </c:pt>
                <c:pt idx="1010">
                  <c:v>95.76</c:v>
                </c:pt>
                <c:pt idx="1011">
                  <c:v>97.08</c:v>
                </c:pt>
                <c:pt idx="1012">
                  <c:v>94.69</c:v>
                </c:pt>
                <c:pt idx="1013">
                  <c:v>93.31</c:v>
                </c:pt>
                <c:pt idx="1014">
                  <c:v>94.21</c:v>
                </c:pt>
                <c:pt idx="1015">
                  <c:v>94.07</c:v>
                </c:pt>
                <c:pt idx="1016">
                  <c:v>95.15</c:v>
                </c:pt>
                <c:pt idx="1017">
                  <c:v>94.4</c:v>
                </c:pt>
                <c:pt idx="1018">
                  <c:v>93.91</c:v>
                </c:pt>
                <c:pt idx="1019">
                  <c:v>94.13</c:v>
                </c:pt>
                <c:pt idx="1020">
                  <c:v>94.59</c:v>
                </c:pt>
                <c:pt idx="1021">
                  <c:v>95.1</c:v>
                </c:pt>
                <c:pt idx="1022">
                  <c:v>94.92</c:v>
                </c:pt>
                <c:pt idx="1023">
                  <c:v>95.9</c:v>
                </c:pt>
                <c:pt idx="1024">
                  <c:v>95.75</c:v>
                </c:pt>
                <c:pt idx="1025">
                  <c:v>95.24</c:v>
                </c:pt>
                <c:pt idx="1026">
                  <c:v>95.43</c:v>
                </c:pt>
                <c:pt idx="1027">
                  <c:v>94.82</c:v>
                </c:pt>
                <c:pt idx="1028">
                  <c:v>94.59</c:v>
                </c:pt>
                <c:pt idx="1029">
                  <c:v>95.12</c:v>
                </c:pt>
                <c:pt idx="1030">
                  <c:v>95.97</c:v>
                </c:pt>
                <c:pt idx="1031">
                  <c:v>96.64</c:v>
                </c:pt>
                <c:pt idx="1032">
                  <c:v>96.9</c:v>
                </c:pt>
                <c:pt idx="1033">
                  <c:v>95.83</c:v>
                </c:pt>
                <c:pt idx="1034">
                  <c:v>96.45</c:v>
                </c:pt>
                <c:pt idx="1035">
                  <c:v>96.62</c:v>
                </c:pt>
                <c:pt idx="1036">
                  <c:v>95.36</c:v>
                </c:pt>
                <c:pt idx="1037">
                  <c:v>95.86</c:v>
                </c:pt>
                <c:pt idx="1038">
                  <c:v>96.1</c:v>
                </c:pt>
                <c:pt idx="1039">
                  <c:v>95.64</c:v>
                </c:pt>
                <c:pt idx="1040">
                  <c:v>96.07</c:v>
                </c:pt>
                <c:pt idx="1041">
                  <c:v>94.54</c:v>
                </c:pt>
                <c:pt idx="1042">
                  <c:v>94.95</c:v>
                </c:pt>
                <c:pt idx="1043">
                  <c:v>95.18</c:v>
                </c:pt>
                <c:pt idx="1044">
                  <c:v>95.67</c:v>
                </c:pt>
                <c:pt idx="1045">
                  <c:v>96.08</c:v>
                </c:pt>
                <c:pt idx="1046">
                  <c:v>96</c:v>
                </c:pt>
                <c:pt idx="1047">
                  <c:v>97.85</c:v>
                </c:pt>
                <c:pt idx="1048">
                  <c:v>98.64</c:v>
                </c:pt>
                <c:pt idx="1049">
                  <c:v>90.22</c:v>
                </c:pt>
                <c:pt idx="1050">
                  <c:v>90.85</c:v>
                </c:pt>
                <c:pt idx="1051">
                  <c:v>89.64</c:v>
                </c:pt>
                <c:pt idx="1052">
                  <c:v>90.18</c:v>
                </c:pt>
                <c:pt idx="1053">
                  <c:v>89.01</c:v>
                </c:pt>
                <c:pt idx="1054">
                  <c:v>90.05</c:v>
                </c:pt>
                <c:pt idx="1055">
                  <c:v>89.77</c:v>
                </c:pt>
                <c:pt idx="1056">
                  <c:v>89.67</c:v>
                </c:pt>
                <c:pt idx="1057">
                  <c:v>89.6</c:v>
                </c:pt>
                <c:pt idx="1058">
                  <c:v>88.76</c:v>
                </c:pt>
                <c:pt idx="1059">
                  <c:v>88.24</c:v>
                </c:pt>
                <c:pt idx="1060">
                  <c:v>89.23</c:v>
                </c:pt>
                <c:pt idx="1061">
                  <c:v>88.88</c:v>
                </c:pt>
                <c:pt idx="1062">
                  <c:v>88.13</c:v>
                </c:pt>
                <c:pt idx="1063">
                  <c:v>88.23</c:v>
                </c:pt>
                <c:pt idx="1064">
                  <c:v>87.9</c:v>
                </c:pt>
                <c:pt idx="1065">
                  <c:v>87.96</c:v>
                </c:pt>
                <c:pt idx="1066">
                  <c:v>87.63</c:v>
                </c:pt>
                <c:pt idx="1067">
                  <c:v>88.06</c:v>
                </c:pt>
                <c:pt idx="1068">
                  <c:v>87.72</c:v>
                </c:pt>
                <c:pt idx="1069">
                  <c:v>88.07</c:v>
                </c:pt>
                <c:pt idx="1070">
                  <c:v>88.19</c:v>
                </c:pt>
                <c:pt idx="1071">
                  <c:v>87.64</c:v>
                </c:pt>
                <c:pt idx="1072">
                  <c:v>87.7</c:v>
                </c:pt>
                <c:pt idx="1073">
                  <c:v>86.52</c:v>
                </c:pt>
                <c:pt idx="1074">
                  <c:v>86.53</c:v>
                </c:pt>
                <c:pt idx="1075">
                  <c:v>87.21</c:v>
                </c:pt>
                <c:pt idx="1076">
                  <c:v>85.93</c:v>
                </c:pt>
                <c:pt idx="1077">
                  <c:v>84.51</c:v>
                </c:pt>
                <c:pt idx="1078">
                  <c:v>84.57</c:v>
                </c:pt>
                <c:pt idx="1079">
                  <c:v>84.44</c:v>
                </c:pt>
                <c:pt idx="1080">
                  <c:v>84</c:v>
                </c:pt>
                <c:pt idx="1081">
                  <c:v>85.65</c:v>
                </c:pt>
                <c:pt idx="1082">
                  <c:v>85.86</c:v>
                </c:pt>
                <c:pt idx="1083">
                  <c:v>86.89</c:v>
                </c:pt>
                <c:pt idx="1084">
                  <c:v>85.98</c:v>
                </c:pt>
                <c:pt idx="1085">
                  <c:v>86.47</c:v>
                </c:pt>
                <c:pt idx="1086">
                  <c:v>84.82</c:v>
                </c:pt>
                <c:pt idx="1087">
                  <c:v>84.21</c:v>
                </c:pt>
                <c:pt idx="1088">
                  <c:v>83.61</c:v>
                </c:pt>
                <c:pt idx="1089">
                  <c:v>83.61</c:v>
                </c:pt>
                <c:pt idx="1090">
                  <c:v>83</c:v>
                </c:pt>
                <c:pt idx="1091">
                  <c:v>83.7</c:v>
                </c:pt>
                <c:pt idx="1092">
                  <c:v>83.79</c:v>
                </c:pt>
                <c:pt idx="1093">
                  <c:v>84.09</c:v>
                </c:pt>
                <c:pt idx="1094">
                  <c:v>84.1</c:v>
                </c:pt>
                <c:pt idx="1095">
                  <c:v>84.3</c:v>
                </c:pt>
                <c:pt idx="1096">
                  <c:v>84.36</c:v>
                </c:pt>
                <c:pt idx="1097">
                  <c:v>84.95</c:v>
                </c:pt>
                <c:pt idx="1098">
                  <c:v>84.56</c:v>
                </c:pt>
                <c:pt idx="1099">
                  <c:v>84.62</c:v>
                </c:pt>
                <c:pt idx="1100">
                  <c:v>85.42</c:v>
                </c:pt>
                <c:pt idx="1101">
                  <c:v>82.99</c:v>
                </c:pt>
                <c:pt idx="1102">
                  <c:v>82.54</c:v>
                </c:pt>
                <c:pt idx="1103">
                  <c:v>84.12</c:v>
                </c:pt>
                <c:pt idx="1104">
                  <c:v>82.4</c:v>
                </c:pt>
                <c:pt idx="1105">
                  <c:v>82.46</c:v>
                </c:pt>
                <c:pt idx="1106">
                  <c:v>82.85</c:v>
                </c:pt>
                <c:pt idx="1107">
                  <c:v>83.01</c:v>
                </c:pt>
                <c:pt idx="1108">
                  <c:v>83.37</c:v>
                </c:pt>
                <c:pt idx="1109">
                  <c:v>84.51</c:v>
                </c:pt>
                <c:pt idx="1110">
                  <c:v>83.64</c:v>
                </c:pt>
                <c:pt idx="1111">
                  <c:v>84.49</c:v>
                </c:pt>
                <c:pt idx="1112">
                  <c:v>86.13</c:v>
                </c:pt>
                <c:pt idx="1113">
                  <c:v>84.52</c:v>
                </c:pt>
                <c:pt idx="1114">
                  <c:v>84.39</c:v>
                </c:pt>
                <c:pt idx="1115">
                  <c:v>83.38</c:v>
                </c:pt>
                <c:pt idx="1116">
                  <c:v>82.69</c:v>
                </c:pt>
                <c:pt idx="1117">
                  <c:v>83.06</c:v>
                </c:pt>
                <c:pt idx="1118">
                  <c:v>85.74</c:v>
                </c:pt>
                <c:pt idx="1119">
                  <c:v>85.47</c:v>
                </c:pt>
                <c:pt idx="1120">
                  <c:v>87.53</c:v>
                </c:pt>
                <c:pt idx="1121">
                  <c:v>86.23</c:v>
                </c:pt>
                <c:pt idx="1122">
                  <c:v>86.34</c:v>
                </c:pt>
                <c:pt idx="1123">
                  <c:v>87.41</c:v>
                </c:pt>
                <c:pt idx="1124">
                  <c:v>88.46</c:v>
                </c:pt>
                <c:pt idx="1125">
                  <c:v>87.29</c:v>
                </c:pt>
                <c:pt idx="1126">
                  <c:v>87.94</c:v>
                </c:pt>
                <c:pt idx="1127">
                  <c:v>87.17</c:v>
                </c:pt>
                <c:pt idx="1128">
                  <c:v>86.53</c:v>
                </c:pt>
                <c:pt idx="1129">
                  <c:v>86.1</c:v>
                </c:pt>
                <c:pt idx="1130">
                  <c:v>86.98</c:v>
                </c:pt>
                <c:pt idx="1131">
                  <c:v>87.89</c:v>
                </c:pt>
                <c:pt idx="1132">
                  <c:v>87.57</c:v>
                </c:pt>
                <c:pt idx="1133">
                  <c:v>87.9</c:v>
                </c:pt>
                <c:pt idx="1134">
                  <c:v>86.84</c:v>
                </c:pt>
                <c:pt idx="1135">
                  <c:v>86.02</c:v>
                </c:pt>
                <c:pt idx="1136">
                  <c:v>85.43</c:v>
                </c:pt>
                <c:pt idx="1137">
                  <c:v>85.91</c:v>
                </c:pt>
                <c:pt idx="1138">
                  <c:v>86.45</c:v>
                </c:pt>
                <c:pt idx="1139">
                  <c:v>86.28</c:v>
                </c:pt>
                <c:pt idx="1140">
                  <c:v>86.69</c:v>
                </c:pt>
                <c:pt idx="1141">
                  <c:v>87.81</c:v>
                </c:pt>
                <c:pt idx="1142">
                  <c:v>87.22</c:v>
                </c:pt>
                <c:pt idx="1143">
                  <c:v>86.8</c:v>
                </c:pt>
                <c:pt idx="1144">
                  <c:v>85.55</c:v>
                </c:pt>
                <c:pt idx="1145">
                  <c:v>88.97</c:v>
                </c:pt>
                <c:pt idx="1146">
                  <c:v>87.77</c:v>
                </c:pt>
                <c:pt idx="1147">
                  <c:v>86.05</c:v>
                </c:pt>
                <c:pt idx="1148">
                  <c:v>87.5</c:v>
                </c:pt>
                <c:pt idx="1149">
                  <c:v>85.42</c:v>
                </c:pt>
                <c:pt idx="1150">
                  <c:v>87.14</c:v>
                </c:pt>
                <c:pt idx="1151">
                  <c:v>88.18</c:v>
                </c:pt>
                <c:pt idx="1152">
                  <c:v>87.95</c:v>
                </c:pt>
                <c:pt idx="1153">
                  <c:v>87.45</c:v>
                </c:pt>
                <c:pt idx="1154">
                  <c:v>89.17</c:v>
                </c:pt>
                <c:pt idx="1155">
                  <c:v>87.51</c:v>
                </c:pt>
                <c:pt idx="1156">
                  <c:v>87.67</c:v>
                </c:pt>
                <c:pt idx="1157">
                  <c:v>88.3</c:v>
                </c:pt>
                <c:pt idx="1158">
                  <c:v>88.07</c:v>
                </c:pt>
                <c:pt idx="1159">
                  <c:v>88.72</c:v>
                </c:pt>
                <c:pt idx="1160">
                  <c:v>87.92</c:v>
                </c:pt>
                <c:pt idx="1161">
                  <c:v>87.74</c:v>
                </c:pt>
                <c:pt idx="1162">
                  <c:v>89.06</c:v>
                </c:pt>
                <c:pt idx="1163">
                  <c:v>89.98</c:v>
                </c:pt>
                <c:pt idx="1164">
                  <c:v>88.77</c:v>
                </c:pt>
                <c:pt idx="1165">
                  <c:v>89.08</c:v>
                </c:pt>
                <c:pt idx="1166">
                  <c:v>90.01</c:v>
                </c:pt>
                <c:pt idx="1167">
                  <c:v>91.52</c:v>
                </c:pt>
                <c:pt idx="1168">
                  <c:v>93.12</c:v>
                </c:pt>
                <c:pt idx="1169">
                  <c:v>92.89</c:v>
                </c:pt>
                <c:pt idx="1170">
                  <c:v>92.77</c:v>
                </c:pt>
                <c:pt idx="1171">
                  <c:v>91.52</c:v>
                </c:pt>
                <c:pt idx="1172">
                  <c:v>94.11</c:v>
                </c:pt>
                <c:pt idx="1173">
                  <c:v>104.78</c:v>
                </c:pt>
                <c:pt idx="1174">
                  <c:v>103.23</c:v>
                </c:pt>
                <c:pt idx="1175">
                  <c:v>101.7</c:v>
                </c:pt>
                <c:pt idx="1176">
                  <c:v>100.98</c:v>
                </c:pt>
                <c:pt idx="1177">
                  <c:v>99.55</c:v>
                </c:pt>
                <c:pt idx="1178">
                  <c:v>99.37</c:v>
                </c:pt>
                <c:pt idx="1179">
                  <c:v>100.02</c:v>
                </c:pt>
                <c:pt idx="1180">
                  <c:v>102.85</c:v>
                </c:pt>
                <c:pt idx="1181">
                  <c:v>100.9</c:v>
                </c:pt>
                <c:pt idx="1182">
                  <c:v>100.09</c:v>
                </c:pt>
                <c:pt idx="1183">
                  <c:v>104.48</c:v>
                </c:pt>
                <c:pt idx="1184">
                  <c:v>105.52</c:v>
                </c:pt>
                <c:pt idx="1185">
                  <c:v>106.6</c:v>
                </c:pt>
                <c:pt idx="1186">
                  <c:v>107.73</c:v>
                </c:pt>
                <c:pt idx="1187">
                  <c:v>109.55</c:v>
                </c:pt>
                <c:pt idx="1188">
                  <c:v>108.39</c:v>
                </c:pt>
                <c:pt idx="1189">
                  <c:v>106.6</c:v>
                </c:pt>
                <c:pt idx="1190">
                  <c:v>105.79</c:v>
                </c:pt>
                <c:pt idx="1191">
                  <c:v>105.9</c:v>
                </c:pt>
                <c:pt idx="1192">
                  <c:v>105.45</c:v>
                </c:pt>
                <c:pt idx="1193">
                  <c:v>104.59</c:v>
                </c:pt>
                <c:pt idx="1194">
                  <c:v>104.3</c:v>
                </c:pt>
                <c:pt idx="1195">
                  <c:v>102.7</c:v>
                </c:pt>
                <c:pt idx="1196">
                  <c:v>100.69</c:v>
                </c:pt>
                <c:pt idx="1197">
                  <c:v>100.87</c:v>
                </c:pt>
                <c:pt idx="1198">
                  <c:v>100.02</c:v>
                </c:pt>
                <c:pt idx="1199">
                  <c:v>99.67</c:v>
                </c:pt>
                <c:pt idx="1200">
                  <c:v>100.39</c:v>
                </c:pt>
                <c:pt idx="1201">
                  <c:v>101.61</c:v>
                </c:pt>
                <c:pt idx="1202">
                  <c:v>100.13</c:v>
                </c:pt>
                <c:pt idx="1203">
                  <c:v>99.54</c:v>
                </c:pt>
                <c:pt idx="1204">
                  <c:v>99.45</c:v>
                </c:pt>
                <c:pt idx="1205">
                  <c:v>98.59</c:v>
                </c:pt>
                <c:pt idx="1206">
                  <c:v>98.75</c:v>
                </c:pt>
                <c:pt idx="1207">
                  <c:v>99.4</c:v>
                </c:pt>
                <c:pt idx="1208">
                  <c:v>99.26</c:v>
                </c:pt>
                <c:pt idx="1209">
                  <c:v>99.16</c:v>
                </c:pt>
                <c:pt idx="1210">
                  <c:v>98.21</c:v>
                </c:pt>
                <c:pt idx="1211">
                  <c:v>98.06</c:v>
                </c:pt>
                <c:pt idx="1212">
                  <c:v>98.75</c:v>
                </c:pt>
                <c:pt idx="1213">
                  <c:v>98.8</c:v>
                </c:pt>
                <c:pt idx="1214">
                  <c:v>97.9</c:v>
                </c:pt>
                <c:pt idx="1215">
                  <c:v>97.11</c:v>
                </c:pt>
                <c:pt idx="1216">
                  <c:v>97.13</c:v>
                </c:pt>
                <c:pt idx="1217">
                  <c:v>97.76</c:v>
                </c:pt>
                <c:pt idx="1218">
                  <c:v>96.7</c:v>
                </c:pt>
                <c:pt idx="1219">
                  <c:v>96.93</c:v>
                </c:pt>
                <c:pt idx="1220">
                  <c:v>96.55</c:v>
                </c:pt>
                <c:pt idx="1221">
                  <c:v>96.78</c:v>
                </c:pt>
                <c:pt idx="1222">
                  <c:v>97.28</c:v>
                </c:pt>
                <c:pt idx="1223">
                  <c:v>97.83</c:v>
                </c:pt>
                <c:pt idx="1224">
                  <c:v>97.01</c:v>
                </c:pt>
                <c:pt idx="1225">
                  <c:v>97.35</c:v>
                </c:pt>
                <c:pt idx="1226">
                  <c:v>97.23</c:v>
                </c:pt>
                <c:pt idx="1227">
                  <c:v>97.56</c:v>
                </c:pt>
                <c:pt idx="1228">
                  <c:v>96.77</c:v>
                </c:pt>
                <c:pt idx="1229">
                  <c:v>96.62</c:v>
                </c:pt>
                <c:pt idx="1230">
                  <c:v>96.62</c:v>
                </c:pt>
                <c:pt idx="1231">
                  <c:v>96.41</c:v>
                </c:pt>
                <c:pt idx="1232">
                  <c:v>96.52</c:v>
                </c:pt>
                <c:pt idx="1233">
                  <c:v>97.48</c:v>
                </c:pt>
                <c:pt idx="1234">
                  <c:v>97.47</c:v>
                </c:pt>
                <c:pt idx="1235">
                  <c:v>99.62</c:v>
                </c:pt>
                <c:pt idx="1236">
                  <c:v>89.83</c:v>
                </c:pt>
                <c:pt idx="1237">
                  <c:v>91.09</c:v>
                </c:pt>
                <c:pt idx="1238">
                  <c:v>90.99</c:v>
                </c:pt>
                <c:pt idx="1239">
                  <c:v>90.92</c:v>
                </c:pt>
                <c:pt idx="1240">
                  <c:v>90.3</c:v>
                </c:pt>
                <c:pt idx="1241">
                  <c:v>90.26</c:v>
                </c:pt>
                <c:pt idx="1242">
                  <c:v>88.95</c:v>
                </c:pt>
                <c:pt idx="1243">
                  <c:v>88.7</c:v>
                </c:pt>
                <c:pt idx="1244">
                  <c:v>89.68</c:v>
                </c:pt>
                <c:pt idx="1245">
                  <c:v>88.8</c:v>
                </c:pt>
                <c:pt idx="1246">
                  <c:v>87.94</c:v>
                </c:pt>
                <c:pt idx="1247">
                  <c:v>87.31</c:v>
                </c:pt>
                <c:pt idx="1248">
                  <c:v>86.95</c:v>
                </c:pt>
                <c:pt idx="1249">
                  <c:v>88.17</c:v>
                </c:pt>
                <c:pt idx="1250">
                  <c:v>88.62</c:v>
                </c:pt>
                <c:pt idx="1251">
                  <c:v>88.48</c:v>
                </c:pt>
                <c:pt idx="1252">
                  <c:v>87.98</c:v>
                </c:pt>
                <c:pt idx="1253">
                  <c:v>88.65</c:v>
                </c:pt>
                <c:pt idx="1254">
                  <c:v>87.44</c:v>
                </c:pt>
                <c:pt idx="1255">
                  <c:v>86.4</c:v>
                </c:pt>
                <c:pt idx="1256">
                  <c:v>86.22</c:v>
                </c:pt>
                <c:pt idx="1257">
                  <c:v>85.98</c:v>
                </c:pt>
                <c:pt idx="1258">
                  <c:v>85.74</c:v>
                </c:pt>
                <c:pt idx="1259">
                  <c:v>86.62</c:v>
                </c:pt>
                <c:pt idx="1260">
                  <c:v>86.1</c:v>
                </c:pt>
                <c:pt idx="1261">
                  <c:v>85.73</c:v>
                </c:pt>
                <c:pt idx="1262">
                  <c:v>84.13</c:v>
                </c:pt>
                <c:pt idx="1263">
                  <c:v>80.53</c:v>
                </c:pt>
                <c:pt idx="1264">
                  <c:v>79</c:v>
                </c:pt>
                <c:pt idx="1265">
                  <c:v>79.41</c:v>
                </c:pt>
                <c:pt idx="1266">
                  <c:v>79.09</c:v>
                </c:pt>
                <c:pt idx="1267">
                  <c:v>79.22</c:v>
                </c:pt>
                <c:pt idx="1268">
                  <c:v>78.45</c:v>
                </c:pt>
                <c:pt idx="1269">
                  <c:v>78.14</c:v>
                </c:pt>
                <c:pt idx="1270">
                  <c:v>78.95</c:v>
                </c:pt>
                <c:pt idx="1271">
                  <c:v>79.290000000000006</c:v>
                </c:pt>
                <c:pt idx="1272">
                  <c:v>79.39</c:v>
                </c:pt>
                <c:pt idx="1273">
                  <c:v>79.150000000000006</c:v>
                </c:pt>
                <c:pt idx="1274">
                  <c:v>79.53</c:v>
                </c:pt>
                <c:pt idx="1275">
                  <c:v>80.010000000000005</c:v>
                </c:pt>
                <c:pt idx="1276">
                  <c:v>80.5</c:v>
                </c:pt>
                <c:pt idx="1277">
                  <c:v>80.05</c:v>
                </c:pt>
                <c:pt idx="1278">
                  <c:v>80</c:v>
                </c:pt>
                <c:pt idx="1279">
                  <c:v>80.38</c:v>
                </c:pt>
                <c:pt idx="1280">
                  <c:v>79.680000000000007</c:v>
                </c:pt>
                <c:pt idx="1281">
                  <c:v>79.86</c:v>
                </c:pt>
                <c:pt idx="1282">
                  <c:v>79.61</c:v>
                </c:pt>
                <c:pt idx="1283">
                  <c:v>79.08</c:v>
                </c:pt>
                <c:pt idx="1284">
                  <c:v>78.88</c:v>
                </c:pt>
                <c:pt idx="1285">
                  <c:v>80.12</c:v>
                </c:pt>
                <c:pt idx="1286">
                  <c:v>80.08</c:v>
                </c:pt>
                <c:pt idx="1287">
                  <c:v>79.8</c:v>
                </c:pt>
                <c:pt idx="1288">
                  <c:v>78.37</c:v>
                </c:pt>
                <c:pt idx="1289">
                  <c:v>78.069999999999993</c:v>
                </c:pt>
                <c:pt idx="1290">
                  <c:v>78.540000000000006</c:v>
                </c:pt>
                <c:pt idx="1291">
                  <c:v>78.77</c:v>
                </c:pt>
                <c:pt idx="1292">
                  <c:v>78.03</c:v>
                </c:pt>
                <c:pt idx="1293">
                  <c:v>78.63</c:v>
                </c:pt>
                <c:pt idx="1294">
                  <c:v>78.34</c:v>
                </c:pt>
                <c:pt idx="1295">
                  <c:v>79.959999999999994</c:v>
                </c:pt>
                <c:pt idx="1296">
                  <c:v>80.02</c:v>
                </c:pt>
                <c:pt idx="1297">
                  <c:v>79.709999999999994</c:v>
                </c:pt>
                <c:pt idx="1298">
                  <c:v>79.31</c:v>
                </c:pt>
                <c:pt idx="1299">
                  <c:v>79.7</c:v>
                </c:pt>
                <c:pt idx="1300">
                  <c:v>80.98</c:v>
                </c:pt>
                <c:pt idx="1301">
                  <c:v>80.77</c:v>
                </c:pt>
                <c:pt idx="1302">
                  <c:v>80.7</c:v>
                </c:pt>
                <c:pt idx="1303">
                  <c:v>80.400000000000006</c:v>
                </c:pt>
                <c:pt idx="1304">
                  <c:v>80.66</c:v>
                </c:pt>
                <c:pt idx="1305">
                  <c:v>81.61</c:v>
                </c:pt>
                <c:pt idx="1306">
                  <c:v>81.59</c:v>
                </c:pt>
                <c:pt idx="1307">
                  <c:v>81.28</c:v>
                </c:pt>
                <c:pt idx="1308">
                  <c:v>80.48</c:v>
                </c:pt>
                <c:pt idx="1309">
                  <c:v>80.87</c:v>
                </c:pt>
                <c:pt idx="1310">
                  <c:v>80.53</c:v>
                </c:pt>
                <c:pt idx="1311">
                  <c:v>80.5</c:v>
                </c:pt>
                <c:pt idx="1312">
                  <c:v>79.989999999999995</c:v>
                </c:pt>
                <c:pt idx="1313">
                  <c:v>79.81</c:v>
                </c:pt>
                <c:pt idx="1314">
                  <c:v>79.78</c:v>
                </c:pt>
                <c:pt idx="1315">
                  <c:v>78.900000000000006</c:v>
                </c:pt>
                <c:pt idx="1316">
                  <c:v>78.52</c:v>
                </c:pt>
                <c:pt idx="1317">
                  <c:v>76.89</c:v>
                </c:pt>
                <c:pt idx="1318">
                  <c:v>76.150000000000006</c:v>
                </c:pt>
                <c:pt idx="1319">
                  <c:v>76.02</c:v>
                </c:pt>
                <c:pt idx="1320">
                  <c:v>75.87</c:v>
                </c:pt>
                <c:pt idx="1321">
                  <c:v>76.2</c:v>
                </c:pt>
                <c:pt idx="1322">
                  <c:v>76.37</c:v>
                </c:pt>
                <c:pt idx="1323">
                  <c:v>76.34</c:v>
                </c:pt>
                <c:pt idx="1324">
                  <c:v>75.05</c:v>
                </c:pt>
                <c:pt idx="1325">
                  <c:v>73.94</c:v>
                </c:pt>
                <c:pt idx="1326">
                  <c:v>73.47</c:v>
                </c:pt>
                <c:pt idx="1327">
                  <c:v>73.23</c:v>
                </c:pt>
                <c:pt idx="1328">
                  <c:v>75.33</c:v>
                </c:pt>
                <c:pt idx="1329">
                  <c:v>75.47</c:v>
                </c:pt>
                <c:pt idx="1330">
                  <c:v>75.319999999999993</c:v>
                </c:pt>
                <c:pt idx="1331">
                  <c:v>75.36</c:v>
                </c:pt>
                <c:pt idx="1332">
                  <c:v>75.680000000000007</c:v>
                </c:pt>
                <c:pt idx="1333">
                  <c:v>75.930000000000007</c:v>
                </c:pt>
                <c:pt idx="1334">
                  <c:v>76.510000000000005</c:v>
                </c:pt>
                <c:pt idx="1335">
                  <c:v>76.010000000000005</c:v>
                </c:pt>
                <c:pt idx="1336">
                  <c:v>75.5</c:v>
                </c:pt>
                <c:pt idx="1337">
                  <c:v>74.84</c:v>
                </c:pt>
                <c:pt idx="1338">
                  <c:v>75.52</c:v>
                </c:pt>
                <c:pt idx="1339">
                  <c:v>76.239999999999995</c:v>
                </c:pt>
                <c:pt idx="1340">
                  <c:v>75.540000000000006</c:v>
                </c:pt>
                <c:pt idx="1341">
                  <c:v>75.5</c:v>
                </c:pt>
                <c:pt idx="1342">
                  <c:v>75.239999999999995</c:v>
                </c:pt>
                <c:pt idx="1343">
                  <c:v>78.91</c:v>
                </c:pt>
                <c:pt idx="1344">
                  <c:v>79.900000000000006</c:v>
                </c:pt>
                <c:pt idx="1345">
                  <c:v>79.52</c:v>
                </c:pt>
                <c:pt idx="1346">
                  <c:v>79.239999999999995</c:v>
                </c:pt>
                <c:pt idx="1347">
                  <c:v>79.42</c:v>
                </c:pt>
                <c:pt idx="1348">
                  <c:v>78.930000000000007</c:v>
                </c:pt>
                <c:pt idx="1349">
                  <c:v>79.150000000000006</c:v>
                </c:pt>
                <c:pt idx="1350">
                  <c:v>78.930000000000007</c:v>
                </c:pt>
                <c:pt idx="1351">
                  <c:v>80.260000000000005</c:v>
                </c:pt>
                <c:pt idx="1352">
                  <c:v>79.62</c:v>
                </c:pt>
                <c:pt idx="1353">
                  <c:v>79.81</c:v>
                </c:pt>
                <c:pt idx="1354">
                  <c:v>78.599999999999994</c:v>
                </c:pt>
                <c:pt idx="1355">
                  <c:v>78.150000000000006</c:v>
                </c:pt>
                <c:pt idx="1356">
                  <c:v>78.13</c:v>
                </c:pt>
                <c:pt idx="1357">
                  <c:v>78.31</c:v>
                </c:pt>
                <c:pt idx="1358">
                  <c:v>78.150000000000006</c:v>
                </c:pt>
                <c:pt idx="1359">
                  <c:v>78.489999999999995</c:v>
                </c:pt>
                <c:pt idx="1360">
                  <c:v>78.55</c:v>
                </c:pt>
                <c:pt idx="1361">
                  <c:v>78.77</c:v>
                </c:pt>
                <c:pt idx="1362">
                  <c:v>77.540000000000006</c:v>
                </c:pt>
                <c:pt idx="1363">
                  <c:v>75.12</c:v>
                </c:pt>
                <c:pt idx="1364">
                  <c:v>75.11</c:v>
                </c:pt>
                <c:pt idx="1365">
                  <c:v>76.290000000000006</c:v>
                </c:pt>
                <c:pt idx="1366">
                  <c:v>75.709999999999994</c:v>
                </c:pt>
                <c:pt idx="1367">
                  <c:v>76.13</c:v>
                </c:pt>
                <c:pt idx="1368">
                  <c:v>76.7</c:v>
                </c:pt>
                <c:pt idx="1369">
                  <c:v>76.72</c:v>
                </c:pt>
                <c:pt idx="1370">
                  <c:v>76.12</c:v>
                </c:pt>
                <c:pt idx="1371">
                  <c:v>76.5</c:v>
                </c:pt>
                <c:pt idx="1372">
                  <c:v>76.34</c:v>
                </c:pt>
                <c:pt idx="1373">
                  <c:v>75.760000000000005</c:v>
                </c:pt>
                <c:pt idx="1374">
                  <c:v>75.52</c:v>
                </c:pt>
                <c:pt idx="1375">
                  <c:v>75.23</c:v>
                </c:pt>
                <c:pt idx="1376">
                  <c:v>75.180000000000007</c:v>
                </c:pt>
                <c:pt idx="1377">
                  <c:v>75.44</c:v>
                </c:pt>
                <c:pt idx="1378">
                  <c:v>75.430000000000007</c:v>
                </c:pt>
                <c:pt idx="1379">
                  <c:v>75.05</c:v>
                </c:pt>
                <c:pt idx="1380">
                  <c:v>74.78</c:v>
                </c:pt>
                <c:pt idx="1381">
                  <c:v>74.94</c:v>
                </c:pt>
                <c:pt idx="1382">
                  <c:v>74.8</c:v>
                </c:pt>
                <c:pt idx="1383">
                  <c:v>74.069999999999993</c:v>
                </c:pt>
                <c:pt idx="1384">
                  <c:v>73.89</c:v>
                </c:pt>
                <c:pt idx="1385">
                  <c:v>73.489999999999995</c:v>
                </c:pt>
                <c:pt idx="1386">
                  <c:v>73.150000000000006</c:v>
                </c:pt>
                <c:pt idx="1387">
                  <c:v>73.44</c:v>
                </c:pt>
                <c:pt idx="1388">
                  <c:v>73.430000000000007</c:v>
                </c:pt>
                <c:pt idx="1389">
                  <c:v>73.06</c:v>
                </c:pt>
                <c:pt idx="1390">
                  <c:v>72.900000000000006</c:v>
                </c:pt>
                <c:pt idx="1391">
                  <c:v>71.430000000000007</c:v>
                </c:pt>
                <c:pt idx="1392">
                  <c:v>71.650000000000006</c:v>
                </c:pt>
                <c:pt idx="1393">
                  <c:v>72.010000000000005</c:v>
                </c:pt>
                <c:pt idx="1394">
                  <c:v>71.83</c:v>
                </c:pt>
                <c:pt idx="1395">
                  <c:v>72.08</c:v>
                </c:pt>
                <c:pt idx="1396">
                  <c:v>71.59</c:v>
                </c:pt>
                <c:pt idx="1397">
                  <c:v>70.739999999999995</c:v>
                </c:pt>
                <c:pt idx="1398">
                  <c:v>70.319999999999993</c:v>
                </c:pt>
                <c:pt idx="1399">
                  <c:v>69.66</c:v>
                </c:pt>
                <c:pt idx="1400">
                  <c:v>69.61</c:v>
                </c:pt>
                <c:pt idx="1401">
                  <c:v>69.86</c:v>
                </c:pt>
                <c:pt idx="1402">
                  <c:v>70.25</c:v>
                </c:pt>
                <c:pt idx="1403">
                  <c:v>69.900000000000006</c:v>
                </c:pt>
                <c:pt idx="1404">
                  <c:v>69.98</c:v>
                </c:pt>
                <c:pt idx="1405">
                  <c:v>69.89</c:v>
                </c:pt>
                <c:pt idx="1406">
                  <c:v>70.44</c:v>
                </c:pt>
                <c:pt idx="1407">
                  <c:v>70.58</c:v>
                </c:pt>
                <c:pt idx="1408">
                  <c:v>70.72</c:v>
                </c:pt>
                <c:pt idx="1409">
                  <c:v>69.95</c:v>
                </c:pt>
                <c:pt idx="1410">
                  <c:v>70.099999999999994</c:v>
                </c:pt>
                <c:pt idx="1411">
                  <c:v>69.86</c:v>
                </c:pt>
                <c:pt idx="1412">
                  <c:v>69.8</c:v>
                </c:pt>
                <c:pt idx="1413">
                  <c:v>69.87</c:v>
                </c:pt>
                <c:pt idx="1414">
                  <c:v>69.88</c:v>
                </c:pt>
                <c:pt idx="1415">
                  <c:v>70.03</c:v>
                </c:pt>
                <c:pt idx="1416">
                  <c:v>70.760000000000005</c:v>
                </c:pt>
                <c:pt idx="1417">
                  <c:v>70.45</c:v>
                </c:pt>
                <c:pt idx="1418">
                  <c:v>70.930000000000007</c:v>
                </c:pt>
                <c:pt idx="1419">
                  <c:v>71.739999999999995</c:v>
                </c:pt>
                <c:pt idx="1420">
                  <c:v>72.39</c:v>
                </c:pt>
                <c:pt idx="1421">
                  <c:v>71.31</c:v>
                </c:pt>
                <c:pt idx="1422">
                  <c:v>71.709999999999994</c:v>
                </c:pt>
                <c:pt idx="1423">
                  <c:v>71.45</c:v>
                </c:pt>
                <c:pt idx="1424">
                  <c:v>69.37</c:v>
                </c:pt>
                <c:pt idx="1425">
                  <c:v>68.87</c:v>
                </c:pt>
                <c:pt idx="1426">
                  <c:v>68.69</c:v>
                </c:pt>
                <c:pt idx="1427">
                  <c:v>68.66</c:v>
                </c:pt>
                <c:pt idx="1428">
                  <c:v>67.77</c:v>
                </c:pt>
                <c:pt idx="1429">
                  <c:v>68.02</c:v>
                </c:pt>
                <c:pt idx="1430">
                  <c:v>69.08</c:v>
                </c:pt>
                <c:pt idx="1431">
                  <c:v>67.81</c:v>
                </c:pt>
                <c:pt idx="1432">
                  <c:v>66.89</c:v>
                </c:pt>
                <c:pt idx="1433">
                  <c:v>66.400000000000006</c:v>
                </c:pt>
                <c:pt idx="1434">
                  <c:v>66.5</c:v>
                </c:pt>
                <c:pt idx="1435">
                  <c:v>66.7</c:v>
                </c:pt>
                <c:pt idx="1436">
                  <c:v>66.23</c:v>
                </c:pt>
                <c:pt idx="1437">
                  <c:v>66.739999999999995</c:v>
                </c:pt>
                <c:pt idx="1438">
                  <c:v>66.42</c:v>
                </c:pt>
                <c:pt idx="1439">
                  <c:v>65.66</c:v>
                </c:pt>
                <c:pt idx="1440">
                  <c:v>66.73</c:v>
                </c:pt>
                <c:pt idx="1441">
                  <c:v>66.89</c:v>
                </c:pt>
                <c:pt idx="1442">
                  <c:v>67.400000000000006</c:v>
                </c:pt>
                <c:pt idx="1443">
                  <c:v>66.650000000000006</c:v>
                </c:pt>
                <c:pt idx="1444">
                  <c:v>67.180000000000007</c:v>
                </c:pt>
                <c:pt idx="1445">
                  <c:v>67.62</c:v>
                </c:pt>
                <c:pt idx="1446">
                  <c:v>68.11</c:v>
                </c:pt>
                <c:pt idx="1447">
                  <c:v>68.42</c:v>
                </c:pt>
                <c:pt idx="1448">
                  <c:v>67.13</c:v>
                </c:pt>
                <c:pt idx="1449">
                  <c:v>67.97</c:v>
                </c:pt>
                <c:pt idx="1450">
                  <c:v>68.53</c:v>
                </c:pt>
                <c:pt idx="1451">
                  <c:v>68.23</c:v>
                </c:pt>
                <c:pt idx="1452">
                  <c:v>68.709999999999994</c:v>
                </c:pt>
                <c:pt idx="1453">
                  <c:v>68.260000000000005</c:v>
                </c:pt>
                <c:pt idx="1454">
                  <c:v>69.209999999999994</c:v>
                </c:pt>
                <c:pt idx="1455">
                  <c:v>69.06</c:v>
                </c:pt>
                <c:pt idx="1456">
                  <c:v>68.66</c:v>
                </c:pt>
                <c:pt idx="1457">
                  <c:v>69.12</c:v>
                </c:pt>
                <c:pt idx="1458">
                  <c:v>69.260000000000005</c:v>
                </c:pt>
                <c:pt idx="1459">
                  <c:v>69.31</c:v>
                </c:pt>
                <c:pt idx="1460">
                  <c:v>69.7</c:v>
                </c:pt>
                <c:pt idx="1461">
                  <c:v>69.540000000000006</c:v>
                </c:pt>
                <c:pt idx="1462">
                  <c:v>69.59</c:v>
                </c:pt>
                <c:pt idx="1463">
                  <c:v>71.239999999999995</c:v>
                </c:pt>
                <c:pt idx="1464">
                  <c:v>71.819999999999993</c:v>
                </c:pt>
                <c:pt idx="1465">
                  <c:v>71.58</c:v>
                </c:pt>
                <c:pt idx="1466">
                  <c:v>70.98</c:v>
                </c:pt>
                <c:pt idx="1467">
                  <c:v>71.08</c:v>
                </c:pt>
                <c:pt idx="1468">
                  <c:v>71.34</c:v>
                </c:pt>
                <c:pt idx="1469">
                  <c:v>71.8</c:v>
                </c:pt>
                <c:pt idx="1470">
                  <c:v>71.67</c:v>
                </c:pt>
                <c:pt idx="1471">
                  <c:v>70.08</c:v>
                </c:pt>
                <c:pt idx="1472">
                  <c:v>70.34</c:v>
                </c:pt>
                <c:pt idx="1473">
                  <c:v>70.599999999999994</c:v>
                </c:pt>
                <c:pt idx="1474">
                  <c:v>70.36</c:v>
                </c:pt>
                <c:pt idx="1475">
                  <c:v>69.94</c:v>
                </c:pt>
                <c:pt idx="1476">
                  <c:v>70.88</c:v>
                </c:pt>
                <c:pt idx="1477">
                  <c:v>70.67</c:v>
                </c:pt>
                <c:pt idx="1478">
                  <c:v>70.430000000000007</c:v>
                </c:pt>
                <c:pt idx="1479">
                  <c:v>71.37</c:v>
                </c:pt>
                <c:pt idx="1480">
                  <c:v>71.19</c:v>
                </c:pt>
                <c:pt idx="1481">
                  <c:v>71.23</c:v>
                </c:pt>
                <c:pt idx="1482">
                  <c:v>70.83</c:v>
                </c:pt>
                <c:pt idx="1483">
                  <c:v>70.12</c:v>
                </c:pt>
                <c:pt idx="1484">
                  <c:v>69.37</c:v>
                </c:pt>
                <c:pt idx="1485">
                  <c:v>68.540000000000006</c:v>
                </c:pt>
                <c:pt idx="1486">
                  <c:v>69.19</c:v>
                </c:pt>
                <c:pt idx="1487">
                  <c:v>71.39</c:v>
                </c:pt>
                <c:pt idx="1488">
                  <c:v>71.42</c:v>
                </c:pt>
                <c:pt idx="1489">
                  <c:v>70.489999999999995</c:v>
                </c:pt>
                <c:pt idx="1490">
                  <c:v>71.23</c:v>
                </c:pt>
                <c:pt idx="1491">
                  <c:v>71.39</c:v>
                </c:pt>
                <c:pt idx="1492">
                  <c:v>71.099999999999994</c:v>
                </c:pt>
                <c:pt idx="1493">
                  <c:v>69.790000000000006</c:v>
                </c:pt>
                <c:pt idx="1494">
                  <c:v>69.78</c:v>
                </c:pt>
                <c:pt idx="1495">
                  <c:v>69.16</c:v>
                </c:pt>
                <c:pt idx="1496">
                  <c:v>69.63</c:v>
                </c:pt>
                <c:pt idx="1497">
                  <c:v>69.45</c:v>
                </c:pt>
                <c:pt idx="1498">
                  <c:v>69.3</c:v>
                </c:pt>
                <c:pt idx="1499">
                  <c:v>70.02</c:v>
                </c:pt>
                <c:pt idx="1500">
                  <c:v>69.989999999999995</c:v>
                </c:pt>
                <c:pt idx="1501">
                  <c:v>69.83</c:v>
                </c:pt>
                <c:pt idx="1502">
                  <c:v>69.59</c:v>
                </c:pt>
                <c:pt idx="1503">
                  <c:v>69.36</c:v>
                </c:pt>
                <c:pt idx="1504">
                  <c:v>69.19</c:v>
                </c:pt>
                <c:pt idx="1505">
                  <c:v>68.34</c:v>
                </c:pt>
                <c:pt idx="1506">
                  <c:v>68.73</c:v>
                </c:pt>
                <c:pt idx="1507">
                  <c:v>68.89</c:v>
                </c:pt>
                <c:pt idx="1508">
                  <c:v>68.87</c:v>
                </c:pt>
                <c:pt idx="1509">
                  <c:v>68.22</c:v>
                </c:pt>
                <c:pt idx="1510">
                  <c:v>68.45</c:v>
                </c:pt>
                <c:pt idx="1511">
                  <c:v>68.23</c:v>
                </c:pt>
                <c:pt idx="1512">
                  <c:v>67.459999999999994</c:v>
                </c:pt>
                <c:pt idx="1513">
                  <c:v>67.39</c:v>
                </c:pt>
                <c:pt idx="1514">
                  <c:v>67.98</c:v>
                </c:pt>
                <c:pt idx="1515">
                  <c:v>68.7</c:v>
                </c:pt>
                <c:pt idx="1516">
                  <c:v>69.36</c:v>
                </c:pt>
                <c:pt idx="1517">
                  <c:v>71.67</c:v>
                </c:pt>
                <c:pt idx="1518">
                  <c:v>71.75</c:v>
                </c:pt>
                <c:pt idx="1519">
                  <c:v>72.010000000000005</c:v>
                </c:pt>
                <c:pt idx="1520">
                  <c:v>72.12</c:v>
                </c:pt>
                <c:pt idx="1521">
                  <c:v>70.73</c:v>
                </c:pt>
                <c:pt idx="1522">
                  <c:v>71.790000000000006</c:v>
                </c:pt>
                <c:pt idx="1523">
                  <c:v>72.33</c:v>
                </c:pt>
                <c:pt idx="1524">
                  <c:v>71.62</c:v>
                </c:pt>
                <c:pt idx="1525">
                  <c:v>72.349999999999994</c:v>
                </c:pt>
                <c:pt idx="1526">
                  <c:v>72.27</c:v>
                </c:pt>
                <c:pt idx="1527">
                  <c:v>72.19</c:v>
                </c:pt>
                <c:pt idx="1528">
                  <c:v>71.97</c:v>
                </c:pt>
                <c:pt idx="1529">
                  <c:v>72.09</c:v>
                </c:pt>
                <c:pt idx="1530">
                  <c:v>72.87</c:v>
                </c:pt>
                <c:pt idx="1531">
                  <c:v>72.400000000000006</c:v>
                </c:pt>
                <c:pt idx="1532">
                  <c:v>71.52</c:v>
                </c:pt>
                <c:pt idx="1533">
                  <c:v>71.459999999999994</c:v>
                </c:pt>
                <c:pt idx="1534">
                  <c:v>71.94</c:v>
                </c:pt>
                <c:pt idx="1535">
                  <c:v>70.3</c:v>
                </c:pt>
                <c:pt idx="1536">
                  <c:v>71.83</c:v>
                </c:pt>
                <c:pt idx="1537">
                  <c:v>72.06</c:v>
                </c:pt>
                <c:pt idx="1538">
                  <c:v>73</c:v>
                </c:pt>
                <c:pt idx="1539">
                  <c:v>72.5</c:v>
                </c:pt>
                <c:pt idx="1540">
                  <c:v>72.84</c:v>
                </c:pt>
                <c:pt idx="1541">
                  <c:v>71.44</c:v>
                </c:pt>
                <c:pt idx="1542">
                  <c:v>71.31</c:v>
                </c:pt>
                <c:pt idx="1543">
                  <c:v>71.400000000000006</c:v>
                </c:pt>
                <c:pt idx="1544">
                  <c:v>71.14</c:v>
                </c:pt>
                <c:pt idx="1545">
                  <c:v>71.22</c:v>
                </c:pt>
                <c:pt idx="1546">
                  <c:v>72.23</c:v>
                </c:pt>
                <c:pt idx="1547">
                  <c:v>71.97</c:v>
                </c:pt>
                <c:pt idx="1548">
                  <c:v>72.7</c:v>
                </c:pt>
                <c:pt idx="1549">
                  <c:v>72.81</c:v>
                </c:pt>
                <c:pt idx="1550">
                  <c:v>74.3</c:v>
                </c:pt>
                <c:pt idx="1551">
                  <c:v>72.930000000000007</c:v>
                </c:pt>
                <c:pt idx="1552">
                  <c:v>72.89</c:v>
                </c:pt>
                <c:pt idx="1553">
                  <c:v>73.319999999999993</c:v>
                </c:pt>
                <c:pt idx="1554">
                  <c:v>73.89</c:v>
                </c:pt>
                <c:pt idx="1555">
                  <c:v>73.8</c:v>
                </c:pt>
                <c:pt idx="1556">
                  <c:v>73.95</c:v>
                </c:pt>
                <c:pt idx="1557">
                  <c:v>73.540000000000006</c:v>
                </c:pt>
                <c:pt idx="1558">
                  <c:v>73.34</c:v>
                </c:pt>
                <c:pt idx="1559">
                  <c:v>73.760000000000005</c:v>
                </c:pt>
                <c:pt idx="1560">
                  <c:v>73.3</c:v>
                </c:pt>
                <c:pt idx="1561">
                  <c:v>72.94</c:v>
                </c:pt>
                <c:pt idx="1562">
                  <c:v>73.13</c:v>
                </c:pt>
                <c:pt idx="1563">
                  <c:v>73.78</c:v>
                </c:pt>
                <c:pt idx="1564">
                  <c:v>72.97</c:v>
                </c:pt>
                <c:pt idx="1565">
                  <c:v>73.239999999999995</c:v>
                </c:pt>
                <c:pt idx="1566">
                  <c:v>73.319999999999993</c:v>
                </c:pt>
                <c:pt idx="1567">
                  <c:v>73.73</c:v>
                </c:pt>
                <c:pt idx="1568">
                  <c:v>73.75</c:v>
                </c:pt>
                <c:pt idx="1569">
                  <c:v>73.55</c:v>
                </c:pt>
                <c:pt idx="1570">
                  <c:v>73.52</c:v>
                </c:pt>
                <c:pt idx="1571">
                  <c:v>73.790000000000006</c:v>
                </c:pt>
                <c:pt idx="1572">
                  <c:v>73.66</c:v>
                </c:pt>
                <c:pt idx="1573">
                  <c:v>73.84</c:v>
                </c:pt>
                <c:pt idx="1574">
                  <c:v>73.67</c:v>
                </c:pt>
                <c:pt idx="1575">
                  <c:v>73.7</c:v>
                </c:pt>
                <c:pt idx="1576">
                  <c:v>73.62</c:v>
                </c:pt>
                <c:pt idx="1577">
                  <c:v>73.27</c:v>
                </c:pt>
                <c:pt idx="1578">
                  <c:v>74.06</c:v>
                </c:pt>
                <c:pt idx="1579">
                  <c:v>73.84</c:v>
                </c:pt>
                <c:pt idx="1580">
                  <c:v>73.53</c:v>
                </c:pt>
                <c:pt idx="1581">
                  <c:v>73.819999999999993</c:v>
                </c:pt>
                <c:pt idx="1582">
                  <c:v>73.14</c:v>
                </c:pt>
                <c:pt idx="1583">
                  <c:v>72.81</c:v>
                </c:pt>
                <c:pt idx="1584">
                  <c:v>73.02</c:v>
                </c:pt>
                <c:pt idx="1585">
                  <c:v>72.459999999999994</c:v>
                </c:pt>
                <c:pt idx="1586">
                  <c:v>71.510000000000005</c:v>
                </c:pt>
                <c:pt idx="1587">
                  <c:v>71.5</c:v>
                </c:pt>
                <c:pt idx="1588">
                  <c:v>71.959999999999994</c:v>
                </c:pt>
                <c:pt idx="1589">
                  <c:v>72.099999999999994</c:v>
                </c:pt>
                <c:pt idx="1590">
                  <c:v>71.75</c:v>
                </c:pt>
                <c:pt idx="1591">
                  <c:v>71.459999999999994</c:v>
                </c:pt>
                <c:pt idx="1592">
                  <c:v>71.099999999999994</c:v>
                </c:pt>
                <c:pt idx="1593">
                  <c:v>70.95</c:v>
                </c:pt>
                <c:pt idx="1594">
                  <c:v>71.3</c:v>
                </c:pt>
                <c:pt idx="1595">
                  <c:v>71.12</c:v>
                </c:pt>
                <c:pt idx="1596">
                  <c:v>70.95</c:v>
                </c:pt>
                <c:pt idx="1597">
                  <c:v>70.53</c:v>
                </c:pt>
                <c:pt idx="1598">
                  <c:v>71.14</c:v>
                </c:pt>
                <c:pt idx="1599">
                  <c:v>71.09</c:v>
                </c:pt>
                <c:pt idx="1600">
                  <c:v>71.28</c:v>
                </c:pt>
                <c:pt idx="1601">
                  <c:v>71.03</c:v>
                </c:pt>
                <c:pt idx="1602">
                  <c:v>71.05</c:v>
                </c:pt>
                <c:pt idx="1603">
                  <c:v>70.87</c:v>
                </c:pt>
                <c:pt idx="1604">
                  <c:v>70.95</c:v>
                </c:pt>
                <c:pt idx="1605">
                  <c:v>70.5</c:v>
                </c:pt>
                <c:pt idx="1606">
                  <c:v>70.78</c:v>
                </c:pt>
                <c:pt idx="1607">
                  <c:v>70.75</c:v>
                </c:pt>
                <c:pt idx="1608">
                  <c:v>70.849999999999994</c:v>
                </c:pt>
                <c:pt idx="1609">
                  <c:v>70.48</c:v>
                </c:pt>
                <c:pt idx="1610">
                  <c:v>70.239999999999995</c:v>
                </c:pt>
                <c:pt idx="1611">
                  <c:v>69.5</c:v>
                </c:pt>
                <c:pt idx="1612">
                  <c:v>69.86</c:v>
                </c:pt>
                <c:pt idx="1613">
                  <c:v>69.2</c:v>
                </c:pt>
                <c:pt idx="1614">
                  <c:v>63.15</c:v>
                </c:pt>
                <c:pt idx="1615">
                  <c:v>65.099999999999994</c:v>
                </c:pt>
                <c:pt idx="1616">
                  <c:v>66.02</c:v>
                </c:pt>
                <c:pt idx="1617">
                  <c:v>64.94</c:v>
                </c:pt>
                <c:pt idx="1618">
                  <c:v>66.849999999999994</c:v>
                </c:pt>
                <c:pt idx="1619">
                  <c:v>66.41</c:v>
                </c:pt>
                <c:pt idx="1620">
                  <c:v>68.790000000000006</c:v>
                </c:pt>
                <c:pt idx="1621">
                  <c:v>68.95</c:v>
                </c:pt>
                <c:pt idx="1622">
                  <c:v>68.25</c:v>
                </c:pt>
                <c:pt idx="1623">
                  <c:v>67.209999999999994</c:v>
                </c:pt>
                <c:pt idx="1624">
                  <c:v>67.19</c:v>
                </c:pt>
                <c:pt idx="1625">
                  <c:v>67</c:v>
                </c:pt>
                <c:pt idx="1626">
                  <c:v>67.59</c:v>
                </c:pt>
                <c:pt idx="1627">
                  <c:v>66.87</c:v>
                </c:pt>
                <c:pt idx="1628">
                  <c:v>68.91</c:v>
                </c:pt>
                <c:pt idx="1629">
                  <c:v>69.42</c:v>
                </c:pt>
                <c:pt idx="1630">
                  <c:v>69.3</c:v>
                </c:pt>
                <c:pt idx="1631">
                  <c:v>69.47</c:v>
                </c:pt>
                <c:pt idx="1632">
                  <c:v>68.72</c:v>
                </c:pt>
                <c:pt idx="1633">
                  <c:v>68.47</c:v>
                </c:pt>
                <c:pt idx="1634">
                  <c:v>69.209999999999994</c:v>
                </c:pt>
                <c:pt idx="1635">
                  <c:v>69.77</c:v>
                </c:pt>
                <c:pt idx="1636">
                  <c:v>69.86</c:v>
                </c:pt>
                <c:pt idx="1637">
                  <c:v>69.06</c:v>
                </c:pt>
                <c:pt idx="1638">
                  <c:v>68.8</c:v>
                </c:pt>
                <c:pt idx="1639">
                  <c:v>69.150000000000006</c:v>
                </c:pt>
                <c:pt idx="1640">
                  <c:v>68.8</c:v>
                </c:pt>
                <c:pt idx="1641">
                  <c:v>67.400000000000006</c:v>
                </c:pt>
                <c:pt idx="1642">
                  <c:v>68.06</c:v>
                </c:pt>
                <c:pt idx="1643">
                  <c:v>68.22</c:v>
                </c:pt>
                <c:pt idx="1644">
                  <c:v>69.040000000000006</c:v>
                </c:pt>
                <c:pt idx="1645">
                  <c:v>68.64</c:v>
                </c:pt>
                <c:pt idx="1646">
                  <c:v>69.099999999999994</c:v>
                </c:pt>
                <c:pt idx="1647">
                  <c:v>69.06</c:v>
                </c:pt>
                <c:pt idx="1648">
                  <c:v>68.489999999999995</c:v>
                </c:pt>
                <c:pt idx="1649">
                  <c:v>68.8</c:v>
                </c:pt>
                <c:pt idx="1650">
                  <c:v>68.03</c:v>
                </c:pt>
                <c:pt idx="1651">
                  <c:v>68.12</c:v>
                </c:pt>
                <c:pt idx="1652">
                  <c:v>68</c:v>
                </c:pt>
                <c:pt idx="1653">
                  <c:v>67.459999999999994</c:v>
                </c:pt>
                <c:pt idx="1654">
                  <c:v>67.87</c:v>
                </c:pt>
                <c:pt idx="1655">
                  <c:v>67.97</c:v>
                </c:pt>
                <c:pt idx="1656">
                  <c:v>66.95</c:v>
                </c:pt>
                <c:pt idx="1657">
                  <c:v>67.45</c:v>
                </c:pt>
                <c:pt idx="1658">
                  <c:v>67.989999999999995</c:v>
                </c:pt>
                <c:pt idx="1659">
                  <c:v>68.09</c:v>
                </c:pt>
                <c:pt idx="1660">
                  <c:v>67.36</c:v>
                </c:pt>
                <c:pt idx="1661">
                  <c:v>67.17</c:v>
                </c:pt>
                <c:pt idx="1662">
                  <c:v>67.41</c:v>
                </c:pt>
                <c:pt idx="1663">
                  <c:v>67.53</c:v>
                </c:pt>
                <c:pt idx="1664">
                  <c:v>68.040000000000006</c:v>
                </c:pt>
                <c:pt idx="1665">
                  <c:v>67.89</c:v>
                </c:pt>
                <c:pt idx="1666">
                  <c:v>66.78</c:v>
                </c:pt>
                <c:pt idx="1667">
                  <c:v>66.14</c:v>
                </c:pt>
                <c:pt idx="1668">
                  <c:v>66.209999999999994</c:v>
                </c:pt>
                <c:pt idx="1669">
                  <c:v>66.459999999999994</c:v>
                </c:pt>
                <c:pt idx="1670">
                  <c:v>66.34</c:v>
                </c:pt>
                <c:pt idx="1671">
                  <c:v>66.510000000000005</c:v>
                </c:pt>
                <c:pt idx="1672">
                  <c:v>68.040000000000006</c:v>
                </c:pt>
                <c:pt idx="1673">
                  <c:v>67.12</c:v>
                </c:pt>
                <c:pt idx="1674">
                  <c:v>66.48</c:v>
                </c:pt>
                <c:pt idx="1675">
                  <c:v>65.63</c:v>
                </c:pt>
                <c:pt idx="1676">
                  <c:v>64.66</c:v>
                </c:pt>
                <c:pt idx="1677">
                  <c:v>64.12</c:v>
                </c:pt>
                <c:pt idx="1678">
                  <c:v>66.11</c:v>
                </c:pt>
                <c:pt idx="1679">
                  <c:v>65.900000000000006</c:v>
                </c:pt>
                <c:pt idx="1680">
                  <c:v>66.180000000000007</c:v>
                </c:pt>
                <c:pt idx="1681">
                  <c:v>65.319999999999993</c:v>
                </c:pt>
                <c:pt idx="1682">
                  <c:v>65.790000000000006</c:v>
                </c:pt>
                <c:pt idx="1683">
                  <c:v>65.81</c:v>
                </c:pt>
                <c:pt idx="1684">
                  <c:v>66.900000000000006</c:v>
                </c:pt>
                <c:pt idx="1685">
                  <c:v>67</c:v>
                </c:pt>
                <c:pt idx="1686">
                  <c:v>66.42</c:v>
                </c:pt>
                <c:pt idx="1687">
                  <c:v>66.27</c:v>
                </c:pt>
                <c:pt idx="1688">
                  <c:v>66.86</c:v>
                </c:pt>
                <c:pt idx="1689">
                  <c:v>67.5</c:v>
                </c:pt>
                <c:pt idx="1690">
                  <c:v>66.36</c:v>
                </c:pt>
                <c:pt idx="1691">
                  <c:v>64.22</c:v>
                </c:pt>
                <c:pt idx="1692">
                  <c:v>63.95</c:v>
                </c:pt>
                <c:pt idx="1693">
                  <c:v>64</c:v>
                </c:pt>
                <c:pt idx="1694">
                  <c:v>63.45</c:v>
                </c:pt>
                <c:pt idx="1695">
                  <c:v>62.69</c:v>
                </c:pt>
                <c:pt idx="1696">
                  <c:v>61.88</c:v>
                </c:pt>
                <c:pt idx="1697">
                  <c:v>60.84</c:v>
                </c:pt>
                <c:pt idx="1698">
                  <c:v>62.56</c:v>
                </c:pt>
                <c:pt idx="1699">
                  <c:v>61.93</c:v>
                </c:pt>
                <c:pt idx="1700">
                  <c:v>63.06</c:v>
                </c:pt>
                <c:pt idx="1701">
                  <c:v>61.92</c:v>
                </c:pt>
                <c:pt idx="1702">
                  <c:v>63.62</c:v>
                </c:pt>
                <c:pt idx="1703">
                  <c:v>64.22</c:v>
                </c:pt>
                <c:pt idx="1704">
                  <c:v>63.54</c:v>
                </c:pt>
                <c:pt idx="1705">
                  <c:v>65.03</c:v>
                </c:pt>
                <c:pt idx="1706">
                  <c:v>63.55</c:v>
                </c:pt>
                <c:pt idx="1707">
                  <c:v>62.92</c:v>
                </c:pt>
                <c:pt idx="1708">
                  <c:v>61.46</c:v>
                </c:pt>
                <c:pt idx="1709">
                  <c:v>61.3</c:v>
                </c:pt>
                <c:pt idx="1710">
                  <c:v>61.68</c:v>
                </c:pt>
                <c:pt idx="1711">
                  <c:v>61.61</c:v>
                </c:pt>
                <c:pt idx="1712">
                  <c:v>60.75</c:v>
                </c:pt>
                <c:pt idx="1713">
                  <c:v>60.83</c:v>
                </c:pt>
                <c:pt idx="1714">
                  <c:v>61.09</c:v>
                </c:pt>
                <c:pt idx="1715">
                  <c:v>60.54</c:v>
                </c:pt>
                <c:pt idx="1716">
                  <c:v>59.55</c:v>
                </c:pt>
                <c:pt idx="1717">
                  <c:v>58.85</c:v>
                </c:pt>
                <c:pt idx="1718">
                  <c:v>58.98</c:v>
                </c:pt>
                <c:pt idx="1719">
                  <c:v>60.3</c:v>
                </c:pt>
                <c:pt idx="1720">
                  <c:v>59.64</c:v>
                </c:pt>
                <c:pt idx="1721">
                  <c:v>60.39</c:v>
                </c:pt>
                <c:pt idx="1722">
                  <c:v>59.36</c:v>
                </c:pt>
                <c:pt idx="1723">
                  <c:v>59.56</c:v>
                </c:pt>
                <c:pt idx="1724">
                  <c:v>59.13</c:v>
                </c:pt>
                <c:pt idx="1725">
                  <c:v>59.61</c:v>
                </c:pt>
                <c:pt idx="1726">
                  <c:v>60.5</c:v>
                </c:pt>
                <c:pt idx="1727">
                  <c:v>59.66</c:v>
                </c:pt>
                <c:pt idx="1728">
                  <c:v>59.04</c:v>
                </c:pt>
                <c:pt idx="1729">
                  <c:v>58.35</c:v>
                </c:pt>
                <c:pt idx="1730">
                  <c:v>58.99</c:v>
                </c:pt>
                <c:pt idx="1731">
                  <c:v>58.84</c:v>
                </c:pt>
                <c:pt idx="1732">
                  <c:v>59.89</c:v>
                </c:pt>
                <c:pt idx="1733">
                  <c:v>60.24</c:v>
                </c:pt>
                <c:pt idx="1734">
                  <c:v>59.92</c:v>
                </c:pt>
                <c:pt idx="1735">
                  <c:v>60.26</c:v>
                </c:pt>
                <c:pt idx="1736">
                  <c:v>60.07</c:v>
                </c:pt>
                <c:pt idx="1737">
                  <c:v>60.7</c:v>
                </c:pt>
                <c:pt idx="1738">
                  <c:v>60.93</c:v>
                </c:pt>
                <c:pt idx="1739">
                  <c:v>59.92</c:v>
                </c:pt>
                <c:pt idx="1740">
                  <c:v>57.87</c:v>
                </c:pt>
                <c:pt idx="1741">
                  <c:v>56.42</c:v>
                </c:pt>
                <c:pt idx="1742">
                  <c:v>56.95</c:v>
                </c:pt>
                <c:pt idx="1743">
                  <c:v>57.58</c:v>
                </c:pt>
                <c:pt idx="1744">
                  <c:v>58.68</c:v>
                </c:pt>
                <c:pt idx="1745">
                  <c:v>58.49</c:v>
                </c:pt>
                <c:pt idx="1746">
                  <c:v>58.78</c:v>
                </c:pt>
                <c:pt idx="1747">
                  <c:v>58.61</c:v>
                </c:pt>
                <c:pt idx="1748">
                  <c:v>58.37</c:v>
                </c:pt>
                <c:pt idx="1749">
                  <c:v>58.11</c:v>
                </c:pt>
                <c:pt idx="1750">
                  <c:v>57.61</c:v>
                </c:pt>
                <c:pt idx="1751">
                  <c:v>57.24</c:v>
                </c:pt>
                <c:pt idx="1752">
                  <c:v>57.96</c:v>
                </c:pt>
                <c:pt idx="1753">
                  <c:v>57.64</c:v>
                </c:pt>
                <c:pt idx="1754">
                  <c:v>57.48</c:v>
                </c:pt>
                <c:pt idx="1755">
                  <c:v>58.02</c:v>
                </c:pt>
                <c:pt idx="1756">
                  <c:v>58.3</c:v>
                </c:pt>
                <c:pt idx="1757">
                  <c:v>58.9</c:v>
                </c:pt>
                <c:pt idx="1758">
                  <c:v>58.64</c:v>
                </c:pt>
                <c:pt idx="1759">
                  <c:v>58.75</c:v>
                </c:pt>
                <c:pt idx="1760">
                  <c:v>58.85</c:v>
                </c:pt>
                <c:pt idx="1761">
                  <c:v>58.89</c:v>
                </c:pt>
                <c:pt idx="1762">
                  <c:v>59.33</c:v>
                </c:pt>
                <c:pt idx="1763">
                  <c:v>60.03</c:v>
                </c:pt>
                <c:pt idx="1764">
                  <c:v>66.73</c:v>
                </c:pt>
                <c:pt idx="1765">
                  <c:v>66.930000000000007</c:v>
                </c:pt>
                <c:pt idx="1766">
                  <c:v>66.69</c:v>
                </c:pt>
                <c:pt idx="1767">
                  <c:v>66.88</c:v>
                </c:pt>
                <c:pt idx="1768">
                  <c:v>66.36</c:v>
                </c:pt>
                <c:pt idx="1769">
                  <c:v>65.680000000000007</c:v>
                </c:pt>
                <c:pt idx="1770">
                  <c:v>65.87</c:v>
                </c:pt>
                <c:pt idx="1771">
                  <c:v>64.98</c:v>
                </c:pt>
                <c:pt idx="1772">
                  <c:v>64.27</c:v>
                </c:pt>
                <c:pt idx="1773">
                  <c:v>64.84</c:v>
                </c:pt>
                <c:pt idx="1774">
                  <c:v>63.78</c:v>
                </c:pt>
                <c:pt idx="1775">
                  <c:v>63.66</c:v>
                </c:pt>
                <c:pt idx="1776">
                  <c:v>63.78</c:v>
                </c:pt>
                <c:pt idx="1777">
                  <c:v>63.83</c:v>
                </c:pt>
                <c:pt idx="1778">
                  <c:v>63.72</c:v>
                </c:pt>
                <c:pt idx="1779">
                  <c:v>63.59</c:v>
                </c:pt>
                <c:pt idx="1780">
                  <c:v>63.72</c:v>
                </c:pt>
                <c:pt idx="1781">
                  <c:v>63.34</c:v>
                </c:pt>
                <c:pt idx="1782">
                  <c:v>64.47</c:v>
                </c:pt>
                <c:pt idx="1783">
                  <c:v>64.69</c:v>
                </c:pt>
                <c:pt idx="1784">
                  <c:v>64.319999999999993</c:v>
                </c:pt>
                <c:pt idx="1785">
                  <c:v>64.28</c:v>
                </c:pt>
                <c:pt idx="1786">
                  <c:v>64.650000000000006</c:v>
                </c:pt>
                <c:pt idx="1787">
                  <c:v>64.12</c:v>
                </c:pt>
                <c:pt idx="1788">
                  <c:v>65.12</c:v>
                </c:pt>
                <c:pt idx="1789">
                  <c:v>66.38</c:v>
                </c:pt>
                <c:pt idx="1790">
                  <c:v>63.89</c:v>
                </c:pt>
                <c:pt idx="1791">
                  <c:v>64.86</c:v>
                </c:pt>
                <c:pt idx="1792">
                  <c:v>64.44</c:v>
                </c:pt>
                <c:pt idx="1793">
                  <c:v>63.82</c:v>
                </c:pt>
                <c:pt idx="1794">
                  <c:v>64.73</c:v>
                </c:pt>
                <c:pt idx="1795">
                  <c:v>64.94</c:v>
                </c:pt>
                <c:pt idx="1796">
                  <c:v>66.08</c:v>
                </c:pt>
                <c:pt idx="1797">
                  <c:v>64.83</c:v>
                </c:pt>
                <c:pt idx="1798">
                  <c:v>63.1</c:v>
                </c:pt>
                <c:pt idx="1799">
                  <c:v>63.95</c:v>
                </c:pt>
                <c:pt idx="1800">
                  <c:v>66.540000000000006</c:v>
                </c:pt>
                <c:pt idx="1801">
                  <c:v>68.430000000000007</c:v>
                </c:pt>
                <c:pt idx="1802">
                  <c:v>68.569999999999993</c:v>
                </c:pt>
                <c:pt idx="1803">
                  <c:v>69.48</c:v>
                </c:pt>
                <c:pt idx="1804">
                  <c:v>71.91</c:v>
                </c:pt>
                <c:pt idx="1805">
                  <c:v>72.38</c:v>
                </c:pt>
                <c:pt idx="1806">
                  <c:v>72.11</c:v>
                </c:pt>
                <c:pt idx="1807">
                  <c:v>72.58</c:v>
                </c:pt>
                <c:pt idx="1808">
                  <c:v>71.930000000000007</c:v>
                </c:pt>
                <c:pt idx="1809">
                  <c:v>71.48</c:v>
                </c:pt>
                <c:pt idx="1810">
                  <c:v>71.25</c:v>
                </c:pt>
                <c:pt idx="1811">
                  <c:v>72.790000000000006</c:v>
                </c:pt>
                <c:pt idx="1812">
                  <c:v>73.510000000000005</c:v>
                </c:pt>
                <c:pt idx="1813">
                  <c:v>72.25</c:v>
                </c:pt>
                <c:pt idx="1814">
                  <c:v>72.180000000000007</c:v>
                </c:pt>
                <c:pt idx="1815">
                  <c:v>71.98</c:v>
                </c:pt>
                <c:pt idx="1816">
                  <c:v>72.16</c:v>
                </c:pt>
                <c:pt idx="1817">
                  <c:v>72.23</c:v>
                </c:pt>
                <c:pt idx="1818">
                  <c:v>72.099999999999994</c:v>
                </c:pt>
                <c:pt idx="1819">
                  <c:v>71.38</c:v>
                </c:pt>
                <c:pt idx="1820">
                  <c:v>71.58</c:v>
                </c:pt>
                <c:pt idx="1821">
                  <c:v>72.510000000000005</c:v>
                </c:pt>
                <c:pt idx="1822">
                  <c:v>73.16</c:v>
                </c:pt>
                <c:pt idx="1823">
                  <c:v>72.739999999999995</c:v>
                </c:pt>
                <c:pt idx="1824">
                  <c:v>73.099999999999994</c:v>
                </c:pt>
                <c:pt idx="1825">
                  <c:v>73.39</c:v>
                </c:pt>
                <c:pt idx="1826">
                  <c:v>73.83</c:v>
                </c:pt>
                <c:pt idx="1827">
                  <c:v>73.650000000000006</c:v>
                </c:pt>
                <c:pt idx="1828">
                  <c:v>73.790000000000006</c:v>
                </c:pt>
                <c:pt idx="1829">
                  <c:v>73.88</c:v>
                </c:pt>
                <c:pt idx="1830">
                  <c:v>73.12</c:v>
                </c:pt>
                <c:pt idx="1831">
                  <c:v>72.78</c:v>
                </c:pt>
                <c:pt idx="1832">
                  <c:v>73.06</c:v>
                </c:pt>
                <c:pt idx="1833">
                  <c:v>73.790000000000006</c:v>
                </c:pt>
                <c:pt idx="1834">
                  <c:v>72.53</c:v>
                </c:pt>
                <c:pt idx="1835">
                  <c:v>71.86</c:v>
                </c:pt>
                <c:pt idx="1836">
                  <c:v>71.88</c:v>
                </c:pt>
                <c:pt idx="1837">
                  <c:v>70.930000000000007</c:v>
                </c:pt>
                <c:pt idx="1838">
                  <c:v>71.42</c:v>
                </c:pt>
                <c:pt idx="1839">
                  <c:v>72.12</c:v>
                </c:pt>
                <c:pt idx="1840">
                  <c:v>71.86</c:v>
                </c:pt>
                <c:pt idx="1841">
                  <c:v>72.38</c:v>
                </c:pt>
                <c:pt idx="1842">
                  <c:v>72.569999999999993</c:v>
                </c:pt>
                <c:pt idx="1843">
                  <c:v>72.790000000000006</c:v>
                </c:pt>
                <c:pt idx="1844">
                  <c:v>72.739999999999995</c:v>
                </c:pt>
                <c:pt idx="1845">
                  <c:v>72.98</c:v>
                </c:pt>
                <c:pt idx="1846">
                  <c:v>72.73</c:v>
                </c:pt>
                <c:pt idx="1847">
                  <c:v>72.349999999999994</c:v>
                </c:pt>
                <c:pt idx="1848">
                  <c:v>71.930000000000007</c:v>
                </c:pt>
                <c:pt idx="1849">
                  <c:v>72.430000000000007</c:v>
                </c:pt>
                <c:pt idx="1850">
                  <c:v>72.94</c:v>
                </c:pt>
                <c:pt idx="1851">
                  <c:v>72.930000000000007</c:v>
                </c:pt>
                <c:pt idx="1852">
                  <c:v>72.47</c:v>
                </c:pt>
                <c:pt idx="1853">
                  <c:v>72.61</c:v>
                </c:pt>
                <c:pt idx="1854">
                  <c:v>73.06</c:v>
                </c:pt>
                <c:pt idx="1855">
                  <c:v>74.150000000000006</c:v>
                </c:pt>
                <c:pt idx="1856">
                  <c:v>74.89</c:v>
                </c:pt>
                <c:pt idx="1857">
                  <c:v>74.53</c:v>
                </c:pt>
                <c:pt idx="1858">
                  <c:v>74.73</c:v>
                </c:pt>
                <c:pt idx="1859">
                  <c:v>74.27</c:v>
                </c:pt>
                <c:pt idx="1860">
                  <c:v>74.84</c:v>
                </c:pt>
                <c:pt idx="1861">
                  <c:v>75.19</c:v>
                </c:pt>
                <c:pt idx="1862">
                  <c:v>74.900000000000006</c:v>
                </c:pt>
                <c:pt idx="1863">
                  <c:v>75.86</c:v>
                </c:pt>
                <c:pt idx="1864">
                  <c:v>76.11</c:v>
                </c:pt>
                <c:pt idx="1865">
                  <c:v>75.900000000000006</c:v>
                </c:pt>
                <c:pt idx="1866">
                  <c:v>76.430000000000007</c:v>
                </c:pt>
                <c:pt idx="1867">
                  <c:v>79.92</c:v>
                </c:pt>
                <c:pt idx="1868">
                  <c:v>79.239999999999995</c:v>
                </c:pt>
                <c:pt idx="1869">
                  <c:v>78.72</c:v>
                </c:pt>
                <c:pt idx="1870">
                  <c:v>78.16</c:v>
                </c:pt>
                <c:pt idx="1871">
                  <c:v>78.959999999999994</c:v>
                </c:pt>
                <c:pt idx="1872">
                  <c:v>78.099999999999994</c:v>
                </c:pt>
                <c:pt idx="1873">
                  <c:v>78.53</c:v>
                </c:pt>
                <c:pt idx="1874">
                  <c:v>78.03</c:v>
                </c:pt>
                <c:pt idx="1875">
                  <c:v>77.650000000000006</c:v>
                </c:pt>
                <c:pt idx="1876">
                  <c:v>78.13</c:v>
                </c:pt>
                <c:pt idx="1877">
                  <c:v>79.180000000000007</c:v>
                </c:pt>
                <c:pt idx="1878">
                  <c:v>78.599999999999994</c:v>
                </c:pt>
                <c:pt idx="1879">
                  <c:v>78.05</c:v>
                </c:pt>
                <c:pt idx="1880">
                  <c:v>77.88</c:v>
                </c:pt>
                <c:pt idx="1881">
                  <c:v>79.099999999999994</c:v>
                </c:pt>
                <c:pt idx="1882">
                  <c:v>79.37</c:v>
                </c:pt>
                <c:pt idx="1883">
                  <c:v>79.84</c:v>
                </c:pt>
                <c:pt idx="1884">
                  <c:v>79.180000000000007</c:v>
                </c:pt>
                <c:pt idx="1885">
                  <c:v>78.430000000000007</c:v>
                </c:pt>
                <c:pt idx="1886">
                  <c:v>78.03</c:v>
                </c:pt>
                <c:pt idx="1887">
                  <c:v>78.14</c:v>
                </c:pt>
                <c:pt idx="1888">
                  <c:v>77.88</c:v>
                </c:pt>
                <c:pt idx="1889">
                  <c:v>79.239999999999995</c:v>
                </c:pt>
                <c:pt idx="1890">
                  <c:v>79.739999999999995</c:v>
                </c:pt>
                <c:pt idx="1891">
                  <c:v>80.150000000000006</c:v>
                </c:pt>
                <c:pt idx="1892">
                  <c:v>80.290000000000006</c:v>
                </c:pt>
                <c:pt idx="1893">
                  <c:v>80.650000000000006</c:v>
                </c:pt>
                <c:pt idx="1894">
                  <c:v>80.84</c:v>
                </c:pt>
                <c:pt idx="1895">
                  <c:v>81.03</c:v>
                </c:pt>
                <c:pt idx="1896">
                  <c:v>80.5</c:v>
                </c:pt>
                <c:pt idx="1897">
                  <c:v>80.989999999999995</c:v>
                </c:pt>
                <c:pt idx="1898">
                  <c:v>80.73</c:v>
                </c:pt>
                <c:pt idx="1899">
                  <c:v>80.709999999999994</c:v>
                </c:pt>
                <c:pt idx="1900">
                  <c:v>82.25</c:v>
                </c:pt>
                <c:pt idx="1901">
                  <c:v>82.53</c:v>
                </c:pt>
                <c:pt idx="1902">
                  <c:v>81.349999999999994</c:v>
                </c:pt>
                <c:pt idx="1903">
                  <c:v>81.89</c:v>
                </c:pt>
                <c:pt idx="1904">
                  <c:v>81.319999999999993</c:v>
                </c:pt>
                <c:pt idx="1905">
                  <c:v>83.05</c:v>
                </c:pt>
                <c:pt idx="1906">
                  <c:v>83.31</c:v>
                </c:pt>
                <c:pt idx="1907">
                  <c:v>83.24</c:v>
                </c:pt>
                <c:pt idx="1908">
                  <c:v>81.52</c:v>
                </c:pt>
                <c:pt idx="1909">
                  <c:v>82.53</c:v>
                </c:pt>
                <c:pt idx="1910">
                  <c:v>82.62</c:v>
                </c:pt>
                <c:pt idx="1911">
                  <c:v>83.29</c:v>
                </c:pt>
                <c:pt idx="1912">
                  <c:v>81.900000000000006</c:v>
                </c:pt>
                <c:pt idx="1913">
                  <c:v>81.900000000000006</c:v>
                </c:pt>
                <c:pt idx="1914">
                  <c:v>80.69</c:v>
                </c:pt>
                <c:pt idx="1915">
                  <c:v>82.07</c:v>
                </c:pt>
                <c:pt idx="1916">
                  <c:v>82.88</c:v>
                </c:pt>
                <c:pt idx="1917">
                  <c:v>82.59</c:v>
                </c:pt>
                <c:pt idx="1918">
                  <c:v>83.57</c:v>
                </c:pt>
                <c:pt idx="1919">
                  <c:v>82.58</c:v>
                </c:pt>
                <c:pt idx="1920">
                  <c:v>83.37</c:v>
                </c:pt>
                <c:pt idx="1921">
                  <c:v>83.96</c:v>
                </c:pt>
                <c:pt idx="1922">
                  <c:v>83.93</c:v>
                </c:pt>
                <c:pt idx="1923">
                  <c:v>83.8</c:v>
                </c:pt>
                <c:pt idx="1924">
                  <c:v>83.57</c:v>
                </c:pt>
                <c:pt idx="1925">
                  <c:v>84.57</c:v>
                </c:pt>
                <c:pt idx="1926">
                  <c:v>84.6</c:v>
                </c:pt>
                <c:pt idx="1927">
                  <c:v>84.3</c:v>
                </c:pt>
                <c:pt idx="1928">
                  <c:v>83.52</c:v>
                </c:pt>
                <c:pt idx="1929">
                  <c:v>86.29</c:v>
                </c:pt>
                <c:pt idx="1930">
                  <c:v>85.96</c:v>
                </c:pt>
                <c:pt idx="1931">
                  <c:v>85.81</c:v>
                </c:pt>
                <c:pt idx="1932">
                  <c:v>85.89</c:v>
                </c:pt>
                <c:pt idx="1933">
                  <c:v>86.34</c:v>
                </c:pt>
                <c:pt idx="1934">
                  <c:v>87.29</c:v>
                </c:pt>
                <c:pt idx="1935">
                  <c:v>85.91</c:v>
                </c:pt>
                <c:pt idx="1936">
                  <c:v>87.33</c:v>
                </c:pt>
                <c:pt idx="1937">
                  <c:v>87.28</c:v>
                </c:pt>
                <c:pt idx="1938">
                  <c:v>86.65</c:v>
                </c:pt>
                <c:pt idx="1939">
                  <c:v>86.19</c:v>
                </c:pt>
                <c:pt idx="1940">
                  <c:v>85.71</c:v>
                </c:pt>
                <c:pt idx="1941">
                  <c:v>84.98</c:v>
                </c:pt>
                <c:pt idx="1942">
                  <c:v>87.72</c:v>
                </c:pt>
                <c:pt idx="1943">
                  <c:v>86.82</c:v>
                </c:pt>
                <c:pt idx="1944">
                  <c:v>87.53</c:v>
                </c:pt>
                <c:pt idx="1945">
                  <c:v>88.63</c:v>
                </c:pt>
                <c:pt idx="1946">
                  <c:v>88.51</c:v>
                </c:pt>
                <c:pt idx="1947">
                  <c:v>88.3</c:v>
                </c:pt>
                <c:pt idx="1948">
                  <c:v>86.64</c:v>
                </c:pt>
                <c:pt idx="1949">
                  <c:v>86.69</c:v>
                </c:pt>
                <c:pt idx="1950">
                  <c:v>86.77</c:v>
                </c:pt>
                <c:pt idx="1951">
                  <c:v>87.38</c:v>
                </c:pt>
                <c:pt idx="1952">
                  <c:v>86.61</c:v>
                </c:pt>
                <c:pt idx="1953">
                  <c:v>89.31</c:v>
                </c:pt>
                <c:pt idx="1954">
                  <c:v>90.02</c:v>
                </c:pt>
                <c:pt idx="1955">
                  <c:v>89.35</c:v>
                </c:pt>
                <c:pt idx="1956">
                  <c:v>90.47</c:v>
                </c:pt>
                <c:pt idx="1957">
                  <c:v>88.6</c:v>
                </c:pt>
                <c:pt idx="1958">
                  <c:v>86.31</c:v>
                </c:pt>
                <c:pt idx="1959">
                  <c:v>85.65</c:v>
                </c:pt>
                <c:pt idx="1960">
                  <c:v>85.9</c:v>
                </c:pt>
                <c:pt idx="1961">
                  <c:v>85.88</c:v>
                </c:pt>
                <c:pt idx="1962">
                  <c:v>86.79</c:v>
                </c:pt>
                <c:pt idx="1963">
                  <c:v>86.64</c:v>
                </c:pt>
                <c:pt idx="1964">
                  <c:v>86.91</c:v>
                </c:pt>
                <c:pt idx="1965">
                  <c:v>86.43</c:v>
                </c:pt>
                <c:pt idx="1966">
                  <c:v>86.66</c:v>
                </c:pt>
                <c:pt idx="1967">
                  <c:v>86.38</c:v>
                </c:pt>
                <c:pt idx="1968">
                  <c:v>85.16</c:v>
                </c:pt>
                <c:pt idx="1969">
                  <c:v>85.94</c:v>
                </c:pt>
                <c:pt idx="1970">
                  <c:v>84.23</c:v>
                </c:pt>
                <c:pt idx="1971">
                  <c:v>82.96</c:v>
                </c:pt>
                <c:pt idx="1972">
                  <c:v>83.94</c:v>
                </c:pt>
                <c:pt idx="1973">
                  <c:v>83.81</c:v>
                </c:pt>
                <c:pt idx="1974">
                  <c:v>83.83</c:v>
                </c:pt>
                <c:pt idx="1975">
                  <c:v>82.98</c:v>
                </c:pt>
                <c:pt idx="1976">
                  <c:v>83.56</c:v>
                </c:pt>
                <c:pt idx="1977">
                  <c:v>84.23</c:v>
                </c:pt>
                <c:pt idx="1978">
                  <c:v>84.12</c:v>
                </c:pt>
                <c:pt idx="1979">
                  <c:v>84.76</c:v>
                </c:pt>
                <c:pt idx="1980">
                  <c:v>84.94</c:v>
                </c:pt>
                <c:pt idx="1981">
                  <c:v>86.4</c:v>
                </c:pt>
                <c:pt idx="1982">
                  <c:v>86.22</c:v>
                </c:pt>
                <c:pt idx="1983">
                  <c:v>87.54</c:v>
                </c:pt>
                <c:pt idx="1984">
                  <c:v>84.98</c:v>
                </c:pt>
                <c:pt idx="1985">
                  <c:v>84.95</c:v>
                </c:pt>
                <c:pt idx="1986">
                  <c:v>85.4</c:v>
                </c:pt>
                <c:pt idx="1987">
                  <c:v>84.65</c:v>
                </c:pt>
                <c:pt idx="1988">
                  <c:v>84.58</c:v>
                </c:pt>
                <c:pt idx="1989">
                  <c:v>84.99</c:v>
                </c:pt>
                <c:pt idx="1990">
                  <c:v>83.79</c:v>
                </c:pt>
                <c:pt idx="1991">
                  <c:v>83.57</c:v>
                </c:pt>
                <c:pt idx="1992">
                  <c:v>82.96</c:v>
                </c:pt>
                <c:pt idx="1993">
                  <c:v>82.94</c:v>
                </c:pt>
                <c:pt idx="1994">
                  <c:v>79.2</c:v>
                </c:pt>
                <c:pt idx="1995">
                  <c:v>79.010000000000005</c:v>
                </c:pt>
                <c:pt idx="1996">
                  <c:v>79.44</c:v>
                </c:pt>
                <c:pt idx="1997">
                  <c:v>78.77</c:v>
                </c:pt>
                <c:pt idx="1998">
                  <c:v>77.81</c:v>
                </c:pt>
                <c:pt idx="1999">
                  <c:v>77.7</c:v>
                </c:pt>
                <c:pt idx="2000">
                  <c:v>77.260000000000005</c:v>
                </c:pt>
                <c:pt idx="2001">
                  <c:v>76.28</c:v>
                </c:pt>
                <c:pt idx="2002">
                  <c:v>76.27</c:v>
                </c:pt>
                <c:pt idx="2003">
                  <c:v>76.45</c:v>
                </c:pt>
                <c:pt idx="2004">
                  <c:v>76.39</c:v>
                </c:pt>
                <c:pt idx="2005">
                  <c:v>76.349999999999994</c:v>
                </c:pt>
                <c:pt idx="2006">
                  <c:v>76.59</c:v>
                </c:pt>
                <c:pt idx="2007">
                  <c:v>76.38</c:v>
                </c:pt>
                <c:pt idx="2008">
                  <c:v>76.25</c:v>
                </c:pt>
                <c:pt idx="2009">
                  <c:v>76.03</c:v>
                </c:pt>
                <c:pt idx="2010">
                  <c:v>76.02</c:v>
                </c:pt>
                <c:pt idx="2011">
                  <c:v>75.14</c:v>
                </c:pt>
                <c:pt idx="2012">
                  <c:v>74.099999999999994</c:v>
                </c:pt>
                <c:pt idx="2013">
                  <c:v>73.819999999999993</c:v>
                </c:pt>
                <c:pt idx="2014">
                  <c:v>75.2</c:v>
                </c:pt>
                <c:pt idx="2015">
                  <c:v>77.98</c:v>
                </c:pt>
                <c:pt idx="2016">
                  <c:v>77.56</c:v>
                </c:pt>
                <c:pt idx="2017">
                  <c:v>78.290000000000006</c:v>
                </c:pt>
                <c:pt idx="2018">
                  <c:v>77.86</c:v>
                </c:pt>
                <c:pt idx="2019">
                  <c:v>78.239999999999995</c:v>
                </c:pt>
                <c:pt idx="2020">
                  <c:v>77.3</c:v>
                </c:pt>
                <c:pt idx="2021">
                  <c:v>77.349999999999994</c:v>
                </c:pt>
                <c:pt idx="2022">
                  <c:v>77.319999999999993</c:v>
                </c:pt>
                <c:pt idx="2023">
                  <c:v>76.23</c:v>
                </c:pt>
                <c:pt idx="2024">
                  <c:v>76.12</c:v>
                </c:pt>
                <c:pt idx="2025">
                  <c:v>76.47</c:v>
                </c:pt>
                <c:pt idx="2026">
                  <c:v>76.08</c:v>
                </c:pt>
                <c:pt idx="2027">
                  <c:v>76.489999999999995</c:v>
                </c:pt>
                <c:pt idx="2028">
                  <c:v>76.12</c:v>
                </c:pt>
                <c:pt idx="2029">
                  <c:v>77.08</c:v>
                </c:pt>
                <c:pt idx="2030">
                  <c:v>75.599999999999994</c:v>
                </c:pt>
                <c:pt idx="2031">
                  <c:v>76.31</c:v>
                </c:pt>
                <c:pt idx="2032">
                  <c:v>76.84</c:v>
                </c:pt>
                <c:pt idx="2033">
                  <c:v>76.22</c:v>
                </c:pt>
                <c:pt idx="2034">
                  <c:v>76.239999999999995</c:v>
                </c:pt>
                <c:pt idx="2035">
                  <c:v>76.319999999999993</c:v>
                </c:pt>
                <c:pt idx="2036">
                  <c:v>75.81</c:v>
                </c:pt>
                <c:pt idx="2037">
                  <c:v>75.77</c:v>
                </c:pt>
                <c:pt idx="2038">
                  <c:v>76.099999999999994</c:v>
                </c:pt>
                <c:pt idx="2039">
                  <c:v>76.510000000000005</c:v>
                </c:pt>
                <c:pt idx="2040">
                  <c:v>76.739999999999995</c:v>
                </c:pt>
                <c:pt idx="2041">
                  <c:v>76.53</c:v>
                </c:pt>
                <c:pt idx="2042">
                  <c:v>77.510000000000005</c:v>
                </c:pt>
                <c:pt idx="2043">
                  <c:v>76.56</c:v>
                </c:pt>
                <c:pt idx="2044">
                  <c:v>76.010000000000005</c:v>
                </c:pt>
                <c:pt idx="2045">
                  <c:v>75.75</c:v>
                </c:pt>
                <c:pt idx="2046">
                  <c:v>75.5</c:v>
                </c:pt>
                <c:pt idx="2047">
                  <c:v>75.900000000000006</c:v>
                </c:pt>
                <c:pt idx="2048">
                  <c:v>75.849999999999994</c:v>
                </c:pt>
                <c:pt idx="2049">
                  <c:v>75.52</c:v>
                </c:pt>
                <c:pt idx="2050">
                  <c:v>75.69</c:v>
                </c:pt>
                <c:pt idx="2051">
                  <c:v>75.73</c:v>
                </c:pt>
                <c:pt idx="2052">
                  <c:v>75.55</c:v>
                </c:pt>
                <c:pt idx="2053">
                  <c:v>74.959999999999994</c:v>
                </c:pt>
                <c:pt idx="2054">
                  <c:v>74.88</c:v>
                </c:pt>
                <c:pt idx="2055">
                  <c:v>74.489999999999995</c:v>
                </c:pt>
                <c:pt idx="2056">
                  <c:v>73.900000000000006</c:v>
                </c:pt>
                <c:pt idx="2057">
                  <c:v>74.39</c:v>
                </c:pt>
                <c:pt idx="2058">
                  <c:v>74.03</c:v>
                </c:pt>
                <c:pt idx="2059">
                  <c:v>74.22</c:v>
                </c:pt>
                <c:pt idx="2060">
                  <c:v>74.36</c:v>
                </c:pt>
                <c:pt idx="2061">
                  <c:v>74.67</c:v>
                </c:pt>
                <c:pt idx="2062">
                  <c:v>73.95</c:v>
                </c:pt>
                <c:pt idx="2063">
                  <c:v>74.2</c:v>
                </c:pt>
                <c:pt idx="2064">
                  <c:v>73.34</c:v>
                </c:pt>
                <c:pt idx="2065">
                  <c:v>73.540000000000006</c:v>
                </c:pt>
                <c:pt idx="2066">
                  <c:v>73.540000000000006</c:v>
                </c:pt>
                <c:pt idx="2067">
                  <c:v>73.58</c:v>
                </c:pt>
                <c:pt idx="2068">
                  <c:v>74.78</c:v>
                </c:pt>
                <c:pt idx="2069">
                  <c:v>75.44</c:v>
                </c:pt>
                <c:pt idx="2070">
                  <c:v>75.709999999999994</c:v>
                </c:pt>
                <c:pt idx="2071">
                  <c:v>75.97</c:v>
                </c:pt>
                <c:pt idx="2072">
                  <c:v>76.349999999999994</c:v>
                </c:pt>
                <c:pt idx="2073">
                  <c:v>76.989999999999995</c:v>
                </c:pt>
                <c:pt idx="2074">
                  <c:v>76.64</c:v>
                </c:pt>
                <c:pt idx="2075">
                  <c:v>76.77</c:v>
                </c:pt>
                <c:pt idx="2076">
                  <c:v>77.09</c:v>
                </c:pt>
                <c:pt idx="2077">
                  <c:v>76.61</c:v>
                </c:pt>
                <c:pt idx="2078">
                  <c:v>76.86</c:v>
                </c:pt>
                <c:pt idx="2079">
                  <c:v>76.84</c:v>
                </c:pt>
                <c:pt idx="2080">
                  <c:v>76.55</c:v>
                </c:pt>
                <c:pt idx="2081">
                  <c:v>76.819999999999993</c:v>
                </c:pt>
                <c:pt idx="2082">
                  <c:v>77.06</c:v>
                </c:pt>
                <c:pt idx="2083">
                  <c:v>77.209999999999994</c:v>
                </c:pt>
                <c:pt idx="2084">
                  <c:v>76.650000000000006</c:v>
                </c:pt>
                <c:pt idx="2085">
                  <c:v>76.069999999999993</c:v>
                </c:pt>
                <c:pt idx="2086">
                  <c:v>75.75</c:v>
                </c:pt>
                <c:pt idx="2087">
                  <c:v>75.62</c:v>
                </c:pt>
                <c:pt idx="2088">
                  <c:v>75.28</c:v>
                </c:pt>
                <c:pt idx="2089">
                  <c:v>75.069999999999993</c:v>
                </c:pt>
                <c:pt idx="2090">
                  <c:v>75.34</c:v>
                </c:pt>
                <c:pt idx="2091">
                  <c:v>74.91</c:v>
                </c:pt>
                <c:pt idx="2092">
                  <c:v>75.62</c:v>
                </c:pt>
                <c:pt idx="2093">
                  <c:v>75.97</c:v>
                </c:pt>
                <c:pt idx="2094">
                  <c:v>75.790000000000006</c:v>
                </c:pt>
                <c:pt idx="2095">
                  <c:v>75.680000000000007</c:v>
                </c:pt>
                <c:pt idx="2096">
                  <c:v>75.87</c:v>
                </c:pt>
                <c:pt idx="2097">
                  <c:v>75.7</c:v>
                </c:pt>
                <c:pt idx="2098">
                  <c:v>74.989999999999995</c:v>
                </c:pt>
                <c:pt idx="2099">
                  <c:v>75.34</c:v>
                </c:pt>
                <c:pt idx="2100">
                  <c:v>75.28</c:v>
                </c:pt>
                <c:pt idx="2101">
                  <c:v>75.73</c:v>
                </c:pt>
                <c:pt idx="2102">
                  <c:v>76.16</c:v>
                </c:pt>
                <c:pt idx="2103">
                  <c:v>76.62</c:v>
                </c:pt>
                <c:pt idx="2104">
                  <c:v>77.010000000000005</c:v>
                </c:pt>
                <c:pt idx="2105">
                  <c:v>77.209999999999994</c:v>
                </c:pt>
                <c:pt idx="2106">
                  <c:v>77.319999999999993</c:v>
                </c:pt>
                <c:pt idx="2107">
                  <c:v>77.13</c:v>
                </c:pt>
                <c:pt idx="2108">
                  <c:v>76.709999999999994</c:v>
                </c:pt>
                <c:pt idx="2109">
                  <c:v>76.760000000000005</c:v>
                </c:pt>
                <c:pt idx="2110">
                  <c:v>76.77</c:v>
                </c:pt>
                <c:pt idx="2111">
                  <c:v>75.98</c:v>
                </c:pt>
                <c:pt idx="2112">
                  <c:v>75.53</c:v>
                </c:pt>
                <c:pt idx="2113">
                  <c:v>75.59</c:v>
                </c:pt>
                <c:pt idx="2114">
                  <c:v>75.61</c:v>
                </c:pt>
                <c:pt idx="2115">
                  <c:v>75.39</c:v>
                </c:pt>
                <c:pt idx="2116">
                  <c:v>75.66</c:v>
                </c:pt>
                <c:pt idx="2117">
                  <c:v>75.69</c:v>
                </c:pt>
                <c:pt idx="2118">
                  <c:v>76.61</c:v>
                </c:pt>
                <c:pt idx="2119">
                  <c:v>77.010000000000005</c:v>
                </c:pt>
                <c:pt idx="2120">
                  <c:v>76.83</c:v>
                </c:pt>
                <c:pt idx="2121">
                  <c:v>78.739999999999995</c:v>
                </c:pt>
                <c:pt idx="2122">
                  <c:v>79.14</c:v>
                </c:pt>
                <c:pt idx="2123">
                  <c:v>79.150000000000006</c:v>
                </c:pt>
                <c:pt idx="2124">
                  <c:v>79.2</c:v>
                </c:pt>
                <c:pt idx="2125">
                  <c:v>78.69</c:v>
                </c:pt>
                <c:pt idx="2126">
                  <c:v>77.959999999999994</c:v>
                </c:pt>
                <c:pt idx="2127">
                  <c:v>78.010000000000005</c:v>
                </c:pt>
                <c:pt idx="2128">
                  <c:v>78.62</c:v>
                </c:pt>
                <c:pt idx="2129">
                  <c:v>79.12</c:v>
                </c:pt>
                <c:pt idx="2130">
                  <c:v>79.7</c:v>
                </c:pt>
                <c:pt idx="2131">
                  <c:v>79.709999999999994</c:v>
                </c:pt>
                <c:pt idx="2132">
                  <c:v>79.67</c:v>
                </c:pt>
                <c:pt idx="2133">
                  <c:v>79.760000000000005</c:v>
                </c:pt>
                <c:pt idx="2134">
                  <c:v>78.62</c:v>
                </c:pt>
                <c:pt idx="2135">
                  <c:v>78.31</c:v>
                </c:pt>
                <c:pt idx="2136">
                  <c:v>78.040000000000006</c:v>
                </c:pt>
                <c:pt idx="2137">
                  <c:v>77.56</c:v>
                </c:pt>
                <c:pt idx="2138">
                  <c:v>77.599999999999994</c:v>
                </c:pt>
                <c:pt idx="2139">
                  <c:v>77.66</c:v>
                </c:pt>
                <c:pt idx="2140">
                  <c:v>77.22</c:v>
                </c:pt>
                <c:pt idx="2141">
                  <c:v>76.88</c:v>
                </c:pt>
                <c:pt idx="2142">
                  <c:v>77.38</c:v>
                </c:pt>
                <c:pt idx="2143">
                  <c:v>76.5</c:v>
                </c:pt>
                <c:pt idx="2144">
                  <c:v>76.89</c:v>
                </c:pt>
                <c:pt idx="2145">
                  <c:v>77.97</c:v>
                </c:pt>
                <c:pt idx="2146">
                  <c:v>78.180000000000007</c:v>
                </c:pt>
                <c:pt idx="2147">
                  <c:v>77.31</c:v>
                </c:pt>
                <c:pt idx="2148">
                  <c:v>77.31</c:v>
                </c:pt>
                <c:pt idx="2149">
                  <c:v>77.459999999999994</c:v>
                </c:pt>
                <c:pt idx="2150">
                  <c:v>77.180000000000007</c:v>
                </c:pt>
                <c:pt idx="2151">
                  <c:v>76.77</c:v>
                </c:pt>
                <c:pt idx="2152">
                  <c:v>76.430000000000007</c:v>
                </c:pt>
                <c:pt idx="2153">
                  <c:v>76.010000000000005</c:v>
                </c:pt>
                <c:pt idx="2154">
                  <c:v>76.14</c:v>
                </c:pt>
                <c:pt idx="2155">
                  <c:v>76.23</c:v>
                </c:pt>
                <c:pt idx="2156">
                  <c:v>76.87</c:v>
                </c:pt>
                <c:pt idx="2157">
                  <c:v>76.760000000000005</c:v>
                </c:pt>
                <c:pt idx="2158">
                  <c:v>76.099999999999994</c:v>
                </c:pt>
                <c:pt idx="2159">
                  <c:v>75.38</c:v>
                </c:pt>
                <c:pt idx="2160">
                  <c:v>74.38</c:v>
                </c:pt>
                <c:pt idx="2161">
                  <c:v>74.77</c:v>
                </c:pt>
                <c:pt idx="2162">
                  <c:v>74.680000000000007</c:v>
                </c:pt>
                <c:pt idx="2163">
                  <c:v>74.28</c:v>
                </c:pt>
                <c:pt idx="2164">
                  <c:v>74.930000000000007</c:v>
                </c:pt>
                <c:pt idx="2165">
                  <c:v>75.53</c:v>
                </c:pt>
                <c:pt idx="2166">
                  <c:v>74.92</c:v>
                </c:pt>
                <c:pt idx="2167">
                  <c:v>74.430000000000007</c:v>
                </c:pt>
                <c:pt idx="2168">
                  <c:v>74.58</c:v>
                </c:pt>
                <c:pt idx="2169">
                  <c:v>74.88</c:v>
                </c:pt>
                <c:pt idx="2170">
                  <c:v>74.8</c:v>
                </c:pt>
                <c:pt idx="2171">
                  <c:v>75.13</c:v>
                </c:pt>
                <c:pt idx="2172">
                  <c:v>74.12</c:v>
                </c:pt>
                <c:pt idx="2173">
                  <c:v>74.7</c:v>
                </c:pt>
                <c:pt idx="2174">
                  <c:v>74.56</c:v>
                </c:pt>
                <c:pt idx="2175">
                  <c:v>74.78</c:v>
                </c:pt>
                <c:pt idx="2176">
                  <c:v>73.349999999999994</c:v>
                </c:pt>
                <c:pt idx="2177">
                  <c:v>73.349999999999994</c:v>
                </c:pt>
                <c:pt idx="2178">
                  <c:v>73.12</c:v>
                </c:pt>
                <c:pt idx="2179">
                  <c:v>73.52</c:v>
                </c:pt>
                <c:pt idx="2180">
                  <c:v>74.849999999999994</c:v>
                </c:pt>
                <c:pt idx="2181">
                  <c:v>75.33</c:v>
                </c:pt>
                <c:pt idx="2182">
                  <c:v>75.790000000000006</c:v>
                </c:pt>
                <c:pt idx="2183">
                  <c:v>75.36</c:v>
                </c:pt>
                <c:pt idx="2184">
                  <c:v>74.959999999999994</c:v>
                </c:pt>
                <c:pt idx="2185">
                  <c:v>74.8</c:v>
                </c:pt>
                <c:pt idx="2186">
                  <c:v>73.760000000000005</c:v>
                </c:pt>
                <c:pt idx="2187">
                  <c:v>73.75</c:v>
                </c:pt>
                <c:pt idx="2188">
                  <c:v>72.819999999999993</c:v>
                </c:pt>
                <c:pt idx="2189">
                  <c:v>72.87</c:v>
                </c:pt>
                <c:pt idx="2190">
                  <c:v>72.73</c:v>
                </c:pt>
                <c:pt idx="2191">
                  <c:v>72.66</c:v>
                </c:pt>
                <c:pt idx="2192">
                  <c:v>74.680000000000007</c:v>
                </c:pt>
                <c:pt idx="2193">
                  <c:v>74.75</c:v>
                </c:pt>
                <c:pt idx="2194">
                  <c:v>74.099999999999994</c:v>
                </c:pt>
                <c:pt idx="2195">
                  <c:v>74.67</c:v>
                </c:pt>
                <c:pt idx="2196">
                  <c:v>74.150000000000006</c:v>
                </c:pt>
                <c:pt idx="2197">
                  <c:v>74.42</c:v>
                </c:pt>
                <c:pt idx="2198">
                  <c:v>74.959999999999994</c:v>
                </c:pt>
                <c:pt idx="2199">
                  <c:v>75.349999999999994</c:v>
                </c:pt>
                <c:pt idx="2200">
                  <c:v>75.84</c:v>
                </c:pt>
                <c:pt idx="2201">
                  <c:v>76.19</c:v>
                </c:pt>
                <c:pt idx="2202">
                  <c:v>76.760000000000005</c:v>
                </c:pt>
                <c:pt idx="2203">
                  <c:v>77.66</c:v>
                </c:pt>
                <c:pt idx="2204">
                  <c:v>77.959999999999994</c:v>
                </c:pt>
                <c:pt idx="2205">
                  <c:v>77.489999999999995</c:v>
                </c:pt>
                <c:pt idx="2206">
                  <c:v>78.040000000000006</c:v>
                </c:pt>
                <c:pt idx="2207">
                  <c:v>78.09</c:v>
                </c:pt>
                <c:pt idx="2208">
                  <c:v>77.83</c:v>
                </c:pt>
                <c:pt idx="2209">
                  <c:v>78.45</c:v>
                </c:pt>
                <c:pt idx="2210">
                  <c:v>78.209999999999994</c:v>
                </c:pt>
                <c:pt idx="2211">
                  <c:v>78.650000000000006</c:v>
                </c:pt>
                <c:pt idx="2212">
                  <c:v>78.91</c:v>
                </c:pt>
                <c:pt idx="2213">
                  <c:v>78.69</c:v>
                </c:pt>
                <c:pt idx="2214">
                  <c:v>78.63</c:v>
                </c:pt>
                <c:pt idx="2215">
                  <c:v>78.47</c:v>
                </c:pt>
                <c:pt idx="2216">
                  <c:v>78.39</c:v>
                </c:pt>
                <c:pt idx="2217">
                  <c:v>78.010000000000005</c:v>
                </c:pt>
                <c:pt idx="2218">
                  <c:v>77.87</c:v>
                </c:pt>
                <c:pt idx="2219">
                  <c:v>77.430000000000007</c:v>
                </c:pt>
                <c:pt idx="2220">
                  <c:v>77.239999999999995</c:v>
                </c:pt>
                <c:pt idx="2221">
                  <c:v>77.94</c:v>
                </c:pt>
                <c:pt idx="2222">
                  <c:v>77.25</c:v>
                </c:pt>
                <c:pt idx="2223">
                  <c:v>77.739999999999995</c:v>
                </c:pt>
                <c:pt idx="2224">
                  <c:v>78.08</c:v>
                </c:pt>
                <c:pt idx="2225">
                  <c:v>78.5</c:v>
                </c:pt>
                <c:pt idx="2226">
                  <c:v>79.09</c:v>
                </c:pt>
                <c:pt idx="2227">
                  <c:v>79.08</c:v>
                </c:pt>
                <c:pt idx="2228">
                  <c:v>79.95</c:v>
                </c:pt>
                <c:pt idx="2229">
                  <c:v>79.94</c:v>
                </c:pt>
                <c:pt idx="2230">
                  <c:v>79.44</c:v>
                </c:pt>
                <c:pt idx="2231">
                  <c:v>80.22</c:v>
                </c:pt>
                <c:pt idx="2232">
                  <c:v>81.209999999999994</c:v>
                </c:pt>
                <c:pt idx="2233">
                  <c:v>81.11</c:v>
                </c:pt>
                <c:pt idx="2234">
                  <c:v>81.010000000000005</c:v>
                </c:pt>
                <c:pt idx="2235">
                  <c:v>80.930000000000007</c:v>
                </c:pt>
                <c:pt idx="2236">
                  <c:v>80.680000000000007</c:v>
                </c:pt>
                <c:pt idx="2237">
                  <c:v>80.430000000000007</c:v>
                </c:pt>
                <c:pt idx="2238">
                  <c:v>79.81</c:v>
                </c:pt>
                <c:pt idx="2239">
                  <c:v>78.86</c:v>
                </c:pt>
                <c:pt idx="2240">
                  <c:v>78.900000000000006</c:v>
                </c:pt>
                <c:pt idx="2241">
                  <c:v>79.25</c:v>
                </c:pt>
                <c:pt idx="2242">
                  <c:v>79.22</c:v>
                </c:pt>
                <c:pt idx="2243">
                  <c:v>79.22</c:v>
                </c:pt>
                <c:pt idx="2244">
                  <c:v>79.08</c:v>
                </c:pt>
                <c:pt idx="2245">
                  <c:v>78.900000000000006</c:v>
                </c:pt>
                <c:pt idx="2246">
                  <c:v>78.709999999999994</c:v>
                </c:pt>
                <c:pt idx="2247">
                  <c:v>79.010000000000005</c:v>
                </c:pt>
                <c:pt idx="2248">
                  <c:v>77.959999999999994</c:v>
                </c:pt>
                <c:pt idx="2249">
                  <c:v>77.510000000000005</c:v>
                </c:pt>
                <c:pt idx="2250">
                  <c:v>78.16</c:v>
                </c:pt>
                <c:pt idx="2251">
                  <c:v>77.42</c:v>
                </c:pt>
                <c:pt idx="2252">
                  <c:v>77.33</c:v>
                </c:pt>
                <c:pt idx="2253">
                  <c:v>77.069999999999993</c:v>
                </c:pt>
                <c:pt idx="2254">
                  <c:v>76.75</c:v>
                </c:pt>
                <c:pt idx="2255">
                  <c:v>76.91</c:v>
                </c:pt>
                <c:pt idx="2256">
                  <c:v>77.06</c:v>
                </c:pt>
                <c:pt idx="2257">
                  <c:v>77.14</c:v>
                </c:pt>
                <c:pt idx="2258">
                  <c:v>76.08</c:v>
                </c:pt>
                <c:pt idx="2259">
                  <c:v>76.42</c:v>
                </c:pt>
                <c:pt idx="2260">
                  <c:v>75.900000000000006</c:v>
                </c:pt>
                <c:pt idx="2261">
                  <c:v>76.319999999999993</c:v>
                </c:pt>
                <c:pt idx="2262">
                  <c:v>75.150000000000006</c:v>
                </c:pt>
                <c:pt idx="2263">
                  <c:v>75.709999999999994</c:v>
                </c:pt>
                <c:pt idx="2264">
                  <c:v>75.78</c:v>
                </c:pt>
                <c:pt idx="2265">
                  <c:v>75.599999999999994</c:v>
                </c:pt>
                <c:pt idx="2266">
                  <c:v>74.37</c:v>
                </c:pt>
                <c:pt idx="2267">
                  <c:v>74.680000000000007</c:v>
                </c:pt>
                <c:pt idx="2268">
                  <c:v>74.819999999999993</c:v>
                </c:pt>
                <c:pt idx="2269">
                  <c:v>74.790000000000006</c:v>
                </c:pt>
                <c:pt idx="2270">
                  <c:v>73</c:v>
                </c:pt>
                <c:pt idx="2271">
                  <c:v>72.900000000000006</c:v>
                </c:pt>
                <c:pt idx="2272">
                  <c:v>71.87</c:v>
                </c:pt>
                <c:pt idx="2273">
                  <c:v>72.8</c:v>
                </c:pt>
                <c:pt idx="2274">
                  <c:v>73.16</c:v>
                </c:pt>
                <c:pt idx="2275">
                  <c:v>73.72</c:v>
                </c:pt>
                <c:pt idx="2276">
                  <c:v>73.59</c:v>
                </c:pt>
                <c:pt idx="2277">
                  <c:v>73.959999999999994</c:v>
                </c:pt>
                <c:pt idx="2278">
                  <c:v>74.36</c:v>
                </c:pt>
                <c:pt idx="2279">
                  <c:v>74.62</c:v>
                </c:pt>
                <c:pt idx="2280">
                  <c:v>74.650000000000006</c:v>
                </c:pt>
                <c:pt idx="2281">
                  <c:v>75.75</c:v>
                </c:pt>
                <c:pt idx="2282">
                  <c:v>76.42</c:v>
                </c:pt>
                <c:pt idx="2283">
                  <c:v>75.83</c:v>
                </c:pt>
                <c:pt idx="2284">
                  <c:v>76.209999999999994</c:v>
                </c:pt>
                <c:pt idx="2285">
                  <c:v>76.42</c:v>
                </c:pt>
                <c:pt idx="2286">
                  <c:v>75.150000000000006</c:v>
                </c:pt>
                <c:pt idx="2287">
                  <c:v>74.78</c:v>
                </c:pt>
                <c:pt idx="2288">
                  <c:v>74.36</c:v>
                </c:pt>
                <c:pt idx="2289">
                  <c:v>73.91</c:v>
                </c:pt>
                <c:pt idx="2290">
                  <c:v>74.05</c:v>
                </c:pt>
                <c:pt idx="2291">
                  <c:v>73.959999999999994</c:v>
                </c:pt>
                <c:pt idx="2292">
                  <c:v>73.510000000000005</c:v>
                </c:pt>
                <c:pt idx="2293">
                  <c:v>72.59</c:v>
                </c:pt>
                <c:pt idx="2294">
                  <c:v>72.67</c:v>
                </c:pt>
                <c:pt idx="2295">
                  <c:v>72.91</c:v>
                </c:pt>
                <c:pt idx="2296">
                  <c:v>72.680000000000007</c:v>
                </c:pt>
                <c:pt idx="2297">
                  <c:v>72.98</c:v>
                </c:pt>
                <c:pt idx="2298">
                  <c:v>72.430000000000007</c:v>
                </c:pt>
                <c:pt idx="2299">
                  <c:v>72.38</c:v>
                </c:pt>
                <c:pt idx="2300">
                  <c:v>72.86</c:v>
                </c:pt>
                <c:pt idx="2301">
                  <c:v>73.03</c:v>
                </c:pt>
                <c:pt idx="2302">
                  <c:v>73.44</c:v>
                </c:pt>
                <c:pt idx="2303">
                  <c:v>73.459999999999994</c:v>
                </c:pt>
                <c:pt idx="2304">
                  <c:v>73.55</c:v>
                </c:pt>
                <c:pt idx="2305">
                  <c:v>73.23</c:v>
                </c:pt>
                <c:pt idx="2306">
                  <c:v>73.58</c:v>
                </c:pt>
                <c:pt idx="2307">
                  <c:v>74.11</c:v>
                </c:pt>
                <c:pt idx="2308">
                  <c:v>74.41</c:v>
                </c:pt>
                <c:pt idx="2309">
                  <c:v>76.400000000000006</c:v>
                </c:pt>
                <c:pt idx="2310">
                  <c:v>76.86</c:v>
                </c:pt>
                <c:pt idx="2311">
                  <c:v>77.08</c:v>
                </c:pt>
                <c:pt idx="2312">
                  <c:v>76.900000000000006</c:v>
                </c:pt>
                <c:pt idx="2313">
                  <c:v>77.25</c:v>
                </c:pt>
                <c:pt idx="2314">
                  <c:v>77.37</c:v>
                </c:pt>
                <c:pt idx="2315">
                  <c:v>77.87</c:v>
                </c:pt>
                <c:pt idx="2316">
                  <c:v>78.77</c:v>
                </c:pt>
                <c:pt idx="2317">
                  <c:v>78.75</c:v>
                </c:pt>
                <c:pt idx="2318">
                  <c:v>78.22</c:v>
                </c:pt>
                <c:pt idx="2319">
                  <c:v>77.94</c:v>
                </c:pt>
                <c:pt idx="2320">
                  <c:v>77.89</c:v>
                </c:pt>
                <c:pt idx="2321">
                  <c:v>77.989999999999995</c:v>
                </c:pt>
                <c:pt idx="2322">
                  <c:v>78</c:v>
                </c:pt>
                <c:pt idx="2323">
                  <c:v>78.010000000000005</c:v>
                </c:pt>
                <c:pt idx="2324">
                  <c:v>78.23</c:v>
                </c:pt>
                <c:pt idx="2325">
                  <c:v>78.55</c:v>
                </c:pt>
                <c:pt idx="2326">
                  <c:v>77.87</c:v>
                </c:pt>
                <c:pt idx="2327">
                  <c:v>78.08</c:v>
                </c:pt>
                <c:pt idx="2328">
                  <c:v>77.34</c:v>
                </c:pt>
                <c:pt idx="2329">
                  <c:v>77.2</c:v>
                </c:pt>
                <c:pt idx="2330">
                  <c:v>77.37</c:v>
                </c:pt>
                <c:pt idx="2331">
                  <c:v>77.03</c:v>
                </c:pt>
                <c:pt idx="2332">
                  <c:v>77.63</c:v>
                </c:pt>
                <c:pt idx="2333">
                  <c:v>77.63</c:v>
                </c:pt>
                <c:pt idx="2334">
                  <c:v>76.77</c:v>
                </c:pt>
                <c:pt idx="2335">
                  <c:v>77.03</c:v>
                </c:pt>
                <c:pt idx="2336">
                  <c:v>76.709999999999994</c:v>
                </c:pt>
                <c:pt idx="2337">
                  <c:v>75.209999999999994</c:v>
                </c:pt>
                <c:pt idx="2338">
                  <c:v>74.760000000000005</c:v>
                </c:pt>
                <c:pt idx="2339">
                  <c:v>74.709999999999994</c:v>
                </c:pt>
                <c:pt idx="2340">
                  <c:v>74.59</c:v>
                </c:pt>
                <c:pt idx="2341">
                  <c:v>74.489999999999995</c:v>
                </c:pt>
                <c:pt idx="2342">
                  <c:v>75.260000000000005</c:v>
                </c:pt>
                <c:pt idx="2343">
                  <c:v>75.010000000000005</c:v>
                </c:pt>
                <c:pt idx="2344">
                  <c:v>74.37</c:v>
                </c:pt>
                <c:pt idx="2345">
                  <c:v>74.2</c:v>
                </c:pt>
                <c:pt idx="2346">
                  <c:v>73.510000000000005</c:v>
                </c:pt>
                <c:pt idx="2347">
                  <c:v>73.03</c:v>
                </c:pt>
                <c:pt idx="2348">
                  <c:v>74.459999999999994</c:v>
                </c:pt>
                <c:pt idx="2349">
                  <c:v>75.73</c:v>
                </c:pt>
                <c:pt idx="2350">
                  <c:v>74.95</c:v>
                </c:pt>
                <c:pt idx="2351">
                  <c:v>74.87</c:v>
                </c:pt>
                <c:pt idx="2352">
                  <c:v>75</c:v>
                </c:pt>
                <c:pt idx="2353">
                  <c:v>74.84</c:v>
                </c:pt>
                <c:pt idx="2354">
                  <c:v>75.25</c:v>
                </c:pt>
                <c:pt idx="2355">
                  <c:v>75.75</c:v>
                </c:pt>
                <c:pt idx="2356">
                  <c:v>76.33</c:v>
                </c:pt>
                <c:pt idx="2357">
                  <c:v>75.63</c:v>
                </c:pt>
                <c:pt idx="2358">
                  <c:v>75.25</c:v>
                </c:pt>
                <c:pt idx="2359">
                  <c:v>75.94</c:v>
                </c:pt>
                <c:pt idx="2360">
                  <c:v>75.69</c:v>
                </c:pt>
                <c:pt idx="2361">
                  <c:v>74.84</c:v>
                </c:pt>
                <c:pt idx="2362">
                  <c:v>75.63</c:v>
                </c:pt>
                <c:pt idx="2363">
                  <c:v>76.23</c:v>
                </c:pt>
                <c:pt idx="2364">
                  <c:v>77.319999999999993</c:v>
                </c:pt>
                <c:pt idx="2365">
                  <c:v>77.31</c:v>
                </c:pt>
                <c:pt idx="2366">
                  <c:v>76.33</c:v>
                </c:pt>
                <c:pt idx="2367">
                  <c:v>77.03</c:v>
                </c:pt>
                <c:pt idx="2368">
                  <c:v>77.39</c:v>
                </c:pt>
                <c:pt idx="2369">
                  <c:v>77.400000000000006</c:v>
                </c:pt>
                <c:pt idx="2370">
                  <c:v>77.87</c:v>
                </c:pt>
                <c:pt idx="2371">
                  <c:v>78.5</c:v>
                </c:pt>
                <c:pt idx="2372">
                  <c:v>79.86</c:v>
                </c:pt>
                <c:pt idx="2373">
                  <c:v>78.78</c:v>
                </c:pt>
                <c:pt idx="2374">
                  <c:v>78.5</c:v>
                </c:pt>
                <c:pt idx="2375">
                  <c:v>78.89</c:v>
                </c:pt>
                <c:pt idx="2376">
                  <c:v>78.400000000000006</c:v>
                </c:pt>
                <c:pt idx="2377">
                  <c:v>78.25</c:v>
                </c:pt>
                <c:pt idx="2378">
                  <c:v>78.83</c:v>
                </c:pt>
                <c:pt idx="2379">
                  <c:v>78.83</c:v>
                </c:pt>
                <c:pt idx="2380">
                  <c:v>79.25</c:v>
                </c:pt>
                <c:pt idx="2381">
                  <c:v>78.459999999999994</c:v>
                </c:pt>
                <c:pt idx="2382">
                  <c:v>78.06</c:v>
                </c:pt>
                <c:pt idx="2383">
                  <c:v>77.72</c:v>
                </c:pt>
                <c:pt idx="2384">
                  <c:v>78.39</c:v>
                </c:pt>
                <c:pt idx="2385">
                  <c:v>79.040000000000006</c:v>
                </c:pt>
                <c:pt idx="2386">
                  <c:v>78.650000000000006</c:v>
                </c:pt>
                <c:pt idx="2387">
                  <c:v>78.03</c:v>
                </c:pt>
                <c:pt idx="2388">
                  <c:v>79.09</c:v>
                </c:pt>
                <c:pt idx="2389">
                  <c:v>77.97</c:v>
                </c:pt>
                <c:pt idx="2390">
                  <c:v>78.290000000000006</c:v>
                </c:pt>
                <c:pt idx="2391">
                  <c:v>77.16</c:v>
                </c:pt>
                <c:pt idx="2392">
                  <c:v>78.510000000000005</c:v>
                </c:pt>
                <c:pt idx="2393">
                  <c:v>78.680000000000007</c:v>
                </c:pt>
                <c:pt idx="2394">
                  <c:v>78.47</c:v>
                </c:pt>
                <c:pt idx="2395">
                  <c:v>78.56</c:v>
                </c:pt>
                <c:pt idx="2396">
                  <c:v>77.790000000000006</c:v>
                </c:pt>
                <c:pt idx="2397">
                  <c:v>77.37</c:v>
                </c:pt>
                <c:pt idx="2398">
                  <c:v>78.12</c:v>
                </c:pt>
                <c:pt idx="2399">
                  <c:v>77.290000000000006</c:v>
                </c:pt>
                <c:pt idx="2400">
                  <c:v>76.39</c:v>
                </c:pt>
                <c:pt idx="2401">
                  <c:v>76.2</c:v>
                </c:pt>
                <c:pt idx="2402">
                  <c:v>76</c:v>
                </c:pt>
                <c:pt idx="2403">
                  <c:v>76.02</c:v>
                </c:pt>
                <c:pt idx="2404">
                  <c:v>75.430000000000007</c:v>
                </c:pt>
                <c:pt idx="2405">
                  <c:v>74.83</c:v>
                </c:pt>
                <c:pt idx="2406">
                  <c:v>74.78</c:v>
                </c:pt>
                <c:pt idx="2407">
                  <c:v>74.77</c:v>
                </c:pt>
                <c:pt idx="2408">
                  <c:v>74.849999999999994</c:v>
                </c:pt>
                <c:pt idx="2409">
                  <c:v>74.28</c:v>
                </c:pt>
                <c:pt idx="2410">
                  <c:v>73.13</c:v>
                </c:pt>
                <c:pt idx="2411">
                  <c:v>72.989999999999995</c:v>
                </c:pt>
                <c:pt idx="2412">
                  <c:v>72.45</c:v>
                </c:pt>
                <c:pt idx="2413">
                  <c:v>72.25</c:v>
                </c:pt>
                <c:pt idx="2414">
                  <c:v>72.5</c:v>
                </c:pt>
                <c:pt idx="2415">
                  <c:v>73.22</c:v>
                </c:pt>
                <c:pt idx="2416">
                  <c:v>73.650000000000006</c:v>
                </c:pt>
                <c:pt idx="2417">
                  <c:v>73.599999999999994</c:v>
                </c:pt>
                <c:pt idx="2418">
                  <c:v>72.98</c:v>
                </c:pt>
                <c:pt idx="2419">
                  <c:v>73.03</c:v>
                </c:pt>
                <c:pt idx="2420">
                  <c:v>73.319999999999993</c:v>
                </c:pt>
                <c:pt idx="2421">
                  <c:v>73.38</c:v>
                </c:pt>
                <c:pt idx="2422">
                  <c:v>73.72</c:v>
                </c:pt>
                <c:pt idx="2423">
                  <c:v>73.260000000000005</c:v>
                </c:pt>
                <c:pt idx="2424">
                  <c:v>71.739999999999995</c:v>
                </c:pt>
                <c:pt idx="2425">
                  <c:v>70.78</c:v>
                </c:pt>
                <c:pt idx="2426">
                  <c:v>71.66</c:v>
                </c:pt>
                <c:pt idx="2427">
                  <c:v>71.11</c:v>
                </c:pt>
                <c:pt idx="2428">
                  <c:v>70.44</c:v>
                </c:pt>
                <c:pt idx="2429">
                  <c:v>70.400000000000006</c:v>
                </c:pt>
                <c:pt idx="2430">
                  <c:v>70.260000000000005</c:v>
                </c:pt>
                <c:pt idx="2431">
                  <c:v>69.209999999999994</c:v>
                </c:pt>
                <c:pt idx="2432">
                  <c:v>68.760000000000005</c:v>
                </c:pt>
                <c:pt idx="2433">
                  <c:v>69.3</c:v>
                </c:pt>
                <c:pt idx="2434">
                  <c:v>70.819999999999993</c:v>
                </c:pt>
                <c:pt idx="2435">
                  <c:v>71.39</c:v>
                </c:pt>
                <c:pt idx="2436">
                  <c:v>71.400000000000006</c:v>
                </c:pt>
                <c:pt idx="2437">
                  <c:v>71.400000000000006</c:v>
                </c:pt>
                <c:pt idx="2438">
                  <c:v>71.48</c:v>
                </c:pt>
                <c:pt idx="2439">
                  <c:v>71.23</c:v>
                </c:pt>
                <c:pt idx="2440">
                  <c:v>71.31</c:v>
                </c:pt>
                <c:pt idx="2441">
                  <c:v>70.77</c:v>
                </c:pt>
                <c:pt idx="2442">
                  <c:v>69.63</c:v>
                </c:pt>
                <c:pt idx="2443">
                  <c:v>70.489999999999995</c:v>
                </c:pt>
                <c:pt idx="2444">
                  <c:v>69.95</c:v>
                </c:pt>
                <c:pt idx="2445">
                  <c:v>69.75</c:v>
                </c:pt>
                <c:pt idx="2446">
                  <c:v>69.89</c:v>
                </c:pt>
                <c:pt idx="2447">
                  <c:v>69.349999999999994</c:v>
                </c:pt>
                <c:pt idx="2448">
                  <c:v>69</c:v>
                </c:pt>
                <c:pt idx="2449">
                  <c:v>69.790000000000006</c:v>
                </c:pt>
                <c:pt idx="2450">
                  <c:v>69.489999999999995</c:v>
                </c:pt>
                <c:pt idx="2451">
                  <c:v>69.58</c:v>
                </c:pt>
                <c:pt idx="2452">
                  <c:v>69.2</c:v>
                </c:pt>
                <c:pt idx="2453">
                  <c:v>68.849999999999994</c:v>
                </c:pt>
                <c:pt idx="2454">
                  <c:v>69.209999999999994</c:v>
                </c:pt>
                <c:pt idx="2455">
                  <c:v>68.98</c:v>
                </c:pt>
                <c:pt idx="2456">
                  <c:v>68.3</c:v>
                </c:pt>
                <c:pt idx="2457">
                  <c:v>68.63</c:v>
                </c:pt>
                <c:pt idx="2458">
                  <c:v>68.36</c:v>
                </c:pt>
                <c:pt idx="2459">
                  <c:v>68.569999999999993</c:v>
                </c:pt>
                <c:pt idx="2460">
                  <c:v>68.59</c:v>
                </c:pt>
                <c:pt idx="2461">
                  <c:v>68.400000000000006</c:v>
                </c:pt>
                <c:pt idx="2462">
                  <c:v>69.06</c:v>
                </c:pt>
                <c:pt idx="2463">
                  <c:v>68.8</c:v>
                </c:pt>
                <c:pt idx="2464">
                  <c:v>69.239999999999995</c:v>
                </c:pt>
                <c:pt idx="2465">
                  <c:v>68.23</c:v>
                </c:pt>
                <c:pt idx="2466">
                  <c:v>67.61</c:v>
                </c:pt>
                <c:pt idx="2467">
                  <c:v>68.19</c:v>
                </c:pt>
                <c:pt idx="2468">
                  <c:v>67.989999999999995</c:v>
                </c:pt>
                <c:pt idx="2469">
                  <c:v>68.569999999999993</c:v>
                </c:pt>
                <c:pt idx="2470">
                  <c:v>68.650000000000006</c:v>
                </c:pt>
                <c:pt idx="2471">
                  <c:v>69</c:v>
                </c:pt>
                <c:pt idx="2472">
                  <c:v>68.52</c:v>
                </c:pt>
                <c:pt idx="2473">
                  <c:v>69.5</c:v>
                </c:pt>
                <c:pt idx="2474">
                  <c:v>69.2</c:v>
                </c:pt>
                <c:pt idx="2475">
                  <c:v>68.75</c:v>
                </c:pt>
                <c:pt idx="2476">
                  <c:v>69.040000000000006</c:v>
                </c:pt>
                <c:pt idx="2477">
                  <c:v>68.94</c:v>
                </c:pt>
                <c:pt idx="2478">
                  <c:v>70.89</c:v>
                </c:pt>
                <c:pt idx="2479">
                  <c:v>72.150000000000006</c:v>
                </c:pt>
                <c:pt idx="2480">
                  <c:v>72.290000000000006</c:v>
                </c:pt>
                <c:pt idx="2481">
                  <c:v>71.59</c:v>
                </c:pt>
                <c:pt idx="2482">
                  <c:v>71.650000000000006</c:v>
                </c:pt>
                <c:pt idx="2483">
                  <c:v>72.12</c:v>
                </c:pt>
                <c:pt idx="2484">
                  <c:v>71.34</c:v>
                </c:pt>
                <c:pt idx="2485">
                  <c:v>72.02</c:v>
                </c:pt>
                <c:pt idx="2486">
                  <c:v>70.83</c:v>
                </c:pt>
                <c:pt idx="2487">
                  <c:v>70.56</c:v>
                </c:pt>
                <c:pt idx="2488">
                  <c:v>69.5</c:v>
                </c:pt>
                <c:pt idx="2489">
                  <c:v>69.91</c:v>
                </c:pt>
                <c:pt idx="2490">
                  <c:v>70.2</c:v>
                </c:pt>
                <c:pt idx="2491">
                  <c:v>68.89</c:v>
                </c:pt>
                <c:pt idx="2492">
                  <c:v>69</c:v>
                </c:pt>
                <c:pt idx="2493">
                  <c:v>69.02</c:v>
                </c:pt>
                <c:pt idx="2494">
                  <c:v>68.03</c:v>
                </c:pt>
                <c:pt idx="2495">
                  <c:v>68.72</c:v>
                </c:pt>
                <c:pt idx="2496">
                  <c:v>71.31</c:v>
                </c:pt>
                <c:pt idx="2497">
                  <c:v>71.81</c:v>
                </c:pt>
                <c:pt idx="2498">
                  <c:v>72.48</c:v>
                </c:pt>
                <c:pt idx="2499">
                  <c:v>72.31</c:v>
                </c:pt>
                <c:pt idx="2500">
                  <c:v>72.48</c:v>
                </c:pt>
                <c:pt idx="2501">
                  <c:v>73.11</c:v>
                </c:pt>
                <c:pt idx="2502">
                  <c:v>73.760000000000005</c:v>
                </c:pt>
                <c:pt idx="2503">
                  <c:v>73.14</c:v>
                </c:pt>
                <c:pt idx="2504">
                  <c:v>72.77</c:v>
                </c:pt>
                <c:pt idx="2505">
                  <c:v>73.45</c:v>
                </c:pt>
                <c:pt idx="2506">
                  <c:v>75.02</c:v>
                </c:pt>
                <c:pt idx="2507">
                  <c:v>75.11</c:v>
                </c:pt>
                <c:pt idx="2508">
                  <c:v>75.319999999999993</c:v>
                </c:pt>
                <c:pt idx="2509">
                  <c:v>74.819999999999993</c:v>
                </c:pt>
                <c:pt idx="2510">
                  <c:v>74.760000000000005</c:v>
                </c:pt>
                <c:pt idx="2511">
                  <c:v>75.650000000000006</c:v>
                </c:pt>
                <c:pt idx="2512">
                  <c:v>75.62</c:v>
                </c:pt>
                <c:pt idx="2513">
                  <c:v>76.56</c:v>
                </c:pt>
                <c:pt idx="2514">
                  <c:v>77.03</c:v>
                </c:pt>
                <c:pt idx="2515">
                  <c:v>76.91</c:v>
                </c:pt>
                <c:pt idx="2516">
                  <c:v>77.150000000000006</c:v>
                </c:pt>
                <c:pt idx="2517">
                  <c:v>75.81</c:v>
                </c:pt>
                <c:pt idx="2518">
                  <c:v>75.010000000000005</c:v>
                </c:pt>
                <c:pt idx="2519">
                  <c:v>75.42</c:v>
                </c:pt>
                <c:pt idx="2520">
                  <c:v>74.14</c:v>
                </c:pt>
                <c:pt idx="2521">
                  <c:v>75.25</c:v>
                </c:pt>
                <c:pt idx="2522">
                  <c:v>75.13</c:v>
                </c:pt>
                <c:pt idx="2523">
                  <c:v>74.72</c:v>
                </c:pt>
                <c:pt idx="2524">
                  <c:v>74.2</c:v>
                </c:pt>
                <c:pt idx="2525">
                  <c:v>73.75</c:v>
                </c:pt>
                <c:pt idx="2526">
                  <c:v>74.05</c:v>
                </c:pt>
                <c:pt idx="2527">
                  <c:v>73.8</c:v>
                </c:pt>
                <c:pt idx="2528">
                  <c:v>73.98</c:v>
                </c:pt>
                <c:pt idx="2529">
                  <c:v>74.19</c:v>
                </c:pt>
                <c:pt idx="2530">
                  <c:v>74.260000000000005</c:v>
                </c:pt>
                <c:pt idx="2531">
                  <c:v>74.739999999999995</c:v>
                </c:pt>
                <c:pt idx="2532">
                  <c:v>74.45</c:v>
                </c:pt>
                <c:pt idx="2533">
                  <c:v>74.75</c:v>
                </c:pt>
                <c:pt idx="2534">
                  <c:v>74.37</c:v>
                </c:pt>
                <c:pt idx="2535">
                  <c:v>73.95</c:v>
                </c:pt>
                <c:pt idx="2536">
                  <c:v>73.989999999999995</c:v>
                </c:pt>
                <c:pt idx="2537">
                  <c:v>74.5</c:v>
                </c:pt>
                <c:pt idx="2538">
                  <c:v>75.14</c:v>
                </c:pt>
                <c:pt idx="2539">
                  <c:v>74.069999999999993</c:v>
                </c:pt>
                <c:pt idx="2540">
                  <c:v>74.06</c:v>
                </c:pt>
                <c:pt idx="2541">
                  <c:v>73.510000000000005</c:v>
                </c:pt>
                <c:pt idx="2542">
                  <c:v>73.819999999999993</c:v>
                </c:pt>
                <c:pt idx="2543">
                  <c:v>74.81</c:v>
                </c:pt>
                <c:pt idx="2544">
                  <c:v>73.55</c:v>
                </c:pt>
                <c:pt idx="2545">
                  <c:v>73.510000000000005</c:v>
                </c:pt>
                <c:pt idx="2546">
                  <c:v>72.599999999999994</c:v>
                </c:pt>
                <c:pt idx="2547">
                  <c:v>72.25</c:v>
                </c:pt>
                <c:pt idx="2548">
                  <c:v>72.77</c:v>
                </c:pt>
                <c:pt idx="2549">
                  <c:v>72.41</c:v>
                </c:pt>
                <c:pt idx="2550">
                  <c:v>72.5</c:v>
                </c:pt>
                <c:pt idx="2551">
                  <c:v>72.11</c:v>
                </c:pt>
                <c:pt idx="2552">
                  <c:v>71.56</c:v>
                </c:pt>
                <c:pt idx="2553">
                  <c:v>71.77</c:v>
                </c:pt>
                <c:pt idx="2554">
                  <c:v>71.430000000000007</c:v>
                </c:pt>
                <c:pt idx="2555">
                  <c:v>72.3</c:v>
                </c:pt>
                <c:pt idx="2556">
                  <c:v>71.989999999999995</c:v>
                </c:pt>
                <c:pt idx="2557">
                  <c:v>72.150000000000006</c:v>
                </c:pt>
                <c:pt idx="2558">
                  <c:v>74.45</c:v>
                </c:pt>
                <c:pt idx="2559">
                  <c:v>74.010000000000005</c:v>
                </c:pt>
                <c:pt idx="2560">
                  <c:v>73.400000000000006</c:v>
                </c:pt>
                <c:pt idx="2561">
                  <c:v>73.680000000000007</c:v>
                </c:pt>
                <c:pt idx="2562">
                  <c:v>73.849999999999994</c:v>
                </c:pt>
                <c:pt idx="2563">
                  <c:v>74.31</c:v>
                </c:pt>
                <c:pt idx="2564">
                  <c:v>73.989999999999995</c:v>
                </c:pt>
                <c:pt idx="2565">
                  <c:v>74.28</c:v>
                </c:pt>
                <c:pt idx="2566">
                  <c:v>74.55</c:v>
                </c:pt>
                <c:pt idx="2567">
                  <c:v>74.05</c:v>
                </c:pt>
                <c:pt idx="2568">
                  <c:v>73.62</c:v>
                </c:pt>
                <c:pt idx="2569">
                  <c:v>74.430000000000007</c:v>
                </c:pt>
                <c:pt idx="2570">
                  <c:v>74.98</c:v>
                </c:pt>
                <c:pt idx="2571">
                  <c:v>74.52</c:v>
                </c:pt>
                <c:pt idx="2572">
                  <c:v>73.67</c:v>
                </c:pt>
                <c:pt idx="2573">
                  <c:v>72.08</c:v>
                </c:pt>
                <c:pt idx="2574">
                  <c:v>72.14</c:v>
                </c:pt>
                <c:pt idx="2575">
                  <c:v>71.849999999999994</c:v>
                </c:pt>
                <c:pt idx="2576">
                  <c:v>72.25</c:v>
                </c:pt>
                <c:pt idx="2577">
                  <c:v>71.53</c:v>
                </c:pt>
                <c:pt idx="2578">
                  <c:v>72.849999999999994</c:v>
                </c:pt>
                <c:pt idx="2579">
                  <c:v>73.099999999999994</c:v>
                </c:pt>
                <c:pt idx="2580">
                  <c:v>72.98</c:v>
                </c:pt>
                <c:pt idx="2581">
                  <c:v>73.180000000000007</c:v>
                </c:pt>
                <c:pt idx="2582">
                  <c:v>72.31</c:v>
                </c:pt>
                <c:pt idx="2583">
                  <c:v>72.260000000000005</c:v>
                </c:pt>
                <c:pt idx="2584">
                  <c:v>72.11</c:v>
                </c:pt>
                <c:pt idx="2585">
                  <c:v>71.760000000000005</c:v>
                </c:pt>
                <c:pt idx="2586">
                  <c:v>71.36</c:v>
                </c:pt>
                <c:pt idx="2587">
                  <c:v>71.08</c:v>
                </c:pt>
                <c:pt idx="2588">
                  <c:v>70.75</c:v>
                </c:pt>
                <c:pt idx="2589">
                  <c:v>69.349999999999994</c:v>
                </c:pt>
                <c:pt idx="2590">
                  <c:v>69.72</c:v>
                </c:pt>
                <c:pt idx="2591">
                  <c:v>68.3</c:v>
                </c:pt>
                <c:pt idx="2592">
                  <c:v>68.59</c:v>
                </c:pt>
                <c:pt idx="2593">
                  <c:v>68.58</c:v>
                </c:pt>
                <c:pt idx="2594">
                  <c:v>68.180000000000007</c:v>
                </c:pt>
                <c:pt idx="2595">
                  <c:v>67.3</c:v>
                </c:pt>
                <c:pt idx="2596">
                  <c:v>67.7</c:v>
                </c:pt>
                <c:pt idx="2597">
                  <c:v>68.52</c:v>
                </c:pt>
                <c:pt idx="2598">
                  <c:v>67.81</c:v>
                </c:pt>
                <c:pt idx="2599">
                  <c:v>68.12</c:v>
                </c:pt>
                <c:pt idx="2600">
                  <c:v>67.75</c:v>
                </c:pt>
                <c:pt idx="2601">
                  <c:v>67.63</c:v>
                </c:pt>
                <c:pt idx="2602">
                  <c:v>67.069999999999993</c:v>
                </c:pt>
                <c:pt idx="2603">
                  <c:v>67.72</c:v>
                </c:pt>
                <c:pt idx="2604">
                  <c:v>67.53</c:v>
                </c:pt>
                <c:pt idx="2605">
                  <c:v>68.22</c:v>
                </c:pt>
                <c:pt idx="2606">
                  <c:v>65.87</c:v>
                </c:pt>
                <c:pt idx="2607">
                  <c:v>65.930000000000007</c:v>
                </c:pt>
                <c:pt idx="2608">
                  <c:v>65.5</c:v>
                </c:pt>
                <c:pt idx="2609">
                  <c:v>65.989999999999995</c:v>
                </c:pt>
                <c:pt idx="2610">
                  <c:v>65.55</c:v>
                </c:pt>
                <c:pt idx="2611">
                  <c:v>65.819999999999993</c:v>
                </c:pt>
                <c:pt idx="2612">
                  <c:v>65.44</c:v>
                </c:pt>
                <c:pt idx="2613">
                  <c:v>65.680000000000007</c:v>
                </c:pt>
                <c:pt idx="2614">
                  <c:v>65.31</c:v>
                </c:pt>
                <c:pt idx="2615">
                  <c:v>65.069999999999993</c:v>
                </c:pt>
                <c:pt idx="2616">
                  <c:v>64.58</c:v>
                </c:pt>
                <c:pt idx="2617">
                  <c:v>63.73</c:v>
                </c:pt>
                <c:pt idx="2618">
                  <c:v>63.04</c:v>
                </c:pt>
                <c:pt idx="2619">
                  <c:v>62.43</c:v>
                </c:pt>
                <c:pt idx="2620">
                  <c:v>61.68</c:v>
                </c:pt>
                <c:pt idx="2621">
                  <c:v>59.19</c:v>
                </c:pt>
                <c:pt idx="2622">
                  <c:v>59.35</c:v>
                </c:pt>
                <c:pt idx="2623">
                  <c:v>59.07</c:v>
                </c:pt>
                <c:pt idx="2624">
                  <c:v>59.42</c:v>
                </c:pt>
                <c:pt idx="2625">
                  <c:v>59.19</c:v>
                </c:pt>
                <c:pt idx="2626">
                  <c:v>59.03</c:v>
                </c:pt>
                <c:pt idx="2627">
                  <c:v>59.05</c:v>
                </c:pt>
                <c:pt idx="2628">
                  <c:v>59.19</c:v>
                </c:pt>
                <c:pt idx="2629">
                  <c:v>58.7</c:v>
                </c:pt>
                <c:pt idx="2630">
                  <c:v>58.99</c:v>
                </c:pt>
                <c:pt idx="2631">
                  <c:v>59.01</c:v>
                </c:pt>
                <c:pt idx="2632">
                  <c:v>59.07</c:v>
                </c:pt>
                <c:pt idx="2633">
                  <c:v>58.91</c:v>
                </c:pt>
                <c:pt idx="2634">
                  <c:v>59.03</c:v>
                </c:pt>
                <c:pt idx="2635">
                  <c:v>58.95</c:v>
                </c:pt>
                <c:pt idx="2636">
                  <c:v>57.36</c:v>
                </c:pt>
                <c:pt idx="2637">
                  <c:v>57.77</c:v>
                </c:pt>
                <c:pt idx="2638">
                  <c:v>59.54</c:v>
                </c:pt>
                <c:pt idx="2639">
                  <c:v>62.45</c:v>
                </c:pt>
                <c:pt idx="2640">
                  <c:v>61.75</c:v>
                </c:pt>
                <c:pt idx="2641">
                  <c:v>62.06</c:v>
                </c:pt>
                <c:pt idx="2642">
                  <c:v>61.87</c:v>
                </c:pt>
                <c:pt idx="2643">
                  <c:v>60.58</c:v>
                </c:pt>
                <c:pt idx="2644">
                  <c:v>59.77</c:v>
                </c:pt>
                <c:pt idx="2645">
                  <c:v>60.14</c:v>
                </c:pt>
                <c:pt idx="2646">
                  <c:v>59.8</c:v>
                </c:pt>
                <c:pt idx="2647">
                  <c:v>59.93</c:v>
                </c:pt>
                <c:pt idx="2648">
                  <c:v>60.13</c:v>
                </c:pt>
                <c:pt idx="2649">
                  <c:v>60.67</c:v>
                </c:pt>
                <c:pt idx="2650">
                  <c:v>60.26</c:v>
                </c:pt>
                <c:pt idx="2651">
                  <c:v>60.65</c:v>
                </c:pt>
                <c:pt idx="2652">
                  <c:v>61.36</c:v>
                </c:pt>
                <c:pt idx="2653">
                  <c:v>61.2</c:v>
                </c:pt>
                <c:pt idx="2654">
                  <c:v>60.82</c:v>
                </c:pt>
                <c:pt idx="2655">
                  <c:v>61.19</c:v>
                </c:pt>
                <c:pt idx="2656">
                  <c:v>61.09</c:v>
                </c:pt>
                <c:pt idx="2657">
                  <c:v>61.2</c:v>
                </c:pt>
                <c:pt idx="2658">
                  <c:v>60.75</c:v>
                </c:pt>
                <c:pt idx="2659">
                  <c:v>60.65</c:v>
                </c:pt>
                <c:pt idx="2660">
                  <c:v>60.56</c:v>
                </c:pt>
                <c:pt idx="2661">
                  <c:v>60.6</c:v>
                </c:pt>
                <c:pt idx="2662">
                  <c:v>60.74</c:v>
                </c:pt>
                <c:pt idx="2663">
                  <c:v>60.84</c:v>
                </c:pt>
                <c:pt idx="2664">
                  <c:v>61.23</c:v>
                </c:pt>
                <c:pt idx="2665">
                  <c:v>61.08</c:v>
                </c:pt>
                <c:pt idx="2666">
                  <c:v>61</c:v>
                </c:pt>
                <c:pt idx="2667">
                  <c:v>60.68</c:v>
                </c:pt>
                <c:pt idx="2668">
                  <c:v>60.08</c:v>
                </c:pt>
                <c:pt idx="2669">
                  <c:v>59.77</c:v>
                </c:pt>
                <c:pt idx="2670">
                  <c:v>59.86</c:v>
                </c:pt>
                <c:pt idx="2671">
                  <c:v>58.965000000000003</c:v>
                </c:pt>
                <c:pt idx="2672">
                  <c:v>59.4</c:v>
                </c:pt>
                <c:pt idx="2673">
                  <c:v>59.01</c:v>
                </c:pt>
                <c:pt idx="2674">
                  <c:v>58.82</c:v>
                </c:pt>
                <c:pt idx="2675">
                  <c:v>59.08</c:v>
                </c:pt>
                <c:pt idx="2676">
                  <c:v>58.93</c:v>
                </c:pt>
                <c:pt idx="2677">
                  <c:v>58.46</c:v>
                </c:pt>
                <c:pt idx="2678">
                  <c:v>58.79</c:v>
                </c:pt>
                <c:pt idx="2679">
                  <c:v>58.54</c:v>
                </c:pt>
                <c:pt idx="2680">
                  <c:v>58.6</c:v>
                </c:pt>
                <c:pt idx="2681">
                  <c:v>60.07</c:v>
                </c:pt>
                <c:pt idx="2682">
                  <c:v>62.48</c:v>
                </c:pt>
                <c:pt idx="2683">
                  <c:v>62.04</c:v>
                </c:pt>
                <c:pt idx="2684">
                  <c:v>61.76</c:v>
                </c:pt>
                <c:pt idx="2685">
                  <c:v>62.22</c:v>
                </c:pt>
                <c:pt idx="2686">
                  <c:v>61.79</c:v>
                </c:pt>
                <c:pt idx="2687">
                  <c:v>61.9</c:v>
                </c:pt>
                <c:pt idx="2688">
                  <c:v>61.96</c:v>
                </c:pt>
                <c:pt idx="2689">
                  <c:v>61.62</c:v>
                </c:pt>
                <c:pt idx="2690">
                  <c:v>61.69</c:v>
                </c:pt>
                <c:pt idx="2691">
                  <c:v>61.88</c:v>
                </c:pt>
                <c:pt idx="2692">
                  <c:v>62.03</c:v>
                </c:pt>
                <c:pt idx="2693">
                  <c:v>61.94</c:v>
                </c:pt>
                <c:pt idx="2694">
                  <c:v>62.18</c:v>
                </c:pt>
                <c:pt idx="2695">
                  <c:v>61.36</c:v>
                </c:pt>
                <c:pt idx="2696">
                  <c:v>61.3</c:v>
                </c:pt>
                <c:pt idx="2697">
                  <c:v>60.71</c:v>
                </c:pt>
                <c:pt idx="2698">
                  <c:v>60.97</c:v>
                </c:pt>
                <c:pt idx="2699">
                  <c:v>61.47</c:v>
                </c:pt>
                <c:pt idx="2700">
                  <c:v>61.39</c:v>
                </c:pt>
                <c:pt idx="2701">
                  <c:v>60.91</c:v>
                </c:pt>
                <c:pt idx="2702">
                  <c:v>61.01</c:v>
                </c:pt>
                <c:pt idx="2703">
                  <c:v>60.61</c:v>
                </c:pt>
                <c:pt idx="2704">
                  <c:v>60.01</c:v>
                </c:pt>
                <c:pt idx="2705">
                  <c:v>59.85</c:v>
                </c:pt>
                <c:pt idx="2706">
                  <c:v>59.54</c:v>
                </c:pt>
                <c:pt idx="2707">
                  <c:v>59.5</c:v>
                </c:pt>
                <c:pt idx="2708">
                  <c:v>59.4</c:v>
                </c:pt>
                <c:pt idx="2709">
                  <c:v>59.04</c:v>
                </c:pt>
                <c:pt idx="2710">
                  <c:v>59.18</c:v>
                </c:pt>
                <c:pt idx="2711">
                  <c:v>59</c:v>
                </c:pt>
                <c:pt idx="2712">
                  <c:v>59.42</c:v>
                </c:pt>
                <c:pt idx="2713">
                  <c:v>59.71</c:v>
                </c:pt>
                <c:pt idx="2714">
                  <c:v>60.33</c:v>
                </c:pt>
                <c:pt idx="2715">
                  <c:v>59.76</c:v>
                </c:pt>
                <c:pt idx="2716">
                  <c:v>59.99</c:v>
                </c:pt>
                <c:pt idx="2717">
                  <c:v>59.73</c:v>
                </c:pt>
                <c:pt idx="2718">
                  <c:v>59.83</c:v>
                </c:pt>
                <c:pt idx="2719">
                  <c:v>59.99</c:v>
                </c:pt>
                <c:pt idx="2720">
                  <c:v>59.19</c:v>
                </c:pt>
                <c:pt idx="2721">
                  <c:v>59.39</c:v>
                </c:pt>
                <c:pt idx="2722">
                  <c:v>59.19</c:v>
                </c:pt>
                <c:pt idx="2723">
                  <c:v>57.78</c:v>
                </c:pt>
                <c:pt idx="2724">
                  <c:v>58.27</c:v>
                </c:pt>
                <c:pt idx="2725">
                  <c:v>57.95</c:v>
                </c:pt>
                <c:pt idx="2726">
                  <c:v>57.65</c:v>
                </c:pt>
                <c:pt idx="2727">
                  <c:v>57.6</c:v>
                </c:pt>
                <c:pt idx="2728">
                  <c:v>58.09</c:v>
                </c:pt>
                <c:pt idx="2729">
                  <c:v>58.32</c:v>
                </c:pt>
                <c:pt idx="2730">
                  <c:v>57.98</c:v>
                </c:pt>
                <c:pt idx="2731">
                  <c:v>58.51</c:v>
                </c:pt>
                <c:pt idx="2732">
                  <c:v>58.78</c:v>
                </c:pt>
                <c:pt idx="2733">
                  <c:v>58.34</c:v>
                </c:pt>
                <c:pt idx="2734">
                  <c:v>58.09</c:v>
                </c:pt>
                <c:pt idx="2735">
                  <c:v>58.61</c:v>
                </c:pt>
                <c:pt idx="2736">
                  <c:v>58.9</c:v>
                </c:pt>
                <c:pt idx="2737">
                  <c:v>58.17</c:v>
                </c:pt>
                <c:pt idx="2738">
                  <c:v>57.25</c:v>
                </c:pt>
                <c:pt idx="2739">
                  <c:v>56.89</c:v>
                </c:pt>
                <c:pt idx="2740">
                  <c:v>56.64</c:v>
                </c:pt>
                <c:pt idx="2741">
                  <c:v>56.85</c:v>
                </c:pt>
                <c:pt idx="2742">
                  <c:v>56.66</c:v>
                </c:pt>
                <c:pt idx="2743">
                  <c:v>57.23</c:v>
                </c:pt>
                <c:pt idx="2744">
                  <c:v>56.73</c:v>
                </c:pt>
                <c:pt idx="2745">
                  <c:v>56.68</c:v>
                </c:pt>
                <c:pt idx="2746">
                  <c:v>57.46</c:v>
                </c:pt>
                <c:pt idx="2747">
                  <c:v>58.89</c:v>
                </c:pt>
                <c:pt idx="2748">
                  <c:v>59.2</c:v>
                </c:pt>
                <c:pt idx="2749">
                  <c:v>58.13</c:v>
                </c:pt>
                <c:pt idx="2750">
                  <c:v>58.05</c:v>
                </c:pt>
                <c:pt idx="2751">
                  <c:v>59.32</c:v>
                </c:pt>
                <c:pt idx="2752">
                  <c:v>57.94</c:v>
                </c:pt>
                <c:pt idx="2753">
                  <c:v>57.5</c:v>
                </c:pt>
                <c:pt idx="2754">
                  <c:v>57.42</c:v>
                </c:pt>
                <c:pt idx="2755">
                  <c:v>56.86</c:v>
                </c:pt>
                <c:pt idx="2756">
                  <c:v>56.23</c:v>
                </c:pt>
                <c:pt idx="2757">
                  <c:v>56.72</c:v>
                </c:pt>
                <c:pt idx="2758">
                  <c:v>57.15</c:v>
                </c:pt>
                <c:pt idx="2759">
                  <c:v>57.81</c:v>
                </c:pt>
                <c:pt idx="2760">
                  <c:v>57.37</c:v>
                </c:pt>
                <c:pt idx="2761">
                  <c:v>56.71</c:v>
                </c:pt>
                <c:pt idx="2762">
                  <c:v>56.78</c:v>
                </c:pt>
                <c:pt idx="2763">
                  <c:v>56.92</c:v>
                </c:pt>
                <c:pt idx="2764">
                  <c:v>56.37</c:v>
                </c:pt>
                <c:pt idx="2765">
                  <c:v>56.25</c:v>
                </c:pt>
                <c:pt idx="2766">
                  <c:v>55.89</c:v>
                </c:pt>
                <c:pt idx="2767">
                  <c:v>54.78</c:v>
                </c:pt>
                <c:pt idx="2768">
                  <c:v>55.46</c:v>
                </c:pt>
                <c:pt idx="2769">
                  <c:v>55.02</c:v>
                </c:pt>
                <c:pt idx="2770">
                  <c:v>55.2</c:v>
                </c:pt>
                <c:pt idx="2771">
                  <c:v>54.72</c:v>
                </c:pt>
                <c:pt idx="2772">
                  <c:v>54.81</c:v>
                </c:pt>
                <c:pt idx="2773">
                  <c:v>53.7</c:v>
                </c:pt>
                <c:pt idx="2774">
                  <c:v>52.75</c:v>
                </c:pt>
                <c:pt idx="2775">
                  <c:v>52.65</c:v>
                </c:pt>
                <c:pt idx="2776">
                  <c:v>52.88</c:v>
                </c:pt>
                <c:pt idx="2777">
                  <c:v>51.96</c:v>
                </c:pt>
                <c:pt idx="2778">
                  <c:v>51.9</c:v>
                </c:pt>
                <c:pt idx="2779">
                  <c:v>51.93</c:v>
                </c:pt>
                <c:pt idx="2780">
                  <c:v>51.31</c:v>
                </c:pt>
                <c:pt idx="2781">
                  <c:v>52.03</c:v>
                </c:pt>
                <c:pt idx="2782">
                  <c:v>51.83</c:v>
                </c:pt>
                <c:pt idx="2783">
                  <c:v>50.8</c:v>
                </c:pt>
                <c:pt idx="2784">
                  <c:v>50.28</c:v>
                </c:pt>
                <c:pt idx="2785">
                  <c:v>51.32</c:v>
                </c:pt>
                <c:pt idx="2786">
                  <c:v>52.29</c:v>
                </c:pt>
                <c:pt idx="2787">
                  <c:v>52.45</c:v>
                </c:pt>
                <c:pt idx="2788">
                  <c:v>52.65</c:v>
                </c:pt>
                <c:pt idx="2789">
                  <c:v>52.51</c:v>
                </c:pt>
                <c:pt idx="2790">
                  <c:v>52.2</c:v>
                </c:pt>
                <c:pt idx="2791">
                  <c:v>51.59</c:v>
                </c:pt>
                <c:pt idx="2792">
                  <c:v>51.82</c:v>
                </c:pt>
                <c:pt idx="2793">
                  <c:v>51.36</c:v>
                </c:pt>
                <c:pt idx="2794">
                  <c:v>52.21</c:v>
                </c:pt>
                <c:pt idx="2795">
                  <c:v>52.42</c:v>
                </c:pt>
                <c:pt idx="2796">
                  <c:v>51.68</c:v>
                </c:pt>
                <c:pt idx="2797">
                  <c:v>52.03</c:v>
                </c:pt>
                <c:pt idx="2798">
                  <c:v>52.65</c:v>
                </c:pt>
                <c:pt idx="2799">
                  <c:v>53.19</c:v>
                </c:pt>
                <c:pt idx="2800">
                  <c:v>52.82</c:v>
                </c:pt>
                <c:pt idx="2801">
                  <c:v>53.19</c:v>
                </c:pt>
                <c:pt idx="2802">
                  <c:v>52.9</c:v>
                </c:pt>
                <c:pt idx="2803">
                  <c:v>52.7</c:v>
                </c:pt>
                <c:pt idx="2804">
                  <c:v>53.37</c:v>
                </c:pt>
                <c:pt idx="2805">
                  <c:v>53.21</c:v>
                </c:pt>
                <c:pt idx="2806">
                  <c:v>52.19</c:v>
                </c:pt>
                <c:pt idx="2807">
                  <c:v>52.3</c:v>
                </c:pt>
                <c:pt idx="2808">
                  <c:v>51.79</c:v>
                </c:pt>
                <c:pt idx="2809">
                  <c:v>51.55</c:v>
                </c:pt>
                <c:pt idx="2810">
                  <c:v>51.92</c:v>
                </c:pt>
                <c:pt idx="2811">
                  <c:v>49.98</c:v>
                </c:pt>
                <c:pt idx="2812">
                  <c:v>49.75</c:v>
                </c:pt>
                <c:pt idx="2813">
                  <c:v>49.73</c:v>
                </c:pt>
                <c:pt idx="2814">
                  <c:v>48.41</c:v>
                </c:pt>
                <c:pt idx="2815">
                  <c:v>50.82</c:v>
                </c:pt>
                <c:pt idx="2816">
                  <c:v>48.92</c:v>
                </c:pt>
                <c:pt idx="2817">
                  <c:v>50.85</c:v>
                </c:pt>
                <c:pt idx="2818">
                  <c:v>50.1</c:v>
                </c:pt>
                <c:pt idx="2819">
                  <c:v>51.28</c:v>
                </c:pt>
                <c:pt idx="2820">
                  <c:v>51.68</c:v>
                </c:pt>
                <c:pt idx="2821">
                  <c:v>52.62</c:v>
                </c:pt>
                <c:pt idx="2822">
                  <c:v>52.71</c:v>
                </c:pt>
                <c:pt idx="2823">
                  <c:v>52.99</c:v>
                </c:pt>
                <c:pt idx="2824">
                  <c:v>53.25</c:v>
                </c:pt>
                <c:pt idx="2825">
                  <c:v>53.59</c:v>
                </c:pt>
                <c:pt idx="2826">
                  <c:v>53.97</c:v>
                </c:pt>
                <c:pt idx="2827">
                  <c:v>54.52</c:v>
                </c:pt>
                <c:pt idx="2828">
                  <c:v>54.47</c:v>
                </c:pt>
                <c:pt idx="2829">
                  <c:v>53.89</c:v>
                </c:pt>
                <c:pt idx="2830">
                  <c:v>53.97</c:v>
                </c:pt>
                <c:pt idx="2831">
                  <c:v>53.32</c:v>
                </c:pt>
                <c:pt idx="2832">
                  <c:v>53.63</c:v>
                </c:pt>
                <c:pt idx="2833">
                  <c:v>53.63</c:v>
                </c:pt>
                <c:pt idx="2834">
                  <c:v>54.02</c:v>
                </c:pt>
                <c:pt idx="2835">
                  <c:v>53.94</c:v>
                </c:pt>
                <c:pt idx="2836">
                  <c:v>53.87</c:v>
                </c:pt>
                <c:pt idx="2837">
                  <c:v>54.08</c:v>
                </c:pt>
                <c:pt idx="2838">
                  <c:v>54.49</c:v>
                </c:pt>
                <c:pt idx="2839">
                  <c:v>53.72</c:v>
                </c:pt>
                <c:pt idx="2840">
                  <c:v>53.39</c:v>
                </c:pt>
                <c:pt idx="2841">
                  <c:v>53.51</c:v>
                </c:pt>
                <c:pt idx="2842">
                  <c:v>53.14</c:v>
                </c:pt>
                <c:pt idx="2843">
                  <c:v>52.64</c:v>
                </c:pt>
                <c:pt idx="2844">
                  <c:v>52.53</c:v>
                </c:pt>
                <c:pt idx="2845">
                  <c:v>52.29</c:v>
                </c:pt>
                <c:pt idx="2846">
                  <c:v>52.41</c:v>
                </c:pt>
                <c:pt idx="2847">
                  <c:v>53.29</c:v>
                </c:pt>
                <c:pt idx="2848">
                  <c:v>53.01</c:v>
                </c:pt>
                <c:pt idx="2849">
                  <c:v>53.29</c:v>
                </c:pt>
                <c:pt idx="2850">
                  <c:v>53.04</c:v>
                </c:pt>
                <c:pt idx="2851">
                  <c:v>52.82</c:v>
                </c:pt>
                <c:pt idx="2852">
                  <c:v>52.83</c:v>
                </c:pt>
                <c:pt idx="2853">
                  <c:v>52.32</c:v>
                </c:pt>
                <c:pt idx="2854">
                  <c:v>52.91</c:v>
                </c:pt>
                <c:pt idx="2855">
                  <c:v>52.62</c:v>
                </c:pt>
                <c:pt idx="2856">
                  <c:v>52.72</c:v>
                </c:pt>
                <c:pt idx="2857">
                  <c:v>53.62</c:v>
                </c:pt>
                <c:pt idx="2858">
                  <c:v>53.69</c:v>
                </c:pt>
                <c:pt idx="2859">
                  <c:v>53.83</c:v>
                </c:pt>
                <c:pt idx="2860">
                  <c:v>53.76</c:v>
                </c:pt>
                <c:pt idx="2861">
                  <c:v>53.66</c:v>
                </c:pt>
                <c:pt idx="2862">
                  <c:v>53.55</c:v>
                </c:pt>
                <c:pt idx="2863">
                  <c:v>54.3</c:v>
                </c:pt>
                <c:pt idx="2864">
                  <c:v>55.22</c:v>
                </c:pt>
                <c:pt idx="2865">
                  <c:v>54.7</c:v>
                </c:pt>
                <c:pt idx="2866">
                  <c:v>54.62</c:v>
                </c:pt>
                <c:pt idx="2867">
                  <c:v>54.56</c:v>
                </c:pt>
                <c:pt idx="2868">
                  <c:v>54.78</c:v>
                </c:pt>
                <c:pt idx="2869">
                  <c:v>55.22</c:v>
                </c:pt>
                <c:pt idx="2870">
                  <c:v>55.29</c:v>
                </c:pt>
                <c:pt idx="2871">
                  <c:v>55.48</c:v>
                </c:pt>
                <c:pt idx="2872">
                  <c:v>55.18</c:v>
                </c:pt>
                <c:pt idx="2873">
                  <c:v>55.54</c:v>
                </c:pt>
                <c:pt idx="2874">
                  <c:v>56.06</c:v>
                </c:pt>
                <c:pt idx="2875">
                  <c:v>55.72</c:v>
                </c:pt>
                <c:pt idx="2876">
                  <c:v>55.72</c:v>
                </c:pt>
                <c:pt idx="2877">
                  <c:v>55.17</c:v>
                </c:pt>
                <c:pt idx="2878">
                  <c:v>55.53</c:v>
                </c:pt>
                <c:pt idx="2879">
                  <c:v>55.1</c:v>
                </c:pt>
                <c:pt idx="2880">
                  <c:v>55.02</c:v>
                </c:pt>
                <c:pt idx="2881">
                  <c:v>55.07</c:v>
                </c:pt>
                <c:pt idx="2882">
                  <c:v>55.37</c:v>
                </c:pt>
                <c:pt idx="2883">
                  <c:v>55.46</c:v>
                </c:pt>
                <c:pt idx="2884">
                  <c:v>55.04</c:v>
                </c:pt>
                <c:pt idx="2885">
                  <c:v>54.98</c:v>
                </c:pt>
                <c:pt idx="2886">
                  <c:v>54.69</c:v>
                </c:pt>
                <c:pt idx="2887">
                  <c:v>54.42</c:v>
                </c:pt>
                <c:pt idx="2888">
                  <c:v>53.91</c:v>
                </c:pt>
                <c:pt idx="2889">
                  <c:v>53.37</c:v>
                </c:pt>
                <c:pt idx="2890">
                  <c:v>53.58</c:v>
                </c:pt>
                <c:pt idx="2891">
                  <c:v>53.69</c:v>
                </c:pt>
                <c:pt idx="2892">
                  <c:v>53.35</c:v>
                </c:pt>
                <c:pt idx="2893">
                  <c:v>53.31</c:v>
                </c:pt>
                <c:pt idx="2894">
                  <c:v>53.55</c:v>
                </c:pt>
                <c:pt idx="2895">
                  <c:v>53.5</c:v>
                </c:pt>
                <c:pt idx="2896">
                  <c:v>53.63</c:v>
                </c:pt>
                <c:pt idx="2897">
                  <c:v>53.52</c:v>
                </c:pt>
                <c:pt idx="2898">
                  <c:v>52.82</c:v>
                </c:pt>
                <c:pt idx="2899">
                  <c:v>52.54</c:v>
                </c:pt>
                <c:pt idx="2900">
                  <c:v>53</c:v>
                </c:pt>
                <c:pt idx="2901">
                  <c:v>52.98</c:v>
                </c:pt>
                <c:pt idx="2902">
                  <c:v>52.74</c:v>
                </c:pt>
                <c:pt idx="2903">
                  <c:v>52.65</c:v>
                </c:pt>
                <c:pt idx="2904">
                  <c:v>52.13</c:v>
                </c:pt>
                <c:pt idx="2905">
                  <c:v>52.05</c:v>
                </c:pt>
                <c:pt idx="2906">
                  <c:v>52.36</c:v>
                </c:pt>
                <c:pt idx="2907">
                  <c:v>52.26</c:v>
                </c:pt>
                <c:pt idx="2908">
                  <c:v>52.19</c:v>
                </c:pt>
                <c:pt idx="2909">
                  <c:v>52.35</c:v>
                </c:pt>
                <c:pt idx="2910">
                  <c:v>52.59</c:v>
                </c:pt>
                <c:pt idx="2911">
                  <c:v>51.64</c:v>
                </c:pt>
                <c:pt idx="2912">
                  <c:v>52</c:v>
                </c:pt>
                <c:pt idx="2913">
                  <c:v>51.92</c:v>
                </c:pt>
                <c:pt idx="2914">
                  <c:v>51.52</c:v>
                </c:pt>
                <c:pt idx="2915">
                  <c:v>51.37</c:v>
                </c:pt>
                <c:pt idx="2916">
                  <c:v>51.38</c:v>
                </c:pt>
                <c:pt idx="2917">
                  <c:v>52.06</c:v>
                </c:pt>
                <c:pt idx="2918">
                  <c:v>52.32</c:v>
                </c:pt>
                <c:pt idx="2919">
                  <c:v>52.59</c:v>
                </c:pt>
                <c:pt idx="2920">
                  <c:v>52.65</c:v>
                </c:pt>
                <c:pt idx="2921">
                  <c:v>52.67</c:v>
                </c:pt>
                <c:pt idx="2922">
                  <c:v>52.44</c:v>
                </c:pt>
                <c:pt idx="2923">
                  <c:v>52.02</c:v>
                </c:pt>
                <c:pt idx="2924">
                  <c:v>52.07</c:v>
                </c:pt>
                <c:pt idx="2925">
                  <c:v>52.01</c:v>
                </c:pt>
                <c:pt idx="2926">
                  <c:v>51.97</c:v>
                </c:pt>
                <c:pt idx="2927">
                  <c:v>52.07</c:v>
                </c:pt>
                <c:pt idx="2928">
                  <c:v>51.98</c:v>
                </c:pt>
                <c:pt idx="2929">
                  <c:v>51.75</c:v>
                </c:pt>
                <c:pt idx="2930">
                  <c:v>52.09</c:v>
                </c:pt>
                <c:pt idx="2931">
                  <c:v>53.03</c:v>
                </c:pt>
                <c:pt idx="2932">
                  <c:v>53.67</c:v>
                </c:pt>
                <c:pt idx="2933">
                  <c:v>55.38</c:v>
                </c:pt>
                <c:pt idx="2934">
                  <c:v>54.75</c:v>
                </c:pt>
                <c:pt idx="2935">
                  <c:v>54.55</c:v>
                </c:pt>
                <c:pt idx="2936">
                  <c:v>54.95</c:v>
                </c:pt>
                <c:pt idx="2937">
                  <c:v>54.8</c:v>
                </c:pt>
                <c:pt idx="2938">
                  <c:v>55.69</c:v>
                </c:pt>
                <c:pt idx="2939">
                  <c:v>55.59</c:v>
                </c:pt>
                <c:pt idx="2940">
                  <c:v>56.73</c:v>
                </c:pt>
                <c:pt idx="2941">
                  <c:v>56.38</c:v>
                </c:pt>
                <c:pt idx="2942">
                  <c:v>56.07</c:v>
                </c:pt>
                <c:pt idx="2943">
                  <c:v>56.03</c:v>
                </c:pt>
                <c:pt idx="2944">
                  <c:v>55.92</c:v>
                </c:pt>
                <c:pt idx="2945">
                  <c:v>55.86</c:v>
                </c:pt>
                <c:pt idx="2946">
                  <c:v>56.33</c:v>
                </c:pt>
                <c:pt idx="2947">
                  <c:v>56.07</c:v>
                </c:pt>
                <c:pt idx="2948">
                  <c:v>56.7</c:v>
                </c:pt>
                <c:pt idx="2949">
                  <c:v>57.57</c:v>
                </c:pt>
                <c:pt idx="2950">
                  <c:v>57.32</c:v>
                </c:pt>
                <c:pt idx="2951">
                  <c:v>57.26</c:v>
                </c:pt>
                <c:pt idx="2952">
                  <c:v>56.05</c:v>
                </c:pt>
                <c:pt idx="2953">
                  <c:v>55.73</c:v>
                </c:pt>
                <c:pt idx="2954">
                  <c:v>55.99</c:v>
                </c:pt>
                <c:pt idx="2955">
                  <c:v>55.03</c:v>
                </c:pt>
                <c:pt idx="2956">
                  <c:v>55.14</c:v>
                </c:pt>
                <c:pt idx="2957">
                  <c:v>54.81</c:v>
                </c:pt>
                <c:pt idx="2958">
                  <c:v>54.79</c:v>
                </c:pt>
                <c:pt idx="2959">
                  <c:v>54.85</c:v>
                </c:pt>
                <c:pt idx="2960">
                  <c:v>54.29</c:v>
                </c:pt>
                <c:pt idx="2961">
                  <c:v>53.73</c:v>
                </c:pt>
                <c:pt idx="2962">
                  <c:v>54.08</c:v>
                </c:pt>
                <c:pt idx="2963">
                  <c:v>53.96</c:v>
                </c:pt>
                <c:pt idx="2964">
                  <c:v>54.41</c:v>
                </c:pt>
                <c:pt idx="2965">
                  <c:v>54.77</c:v>
                </c:pt>
                <c:pt idx="2966">
                  <c:v>54.56</c:v>
                </c:pt>
                <c:pt idx="2967">
                  <c:v>53.93</c:v>
                </c:pt>
                <c:pt idx="2968">
                  <c:v>54.07</c:v>
                </c:pt>
                <c:pt idx="2969">
                  <c:v>54.08</c:v>
                </c:pt>
                <c:pt idx="2970">
                  <c:v>53.74</c:v>
                </c:pt>
                <c:pt idx="2971">
                  <c:v>53.57</c:v>
                </c:pt>
                <c:pt idx="2972">
                  <c:v>53.6</c:v>
                </c:pt>
                <c:pt idx="2973">
                  <c:v>53.31</c:v>
                </c:pt>
                <c:pt idx="2974">
                  <c:v>53.65</c:v>
                </c:pt>
                <c:pt idx="2975">
                  <c:v>53.77</c:v>
                </c:pt>
                <c:pt idx="2976">
                  <c:v>54.41</c:v>
                </c:pt>
                <c:pt idx="2977">
                  <c:v>54.63</c:v>
                </c:pt>
                <c:pt idx="2978">
                  <c:v>54.23</c:v>
                </c:pt>
                <c:pt idx="2979">
                  <c:v>54.45</c:v>
                </c:pt>
                <c:pt idx="2980">
                  <c:v>54.21</c:v>
                </c:pt>
                <c:pt idx="2981">
                  <c:v>54.28</c:v>
                </c:pt>
                <c:pt idx="2982">
                  <c:v>54.34</c:v>
                </c:pt>
                <c:pt idx="2983">
                  <c:v>54.49</c:v>
                </c:pt>
                <c:pt idx="2984">
                  <c:v>55.09</c:v>
                </c:pt>
                <c:pt idx="2985">
                  <c:v>54.49</c:v>
                </c:pt>
                <c:pt idx="2986">
                  <c:v>54.62</c:v>
                </c:pt>
                <c:pt idx="2987">
                  <c:v>54.75</c:v>
                </c:pt>
                <c:pt idx="2988">
                  <c:v>54.7</c:v>
                </c:pt>
                <c:pt idx="2989">
                  <c:v>54.09</c:v>
                </c:pt>
                <c:pt idx="2990">
                  <c:v>53.85</c:v>
                </c:pt>
                <c:pt idx="2991">
                  <c:v>53.74</c:v>
                </c:pt>
                <c:pt idx="2992">
                  <c:v>54.01</c:v>
                </c:pt>
                <c:pt idx="2993">
                  <c:v>53.67</c:v>
                </c:pt>
                <c:pt idx="2994">
                  <c:v>54.38</c:v>
                </c:pt>
                <c:pt idx="2995">
                  <c:v>54.39</c:v>
                </c:pt>
                <c:pt idx="2996">
                  <c:v>53.98</c:v>
                </c:pt>
                <c:pt idx="2997">
                  <c:v>53.77</c:v>
                </c:pt>
                <c:pt idx="2998">
                  <c:v>54.26</c:v>
                </c:pt>
                <c:pt idx="2999">
                  <c:v>53.95</c:v>
                </c:pt>
                <c:pt idx="3000">
                  <c:v>54.13</c:v>
                </c:pt>
                <c:pt idx="3001">
                  <c:v>54.34</c:v>
                </c:pt>
                <c:pt idx="3002">
                  <c:v>54.51</c:v>
                </c:pt>
                <c:pt idx="3003">
                  <c:v>55.05</c:v>
                </c:pt>
                <c:pt idx="3004">
                  <c:v>54.91</c:v>
                </c:pt>
                <c:pt idx="3005">
                  <c:v>55.2</c:v>
                </c:pt>
                <c:pt idx="3006">
                  <c:v>55.36</c:v>
                </c:pt>
                <c:pt idx="3007">
                  <c:v>54.91</c:v>
                </c:pt>
                <c:pt idx="3008">
                  <c:v>54.79</c:v>
                </c:pt>
                <c:pt idx="3009">
                  <c:v>54.31</c:v>
                </c:pt>
                <c:pt idx="3010">
                  <c:v>54.17</c:v>
                </c:pt>
                <c:pt idx="3011">
                  <c:v>54.08</c:v>
                </c:pt>
                <c:pt idx="3012">
                  <c:v>53.87</c:v>
                </c:pt>
                <c:pt idx="3013">
                  <c:v>54.56</c:v>
                </c:pt>
                <c:pt idx="3014">
                  <c:v>53.95</c:v>
                </c:pt>
                <c:pt idx="3015">
                  <c:v>54.06</c:v>
                </c:pt>
                <c:pt idx="3016">
                  <c:v>54.03</c:v>
                </c:pt>
                <c:pt idx="3017">
                  <c:v>53.47</c:v>
                </c:pt>
                <c:pt idx="3018">
                  <c:v>53.32</c:v>
                </c:pt>
                <c:pt idx="3019">
                  <c:v>53.76</c:v>
                </c:pt>
                <c:pt idx="3020">
                  <c:v>53.35</c:v>
                </c:pt>
                <c:pt idx="3021">
                  <c:v>53.25</c:v>
                </c:pt>
                <c:pt idx="3022">
                  <c:v>53.82</c:v>
                </c:pt>
                <c:pt idx="3023">
                  <c:v>53.92</c:v>
                </c:pt>
                <c:pt idx="3024">
                  <c:v>54.61</c:v>
                </c:pt>
                <c:pt idx="3025">
                  <c:v>54.41</c:v>
                </c:pt>
                <c:pt idx="3026">
                  <c:v>54.36</c:v>
                </c:pt>
                <c:pt idx="3027">
                  <c:v>54.56</c:v>
                </c:pt>
                <c:pt idx="3028">
                  <c:v>54</c:v>
                </c:pt>
                <c:pt idx="3029">
                  <c:v>53.57</c:v>
                </c:pt>
                <c:pt idx="3030">
                  <c:v>53.36</c:v>
                </c:pt>
                <c:pt idx="3031">
                  <c:v>53.52</c:v>
                </c:pt>
                <c:pt idx="3032">
                  <c:v>53.35</c:v>
                </c:pt>
                <c:pt idx="3033">
                  <c:v>53.82</c:v>
                </c:pt>
                <c:pt idx="3034">
                  <c:v>53.48</c:v>
                </c:pt>
                <c:pt idx="3035">
                  <c:v>54.08</c:v>
                </c:pt>
                <c:pt idx="3036">
                  <c:v>53.65</c:v>
                </c:pt>
                <c:pt idx="3037">
                  <c:v>53.82</c:v>
                </c:pt>
                <c:pt idx="3038">
                  <c:v>53.57</c:v>
                </c:pt>
                <c:pt idx="3039">
                  <c:v>53.54</c:v>
                </c:pt>
                <c:pt idx="3040">
                  <c:v>53.01</c:v>
                </c:pt>
                <c:pt idx="3041">
                  <c:v>53.15</c:v>
                </c:pt>
                <c:pt idx="3042">
                  <c:v>52.86</c:v>
                </c:pt>
                <c:pt idx="3043">
                  <c:v>52.66</c:v>
                </c:pt>
                <c:pt idx="3044">
                  <c:v>52.21</c:v>
                </c:pt>
                <c:pt idx="3045">
                  <c:v>51.97</c:v>
                </c:pt>
                <c:pt idx="3046">
                  <c:v>51.91</c:v>
                </c:pt>
                <c:pt idx="3047">
                  <c:v>51.83</c:v>
                </c:pt>
                <c:pt idx="3048">
                  <c:v>51.86</c:v>
                </c:pt>
                <c:pt idx="3049">
                  <c:v>52.04</c:v>
                </c:pt>
                <c:pt idx="3050">
                  <c:v>51.76</c:v>
                </c:pt>
                <c:pt idx="3051">
                  <c:v>51.2</c:v>
                </c:pt>
                <c:pt idx="3052">
                  <c:v>50.14</c:v>
                </c:pt>
                <c:pt idx="3053">
                  <c:v>50.55</c:v>
                </c:pt>
                <c:pt idx="3054">
                  <c:v>51</c:v>
                </c:pt>
                <c:pt idx="3055">
                  <c:v>50.97</c:v>
                </c:pt>
                <c:pt idx="3056">
                  <c:v>51.55</c:v>
                </c:pt>
                <c:pt idx="3057">
                  <c:v>51.3</c:v>
                </c:pt>
                <c:pt idx="3058">
                  <c:v>51.14</c:v>
                </c:pt>
                <c:pt idx="3059">
                  <c:v>50.22</c:v>
                </c:pt>
                <c:pt idx="3060">
                  <c:v>50.06</c:v>
                </c:pt>
                <c:pt idx="3061">
                  <c:v>50.86</c:v>
                </c:pt>
                <c:pt idx="3062">
                  <c:v>51.02</c:v>
                </c:pt>
                <c:pt idx="3063">
                  <c:v>50.41</c:v>
                </c:pt>
                <c:pt idx="3064">
                  <c:v>50.4</c:v>
                </c:pt>
                <c:pt idx="3065">
                  <c:v>50.43</c:v>
                </c:pt>
                <c:pt idx="3066">
                  <c:v>51.02</c:v>
                </c:pt>
                <c:pt idx="3067">
                  <c:v>52.22</c:v>
                </c:pt>
                <c:pt idx="3068">
                  <c:v>52.06</c:v>
                </c:pt>
                <c:pt idx="3069">
                  <c:v>51.79</c:v>
                </c:pt>
                <c:pt idx="3070">
                  <c:v>51.62</c:v>
                </c:pt>
                <c:pt idx="3071">
                  <c:v>51.6</c:v>
                </c:pt>
                <c:pt idx="3072">
                  <c:v>51.29</c:v>
                </c:pt>
                <c:pt idx="3073">
                  <c:v>51.41</c:v>
                </c:pt>
                <c:pt idx="3074">
                  <c:v>51.19</c:v>
                </c:pt>
                <c:pt idx="3075">
                  <c:v>51.06</c:v>
                </c:pt>
                <c:pt idx="3076">
                  <c:v>51.13</c:v>
                </c:pt>
                <c:pt idx="3077">
                  <c:v>50.96</c:v>
                </c:pt>
                <c:pt idx="3078">
                  <c:v>51.13</c:v>
                </c:pt>
                <c:pt idx="3079">
                  <c:v>51.67</c:v>
                </c:pt>
                <c:pt idx="3080">
                  <c:v>50.86</c:v>
                </c:pt>
                <c:pt idx="3081">
                  <c:v>50.35</c:v>
                </c:pt>
                <c:pt idx="3082">
                  <c:v>50.88</c:v>
                </c:pt>
                <c:pt idx="3083">
                  <c:v>49.52</c:v>
                </c:pt>
                <c:pt idx="3084">
                  <c:v>49.67</c:v>
                </c:pt>
                <c:pt idx="3085">
                  <c:v>50.41</c:v>
                </c:pt>
                <c:pt idx="3086">
                  <c:v>50.35</c:v>
                </c:pt>
                <c:pt idx="3087">
                  <c:v>50.54</c:v>
                </c:pt>
                <c:pt idx="3088">
                  <c:v>50.12</c:v>
                </c:pt>
                <c:pt idx="3089">
                  <c:v>49.43</c:v>
                </c:pt>
                <c:pt idx="3090">
                  <c:v>49.18</c:v>
                </c:pt>
                <c:pt idx="3091">
                  <c:v>48.92</c:v>
                </c:pt>
                <c:pt idx="3092">
                  <c:v>48.57</c:v>
                </c:pt>
                <c:pt idx="3093">
                  <c:v>48</c:v>
                </c:pt>
                <c:pt idx="3094">
                  <c:v>48.34</c:v>
                </c:pt>
                <c:pt idx="3095">
                  <c:v>48.07</c:v>
                </c:pt>
                <c:pt idx="3096">
                  <c:v>48.9</c:v>
                </c:pt>
                <c:pt idx="3097">
                  <c:v>49.57</c:v>
                </c:pt>
                <c:pt idx="3098">
                  <c:v>48.8</c:v>
                </c:pt>
                <c:pt idx="3099">
                  <c:v>50.03</c:v>
                </c:pt>
                <c:pt idx="3100">
                  <c:v>50.81</c:v>
                </c:pt>
                <c:pt idx="3101">
                  <c:v>50.68</c:v>
                </c:pt>
                <c:pt idx="3102">
                  <c:v>51.02</c:v>
                </c:pt>
                <c:pt idx="3103">
                  <c:v>51.55</c:v>
                </c:pt>
                <c:pt idx="3104">
                  <c:v>51.41</c:v>
                </c:pt>
                <c:pt idx="3105">
                  <c:v>50.98</c:v>
                </c:pt>
                <c:pt idx="3106">
                  <c:v>51.64</c:v>
                </c:pt>
                <c:pt idx="3107">
                  <c:v>51.24</c:v>
                </c:pt>
                <c:pt idx="3108">
                  <c:v>50.86</c:v>
                </c:pt>
                <c:pt idx="3109">
                  <c:v>51.22</c:v>
                </c:pt>
                <c:pt idx="3110">
                  <c:v>50.99</c:v>
                </c:pt>
                <c:pt idx="3111">
                  <c:v>50.78</c:v>
                </c:pt>
                <c:pt idx="3112">
                  <c:v>50.74</c:v>
                </c:pt>
                <c:pt idx="3113">
                  <c:v>50.4</c:v>
                </c:pt>
                <c:pt idx="3114">
                  <c:v>51.72</c:v>
                </c:pt>
                <c:pt idx="3115">
                  <c:v>51.72</c:v>
                </c:pt>
                <c:pt idx="3116">
                  <c:v>50.92</c:v>
                </c:pt>
                <c:pt idx="3117">
                  <c:v>50.56</c:v>
                </c:pt>
                <c:pt idx="3118">
                  <c:v>50.7</c:v>
                </c:pt>
                <c:pt idx="3119">
                  <c:v>50.02</c:v>
                </c:pt>
                <c:pt idx="3120">
                  <c:v>50.28</c:v>
                </c:pt>
                <c:pt idx="3121">
                  <c:v>51</c:v>
                </c:pt>
                <c:pt idx="3122">
                  <c:v>51.37</c:v>
                </c:pt>
                <c:pt idx="3123">
                  <c:v>51.3</c:v>
                </c:pt>
                <c:pt idx="3124">
                  <c:v>53.04</c:v>
                </c:pt>
                <c:pt idx="3125">
                  <c:v>53.704999999999998</c:v>
                </c:pt>
                <c:pt idx="3126">
                  <c:v>52.73</c:v>
                </c:pt>
                <c:pt idx="3127">
                  <c:v>52.12</c:v>
                </c:pt>
                <c:pt idx="3128">
                  <c:v>52.4</c:v>
                </c:pt>
                <c:pt idx="3129">
                  <c:v>52.48</c:v>
                </c:pt>
                <c:pt idx="3130">
                  <c:v>52.46</c:v>
                </c:pt>
                <c:pt idx="3131">
                  <c:v>52.58</c:v>
                </c:pt>
                <c:pt idx="3132">
                  <c:v>52.4</c:v>
                </c:pt>
                <c:pt idx="3133">
                  <c:v>53.23</c:v>
                </c:pt>
                <c:pt idx="3134">
                  <c:v>54.77</c:v>
                </c:pt>
                <c:pt idx="3135">
                  <c:v>54.02</c:v>
                </c:pt>
                <c:pt idx="3136">
                  <c:v>53.74</c:v>
                </c:pt>
                <c:pt idx="3137">
                  <c:v>53.64</c:v>
                </c:pt>
                <c:pt idx="3138">
                  <c:v>53.7</c:v>
                </c:pt>
                <c:pt idx="3139">
                  <c:v>53.61</c:v>
                </c:pt>
                <c:pt idx="3140">
                  <c:v>54.04</c:v>
                </c:pt>
                <c:pt idx="3141">
                  <c:v>54.04</c:v>
                </c:pt>
                <c:pt idx="3142">
                  <c:v>54.53</c:v>
                </c:pt>
                <c:pt idx="3143">
                  <c:v>54.49</c:v>
                </c:pt>
                <c:pt idx="3144">
                  <c:v>54.47</c:v>
                </c:pt>
                <c:pt idx="3145">
                  <c:v>54.52</c:v>
                </c:pt>
                <c:pt idx="3146">
                  <c:v>54.39</c:v>
                </c:pt>
                <c:pt idx="3147">
                  <c:v>54.11</c:v>
                </c:pt>
                <c:pt idx="3148">
                  <c:v>54.13</c:v>
                </c:pt>
                <c:pt idx="3149">
                  <c:v>54.64</c:v>
                </c:pt>
                <c:pt idx="3150">
                  <c:v>54.72</c:v>
                </c:pt>
                <c:pt idx="3151">
                  <c:v>55.02</c:v>
                </c:pt>
                <c:pt idx="3152">
                  <c:v>55.07</c:v>
                </c:pt>
                <c:pt idx="3153">
                  <c:v>55.38</c:v>
                </c:pt>
                <c:pt idx="3154">
                  <c:v>55.28</c:v>
                </c:pt>
                <c:pt idx="3155">
                  <c:v>55.53</c:v>
                </c:pt>
                <c:pt idx="3156">
                  <c:v>55.49</c:v>
                </c:pt>
                <c:pt idx="3157">
                  <c:v>55.49</c:v>
                </c:pt>
                <c:pt idx="3158">
                  <c:v>55.6</c:v>
                </c:pt>
                <c:pt idx="3159">
                  <c:v>55.91</c:v>
                </c:pt>
                <c:pt idx="3160">
                  <c:v>55.74</c:v>
                </c:pt>
                <c:pt idx="3161">
                  <c:v>55.51</c:v>
                </c:pt>
                <c:pt idx="3162">
                  <c:v>55.61</c:v>
                </c:pt>
                <c:pt idx="3163">
                  <c:v>55.58</c:v>
                </c:pt>
                <c:pt idx="3164">
                  <c:v>55.89</c:v>
                </c:pt>
                <c:pt idx="3165">
                  <c:v>55.62</c:v>
                </c:pt>
                <c:pt idx="3166">
                  <c:v>55.34</c:v>
                </c:pt>
                <c:pt idx="3167">
                  <c:v>55.94</c:v>
                </c:pt>
                <c:pt idx="3168">
                  <c:v>55.92</c:v>
                </c:pt>
                <c:pt idx="3169">
                  <c:v>55.99</c:v>
                </c:pt>
                <c:pt idx="3170">
                  <c:v>55.42</c:v>
                </c:pt>
                <c:pt idx="3171">
                  <c:v>53.9</c:v>
                </c:pt>
                <c:pt idx="3172">
                  <c:v>53.97</c:v>
                </c:pt>
                <c:pt idx="3173">
                  <c:v>53.63</c:v>
                </c:pt>
                <c:pt idx="3174">
                  <c:v>54.06</c:v>
                </c:pt>
                <c:pt idx="3175">
                  <c:v>54.15</c:v>
                </c:pt>
                <c:pt idx="3176">
                  <c:v>54.14</c:v>
                </c:pt>
                <c:pt idx="3177">
                  <c:v>53.96</c:v>
                </c:pt>
                <c:pt idx="3178">
                  <c:v>53.66</c:v>
                </c:pt>
                <c:pt idx="3179">
                  <c:v>53.59</c:v>
                </c:pt>
                <c:pt idx="3180">
                  <c:v>53.9</c:v>
                </c:pt>
                <c:pt idx="3181">
                  <c:v>54.07</c:v>
                </c:pt>
                <c:pt idx="3182">
                  <c:v>54.15</c:v>
                </c:pt>
                <c:pt idx="3183">
                  <c:v>53.92</c:v>
                </c:pt>
                <c:pt idx="3184">
                  <c:v>53.62</c:v>
                </c:pt>
                <c:pt idx="3185">
                  <c:v>53.83</c:v>
                </c:pt>
                <c:pt idx="3186">
                  <c:v>53.49</c:v>
                </c:pt>
                <c:pt idx="3187">
                  <c:v>53.47</c:v>
                </c:pt>
                <c:pt idx="3188">
                  <c:v>54.06</c:v>
                </c:pt>
                <c:pt idx="3189">
                  <c:v>53.56</c:v>
                </c:pt>
                <c:pt idx="3190">
                  <c:v>52.9</c:v>
                </c:pt>
                <c:pt idx="3191">
                  <c:v>53.08</c:v>
                </c:pt>
                <c:pt idx="3192">
                  <c:v>53.24</c:v>
                </c:pt>
                <c:pt idx="3193">
                  <c:v>53.25</c:v>
                </c:pt>
                <c:pt idx="3194">
                  <c:v>52.93</c:v>
                </c:pt>
                <c:pt idx="3195">
                  <c:v>53.45</c:v>
                </c:pt>
                <c:pt idx="3196">
                  <c:v>52.97</c:v>
                </c:pt>
                <c:pt idx="3197">
                  <c:v>54.27</c:v>
                </c:pt>
                <c:pt idx="3198">
                  <c:v>53.49</c:v>
                </c:pt>
                <c:pt idx="3199">
                  <c:v>53.48</c:v>
                </c:pt>
                <c:pt idx="3200">
                  <c:v>53.43</c:v>
                </c:pt>
                <c:pt idx="3201">
                  <c:v>52.61</c:v>
                </c:pt>
                <c:pt idx="3202">
                  <c:v>53.4</c:v>
                </c:pt>
                <c:pt idx="3203">
                  <c:v>53.61</c:v>
                </c:pt>
                <c:pt idx="3204">
                  <c:v>52.88</c:v>
                </c:pt>
                <c:pt idx="3205">
                  <c:v>52.94</c:v>
                </c:pt>
                <c:pt idx="3206">
                  <c:v>52.92</c:v>
                </c:pt>
                <c:pt idx="3207">
                  <c:v>53.86</c:v>
                </c:pt>
                <c:pt idx="3208">
                  <c:v>54.03</c:v>
                </c:pt>
                <c:pt idx="3209">
                  <c:v>53.68</c:v>
                </c:pt>
                <c:pt idx="3210">
                  <c:v>54.21</c:v>
                </c:pt>
                <c:pt idx="3211">
                  <c:v>55.01</c:v>
                </c:pt>
                <c:pt idx="3212">
                  <c:v>54.73</c:v>
                </c:pt>
                <c:pt idx="3213">
                  <c:v>54.21</c:v>
                </c:pt>
                <c:pt idx="3214">
                  <c:v>53.33</c:v>
                </c:pt>
                <c:pt idx="3215">
                  <c:v>53.6</c:v>
                </c:pt>
                <c:pt idx="3216">
                  <c:v>53.57</c:v>
                </c:pt>
                <c:pt idx="3217">
                  <c:v>53.69</c:v>
                </c:pt>
                <c:pt idx="3218">
                  <c:v>54.23</c:v>
                </c:pt>
                <c:pt idx="3219">
                  <c:v>53.45</c:v>
                </c:pt>
                <c:pt idx="3220">
                  <c:v>54.3</c:v>
                </c:pt>
                <c:pt idx="3221">
                  <c:v>54.11</c:v>
                </c:pt>
                <c:pt idx="3222">
                  <c:v>53.98</c:v>
                </c:pt>
                <c:pt idx="3223">
                  <c:v>53.6</c:v>
                </c:pt>
                <c:pt idx="3224">
                  <c:v>53.32</c:v>
                </c:pt>
                <c:pt idx="3225">
                  <c:v>53.34</c:v>
                </c:pt>
                <c:pt idx="3226">
                  <c:v>53.4</c:v>
                </c:pt>
                <c:pt idx="3227">
                  <c:v>52.85</c:v>
                </c:pt>
                <c:pt idx="3228">
                  <c:v>52.76</c:v>
                </c:pt>
                <c:pt idx="3229">
                  <c:v>53.32</c:v>
                </c:pt>
                <c:pt idx="3230">
                  <c:v>53.98</c:v>
                </c:pt>
                <c:pt idx="3231">
                  <c:v>54.07</c:v>
                </c:pt>
                <c:pt idx="3232">
                  <c:v>54.65</c:v>
                </c:pt>
                <c:pt idx="3233">
                  <c:v>54.69</c:v>
                </c:pt>
                <c:pt idx="3234">
                  <c:v>54.07</c:v>
                </c:pt>
                <c:pt idx="3235">
                  <c:v>54.41</c:v>
                </c:pt>
                <c:pt idx="3236">
                  <c:v>54.93</c:v>
                </c:pt>
                <c:pt idx="3237">
                  <c:v>54.24</c:v>
                </c:pt>
                <c:pt idx="3238">
                  <c:v>54.44</c:v>
                </c:pt>
                <c:pt idx="3239">
                  <c:v>54.57</c:v>
                </c:pt>
                <c:pt idx="3240">
                  <c:v>54.75</c:v>
                </c:pt>
                <c:pt idx="3241">
                  <c:v>54.55</c:v>
                </c:pt>
                <c:pt idx="3242">
                  <c:v>54.63</c:v>
                </c:pt>
                <c:pt idx="3243">
                  <c:v>54.96</c:v>
                </c:pt>
                <c:pt idx="3244">
                  <c:v>54.85</c:v>
                </c:pt>
                <c:pt idx="3245">
                  <c:v>54.68</c:v>
                </c:pt>
                <c:pt idx="3246">
                  <c:v>54.28</c:v>
                </c:pt>
                <c:pt idx="3247">
                  <c:v>54.54</c:v>
                </c:pt>
                <c:pt idx="3248">
                  <c:v>54.15</c:v>
                </c:pt>
                <c:pt idx="3249">
                  <c:v>53.66</c:v>
                </c:pt>
                <c:pt idx="3250">
                  <c:v>53.16</c:v>
                </c:pt>
                <c:pt idx="3251">
                  <c:v>53.2</c:v>
                </c:pt>
                <c:pt idx="3252">
                  <c:v>53.24</c:v>
                </c:pt>
                <c:pt idx="3253">
                  <c:v>52.97</c:v>
                </c:pt>
                <c:pt idx="3254">
                  <c:v>52.31</c:v>
                </c:pt>
                <c:pt idx="3255">
                  <c:v>52</c:v>
                </c:pt>
                <c:pt idx="3256">
                  <c:v>51.25</c:v>
                </c:pt>
                <c:pt idx="3257">
                  <c:v>51.28</c:v>
                </c:pt>
                <c:pt idx="3258">
                  <c:v>50.38</c:v>
                </c:pt>
                <c:pt idx="3259">
                  <c:v>49.9</c:v>
                </c:pt>
                <c:pt idx="3260">
                  <c:v>50.28</c:v>
                </c:pt>
                <c:pt idx="3261">
                  <c:v>49.68</c:v>
                </c:pt>
                <c:pt idx="3262">
                  <c:v>50.4</c:v>
                </c:pt>
                <c:pt idx="3263">
                  <c:v>49.9</c:v>
                </c:pt>
                <c:pt idx="3264">
                  <c:v>49.87</c:v>
                </c:pt>
                <c:pt idx="3265">
                  <c:v>49.84</c:v>
                </c:pt>
                <c:pt idx="3266">
                  <c:v>50.44</c:v>
                </c:pt>
                <c:pt idx="3267">
                  <c:v>50.48</c:v>
                </c:pt>
                <c:pt idx="3268">
                  <c:v>50.63</c:v>
                </c:pt>
                <c:pt idx="3269">
                  <c:v>51.7</c:v>
                </c:pt>
                <c:pt idx="3270">
                  <c:v>51.89</c:v>
                </c:pt>
                <c:pt idx="3271">
                  <c:v>51.22</c:v>
                </c:pt>
                <c:pt idx="3272">
                  <c:v>50.95</c:v>
                </c:pt>
                <c:pt idx="3273">
                  <c:v>50.19</c:v>
                </c:pt>
                <c:pt idx="3274">
                  <c:v>50.34</c:v>
                </c:pt>
                <c:pt idx="3275">
                  <c:v>49.61</c:v>
                </c:pt>
                <c:pt idx="3276">
                  <c:v>49.97</c:v>
                </c:pt>
                <c:pt idx="3277">
                  <c:v>49.74</c:v>
                </c:pt>
                <c:pt idx="3278">
                  <c:v>49.49</c:v>
                </c:pt>
                <c:pt idx="3279">
                  <c:v>49.48</c:v>
                </c:pt>
                <c:pt idx="3280">
                  <c:v>49.06</c:v>
                </c:pt>
                <c:pt idx="3281">
                  <c:v>49.08</c:v>
                </c:pt>
                <c:pt idx="3282">
                  <c:v>49</c:v>
                </c:pt>
                <c:pt idx="3283">
                  <c:v>49.09</c:v>
                </c:pt>
                <c:pt idx="3284">
                  <c:v>49.23</c:v>
                </c:pt>
                <c:pt idx="3285">
                  <c:v>49.5</c:v>
                </c:pt>
                <c:pt idx="3286">
                  <c:v>49.47</c:v>
                </c:pt>
                <c:pt idx="3287">
                  <c:v>50.7</c:v>
                </c:pt>
                <c:pt idx="3288">
                  <c:v>50.4</c:v>
                </c:pt>
                <c:pt idx="3289">
                  <c:v>50.99</c:v>
                </c:pt>
                <c:pt idx="3290">
                  <c:v>50.91</c:v>
                </c:pt>
                <c:pt idx="3291">
                  <c:v>50.11</c:v>
                </c:pt>
                <c:pt idx="3292">
                  <c:v>49.96</c:v>
                </c:pt>
                <c:pt idx="3293">
                  <c:v>50.04</c:v>
                </c:pt>
                <c:pt idx="3294">
                  <c:v>49.93</c:v>
                </c:pt>
                <c:pt idx="3295">
                  <c:v>50.38</c:v>
                </c:pt>
                <c:pt idx="3296">
                  <c:v>50.72</c:v>
                </c:pt>
                <c:pt idx="3297">
                  <c:v>51.03</c:v>
                </c:pt>
                <c:pt idx="3298">
                  <c:v>51.11</c:v>
                </c:pt>
                <c:pt idx="3299">
                  <c:v>51.4</c:v>
                </c:pt>
                <c:pt idx="3300">
                  <c:v>51.68</c:v>
                </c:pt>
                <c:pt idx="3301">
                  <c:v>51.74</c:v>
                </c:pt>
                <c:pt idx="3302">
                  <c:v>50.92</c:v>
                </c:pt>
                <c:pt idx="3303">
                  <c:v>50.97</c:v>
                </c:pt>
                <c:pt idx="3304">
                  <c:v>50.87</c:v>
                </c:pt>
                <c:pt idx="3305">
                  <c:v>51.13</c:v>
                </c:pt>
                <c:pt idx="3306">
                  <c:v>51.24</c:v>
                </c:pt>
                <c:pt idx="3307">
                  <c:v>51.8</c:v>
                </c:pt>
                <c:pt idx="3308">
                  <c:v>51.67</c:v>
                </c:pt>
                <c:pt idx="3309">
                  <c:v>51.55</c:v>
                </c:pt>
                <c:pt idx="3310">
                  <c:v>51.36</c:v>
                </c:pt>
                <c:pt idx="3311">
                  <c:v>51.71</c:v>
                </c:pt>
                <c:pt idx="3312">
                  <c:v>51.67</c:v>
                </c:pt>
                <c:pt idx="3313">
                  <c:v>51.36</c:v>
                </c:pt>
                <c:pt idx="3314">
                  <c:v>51.57</c:v>
                </c:pt>
                <c:pt idx="3315">
                  <c:v>51.79</c:v>
                </c:pt>
                <c:pt idx="3316">
                  <c:v>51.88</c:v>
                </c:pt>
                <c:pt idx="3317">
                  <c:v>50.51</c:v>
                </c:pt>
                <c:pt idx="3318">
                  <c:v>50.04</c:v>
                </c:pt>
                <c:pt idx="3319">
                  <c:v>49.72</c:v>
                </c:pt>
                <c:pt idx="3320">
                  <c:v>49.29</c:v>
                </c:pt>
                <c:pt idx="3321">
                  <c:v>48.98</c:v>
                </c:pt>
                <c:pt idx="3322">
                  <c:v>49.2</c:v>
                </c:pt>
                <c:pt idx="3323">
                  <c:v>49.85</c:v>
                </c:pt>
                <c:pt idx="3324">
                  <c:v>49.84</c:v>
                </c:pt>
                <c:pt idx="3325">
                  <c:v>49.88</c:v>
                </c:pt>
                <c:pt idx="3326">
                  <c:v>49.98</c:v>
                </c:pt>
                <c:pt idx="3327">
                  <c:v>49.37</c:v>
                </c:pt>
                <c:pt idx="3328">
                  <c:v>48.92</c:v>
                </c:pt>
                <c:pt idx="3329">
                  <c:v>48.97</c:v>
                </c:pt>
                <c:pt idx="3330">
                  <c:v>48.94</c:v>
                </c:pt>
                <c:pt idx="3331">
                  <c:v>48.76</c:v>
                </c:pt>
                <c:pt idx="3332">
                  <c:v>49.17</c:v>
                </c:pt>
                <c:pt idx="3333">
                  <c:v>48.86</c:v>
                </c:pt>
                <c:pt idx="3334">
                  <c:v>48.82</c:v>
                </c:pt>
                <c:pt idx="3335">
                  <c:v>48.49</c:v>
                </c:pt>
                <c:pt idx="3336">
                  <c:v>48.51</c:v>
                </c:pt>
                <c:pt idx="3337">
                  <c:v>48.55</c:v>
                </c:pt>
                <c:pt idx="3338">
                  <c:v>48.13</c:v>
                </c:pt>
                <c:pt idx="3339">
                  <c:v>47.83</c:v>
                </c:pt>
                <c:pt idx="3340">
                  <c:v>47.57</c:v>
                </c:pt>
                <c:pt idx="3341">
                  <c:v>48.08</c:v>
                </c:pt>
                <c:pt idx="3342">
                  <c:v>48.37</c:v>
                </c:pt>
                <c:pt idx="3343">
                  <c:v>47.84</c:v>
                </c:pt>
                <c:pt idx="3344">
                  <c:v>47.73</c:v>
                </c:pt>
                <c:pt idx="3345">
                  <c:v>47.79</c:v>
                </c:pt>
                <c:pt idx="3346">
                  <c:v>48.37</c:v>
                </c:pt>
                <c:pt idx="3347">
                  <c:v>48.44</c:v>
                </c:pt>
                <c:pt idx="3348">
                  <c:v>48.76</c:v>
                </c:pt>
                <c:pt idx="3349">
                  <c:v>48.63</c:v>
                </c:pt>
                <c:pt idx="3350">
                  <c:v>49.15</c:v>
                </c:pt>
                <c:pt idx="3351">
                  <c:v>48.51</c:v>
                </c:pt>
                <c:pt idx="3352">
                  <c:v>48.35</c:v>
                </c:pt>
                <c:pt idx="3353">
                  <c:v>48.59</c:v>
                </c:pt>
                <c:pt idx="3354">
                  <c:v>48.17</c:v>
                </c:pt>
                <c:pt idx="3355">
                  <c:v>48.68</c:v>
                </c:pt>
                <c:pt idx="3356">
                  <c:v>48.56</c:v>
                </c:pt>
                <c:pt idx="3357">
                  <c:v>48.25</c:v>
                </c:pt>
                <c:pt idx="3358">
                  <c:v>48.46</c:v>
                </c:pt>
                <c:pt idx="3359">
                  <c:v>49.84</c:v>
                </c:pt>
                <c:pt idx="3360">
                  <c:v>49.32</c:v>
                </c:pt>
                <c:pt idx="3361">
                  <c:v>50.06</c:v>
                </c:pt>
                <c:pt idx="3362">
                  <c:v>50.61</c:v>
                </c:pt>
                <c:pt idx="3363">
                  <c:v>50.81</c:v>
                </c:pt>
                <c:pt idx="3364">
                  <c:v>51.07</c:v>
                </c:pt>
                <c:pt idx="3365">
                  <c:v>50.87</c:v>
                </c:pt>
                <c:pt idx="3366">
                  <c:v>50.88</c:v>
                </c:pt>
                <c:pt idx="3367">
                  <c:v>49.93</c:v>
                </c:pt>
                <c:pt idx="3368">
                  <c:v>50.59</c:v>
                </c:pt>
                <c:pt idx="3369">
                  <c:v>49.74</c:v>
                </c:pt>
                <c:pt idx="3370">
                  <c:v>49.55</c:v>
                </c:pt>
                <c:pt idx="3371">
                  <c:v>49.32</c:v>
                </c:pt>
                <c:pt idx="3372">
                  <c:v>50</c:v>
                </c:pt>
                <c:pt idx="3373">
                  <c:v>49.25</c:v>
                </c:pt>
                <c:pt idx="3374">
                  <c:v>49.11</c:v>
                </c:pt>
                <c:pt idx="3375">
                  <c:v>48.94</c:v>
                </c:pt>
                <c:pt idx="3376">
                  <c:v>49.36</c:v>
                </c:pt>
                <c:pt idx="3377">
                  <c:v>49.92</c:v>
                </c:pt>
                <c:pt idx="3378">
                  <c:v>48.15</c:v>
                </c:pt>
                <c:pt idx="3379">
                  <c:v>49.1</c:v>
                </c:pt>
                <c:pt idx="3380">
                  <c:v>50.03</c:v>
                </c:pt>
                <c:pt idx="3381">
                  <c:v>50.9</c:v>
                </c:pt>
                <c:pt idx="3382">
                  <c:v>50.63</c:v>
                </c:pt>
                <c:pt idx="3383">
                  <c:v>50.14</c:v>
                </c:pt>
                <c:pt idx="3384">
                  <c:v>49.89</c:v>
                </c:pt>
                <c:pt idx="3385">
                  <c:v>49.51</c:v>
                </c:pt>
                <c:pt idx="3386">
                  <c:v>50.46</c:v>
                </c:pt>
                <c:pt idx="3387">
                  <c:v>50.84</c:v>
                </c:pt>
                <c:pt idx="3388">
                  <c:v>50.05</c:v>
                </c:pt>
                <c:pt idx="3389">
                  <c:v>50.4</c:v>
                </c:pt>
                <c:pt idx="3390">
                  <c:v>50.45</c:v>
                </c:pt>
                <c:pt idx="3391">
                  <c:v>48.47</c:v>
                </c:pt>
                <c:pt idx="3392">
                  <c:v>48.51</c:v>
                </c:pt>
                <c:pt idx="3393">
                  <c:v>47.87</c:v>
                </c:pt>
                <c:pt idx="3394">
                  <c:v>48.86</c:v>
                </c:pt>
                <c:pt idx="3395">
                  <c:v>48.96</c:v>
                </c:pt>
                <c:pt idx="3396">
                  <c:v>49.83</c:v>
                </c:pt>
                <c:pt idx="3397">
                  <c:v>49.27</c:v>
                </c:pt>
                <c:pt idx="3398">
                  <c:v>50.2</c:v>
                </c:pt>
                <c:pt idx="3399">
                  <c:v>50.78</c:v>
                </c:pt>
                <c:pt idx="3400">
                  <c:v>51.29</c:v>
                </c:pt>
                <c:pt idx="3401">
                  <c:v>51.12</c:v>
                </c:pt>
                <c:pt idx="3402">
                  <c:v>51.53</c:v>
                </c:pt>
                <c:pt idx="3403">
                  <c:v>50.66</c:v>
                </c:pt>
                <c:pt idx="3404">
                  <c:v>52.61</c:v>
                </c:pt>
                <c:pt idx="3405">
                  <c:v>52.39</c:v>
                </c:pt>
                <c:pt idx="3406">
                  <c:v>53.43</c:v>
                </c:pt>
                <c:pt idx="3407">
                  <c:v>53.8</c:v>
                </c:pt>
                <c:pt idx="3408">
                  <c:v>53.64</c:v>
                </c:pt>
                <c:pt idx="3409">
                  <c:v>52.82</c:v>
                </c:pt>
                <c:pt idx="3410">
                  <c:v>52.1</c:v>
                </c:pt>
                <c:pt idx="3411">
                  <c:v>51.76</c:v>
                </c:pt>
                <c:pt idx="3412">
                  <c:v>52.57</c:v>
                </c:pt>
                <c:pt idx="3413">
                  <c:v>52.76</c:v>
                </c:pt>
                <c:pt idx="3414">
                  <c:v>51.68</c:v>
                </c:pt>
                <c:pt idx="3415">
                  <c:v>51.08</c:v>
                </c:pt>
                <c:pt idx="3416">
                  <c:v>51.48</c:v>
                </c:pt>
                <c:pt idx="3417">
                  <c:v>49.59</c:v>
                </c:pt>
                <c:pt idx="3418">
                  <c:v>49.95</c:v>
                </c:pt>
                <c:pt idx="3419">
                  <c:v>50.44</c:v>
                </c:pt>
                <c:pt idx="3420">
                  <c:v>50</c:v>
                </c:pt>
                <c:pt idx="3421">
                  <c:v>48.8</c:v>
                </c:pt>
                <c:pt idx="3422">
                  <c:v>49.19</c:v>
                </c:pt>
                <c:pt idx="3423">
                  <c:v>48.94</c:v>
                </c:pt>
                <c:pt idx="3424">
                  <c:v>47.46</c:v>
                </c:pt>
                <c:pt idx="3425">
                  <c:v>48.67</c:v>
                </c:pt>
                <c:pt idx="3426">
                  <c:v>47.51</c:v>
                </c:pt>
                <c:pt idx="3427">
                  <c:v>48.91</c:v>
                </c:pt>
                <c:pt idx="3428">
                  <c:v>49.75</c:v>
                </c:pt>
                <c:pt idx="3429">
                  <c:v>48.49</c:v>
                </c:pt>
                <c:pt idx="3430">
                  <c:v>47.38</c:v>
                </c:pt>
                <c:pt idx="3431">
                  <c:v>48.04</c:v>
                </c:pt>
                <c:pt idx="3432">
                  <c:v>49.24</c:v>
                </c:pt>
                <c:pt idx="3433">
                  <c:v>48.25</c:v>
                </c:pt>
                <c:pt idx="3434">
                  <c:v>49.21</c:v>
                </c:pt>
                <c:pt idx="3435">
                  <c:v>50.01</c:v>
                </c:pt>
                <c:pt idx="3436">
                  <c:v>48.88</c:v>
                </c:pt>
                <c:pt idx="3437">
                  <c:v>50.02</c:v>
                </c:pt>
                <c:pt idx="3438">
                  <c:v>50.45</c:v>
                </c:pt>
                <c:pt idx="3439">
                  <c:v>50</c:v>
                </c:pt>
                <c:pt idx="3440">
                  <c:v>48.24</c:v>
                </c:pt>
                <c:pt idx="3441">
                  <c:v>46.53</c:v>
                </c:pt>
                <c:pt idx="3442">
                  <c:v>48.13</c:v>
                </c:pt>
                <c:pt idx="3443">
                  <c:v>48.23</c:v>
                </c:pt>
                <c:pt idx="3444">
                  <c:v>47.72</c:v>
                </c:pt>
                <c:pt idx="3445">
                  <c:v>49.28</c:v>
                </c:pt>
                <c:pt idx="3446">
                  <c:v>49.63</c:v>
                </c:pt>
                <c:pt idx="3447">
                  <c:v>48.56</c:v>
                </c:pt>
                <c:pt idx="3448">
                  <c:v>46.42</c:v>
                </c:pt>
                <c:pt idx="3449">
                  <c:v>47.81</c:v>
                </c:pt>
                <c:pt idx="3450">
                  <c:v>46.57</c:v>
                </c:pt>
                <c:pt idx="3451">
                  <c:v>47.12</c:v>
                </c:pt>
                <c:pt idx="3452">
                  <c:v>47.86</c:v>
                </c:pt>
                <c:pt idx="3453">
                  <c:v>48.73</c:v>
                </c:pt>
                <c:pt idx="3454">
                  <c:v>48.79</c:v>
                </c:pt>
                <c:pt idx="3455">
                  <c:v>48.6</c:v>
                </c:pt>
                <c:pt idx="3456">
                  <c:v>48.35</c:v>
                </c:pt>
                <c:pt idx="3457">
                  <c:v>48.87</c:v>
                </c:pt>
                <c:pt idx="3458">
                  <c:v>49.14</c:v>
                </c:pt>
                <c:pt idx="3459">
                  <c:v>50.56</c:v>
                </c:pt>
                <c:pt idx="3460">
                  <c:v>51.56</c:v>
                </c:pt>
                <c:pt idx="3461">
                  <c:v>51.35</c:v>
                </c:pt>
                <c:pt idx="3462">
                  <c:v>51.56</c:v>
                </c:pt>
                <c:pt idx="3463">
                  <c:v>52.12</c:v>
                </c:pt>
                <c:pt idx="3464">
                  <c:v>51.39</c:v>
                </c:pt>
                <c:pt idx="3465">
                  <c:v>51.58</c:v>
                </c:pt>
                <c:pt idx="3466">
                  <c:v>51.38</c:v>
                </c:pt>
                <c:pt idx="3467">
                  <c:v>55.54</c:v>
                </c:pt>
                <c:pt idx="3468">
                  <c:v>56.02</c:v>
                </c:pt>
                <c:pt idx="3469">
                  <c:v>56.52</c:v>
                </c:pt>
                <c:pt idx="3470">
                  <c:v>57.18</c:v>
                </c:pt>
                <c:pt idx="3471">
                  <c:v>56.06</c:v>
                </c:pt>
                <c:pt idx="3472">
                  <c:v>55.05</c:v>
                </c:pt>
                <c:pt idx="3473">
                  <c:v>55.11</c:v>
                </c:pt>
                <c:pt idx="3474">
                  <c:v>55.35</c:v>
                </c:pt>
                <c:pt idx="3475">
                  <c:v>55.44</c:v>
                </c:pt>
                <c:pt idx="3476">
                  <c:v>55.29</c:v>
                </c:pt>
                <c:pt idx="3477">
                  <c:v>55.99</c:v>
                </c:pt>
                <c:pt idx="3478">
                  <c:v>55.74</c:v>
                </c:pt>
                <c:pt idx="3479">
                  <c:v>55.41</c:v>
                </c:pt>
                <c:pt idx="3480">
                  <c:v>55.19</c:v>
                </c:pt>
                <c:pt idx="3481">
                  <c:v>55.24</c:v>
                </c:pt>
                <c:pt idx="3482">
                  <c:v>54.71</c:v>
                </c:pt>
                <c:pt idx="3483">
                  <c:v>54.63</c:v>
                </c:pt>
                <c:pt idx="3484">
                  <c:v>54.79</c:v>
                </c:pt>
                <c:pt idx="3485">
                  <c:v>55.25</c:v>
                </c:pt>
                <c:pt idx="3486">
                  <c:v>55.81</c:v>
                </c:pt>
                <c:pt idx="3487">
                  <c:v>57.56</c:v>
                </c:pt>
                <c:pt idx="3488">
                  <c:v>58.21</c:v>
                </c:pt>
                <c:pt idx="3489">
                  <c:v>55.11</c:v>
                </c:pt>
                <c:pt idx="3490">
                  <c:v>54.38</c:v>
                </c:pt>
                <c:pt idx="3491">
                  <c:v>53.45</c:v>
                </c:pt>
                <c:pt idx="3492">
                  <c:v>53.01</c:v>
                </c:pt>
                <c:pt idx="3493">
                  <c:v>55.88</c:v>
                </c:pt>
                <c:pt idx="3494">
                  <c:v>56.69</c:v>
                </c:pt>
                <c:pt idx="3495">
                  <c:v>54.68</c:v>
                </c:pt>
                <c:pt idx="3496">
                  <c:v>52.77</c:v>
                </c:pt>
                <c:pt idx="3497">
                  <c:v>52.92</c:v>
                </c:pt>
                <c:pt idx="3498">
                  <c:v>50.66</c:v>
                </c:pt>
                <c:pt idx="3499">
                  <c:v>51</c:v>
                </c:pt>
                <c:pt idx="3500">
                  <c:v>52.72</c:v>
                </c:pt>
                <c:pt idx="3501">
                  <c:v>51.81</c:v>
                </c:pt>
                <c:pt idx="3502">
                  <c:v>52.71</c:v>
                </c:pt>
                <c:pt idx="3503">
                  <c:v>54.93</c:v>
                </c:pt>
                <c:pt idx="3504">
                  <c:v>52.62</c:v>
                </c:pt>
                <c:pt idx="3505">
                  <c:v>54.75</c:v>
                </c:pt>
                <c:pt idx="3506">
                  <c:v>55.18</c:v>
                </c:pt>
                <c:pt idx="3507">
                  <c:v>54.39</c:v>
                </c:pt>
                <c:pt idx="3508">
                  <c:v>53.49</c:v>
                </c:pt>
                <c:pt idx="3509">
                  <c:v>54.13</c:v>
                </c:pt>
                <c:pt idx="3510">
                  <c:v>56.13</c:v>
                </c:pt>
                <c:pt idx="3511">
                  <c:v>55.97</c:v>
                </c:pt>
                <c:pt idx="3512">
                  <c:v>55.81</c:v>
                </c:pt>
                <c:pt idx="3513">
                  <c:v>54.75</c:v>
                </c:pt>
                <c:pt idx="3514">
                  <c:v>55.02</c:v>
                </c:pt>
                <c:pt idx="3515">
                  <c:v>55.17</c:v>
                </c:pt>
                <c:pt idx="3516">
                  <c:v>49.67</c:v>
                </c:pt>
                <c:pt idx="3517">
                  <c:v>51.4</c:v>
                </c:pt>
                <c:pt idx="3518">
                  <c:v>52.76</c:v>
                </c:pt>
                <c:pt idx="3519">
                  <c:v>52.27</c:v>
                </c:pt>
                <c:pt idx="3520">
                  <c:v>53.67</c:v>
                </c:pt>
                <c:pt idx="3521">
                  <c:v>54.43</c:v>
                </c:pt>
                <c:pt idx="3522">
                  <c:v>53.77</c:v>
                </c:pt>
                <c:pt idx="3523">
                  <c:v>54.62</c:v>
                </c:pt>
                <c:pt idx="3524">
                  <c:v>50.05</c:v>
                </c:pt>
                <c:pt idx="3525">
                  <c:v>54.44</c:v>
                </c:pt>
                <c:pt idx="3526">
                  <c:v>54.5</c:v>
                </c:pt>
                <c:pt idx="3527">
                  <c:v>50.95</c:v>
                </c:pt>
                <c:pt idx="3528">
                  <c:v>51.39</c:v>
                </c:pt>
                <c:pt idx="3529">
                  <c:v>54.55</c:v>
                </c:pt>
                <c:pt idx="3530">
                  <c:v>54.84</c:v>
                </c:pt>
                <c:pt idx="3531">
                  <c:v>57.9</c:v>
                </c:pt>
                <c:pt idx="3532">
                  <c:v>59.73</c:v>
                </c:pt>
                <c:pt idx="3533">
                  <c:v>58.85</c:v>
                </c:pt>
                <c:pt idx="3534">
                  <c:v>59.66</c:v>
                </c:pt>
                <c:pt idx="3535">
                  <c:v>59.89</c:v>
                </c:pt>
                <c:pt idx="3536">
                  <c:v>58.45</c:v>
                </c:pt>
                <c:pt idx="3537">
                  <c:v>60.71</c:v>
                </c:pt>
                <c:pt idx="3538">
                  <c:v>60.12</c:v>
                </c:pt>
                <c:pt idx="3539">
                  <c:v>58.92</c:v>
                </c:pt>
                <c:pt idx="3540">
                  <c:v>58.4</c:v>
                </c:pt>
                <c:pt idx="3541">
                  <c:v>58.89</c:v>
                </c:pt>
                <c:pt idx="3542">
                  <c:v>59.7</c:v>
                </c:pt>
                <c:pt idx="3543">
                  <c:v>61.48</c:v>
                </c:pt>
                <c:pt idx="3544">
                  <c:v>59.64</c:v>
                </c:pt>
                <c:pt idx="3545">
                  <c:v>62.14</c:v>
                </c:pt>
                <c:pt idx="3546">
                  <c:v>61.63</c:v>
                </c:pt>
                <c:pt idx="3547">
                  <c:v>62.41</c:v>
                </c:pt>
                <c:pt idx="3548">
                  <c:v>63.17</c:v>
                </c:pt>
                <c:pt idx="3549">
                  <c:v>62.02</c:v>
                </c:pt>
                <c:pt idx="3550">
                  <c:v>61.13</c:v>
                </c:pt>
                <c:pt idx="3551">
                  <c:v>62</c:v>
                </c:pt>
                <c:pt idx="3552">
                  <c:v>60.74</c:v>
                </c:pt>
                <c:pt idx="3553">
                  <c:v>59.78</c:v>
                </c:pt>
                <c:pt idx="3554">
                  <c:v>59.79</c:v>
                </c:pt>
                <c:pt idx="3555">
                  <c:v>59.65</c:v>
                </c:pt>
                <c:pt idx="3556">
                  <c:v>59.07</c:v>
                </c:pt>
                <c:pt idx="3557">
                  <c:v>59.88</c:v>
                </c:pt>
                <c:pt idx="3558">
                  <c:v>59.29</c:v>
                </c:pt>
                <c:pt idx="3559">
                  <c:v>59</c:v>
                </c:pt>
                <c:pt idx="3560">
                  <c:v>58.55</c:v>
                </c:pt>
                <c:pt idx="3561">
                  <c:v>59.44</c:v>
                </c:pt>
                <c:pt idx="3562">
                  <c:v>58.5</c:v>
                </c:pt>
                <c:pt idx="3563">
                  <c:v>58.36</c:v>
                </c:pt>
                <c:pt idx="3564">
                  <c:v>58.2</c:v>
                </c:pt>
                <c:pt idx="3565">
                  <c:v>58.83</c:v>
                </c:pt>
                <c:pt idx="3566">
                  <c:v>59.37</c:v>
                </c:pt>
                <c:pt idx="3567">
                  <c:v>58.1</c:v>
                </c:pt>
                <c:pt idx="3568">
                  <c:v>57.88</c:v>
                </c:pt>
                <c:pt idx="3569">
                  <c:v>59.25</c:v>
                </c:pt>
                <c:pt idx="3570">
                  <c:v>58.56</c:v>
                </c:pt>
                <c:pt idx="3571">
                  <c:v>57.86</c:v>
                </c:pt>
                <c:pt idx="3572">
                  <c:v>56.96</c:v>
                </c:pt>
                <c:pt idx="3573">
                  <c:v>60.76</c:v>
                </c:pt>
                <c:pt idx="3574">
                  <c:v>60.34</c:v>
                </c:pt>
                <c:pt idx="3575">
                  <c:v>58.43</c:v>
                </c:pt>
                <c:pt idx="3576">
                  <c:v>57.75</c:v>
                </c:pt>
                <c:pt idx="3577">
                  <c:v>58.62</c:v>
                </c:pt>
                <c:pt idx="3578">
                  <c:v>58.56</c:v>
                </c:pt>
                <c:pt idx="3579">
                  <c:v>57.45</c:v>
                </c:pt>
                <c:pt idx="3580">
                  <c:v>56.02</c:v>
                </c:pt>
                <c:pt idx="3581">
                  <c:v>56.83</c:v>
                </c:pt>
                <c:pt idx="3582">
                  <c:v>56.97</c:v>
                </c:pt>
                <c:pt idx="3583">
                  <c:v>58.09</c:v>
                </c:pt>
                <c:pt idx="3584">
                  <c:v>59.06</c:v>
                </c:pt>
                <c:pt idx="3585">
                  <c:v>57.31</c:v>
                </c:pt>
                <c:pt idx="3586">
                  <c:v>57.92</c:v>
                </c:pt>
                <c:pt idx="3587">
                  <c:v>57.68</c:v>
                </c:pt>
                <c:pt idx="3588">
                  <c:v>56.96</c:v>
                </c:pt>
                <c:pt idx="3589">
                  <c:v>56.24</c:v>
                </c:pt>
                <c:pt idx="3590">
                  <c:v>56.31</c:v>
                </c:pt>
                <c:pt idx="3591">
                  <c:v>56.29</c:v>
                </c:pt>
                <c:pt idx="3592">
                  <c:v>57.21</c:v>
                </c:pt>
                <c:pt idx="3593">
                  <c:v>57.67</c:v>
                </c:pt>
                <c:pt idx="3594">
                  <c:v>59.11</c:v>
                </c:pt>
                <c:pt idx="3595">
                  <c:v>56.91</c:v>
                </c:pt>
                <c:pt idx="3596">
                  <c:v>56.6</c:v>
                </c:pt>
                <c:pt idx="3597">
                  <c:v>56.5</c:v>
                </c:pt>
                <c:pt idx="3598">
                  <c:v>57.03</c:v>
                </c:pt>
                <c:pt idx="3599">
                  <c:v>56.2</c:v>
                </c:pt>
                <c:pt idx="3600">
                  <c:v>56.3</c:v>
                </c:pt>
                <c:pt idx="3601">
                  <c:v>56.83</c:v>
                </c:pt>
                <c:pt idx="3602">
                  <c:v>58.12</c:v>
                </c:pt>
                <c:pt idx="3603">
                  <c:v>57.32</c:v>
                </c:pt>
                <c:pt idx="3604">
                  <c:v>56.64</c:v>
                </c:pt>
                <c:pt idx="3605">
                  <c:v>56.26</c:v>
                </c:pt>
                <c:pt idx="3606">
                  <c:v>57.69</c:v>
                </c:pt>
                <c:pt idx="3607">
                  <c:v>57.67</c:v>
                </c:pt>
                <c:pt idx="3608">
                  <c:v>58.69</c:v>
                </c:pt>
                <c:pt idx="3609">
                  <c:v>59.31</c:v>
                </c:pt>
                <c:pt idx="3610">
                  <c:v>59.18</c:v>
                </c:pt>
                <c:pt idx="3611">
                  <c:v>59.11</c:v>
                </c:pt>
                <c:pt idx="3612">
                  <c:v>58.52</c:v>
                </c:pt>
                <c:pt idx="3613">
                  <c:v>59.78</c:v>
                </c:pt>
                <c:pt idx="3614">
                  <c:v>59.57</c:v>
                </c:pt>
                <c:pt idx="3615">
                  <c:v>58.37</c:v>
                </c:pt>
                <c:pt idx="3616">
                  <c:v>59.8</c:v>
                </c:pt>
                <c:pt idx="3617">
                  <c:v>57.68</c:v>
                </c:pt>
                <c:pt idx="3618">
                  <c:v>57.77</c:v>
                </c:pt>
                <c:pt idx="3619">
                  <c:v>57.2</c:v>
                </c:pt>
                <c:pt idx="3620">
                  <c:v>57.74</c:v>
                </c:pt>
                <c:pt idx="3621">
                  <c:v>57.94</c:v>
                </c:pt>
                <c:pt idx="3622">
                  <c:v>57.09</c:v>
                </c:pt>
                <c:pt idx="3623">
                  <c:v>56.4</c:v>
                </c:pt>
                <c:pt idx="3624">
                  <c:v>55.75</c:v>
                </c:pt>
                <c:pt idx="3625">
                  <c:v>56.05</c:v>
                </c:pt>
                <c:pt idx="3626">
                  <c:v>55.23</c:v>
                </c:pt>
                <c:pt idx="3627">
                  <c:v>55.95</c:v>
                </c:pt>
                <c:pt idx="3628">
                  <c:v>56.4</c:v>
                </c:pt>
                <c:pt idx="3629">
                  <c:v>57.04</c:v>
                </c:pt>
                <c:pt idx="3630">
                  <c:v>57.12</c:v>
                </c:pt>
                <c:pt idx="3631">
                  <c:v>57.45</c:v>
                </c:pt>
                <c:pt idx="3632">
                  <c:v>56.65</c:v>
                </c:pt>
                <c:pt idx="3633">
                  <c:v>58.02</c:v>
                </c:pt>
                <c:pt idx="3634">
                  <c:v>57.18</c:v>
                </c:pt>
                <c:pt idx="3635">
                  <c:v>57.16</c:v>
                </c:pt>
                <c:pt idx="3636">
                  <c:v>56.83</c:v>
                </c:pt>
                <c:pt idx="3637">
                  <c:v>56.35</c:v>
                </c:pt>
                <c:pt idx="3638">
                  <c:v>56.97</c:v>
                </c:pt>
                <c:pt idx="3639">
                  <c:v>57.5</c:v>
                </c:pt>
                <c:pt idx="3640">
                  <c:v>58.07</c:v>
                </c:pt>
                <c:pt idx="3641">
                  <c:v>57.98</c:v>
                </c:pt>
                <c:pt idx="3642">
                  <c:v>58.61</c:v>
                </c:pt>
                <c:pt idx="3643">
                  <c:v>57.35</c:v>
                </c:pt>
                <c:pt idx="3644">
                  <c:v>57.65</c:v>
                </c:pt>
                <c:pt idx="3645">
                  <c:v>57.45</c:v>
                </c:pt>
                <c:pt idx="3646">
                  <c:v>56.92</c:v>
                </c:pt>
                <c:pt idx="3647">
                  <c:v>56.55</c:v>
                </c:pt>
                <c:pt idx="3648">
                  <c:v>56.38</c:v>
                </c:pt>
                <c:pt idx="3649">
                  <c:v>56.31</c:v>
                </c:pt>
                <c:pt idx="3650">
                  <c:v>56.67</c:v>
                </c:pt>
                <c:pt idx="3651">
                  <c:v>57.07</c:v>
                </c:pt>
                <c:pt idx="3652">
                  <c:v>56.27</c:v>
                </c:pt>
                <c:pt idx="3653">
                  <c:v>55.15</c:v>
                </c:pt>
                <c:pt idx="3654">
                  <c:v>54.8</c:v>
                </c:pt>
                <c:pt idx="3655">
                  <c:v>54.66</c:v>
                </c:pt>
                <c:pt idx="3656">
                  <c:v>54.14</c:v>
                </c:pt>
                <c:pt idx="3657">
                  <c:v>54.45</c:v>
                </c:pt>
                <c:pt idx="3658">
                  <c:v>54.23</c:v>
                </c:pt>
                <c:pt idx="3659">
                  <c:v>54.4</c:v>
                </c:pt>
                <c:pt idx="3660">
                  <c:v>54.93</c:v>
                </c:pt>
                <c:pt idx="3661">
                  <c:v>54.46</c:v>
                </c:pt>
                <c:pt idx="3662">
                  <c:v>54.08</c:v>
                </c:pt>
                <c:pt idx="3663">
                  <c:v>52.68</c:v>
                </c:pt>
                <c:pt idx="3664">
                  <c:v>52.12</c:v>
                </c:pt>
                <c:pt idx="3665">
                  <c:v>52.37</c:v>
                </c:pt>
                <c:pt idx="3666">
                  <c:v>52.9</c:v>
                </c:pt>
                <c:pt idx="3667">
                  <c:v>53.05</c:v>
                </c:pt>
                <c:pt idx="3668">
                  <c:v>53.63</c:v>
                </c:pt>
                <c:pt idx="3669">
                  <c:v>53.23</c:v>
                </c:pt>
                <c:pt idx="3670">
                  <c:v>50.78</c:v>
                </c:pt>
                <c:pt idx="3671">
                  <c:v>50.98</c:v>
                </c:pt>
                <c:pt idx="3672">
                  <c:v>49.95</c:v>
                </c:pt>
                <c:pt idx="3673">
                  <c:v>49.82</c:v>
                </c:pt>
                <c:pt idx="3674">
                  <c:v>50.6</c:v>
                </c:pt>
                <c:pt idx="3675">
                  <c:v>50.29</c:v>
                </c:pt>
                <c:pt idx="3676">
                  <c:v>50.25</c:v>
                </c:pt>
                <c:pt idx="3677">
                  <c:v>48.85</c:v>
                </c:pt>
                <c:pt idx="3678">
                  <c:v>49.9</c:v>
                </c:pt>
                <c:pt idx="3679">
                  <c:v>49.98</c:v>
                </c:pt>
                <c:pt idx="3680">
                  <c:v>49.551900000000003</c:v>
                </c:pt>
                <c:pt idx="3681">
                  <c:v>49.87</c:v>
                </c:pt>
                <c:pt idx="3682">
                  <c:v>49.89</c:v>
                </c:pt>
                <c:pt idx="3683">
                  <c:v>49.59</c:v>
                </c:pt>
                <c:pt idx="3684">
                  <c:v>50.7</c:v>
                </c:pt>
                <c:pt idx="3685">
                  <c:v>51.43</c:v>
                </c:pt>
                <c:pt idx="3686">
                  <c:v>51.4</c:v>
                </c:pt>
                <c:pt idx="3687">
                  <c:v>50.33</c:v>
                </c:pt>
                <c:pt idx="3688">
                  <c:v>49.97</c:v>
                </c:pt>
                <c:pt idx="3689">
                  <c:v>49.79</c:v>
                </c:pt>
                <c:pt idx="3690">
                  <c:v>49.7</c:v>
                </c:pt>
                <c:pt idx="3691">
                  <c:v>49.66</c:v>
                </c:pt>
                <c:pt idx="3692">
                  <c:v>49.44</c:v>
                </c:pt>
                <c:pt idx="3693">
                  <c:v>49.97</c:v>
                </c:pt>
                <c:pt idx="3694">
                  <c:v>50.66</c:v>
                </c:pt>
                <c:pt idx="3695">
                  <c:v>50.25</c:v>
                </c:pt>
                <c:pt idx="3696">
                  <c:v>49.6</c:v>
                </c:pt>
                <c:pt idx="3697">
                  <c:v>48.76</c:v>
                </c:pt>
                <c:pt idx="3698">
                  <c:v>49.84</c:v>
                </c:pt>
                <c:pt idx="3699">
                  <c:v>48.83</c:v>
                </c:pt>
                <c:pt idx="3700">
                  <c:v>49.56</c:v>
                </c:pt>
                <c:pt idx="3701">
                  <c:v>50.07</c:v>
                </c:pt>
                <c:pt idx="3702">
                  <c:v>51.18</c:v>
                </c:pt>
                <c:pt idx="3703">
                  <c:v>50.74</c:v>
                </c:pt>
                <c:pt idx="3704">
                  <c:v>49.16</c:v>
                </c:pt>
                <c:pt idx="3705">
                  <c:v>49.01</c:v>
                </c:pt>
                <c:pt idx="3706">
                  <c:v>48.71</c:v>
                </c:pt>
                <c:pt idx="3707">
                  <c:v>48.09</c:v>
                </c:pt>
                <c:pt idx="3708">
                  <c:v>48.91</c:v>
                </c:pt>
                <c:pt idx="3709">
                  <c:v>50.16</c:v>
                </c:pt>
                <c:pt idx="3710">
                  <c:v>49.2042</c:v>
                </c:pt>
                <c:pt idx="3711">
                  <c:v>47.58</c:v>
                </c:pt>
                <c:pt idx="3712">
                  <c:v>47.48</c:v>
                </c:pt>
                <c:pt idx="3713">
                  <c:v>47.49</c:v>
                </c:pt>
                <c:pt idx="3714">
                  <c:v>46.99</c:v>
                </c:pt>
                <c:pt idx="3715">
                  <c:v>47.67</c:v>
                </c:pt>
                <c:pt idx="3716">
                  <c:v>47.72</c:v>
                </c:pt>
                <c:pt idx="3717">
                  <c:v>48.4</c:v>
                </c:pt>
                <c:pt idx="3718">
                  <c:v>46.9</c:v>
                </c:pt>
                <c:pt idx="3719">
                  <c:v>45.97</c:v>
                </c:pt>
                <c:pt idx="3720">
                  <c:v>46.56</c:v>
                </c:pt>
                <c:pt idx="3721">
                  <c:v>45.72</c:v>
                </c:pt>
                <c:pt idx="3722">
                  <c:v>46.38</c:v>
                </c:pt>
                <c:pt idx="3723">
                  <c:v>46.9</c:v>
                </c:pt>
                <c:pt idx="3724">
                  <c:v>47.53</c:v>
                </c:pt>
                <c:pt idx="3725">
                  <c:v>48.08</c:v>
                </c:pt>
                <c:pt idx="3726">
                  <c:v>47.77</c:v>
                </c:pt>
                <c:pt idx="3727">
                  <c:v>48.38</c:v>
                </c:pt>
                <c:pt idx="3728">
                  <c:v>48.74</c:v>
                </c:pt>
                <c:pt idx="3729">
                  <c:v>48.21</c:v>
                </c:pt>
                <c:pt idx="3730">
                  <c:v>47.85</c:v>
                </c:pt>
                <c:pt idx="3731">
                  <c:v>48.08</c:v>
                </c:pt>
                <c:pt idx="3732">
                  <c:v>48.24</c:v>
                </c:pt>
                <c:pt idx="3733">
                  <c:v>47.83</c:v>
                </c:pt>
                <c:pt idx="3734">
                  <c:v>47.63</c:v>
                </c:pt>
                <c:pt idx="3735">
                  <c:v>48.33</c:v>
                </c:pt>
                <c:pt idx="3736">
                  <c:v>48.23</c:v>
                </c:pt>
                <c:pt idx="3737">
                  <c:v>49.03</c:v>
                </c:pt>
                <c:pt idx="3738">
                  <c:v>49.43</c:v>
                </c:pt>
                <c:pt idx="3739">
                  <c:v>49.02</c:v>
                </c:pt>
                <c:pt idx="3740">
                  <c:v>49.27</c:v>
                </c:pt>
                <c:pt idx="3741">
                  <c:v>48.9</c:v>
                </c:pt>
                <c:pt idx="3742">
                  <c:v>48.19</c:v>
                </c:pt>
                <c:pt idx="3743">
                  <c:v>47.87</c:v>
                </c:pt>
                <c:pt idx="3744">
                  <c:v>47.9</c:v>
                </c:pt>
                <c:pt idx="3745">
                  <c:v>47.54</c:v>
                </c:pt>
                <c:pt idx="3746">
                  <c:v>47.23</c:v>
                </c:pt>
                <c:pt idx="3747">
                  <c:v>45.83</c:v>
                </c:pt>
                <c:pt idx="3748">
                  <c:v>45.03</c:v>
                </c:pt>
                <c:pt idx="3749">
                  <c:v>45.73</c:v>
                </c:pt>
                <c:pt idx="3750">
                  <c:v>44.86</c:v>
                </c:pt>
                <c:pt idx="3751">
                  <c:v>45.5</c:v>
                </c:pt>
                <c:pt idx="3752">
                  <c:v>45.47</c:v>
                </c:pt>
                <c:pt idx="3753">
                  <c:v>46.34</c:v>
                </c:pt>
                <c:pt idx="3754">
                  <c:v>46.2</c:v>
                </c:pt>
                <c:pt idx="3755">
                  <c:v>46.51</c:v>
                </c:pt>
                <c:pt idx="3756">
                  <c:v>45.97</c:v>
                </c:pt>
                <c:pt idx="3757">
                  <c:v>43.32</c:v>
                </c:pt>
                <c:pt idx="3758">
                  <c:v>42.9</c:v>
                </c:pt>
                <c:pt idx="3759">
                  <c:v>43.62</c:v>
                </c:pt>
                <c:pt idx="3760">
                  <c:v>43.93</c:v>
                </c:pt>
                <c:pt idx="3761">
                  <c:v>44.29</c:v>
                </c:pt>
                <c:pt idx="3762">
                  <c:v>44.03</c:v>
                </c:pt>
                <c:pt idx="3763">
                  <c:v>44.19</c:v>
                </c:pt>
                <c:pt idx="3764">
                  <c:v>44.03</c:v>
                </c:pt>
                <c:pt idx="3765">
                  <c:v>45.21</c:v>
                </c:pt>
                <c:pt idx="3766">
                  <c:v>45.37</c:v>
                </c:pt>
                <c:pt idx="3767">
                  <c:v>45.01</c:v>
                </c:pt>
                <c:pt idx="3768">
                  <c:v>44.64</c:v>
                </c:pt>
                <c:pt idx="3769">
                  <c:v>43.88</c:v>
                </c:pt>
                <c:pt idx="3770">
                  <c:v>43.87</c:v>
                </c:pt>
                <c:pt idx="3771">
                  <c:v>43.93</c:v>
                </c:pt>
                <c:pt idx="3772">
                  <c:v>45.25</c:v>
                </c:pt>
                <c:pt idx="3773">
                  <c:v>44.98</c:v>
                </c:pt>
                <c:pt idx="3774">
                  <c:v>45.89</c:v>
                </c:pt>
                <c:pt idx="3775">
                  <c:v>45.99</c:v>
                </c:pt>
                <c:pt idx="3776">
                  <c:v>45.86</c:v>
                </c:pt>
                <c:pt idx="3777">
                  <c:v>46.45</c:v>
                </c:pt>
                <c:pt idx="3778">
                  <c:v>47.06</c:v>
                </c:pt>
                <c:pt idx="3779">
                  <c:v>46.9</c:v>
                </c:pt>
                <c:pt idx="3780">
                  <c:v>45.59</c:v>
                </c:pt>
                <c:pt idx="3781">
                  <c:v>45.21</c:v>
                </c:pt>
                <c:pt idx="3782">
                  <c:v>45.27</c:v>
                </c:pt>
                <c:pt idx="3783">
                  <c:v>45.37</c:v>
                </c:pt>
                <c:pt idx="3784">
                  <c:v>45</c:v>
                </c:pt>
                <c:pt idx="3785">
                  <c:v>45.13</c:v>
                </c:pt>
                <c:pt idx="3786">
                  <c:v>44.87</c:v>
                </c:pt>
                <c:pt idx="3787">
                  <c:v>44.47</c:v>
                </c:pt>
                <c:pt idx="3788">
                  <c:v>43.65</c:v>
                </c:pt>
                <c:pt idx="3789">
                  <c:v>43.61</c:v>
                </c:pt>
                <c:pt idx="3790">
                  <c:v>43.3</c:v>
                </c:pt>
                <c:pt idx="3791">
                  <c:v>43.16</c:v>
                </c:pt>
                <c:pt idx="3792">
                  <c:v>43.97</c:v>
                </c:pt>
                <c:pt idx="3793">
                  <c:v>44.23</c:v>
                </c:pt>
                <c:pt idx="3794">
                  <c:v>44.32</c:v>
                </c:pt>
                <c:pt idx="3795">
                  <c:v>44.75</c:v>
                </c:pt>
                <c:pt idx="3796">
                  <c:v>44.44</c:v>
                </c:pt>
                <c:pt idx="3797">
                  <c:v>43.32</c:v>
                </c:pt>
                <c:pt idx="3798">
                  <c:v>43.32</c:v>
                </c:pt>
                <c:pt idx="3799">
                  <c:v>43.06</c:v>
                </c:pt>
                <c:pt idx="3800">
                  <c:v>42.71</c:v>
                </c:pt>
                <c:pt idx="3801">
                  <c:v>42.94</c:v>
                </c:pt>
                <c:pt idx="3802">
                  <c:v>42.27</c:v>
                </c:pt>
                <c:pt idx="3803">
                  <c:v>42.39</c:v>
                </c:pt>
                <c:pt idx="3804">
                  <c:v>42.76</c:v>
                </c:pt>
                <c:pt idx="3805">
                  <c:v>42.45</c:v>
                </c:pt>
                <c:pt idx="3806">
                  <c:v>43.3</c:v>
                </c:pt>
                <c:pt idx="3807">
                  <c:v>43.63</c:v>
                </c:pt>
                <c:pt idx="3808">
                  <c:v>43.32</c:v>
                </c:pt>
                <c:pt idx="3809">
                  <c:v>44.19</c:v>
                </c:pt>
                <c:pt idx="3810">
                  <c:v>43.4</c:v>
                </c:pt>
                <c:pt idx="3811">
                  <c:v>43.82</c:v>
                </c:pt>
                <c:pt idx="3812">
                  <c:v>43.74</c:v>
                </c:pt>
                <c:pt idx="3813">
                  <c:v>43.17</c:v>
                </c:pt>
                <c:pt idx="3814">
                  <c:v>43.75</c:v>
                </c:pt>
                <c:pt idx="3815">
                  <c:v>43.7</c:v>
                </c:pt>
                <c:pt idx="3816">
                  <c:v>43.59</c:v>
                </c:pt>
                <c:pt idx="3817">
                  <c:v>43.49</c:v>
                </c:pt>
                <c:pt idx="3818">
                  <c:v>43.5</c:v>
                </c:pt>
                <c:pt idx="3819">
                  <c:v>43.28</c:v>
                </c:pt>
                <c:pt idx="3820">
                  <c:v>43.82</c:v>
                </c:pt>
                <c:pt idx="3821">
                  <c:v>46.17</c:v>
                </c:pt>
                <c:pt idx="3822">
                  <c:v>46.07</c:v>
                </c:pt>
                <c:pt idx="3823">
                  <c:v>46.45</c:v>
                </c:pt>
                <c:pt idx="3824">
                  <c:v>48.42</c:v>
                </c:pt>
                <c:pt idx="3825">
                  <c:v>47.06</c:v>
                </c:pt>
                <c:pt idx="3826">
                  <c:v>47.02</c:v>
                </c:pt>
                <c:pt idx="3827">
                  <c:v>45.52</c:v>
                </c:pt>
                <c:pt idx="3828">
                  <c:v>46.73</c:v>
                </c:pt>
                <c:pt idx="3829">
                  <c:v>46.22</c:v>
                </c:pt>
                <c:pt idx="3830">
                  <c:v>45.95</c:v>
                </c:pt>
                <c:pt idx="3831">
                  <c:v>46.21</c:v>
                </c:pt>
                <c:pt idx="3832">
                  <c:v>45.94</c:v>
                </c:pt>
                <c:pt idx="3833">
                  <c:v>46.82</c:v>
                </c:pt>
                <c:pt idx="3834">
                  <c:v>47.87</c:v>
                </c:pt>
                <c:pt idx="3835">
                  <c:v>48.02</c:v>
                </c:pt>
                <c:pt idx="3836">
                  <c:v>48.11</c:v>
                </c:pt>
                <c:pt idx="3837">
                  <c:v>48.06</c:v>
                </c:pt>
                <c:pt idx="3838">
                  <c:v>48.79</c:v>
                </c:pt>
                <c:pt idx="3839">
                  <c:v>48.04</c:v>
                </c:pt>
                <c:pt idx="3840">
                  <c:v>48.35</c:v>
                </c:pt>
                <c:pt idx="3841">
                  <c:v>48.94</c:v>
                </c:pt>
                <c:pt idx="3842">
                  <c:v>49.15</c:v>
                </c:pt>
                <c:pt idx="3843">
                  <c:v>48.83</c:v>
                </c:pt>
                <c:pt idx="3844">
                  <c:v>47.68</c:v>
                </c:pt>
                <c:pt idx="3845">
                  <c:v>47.58</c:v>
                </c:pt>
                <c:pt idx="3846">
                  <c:v>48.5</c:v>
                </c:pt>
                <c:pt idx="3847">
                  <c:v>48.39</c:v>
                </c:pt>
                <c:pt idx="3848">
                  <c:v>48.09</c:v>
                </c:pt>
                <c:pt idx="3849">
                  <c:v>48.47</c:v>
                </c:pt>
                <c:pt idx="3850">
                  <c:v>48.33</c:v>
                </c:pt>
                <c:pt idx="3851">
                  <c:v>48.11</c:v>
                </c:pt>
                <c:pt idx="3852">
                  <c:v>48.21</c:v>
                </c:pt>
                <c:pt idx="3853">
                  <c:v>48.46</c:v>
                </c:pt>
                <c:pt idx="3854">
                  <c:v>47.97</c:v>
                </c:pt>
                <c:pt idx="3855">
                  <c:v>47.82</c:v>
                </c:pt>
                <c:pt idx="3856">
                  <c:v>47.83</c:v>
                </c:pt>
                <c:pt idx="3857">
                  <c:v>48.39</c:v>
                </c:pt>
                <c:pt idx="3858">
                  <c:v>48.59</c:v>
                </c:pt>
                <c:pt idx="3859">
                  <c:v>48.81</c:v>
                </c:pt>
                <c:pt idx="3860">
                  <c:v>49.11</c:v>
                </c:pt>
                <c:pt idx="3861">
                  <c:v>49.34</c:v>
                </c:pt>
                <c:pt idx="3862">
                  <c:v>49.28</c:v>
                </c:pt>
                <c:pt idx="3863">
                  <c:v>49.5</c:v>
                </c:pt>
                <c:pt idx="3864">
                  <c:v>48.91</c:v>
                </c:pt>
                <c:pt idx="3865">
                  <c:v>49.81</c:v>
                </c:pt>
                <c:pt idx="3866">
                  <c:v>50.08</c:v>
                </c:pt>
                <c:pt idx="3867">
                  <c:v>49.76</c:v>
                </c:pt>
                <c:pt idx="3868">
                  <c:v>50.75</c:v>
                </c:pt>
                <c:pt idx="3869">
                  <c:v>50.52</c:v>
                </c:pt>
                <c:pt idx="3870">
                  <c:v>51.21</c:v>
                </c:pt>
                <c:pt idx="3871">
                  <c:v>49.47</c:v>
                </c:pt>
                <c:pt idx="3872">
                  <c:v>47.6</c:v>
                </c:pt>
                <c:pt idx="3873">
                  <c:v>47.12</c:v>
                </c:pt>
                <c:pt idx="3874">
                  <c:v>46.94</c:v>
                </c:pt>
                <c:pt idx="3875">
                  <c:v>46.91</c:v>
                </c:pt>
                <c:pt idx="3876">
                  <c:v>46.65</c:v>
                </c:pt>
                <c:pt idx="3877">
                  <c:v>46.33</c:v>
                </c:pt>
                <c:pt idx="3878">
                  <c:v>46.54</c:v>
                </c:pt>
                <c:pt idx="3879">
                  <c:v>46.62</c:v>
                </c:pt>
                <c:pt idx="3880">
                  <c:v>47.27</c:v>
                </c:pt>
                <c:pt idx="3881">
                  <c:v>47.11</c:v>
                </c:pt>
                <c:pt idx="3882">
                  <c:v>47.18</c:v>
                </c:pt>
                <c:pt idx="3883">
                  <c:v>47.62</c:v>
                </c:pt>
                <c:pt idx="3884">
                  <c:v>47.84</c:v>
                </c:pt>
                <c:pt idx="3885">
                  <c:v>47.78</c:v>
                </c:pt>
                <c:pt idx="3886">
                  <c:v>47.75</c:v>
                </c:pt>
                <c:pt idx="3887">
                  <c:v>47.93</c:v>
                </c:pt>
                <c:pt idx="3888">
                  <c:v>48.1</c:v>
                </c:pt>
                <c:pt idx="3889">
                  <c:v>48.61</c:v>
                </c:pt>
                <c:pt idx="3890">
                  <c:v>48.27</c:v>
                </c:pt>
                <c:pt idx="3891">
                  <c:v>48.36</c:v>
                </c:pt>
                <c:pt idx="3892">
                  <c:v>48.28</c:v>
                </c:pt>
                <c:pt idx="3893">
                  <c:v>48.33</c:v>
                </c:pt>
                <c:pt idx="3894">
                  <c:v>47.92</c:v>
                </c:pt>
                <c:pt idx="3895">
                  <c:v>48.34</c:v>
                </c:pt>
                <c:pt idx="3896">
                  <c:v>48.7</c:v>
                </c:pt>
                <c:pt idx="3897">
                  <c:v>48.81</c:v>
                </c:pt>
                <c:pt idx="3898">
                  <c:v>48.69</c:v>
                </c:pt>
                <c:pt idx="3899">
                  <c:v>48.93</c:v>
                </c:pt>
                <c:pt idx="3900">
                  <c:v>49.76</c:v>
                </c:pt>
                <c:pt idx="3901">
                  <c:v>48.34</c:v>
                </c:pt>
                <c:pt idx="3902">
                  <c:v>47.97</c:v>
                </c:pt>
                <c:pt idx="3903">
                  <c:v>48.17</c:v>
                </c:pt>
                <c:pt idx="3904">
                  <c:v>48.07</c:v>
                </c:pt>
                <c:pt idx="3905">
                  <c:v>47.41</c:v>
                </c:pt>
                <c:pt idx="3906">
                  <c:v>47.26</c:v>
                </c:pt>
                <c:pt idx="3907">
                  <c:v>47.27</c:v>
                </c:pt>
                <c:pt idx="3908">
                  <c:v>47.94</c:v>
                </c:pt>
                <c:pt idx="3909">
                  <c:v>48.47</c:v>
                </c:pt>
                <c:pt idx="3910">
                  <c:v>48.27</c:v>
                </c:pt>
                <c:pt idx="3911">
                  <c:v>48.05</c:v>
                </c:pt>
                <c:pt idx="3912">
                  <c:v>48.1</c:v>
                </c:pt>
                <c:pt idx="3913">
                  <c:v>47.4</c:v>
                </c:pt>
                <c:pt idx="3914">
                  <c:v>46.95</c:v>
                </c:pt>
                <c:pt idx="3915">
                  <c:v>46.72</c:v>
                </c:pt>
                <c:pt idx="3916">
                  <c:v>46.64</c:v>
                </c:pt>
                <c:pt idx="3917">
                  <c:v>47.49</c:v>
                </c:pt>
                <c:pt idx="3918">
                  <c:v>47.84</c:v>
                </c:pt>
                <c:pt idx="3919">
                  <c:v>47.91</c:v>
                </c:pt>
                <c:pt idx="3920">
                  <c:v>48.01</c:v>
                </c:pt>
                <c:pt idx="3921">
                  <c:v>47.77</c:v>
                </c:pt>
                <c:pt idx="3922">
                  <c:v>47.3</c:v>
                </c:pt>
                <c:pt idx="3923">
                  <c:v>46.59</c:v>
                </c:pt>
                <c:pt idx="3924">
                  <c:v>46.21</c:v>
                </c:pt>
                <c:pt idx="3925">
                  <c:v>46</c:v>
                </c:pt>
                <c:pt idx="3926">
                  <c:v>45.73</c:v>
                </c:pt>
                <c:pt idx="3927">
                  <c:v>46.18</c:v>
                </c:pt>
                <c:pt idx="3928">
                  <c:v>47.26</c:v>
                </c:pt>
                <c:pt idx="3929">
                  <c:v>47.42</c:v>
                </c:pt>
                <c:pt idx="3930">
                  <c:v>47.88</c:v>
                </c:pt>
                <c:pt idx="3931">
                  <c:v>47.93</c:v>
                </c:pt>
                <c:pt idx="3932">
                  <c:v>48.04</c:v>
                </c:pt>
                <c:pt idx="3933">
                  <c:v>47.47</c:v>
                </c:pt>
                <c:pt idx="3934">
                  <c:v>47.81</c:v>
                </c:pt>
                <c:pt idx="3935">
                  <c:v>47.89</c:v>
                </c:pt>
                <c:pt idx="3936">
                  <c:v>48.31</c:v>
                </c:pt>
                <c:pt idx="3937">
                  <c:v>48.2</c:v>
                </c:pt>
                <c:pt idx="3938">
                  <c:v>49.98</c:v>
                </c:pt>
                <c:pt idx="3939">
                  <c:v>49.57</c:v>
                </c:pt>
                <c:pt idx="3940">
                  <c:v>49.69</c:v>
                </c:pt>
                <c:pt idx="3941">
                  <c:v>49.97</c:v>
                </c:pt>
                <c:pt idx="3942">
                  <c:v>50.26</c:v>
                </c:pt>
                <c:pt idx="3943">
                  <c:v>48.48</c:v>
                </c:pt>
                <c:pt idx="3944">
                  <c:v>48.36</c:v>
                </c:pt>
                <c:pt idx="3945">
                  <c:v>47.87</c:v>
                </c:pt>
                <c:pt idx="3946">
                  <c:v>47.98</c:v>
                </c:pt>
                <c:pt idx="3947">
                  <c:v>47.74</c:v>
                </c:pt>
                <c:pt idx="3948">
                  <c:v>47.97</c:v>
                </c:pt>
                <c:pt idx="3949">
                  <c:v>48.31</c:v>
                </c:pt>
                <c:pt idx="3950">
                  <c:v>48.58</c:v>
                </c:pt>
                <c:pt idx="3951">
                  <c:v>48.58</c:v>
                </c:pt>
                <c:pt idx="3952">
                  <c:v>48.52</c:v>
                </c:pt>
                <c:pt idx="3953">
                  <c:v>48.08</c:v>
                </c:pt>
                <c:pt idx="3954">
                  <c:v>47.78</c:v>
                </c:pt>
                <c:pt idx="3955">
                  <c:v>47.69</c:v>
                </c:pt>
                <c:pt idx="3956">
                  <c:v>47.28</c:v>
                </c:pt>
                <c:pt idx="3957">
                  <c:v>47.63</c:v>
                </c:pt>
                <c:pt idx="3958">
                  <c:v>47.67</c:v>
                </c:pt>
                <c:pt idx="3959">
                  <c:v>48.15</c:v>
                </c:pt>
                <c:pt idx="3960">
                  <c:v>48.61</c:v>
                </c:pt>
                <c:pt idx="3961">
                  <c:v>47.81</c:v>
                </c:pt>
                <c:pt idx="3962">
                  <c:v>47.96</c:v>
                </c:pt>
                <c:pt idx="3963">
                  <c:v>48.31</c:v>
                </c:pt>
                <c:pt idx="3964">
                  <c:v>48.39</c:v>
                </c:pt>
                <c:pt idx="3965">
                  <c:v>48.2</c:v>
                </c:pt>
                <c:pt idx="3966">
                  <c:v>48.31</c:v>
                </c:pt>
                <c:pt idx="3967">
                  <c:v>47.98</c:v>
                </c:pt>
                <c:pt idx="3968">
                  <c:v>47.6</c:v>
                </c:pt>
                <c:pt idx="3969">
                  <c:v>47.28</c:v>
                </c:pt>
                <c:pt idx="3970">
                  <c:v>47.39</c:v>
                </c:pt>
                <c:pt idx="3971">
                  <c:v>47</c:v>
                </c:pt>
                <c:pt idx="3972">
                  <c:v>47.39</c:v>
                </c:pt>
                <c:pt idx="3973">
                  <c:v>47.78</c:v>
                </c:pt>
                <c:pt idx="3974">
                  <c:v>47.55</c:v>
                </c:pt>
                <c:pt idx="3975">
                  <c:v>46.18</c:v>
                </c:pt>
                <c:pt idx="3976">
                  <c:v>46.01</c:v>
                </c:pt>
                <c:pt idx="3977">
                  <c:v>46.16</c:v>
                </c:pt>
                <c:pt idx="3978">
                  <c:v>46.11</c:v>
                </c:pt>
                <c:pt idx="3979">
                  <c:v>45.54</c:v>
                </c:pt>
                <c:pt idx="3980">
                  <c:v>45.71</c:v>
                </c:pt>
                <c:pt idx="3981">
                  <c:v>45.87</c:v>
                </c:pt>
                <c:pt idx="3982">
                  <c:v>46.09</c:v>
                </c:pt>
                <c:pt idx="3983">
                  <c:v>46.37</c:v>
                </c:pt>
                <c:pt idx="3984">
                  <c:v>46.45</c:v>
                </c:pt>
                <c:pt idx="3985">
                  <c:v>46.52</c:v>
                </c:pt>
                <c:pt idx="3986">
                  <c:v>45.9</c:v>
                </c:pt>
                <c:pt idx="3987">
                  <c:v>45.65</c:v>
                </c:pt>
                <c:pt idx="3988">
                  <c:v>46</c:v>
                </c:pt>
                <c:pt idx="3989">
                  <c:v>46.35</c:v>
                </c:pt>
                <c:pt idx="3990">
                  <c:v>46.37</c:v>
                </c:pt>
                <c:pt idx="3991">
                  <c:v>46.54</c:v>
                </c:pt>
                <c:pt idx="3992">
                  <c:v>46.48</c:v>
                </c:pt>
                <c:pt idx="3993">
                  <c:v>46.29</c:v>
                </c:pt>
                <c:pt idx="3994">
                  <c:v>45.87</c:v>
                </c:pt>
                <c:pt idx="3995">
                  <c:v>46.1</c:v>
                </c:pt>
                <c:pt idx="3996">
                  <c:v>46.89</c:v>
                </c:pt>
                <c:pt idx="3997">
                  <c:v>46.71</c:v>
                </c:pt>
                <c:pt idx="3998">
                  <c:v>46.61</c:v>
                </c:pt>
                <c:pt idx="3999">
                  <c:v>47.9</c:v>
                </c:pt>
                <c:pt idx="4000">
                  <c:v>48.03</c:v>
                </c:pt>
                <c:pt idx="4001">
                  <c:v>47.81</c:v>
                </c:pt>
                <c:pt idx="4002">
                  <c:v>47.72</c:v>
                </c:pt>
                <c:pt idx="4003">
                  <c:v>47.5</c:v>
                </c:pt>
                <c:pt idx="4004">
                  <c:v>47.91</c:v>
                </c:pt>
                <c:pt idx="4005">
                  <c:v>47.68</c:v>
                </c:pt>
                <c:pt idx="4006">
                  <c:v>47.66</c:v>
                </c:pt>
                <c:pt idx="4007">
                  <c:v>46.32</c:v>
                </c:pt>
                <c:pt idx="4008">
                  <c:v>46.47</c:v>
                </c:pt>
                <c:pt idx="4009">
                  <c:v>46.39</c:v>
                </c:pt>
                <c:pt idx="4010">
                  <c:v>47.03</c:v>
                </c:pt>
                <c:pt idx="4011">
                  <c:v>47.65</c:v>
                </c:pt>
                <c:pt idx="4012">
                  <c:v>47.49</c:v>
                </c:pt>
                <c:pt idx="4013">
                  <c:v>47.53</c:v>
                </c:pt>
                <c:pt idx="4014">
                  <c:v>48.29</c:v>
                </c:pt>
                <c:pt idx="4015">
                  <c:v>48.85</c:v>
                </c:pt>
                <c:pt idx="4016">
                  <c:v>49.28</c:v>
                </c:pt>
                <c:pt idx="4017">
                  <c:v>49.53</c:v>
                </c:pt>
                <c:pt idx="4018">
                  <c:v>50.73</c:v>
                </c:pt>
                <c:pt idx="4019">
                  <c:v>51.75</c:v>
                </c:pt>
                <c:pt idx="4020">
                  <c:v>50.85</c:v>
                </c:pt>
                <c:pt idx="4021">
                  <c:v>51.3</c:v>
                </c:pt>
                <c:pt idx="4022">
                  <c:v>51.28</c:v>
                </c:pt>
                <c:pt idx="4023">
                  <c:v>49.37</c:v>
                </c:pt>
                <c:pt idx="4024">
                  <c:v>48.49</c:v>
                </c:pt>
                <c:pt idx="4025">
                  <c:v>48.35</c:v>
                </c:pt>
                <c:pt idx="4026">
                  <c:v>48.28</c:v>
                </c:pt>
                <c:pt idx="4027">
                  <c:v>48.32</c:v>
                </c:pt>
                <c:pt idx="4028">
                  <c:v>48.46</c:v>
                </c:pt>
                <c:pt idx="4029">
                  <c:v>48.32</c:v>
                </c:pt>
                <c:pt idx="4030">
                  <c:v>48.31</c:v>
                </c:pt>
                <c:pt idx="4031">
                  <c:v>48.12</c:v>
                </c:pt>
                <c:pt idx="4032">
                  <c:v>48.22</c:v>
                </c:pt>
                <c:pt idx="4033">
                  <c:v>48.32</c:v>
                </c:pt>
                <c:pt idx="4034">
                  <c:v>48.41</c:v>
                </c:pt>
                <c:pt idx="4035">
                  <c:v>49.55</c:v>
                </c:pt>
                <c:pt idx="4036">
                  <c:v>49.46</c:v>
                </c:pt>
                <c:pt idx="4037">
                  <c:v>48.44</c:v>
                </c:pt>
                <c:pt idx="4038">
                  <c:v>49.32</c:v>
                </c:pt>
                <c:pt idx="4039">
                  <c:v>49.81</c:v>
                </c:pt>
                <c:pt idx="4040">
                  <c:v>49.5</c:v>
                </c:pt>
                <c:pt idx="4041">
                  <c:v>49.25</c:v>
                </c:pt>
                <c:pt idx="4042">
                  <c:v>48.82</c:v>
                </c:pt>
                <c:pt idx="4043">
                  <c:v>48.29</c:v>
                </c:pt>
                <c:pt idx="4044">
                  <c:v>48.46</c:v>
                </c:pt>
                <c:pt idx="4045">
                  <c:v>48.87</c:v>
                </c:pt>
                <c:pt idx="4046">
                  <c:v>48.5</c:v>
                </c:pt>
                <c:pt idx="4047">
                  <c:v>48.1</c:v>
                </c:pt>
                <c:pt idx="4048">
                  <c:v>48.22</c:v>
                </c:pt>
                <c:pt idx="4049">
                  <c:v>48.37</c:v>
                </c:pt>
                <c:pt idx="4050">
                  <c:v>48.08</c:v>
                </c:pt>
                <c:pt idx="4051">
                  <c:v>48.07</c:v>
                </c:pt>
                <c:pt idx="4052">
                  <c:v>47.49</c:v>
                </c:pt>
                <c:pt idx="4053">
                  <c:v>46.72</c:v>
                </c:pt>
                <c:pt idx="4054">
                  <c:v>45.54</c:v>
                </c:pt>
                <c:pt idx="4055">
                  <c:v>45.4</c:v>
                </c:pt>
                <c:pt idx="4056">
                  <c:v>45.57</c:v>
                </c:pt>
                <c:pt idx="4057">
                  <c:v>45.45</c:v>
                </c:pt>
                <c:pt idx="4058">
                  <c:v>44.72</c:v>
                </c:pt>
                <c:pt idx="4059">
                  <c:v>44.62</c:v>
                </c:pt>
                <c:pt idx="4060">
                  <c:v>44.49</c:v>
                </c:pt>
                <c:pt idx="4061">
                  <c:v>44.43</c:v>
                </c:pt>
                <c:pt idx="4062">
                  <c:v>43.88</c:v>
                </c:pt>
                <c:pt idx="4063">
                  <c:v>43.7</c:v>
                </c:pt>
                <c:pt idx="4064">
                  <c:v>43.76</c:v>
                </c:pt>
                <c:pt idx="4065">
                  <c:v>44.07</c:v>
                </c:pt>
                <c:pt idx="4066">
                  <c:v>44.09</c:v>
                </c:pt>
                <c:pt idx="4067">
                  <c:v>44.49</c:v>
                </c:pt>
                <c:pt idx="4068">
                  <c:v>44.63</c:v>
                </c:pt>
                <c:pt idx="4069">
                  <c:v>44.43</c:v>
                </c:pt>
                <c:pt idx="4070">
                  <c:v>44.55</c:v>
                </c:pt>
                <c:pt idx="4071">
                  <c:v>45.1</c:v>
                </c:pt>
                <c:pt idx="4072">
                  <c:v>44.69</c:v>
                </c:pt>
                <c:pt idx="4073">
                  <c:v>44.89</c:v>
                </c:pt>
                <c:pt idx="4074">
                  <c:v>43.9</c:v>
                </c:pt>
                <c:pt idx="4075">
                  <c:v>44.46</c:v>
                </c:pt>
                <c:pt idx="4076">
                  <c:v>44.82</c:v>
                </c:pt>
                <c:pt idx="4077">
                  <c:v>44.87</c:v>
                </c:pt>
                <c:pt idx="4078">
                  <c:v>44.73</c:v>
                </c:pt>
                <c:pt idx="4079">
                  <c:v>44.37</c:v>
                </c:pt>
                <c:pt idx="4080">
                  <c:v>44.09</c:v>
                </c:pt>
                <c:pt idx="4081">
                  <c:v>44.5</c:v>
                </c:pt>
                <c:pt idx="4082">
                  <c:v>44.46</c:v>
                </c:pt>
                <c:pt idx="4083">
                  <c:v>43.53</c:v>
                </c:pt>
                <c:pt idx="4084">
                  <c:v>43.67</c:v>
                </c:pt>
                <c:pt idx="4085">
                  <c:v>44.67</c:v>
                </c:pt>
                <c:pt idx="4086">
                  <c:v>44.43</c:v>
                </c:pt>
                <c:pt idx="4087">
                  <c:v>43.72</c:v>
                </c:pt>
                <c:pt idx="4088">
                  <c:v>44.29</c:v>
                </c:pt>
                <c:pt idx="4089">
                  <c:v>44.2</c:v>
                </c:pt>
                <c:pt idx="4090">
                  <c:v>43.17</c:v>
                </c:pt>
                <c:pt idx="4091">
                  <c:v>43.02</c:v>
                </c:pt>
                <c:pt idx="4092">
                  <c:v>43.05</c:v>
                </c:pt>
                <c:pt idx="4093">
                  <c:v>44.16</c:v>
                </c:pt>
                <c:pt idx="4094">
                  <c:v>45.15</c:v>
                </c:pt>
                <c:pt idx="4095">
                  <c:v>46.13</c:v>
                </c:pt>
                <c:pt idx="4096">
                  <c:v>46.18</c:v>
                </c:pt>
                <c:pt idx="4097">
                  <c:v>46</c:v>
                </c:pt>
                <c:pt idx="4098">
                  <c:v>46.72</c:v>
                </c:pt>
                <c:pt idx="4099">
                  <c:v>47.02</c:v>
                </c:pt>
                <c:pt idx="4100">
                  <c:v>47.57</c:v>
                </c:pt>
                <c:pt idx="4101">
                  <c:v>48.17</c:v>
                </c:pt>
                <c:pt idx="4102">
                  <c:v>48.71</c:v>
                </c:pt>
                <c:pt idx="4103">
                  <c:v>47.92</c:v>
                </c:pt>
                <c:pt idx="4104">
                  <c:v>47.63</c:v>
                </c:pt>
                <c:pt idx="4105">
                  <c:v>48.07</c:v>
                </c:pt>
                <c:pt idx="4106">
                  <c:v>47.94</c:v>
                </c:pt>
                <c:pt idx="4107">
                  <c:v>48.48</c:v>
                </c:pt>
                <c:pt idx="4108">
                  <c:v>48.9</c:v>
                </c:pt>
                <c:pt idx="4109">
                  <c:v>48.43</c:v>
                </c:pt>
                <c:pt idx="4110">
                  <c:v>48.27</c:v>
                </c:pt>
                <c:pt idx="4111">
                  <c:v>48.31</c:v>
                </c:pt>
                <c:pt idx="4112">
                  <c:v>48.66</c:v>
                </c:pt>
                <c:pt idx="4113">
                  <c:v>47.71</c:v>
                </c:pt>
                <c:pt idx="4114">
                  <c:v>47.53</c:v>
                </c:pt>
                <c:pt idx="4115">
                  <c:v>46.99</c:v>
                </c:pt>
                <c:pt idx="4116">
                  <c:v>47.13</c:v>
                </c:pt>
                <c:pt idx="4117">
                  <c:v>47.3</c:v>
                </c:pt>
                <c:pt idx="4118">
                  <c:v>47.04</c:v>
                </c:pt>
                <c:pt idx="4119">
                  <c:v>47.03</c:v>
                </c:pt>
                <c:pt idx="4120">
                  <c:v>47.19</c:v>
                </c:pt>
                <c:pt idx="4121">
                  <c:v>47.83</c:v>
                </c:pt>
                <c:pt idx="4122">
                  <c:v>48.39</c:v>
                </c:pt>
                <c:pt idx="4123">
                  <c:v>48.45</c:v>
                </c:pt>
                <c:pt idx="4124">
                  <c:v>48.3</c:v>
                </c:pt>
                <c:pt idx="4125">
                  <c:v>49.65</c:v>
                </c:pt>
                <c:pt idx="4126">
                  <c:v>49.45</c:v>
                </c:pt>
                <c:pt idx="4127">
                  <c:v>48.03</c:v>
                </c:pt>
                <c:pt idx="4128">
                  <c:v>47.52</c:v>
                </c:pt>
                <c:pt idx="4129">
                  <c:v>47.35</c:v>
                </c:pt>
                <c:pt idx="4130">
                  <c:v>47.32</c:v>
                </c:pt>
                <c:pt idx="4131">
                  <c:v>47.22</c:v>
                </c:pt>
                <c:pt idx="4132">
                  <c:v>46.84</c:v>
                </c:pt>
                <c:pt idx="4133">
                  <c:v>48.07</c:v>
                </c:pt>
                <c:pt idx="4134">
                  <c:v>47.43</c:v>
                </c:pt>
                <c:pt idx="4135">
                  <c:v>46.54</c:v>
                </c:pt>
                <c:pt idx="4136">
                  <c:v>47.25</c:v>
                </c:pt>
                <c:pt idx="4137">
                  <c:v>47.78</c:v>
                </c:pt>
                <c:pt idx="4138">
                  <c:v>47.87</c:v>
                </c:pt>
                <c:pt idx="4139">
                  <c:v>47.57</c:v>
                </c:pt>
                <c:pt idx="4140">
                  <c:v>47.25</c:v>
                </c:pt>
                <c:pt idx="4141">
                  <c:v>46.4</c:v>
                </c:pt>
                <c:pt idx="4142">
                  <c:v>46.69</c:v>
                </c:pt>
                <c:pt idx="4143">
                  <c:v>46.16</c:v>
                </c:pt>
                <c:pt idx="4144">
                  <c:v>45.93</c:v>
                </c:pt>
                <c:pt idx="4145">
                  <c:v>45.03</c:v>
                </c:pt>
                <c:pt idx="4146">
                  <c:v>45.64</c:v>
                </c:pt>
                <c:pt idx="4147">
                  <c:v>45.98</c:v>
                </c:pt>
                <c:pt idx="4148">
                  <c:v>45.63</c:v>
                </c:pt>
                <c:pt idx="4149">
                  <c:v>45.54</c:v>
                </c:pt>
                <c:pt idx="4150">
                  <c:v>45.82</c:v>
                </c:pt>
                <c:pt idx="4151">
                  <c:v>46.4</c:v>
                </c:pt>
                <c:pt idx="4152">
                  <c:v>46.47</c:v>
                </c:pt>
                <c:pt idx="4153">
                  <c:v>46.4</c:v>
                </c:pt>
                <c:pt idx="4154">
                  <c:v>45.82</c:v>
                </c:pt>
                <c:pt idx="4155">
                  <c:v>45.77</c:v>
                </c:pt>
                <c:pt idx="4156">
                  <c:v>45.9</c:v>
                </c:pt>
                <c:pt idx="4157">
                  <c:v>45.5</c:v>
                </c:pt>
                <c:pt idx="4158">
                  <c:v>45.7</c:v>
                </c:pt>
                <c:pt idx="4159">
                  <c:v>46.02</c:v>
                </c:pt>
                <c:pt idx="4160">
                  <c:v>46.56</c:v>
                </c:pt>
                <c:pt idx="4161">
                  <c:v>46.87</c:v>
                </c:pt>
                <c:pt idx="4162">
                  <c:v>46.5</c:v>
                </c:pt>
                <c:pt idx="4163">
                  <c:v>46.77</c:v>
                </c:pt>
                <c:pt idx="4164">
                  <c:v>47.24</c:v>
                </c:pt>
                <c:pt idx="4165">
                  <c:v>47.66</c:v>
                </c:pt>
                <c:pt idx="4166">
                  <c:v>48.05</c:v>
                </c:pt>
                <c:pt idx="4167">
                  <c:v>47.75</c:v>
                </c:pt>
                <c:pt idx="4168">
                  <c:v>47.95</c:v>
                </c:pt>
                <c:pt idx="4169">
                  <c:v>48.19</c:v>
                </c:pt>
                <c:pt idx="4170">
                  <c:v>48.54</c:v>
                </c:pt>
                <c:pt idx="4171">
                  <c:v>48.1</c:v>
                </c:pt>
                <c:pt idx="4172">
                  <c:v>48.11</c:v>
                </c:pt>
                <c:pt idx="4173">
                  <c:v>47.76</c:v>
                </c:pt>
                <c:pt idx="4174">
                  <c:v>46.69</c:v>
                </c:pt>
                <c:pt idx="4175">
                  <c:v>46.36</c:v>
                </c:pt>
                <c:pt idx="4176">
                  <c:v>45.32</c:v>
                </c:pt>
                <c:pt idx="4177">
                  <c:v>45.54</c:v>
                </c:pt>
                <c:pt idx="4178">
                  <c:v>45.27</c:v>
                </c:pt>
                <c:pt idx="4179">
                  <c:v>45.33</c:v>
                </c:pt>
                <c:pt idx="4180">
                  <c:v>45.24</c:v>
                </c:pt>
                <c:pt idx="4181">
                  <c:v>45.27</c:v>
                </c:pt>
                <c:pt idx="4182">
                  <c:v>45.27</c:v>
                </c:pt>
                <c:pt idx="4183">
                  <c:v>45.12</c:v>
                </c:pt>
                <c:pt idx="4184">
                  <c:v>45.33</c:v>
                </c:pt>
                <c:pt idx="4185">
                  <c:v>45.06</c:v>
                </c:pt>
                <c:pt idx="4186">
                  <c:v>45.15</c:v>
                </c:pt>
                <c:pt idx="4187">
                  <c:v>45.36</c:v>
                </c:pt>
                <c:pt idx="4188">
                  <c:v>45.76</c:v>
                </c:pt>
                <c:pt idx="4189">
                  <c:v>45.45</c:v>
                </c:pt>
                <c:pt idx="4190">
                  <c:v>45.7</c:v>
                </c:pt>
                <c:pt idx="4191">
                  <c:v>45.48</c:v>
                </c:pt>
                <c:pt idx="4192">
                  <c:v>45.74</c:v>
                </c:pt>
                <c:pt idx="4193">
                  <c:v>46.1</c:v>
                </c:pt>
                <c:pt idx="4194">
                  <c:v>46.63</c:v>
                </c:pt>
                <c:pt idx="4195">
                  <c:v>46.89</c:v>
                </c:pt>
                <c:pt idx="4196">
                  <c:v>46.45</c:v>
                </c:pt>
                <c:pt idx="4197">
                  <c:v>45.51</c:v>
                </c:pt>
                <c:pt idx="4198">
                  <c:v>45.75</c:v>
                </c:pt>
                <c:pt idx="4199">
                  <c:v>45.7</c:v>
                </c:pt>
                <c:pt idx="4200">
                  <c:v>45.4</c:v>
                </c:pt>
                <c:pt idx="4201">
                  <c:v>44.74</c:v>
                </c:pt>
                <c:pt idx="4202">
                  <c:v>45.08</c:v>
                </c:pt>
                <c:pt idx="4203">
                  <c:v>45.49</c:v>
                </c:pt>
                <c:pt idx="4204">
                  <c:v>46.28</c:v>
                </c:pt>
                <c:pt idx="4205">
                  <c:v>46.14</c:v>
                </c:pt>
                <c:pt idx="4206">
                  <c:v>46.11</c:v>
                </c:pt>
                <c:pt idx="4207">
                  <c:v>46.41</c:v>
                </c:pt>
                <c:pt idx="4208">
                  <c:v>45.84</c:v>
                </c:pt>
                <c:pt idx="4209">
                  <c:v>46.32</c:v>
                </c:pt>
                <c:pt idx="4210">
                  <c:v>45.97</c:v>
                </c:pt>
                <c:pt idx="4211">
                  <c:v>45.72</c:v>
                </c:pt>
                <c:pt idx="4212">
                  <c:v>45.25</c:v>
                </c:pt>
                <c:pt idx="4213">
                  <c:v>45</c:v>
                </c:pt>
                <c:pt idx="4214">
                  <c:v>45.8</c:v>
                </c:pt>
                <c:pt idx="4215">
                  <c:v>45.18</c:v>
                </c:pt>
                <c:pt idx="4216">
                  <c:v>44.95</c:v>
                </c:pt>
                <c:pt idx="4217">
                  <c:v>45.4</c:v>
                </c:pt>
                <c:pt idx="4218">
                  <c:v>45.74</c:v>
                </c:pt>
                <c:pt idx="4219">
                  <c:v>46.57</c:v>
                </c:pt>
                <c:pt idx="4220">
                  <c:v>45.86</c:v>
                </c:pt>
                <c:pt idx="4221">
                  <c:v>45.71</c:v>
                </c:pt>
                <c:pt idx="4222">
                  <c:v>45.88</c:v>
                </c:pt>
                <c:pt idx="4223">
                  <c:v>45.69</c:v>
                </c:pt>
                <c:pt idx="4224">
                  <c:v>46.32</c:v>
                </c:pt>
                <c:pt idx="4225">
                  <c:v>46.23</c:v>
                </c:pt>
                <c:pt idx="4226">
                  <c:v>46.8</c:v>
                </c:pt>
                <c:pt idx="4227">
                  <c:v>47.48</c:v>
                </c:pt>
                <c:pt idx="4228">
                  <c:v>47.84</c:v>
                </c:pt>
                <c:pt idx="4229">
                  <c:v>47.73</c:v>
                </c:pt>
                <c:pt idx="4230">
                  <c:v>48.34</c:v>
                </c:pt>
                <c:pt idx="4231">
                  <c:v>48.6</c:v>
                </c:pt>
                <c:pt idx="4232">
                  <c:v>48.65</c:v>
                </c:pt>
                <c:pt idx="4233">
                  <c:v>48.6</c:v>
                </c:pt>
                <c:pt idx="4234">
                  <c:v>48.96</c:v>
                </c:pt>
                <c:pt idx="4235">
                  <c:v>49.27</c:v>
                </c:pt>
                <c:pt idx="4236">
                  <c:v>49.26</c:v>
                </c:pt>
                <c:pt idx="4237">
                  <c:v>49.51</c:v>
                </c:pt>
                <c:pt idx="4238">
                  <c:v>49.47</c:v>
                </c:pt>
                <c:pt idx="4239">
                  <c:v>48.68</c:v>
                </c:pt>
                <c:pt idx="4240">
                  <c:v>48.08</c:v>
                </c:pt>
                <c:pt idx="4241">
                  <c:v>47.7</c:v>
                </c:pt>
                <c:pt idx="4242">
                  <c:v>47.75</c:v>
                </c:pt>
                <c:pt idx="4243">
                  <c:v>47.62</c:v>
                </c:pt>
                <c:pt idx="4244">
                  <c:v>47.14</c:v>
                </c:pt>
                <c:pt idx="4245">
                  <c:v>47.97</c:v>
                </c:pt>
                <c:pt idx="4246">
                  <c:v>48.03</c:v>
                </c:pt>
                <c:pt idx="4247">
                  <c:v>48.56</c:v>
                </c:pt>
                <c:pt idx="4248">
                  <c:v>49.01</c:v>
                </c:pt>
                <c:pt idx="4249">
                  <c:v>50</c:v>
                </c:pt>
                <c:pt idx="4250">
                  <c:v>50.49</c:v>
                </c:pt>
                <c:pt idx="4251">
                  <c:v>50.57</c:v>
                </c:pt>
                <c:pt idx="4252">
                  <c:v>50.2</c:v>
                </c:pt>
                <c:pt idx="4253">
                  <c:v>49.62</c:v>
                </c:pt>
                <c:pt idx="4254">
                  <c:v>49.5</c:v>
                </c:pt>
                <c:pt idx="4255">
                  <c:v>49.24</c:v>
                </c:pt>
                <c:pt idx="4256">
                  <c:v>48.88</c:v>
                </c:pt>
                <c:pt idx="4257">
                  <c:v>48.78</c:v>
                </c:pt>
                <c:pt idx="4258">
                  <c:v>49.3</c:v>
                </c:pt>
                <c:pt idx="4259">
                  <c:v>49</c:v>
                </c:pt>
                <c:pt idx="4260">
                  <c:v>49.04</c:v>
                </c:pt>
                <c:pt idx="4261">
                  <c:v>48.2</c:v>
                </c:pt>
                <c:pt idx="4262">
                  <c:v>47.61</c:v>
                </c:pt>
                <c:pt idx="4263">
                  <c:v>48.05</c:v>
                </c:pt>
                <c:pt idx="4264">
                  <c:v>47.69</c:v>
                </c:pt>
                <c:pt idx="4265">
                  <c:v>47.45</c:v>
                </c:pt>
                <c:pt idx="4266">
                  <c:v>47.56</c:v>
                </c:pt>
                <c:pt idx="4267">
                  <c:v>46.99</c:v>
                </c:pt>
                <c:pt idx="4268">
                  <c:v>47.31</c:v>
                </c:pt>
                <c:pt idx="4269">
                  <c:v>45.5</c:v>
                </c:pt>
                <c:pt idx="4270">
                  <c:v>44.74</c:v>
                </c:pt>
                <c:pt idx="4271">
                  <c:v>45.58</c:v>
                </c:pt>
                <c:pt idx="4272">
                  <c:v>45.39</c:v>
                </c:pt>
                <c:pt idx="4273">
                  <c:v>46.21</c:v>
                </c:pt>
                <c:pt idx="4274">
                  <c:v>45.72</c:v>
                </c:pt>
                <c:pt idx="4275">
                  <c:v>45.6</c:v>
                </c:pt>
                <c:pt idx="4276">
                  <c:v>45.99</c:v>
                </c:pt>
                <c:pt idx="4277">
                  <c:v>45.13</c:v>
                </c:pt>
                <c:pt idx="4278">
                  <c:v>45.24</c:v>
                </c:pt>
                <c:pt idx="4279">
                  <c:v>45.04</c:v>
                </c:pt>
                <c:pt idx="4280">
                  <c:v>44.76</c:v>
                </c:pt>
                <c:pt idx="4281">
                  <c:v>44.94</c:v>
                </c:pt>
                <c:pt idx="4282">
                  <c:v>45.02</c:v>
                </c:pt>
                <c:pt idx="4283">
                  <c:v>44.54</c:v>
                </c:pt>
                <c:pt idx="4284">
                  <c:v>44.03</c:v>
                </c:pt>
                <c:pt idx="4285">
                  <c:v>43.93</c:v>
                </c:pt>
                <c:pt idx="4286">
                  <c:v>43.5</c:v>
                </c:pt>
                <c:pt idx="4287">
                  <c:v>43.85</c:v>
                </c:pt>
                <c:pt idx="4288">
                  <c:v>43.76</c:v>
                </c:pt>
                <c:pt idx="4289">
                  <c:v>43.82</c:v>
                </c:pt>
                <c:pt idx="4290">
                  <c:v>43.54</c:v>
                </c:pt>
                <c:pt idx="4291">
                  <c:v>43.13</c:v>
                </c:pt>
                <c:pt idx="4292">
                  <c:v>43.1</c:v>
                </c:pt>
                <c:pt idx="4293">
                  <c:v>43.11</c:v>
                </c:pt>
                <c:pt idx="4294">
                  <c:v>43.2</c:v>
                </c:pt>
                <c:pt idx="4295">
                  <c:v>43.19</c:v>
                </c:pt>
                <c:pt idx="4296">
                  <c:v>42.49</c:v>
                </c:pt>
                <c:pt idx="4297">
                  <c:v>43.21</c:v>
                </c:pt>
                <c:pt idx="4298">
                  <c:v>44.01</c:v>
                </c:pt>
                <c:pt idx="4299">
                  <c:v>43.87</c:v>
                </c:pt>
                <c:pt idx="4300">
                  <c:v>44.32</c:v>
                </c:pt>
                <c:pt idx="4301">
                  <c:v>44.7</c:v>
                </c:pt>
                <c:pt idx="4302">
                  <c:v>45.07</c:v>
                </c:pt>
                <c:pt idx="4303">
                  <c:v>45.89</c:v>
                </c:pt>
                <c:pt idx="4304">
                  <c:v>45.89</c:v>
                </c:pt>
                <c:pt idx="4305">
                  <c:v>45.86</c:v>
                </c:pt>
                <c:pt idx="4306">
                  <c:v>45.86</c:v>
                </c:pt>
                <c:pt idx="4307">
                  <c:v>45.69</c:v>
                </c:pt>
                <c:pt idx="4308">
                  <c:v>44.55</c:v>
                </c:pt>
                <c:pt idx="4309">
                  <c:v>45</c:v>
                </c:pt>
                <c:pt idx="4310">
                  <c:v>44.96</c:v>
                </c:pt>
                <c:pt idx="4311">
                  <c:v>45.19</c:v>
                </c:pt>
                <c:pt idx="4312">
                  <c:v>45.65</c:v>
                </c:pt>
                <c:pt idx="4313">
                  <c:v>45.7</c:v>
                </c:pt>
                <c:pt idx="4314">
                  <c:v>45.29</c:v>
                </c:pt>
                <c:pt idx="4315">
                  <c:v>45.55</c:v>
                </c:pt>
                <c:pt idx="4316">
                  <c:v>46.34</c:v>
                </c:pt>
                <c:pt idx="4317">
                  <c:v>46.67</c:v>
                </c:pt>
                <c:pt idx="4318">
                  <c:v>46.58</c:v>
                </c:pt>
                <c:pt idx="4319">
                  <c:v>47.24</c:v>
                </c:pt>
                <c:pt idx="4320">
                  <c:v>47.11</c:v>
                </c:pt>
                <c:pt idx="4321">
                  <c:v>47.57</c:v>
                </c:pt>
                <c:pt idx="4322">
                  <c:v>49.1</c:v>
                </c:pt>
                <c:pt idx="4323">
                  <c:v>48.7</c:v>
                </c:pt>
                <c:pt idx="4324">
                  <c:v>48.95</c:v>
                </c:pt>
                <c:pt idx="4325">
                  <c:v>48.84</c:v>
                </c:pt>
                <c:pt idx="4326">
                  <c:v>49.22</c:v>
                </c:pt>
                <c:pt idx="4327">
                  <c:v>49.15</c:v>
                </c:pt>
                <c:pt idx="4328">
                  <c:v>49.32</c:v>
                </c:pt>
                <c:pt idx="4329">
                  <c:v>49.29</c:v>
                </c:pt>
                <c:pt idx="4330">
                  <c:v>49.68</c:v>
                </c:pt>
                <c:pt idx="4331">
                  <c:v>49.8</c:v>
                </c:pt>
                <c:pt idx="4332">
                  <c:v>49.53</c:v>
                </c:pt>
                <c:pt idx="4333">
                  <c:v>49.35</c:v>
                </c:pt>
                <c:pt idx="4334">
                  <c:v>49.82</c:v>
                </c:pt>
                <c:pt idx="4335">
                  <c:v>49.8</c:v>
                </c:pt>
                <c:pt idx="4336">
                  <c:v>49.53</c:v>
                </c:pt>
                <c:pt idx="4337">
                  <c:v>49.45</c:v>
                </c:pt>
                <c:pt idx="4338">
                  <c:v>49.54</c:v>
                </c:pt>
                <c:pt idx="4339">
                  <c:v>49.39</c:v>
                </c:pt>
                <c:pt idx="4340">
                  <c:v>50</c:v>
                </c:pt>
                <c:pt idx="4341">
                  <c:v>49.76</c:v>
                </c:pt>
                <c:pt idx="4342">
                  <c:v>49.99</c:v>
                </c:pt>
                <c:pt idx="4343">
                  <c:v>50.25</c:v>
                </c:pt>
                <c:pt idx="4344">
                  <c:v>50.51</c:v>
                </c:pt>
                <c:pt idx="4345">
                  <c:v>50.14</c:v>
                </c:pt>
                <c:pt idx="4346">
                  <c:v>50.09</c:v>
                </c:pt>
                <c:pt idx="4347">
                  <c:v>49.8</c:v>
                </c:pt>
                <c:pt idx="4348">
                  <c:v>49.9</c:v>
                </c:pt>
                <c:pt idx="4349">
                  <c:v>49.51</c:v>
                </c:pt>
                <c:pt idx="4350">
                  <c:v>49.38</c:v>
                </c:pt>
                <c:pt idx="4351">
                  <c:v>49.8</c:v>
                </c:pt>
                <c:pt idx="4352">
                  <c:v>48.28</c:v>
                </c:pt>
                <c:pt idx="4353">
                  <c:v>48.2</c:v>
                </c:pt>
                <c:pt idx="4354">
                  <c:v>48.54</c:v>
                </c:pt>
                <c:pt idx="4355">
                  <c:v>48.43</c:v>
                </c:pt>
                <c:pt idx="4356">
                  <c:v>47.52</c:v>
                </c:pt>
                <c:pt idx="4357">
                  <c:v>47.37</c:v>
                </c:pt>
                <c:pt idx="4358">
                  <c:v>47.88</c:v>
                </c:pt>
                <c:pt idx="4359">
                  <c:v>48.79</c:v>
                </c:pt>
                <c:pt idx="4360">
                  <c:v>48.53</c:v>
                </c:pt>
                <c:pt idx="4361">
                  <c:v>48.86</c:v>
                </c:pt>
                <c:pt idx="4362">
                  <c:v>48.93</c:v>
                </c:pt>
                <c:pt idx="4363">
                  <c:v>49.35</c:v>
                </c:pt>
                <c:pt idx="4364">
                  <c:v>49.85</c:v>
                </c:pt>
                <c:pt idx="4365">
                  <c:v>49.68</c:v>
                </c:pt>
                <c:pt idx="4366">
                  <c:v>48.28</c:v>
                </c:pt>
                <c:pt idx="4367">
                  <c:v>47.98</c:v>
                </c:pt>
                <c:pt idx="4368">
                  <c:v>47.82</c:v>
                </c:pt>
                <c:pt idx="4369">
                  <c:v>47.57</c:v>
                </c:pt>
                <c:pt idx="4370">
                  <c:v>47.76</c:v>
                </c:pt>
                <c:pt idx="4371">
                  <c:v>47.73</c:v>
                </c:pt>
                <c:pt idx="4372">
                  <c:v>47.35</c:v>
                </c:pt>
                <c:pt idx="4373">
                  <c:v>48.22</c:v>
                </c:pt>
                <c:pt idx="4374">
                  <c:v>47.92</c:v>
                </c:pt>
                <c:pt idx="4375">
                  <c:v>47.23</c:v>
                </c:pt>
                <c:pt idx="4376">
                  <c:v>47.27</c:v>
                </c:pt>
                <c:pt idx="4377">
                  <c:v>47.31</c:v>
                </c:pt>
                <c:pt idx="4378">
                  <c:v>47.3</c:v>
                </c:pt>
                <c:pt idx="4379">
                  <c:v>47.65</c:v>
                </c:pt>
                <c:pt idx="4380">
                  <c:v>47.85</c:v>
                </c:pt>
                <c:pt idx="4381">
                  <c:v>47.18</c:v>
                </c:pt>
                <c:pt idx="4382">
                  <c:v>47.51</c:v>
                </c:pt>
                <c:pt idx="4383">
                  <c:v>47.58</c:v>
                </c:pt>
                <c:pt idx="4384">
                  <c:v>47</c:v>
                </c:pt>
                <c:pt idx="4385">
                  <c:v>47.22</c:v>
                </c:pt>
                <c:pt idx="4386">
                  <c:v>47.13</c:v>
                </c:pt>
                <c:pt idx="4387">
                  <c:v>47.65</c:v>
                </c:pt>
                <c:pt idx="4388">
                  <c:v>48.6</c:v>
                </c:pt>
                <c:pt idx="4389">
                  <c:v>48.72</c:v>
                </c:pt>
                <c:pt idx="4390">
                  <c:v>49.25</c:v>
                </c:pt>
                <c:pt idx="4391">
                  <c:v>48.96</c:v>
                </c:pt>
                <c:pt idx="4392">
                  <c:v>48.57</c:v>
                </c:pt>
                <c:pt idx="4393">
                  <c:v>48.45</c:v>
                </c:pt>
                <c:pt idx="4394">
                  <c:v>48.4</c:v>
                </c:pt>
                <c:pt idx="4395">
                  <c:v>47.8</c:v>
                </c:pt>
                <c:pt idx="4396">
                  <c:v>47.14</c:v>
                </c:pt>
                <c:pt idx="4397">
                  <c:v>47.05</c:v>
                </c:pt>
                <c:pt idx="4398">
                  <c:v>47.29</c:v>
                </c:pt>
                <c:pt idx="4399">
                  <c:v>47</c:v>
                </c:pt>
                <c:pt idx="4400">
                  <c:v>47.02</c:v>
                </c:pt>
                <c:pt idx="4401">
                  <c:v>46.81</c:v>
                </c:pt>
                <c:pt idx="4402">
                  <c:v>47.78</c:v>
                </c:pt>
                <c:pt idx="4403">
                  <c:v>47.35</c:v>
                </c:pt>
                <c:pt idx="4404">
                  <c:v>47.6</c:v>
                </c:pt>
                <c:pt idx="4405">
                  <c:v>47.88</c:v>
                </c:pt>
                <c:pt idx="4406">
                  <c:v>47.7</c:v>
                </c:pt>
                <c:pt idx="4407">
                  <c:v>47.96</c:v>
                </c:pt>
                <c:pt idx="4408">
                  <c:v>48.57</c:v>
                </c:pt>
                <c:pt idx="4409">
                  <c:v>48.63</c:v>
                </c:pt>
                <c:pt idx="4410">
                  <c:v>48.51</c:v>
                </c:pt>
                <c:pt idx="4411">
                  <c:v>48.57</c:v>
                </c:pt>
                <c:pt idx="4412">
                  <c:v>48.9</c:v>
                </c:pt>
                <c:pt idx="4413">
                  <c:v>49.5</c:v>
                </c:pt>
                <c:pt idx="4414">
                  <c:v>49.67</c:v>
                </c:pt>
                <c:pt idx="4415">
                  <c:v>49.41</c:v>
                </c:pt>
                <c:pt idx="4416">
                  <c:v>48.99</c:v>
                </c:pt>
                <c:pt idx="4417">
                  <c:v>50.11</c:v>
                </c:pt>
                <c:pt idx="4418">
                  <c:v>50.84</c:v>
                </c:pt>
                <c:pt idx="4419">
                  <c:v>50.77</c:v>
                </c:pt>
                <c:pt idx="4420">
                  <c:v>50.99</c:v>
                </c:pt>
                <c:pt idx="4421">
                  <c:v>50.66</c:v>
                </c:pt>
                <c:pt idx="4422">
                  <c:v>50.65</c:v>
                </c:pt>
                <c:pt idx="4423">
                  <c:v>50.9</c:v>
                </c:pt>
                <c:pt idx="4424">
                  <c:v>51.17</c:v>
                </c:pt>
                <c:pt idx="4425">
                  <c:v>51.45</c:v>
                </c:pt>
                <c:pt idx="4426">
                  <c:v>52.33</c:v>
                </c:pt>
                <c:pt idx="4427">
                  <c:v>51.33</c:v>
                </c:pt>
                <c:pt idx="4428">
                  <c:v>51.03</c:v>
                </c:pt>
                <c:pt idx="4429">
                  <c:v>51.3</c:v>
                </c:pt>
                <c:pt idx="4430">
                  <c:v>51.6</c:v>
                </c:pt>
                <c:pt idx="4431">
                  <c:v>52.15</c:v>
                </c:pt>
                <c:pt idx="4432">
                  <c:v>52.45</c:v>
                </c:pt>
                <c:pt idx="4433">
                  <c:v>52.42</c:v>
                </c:pt>
                <c:pt idx="4434">
                  <c:v>52.78</c:v>
                </c:pt>
                <c:pt idx="4435">
                  <c:v>53.1</c:v>
                </c:pt>
                <c:pt idx="4436">
                  <c:v>52.86</c:v>
                </c:pt>
                <c:pt idx="4437">
                  <c:v>51.95</c:v>
                </c:pt>
                <c:pt idx="4438">
                  <c:v>52.04</c:v>
                </c:pt>
                <c:pt idx="4439">
                  <c:v>51.61</c:v>
                </c:pt>
                <c:pt idx="4440">
                  <c:v>51.49</c:v>
                </c:pt>
                <c:pt idx="4441">
                  <c:v>51.46</c:v>
                </c:pt>
                <c:pt idx="4442">
                  <c:v>51.6</c:v>
                </c:pt>
                <c:pt idx="4443">
                  <c:v>52</c:v>
                </c:pt>
                <c:pt idx="4444">
                  <c:v>52.72</c:v>
                </c:pt>
                <c:pt idx="4445">
                  <c:v>52.7</c:v>
                </c:pt>
                <c:pt idx="4446">
                  <c:v>52.6</c:v>
                </c:pt>
                <c:pt idx="4447">
                  <c:v>52.7</c:v>
                </c:pt>
                <c:pt idx="4448">
                  <c:v>52.15</c:v>
                </c:pt>
                <c:pt idx="4449">
                  <c:v>52.1</c:v>
                </c:pt>
                <c:pt idx="4450">
                  <c:v>52.26</c:v>
                </c:pt>
                <c:pt idx="4451">
                  <c:v>52.52</c:v>
                </c:pt>
                <c:pt idx="4452">
                  <c:v>53.2</c:v>
                </c:pt>
                <c:pt idx="4453">
                  <c:v>53.51</c:v>
                </c:pt>
                <c:pt idx="4454">
                  <c:v>53.46</c:v>
                </c:pt>
                <c:pt idx="4455">
                  <c:v>53.42</c:v>
                </c:pt>
                <c:pt idx="4456">
                  <c:v>53.06</c:v>
                </c:pt>
                <c:pt idx="4457">
                  <c:v>52.61</c:v>
                </c:pt>
                <c:pt idx="4458">
                  <c:v>52.4</c:v>
                </c:pt>
                <c:pt idx="4459">
                  <c:v>52.43</c:v>
                </c:pt>
                <c:pt idx="4460">
                  <c:v>53.08</c:v>
                </c:pt>
                <c:pt idx="4461">
                  <c:v>53.28</c:v>
                </c:pt>
                <c:pt idx="4462">
                  <c:v>53.28</c:v>
                </c:pt>
                <c:pt idx="4463">
                  <c:v>53.07</c:v>
                </c:pt>
                <c:pt idx="4464">
                  <c:v>53.01</c:v>
                </c:pt>
                <c:pt idx="4465">
                  <c:v>53.37</c:v>
                </c:pt>
                <c:pt idx="4466">
                  <c:v>53.78</c:v>
                </c:pt>
                <c:pt idx="4467">
                  <c:v>54.49</c:v>
                </c:pt>
                <c:pt idx="4468">
                  <c:v>53.99</c:v>
                </c:pt>
                <c:pt idx="4469">
                  <c:v>53.64</c:v>
                </c:pt>
                <c:pt idx="4470">
                  <c:v>54.08</c:v>
                </c:pt>
                <c:pt idx="4471">
                  <c:v>53.59</c:v>
                </c:pt>
                <c:pt idx="4472">
                  <c:v>53.72</c:v>
                </c:pt>
                <c:pt idx="4473">
                  <c:v>53.99</c:v>
                </c:pt>
                <c:pt idx="4474">
                  <c:v>54.05</c:v>
                </c:pt>
                <c:pt idx="4475">
                  <c:v>53.29</c:v>
                </c:pt>
                <c:pt idx="4476">
                  <c:v>53.22</c:v>
                </c:pt>
                <c:pt idx="4477">
                  <c:v>53.35</c:v>
                </c:pt>
                <c:pt idx="4478">
                  <c:v>52.82</c:v>
                </c:pt>
                <c:pt idx="4479">
                  <c:v>53.06</c:v>
                </c:pt>
                <c:pt idx="4480">
                  <c:v>53.44</c:v>
                </c:pt>
                <c:pt idx="4481">
                  <c:v>53.23</c:v>
                </c:pt>
                <c:pt idx="4482">
                  <c:v>52.79</c:v>
                </c:pt>
                <c:pt idx="4483">
                  <c:v>52.55</c:v>
                </c:pt>
                <c:pt idx="4484">
                  <c:v>52.97</c:v>
                </c:pt>
                <c:pt idx="4485">
                  <c:v>52.6</c:v>
                </c:pt>
                <c:pt idx="4486">
                  <c:v>52.2</c:v>
                </c:pt>
                <c:pt idx="4487">
                  <c:v>52.02</c:v>
                </c:pt>
                <c:pt idx="4488">
                  <c:v>52.75</c:v>
                </c:pt>
                <c:pt idx="4489">
                  <c:v>53.03</c:v>
                </c:pt>
                <c:pt idx="4490">
                  <c:v>53.51</c:v>
                </c:pt>
                <c:pt idx="4491">
                  <c:v>52.95</c:v>
                </c:pt>
                <c:pt idx="4492">
                  <c:v>52.71</c:v>
                </c:pt>
                <c:pt idx="4493">
                  <c:v>52.77</c:v>
                </c:pt>
                <c:pt idx="4494">
                  <c:v>52.51</c:v>
                </c:pt>
                <c:pt idx="4495">
                  <c:v>52.5</c:v>
                </c:pt>
                <c:pt idx="4496">
                  <c:v>52.52</c:v>
                </c:pt>
                <c:pt idx="4497">
                  <c:v>52.93</c:v>
                </c:pt>
                <c:pt idx="4498">
                  <c:v>53</c:v>
                </c:pt>
                <c:pt idx="4499">
                  <c:v>52.82</c:v>
                </c:pt>
                <c:pt idx="4500">
                  <c:v>52.06</c:v>
                </c:pt>
                <c:pt idx="4501">
                  <c:v>53.15</c:v>
                </c:pt>
                <c:pt idx="4502">
                  <c:v>55.32</c:v>
                </c:pt>
                <c:pt idx="4503">
                  <c:v>55.5</c:v>
                </c:pt>
                <c:pt idx="4504">
                  <c:v>55.65</c:v>
                </c:pt>
                <c:pt idx="4505">
                  <c:v>55.68</c:v>
                </c:pt>
                <c:pt idx="4506">
                  <c:v>55.25</c:v>
                </c:pt>
                <c:pt idx="4507">
                  <c:v>55.8</c:v>
                </c:pt>
                <c:pt idx="4508">
                  <c:v>56.24</c:v>
                </c:pt>
                <c:pt idx="4509">
                  <c:v>56.89</c:v>
                </c:pt>
                <c:pt idx="4510">
                  <c:v>57.7</c:v>
                </c:pt>
                <c:pt idx="4511">
                  <c:v>56.85</c:v>
                </c:pt>
                <c:pt idx="4512">
                  <c:v>56.62</c:v>
                </c:pt>
                <c:pt idx="4513">
                  <c:v>56.05</c:v>
                </c:pt>
                <c:pt idx="4514">
                  <c:v>56.32</c:v>
                </c:pt>
                <c:pt idx="4515">
                  <c:v>56.53</c:v>
                </c:pt>
                <c:pt idx="4516">
                  <c:v>56.47</c:v>
                </c:pt>
                <c:pt idx="4517">
                  <c:v>56.26</c:v>
                </c:pt>
                <c:pt idx="4518">
                  <c:v>54.48</c:v>
                </c:pt>
                <c:pt idx="4519">
                  <c:v>54.15</c:v>
                </c:pt>
                <c:pt idx="4520">
                  <c:v>53.85</c:v>
                </c:pt>
                <c:pt idx="4521">
                  <c:v>53.92</c:v>
                </c:pt>
                <c:pt idx="4522">
                  <c:v>53.99</c:v>
                </c:pt>
                <c:pt idx="4523">
                  <c:v>53.72</c:v>
                </c:pt>
                <c:pt idx="4524">
                  <c:v>52.82</c:v>
                </c:pt>
                <c:pt idx="4525">
                  <c:v>52.3</c:v>
                </c:pt>
                <c:pt idx="4526">
                  <c:v>51.99</c:v>
                </c:pt>
                <c:pt idx="4527">
                  <c:v>52.11</c:v>
                </c:pt>
                <c:pt idx="4528">
                  <c:v>52.48</c:v>
                </c:pt>
                <c:pt idx="4529">
                  <c:v>52.68</c:v>
                </c:pt>
                <c:pt idx="4530">
                  <c:v>52.92</c:v>
                </c:pt>
                <c:pt idx="4531">
                  <c:v>52.53</c:v>
                </c:pt>
                <c:pt idx="4532">
                  <c:v>52.1</c:v>
                </c:pt>
                <c:pt idx="4533">
                  <c:v>52.55</c:v>
                </c:pt>
                <c:pt idx="4534">
                  <c:v>52.92</c:v>
                </c:pt>
                <c:pt idx="4535">
                  <c:v>52.9</c:v>
                </c:pt>
                <c:pt idx="4536">
                  <c:v>52.85</c:v>
                </c:pt>
                <c:pt idx="4537">
                  <c:v>53.55</c:v>
                </c:pt>
                <c:pt idx="4538">
                  <c:v>53.98</c:v>
                </c:pt>
                <c:pt idx="4539">
                  <c:v>53.41</c:v>
                </c:pt>
                <c:pt idx="4540">
                  <c:v>53.31</c:v>
                </c:pt>
                <c:pt idx="4541">
                  <c:v>53.13</c:v>
                </c:pt>
                <c:pt idx="4542">
                  <c:v>53.2</c:v>
                </c:pt>
                <c:pt idx="4543">
                  <c:v>53</c:v>
                </c:pt>
                <c:pt idx="4544">
                  <c:v>52.78</c:v>
                </c:pt>
                <c:pt idx="4545">
                  <c:v>52.52</c:v>
                </c:pt>
                <c:pt idx="4546">
                  <c:v>52.81</c:v>
                </c:pt>
                <c:pt idx="4547">
                  <c:v>52.54</c:v>
                </c:pt>
                <c:pt idx="4548">
                  <c:v>51.67</c:v>
                </c:pt>
                <c:pt idx="4549">
                  <c:v>52.26</c:v>
                </c:pt>
                <c:pt idx="4550">
                  <c:v>52.2</c:v>
                </c:pt>
                <c:pt idx="4551">
                  <c:v>52.48</c:v>
                </c:pt>
                <c:pt idx="4552">
                  <c:v>52.77</c:v>
                </c:pt>
                <c:pt idx="4553">
                  <c:v>52.91</c:v>
                </c:pt>
                <c:pt idx="4554">
                  <c:v>53.22</c:v>
                </c:pt>
                <c:pt idx="4555">
                  <c:v>53.35</c:v>
                </c:pt>
                <c:pt idx="4556">
                  <c:v>53.45</c:v>
                </c:pt>
                <c:pt idx="4557">
                  <c:v>52.57</c:v>
                </c:pt>
                <c:pt idx="4558">
                  <c:v>53.08</c:v>
                </c:pt>
                <c:pt idx="4559">
                  <c:v>53.29</c:v>
                </c:pt>
                <c:pt idx="4560">
                  <c:v>53.25</c:v>
                </c:pt>
                <c:pt idx="4561">
                  <c:v>53.02</c:v>
                </c:pt>
                <c:pt idx="4562">
                  <c:v>52.63</c:v>
                </c:pt>
                <c:pt idx="4563">
                  <c:v>52.67</c:v>
                </c:pt>
                <c:pt idx="4564">
                  <c:v>53.2</c:v>
                </c:pt>
                <c:pt idx="4565">
                  <c:v>53.56</c:v>
                </c:pt>
                <c:pt idx="4566">
                  <c:v>53.88</c:v>
                </c:pt>
                <c:pt idx="4567">
                  <c:v>54.1</c:v>
                </c:pt>
                <c:pt idx="4568">
                  <c:v>53.86</c:v>
                </c:pt>
                <c:pt idx="4569">
                  <c:v>53.8</c:v>
                </c:pt>
                <c:pt idx="4570">
                  <c:v>54.65</c:v>
                </c:pt>
                <c:pt idx="4571">
                  <c:v>54.86</c:v>
                </c:pt>
                <c:pt idx="4572">
                  <c:v>54.46</c:v>
                </c:pt>
                <c:pt idx="4573">
                  <c:v>54.97</c:v>
                </c:pt>
                <c:pt idx="4574">
                  <c:v>54.3</c:v>
                </c:pt>
                <c:pt idx="4575">
                  <c:v>53.4</c:v>
                </c:pt>
                <c:pt idx="4576">
                  <c:v>52.65</c:v>
                </c:pt>
                <c:pt idx="4577">
                  <c:v>51.63</c:v>
                </c:pt>
                <c:pt idx="4578">
                  <c:v>52.11</c:v>
                </c:pt>
                <c:pt idx="4579">
                  <c:v>51.37</c:v>
                </c:pt>
                <c:pt idx="4580">
                  <c:v>51.33</c:v>
                </c:pt>
                <c:pt idx="4581">
                  <c:v>52.05</c:v>
                </c:pt>
                <c:pt idx="4582">
                  <c:v>53.2</c:v>
                </c:pt>
                <c:pt idx="4583">
                  <c:v>52.87</c:v>
                </c:pt>
                <c:pt idx="4584">
                  <c:v>53.18</c:v>
                </c:pt>
                <c:pt idx="4585">
                  <c:v>53.01</c:v>
                </c:pt>
                <c:pt idx="4586">
                  <c:v>53.48</c:v>
                </c:pt>
                <c:pt idx="4587">
                  <c:v>53.91</c:v>
                </c:pt>
                <c:pt idx="4588">
                  <c:v>53.9</c:v>
                </c:pt>
                <c:pt idx="4589">
                  <c:v>52.65</c:v>
                </c:pt>
                <c:pt idx="4590">
                  <c:v>53.16</c:v>
                </c:pt>
                <c:pt idx="4591">
                  <c:v>52.91</c:v>
                </c:pt>
                <c:pt idx="4592">
                  <c:v>53.12</c:v>
                </c:pt>
                <c:pt idx="4593">
                  <c:v>53.25</c:v>
                </c:pt>
                <c:pt idx="4594">
                  <c:v>52.86</c:v>
                </c:pt>
                <c:pt idx="4595">
                  <c:v>52.65</c:v>
                </c:pt>
                <c:pt idx="4596">
                  <c:v>52.33</c:v>
                </c:pt>
                <c:pt idx="4597">
                  <c:v>52.58</c:v>
                </c:pt>
                <c:pt idx="4598">
                  <c:v>53.01</c:v>
                </c:pt>
                <c:pt idx="4599">
                  <c:v>52.21</c:v>
                </c:pt>
                <c:pt idx="4600">
                  <c:v>51.76</c:v>
                </c:pt>
                <c:pt idx="4601">
                  <c:v>52.18</c:v>
                </c:pt>
                <c:pt idx="4602">
                  <c:v>52.32</c:v>
                </c:pt>
                <c:pt idx="4603">
                  <c:v>52.08</c:v>
                </c:pt>
                <c:pt idx="4604">
                  <c:v>51.93</c:v>
                </c:pt>
                <c:pt idx="4605">
                  <c:v>51.76</c:v>
                </c:pt>
                <c:pt idx="4606">
                  <c:v>52.76</c:v>
                </c:pt>
                <c:pt idx="4607">
                  <c:v>51.98</c:v>
                </c:pt>
                <c:pt idx="4608">
                  <c:v>52.46</c:v>
                </c:pt>
                <c:pt idx="4609">
                  <c:v>52.51</c:v>
                </c:pt>
                <c:pt idx="4610">
                  <c:v>53.15</c:v>
                </c:pt>
                <c:pt idx="4611">
                  <c:v>53.55</c:v>
                </c:pt>
                <c:pt idx="4612">
                  <c:v>54.06</c:v>
                </c:pt>
                <c:pt idx="4613">
                  <c:v>54.93</c:v>
                </c:pt>
                <c:pt idx="4614">
                  <c:v>55.62</c:v>
                </c:pt>
                <c:pt idx="4615">
                  <c:v>55.85</c:v>
                </c:pt>
                <c:pt idx="4616">
                  <c:v>56.12</c:v>
                </c:pt>
                <c:pt idx="4617">
                  <c:v>56.71</c:v>
                </c:pt>
                <c:pt idx="4618">
                  <c:v>56.38</c:v>
                </c:pt>
                <c:pt idx="4619">
                  <c:v>57.2</c:v>
                </c:pt>
                <c:pt idx="4620">
                  <c:v>57.03</c:v>
                </c:pt>
                <c:pt idx="4621">
                  <c:v>57.68</c:v>
                </c:pt>
                <c:pt idx="4622">
                  <c:v>57.5</c:v>
                </c:pt>
                <c:pt idx="4623">
                  <c:v>56.59</c:v>
                </c:pt>
                <c:pt idx="4624">
                  <c:v>56.6</c:v>
                </c:pt>
                <c:pt idx="4625">
                  <c:v>56.35</c:v>
                </c:pt>
                <c:pt idx="4626">
                  <c:v>55.44</c:v>
                </c:pt>
                <c:pt idx="4627">
                  <c:v>55.73</c:v>
                </c:pt>
                <c:pt idx="4628">
                  <c:v>55.97</c:v>
                </c:pt>
                <c:pt idx="4629">
                  <c:v>55.28</c:v>
                </c:pt>
                <c:pt idx="4630">
                  <c:v>55.49</c:v>
                </c:pt>
                <c:pt idx="4631">
                  <c:v>54.99</c:v>
                </c:pt>
                <c:pt idx="4632">
                  <c:v>55.09</c:v>
                </c:pt>
                <c:pt idx="4633">
                  <c:v>54.84</c:v>
                </c:pt>
                <c:pt idx="4634">
                  <c:v>54.78</c:v>
                </c:pt>
                <c:pt idx="4635">
                  <c:v>55.21</c:v>
                </c:pt>
                <c:pt idx="4636">
                  <c:v>54.7</c:v>
                </c:pt>
                <c:pt idx="4637">
                  <c:v>55.06</c:v>
                </c:pt>
                <c:pt idx="4638">
                  <c:v>55.25</c:v>
                </c:pt>
                <c:pt idx="4639">
                  <c:v>55.06</c:v>
                </c:pt>
                <c:pt idx="4640">
                  <c:v>54.53</c:v>
                </c:pt>
                <c:pt idx="4641">
                  <c:v>55.22</c:v>
                </c:pt>
                <c:pt idx="4642">
                  <c:v>53.9</c:v>
                </c:pt>
                <c:pt idx="4643">
                  <c:v>54.58</c:v>
                </c:pt>
                <c:pt idx="4644">
                  <c:v>55.86</c:v>
                </c:pt>
                <c:pt idx="4645">
                  <c:v>56</c:v>
                </c:pt>
                <c:pt idx="4646">
                  <c:v>56.54</c:v>
                </c:pt>
                <c:pt idx="4647">
                  <c:v>57</c:v>
                </c:pt>
                <c:pt idx="4648">
                  <c:v>57.57</c:v>
                </c:pt>
                <c:pt idx="4649">
                  <c:v>57.98</c:v>
                </c:pt>
                <c:pt idx="4650">
                  <c:v>58.6</c:v>
                </c:pt>
                <c:pt idx="4651">
                  <c:v>58.14</c:v>
                </c:pt>
                <c:pt idx="4652">
                  <c:v>58.97</c:v>
                </c:pt>
                <c:pt idx="4653">
                  <c:v>58.6</c:v>
                </c:pt>
                <c:pt idx="4654">
                  <c:v>58.35</c:v>
                </c:pt>
                <c:pt idx="4655">
                  <c:v>58.1</c:v>
                </c:pt>
                <c:pt idx="4656">
                  <c:v>58.37</c:v>
                </c:pt>
                <c:pt idx="4657">
                  <c:v>58.44</c:v>
                </c:pt>
                <c:pt idx="4658">
                  <c:v>57.79</c:v>
                </c:pt>
                <c:pt idx="4659">
                  <c:v>57.42</c:v>
                </c:pt>
                <c:pt idx="4660">
                  <c:v>56.47</c:v>
                </c:pt>
                <c:pt idx="4661">
                  <c:v>57.34</c:v>
                </c:pt>
                <c:pt idx="4662">
                  <c:v>56.69</c:v>
                </c:pt>
                <c:pt idx="4663">
                  <c:v>57.98</c:v>
                </c:pt>
                <c:pt idx="4664">
                  <c:v>59.02</c:v>
                </c:pt>
                <c:pt idx="4665">
                  <c:v>58.64</c:v>
                </c:pt>
                <c:pt idx="4666">
                  <c:v>58.6</c:v>
                </c:pt>
                <c:pt idx="4667">
                  <c:v>58.35</c:v>
                </c:pt>
                <c:pt idx="4668">
                  <c:v>59.69</c:v>
                </c:pt>
                <c:pt idx="4669">
                  <c:v>60</c:v>
                </c:pt>
                <c:pt idx="4670">
                  <c:v>60.13</c:v>
                </c:pt>
                <c:pt idx="4671">
                  <c:v>59.41</c:v>
                </c:pt>
                <c:pt idx="4672">
                  <c:v>59.82</c:v>
                </c:pt>
                <c:pt idx="4673">
                  <c:v>58.58</c:v>
                </c:pt>
                <c:pt idx="4674">
                  <c:v>58.21</c:v>
                </c:pt>
                <c:pt idx="4675">
                  <c:v>58.1</c:v>
                </c:pt>
                <c:pt idx="4676">
                  <c:v>58.6</c:v>
                </c:pt>
                <c:pt idx="4677">
                  <c:v>58.94</c:v>
                </c:pt>
                <c:pt idx="4678">
                  <c:v>58.35</c:v>
                </c:pt>
                <c:pt idx="4679">
                  <c:v>57.97</c:v>
                </c:pt>
                <c:pt idx="4680">
                  <c:v>57.9</c:v>
                </c:pt>
                <c:pt idx="4681">
                  <c:v>58.48</c:v>
                </c:pt>
                <c:pt idx="4682">
                  <c:v>57.9</c:v>
                </c:pt>
                <c:pt idx="4683">
                  <c:v>58.76</c:v>
                </c:pt>
                <c:pt idx="4684">
                  <c:v>60.28</c:v>
                </c:pt>
                <c:pt idx="4685">
                  <c:v>60.46</c:v>
                </c:pt>
                <c:pt idx="4686">
                  <c:v>60.24</c:v>
                </c:pt>
                <c:pt idx="4687">
                  <c:v>61.05</c:v>
                </c:pt>
                <c:pt idx="4688">
                  <c:v>60.36</c:v>
                </c:pt>
                <c:pt idx="4689">
                  <c:v>59.55</c:v>
                </c:pt>
                <c:pt idx="4690">
                  <c:v>60.45</c:v>
                </c:pt>
                <c:pt idx="4691">
                  <c:v>59.56</c:v>
                </c:pt>
                <c:pt idx="4692">
                  <c:v>59.4</c:v>
                </c:pt>
                <c:pt idx="4693">
                  <c:v>59.88</c:v>
                </c:pt>
                <c:pt idx="4694">
                  <c:v>59.95</c:v>
                </c:pt>
                <c:pt idx="4695">
                  <c:v>60.05</c:v>
                </c:pt>
                <c:pt idx="4696">
                  <c:v>59.43</c:v>
                </c:pt>
                <c:pt idx="4697">
                  <c:v>58.38</c:v>
                </c:pt>
                <c:pt idx="4698">
                  <c:v>57.2</c:v>
                </c:pt>
                <c:pt idx="4699">
                  <c:v>57.52</c:v>
                </c:pt>
                <c:pt idx="4700">
                  <c:v>56.32</c:v>
                </c:pt>
                <c:pt idx="4701">
                  <c:v>56.98</c:v>
                </c:pt>
                <c:pt idx="4702">
                  <c:v>57.07</c:v>
                </c:pt>
                <c:pt idx="4703">
                  <c:v>57.53</c:v>
                </c:pt>
                <c:pt idx="4704">
                  <c:v>57.32</c:v>
                </c:pt>
                <c:pt idx="4705">
                  <c:v>57.58</c:v>
                </c:pt>
                <c:pt idx="4706">
                  <c:v>56.25</c:v>
                </c:pt>
                <c:pt idx="4707">
                  <c:v>55.39</c:v>
                </c:pt>
                <c:pt idx="4708">
                  <c:v>55.01</c:v>
                </c:pt>
                <c:pt idx="4709">
                  <c:v>54.69</c:v>
                </c:pt>
                <c:pt idx="4710">
                  <c:v>53.85</c:v>
                </c:pt>
                <c:pt idx="4711">
                  <c:v>54.48</c:v>
                </c:pt>
                <c:pt idx="4712">
                  <c:v>53.27</c:v>
                </c:pt>
                <c:pt idx="4713">
                  <c:v>54.43</c:v>
                </c:pt>
                <c:pt idx="4714">
                  <c:v>54.61</c:v>
                </c:pt>
                <c:pt idx="4715">
                  <c:v>54.21</c:v>
                </c:pt>
                <c:pt idx="4716">
                  <c:v>53.18</c:v>
                </c:pt>
                <c:pt idx="4717">
                  <c:v>53.45</c:v>
                </c:pt>
                <c:pt idx="4718">
                  <c:v>52.95</c:v>
                </c:pt>
                <c:pt idx="4719">
                  <c:v>53.48</c:v>
                </c:pt>
                <c:pt idx="4720">
                  <c:v>53.49</c:v>
                </c:pt>
                <c:pt idx="4721">
                  <c:v>53.14</c:v>
                </c:pt>
                <c:pt idx="4722">
                  <c:v>52.76</c:v>
                </c:pt>
                <c:pt idx="4723">
                  <c:v>52.51</c:v>
                </c:pt>
                <c:pt idx="4724">
                  <c:v>52.4</c:v>
                </c:pt>
                <c:pt idx="4725">
                  <c:v>53.26</c:v>
                </c:pt>
                <c:pt idx="4726">
                  <c:v>53.48</c:v>
                </c:pt>
                <c:pt idx="4727">
                  <c:v>53.34</c:v>
                </c:pt>
                <c:pt idx="4728">
                  <c:v>52.12</c:v>
                </c:pt>
                <c:pt idx="4729">
                  <c:v>52.3</c:v>
                </c:pt>
                <c:pt idx="4730">
                  <c:v>53.05</c:v>
                </c:pt>
                <c:pt idx="4731">
                  <c:v>52.78</c:v>
                </c:pt>
                <c:pt idx="4732">
                  <c:v>52.9</c:v>
                </c:pt>
                <c:pt idx="4733">
                  <c:v>52.52</c:v>
                </c:pt>
                <c:pt idx="4734">
                  <c:v>52.44</c:v>
                </c:pt>
                <c:pt idx="4735">
                  <c:v>52.77</c:v>
                </c:pt>
                <c:pt idx="4736">
                  <c:v>53.07</c:v>
                </c:pt>
                <c:pt idx="4737">
                  <c:v>52.35</c:v>
                </c:pt>
                <c:pt idx="4738">
                  <c:v>52.6</c:v>
                </c:pt>
                <c:pt idx="4739">
                  <c:v>51.9</c:v>
                </c:pt>
                <c:pt idx="4740">
                  <c:v>51.39</c:v>
                </c:pt>
                <c:pt idx="4741">
                  <c:v>50.74</c:v>
                </c:pt>
                <c:pt idx="4742">
                  <c:v>52.5</c:v>
                </c:pt>
                <c:pt idx="4743">
                  <c:v>52.81</c:v>
                </c:pt>
                <c:pt idx="4744">
                  <c:v>52.95</c:v>
                </c:pt>
                <c:pt idx="4745">
                  <c:v>52.61</c:v>
                </c:pt>
                <c:pt idx="4746">
                  <c:v>53.4</c:v>
                </c:pt>
                <c:pt idx="4747">
                  <c:v>53.48</c:v>
                </c:pt>
                <c:pt idx="4748">
                  <c:v>53.02</c:v>
                </c:pt>
                <c:pt idx="4749">
                  <c:v>52.69</c:v>
                </c:pt>
                <c:pt idx="4750">
                  <c:v>53.02</c:v>
                </c:pt>
                <c:pt idx="4751">
                  <c:v>54.5</c:v>
                </c:pt>
                <c:pt idx="4752">
                  <c:v>55.64</c:v>
                </c:pt>
                <c:pt idx="4753">
                  <c:v>55.7</c:v>
                </c:pt>
                <c:pt idx="4754">
                  <c:v>56.04</c:v>
                </c:pt>
                <c:pt idx="4755">
                  <c:v>56.08</c:v>
                </c:pt>
                <c:pt idx="4756">
                  <c:v>54.81</c:v>
                </c:pt>
                <c:pt idx="4757">
                  <c:v>55.07</c:v>
                </c:pt>
                <c:pt idx="4758">
                  <c:v>55.21</c:v>
                </c:pt>
                <c:pt idx="4759">
                  <c:v>54.72</c:v>
                </c:pt>
                <c:pt idx="4760">
                  <c:v>55</c:v>
                </c:pt>
                <c:pt idx="4761">
                  <c:v>55</c:v>
                </c:pt>
                <c:pt idx="4762">
                  <c:v>55.52</c:v>
                </c:pt>
                <c:pt idx="4763">
                  <c:v>57.96</c:v>
                </c:pt>
                <c:pt idx="4764">
                  <c:v>58.28</c:v>
                </c:pt>
                <c:pt idx="4765">
                  <c:v>58.12</c:v>
                </c:pt>
                <c:pt idx="4766">
                  <c:v>58.42</c:v>
                </c:pt>
                <c:pt idx="4767">
                  <c:v>58.61</c:v>
                </c:pt>
                <c:pt idx="4768">
                  <c:v>57.92</c:v>
                </c:pt>
                <c:pt idx="4769">
                  <c:v>58.66</c:v>
                </c:pt>
                <c:pt idx="4770">
                  <c:v>59.04</c:v>
                </c:pt>
                <c:pt idx="4771">
                  <c:v>58.95</c:v>
                </c:pt>
                <c:pt idx="4772">
                  <c:v>58.8</c:v>
                </c:pt>
                <c:pt idx="4773">
                  <c:v>58.85</c:v>
                </c:pt>
                <c:pt idx="4774">
                  <c:v>58.76</c:v>
                </c:pt>
                <c:pt idx="4775">
                  <c:v>57.79</c:v>
                </c:pt>
                <c:pt idx="4776">
                  <c:v>58.11</c:v>
                </c:pt>
                <c:pt idx="4777">
                  <c:v>58.7</c:v>
                </c:pt>
                <c:pt idx="4778">
                  <c:v>58.24</c:v>
                </c:pt>
                <c:pt idx="4779">
                  <c:v>58.97</c:v>
                </c:pt>
                <c:pt idx="4780">
                  <c:v>59</c:v>
                </c:pt>
                <c:pt idx="4781">
                  <c:v>58.84</c:v>
                </c:pt>
                <c:pt idx="4782">
                  <c:v>59.39</c:v>
                </c:pt>
                <c:pt idx="4783">
                  <c:v>59.07</c:v>
                </c:pt>
                <c:pt idx="4784">
                  <c:v>59.33</c:v>
                </c:pt>
                <c:pt idx="4785">
                  <c:v>58.95</c:v>
                </c:pt>
                <c:pt idx="4786">
                  <c:v>58.42</c:v>
                </c:pt>
                <c:pt idx="4787">
                  <c:v>58.96</c:v>
                </c:pt>
                <c:pt idx="4788">
                  <c:v>58.52</c:v>
                </c:pt>
                <c:pt idx="4789">
                  <c:v>58.9</c:v>
                </c:pt>
                <c:pt idx="4790">
                  <c:v>57.99</c:v>
                </c:pt>
                <c:pt idx="4791">
                  <c:v>57.48</c:v>
                </c:pt>
                <c:pt idx="4792">
                  <c:v>57.06</c:v>
                </c:pt>
                <c:pt idx="4793">
                  <c:v>57.06</c:v>
                </c:pt>
                <c:pt idx="4794">
                  <c:v>55.85</c:v>
                </c:pt>
                <c:pt idx="4795">
                  <c:v>57.23</c:v>
                </c:pt>
                <c:pt idx="4796">
                  <c:v>56.8</c:v>
                </c:pt>
                <c:pt idx="4797">
                  <c:v>56.89</c:v>
                </c:pt>
                <c:pt idx="4798">
                  <c:v>56.62</c:v>
                </c:pt>
                <c:pt idx="4799">
                  <c:v>57.62</c:v>
                </c:pt>
                <c:pt idx="4800">
                  <c:v>57.07</c:v>
                </c:pt>
                <c:pt idx="4801">
                  <c:v>58.14</c:v>
                </c:pt>
                <c:pt idx="4802">
                  <c:v>58.49</c:v>
                </c:pt>
                <c:pt idx="4803">
                  <c:v>57.59</c:v>
                </c:pt>
                <c:pt idx="4804">
                  <c:v>58.42</c:v>
                </c:pt>
                <c:pt idx="4805">
                  <c:v>57.75</c:v>
                </c:pt>
                <c:pt idx="4806">
                  <c:v>57.48</c:v>
                </c:pt>
                <c:pt idx="4807">
                  <c:v>57.5</c:v>
                </c:pt>
                <c:pt idx="4808">
                  <c:v>56.85</c:v>
                </c:pt>
                <c:pt idx="4809">
                  <c:v>57.06</c:v>
                </c:pt>
                <c:pt idx="4810">
                  <c:v>58.59</c:v>
                </c:pt>
                <c:pt idx="4811">
                  <c:v>58.89</c:v>
                </c:pt>
                <c:pt idx="4812">
                  <c:v>60.08</c:v>
                </c:pt>
                <c:pt idx="4813">
                  <c:v>59.98</c:v>
                </c:pt>
                <c:pt idx="4814">
                  <c:v>59.92</c:v>
                </c:pt>
                <c:pt idx="4815">
                  <c:v>59.17</c:v>
                </c:pt>
                <c:pt idx="4816">
                  <c:v>59.3</c:v>
                </c:pt>
                <c:pt idx="4817">
                  <c:v>59.11</c:v>
                </c:pt>
                <c:pt idx="4818">
                  <c:v>59.1</c:v>
                </c:pt>
                <c:pt idx="4819">
                  <c:v>59.1</c:v>
                </c:pt>
                <c:pt idx="4820">
                  <c:v>58.4</c:v>
                </c:pt>
                <c:pt idx="4821">
                  <c:v>59.19</c:v>
                </c:pt>
                <c:pt idx="4822">
                  <c:v>58.78</c:v>
                </c:pt>
                <c:pt idx="4823">
                  <c:v>58.88</c:v>
                </c:pt>
                <c:pt idx="4824">
                  <c:v>58.92</c:v>
                </c:pt>
                <c:pt idx="4825">
                  <c:v>58.1</c:v>
                </c:pt>
                <c:pt idx="4826">
                  <c:v>57.93</c:v>
                </c:pt>
                <c:pt idx="4827">
                  <c:v>58.07</c:v>
                </c:pt>
                <c:pt idx="4828">
                  <c:v>58.8</c:v>
                </c:pt>
                <c:pt idx="4829">
                  <c:v>57.7</c:v>
                </c:pt>
                <c:pt idx="4830">
                  <c:v>57.77</c:v>
                </c:pt>
                <c:pt idx="4831">
                  <c:v>57</c:v>
                </c:pt>
                <c:pt idx="4832">
                  <c:v>55.74</c:v>
                </c:pt>
                <c:pt idx="4833">
                  <c:v>55.3</c:v>
                </c:pt>
                <c:pt idx="4834">
                  <c:v>55.83</c:v>
                </c:pt>
                <c:pt idx="4835">
                  <c:v>55.27</c:v>
                </c:pt>
                <c:pt idx="4836">
                  <c:v>55.91</c:v>
                </c:pt>
                <c:pt idx="4837">
                  <c:v>55.9</c:v>
                </c:pt>
                <c:pt idx="4838">
                  <c:v>55.49</c:v>
                </c:pt>
                <c:pt idx="4839">
                  <c:v>56.16</c:v>
                </c:pt>
                <c:pt idx="4840">
                  <c:v>56.19</c:v>
                </c:pt>
                <c:pt idx="4841">
                  <c:v>55.63</c:v>
                </c:pt>
                <c:pt idx="4842">
                  <c:v>56.5</c:v>
                </c:pt>
                <c:pt idx="4843">
                  <c:v>56.9</c:v>
                </c:pt>
                <c:pt idx="4844">
                  <c:v>55.96</c:v>
                </c:pt>
                <c:pt idx="4845">
                  <c:v>57</c:v>
                </c:pt>
                <c:pt idx="4846">
                  <c:v>55.8</c:v>
                </c:pt>
                <c:pt idx="4847">
                  <c:v>56.65</c:v>
                </c:pt>
                <c:pt idx="4848">
                  <c:v>57.32</c:v>
                </c:pt>
                <c:pt idx="4849">
                  <c:v>56.65</c:v>
                </c:pt>
                <c:pt idx="4850">
                  <c:v>56.53</c:v>
                </c:pt>
                <c:pt idx="4851">
                  <c:v>55.63</c:v>
                </c:pt>
                <c:pt idx="4852">
                  <c:v>55.76</c:v>
                </c:pt>
                <c:pt idx="4853">
                  <c:v>56.7</c:v>
                </c:pt>
                <c:pt idx="4854">
                  <c:v>56.55</c:v>
                </c:pt>
                <c:pt idx="4855">
                  <c:v>54.96</c:v>
                </c:pt>
                <c:pt idx="4856">
                  <c:v>55.73</c:v>
                </c:pt>
                <c:pt idx="4857">
                  <c:v>54.35</c:v>
                </c:pt>
                <c:pt idx="4858">
                  <c:v>53.67</c:v>
                </c:pt>
                <c:pt idx="4859">
                  <c:v>53.8</c:v>
                </c:pt>
                <c:pt idx="4860">
                  <c:v>54.39</c:v>
                </c:pt>
                <c:pt idx="4861">
                  <c:v>54.18</c:v>
                </c:pt>
                <c:pt idx="4862">
                  <c:v>54.68</c:v>
                </c:pt>
                <c:pt idx="4863">
                  <c:v>53.74</c:v>
                </c:pt>
                <c:pt idx="4864">
                  <c:v>54.26</c:v>
                </c:pt>
                <c:pt idx="4865">
                  <c:v>54.49</c:v>
                </c:pt>
                <c:pt idx="4866">
                  <c:v>55.24</c:v>
                </c:pt>
                <c:pt idx="4867">
                  <c:v>55.06</c:v>
                </c:pt>
                <c:pt idx="4868">
                  <c:v>55.25</c:v>
                </c:pt>
                <c:pt idx="4869">
                  <c:v>54.08</c:v>
                </c:pt>
                <c:pt idx="4870">
                  <c:v>55.03</c:v>
                </c:pt>
                <c:pt idx="4871">
                  <c:v>55.39</c:v>
                </c:pt>
                <c:pt idx="4872">
                  <c:v>54.76</c:v>
                </c:pt>
                <c:pt idx="4873">
                  <c:v>53.79</c:v>
                </c:pt>
                <c:pt idx="4874">
                  <c:v>53.82</c:v>
                </c:pt>
                <c:pt idx="4875">
                  <c:v>54.62</c:v>
                </c:pt>
                <c:pt idx="4876">
                  <c:v>53.86</c:v>
                </c:pt>
                <c:pt idx="4877">
                  <c:v>52.85</c:v>
                </c:pt>
                <c:pt idx="4878">
                  <c:v>52.46</c:v>
                </c:pt>
                <c:pt idx="4879">
                  <c:v>52.61</c:v>
                </c:pt>
                <c:pt idx="4880">
                  <c:v>52.81</c:v>
                </c:pt>
                <c:pt idx="4881">
                  <c:v>53.35</c:v>
                </c:pt>
                <c:pt idx="4882">
                  <c:v>52.5</c:v>
                </c:pt>
                <c:pt idx="4883">
                  <c:v>52</c:v>
                </c:pt>
                <c:pt idx="4884">
                  <c:v>52.9</c:v>
                </c:pt>
                <c:pt idx="4885">
                  <c:v>52.59</c:v>
                </c:pt>
                <c:pt idx="4886">
                  <c:v>52.81</c:v>
                </c:pt>
                <c:pt idx="4887">
                  <c:v>52.47</c:v>
                </c:pt>
                <c:pt idx="4888">
                  <c:v>52.92</c:v>
                </c:pt>
                <c:pt idx="4889">
                  <c:v>53.76</c:v>
                </c:pt>
                <c:pt idx="4890">
                  <c:v>53.9</c:v>
                </c:pt>
                <c:pt idx="4891">
                  <c:v>55.49</c:v>
                </c:pt>
                <c:pt idx="4892">
                  <c:v>56.7</c:v>
                </c:pt>
                <c:pt idx="4893">
                  <c:v>55.8</c:v>
                </c:pt>
                <c:pt idx="4894">
                  <c:v>55.01</c:v>
                </c:pt>
                <c:pt idx="4895">
                  <c:v>55.08</c:v>
                </c:pt>
                <c:pt idx="4896">
                  <c:v>55.91</c:v>
                </c:pt>
                <c:pt idx="4897">
                  <c:v>55.58</c:v>
                </c:pt>
                <c:pt idx="4898">
                  <c:v>56.15</c:v>
                </c:pt>
                <c:pt idx="4899">
                  <c:v>55.94</c:v>
                </c:pt>
                <c:pt idx="4900">
                  <c:v>56.32</c:v>
                </c:pt>
                <c:pt idx="4901">
                  <c:v>56.58</c:v>
                </c:pt>
                <c:pt idx="4902">
                  <c:v>56.09</c:v>
                </c:pt>
                <c:pt idx="4903">
                  <c:v>55</c:v>
                </c:pt>
                <c:pt idx="4904">
                  <c:v>55.11</c:v>
                </c:pt>
                <c:pt idx="4905">
                  <c:v>55.98</c:v>
                </c:pt>
                <c:pt idx="4906">
                  <c:v>55.99</c:v>
                </c:pt>
                <c:pt idx="4907">
                  <c:v>54.98</c:v>
                </c:pt>
                <c:pt idx="4908">
                  <c:v>55.41</c:v>
                </c:pt>
                <c:pt idx="4909">
                  <c:v>54.54</c:v>
                </c:pt>
                <c:pt idx="4910">
                  <c:v>55.29</c:v>
                </c:pt>
                <c:pt idx="4911">
                  <c:v>54.17</c:v>
                </c:pt>
                <c:pt idx="4912">
                  <c:v>52.98</c:v>
                </c:pt>
                <c:pt idx="4913">
                  <c:v>54.58</c:v>
                </c:pt>
                <c:pt idx="4914">
                  <c:v>53.7</c:v>
                </c:pt>
                <c:pt idx="4915">
                  <c:v>54.56</c:v>
                </c:pt>
                <c:pt idx="4916">
                  <c:v>54.32</c:v>
                </c:pt>
                <c:pt idx="4917">
                  <c:v>54.6</c:v>
                </c:pt>
                <c:pt idx="4918">
                  <c:v>54.05</c:v>
                </c:pt>
                <c:pt idx="4919">
                  <c:v>54.07</c:v>
                </c:pt>
                <c:pt idx="4920">
                  <c:v>52.42</c:v>
                </c:pt>
                <c:pt idx="4921">
                  <c:v>52.03</c:v>
                </c:pt>
                <c:pt idx="4922">
                  <c:v>53.13</c:v>
                </c:pt>
                <c:pt idx="4923">
                  <c:v>53.54</c:v>
                </c:pt>
                <c:pt idx="4924">
                  <c:v>53.33</c:v>
                </c:pt>
                <c:pt idx="4925">
                  <c:v>53.47</c:v>
                </c:pt>
                <c:pt idx="4926">
                  <c:v>52.52</c:v>
                </c:pt>
                <c:pt idx="4927">
                  <c:v>54.67</c:v>
                </c:pt>
                <c:pt idx="4928">
                  <c:v>53.11</c:v>
                </c:pt>
                <c:pt idx="4929">
                  <c:v>53.05</c:v>
                </c:pt>
                <c:pt idx="4930">
                  <c:v>52.25</c:v>
                </c:pt>
                <c:pt idx="4931">
                  <c:v>51.97</c:v>
                </c:pt>
                <c:pt idx="4932">
                  <c:v>49.36</c:v>
                </c:pt>
                <c:pt idx="4933">
                  <c:v>49.55</c:v>
                </c:pt>
                <c:pt idx="4934">
                  <c:v>47.5</c:v>
                </c:pt>
                <c:pt idx="4935">
                  <c:v>46.8</c:v>
                </c:pt>
                <c:pt idx="4936">
                  <c:v>47.13</c:v>
                </c:pt>
                <c:pt idx="4937">
                  <c:v>48.12</c:v>
                </c:pt>
                <c:pt idx="4938">
                  <c:v>47.4</c:v>
                </c:pt>
                <c:pt idx="4939">
                  <c:v>47.88</c:v>
                </c:pt>
                <c:pt idx="4940">
                  <c:v>46.9</c:v>
                </c:pt>
                <c:pt idx="4941">
                  <c:v>47.79</c:v>
                </c:pt>
                <c:pt idx="4942">
                  <c:v>48.06</c:v>
                </c:pt>
                <c:pt idx="4943">
                  <c:v>48.16</c:v>
                </c:pt>
                <c:pt idx="4944">
                  <c:v>47.83</c:v>
                </c:pt>
                <c:pt idx="4945">
                  <c:v>48.43</c:v>
                </c:pt>
                <c:pt idx="4946">
                  <c:v>47.64</c:v>
                </c:pt>
                <c:pt idx="4947">
                  <c:v>48.9</c:v>
                </c:pt>
                <c:pt idx="4948">
                  <c:v>48.08</c:v>
                </c:pt>
                <c:pt idx="4949">
                  <c:v>48.77</c:v>
                </c:pt>
                <c:pt idx="4950">
                  <c:v>49.08</c:v>
                </c:pt>
                <c:pt idx="4951">
                  <c:v>49.15</c:v>
                </c:pt>
                <c:pt idx="4952">
                  <c:v>47.64</c:v>
                </c:pt>
                <c:pt idx="4953">
                  <c:v>47.85</c:v>
                </c:pt>
                <c:pt idx="4954">
                  <c:v>47.25</c:v>
                </c:pt>
                <c:pt idx="4955">
                  <c:v>47.02</c:v>
                </c:pt>
                <c:pt idx="4956">
                  <c:v>46.79</c:v>
                </c:pt>
                <c:pt idx="4957">
                  <c:v>46.79</c:v>
                </c:pt>
                <c:pt idx="4958">
                  <c:v>46.74</c:v>
                </c:pt>
                <c:pt idx="4959">
                  <c:v>47.15</c:v>
                </c:pt>
                <c:pt idx="4960">
                  <c:v>48.07</c:v>
                </c:pt>
                <c:pt idx="4961">
                  <c:v>47.8</c:v>
                </c:pt>
                <c:pt idx="4962">
                  <c:v>47.57</c:v>
                </c:pt>
                <c:pt idx="4963">
                  <c:v>48.1</c:v>
                </c:pt>
                <c:pt idx="4964">
                  <c:v>48.18</c:v>
                </c:pt>
                <c:pt idx="4965">
                  <c:v>47.1</c:v>
                </c:pt>
                <c:pt idx="4966">
                  <c:v>47.3</c:v>
                </c:pt>
                <c:pt idx="4967">
                  <c:v>48.57</c:v>
                </c:pt>
                <c:pt idx="4968">
                  <c:v>48.07</c:v>
                </c:pt>
                <c:pt idx="4969">
                  <c:v>49.01</c:v>
                </c:pt>
                <c:pt idx="4970">
                  <c:v>49.97</c:v>
                </c:pt>
                <c:pt idx="4971">
                  <c:v>50.3</c:v>
                </c:pt>
                <c:pt idx="4972">
                  <c:v>50.59</c:v>
                </c:pt>
                <c:pt idx="4973">
                  <c:v>51.41</c:v>
                </c:pt>
                <c:pt idx="4974">
                  <c:v>51.28</c:v>
                </c:pt>
                <c:pt idx="4975">
                  <c:v>51.62</c:v>
                </c:pt>
                <c:pt idx="4976">
                  <c:v>51.92</c:v>
                </c:pt>
                <c:pt idx="4977">
                  <c:v>49.99</c:v>
                </c:pt>
                <c:pt idx="4978">
                  <c:v>50.46</c:v>
                </c:pt>
                <c:pt idx="4979">
                  <c:v>50.19</c:v>
                </c:pt>
                <c:pt idx="4980">
                  <c:v>50</c:v>
                </c:pt>
                <c:pt idx="4981">
                  <c:v>51.6</c:v>
                </c:pt>
                <c:pt idx="4982">
                  <c:v>50.51</c:v>
                </c:pt>
                <c:pt idx="4983">
                  <c:v>50.64</c:v>
                </c:pt>
                <c:pt idx="4984">
                  <c:v>49.16</c:v>
                </c:pt>
                <c:pt idx="4985">
                  <c:v>49.76</c:v>
                </c:pt>
                <c:pt idx="4986">
                  <c:v>49.7</c:v>
                </c:pt>
                <c:pt idx="4987">
                  <c:v>49.59</c:v>
                </c:pt>
                <c:pt idx="4988">
                  <c:v>50.79</c:v>
                </c:pt>
                <c:pt idx="4989">
                  <c:v>50.16</c:v>
                </c:pt>
                <c:pt idx="4990">
                  <c:v>50.38</c:v>
                </c:pt>
                <c:pt idx="4991">
                  <c:v>50.94</c:v>
                </c:pt>
                <c:pt idx="4992">
                  <c:v>51.94</c:v>
                </c:pt>
                <c:pt idx="4993">
                  <c:v>50.54</c:v>
                </c:pt>
                <c:pt idx="4994">
                  <c:v>51.38</c:v>
                </c:pt>
                <c:pt idx="4995">
                  <c:v>52</c:v>
                </c:pt>
                <c:pt idx="4996">
                  <c:v>52.49</c:v>
                </c:pt>
                <c:pt idx="4997">
                  <c:v>51.85</c:v>
                </c:pt>
                <c:pt idx="4998">
                  <c:v>53.04</c:v>
                </c:pt>
                <c:pt idx="4999">
                  <c:v>53.02</c:v>
                </c:pt>
                <c:pt idx="5000">
                  <c:v>54.44</c:v>
                </c:pt>
                <c:pt idx="5001">
                  <c:v>53.93</c:v>
                </c:pt>
                <c:pt idx="5002">
                  <c:v>54.38</c:v>
                </c:pt>
                <c:pt idx="5003">
                  <c:v>53.9</c:v>
                </c:pt>
                <c:pt idx="5004">
                  <c:v>54.84</c:v>
                </c:pt>
                <c:pt idx="5005">
                  <c:v>53.24</c:v>
                </c:pt>
                <c:pt idx="5006">
                  <c:v>53.82</c:v>
                </c:pt>
                <c:pt idx="5007">
                  <c:v>53.76</c:v>
                </c:pt>
                <c:pt idx="5008">
                  <c:v>53.95</c:v>
                </c:pt>
                <c:pt idx="5009">
                  <c:v>54.4</c:v>
                </c:pt>
                <c:pt idx="5010">
                  <c:v>52.92</c:v>
                </c:pt>
                <c:pt idx="5011">
                  <c:v>53.68</c:v>
                </c:pt>
                <c:pt idx="5012">
                  <c:v>55.49</c:v>
                </c:pt>
                <c:pt idx="5013">
                  <c:v>55.57</c:v>
                </c:pt>
                <c:pt idx="5014">
                  <c:v>54.98</c:v>
                </c:pt>
                <c:pt idx="5015">
                  <c:v>53.85</c:v>
                </c:pt>
                <c:pt idx="5016">
                  <c:v>53</c:v>
                </c:pt>
                <c:pt idx="5017">
                  <c:v>54.03</c:v>
                </c:pt>
                <c:pt idx="5018">
                  <c:v>54</c:v>
                </c:pt>
                <c:pt idx="5019">
                  <c:v>54.34</c:v>
                </c:pt>
                <c:pt idx="5020">
                  <c:v>54.42</c:v>
                </c:pt>
                <c:pt idx="5021">
                  <c:v>53.45</c:v>
                </c:pt>
                <c:pt idx="5022">
                  <c:v>54.55</c:v>
                </c:pt>
                <c:pt idx="5023">
                  <c:v>53.55</c:v>
                </c:pt>
                <c:pt idx="5024">
                  <c:v>53.8</c:v>
                </c:pt>
                <c:pt idx="5025">
                  <c:v>56.47</c:v>
                </c:pt>
                <c:pt idx="5026">
                  <c:v>56.07</c:v>
                </c:pt>
                <c:pt idx="5027">
                  <c:v>57.33</c:v>
                </c:pt>
                <c:pt idx="5028">
                  <c:v>56.47</c:v>
                </c:pt>
                <c:pt idx="5029">
                  <c:v>57.23</c:v>
                </c:pt>
                <c:pt idx="5030">
                  <c:v>56.1</c:v>
                </c:pt>
                <c:pt idx="5031">
                  <c:v>56.4</c:v>
                </c:pt>
                <c:pt idx="5032">
                  <c:v>56.28</c:v>
                </c:pt>
                <c:pt idx="5033">
                  <c:v>55.33</c:v>
                </c:pt>
                <c:pt idx="5034">
                  <c:v>56.76</c:v>
                </c:pt>
                <c:pt idx="5035">
                  <c:v>56.29</c:v>
                </c:pt>
                <c:pt idx="5036">
                  <c:v>54.15</c:v>
                </c:pt>
                <c:pt idx="5037">
                  <c:v>53.83</c:v>
                </c:pt>
                <c:pt idx="5038">
                  <c:v>51.64</c:v>
                </c:pt>
                <c:pt idx="5039">
                  <c:v>50.74</c:v>
                </c:pt>
                <c:pt idx="5040">
                  <c:v>52.6</c:v>
                </c:pt>
                <c:pt idx="5041">
                  <c:v>50.35</c:v>
                </c:pt>
                <c:pt idx="5042">
                  <c:v>51.75</c:v>
                </c:pt>
                <c:pt idx="5043">
                  <c:v>51.1</c:v>
                </c:pt>
                <c:pt idx="5044">
                  <c:v>51.32</c:v>
                </c:pt>
                <c:pt idx="5045">
                  <c:v>51.71</c:v>
                </c:pt>
                <c:pt idx="5046">
                  <c:v>49.24</c:v>
                </c:pt>
                <c:pt idx="5047">
                  <c:v>51.24</c:v>
                </c:pt>
                <c:pt idx="5048">
                  <c:v>53.71</c:v>
                </c:pt>
                <c:pt idx="5049">
                  <c:v>52.04</c:v>
                </c:pt>
                <c:pt idx="5050">
                  <c:v>51.49</c:v>
                </c:pt>
                <c:pt idx="5051">
                  <c:v>52.6</c:v>
                </c:pt>
                <c:pt idx="5052">
                  <c:v>54.7</c:v>
                </c:pt>
                <c:pt idx="5053">
                  <c:v>53.7</c:v>
                </c:pt>
                <c:pt idx="5054">
                  <c:v>54.38</c:v>
                </c:pt>
                <c:pt idx="5055">
                  <c:v>54.26</c:v>
                </c:pt>
                <c:pt idx="5056">
                  <c:v>54.75</c:v>
                </c:pt>
                <c:pt idx="5057">
                  <c:v>54.4</c:v>
                </c:pt>
                <c:pt idx="5058">
                  <c:v>53.12</c:v>
                </c:pt>
                <c:pt idx="5059">
                  <c:v>54.2</c:v>
                </c:pt>
                <c:pt idx="5060">
                  <c:v>54.78</c:v>
                </c:pt>
                <c:pt idx="5061">
                  <c:v>53.28</c:v>
                </c:pt>
                <c:pt idx="5062">
                  <c:v>52.78</c:v>
                </c:pt>
                <c:pt idx="5063">
                  <c:v>50.94</c:v>
                </c:pt>
                <c:pt idx="5064">
                  <c:v>52.34</c:v>
                </c:pt>
                <c:pt idx="5065">
                  <c:v>51.87</c:v>
                </c:pt>
                <c:pt idx="5066">
                  <c:v>53.48</c:v>
                </c:pt>
                <c:pt idx="5067">
                  <c:v>53.2</c:v>
                </c:pt>
                <c:pt idx="5068">
                  <c:v>53.4</c:v>
                </c:pt>
                <c:pt idx="5069">
                  <c:v>53.12</c:v>
                </c:pt>
                <c:pt idx="5070">
                  <c:v>53.4</c:v>
                </c:pt>
                <c:pt idx="5071">
                  <c:v>53.19</c:v>
                </c:pt>
                <c:pt idx="5072">
                  <c:v>54.25</c:v>
                </c:pt>
                <c:pt idx="5073">
                  <c:v>54.09</c:v>
                </c:pt>
                <c:pt idx="5074">
                  <c:v>53.78</c:v>
                </c:pt>
                <c:pt idx="5075">
                  <c:v>54.69</c:v>
                </c:pt>
                <c:pt idx="5076">
                  <c:v>53.79</c:v>
                </c:pt>
                <c:pt idx="5077">
                  <c:v>54.71</c:v>
                </c:pt>
                <c:pt idx="5078">
                  <c:v>52.62</c:v>
                </c:pt>
                <c:pt idx="5079">
                  <c:v>48.71</c:v>
                </c:pt>
                <c:pt idx="5080">
                  <c:v>48.41</c:v>
                </c:pt>
                <c:pt idx="5081">
                  <c:v>49.2</c:v>
                </c:pt>
                <c:pt idx="5082">
                  <c:v>49.19</c:v>
                </c:pt>
                <c:pt idx="5083">
                  <c:v>48.38</c:v>
                </c:pt>
                <c:pt idx="5084">
                  <c:v>47.28</c:v>
                </c:pt>
                <c:pt idx="5085">
                  <c:v>45.6</c:v>
                </c:pt>
                <c:pt idx="5086">
                  <c:v>46.1</c:v>
                </c:pt>
                <c:pt idx="5087">
                  <c:v>47.4</c:v>
                </c:pt>
                <c:pt idx="5088">
                  <c:v>49.18</c:v>
                </c:pt>
                <c:pt idx="5089">
                  <c:v>49.12</c:v>
                </c:pt>
                <c:pt idx="5090">
                  <c:v>49.53</c:v>
                </c:pt>
                <c:pt idx="5091">
                  <c:v>48.18</c:v>
                </c:pt>
                <c:pt idx="5092">
                  <c:v>47</c:v>
                </c:pt>
                <c:pt idx="5093">
                  <c:v>47.94</c:v>
                </c:pt>
                <c:pt idx="5094">
                  <c:v>45.1</c:v>
                </c:pt>
                <c:pt idx="5095">
                  <c:v>44.6</c:v>
                </c:pt>
                <c:pt idx="5096">
                  <c:v>46.5</c:v>
                </c:pt>
                <c:pt idx="5097">
                  <c:v>47.41</c:v>
                </c:pt>
                <c:pt idx="5098">
                  <c:v>48.25</c:v>
                </c:pt>
                <c:pt idx="5099">
                  <c:v>49.88</c:v>
                </c:pt>
                <c:pt idx="5100">
                  <c:v>53.44</c:v>
                </c:pt>
                <c:pt idx="5101">
                  <c:v>52.85</c:v>
                </c:pt>
                <c:pt idx="5102">
                  <c:v>54.18</c:v>
                </c:pt>
                <c:pt idx="5103">
                  <c:v>53.76</c:v>
                </c:pt>
                <c:pt idx="5104">
                  <c:v>54.65</c:v>
                </c:pt>
                <c:pt idx="5105">
                  <c:v>55.6</c:v>
                </c:pt>
                <c:pt idx="5106">
                  <c:v>56</c:v>
                </c:pt>
                <c:pt idx="5107">
                  <c:v>55.04</c:v>
                </c:pt>
                <c:pt idx="5108">
                  <c:v>53.42</c:v>
                </c:pt>
                <c:pt idx="5109">
                  <c:v>54.4</c:v>
                </c:pt>
                <c:pt idx="5110">
                  <c:v>55.01</c:v>
                </c:pt>
                <c:pt idx="5111">
                  <c:v>57.7</c:v>
                </c:pt>
                <c:pt idx="5112">
                  <c:v>55.62</c:v>
                </c:pt>
                <c:pt idx="5113">
                  <c:v>55.1</c:v>
                </c:pt>
                <c:pt idx="5114">
                  <c:v>55.75</c:v>
                </c:pt>
                <c:pt idx="5115">
                  <c:v>54.98</c:v>
                </c:pt>
                <c:pt idx="5116">
                  <c:v>56.5</c:v>
                </c:pt>
                <c:pt idx="5117">
                  <c:v>57.41</c:v>
                </c:pt>
                <c:pt idx="5118">
                  <c:v>58.55</c:v>
                </c:pt>
                <c:pt idx="5119">
                  <c:v>58.31</c:v>
                </c:pt>
                <c:pt idx="5120">
                  <c:v>56.95</c:v>
                </c:pt>
                <c:pt idx="5121">
                  <c:v>56.5</c:v>
                </c:pt>
                <c:pt idx="5122">
                  <c:v>58.3</c:v>
                </c:pt>
                <c:pt idx="5123">
                  <c:v>56.45</c:v>
                </c:pt>
                <c:pt idx="5124">
                  <c:v>56.4</c:v>
                </c:pt>
                <c:pt idx="5125">
                  <c:v>54.43</c:v>
                </c:pt>
                <c:pt idx="5126">
                  <c:v>54.1</c:v>
                </c:pt>
                <c:pt idx="5127">
                  <c:v>54.96</c:v>
                </c:pt>
                <c:pt idx="5128">
                  <c:v>54</c:v>
                </c:pt>
                <c:pt idx="5129">
                  <c:v>53.15</c:v>
                </c:pt>
                <c:pt idx="5130">
                  <c:v>54.1</c:v>
                </c:pt>
                <c:pt idx="5131">
                  <c:v>53.99</c:v>
                </c:pt>
                <c:pt idx="5132">
                  <c:v>54.53</c:v>
                </c:pt>
                <c:pt idx="5133">
                  <c:v>54.79</c:v>
                </c:pt>
                <c:pt idx="5134">
                  <c:v>55.52</c:v>
                </c:pt>
                <c:pt idx="5135">
                  <c:v>56.31</c:v>
                </c:pt>
                <c:pt idx="5136">
                  <c:v>56.8</c:v>
                </c:pt>
                <c:pt idx="5137">
                  <c:v>56.6</c:v>
                </c:pt>
                <c:pt idx="5138">
                  <c:v>57.8</c:v>
                </c:pt>
                <c:pt idx="5139">
                  <c:v>58.33</c:v>
                </c:pt>
                <c:pt idx="5140">
                  <c:v>58.35</c:v>
                </c:pt>
                <c:pt idx="5141">
                  <c:v>56.77</c:v>
                </c:pt>
                <c:pt idx="5142">
                  <c:v>57.39</c:v>
                </c:pt>
                <c:pt idx="5143">
                  <c:v>55.04</c:v>
                </c:pt>
                <c:pt idx="5144">
                  <c:v>53.66</c:v>
                </c:pt>
                <c:pt idx="5145">
                  <c:v>54.99</c:v>
                </c:pt>
                <c:pt idx="5146">
                  <c:v>56.39</c:v>
                </c:pt>
                <c:pt idx="5147">
                  <c:v>55.01</c:v>
                </c:pt>
                <c:pt idx="5148">
                  <c:v>53.99</c:v>
                </c:pt>
                <c:pt idx="5149">
                  <c:v>55.25</c:v>
                </c:pt>
                <c:pt idx="5150">
                  <c:v>56.65</c:v>
                </c:pt>
                <c:pt idx="5151">
                  <c:v>56.8</c:v>
                </c:pt>
                <c:pt idx="5152">
                  <c:v>55.86</c:v>
                </c:pt>
                <c:pt idx="5153">
                  <c:v>56.2</c:v>
                </c:pt>
                <c:pt idx="5154">
                  <c:v>55.8</c:v>
                </c:pt>
                <c:pt idx="5155">
                  <c:v>57</c:v>
                </c:pt>
                <c:pt idx="5156">
                  <c:v>57.45</c:v>
                </c:pt>
                <c:pt idx="5157">
                  <c:v>58.05</c:v>
                </c:pt>
                <c:pt idx="5158">
                  <c:v>57.55</c:v>
                </c:pt>
                <c:pt idx="5159">
                  <c:v>58.93</c:v>
                </c:pt>
                <c:pt idx="5160">
                  <c:v>58.15</c:v>
                </c:pt>
                <c:pt idx="5161">
                  <c:v>59.29</c:v>
                </c:pt>
                <c:pt idx="5162">
                  <c:v>60</c:v>
                </c:pt>
                <c:pt idx="5163">
                  <c:v>59.93</c:v>
                </c:pt>
                <c:pt idx="5164">
                  <c:v>61.23</c:v>
                </c:pt>
                <c:pt idx="5165">
                  <c:v>60.17</c:v>
                </c:pt>
                <c:pt idx="5166">
                  <c:v>60.57</c:v>
                </c:pt>
                <c:pt idx="5167">
                  <c:v>60.1</c:v>
                </c:pt>
                <c:pt idx="5168">
                  <c:v>59.78</c:v>
                </c:pt>
                <c:pt idx="5169">
                  <c:v>59.14</c:v>
                </c:pt>
                <c:pt idx="5170">
                  <c:v>59.28</c:v>
                </c:pt>
                <c:pt idx="5171">
                  <c:v>58.6</c:v>
                </c:pt>
                <c:pt idx="5172">
                  <c:v>58.93</c:v>
                </c:pt>
                <c:pt idx="5173">
                  <c:v>59.56</c:v>
                </c:pt>
                <c:pt idx="5174">
                  <c:v>61.3</c:v>
                </c:pt>
                <c:pt idx="5175">
                  <c:v>62</c:v>
                </c:pt>
                <c:pt idx="5176">
                  <c:v>62.17</c:v>
                </c:pt>
                <c:pt idx="5177">
                  <c:v>61.28</c:v>
                </c:pt>
                <c:pt idx="5178">
                  <c:v>62.05</c:v>
                </c:pt>
                <c:pt idx="5179">
                  <c:v>62.2</c:v>
                </c:pt>
                <c:pt idx="5180">
                  <c:v>63.18</c:v>
                </c:pt>
                <c:pt idx="5181">
                  <c:v>63.46</c:v>
                </c:pt>
                <c:pt idx="5182">
                  <c:v>63.55</c:v>
                </c:pt>
                <c:pt idx="5183">
                  <c:v>63.75</c:v>
                </c:pt>
                <c:pt idx="5184">
                  <c:v>62.27</c:v>
                </c:pt>
                <c:pt idx="5185">
                  <c:v>61.99</c:v>
                </c:pt>
                <c:pt idx="5186">
                  <c:v>62.23</c:v>
                </c:pt>
                <c:pt idx="5187">
                  <c:v>62.53</c:v>
                </c:pt>
                <c:pt idx="5188">
                  <c:v>62.52</c:v>
                </c:pt>
                <c:pt idx="5189">
                  <c:v>61.7</c:v>
                </c:pt>
                <c:pt idx="5190">
                  <c:v>60.9</c:v>
                </c:pt>
                <c:pt idx="5191">
                  <c:v>60.76</c:v>
                </c:pt>
                <c:pt idx="5192">
                  <c:v>62.98</c:v>
                </c:pt>
                <c:pt idx="5193">
                  <c:v>62.81</c:v>
                </c:pt>
                <c:pt idx="5194">
                  <c:v>62.01</c:v>
                </c:pt>
                <c:pt idx="5195">
                  <c:v>62.25</c:v>
                </c:pt>
                <c:pt idx="5196">
                  <c:v>62.1</c:v>
                </c:pt>
                <c:pt idx="5197">
                  <c:v>60.65</c:v>
                </c:pt>
                <c:pt idx="5198">
                  <c:v>59.95</c:v>
                </c:pt>
                <c:pt idx="5199">
                  <c:v>59.55</c:v>
                </c:pt>
                <c:pt idx="5200">
                  <c:v>60.02</c:v>
                </c:pt>
                <c:pt idx="5201">
                  <c:v>59.29</c:v>
                </c:pt>
                <c:pt idx="5202">
                  <c:v>60.03</c:v>
                </c:pt>
                <c:pt idx="5203">
                  <c:v>60.49</c:v>
                </c:pt>
                <c:pt idx="5204">
                  <c:v>60.12</c:v>
                </c:pt>
                <c:pt idx="5205">
                  <c:v>60.1</c:v>
                </c:pt>
                <c:pt idx="5206">
                  <c:v>60.25</c:v>
                </c:pt>
                <c:pt idx="5207">
                  <c:v>59.15</c:v>
                </c:pt>
                <c:pt idx="5208">
                  <c:v>58.39</c:v>
                </c:pt>
                <c:pt idx="5209">
                  <c:v>58.88</c:v>
                </c:pt>
                <c:pt idx="5210">
                  <c:v>58.8</c:v>
                </c:pt>
                <c:pt idx="5211">
                  <c:v>58.9</c:v>
                </c:pt>
                <c:pt idx="5212">
                  <c:v>59.26</c:v>
                </c:pt>
                <c:pt idx="5213">
                  <c:v>59.98</c:v>
                </c:pt>
                <c:pt idx="5214">
                  <c:v>59.75</c:v>
                </c:pt>
                <c:pt idx="5215">
                  <c:v>57.91</c:v>
                </c:pt>
                <c:pt idx="5216">
                  <c:v>58.63</c:v>
                </c:pt>
                <c:pt idx="5217">
                  <c:v>58.4</c:v>
                </c:pt>
                <c:pt idx="5218">
                  <c:v>59.67</c:v>
                </c:pt>
                <c:pt idx="5219">
                  <c:v>59.86</c:v>
                </c:pt>
                <c:pt idx="5220">
                  <c:v>58.01</c:v>
                </c:pt>
                <c:pt idx="5221">
                  <c:v>56.35</c:v>
                </c:pt>
                <c:pt idx="5222">
                  <c:v>56.76</c:v>
                </c:pt>
                <c:pt idx="5223">
                  <c:v>55.99</c:v>
                </c:pt>
                <c:pt idx="5224">
                  <c:v>56.87</c:v>
                </c:pt>
                <c:pt idx="5225">
                  <c:v>55.76</c:v>
                </c:pt>
                <c:pt idx="5226">
                  <c:v>55.8</c:v>
                </c:pt>
                <c:pt idx="5227">
                  <c:v>57</c:v>
                </c:pt>
                <c:pt idx="5228">
                  <c:v>56.4</c:v>
                </c:pt>
                <c:pt idx="5229">
                  <c:v>57.84</c:v>
                </c:pt>
                <c:pt idx="5230">
                  <c:v>57.39</c:v>
                </c:pt>
                <c:pt idx="5231">
                  <c:v>57.6</c:v>
                </c:pt>
                <c:pt idx="5232">
                  <c:v>57.98</c:v>
                </c:pt>
                <c:pt idx="5233">
                  <c:v>58.05</c:v>
                </c:pt>
                <c:pt idx="5234">
                  <c:v>57.55</c:v>
                </c:pt>
                <c:pt idx="5235">
                  <c:v>58.35</c:v>
                </c:pt>
                <c:pt idx="5236">
                  <c:v>58.37</c:v>
                </c:pt>
                <c:pt idx="5237">
                  <c:v>58.15</c:v>
                </c:pt>
                <c:pt idx="5238">
                  <c:v>57.13</c:v>
                </c:pt>
                <c:pt idx="5239">
                  <c:v>57.57</c:v>
                </c:pt>
                <c:pt idx="5240">
                  <c:v>56.26</c:v>
                </c:pt>
                <c:pt idx="5241">
                  <c:v>56.28</c:v>
                </c:pt>
                <c:pt idx="5242">
                  <c:v>55.78</c:v>
                </c:pt>
                <c:pt idx="5243">
                  <c:v>55.85</c:v>
                </c:pt>
                <c:pt idx="5244">
                  <c:v>54.06</c:v>
                </c:pt>
                <c:pt idx="5245">
                  <c:v>53.36</c:v>
                </c:pt>
                <c:pt idx="5246">
                  <c:v>54.33</c:v>
                </c:pt>
                <c:pt idx="5247">
                  <c:v>54.08</c:v>
                </c:pt>
                <c:pt idx="5248">
                  <c:v>54.27</c:v>
                </c:pt>
                <c:pt idx="5249">
                  <c:v>55.34</c:v>
                </c:pt>
                <c:pt idx="5250">
                  <c:v>55.62</c:v>
                </c:pt>
                <c:pt idx="5251">
                  <c:v>56.57</c:v>
                </c:pt>
                <c:pt idx="5252">
                  <c:v>55.17</c:v>
                </c:pt>
                <c:pt idx="5253">
                  <c:v>54.58</c:v>
                </c:pt>
                <c:pt idx="5254">
                  <c:v>55.15</c:v>
                </c:pt>
                <c:pt idx="5255">
                  <c:v>54.65</c:v>
                </c:pt>
                <c:pt idx="5256">
                  <c:v>55</c:v>
                </c:pt>
                <c:pt idx="5257">
                  <c:v>55.08</c:v>
                </c:pt>
                <c:pt idx="5258">
                  <c:v>55.75</c:v>
                </c:pt>
                <c:pt idx="5259">
                  <c:v>55.8</c:v>
                </c:pt>
                <c:pt idx="5260">
                  <c:v>55.12</c:v>
                </c:pt>
                <c:pt idx="5261">
                  <c:v>55.7</c:v>
                </c:pt>
                <c:pt idx="5262">
                  <c:v>55.75</c:v>
                </c:pt>
                <c:pt idx="5263">
                  <c:v>55.1</c:v>
                </c:pt>
                <c:pt idx="5264">
                  <c:v>56</c:v>
                </c:pt>
                <c:pt idx="5265">
                  <c:v>55.28</c:v>
                </c:pt>
                <c:pt idx="5266">
                  <c:v>55</c:v>
                </c:pt>
                <c:pt idx="5267">
                  <c:v>55.58</c:v>
                </c:pt>
                <c:pt idx="5268">
                  <c:v>55.1</c:v>
                </c:pt>
                <c:pt idx="5269">
                  <c:v>54.5</c:v>
                </c:pt>
                <c:pt idx="5270">
                  <c:v>53.82</c:v>
                </c:pt>
                <c:pt idx="5271">
                  <c:v>54.94</c:v>
                </c:pt>
                <c:pt idx="5272">
                  <c:v>53.9</c:v>
                </c:pt>
                <c:pt idx="5273">
                  <c:v>52.97</c:v>
                </c:pt>
                <c:pt idx="5274">
                  <c:v>52.24</c:v>
                </c:pt>
                <c:pt idx="5275">
                  <c:v>51.4</c:v>
                </c:pt>
                <c:pt idx="5276">
                  <c:v>50.6</c:v>
                </c:pt>
                <c:pt idx="5277">
                  <c:v>51.9</c:v>
                </c:pt>
                <c:pt idx="5278">
                  <c:v>53.42</c:v>
                </c:pt>
                <c:pt idx="5279">
                  <c:v>53.3</c:v>
                </c:pt>
                <c:pt idx="5280">
                  <c:v>52.48</c:v>
                </c:pt>
                <c:pt idx="5281">
                  <c:v>52.61</c:v>
                </c:pt>
                <c:pt idx="5282">
                  <c:v>53.04</c:v>
                </c:pt>
                <c:pt idx="5283">
                  <c:v>53.01</c:v>
                </c:pt>
                <c:pt idx="5284">
                  <c:v>51.9</c:v>
                </c:pt>
                <c:pt idx="5285">
                  <c:v>52.22</c:v>
                </c:pt>
                <c:pt idx="5286">
                  <c:v>53.14</c:v>
                </c:pt>
                <c:pt idx="5287">
                  <c:v>53.48</c:v>
                </c:pt>
                <c:pt idx="5288">
                  <c:v>52.9</c:v>
                </c:pt>
                <c:pt idx="5289">
                  <c:v>53.49</c:v>
                </c:pt>
                <c:pt idx="5290">
                  <c:v>53.63</c:v>
                </c:pt>
                <c:pt idx="5291">
                  <c:v>52.08</c:v>
                </c:pt>
                <c:pt idx="5292">
                  <c:v>51.11</c:v>
                </c:pt>
                <c:pt idx="5293">
                  <c:v>52.4</c:v>
                </c:pt>
                <c:pt idx="5294">
                  <c:v>51.5</c:v>
                </c:pt>
                <c:pt idx="5295">
                  <c:v>52.73</c:v>
                </c:pt>
                <c:pt idx="5296">
                  <c:v>52</c:v>
                </c:pt>
                <c:pt idx="5297">
                  <c:v>49.76</c:v>
                </c:pt>
                <c:pt idx="5298">
                  <c:v>49.5</c:v>
                </c:pt>
                <c:pt idx="5299">
                  <c:v>49.39</c:v>
                </c:pt>
                <c:pt idx="5300">
                  <c:v>49.48</c:v>
                </c:pt>
                <c:pt idx="5301">
                  <c:v>48.4</c:v>
                </c:pt>
                <c:pt idx="5302">
                  <c:v>47.28</c:v>
                </c:pt>
                <c:pt idx="5303">
                  <c:v>44.66</c:v>
                </c:pt>
                <c:pt idx="5304">
                  <c:v>45.31</c:v>
                </c:pt>
                <c:pt idx="5305">
                  <c:v>45.45</c:v>
                </c:pt>
                <c:pt idx="5306">
                  <c:v>45.35</c:v>
                </c:pt>
                <c:pt idx="5307">
                  <c:v>44</c:v>
                </c:pt>
                <c:pt idx="5308">
                  <c:v>46.23</c:v>
                </c:pt>
                <c:pt idx="5309">
                  <c:v>46.22</c:v>
                </c:pt>
                <c:pt idx="5310">
                  <c:v>47.37</c:v>
                </c:pt>
                <c:pt idx="5311">
                  <c:v>49.15</c:v>
                </c:pt>
                <c:pt idx="5312">
                  <c:v>48.45</c:v>
                </c:pt>
                <c:pt idx="5313">
                  <c:v>48.05</c:v>
                </c:pt>
                <c:pt idx="5314">
                  <c:v>47.6</c:v>
                </c:pt>
                <c:pt idx="5315">
                  <c:v>49.15</c:v>
                </c:pt>
                <c:pt idx="5316">
                  <c:v>50.1</c:v>
                </c:pt>
                <c:pt idx="5317">
                  <c:v>50.39</c:v>
                </c:pt>
                <c:pt idx="5318">
                  <c:v>50.95</c:v>
                </c:pt>
                <c:pt idx="5319">
                  <c:v>49.74</c:v>
                </c:pt>
                <c:pt idx="5320">
                  <c:v>50.24</c:v>
                </c:pt>
                <c:pt idx="5321">
                  <c:v>49.94</c:v>
                </c:pt>
                <c:pt idx="5322">
                  <c:v>51.59</c:v>
                </c:pt>
                <c:pt idx="5323">
                  <c:v>50.8</c:v>
                </c:pt>
                <c:pt idx="5324">
                  <c:v>51.69</c:v>
                </c:pt>
                <c:pt idx="5325">
                  <c:v>52</c:v>
                </c:pt>
                <c:pt idx="5326">
                  <c:v>52.36</c:v>
                </c:pt>
                <c:pt idx="5327">
                  <c:v>52.2</c:v>
                </c:pt>
                <c:pt idx="5328">
                  <c:v>53.6</c:v>
                </c:pt>
                <c:pt idx="5329">
                  <c:v>54.17</c:v>
                </c:pt>
                <c:pt idx="5330">
                  <c:v>54.53</c:v>
                </c:pt>
                <c:pt idx="5331">
                  <c:v>55.08</c:v>
                </c:pt>
                <c:pt idx="5332">
                  <c:v>54.5</c:v>
                </c:pt>
                <c:pt idx="5333">
                  <c:v>55.39</c:v>
                </c:pt>
                <c:pt idx="5334">
                  <c:v>55.99</c:v>
                </c:pt>
                <c:pt idx="5335">
                  <c:v>55.01</c:v>
                </c:pt>
                <c:pt idx="5336">
                  <c:v>55.9</c:v>
                </c:pt>
                <c:pt idx="5337">
                  <c:v>55.88</c:v>
                </c:pt>
                <c:pt idx="5338">
                  <c:v>55.41</c:v>
                </c:pt>
                <c:pt idx="5339">
                  <c:v>55.5</c:v>
                </c:pt>
                <c:pt idx="5340">
                  <c:v>55.1</c:v>
                </c:pt>
                <c:pt idx="5341">
                  <c:v>53.1</c:v>
                </c:pt>
                <c:pt idx="5342">
                  <c:v>53.03</c:v>
                </c:pt>
                <c:pt idx="5343">
                  <c:v>54.28</c:v>
                </c:pt>
                <c:pt idx="5344">
                  <c:v>54.23</c:v>
                </c:pt>
                <c:pt idx="5345">
                  <c:v>53.98</c:v>
                </c:pt>
                <c:pt idx="5346">
                  <c:v>53.35</c:v>
                </c:pt>
                <c:pt idx="5347">
                  <c:v>53.48</c:v>
                </c:pt>
                <c:pt idx="5348">
                  <c:v>52.9</c:v>
                </c:pt>
                <c:pt idx="5349">
                  <c:v>51.85</c:v>
                </c:pt>
                <c:pt idx="5350">
                  <c:v>48.85</c:v>
                </c:pt>
                <c:pt idx="5351">
                  <c:v>47.5</c:v>
                </c:pt>
                <c:pt idx="5352">
                  <c:v>48.25</c:v>
                </c:pt>
                <c:pt idx="5353">
                  <c:v>47.34</c:v>
                </c:pt>
                <c:pt idx="5354">
                  <c:v>48.6</c:v>
                </c:pt>
                <c:pt idx="5355">
                  <c:v>49.22</c:v>
                </c:pt>
                <c:pt idx="5356">
                  <c:v>49.75</c:v>
                </c:pt>
                <c:pt idx="5357">
                  <c:v>48.8</c:v>
                </c:pt>
                <c:pt idx="5358">
                  <c:v>49.37</c:v>
                </c:pt>
                <c:pt idx="5359">
                  <c:v>48.5</c:v>
                </c:pt>
                <c:pt idx="5360">
                  <c:v>49.1</c:v>
                </c:pt>
                <c:pt idx="5361">
                  <c:v>49</c:v>
                </c:pt>
                <c:pt idx="5362">
                  <c:v>49.98</c:v>
                </c:pt>
                <c:pt idx="5363">
                  <c:v>50.45</c:v>
                </c:pt>
                <c:pt idx="5364">
                  <c:v>49.8</c:v>
                </c:pt>
                <c:pt idx="5365">
                  <c:v>48.86</c:v>
                </c:pt>
                <c:pt idx="5366">
                  <c:v>48.52</c:v>
                </c:pt>
                <c:pt idx="5367">
                  <c:v>48.15</c:v>
                </c:pt>
                <c:pt idx="5368">
                  <c:v>49.5</c:v>
                </c:pt>
                <c:pt idx="5369">
                  <c:v>50.15</c:v>
                </c:pt>
                <c:pt idx="5370">
                  <c:v>50.57</c:v>
                </c:pt>
                <c:pt idx="5371">
                  <c:v>50.23</c:v>
                </c:pt>
                <c:pt idx="5372">
                  <c:v>51.02</c:v>
                </c:pt>
                <c:pt idx="5373">
                  <c:v>51.1</c:v>
                </c:pt>
                <c:pt idx="5374">
                  <c:v>50.75</c:v>
                </c:pt>
                <c:pt idx="5375">
                  <c:v>51.3</c:v>
                </c:pt>
                <c:pt idx="5376">
                  <c:v>50.99</c:v>
                </c:pt>
                <c:pt idx="5377">
                  <c:v>51.72</c:v>
                </c:pt>
                <c:pt idx="5378">
                  <c:v>51.75</c:v>
                </c:pt>
                <c:pt idx="5379">
                  <c:v>51.47</c:v>
                </c:pt>
                <c:pt idx="5380">
                  <c:v>51.21</c:v>
                </c:pt>
                <c:pt idx="5381">
                  <c:v>51.2</c:v>
                </c:pt>
                <c:pt idx="5382">
                  <c:v>52.89</c:v>
                </c:pt>
                <c:pt idx="5383">
                  <c:v>52.52</c:v>
                </c:pt>
                <c:pt idx="5384">
                  <c:v>53.52</c:v>
                </c:pt>
                <c:pt idx="5385">
                  <c:v>53.2</c:v>
                </c:pt>
                <c:pt idx="5386">
                  <c:v>52.04</c:v>
                </c:pt>
                <c:pt idx="5387">
                  <c:v>51.76</c:v>
                </c:pt>
                <c:pt idx="5388">
                  <c:v>51.65</c:v>
                </c:pt>
                <c:pt idx="5389">
                  <c:v>52</c:v>
                </c:pt>
                <c:pt idx="5390">
                  <c:v>54.35</c:v>
                </c:pt>
                <c:pt idx="5391">
                  <c:v>54.1</c:v>
                </c:pt>
                <c:pt idx="5392">
                  <c:v>53.42</c:v>
                </c:pt>
                <c:pt idx="5393">
                  <c:v>51.59</c:v>
                </c:pt>
                <c:pt idx="5394">
                  <c:v>51.98</c:v>
                </c:pt>
                <c:pt idx="5395">
                  <c:v>52.05</c:v>
                </c:pt>
                <c:pt idx="5396">
                  <c:v>53.02</c:v>
                </c:pt>
                <c:pt idx="5397">
                  <c:v>53.1</c:v>
                </c:pt>
                <c:pt idx="5398">
                  <c:v>53.08</c:v>
                </c:pt>
                <c:pt idx="5399">
                  <c:v>53.5</c:v>
                </c:pt>
                <c:pt idx="5400">
                  <c:v>51.74</c:v>
                </c:pt>
                <c:pt idx="5401">
                  <c:v>52.83</c:v>
                </c:pt>
                <c:pt idx="5402">
                  <c:v>51.24</c:v>
                </c:pt>
                <c:pt idx="5403">
                  <c:v>50.67</c:v>
                </c:pt>
                <c:pt idx="5404">
                  <c:v>50.1</c:v>
                </c:pt>
                <c:pt idx="5405">
                  <c:v>52.04</c:v>
                </c:pt>
                <c:pt idx="5406">
                  <c:v>51.71</c:v>
                </c:pt>
                <c:pt idx="5407">
                  <c:v>52.5</c:v>
                </c:pt>
                <c:pt idx="5408">
                  <c:v>52.73</c:v>
                </c:pt>
                <c:pt idx="5409">
                  <c:v>49.24</c:v>
                </c:pt>
                <c:pt idx="5410">
                  <c:v>49.05</c:v>
                </c:pt>
                <c:pt idx="5411">
                  <c:v>49.7</c:v>
                </c:pt>
                <c:pt idx="5412">
                  <c:v>50.23</c:v>
                </c:pt>
                <c:pt idx="5413">
                  <c:v>50.84</c:v>
                </c:pt>
                <c:pt idx="5414">
                  <c:v>50.3</c:v>
                </c:pt>
                <c:pt idx="5415">
                  <c:v>51.24</c:v>
                </c:pt>
                <c:pt idx="5416">
                  <c:v>50.54</c:v>
                </c:pt>
                <c:pt idx="5417">
                  <c:v>49.87</c:v>
                </c:pt>
                <c:pt idx="5418">
                  <c:v>49.19</c:v>
                </c:pt>
                <c:pt idx="5419">
                  <c:v>50.64</c:v>
                </c:pt>
                <c:pt idx="5420">
                  <c:v>50.5</c:v>
                </c:pt>
                <c:pt idx="5421">
                  <c:v>50.62</c:v>
                </c:pt>
                <c:pt idx="5422">
                  <c:v>49.66</c:v>
                </c:pt>
                <c:pt idx="5423">
                  <c:v>50.29</c:v>
                </c:pt>
                <c:pt idx="5424">
                  <c:v>49.6</c:v>
                </c:pt>
                <c:pt idx="5425">
                  <c:v>47.57</c:v>
                </c:pt>
                <c:pt idx="5426">
                  <c:v>46.91</c:v>
                </c:pt>
                <c:pt idx="5427">
                  <c:v>48.31</c:v>
                </c:pt>
                <c:pt idx="5428">
                  <c:v>47.88</c:v>
                </c:pt>
                <c:pt idx="5429">
                  <c:v>47.38</c:v>
                </c:pt>
                <c:pt idx="5430">
                  <c:v>46.93</c:v>
                </c:pt>
                <c:pt idx="5431">
                  <c:v>47.85</c:v>
                </c:pt>
                <c:pt idx="5432">
                  <c:v>47.2</c:v>
                </c:pt>
                <c:pt idx="5433">
                  <c:v>48.8</c:v>
                </c:pt>
                <c:pt idx="5434">
                  <c:v>48.31</c:v>
                </c:pt>
                <c:pt idx="5435">
                  <c:v>50.78</c:v>
                </c:pt>
                <c:pt idx="5436">
                  <c:v>51.65</c:v>
                </c:pt>
                <c:pt idx="5437">
                  <c:v>50.7</c:v>
                </c:pt>
                <c:pt idx="5438">
                  <c:v>49.55</c:v>
                </c:pt>
                <c:pt idx="5439">
                  <c:v>48.37</c:v>
                </c:pt>
                <c:pt idx="5440">
                  <c:v>48.92</c:v>
                </c:pt>
                <c:pt idx="5441">
                  <c:v>48.34</c:v>
                </c:pt>
                <c:pt idx="5442">
                  <c:v>50.09</c:v>
                </c:pt>
                <c:pt idx="5443">
                  <c:v>50.99</c:v>
                </c:pt>
                <c:pt idx="5444">
                  <c:v>51.07</c:v>
                </c:pt>
                <c:pt idx="5445">
                  <c:v>50.28</c:v>
                </c:pt>
                <c:pt idx="5446">
                  <c:v>49.7</c:v>
                </c:pt>
                <c:pt idx="5447">
                  <c:v>50.21</c:v>
                </c:pt>
                <c:pt idx="5448">
                  <c:v>53.4</c:v>
                </c:pt>
                <c:pt idx="5449">
                  <c:v>52.36</c:v>
                </c:pt>
                <c:pt idx="5450">
                  <c:v>52</c:v>
                </c:pt>
                <c:pt idx="5451">
                  <c:v>53</c:v>
                </c:pt>
                <c:pt idx="5452">
                  <c:v>54.1</c:v>
                </c:pt>
                <c:pt idx="5453">
                  <c:v>53.45</c:v>
                </c:pt>
                <c:pt idx="5454">
                  <c:v>50.4</c:v>
                </c:pt>
                <c:pt idx="5455">
                  <c:v>52.3</c:v>
                </c:pt>
                <c:pt idx="5456">
                  <c:v>54.66</c:v>
                </c:pt>
                <c:pt idx="5457">
                  <c:v>53.2</c:v>
                </c:pt>
                <c:pt idx="5458">
                  <c:v>53.84</c:v>
                </c:pt>
                <c:pt idx="5459">
                  <c:v>54.76</c:v>
                </c:pt>
                <c:pt idx="5460">
                  <c:v>55.7</c:v>
                </c:pt>
                <c:pt idx="5461">
                  <c:v>56.8</c:v>
                </c:pt>
                <c:pt idx="5462">
                  <c:v>53.77</c:v>
                </c:pt>
                <c:pt idx="5463">
                  <c:v>54.2</c:v>
                </c:pt>
                <c:pt idx="5464">
                  <c:v>53.625</c:v>
                </c:pt>
                <c:pt idx="5465">
                  <c:v>54</c:v>
                </c:pt>
                <c:pt idx="5466">
                  <c:v>53.5</c:v>
                </c:pt>
                <c:pt idx="5467">
                  <c:v>53.375</c:v>
                </c:pt>
                <c:pt idx="5468">
                  <c:v>52.5625</c:v>
                </c:pt>
                <c:pt idx="5469">
                  <c:v>50.8125</c:v>
                </c:pt>
                <c:pt idx="5470">
                  <c:v>53.0625</c:v>
                </c:pt>
                <c:pt idx="5471">
                  <c:v>53.9375</c:v>
                </c:pt>
                <c:pt idx="5472">
                  <c:v>54.6875</c:v>
                </c:pt>
                <c:pt idx="5473">
                  <c:v>52.9375</c:v>
                </c:pt>
                <c:pt idx="5474">
                  <c:v>51.9375</c:v>
                </c:pt>
                <c:pt idx="5475">
                  <c:v>51.6875</c:v>
                </c:pt>
                <c:pt idx="5476">
                  <c:v>52.75</c:v>
                </c:pt>
                <c:pt idx="5477">
                  <c:v>53.9375</c:v>
                </c:pt>
                <c:pt idx="5478">
                  <c:v>53.9375</c:v>
                </c:pt>
                <c:pt idx="5479">
                  <c:v>56.1875</c:v>
                </c:pt>
                <c:pt idx="5480">
                  <c:v>58.4375</c:v>
                </c:pt>
                <c:pt idx="5481">
                  <c:v>53.875</c:v>
                </c:pt>
                <c:pt idx="5482">
                  <c:v>53.125</c:v>
                </c:pt>
                <c:pt idx="5483">
                  <c:v>52.9375</c:v>
                </c:pt>
                <c:pt idx="5484">
                  <c:v>52.5625</c:v>
                </c:pt>
                <c:pt idx="5485">
                  <c:v>50.625</c:v>
                </c:pt>
                <c:pt idx="5486">
                  <c:v>52.5</c:v>
                </c:pt>
                <c:pt idx="5487">
                  <c:v>51.75</c:v>
                </c:pt>
                <c:pt idx="5488">
                  <c:v>48.9375</c:v>
                </c:pt>
                <c:pt idx="5489">
                  <c:v>48</c:v>
                </c:pt>
                <c:pt idx="5490">
                  <c:v>50.5625</c:v>
                </c:pt>
                <c:pt idx="5491">
                  <c:v>49.875</c:v>
                </c:pt>
                <c:pt idx="5492">
                  <c:v>51.0625</c:v>
                </c:pt>
                <c:pt idx="5493">
                  <c:v>50.3125</c:v>
                </c:pt>
                <c:pt idx="5494">
                  <c:v>51.875</c:v>
                </c:pt>
                <c:pt idx="5495">
                  <c:v>51.375</c:v>
                </c:pt>
                <c:pt idx="5496">
                  <c:v>54.4375</c:v>
                </c:pt>
                <c:pt idx="5497">
                  <c:v>55</c:v>
                </c:pt>
                <c:pt idx="5498">
                  <c:v>54.8125</c:v>
                </c:pt>
                <c:pt idx="5499">
                  <c:v>55.25</c:v>
                </c:pt>
                <c:pt idx="5500">
                  <c:v>53.8125</c:v>
                </c:pt>
                <c:pt idx="5501">
                  <c:v>51.1875</c:v>
                </c:pt>
                <c:pt idx="5502">
                  <c:v>52.1875</c:v>
                </c:pt>
                <c:pt idx="5503">
                  <c:v>51.875</c:v>
                </c:pt>
                <c:pt idx="5504">
                  <c:v>49</c:v>
                </c:pt>
                <c:pt idx="5505">
                  <c:v>49.3125</c:v>
                </c:pt>
                <c:pt idx="5506">
                  <c:v>45.1875</c:v>
                </c:pt>
                <c:pt idx="5507">
                  <c:v>45.875</c:v>
                </c:pt>
                <c:pt idx="5508">
                  <c:v>47.125</c:v>
                </c:pt>
                <c:pt idx="5509">
                  <c:v>47.875</c:v>
                </c:pt>
                <c:pt idx="5510">
                  <c:v>48.5625</c:v>
                </c:pt>
                <c:pt idx="5511">
                  <c:v>48.25</c:v>
                </c:pt>
                <c:pt idx="5512">
                  <c:v>49</c:v>
                </c:pt>
                <c:pt idx="5513">
                  <c:v>46.875</c:v>
                </c:pt>
                <c:pt idx="5514">
                  <c:v>45.3125</c:v>
                </c:pt>
                <c:pt idx="5515">
                  <c:v>43.6875</c:v>
                </c:pt>
                <c:pt idx="5516">
                  <c:v>47.125</c:v>
                </c:pt>
                <c:pt idx="5517">
                  <c:v>48.75</c:v>
                </c:pt>
                <c:pt idx="5518">
                  <c:v>48.9375</c:v>
                </c:pt>
                <c:pt idx="5519">
                  <c:v>49</c:v>
                </c:pt>
                <c:pt idx="5520">
                  <c:v>47.375</c:v>
                </c:pt>
                <c:pt idx="5521">
                  <c:v>48.4375</c:v>
                </c:pt>
                <c:pt idx="5522">
                  <c:v>46.6875</c:v>
                </c:pt>
                <c:pt idx="5523">
                  <c:v>45.375</c:v>
                </c:pt>
                <c:pt idx="5524">
                  <c:v>43.75</c:v>
                </c:pt>
                <c:pt idx="5525">
                  <c:v>43.25</c:v>
                </c:pt>
                <c:pt idx="5526">
                  <c:v>43.4375</c:v>
                </c:pt>
                <c:pt idx="5527">
                  <c:v>45.9375</c:v>
                </c:pt>
                <c:pt idx="5528">
                  <c:v>48.375</c:v>
                </c:pt>
                <c:pt idx="5529">
                  <c:v>47.3125</c:v>
                </c:pt>
                <c:pt idx="5530">
                  <c:v>46.5625</c:v>
                </c:pt>
                <c:pt idx="5531">
                  <c:v>47.8125</c:v>
                </c:pt>
                <c:pt idx="5532">
                  <c:v>46.75</c:v>
                </c:pt>
                <c:pt idx="5533">
                  <c:v>46</c:v>
                </c:pt>
                <c:pt idx="5534">
                  <c:v>47.3125</c:v>
                </c:pt>
                <c:pt idx="5535">
                  <c:v>45</c:v>
                </c:pt>
                <c:pt idx="5536">
                  <c:v>44.125</c:v>
                </c:pt>
                <c:pt idx="5537">
                  <c:v>45.3125</c:v>
                </c:pt>
                <c:pt idx="5538">
                  <c:v>46.375</c:v>
                </c:pt>
                <c:pt idx="5539">
                  <c:v>45.125</c:v>
                </c:pt>
                <c:pt idx="5540">
                  <c:v>45.5</c:v>
                </c:pt>
                <c:pt idx="5541">
                  <c:v>46.0625</c:v>
                </c:pt>
                <c:pt idx="5542">
                  <c:v>46.125</c:v>
                </c:pt>
                <c:pt idx="5543">
                  <c:v>45.8125</c:v>
                </c:pt>
                <c:pt idx="5544">
                  <c:v>46.25</c:v>
                </c:pt>
                <c:pt idx="5545">
                  <c:v>48.125</c:v>
                </c:pt>
                <c:pt idx="5546">
                  <c:v>48.0625</c:v>
                </c:pt>
                <c:pt idx="5547">
                  <c:v>48.125</c:v>
                </c:pt>
                <c:pt idx="5548">
                  <c:v>46.875</c:v>
                </c:pt>
                <c:pt idx="5549">
                  <c:v>49.4375</c:v>
                </c:pt>
                <c:pt idx="5550">
                  <c:v>50.5</c:v>
                </c:pt>
                <c:pt idx="5551">
                  <c:v>51</c:v>
                </c:pt>
                <c:pt idx="5552">
                  <c:v>48.4375</c:v>
                </c:pt>
                <c:pt idx="5553">
                  <c:v>49.625</c:v>
                </c:pt>
                <c:pt idx="5554">
                  <c:v>51.125</c:v>
                </c:pt>
                <c:pt idx="5555">
                  <c:v>51.875</c:v>
                </c:pt>
                <c:pt idx="5556">
                  <c:v>52.4375</c:v>
                </c:pt>
                <c:pt idx="5557">
                  <c:v>53.875</c:v>
                </c:pt>
                <c:pt idx="5558">
                  <c:v>54.375</c:v>
                </c:pt>
                <c:pt idx="5559">
                  <c:v>54.3125</c:v>
                </c:pt>
                <c:pt idx="5560">
                  <c:v>52.0625</c:v>
                </c:pt>
                <c:pt idx="5561">
                  <c:v>50.875</c:v>
                </c:pt>
                <c:pt idx="5562">
                  <c:v>50.375</c:v>
                </c:pt>
                <c:pt idx="5563">
                  <c:v>49.75</c:v>
                </c:pt>
                <c:pt idx="5564">
                  <c:v>48.8125</c:v>
                </c:pt>
                <c:pt idx="5565">
                  <c:v>47.4375</c:v>
                </c:pt>
                <c:pt idx="5566">
                  <c:v>48.1875</c:v>
                </c:pt>
                <c:pt idx="5567">
                  <c:v>49.25</c:v>
                </c:pt>
                <c:pt idx="5568">
                  <c:v>49.4375</c:v>
                </c:pt>
                <c:pt idx="5569">
                  <c:v>50.3125</c:v>
                </c:pt>
                <c:pt idx="5570">
                  <c:v>49.0625</c:v>
                </c:pt>
                <c:pt idx="5571">
                  <c:v>49.5</c:v>
                </c:pt>
                <c:pt idx="5572">
                  <c:v>49.6875</c:v>
                </c:pt>
                <c:pt idx="5573">
                  <c:v>49.0625</c:v>
                </c:pt>
                <c:pt idx="5574">
                  <c:v>50.5</c:v>
                </c:pt>
                <c:pt idx="5575">
                  <c:v>50</c:v>
                </c:pt>
                <c:pt idx="5576">
                  <c:v>49.5625</c:v>
                </c:pt>
                <c:pt idx="5577">
                  <c:v>51.75</c:v>
                </c:pt>
                <c:pt idx="5578">
                  <c:v>52.5</c:v>
                </c:pt>
                <c:pt idx="5579">
                  <c:v>51.5625</c:v>
                </c:pt>
                <c:pt idx="5580">
                  <c:v>50.8125</c:v>
                </c:pt>
                <c:pt idx="5581">
                  <c:v>53.125</c:v>
                </c:pt>
                <c:pt idx="5582">
                  <c:v>57.5</c:v>
                </c:pt>
                <c:pt idx="5583">
                  <c:v>55.125</c:v>
                </c:pt>
                <c:pt idx="5584">
                  <c:v>52.9375</c:v>
                </c:pt>
                <c:pt idx="5585">
                  <c:v>53.5</c:v>
                </c:pt>
                <c:pt idx="5586">
                  <c:v>54.0625</c:v>
                </c:pt>
                <c:pt idx="5587">
                  <c:v>54.5625</c:v>
                </c:pt>
                <c:pt idx="5588">
                  <c:v>54.9375</c:v>
                </c:pt>
                <c:pt idx="5589">
                  <c:v>58.6875</c:v>
                </c:pt>
                <c:pt idx="5590">
                  <c:v>60</c:v>
                </c:pt>
                <c:pt idx="5591">
                  <c:v>58.75</c:v>
                </c:pt>
                <c:pt idx="5592">
                  <c:v>59.1875</c:v>
                </c:pt>
                <c:pt idx="5593">
                  <c:v>57.4375</c:v>
                </c:pt>
                <c:pt idx="5594">
                  <c:v>59.6875</c:v>
                </c:pt>
                <c:pt idx="5595">
                  <c:v>60</c:v>
                </c:pt>
                <c:pt idx="5596">
                  <c:v>60.1875</c:v>
                </c:pt>
                <c:pt idx="5597">
                  <c:v>60.0625</c:v>
                </c:pt>
                <c:pt idx="5598">
                  <c:v>60.75</c:v>
                </c:pt>
                <c:pt idx="5599">
                  <c:v>60.75</c:v>
                </c:pt>
                <c:pt idx="5600">
                  <c:v>60.125</c:v>
                </c:pt>
                <c:pt idx="5601">
                  <c:v>61</c:v>
                </c:pt>
                <c:pt idx="5602">
                  <c:v>62</c:v>
                </c:pt>
                <c:pt idx="5603">
                  <c:v>61.25</c:v>
                </c:pt>
                <c:pt idx="5604">
                  <c:v>61.875</c:v>
                </c:pt>
                <c:pt idx="5605">
                  <c:v>57.1875</c:v>
                </c:pt>
                <c:pt idx="5606">
                  <c:v>57</c:v>
                </c:pt>
                <c:pt idx="5607">
                  <c:v>56.875</c:v>
                </c:pt>
                <c:pt idx="5608">
                  <c:v>57.625</c:v>
                </c:pt>
                <c:pt idx="5609">
                  <c:v>54.125</c:v>
                </c:pt>
                <c:pt idx="5610">
                  <c:v>55.9375</c:v>
                </c:pt>
                <c:pt idx="5611">
                  <c:v>56.8125</c:v>
                </c:pt>
                <c:pt idx="5612">
                  <c:v>53.875</c:v>
                </c:pt>
                <c:pt idx="5613">
                  <c:v>53.75</c:v>
                </c:pt>
                <c:pt idx="5614">
                  <c:v>52.4375</c:v>
                </c:pt>
                <c:pt idx="5615">
                  <c:v>53.5625</c:v>
                </c:pt>
                <c:pt idx="5616">
                  <c:v>54.375</c:v>
                </c:pt>
                <c:pt idx="5617">
                  <c:v>54.3125</c:v>
                </c:pt>
                <c:pt idx="5618">
                  <c:v>53.8125</c:v>
                </c:pt>
                <c:pt idx="5619">
                  <c:v>55.5</c:v>
                </c:pt>
                <c:pt idx="5620">
                  <c:v>55.125</c:v>
                </c:pt>
                <c:pt idx="5621">
                  <c:v>55</c:v>
                </c:pt>
                <c:pt idx="5622">
                  <c:v>52.75</c:v>
                </c:pt>
                <c:pt idx="5623">
                  <c:v>54</c:v>
                </c:pt>
                <c:pt idx="5624">
                  <c:v>56.875</c:v>
                </c:pt>
                <c:pt idx="5625">
                  <c:v>57.875</c:v>
                </c:pt>
                <c:pt idx="5626">
                  <c:v>58.125</c:v>
                </c:pt>
                <c:pt idx="5627">
                  <c:v>59.3125</c:v>
                </c:pt>
                <c:pt idx="5628">
                  <c:v>59.0625</c:v>
                </c:pt>
                <c:pt idx="5629">
                  <c:v>57.5625</c:v>
                </c:pt>
                <c:pt idx="5630">
                  <c:v>58</c:v>
                </c:pt>
                <c:pt idx="5631">
                  <c:v>53</c:v>
                </c:pt>
                <c:pt idx="5632">
                  <c:v>54</c:v>
                </c:pt>
                <c:pt idx="5633">
                  <c:v>55</c:v>
                </c:pt>
                <c:pt idx="5634">
                  <c:v>56.875</c:v>
                </c:pt>
                <c:pt idx="5635">
                  <c:v>57.1875</c:v>
                </c:pt>
                <c:pt idx="5636">
                  <c:v>57.375</c:v>
                </c:pt>
                <c:pt idx="5637">
                  <c:v>57.0625</c:v>
                </c:pt>
                <c:pt idx="5638">
                  <c:v>57.9375</c:v>
                </c:pt>
                <c:pt idx="5639">
                  <c:v>56.375</c:v>
                </c:pt>
                <c:pt idx="5640">
                  <c:v>58</c:v>
                </c:pt>
                <c:pt idx="5641">
                  <c:v>57</c:v>
                </c:pt>
                <c:pt idx="5642">
                  <c:v>56.8125</c:v>
                </c:pt>
                <c:pt idx="5643">
                  <c:v>56</c:v>
                </c:pt>
                <c:pt idx="5644">
                  <c:v>56.6875</c:v>
                </c:pt>
                <c:pt idx="5645">
                  <c:v>53</c:v>
                </c:pt>
                <c:pt idx="5646">
                  <c:v>52.375</c:v>
                </c:pt>
                <c:pt idx="5647">
                  <c:v>51.3125</c:v>
                </c:pt>
                <c:pt idx="5648">
                  <c:v>51.375</c:v>
                </c:pt>
                <c:pt idx="5649">
                  <c:v>53.4375</c:v>
                </c:pt>
                <c:pt idx="5650">
                  <c:v>57.625</c:v>
                </c:pt>
                <c:pt idx="5651">
                  <c:v>57.9375</c:v>
                </c:pt>
                <c:pt idx="5652">
                  <c:v>55.375</c:v>
                </c:pt>
                <c:pt idx="5653">
                  <c:v>57.6875</c:v>
                </c:pt>
                <c:pt idx="5654">
                  <c:v>58.75</c:v>
                </c:pt>
                <c:pt idx="5655">
                  <c:v>59.6875</c:v>
                </c:pt>
                <c:pt idx="5656">
                  <c:v>58.875</c:v>
                </c:pt>
                <c:pt idx="5657">
                  <c:v>57.6875</c:v>
                </c:pt>
                <c:pt idx="5658">
                  <c:v>54.9375</c:v>
                </c:pt>
                <c:pt idx="5659">
                  <c:v>54.375</c:v>
                </c:pt>
                <c:pt idx="5660">
                  <c:v>54</c:v>
                </c:pt>
                <c:pt idx="5661">
                  <c:v>55.0625</c:v>
                </c:pt>
                <c:pt idx="5662">
                  <c:v>60</c:v>
                </c:pt>
                <c:pt idx="5663">
                  <c:v>62.4375</c:v>
                </c:pt>
                <c:pt idx="5664">
                  <c:v>63.375</c:v>
                </c:pt>
                <c:pt idx="5665">
                  <c:v>63.5625</c:v>
                </c:pt>
                <c:pt idx="5666">
                  <c:v>61.5</c:v>
                </c:pt>
                <c:pt idx="5667">
                  <c:v>61.125</c:v>
                </c:pt>
                <c:pt idx="5668">
                  <c:v>58.25</c:v>
                </c:pt>
                <c:pt idx="5669">
                  <c:v>60</c:v>
                </c:pt>
                <c:pt idx="5670">
                  <c:v>61</c:v>
                </c:pt>
                <c:pt idx="5671">
                  <c:v>56.5</c:v>
                </c:pt>
                <c:pt idx="5672">
                  <c:v>59</c:v>
                </c:pt>
                <c:pt idx="5673">
                  <c:v>59.125</c:v>
                </c:pt>
                <c:pt idx="5674">
                  <c:v>54.5</c:v>
                </c:pt>
                <c:pt idx="5675">
                  <c:v>55.4375</c:v>
                </c:pt>
                <c:pt idx="5676">
                  <c:v>55.5</c:v>
                </c:pt>
                <c:pt idx="5677">
                  <c:v>54</c:v>
                </c:pt>
                <c:pt idx="5678">
                  <c:v>55.375</c:v>
                </c:pt>
                <c:pt idx="5679">
                  <c:v>56.625</c:v>
                </c:pt>
                <c:pt idx="5680">
                  <c:v>55.125</c:v>
                </c:pt>
                <c:pt idx="5681">
                  <c:v>55.75</c:v>
                </c:pt>
                <c:pt idx="5682">
                  <c:v>54.9375</c:v>
                </c:pt>
                <c:pt idx="5683">
                  <c:v>51.375</c:v>
                </c:pt>
                <c:pt idx="5684">
                  <c:v>47.75</c:v>
                </c:pt>
                <c:pt idx="5685">
                  <c:v>47</c:v>
                </c:pt>
                <c:pt idx="5686">
                  <c:v>48.125</c:v>
                </c:pt>
                <c:pt idx="5687">
                  <c:v>48.9375</c:v>
                </c:pt>
                <c:pt idx="5688">
                  <c:v>48.3125</c:v>
                </c:pt>
                <c:pt idx="5689">
                  <c:v>47.5625</c:v>
                </c:pt>
                <c:pt idx="5690">
                  <c:v>50.5</c:v>
                </c:pt>
                <c:pt idx="5691">
                  <c:v>52.625</c:v>
                </c:pt>
                <c:pt idx="5692">
                  <c:v>50.5625</c:v>
                </c:pt>
                <c:pt idx="5693">
                  <c:v>50</c:v>
                </c:pt>
                <c:pt idx="5694">
                  <c:v>48.875</c:v>
                </c:pt>
                <c:pt idx="5695">
                  <c:v>46.125</c:v>
                </c:pt>
                <c:pt idx="5696">
                  <c:v>45</c:v>
                </c:pt>
                <c:pt idx="5697">
                  <c:v>44.625</c:v>
                </c:pt>
                <c:pt idx="5698">
                  <c:v>47.125</c:v>
                </c:pt>
                <c:pt idx="5699">
                  <c:v>48.1875</c:v>
                </c:pt>
                <c:pt idx="5700">
                  <c:v>48.25</c:v>
                </c:pt>
                <c:pt idx="5701">
                  <c:v>48.9375</c:v>
                </c:pt>
                <c:pt idx="5702">
                  <c:v>52.75</c:v>
                </c:pt>
                <c:pt idx="5703">
                  <c:v>58</c:v>
                </c:pt>
                <c:pt idx="5704">
                  <c:v>57.875</c:v>
                </c:pt>
                <c:pt idx="5705">
                  <c:v>56.0625</c:v>
                </c:pt>
                <c:pt idx="5706">
                  <c:v>57.9375</c:v>
                </c:pt>
                <c:pt idx="5707">
                  <c:v>57.5</c:v>
                </c:pt>
                <c:pt idx="5708">
                  <c:v>59.5</c:v>
                </c:pt>
                <c:pt idx="5709">
                  <c:v>55.1875</c:v>
                </c:pt>
                <c:pt idx="5710">
                  <c:v>56.3125</c:v>
                </c:pt>
                <c:pt idx="5711">
                  <c:v>58.375</c:v>
                </c:pt>
                <c:pt idx="5712">
                  <c:v>58.375</c:v>
                </c:pt>
                <c:pt idx="5713">
                  <c:v>58.6875</c:v>
                </c:pt>
                <c:pt idx="5714">
                  <c:v>54.75</c:v>
                </c:pt>
                <c:pt idx="5715">
                  <c:v>55.125</c:v>
                </c:pt>
                <c:pt idx="5716">
                  <c:v>59.125</c:v>
                </c:pt>
                <c:pt idx="5717">
                  <c:v>61.9375</c:v>
                </c:pt>
                <c:pt idx="5718">
                  <c:v>61.125</c:v>
                </c:pt>
                <c:pt idx="5719">
                  <c:v>59</c:v>
                </c:pt>
                <c:pt idx="5720">
                  <c:v>62.4375</c:v>
                </c:pt>
                <c:pt idx="5721">
                  <c:v>63.375</c:v>
                </c:pt>
                <c:pt idx="5722">
                  <c:v>64.0625</c:v>
                </c:pt>
                <c:pt idx="5723">
                  <c:v>65.5625</c:v>
                </c:pt>
                <c:pt idx="5724">
                  <c:v>64.5</c:v>
                </c:pt>
                <c:pt idx="5725">
                  <c:v>65.125</c:v>
                </c:pt>
                <c:pt idx="5726">
                  <c:v>65.0625</c:v>
                </c:pt>
                <c:pt idx="5727">
                  <c:v>66.25</c:v>
                </c:pt>
                <c:pt idx="5728">
                  <c:v>67.25</c:v>
                </c:pt>
                <c:pt idx="5729">
                  <c:v>68.5</c:v>
                </c:pt>
                <c:pt idx="5730">
                  <c:v>63.6875</c:v>
                </c:pt>
                <c:pt idx="5731">
                  <c:v>63</c:v>
                </c:pt>
                <c:pt idx="5732">
                  <c:v>64.25</c:v>
                </c:pt>
                <c:pt idx="5733">
                  <c:v>66.875</c:v>
                </c:pt>
                <c:pt idx="5734">
                  <c:v>69.125</c:v>
                </c:pt>
                <c:pt idx="5735">
                  <c:v>67.8125</c:v>
                </c:pt>
                <c:pt idx="5736">
                  <c:v>67.375</c:v>
                </c:pt>
                <c:pt idx="5737">
                  <c:v>69.6875</c:v>
                </c:pt>
                <c:pt idx="5738">
                  <c:v>69.4375</c:v>
                </c:pt>
                <c:pt idx="5739">
                  <c:v>67.375</c:v>
                </c:pt>
                <c:pt idx="5740">
                  <c:v>65.6875</c:v>
                </c:pt>
                <c:pt idx="5741">
                  <c:v>64.8125</c:v>
                </c:pt>
                <c:pt idx="5742">
                  <c:v>63.5</c:v>
                </c:pt>
                <c:pt idx="5743">
                  <c:v>65</c:v>
                </c:pt>
                <c:pt idx="5744">
                  <c:v>68.625</c:v>
                </c:pt>
                <c:pt idx="5745">
                  <c:v>66.25</c:v>
                </c:pt>
                <c:pt idx="5746">
                  <c:v>67.0625</c:v>
                </c:pt>
                <c:pt idx="5747">
                  <c:v>68.25</c:v>
                </c:pt>
                <c:pt idx="5748">
                  <c:v>63.25</c:v>
                </c:pt>
                <c:pt idx="5749">
                  <c:v>62</c:v>
                </c:pt>
                <c:pt idx="5750">
                  <c:v>58</c:v>
                </c:pt>
                <c:pt idx="5751">
                  <c:v>58</c:v>
                </c:pt>
                <c:pt idx="5752">
                  <c:v>59.125</c:v>
                </c:pt>
                <c:pt idx="5753">
                  <c:v>59.0625</c:v>
                </c:pt>
                <c:pt idx="5754">
                  <c:v>57.625</c:v>
                </c:pt>
                <c:pt idx="5755">
                  <c:v>58.4375</c:v>
                </c:pt>
                <c:pt idx="5756">
                  <c:v>57.5</c:v>
                </c:pt>
                <c:pt idx="5757">
                  <c:v>59</c:v>
                </c:pt>
                <c:pt idx="5758">
                  <c:v>58.207030000000003</c:v>
                </c:pt>
                <c:pt idx="5759">
                  <c:v>57.9375</c:v>
                </c:pt>
                <c:pt idx="5760">
                  <c:v>56</c:v>
                </c:pt>
                <c:pt idx="5761">
                  <c:v>56.75</c:v>
                </c:pt>
                <c:pt idx="5762">
                  <c:v>58.125</c:v>
                </c:pt>
                <c:pt idx="5763">
                  <c:v>59.375</c:v>
                </c:pt>
                <c:pt idx="5764">
                  <c:v>58.875</c:v>
                </c:pt>
                <c:pt idx="5765">
                  <c:v>59.875</c:v>
                </c:pt>
                <c:pt idx="5766">
                  <c:v>58.9375</c:v>
                </c:pt>
                <c:pt idx="5767">
                  <c:v>58.875</c:v>
                </c:pt>
                <c:pt idx="5768">
                  <c:v>57.4375</c:v>
                </c:pt>
                <c:pt idx="5769">
                  <c:v>57.125</c:v>
                </c:pt>
                <c:pt idx="5770">
                  <c:v>57.625</c:v>
                </c:pt>
                <c:pt idx="5771">
                  <c:v>58.4375</c:v>
                </c:pt>
                <c:pt idx="5772">
                  <c:v>58.0625</c:v>
                </c:pt>
                <c:pt idx="5773">
                  <c:v>56</c:v>
                </c:pt>
                <c:pt idx="5774">
                  <c:v>55.75</c:v>
                </c:pt>
                <c:pt idx="5775">
                  <c:v>56.125</c:v>
                </c:pt>
                <c:pt idx="5776">
                  <c:v>56.25</c:v>
                </c:pt>
                <c:pt idx="5777">
                  <c:v>56.6875</c:v>
                </c:pt>
                <c:pt idx="5778">
                  <c:v>55.75</c:v>
                </c:pt>
                <c:pt idx="5779">
                  <c:v>53</c:v>
                </c:pt>
                <c:pt idx="5780">
                  <c:v>53.25</c:v>
                </c:pt>
                <c:pt idx="5781">
                  <c:v>55.9375</c:v>
                </c:pt>
                <c:pt idx="5782">
                  <c:v>57.0625</c:v>
                </c:pt>
                <c:pt idx="5783">
                  <c:v>54.875</c:v>
                </c:pt>
                <c:pt idx="5784">
                  <c:v>54.8125</c:v>
                </c:pt>
                <c:pt idx="5785">
                  <c:v>52.6875</c:v>
                </c:pt>
                <c:pt idx="5786">
                  <c:v>52.125</c:v>
                </c:pt>
                <c:pt idx="5787">
                  <c:v>50.8125</c:v>
                </c:pt>
                <c:pt idx="5788">
                  <c:v>52.375</c:v>
                </c:pt>
                <c:pt idx="5789">
                  <c:v>51.3125</c:v>
                </c:pt>
                <c:pt idx="5790">
                  <c:v>53.875</c:v>
                </c:pt>
                <c:pt idx="5791">
                  <c:v>53.9375</c:v>
                </c:pt>
                <c:pt idx="5792">
                  <c:v>55.375</c:v>
                </c:pt>
                <c:pt idx="5793">
                  <c:v>51.3125</c:v>
                </c:pt>
                <c:pt idx="5794">
                  <c:v>51.375</c:v>
                </c:pt>
                <c:pt idx="5795">
                  <c:v>51.25</c:v>
                </c:pt>
                <c:pt idx="5796">
                  <c:v>50.3125</c:v>
                </c:pt>
                <c:pt idx="5797">
                  <c:v>48.3125</c:v>
                </c:pt>
                <c:pt idx="5798">
                  <c:v>47.5625</c:v>
                </c:pt>
                <c:pt idx="5799">
                  <c:v>45.625</c:v>
                </c:pt>
                <c:pt idx="5800">
                  <c:v>46.9375</c:v>
                </c:pt>
                <c:pt idx="5801">
                  <c:v>46.3125</c:v>
                </c:pt>
                <c:pt idx="5802">
                  <c:v>46.5</c:v>
                </c:pt>
                <c:pt idx="5803">
                  <c:v>46.6875</c:v>
                </c:pt>
                <c:pt idx="5804">
                  <c:v>47.25</c:v>
                </c:pt>
                <c:pt idx="5805">
                  <c:v>45.75</c:v>
                </c:pt>
                <c:pt idx="5806">
                  <c:v>46.1875</c:v>
                </c:pt>
                <c:pt idx="5807">
                  <c:v>46.625</c:v>
                </c:pt>
                <c:pt idx="5808">
                  <c:v>45.3125</c:v>
                </c:pt>
                <c:pt idx="5809">
                  <c:v>45.5</c:v>
                </c:pt>
                <c:pt idx="5810">
                  <c:v>46.9375</c:v>
                </c:pt>
                <c:pt idx="5811">
                  <c:v>48</c:v>
                </c:pt>
                <c:pt idx="5812">
                  <c:v>47.6875</c:v>
                </c:pt>
                <c:pt idx="5813">
                  <c:v>47.5</c:v>
                </c:pt>
                <c:pt idx="5814">
                  <c:v>47.125</c:v>
                </c:pt>
                <c:pt idx="5815">
                  <c:v>46.25</c:v>
                </c:pt>
                <c:pt idx="5816">
                  <c:v>47.5625</c:v>
                </c:pt>
                <c:pt idx="5817">
                  <c:v>45.6875</c:v>
                </c:pt>
                <c:pt idx="5818">
                  <c:v>45</c:v>
                </c:pt>
                <c:pt idx="5819">
                  <c:v>44.3125</c:v>
                </c:pt>
                <c:pt idx="5820">
                  <c:v>45.5</c:v>
                </c:pt>
                <c:pt idx="5821">
                  <c:v>46.6875</c:v>
                </c:pt>
                <c:pt idx="5822">
                  <c:v>47.3125</c:v>
                </c:pt>
                <c:pt idx="5823">
                  <c:v>48.375</c:v>
                </c:pt>
                <c:pt idx="5824">
                  <c:v>47.5625</c:v>
                </c:pt>
                <c:pt idx="5825">
                  <c:v>47.75</c:v>
                </c:pt>
                <c:pt idx="5826">
                  <c:v>46.6875</c:v>
                </c:pt>
                <c:pt idx="5827">
                  <c:v>46.0625</c:v>
                </c:pt>
                <c:pt idx="5828">
                  <c:v>46.375</c:v>
                </c:pt>
                <c:pt idx="5829">
                  <c:v>46.9375</c:v>
                </c:pt>
                <c:pt idx="5830">
                  <c:v>46</c:v>
                </c:pt>
                <c:pt idx="5831">
                  <c:v>44.8125</c:v>
                </c:pt>
                <c:pt idx="5832">
                  <c:v>44.375</c:v>
                </c:pt>
                <c:pt idx="5833">
                  <c:v>43.375</c:v>
                </c:pt>
                <c:pt idx="5834">
                  <c:v>42.875</c:v>
                </c:pt>
                <c:pt idx="5835">
                  <c:v>40.1875</c:v>
                </c:pt>
                <c:pt idx="5836">
                  <c:v>41.25</c:v>
                </c:pt>
                <c:pt idx="5837">
                  <c:v>41.375</c:v>
                </c:pt>
                <c:pt idx="5838">
                  <c:v>40.9375</c:v>
                </c:pt>
                <c:pt idx="5839">
                  <c:v>41.9375</c:v>
                </c:pt>
                <c:pt idx="5840">
                  <c:v>42.375</c:v>
                </c:pt>
                <c:pt idx="5841">
                  <c:v>42.25</c:v>
                </c:pt>
                <c:pt idx="5842">
                  <c:v>44</c:v>
                </c:pt>
                <c:pt idx="5843">
                  <c:v>45.0625</c:v>
                </c:pt>
                <c:pt idx="5844">
                  <c:v>45.5625</c:v>
                </c:pt>
                <c:pt idx="5845">
                  <c:v>45.625</c:v>
                </c:pt>
                <c:pt idx="5846">
                  <c:v>44.9375</c:v>
                </c:pt>
                <c:pt idx="5847">
                  <c:v>45.1875</c:v>
                </c:pt>
                <c:pt idx="5848">
                  <c:v>45.4375</c:v>
                </c:pt>
                <c:pt idx="5849">
                  <c:v>46.875</c:v>
                </c:pt>
                <c:pt idx="5850">
                  <c:v>48.0625</c:v>
                </c:pt>
                <c:pt idx="5851">
                  <c:v>48</c:v>
                </c:pt>
                <c:pt idx="5852">
                  <c:v>47.5</c:v>
                </c:pt>
                <c:pt idx="5853">
                  <c:v>47.625</c:v>
                </c:pt>
                <c:pt idx="5854">
                  <c:v>47.5625</c:v>
                </c:pt>
                <c:pt idx="5855">
                  <c:v>47.4375</c:v>
                </c:pt>
                <c:pt idx="5856">
                  <c:v>47.9375</c:v>
                </c:pt>
                <c:pt idx="5857">
                  <c:v>47</c:v>
                </c:pt>
                <c:pt idx="5858">
                  <c:v>48</c:v>
                </c:pt>
                <c:pt idx="5859">
                  <c:v>49.1875</c:v>
                </c:pt>
                <c:pt idx="5860">
                  <c:v>48.75</c:v>
                </c:pt>
                <c:pt idx="5861">
                  <c:v>47.75</c:v>
                </c:pt>
                <c:pt idx="5862">
                  <c:v>48.25</c:v>
                </c:pt>
                <c:pt idx="5863">
                  <c:v>46.8125</c:v>
                </c:pt>
                <c:pt idx="5864">
                  <c:v>45.5625</c:v>
                </c:pt>
                <c:pt idx="5865">
                  <c:v>43.4375</c:v>
                </c:pt>
                <c:pt idx="5866">
                  <c:v>43.3125</c:v>
                </c:pt>
                <c:pt idx="5867">
                  <c:v>44.375</c:v>
                </c:pt>
                <c:pt idx="5868">
                  <c:v>44.9375</c:v>
                </c:pt>
                <c:pt idx="5869">
                  <c:v>45.0625</c:v>
                </c:pt>
                <c:pt idx="5870">
                  <c:v>43.75</c:v>
                </c:pt>
                <c:pt idx="5871">
                  <c:v>43.625</c:v>
                </c:pt>
                <c:pt idx="5872">
                  <c:v>44.375</c:v>
                </c:pt>
                <c:pt idx="5873">
                  <c:v>42.5</c:v>
                </c:pt>
                <c:pt idx="5874">
                  <c:v>43.125</c:v>
                </c:pt>
                <c:pt idx="5875">
                  <c:v>42.6875</c:v>
                </c:pt>
                <c:pt idx="5876">
                  <c:v>43.125</c:v>
                </c:pt>
                <c:pt idx="5877">
                  <c:v>44.125</c:v>
                </c:pt>
                <c:pt idx="5878">
                  <c:v>44.375</c:v>
                </c:pt>
                <c:pt idx="5879">
                  <c:v>45.75</c:v>
                </c:pt>
                <c:pt idx="5880">
                  <c:v>46</c:v>
                </c:pt>
                <c:pt idx="5881">
                  <c:v>45.5</c:v>
                </c:pt>
                <c:pt idx="5882">
                  <c:v>44.375</c:v>
                </c:pt>
                <c:pt idx="5883">
                  <c:v>43.4375</c:v>
                </c:pt>
                <c:pt idx="5884">
                  <c:v>42.625</c:v>
                </c:pt>
                <c:pt idx="5885">
                  <c:v>41.125</c:v>
                </c:pt>
                <c:pt idx="5886">
                  <c:v>42.9375</c:v>
                </c:pt>
                <c:pt idx="5887">
                  <c:v>42.375</c:v>
                </c:pt>
                <c:pt idx="5888">
                  <c:v>42.8125</c:v>
                </c:pt>
                <c:pt idx="5889">
                  <c:v>43.25</c:v>
                </c:pt>
                <c:pt idx="5890">
                  <c:v>44.5</c:v>
                </c:pt>
                <c:pt idx="5891">
                  <c:v>45.6875</c:v>
                </c:pt>
                <c:pt idx="5892">
                  <c:v>46.4375</c:v>
                </c:pt>
                <c:pt idx="5893">
                  <c:v>45.6875</c:v>
                </c:pt>
                <c:pt idx="5894">
                  <c:v>46.375</c:v>
                </c:pt>
                <c:pt idx="5895">
                  <c:v>47</c:v>
                </c:pt>
                <c:pt idx="5896">
                  <c:v>46.5625</c:v>
                </c:pt>
                <c:pt idx="5897">
                  <c:v>47.3125</c:v>
                </c:pt>
                <c:pt idx="5898">
                  <c:v>45.1875</c:v>
                </c:pt>
                <c:pt idx="5899">
                  <c:v>44.75</c:v>
                </c:pt>
                <c:pt idx="5900">
                  <c:v>42.875</c:v>
                </c:pt>
                <c:pt idx="5901">
                  <c:v>45.0625</c:v>
                </c:pt>
                <c:pt idx="5902">
                  <c:v>44</c:v>
                </c:pt>
                <c:pt idx="5903">
                  <c:v>46.125</c:v>
                </c:pt>
                <c:pt idx="5904">
                  <c:v>46</c:v>
                </c:pt>
                <c:pt idx="5905">
                  <c:v>46.875</c:v>
                </c:pt>
                <c:pt idx="5906">
                  <c:v>49.1875</c:v>
                </c:pt>
                <c:pt idx="5907">
                  <c:v>50.75</c:v>
                </c:pt>
                <c:pt idx="5908">
                  <c:v>50.9375</c:v>
                </c:pt>
                <c:pt idx="5909">
                  <c:v>50.9375</c:v>
                </c:pt>
                <c:pt idx="5910">
                  <c:v>50.0625</c:v>
                </c:pt>
                <c:pt idx="5911">
                  <c:v>48.75</c:v>
                </c:pt>
                <c:pt idx="5912">
                  <c:v>47.75</c:v>
                </c:pt>
                <c:pt idx="5913">
                  <c:v>44.875</c:v>
                </c:pt>
                <c:pt idx="5914">
                  <c:v>47.5</c:v>
                </c:pt>
                <c:pt idx="5915">
                  <c:v>48.875</c:v>
                </c:pt>
                <c:pt idx="5916">
                  <c:v>49.3125</c:v>
                </c:pt>
                <c:pt idx="5917">
                  <c:v>52.28125</c:v>
                </c:pt>
                <c:pt idx="5918">
                  <c:v>52.4375</c:v>
                </c:pt>
                <c:pt idx="5919">
                  <c:v>51.375</c:v>
                </c:pt>
                <c:pt idx="5920">
                  <c:v>51.125</c:v>
                </c:pt>
                <c:pt idx="5921">
                  <c:v>48.75</c:v>
                </c:pt>
                <c:pt idx="5922">
                  <c:v>47.84375</c:v>
                </c:pt>
                <c:pt idx="5923">
                  <c:v>47.6875</c:v>
                </c:pt>
                <c:pt idx="5924">
                  <c:v>46.625</c:v>
                </c:pt>
                <c:pt idx="5925">
                  <c:v>46.09375</c:v>
                </c:pt>
                <c:pt idx="5926">
                  <c:v>47.5</c:v>
                </c:pt>
                <c:pt idx="5927">
                  <c:v>47.5</c:v>
                </c:pt>
                <c:pt idx="5928">
                  <c:v>45.78125</c:v>
                </c:pt>
                <c:pt idx="5929">
                  <c:v>45.9375</c:v>
                </c:pt>
                <c:pt idx="5930">
                  <c:v>44.5</c:v>
                </c:pt>
                <c:pt idx="5931">
                  <c:v>45.25</c:v>
                </c:pt>
                <c:pt idx="5932">
                  <c:v>46.65625</c:v>
                </c:pt>
                <c:pt idx="5933">
                  <c:v>47.375</c:v>
                </c:pt>
                <c:pt idx="5934">
                  <c:v>49.09375</c:v>
                </c:pt>
                <c:pt idx="5935">
                  <c:v>48.1875</c:v>
                </c:pt>
                <c:pt idx="5936">
                  <c:v>48</c:v>
                </c:pt>
                <c:pt idx="5937">
                  <c:v>48.375</c:v>
                </c:pt>
                <c:pt idx="5938">
                  <c:v>48.1875</c:v>
                </c:pt>
                <c:pt idx="5939">
                  <c:v>47.65625</c:v>
                </c:pt>
                <c:pt idx="5940">
                  <c:v>46.78125</c:v>
                </c:pt>
                <c:pt idx="5941">
                  <c:v>47</c:v>
                </c:pt>
                <c:pt idx="5942">
                  <c:v>46.71875</c:v>
                </c:pt>
                <c:pt idx="5943">
                  <c:v>46.625</c:v>
                </c:pt>
                <c:pt idx="5944">
                  <c:v>44.6875</c:v>
                </c:pt>
                <c:pt idx="5945">
                  <c:v>43.6875</c:v>
                </c:pt>
                <c:pt idx="5946">
                  <c:v>42.71875</c:v>
                </c:pt>
                <c:pt idx="5947">
                  <c:v>42.9375</c:v>
                </c:pt>
                <c:pt idx="5948">
                  <c:v>43.0625</c:v>
                </c:pt>
                <c:pt idx="5949">
                  <c:v>42.5</c:v>
                </c:pt>
                <c:pt idx="5950">
                  <c:v>42.28125</c:v>
                </c:pt>
                <c:pt idx="5951">
                  <c:v>43.75</c:v>
                </c:pt>
                <c:pt idx="5952">
                  <c:v>44.125</c:v>
                </c:pt>
                <c:pt idx="5953">
                  <c:v>42.375</c:v>
                </c:pt>
                <c:pt idx="5954">
                  <c:v>42.6875</c:v>
                </c:pt>
                <c:pt idx="5955">
                  <c:v>42.53125</c:v>
                </c:pt>
                <c:pt idx="5956">
                  <c:v>43.78125</c:v>
                </c:pt>
                <c:pt idx="5957">
                  <c:v>42.1875</c:v>
                </c:pt>
                <c:pt idx="5958">
                  <c:v>42.90625</c:v>
                </c:pt>
                <c:pt idx="5959">
                  <c:v>40.46875</c:v>
                </c:pt>
                <c:pt idx="5960">
                  <c:v>41.0625</c:v>
                </c:pt>
                <c:pt idx="5961">
                  <c:v>42.71875</c:v>
                </c:pt>
                <c:pt idx="5962">
                  <c:v>42.125</c:v>
                </c:pt>
                <c:pt idx="5963">
                  <c:v>41.875</c:v>
                </c:pt>
                <c:pt idx="5964">
                  <c:v>42.875</c:v>
                </c:pt>
                <c:pt idx="5965">
                  <c:v>41.8125</c:v>
                </c:pt>
                <c:pt idx="5966">
                  <c:v>42.25</c:v>
                </c:pt>
                <c:pt idx="5967">
                  <c:v>43</c:v>
                </c:pt>
                <c:pt idx="5968">
                  <c:v>42.5625</c:v>
                </c:pt>
                <c:pt idx="5969">
                  <c:v>42.59375</c:v>
                </c:pt>
                <c:pt idx="5970">
                  <c:v>41.78125</c:v>
                </c:pt>
                <c:pt idx="5971">
                  <c:v>41</c:v>
                </c:pt>
                <c:pt idx="5972">
                  <c:v>41</c:v>
                </c:pt>
                <c:pt idx="5973">
                  <c:v>39.53125</c:v>
                </c:pt>
                <c:pt idx="5974">
                  <c:v>40.125</c:v>
                </c:pt>
                <c:pt idx="5975">
                  <c:v>40.03125</c:v>
                </c:pt>
                <c:pt idx="5976">
                  <c:v>40.0625</c:v>
                </c:pt>
                <c:pt idx="5977">
                  <c:v>39.875</c:v>
                </c:pt>
                <c:pt idx="5978">
                  <c:v>40.3125</c:v>
                </c:pt>
                <c:pt idx="5979">
                  <c:v>40.1875</c:v>
                </c:pt>
                <c:pt idx="5980">
                  <c:v>40.8125</c:v>
                </c:pt>
                <c:pt idx="5981">
                  <c:v>41.75</c:v>
                </c:pt>
                <c:pt idx="5982">
                  <c:v>42.0625</c:v>
                </c:pt>
                <c:pt idx="5983">
                  <c:v>41.3125</c:v>
                </c:pt>
                <c:pt idx="5984">
                  <c:v>40.625</c:v>
                </c:pt>
                <c:pt idx="5985">
                  <c:v>40.3125</c:v>
                </c:pt>
                <c:pt idx="5986">
                  <c:v>40.71875</c:v>
                </c:pt>
                <c:pt idx="5987">
                  <c:v>40.375</c:v>
                </c:pt>
                <c:pt idx="5988">
                  <c:v>40.96875</c:v>
                </c:pt>
                <c:pt idx="5989">
                  <c:v>39.9375</c:v>
                </c:pt>
                <c:pt idx="5990">
                  <c:v>40.5625</c:v>
                </c:pt>
                <c:pt idx="5991">
                  <c:v>40.71875</c:v>
                </c:pt>
                <c:pt idx="5992">
                  <c:v>39.15625</c:v>
                </c:pt>
                <c:pt idx="5993">
                  <c:v>39.3125</c:v>
                </c:pt>
                <c:pt idx="5994">
                  <c:v>38.875</c:v>
                </c:pt>
                <c:pt idx="5995">
                  <c:v>38.0625</c:v>
                </c:pt>
                <c:pt idx="5996">
                  <c:v>37.84375</c:v>
                </c:pt>
                <c:pt idx="5997">
                  <c:v>38.40625</c:v>
                </c:pt>
                <c:pt idx="5998">
                  <c:v>37.40625</c:v>
                </c:pt>
                <c:pt idx="5999">
                  <c:v>38.15625</c:v>
                </c:pt>
                <c:pt idx="6000">
                  <c:v>37.875</c:v>
                </c:pt>
                <c:pt idx="6001">
                  <c:v>38.375</c:v>
                </c:pt>
                <c:pt idx="6002">
                  <c:v>38</c:v>
                </c:pt>
                <c:pt idx="6003">
                  <c:v>37.3125</c:v>
                </c:pt>
                <c:pt idx="6004">
                  <c:v>36.59375</c:v>
                </c:pt>
                <c:pt idx="6005">
                  <c:v>35.75</c:v>
                </c:pt>
                <c:pt idx="6006">
                  <c:v>37.03125</c:v>
                </c:pt>
                <c:pt idx="6007">
                  <c:v>37.4375</c:v>
                </c:pt>
                <c:pt idx="6008">
                  <c:v>37.65625</c:v>
                </c:pt>
                <c:pt idx="6009">
                  <c:v>38.28125</c:v>
                </c:pt>
                <c:pt idx="6010">
                  <c:v>37.875</c:v>
                </c:pt>
                <c:pt idx="6011">
                  <c:v>37.375</c:v>
                </c:pt>
                <c:pt idx="6012">
                  <c:v>37.46875</c:v>
                </c:pt>
                <c:pt idx="6013">
                  <c:v>36.875</c:v>
                </c:pt>
                <c:pt idx="6014">
                  <c:v>36.5</c:v>
                </c:pt>
                <c:pt idx="6015">
                  <c:v>36.6875</c:v>
                </c:pt>
                <c:pt idx="6016">
                  <c:v>35.8125</c:v>
                </c:pt>
                <c:pt idx="6017">
                  <c:v>35.53125</c:v>
                </c:pt>
                <c:pt idx="6018">
                  <c:v>34.84375</c:v>
                </c:pt>
                <c:pt idx="6019">
                  <c:v>34.375</c:v>
                </c:pt>
                <c:pt idx="6020">
                  <c:v>34.875</c:v>
                </c:pt>
                <c:pt idx="6021">
                  <c:v>35.09375</c:v>
                </c:pt>
                <c:pt idx="6022">
                  <c:v>35.28125</c:v>
                </c:pt>
                <c:pt idx="6023">
                  <c:v>35.71875</c:v>
                </c:pt>
                <c:pt idx="6024">
                  <c:v>35.125</c:v>
                </c:pt>
                <c:pt idx="6025">
                  <c:v>34.03125</c:v>
                </c:pt>
                <c:pt idx="6026">
                  <c:v>33.4375</c:v>
                </c:pt>
                <c:pt idx="6027">
                  <c:v>34.40625</c:v>
                </c:pt>
                <c:pt idx="6028">
                  <c:v>34.53125</c:v>
                </c:pt>
                <c:pt idx="6029">
                  <c:v>33.71875</c:v>
                </c:pt>
                <c:pt idx="6030">
                  <c:v>32.40625</c:v>
                </c:pt>
                <c:pt idx="6031">
                  <c:v>31.625</c:v>
                </c:pt>
                <c:pt idx="6032">
                  <c:v>32.6875</c:v>
                </c:pt>
                <c:pt idx="6033">
                  <c:v>34</c:v>
                </c:pt>
                <c:pt idx="6034">
                  <c:v>33.40625</c:v>
                </c:pt>
                <c:pt idx="6035">
                  <c:v>32.46875</c:v>
                </c:pt>
                <c:pt idx="6036">
                  <c:v>32.78125</c:v>
                </c:pt>
                <c:pt idx="6037">
                  <c:v>34.375</c:v>
                </c:pt>
                <c:pt idx="6038">
                  <c:v>33.3125</c:v>
                </c:pt>
                <c:pt idx="6039">
                  <c:v>32.3125</c:v>
                </c:pt>
                <c:pt idx="6040">
                  <c:v>30.5625</c:v>
                </c:pt>
                <c:pt idx="6041">
                  <c:v>29.96875</c:v>
                </c:pt>
                <c:pt idx="6042">
                  <c:v>30.40625</c:v>
                </c:pt>
                <c:pt idx="6043">
                  <c:v>29.5625</c:v>
                </c:pt>
                <c:pt idx="6044">
                  <c:v>28.40625</c:v>
                </c:pt>
                <c:pt idx="6045">
                  <c:v>29.375</c:v>
                </c:pt>
                <c:pt idx="6046">
                  <c:v>29.75</c:v>
                </c:pt>
                <c:pt idx="6047">
                  <c:v>28.625</c:v>
                </c:pt>
                <c:pt idx="6048">
                  <c:v>27.71875</c:v>
                </c:pt>
                <c:pt idx="6049">
                  <c:v>26.5625</c:v>
                </c:pt>
                <c:pt idx="6050">
                  <c:v>27.3125</c:v>
                </c:pt>
                <c:pt idx="6051">
                  <c:v>29.0625</c:v>
                </c:pt>
                <c:pt idx="6052">
                  <c:v>30.71875</c:v>
                </c:pt>
                <c:pt idx="6053">
                  <c:v>30.96875</c:v>
                </c:pt>
                <c:pt idx="6054">
                  <c:v>31.40625</c:v>
                </c:pt>
                <c:pt idx="6055">
                  <c:v>32.25</c:v>
                </c:pt>
                <c:pt idx="6056">
                  <c:v>31.1875</c:v>
                </c:pt>
                <c:pt idx="6057">
                  <c:v>30.34375</c:v>
                </c:pt>
                <c:pt idx="6058">
                  <c:v>30.28125</c:v>
                </c:pt>
                <c:pt idx="6059">
                  <c:v>30.4375</c:v>
                </c:pt>
                <c:pt idx="6060">
                  <c:v>31.46875</c:v>
                </c:pt>
                <c:pt idx="6061">
                  <c:v>31.25</c:v>
                </c:pt>
                <c:pt idx="6062">
                  <c:v>30.59375</c:v>
                </c:pt>
                <c:pt idx="6063">
                  <c:v>30.3125</c:v>
                </c:pt>
                <c:pt idx="6064">
                  <c:v>29.21875</c:v>
                </c:pt>
                <c:pt idx="6065">
                  <c:v>30.53125</c:v>
                </c:pt>
                <c:pt idx="6066">
                  <c:v>31.375</c:v>
                </c:pt>
                <c:pt idx="6067">
                  <c:v>29.25</c:v>
                </c:pt>
                <c:pt idx="6068">
                  <c:v>29.955078</c:v>
                </c:pt>
                <c:pt idx="6069">
                  <c:v>29.96875</c:v>
                </c:pt>
                <c:pt idx="6070">
                  <c:v>30.875</c:v>
                </c:pt>
                <c:pt idx="6071">
                  <c:v>29.5</c:v>
                </c:pt>
                <c:pt idx="6072">
                  <c:v>32.6875</c:v>
                </c:pt>
                <c:pt idx="6073">
                  <c:v>33.9375</c:v>
                </c:pt>
                <c:pt idx="6074">
                  <c:v>34.53125</c:v>
                </c:pt>
                <c:pt idx="6075">
                  <c:v>34.25</c:v>
                </c:pt>
                <c:pt idx="6076">
                  <c:v>33.625</c:v>
                </c:pt>
                <c:pt idx="6077">
                  <c:v>32.59375</c:v>
                </c:pt>
                <c:pt idx="6078">
                  <c:v>32.375</c:v>
                </c:pt>
                <c:pt idx="6079">
                  <c:v>32</c:v>
                </c:pt>
                <c:pt idx="6080">
                  <c:v>32.125</c:v>
                </c:pt>
                <c:pt idx="6081">
                  <c:v>31.40625</c:v>
                </c:pt>
                <c:pt idx="6082">
                  <c:v>31.1875</c:v>
                </c:pt>
                <c:pt idx="6083">
                  <c:v>32.15625</c:v>
                </c:pt>
                <c:pt idx="6084">
                  <c:v>33</c:v>
                </c:pt>
                <c:pt idx="6085">
                  <c:v>32</c:v>
                </c:pt>
                <c:pt idx="6086">
                  <c:v>31.53125</c:v>
                </c:pt>
                <c:pt idx="6087">
                  <c:v>31.4375</c:v>
                </c:pt>
                <c:pt idx="6088">
                  <c:v>32</c:v>
                </c:pt>
                <c:pt idx="6089">
                  <c:v>30.5</c:v>
                </c:pt>
                <c:pt idx="6090">
                  <c:v>29.1875</c:v>
                </c:pt>
                <c:pt idx="6091">
                  <c:v>30.8125</c:v>
                </c:pt>
                <c:pt idx="6092">
                  <c:v>31.5625</c:v>
                </c:pt>
                <c:pt idx="6093">
                  <c:v>31.8125</c:v>
                </c:pt>
                <c:pt idx="6094">
                  <c:v>30.4375</c:v>
                </c:pt>
                <c:pt idx="6095">
                  <c:v>31.71875</c:v>
                </c:pt>
                <c:pt idx="6096">
                  <c:v>31.9375</c:v>
                </c:pt>
                <c:pt idx="6097">
                  <c:v>31.90625</c:v>
                </c:pt>
                <c:pt idx="6098">
                  <c:v>31.75</c:v>
                </c:pt>
                <c:pt idx="6099">
                  <c:v>33.53125</c:v>
                </c:pt>
                <c:pt idx="6100">
                  <c:v>34</c:v>
                </c:pt>
                <c:pt idx="6101">
                  <c:v>34.40625</c:v>
                </c:pt>
                <c:pt idx="6102">
                  <c:v>34.5</c:v>
                </c:pt>
                <c:pt idx="6103">
                  <c:v>34.375</c:v>
                </c:pt>
                <c:pt idx="6104">
                  <c:v>32.9375</c:v>
                </c:pt>
                <c:pt idx="6105">
                  <c:v>33.25</c:v>
                </c:pt>
                <c:pt idx="6106">
                  <c:v>32.03125</c:v>
                </c:pt>
                <c:pt idx="6107">
                  <c:v>32.09375</c:v>
                </c:pt>
                <c:pt idx="6108">
                  <c:v>31.5625</c:v>
                </c:pt>
                <c:pt idx="6109">
                  <c:v>31.40625</c:v>
                </c:pt>
                <c:pt idx="6110">
                  <c:v>30.5625</c:v>
                </c:pt>
                <c:pt idx="6111">
                  <c:v>30.625</c:v>
                </c:pt>
                <c:pt idx="6112">
                  <c:v>30.34375</c:v>
                </c:pt>
                <c:pt idx="6113">
                  <c:v>30.25</c:v>
                </c:pt>
                <c:pt idx="6114">
                  <c:v>30.375</c:v>
                </c:pt>
                <c:pt idx="6115">
                  <c:v>31.03125</c:v>
                </c:pt>
                <c:pt idx="6116">
                  <c:v>29.84375</c:v>
                </c:pt>
                <c:pt idx="6117">
                  <c:v>30</c:v>
                </c:pt>
                <c:pt idx="6118">
                  <c:v>30.0625</c:v>
                </c:pt>
                <c:pt idx="6119">
                  <c:v>29.59375</c:v>
                </c:pt>
                <c:pt idx="6120">
                  <c:v>28.65625</c:v>
                </c:pt>
                <c:pt idx="6121">
                  <c:v>28.9375</c:v>
                </c:pt>
                <c:pt idx="6122">
                  <c:v>29</c:v>
                </c:pt>
                <c:pt idx="6123">
                  <c:v>29.21875</c:v>
                </c:pt>
                <c:pt idx="6124">
                  <c:v>28.6875</c:v>
                </c:pt>
                <c:pt idx="6125">
                  <c:v>28.28125</c:v>
                </c:pt>
                <c:pt idx="6126">
                  <c:v>29.40625</c:v>
                </c:pt>
                <c:pt idx="6127">
                  <c:v>29.5</c:v>
                </c:pt>
                <c:pt idx="6128">
                  <c:v>29.625</c:v>
                </c:pt>
                <c:pt idx="6129">
                  <c:v>29.03125</c:v>
                </c:pt>
                <c:pt idx="6130">
                  <c:v>29</c:v>
                </c:pt>
                <c:pt idx="6131">
                  <c:v>28.90625</c:v>
                </c:pt>
                <c:pt idx="6132">
                  <c:v>28.3125</c:v>
                </c:pt>
                <c:pt idx="6133">
                  <c:v>28</c:v>
                </c:pt>
                <c:pt idx="6134">
                  <c:v>28.46875</c:v>
                </c:pt>
                <c:pt idx="6135">
                  <c:v>28.25</c:v>
                </c:pt>
                <c:pt idx="6136">
                  <c:v>27.5625</c:v>
                </c:pt>
                <c:pt idx="6137">
                  <c:v>27.71875</c:v>
                </c:pt>
                <c:pt idx="6138">
                  <c:v>27.1875</c:v>
                </c:pt>
                <c:pt idx="6139">
                  <c:v>26.875</c:v>
                </c:pt>
                <c:pt idx="6140">
                  <c:v>27.75</c:v>
                </c:pt>
                <c:pt idx="6141">
                  <c:v>27.875</c:v>
                </c:pt>
                <c:pt idx="6142">
                  <c:v>27.4375</c:v>
                </c:pt>
                <c:pt idx="6143">
                  <c:v>27.15625</c:v>
                </c:pt>
                <c:pt idx="6144">
                  <c:v>27.1875</c:v>
                </c:pt>
                <c:pt idx="6145">
                  <c:v>27.03125</c:v>
                </c:pt>
                <c:pt idx="6146">
                  <c:v>27.09375</c:v>
                </c:pt>
                <c:pt idx="6147">
                  <c:v>27.0625</c:v>
                </c:pt>
                <c:pt idx="6148">
                  <c:v>26.375</c:v>
                </c:pt>
                <c:pt idx="6149">
                  <c:v>25.5625</c:v>
                </c:pt>
                <c:pt idx="6150">
                  <c:v>25.25</c:v>
                </c:pt>
                <c:pt idx="6151">
                  <c:v>25.3125</c:v>
                </c:pt>
                <c:pt idx="6152">
                  <c:v>24.96875</c:v>
                </c:pt>
                <c:pt idx="6153">
                  <c:v>25.25</c:v>
                </c:pt>
                <c:pt idx="6154">
                  <c:v>25.4375</c:v>
                </c:pt>
                <c:pt idx="6155">
                  <c:v>25.3125</c:v>
                </c:pt>
                <c:pt idx="6156">
                  <c:v>25.28125</c:v>
                </c:pt>
                <c:pt idx="6157">
                  <c:v>24.65625</c:v>
                </c:pt>
                <c:pt idx="6158">
                  <c:v>24.5625</c:v>
                </c:pt>
                <c:pt idx="6159">
                  <c:v>24.78125</c:v>
                </c:pt>
                <c:pt idx="6160">
                  <c:v>25.125</c:v>
                </c:pt>
                <c:pt idx="6161">
                  <c:v>25.6875</c:v>
                </c:pt>
                <c:pt idx="6162">
                  <c:v>26.15625</c:v>
                </c:pt>
                <c:pt idx="6163">
                  <c:v>26.15625</c:v>
                </c:pt>
                <c:pt idx="6164">
                  <c:v>26.125</c:v>
                </c:pt>
                <c:pt idx="6165">
                  <c:v>26.625</c:v>
                </c:pt>
                <c:pt idx="6166">
                  <c:v>26.28125</c:v>
                </c:pt>
                <c:pt idx="6167">
                  <c:v>26.9375</c:v>
                </c:pt>
                <c:pt idx="6168">
                  <c:v>26.625</c:v>
                </c:pt>
                <c:pt idx="6169">
                  <c:v>25.59375</c:v>
                </c:pt>
                <c:pt idx="6170">
                  <c:v>25.40625</c:v>
                </c:pt>
                <c:pt idx="6171">
                  <c:v>25</c:v>
                </c:pt>
                <c:pt idx="6172">
                  <c:v>25.375</c:v>
                </c:pt>
                <c:pt idx="6173">
                  <c:v>24.8125</c:v>
                </c:pt>
                <c:pt idx="6174">
                  <c:v>25.75</c:v>
                </c:pt>
                <c:pt idx="6175">
                  <c:v>25.40625</c:v>
                </c:pt>
                <c:pt idx="6176">
                  <c:v>25.75</c:v>
                </c:pt>
                <c:pt idx="6177">
                  <c:v>25.40625</c:v>
                </c:pt>
                <c:pt idx="6178">
                  <c:v>25.21875</c:v>
                </c:pt>
                <c:pt idx="6179">
                  <c:v>24.96875</c:v>
                </c:pt>
                <c:pt idx="6180">
                  <c:v>24.875</c:v>
                </c:pt>
                <c:pt idx="6181">
                  <c:v>24.8125</c:v>
                </c:pt>
                <c:pt idx="6182">
                  <c:v>25.25</c:v>
                </c:pt>
                <c:pt idx="6183">
                  <c:v>24.84375</c:v>
                </c:pt>
                <c:pt idx="6184">
                  <c:v>25.03125</c:v>
                </c:pt>
                <c:pt idx="6185">
                  <c:v>25.1875</c:v>
                </c:pt>
                <c:pt idx="6186">
                  <c:v>25.375</c:v>
                </c:pt>
                <c:pt idx="6187">
                  <c:v>25.71875</c:v>
                </c:pt>
                <c:pt idx="6188">
                  <c:v>25.75</c:v>
                </c:pt>
                <c:pt idx="6189">
                  <c:v>25.6875</c:v>
                </c:pt>
                <c:pt idx="6190">
                  <c:v>25.65625</c:v>
                </c:pt>
                <c:pt idx="6191">
                  <c:v>25.46875</c:v>
                </c:pt>
                <c:pt idx="6192">
                  <c:v>25.5</c:v>
                </c:pt>
                <c:pt idx="6193">
                  <c:v>25.65625</c:v>
                </c:pt>
                <c:pt idx="6194">
                  <c:v>25.09375</c:v>
                </c:pt>
                <c:pt idx="6195">
                  <c:v>24.4375</c:v>
                </c:pt>
                <c:pt idx="6196">
                  <c:v>24.21875</c:v>
                </c:pt>
                <c:pt idx="6197">
                  <c:v>24.21875</c:v>
                </c:pt>
                <c:pt idx="6198">
                  <c:v>23.4375</c:v>
                </c:pt>
                <c:pt idx="6199">
                  <c:v>23.15625</c:v>
                </c:pt>
                <c:pt idx="6200">
                  <c:v>23.625</c:v>
                </c:pt>
                <c:pt idx="6201">
                  <c:v>23.84375</c:v>
                </c:pt>
                <c:pt idx="6202">
                  <c:v>23.4375</c:v>
                </c:pt>
                <c:pt idx="6203">
                  <c:v>23.09375</c:v>
                </c:pt>
                <c:pt idx="6204">
                  <c:v>22.6875</c:v>
                </c:pt>
                <c:pt idx="6205">
                  <c:v>22.625</c:v>
                </c:pt>
                <c:pt idx="6206">
                  <c:v>22.75</c:v>
                </c:pt>
                <c:pt idx="6207">
                  <c:v>22.375</c:v>
                </c:pt>
                <c:pt idx="6208">
                  <c:v>22.09375</c:v>
                </c:pt>
                <c:pt idx="6209">
                  <c:v>22.34375</c:v>
                </c:pt>
                <c:pt idx="6210">
                  <c:v>21.46875</c:v>
                </c:pt>
                <c:pt idx="6211">
                  <c:v>21.5625</c:v>
                </c:pt>
                <c:pt idx="6212">
                  <c:v>21.25</c:v>
                </c:pt>
                <c:pt idx="6213">
                  <c:v>21.53125</c:v>
                </c:pt>
                <c:pt idx="6214">
                  <c:v>21.40625</c:v>
                </c:pt>
                <c:pt idx="6215">
                  <c:v>21.5</c:v>
                </c:pt>
                <c:pt idx="6216">
                  <c:v>21</c:v>
                </c:pt>
                <c:pt idx="6217">
                  <c:v>20.40625</c:v>
                </c:pt>
                <c:pt idx="6218">
                  <c:v>19.90625</c:v>
                </c:pt>
                <c:pt idx="6219">
                  <c:v>20.09375</c:v>
                </c:pt>
                <c:pt idx="6220">
                  <c:v>20.3125</c:v>
                </c:pt>
                <c:pt idx="6221">
                  <c:v>19.65625</c:v>
                </c:pt>
                <c:pt idx="6222">
                  <c:v>19.34375</c:v>
                </c:pt>
                <c:pt idx="6223">
                  <c:v>19.75</c:v>
                </c:pt>
                <c:pt idx="6224">
                  <c:v>20</c:v>
                </c:pt>
                <c:pt idx="6225">
                  <c:v>20.34375</c:v>
                </c:pt>
                <c:pt idx="6226">
                  <c:v>20.875</c:v>
                </c:pt>
                <c:pt idx="6227">
                  <c:v>20.0625</c:v>
                </c:pt>
                <c:pt idx="6228">
                  <c:v>19.96875</c:v>
                </c:pt>
                <c:pt idx="6229">
                  <c:v>19.84375</c:v>
                </c:pt>
                <c:pt idx="6230">
                  <c:v>19.75</c:v>
                </c:pt>
                <c:pt idx="6231">
                  <c:v>19.75</c:v>
                </c:pt>
                <c:pt idx="6232">
                  <c:v>19.09375</c:v>
                </c:pt>
                <c:pt idx="6233">
                  <c:v>19.65625</c:v>
                </c:pt>
                <c:pt idx="6234">
                  <c:v>19.9375</c:v>
                </c:pt>
                <c:pt idx="6235">
                  <c:v>20</c:v>
                </c:pt>
                <c:pt idx="6236">
                  <c:v>19.875</c:v>
                </c:pt>
                <c:pt idx="6237">
                  <c:v>19.6875</c:v>
                </c:pt>
                <c:pt idx="6238">
                  <c:v>19.71875</c:v>
                </c:pt>
                <c:pt idx="6239">
                  <c:v>19.3125</c:v>
                </c:pt>
                <c:pt idx="6240">
                  <c:v>18.96875</c:v>
                </c:pt>
                <c:pt idx="6241">
                  <c:v>18.78125</c:v>
                </c:pt>
                <c:pt idx="6242">
                  <c:v>18.59375</c:v>
                </c:pt>
                <c:pt idx="6243">
                  <c:v>18.59375</c:v>
                </c:pt>
                <c:pt idx="6244">
                  <c:v>19.0625</c:v>
                </c:pt>
                <c:pt idx="6245">
                  <c:v>19.3125</c:v>
                </c:pt>
                <c:pt idx="6246">
                  <c:v>19.78125</c:v>
                </c:pt>
                <c:pt idx="6247">
                  <c:v>20.03125</c:v>
                </c:pt>
                <c:pt idx="6248">
                  <c:v>20.375</c:v>
                </c:pt>
                <c:pt idx="6249">
                  <c:v>20.5625</c:v>
                </c:pt>
                <c:pt idx="6250">
                  <c:v>19.96875</c:v>
                </c:pt>
                <c:pt idx="6251">
                  <c:v>19.90625</c:v>
                </c:pt>
                <c:pt idx="6252">
                  <c:v>20.125</c:v>
                </c:pt>
                <c:pt idx="6253">
                  <c:v>20.03125</c:v>
                </c:pt>
                <c:pt idx="6254">
                  <c:v>20.1875</c:v>
                </c:pt>
                <c:pt idx="6255">
                  <c:v>20.46875</c:v>
                </c:pt>
                <c:pt idx="6256">
                  <c:v>20.53125</c:v>
                </c:pt>
                <c:pt idx="6257">
                  <c:v>20.4375</c:v>
                </c:pt>
                <c:pt idx="6258">
                  <c:v>20.375</c:v>
                </c:pt>
                <c:pt idx="6259">
                  <c:v>20.4375</c:v>
                </c:pt>
                <c:pt idx="6260">
                  <c:v>20.03125</c:v>
                </c:pt>
                <c:pt idx="6261">
                  <c:v>19.9375</c:v>
                </c:pt>
                <c:pt idx="6262">
                  <c:v>19.78125</c:v>
                </c:pt>
                <c:pt idx="6263">
                  <c:v>19.78125</c:v>
                </c:pt>
                <c:pt idx="6264">
                  <c:v>20</c:v>
                </c:pt>
                <c:pt idx="6265">
                  <c:v>19.96875</c:v>
                </c:pt>
                <c:pt idx="6266">
                  <c:v>19.71875</c:v>
                </c:pt>
                <c:pt idx="6267">
                  <c:v>19.625</c:v>
                </c:pt>
                <c:pt idx="6268">
                  <c:v>19.90625</c:v>
                </c:pt>
                <c:pt idx="6269">
                  <c:v>19.75</c:v>
                </c:pt>
                <c:pt idx="6270">
                  <c:v>19.1875</c:v>
                </c:pt>
                <c:pt idx="6271">
                  <c:v>18.96875</c:v>
                </c:pt>
                <c:pt idx="6272">
                  <c:v>18.5625</c:v>
                </c:pt>
                <c:pt idx="6273">
                  <c:v>18.3125</c:v>
                </c:pt>
                <c:pt idx="6274">
                  <c:v>18.125</c:v>
                </c:pt>
                <c:pt idx="6275">
                  <c:v>18.4375</c:v>
                </c:pt>
                <c:pt idx="6276">
                  <c:v>18.03125</c:v>
                </c:pt>
                <c:pt idx="6277">
                  <c:v>18.1875</c:v>
                </c:pt>
                <c:pt idx="6278">
                  <c:v>18.15625</c:v>
                </c:pt>
                <c:pt idx="6279">
                  <c:v>17.5</c:v>
                </c:pt>
                <c:pt idx="6280">
                  <c:v>17.375</c:v>
                </c:pt>
                <c:pt idx="6281">
                  <c:v>17.375</c:v>
                </c:pt>
                <c:pt idx="6282">
                  <c:v>17.28125</c:v>
                </c:pt>
                <c:pt idx="6283">
                  <c:v>16.09375</c:v>
                </c:pt>
                <c:pt idx="6284">
                  <c:v>17.03125</c:v>
                </c:pt>
                <c:pt idx="6285">
                  <c:v>17.5625</c:v>
                </c:pt>
                <c:pt idx="6286">
                  <c:v>17.8125</c:v>
                </c:pt>
                <c:pt idx="6287">
                  <c:v>18.03125</c:v>
                </c:pt>
                <c:pt idx="6288">
                  <c:v>17.71875</c:v>
                </c:pt>
                <c:pt idx="6289">
                  <c:v>17.34375</c:v>
                </c:pt>
                <c:pt idx="6290">
                  <c:v>17.84375</c:v>
                </c:pt>
                <c:pt idx="6291">
                  <c:v>18.0625</c:v>
                </c:pt>
                <c:pt idx="6292">
                  <c:v>18</c:v>
                </c:pt>
                <c:pt idx="6293">
                  <c:v>17.84375</c:v>
                </c:pt>
                <c:pt idx="6294">
                  <c:v>17.9375</c:v>
                </c:pt>
                <c:pt idx="6295">
                  <c:v>17.65625</c:v>
                </c:pt>
                <c:pt idx="6296">
                  <c:v>17.96875</c:v>
                </c:pt>
                <c:pt idx="6297">
                  <c:v>18.28125</c:v>
                </c:pt>
                <c:pt idx="6298">
                  <c:v>18.4375</c:v>
                </c:pt>
                <c:pt idx="6299">
                  <c:v>18.5</c:v>
                </c:pt>
                <c:pt idx="6300">
                  <c:v>18.4375</c:v>
                </c:pt>
                <c:pt idx="6301">
                  <c:v>18.46875</c:v>
                </c:pt>
                <c:pt idx="6302">
                  <c:v>18.3125</c:v>
                </c:pt>
                <c:pt idx="6303">
                  <c:v>18.375</c:v>
                </c:pt>
                <c:pt idx="6304">
                  <c:v>18.125</c:v>
                </c:pt>
                <c:pt idx="6305">
                  <c:v>17.96875</c:v>
                </c:pt>
                <c:pt idx="6306">
                  <c:v>18.34375</c:v>
                </c:pt>
                <c:pt idx="6307">
                  <c:v>18.53125</c:v>
                </c:pt>
                <c:pt idx="6308">
                  <c:v>19.203125</c:v>
                </c:pt>
                <c:pt idx="6309">
                  <c:v>19.125</c:v>
                </c:pt>
                <c:pt idx="6310">
                  <c:v>18.9375</c:v>
                </c:pt>
                <c:pt idx="6311">
                  <c:v>19</c:v>
                </c:pt>
                <c:pt idx="6312">
                  <c:v>19.125</c:v>
                </c:pt>
                <c:pt idx="6313">
                  <c:v>19.125</c:v>
                </c:pt>
                <c:pt idx="6314">
                  <c:v>19.375</c:v>
                </c:pt>
                <c:pt idx="6315">
                  <c:v>19.0625</c:v>
                </c:pt>
                <c:pt idx="6316">
                  <c:v>18.8125</c:v>
                </c:pt>
                <c:pt idx="6317">
                  <c:v>19.3125</c:v>
                </c:pt>
                <c:pt idx="6318">
                  <c:v>19.15625</c:v>
                </c:pt>
                <c:pt idx="6319">
                  <c:v>18.90625</c:v>
                </c:pt>
                <c:pt idx="6320">
                  <c:v>19.03125</c:v>
                </c:pt>
                <c:pt idx="6321">
                  <c:v>19</c:v>
                </c:pt>
                <c:pt idx="6322">
                  <c:v>18.84375</c:v>
                </c:pt>
                <c:pt idx="6323">
                  <c:v>17.75</c:v>
                </c:pt>
                <c:pt idx="6324">
                  <c:v>17.78125</c:v>
                </c:pt>
                <c:pt idx="6325">
                  <c:v>17.96875</c:v>
                </c:pt>
                <c:pt idx="6326">
                  <c:v>18.03125</c:v>
                </c:pt>
                <c:pt idx="6327">
                  <c:v>18.375</c:v>
                </c:pt>
                <c:pt idx="6328">
                  <c:v>18.125</c:v>
                </c:pt>
                <c:pt idx="6329">
                  <c:v>18.34375</c:v>
                </c:pt>
                <c:pt idx="6330">
                  <c:v>18.59375</c:v>
                </c:pt>
                <c:pt idx="6331">
                  <c:v>17.9375</c:v>
                </c:pt>
                <c:pt idx="6332">
                  <c:v>17.84375</c:v>
                </c:pt>
                <c:pt idx="6333">
                  <c:v>17.53125</c:v>
                </c:pt>
                <c:pt idx="6334">
                  <c:v>17.90625</c:v>
                </c:pt>
                <c:pt idx="6335">
                  <c:v>18.46875</c:v>
                </c:pt>
                <c:pt idx="6336">
                  <c:v>17.96875</c:v>
                </c:pt>
                <c:pt idx="6337">
                  <c:v>18.5</c:v>
                </c:pt>
                <c:pt idx="6338">
                  <c:v>18.53125</c:v>
                </c:pt>
                <c:pt idx="6339">
                  <c:v>19.03125</c:v>
                </c:pt>
                <c:pt idx="6340">
                  <c:v>19.1875</c:v>
                </c:pt>
                <c:pt idx="6341">
                  <c:v>18.8125</c:v>
                </c:pt>
                <c:pt idx="6342">
                  <c:v>18.9375</c:v>
                </c:pt>
                <c:pt idx="6343">
                  <c:v>18.34375</c:v>
                </c:pt>
                <c:pt idx="6344">
                  <c:v>18.75</c:v>
                </c:pt>
                <c:pt idx="6345">
                  <c:v>18.9375</c:v>
                </c:pt>
                <c:pt idx="6346">
                  <c:v>18.875</c:v>
                </c:pt>
                <c:pt idx="6347">
                  <c:v>19.28125</c:v>
                </c:pt>
                <c:pt idx="6348">
                  <c:v>19.1875</c:v>
                </c:pt>
                <c:pt idx="6349">
                  <c:v>18.5</c:v>
                </c:pt>
                <c:pt idx="6350">
                  <c:v>18.25</c:v>
                </c:pt>
                <c:pt idx="6351">
                  <c:v>18.0625</c:v>
                </c:pt>
                <c:pt idx="6352">
                  <c:v>17.875</c:v>
                </c:pt>
                <c:pt idx="6353">
                  <c:v>17.5</c:v>
                </c:pt>
                <c:pt idx="6354">
                  <c:v>17.75</c:v>
                </c:pt>
                <c:pt idx="6355">
                  <c:v>17.90625</c:v>
                </c:pt>
                <c:pt idx="6356">
                  <c:v>17.875</c:v>
                </c:pt>
                <c:pt idx="6357">
                  <c:v>17.84375</c:v>
                </c:pt>
                <c:pt idx="6358">
                  <c:v>17.71875</c:v>
                </c:pt>
                <c:pt idx="6359">
                  <c:v>17.53125</c:v>
                </c:pt>
                <c:pt idx="6360">
                  <c:v>16.8125</c:v>
                </c:pt>
                <c:pt idx="6361">
                  <c:v>17.5</c:v>
                </c:pt>
                <c:pt idx="6362">
                  <c:v>17.59375</c:v>
                </c:pt>
                <c:pt idx="6363">
                  <c:v>17.71875</c:v>
                </c:pt>
                <c:pt idx="6364">
                  <c:v>17.25</c:v>
                </c:pt>
                <c:pt idx="6365">
                  <c:v>16.96875</c:v>
                </c:pt>
                <c:pt idx="6366">
                  <c:v>16.90625</c:v>
                </c:pt>
                <c:pt idx="6367">
                  <c:v>16.34375</c:v>
                </c:pt>
                <c:pt idx="6368">
                  <c:v>16.5</c:v>
                </c:pt>
                <c:pt idx="6369">
                  <c:v>16.34375</c:v>
                </c:pt>
                <c:pt idx="6370">
                  <c:v>16.78125</c:v>
                </c:pt>
                <c:pt idx="6371">
                  <c:v>16.3125</c:v>
                </c:pt>
                <c:pt idx="6372">
                  <c:v>16.875</c:v>
                </c:pt>
                <c:pt idx="6373">
                  <c:v>16.5</c:v>
                </c:pt>
                <c:pt idx="6374">
                  <c:v>16.5</c:v>
                </c:pt>
                <c:pt idx="6375">
                  <c:v>16.6875</c:v>
                </c:pt>
                <c:pt idx="6376">
                  <c:v>16.4375</c:v>
                </c:pt>
                <c:pt idx="6377">
                  <c:v>16</c:v>
                </c:pt>
                <c:pt idx="6378">
                  <c:v>15.8125</c:v>
                </c:pt>
                <c:pt idx="6379">
                  <c:v>15.6875</c:v>
                </c:pt>
                <c:pt idx="6380">
                  <c:v>15.6875</c:v>
                </c:pt>
                <c:pt idx="6381">
                  <c:v>15.9375</c:v>
                </c:pt>
                <c:pt idx="6382">
                  <c:v>15.6875</c:v>
                </c:pt>
                <c:pt idx="6383">
                  <c:v>15.5</c:v>
                </c:pt>
                <c:pt idx="6384">
                  <c:v>15.4375</c:v>
                </c:pt>
                <c:pt idx="6385">
                  <c:v>15.4375</c:v>
                </c:pt>
                <c:pt idx="6386">
                  <c:v>15.1875</c:v>
                </c:pt>
                <c:pt idx="6387">
                  <c:v>14.9375</c:v>
                </c:pt>
                <c:pt idx="6388">
                  <c:v>15.0625</c:v>
                </c:pt>
                <c:pt idx="6389">
                  <c:v>15</c:v>
                </c:pt>
                <c:pt idx="6390">
                  <c:v>14.9375</c:v>
                </c:pt>
                <c:pt idx="6391">
                  <c:v>15.0625</c:v>
                </c:pt>
                <c:pt idx="6392">
                  <c:v>14.875</c:v>
                </c:pt>
                <c:pt idx="6393">
                  <c:v>15</c:v>
                </c:pt>
                <c:pt idx="6394">
                  <c:v>15.25</c:v>
                </c:pt>
                <c:pt idx="6395">
                  <c:v>15.25</c:v>
                </c:pt>
                <c:pt idx="6396">
                  <c:v>14.9375</c:v>
                </c:pt>
                <c:pt idx="6397">
                  <c:v>15.25</c:v>
                </c:pt>
                <c:pt idx="6398">
                  <c:v>15.0625</c:v>
                </c:pt>
                <c:pt idx="6399">
                  <c:v>15</c:v>
                </c:pt>
                <c:pt idx="6400">
                  <c:v>14.875</c:v>
                </c:pt>
                <c:pt idx="6401">
                  <c:v>14.5</c:v>
                </c:pt>
                <c:pt idx="6402">
                  <c:v>14.625</c:v>
                </c:pt>
                <c:pt idx="6403">
                  <c:v>14.125</c:v>
                </c:pt>
                <c:pt idx="6404">
                  <c:v>14.1875</c:v>
                </c:pt>
                <c:pt idx="6405">
                  <c:v>14.1875</c:v>
                </c:pt>
                <c:pt idx="6406">
                  <c:v>14.1875</c:v>
                </c:pt>
                <c:pt idx="6407">
                  <c:v>14.125</c:v>
                </c:pt>
                <c:pt idx="6408">
                  <c:v>14.0625</c:v>
                </c:pt>
                <c:pt idx="6409">
                  <c:v>13.875</c:v>
                </c:pt>
                <c:pt idx="6410">
                  <c:v>13.875</c:v>
                </c:pt>
                <c:pt idx="6411">
                  <c:v>13.5625</c:v>
                </c:pt>
                <c:pt idx="6412">
                  <c:v>13.75</c:v>
                </c:pt>
                <c:pt idx="6413">
                  <c:v>14</c:v>
                </c:pt>
                <c:pt idx="6414">
                  <c:v>13.875</c:v>
                </c:pt>
                <c:pt idx="6415">
                  <c:v>13.875</c:v>
                </c:pt>
                <c:pt idx="6416">
                  <c:v>14.0625</c:v>
                </c:pt>
                <c:pt idx="6417">
                  <c:v>13.9375</c:v>
                </c:pt>
                <c:pt idx="6418">
                  <c:v>14</c:v>
                </c:pt>
                <c:pt idx="6419">
                  <c:v>14.25</c:v>
                </c:pt>
                <c:pt idx="6420">
                  <c:v>13.875</c:v>
                </c:pt>
                <c:pt idx="6421">
                  <c:v>13.8125</c:v>
                </c:pt>
                <c:pt idx="6422">
                  <c:v>14.1875</c:v>
                </c:pt>
                <c:pt idx="6423">
                  <c:v>14.3125</c:v>
                </c:pt>
                <c:pt idx="6424">
                  <c:v>14.3125</c:v>
                </c:pt>
                <c:pt idx="6425">
                  <c:v>14</c:v>
                </c:pt>
                <c:pt idx="6426">
                  <c:v>13.9375</c:v>
                </c:pt>
                <c:pt idx="6427">
                  <c:v>13.875</c:v>
                </c:pt>
                <c:pt idx="6428">
                  <c:v>13.875</c:v>
                </c:pt>
                <c:pt idx="6429">
                  <c:v>13.875</c:v>
                </c:pt>
                <c:pt idx="6430">
                  <c:v>13.9375</c:v>
                </c:pt>
                <c:pt idx="6431">
                  <c:v>14.4375</c:v>
                </c:pt>
                <c:pt idx="6432">
                  <c:v>14.8125</c:v>
                </c:pt>
                <c:pt idx="6433">
                  <c:v>14.625</c:v>
                </c:pt>
                <c:pt idx="6434">
                  <c:v>14.875</c:v>
                </c:pt>
                <c:pt idx="6435">
                  <c:v>14.875</c:v>
                </c:pt>
                <c:pt idx="6436">
                  <c:v>14.6875</c:v>
                </c:pt>
                <c:pt idx="6437">
                  <c:v>14.9375</c:v>
                </c:pt>
                <c:pt idx="6438">
                  <c:v>14.5625</c:v>
                </c:pt>
                <c:pt idx="6439">
                  <c:v>14.4375</c:v>
                </c:pt>
                <c:pt idx="6440">
                  <c:v>14.375</c:v>
                </c:pt>
                <c:pt idx="6441">
                  <c:v>14.5</c:v>
                </c:pt>
                <c:pt idx="6442">
                  <c:v>14.375</c:v>
                </c:pt>
                <c:pt idx="6443">
                  <c:v>13.875</c:v>
                </c:pt>
                <c:pt idx="6444">
                  <c:v>13.6875</c:v>
                </c:pt>
                <c:pt idx="6445">
                  <c:v>13.625</c:v>
                </c:pt>
                <c:pt idx="6446">
                  <c:v>13.625</c:v>
                </c:pt>
                <c:pt idx="6447">
                  <c:v>13.3125</c:v>
                </c:pt>
                <c:pt idx="6448">
                  <c:v>13.25</c:v>
                </c:pt>
                <c:pt idx="6449">
                  <c:v>13.5</c:v>
                </c:pt>
                <c:pt idx="6450">
                  <c:v>13.1875</c:v>
                </c:pt>
                <c:pt idx="6451">
                  <c:v>13.375</c:v>
                </c:pt>
                <c:pt idx="6452">
                  <c:v>13.375</c:v>
                </c:pt>
                <c:pt idx="6453">
                  <c:v>13.1875</c:v>
                </c:pt>
                <c:pt idx="6454">
                  <c:v>12.3125</c:v>
                </c:pt>
                <c:pt idx="6455">
                  <c:v>12</c:v>
                </c:pt>
                <c:pt idx="6456">
                  <c:v>11.875</c:v>
                </c:pt>
                <c:pt idx="6457">
                  <c:v>12.1875</c:v>
                </c:pt>
                <c:pt idx="6458">
                  <c:v>12.4375</c:v>
                </c:pt>
                <c:pt idx="6459">
                  <c:v>12.3125</c:v>
                </c:pt>
                <c:pt idx="6460">
                  <c:v>12.4375</c:v>
                </c:pt>
                <c:pt idx="6461">
                  <c:v>12.5</c:v>
                </c:pt>
                <c:pt idx="6462">
                  <c:v>12.25</c:v>
                </c:pt>
                <c:pt idx="6463">
                  <c:v>12.25</c:v>
                </c:pt>
                <c:pt idx="6464">
                  <c:v>11.9375</c:v>
                </c:pt>
                <c:pt idx="6465">
                  <c:v>11.8125</c:v>
                </c:pt>
                <c:pt idx="6466">
                  <c:v>11.5625</c:v>
                </c:pt>
                <c:pt idx="6467">
                  <c:v>11.75</c:v>
                </c:pt>
                <c:pt idx="6468">
                  <c:v>11.6875</c:v>
                </c:pt>
                <c:pt idx="6469">
                  <c:v>11.875</c:v>
                </c:pt>
                <c:pt idx="6470">
                  <c:v>11.625</c:v>
                </c:pt>
                <c:pt idx="6471">
                  <c:v>11.5</c:v>
                </c:pt>
                <c:pt idx="6472">
                  <c:v>11.4375</c:v>
                </c:pt>
                <c:pt idx="6473">
                  <c:v>11.4375</c:v>
                </c:pt>
                <c:pt idx="6474">
                  <c:v>11.5</c:v>
                </c:pt>
                <c:pt idx="6475">
                  <c:v>11.375</c:v>
                </c:pt>
                <c:pt idx="6476">
                  <c:v>11.5625</c:v>
                </c:pt>
                <c:pt idx="6477">
                  <c:v>11.4375</c:v>
                </c:pt>
                <c:pt idx="6478">
                  <c:v>11.4375</c:v>
                </c:pt>
                <c:pt idx="6479">
                  <c:v>11.6875</c:v>
                </c:pt>
                <c:pt idx="6480">
                  <c:v>11.5625</c:v>
                </c:pt>
                <c:pt idx="6481">
                  <c:v>11.5625</c:v>
                </c:pt>
                <c:pt idx="6482">
                  <c:v>11.75</c:v>
                </c:pt>
                <c:pt idx="6483">
                  <c:v>11.75</c:v>
                </c:pt>
                <c:pt idx="6484">
                  <c:v>12</c:v>
                </c:pt>
                <c:pt idx="6485">
                  <c:v>11.9375</c:v>
                </c:pt>
                <c:pt idx="6486">
                  <c:v>11.8125</c:v>
                </c:pt>
                <c:pt idx="6487">
                  <c:v>11.9375</c:v>
                </c:pt>
                <c:pt idx="6488">
                  <c:v>11.0625</c:v>
                </c:pt>
                <c:pt idx="6489">
                  <c:v>11.3125</c:v>
                </c:pt>
                <c:pt idx="6490">
                  <c:v>11.5</c:v>
                </c:pt>
                <c:pt idx="6491">
                  <c:v>11.375</c:v>
                </c:pt>
                <c:pt idx="6492">
                  <c:v>11.75</c:v>
                </c:pt>
                <c:pt idx="6493">
                  <c:v>12.0625</c:v>
                </c:pt>
                <c:pt idx="6494">
                  <c:v>12</c:v>
                </c:pt>
                <c:pt idx="6495">
                  <c:v>11.75</c:v>
                </c:pt>
                <c:pt idx="6496">
                  <c:v>11.75</c:v>
                </c:pt>
                <c:pt idx="6497">
                  <c:v>11.8125</c:v>
                </c:pt>
                <c:pt idx="6498">
                  <c:v>11.6875</c:v>
                </c:pt>
                <c:pt idx="6499">
                  <c:v>11.5</c:v>
                </c:pt>
                <c:pt idx="6500">
                  <c:v>11.5</c:v>
                </c:pt>
                <c:pt idx="6501">
                  <c:v>11.625</c:v>
                </c:pt>
                <c:pt idx="6502">
                  <c:v>11.9375</c:v>
                </c:pt>
                <c:pt idx="6503">
                  <c:v>11.9375</c:v>
                </c:pt>
                <c:pt idx="6504">
                  <c:v>12.125</c:v>
                </c:pt>
                <c:pt idx="6505">
                  <c:v>12.3125</c:v>
                </c:pt>
                <c:pt idx="6506">
                  <c:v>12.3125</c:v>
                </c:pt>
                <c:pt idx="6507">
                  <c:v>12.5</c:v>
                </c:pt>
                <c:pt idx="6508">
                  <c:v>12.75</c:v>
                </c:pt>
                <c:pt idx="6509">
                  <c:v>12.75</c:v>
                </c:pt>
                <c:pt idx="6510">
                  <c:v>13</c:v>
                </c:pt>
                <c:pt idx="6511">
                  <c:v>12.75</c:v>
                </c:pt>
                <c:pt idx="6512">
                  <c:v>12.75</c:v>
                </c:pt>
                <c:pt idx="6513">
                  <c:v>12.6875</c:v>
                </c:pt>
                <c:pt idx="6514">
                  <c:v>12.6875</c:v>
                </c:pt>
                <c:pt idx="6515">
                  <c:v>12.75</c:v>
                </c:pt>
                <c:pt idx="6516">
                  <c:v>12.75</c:v>
                </c:pt>
                <c:pt idx="6517">
                  <c:v>12.625</c:v>
                </c:pt>
                <c:pt idx="6518">
                  <c:v>12.4375</c:v>
                </c:pt>
                <c:pt idx="6519">
                  <c:v>12.25</c:v>
                </c:pt>
                <c:pt idx="6520">
                  <c:v>12.375</c:v>
                </c:pt>
                <c:pt idx="6521">
                  <c:v>12.25</c:v>
                </c:pt>
                <c:pt idx="6522">
                  <c:v>12.25</c:v>
                </c:pt>
                <c:pt idx="6523">
                  <c:v>12</c:v>
                </c:pt>
                <c:pt idx="6524">
                  <c:v>12.5625</c:v>
                </c:pt>
                <c:pt idx="6525">
                  <c:v>13.25</c:v>
                </c:pt>
                <c:pt idx="6526">
                  <c:v>13.5</c:v>
                </c:pt>
                <c:pt idx="6527">
                  <c:v>13.375</c:v>
                </c:pt>
                <c:pt idx="6528">
                  <c:v>13.4375</c:v>
                </c:pt>
                <c:pt idx="6529">
                  <c:v>13.3125</c:v>
                </c:pt>
                <c:pt idx="6530">
                  <c:v>13.125</c:v>
                </c:pt>
                <c:pt idx="6531">
                  <c:v>13.1875</c:v>
                </c:pt>
                <c:pt idx="6532">
                  <c:v>13.25</c:v>
                </c:pt>
                <c:pt idx="6533">
                  <c:v>13.125</c:v>
                </c:pt>
                <c:pt idx="6534">
                  <c:v>13.6875</c:v>
                </c:pt>
                <c:pt idx="6535">
                  <c:v>13.625</c:v>
                </c:pt>
                <c:pt idx="6536">
                  <c:v>13.5</c:v>
                </c:pt>
                <c:pt idx="6537">
                  <c:v>13.4375</c:v>
                </c:pt>
                <c:pt idx="6538">
                  <c:v>13.75</c:v>
                </c:pt>
                <c:pt idx="6539">
                  <c:v>13.8125</c:v>
                </c:pt>
                <c:pt idx="6540">
                  <c:v>13.75</c:v>
                </c:pt>
                <c:pt idx="6541">
                  <c:v>14.0625</c:v>
                </c:pt>
                <c:pt idx="6542">
                  <c:v>13.875</c:v>
                </c:pt>
                <c:pt idx="6543">
                  <c:v>13.5625</c:v>
                </c:pt>
                <c:pt idx="6544">
                  <c:v>13.4375</c:v>
                </c:pt>
                <c:pt idx="6545">
                  <c:v>13.625</c:v>
                </c:pt>
                <c:pt idx="6546">
                  <c:v>13.75</c:v>
                </c:pt>
                <c:pt idx="6547">
                  <c:v>13.5</c:v>
                </c:pt>
                <c:pt idx="6548">
                  <c:v>13.1875</c:v>
                </c:pt>
                <c:pt idx="6549">
                  <c:v>13.5625</c:v>
                </c:pt>
                <c:pt idx="6550">
                  <c:v>13.375</c:v>
                </c:pt>
                <c:pt idx="6551">
                  <c:v>13.1875</c:v>
                </c:pt>
                <c:pt idx="6552">
                  <c:v>13.1875</c:v>
                </c:pt>
                <c:pt idx="6553">
                  <c:v>12.8125</c:v>
                </c:pt>
                <c:pt idx="6554">
                  <c:v>13</c:v>
                </c:pt>
                <c:pt idx="6555">
                  <c:v>13.1875</c:v>
                </c:pt>
                <c:pt idx="6556">
                  <c:v>13.0625</c:v>
                </c:pt>
                <c:pt idx="6557">
                  <c:v>12.875</c:v>
                </c:pt>
                <c:pt idx="6558">
                  <c:v>13</c:v>
                </c:pt>
                <c:pt idx="6559">
                  <c:v>13.3125</c:v>
                </c:pt>
                <c:pt idx="6560">
                  <c:v>13.5625</c:v>
                </c:pt>
                <c:pt idx="6561">
                  <c:v>13.8125</c:v>
                </c:pt>
                <c:pt idx="6562">
                  <c:v>13.4375</c:v>
                </c:pt>
                <c:pt idx="6563">
                  <c:v>13.3125</c:v>
                </c:pt>
                <c:pt idx="6564">
                  <c:v>13.5625</c:v>
                </c:pt>
                <c:pt idx="6565">
                  <c:v>13.6875</c:v>
                </c:pt>
                <c:pt idx="6566">
                  <c:v>13.625</c:v>
                </c:pt>
                <c:pt idx="6567">
                  <c:v>13.6875</c:v>
                </c:pt>
                <c:pt idx="6568">
                  <c:v>13.3125</c:v>
                </c:pt>
                <c:pt idx="6569">
                  <c:v>13.3125</c:v>
                </c:pt>
                <c:pt idx="6570">
                  <c:v>13.25</c:v>
                </c:pt>
                <c:pt idx="6571">
                  <c:v>12.9375</c:v>
                </c:pt>
                <c:pt idx="6572">
                  <c:v>12.9375</c:v>
                </c:pt>
                <c:pt idx="6573">
                  <c:v>13.3125</c:v>
                </c:pt>
                <c:pt idx="6574">
                  <c:v>13.25</c:v>
                </c:pt>
                <c:pt idx="6575">
                  <c:v>13.1875</c:v>
                </c:pt>
                <c:pt idx="6576">
                  <c:v>13.1875</c:v>
                </c:pt>
                <c:pt idx="6577">
                  <c:v>13.4375</c:v>
                </c:pt>
                <c:pt idx="6578">
                  <c:v>13.4375</c:v>
                </c:pt>
                <c:pt idx="6579">
                  <c:v>13.4375</c:v>
                </c:pt>
                <c:pt idx="6580">
                  <c:v>13.4375</c:v>
                </c:pt>
                <c:pt idx="6581">
                  <c:v>13.625</c:v>
                </c:pt>
                <c:pt idx="6582">
                  <c:v>13.4375</c:v>
                </c:pt>
                <c:pt idx="6583">
                  <c:v>13.625</c:v>
                </c:pt>
                <c:pt idx="6584">
                  <c:v>13.4375</c:v>
                </c:pt>
                <c:pt idx="6585">
                  <c:v>13.9375</c:v>
                </c:pt>
                <c:pt idx="6586">
                  <c:v>13.5625</c:v>
                </c:pt>
                <c:pt idx="6587">
                  <c:v>13.1875</c:v>
                </c:pt>
                <c:pt idx="6588">
                  <c:v>12.9375</c:v>
                </c:pt>
                <c:pt idx="6589">
                  <c:v>12.9375</c:v>
                </c:pt>
                <c:pt idx="6590">
                  <c:v>12.625</c:v>
                </c:pt>
                <c:pt idx="6591">
                  <c:v>12.375</c:v>
                </c:pt>
                <c:pt idx="6592">
                  <c:v>12.375</c:v>
                </c:pt>
                <c:pt idx="6593">
                  <c:v>12.3125</c:v>
                </c:pt>
                <c:pt idx="6594">
                  <c:v>12.25</c:v>
                </c:pt>
                <c:pt idx="6595">
                  <c:v>12.25</c:v>
                </c:pt>
                <c:pt idx="6596">
                  <c:v>12.25</c:v>
                </c:pt>
                <c:pt idx="6597">
                  <c:v>12</c:v>
                </c:pt>
                <c:pt idx="6598">
                  <c:v>12</c:v>
                </c:pt>
                <c:pt idx="6599">
                  <c:v>11.875</c:v>
                </c:pt>
                <c:pt idx="6600">
                  <c:v>12</c:v>
                </c:pt>
                <c:pt idx="6601">
                  <c:v>12</c:v>
                </c:pt>
                <c:pt idx="6602">
                  <c:v>11.9375</c:v>
                </c:pt>
                <c:pt idx="6603">
                  <c:v>11.5625</c:v>
                </c:pt>
                <c:pt idx="6604">
                  <c:v>11.625</c:v>
                </c:pt>
                <c:pt idx="6605">
                  <c:v>12</c:v>
                </c:pt>
                <c:pt idx="6606">
                  <c:v>12.0625</c:v>
                </c:pt>
                <c:pt idx="6607">
                  <c:v>12.125</c:v>
                </c:pt>
                <c:pt idx="6608">
                  <c:v>11.4375</c:v>
                </c:pt>
                <c:pt idx="6609">
                  <c:v>11.6875</c:v>
                </c:pt>
                <c:pt idx="6610">
                  <c:v>11.9375</c:v>
                </c:pt>
                <c:pt idx="6611">
                  <c:v>11.8125</c:v>
                </c:pt>
                <c:pt idx="6612">
                  <c:v>12</c:v>
                </c:pt>
                <c:pt idx="6613">
                  <c:v>12.125</c:v>
                </c:pt>
                <c:pt idx="6614">
                  <c:v>12</c:v>
                </c:pt>
                <c:pt idx="6615">
                  <c:v>12.25</c:v>
                </c:pt>
                <c:pt idx="6616">
                  <c:v>12.4375</c:v>
                </c:pt>
                <c:pt idx="6617">
                  <c:v>12.4375</c:v>
                </c:pt>
                <c:pt idx="6618">
                  <c:v>12.4375</c:v>
                </c:pt>
                <c:pt idx="6619">
                  <c:v>12.6875</c:v>
                </c:pt>
                <c:pt idx="6620">
                  <c:v>12.6875</c:v>
                </c:pt>
                <c:pt idx="6621">
                  <c:v>12.8125</c:v>
                </c:pt>
                <c:pt idx="6622">
                  <c:v>12.6875</c:v>
                </c:pt>
                <c:pt idx="6623">
                  <c:v>12.875</c:v>
                </c:pt>
                <c:pt idx="6624">
                  <c:v>12.8125</c:v>
                </c:pt>
                <c:pt idx="6625">
                  <c:v>12.4375</c:v>
                </c:pt>
                <c:pt idx="6626">
                  <c:v>12.3125</c:v>
                </c:pt>
                <c:pt idx="6627">
                  <c:v>12.625</c:v>
                </c:pt>
                <c:pt idx="6628">
                  <c:v>12.9375</c:v>
                </c:pt>
                <c:pt idx="6629">
                  <c:v>13.0625</c:v>
                </c:pt>
                <c:pt idx="6630">
                  <c:v>13</c:v>
                </c:pt>
                <c:pt idx="6631">
                  <c:v>13</c:v>
                </c:pt>
                <c:pt idx="6632">
                  <c:v>13</c:v>
                </c:pt>
                <c:pt idx="6633">
                  <c:v>12.9375</c:v>
                </c:pt>
                <c:pt idx="6634">
                  <c:v>13</c:v>
                </c:pt>
                <c:pt idx="6635">
                  <c:v>12.875</c:v>
                </c:pt>
                <c:pt idx="6636">
                  <c:v>13</c:v>
                </c:pt>
                <c:pt idx="6637">
                  <c:v>13.125</c:v>
                </c:pt>
                <c:pt idx="6638">
                  <c:v>13</c:v>
                </c:pt>
                <c:pt idx="6639">
                  <c:v>12.9375</c:v>
                </c:pt>
                <c:pt idx="6640">
                  <c:v>12.75</c:v>
                </c:pt>
                <c:pt idx="6641">
                  <c:v>12.75</c:v>
                </c:pt>
                <c:pt idx="6642">
                  <c:v>12.75</c:v>
                </c:pt>
                <c:pt idx="6643">
                  <c:v>12.5</c:v>
                </c:pt>
                <c:pt idx="6644">
                  <c:v>12.3125</c:v>
                </c:pt>
                <c:pt idx="6645">
                  <c:v>12.625</c:v>
                </c:pt>
                <c:pt idx="6646">
                  <c:v>12.375</c:v>
                </c:pt>
                <c:pt idx="6647">
                  <c:v>12.3125</c:v>
                </c:pt>
                <c:pt idx="6648">
                  <c:v>12.3125</c:v>
                </c:pt>
                <c:pt idx="6649">
                  <c:v>12.3125</c:v>
                </c:pt>
                <c:pt idx="6650">
                  <c:v>12.25</c:v>
                </c:pt>
                <c:pt idx="6651">
                  <c:v>12.375</c:v>
                </c:pt>
                <c:pt idx="6652">
                  <c:v>12.125</c:v>
                </c:pt>
                <c:pt idx="6653">
                  <c:v>11.875</c:v>
                </c:pt>
                <c:pt idx="6654">
                  <c:v>11.8125</c:v>
                </c:pt>
                <c:pt idx="6655">
                  <c:v>12.125</c:v>
                </c:pt>
                <c:pt idx="6656">
                  <c:v>11.75</c:v>
                </c:pt>
                <c:pt idx="6657">
                  <c:v>11.75</c:v>
                </c:pt>
                <c:pt idx="6658">
                  <c:v>11.734375</c:v>
                </c:pt>
                <c:pt idx="6659">
                  <c:v>11.8125</c:v>
                </c:pt>
                <c:pt idx="6660">
                  <c:v>12.125</c:v>
                </c:pt>
                <c:pt idx="6661">
                  <c:v>11.9375</c:v>
                </c:pt>
                <c:pt idx="6662">
                  <c:v>11.6875</c:v>
                </c:pt>
                <c:pt idx="6663">
                  <c:v>11.875</c:v>
                </c:pt>
                <c:pt idx="6664">
                  <c:v>11.5625</c:v>
                </c:pt>
                <c:pt idx="6665">
                  <c:v>11.4375</c:v>
                </c:pt>
                <c:pt idx="6666">
                  <c:v>11.4375</c:v>
                </c:pt>
                <c:pt idx="6667">
                  <c:v>11.3125</c:v>
                </c:pt>
                <c:pt idx="6668">
                  <c:v>11.25</c:v>
                </c:pt>
                <c:pt idx="6669">
                  <c:v>11.0625</c:v>
                </c:pt>
                <c:pt idx="6670">
                  <c:v>11.25</c:v>
                </c:pt>
                <c:pt idx="6671">
                  <c:v>11.3125</c:v>
                </c:pt>
                <c:pt idx="6672">
                  <c:v>11.375</c:v>
                </c:pt>
                <c:pt idx="6673">
                  <c:v>11.3125</c:v>
                </c:pt>
                <c:pt idx="6674">
                  <c:v>10.9375</c:v>
                </c:pt>
                <c:pt idx="6675">
                  <c:v>10.9375</c:v>
                </c:pt>
                <c:pt idx="6676">
                  <c:v>11</c:v>
                </c:pt>
                <c:pt idx="6677">
                  <c:v>11.0625</c:v>
                </c:pt>
                <c:pt idx="6678">
                  <c:v>11.25</c:v>
                </c:pt>
                <c:pt idx="6679">
                  <c:v>11.3125</c:v>
                </c:pt>
                <c:pt idx="6680">
                  <c:v>11.375</c:v>
                </c:pt>
                <c:pt idx="6681">
                  <c:v>11.75</c:v>
                </c:pt>
                <c:pt idx="6682">
                  <c:v>11.5</c:v>
                </c:pt>
                <c:pt idx="6683">
                  <c:v>12</c:v>
                </c:pt>
                <c:pt idx="6684">
                  <c:v>11.8125</c:v>
                </c:pt>
                <c:pt idx="6685">
                  <c:v>11.8125</c:v>
                </c:pt>
                <c:pt idx="6686">
                  <c:v>11.8125</c:v>
                </c:pt>
                <c:pt idx="6687">
                  <c:v>11.875</c:v>
                </c:pt>
                <c:pt idx="6688">
                  <c:v>11.8125</c:v>
                </c:pt>
                <c:pt idx="6689">
                  <c:v>11.9375</c:v>
                </c:pt>
                <c:pt idx="6690">
                  <c:v>11.875</c:v>
                </c:pt>
                <c:pt idx="6691">
                  <c:v>12.25</c:v>
                </c:pt>
                <c:pt idx="6692">
                  <c:v>11.875</c:v>
                </c:pt>
                <c:pt idx="6693">
                  <c:v>11.8125</c:v>
                </c:pt>
                <c:pt idx="6694">
                  <c:v>11.5</c:v>
                </c:pt>
                <c:pt idx="6695">
                  <c:v>11.1875</c:v>
                </c:pt>
                <c:pt idx="6696">
                  <c:v>11.125</c:v>
                </c:pt>
                <c:pt idx="6697">
                  <c:v>11.25</c:v>
                </c:pt>
                <c:pt idx="6698">
                  <c:v>11.3125</c:v>
                </c:pt>
                <c:pt idx="6699">
                  <c:v>11.4375</c:v>
                </c:pt>
                <c:pt idx="6700">
                  <c:v>11.375</c:v>
                </c:pt>
                <c:pt idx="6701">
                  <c:v>11.125</c:v>
                </c:pt>
                <c:pt idx="6702">
                  <c:v>10.8125</c:v>
                </c:pt>
                <c:pt idx="6703">
                  <c:v>10.625</c:v>
                </c:pt>
                <c:pt idx="6704">
                  <c:v>10.625</c:v>
                </c:pt>
                <c:pt idx="6705">
                  <c:v>10.875</c:v>
                </c:pt>
                <c:pt idx="6706">
                  <c:v>10.875</c:v>
                </c:pt>
                <c:pt idx="6707">
                  <c:v>11.125</c:v>
                </c:pt>
                <c:pt idx="6708">
                  <c:v>11.1875</c:v>
                </c:pt>
                <c:pt idx="6709">
                  <c:v>10.9375</c:v>
                </c:pt>
                <c:pt idx="6710">
                  <c:v>10.4375</c:v>
                </c:pt>
                <c:pt idx="6711">
                  <c:v>10.625</c:v>
                </c:pt>
                <c:pt idx="6712">
                  <c:v>10.75</c:v>
                </c:pt>
                <c:pt idx="6713">
                  <c:v>11.0625</c:v>
                </c:pt>
                <c:pt idx="6714">
                  <c:v>10.9375</c:v>
                </c:pt>
                <c:pt idx="6715">
                  <c:v>11.375</c:v>
                </c:pt>
                <c:pt idx="6716">
                  <c:v>11.1875</c:v>
                </c:pt>
                <c:pt idx="6717">
                  <c:v>11.3125</c:v>
                </c:pt>
                <c:pt idx="6718">
                  <c:v>11.3125</c:v>
                </c:pt>
                <c:pt idx="6719">
                  <c:v>11.0625</c:v>
                </c:pt>
                <c:pt idx="6720">
                  <c:v>11.125</c:v>
                </c:pt>
                <c:pt idx="6721">
                  <c:v>10.75</c:v>
                </c:pt>
                <c:pt idx="6722">
                  <c:v>10.875</c:v>
                </c:pt>
                <c:pt idx="6723">
                  <c:v>10.1875</c:v>
                </c:pt>
                <c:pt idx="6724">
                  <c:v>10.0625</c:v>
                </c:pt>
                <c:pt idx="6725">
                  <c:v>10</c:v>
                </c:pt>
                <c:pt idx="6726">
                  <c:v>10</c:v>
                </c:pt>
                <c:pt idx="6727">
                  <c:v>10</c:v>
                </c:pt>
                <c:pt idx="6728">
                  <c:v>10</c:v>
                </c:pt>
                <c:pt idx="6729">
                  <c:v>10.1875</c:v>
                </c:pt>
                <c:pt idx="6730">
                  <c:v>10.25</c:v>
                </c:pt>
                <c:pt idx="6731">
                  <c:v>9.9375</c:v>
                </c:pt>
                <c:pt idx="6732">
                  <c:v>9.625</c:v>
                </c:pt>
                <c:pt idx="6733">
                  <c:v>10.1875</c:v>
                </c:pt>
                <c:pt idx="6734">
                  <c:v>11.25</c:v>
                </c:pt>
                <c:pt idx="6735">
                  <c:v>11.125</c:v>
                </c:pt>
                <c:pt idx="6736">
                  <c:v>11.125</c:v>
                </c:pt>
                <c:pt idx="6737">
                  <c:v>11.4375</c:v>
                </c:pt>
                <c:pt idx="6738">
                  <c:v>11.3125</c:v>
                </c:pt>
                <c:pt idx="6739">
                  <c:v>11.5</c:v>
                </c:pt>
                <c:pt idx="6740">
                  <c:v>11.6875</c:v>
                </c:pt>
                <c:pt idx="6741">
                  <c:v>11.6875</c:v>
                </c:pt>
                <c:pt idx="6742">
                  <c:v>11.875</c:v>
                </c:pt>
                <c:pt idx="6743">
                  <c:v>11.75</c:v>
                </c:pt>
                <c:pt idx="6744">
                  <c:v>11.625</c:v>
                </c:pt>
                <c:pt idx="6745">
                  <c:v>11.125</c:v>
                </c:pt>
                <c:pt idx="6746">
                  <c:v>11.25</c:v>
                </c:pt>
                <c:pt idx="6747">
                  <c:v>11.375</c:v>
                </c:pt>
                <c:pt idx="6748">
                  <c:v>11.375</c:v>
                </c:pt>
                <c:pt idx="6749">
                  <c:v>11.5</c:v>
                </c:pt>
                <c:pt idx="6750">
                  <c:v>11.625</c:v>
                </c:pt>
                <c:pt idx="6751">
                  <c:v>11.25</c:v>
                </c:pt>
                <c:pt idx="6752">
                  <c:v>11.625</c:v>
                </c:pt>
                <c:pt idx="6753">
                  <c:v>11.4375</c:v>
                </c:pt>
                <c:pt idx="6754">
                  <c:v>11.5625</c:v>
                </c:pt>
                <c:pt idx="6755">
                  <c:v>11.625</c:v>
                </c:pt>
                <c:pt idx="6756">
                  <c:v>11.6875</c:v>
                </c:pt>
                <c:pt idx="6757">
                  <c:v>11.875</c:v>
                </c:pt>
                <c:pt idx="6758">
                  <c:v>11.8125</c:v>
                </c:pt>
                <c:pt idx="6759">
                  <c:v>11.875</c:v>
                </c:pt>
                <c:pt idx="6760">
                  <c:v>11.875</c:v>
                </c:pt>
                <c:pt idx="6761">
                  <c:v>12.0625</c:v>
                </c:pt>
                <c:pt idx="6762">
                  <c:v>12.125</c:v>
                </c:pt>
                <c:pt idx="6763">
                  <c:v>12.0625</c:v>
                </c:pt>
                <c:pt idx="6764">
                  <c:v>12.125</c:v>
                </c:pt>
                <c:pt idx="6765">
                  <c:v>12</c:v>
                </c:pt>
                <c:pt idx="6766">
                  <c:v>12.3125</c:v>
                </c:pt>
                <c:pt idx="6767">
                  <c:v>12.25</c:v>
                </c:pt>
                <c:pt idx="6768">
                  <c:v>12.3125</c:v>
                </c:pt>
                <c:pt idx="6769">
                  <c:v>12.375</c:v>
                </c:pt>
                <c:pt idx="6770">
                  <c:v>12.25</c:v>
                </c:pt>
                <c:pt idx="6771">
                  <c:v>12.25</c:v>
                </c:pt>
                <c:pt idx="6772">
                  <c:v>12.125</c:v>
                </c:pt>
                <c:pt idx="6773">
                  <c:v>11.75</c:v>
                </c:pt>
                <c:pt idx="6774">
                  <c:v>11.875</c:v>
                </c:pt>
                <c:pt idx="6775">
                  <c:v>11.875</c:v>
                </c:pt>
                <c:pt idx="6776">
                  <c:v>11.6875</c:v>
                </c:pt>
                <c:pt idx="6777">
                  <c:v>11.9375</c:v>
                </c:pt>
                <c:pt idx="6778">
                  <c:v>11.9375</c:v>
                </c:pt>
                <c:pt idx="6779">
                  <c:v>12.03125</c:v>
                </c:pt>
                <c:pt idx="6780">
                  <c:v>11.8125</c:v>
                </c:pt>
                <c:pt idx="6781">
                  <c:v>11.8125</c:v>
                </c:pt>
                <c:pt idx="6782">
                  <c:v>11.625</c:v>
                </c:pt>
                <c:pt idx="6783">
                  <c:v>11.6875</c:v>
                </c:pt>
                <c:pt idx="6784">
                  <c:v>11.75</c:v>
                </c:pt>
                <c:pt idx="6785">
                  <c:v>11.125</c:v>
                </c:pt>
                <c:pt idx="6786">
                  <c:v>10.8125</c:v>
                </c:pt>
                <c:pt idx="6787">
                  <c:v>10.9375</c:v>
                </c:pt>
                <c:pt idx="6788">
                  <c:v>11.0625</c:v>
                </c:pt>
                <c:pt idx="6789">
                  <c:v>10.9375</c:v>
                </c:pt>
                <c:pt idx="6790">
                  <c:v>11.25</c:v>
                </c:pt>
                <c:pt idx="6791">
                  <c:v>11.25</c:v>
                </c:pt>
                <c:pt idx="6792">
                  <c:v>11.3125</c:v>
                </c:pt>
                <c:pt idx="6793">
                  <c:v>11.5</c:v>
                </c:pt>
                <c:pt idx="6794">
                  <c:v>11.4375</c:v>
                </c:pt>
                <c:pt idx="6795">
                  <c:v>11.375</c:v>
                </c:pt>
                <c:pt idx="6796">
                  <c:v>11.375</c:v>
                </c:pt>
                <c:pt idx="6797">
                  <c:v>11.25</c:v>
                </c:pt>
                <c:pt idx="6798">
                  <c:v>11.5625</c:v>
                </c:pt>
                <c:pt idx="6799">
                  <c:v>11.4375</c:v>
                </c:pt>
                <c:pt idx="6800">
                  <c:v>11.5</c:v>
                </c:pt>
                <c:pt idx="6801">
                  <c:v>11.9375</c:v>
                </c:pt>
                <c:pt idx="6802">
                  <c:v>12.0625</c:v>
                </c:pt>
                <c:pt idx="6803">
                  <c:v>11.875</c:v>
                </c:pt>
                <c:pt idx="6804">
                  <c:v>11.9375</c:v>
                </c:pt>
                <c:pt idx="6805">
                  <c:v>11.9375</c:v>
                </c:pt>
                <c:pt idx="6806">
                  <c:v>12.125</c:v>
                </c:pt>
                <c:pt idx="6807">
                  <c:v>12.375</c:v>
                </c:pt>
                <c:pt idx="6808">
                  <c:v>12.375</c:v>
                </c:pt>
                <c:pt idx="6809">
                  <c:v>12.5625</c:v>
                </c:pt>
                <c:pt idx="6810">
                  <c:v>12.3125</c:v>
                </c:pt>
                <c:pt idx="6811">
                  <c:v>12.5</c:v>
                </c:pt>
                <c:pt idx="6812">
                  <c:v>12.375</c:v>
                </c:pt>
                <c:pt idx="6813">
                  <c:v>12.5</c:v>
                </c:pt>
                <c:pt idx="6814">
                  <c:v>12.4375</c:v>
                </c:pt>
                <c:pt idx="6815">
                  <c:v>12.625</c:v>
                </c:pt>
                <c:pt idx="6816">
                  <c:v>12.5625</c:v>
                </c:pt>
                <c:pt idx="6817">
                  <c:v>12.875</c:v>
                </c:pt>
                <c:pt idx="6818">
                  <c:v>12.8125</c:v>
                </c:pt>
                <c:pt idx="6819">
                  <c:v>12.6875</c:v>
                </c:pt>
                <c:pt idx="6820">
                  <c:v>12.75</c:v>
                </c:pt>
                <c:pt idx="6821">
                  <c:v>12.6875</c:v>
                </c:pt>
                <c:pt idx="6822">
                  <c:v>12.5625</c:v>
                </c:pt>
                <c:pt idx="6823">
                  <c:v>12.375</c:v>
                </c:pt>
                <c:pt idx="6824">
                  <c:v>12.5</c:v>
                </c:pt>
                <c:pt idx="6825">
                  <c:v>12.375</c:v>
                </c:pt>
                <c:pt idx="6826">
                  <c:v>12.4375</c:v>
                </c:pt>
                <c:pt idx="6827">
                  <c:v>12.4375</c:v>
                </c:pt>
                <c:pt idx="6828">
                  <c:v>12.25</c:v>
                </c:pt>
                <c:pt idx="6829">
                  <c:v>12.5</c:v>
                </c:pt>
                <c:pt idx="6830">
                  <c:v>12.5625</c:v>
                </c:pt>
                <c:pt idx="6831">
                  <c:v>12.25</c:v>
                </c:pt>
                <c:pt idx="6832">
                  <c:v>12.5625</c:v>
                </c:pt>
                <c:pt idx="6833">
                  <c:v>12.3125</c:v>
                </c:pt>
                <c:pt idx="6834">
                  <c:v>12.375</c:v>
                </c:pt>
                <c:pt idx="6835">
                  <c:v>12.625</c:v>
                </c:pt>
                <c:pt idx="6836">
                  <c:v>12.6875</c:v>
                </c:pt>
                <c:pt idx="6837">
                  <c:v>12.625</c:v>
                </c:pt>
                <c:pt idx="6838">
                  <c:v>12.625</c:v>
                </c:pt>
                <c:pt idx="6839">
                  <c:v>12.625</c:v>
                </c:pt>
                <c:pt idx="6840">
                  <c:v>12.375</c:v>
                </c:pt>
                <c:pt idx="6841">
                  <c:v>12.3125</c:v>
                </c:pt>
                <c:pt idx="6842">
                  <c:v>12.375</c:v>
                </c:pt>
                <c:pt idx="6843">
                  <c:v>12.4375</c:v>
                </c:pt>
                <c:pt idx="6844">
                  <c:v>12.5</c:v>
                </c:pt>
                <c:pt idx="6845">
                  <c:v>12.75</c:v>
                </c:pt>
                <c:pt idx="6846">
                  <c:v>12.6875</c:v>
                </c:pt>
                <c:pt idx="6847">
                  <c:v>12.8125</c:v>
                </c:pt>
                <c:pt idx="6848">
                  <c:v>12.75</c:v>
                </c:pt>
                <c:pt idx="6849">
                  <c:v>12.9375</c:v>
                </c:pt>
                <c:pt idx="6850">
                  <c:v>13</c:v>
                </c:pt>
                <c:pt idx="6851">
                  <c:v>13.3125</c:v>
                </c:pt>
                <c:pt idx="6852">
                  <c:v>13.3125</c:v>
                </c:pt>
                <c:pt idx="6853">
                  <c:v>13.5625</c:v>
                </c:pt>
                <c:pt idx="6854">
                  <c:v>13.4375</c:v>
                </c:pt>
                <c:pt idx="6855">
                  <c:v>13.5</c:v>
                </c:pt>
                <c:pt idx="6856">
                  <c:v>13.5</c:v>
                </c:pt>
                <c:pt idx="6857">
                  <c:v>13.75</c:v>
                </c:pt>
                <c:pt idx="6858">
                  <c:v>13.625</c:v>
                </c:pt>
                <c:pt idx="6859">
                  <c:v>13.4375</c:v>
                </c:pt>
                <c:pt idx="6860">
                  <c:v>13.375</c:v>
                </c:pt>
                <c:pt idx="6861">
                  <c:v>13.375</c:v>
                </c:pt>
                <c:pt idx="6862">
                  <c:v>13</c:v>
                </c:pt>
                <c:pt idx="6863">
                  <c:v>12.9375</c:v>
                </c:pt>
                <c:pt idx="6864">
                  <c:v>13.25</c:v>
                </c:pt>
                <c:pt idx="6865">
                  <c:v>13</c:v>
                </c:pt>
                <c:pt idx="6866">
                  <c:v>13.125</c:v>
                </c:pt>
                <c:pt idx="6867">
                  <c:v>13.375</c:v>
                </c:pt>
                <c:pt idx="6868">
                  <c:v>13.5</c:v>
                </c:pt>
                <c:pt idx="6869">
                  <c:v>13.25</c:v>
                </c:pt>
                <c:pt idx="6870">
                  <c:v>13.25</c:v>
                </c:pt>
                <c:pt idx="6871">
                  <c:v>13.375</c:v>
                </c:pt>
                <c:pt idx="6872">
                  <c:v>13.25</c:v>
                </c:pt>
                <c:pt idx="6873">
                  <c:v>13.4375</c:v>
                </c:pt>
                <c:pt idx="6874">
                  <c:v>13</c:v>
                </c:pt>
                <c:pt idx="6875">
                  <c:v>12.875</c:v>
                </c:pt>
                <c:pt idx="6876">
                  <c:v>13.4375</c:v>
                </c:pt>
                <c:pt idx="6877">
                  <c:v>13.4375</c:v>
                </c:pt>
                <c:pt idx="6878">
                  <c:v>13.4375</c:v>
                </c:pt>
                <c:pt idx="6879">
                  <c:v>13.3125</c:v>
                </c:pt>
                <c:pt idx="6880">
                  <c:v>13.4375</c:v>
                </c:pt>
                <c:pt idx="6881">
                  <c:v>13.25</c:v>
                </c:pt>
                <c:pt idx="6882">
                  <c:v>13.125</c:v>
                </c:pt>
                <c:pt idx="6883">
                  <c:v>13.25</c:v>
                </c:pt>
                <c:pt idx="6884">
                  <c:v>13.0625</c:v>
                </c:pt>
                <c:pt idx="6885">
                  <c:v>12.75</c:v>
                </c:pt>
                <c:pt idx="6886">
                  <c:v>12.5</c:v>
                </c:pt>
                <c:pt idx="6887">
                  <c:v>12.5625</c:v>
                </c:pt>
                <c:pt idx="6888">
                  <c:v>12.6875</c:v>
                </c:pt>
                <c:pt idx="6889">
                  <c:v>12.625</c:v>
                </c:pt>
                <c:pt idx="6890">
                  <c:v>12.4375</c:v>
                </c:pt>
                <c:pt idx="6891">
                  <c:v>12.4375</c:v>
                </c:pt>
                <c:pt idx="6892">
                  <c:v>12.375</c:v>
                </c:pt>
                <c:pt idx="6893">
                  <c:v>12.4375</c:v>
                </c:pt>
                <c:pt idx="6894">
                  <c:v>11.9375</c:v>
                </c:pt>
                <c:pt idx="6895">
                  <c:v>11.875</c:v>
                </c:pt>
                <c:pt idx="6896">
                  <c:v>12.0625</c:v>
                </c:pt>
                <c:pt idx="6897">
                  <c:v>12</c:v>
                </c:pt>
                <c:pt idx="6898">
                  <c:v>12.375</c:v>
                </c:pt>
                <c:pt idx="6899">
                  <c:v>12.3125</c:v>
                </c:pt>
                <c:pt idx="6900">
                  <c:v>12.375</c:v>
                </c:pt>
                <c:pt idx="6901">
                  <c:v>12.25</c:v>
                </c:pt>
                <c:pt idx="6902">
                  <c:v>12.4375</c:v>
                </c:pt>
                <c:pt idx="6903">
                  <c:v>12.5625</c:v>
                </c:pt>
                <c:pt idx="6904">
                  <c:v>12.8125</c:v>
                </c:pt>
                <c:pt idx="6905">
                  <c:v>12.625</c:v>
                </c:pt>
                <c:pt idx="6906">
                  <c:v>12.1875</c:v>
                </c:pt>
                <c:pt idx="6907">
                  <c:v>11.75</c:v>
                </c:pt>
                <c:pt idx="6908">
                  <c:v>11.75</c:v>
                </c:pt>
                <c:pt idx="6909">
                  <c:v>11.9375</c:v>
                </c:pt>
                <c:pt idx="6910">
                  <c:v>12</c:v>
                </c:pt>
                <c:pt idx="6911">
                  <c:v>11.875</c:v>
                </c:pt>
                <c:pt idx="6912">
                  <c:v>11.75</c:v>
                </c:pt>
                <c:pt idx="6913">
                  <c:v>11.5625</c:v>
                </c:pt>
                <c:pt idx="6914">
                  <c:v>11.5</c:v>
                </c:pt>
                <c:pt idx="6915">
                  <c:v>11.875</c:v>
                </c:pt>
                <c:pt idx="6916">
                  <c:v>11.9375</c:v>
                </c:pt>
                <c:pt idx="6917">
                  <c:v>11.875</c:v>
                </c:pt>
                <c:pt idx="6918">
                  <c:v>11.875</c:v>
                </c:pt>
                <c:pt idx="6919">
                  <c:v>12.1875</c:v>
                </c:pt>
                <c:pt idx="6920">
                  <c:v>12.25</c:v>
                </c:pt>
                <c:pt idx="6921">
                  <c:v>12.375</c:v>
                </c:pt>
                <c:pt idx="6922">
                  <c:v>12.5</c:v>
                </c:pt>
                <c:pt idx="6923">
                  <c:v>12.625</c:v>
                </c:pt>
                <c:pt idx="6924">
                  <c:v>12.6875</c:v>
                </c:pt>
                <c:pt idx="6925">
                  <c:v>12.6875</c:v>
                </c:pt>
                <c:pt idx="6926">
                  <c:v>12.4375</c:v>
                </c:pt>
                <c:pt idx="6927">
                  <c:v>12.5625</c:v>
                </c:pt>
                <c:pt idx="6928">
                  <c:v>12.6875</c:v>
                </c:pt>
                <c:pt idx="6929">
                  <c:v>12.5625</c:v>
                </c:pt>
                <c:pt idx="6930">
                  <c:v>12.6875</c:v>
                </c:pt>
                <c:pt idx="6931">
                  <c:v>13</c:v>
                </c:pt>
                <c:pt idx="6932">
                  <c:v>12.9375</c:v>
                </c:pt>
                <c:pt idx="6933">
                  <c:v>13</c:v>
                </c:pt>
                <c:pt idx="6934">
                  <c:v>12.8125</c:v>
                </c:pt>
                <c:pt idx="6935">
                  <c:v>12.75</c:v>
                </c:pt>
                <c:pt idx="6936">
                  <c:v>12.75</c:v>
                </c:pt>
                <c:pt idx="6937">
                  <c:v>12.4375</c:v>
                </c:pt>
                <c:pt idx="6938">
                  <c:v>12.25</c:v>
                </c:pt>
                <c:pt idx="6939">
                  <c:v>12.3125</c:v>
                </c:pt>
                <c:pt idx="6940">
                  <c:v>12.0625</c:v>
                </c:pt>
                <c:pt idx="6941">
                  <c:v>12.125</c:v>
                </c:pt>
                <c:pt idx="6942">
                  <c:v>12.125</c:v>
                </c:pt>
                <c:pt idx="6943">
                  <c:v>12.3125</c:v>
                </c:pt>
                <c:pt idx="6944">
                  <c:v>12.1875</c:v>
                </c:pt>
                <c:pt idx="6945">
                  <c:v>12.375</c:v>
                </c:pt>
                <c:pt idx="6946">
                  <c:v>12.3125</c:v>
                </c:pt>
                <c:pt idx="6947">
                  <c:v>12.4375</c:v>
                </c:pt>
                <c:pt idx="6948">
                  <c:v>12.375</c:v>
                </c:pt>
                <c:pt idx="6949">
                  <c:v>12.375</c:v>
                </c:pt>
                <c:pt idx="6950">
                  <c:v>12.125</c:v>
                </c:pt>
                <c:pt idx="6951">
                  <c:v>12.25</c:v>
                </c:pt>
                <c:pt idx="6952">
                  <c:v>12.25</c:v>
                </c:pt>
                <c:pt idx="6953">
                  <c:v>12.1875</c:v>
                </c:pt>
                <c:pt idx="6954">
                  <c:v>12.5</c:v>
                </c:pt>
                <c:pt idx="6955">
                  <c:v>12.4375</c:v>
                </c:pt>
                <c:pt idx="6956">
                  <c:v>12.1875</c:v>
                </c:pt>
                <c:pt idx="6957">
                  <c:v>11.875</c:v>
                </c:pt>
                <c:pt idx="6958">
                  <c:v>11.6875</c:v>
                </c:pt>
                <c:pt idx="6959">
                  <c:v>11.875</c:v>
                </c:pt>
                <c:pt idx="6960">
                  <c:v>11.875</c:v>
                </c:pt>
                <c:pt idx="6961">
                  <c:v>11.875</c:v>
                </c:pt>
                <c:pt idx="6962">
                  <c:v>11.875</c:v>
                </c:pt>
                <c:pt idx="6963">
                  <c:v>11.8125</c:v>
                </c:pt>
                <c:pt idx="6964">
                  <c:v>12</c:v>
                </c:pt>
                <c:pt idx="6965">
                  <c:v>11.9375</c:v>
                </c:pt>
                <c:pt idx="6966">
                  <c:v>11.9375</c:v>
                </c:pt>
                <c:pt idx="6967">
                  <c:v>11.875</c:v>
                </c:pt>
                <c:pt idx="6968">
                  <c:v>11.8125</c:v>
                </c:pt>
                <c:pt idx="6969">
                  <c:v>11.9375</c:v>
                </c:pt>
                <c:pt idx="6970">
                  <c:v>12.0625</c:v>
                </c:pt>
                <c:pt idx="6971">
                  <c:v>12</c:v>
                </c:pt>
                <c:pt idx="6972">
                  <c:v>12.0625</c:v>
                </c:pt>
                <c:pt idx="6973">
                  <c:v>12</c:v>
                </c:pt>
                <c:pt idx="6974">
                  <c:v>11.875</c:v>
                </c:pt>
                <c:pt idx="6975">
                  <c:v>11.75</c:v>
                </c:pt>
                <c:pt idx="6976">
                  <c:v>11.4375</c:v>
                </c:pt>
                <c:pt idx="6977">
                  <c:v>11.375</c:v>
                </c:pt>
                <c:pt idx="6978">
                  <c:v>11.25</c:v>
                </c:pt>
                <c:pt idx="6979">
                  <c:v>10.9375</c:v>
                </c:pt>
                <c:pt idx="6980">
                  <c:v>10.875</c:v>
                </c:pt>
                <c:pt idx="6981">
                  <c:v>10.8125</c:v>
                </c:pt>
                <c:pt idx="6982">
                  <c:v>10.75</c:v>
                </c:pt>
                <c:pt idx="6983">
                  <c:v>10.625</c:v>
                </c:pt>
                <c:pt idx="6984">
                  <c:v>10.5625</c:v>
                </c:pt>
                <c:pt idx="6985">
                  <c:v>10.625</c:v>
                </c:pt>
                <c:pt idx="6986">
                  <c:v>10.75</c:v>
                </c:pt>
                <c:pt idx="6987">
                  <c:v>10.8125</c:v>
                </c:pt>
                <c:pt idx="6988">
                  <c:v>11</c:v>
                </c:pt>
                <c:pt idx="6989">
                  <c:v>10.75</c:v>
                </c:pt>
                <c:pt idx="6990">
                  <c:v>11</c:v>
                </c:pt>
                <c:pt idx="6991">
                  <c:v>10.75</c:v>
                </c:pt>
                <c:pt idx="6992">
                  <c:v>10.9375</c:v>
                </c:pt>
                <c:pt idx="6993">
                  <c:v>11</c:v>
                </c:pt>
                <c:pt idx="6994">
                  <c:v>10.9375</c:v>
                </c:pt>
                <c:pt idx="6995">
                  <c:v>10.8125</c:v>
                </c:pt>
                <c:pt idx="6996">
                  <c:v>10.4375</c:v>
                </c:pt>
                <c:pt idx="6997">
                  <c:v>10.625</c:v>
                </c:pt>
                <c:pt idx="6998">
                  <c:v>10.875</c:v>
                </c:pt>
                <c:pt idx="6999">
                  <c:v>10.75</c:v>
                </c:pt>
                <c:pt idx="7000">
                  <c:v>10.625</c:v>
                </c:pt>
                <c:pt idx="7001">
                  <c:v>11</c:v>
                </c:pt>
                <c:pt idx="7002">
                  <c:v>11.0625</c:v>
                </c:pt>
                <c:pt idx="7003">
                  <c:v>11.25</c:v>
                </c:pt>
                <c:pt idx="7004">
                  <c:v>11.0625</c:v>
                </c:pt>
                <c:pt idx="7005">
                  <c:v>11.3125</c:v>
                </c:pt>
                <c:pt idx="7006">
                  <c:v>11.5</c:v>
                </c:pt>
                <c:pt idx="7007">
                  <c:v>11.3125</c:v>
                </c:pt>
                <c:pt idx="7008">
                  <c:v>11.3125</c:v>
                </c:pt>
                <c:pt idx="7009">
                  <c:v>11.1875</c:v>
                </c:pt>
                <c:pt idx="7010">
                  <c:v>11.125</c:v>
                </c:pt>
                <c:pt idx="7011">
                  <c:v>10.75</c:v>
                </c:pt>
                <c:pt idx="7012">
                  <c:v>10.6875</c:v>
                </c:pt>
                <c:pt idx="7013">
                  <c:v>11.1875</c:v>
                </c:pt>
                <c:pt idx="7014">
                  <c:v>11.1875</c:v>
                </c:pt>
                <c:pt idx="7015">
                  <c:v>11.25</c:v>
                </c:pt>
                <c:pt idx="7016">
                  <c:v>11.25</c:v>
                </c:pt>
                <c:pt idx="7017">
                  <c:v>11.25</c:v>
                </c:pt>
                <c:pt idx="7018">
                  <c:v>11.625</c:v>
                </c:pt>
                <c:pt idx="7019">
                  <c:v>11.8125</c:v>
                </c:pt>
                <c:pt idx="7020">
                  <c:v>11.875</c:v>
                </c:pt>
                <c:pt idx="7021">
                  <c:v>11.8125</c:v>
                </c:pt>
                <c:pt idx="7022">
                  <c:v>11.75</c:v>
                </c:pt>
                <c:pt idx="7023">
                  <c:v>11.75</c:v>
                </c:pt>
                <c:pt idx="7024">
                  <c:v>11.625</c:v>
                </c:pt>
                <c:pt idx="7025">
                  <c:v>11.375</c:v>
                </c:pt>
                <c:pt idx="7026">
                  <c:v>11.3125</c:v>
                </c:pt>
                <c:pt idx="7027">
                  <c:v>11.6875</c:v>
                </c:pt>
                <c:pt idx="7028">
                  <c:v>11.75</c:v>
                </c:pt>
                <c:pt idx="7029">
                  <c:v>11.75</c:v>
                </c:pt>
                <c:pt idx="7030">
                  <c:v>11.8125</c:v>
                </c:pt>
                <c:pt idx="7031">
                  <c:v>12.0625</c:v>
                </c:pt>
                <c:pt idx="7032">
                  <c:v>12</c:v>
                </c:pt>
                <c:pt idx="7033">
                  <c:v>11.9375</c:v>
                </c:pt>
                <c:pt idx="7034">
                  <c:v>11.9375</c:v>
                </c:pt>
                <c:pt idx="7035">
                  <c:v>11.875</c:v>
                </c:pt>
                <c:pt idx="7036">
                  <c:v>11.75</c:v>
                </c:pt>
                <c:pt idx="7037">
                  <c:v>11.9375</c:v>
                </c:pt>
                <c:pt idx="7038">
                  <c:v>11.8125</c:v>
                </c:pt>
                <c:pt idx="7039">
                  <c:v>11.75</c:v>
                </c:pt>
                <c:pt idx="7040">
                  <c:v>11.9375</c:v>
                </c:pt>
                <c:pt idx="7041">
                  <c:v>11.75</c:v>
                </c:pt>
                <c:pt idx="7042">
                  <c:v>11.625</c:v>
                </c:pt>
                <c:pt idx="7043">
                  <c:v>11.625</c:v>
                </c:pt>
                <c:pt idx="7044">
                  <c:v>11.6875</c:v>
                </c:pt>
                <c:pt idx="7045">
                  <c:v>11.8125</c:v>
                </c:pt>
                <c:pt idx="7046">
                  <c:v>11.75</c:v>
                </c:pt>
                <c:pt idx="7047">
                  <c:v>11.9375</c:v>
                </c:pt>
                <c:pt idx="7048">
                  <c:v>11.875</c:v>
                </c:pt>
                <c:pt idx="7049">
                  <c:v>11.875</c:v>
                </c:pt>
                <c:pt idx="7050">
                  <c:v>12.0625</c:v>
                </c:pt>
                <c:pt idx="7051">
                  <c:v>12.125</c:v>
                </c:pt>
                <c:pt idx="7052">
                  <c:v>11.8125</c:v>
                </c:pt>
                <c:pt idx="7053">
                  <c:v>11.875</c:v>
                </c:pt>
                <c:pt idx="7054">
                  <c:v>11.6875</c:v>
                </c:pt>
                <c:pt idx="7055">
                  <c:v>11.5</c:v>
                </c:pt>
                <c:pt idx="7056">
                  <c:v>11.4375</c:v>
                </c:pt>
                <c:pt idx="7057">
                  <c:v>11.625</c:v>
                </c:pt>
                <c:pt idx="7058">
                  <c:v>11.375</c:v>
                </c:pt>
                <c:pt idx="7059">
                  <c:v>11.625</c:v>
                </c:pt>
                <c:pt idx="7060">
                  <c:v>11.6875</c:v>
                </c:pt>
                <c:pt idx="7061">
                  <c:v>11.75</c:v>
                </c:pt>
                <c:pt idx="7062">
                  <c:v>11.8125</c:v>
                </c:pt>
                <c:pt idx="7063">
                  <c:v>11.8125</c:v>
                </c:pt>
                <c:pt idx="7064">
                  <c:v>11.8125</c:v>
                </c:pt>
                <c:pt idx="7065">
                  <c:v>11.8125</c:v>
                </c:pt>
                <c:pt idx="7066">
                  <c:v>11.9375</c:v>
                </c:pt>
                <c:pt idx="7067">
                  <c:v>11.9375</c:v>
                </c:pt>
                <c:pt idx="7068">
                  <c:v>11.75</c:v>
                </c:pt>
                <c:pt idx="7069">
                  <c:v>12.125</c:v>
                </c:pt>
                <c:pt idx="7070">
                  <c:v>12.4375</c:v>
                </c:pt>
                <c:pt idx="7071">
                  <c:v>12.625</c:v>
                </c:pt>
                <c:pt idx="7072">
                  <c:v>12.6875</c:v>
                </c:pt>
                <c:pt idx="7073">
                  <c:v>13</c:v>
                </c:pt>
                <c:pt idx="7074">
                  <c:v>12.5625</c:v>
                </c:pt>
                <c:pt idx="7075">
                  <c:v>12.4375</c:v>
                </c:pt>
                <c:pt idx="7076">
                  <c:v>12.5625</c:v>
                </c:pt>
                <c:pt idx="7077">
                  <c:v>12.1875</c:v>
                </c:pt>
                <c:pt idx="7078">
                  <c:v>12.375</c:v>
                </c:pt>
                <c:pt idx="7079">
                  <c:v>12.25</c:v>
                </c:pt>
                <c:pt idx="7080">
                  <c:v>12.3125</c:v>
                </c:pt>
                <c:pt idx="7081">
                  <c:v>12.3125</c:v>
                </c:pt>
                <c:pt idx="7082">
                  <c:v>12.3125</c:v>
                </c:pt>
                <c:pt idx="7083">
                  <c:v>12.25</c:v>
                </c:pt>
                <c:pt idx="7084">
                  <c:v>12.375</c:v>
                </c:pt>
                <c:pt idx="7085">
                  <c:v>12.0625</c:v>
                </c:pt>
                <c:pt idx="7086">
                  <c:v>12.3125</c:v>
                </c:pt>
                <c:pt idx="7087">
                  <c:v>12.0625</c:v>
                </c:pt>
                <c:pt idx="7088">
                  <c:v>12</c:v>
                </c:pt>
                <c:pt idx="7089">
                  <c:v>12.0625</c:v>
                </c:pt>
                <c:pt idx="7090">
                  <c:v>12.0625</c:v>
                </c:pt>
                <c:pt idx="7091">
                  <c:v>12.1875</c:v>
                </c:pt>
                <c:pt idx="7092">
                  <c:v>12.125</c:v>
                </c:pt>
                <c:pt idx="7093">
                  <c:v>11.875</c:v>
                </c:pt>
                <c:pt idx="7094">
                  <c:v>12</c:v>
                </c:pt>
                <c:pt idx="7095">
                  <c:v>12.0625</c:v>
                </c:pt>
                <c:pt idx="7096">
                  <c:v>12.0625</c:v>
                </c:pt>
                <c:pt idx="7097">
                  <c:v>12.0625</c:v>
                </c:pt>
                <c:pt idx="7098">
                  <c:v>12.1875</c:v>
                </c:pt>
                <c:pt idx="7099">
                  <c:v>12.25</c:v>
                </c:pt>
                <c:pt idx="7100">
                  <c:v>12.1875</c:v>
                </c:pt>
                <c:pt idx="7101">
                  <c:v>12.5</c:v>
                </c:pt>
                <c:pt idx="7102">
                  <c:v>12.5</c:v>
                </c:pt>
                <c:pt idx="7103">
                  <c:v>12.625</c:v>
                </c:pt>
                <c:pt idx="7104">
                  <c:v>12.5</c:v>
                </c:pt>
                <c:pt idx="7105">
                  <c:v>12.375</c:v>
                </c:pt>
                <c:pt idx="7106">
                  <c:v>12.4375</c:v>
                </c:pt>
                <c:pt idx="7107">
                  <c:v>12.5625</c:v>
                </c:pt>
                <c:pt idx="7108">
                  <c:v>12.5</c:v>
                </c:pt>
                <c:pt idx="7109">
                  <c:v>12.6875</c:v>
                </c:pt>
                <c:pt idx="7110">
                  <c:v>12.875</c:v>
                </c:pt>
                <c:pt idx="7111">
                  <c:v>12.75</c:v>
                </c:pt>
                <c:pt idx="7112">
                  <c:v>12.875</c:v>
                </c:pt>
                <c:pt idx="7113">
                  <c:v>12.9375</c:v>
                </c:pt>
                <c:pt idx="7114">
                  <c:v>12.625</c:v>
                </c:pt>
                <c:pt idx="7115">
                  <c:v>12.5</c:v>
                </c:pt>
                <c:pt idx="7116">
                  <c:v>12.5</c:v>
                </c:pt>
                <c:pt idx="7117">
                  <c:v>12.375</c:v>
                </c:pt>
                <c:pt idx="7118">
                  <c:v>12.0625</c:v>
                </c:pt>
                <c:pt idx="7119">
                  <c:v>12.1875</c:v>
                </c:pt>
                <c:pt idx="7120">
                  <c:v>12.375</c:v>
                </c:pt>
                <c:pt idx="7121">
                  <c:v>11.9375</c:v>
                </c:pt>
                <c:pt idx="7122">
                  <c:v>12.125</c:v>
                </c:pt>
                <c:pt idx="7123">
                  <c:v>12.3125</c:v>
                </c:pt>
                <c:pt idx="7124">
                  <c:v>12.125</c:v>
                </c:pt>
                <c:pt idx="7125">
                  <c:v>12.3125</c:v>
                </c:pt>
                <c:pt idx="7126">
                  <c:v>12.125</c:v>
                </c:pt>
                <c:pt idx="7127">
                  <c:v>12</c:v>
                </c:pt>
                <c:pt idx="7128">
                  <c:v>11.75</c:v>
                </c:pt>
                <c:pt idx="7129">
                  <c:v>12.125</c:v>
                </c:pt>
                <c:pt idx="7130">
                  <c:v>12.125</c:v>
                </c:pt>
                <c:pt idx="7131">
                  <c:v>11.9375</c:v>
                </c:pt>
                <c:pt idx="7132">
                  <c:v>12.25</c:v>
                </c:pt>
                <c:pt idx="7133">
                  <c:v>12.0625</c:v>
                </c:pt>
                <c:pt idx="7134">
                  <c:v>12.4375</c:v>
                </c:pt>
                <c:pt idx="7135">
                  <c:v>12.3125</c:v>
                </c:pt>
                <c:pt idx="7136">
                  <c:v>12.4375</c:v>
                </c:pt>
                <c:pt idx="7137">
                  <c:v>12.3125</c:v>
                </c:pt>
                <c:pt idx="7138">
                  <c:v>12.25</c:v>
                </c:pt>
                <c:pt idx="7139">
                  <c:v>12.75</c:v>
                </c:pt>
                <c:pt idx="7140">
                  <c:v>12.3125</c:v>
                </c:pt>
                <c:pt idx="7141">
                  <c:v>12</c:v>
                </c:pt>
                <c:pt idx="7142">
                  <c:v>11.875</c:v>
                </c:pt>
                <c:pt idx="7143">
                  <c:v>11.9375</c:v>
                </c:pt>
                <c:pt idx="7144">
                  <c:v>11.375</c:v>
                </c:pt>
                <c:pt idx="7145">
                  <c:v>11.4375</c:v>
                </c:pt>
                <c:pt idx="7146">
                  <c:v>11.75</c:v>
                </c:pt>
                <c:pt idx="7147">
                  <c:v>11.875</c:v>
                </c:pt>
                <c:pt idx="7148">
                  <c:v>11.8125</c:v>
                </c:pt>
                <c:pt idx="7149">
                  <c:v>11.75</c:v>
                </c:pt>
                <c:pt idx="7150">
                  <c:v>11.6875</c:v>
                </c:pt>
                <c:pt idx="7151">
                  <c:v>11.5</c:v>
                </c:pt>
                <c:pt idx="7152">
                  <c:v>11.625</c:v>
                </c:pt>
                <c:pt idx="7153">
                  <c:v>11.875</c:v>
                </c:pt>
                <c:pt idx="7154">
                  <c:v>12.0625</c:v>
                </c:pt>
                <c:pt idx="7155">
                  <c:v>11.8125</c:v>
                </c:pt>
                <c:pt idx="7156">
                  <c:v>11.375</c:v>
                </c:pt>
                <c:pt idx="7157">
                  <c:v>12</c:v>
                </c:pt>
                <c:pt idx="7158">
                  <c:v>12.0625</c:v>
                </c:pt>
                <c:pt idx="7159">
                  <c:v>12</c:v>
                </c:pt>
                <c:pt idx="7160">
                  <c:v>12.25</c:v>
                </c:pt>
                <c:pt idx="7161">
                  <c:v>12.25</c:v>
                </c:pt>
                <c:pt idx="7162">
                  <c:v>12.375</c:v>
                </c:pt>
                <c:pt idx="7163">
                  <c:v>12.625</c:v>
                </c:pt>
                <c:pt idx="7164">
                  <c:v>12.5</c:v>
                </c:pt>
                <c:pt idx="7165">
                  <c:v>12.5</c:v>
                </c:pt>
                <c:pt idx="7166">
                  <c:v>12.625</c:v>
                </c:pt>
                <c:pt idx="7167">
                  <c:v>12.625</c:v>
                </c:pt>
                <c:pt idx="7168">
                  <c:v>12.875</c:v>
                </c:pt>
                <c:pt idx="7169">
                  <c:v>12.6875</c:v>
                </c:pt>
                <c:pt idx="7170">
                  <c:v>12.6875</c:v>
                </c:pt>
                <c:pt idx="7171">
                  <c:v>12.6875</c:v>
                </c:pt>
                <c:pt idx="7172">
                  <c:v>12.8125</c:v>
                </c:pt>
                <c:pt idx="7173">
                  <c:v>12</c:v>
                </c:pt>
                <c:pt idx="7174">
                  <c:v>12</c:v>
                </c:pt>
                <c:pt idx="7175">
                  <c:v>12.1875</c:v>
                </c:pt>
                <c:pt idx="7176">
                  <c:v>12.3125</c:v>
                </c:pt>
                <c:pt idx="7177">
                  <c:v>12.4375</c:v>
                </c:pt>
                <c:pt idx="7178">
                  <c:v>12.6875</c:v>
                </c:pt>
                <c:pt idx="7179">
                  <c:v>12.875</c:v>
                </c:pt>
                <c:pt idx="7180">
                  <c:v>12.875</c:v>
                </c:pt>
                <c:pt idx="7181">
                  <c:v>12.875</c:v>
                </c:pt>
                <c:pt idx="7182">
                  <c:v>13.3125</c:v>
                </c:pt>
                <c:pt idx="7183">
                  <c:v>12.9375</c:v>
                </c:pt>
                <c:pt idx="7184">
                  <c:v>13.125</c:v>
                </c:pt>
                <c:pt idx="7185">
                  <c:v>12.6875</c:v>
                </c:pt>
                <c:pt idx="7186">
                  <c:v>12.9375</c:v>
                </c:pt>
                <c:pt idx="7187">
                  <c:v>13</c:v>
                </c:pt>
                <c:pt idx="7188">
                  <c:v>13.3125</c:v>
                </c:pt>
                <c:pt idx="7189">
                  <c:v>13.5625</c:v>
                </c:pt>
                <c:pt idx="7190">
                  <c:v>13.625</c:v>
                </c:pt>
                <c:pt idx="7191">
                  <c:v>13.6875</c:v>
                </c:pt>
                <c:pt idx="7192">
                  <c:v>13.6875</c:v>
                </c:pt>
                <c:pt idx="7193">
                  <c:v>13.8125</c:v>
                </c:pt>
                <c:pt idx="7194">
                  <c:v>13.375</c:v>
                </c:pt>
                <c:pt idx="7195">
                  <c:v>13.375</c:v>
                </c:pt>
                <c:pt idx="7196">
                  <c:v>13.625</c:v>
                </c:pt>
                <c:pt idx="7197">
                  <c:v>13.75</c:v>
                </c:pt>
                <c:pt idx="7198">
                  <c:v>13.875</c:v>
                </c:pt>
                <c:pt idx="7199">
                  <c:v>14</c:v>
                </c:pt>
                <c:pt idx="7200">
                  <c:v>14.125</c:v>
                </c:pt>
                <c:pt idx="7201">
                  <c:v>14.1875</c:v>
                </c:pt>
                <c:pt idx="7202">
                  <c:v>14.5625</c:v>
                </c:pt>
                <c:pt idx="7203">
                  <c:v>14.3125</c:v>
                </c:pt>
                <c:pt idx="7204">
                  <c:v>14.1875</c:v>
                </c:pt>
                <c:pt idx="7205">
                  <c:v>14</c:v>
                </c:pt>
                <c:pt idx="7206">
                  <c:v>13.875</c:v>
                </c:pt>
                <c:pt idx="7207">
                  <c:v>13.8125</c:v>
                </c:pt>
                <c:pt idx="7208">
                  <c:v>14</c:v>
                </c:pt>
                <c:pt idx="7209">
                  <c:v>14.1875</c:v>
                </c:pt>
                <c:pt idx="7210">
                  <c:v>14.1875</c:v>
                </c:pt>
                <c:pt idx="7211">
                  <c:v>14.0625</c:v>
                </c:pt>
                <c:pt idx="7212">
                  <c:v>14.5</c:v>
                </c:pt>
                <c:pt idx="7213">
                  <c:v>14.125</c:v>
                </c:pt>
                <c:pt idx="7214">
                  <c:v>13.875</c:v>
                </c:pt>
                <c:pt idx="7215">
                  <c:v>13.875</c:v>
                </c:pt>
                <c:pt idx="7216">
                  <c:v>13.6875</c:v>
                </c:pt>
                <c:pt idx="7217">
                  <c:v>13.5625</c:v>
                </c:pt>
                <c:pt idx="7218">
                  <c:v>13.625</c:v>
                </c:pt>
                <c:pt idx="7219">
                  <c:v>13.5625</c:v>
                </c:pt>
                <c:pt idx="7220">
                  <c:v>13.4375</c:v>
                </c:pt>
                <c:pt idx="7221">
                  <c:v>13.5</c:v>
                </c:pt>
                <c:pt idx="7222">
                  <c:v>13.375</c:v>
                </c:pt>
                <c:pt idx="7223">
                  <c:v>13.5</c:v>
                </c:pt>
                <c:pt idx="7224">
                  <c:v>13.6875</c:v>
                </c:pt>
                <c:pt idx="7225">
                  <c:v>14.0625</c:v>
                </c:pt>
                <c:pt idx="7226">
                  <c:v>13.875</c:v>
                </c:pt>
                <c:pt idx="7227">
                  <c:v>13.5</c:v>
                </c:pt>
                <c:pt idx="7228">
                  <c:v>13.25</c:v>
                </c:pt>
                <c:pt idx="7229">
                  <c:v>13.25</c:v>
                </c:pt>
                <c:pt idx="7230">
                  <c:v>13</c:v>
                </c:pt>
                <c:pt idx="7231">
                  <c:v>12.6875</c:v>
                </c:pt>
                <c:pt idx="7232">
                  <c:v>12.375</c:v>
                </c:pt>
                <c:pt idx="7233">
                  <c:v>12.4375</c:v>
                </c:pt>
                <c:pt idx="7234">
                  <c:v>12.625</c:v>
                </c:pt>
                <c:pt idx="7235">
                  <c:v>12.6875</c:v>
                </c:pt>
                <c:pt idx="7236">
                  <c:v>12.6875</c:v>
                </c:pt>
                <c:pt idx="7237">
                  <c:v>12.5</c:v>
                </c:pt>
                <c:pt idx="7238">
                  <c:v>12.625</c:v>
                </c:pt>
                <c:pt idx="7239">
                  <c:v>12.8125</c:v>
                </c:pt>
                <c:pt idx="7240">
                  <c:v>12.75</c:v>
                </c:pt>
                <c:pt idx="7241">
                  <c:v>12.75</c:v>
                </c:pt>
                <c:pt idx="7242">
                  <c:v>12.75</c:v>
                </c:pt>
                <c:pt idx="7243">
                  <c:v>12.4375</c:v>
                </c:pt>
                <c:pt idx="7244">
                  <c:v>12.1875</c:v>
                </c:pt>
                <c:pt idx="7245">
                  <c:v>12.3125</c:v>
                </c:pt>
                <c:pt idx="7246">
                  <c:v>12.75</c:v>
                </c:pt>
                <c:pt idx="7247">
                  <c:v>12.875</c:v>
                </c:pt>
                <c:pt idx="7248">
                  <c:v>12.75</c:v>
                </c:pt>
                <c:pt idx="7249">
                  <c:v>12.5</c:v>
                </c:pt>
                <c:pt idx="7250">
                  <c:v>12.625</c:v>
                </c:pt>
                <c:pt idx="7251">
                  <c:v>12.9375</c:v>
                </c:pt>
                <c:pt idx="7252">
                  <c:v>13.0625</c:v>
                </c:pt>
                <c:pt idx="7253">
                  <c:v>12.875</c:v>
                </c:pt>
                <c:pt idx="7254">
                  <c:v>13</c:v>
                </c:pt>
                <c:pt idx="7255">
                  <c:v>13.1875</c:v>
                </c:pt>
                <c:pt idx="7256">
                  <c:v>13.3125</c:v>
                </c:pt>
                <c:pt idx="7257">
                  <c:v>13.4375</c:v>
                </c:pt>
                <c:pt idx="7258">
                  <c:v>13.75</c:v>
                </c:pt>
                <c:pt idx="7259">
                  <c:v>13.6875</c:v>
                </c:pt>
                <c:pt idx="7260">
                  <c:v>13.5625</c:v>
                </c:pt>
                <c:pt idx="7261">
                  <c:v>13.375</c:v>
                </c:pt>
                <c:pt idx="7262">
                  <c:v>13.5625</c:v>
                </c:pt>
                <c:pt idx="7263">
                  <c:v>13.6875</c:v>
                </c:pt>
                <c:pt idx="7264">
                  <c:v>13.875</c:v>
                </c:pt>
                <c:pt idx="7265">
                  <c:v>13.75</c:v>
                </c:pt>
                <c:pt idx="7266">
                  <c:v>13.8125</c:v>
                </c:pt>
                <c:pt idx="7267">
                  <c:v>14</c:v>
                </c:pt>
                <c:pt idx="7268">
                  <c:v>13.9375</c:v>
                </c:pt>
                <c:pt idx="7269">
                  <c:v>13.9375</c:v>
                </c:pt>
                <c:pt idx="7270">
                  <c:v>14.25</c:v>
                </c:pt>
                <c:pt idx="7271">
                  <c:v>14.3125</c:v>
                </c:pt>
                <c:pt idx="7272">
                  <c:v>14.75</c:v>
                </c:pt>
                <c:pt idx="7273">
                  <c:v>14.9375</c:v>
                </c:pt>
                <c:pt idx="7274">
                  <c:v>14.75</c:v>
                </c:pt>
                <c:pt idx="7275">
                  <c:v>14.5625</c:v>
                </c:pt>
                <c:pt idx="7276">
                  <c:v>14.8125</c:v>
                </c:pt>
                <c:pt idx="7277">
                  <c:v>14.875</c:v>
                </c:pt>
                <c:pt idx="7278">
                  <c:v>14.9375</c:v>
                </c:pt>
                <c:pt idx="7279">
                  <c:v>14.9375</c:v>
                </c:pt>
                <c:pt idx="7280">
                  <c:v>15</c:v>
                </c:pt>
                <c:pt idx="7281">
                  <c:v>14.625</c:v>
                </c:pt>
                <c:pt idx="7282">
                  <c:v>14.625</c:v>
                </c:pt>
                <c:pt idx="7283">
                  <c:v>14.5</c:v>
                </c:pt>
                <c:pt idx="7284">
                  <c:v>14.625</c:v>
                </c:pt>
                <c:pt idx="7285">
                  <c:v>14.3125</c:v>
                </c:pt>
                <c:pt idx="7286">
                  <c:v>14.125</c:v>
                </c:pt>
                <c:pt idx="7287">
                  <c:v>13.625</c:v>
                </c:pt>
                <c:pt idx="7288">
                  <c:v>13.875</c:v>
                </c:pt>
                <c:pt idx="7289">
                  <c:v>13.8125</c:v>
                </c:pt>
                <c:pt idx="7290">
                  <c:v>13.5</c:v>
                </c:pt>
                <c:pt idx="7291">
                  <c:v>13.0625</c:v>
                </c:pt>
                <c:pt idx="7292">
                  <c:v>13.1875</c:v>
                </c:pt>
                <c:pt idx="7293">
                  <c:v>13.125</c:v>
                </c:pt>
                <c:pt idx="7294">
                  <c:v>12.9375</c:v>
                </c:pt>
                <c:pt idx="7295">
                  <c:v>13.0625</c:v>
                </c:pt>
                <c:pt idx="7296">
                  <c:v>13.3125</c:v>
                </c:pt>
                <c:pt idx="7297">
                  <c:v>13.125</c:v>
                </c:pt>
                <c:pt idx="7298">
                  <c:v>13.5</c:v>
                </c:pt>
                <c:pt idx="7299">
                  <c:v>13.6875</c:v>
                </c:pt>
                <c:pt idx="7300">
                  <c:v>13.4375</c:v>
                </c:pt>
                <c:pt idx="7301">
                  <c:v>13.375</c:v>
                </c:pt>
                <c:pt idx="7302">
                  <c:v>13.4375</c:v>
                </c:pt>
                <c:pt idx="7303">
                  <c:v>13.125</c:v>
                </c:pt>
                <c:pt idx="7304">
                  <c:v>12.75</c:v>
                </c:pt>
                <c:pt idx="7305">
                  <c:v>12.875</c:v>
                </c:pt>
                <c:pt idx="7306">
                  <c:v>13.25</c:v>
                </c:pt>
                <c:pt idx="7307">
                  <c:v>13.3125</c:v>
                </c:pt>
                <c:pt idx="7308">
                  <c:v>13.375</c:v>
                </c:pt>
                <c:pt idx="7309">
                  <c:v>13.25</c:v>
                </c:pt>
                <c:pt idx="7310">
                  <c:v>13</c:v>
                </c:pt>
                <c:pt idx="7311">
                  <c:v>12.375</c:v>
                </c:pt>
                <c:pt idx="7312">
                  <c:v>12.375</c:v>
                </c:pt>
                <c:pt idx="7313">
                  <c:v>12.3125</c:v>
                </c:pt>
                <c:pt idx="7314">
                  <c:v>12.0625</c:v>
                </c:pt>
                <c:pt idx="7315">
                  <c:v>12.25</c:v>
                </c:pt>
                <c:pt idx="7316">
                  <c:v>12.5</c:v>
                </c:pt>
                <c:pt idx="7317">
                  <c:v>12.3125</c:v>
                </c:pt>
                <c:pt idx="7318">
                  <c:v>12.5</c:v>
                </c:pt>
                <c:pt idx="7319">
                  <c:v>12.125</c:v>
                </c:pt>
                <c:pt idx="7320">
                  <c:v>11.75</c:v>
                </c:pt>
                <c:pt idx="7321">
                  <c:v>11.875</c:v>
                </c:pt>
                <c:pt idx="7322">
                  <c:v>11.9375</c:v>
                </c:pt>
                <c:pt idx="7323">
                  <c:v>12</c:v>
                </c:pt>
                <c:pt idx="7324">
                  <c:v>12.0625</c:v>
                </c:pt>
                <c:pt idx="7325">
                  <c:v>12.0625</c:v>
                </c:pt>
                <c:pt idx="7326">
                  <c:v>12.1875</c:v>
                </c:pt>
                <c:pt idx="7327">
                  <c:v>12.25</c:v>
                </c:pt>
                <c:pt idx="7328">
                  <c:v>12.125</c:v>
                </c:pt>
                <c:pt idx="7329">
                  <c:v>12.0625</c:v>
                </c:pt>
                <c:pt idx="7330">
                  <c:v>12.125</c:v>
                </c:pt>
                <c:pt idx="7331">
                  <c:v>12.25</c:v>
                </c:pt>
                <c:pt idx="7332">
                  <c:v>12.375</c:v>
                </c:pt>
                <c:pt idx="7333">
                  <c:v>12.875</c:v>
                </c:pt>
                <c:pt idx="7334">
                  <c:v>12.875</c:v>
                </c:pt>
                <c:pt idx="7335">
                  <c:v>12.9375</c:v>
                </c:pt>
                <c:pt idx="7336">
                  <c:v>13</c:v>
                </c:pt>
                <c:pt idx="7337">
                  <c:v>12.9375</c:v>
                </c:pt>
                <c:pt idx="7338">
                  <c:v>12.9375</c:v>
                </c:pt>
                <c:pt idx="7339">
                  <c:v>13.125</c:v>
                </c:pt>
                <c:pt idx="7340">
                  <c:v>13</c:v>
                </c:pt>
                <c:pt idx="7341">
                  <c:v>13.125</c:v>
                </c:pt>
                <c:pt idx="7342">
                  <c:v>12.9375</c:v>
                </c:pt>
                <c:pt idx="7343">
                  <c:v>12.75</c:v>
                </c:pt>
                <c:pt idx="7344">
                  <c:v>12.625</c:v>
                </c:pt>
                <c:pt idx="7345">
                  <c:v>12.625</c:v>
                </c:pt>
                <c:pt idx="7346">
                  <c:v>12.75</c:v>
                </c:pt>
                <c:pt idx="7347">
                  <c:v>12.75</c:v>
                </c:pt>
                <c:pt idx="7348">
                  <c:v>12.8125</c:v>
                </c:pt>
                <c:pt idx="7349">
                  <c:v>12.5</c:v>
                </c:pt>
                <c:pt idx="7350">
                  <c:v>12.75</c:v>
                </c:pt>
                <c:pt idx="7351">
                  <c:v>12.875</c:v>
                </c:pt>
                <c:pt idx="7352">
                  <c:v>12.9375</c:v>
                </c:pt>
                <c:pt idx="7353">
                  <c:v>12.75</c:v>
                </c:pt>
                <c:pt idx="7354">
                  <c:v>12.6875</c:v>
                </c:pt>
                <c:pt idx="7355">
                  <c:v>12.8125</c:v>
                </c:pt>
                <c:pt idx="7356">
                  <c:v>12.6875</c:v>
                </c:pt>
                <c:pt idx="7357">
                  <c:v>12.875</c:v>
                </c:pt>
                <c:pt idx="7358">
                  <c:v>12.5625</c:v>
                </c:pt>
                <c:pt idx="7359">
                  <c:v>12.5</c:v>
                </c:pt>
                <c:pt idx="7360">
                  <c:v>12.6875</c:v>
                </c:pt>
                <c:pt idx="7361">
                  <c:v>12.6875</c:v>
                </c:pt>
                <c:pt idx="7362">
                  <c:v>12.5625</c:v>
                </c:pt>
                <c:pt idx="7363">
                  <c:v>12.8125</c:v>
                </c:pt>
                <c:pt idx="7364">
                  <c:v>12.875</c:v>
                </c:pt>
                <c:pt idx="7365">
                  <c:v>13</c:v>
                </c:pt>
                <c:pt idx="7366">
                  <c:v>13.0625</c:v>
                </c:pt>
                <c:pt idx="7367">
                  <c:v>13.25</c:v>
                </c:pt>
                <c:pt idx="7368">
                  <c:v>13.3125</c:v>
                </c:pt>
                <c:pt idx="7369">
                  <c:v>13.1875</c:v>
                </c:pt>
                <c:pt idx="7370">
                  <c:v>13.0625</c:v>
                </c:pt>
                <c:pt idx="7371">
                  <c:v>13.125</c:v>
                </c:pt>
                <c:pt idx="7372">
                  <c:v>13.25</c:v>
                </c:pt>
                <c:pt idx="7373">
                  <c:v>12.75</c:v>
                </c:pt>
                <c:pt idx="7374">
                  <c:v>12.6875</c:v>
                </c:pt>
                <c:pt idx="7375">
                  <c:v>12.8125</c:v>
                </c:pt>
                <c:pt idx="7376">
                  <c:v>12.875</c:v>
                </c:pt>
                <c:pt idx="7377">
                  <c:v>13.125</c:v>
                </c:pt>
                <c:pt idx="7378">
                  <c:v>13.125</c:v>
                </c:pt>
                <c:pt idx="7379">
                  <c:v>13.375</c:v>
                </c:pt>
                <c:pt idx="7380">
                  <c:v>13.3125</c:v>
                </c:pt>
                <c:pt idx="7381">
                  <c:v>13.25</c:v>
                </c:pt>
                <c:pt idx="7382">
                  <c:v>12.9375</c:v>
                </c:pt>
                <c:pt idx="7383">
                  <c:v>12.4375</c:v>
                </c:pt>
                <c:pt idx="7384">
                  <c:v>12.5625</c:v>
                </c:pt>
                <c:pt idx="7385">
                  <c:v>12.5625</c:v>
                </c:pt>
                <c:pt idx="7386">
                  <c:v>12.9375</c:v>
                </c:pt>
                <c:pt idx="7387">
                  <c:v>12.875</c:v>
                </c:pt>
                <c:pt idx="7388">
                  <c:v>13.25</c:v>
                </c:pt>
                <c:pt idx="7389">
                  <c:v>13.5</c:v>
                </c:pt>
                <c:pt idx="7390">
                  <c:v>13.5625</c:v>
                </c:pt>
                <c:pt idx="7391">
                  <c:v>13.1875</c:v>
                </c:pt>
                <c:pt idx="7392">
                  <c:v>13.3125</c:v>
                </c:pt>
                <c:pt idx="7393">
                  <c:v>13.25</c:v>
                </c:pt>
                <c:pt idx="7394">
                  <c:v>13.3125</c:v>
                </c:pt>
                <c:pt idx="7395">
                  <c:v>13.375</c:v>
                </c:pt>
                <c:pt idx="7396">
                  <c:v>13.75</c:v>
                </c:pt>
                <c:pt idx="7397">
                  <c:v>14.1875</c:v>
                </c:pt>
                <c:pt idx="7398">
                  <c:v>14.0625</c:v>
                </c:pt>
                <c:pt idx="7399">
                  <c:v>13.9375</c:v>
                </c:pt>
                <c:pt idx="7400">
                  <c:v>13.875</c:v>
                </c:pt>
                <c:pt idx="7401">
                  <c:v>14.0625</c:v>
                </c:pt>
                <c:pt idx="7402">
                  <c:v>14.1875</c:v>
                </c:pt>
                <c:pt idx="7403">
                  <c:v>14</c:v>
                </c:pt>
                <c:pt idx="7404">
                  <c:v>13.6875</c:v>
                </c:pt>
                <c:pt idx="7405">
                  <c:v>14.25</c:v>
                </c:pt>
                <c:pt idx="7406">
                  <c:v>13.9375</c:v>
                </c:pt>
                <c:pt idx="7407">
                  <c:v>13.4375</c:v>
                </c:pt>
                <c:pt idx="7408">
                  <c:v>13.5625</c:v>
                </c:pt>
                <c:pt idx="7409">
                  <c:v>13.625</c:v>
                </c:pt>
                <c:pt idx="7410">
                  <c:v>13.3125</c:v>
                </c:pt>
                <c:pt idx="7411">
                  <c:v>13.5</c:v>
                </c:pt>
                <c:pt idx="7412">
                  <c:v>13</c:v>
                </c:pt>
                <c:pt idx="7413">
                  <c:v>13.0625</c:v>
                </c:pt>
                <c:pt idx="7414">
                  <c:v>13.125</c:v>
                </c:pt>
                <c:pt idx="7415">
                  <c:v>13.3125</c:v>
                </c:pt>
                <c:pt idx="7416">
                  <c:v>13.375</c:v>
                </c:pt>
                <c:pt idx="7417">
                  <c:v>13.4375</c:v>
                </c:pt>
                <c:pt idx="7418">
                  <c:v>13.125</c:v>
                </c:pt>
                <c:pt idx="7419">
                  <c:v>13.375</c:v>
                </c:pt>
                <c:pt idx="7420">
                  <c:v>13.375</c:v>
                </c:pt>
                <c:pt idx="7421">
                  <c:v>13.4375</c:v>
                </c:pt>
                <c:pt idx="7422">
                  <c:v>13.5625</c:v>
                </c:pt>
                <c:pt idx="7423">
                  <c:v>13.3125</c:v>
                </c:pt>
                <c:pt idx="7424">
                  <c:v>13.375</c:v>
                </c:pt>
                <c:pt idx="7425">
                  <c:v>13.375</c:v>
                </c:pt>
                <c:pt idx="7426">
                  <c:v>13.3125</c:v>
                </c:pt>
                <c:pt idx="7427">
                  <c:v>13.1875</c:v>
                </c:pt>
                <c:pt idx="7428">
                  <c:v>13.375</c:v>
                </c:pt>
                <c:pt idx="7429">
                  <c:v>13.3125</c:v>
                </c:pt>
                <c:pt idx="7430">
                  <c:v>13.8125</c:v>
                </c:pt>
                <c:pt idx="7431">
                  <c:v>13.625</c:v>
                </c:pt>
                <c:pt idx="7432">
                  <c:v>14.5</c:v>
                </c:pt>
                <c:pt idx="7433">
                  <c:v>15</c:v>
                </c:pt>
                <c:pt idx="7434">
                  <c:v>14.4375</c:v>
                </c:pt>
                <c:pt idx="7435">
                  <c:v>13.875</c:v>
                </c:pt>
                <c:pt idx="7436">
                  <c:v>13.875</c:v>
                </c:pt>
                <c:pt idx="7437">
                  <c:v>14.875</c:v>
                </c:pt>
                <c:pt idx="7438">
                  <c:v>15.25</c:v>
                </c:pt>
                <c:pt idx="7439">
                  <c:v>15.5625</c:v>
                </c:pt>
                <c:pt idx="7440">
                  <c:v>15.875</c:v>
                </c:pt>
                <c:pt idx="7441">
                  <c:v>15.5625</c:v>
                </c:pt>
                <c:pt idx="7442">
                  <c:v>16.625</c:v>
                </c:pt>
                <c:pt idx="7443">
                  <c:v>16.4375</c:v>
                </c:pt>
                <c:pt idx="7444">
                  <c:v>16.625</c:v>
                </c:pt>
                <c:pt idx="7445">
                  <c:v>16.3125</c:v>
                </c:pt>
                <c:pt idx="7446">
                  <c:v>16.375</c:v>
                </c:pt>
                <c:pt idx="7447">
                  <c:v>16.5</c:v>
                </c:pt>
                <c:pt idx="7448">
                  <c:v>16.5625</c:v>
                </c:pt>
                <c:pt idx="7449">
                  <c:v>16.9375</c:v>
                </c:pt>
                <c:pt idx="7450">
                  <c:v>16.6875</c:v>
                </c:pt>
                <c:pt idx="7451">
                  <c:v>16.8125</c:v>
                </c:pt>
                <c:pt idx="7452">
                  <c:v>16.6875</c:v>
                </c:pt>
                <c:pt idx="7453">
                  <c:v>16.625</c:v>
                </c:pt>
                <c:pt idx="7454">
                  <c:v>16.5625</c:v>
                </c:pt>
                <c:pt idx="7455">
                  <c:v>17</c:v>
                </c:pt>
                <c:pt idx="7456">
                  <c:v>16.9375</c:v>
                </c:pt>
                <c:pt idx="7457">
                  <c:v>16.9375</c:v>
                </c:pt>
                <c:pt idx="7458">
                  <c:v>16.375</c:v>
                </c:pt>
                <c:pt idx="7459">
                  <c:v>16.4375</c:v>
                </c:pt>
                <c:pt idx="7460">
                  <c:v>16.875</c:v>
                </c:pt>
                <c:pt idx="7461">
                  <c:v>17</c:v>
                </c:pt>
                <c:pt idx="7462">
                  <c:v>16.5</c:v>
                </c:pt>
                <c:pt idx="7463">
                  <c:v>16.25</c:v>
                </c:pt>
                <c:pt idx="7464">
                  <c:v>15.90625</c:v>
                </c:pt>
                <c:pt idx="7465">
                  <c:v>15.625</c:v>
                </c:pt>
                <c:pt idx="7466">
                  <c:v>14.96875</c:v>
                </c:pt>
                <c:pt idx="7467">
                  <c:v>15.1875</c:v>
                </c:pt>
                <c:pt idx="7468">
                  <c:v>15.375</c:v>
                </c:pt>
                <c:pt idx="7469">
                  <c:v>15.46875</c:v>
                </c:pt>
                <c:pt idx="7470">
                  <c:v>15.53125</c:v>
                </c:pt>
                <c:pt idx="7471">
                  <c:v>15.625</c:v>
                </c:pt>
                <c:pt idx="7472">
                  <c:v>16</c:v>
                </c:pt>
                <c:pt idx="7473">
                  <c:v>15.96875</c:v>
                </c:pt>
                <c:pt idx="7474">
                  <c:v>16.15625</c:v>
                </c:pt>
                <c:pt idx="7475">
                  <c:v>16.34375</c:v>
                </c:pt>
                <c:pt idx="7476">
                  <c:v>16.40625</c:v>
                </c:pt>
                <c:pt idx="7477">
                  <c:v>16.46875</c:v>
                </c:pt>
                <c:pt idx="7478">
                  <c:v>16.65625</c:v>
                </c:pt>
                <c:pt idx="7479">
                  <c:v>16.71875</c:v>
                </c:pt>
                <c:pt idx="7480">
                  <c:v>16.5625</c:v>
                </c:pt>
                <c:pt idx="7481">
                  <c:v>16.46875</c:v>
                </c:pt>
                <c:pt idx="7482">
                  <c:v>16.28125</c:v>
                </c:pt>
                <c:pt idx="7483">
                  <c:v>16.1875</c:v>
                </c:pt>
                <c:pt idx="7484">
                  <c:v>16.09375</c:v>
                </c:pt>
                <c:pt idx="7485">
                  <c:v>16</c:v>
                </c:pt>
                <c:pt idx="7486">
                  <c:v>16.15625</c:v>
                </c:pt>
                <c:pt idx="7487">
                  <c:v>15.65625</c:v>
                </c:pt>
                <c:pt idx="7488">
                  <c:v>14.875</c:v>
                </c:pt>
                <c:pt idx="7489">
                  <c:v>14.9375</c:v>
                </c:pt>
                <c:pt idx="7490">
                  <c:v>14.90625</c:v>
                </c:pt>
                <c:pt idx="7491">
                  <c:v>14.96875</c:v>
                </c:pt>
                <c:pt idx="7492">
                  <c:v>15.125</c:v>
                </c:pt>
                <c:pt idx="7493">
                  <c:v>15.0625</c:v>
                </c:pt>
                <c:pt idx="7494">
                  <c:v>14.9375</c:v>
                </c:pt>
                <c:pt idx="7495">
                  <c:v>14.875</c:v>
                </c:pt>
                <c:pt idx="7496">
                  <c:v>14.75</c:v>
                </c:pt>
                <c:pt idx="7497">
                  <c:v>14.84375</c:v>
                </c:pt>
                <c:pt idx="7498">
                  <c:v>15.03125</c:v>
                </c:pt>
                <c:pt idx="7499">
                  <c:v>15.25</c:v>
                </c:pt>
                <c:pt idx="7500">
                  <c:v>15.65625</c:v>
                </c:pt>
                <c:pt idx="7501">
                  <c:v>15.71875</c:v>
                </c:pt>
                <c:pt idx="7502">
                  <c:v>16</c:v>
                </c:pt>
                <c:pt idx="7503">
                  <c:v>16.15625</c:v>
                </c:pt>
                <c:pt idx="7504">
                  <c:v>16.09375</c:v>
                </c:pt>
                <c:pt idx="7505">
                  <c:v>16.21875</c:v>
                </c:pt>
                <c:pt idx="7506">
                  <c:v>16.21875</c:v>
                </c:pt>
                <c:pt idx="7507">
                  <c:v>16.15625</c:v>
                </c:pt>
                <c:pt idx="7508">
                  <c:v>15.8125</c:v>
                </c:pt>
                <c:pt idx="7509">
                  <c:v>15.96875</c:v>
                </c:pt>
                <c:pt idx="7510">
                  <c:v>16.40625</c:v>
                </c:pt>
                <c:pt idx="7511">
                  <c:v>16.28125</c:v>
                </c:pt>
                <c:pt idx="7512">
                  <c:v>16.03125</c:v>
                </c:pt>
                <c:pt idx="7513">
                  <c:v>15.96875</c:v>
                </c:pt>
                <c:pt idx="7514">
                  <c:v>15.90625</c:v>
                </c:pt>
                <c:pt idx="7515">
                  <c:v>15.90625</c:v>
                </c:pt>
                <c:pt idx="7516">
                  <c:v>15.9375</c:v>
                </c:pt>
                <c:pt idx="7517">
                  <c:v>16.09375</c:v>
                </c:pt>
                <c:pt idx="7518">
                  <c:v>16.09375</c:v>
                </c:pt>
                <c:pt idx="7519">
                  <c:v>16.09375</c:v>
                </c:pt>
                <c:pt idx="7520">
                  <c:v>15.96875</c:v>
                </c:pt>
                <c:pt idx="7521">
                  <c:v>15.8125</c:v>
                </c:pt>
                <c:pt idx="7522">
                  <c:v>16.09375</c:v>
                </c:pt>
                <c:pt idx="7523">
                  <c:v>16.03125</c:v>
                </c:pt>
                <c:pt idx="7524">
                  <c:v>16.09375</c:v>
                </c:pt>
                <c:pt idx="7525">
                  <c:v>16</c:v>
                </c:pt>
                <c:pt idx="7526">
                  <c:v>15.84375</c:v>
                </c:pt>
                <c:pt idx="7527">
                  <c:v>15.71875</c:v>
                </c:pt>
                <c:pt idx="7528">
                  <c:v>15.59375</c:v>
                </c:pt>
                <c:pt idx="7529">
                  <c:v>15.625</c:v>
                </c:pt>
                <c:pt idx="7530">
                  <c:v>15.4375</c:v>
                </c:pt>
                <c:pt idx="7531">
                  <c:v>15.375</c:v>
                </c:pt>
                <c:pt idx="7532">
                  <c:v>15.375</c:v>
                </c:pt>
                <c:pt idx="7533">
                  <c:v>15.34375</c:v>
                </c:pt>
                <c:pt idx="7534">
                  <c:v>15.1875</c:v>
                </c:pt>
                <c:pt idx="7535">
                  <c:v>15.40625</c:v>
                </c:pt>
                <c:pt idx="7536">
                  <c:v>15.5</c:v>
                </c:pt>
                <c:pt idx="7537">
                  <c:v>15.65625</c:v>
                </c:pt>
                <c:pt idx="7538">
                  <c:v>15.6875</c:v>
                </c:pt>
                <c:pt idx="7539">
                  <c:v>15.53125</c:v>
                </c:pt>
                <c:pt idx="7540">
                  <c:v>15.53125</c:v>
                </c:pt>
                <c:pt idx="7541">
                  <c:v>15.5</c:v>
                </c:pt>
                <c:pt idx="7542">
                  <c:v>15.40625</c:v>
                </c:pt>
                <c:pt idx="7543">
                  <c:v>15.40625</c:v>
                </c:pt>
                <c:pt idx="7544">
                  <c:v>15.21875</c:v>
                </c:pt>
                <c:pt idx="7545">
                  <c:v>15.5</c:v>
                </c:pt>
                <c:pt idx="7546">
                  <c:v>15.46875</c:v>
                </c:pt>
                <c:pt idx="7547">
                  <c:v>15.4375</c:v>
                </c:pt>
                <c:pt idx="7548">
                  <c:v>15.375</c:v>
                </c:pt>
                <c:pt idx="7549">
                  <c:v>15.25</c:v>
                </c:pt>
                <c:pt idx="7550">
                  <c:v>15.34375</c:v>
                </c:pt>
                <c:pt idx="7551">
                  <c:v>15.5</c:v>
                </c:pt>
                <c:pt idx="7552">
                  <c:v>15.3125</c:v>
                </c:pt>
                <c:pt idx="7553">
                  <c:v>15.15625</c:v>
                </c:pt>
                <c:pt idx="7554">
                  <c:v>14.875</c:v>
                </c:pt>
                <c:pt idx="7555">
                  <c:v>14.59375</c:v>
                </c:pt>
                <c:pt idx="7556">
                  <c:v>14.625</c:v>
                </c:pt>
                <c:pt idx="7557">
                  <c:v>14.53125</c:v>
                </c:pt>
                <c:pt idx="7558">
                  <c:v>14.65625</c:v>
                </c:pt>
                <c:pt idx="7559">
                  <c:v>14.5</c:v>
                </c:pt>
                <c:pt idx="7560">
                  <c:v>14.65625</c:v>
                </c:pt>
                <c:pt idx="7561">
                  <c:v>14.34375</c:v>
                </c:pt>
                <c:pt idx="7562">
                  <c:v>14.46875</c:v>
                </c:pt>
                <c:pt idx="7563">
                  <c:v>14.3125</c:v>
                </c:pt>
                <c:pt idx="7564">
                  <c:v>14.5</c:v>
                </c:pt>
                <c:pt idx="7565">
                  <c:v>14.75</c:v>
                </c:pt>
                <c:pt idx="7566">
                  <c:v>14.78125</c:v>
                </c:pt>
                <c:pt idx="7567">
                  <c:v>14.6875</c:v>
                </c:pt>
                <c:pt idx="7568">
                  <c:v>14.78125</c:v>
                </c:pt>
                <c:pt idx="7569">
                  <c:v>14.5625</c:v>
                </c:pt>
                <c:pt idx="7570">
                  <c:v>14.8125</c:v>
                </c:pt>
                <c:pt idx="7571">
                  <c:v>14.78125</c:v>
                </c:pt>
                <c:pt idx="7572">
                  <c:v>14.59375</c:v>
                </c:pt>
                <c:pt idx="7573">
                  <c:v>14.75</c:v>
                </c:pt>
                <c:pt idx="7574">
                  <c:v>14.65625</c:v>
                </c:pt>
                <c:pt idx="7575">
                  <c:v>14.65625</c:v>
                </c:pt>
                <c:pt idx="7576">
                  <c:v>14.625</c:v>
                </c:pt>
                <c:pt idx="7577">
                  <c:v>14.625</c:v>
                </c:pt>
                <c:pt idx="7578">
                  <c:v>14.75</c:v>
                </c:pt>
                <c:pt idx="7579">
                  <c:v>14.625</c:v>
                </c:pt>
                <c:pt idx="7580">
                  <c:v>14.625</c:v>
                </c:pt>
                <c:pt idx="7581">
                  <c:v>14.46875</c:v>
                </c:pt>
                <c:pt idx="7582">
                  <c:v>14.28125</c:v>
                </c:pt>
                <c:pt idx="7583">
                  <c:v>14.28125</c:v>
                </c:pt>
                <c:pt idx="7584">
                  <c:v>14.40625</c:v>
                </c:pt>
                <c:pt idx="7585">
                  <c:v>14.28125</c:v>
                </c:pt>
                <c:pt idx="7586">
                  <c:v>14.3125</c:v>
                </c:pt>
                <c:pt idx="7587">
                  <c:v>14.28125</c:v>
                </c:pt>
                <c:pt idx="7588">
                  <c:v>14.375</c:v>
                </c:pt>
                <c:pt idx="7589">
                  <c:v>14.34375</c:v>
                </c:pt>
                <c:pt idx="7590">
                  <c:v>14.5</c:v>
                </c:pt>
                <c:pt idx="7591">
                  <c:v>14.34375</c:v>
                </c:pt>
                <c:pt idx="7592">
                  <c:v>14.34375</c:v>
                </c:pt>
                <c:pt idx="7593">
                  <c:v>14.46875</c:v>
                </c:pt>
                <c:pt idx="7594">
                  <c:v>14.65625</c:v>
                </c:pt>
                <c:pt idx="7595">
                  <c:v>14.625</c:v>
                </c:pt>
                <c:pt idx="7596">
                  <c:v>14.6875</c:v>
                </c:pt>
                <c:pt idx="7597">
                  <c:v>14.6875</c:v>
                </c:pt>
                <c:pt idx="7598">
                  <c:v>14.75</c:v>
                </c:pt>
                <c:pt idx="7599">
                  <c:v>14.46875</c:v>
                </c:pt>
                <c:pt idx="7600">
                  <c:v>14.34375</c:v>
                </c:pt>
                <c:pt idx="7601">
                  <c:v>14.375</c:v>
                </c:pt>
                <c:pt idx="7602">
                  <c:v>14.3125</c:v>
                </c:pt>
                <c:pt idx="7603">
                  <c:v>14.34375</c:v>
                </c:pt>
                <c:pt idx="7604">
                  <c:v>14.25</c:v>
                </c:pt>
                <c:pt idx="7605">
                  <c:v>14.125</c:v>
                </c:pt>
                <c:pt idx="7606">
                  <c:v>13.96875</c:v>
                </c:pt>
                <c:pt idx="7607">
                  <c:v>14</c:v>
                </c:pt>
                <c:pt idx="7608">
                  <c:v>13.96875</c:v>
                </c:pt>
                <c:pt idx="7609">
                  <c:v>13.96875</c:v>
                </c:pt>
                <c:pt idx="7610">
                  <c:v>13.96875</c:v>
                </c:pt>
                <c:pt idx="7611">
                  <c:v>13.78125</c:v>
                </c:pt>
                <c:pt idx="7612">
                  <c:v>13.71875</c:v>
                </c:pt>
                <c:pt idx="7613">
                  <c:v>13.71875</c:v>
                </c:pt>
                <c:pt idx="7614">
                  <c:v>13.8125</c:v>
                </c:pt>
                <c:pt idx="7615">
                  <c:v>13.6875</c:v>
                </c:pt>
                <c:pt idx="7616">
                  <c:v>13.6875</c:v>
                </c:pt>
                <c:pt idx="7617">
                  <c:v>13.65625</c:v>
                </c:pt>
                <c:pt idx="7618">
                  <c:v>13.75</c:v>
                </c:pt>
                <c:pt idx="7619">
                  <c:v>13.78125</c:v>
                </c:pt>
                <c:pt idx="7620">
                  <c:v>13.75</c:v>
                </c:pt>
                <c:pt idx="7621">
                  <c:v>13.875</c:v>
                </c:pt>
                <c:pt idx="7622">
                  <c:v>13.78125</c:v>
                </c:pt>
                <c:pt idx="7623">
                  <c:v>13.71875</c:v>
                </c:pt>
                <c:pt idx="7624">
                  <c:v>13.78125</c:v>
                </c:pt>
                <c:pt idx="7625">
                  <c:v>13.5625</c:v>
                </c:pt>
                <c:pt idx="7626">
                  <c:v>13.46875</c:v>
                </c:pt>
                <c:pt idx="7627">
                  <c:v>13.84375</c:v>
                </c:pt>
                <c:pt idx="7628">
                  <c:v>13.53125</c:v>
                </c:pt>
                <c:pt idx="7629">
                  <c:v>13.40625</c:v>
                </c:pt>
                <c:pt idx="7630">
                  <c:v>13.4375</c:v>
                </c:pt>
                <c:pt idx="7631">
                  <c:v>13.5625</c:v>
                </c:pt>
                <c:pt idx="7632">
                  <c:v>13.375</c:v>
                </c:pt>
                <c:pt idx="7633">
                  <c:v>13.25</c:v>
                </c:pt>
                <c:pt idx="7634">
                  <c:v>13.28125</c:v>
                </c:pt>
                <c:pt idx="7635">
                  <c:v>13.46875</c:v>
                </c:pt>
                <c:pt idx="7636">
                  <c:v>13.53125</c:v>
                </c:pt>
                <c:pt idx="7637">
                  <c:v>13.625</c:v>
                </c:pt>
                <c:pt idx="7638">
                  <c:v>13.5625</c:v>
                </c:pt>
                <c:pt idx="7639">
                  <c:v>13.5</c:v>
                </c:pt>
                <c:pt idx="7640">
                  <c:v>13.6875</c:v>
                </c:pt>
                <c:pt idx="7641">
                  <c:v>13.71875</c:v>
                </c:pt>
                <c:pt idx="7642">
                  <c:v>13.53125</c:v>
                </c:pt>
                <c:pt idx="7643">
                  <c:v>13.46875</c:v>
                </c:pt>
                <c:pt idx="7644">
                  <c:v>13.375</c:v>
                </c:pt>
                <c:pt idx="7645">
                  <c:v>13.53125</c:v>
                </c:pt>
                <c:pt idx="7646">
                  <c:v>13.53125</c:v>
                </c:pt>
                <c:pt idx="7647">
                  <c:v>13.5625</c:v>
                </c:pt>
                <c:pt idx="7648">
                  <c:v>13.78125</c:v>
                </c:pt>
                <c:pt idx="7649">
                  <c:v>13.625</c:v>
                </c:pt>
                <c:pt idx="7650">
                  <c:v>13.3125</c:v>
                </c:pt>
                <c:pt idx="7651">
                  <c:v>13.3125</c:v>
                </c:pt>
                <c:pt idx="7652">
                  <c:v>13.25</c:v>
                </c:pt>
                <c:pt idx="7653">
                  <c:v>13.34375</c:v>
                </c:pt>
                <c:pt idx="7654">
                  <c:v>12.96875</c:v>
                </c:pt>
                <c:pt idx="7655">
                  <c:v>12.9375</c:v>
                </c:pt>
                <c:pt idx="7656">
                  <c:v>13.09375</c:v>
                </c:pt>
                <c:pt idx="7657">
                  <c:v>13.03125</c:v>
                </c:pt>
                <c:pt idx="7658">
                  <c:v>13.25</c:v>
                </c:pt>
                <c:pt idx="7659">
                  <c:v>13.46875</c:v>
                </c:pt>
                <c:pt idx="7660">
                  <c:v>13.25</c:v>
                </c:pt>
                <c:pt idx="7661">
                  <c:v>12.9375</c:v>
                </c:pt>
                <c:pt idx="7662">
                  <c:v>13.03125</c:v>
                </c:pt>
                <c:pt idx="7663">
                  <c:v>13.21875</c:v>
                </c:pt>
                <c:pt idx="7664">
                  <c:v>13.3125</c:v>
                </c:pt>
                <c:pt idx="7665">
                  <c:v>13.21875</c:v>
                </c:pt>
                <c:pt idx="7666">
                  <c:v>13</c:v>
                </c:pt>
                <c:pt idx="7667">
                  <c:v>12.9375</c:v>
                </c:pt>
                <c:pt idx="7668">
                  <c:v>12.96875</c:v>
                </c:pt>
                <c:pt idx="7669">
                  <c:v>13</c:v>
                </c:pt>
                <c:pt idx="7670">
                  <c:v>12.96875</c:v>
                </c:pt>
                <c:pt idx="7671">
                  <c:v>12.875</c:v>
                </c:pt>
                <c:pt idx="7672">
                  <c:v>13.0625</c:v>
                </c:pt>
                <c:pt idx="7673">
                  <c:v>13.03125</c:v>
                </c:pt>
                <c:pt idx="7674">
                  <c:v>12.96875</c:v>
                </c:pt>
                <c:pt idx="7675">
                  <c:v>12.96875</c:v>
                </c:pt>
                <c:pt idx="7676">
                  <c:v>12.9375</c:v>
                </c:pt>
                <c:pt idx="7677">
                  <c:v>13.15625</c:v>
                </c:pt>
                <c:pt idx="7678">
                  <c:v>13.09375</c:v>
                </c:pt>
                <c:pt idx="7679">
                  <c:v>13.15625</c:v>
                </c:pt>
                <c:pt idx="7680">
                  <c:v>13.21875</c:v>
                </c:pt>
                <c:pt idx="7681">
                  <c:v>13.625</c:v>
                </c:pt>
                <c:pt idx="7682">
                  <c:v>13.8125</c:v>
                </c:pt>
                <c:pt idx="7683">
                  <c:v>13.65625</c:v>
                </c:pt>
                <c:pt idx="7684">
                  <c:v>13.375</c:v>
                </c:pt>
                <c:pt idx="7685">
                  <c:v>13.21875</c:v>
                </c:pt>
                <c:pt idx="7686">
                  <c:v>13.21875</c:v>
                </c:pt>
                <c:pt idx="7687">
                  <c:v>12.84375</c:v>
                </c:pt>
                <c:pt idx="7688">
                  <c:v>12.90625</c:v>
                </c:pt>
                <c:pt idx="7689">
                  <c:v>13.21875</c:v>
                </c:pt>
                <c:pt idx="7690">
                  <c:v>12.90625</c:v>
                </c:pt>
                <c:pt idx="7691">
                  <c:v>13</c:v>
                </c:pt>
                <c:pt idx="7692">
                  <c:v>13.25</c:v>
                </c:pt>
                <c:pt idx="7693">
                  <c:v>13.3125</c:v>
                </c:pt>
                <c:pt idx="7694">
                  <c:v>13.25</c:v>
                </c:pt>
                <c:pt idx="7695">
                  <c:v>13.3125</c:v>
                </c:pt>
                <c:pt idx="7696">
                  <c:v>13.34375</c:v>
                </c:pt>
                <c:pt idx="7697">
                  <c:v>13.375</c:v>
                </c:pt>
                <c:pt idx="7698">
                  <c:v>13.28125</c:v>
                </c:pt>
                <c:pt idx="7699">
                  <c:v>13.15625</c:v>
                </c:pt>
                <c:pt idx="7700">
                  <c:v>13.3125</c:v>
                </c:pt>
                <c:pt idx="7701">
                  <c:v>13.28125</c:v>
                </c:pt>
                <c:pt idx="7702">
                  <c:v>13.3125</c:v>
                </c:pt>
                <c:pt idx="7703">
                  <c:v>13.4375</c:v>
                </c:pt>
                <c:pt idx="7704">
                  <c:v>13.28125</c:v>
                </c:pt>
                <c:pt idx="7705">
                  <c:v>13.09375</c:v>
                </c:pt>
                <c:pt idx="7706">
                  <c:v>13.21875</c:v>
                </c:pt>
                <c:pt idx="7707">
                  <c:v>13.09375</c:v>
                </c:pt>
                <c:pt idx="7708">
                  <c:v>13.1875</c:v>
                </c:pt>
                <c:pt idx="7709">
                  <c:v>13.15625</c:v>
                </c:pt>
                <c:pt idx="7710">
                  <c:v>13.21875</c:v>
                </c:pt>
                <c:pt idx="7711">
                  <c:v>13.3125</c:v>
                </c:pt>
                <c:pt idx="7712">
                  <c:v>13</c:v>
                </c:pt>
                <c:pt idx="7713">
                  <c:v>13.3125</c:v>
                </c:pt>
                <c:pt idx="7714">
                  <c:v>13.5</c:v>
                </c:pt>
                <c:pt idx="7715">
                  <c:v>13.5</c:v>
                </c:pt>
                <c:pt idx="7716">
                  <c:v>13.6875</c:v>
                </c:pt>
                <c:pt idx="7717">
                  <c:v>13.46875</c:v>
                </c:pt>
                <c:pt idx="7718">
                  <c:v>12.875</c:v>
                </c:pt>
                <c:pt idx="7719">
                  <c:v>12.9375</c:v>
                </c:pt>
                <c:pt idx="7720">
                  <c:v>13.03125</c:v>
                </c:pt>
                <c:pt idx="7721">
                  <c:v>13.3125</c:v>
                </c:pt>
                <c:pt idx="7722">
                  <c:v>13.03125</c:v>
                </c:pt>
                <c:pt idx="7723">
                  <c:v>12.84375</c:v>
                </c:pt>
                <c:pt idx="7724">
                  <c:v>13.34375</c:v>
                </c:pt>
                <c:pt idx="7725">
                  <c:v>13.53125</c:v>
                </c:pt>
                <c:pt idx="7726">
                  <c:v>13.53125</c:v>
                </c:pt>
                <c:pt idx="7727">
                  <c:v>13.59375</c:v>
                </c:pt>
                <c:pt idx="7728">
                  <c:v>13.65625</c:v>
                </c:pt>
                <c:pt idx="7729">
                  <c:v>13.625</c:v>
                </c:pt>
                <c:pt idx="7730">
                  <c:v>13.6875</c:v>
                </c:pt>
                <c:pt idx="7731">
                  <c:v>13.84375</c:v>
                </c:pt>
                <c:pt idx="7732">
                  <c:v>13.875</c:v>
                </c:pt>
                <c:pt idx="7733">
                  <c:v>13.6875</c:v>
                </c:pt>
                <c:pt idx="7734">
                  <c:v>13.46875</c:v>
                </c:pt>
                <c:pt idx="7735">
                  <c:v>13.59375</c:v>
                </c:pt>
                <c:pt idx="7736">
                  <c:v>13.71875</c:v>
                </c:pt>
                <c:pt idx="7737">
                  <c:v>13.84375</c:v>
                </c:pt>
                <c:pt idx="7738">
                  <c:v>13.96875</c:v>
                </c:pt>
                <c:pt idx="7739">
                  <c:v>14.15625</c:v>
                </c:pt>
                <c:pt idx="7740">
                  <c:v>13.875</c:v>
                </c:pt>
                <c:pt idx="7741">
                  <c:v>14.125</c:v>
                </c:pt>
                <c:pt idx="7742">
                  <c:v>13.625</c:v>
                </c:pt>
                <c:pt idx="7743">
                  <c:v>13.9375</c:v>
                </c:pt>
                <c:pt idx="7744">
                  <c:v>14.28125</c:v>
                </c:pt>
                <c:pt idx="7745">
                  <c:v>14.5</c:v>
                </c:pt>
                <c:pt idx="7746">
                  <c:v>14.65625</c:v>
                </c:pt>
                <c:pt idx="7747">
                  <c:v>14.75</c:v>
                </c:pt>
                <c:pt idx="7748">
                  <c:v>14.46875</c:v>
                </c:pt>
                <c:pt idx="7749">
                  <c:v>14.15625</c:v>
                </c:pt>
                <c:pt idx="7750">
                  <c:v>14.25</c:v>
                </c:pt>
                <c:pt idx="7751">
                  <c:v>14.25</c:v>
                </c:pt>
                <c:pt idx="7752">
                  <c:v>14.125</c:v>
                </c:pt>
                <c:pt idx="7753">
                  <c:v>14.1875</c:v>
                </c:pt>
                <c:pt idx="7754">
                  <c:v>14.4375</c:v>
                </c:pt>
                <c:pt idx="7755">
                  <c:v>14.78125</c:v>
                </c:pt>
                <c:pt idx="7756">
                  <c:v>14.71875</c:v>
                </c:pt>
                <c:pt idx="7757">
                  <c:v>14.6875</c:v>
                </c:pt>
                <c:pt idx="7758">
                  <c:v>14.125</c:v>
                </c:pt>
                <c:pt idx="7759">
                  <c:v>13.90625</c:v>
                </c:pt>
                <c:pt idx="7760">
                  <c:v>13.59375</c:v>
                </c:pt>
                <c:pt idx="7761">
                  <c:v>13.8125</c:v>
                </c:pt>
                <c:pt idx="7762">
                  <c:v>13.34375</c:v>
                </c:pt>
                <c:pt idx="7763">
                  <c:v>13.15625</c:v>
                </c:pt>
                <c:pt idx="7764">
                  <c:v>13.28125</c:v>
                </c:pt>
                <c:pt idx="7765">
                  <c:v>13.3125</c:v>
                </c:pt>
                <c:pt idx="7766">
                  <c:v>13.28125</c:v>
                </c:pt>
                <c:pt idx="7767">
                  <c:v>13.15625</c:v>
                </c:pt>
                <c:pt idx="7768">
                  <c:v>12.9375</c:v>
                </c:pt>
                <c:pt idx="7769">
                  <c:v>12.875</c:v>
                </c:pt>
                <c:pt idx="7770">
                  <c:v>12.9375</c:v>
                </c:pt>
                <c:pt idx="7771">
                  <c:v>12.875</c:v>
                </c:pt>
                <c:pt idx="7772">
                  <c:v>12.96875</c:v>
                </c:pt>
                <c:pt idx="7773">
                  <c:v>12.71875</c:v>
                </c:pt>
                <c:pt idx="7774">
                  <c:v>12.59375</c:v>
                </c:pt>
                <c:pt idx="7775">
                  <c:v>12.5</c:v>
                </c:pt>
                <c:pt idx="7776">
                  <c:v>12.4375</c:v>
                </c:pt>
                <c:pt idx="7777">
                  <c:v>12.21875</c:v>
                </c:pt>
                <c:pt idx="7778">
                  <c:v>12.15625</c:v>
                </c:pt>
                <c:pt idx="7779">
                  <c:v>12.15625</c:v>
                </c:pt>
                <c:pt idx="7780">
                  <c:v>11.9375</c:v>
                </c:pt>
                <c:pt idx="7781">
                  <c:v>11.78125</c:v>
                </c:pt>
                <c:pt idx="7782">
                  <c:v>11.8125</c:v>
                </c:pt>
                <c:pt idx="7783">
                  <c:v>11.8125</c:v>
                </c:pt>
                <c:pt idx="7784">
                  <c:v>11.875</c:v>
                </c:pt>
                <c:pt idx="7785">
                  <c:v>12.03125</c:v>
                </c:pt>
                <c:pt idx="7786">
                  <c:v>11.84375</c:v>
                </c:pt>
                <c:pt idx="7787">
                  <c:v>12.65625</c:v>
                </c:pt>
                <c:pt idx="7788">
                  <c:v>12.625</c:v>
                </c:pt>
                <c:pt idx="7789">
                  <c:v>12.71875</c:v>
                </c:pt>
                <c:pt idx="7790">
                  <c:v>12.375</c:v>
                </c:pt>
                <c:pt idx="7791">
                  <c:v>12.25</c:v>
                </c:pt>
                <c:pt idx="7792">
                  <c:v>12.21875</c:v>
                </c:pt>
                <c:pt idx="7793">
                  <c:v>11.71875</c:v>
                </c:pt>
                <c:pt idx="7794">
                  <c:v>11.59375</c:v>
                </c:pt>
                <c:pt idx="7795">
                  <c:v>11.5625</c:v>
                </c:pt>
                <c:pt idx="7796">
                  <c:v>11.5</c:v>
                </c:pt>
                <c:pt idx="7797">
                  <c:v>11.5625</c:v>
                </c:pt>
                <c:pt idx="7798">
                  <c:v>11.78125</c:v>
                </c:pt>
                <c:pt idx="7799">
                  <c:v>11.875</c:v>
                </c:pt>
                <c:pt idx="7800">
                  <c:v>11.875</c:v>
                </c:pt>
                <c:pt idx="7801">
                  <c:v>11.5625</c:v>
                </c:pt>
                <c:pt idx="7802">
                  <c:v>11.5625</c:v>
                </c:pt>
                <c:pt idx="7803">
                  <c:v>11.59375</c:v>
                </c:pt>
                <c:pt idx="7804">
                  <c:v>11.75</c:v>
                </c:pt>
                <c:pt idx="7805">
                  <c:v>12.25</c:v>
                </c:pt>
                <c:pt idx="7806">
                  <c:v>12.28125</c:v>
                </c:pt>
                <c:pt idx="7807">
                  <c:v>12.125</c:v>
                </c:pt>
                <c:pt idx="7808">
                  <c:v>12.125</c:v>
                </c:pt>
                <c:pt idx="7809">
                  <c:v>12.09375</c:v>
                </c:pt>
                <c:pt idx="7810">
                  <c:v>11.9375</c:v>
                </c:pt>
                <c:pt idx="7811">
                  <c:v>11.75</c:v>
                </c:pt>
                <c:pt idx="7812">
                  <c:v>11.6875</c:v>
                </c:pt>
                <c:pt idx="7813">
                  <c:v>11.5</c:v>
                </c:pt>
                <c:pt idx="7814">
                  <c:v>11.75</c:v>
                </c:pt>
                <c:pt idx="7815">
                  <c:v>11.625</c:v>
                </c:pt>
                <c:pt idx="7816">
                  <c:v>11.59375</c:v>
                </c:pt>
                <c:pt idx="7817">
                  <c:v>11.8125</c:v>
                </c:pt>
                <c:pt idx="7818">
                  <c:v>11.9375</c:v>
                </c:pt>
                <c:pt idx="7819">
                  <c:v>11.96875</c:v>
                </c:pt>
                <c:pt idx="7820">
                  <c:v>11.9375</c:v>
                </c:pt>
                <c:pt idx="7821">
                  <c:v>11.9375</c:v>
                </c:pt>
                <c:pt idx="7822">
                  <c:v>11.875</c:v>
                </c:pt>
                <c:pt idx="7823">
                  <c:v>11.96875</c:v>
                </c:pt>
                <c:pt idx="7824">
                  <c:v>12.375</c:v>
                </c:pt>
                <c:pt idx="7825">
                  <c:v>12.3125</c:v>
                </c:pt>
                <c:pt idx="7826">
                  <c:v>12.40625</c:v>
                </c:pt>
                <c:pt idx="7827">
                  <c:v>12.40625</c:v>
                </c:pt>
                <c:pt idx="7828">
                  <c:v>12.40625</c:v>
                </c:pt>
                <c:pt idx="7829">
                  <c:v>12.4375</c:v>
                </c:pt>
                <c:pt idx="7830">
                  <c:v>12.4375</c:v>
                </c:pt>
                <c:pt idx="7831">
                  <c:v>12.3125</c:v>
                </c:pt>
                <c:pt idx="7832">
                  <c:v>12.40625</c:v>
                </c:pt>
                <c:pt idx="7833">
                  <c:v>12.34375</c:v>
                </c:pt>
                <c:pt idx="7834">
                  <c:v>12.34375</c:v>
                </c:pt>
                <c:pt idx="7835">
                  <c:v>12.40625</c:v>
                </c:pt>
                <c:pt idx="7836">
                  <c:v>12.5625</c:v>
                </c:pt>
                <c:pt idx="7837">
                  <c:v>12.625</c:v>
                </c:pt>
                <c:pt idx="7838">
                  <c:v>12.5</c:v>
                </c:pt>
                <c:pt idx="7839">
                  <c:v>12.4375</c:v>
                </c:pt>
                <c:pt idx="7840">
                  <c:v>12.65625</c:v>
                </c:pt>
                <c:pt idx="7841">
                  <c:v>12.4375</c:v>
                </c:pt>
                <c:pt idx="7842">
                  <c:v>12.53125</c:v>
                </c:pt>
                <c:pt idx="7843">
                  <c:v>12.53125</c:v>
                </c:pt>
                <c:pt idx="7844">
                  <c:v>12.375</c:v>
                </c:pt>
                <c:pt idx="7845">
                  <c:v>12.3125</c:v>
                </c:pt>
                <c:pt idx="7846">
                  <c:v>12.3125</c:v>
                </c:pt>
                <c:pt idx="7847">
                  <c:v>12.46875</c:v>
                </c:pt>
                <c:pt idx="7848">
                  <c:v>12.15625</c:v>
                </c:pt>
                <c:pt idx="7849">
                  <c:v>11.875</c:v>
                </c:pt>
                <c:pt idx="7850">
                  <c:v>12.09375</c:v>
                </c:pt>
                <c:pt idx="7851">
                  <c:v>12.4375</c:v>
                </c:pt>
                <c:pt idx="7852">
                  <c:v>12.875</c:v>
                </c:pt>
                <c:pt idx="7853">
                  <c:v>12.46875</c:v>
                </c:pt>
                <c:pt idx="7854">
                  <c:v>12.28125</c:v>
                </c:pt>
                <c:pt idx="7855">
                  <c:v>12.15625</c:v>
                </c:pt>
                <c:pt idx="7856">
                  <c:v>12.21875</c:v>
                </c:pt>
                <c:pt idx="7857">
                  <c:v>12.03125</c:v>
                </c:pt>
                <c:pt idx="7858">
                  <c:v>12.09375</c:v>
                </c:pt>
                <c:pt idx="7859">
                  <c:v>11.84375</c:v>
                </c:pt>
                <c:pt idx="7860">
                  <c:v>11.9375</c:v>
                </c:pt>
                <c:pt idx="7861">
                  <c:v>11.84375</c:v>
                </c:pt>
                <c:pt idx="7862">
                  <c:v>11.90625</c:v>
                </c:pt>
                <c:pt idx="7863">
                  <c:v>11.8125</c:v>
                </c:pt>
                <c:pt idx="7864">
                  <c:v>11.6875</c:v>
                </c:pt>
                <c:pt idx="7865">
                  <c:v>11.5625</c:v>
                </c:pt>
                <c:pt idx="7866">
                  <c:v>11.5625</c:v>
                </c:pt>
                <c:pt idx="7867">
                  <c:v>11.34375</c:v>
                </c:pt>
                <c:pt idx="7868">
                  <c:v>11.5</c:v>
                </c:pt>
                <c:pt idx="7869">
                  <c:v>11.59375</c:v>
                </c:pt>
                <c:pt idx="7870">
                  <c:v>11.6875</c:v>
                </c:pt>
                <c:pt idx="7871">
                  <c:v>11.6875</c:v>
                </c:pt>
                <c:pt idx="7872">
                  <c:v>11.59375</c:v>
                </c:pt>
                <c:pt idx="7873">
                  <c:v>11.6875</c:v>
                </c:pt>
                <c:pt idx="7874">
                  <c:v>11.78125</c:v>
                </c:pt>
                <c:pt idx="7875">
                  <c:v>11.625</c:v>
                </c:pt>
                <c:pt idx="7876">
                  <c:v>11.4375</c:v>
                </c:pt>
                <c:pt idx="7877">
                  <c:v>11.15625</c:v>
                </c:pt>
                <c:pt idx="7878">
                  <c:v>11.15625</c:v>
                </c:pt>
                <c:pt idx="7879">
                  <c:v>11.3125</c:v>
                </c:pt>
                <c:pt idx="7880">
                  <c:v>10.9375</c:v>
                </c:pt>
                <c:pt idx="7881">
                  <c:v>10.84375</c:v>
                </c:pt>
                <c:pt idx="7882">
                  <c:v>10.90625</c:v>
                </c:pt>
                <c:pt idx="7883">
                  <c:v>10.90625</c:v>
                </c:pt>
                <c:pt idx="7884">
                  <c:v>10.6875</c:v>
                </c:pt>
                <c:pt idx="7885">
                  <c:v>10.84375</c:v>
                </c:pt>
                <c:pt idx="7886">
                  <c:v>10.84375</c:v>
                </c:pt>
                <c:pt idx="7887">
                  <c:v>10.5625</c:v>
                </c:pt>
                <c:pt idx="7888">
                  <c:v>10.5625</c:v>
                </c:pt>
                <c:pt idx="7889">
                  <c:v>10.84375</c:v>
                </c:pt>
                <c:pt idx="7890">
                  <c:v>10.75</c:v>
                </c:pt>
                <c:pt idx="7891">
                  <c:v>10.59375</c:v>
                </c:pt>
                <c:pt idx="7892">
                  <c:v>10.625</c:v>
                </c:pt>
                <c:pt idx="7893">
                  <c:v>10.6875</c:v>
                </c:pt>
                <c:pt idx="7894">
                  <c:v>10.84375</c:v>
                </c:pt>
                <c:pt idx="7895">
                  <c:v>10.625</c:v>
                </c:pt>
                <c:pt idx="7896">
                  <c:v>10.625</c:v>
                </c:pt>
                <c:pt idx="7897">
                  <c:v>10.78125</c:v>
                </c:pt>
                <c:pt idx="7898">
                  <c:v>10.53125</c:v>
                </c:pt>
                <c:pt idx="7899">
                  <c:v>10.40625</c:v>
                </c:pt>
                <c:pt idx="7900">
                  <c:v>10.46875</c:v>
                </c:pt>
                <c:pt idx="7901">
                  <c:v>10.34375</c:v>
                </c:pt>
                <c:pt idx="7902">
                  <c:v>10.5</c:v>
                </c:pt>
                <c:pt idx="7903">
                  <c:v>10.5625</c:v>
                </c:pt>
                <c:pt idx="7904">
                  <c:v>10.71875</c:v>
                </c:pt>
                <c:pt idx="7905">
                  <c:v>10.5625</c:v>
                </c:pt>
                <c:pt idx="7906">
                  <c:v>10.375</c:v>
                </c:pt>
                <c:pt idx="7907">
                  <c:v>10.53125</c:v>
                </c:pt>
                <c:pt idx="7908">
                  <c:v>10.34375</c:v>
                </c:pt>
                <c:pt idx="7909">
                  <c:v>10.1875</c:v>
                </c:pt>
                <c:pt idx="7910">
                  <c:v>10.40625</c:v>
                </c:pt>
                <c:pt idx="7911">
                  <c:v>10.34375</c:v>
                </c:pt>
                <c:pt idx="7912">
                  <c:v>10.09375</c:v>
                </c:pt>
                <c:pt idx="7913">
                  <c:v>10.15625</c:v>
                </c:pt>
                <c:pt idx="7914">
                  <c:v>10.21875</c:v>
                </c:pt>
                <c:pt idx="7915">
                  <c:v>10.125</c:v>
                </c:pt>
                <c:pt idx="7916">
                  <c:v>10.125</c:v>
                </c:pt>
                <c:pt idx="7917">
                  <c:v>10.21875</c:v>
                </c:pt>
                <c:pt idx="7918">
                  <c:v>10</c:v>
                </c:pt>
                <c:pt idx="7919">
                  <c:v>10.5</c:v>
                </c:pt>
                <c:pt idx="7920">
                  <c:v>10</c:v>
                </c:pt>
                <c:pt idx="7921">
                  <c:v>10.1875</c:v>
                </c:pt>
                <c:pt idx="7922">
                  <c:v>10.28125</c:v>
                </c:pt>
                <c:pt idx="7923">
                  <c:v>10.34375</c:v>
                </c:pt>
                <c:pt idx="7924">
                  <c:v>10.34375</c:v>
                </c:pt>
                <c:pt idx="7925">
                  <c:v>10.28125</c:v>
                </c:pt>
                <c:pt idx="7926">
                  <c:v>10.125</c:v>
                </c:pt>
                <c:pt idx="7927">
                  <c:v>10.125</c:v>
                </c:pt>
                <c:pt idx="7928">
                  <c:v>10.34375</c:v>
                </c:pt>
                <c:pt idx="7929">
                  <c:v>10.4375</c:v>
                </c:pt>
                <c:pt idx="7930">
                  <c:v>10.65625</c:v>
                </c:pt>
                <c:pt idx="7931">
                  <c:v>10.46875</c:v>
                </c:pt>
                <c:pt idx="7932">
                  <c:v>10.5625</c:v>
                </c:pt>
                <c:pt idx="7933">
                  <c:v>10.5</c:v>
                </c:pt>
                <c:pt idx="7934">
                  <c:v>10.71875</c:v>
                </c:pt>
                <c:pt idx="7935">
                  <c:v>10.9375</c:v>
                </c:pt>
                <c:pt idx="7936">
                  <c:v>10.96875</c:v>
                </c:pt>
                <c:pt idx="7937">
                  <c:v>11.0625</c:v>
                </c:pt>
                <c:pt idx="7938">
                  <c:v>10.90625</c:v>
                </c:pt>
                <c:pt idx="7939">
                  <c:v>10.65625</c:v>
                </c:pt>
                <c:pt idx="7940">
                  <c:v>10.3125</c:v>
                </c:pt>
                <c:pt idx="7941">
                  <c:v>10.375</c:v>
                </c:pt>
                <c:pt idx="7942">
                  <c:v>10.53125</c:v>
                </c:pt>
                <c:pt idx="7943">
                  <c:v>10.15625</c:v>
                </c:pt>
                <c:pt idx="7944">
                  <c:v>10.28125</c:v>
                </c:pt>
                <c:pt idx="7945">
                  <c:v>10.1875</c:v>
                </c:pt>
                <c:pt idx="7946">
                  <c:v>10</c:v>
                </c:pt>
                <c:pt idx="7947">
                  <c:v>9.6875</c:v>
                </c:pt>
                <c:pt idx="7948">
                  <c:v>9.6875</c:v>
                </c:pt>
                <c:pt idx="7949">
                  <c:v>9.78125</c:v>
                </c:pt>
                <c:pt idx="7950">
                  <c:v>9.9375</c:v>
                </c:pt>
                <c:pt idx="7951">
                  <c:v>9.4375</c:v>
                </c:pt>
                <c:pt idx="7952">
                  <c:v>9.28125</c:v>
                </c:pt>
                <c:pt idx="7953">
                  <c:v>9.3125</c:v>
                </c:pt>
                <c:pt idx="7954">
                  <c:v>9.28125</c:v>
                </c:pt>
                <c:pt idx="7955">
                  <c:v>9.1875</c:v>
                </c:pt>
                <c:pt idx="7956">
                  <c:v>9.3125</c:v>
                </c:pt>
                <c:pt idx="7957">
                  <c:v>9.25</c:v>
                </c:pt>
                <c:pt idx="7958">
                  <c:v>9.09375</c:v>
                </c:pt>
                <c:pt idx="7959">
                  <c:v>9.21875</c:v>
                </c:pt>
                <c:pt idx="7960">
                  <c:v>9.0625</c:v>
                </c:pt>
                <c:pt idx="7961">
                  <c:v>9.125</c:v>
                </c:pt>
                <c:pt idx="7962">
                  <c:v>9.0625</c:v>
                </c:pt>
                <c:pt idx="7963">
                  <c:v>9.15625</c:v>
                </c:pt>
                <c:pt idx="7964">
                  <c:v>9.125</c:v>
                </c:pt>
                <c:pt idx="7965">
                  <c:v>9.25</c:v>
                </c:pt>
                <c:pt idx="7966">
                  <c:v>8.96875</c:v>
                </c:pt>
                <c:pt idx="7967">
                  <c:v>9.03125</c:v>
                </c:pt>
                <c:pt idx="7968">
                  <c:v>8.84375</c:v>
                </c:pt>
                <c:pt idx="7969">
                  <c:v>9.15625</c:v>
                </c:pt>
                <c:pt idx="7970">
                  <c:v>9.25</c:v>
                </c:pt>
                <c:pt idx="7971">
                  <c:v>9.46875</c:v>
                </c:pt>
                <c:pt idx="7972">
                  <c:v>9.3125</c:v>
                </c:pt>
                <c:pt idx="7973">
                  <c:v>9</c:v>
                </c:pt>
                <c:pt idx="7974">
                  <c:v>8.96875</c:v>
                </c:pt>
                <c:pt idx="7975">
                  <c:v>9.1875</c:v>
                </c:pt>
                <c:pt idx="7976">
                  <c:v>9.28125</c:v>
                </c:pt>
                <c:pt idx="7977">
                  <c:v>9.03125</c:v>
                </c:pt>
                <c:pt idx="7978">
                  <c:v>9.25</c:v>
                </c:pt>
                <c:pt idx="7979">
                  <c:v>8.96875</c:v>
                </c:pt>
                <c:pt idx="7980">
                  <c:v>9.21875</c:v>
                </c:pt>
                <c:pt idx="7981">
                  <c:v>8.90625</c:v>
                </c:pt>
                <c:pt idx="7982">
                  <c:v>9</c:v>
                </c:pt>
                <c:pt idx="7983">
                  <c:v>8.84375</c:v>
                </c:pt>
                <c:pt idx="7984">
                  <c:v>8.5625</c:v>
                </c:pt>
                <c:pt idx="7985">
                  <c:v>8.46875</c:v>
                </c:pt>
                <c:pt idx="7986">
                  <c:v>8.375</c:v>
                </c:pt>
                <c:pt idx="7987">
                  <c:v>8.25</c:v>
                </c:pt>
                <c:pt idx="7988">
                  <c:v>8.15625</c:v>
                </c:pt>
                <c:pt idx="7989">
                  <c:v>8</c:v>
                </c:pt>
                <c:pt idx="7990">
                  <c:v>7.9375</c:v>
                </c:pt>
                <c:pt idx="7991">
                  <c:v>7.875</c:v>
                </c:pt>
                <c:pt idx="7992">
                  <c:v>7.90625</c:v>
                </c:pt>
                <c:pt idx="7993">
                  <c:v>7.6875</c:v>
                </c:pt>
                <c:pt idx="7994">
                  <c:v>7.78125</c:v>
                </c:pt>
                <c:pt idx="7995">
                  <c:v>7.875</c:v>
                </c:pt>
                <c:pt idx="7996">
                  <c:v>8.0625</c:v>
                </c:pt>
                <c:pt idx="7997">
                  <c:v>7.96875</c:v>
                </c:pt>
                <c:pt idx="7998">
                  <c:v>7.46875</c:v>
                </c:pt>
                <c:pt idx="7999">
                  <c:v>7.28125</c:v>
                </c:pt>
                <c:pt idx="8000">
                  <c:v>7.28125</c:v>
                </c:pt>
                <c:pt idx="8001">
                  <c:v>7.4375</c:v>
                </c:pt>
                <c:pt idx="8002">
                  <c:v>7.25</c:v>
                </c:pt>
                <c:pt idx="8003">
                  <c:v>7.125</c:v>
                </c:pt>
                <c:pt idx="8004">
                  <c:v>7.28125</c:v>
                </c:pt>
                <c:pt idx="8005">
                  <c:v>7.25</c:v>
                </c:pt>
                <c:pt idx="8006">
                  <c:v>7.40625</c:v>
                </c:pt>
                <c:pt idx="8007">
                  <c:v>7.5</c:v>
                </c:pt>
                <c:pt idx="8008">
                  <c:v>7.5</c:v>
                </c:pt>
                <c:pt idx="8009">
                  <c:v>7.5625</c:v>
                </c:pt>
                <c:pt idx="8010">
                  <c:v>7.5625</c:v>
                </c:pt>
                <c:pt idx="8011">
                  <c:v>7.625</c:v>
                </c:pt>
                <c:pt idx="8012">
                  <c:v>7.71875</c:v>
                </c:pt>
                <c:pt idx="8013">
                  <c:v>7.875</c:v>
                </c:pt>
                <c:pt idx="8014">
                  <c:v>7.9375</c:v>
                </c:pt>
                <c:pt idx="8015">
                  <c:v>7.71875</c:v>
                </c:pt>
                <c:pt idx="8016">
                  <c:v>7.71875</c:v>
                </c:pt>
                <c:pt idx="8017">
                  <c:v>7.75</c:v>
                </c:pt>
                <c:pt idx="8018">
                  <c:v>7.53125</c:v>
                </c:pt>
                <c:pt idx="8019">
                  <c:v>7.5625</c:v>
                </c:pt>
                <c:pt idx="8020">
                  <c:v>7.625</c:v>
                </c:pt>
                <c:pt idx="8021">
                  <c:v>7.6875</c:v>
                </c:pt>
                <c:pt idx="8022">
                  <c:v>7.5625</c:v>
                </c:pt>
                <c:pt idx="8023">
                  <c:v>7.75</c:v>
                </c:pt>
                <c:pt idx="8024">
                  <c:v>7.84375</c:v>
                </c:pt>
                <c:pt idx="8025">
                  <c:v>8.03125</c:v>
                </c:pt>
                <c:pt idx="8026">
                  <c:v>7.9375</c:v>
                </c:pt>
                <c:pt idx="8027">
                  <c:v>7.84375</c:v>
                </c:pt>
                <c:pt idx="8028">
                  <c:v>7.71875</c:v>
                </c:pt>
                <c:pt idx="8029">
                  <c:v>7.53125</c:v>
                </c:pt>
                <c:pt idx="8030">
                  <c:v>7.375</c:v>
                </c:pt>
                <c:pt idx="8031">
                  <c:v>7.40625</c:v>
                </c:pt>
                <c:pt idx="8032">
                  <c:v>7.34375</c:v>
                </c:pt>
                <c:pt idx="8033">
                  <c:v>7.375</c:v>
                </c:pt>
                <c:pt idx="8034">
                  <c:v>7.40625</c:v>
                </c:pt>
                <c:pt idx="8035">
                  <c:v>7.40625</c:v>
                </c:pt>
                <c:pt idx="8036">
                  <c:v>7.4375</c:v>
                </c:pt>
                <c:pt idx="8037">
                  <c:v>7.4375</c:v>
                </c:pt>
                <c:pt idx="8038">
                  <c:v>7.3125</c:v>
                </c:pt>
                <c:pt idx="8039">
                  <c:v>7.15625</c:v>
                </c:pt>
                <c:pt idx="8040">
                  <c:v>7.34375</c:v>
                </c:pt>
                <c:pt idx="8041">
                  <c:v>7.3125</c:v>
                </c:pt>
                <c:pt idx="8042">
                  <c:v>7.21875</c:v>
                </c:pt>
                <c:pt idx="8043">
                  <c:v>7.03125</c:v>
                </c:pt>
                <c:pt idx="8044">
                  <c:v>6.875</c:v>
                </c:pt>
                <c:pt idx="8045">
                  <c:v>6.65625</c:v>
                </c:pt>
                <c:pt idx="8046">
                  <c:v>6.9375</c:v>
                </c:pt>
                <c:pt idx="8047">
                  <c:v>7.09375</c:v>
                </c:pt>
                <c:pt idx="8048">
                  <c:v>6.9375</c:v>
                </c:pt>
                <c:pt idx="8049">
                  <c:v>6.75</c:v>
                </c:pt>
                <c:pt idx="8050">
                  <c:v>6.6875</c:v>
                </c:pt>
                <c:pt idx="8051">
                  <c:v>6.625</c:v>
                </c:pt>
                <c:pt idx="8052">
                  <c:v>6.625</c:v>
                </c:pt>
                <c:pt idx="8053">
                  <c:v>6.5625</c:v>
                </c:pt>
                <c:pt idx="8054">
                  <c:v>6.71875</c:v>
                </c:pt>
                <c:pt idx="8055">
                  <c:v>7.0625</c:v>
                </c:pt>
                <c:pt idx="8056">
                  <c:v>7.1875</c:v>
                </c:pt>
                <c:pt idx="8057">
                  <c:v>7.25</c:v>
                </c:pt>
                <c:pt idx="8058">
                  <c:v>6.9375</c:v>
                </c:pt>
                <c:pt idx="8059">
                  <c:v>6.59375</c:v>
                </c:pt>
                <c:pt idx="8060">
                  <c:v>6.25</c:v>
                </c:pt>
                <c:pt idx="8061">
                  <c:v>6.375</c:v>
                </c:pt>
                <c:pt idx="8062">
                  <c:v>6.46875</c:v>
                </c:pt>
                <c:pt idx="8063">
                  <c:v>6.5</c:v>
                </c:pt>
                <c:pt idx="8064">
                  <c:v>6.34375</c:v>
                </c:pt>
                <c:pt idx="8065">
                  <c:v>6.28125</c:v>
                </c:pt>
                <c:pt idx="8066">
                  <c:v>6.53125</c:v>
                </c:pt>
                <c:pt idx="8067">
                  <c:v>6.71875</c:v>
                </c:pt>
                <c:pt idx="8068">
                  <c:v>6.6875</c:v>
                </c:pt>
                <c:pt idx="8069">
                  <c:v>6.875</c:v>
                </c:pt>
                <c:pt idx="8070">
                  <c:v>6.9375</c:v>
                </c:pt>
                <c:pt idx="8071">
                  <c:v>7.375</c:v>
                </c:pt>
                <c:pt idx="8072">
                  <c:v>7.25</c:v>
                </c:pt>
                <c:pt idx="8073">
                  <c:v>6.8125</c:v>
                </c:pt>
                <c:pt idx="8074">
                  <c:v>6.59375</c:v>
                </c:pt>
                <c:pt idx="8075">
                  <c:v>6.625</c:v>
                </c:pt>
                <c:pt idx="8076">
                  <c:v>6.59375</c:v>
                </c:pt>
                <c:pt idx="8077">
                  <c:v>6.46875</c:v>
                </c:pt>
                <c:pt idx="8078">
                  <c:v>6.59375</c:v>
                </c:pt>
                <c:pt idx="8079">
                  <c:v>6.53125</c:v>
                </c:pt>
                <c:pt idx="8080">
                  <c:v>6.6875</c:v>
                </c:pt>
                <c:pt idx="8081">
                  <c:v>6.75</c:v>
                </c:pt>
                <c:pt idx="8082">
                  <c:v>6.65625</c:v>
                </c:pt>
                <c:pt idx="8083">
                  <c:v>6.59375</c:v>
                </c:pt>
                <c:pt idx="8084">
                  <c:v>6.625</c:v>
                </c:pt>
                <c:pt idx="8085">
                  <c:v>6.625</c:v>
                </c:pt>
                <c:pt idx="8086">
                  <c:v>6.6875</c:v>
                </c:pt>
                <c:pt idx="8087">
                  <c:v>6.75</c:v>
                </c:pt>
                <c:pt idx="8088">
                  <c:v>7</c:v>
                </c:pt>
                <c:pt idx="8089">
                  <c:v>6.875</c:v>
                </c:pt>
                <c:pt idx="8090">
                  <c:v>7.09375</c:v>
                </c:pt>
                <c:pt idx="8091">
                  <c:v>7.1875</c:v>
                </c:pt>
                <c:pt idx="8092">
                  <c:v>7.125</c:v>
                </c:pt>
                <c:pt idx="8093">
                  <c:v>6.9375</c:v>
                </c:pt>
                <c:pt idx="8094">
                  <c:v>7.25</c:v>
                </c:pt>
                <c:pt idx="8095">
                  <c:v>7.21875</c:v>
                </c:pt>
                <c:pt idx="8096">
                  <c:v>7.25</c:v>
                </c:pt>
                <c:pt idx="8097">
                  <c:v>6.71875</c:v>
                </c:pt>
                <c:pt idx="8098">
                  <c:v>6.375</c:v>
                </c:pt>
                <c:pt idx="8099">
                  <c:v>6.71875</c:v>
                </c:pt>
                <c:pt idx="8100">
                  <c:v>6.84375</c:v>
                </c:pt>
                <c:pt idx="8101">
                  <c:v>7.0625</c:v>
                </c:pt>
                <c:pt idx="8102">
                  <c:v>7</c:v>
                </c:pt>
                <c:pt idx="8103">
                  <c:v>7.28125</c:v>
                </c:pt>
                <c:pt idx="8104">
                  <c:v>7.5625</c:v>
                </c:pt>
                <c:pt idx="8105">
                  <c:v>7.625</c:v>
                </c:pt>
                <c:pt idx="8106">
                  <c:v>7.59375</c:v>
                </c:pt>
                <c:pt idx="8107">
                  <c:v>7.46875</c:v>
                </c:pt>
                <c:pt idx="8108">
                  <c:v>7.65625</c:v>
                </c:pt>
                <c:pt idx="8109">
                  <c:v>7.5625</c:v>
                </c:pt>
                <c:pt idx="8110">
                  <c:v>7.15625</c:v>
                </c:pt>
                <c:pt idx="8111">
                  <c:v>7.15625</c:v>
                </c:pt>
                <c:pt idx="8112">
                  <c:v>7.59375</c:v>
                </c:pt>
                <c:pt idx="8113">
                  <c:v>7.46875</c:v>
                </c:pt>
                <c:pt idx="8114">
                  <c:v>7.625</c:v>
                </c:pt>
                <c:pt idx="8115">
                  <c:v>7.84375</c:v>
                </c:pt>
                <c:pt idx="8116">
                  <c:v>7.9375</c:v>
                </c:pt>
                <c:pt idx="8117">
                  <c:v>7.90625</c:v>
                </c:pt>
                <c:pt idx="8118">
                  <c:v>8.15625</c:v>
                </c:pt>
                <c:pt idx="8119">
                  <c:v>8.3125</c:v>
                </c:pt>
                <c:pt idx="8120">
                  <c:v>8.125</c:v>
                </c:pt>
                <c:pt idx="8121">
                  <c:v>8.125</c:v>
                </c:pt>
                <c:pt idx="8122">
                  <c:v>8.375</c:v>
                </c:pt>
                <c:pt idx="8123">
                  <c:v>8.375</c:v>
                </c:pt>
                <c:pt idx="8124">
                  <c:v>8.4375</c:v>
                </c:pt>
                <c:pt idx="8125">
                  <c:v>8.875</c:v>
                </c:pt>
                <c:pt idx="8126">
                  <c:v>9.0625</c:v>
                </c:pt>
                <c:pt idx="8127">
                  <c:v>8.90625</c:v>
                </c:pt>
                <c:pt idx="8128">
                  <c:v>8.625</c:v>
                </c:pt>
                <c:pt idx="8129">
                  <c:v>8.4375</c:v>
                </c:pt>
                <c:pt idx="8130">
                  <c:v>8.34375</c:v>
                </c:pt>
                <c:pt idx="8131">
                  <c:v>8.1875</c:v>
                </c:pt>
                <c:pt idx="8132">
                  <c:v>7.8125</c:v>
                </c:pt>
                <c:pt idx="8133">
                  <c:v>7.734375</c:v>
                </c:pt>
                <c:pt idx="8134">
                  <c:v>7.84375</c:v>
                </c:pt>
                <c:pt idx="8135">
                  <c:v>7.8125</c:v>
                </c:pt>
                <c:pt idx="8136">
                  <c:v>7.796875</c:v>
                </c:pt>
                <c:pt idx="8137">
                  <c:v>7.703125</c:v>
                </c:pt>
                <c:pt idx="8138">
                  <c:v>7.59375</c:v>
                </c:pt>
                <c:pt idx="8139">
                  <c:v>7.4375</c:v>
                </c:pt>
                <c:pt idx="8140">
                  <c:v>7.515625</c:v>
                </c:pt>
                <c:pt idx="8141">
                  <c:v>7.65625</c:v>
                </c:pt>
                <c:pt idx="8142">
                  <c:v>7.78125</c:v>
                </c:pt>
                <c:pt idx="8143">
                  <c:v>7.71875</c:v>
                </c:pt>
                <c:pt idx="8144">
                  <c:v>7.734375</c:v>
                </c:pt>
                <c:pt idx="8145">
                  <c:v>7.734375</c:v>
                </c:pt>
                <c:pt idx="8146">
                  <c:v>7.84375</c:v>
                </c:pt>
                <c:pt idx="8147">
                  <c:v>7.859375</c:v>
                </c:pt>
                <c:pt idx="8148">
                  <c:v>7.84375</c:v>
                </c:pt>
                <c:pt idx="8149">
                  <c:v>7.78125</c:v>
                </c:pt>
                <c:pt idx="8150">
                  <c:v>7.546875</c:v>
                </c:pt>
                <c:pt idx="8151">
                  <c:v>7.4375</c:v>
                </c:pt>
                <c:pt idx="8152">
                  <c:v>7.609375</c:v>
                </c:pt>
                <c:pt idx="8153">
                  <c:v>7.5625</c:v>
                </c:pt>
                <c:pt idx="8154">
                  <c:v>7.546875</c:v>
                </c:pt>
                <c:pt idx="8155">
                  <c:v>7.578125</c:v>
                </c:pt>
                <c:pt idx="8156">
                  <c:v>7.296875</c:v>
                </c:pt>
                <c:pt idx="8157">
                  <c:v>7.046875</c:v>
                </c:pt>
                <c:pt idx="8158">
                  <c:v>7.09375</c:v>
                </c:pt>
                <c:pt idx="8159">
                  <c:v>7.1875</c:v>
                </c:pt>
                <c:pt idx="8160">
                  <c:v>6.890625</c:v>
                </c:pt>
                <c:pt idx="8161">
                  <c:v>7</c:v>
                </c:pt>
                <c:pt idx="8162">
                  <c:v>7.03125</c:v>
                </c:pt>
                <c:pt idx="8163">
                  <c:v>7.015625</c:v>
                </c:pt>
                <c:pt idx="8164">
                  <c:v>7.03125</c:v>
                </c:pt>
                <c:pt idx="8165">
                  <c:v>6.796875</c:v>
                </c:pt>
                <c:pt idx="8166">
                  <c:v>6.765625</c:v>
                </c:pt>
                <c:pt idx="8167">
                  <c:v>6.625</c:v>
                </c:pt>
                <c:pt idx="8168">
                  <c:v>6.6875</c:v>
                </c:pt>
                <c:pt idx="8169">
                  <c:v>6.8125</c:v>
                </c:pt>
                <c:pt idx="8170">
                  <c:v>6.6875</c:v>
                </c:pt>
                <c:pt idx="8171">
                  <c:v>6.5</c:v>
                </c:pt>
                <c:pt idx="8172">
                  <c:v>6.421875</c:v>
                </c:pt>
                <c:pt idx="8173">
                  <c:v>6.421875</c:v>
                </c:pt>
                <c:pt idx="8174">
                  <c:v>6.40625</c:v>
                </c:pt>
                <c:pt idx="8175">
                  <c:v>6.328125</c:v>
                </c:pt>
                <c:pt idx="8176">
                  <c:v>6.21875</c:v>
                </c:pt>
                <c:pt idx="8177">
                  <c:v>6.40625</c:v>
                </c:pt>
                <c:pt idx="8178">
                  <c:v>6.28125</c:v>
                </c:pt>
                <c:pt idx="8179">
                  <c:v>6.203125</c:v>
                </c:pt>
                <c:pt idx="8180">
                  <c:v>6.046875</c:v>
                </c:pt>
                <c:pt idx="8181">
                  <c:v>6.140625</c:v>
                </c:pt>
                <c:pt idx="8182">
                  <c:v>6.171875</c:v>
                </c:pt>
                <c:pt idx="8183">
                  <c:v>6.03125</c:v>
                </c:pt>
                <c:pt idx="8184">
                  <c:v>6.078125</c:v>
                </c:pt>
                <c:pt idx="8185">
                  <c:v>6.140625</c:v>
                </c:pt>
                <c:pt idx="8186">
                  <c:v>6.15625</c:v>
                </c:pt>
                <c:pt idx="8187">
                  <c:v>6.171875</c:v>
                </c:pt>
                <c:pt idx="8188">
                  <c:v>6.3125</c:v>
                </c:pt>
                <c:pt idx="8189">
                  <c:v>6.390625</c:v>
                </c:pt>
                <c:pt idx="8190">
                  <c:v>6.421875</c:v>
                </c:pt>
                <c:pt idx="8191">
                  <c:v>6.25</c:v>
                </c:pt>
                <c:pt idx="8192">
                  <c:v>6.125</c:v>
                </c:pt>
                <c:pt idx="8193">
                  <c:v>6.09375</c:v>
                </c:pt>
                <c:pt idx="8194">
                  <c:v>6.046875</c:v>
                </c:pt>
                <c:pt idx="8195">
                  <c:v>6.046875</c:v>
                </c:pt>
                <c:pt idx="8196">
                  <c:v>5.984375</c:v>
                </c:pt>
                <c:pt idx="8197">
                  <c:v>5.953125</c:v>
                </c:pt>
                <c:pt idx="8198">
                  <c:v>5.890625</c:v>
                </c:pt>
                <c:pt idx="8199">
                  <c:v>5.90625</c:v>
                </c:pt>
                <c:pt idx="8200">
                  <c:v>5.921875</c:v>
                </c:pt>
                <c:pt idx="8201">
                  <c:v>5.9375</c:v>
                </c:pt>
                <c:pt idx="8202">
                  <c:v>5.90625</c:v>
                </c:pt>
                <c:pt idx="8203">
                  <c:v>5.84375</c:v>
                </c:pt>
                <c:pt idx="8204">
                  <c:v>5.8125</c:v>
                </c:pt>
                <c:pt idx="8205">
                  <c:v>5.734375</c:v>
                </c:pt>
                <c:pt idx="8206">
                  <c:v>5.875</c:v>
                </c:pt>
                <c:pt idx="8207">
                  <c:v>5.859375</c:v>
                </c:pt>
                <c:pt idx="8208">
                  <c:v>5.90625</c:v>
                </c:pt>
                <c:pt idx="8209">
                  <c:v>5.90625</c:v>
                </c:pt>
                <c:pt idx="8210">
                  <c:v>5.8125</c:v>
                </c:pt>
                <c:pt idx="8211">
                  <c:v>5.78125</c:v>
                </c:pt>
                <c:pt idx="8212">
                  <c:v>5.734375</c:v>
                </c:pt>
                <c:pt idx="8213">
                  <c:v>5.8125</c:v>
                </c:pt>
                <c:pt idx="8214">
                  <c:v>5.765625</c:v>
                </c:pt>
                <c:pt idx="8215">
                  <c:v>5.765625</c:v>
                </c:pt>
                <c:pt idx="8216">
                  <c:v>5.65625</c:v>
                </c:pt>
                <c:pt idx="8217">
                  <c:v>5.71875</c:v>
                </c:pt>
                <c:pt idx="8218">
                  <c:v>5.609375</c:v>
                </c:pt>
                <c:pt idx="8219">
                  <c:v>5.640625</c:v>
                </c:pt>
                <c:pt idx="8220">
                  <c:v>5.578125</c:v>
                </c:pt>
                <c:pt idx="8221">
                  <c:v>5.5</c:v>
                </c:pt>
                <c:pt idx="8222">
                  <c:v>5.40625</c:v>
                </c:pt>
                <c:pt idx="8223">
                  <c:v>5.234375</c:v>
                </c:pt>
                <c:pt idx="8224">
                  <c:v>5.078125</c:v>
                </c:pt>
                <c:pt idx="8225">
                  <c:v>5.125</c:v>
                </c:pt>
                <c:pt idx="8226">
                  <c:v>5.203125</c:v>
                </c:pt>
                <c:pt idx="8227">
                  <c:v>5.21875</c:v>
                </c:pt>
                <c:pt idx="8228">
                  <c:v>5.359375</c:v>
                </c:pt>
                <c:pt idx="8229">
                  <c:v>5.4375</c:v>
                </c:pt>
                <c:pt idx="8230">
                  <c:v>5.375</c:v>
                </c:pt>
                <c:pt idx="8231">
                  <c:v>5.375</c:v>
                </c:pt>
                <c:pt idx="8232">
                  <c:v>5.359375</c:v>
                </c:pt>
                <c:pt idx="8233">
                  <c:v>5.453125</c:v>
                </c:pt>
                <c:pt idx="8234">
                  <c:v>5.3125</c:v>
                </c:pt>
                <c:pt idx="8235">
                  <c:v>5.34375</c:v>
                </c:pt>
                <c:pt idx="8236">
                  <c:v>5.203125</c:v>
                </c:pt>
                <c:pt idx="8237">
                  <c:v>5.21875</c:v>
                </c:pt>
                <c:pt idx="8238">
                  <c:v>5.25</c:v>
                </c:pt>
                <c:pt idx="8239">
                  <c:v>5.265625</c:v>
                </c:pt>
                <c:pt idx="8240">
                  <c:v>5.328125</c:v>
                </c:pt>
                <c:pt idx="8241">
                  <c:v>5.25</c:v>
                </c:pt>
                <c:pt idx="8242">
                  <c:v>5.296875</c:v>
                </c:pt>
                <c:pt idx="8243">
                  <c:v>5.265625</c:v>
                </c:pt>
                <c:pt idx="8244">
                  <c:v>5.234375</c:v>
                </c:pt>
                <c:pt idx="8245">
                  <c:v>5.328125</c:v>
                </c:pt>
                <c:pt idx="8246">
                  <c:v>5.296875</c:v>
                </c:pt>
                <c:pt idx="8247">
                  <c:v>5.296875</c:v>
                </c:pt>
                <c:pt idx="8248">
                  <c:v>5.4375</c:v>
                </c:pt>
                <c:pt idx="8249">
                  <c:v>5.421875</c:v>
                </c:pt>
                <c:pt idx="8250">
                  <c:v>5.515625</c:v>
                </c:pt>
                <c:pt idx="8251">
                  <c:v>5.578125</c:v>
                </c:pt>
                <c:pt idx="8252">
                  <c:v>5.484375</c:v>
                </c:pt>
                <c:pt idx="8253">
                  <c:v>5.5625</c:v>
                </c:pt>
                <c:pt idx="8254">
                  <c:v>5.78125</c:v>
                </c:pt>
                <c:pt idx="8255">
                  <c:v>5.71875</c:v>
                </c:pt>
                <c:pt idx="8256">
                  <c:v>5.71875</c:v>
                </c:pt>
                <c:pt idx="8257">
                  <c:v>5.875</c:v>
                </c:pt>
                <c:pt idx="8258">
                  <c:v>5.796875</c:v>
                </c:pt>
                <c:pt idx="8259">
                  <c:v>5.859375</c:v>
                </c:pt>
                <c:pt idx="8260">
                  <c:v>5.890625</c:v>
                </c:pt>
                <c:pt idx="8261">
                  <c:v>5.890625</c:v>
                </c:pt>
                <c:pt idx="8262">
                  <c:v>5.609375</c:v>
                </c:pt>
                <c:pt idx="8263">
                  <c:v>5.5625</c:v>
                </c:pt>
                <c:pt idx="8264">
                  <c:v>5.453125</c:v>
                </c:pt>
                <c:pt idx="8265">
                  <c:v>5.421875</c:v>
                </c:pt>
                <c:pt idx="8266">
                  <c:v>5.515625</c:v>
                </c:pt>
                <c:pt idx="8267">
                  <c:v>5.359375</c:v>
                </c:pt>
                <c:pt idx="8268">
                  <c:v>5.390625</c:v>
                </c:pt>
                <c:pt idx="8269">
                  <c:v>5.375</c:v>
                </c:pt>
                <c:pt idx="8270">
                  <c:v>5.453125</c:v>
                </c:pt>
                <c:pt idx="8271">
                  <c:v>5.5625</c:v>
                </c:pt>
                <c:pt idx="8272">
                  <c:v>5.5</c:v>
                </c:pt>
                <c:pt idx="8273">
                  <c:v>5.53125</c:v>
                </c:pt>
                <c:pt idx="8274">
                  <c:v>5.53125</c:v>
                </c:pt>
                <c:pt idx="8275">
                  <c:v>5.515625</c:v>
                </c:pt>
                <c:pt idx="8276">
                  <c:v>5.53125</c:v>
                </c:pt>
                <c:pt idx="8277">
                  <c:v>5.5</c:v>
                </c:pt>
                <c:pt idx="8278">
                  <c:v>5.5</c:v>
                </c:pt>
                <c:pt idx="8279">
                  <c:v>5.53125</c:v>
                </c:pt>
                <c:pt idx="8280">
                  <c:v>5.578125</c:v>
                </c:pt>
                <c:pt idx="8281">
                  <c:v>5.578125</c:v>
                </c:pt>
                <c:pt idx="8282">
                  <c:v>5.453125</c:v>
                </c:pt>
                <c:pt idx="8283">
                  <c:v>5.375</c:v>
                </c:pt>
                <c:pt idx="8284">
                  <c:v>5.390625</c:v>
                </c:pt>
                <c:pt idx="8285">
                  <c:v>5.453125</c:v>
                </c:pt>
                <c:pt idx="8286">
                  <c:v>5.40625</c:v>
                </c:pt>
                <c:pt idx="8287">
                  <c:v>5.390625</c:v>
                </c:pt>
                <c:pt idx="8288">
                  <c:v>5.40625</c:v>
                </c:pt>
                <c:pt idx="8289">
                  <c:v>5.421875</c:v>
                </c:pt>
                <c:pt idx="8290">
                  <c:v>5.359375</c:v>
                </c:pt>
                <c:pt idx="8291">
                  <c:v>5.296875</c:v>
                </c:pt>
                <c:pt idx="8292">
                  <c:v>5.25</c:v>
                </c:pt>
                <c:pt idx="8293">
                  <c:v>5.25</c:v>
                </c:pt>
                <c:pt idx="8294">
                  <c:v>5.3125</c:v>
                </c:pt>
                <c:pt idx="8295">
                  <c:v>5.28125</c:v>
                </c:pt>
                <c:pt idx="8296">
                  <c:v>5.21875</c:v>
                </c:pt>
                <c:pt idx="8297">
                  <c:v>5.28125</c:v>
                </c:pt>
                <c:pt idx="8298">
                  <c:v>5.15625</c:v>
                </c:pt>
                <c:pt idx="8299">
                  <c:v>5.0625</c:v>
                </c:pt>
                <c:pt idx="8300">
                  <c:v>5.078125</c:v>
                </c:pt>
                <c:pt idx="8301">
                  <c:v>5.125</c:v>
                </c:pt>
                <c:pt idx="8302">
                  <c:v>5.109375</c:v>
                </c:pt>
                <c:pt idx="8303">
                  <c:v>5.1875</c:v>
                </c:pt>
                <c:pt idx="8304">
                  <c:v>5.078125</c:v>
                </c:pt>
                <c:pt idx="8305">
                  <c:v>5.15625</c:v>
                </c:pt>
                <c:pt idx="8306">
                  <c:v>5.25</c:v>
                </c:pt>
                <c:pt idx="8307">
                  <c:v>5.3125</c:v>
                </c:pt>
                <c:pt idx="8308">
                  <c:v>5.375</c:v>
                </c:pt>
                <c:pt idx="8309">
                  <c:v>5.40625</c:v>
                </c:pt>
                <c:pt idx="8310">
                  <c:v>5.4375</c:v>
                </c:pt>
                <c:pt idx="8311">
                  <c:v>5.375</c:v>
                </c:pt>
                <c:pt idx="8312">
                  <c:v>5.203125</c:v>
                </c:pt>
                <c:pt idx="8313">
                  <c:v>5.265625</c:v>
                </c:pt>
                <c:pt idx="8314">
                  <c:v>5.359375</c:v>
                </c:pt>
                <c:pt idx="8315">
                  <c:v>5</c:v>
                </c:pt>
                <c:pt idx="8316">
                  <c:v>5.4375</c:v>
                </c:pt>
                <c:pt idx="8317">
                  <c:v>5.421875</c:v>
                </c:pt>
                <c:pt idx="8318">
                  <c:v>5.46875</c:v>
                </c:pt>
                <c:pt idx="8319">
                  <c:v>5.453125</c:v>
                </c:pt>
                <c:pt idx="8320">
                  <c:v>5.4375</c:v>
                </c:pt>
                <c:pt idx="8321">
                  <c:v>5.28125</c:v>
                </c:pt>
                <c:pt idx="8322">
                  <c:v>5.1875</c:v>
                </c:pt>
                <c:pt idx="8323">
                  <c:v>5.234375</c:v>
                </c:pt>
                <c:pt idx="8324">
                  <c:v>5.125</c:v>
                </c:pt>
                <c:pt idx="8325">
                  <c:v>5.125</c:v>
                </c:pt>
                <c:pt idx="8326">
                  <c:v>5.125</c:v>
                </c:pt>
                <c:pt idx="8327">
                  <c:v>5.03125</c:v>
                </c:pt>
                <c:pt idx="8328">
                  <c:v>4.953125</c:v>
                </c:pt>
                <c:pt idx="8329">
                  <c:v>4.921875</c:v>
                </c:pt>
                <c:pt idx="8330">
                  <c:v>4.984375</c:v>
                </c:pt>
                <c:pt idx="8331">
                  <c:v>4.96875</c:v>
                </c:pt>
                <c:pt idx="8332">
                  <c:v>4.9375</c:v>
                </c:pt>
                <c:pt idx="8333">
                  <c:v>4.953125</c:v>
                </c:pt>
                <c:pt idx="8334">
                  <c:v>4.9375</c:v>
                </c:pt>
                <c:pt idx="8335">
                  <c:v>5.015625</c:v>
                </c:pt>
                <c:pt idx="8336">
                  <c:v>4.953125</c:v>
                </c:pt>
                <c:pt idx="8337">
                  <c:v>4.96875</c:v>
                </c:pt>
                <c:pt idx="8338">
                  <c:v>5.015625</c:v>
                </c:pt>
                <c:pt idx="8339">
                  <c:v>5.078125</c:v>
                </c:pt>
                <c:pt idx="8340">
                  <c:v>5.078125</c:v>
                </c:pt>
                <c:pt idx="8341">
                  <c:v>5.0625</c:v>
                </c:pt>
                <c:pt idx="8342">
                  <c:v>5.140625</c:v>
                </c:pt>
                <c:pt idx="8343">
                  <c:v>5.25</c:v>
                </c:pt>
                <c:pt idx="8344">
                  <c:v>5.25</c:v>
                </c:pt>
                <c:pt idx="8345">
                  <c:v>5.28125</c:v>
                </c:pt>
                <c:pt idx="8346">
                  <c:v>5.25</c:v>
                </c:pt>
                <c:pt idx="8347">
                  <c:v>5.21875</c:v>
                </c:pt>
                <c:pt idx="8348">
                  <c:v>5.296875</c:v>
                </c:pt>
                <c:pt idx="8349">
                  <c:v>5.296875</c:v>
                </c:pt>
                <c:pt idx="8350">
                  <c:v>5.296875</c:v>
                </c:pt>
                <c:pt idx="8351">
                  <c:v>5.140625</c:v>
                </c:pt>
                <c:pt idx="8352">
                  <c:v>5.09375</c:v>
                </c:pt>
                <c:pt idx="8353">
                  <c:v>5.0625</c:v>
                </c:pt>
                <c:pt idx="8354">
                  <c:v>5.1875</c:v>
                </c:pt>
                <c:pt idx="8355">
                  <c:v>5.109375</c:v>
                </c:pt>
                <c:pt idx="8356">
                  <c:v>5.109375</c:v>
                </c:pt>
                <c:pt idx="8357">
                  <c:v>5.09375</c:v>
                </c:pt>
                <c:pt idx="8358">
                  <c:v>5.09375</c:v>
                </c:pt>
                <c:pt idx="8359">
                  <c:v>5.125</c:v>
                </c:pt>
                <c:pt idx="8360">
                  <c:v>5.1875</c:v>
                </c:pt>
                <c:pt idx="8361">
                  <c:v>5.109375</c:v>
                </c:pt>
                <c:pt idx="8362">
                  <c:v>5.171875</c:v>
                </c:pt>
                <c:pt idx="8363">
                  <c:v>5.390625</c:v>
                </c:pt>
                <c:pt idx="8364">
                  <c:v>5.21875</c:v>
                </c:pt>
                <c:pt idx="8365">
                  <c:v>5.25</c:v>
                </c:pt>
                <c:pt idx="8366">
                  <c:v>5.234375</c:v>
                </c:pt>
                <c:pt idx="8367">
                  <c:v>5.3125</c:v>
                </c:pt>
                <c:pt idx="8368">
                  <c:v>5.40625</c:v>
                </c:pt>
                <c:pt idx="8369">
                  <c:v>5.328125</c:v>
                </c:pt>
                <c:pt idx="8370">
                  <c:v>5.359375</c:v>
                </c:pt>
                <c:pt idx="8371">
                  <c:v>5.28125</c:v>
                </c:pt>
                <c:pt idx="8372">
                  <c:v>5.1875</c:v>
                </c:pt>
                <c:pt idx="8373">
                  <c:v>5.296875</c:v>
                </c:pt>
                <c:pt idx="8374">
                  <c:v>5.34375</c:v>
                </c:pt>
                <c:pt idx="8375">
                  <c:v>5.140625</c:v>
                </c:pt>
                <c:pt idx="8376">
                  <c:v>5.234375</c:v>
                </c:pt>
                <c:pt idx="8377">
                  <c:v>5.046875</c:v>
                </c:pt>
                <c:pt idx="8378">
                  <c:v>5.046875</c:v>
                </c:pt>
                <c:pt idx="8379">
                  <c:v>4.96875</c:v>
                </c:pt>
                <c:pt idx="8380">
                  <c:v>4.9375</c:v>
                </c:pt>
                <c:pt idx="8381">
                  <c:v>4.96875</c:v>
                </c:pt>
                <c:pt idx="8382">
                  <c:v>4.953125</c:v>
                </c:pt>
                <c:pt idx="8383">
                  <c:v>4.875</c:v>
                </c:pt>
                <c:pt idx="8384">
                  <c:v>4.828125</c:v>
                </c:pt>
                <c:pt idx="8385">
                  <c:v>4.78125</c:v>
                </c:pt>
                <c:pt idx="8386">
                  <c:v>4.75</c:v>
                </c:pt>
                <c:pt idx="8387">
                  <c:v>4.765625</c:v>
                </c:pt>
                <c:pt idx="8388">
                  <c:v>4.765625</c:v>
                </c:pt>
                <c:pt idx="8389">
                  <c:v>4.859375</c:v>
                </c:pt>
                <c:pt idx="8390">
                  <c:v>5</c:v>
                </c:pt>
                <c:pt idx="8391">
                  <c:v>5.015625</c:v>
                </c:pt>
                <c:pt idx="8392">
                  <c:v>5.015625</c:v>
                </c:pt>
                <c:pt idx="8393">
                  <c:v>5.03125</c:v>
                </c:pt>
                <c:pt idx="8394">
                  <c:v>4.9375</c:v>
                </c:pt>
                <c:pt idx="8395">
                  <c:v>4.9375</c:v>
                </c:pt>
                <c:pt idx="8396">
                  <c:v>5</c:v>
                </c:pt>
                <c:pt idx="8397">
                  <c:v>4.9375</c:v>
                </c:pt>
                <c:pt idx="8398">
                  <c:v>4.859375</c:v>
                </c:pt>
                <c:pt idx="8399">
                  <c:v>4.828125</c:v>
                </c:pt>
                <c:pt idx="8400">
                  <c:v>4.90625</c:v>
                </c:pt>
                <c:pt idx="8401">
                  <c:v>4.921875</c:v>
                </c:pt>
                <c:pt idx="8402">
                  <c:v>4.9375</c:v>
                </c:pt>
                <c:pt idx="8403">
                  <c:v>5</c:v>
                </c:pt>
                <c:pt idx="8404">
                  <c:v>4.953125</c:v>
                </c:pt>
                <c:pt idx="8405">
                  <c:v>5</c:v>
                </c:pt>
                <c:pt idx="8406">
                  <c:v>4.90625</c:v>
                </c:pt>
                <c:pt idx="8407">
                  <c:v>4.828125</c:v>
                </c:pt>
                <c:pt idx="8408">
                  <c:v>4.890625</c:v>
                </c:pt>
                <c:pt idx="8409">
                  <c:v>4.8125</c:v>
                </c:pt>
                <c:pt idx="8410">
                  <c:v>4.734375</c:v>
                </c:pt>
                <c:pt idx="8411">
                  <c:v>4.8125</c:v>
                </c:pt>
                <c:pt idx="8412">
                  <c:v>4.828125</c:v>
                </c:pt>
                <c:pt idx="8413">
                  <c:v>4.796875</c:v>
                </c:pt>
                <c:pt idx="8414">
                  <c:v>4.8125</c:v>
                </c:pt>
                <c:pt idx="8415">
                  <c:v>4.78125</c:v>
                </c:pt>
                <c:pt idx="8416">
                  <c:v>4.90625</c:v>
                </c:pt>
                <c:pt idx="8417">
                  <c:v>4.90625</c:v>
                </c:pt>
                <c:pt idx="8418">
                  <c:v>4.875</c:v>
                </c:pt>
                <c:pt idx="8419">
                  <c:v>4.75</c:v>
                </c:pt>
                <c:pt idx="8420">
                  <c:v>4.703125</c:v>
                </c:pt>
                <c:pt idx="8421">
                  <c:v>4.640625</c:v>
                </c:pt>
                <c:pt idx="8422">
                  <c:v>4.578125</c:v>
                </c:pt>
                <c:pt idx="8423">
                  <c:v>4.421875</c:v>
                </c:pt>
                <c:pt idx="8424">
                  <c:v>4.390625</c:v>
                </c:pt>
                <c:pt idx="8425">
                  <c:v>4.390625</c:v>
                </c:pt>
                <c:pt idx="8426">
                  <c:v>4.40625</c:v>
                </c:pt>
                <c:pt idx="8427">
                  <c:v>4.46875</c:v>
                </c:pt>
                <c:pt idx="8428">
                  <c:v>4.453125</c:v>
                </c:pt>
                <c:pt idx="8429">
                  <c:v>4.375</c:v>
                </c:pt>
                <c:pt idx="8430">
                  <c:v>4.3125</c:v>
                </c:pt>
                <c:pt idx="8431">
                  <c:v>4.390625</c:v>
                </c:pt>
                <c:pt idx="8432">
                  <c:v>4.5</c:v>
                </c:pt>
                <c:pt idx="8433">
                  <c:v>4.46875</c:v>
                </c:pt>
                <c:pt idx="8434">
                  <c:v>4.4375</c:v>
                </c:pt>
                <c:pt idx="8435">
                  <c:v>4.453125</c:v>
                </c:pt>
                <c:pt idx="8436">
                  <c:v>4.515625</c:v>
                </c:pt>
                <c:pt idx="8437">
                  <c:v>4.546875</c:v>
                </c:pt>
                <c:pt idx="8438">
                  <c:v>4.453125</c:v>
                </c:pt>
                <c:pt idx="8439">
                  <c:v>4.5</c:v>
                </c:pt>
                <c:pt idx="8440">
                  <c:v>4.5</c:v>
                </c:pt>
                <c:pt idx="8441">
                  <c:v>4.390625</c:v>
                </c:pt>
                <c:pt idx="8442">
                  <c:v>4.3125</c:v>
                </c:pt>
                <c:pt idx="8443">
                  <c:v>4.21875</c:v>
                </c:pt>
                <c:pt idx="8444">
                  <c:v>4.25</c:v>
                </c:pt>
                <c:pt idx="8445">
                  <c:v>4.25</c:v>
                </c:pt>
                <c:pt idx="8446">
                  <c:v>4.265625</c:v>
                </c:pt>
                <c:pt idx="8447">
                  <c:v>4.203125</c:v>
                </c:pt>
                <c:pt idx="8448">
                  <c:v>4.140625</c:v>
                </c:pt>
                <c:pt idx="8449">
                  <c:v>4.15625</c:v>
                </c:pt>
                <c:pt idx="8450">
                  <c:v>4.140625</c:v>
                </c:pt>
                <c:pt idx="8451">
                  <c:v>4.09375</c:v>
                </c:pt>
                <c:pt idx="8452">
                  <c:v>4.0625</c:v>
                </c:pt>
                <c:pt idx="8453">
                  <c:v>4.078125</c:v>
                </c:pt>
                <c:pt idx="8454">
                  <c:v>4.078125</c:v>
                </c:pt>
                <c:pt idx="8455">
                  <c:v>4.078125</c:v>
                </c:pt>
                <c:pt idx="8456">
                  <c:v>4.109375</c:v>
                </c:pt>
                <c:pt idx="8457">
                  <c:v>3.984375</c:v>
                </c:pt>
                <c:pt idx="8458">
                  <c:v>4.015625</c:v>
                </c:pt>
                <c:pt idx="8459">
                  <c:v>3.984375</c:v>
                </c:pt>
                <c:pt idx="8460">
                  <c:v>4.046875</c:v>
                </c:pt>
                <c:pt idx="8461">
                  <c:v>4.109375</c:v>
                </c:pt>
                <c:pt idx="8462">
                  <c:v>4.234375</c:v>
                </c:pt>
                <c:pt idx="8463">
                  <c:v>4.171875</c:v>
                </c:pt>
                <c:pt idx="8464">
                  <c:v>4.203125</c:v>
                </c:pt>
                <c:pt idx="8465">
                  <c:v>4.203125</c:v>
                </c:pt>
                <c:pt idx="8466">
                  <c:v>4.109375</c:v>
                </c:pt>
                <c:pt idx="8467">
                  <c:v>4.125</c:v>
                </c:pt>
                <c:pt idx="8468">
                  <c:v>4.125</c:v>
                </c:pt>
                <c:pt idx="8469">
                  <c:v>4.0625</c:v>
                </c:pt>
                <c:pt idx="8470">
                  <c:v>4.03125</c:v>
                </c:pt>
                <c:pt idx="8471">
                  <c:v>3.984375</c:v>
                </c:pt>
                <c:pt idx="8472">
                  <c:v>4.015625</c:v>
                </c:pt>
                <c:pt idx="8473">
                  <c:v>3.9375</c:v>
                </c:pt>
                <c:pt idx="8474">
                  <c:v>3.984375</c:v>
                </c:pt>
                <c:pt idx="8475">
                  <c:v>4</c:v>
                </c:pt>
                <c:pt idx="8476">
                  <c:v>4</c:v>
                </c:pt>
                <c:pt idx="8477">
                  <c:v>4.09375</c:v>
                </c:pt>
                <c:pt idx="8478">
                  <c:v>4.125</c:v>
                </c:pt>
                <c:pt idx="8479">
                  <c:v>4.203125</c:v>
                </c:pt>
                <c:pt idx="8480">
                  <c:v>4.296875</c:v>
                </c:pt>
                <c:pt idx="8481">
                  <c:v>4.265625</c:v>
                </c:pt>
                <c:pt idx="8482">
                  <c:v>4.28125</c:v>
                </c:pt>
                <c:pt idx="8483">
                  <c:v>4.203125</c:v>
                </c:pt>
                <c:pt idx="8484">
                  <c:v>4.1875</c:v>
                </c:pt>
                <c:pt idx="8485">
                  <c:v>4.171875</c:v>
                </c:pt>
                <c:pt idx="8486">
                  <c:v>4.265625</c:v>
                </c:pt>
                <c:pt idx="8487">
                  <c:v>4.328125</c:v>
                </c:pt>
                <c:pt idx="8488">
                  <c:v>4.28125</c:v>
                </c:pt>
                <c:pt idx="8489">
                  <c:v>4.203125</c:v>
                </c:pt>
                <c:pt idx="8490">
                  <c:v>4.1875</c:v>
                </c:pt>
                <c:pt idx="8491">
                  <c:v>4.1875</c:v>
                </c:pt>
                <c:pt idx="8492">
                  <c:v>4.234375</c:v>
                </c:pt>
                <c:pt idx="8493">
                  <c:v>4.21875</c:v>
                </c:pt>
                <c:pt idx="8494">
                  <c:v>4.125</c:v>
                </c:pt>
                <c:pt idx="8495">
                  <c:v>4.09375</c:v>
                </c:pt>
                <c:pt idx="8496">
                  <c:v>4.0625</c:v>
                </c:pt>
                <c:pt idx="8497">
                  <c:v>4.046875</c:v>
                </c:pt>
                <c:pt idx="8498">
                  <c:v>4.015625</c:v>
                </c:pt>
                <c:pt idx="8499">
                  <c:v>3.921875</c:v>
                </c:pt>
                <c:pt idx="8500">
                  <c:v>3.984375</c:v>
                </c:pt>
                <c:pt idx="8501">
                  <c:v>3.984375</c:v>
                </c:pt>
                <c:pt idx="8502">
                  <c:v>3.96875</c:v>
                </c:pt>
                <c:pt idx="8503">
                  <c:v>3.953125</c:v>
                </c:pt>
                <c:pt idx="8504">
                  <c:v>3.96875</c:v>
                </c:pt>
                <c:pt idx="8505">
                  <c:v>3.984375</c:v>
                </c:pt>
                <c:pt idx="8506">
                  <c:v>3.96875</c:v>
                </c:pt>
                <c:pt idx="8507">
                  <c:v>3.96875</c:v>
                </c:pt>
                <c:pt idx="8508">
                  <c:v>3.875</c:v>
                </c:pt>
                <c:pt idx="8509">
                  <c:v>3.84375</c:v>
                </c:pt>
                <c:pt idx="8510">
                  <c:v>3.875</c:v>
                </c:pt>
                <c:pt idx="8511">
                  <c:v>3.875</c:v>
                </c:pt>
                <c:pt idx="8512">
                  <c:v>3.859375</c:v>
                </c:pt>
                <c:pt idx="8513">
                  <c:v>3.796875</c:v>
                </c:pt>
                <c:pt idx="8514">
                  <c:v>3.921875</c:v>
                </c:pt>
                <c:pt idx="8515">
                  <c:v>3.96875</c:v>
                </c:pt>
                <c:pt idx="8516">
                  <c:v>3.875</c:v>
                </c:pt>
                <c:pt idx="8517">
                  <c:v>3.84375</c:v>
                </c:pt>
                <c:pt idx="8518">
                  <c:v>3.90625</c:v>
                </c:pt>
                <c:pt idx="8519">
                  <c:v>3.859375</c:v>
                </c:pt>
                <c:pt idx="8520">
                  <c:v>3.828125</c:v>
                </c:pt>
                <c:pt idx="8521">
                  <c:v>3.828125</c:v>
                </c:pt>
                <c:pt idx="8522">
                  <c:v>3.890625</c:v>
                </c:pt>
                <c:pt idx="8523">
                  <c:v>3.859375</c:v>
                </c:pt>
                <c:pt idx="8524">
                  <c:v>3.859375</c:v>
                </c:pt>
                <c:pt idx="8525">
                  <c:v>3.890625</c:v>
                </c:pt>
                <c:pt idx="8526">
                  <c:v>3.953125</c:v>
                </c:pt>
                <c:pt idx="8527">
                  <c:v>3.921875</c:v>
                </c:pt>
                <c:pt idx="8528">
                  <c:v>3.890625</c:v>
                </c:pt>
                <c:pt idx="8529">
                  <c:v>3.875</c:v>
                </c:pt>
                <c:pt idx="8530">
                  <c:v>3.90625</c:v>
                </c:pt>
                <c:pt idx="8531">
                  <c:v>3.890625</c:v>
                </c:pt>
                <c:pt idx="8532">
                  <c:v>3.828125</c:v>
                </c:pt>
                <c:pt idx="8533">
                  <c:v>3.734375</c:v>
                </c:pt>
                <c:pt idx="8534">
                  <c:v>3.75</c:v>
                </c:pt>
                <c:pt idx="8535">
                  <c:v>3.78125</c:v>
                </c:pt>
                <c:pt idx="8536">
                  <c:v>3.78125</c:v>
                </c:pt>
                <c:pt idx="8537">
                  <c:v>3.75</c:v>
                </c:pt>
                <c:pt idx="8538">
                  <c:v>3.734375</c:v>
                </c:pt>
                <c:pt idx="8539">
                  <c:v>3.75</c:v>
                </c:pt>
                <c:pt idx="8540">
                  <c:v>3.734375</c:v>
                </c:pt>
                <c:pt idx="8541">
                  <c:v>3.734375</c:v>
                </c:pt>
                <c:pt idx="8542">
                  <c:v>3.765625</c:v>
                </c:pt>
                <c:pt idx="8543">
                  <c:v>3.71875</c:v>
                </c:pt>
                <c:pt idx="8544">
                  <c:v>3.703125</c:v>
                </c:pt>
                <c:pt idx="8545">
                  <c:v>3.734375</c:v>
                </c:pt>
                <c:pt idx="8546">
                  <c:v>3.75</c:v>
                </c:pt>
                <c:pt idx="8547">
                  <c:v>3.71875</c:v>
                </c:pt>
                <c:pt idx="8548">
                  <c:v>3.828125</c:v>
                </c:pt>
                <c:pt idx="8549">
                  <c:v>3.828125</c:v>
                </c:pt>
                <c:pt idx="8550">
                  <c:v>3.875</c:v>
                </c:pt>
                <c:pt idx="8551">
                  <c:v>3.828125</c:v>
                </c:pt>
                <c:pt idx="8552">
                  <c:v>3.859375</c:v>
                </c:pt>
                <c:pt idx="8553">
                  <c:v>3.828125</c:v>
                </c:pt>
                <c:pt idx="8554">
                  <c:v>3.859375</c:v>
                </c:pt>
                <c:pt idx="8555">
                  <c:v>3.921875</c:v>
                </c:pt>
                <c:pt idx="8556">
                  <c:v>3.921875</c:v>
                </c:pt>
                <c:pt idx="8557">
                  <c:v>3.9375</c:v>
                </c:pt>
                <c:pt idx="8558">
                  <c:v>3.890625</c:v>
                </c:pt>
                <c:pt idx="8559">
                  <c:v>3.921875</c:v>
                </c:pt>
                <c:pt idx="8560">
                  <c:v>4.046875</c:v>
                </c:pt>
                <c:pt idx="8561">
                  <c:v>4.09375</c:v>
                </c:pt>
                <c:pt idx="8562">
                  <c:v>4.15625</c:v>
                </c:pt>
                <c:pt idx="8563">
                  <c:v>4.15625</c:v>
                </c:pt>
                <c:pt idx="8564">
                  <c:v>4.03125</c:v>
                </c:pt>
                <c:pt idx="8565">
                  <c:v>4.09375</c:v>
                </c:pt>
                <c:pt idx="8566">
                  <c:v>4.078125</c:v>
                </c:pt>
                <c:pt idx="8567">
                  <c:v>4.09375</c:v>
                </c:pt>
                <c:pt idx="8568">
                  <c:v>4.078125</c:v>
                </c:pt>
                <c:pt idx="8569">
                  <c:v>4.046875</c:v>
                </c:pt>
                <c:pt idx="8570">
                  <c:v>4.125</c:v>
                </c:pt>
                <c:pt idx="8571">
                  <c:v>4.15625</c:v>
                </c:pt>
                <c:pt idx="8572">
                  <c:v>4.140625</c:v>
                </c:pt>
                <c:pt idx="8573">
                  <c:v>4.0625</c:v>
                </c:pt>
                <c:pt idx="8574">
                  <c:v>4.078125</c:v>
                </c:pt>
                <c:pt idx="8575">
                  <c:v>4.0625</c:v>
                </c:pt>
                <c:pt idx="8576">
                  <c:v>4.046875</c:v>
                </c:pt>
                <c:pt idx="8577">
                  <c:v>4.03125</c:v>
                </c:pt>
                <c:pt idx="8578">
                  <c:v>4.03125</c:v>
                </c:pt>
                <c:pt idx="8579">
                  <c:v>3.96875</c:v>
                </c:pt>
                <c:pt idx="8580">
                  <c:v>3.953125</c:v>
                </c:pt>
                <c:pt idx="8581">
                  <c:v>3.96875</c:v>
                </c:pt>
                <c:pt idx="8582">
                  <c:v>4.03125</c:v>
                </c:pt>
                <c:pt idx="8583">
                  <c:v>4</c:v>
                </c:pt>
                <c:pt idx="8584">
                  <c:v>4</c:v>
                </c:pt>
                <c:pt idx="8585">
                  <c:v>3.984375</c:v>
                </c:pt>
                <c:pt idx="8586">
                  <c:v>3.96875</c:v>
                </c:pt>
                <c:pt idx="8587">
                  <c:v>4.015625</c:v>
                </c:pt>
                <c:pt idx="8588">
                  <c:v>3.9375</c:v>
                </c:pt>
                <c:pt idx="8589">
                  <c:v>3.96875</c:v>
                </c:pt>
                <c:pt idx="8590">
                  <c:v>3.859375</c:v>
                </c:pt>
                <c:pt idx="8591">
                  <c:v>3.984375</c:v>
                </c:pt>
                <c:pt idx="8592">
                  <c:v>3.96875</c:v>
                </c:pt>
                <c:pt idx="8593">
                  <c:v>3.9375</c:v>
                </c:pt>
                <c:pt idx="8594">
                  <c:v>3.96875</c:v>
                </c:pt>
                <c:pt idx="8595">
                  <c:v>3.90625</c:v>
                </c:pt>
                <c:pt idx="8596">
                  <c:v>3.8125</c:v>
                </c:pt>
                <c:pt idx="8597">
                  <c:v>3.71875</c:v>
                </c:pt>
                <c:pt idx="8598">
                  <c:v>3.75</c:v>
                </c:pt>
                <c:pt idx="8599">
                  <c:v>3.84375</c:v>
                </c:pt>
                <c:pt idx="8600">
                  <c:v>3.828125</c:v>
                </c:pt>
                <c:pt idx="8601">
                  <c:v>3.796875</c:v>
                </c:pt>
                <c:pt idx="8602">
                  <c:v>3.78125</c:v>
                </c:pt>
                <c:pt idx="8603">
                  <c:v>3.8125</c:v>
                </c:pt>
                <c:pt idx="8604">
                  <c:v>3.71875</c:v>
                </c:pt>
                <c:pt idx="8605">
                  <c:v>3.78125</c:v>
                </c:pt>
                <c:pt idx="8606">
                  <c:v>3.875</c:v>
                </c:pt>
                <c:pt idx="8607">
                  <c:v>3.921875</c:v>
                </c:pt>
                <c:pt idx="8608">
                  <c:v>3.921875</c:v>
                </c:pt>
                <c:pt idx="8609">
                  <c:v>3.84375</c:v>
                </c:pt>
                <c:pt idx="8610">
                  <c:v>3.875</c:v>
                </c:pt>
                <c:pt idx="8611">
                  <c:v>3.890625</c:v>
                </c:pt>
                <c:pt idx="8612">
                  <c:v>3.890625</c:v>
                </c:pt>
                <c:pt idx="8613">
                  <c:v>3.859375</c:v>
                </c:pt>
                <c:pt idx="8614">
                  <c:v>3.953125</c:v>
                </c:pt>
                <c:pt idx="8615">
                  <c:v>4.015625</c:v>
                </c:pt>
                <c:pt idx="8616">
                  <c:v>4.015625</c:v>
                </c:pt>
                <c:pt idx="8617">
                  <c:v>3.96875</c:v>
                </c:pt>
                <c:pt idx="8618">
                  <c:v>3.984375</c:v>
                </c:pt>
                <c:pt idx="8619">
                  <c:v>4.015625</c:v>
                </c:pt>
                <c:pt idx="8620">
                  <c:v>4.078125</c:v>
                </c:pt>
                <c:pt idx="8621">
                  <c:v>4.109375</c:v>
                </c:pt>
                <c:pt idx="8622">
                  <c:v>3.984375</c:v>
                </c:pt>
                <c:pt idx="8623">
                  <c:v>3.953125</c:v>
                </c:pt>
                <c:pt idx="8624">
                  <c:v>4</c:v>
                </c:pt>
                <c:pt idx="8625">
                  <c:v>3.921875</c:v>
                </c:pt>
                <c:pt idx="8626">
                  <c:v>3.921875</c:v>
                </c:pt>
                <c:pt idx="8627">
                  <c:v>4.015625</c:v>
                </c:pt>
                <c:pt idx="8628">
                  <c:v>4.09375</c:v>
                </c:pt>
                <c:pt idx="8629">
                  <c:v>4.03125</c:v>
                </c:pt>
                <c:pt idx="8630">
                  <c:v>4.15625</c:v>
                </c:pt>
                <c:pt idx="8631">
                  <c:v>4.203125</c:v>
                </c:pt>
                <c:pt idx="8632">
                  <c:v>4.125</c:v>
                </c:pt>
                <c:pt idx="8633">
                  <c:v>4.015625</c:v>
                </c:pt>
                <c:pt idx="8634">
                  <c:v>3.984375</c:v>
                </c:pt>
                <c:pt idx="8635">
                  <c:v>4.015625</c:v>
                </c:pt>
                <c:pt idx="8636">
                  <c:v>4.015625</c:v>
                </c:pt>
                <c:pt idx="8637">
                  <c:v>4.09375</c:v>
                </c:pt>
                <c:pt idx="8638">
                  <c:v>3.96875</c:v>
                </c:pt>
                <c:pt idx="8639">
                  <c:v>3.96875</c:v>
                </c:pt>
                <c:pt idx="8640">
                  <c:v>3.78125</c:v>
                </c:pt>
                <c:pt idx="8641">
                  <c:v>3.828125</c:v>
                </c:pt>
                <c:pt idx="8642">
                  <c:v>3.71875</c:v>
                </c:pt>
                <c:pt idx="8643">
                  <c:v>3.703125</c:v>
                </c:pt>
                <c:pt idx="8644">
                  <c:v>3.578125</c:v>
                </c:pt>
                <c:pt idx="8645">
                  <c:v>3.71875</c:v>
                </c:pt>
                <c:pt idx="8646">
                  <c:v>3.6875</c:v>
                </c:pt>
                <c:pt idx="8647">
                  <c:v>3.734375</c:v>
                </c:pt>
                <c:pt idx="8648">
                  <c:v>3.671875</c:v>
                </c:pt>
                <c:pt idx="8649">
                  <c:v>3.6875</c:v>
                </c:pt>
                <c:pt idx="8650">
                  <c:v>3.6875</c:v>
                </c:pt>
                <c:pt idx="8651">
                  <c:v>3.609375</c:v>
                </c:pt>
                <c:pt idx="8652">
                  <c:v>3.71875</c:v>
                </c:pt>
                <c:pt idx="8653">
                  <c:v>3.75</c:v>
                </c:pt>
                <c:pt idx="8654">
                  <c:v>3.671875</c:v>
                </c:pt>
                <c:pt idx="8655">
                  <c:v>3.65625</c:v>
                </c:pt>
                <c:pt idx="8656">
                  <c:v>3.65625</c:v>
                </c:pt>
                <c:pt idx="8657">
                  <c:v>3.65625</c:v>
                </c:pt>
                <c:pt idx="8658">
                  <c:v>3.546875</c:v>
                </c:pt>
                <c:pt idx="8659">
                  <c:v>3.609375</c:v>
                </c:pt>
                <c:pt idx="8660">
                  <c:v>3.59375</c:v>
                </c:pt>
                <c:pt idx="8661">
                  <c:v>3.609375</c:v>
                </c:pt>
                <c:pt idx="8662">
                  <c:v>3.65625</c:v>
                </c:pt>
                <c:pt idx="8663">
                  <c:v>3.53125</c:v>
                </c:pt>
                <c:pt idx="8664">
                  <c:v>3.40625</c:v>
                </c:pt>
                <c:pt idx="8665">
                  <c:v>3.421875</c:v>
                </c:pt>
                <c:pt idx="8666">
                  <c:v>3.390625</c:v>
                </c:pt>
                <c:pt idx="8667">
                  <c:v>3.375</c:v>
                </c:pt>
                <c:pt idx="8668">
                  <c:v>3.375</c:v>
                </c:pt>
                <c:pt idx="8669">
                  <c:v>3.4375</c:v>
                </c:pt>
                <c:pt idx="8670">
                  <c:v>3.375</c:v>
                </c:pt>
                <c:pt idx="8671">
                  <c:v>3.3125</c:v>
                </c:pt>
                <c:pt idx="8672">
                  <c:v>3.34375</c:v>
                </c:pt>
                <c:pt idx="8673">
                  <c:v>3.359375</c:v>
                </c:pt>
                <c:pt idx="8674">
                  <c:v>3.328125</c:v>
                </c:pt>
                <c:pt idx="8675">
                  <c:v>3.3125</c:v>
                </c:pt>
                <c:pt idx="8676">
                  <c:v>3.265625</c:v>
                </c:pt>
                <c:pt idx="8677">
                  <c:v>3.359375</c:v>
                </c:pt>
                <c:pt idx="8678">
                  <c:v>3.34375</c:v>
                </c:pt>
                <c:pt idx="8679">
                  <c:v>3.375</c:v>
                </c:pt>
                <c:pt idx="8680">
                  <c:v>3.375</c:v>
                </c:pt>
                <c:pt idx="8681">
                  <c:v>3.421875</c:v>
                </c:pt>
                <c:pt idx="8682">
                  <c:v>3.484375</c:v>
                </c:pt>
                <c:pt idx="8683">
                  <c:v>3.5</c:v>
                </c:pt>
                <c:pt idx="8684">
                  <c:v>3.46875</c:v>
                </c:pt>
                <c:pt idx="8685">
                  <c:v>3.4375</c:v>
                </c:pt>
                <c:pt idx="8686">
                  <c:v>3.5</c:v>
                </c:pt>
                <c:pt idx="8687">
                  <c:v>3.515625</c:v>
                </c:pt>
                <c:pt idx="8688">
                  <c:v>3.5625</c:v>
                </c:pt>
                <c:pt idx="8689">
                  <c:v>3.59375</c:v>
                </c:pt>
                <c:pt idx="8690">
                  <c:v>3.46875</c:v>
                </c:pt>
                <c:pt idx="8691">
                  <c:v>3.421875</c:v>
                </c:pt>
                <c:pt idx="8692">
                  <c:v>3.46875</c:v>
                </c:pt>
                <c:pt idx="8693">
                  <c:v>3.453125</c:v>
                </c:pt>
                <c:pt idx="8694">
                  <c:v>3.53125</c:v>
                </c:pt>
                <c:pt idx="8695">
                  <c:v>3.5</c:v>
                </c:pt>
                <c:pt idx="8696">
                  <c:v>3.75</c:v>
                </c:pt>
                <c:pt idx="8697">
                  <c:v>3.71875</c:v>
                </c:pt>
                <c:pt idx="8698">
                  <c:v>3.6875</c:v>
                </c:pt>
                <c:pt idx="8699">
                  <c:v>3.671875</c:v>
                </c:pt>
                <c:pt idx="8700">
                  <c:v>3.609375</c:v>
                </c:pt>
                <c:pt idx="8701">
                  <c:v>3.59375</c:v>
                </c:pt>
                <c:pt idx="8702">
                  <c:v>3.46875</c:v>
                </c:pt>
                <c:pt idx="8703">
                  <c:v>3.4375</c:v>
                </c:pt>
                <c:pt idx="8704">
                  <c:v>3.515625</c:v>
                </c:pt>
                <c:pt idx="8705">
                  <c:v>3.53125</c:v>
                </c:pt>
                <c:pt idx="8706">
                  <c:v>3.578125</c:v>
                </c:pt>
                <c:pt idx="8707">
                  <c:v>3.5625</c:v>
                </c:pt>
                <c:pt idx="8708">
                  <c:v>3.546875</c:v>
                </c:pt>
                <c:pt idx="8709">
                  <c:v>3.640625</c:v>
                </c:pt>
                <c:pt idx="8710">
                  <c:v>3.703125</c:v>
                </c:pt>
                <c:pt idx="8711">
                  <c:v>3.671875</c:v>
                </c:pt>
                <c:pt idx="8712">
                  <c:v>3.625</c:v>
                </c:pt>
                <c:pt idx="8713">
                  <c:v>3.71875</c:v>
                </c:pt>
                <c:pt idx="8714">
                  <c:v>3.765625</c:v>
                </c:pt>
                <c:pt idx="8715">
                  <c:v>3.75</c:v>
                </c:pt>
                <c:pt idx="8716">
                  <c:v>3.75</c:v>
                </c:pt>
                <c:pt idx="8717">
                  <c:v>3.71875</c:v>
                </c:pt>
                <c:pt idx="8718">
                  <c:v>3.703125</c:v>
                </c:pt>
                <c:pt idx="8719">
                  <c:v>3.6875</c:v>
                </c:pt>
                <c:pt idx="8720">
                  <c:v>3.828125</c:v>
                </c:pt>
                <c:pt idx="8721">
                  <c:v>3.8125</c:v>
                </c:pt>
                <c:pt idx="8722">
                  <c:v>3.765625</c:v>
                </c:pt>
                <c:pt idx="8723">
                  <c:v>3.75</c:v>
                </c:pt>
                <c:pt idx="8724">
                  <c:v>3.75</c:v>
                </c:pt>
                <c:pt idx="8725">
                  <c:v>3.671875</c:v>
                </c:pt>
                <c:pt idx="8726">
                  <c:v>3.625</c:v>
                </c:pt>
                <c:pt idx="8727">
                  <c:v>3.671875</c:v>
                </c:pt>
                <c:pt idx="8728">
                  <c:v>3.53125</c:v>
                </c:pt>
                <c:pt idx="8729">
                  <c:v>3.5</c:v>
                </c:pt>
                <c:pt idx="8730">
                  <c:v>3.4375</c:v>
                </c:pt>
                <c:pt idx="8731">
                  <c:v>3.484375</c:v>
                </c:pt>
                <c:pt idx="8732">
                  <c:v>3.484375</c:v>
                </c:pt>
                <c:pt idx="8733">
                  <c:v>3.4375</c:v>
                </c:pt>
                <c:pt idx="8734">
                  <c:v>3.40625</c:v>
                </c:pt>
                <c:pt idx="8735">
                  <c:v>3.4375</c:v>
                </c:pt>
                <c:pt idx="8736">
                  <c:v>3.453125</c:v>
                </c:pt>
                <c:pt idx="8737">
                  <c:v>3.390625</c:v>
                </c:pt>
                <c:pt idx="8738">
                  <c:v>3.25</c:v>
                </c:pt>
                <c:pt idx="8739">
                  <c:v>3.296875</c:v>
                </c:pt>
                <c:pt idx="8740">
                  <c:v>3.25</c:v>
                </c:pt>
                <c:pt idx="8741">
                  <c:v>3.203125</c:v>
                </c:pt>
                <c:pt idx="8742">
                  <c:v>3.25</c:v>
                </c:pt>
                <c:pt idx="8743">
                  <c:v>3.234375</c:v>
                </c:pt>
                <c:pt idx="8744">
                  <c:v>3.265625</c:v>
                </c:pt>
                <c:pt idx="8745">
                  <c:v>3.359375</c:v>
                </c:pt>
                <c:pt idx="8746">
                  <c:v>3.390625</c:v>
                </c:pt>
                <c:pt idx="8747">
                  <c:v>3.421875</c:v>
                </c:pt>
                <c:pt idx="8748">
                  <c:v>3.40625</c:v>
                </c:pt>
                <c:pt idx="8749">
                  <c:v>3.390625</c:v>
                </c:pt>
                <c:pt idx="8750">
                  <c:v>3.3125</c:v>
                </c:pt>
                <c:pt idx="8751">
                  <c:v>3.453125</c:v>
                </c:pt>
                <c:pt idx="8752">
                  <c:v>3.25</c:v>
                </c:pt>
                <c:pt idx="8753">
                  <c:v>3.234375</c:v>
                </c:pt>
                <c:pt idx="8754">
                  <c:v>3.1875</c:v>
                </c:pt>
                <c:pt idx="8755">
                  <c:v>3.3125</c:v>
                </c:pt>
                <c:pt idx="8756">
                  <c:v>3.390625</c:v>
                </c:pt>
                <c:pt idx="8757">
                  <c:v>3.484375</c:v>
                </c:pt>
                <c:pt idx="8758">
                  <c:v>3.296875</c:v>
                </c:pt>
                <c:pt idx="8759">
                  <c:v>3.296875</c:v>
                </c:pt>
                <c:pt idx="8760">
                  <c:v>3.234375</c:v>
                </c:pt>
                <c:pt idx="8761">
                  <c:v>3.234375</c:v>
                </c:pt>
                <c:pt idx="8762">
                  <c:v>3.140625</c:v>
                </c:pt>
                <c:pt idx="8763">
                  <c:v>3.5</c:v>
                </c:pt>
                <c:pt idx="8764">
                  <c:v>3.5625</c:v>
                </c:pt>
                <c:pt idx="8765">
                  <c:v>3.453125</c:v>
                </c:pt>
                <c:pt idx="8766">
                  <c:v>3.40625</c:v>
                </c:pt>
                <c:pt idx="8767">
                  <c:v>3.25</c:v>
                </c:pt>
                <c:pt idx="8768">
                  <c:v>3.265625</c:v>
                </c:pt>
                <c:pt idx="8769">
                  <c:v>3.203125</c:v>
                </c:pt>
                <c:pt idx="8770">
                  <c:v>3.203125</c:v>
                </c:pt>
                <c:pt idx="8771">
                  <c:v>3.359375</c:v>
                </c:pt>
                <c:pt idx="8772">
                  <c:v>3.328125</c:v>
                </c:pt>
                <c:pt idx="8773">
                  <c:v>3.28125</c:v>
                </c:pt>
                <c:pt idx="8774">
                  <c:v>3.25</c:v>
                </c:pt>
                <c:pt idx="8775">
                  <c:v>3.171875</c:v>
                </c:pt>
                <c:pt idx="8776">
                  <c:v>3.09375</c:v>
                </c:pt>
                <c:pt idx="8777">
                  <c:v>3.140625</c:v>
                </c:pt>
                <c:pt idx="8778">
                  <c:v>3.0625</c:v>
                </c:pt>
                <c:pt idx="8779">
                  <c:v>3.0625</c:v>
                </c:pt>
                <c:pt idx="8780">
                  <c:v>2.890625</c:v>
                </c:pt>
                <c:pt idx="8781">
                  <c:v>2.875</c:v>
                </c:pt>
                <c:pt idx="8782">
                  <c:v>2.9375</c:v>
                </c:pt>
                <c:pt idx="8783">
                  <c:v>2.890625</c:v>
                </c:pt>
                <c:pt idx="8784">
                  <c:v>2.859375</c:v>
                </c:pt>
                <c:pt idx="8785">
                  <c:v>2.703125</c:v>
                </c:pt>
                <c:pt idx="8786">
                  <c:v>2.625</c:v>
                </c:pt>
                <c:pt idx="8787">
                  <c:v>2.90625</c:v>
                </c:pt>
                <c:pt idx="8788">
                  <c:v>2.953125</c:v>
                </c:pt>
                <c:pt idx="8789">
                  <c:v>3</c:v>
                </c:pt>
                <c:pt idx="8790">
                  <c:v>3.125</c:v>
                </c:pt>
                <c:pt idx="8791">
                  <c:v>3.171875</c:v>
                </c:pt>
                <c:pt idx="8792">
                  <c:v>3.21875</c:v>
                </c:pt>
                <c:pt idx="8793">
                  <c:v>3.375</c:v>
                </c:pt>
                <c:pt idx="8794">
                  <c:v>3.421875</c:v>
                </c:pt>
                <c:pt idx="8795">
                  <c:v>3.25</c:v>
                </c:pt>
                <c:pt idx="8796">
                  <c:v>3.375</c:v>
                </c:pt>
                <c:pt idx="8797">
                  <c:v>3.46875</c:v>
                </c:pt>
                <c:pt idx="8798">
                  <c:v>3.5625</c:v>
                </c:pt>
                <c:pt idx="8799">
                  <c:v>3.59375</c:v>
                </c:pt>
                <c:pt idx="8800">
                  <c:v>3.546875</c:v>
                </c:pt>
                <c:pt idx="8801">
                  <c:v>3.4375</c:v>
                </c:pt>
                <c:pt idx="8802">
                  <c:v>3.40625</c:v>
                </c:pt>
                <c:pt idx="8803">
                  <c:v>3.40625</c:v>
                </c:pt>
                <c:pt idx="8804">
                  <c:v>3.53125</c:v>
                </c:pt>
                <c:pt idx="8805">
                  <c:v>3.609375</c:v>
                </c:pt>
                <c:pt idx="8806">
                  <c:v>3.46875</c:v>
                </c:pt>
                <c:pt idx="8807">
                  <c:v>3.5</c:v>
                </c:pt>
                <c:pt idx="8808">
                  <c:v>3.609375</c:v>
                </c:pt>
                <c:pt idx="8809">
                  <c:v>3.453125</c:v>
                </c:pt>
                <c:pt idx="8810">
                  <c:v>3.40625</c:v>
                </c:pt>
                <c:pt idx="8811">
                  <c:v>3.109375</c:v>
                </c:pt>
                <c:pt idx="8812">
                  <c:v>3.15625</c:v>
                </c:pt>
                <c:pt idx="8813">
                  <c:v>3.125</c:v>
                </c:pt>
                <c:pt idx="8814">
                  <c:v>3.375</c:v>
                </c:pt>
                <c:pt idx="8815">
                  <c:v>3.5625</c:v>
                </c:pt>
                <c:pt idx="8816">
                  <c:v>3.8125</c:v>
                </c:pt>
                <c:pt idx="8817">
                  <c:v>3.390625</c:v>
                </c:pt>
                <c:pt idx="8818">
                  <c:v>3.328125</c:v>
                </c:pt>
                <c:pt idx="8819">
                  <c:v>3.625</c:v>
                </c:pt>
                <c:pt idx="8820">
                  <c:v>4.109375</c:v>
                </c:pt>
                <c:pt idx="8821">
                  <c:v>4.28125</c:v>
                </c:pt>
                <c:pt idx="8822">
                  <c:v>4.40625</c:v>
                </c:pt>
                <c:pt idx="8823">
                  <c:v>4.328125</c:v>
                </c:pt>
                <c:pt idx="8824">
                  <c:v>4.40625</c:v>
                </c:pt>
                <c:pt idx="8825">
                  <c:v>4.484375</c:v>
                </c:pt>
                <c:pt idx="8826">
                  <c:v>4.625</c:v>
                </c:pt>
                <c:pt idx="8827">
                  <c:v>4.5</c:v>
                </c:pt>
                <c:pt idx="8828">
                  <c:v>4.8125</c:v>
                </c:pt>
                <c:pt idx="8829">
                  <c:v>4.796875</c:v>
                </c:pt>
                <c:pt idx="8830">
                  <c:v>4.796875</c:v>
                </c:pt>
                <c:pt idx="8831">
                  <c:v>4.734375</c:v>
                </c:pt>
                <c:pt idx="8832">
                  <c:v>4.765625</c:v>
                </c:pt>
                <c:pt idx="8833">
                  <c:v>4.84375</c:v>
                </c:pt>
                <c:pt idx="8834">
                  <c:v>4.71875</c:v>
                </c:pt>
                <c:pt idx="8835">
                  <c:v>4.734375</c:v>
                </c:pt>
                <c:pt idx="8836">
                  <c:v>4.6875</c:v>
                </c:pt>
                <c:pt idx="8837">
                  <c:v>4.546875</c:v>
                </c:pt>
                <c:pt idx="8838">
                  <c:v>4.390625</c:v>
                </c:pt>
                <c:pt idx="8839">
                  <c:v>4.609375</c:v>
                </c:pt>
                <c:pt idx="8840">
                  <c:v>4.640625</c:v>
                </c:pt>
                <c:pt idx="8841">
                  <c:v>4.6875</c:v>
                </c:pt>
                <c:pt idx="8842">
                  <c:v>4.78125</c:v>
                </c:pt>
                <c:pt idx="8843">
                  <c:v>4.90625</c:v>
                </c:pt>
                <c:pt idx="8844">
                  <c:v>4.84375</c:v>
                </c:pt>
                <c:pt idx="8845">
                  <c:v>4.703125</c:v>
                </c:pt>
                <c:pt idx="8846">
                  <c:v>4.765625</c:v>
                </c:pt>
                <c:pt idx="8847">
                  <c:v>4.78125</c:v>
                </c:pt>
                <c:pt idx="8848">
                  <c:v>4.828125</c:v>
                </c:pt>
                <c:pt idx="8849">
                  <c:v>4.90625</c:v>
                </c:pt>
                <c:pt idx="8850">
                  <c:v>4.96875</c:v>
                </c:pt>
                <c:pt idx="8851">
                  <c:v>4.9375</c:v>
                </c:pt>
                <c:pt idx="8852">
                  <c:v>5.0625</c:v>
                </c:pt>
                <c:pt idx="8853">
                  <c:v>4.96875</c:v>
                </c:pt>
                <c:pt idx="8854">
                  <c:v>5.078125</c:v>
                </c:pt>
                <c:pt idx="8855">
                  <c:v>5.125</c:v>
                </c:pt>
                <c:pt idx="8856">
                  <c:v>5.28125</c:v>
                </c:pt>
                <c:pt idx="8857">
                  <c:v>5.28125</c:v>
                </c:pt>
                <c:pt idx="8858">
                  <c:v>5.3125</c:v>
                </c:pt>
                <c:pt idx="8859">
                  <c:v>5.25</c:v>
                </c:pt>
                <c:pt idx="8860">
                  <c:v>5.125</c:v>
                </c:pt>
                <c:pt idx="8861">
                  <c:v>5.109375</c:v>
                </c:pt>
                <c:pt idx="8862">
                  <c:v>5.25</c:v>
                </c:pt>
                <c:pt idx="8863">
                  <c:v>5.21875</c:v>
                </c:pt>
                <c:pt idx="8864">
                  <c:v>5.21875</c:v>
                </c:pt>
                <c:pt idx="8865">
                  <c:v>5.234375</c:v>
                </c:pt>
                <c:pt idx="8866">
                  <c:v>5.25</c:v>
                </c:pt>
                <c:pt idx="8867">
                  <c:v>5.015625</c:v>
                </c:pt>
                <c:pt idx="8868">
                  <c:v>4.875</c:v>
                </c:pt>
                <c:pt idx="8869">
                  <c:v>4.75</c:v>
                </c:pt>
                <c:pt idx="8870">
                  <c:v>4.65625</c:v>
                </c:pt>
                <c:pt idx="8871">
                  <c:v>4.625</c:v>
                </c:pt>
                <c:pt idx="8872">
                  <c:v>4.65625</c:v>
                </c:pt>
                <c:pt idx="8873">
                  <c:v>4.65625</c:v>
                </c:pt>
                <c:pt idx="8874">
                  <c:v>4.59375</c:v>
                </c:pt>
                <c:pt idx="8875">
                  <c:v>4.546875</c:v>
                </c:pt>
                <c:pt idx="8876">
                  <c:v>4.578125</c:v>
                </c:pt>
                <c:pt idx="8877">
                  <c:v>4.609375</c:v>
                </c:pt>
                <c:pt idx="8878">
                  <c:v>4.5</c:v>
                </c:pt>
                <c:pt idx="8879">
                  <c:v>4.59375</c:v>
                </c:pt>
                <c:pt idx="8880">
                  <c:v>4.640625</c:v>
                </c:pt>
                <c:pt idx="8881">
                  <c:v>4.59375</c:v>
                </c:pt>
                <c:pt idx="8882">
                  <c:v>4.65625</c:v>
                </c:pt>
                <c:pt idx="8883">
                  <c:v>4.6875</c:v>
                </c:pt>
                <c:pt idx="8884">
                  <c:v>4.609375</c:v>
                </c:pt>
                <c:pt idx="8885">
                  <c:v>4.546875</c:v>
                </c:pt>
                <c:pt idx="8886">
                  <c:v>4.46875</c:v>
                </c:pt>
                <c:pt idx="8887">
                  <c:v>4.25</c:v>
                </c:pt>
                <c:pt idx="8888">
                  <c:v>4.1640625</c:v>
                </c:pt>
                <c:pt idx="8889">
                  <c:v>4.171875</c:v>
                </c:pt>
                <c:pt idx="8890">
                  <c:v>4.2421875</c:v>
                </c:pt>
                <c:pt idx="8891">
                  <c:v>4.265625</c:v>
                </c:pt>
                <c:pt idx="8892">
                  <c:v>4.234375</c:v>
                </c:pt>
                <c:pt idx="8893">
                  <c:v>4.265625</c:v>
                </c:pt>
                <c:pt idx="8894">
                  <c:v>4.1875</c:v>
                </c:pt>
                <c:pt idx="8895">
                  <c:v>4.2265625</c:v>
                </c:pt>
                <c:pt idx="8896">
                  <c:v>4.25</c:v>
                </c:pt>
                <c:pt idx="8897">
                  <c:v>4.234375</c:v>
                </c:pt>
                <c:pt idx="8898">
                  <c:v>4.25</c:v>
                </c:pt>
                <c:pt idx="8899">
                  <c:v>4.171875</c:v>
                </c:pt>
                <c:pt idx="8900">
                  <c:v>4.328125</c:v>
                </c:pt>
                <c:pt idx="8901">
                  <c:v>4.3125</c:v>
                </c:pt>
                <c:pt idx="8902">
                  <c:v>4.234375</c:v>
                </c:pt>
                <c:pt idx="8903">
                  <c:v>4.1328125</c:v>
                </c:pt>
                <c:pt idx="8904">
                  <c:v>4.0859375</c:v>
                </c:pt>
                <c:pt idx="8905">
                  <c:v>4.0859375</c:v>
                </c:pt>
                <c:pt idx="8906">
                  <c:v>4.046875</c:v>
                </c:pt>
                <c:pt idx="8907">
                  <c:v>3.9921875</c:v>
                </c:pt>
                <c:pt idx="8908">
                  <c:v>3.9765625</c:v>
                </c:pt>
                <c:pt idx="8909">
                  <c:v>3.9375</c:v>
                </c:pt>
                <c:pt idx="8910">
                  <c:v>3.8984375</c:v>
                </c:pt>
                <c:pt idx="8911">
                  <c:v>3.8828125</c:v>
                </c:pt>
                <c:pt idx="8912">
                  <c:v>3.8359375</c:v>
                </c:pt>
                <c:pt idx="8913">
                  <c:v>3.921875</c:v>
                </c:pt>
                <c:pt idx="8914">
                  <c:v>3.7734375</c:v>
                </c:pt>
                <c:pt idx="8915">
                  <c:v>3.65625</c:v>
                </c:pt>
                <c:pt idx="8916">
                  <c:v>3.671875</c:v>
                </c:pt>
                <c:pt idx="8917">
                  <c:v>3.65625</c:v>
                </c:pt>
                <c:pt idx="8918">
                  <c:v>3.6015625</c:v>
                </c:pt>
                <c:pt idx="8919">
                  <c:v>3.59375</c:v>
                </c:pt>
                <c:pt idx="8920">
                  <c:v>3.5625</c:v>
                </c:pt>
                <c:pt idx="8921">
                  <c:v>3.4921875</c:v>
                </c:pt>
                <c:pt idx="8922">
                  <c:v>3.453125</c:v>
                </c:pt>
                <c:pt idx="8923">
                  <c:v>3.328125</c:v>
                </c:pt>
                <c:pt idx="8924">
                  <c:v>3.40625</c:v>
                </c:pt>
                <c:pt idx="8925">
                  <c:v>3.4921875</c:v>
                </c:pt>
                <c:pt idx="8926">
                  <c:v>3.4375</c:v>
                </c:pt>
                <c:pt idx="8927">
                  <c:v>3.578125</c:v>
                </c:pt>
                <c:pt idx="8928">
                  <c:v>3.59375</c:v>
                </c:pt>
                <c:pt idx="8929">
                  <c:v>3.6015625</c:v>
                </c:pt>
                <c:pt idx="8930">
                  <c:v>3.5</c:v>
                </c:pt>
                <c:pt idx="8931">
                  <c:v>3.53125</c:v>
                </c:pt>
                <c:pt idx="8932">
                  <c:v>3.5078125</c:v>
                </c:pt>
                <c:pt idx="8933">
                  <c:v>3.5078125</c:v>
                </c:pt>
                <c:pt idx="8934">
                  <c:v>3.5390625</c:v>
                </c:pt>
                <c:pt idx="8935">
                  <c:v>3.453125</c:v>
                </c:pt>
                <c:pt idx="8936">
                  <c:v>3.46875</c:v>
                </c:pt>
                <c:pt idx="8937">
                  <c:v>3.5390625</c:v>
                </c:pt>
                <c:pt idx="8938">
                  <c:v>3.4765625</c:v>
                </c:pt>
                <c:pt idx="8939">
                  <c:v>3.4765625</c:v>
                </c:pt>
                <c:pt idx="8940">
                  <c:v>3.4921875</c:v>
                </c:pt>
                <c:pt idx="8941">
                  <c:v>3.453125</c:v>
                </c:pt>
                <c:pt idx="8942">
                  <c:v>3.5625</c:v>
                </c:pt>
                <c:pt idx="8943">
                  <c:v>3.5546875</c:v>
                </c:pt>
                <c:pt idx="8944">
                  <c:v>3.6875</c:v>
                </c:pt>
                <c:pt idx="8945">
                  <c:v>3.5625</c:v>
                </c:pt>
                <c:pt idx="8946">
                  <c:v>3.5625</c:v>
                </c:pt>
                <c:pt idx="8947">
                  <c:v>3.484375</c:v>
                </c:pt>
                <c:pt idx="8948">
                  <c:v>3.4140625</c:v>
                </c:pt>
                <c:pt idx="8949">
                  <c:v>3.5</c:v>
                </c:pt>
                <c:pt idx="8950">
                  <c:v>3.546875</c:v>
                </c:pt>
                <c:pt idx="8951">
                  <c:v>3.5703125</c:v>
                </c:pt>
                <c:pt idx="8952">
                  <c:v>3.609375</c:v>
                </c:pt>
                <c:pt idx="8953">
                  <c:v>3.609375</c:v>
                </c:pt>
                <c:pt idx="8954">
                  <c:v>3.703125</c:v>
                </c:pt>
                <c:pt idx="8955">
                  <c:v>3.65625</c:v>
                </c:pt>
                <c:pt idx="8956">
                  <c:v>3.546875</c:v>
                </c:pt>
                <c:pt idx="8957">
                  <c:v>3.546875</c:v>
                </c:pt>
                <c:pt idx="8958">
                  <c:v>3.59375</c:v>
                </c:pt>
                <c:pt idx="8959">
                  <c:v>3.53125</c:v>
                </c:pt>
                <c:pt idx="8960">
                  <c:v>3.640625</c:v>
                </c:pt>
                <c:pt idx="8961">
                  <c:v>3.734375</c:v>
                </c:pt>
                <c:pt idx="8962">
                  <c:v>3.703125</c:v>
                </c:pt>
                <c:pt idx="8963">
                  <c:v>3.75</c:v>
                </c:pt>
                <c:pt idx="8964">
                  <c:v>3.71875</c:v>
                </c:pt>
                <c:pt idx="8965">
                  <c:v>3.640625</c:v>
                </c:pt>
                <c:pt idx="8966">
                  <c:v>3.5546875</c:v>
                </c:pt>
                <c:pt idx="8967">
                  <c:v>3.5390625</c:v>
                </c:pt>
                <c:pt idx="8968">
                  <c:v>3.5625</c:v>
                </c:pt>
                <c:pt idx="8969">
                  <c:v>3.5390625</c:v>
                </c:pt>
                <c:pt idx="8970">
                  <c:v>3.6015625</c:v>
                </c:pt>
                <c:pt idx="8971">
                  <c:v>3.625</c:v>
                </c:pt>
                <c:pt idx="8972">
                  <c:v>3.640625</c:v>
                </c:pt>
                <c:pt idx="8973">
                  <c:v>3.6875</c:v>
                </c:pt>
                <c:pt idx="8974">
                  <c:v>3.609375</c:v>
                </c:pt>
                <c:pt idx="8975">
                  <c:v>3.65625</c:v>
                </c:pt>
                <c:pt idx="8976">
                  <c:v>3.6328125</c:v>
                </c:pt>
                <c:pt idx="8977">
                  <c:v>3.640625</c:v>
                </c:pt>
                <c:pt idx="8978">
                  <c:v>3.5625</c:v>
                </c:pt>
                <c:pt idx="8979">
                  <c:v>3.4765625</c:v>
                </c:pt>
                <c:pt idx="8980">
                  <c:v>3.421875</c:v>
                </c:pt>
                <c:pt idx="8981">
                  <c:v>3.390625</c:v>
                </c:pt>
                <c:pt idx="8982">
                  <c:v>3.4453125</c:v>
                </c:pt>
                <c:pt idx="8983">
                  <c:v>3.421875</c:v>
                </c:pt>
                <c:pt idx="8984">
                  <c:v>3.390625</c:v>
                </c:pt>
                <c:pt idx="8985">
                  <c:v>3.40625</c:v>
                </c:pt>
                <c:pt idx="8986">
                  <c:v>3.3125</c:v>
                </c:pt>
                <c:pt idx="8987">
                  <c:v>3.3046875</c:v>
                </c:pt>
                <c:pt idx="8988">
                  <c:v>3.34375</c:v>
                </c:pt>
                <c:pt idx="8989">
                  <c:v>3.28125</c:v>
                </c:pt>
                <c:pt idx="8990">
                  <c:v>3.2265625</c:v>
                </c:pt>
                <c:pt idx="8991">
                  <c:v>3.25</c:v>
                </c:pt>
                <c:pt idx="8992">
                  <c:v>3.171875</c:v>
                </c:pt>
                <c:pt idx="8993">
                  <c:v>3.2421875</c:v>
                </c:pt>
                <c:pt idx="8994">
                  <c:v>3.25</c:v>
                </c:pt>
                <c:pt idx="8995">
                  <c:v>3.234375</c:v>
                </c:pt>
                <c:pt idx="8996">
                  <c:v>3.171875</c:v>
                </c:pt>
                <c:pt idx="8997">
                  <c:v>3.171875</c:v>
                </c:pt>
                <c:pt idx="8998">
                  <c:v>3.1640625</c:v>
                </c:pt>
                <c:pt idx="8999">
                  <c:v>3.03125</c:v>
                </c:pt>
                <c:pt idx="9000">
                  <c:v>3.09375</c:v>
                </c:pt>
                <c:pt idx="9001">
                  <c:v>3.15625</c:v>
                </c:pt>
                <c:pt idx="9002">
                  <c:v>3.1484375</c:v>
                </c:pt>
                <c:pt idx="9003">
                  <c:v>3.1015625</c:v>
                </c:pt>
                <c:pt idx="9004">
                  <c:v>3.1640625</c:v>
                </c:pt>
                <c:pt idx="9005">
                  <c:v>3.140625</c:v>
                </c:pt>
                <c:pt idx="9006">
                  <c:v>3.0390625</c:v>
                </c:pt>
                <c:pt idx="9007">
                  <c:v>3.0703125</c:v>
                </c:pt>
                <c:pt idx="9008">
                  <c:v>3.0546875</c:v>
                </c:pt>
                <c:pt idx="9009">
                  <c:v>2.984375</c:v>
                </c:pt>
                <c:pt idx="9010">
                  <c:v>2.9375</c:v>
                </c:pt>
                <c:pt idx="9011">
                  <c:v>2.9765625</c:v>
                </c:pt>
                <c:pt idx="9012">
                  <c:v>2.9609375</c:v>
                </c:pt>
                <c:pt idx="9013">
                  <c:v>3.0078125</c:v>
                </c:pt>
                <c:pt idx="9014">
                  <c:v>3.03125</c:v>
                </c:pt>
                <c:pt idx="9015">
                  <c:v>2.9921875</c:v>
                </c:pt>
                <c:pt idx="9016">
                  <c:v>3.015625</c:v>
                </c:pt>
                <c:pt idx="9017">
                  <c:v>3.046875</c:v>
                </c:pt>
                <c:pt idx="9018">
                  <c:v>2.9921875</c:v>
                </c:pt>
                <c:pt idx="9019">
                  <c:v>2.921875</c:v>
                </c:pt>
                <c:pt idx="9020">
                  <c:v>2.90625</c:v>
                </c:pt>
                <c:pt idx="9021">
                  <c:v>2.890625</c:v>
                </c:pt>
                <c:pt idx="9022">
                  <c:v>2.921875</c:v>
                </c:pt>
                <c:pt idx="9023">
                  <c:v>2.921875</c:v>
                </c:pt>
                <c:pt idx="9024">
                  <c:v>2.9296875</c:v>
                </c:pt>
                <c:pt idx="9025">
                  <c:v>2.9765625</c:v>
                </c:pt>
                <c:pt idx="9026">
                  <c:v>3</c:v>
                </c:pt>
                <c:pt idx="9027">
                  <c:v>3.046875</c:v>
                </c:pt>
                <c:pt idx="9028">
                  <c:v>2.8984375</c:v>
                </c:pt>
                <c:pt idx="9029">
                  <c:v>2.9296875</c:v>
                </c:pt>
                <c:pt idx="9030">
                  <c:v>2.984375</c:v>
                </c:pt>
                <c:pt idx="9031">
                  <c:v>2.90625</c:v>
                </c:pt>
                <c:pt idx="9032">
                  <c:v>2.8515625</c:v>
                </c:pt>
                <c:pt idx="9033">
                  <c:v>2.90625</c:v>
                </c:pt>
                <c:pt idx="9034">
                  <c:v>2.9296875</c:v>
                </c:pt>
                <c:pt idx="9035">
                  <c:v>2.953125</c:v>
                </c:pt>
                <c:pt idx="9036">
                  <c:v>3.015625</c:v>
                </c:pt>
                <c:pt idx="9037">
                  <c:v>3.0078125</c:v>
                </c:pt>
                <c:pt idx="9038">
                  <c:v>3.0546875</c:v>
                </c:pt>
                <c:pt idx="9039">
                  <c:v>3.0546875</c:v>
                </c:pt>
                <c:pt idx="9040">
                  <c:v>3.03125</c:v>
                </c:pt>
                <c:pt idx="9041">
                  <c:v>2.96875</c:v>
                </c:pt>
                <c:pt idx="9042">
                  <c:v>2.9765625</c:v>
                </c:pt>
                <c:pt idx="9043">
                  <c:v>2.953125</c:v>
                </c:pt>
                <c:pt idx="9044">
                  <c:v>2.984375</c:v>
                </c:pt>
                <c:pt idx="9045">
                  <c:v>2.953125</c:v>
                </c:pt>
                <c:pt idx="9046">
                  <c:v>2.9296875</c:v>
                </c:pt>
                <c:pt idx="9047">
                  <c:v>2.890625</c:v>
                </c:pt>
                <c:pt idx="9048">
                  <c:v>2.7734375</c:v>
                </c:pt>
                <c:pt idx="9049">
                  <c:v>2.75</c:v>
                </c:pt>
                <c:pt idx="9050">
                  <c:v>2.796875</c:v>
                </c:pt>
                <c:pt idx="9051">
                  <c:v>2.8203125</c:v>
                </c:pt>
                <c:pt idx="9052">
                  <c:v>2.8125</c:v>
                </c:pt>
                <c:pt idx="9053">
                  <c:v>2.890625</c:v>
                </c:pt>
                <c:pt idx="9054">
                  <c:v>2.9140625</c:v>
                </c:pt>
                <c:pt idx="9055">
                  <c:v>2.8359375</c:v>
                </c:pt>
                <c:pt idx="9056">
                  <c:v>2.8203125</c:v>
                </c:pt>
                <c:pt idx="9057">
                  <c:v>2.7734375</c:v>
                </c:pt>
                <c:pt idx="9058">
                  <c:v>2.7890625</c:v>
                </c:pt>
                <c:pt idx="9059">
                  <c:v>2.8125</c:v>
                </c:pt>
                <c:pt idx="9060">
                  <c:v>2.8359375</c:v>
                </c:pt>
                <c:pt idx="9061">
                  <c:v>2.8046875</c:v>
                </c:pt>
                <c:pt idx="9062">
                  <c:v>2.796875</c:v>
                </c:pt>
                <c:pt idx="9063">
                  <c:v>2.8515625</c:v>
                </c:pt>
                <c:pt idx="9064">
                  <c:v>2.7890625</c:v>
                </c:pt>
                <c:pt idx="9065">
                  <c:v>2.734375</c:v>
                </c:pt>
                <c:pt idx="9066">
                  <c:v>2.7734375</c:v>
                </c:pt>
                <c:pt idx="9067">
                  <c:v>2.8359375</c:v>
                </c:pt>
                <c:pt idx="9068">
                  <c:v>2.7421875</c:v>
                </c:pt>
                <c:pt idx="9069">
                  <c:v>2.71875</c:v>
                </c:pt>
                <c:pt idx="9070">
                  <c:v>2.71875</c:v>
                </c:pt>
                <c:pt idx="9071">
                  <c:v>2.75</c:v>
                </c:pt>
                <c:pt idx="9072">
                  <c:v>2.8046875</c:v>
                </c:pt>
                <c:pt idx="9073">
                  <c:v>2.828125</c:v>
                </c:pt>
                <c:pt idx="9074">
                  <c:v>2.7421875</c:v>
                </c:pt>
                <c:pt idx="9075">
                  <c:v>2.71875</c:v>
                </c:pt>
                <c:pt idx="9076">
                  <c:v>2.71875</c:v>
                </c:pt>
                <c:pt idx="9077">
                  <c:v>2.71875</c:v>
                </c:pt>
                <c:pt idx="9078">
                  <c:v>2.75</c:v>
                </c:pt>
                <c:pt idx="9079">
                  <c:v>2.734375</c:v>
                </c:pt>
                <c:pt idx="9080">
                  <c:v>2.765625</c:v>
                </c:pt>
                <c:pt idx="9081">
                  <c:v>2.75</c:v>
                </c:pt>
                <c:pt idx="9082">
                  <c:v>2.7421875</c:v>
                </c:pt>
                <c:pt idx="9083">
                  <c:v>2.6875</c:v>
                </c:pt>
                <c:pt idx="9084">
                  <c:v>2.625</c:v>
                </c:pt>
                <c:pt idx="9085">
                  <c:v>2.578125</c:v>
                </c:pt>
                <c:pt idx="9086">
                  <c:v>2.609375</c:v>
                </c:pt>
                <c:pt idx="9087">
                  <c:v>2.59375</c:v>
                </c:pt>
                <c:pt idx="9088">
                  <c:v>2.7109375</c:v>
                </c:pt>
                <c:pt idx="9089">
                  <c:v>2.6953125</c:v>
                </c:pt>
                <c:pt idx="9090">
                  <c:v>2.65625</c:v>
                </c:pt>
                <c:pt idx="9091">
                  <c:v>2.6484375</c:v>
                </c:pt>
                <c:pt idx="9092">
                  <c:v>2.59375</c:v>
                </c:pt>
                <c:pt idx="9093">
                  <c:v>2.515625</c:v>
                </c:pt>
                <c:pt idx="9094">
                  <c:v>2.5390625</c:v>
                </c:pt>
                <c:pt idx="9095">
                  <c:v>2.5</c:v>
                </c:pt>
                <c:pt idx="9096">
                  <c:v>2.5390625</c:v>
                </c:pt>
                <c:pt idx="9097">
                  <c:v>2.6328125</c:v>
                </c:pt>
                <c:pt idx="9098">
                  <c:v>2.8125</c:v>
                </c:pt>
                <c:pt idx="9099">
                  <c:v>2.859375</c:v>
                </c:pt>
                <c:pt idx="9100">
                  <c:v>2.8359375</c:v>
                </c:pt>
                <c:pt idx="9101">
                  <c:v>2.859375</c:v>
                </c:pt>
                <c:pt idx="9102">
                  <c:v>2.921875</c:v>
                </c:pt>
                <c:pt idx="9103">
                  <c:v>2.875</c:v>
                </c:pt>
                <c:pt idx="9104">
                  <c:v>2.8125</c:v>
                </c:pt>
                <c:pt idx="9105">
                  <c:v>2.9375</c:v>
                </c:pt>
                <c:pt idx="9106">
                  <c:v>2.8984375</c:v>
                </c:pt>
                <c:pt idx="9107">
                  <c:v>2.90625</c:v>
                </c:pt>
                <c:pt idx="9108">
                  <c:v>2.890625</c:v>
                </c:pt>
                <c:pt idx="9109">
                  <c:v>2.8125</c:v>
                </c:pt>
                <c:pt idx="9110">
                  <c:v>2.890625</c:v>
                </c:pt>
                <c:pt idx="9111">
                  <c:v>2.90625</c:v>
                </c:pt>
                <c:pt idx="9112">
                  <c:v>2.9140625</c:v>
                </c:pt>
                <c:pt idx="9113">
                  <c:v>2.9296875</c:v>
                </c:pt>
                <c:pt idx="9114">
                  <c:v>2.8828125</c:v>
                </c:pt>
                <c:pt idx="9115">
                  <c:v>2.90625</c:v>
                </c:pt>
                <c:pt idx="9116">
                  <c:v>2.9296875</c:v>
                </c:pt>
                <c:pt idx="9117">
                  <c:v>2.953125</c:v>
                </c:pt>
                <c:pt idx="9118">
                  <c:v>2.84375</c:v>
                </c:pt>
                <c:pt idx="9119">
                  <c:v>2.796875</c:v>
                </c:pt>
                <c:pt idx="9120">
                  <c:v>2.7578125</c:v>
                </c:pt>
                <c:pt idx="9121">
                  <c:v>2.796875</c:v>
                </c:pt>
                <c:pt idx="9122">
                  <c:v>2.8046875</c:v>
                </c:pt>
                <c:pt idx="9123">
                  <c:v>2.875</c:v>
                </c:pt>
                <c:pt idx="9124">
                  <c:v>2.875</c:v>
                </c:pt>
                <c:pt idx="9125">
                  <c:v>2.8984375</c:v>
                </c:pt>
                <c:pt idx="9126">
                  <c:v>2.90625</c:v>
                </c:pt>
                <c:pt idx="9127">
                  <c:v>2.9453125</c:v>
                </c:pt>
                <c:pt idx="9128">
                  <c:v>2.8671875</c:v>
                </c:pt>
                <c:pt idx="9129">
                  <c:v>2.8515625</c:v>
                </c:pt>
                <c:pt idx="9130">
                  <c:v>2.96875</c:v>
                </c:pt>
                <c:pt idx="9131">
                  <c:v>2.9921875</c:v>
                </c:pt>
                <c:pt idx="9132">
                  <c:v>2.9921875</c:v>
                </c:pt>
                <c:pt idx="9133">
                  <c:v>2.953125</c:v>
                </c:pt>
                <c:pt idx="9134">
                  <c:v>2.9609375</c:v>
                </c:pt>
                <c:pt idx="9135">
                  <c:v>3.0546875</c:v>
                </c:pt>
                <c:pt idx="9136">
                  <c:v>2.9921875</c:v>
                </c:pt>
                <c:pt idx="9137">
                  <c:v>2.9375</c:v>
                </c:pt>
                <c:pt idx="9138">
                  <c:v>2.8046875</c:v>
                </c:pt>
                <c:pt idx="9139">
                  <c:v>2.8828125</c:v>
                </c:pt>
                <c:pt idx="9140">
                  <c:v>3.03125</c:v>
                </c:pt>
                <c:pt idx="9141">
                  <c:v>3.03125</c:v>
                </c:pt>
                <c:pt idx="9142">
                  <c:v>3.046875</c:v>
                </c:pt>
                <c:pt idx="9143">
                  <c:v>3</c:v>
                </c:pt>
                <c:pt idx="9144">
                  <c:v>3.140625</c:v>
                </c:pt>
                <c:pt idx="9145">
                  <c:v>3.3046875</c:v>
                </c:pt>
                <c:pt idx="9146">
                  <c:v>3.3359375</c:v>
                </c:pt>
                <c:pt idx="9147">
                  <c:v>3.296875</c:v>
                </c:pt>
                <c:pt idx="9148">
                  <c:v>3.2421875</c:v>
                </c:pt>
                <c:pt idx="9149">
                  <c:v>3.234375</c:v>
                </c:pt>
                <c:pt idx="9150">
                  <c:v>3.1875</c:v>
                </c:pt>
                <c:pt idx="9151">
                  <c:v>3.1875</c:v>
                </c:pt>
                <c:pt idx="9152">
                  <c:v>3.1015625</c:v>
                </c:pt>
                <c:pt idx="9153">
                  <c:v>3.0546875</c:v>
                </c:pt>
                <c:pt idx="9154">
                  <c:v>3.125</c:v>
                </c:pt>
                <c:pt idx="9155">
                  <c:v>3.0703125</c:v>
                </c:pt>
                <c:pt idx="9156">
                  <c:v>3.0625</c:v>
                </c:pt>
                <c:pt idx="9157">
                  <c:v>3.0390625</c:v>
                </c:pt>
                <c:pt idx="9158">
                  <c:v>3.0625</c:v>
                </c:pt>
                <c:pt idx="9159">
                  <c:v>3.0625</c:v>
                </c:pt>
                <c:pt idx="9160">
                  <c:v>3.0546875</c:v>
                </c:pt>
                <c:pt idx="9161">
                  <c:v>3.0703125</c:v>
                </c:pt>
                <c:pt idx="9162">
                  <c:v>3.015625</c:v>
                </c:pt>
                <c:pt idx="9163">
                  <c:v>3.0078125</c:v>
                </c:pt>
                <c:pt idx="9164">
                  <c:v>3.078125</c:v>
                </c:pt>
                <c:pt idx="9165">
                  <c:v>3.09375</c:v>
                </c:pt>
                <c:pt idx="9166">
                  <c:v>3.046875</c:v>
                </c:pt>
                <c:pt idx="9167">
                  <c:v>3</c:v>
                </c:pt>
                <c:pt idx="9168">
                  <c:v>2.984375</c:v>
                </c:pt>
                <c:pt idx="9169">
                  <c:v>2.9921875</c:v>
                </c:pt>
                <c:pt idx="9170">
                  <c:v>3.0390625</c:v>
                </c:pt>
                <c:pt idx="9171">
                  <c:v>3.078125</c:v>
                </c:pt>
                <c:pt idx="9172">
                  <c:v>2.9375</c:v>
                </c:pt>
                <c:pt idx="9173">
                  <c:v>2.8984375</c:v>
                </c:pt>
                <c:pt idx="9174">
                  <c:v>2.828125</c:v>
                </c:pt>
                <c:pt idx="9175">
                  <c:v>2.75</c:v>
                </c:pt>
                <c:pt idx="9176">
                  <c:v>2.765625</c:v>
                </c:pt>
                <c:pt idx="9177">
                  <c:v>2.7109375</c:v>
                </c:pt>
                <c:pt idx="9178">
                  <c:v>2.6328125</c:v>
                </c:pt>
                <c:pt idx="9179">
                  <c:v>2.6796875</c:v>
                </c:pt>
                <c:pt idx="9180">
                  <c:v>2.7578125</c:v>
                </c:pt>
                <c:pt idx="9181">
                  <c:v>2.6796875</c:v>
                </c:pt>
                <c:pt idx="9182">
                  <c:v>2.5625</c:v>
                </c:pt>
                <c:pt idx="9183">
                  <c:v>2.546875</c:v>
                </c:pt>
                <c:pt idx="9184">
                  <c:v>2.5703125</c:v>
                </c:pt>
                <c:pt idx="9185">
                  <c:v>2.5078125</c:v>
                </c:pt>
                <c:pt idx="9186">
                  <c:v>2.46875</c:v>
                </c:pt>
                <c:pt idx="9187">
                  <c:v>2.46875</c:v>
                </c:pt>
                <c:pt idx="9188">
                  <c:v>2.5</c:v>
                </c:pt>
                <c:pt idx="9189">
                  <c:v>2.5078125</c:v>
                </c:pt>
                <c:pt idx="9190">
                  <c:v>2.53125</c:v>
                </c:pt>
                <c:pt idx="9191">
                  <c:v>2.625</c:v>
                </c:pt>
                <c:pt idx="9192">
                  <c:v>2.625</c:v>
                </c:pt>
                <c:pt idx="9193">
                  <c:v>2.640625</c:v>
                </c:pt>
                <c:pt idx="9194">
                  <c:v>2.6171875</c:v>
                </c:pt>
                <c:pt idx="9195">
                  <c:v>2.609375</c:v>
                </c:pt>
                <c:pt idx="9196">
                  <c:v>2.625</c:v>
                </c:pt>
                <c:pt idx="9197">
                  <c:v>2.6640625</c:v>
                </c:pt>
                <c:pt idx="9198">
                  <c:v>2.6015625</c:v>
                </c:pt>
                <c:pt idx="9199">
                  <c:v>2.6015625</c:v>
                </c:pt>
                <c:pt idx="9200">
                  <c:v>2.6171875</c:v>
                </c:pt>
                <c:pt idx="9201">
                  <c:v>2.5703125</c:v>
                </c:pt>
                <c:pt idx="9202">
                  <c:v>2.59375</c:v>
                </c:pt>
                <c:pt idx="9203">
                  <c:v>2.546875</c:v>
                </c:pt>
                <c:pt idx="9204">
                  <c:v>2.5390625</c:v>
                </c:pt>
                <c:pt idx="9205">
                  <c:v>2.453125</c:v>
                </c:pt>
                <c:pt idx="9206">
                  <c:v>2.4296875</c:v>
                </c:pt>
                <c:pt idx="9207">
                  <c:v>2.328125</c:v>
                </c:pt>
                <c:pt idx="9208">
                  <c:v>2.3125</c:v>
                </c:pt>
                <c:pt idx="9209">
                  <c:v>2.375</c:v>
                </c:pt>
                <c:pt idx="9210">
                  <c:v>2.4609375</c:v>
                </c:pt>
                <c:pt idx="9211">
                  <c:v>2.421875</c:v>
                </c:pt>
                <c:pt idx="9212">
                  <c:v>2.4609375</c:v>
                </c:pt>
                <c:pt idx="9213">
                  <c:v>2.4765625</c:v>
                </c:pt>
                <c:pt idx="9214">
                  <c:v>2.4765625</c:v>
                </c:pt>
                <c:pt idx="9215">
                  <c:v>2.4375</c:v>
                </c:pt>
                <c:pt idx="9216">
                  <c:v>2.4609375</c:v>
                </c:pt>
                <c:pt idx="9217">
                  <c:v>2.265625</c:v>
                </c:pt>
                <c:pt idx="9218">
                  <c:v>2.3671875</c:v>
                </c:pt>
                <c:pt idx="9219">
                  <c:v>2.40625</c:v>
                </c:pt>
                <c:pt idx="9220">
                  <c:v>2.4453125</c:v>
                </c:pt>
                <c:pt idx="9221">
                  <c:v>2.4921875</c:v>
                </c:pt>
                <c:pt idx="9222">
                  <c:v>2.53125</c:v>
                </c:pt>
                <c:pt idx="9223">
                  <c:v>2.4609375</c:v>
                </c:pt>
                <c:pt idx="9224">
                  <c:v>2.3671875</c:v>
                </c:pt>
                <c:pt idx="9225">
                  <c:v>2.359375</c:v>
                </c:pt>
                <c:pt idx="9226">
                  <c:v>2.3046875</c:v>
                </c:pt>
                <c:pt idx="9227">
                  <c:v>2.2734375</c:v>
                </c:pt>
                <c:pt idx="9228">
                  <c:v>2.25</c:v>
                </c:pt>
                <c:pt idx="9229">
                  <c:v>2.2578125</c:v>
                </c:pt>
                <c:pt idx="9230">
                  <c:v>2.1953125</c:v>
                </c:pt>
                <c:pt idx="9231">
                  <c:v>2.140625</c:v>
                </c:pt>
                <c:pt idx="9232">
                  <c:v>2.125</c:v>
                </c:pt>
                <c:pt idx="9233">
                  <c:v>2.09375</c:v>
                </c:pt>
                <c:pt idx="9234">
                  <c:v>2.0390625</c:v>
                </c:pt>
                <c:pt idx="9235">
                  <c:v>2.046875</c:v>
                </c:pt>
                <c:pt idx="9236">
                  <c:v>2.046875</c:v>
                </c:pt>
                <c:pt idx="9237">
                  <c:v>2.0234375</c:v>
                </c:pt>
                <c:pt idx="9238">
                  <c:v>2</c:v>
                </c:pt>
                <c:pt idx="9239">
                  <c:v>2.015625</c:v>
                </c:pt>
                <c:pt idx="9240">
                  <c:v>2.0546875</c:v>
                </c:pt>
                <c:pt idx="9241">
                  <c:v>1.984375</c:v>
                </c:pt>
                <c:pt idx="9242">
                  <c:v>1.921875</c:v>
                </c:pt>
                <c:pt idx="9243">
                  <c:v>1.8984375</c:v>
                </c:pt>
                <c:pt idx="9244">
                  <c:v>1.9140625</c:v>
                </c:pt>
                <c:pt idx="9245">
                  <c:v>1.9609375</c:v>
                </c:pt>
                <c:pt idx="9246">
                  <c:v>1.9453125</c:v>
                </c:pt>
                <c:pt idx="9247">
                  <c:v>2.03125</c:v>
                </c:pt>
                <c:pt idx="9248">
                  <c:v>2.015625</c:v>
                </c:pt>
                <c:pt idx="9249">
                  <c:v>2.03125</c:v>
                </c:pt>
                <c:pt idx="9250">
                  <c:v>2.0546875</c:v>
                </c:pt>
                <c:pt idx="9251">
                  <c:v>2.0078125</c:v>
                </c:pt>
                <c:pt idx="9252">
                  <c:v>1.984375</c:v>
                </c:pt>
                <c:pt idx="9253">
                  <c:v>2.03125</c:v>
                </c:pt>
                <c:pt idx="9254">
                  <c:v>2.0078125</c:v>
                </c:pt>
                <c:pt idx="9255">
                  <c:v>1.984375</c:v>
                </c:pt>
                <c:pt idx="9256">
                  <c:v>1.90625</c:v>
                </c:pt>
                <c:pt idx="9257">
                  <c:v>1.8984375</c:v>
                </c:pt>
                <c:pt idx="9258">
                  <c:v>1.8828125</c:v>
                </c:pt>
                <c:pt idx="9259">
                  <c:v>1.875</c:v>
                </c:pt>
                <c:pt idx="9260">
                  <c:v>1.921875</c:v>
                </c:pt>
                <c:pt idx="9261">
                  <c:v>1.9375</c:v>
                </c:pt>
                <c:pt idx="9262">
                  <c:v>1.921875</c:v>
                </c:pt>
                <c:pt idx="9263">
                  <c:v>1.875</c:v>
                </c:pt>
                <c:pt idx="9264">
                  <c:v>1.8671875</c:v>
                </c:pt>
                <c:pt idx="9265">
                  <c:v>1.90625</c:v>
                </c:pt>
                <c:pt idx="9266">
                  <c:v>1.8515625</c:v>
                </c:pt>
                <c:pt idx="9267">
                  <c:v>1.84375</c:v>
                </c:pt>
                <c:pt idx="9268">
                  <c:v>1.890625</c:v>
                </c:pt>
                <c:pt idx="9269">
                  <c:v>1.96875</c:v>
                </c:pt>
                <c:pt idx="9270">
                  <c:v>1.921875</c:v>
                </c:pt>
                <c:pt idx="9271">
                  <c:v>1.8984375</c:v>
                </c:pt>
                <c:pt idx="9272">
                  <c:v>1.921875</c:v>
                </c:pt>
                <c:pt idx="9273">
                  <c:v>1.9921875</c:v>
                </c:pt>
                <c:pt idx="9274">
                  <c:v>1.953125</c:v>
                </c:pt>
                <c:pt idx="9275">
                  <c:v>1.953125</c:v>
                </c:pt>
                <c:pt idx="9276">
                  <c:v>1.9375</c:v>
                </c:pt>
                <c:pt idx="9277">
                  <c:v>1.953125</c:v>
                </c:pt>
                <c:pt idx="9278">
                  <c:v>1.90625</c:v>
                </c:pt>
                <c:pt idx="9279">
                  <c:v>2.015625</c:v>
                </c:pt>
                <c:pt idx="9280">
                  <c:v>1.984375</c:v>
                </c:pt>
                <c:pt idx="9281">
                  <c:v>2.1171875</c:v>
                </c:pt>
                <c:pt idx="9282">
                  <c:v>2.0859375</c:v>
                </c:pt>
                <c:pt idx="9283">
                  <c:v>2.0390625</c:v>
                </c:pt>
                <c:pt idx="9284">
                  <c:v>2</c:v>
                </c:pt>
                <c:pt idx="9285">
                  <c:v>2.015625</c:v>
                </c:pt>
                <c:pt idx="9286">
                  <c:v>1.96875</c:v>
                </c:pt>
                <c:pt idx="9287">
                  <c:v>1.9296875</c:v>
                </c:pt>
                <c:pt idx="9288">
                  <c:v>1.890625</c:v>
                </c:pt>
                <c:pt idx="9289">
                  <c:v>1.875</c:v>
                </c:pt>
                <c:pt idx="9290">
                  <c:v>1.890625</c:v>
                </c:pt>
                <c:pt idx="9291">
                  <c:v>1.8671875</c:v>
                </c:pt>
                <c:pt idx="9292">
                  <c:v>1.8671875</c:v>
                </c:pt>
                <c:pt idx="9293">
                  <c:v>1.875</c:v>
                </c:pt>
                <c:pt idx="9294">
                  <c:v>1.8515625</c:v>
                </c:pt>
                <c:pt idx="9295">
                  <c:v>1.8359375</c:v>
                </c:pt>
                <c:pt idx="9296">
                  <c:v>1.828125</c:v>
                </c:pt>
                <c:pt idx="9297">
                  <c:v>1.8359375</c:v>
                </c:pt>
                <c:pt idx="9298">
                  <c:v>1.8671875</c:v>
                </c:pt>
                <c:pt idx="9299">
                  <c:v>1.859375</c:v>
                </c:pt>
                <c:pt idx="9300">
                  <c:v>1.8046875</c:v>
                </c:pt>
                <c:pt idx="9301">
                  <c:v>1.8046875</c:v>
                </c:pt>
                <c:pt idx="9302">
                  <c:v>1.796875</c:v>
                </c:pt>
                <c:pt idx="9303">
                  <c:v>1.7578125</c:v>
                </c:pt>
                <c:pt idx="9304">
                  <c:v>1.796875</c:v>
                </c:pt>
                <c:pt idx="9305">
                  <c:v>1.78125</c:v>
                </c:pt>
                <c:pt idx="9306">
                  <c:v>1.8125</c:v>
                </c:pt>
                <c:pt idx="9307">
                  <c:v>1.75</c:v>
                </c:pt>
                <c:pt idx="9308">
                  <c:v>1.7109375</c:v>
                </c:pt>
                <c:pt idx="9309">
                  <c:v>1.7109375</c:v>
                </c:pt>
                <c:pt idx="9310">
                  <c:v>1.6484375</c:v>
                </c:pt>
                <c:pt idx="9311">
                  <c:v>1.640625</c:v>
                </c:pt>
                <c:pt idx="9312">
                  <c:v>1.6484375</c:v>
                </c:pt>
                <c:pt idx="9313">
                  <c:v>1.640625</c:v>
                </c:pt>
                <c:pt idx="9314">
                  <c:v>1.6484375</c:v>
                </c:pt>
                <c:pt idx="9315">
                  <c:v>1.6640625</c:v>
                </c:pt>
                <c:pt idx="9316">
                  <c:v>1.6875</c:v>
                </c:pt>
                <c:pt idx="9317">
                  <c:v>1.65625</c:v>
                </c:pt>
                <c:pt idx="9318">
                  <c:v>1.671875</c:v>
                </c:pt>
                <c:pt idx="9319">
                  <c:v>1.6875</c:v>
                </c:pt>
                <c:pt idx="9320">
                  <c:v>1.7109375</c:v>
                </c:pt>
                <c:pt idx="9321">
                  <c:v>1.6953125</c:v>
                </c:pt>
                <c:pt idx="9322">
                  <c:v>1.6796875</c:v>
                </c:pt>
                <c:pt idx="9323">
                  <c:v>1.6640625</c:v>
                </c:pt>
                <c:pt idx="9324">
                  <c:v>1.6875</c:v>
                </c:pt>
                <c:pt idx="9325">
                  <c:v>1.7109375</c:v>
                </c:pt>
                <c:pt idx="9326">
                  <c:v>1.703125</c:v>
                </c:pt>
                <c:pt idx="9327">
                  <c:v>1.6953125</c:v>
                </c:pt>
                <c:pt idx="9328">
                  <c:v>1.671875</c:v>
                </c:pt>
                <c:pt idx="9329">
                  <c:v>1.640625</c:v>
                </c:pt>
                <c:pt idx="9330">
                  <c:v>1.5859375</c:v>
                </c:pt>
                <c:pt idx="9331">
                  <c:v>1.5625</c:v>
                </c:pt>
                <c:pt idx="9332">
                  <c:v>1.546875</c:v>
                </c:pt>
                <c:pt idx="9333">
                  <c:v>1.5546875</c:v>
                </c:pt>
                <c:pt idx="9334">
                  <c:v>1.5390625</c:v>
                </c:pt>
                <c:pt idx="9335">
                  <c:v>1.5273437999999999</c:v>
                </c:pt>
                <c:pt idx="9336">
                  <c:v>1.5273437999999999</c:v>
                </c:pt>
                <c:pt idx="9337">
                  <c:v>1.4921875</c:v>
                </c:pt>
                <c:pt idx="9338">
                  <c:v>1.5</c:v>
                </c:pt>
                <c:pt idx="9339">
                  <c:v>1.5</c:v>
                </c:pt>
                <c:pt idx="9340">
                  <c:v>1.546875</c:v>
                </c:pt>
                <c:pt idx="9341">
                  <c:v>1.5625</c:v>
                </c:pt>
                <c:pt idx="9342">
                  <c:v>1.5546875</c:v>
                </c:pt>
                <c:pt idx="9343">
                  <c:v>1.5585937999999999</c:v>
                </c:pt>
                <c:pt idx="9344">
                  <c:v>1.5429687999999999</c:v>
                </c:pt>
                <c:pt idx="9345">
                  <c:v>1.5429687999999999</c:v>
                </c:pt>
                <c:pt idx="9346">
                  <c:v>1.546875</c:v>
                </c:pt>
                <c:pt idx="9347">
                  <c:v>1.5234375</c:v>
                </c:pt>
                <c:pt idx="9348">
                  <c:v>1.5390625</c:v>
                </c:pt>
                <c:pt idx="9349">
                  <c:v>1.5546875</c:v>
                </c:pt>
                <c:pt idx="9350">
                  <c:v>1.5820312999999999</c:v>
                </c:pt>
                <c:pt idx="9351">
                  <c:v>1.6015625</c:v>
                </c:pt>
                <c:pt idx="9352">
                  <c:v>1.59375</c:v>
                </c:pt>
                <c:pt idx="9353">
                  <c:v>1.59375</c:v>
                </c:pt>
                <c:pt idx="9354">
                  <c:v>1.5859375</c:v>
                </c:pt>
                <c:pt idx="9355">
                  <c:v>1.59375</c:v>
                </c:pt>
                <c:pt idx="9356">
                  <c:v>1.6171875</c:v>
                </c:pt>
                <c:pt idx="9357">
                  <c:v>1.6015625</c:v>
                </c:pt>
                <c:pt idx="9358">
                  <c:v>1.6015625</c:v>
                </c:pt>
                <c:pt idx="9359">
                  <c:v>1.59375</c:v>
                </c:pt>
                <c:pt idx="9360">
                  <c:v>1.5859375</c:v>
                </c:pt>
                <c:pt idx="9361">
                  <c:v>1.5976562999999999</c:v>
                </c:pt>
                <c:pt idx="9362">
                  <c:v>1.5859375</c:v>
                </c:pt>
                <c:pt idx="9363">
                  <c:v>1.5976562999999999</c:v>
                </c:pt>
                <c:pt idx="9364">
                  <c:v>1.59375</c:v>
                </c:pt>
                <c:pt idx="9365">
                  <c:v>1.5976562999999999</c:v>
                </c:pt>
                <c:pt idx="9366">
                  <c:v>1.5664062999999999</c:v>
                </c:pt>
                <c:pt idx="9367">
                  <c:v>1.53125</c:v>
                </c:pt>
                <c:pt idx="9368">
                  <c:v>1.546875</c:v>
                </c:pt>
                <c:pt idx="9369">
                  <c:v>1.546875</c:v>
                </c:pt>
                <c:pt idx="9370">
                  <c:v>1.5625</c:v>
                </c:pt>
                <c:pt idx="9371">
                  <c:v>1.5546875</c:v>
                </c:pt>
                <c:pt idx="9372">
                  <c:v>1.5351562999999999</c:v>
                </c:pt>
                <c:pt idx="9373">
                  <c:v>1.5429687999999999</c:v>
                </c:pt>
                <c:pt idx="9374">
                  <c:v>1.5703125</c:v>
                </c:pt>
                <c:pt idx="9375">
                  <c:v>1.5625</c:v>
                </c:pt>
                <c:pt idx="9376">
                  <c:v>1.5703125</c:v>
                </c:pt>
                <c:pt idx="9377">
                  <c:v>1.5703125</c:v>
                </c:pt>
                <c:pt idx="9378">
                  <c:v>1.546875</c:v>
                </c:pt>
                <c:pt idx="9379">
                  <c:v>1.4921875</c:v>
                </c:pt>
                <c:pt idx="9380">
                  <c:v>1.5039062999999999</c:v>
                </c:pt>
                <c:pt idx="9381">
                  <c:v>1.5351562999999999</c:v>
                </c:pt>
                <c:pt idx="9382">
                  <c:v>1.5546875</c:v>
                </c:pt>
                <c:pt idx="9383">
                  <c:v>1.5625</c:v>
                </c:pt>
                <c:pt idx="9384">
                  <c:v>1.59375</c:v>
                </c:pt>
                <c:pt idx="9385">
                  <c:v>1.6210937999999999</c:v>
                </c:pt>
                <c:pt idx="9386">
                  <c:v>1.6210937999999999</c:v>
                </c:pt>
                <c:pt idx="9387">
                  <c:v>1.6210937999999999</c:v>
                </c:pt>
                <c:pt idx="9388">
                  <c:v>1.625</c:v>
                </c:pt>
                <c:pt idx="9389">
                  <c:v>1.6210937999999999</c:v>
                </c:pt>
                <c:pt idx="9390">
                  <c:v>1.5625</c:v>
                </c:pt>
                <c:pt idx="9391">
                  <c:v>1.5898437999999999</c:v>
                </c:pt>
                <c:pt idx="9392">
                  <c:v>1.5898437999999999</c:v>
                </c:pt>
                <c:pt idx="9393">
                  <c:v>1.5625</c:v>
                </c:pt>
                <c:pt idx="9394">
                  <c:v>1.5742187999999999</c:v>
                </c:pt>
                <c:pt idx="9395">
                  <c:v>1.6210937999999999</c:v>
                </c:pt>
                <c:pt idx="9396">
                  <c:v>1.6210937999999999</c:v>
                </c:pt>
                <c:pt idx="9397">
                  <c:v>1.6328125</c:v>
                </c:pt>
                <c:pt idx="9398">
                  <c:v>1.6757812999999999</c:v>
                </c:pt>
                <c:pt idx="9399">
                  <c:v>1.7265625</c:v>
                </c:pt>
                <c:pt idx="9400">
                  <c:v>1.7070312999999999</c:v>
                </c:pt>
                <c:pt idx="9401">
                  <c:v>1.6953125</c:v>
                </c:pt>
                <c:pt idx="9402">
                  <c:v>1.7070312999999999</c:v>
                </c:pt>
                <c:pt idx="9403">
                  <c:v>1.7109375</c:v>
                </c:pt>
                <c:pt idx="9404">
                  <c:v>1.6992187999999999</c:v>
                </c:pt>
                <c:pt idx="9405">
                  <c:v>1.6992187999999999</c:v>
                </c:pt>
                <c:pt idx="9406">
                  <c:v>1.6757812999999999</c:v>
                </c:pt>
                <c:pt idx="9407">
                  <c:v>1.65625</c:v>
                </c:pt>
                <c:pt idx="9408">
                  <c:v>1.6679687999999999</c:v>
                </c:pt>
                <c:pt idx="9409">
                  <c:v>1.6601562999999999</c:v>
                </c:pt>
                <c:pt idx="9410">
                  <c:v>1.671875</c:v>
                </c:pt>
                <c:pt idx="9411">
                  <c:v>1.6601562999999999</c:v>
                </c:pt>
                <c:pt idx="9412">
                  <c:v>1.6796875</c:v>
                </c:pt>
                <c:pt idx="9413">
                  <c:v>1.6835937999999999</c:v>
                </c:pt>
                <c:pt idx="9414">
                  <c:v>1.6875</c:v>
                </c:pt>
                <c:pt idx="9415">
                  <c:v>1.7304687999999999</c:v>
                </c:pt>
                <c:pt idx="9416">
                  <c:v>1.7695312999999999</c:v>
                </c:pt>
                <c:pt idx="9417">
                  <c:v>1.7148437999999999</c:v>
                </c:pt>
                <c:pt idx="9418">
                  <c:v>1.6914062999999999</c:v>
                </c:pt>
                <c:pt idx="9419">
                  <c:v>1.6679687999999999</c:v>
                </c:pt>
                <c:pt idx="9420">
                  <c:v>1.6367187999999999</c:v>
                </c:pt>
                <c:pt idx="9421">
                  <c:v>1.6171875</c:v>
                </c:pt>
                <c:pt idx="9422">
                  <c:v>1.609375</c:v>
                </c:pt>
                <c:pt idx="9423">
                  <c:v>1.6171875</c:v>
                </c:pt>
                <c:pt idx="9424">
                  <c:v>1.625</c:v>
                </c:pt>
                <c:pt idx="9425">
                  <c:v>1.640625</c:v>
                </c:pt>
                <c:pt idx="9426">
                  <c:v>1.59375</c:v>
                </c:pt>
                <c:pt idx="9427">
                  <c:v>1.5898437999999999</c:v>
                </c:pt>
                <c:pt idx="9428">
                  <c:v>1.5898437999999999</c:v>
                </c:pt>
                <c:pt idx="9429">
                  <c:v>1.5664062999999999</c:v>
                </c:pt>
                <c:pt idx="9430">
                  <c:v>1.5546875</c:v>
                </c:pt>
                <c:pt idx="9431">
                  <c:v>1.5195312999999999</c:v>
                </c:pt>
                <c:pt idx="9432">
                  <c:v>1.5234375</c:v>
                </c:pt>
                <c:pt idx="9433">
                  <c:v>1.5078125</c:v>
                </c:pt>
                <c:pt idx="9434">
                  <c:v>1.5390625</c:v>
                </c:pt>
                <c:pt idx="9435">
                  <c:v>1.5117187999999999</c:v>
                </c:pt>
                <c:pt idx="9436">
                  <c:v>1.484375</c:v>
                </c:pt>
                <c:pt idx="9437">
                  <c:v>1.453125</c:v>
                </c:pt>
                <c:pt idx="9438">
                  <c:v>1.4492187999999999</c:v>
                </c:pt>
                <c:pt idx="9439">
                  <c:v>1.4570312999999999</c:v>
                </c:pt>
                <c:pt idx="9440">
                  <c:v>1.4570312999999999</c:v>
                </c:pt>
                <c:pt idx="9441">
                  <c:v>1.421875</c:v>
                </c:pt>
                <c:pt idx="9442">
                  <c:v>1.4648437999999999</c:v>
                </c:pt>
                <c:pt idx="9443">
                  <c:v>1.5</c:v>
                </c:pt>
                <c:pt idx="9444">
                  <c:v>1.5117187999999999</c:v>
                </c:pt>
                <c:pt idx="9445">
                  <c:v>1.4882812999999999</c:v>
                </c:pt>
                <c:pt idx="9446">
                  <c:v>1.4765625</c:v>
                </c:pt>
                <c:pt idx="9447">
                  <c:v>1.4765625</c:v>
                </c:pt>
                <c:pt idx="9448">
                  <c:v>1.4765625</c:v>
                </c:pt>
                <c:pt idx="9449">
                  <c:v>1.46875</c:v>
                </c:pt>
                <c:pt idx="9450">
                  <c:v>1.4804687999999999</c:v>
                </c:pt>
                <c:pt idx="9451">
                  <c:v>1.4882812999999999</c:v>
                </c:pt>
                <c:pt idx="9452">
                  <c:v>1.453125</c:v>
                </c:pt>
                <c:pt idx="9453">
                  <c:v>1.4453125</c:v>
                </c:pt>
                <c:pt idx="9454">
                  <c:v>1.4453125</c:v>
                </c:pt>
                <c:pt idx="9455">
                  <c:v>1.4101562999999999</c:v>
                </c:pt>
                <c:pt idx="9456">
                  <c:v>1.4101562999999999</c:v>
                </c:pt>
                <c:pt idx="9457">
                  <c:v>1.3984375</c:v>
                </c:pt>
                <c:pt idx="9458">
                  <c:v>1.3984375</c:v>
                </c:pt>
                <c:pt idx="9459">
                  <c:v>1.40625</c:v>
                </c:pt>
                <c:pt idx="9460">
                  <c:v>1.421875</c:v>
                </c:pt>
                <c:pt idx="9461">
                  <c:v>1.4257812999999999</c:v>
                </c:pt>
                <c:pt idx="9462">
                  <c:v>1.4179687999999999</c:v>
                </c:pt>
                <c:pt idx="9463">
                  <c:v>1.3945312999999999</c:v>
                </c:pt>
                <c:pt idx="9464">
                  <c:v>1.3867187999999999</c:v>
                </c:pt>
                <c:pt idx="9465">
                  <c:v>1.3671875</c:v>
                </c:pt>
                <c:pt idx="9466">
                  <c:v>1.3710937999999999</c:v>
                </c:pt>
                <c:pt idx="9467">
                  <c:v>1.3828125</c:v>
                </c:pt>
                <c:pt idx="9468">
                  <c:v>1.3945312999999999</c:v>
                </c:pt>
                <c:pt idx="9469">
                  <c:v>1.4179687999999999</c:v>
                </c:pt>
                <c:pt idx="9470">
                  <c:v>1.4140625</c:v>
                </c:pt>
                <c:pt idx="9471">
                  <c:v>1.4101562999999999</c:v>
                </c:pt>
                <c:pt idx="9472">
                  <c:v>1.4023437999999999</c:v>
                </c:pt>
                <c:pt idx="9473">
                  <c:v>1.4179687999999999</c:v>
                </c:pt>
                <c:pt idx="9474">
                  <c:v>1.4140625</c:v>
                </c:pt>
                <c:pt idx="9475">
                  <c:v>1.4023437999999999</c:v>
                </c:pt>
                <c:pt idx="9476">
                  <c:v>1.4140625</c:v>
                </c:pt>
                <c:pt idx="9477">
                  <c:v>1.4023437999999999</c:v>
                </c:pt>
                <c:pt idx="9478">
                  <c:v>1.40625</c:v>
                </c:pt>
                <c:pt idx="9479">
                  <c:v>1.3867187999999999</c:v>
                </c:pt>
                <c:pt idx="9480">
                  <c:v>1.4140625</c:v>
                </c:pt>
                <c:pt idx="9481">
                  <c:v>1.4179687999999999</c:v>
                </c:pt>
                <c:pt idx="9482">
                  <c:v>1.4257812999999999</c:v>
                </c:pt>
                <c:pt idx="9483">
                  <c:v>1.4296875</c:v>
                </c:pt>
                <c:pt idx="9484">
                  <c:v>1.421875</c:v>
                </c:pt>
                <c:pt idx="9485">
                  <c:v>1.390625</c:v>
                </c:pt>
                <c:pt idx="9486">
                  <c:v>1.4140625</c:v>
                </c:pt>
                <c:pt idx="9487">
                  <c:v>1.3632812999999999</c:v>
                </c:pt>
                <c:pt idx="9488">
                  <c:v>1.3710937999999999</c:v>
                </c:pt>
                <c:pt idx="9489">
                  <c:v>1.40625</c:v>
                </c:pt>
                <c:pt idx="9490">
                  <c:v>1.3984375</c:v>
                </c:pt>
                <c:pt idx="9491">
                  <c:v>1.4414062999999999</c:v>
                </c:pt>
                <c:pt idx="9492">
                  <c:v>1.453125</c:v>
                </c:pt>
                <c:pt idx="9493">
                  <c:v>1.4726562999999999</c:v>
                </c:pt>
                <c:pt idx="9494">
                  <c:v>1.484375</c:v>
                </c:pt>
                <c:pt idx="9495">
                  <c:v>1.4609375</c:v>
                </c:pt>
                <c:pt idx="9496">
                  <c:v>1.4609375</c:v>
                </c:pt>
                <c:pt idx="9497">
                  <c:v>1.4609375</c:v>
                </c:pt>
                <c:pt idx="9498">
                  <c:v>1.4609375</c:v>
                </c:pt>
                <c:pt idx="9499">
                  <c:v>1.4296875</c:v>
                </c:pt>
                <c:pt idx="9500">
                  <c:v>1.421875</c:v>
                </c:pt>
                <c:pt idx="9501">
                  <c:v>1.4296875</c:v>
                </c:pt>
                <c:pt idx="9502">
                  <c:v>1.4375</c:v>
                </c:pt>
                <c:pt idx="9503">
                  <c:v>1.421875</c:v>
                </c:pt>
                <c:pt idx="9504">
                  <c:v>1.4257812999999999</c:v>
                </c:pt>
                <c:pt idx="9505">
                  <c:v>1.453125</c:v>
                </c:pt>
                <c:pt idx="9506">
                  <c:v>1.4492187999999999</c:v>
                </c:pt>
                <c:pt idx="9507">
                  <c:v>1.4570312999999999</c:v>
                </c:pt>
                <c:pt idx="9508">
                  <c:v>1.4492187999999999</c:v>
                </c:pt>
                <c:pt idx="9509">
                  <c:v>1.4101562999999999</c:v>
                </c:pt>
                <c:pt idx="9510">
                  <c:v>1.4023437999999999</c:v>
                </c:pt>
                <c:pt idx="9511">
                  <c:v>1.3710937999999999</c:v>
                </c:pt>
                <c:pt idx="9512">
                  <c:v>1.3359375</c:v>
                </c:pt>
                <c:pt idx="9513">
                  <c:v>1.3164062999999999</c:v>
                </c:pt>
                <c:pt idx="9514">
                  <c:v>1.2851562999999999</c:v>
                </c:pt>
                <c:pt idx="9515">
                  <c:v>1.2695312999999999</c:v>
                </c:pt>
                <c:pt idx="9516">
                  <c:v>1.2695312999999999</c:v>
                </c:pt>
                <c:pt idx="9517">
                  <c:v>1.2617187999999999</c:v>
                </c:pt>
                <c:pt idx="9518">
                  <c:v>1.2539062999999999</c:v>
                </c:pt>
                <c:pt idx="9519">
                  <c:v>1.2304687999999999</c:v>
                </c:pt>
                <c:pt idx="9520">
                  <c:v>1.234375</c:v>
                </c:pt>
                <c:pt idx="9521">
                  <c:v>1.2304687999999999</c:v>
                </c:pt>
                <c:pt idx="9522">
                  <c:v>1.203125</c:v>
                </c:pt>
                <c:pt idx="9523">
                  <c:v>1.1992187999999999</c:v>
                </c:pt>
                <c:pt idx="9524">
                  <c:v>1.1992187999999999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B-47C9-A67B-38A0B576B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7858352"/>
        <c:axId val="1977859184"/>
      </c:lineChart>
      <c:dateAx>
        <c:axId val="197785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77859184"/>
        <c:crosses val="autoZero"/>
        <c:auto val="0"/>
        <c:lblOffset val="100"/>
        <c:baseTimeUnit val="days"/>
      </c:dateAx>
      <c:valAx>
        <c:axId val="197785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77858352"/>
        <c:crosses val="autoZero"/>
        <c:crossBetween val="between"/>
      </c:valAx>
      <c:valAx>
        <c:axId val="38892356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88926896"/>
        <c:crosses val="max"/>
        <c:crossBetween val="between"/>
      </c:valAx>
      <c:catAx>
        <c:axId val="38892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8923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Resumen!$B$25</c:f>
              <c:strCache>
                <c:ptCount val="1"/>
                <c:pt idx="0">
                  <c:v>Market Cap (USD mm)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36-4D61-84BE-F8AD045B1C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36-4D61-84BE-F8AD045B1C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36-4D61-84BE-F8AD045B1C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36-4D61-84BE-F8AD045B1C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36-4D61-84BE-F8AD045B1C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36-4D61-84BE-F8AD045B1C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36-4D61-84BE-F8AD045B1C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36-4D61-84BE-F8AD045B1C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36-4D61-84BE-F8AD045B1C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36-4D61-84BE-F8AD045B1C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36-4D61-84BE-F8AD045B1C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36-4D61-84BE-F8AD045B1C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36-4D61-84BE-F8AD045B1C2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36-4D61-84BE-F8AD045B1C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36-4D61-84BE-F8AD045B1C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36-4D61-84BE-F8AD045B1C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36-4D61-84BE-F8AD045B1C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36-4D61-84BE-F8AD045B1C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36-4D61-84BE-F8AD045B1C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36-4D61-84BE-F8AD045B1C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36-4D61-84BE-F8AD045B1C29}"/>
                </c:ext>
              </c:extLst>
            </c:dLbl>
            <c:dLbl>
              <c:idx val="24"/>
              <c:layout>
                <c:manualLayout>
                  <c:x val="0"/>
                  <c:y val="4.579188880257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36-4D61-84BE-F8AD045B1C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Resumen!$C$20:$AA$20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Resumen!$C$25:$AA$25</c:f>
              <c:numCache>
                <c:formatCode>#,##0_);\(#,##0\)</c:formatCode>
                <c:ptCount val="25"/>
                <c:pt idx="0">
                  <c:v>181072.443984985</c:v>
                </c:pt>
                <c:pt idx="1">
                  <c:v>307864.79370117199</c:v>
                </c:pt>
                <c:pt idx="2">
                  <c:v>237274.09667968799</c:v>
                </c:pt>
                <c:pt idx="3">
                  <c:v>256505.40470498099</c:v>
                </c:pt>
                <c:pt idx="4">
                  <c:v>222949.258196779</c:v>
                </c:pt>
                <c:pt idx="5">
                  <c:v>229588.766107345</c:v>
                </c:pt>
                <c:pt idx="6">
                  <c:v>223685.68355137101</c:v>
                </c:pt>
                <c:pt idx="7">
                  <c:v>194851.33979225901</c:v>
                </c:pt>
                <c:pt idx="8">
                  <c:v>192479.39126221501</c:v>
                </c:pt>
                <c:pt idx="9">
                  <c:v>190348.570780262</c:v>
                </c:pt>
                <c:pt idx="10">
                  <c:v>219898.27061629799</c:v>
                </c:pt>
                <c:pt idx="11">
                  <c:v>203653.70267499701</c:v>
                </c:pt>
                <c:pt idx="12">
                  <c:v>192098.33192443699</c:v>
                </c:pt>
                <c:pt idx="13">
                  <c:v>204659.88825566601</c:v>
                </c:pt>
                <c:pt idx="14">
                  <c:v>228245.60250171501</c:v>
                </c:pt>
                <c:pt idx="15">
                  <c:v>254622.904428154</c:v>
                </c:pt>
                <c:pt idx="16">
                  <c:v>276807.543315213</c:v>
                </c:pt>
                <c:pt idx="17">
                  <c:v>196276.04252785299</c:v>
                </c:pt>
                <c:pt idx="18">
                  <c:v>212418.89719076801</c:v>
                </c:pt>
                <c:pt idx="19">
                  <c:v>292535.13397216803</c:v>
                </c:pt>
                <c:pt idx="20">
                  <c:v>270624.97434274299</c:v>
                </c:pt>
                <c:pt idx="21">
                  <c:v>337169.87241268897</c:v>
                </c:pt>
                <c:pt idx="22">
                  <c:v>407841.54358345998</c:v>
                </c:pt>
                <c:pt idx="23">
                  <c:v>401352.47506806301</c:v>
                </c:pt>
                <c:pt idx="24">
                  <c:v>354018.0625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36-4D61-84BE-F8AD045B1C2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73110672"/>
        <c:axId val="2073108592"/>
      </c:lineChart>
      <c:catAx>
        <c:axId val="20731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3108592"/>
        <c:crosses val="autoZero"/>
        <c:auto val="1"/>
        <c:lblAlgn val="ctr"/>
        <c:lblOffset val="100"/>
        <c:noMultiLvlLbl val="0"/>
      </c:catAx>
      <c:valAx>
        <c:axId val="2073108592"/>
        <c:scaling>
          <c:orientation val="minMax"/>
          <c:max val="450000"/>
          <c:min val="1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311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Evolución</a:t>
            </a:r>
            <a:r>
              <a:rPr lang="es-CO" baseline="0"/>
              <a:t> Precio (NYSE: WMT)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4393518518518519"/>
          <c:w val="0.89330868054448676"/>
          <c:h val="0.68755358705161851"/>
        </c:manualLayout>
      </c:layout>
      <c:lineChart>
        <c:grouping val="standard"/>
        <c:varyColors val="0"/>
        <c:ser>
          <c:idx val="0"/>
          <c:order val="0"/>
          <c:tx>
            <c:strRef>
              <c:f>'[1]Price History'!$B$3</c:f>
              <c:strCache>
                <c:ptCount val="1"/>
                <c:pt idx="0">
                  <c:v>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'[1]Price History'!$A$4:$A$9528</c:f>
              <c:numCache>
                <c:formatCode>General</c:formatCode>
                <c:ptCount val="9525"/>
                <c:pt idx="0">
                  <c:v>44848</c:v>
                </c:pt>
                <c:pt idx="1">
                  <c:v>44847</c:v>
                </c:pt>
                <c:pt idx="2">
                  <c:v>44846</c:v>
                </c:pt>
                <c:pt idx="3">
                  <c:v>44845</c:v>
                </c:pt>
                <c:pt idx="4">
                  <c:v>44844</c:v>
                </c:pt>
                <c:pt idx="5">
                  <c:v>44841</c:v>
                </c:pt>
                <c:pt idx="6">
                  <c:v>44840</c:v>
                </c:pt>
                <c:pt idx="7">
                  <c:v>44839</c:v>
                </c:pt>
                <c:pt idx="8">
                  <c:v>44838</c:v>
                </c:pt>
                <c:pt idx="9">
                  <c:v>44837</c:v>
                </c:pt>
                <c:pt idx="10">
                  <c:v>44834</c:v>
                </c:pt>
                <c:pt idx="11">
                  <c:v>44833</c:v>
                </c:pt>
                <c:pt idx="12">
                  <c:v>44832</c:v>
                </c:pt>
                <c:pt idx="13">
                  <c:v>44831</c:v>
                </c:pt>
                <c:pt idx="14">
                  <c:v>44830</c:v>
                </c:pt>
                <c:pt idx="15">
                  <c:v>44827</c:v>
                </c:pt>
                <c:pt idx="16">
                  <c:v>44826</c:v>
                </c:pt>
                <c:pt idx="17">
                  <c:v>44825</c:v>
                </c:pt>
                <c:pt idx="18">
                  <c:v>44824</c:v>
                </c:pt>
                <c:pt idx="19">
                  <c:v>44823</c:v>
                </c:pt>
                <c:pt idx="20">
                  <c:v>44820</c:v>
                </c:pt>
                <c:pt idx="21">
                  <c:v>44819</c:v>
                </c:pt>
                <c:pt idx="22">
                  <c:v>44818</c:v>
                </c:pt>
                <c:pt idx="23">
                  <c:v>44817</c:v>
                </c:pt>
                <c:pt idx="24">
                  <c:v>44816</c:v>
                </c:pt>
                <c:pt idx="25">
                  <c:v>44813</c:v>
                </c:pt>
                <c:pt idx="26">
                  <c:v>44812</c:v>
                </c:pt>
                <c:pt idx="27">
                  <c:v>44811</c:v>
                </c:pt>
                <c:pt idx="28">
                  <c:v>44810</c:v>
                </c:pt>
                <c:pt idx="29">
                  <c:v>44806</c:v>
                </c:pt>
                <c:pt idx="30">
                  <c:v>44805</c:v>
                </c:pt>
                <c:pt idx="31">
                  <c:v>44804</c:v>
                </c:pt>
                <c:pt idx="32">
                  <c:v>44803</c:v>
                </c:pt>
                <c:pt idx="33">
                  <c:v>44802</c:v>
                </c:pt>
                <c:pt idx="34">
                  <c:v>44799</c:v>
                </c:pt>
                <c:pt idx="35">
                  <c:v>44798</c:v>
                </c:pt>
                <c:pt idx="36">
                  <c:v>44797</c:v>
                </c:pt>
                <c:pt idx="37">
                  <c:v>44796</c:v>
                </c:pt>
                <c:pt idx="38">
                  <c:v>44795</c:v>
                </c:pt>
                <c:pt idx="39">
                  <c:v>44792</c:v>
                </c:pt>
                <c:pt idx="40">
                  <c:v>44791</c:v>
                </c:pt>
                <c:pt idx="41">
                  <c:v>44790</c:v>
                </c:pt>
                <c:pt idx="42">
                  <c:v>44789</c:v>
                </c:pt>
                <c:pt idx="43">
                  <c:v>44788</c:v>
                </c:pt>
                <c:pt idx="44">
                  <c:v>44785</c:v>
                </c:pt>
                <c:pt idx="45">
                  <c:v>44784</c:v>
                </c:pt>
                <c:pt idx="46">
                  <c:v>44783</c:v>
                </c:pt>
                <c:pt idx="47">
                  <c:v>44782</c:v>
                </c:pt>
                <c:pt idx="48">
                  <c:v>44781</c:v>
                </c:pt>
                <c:pt idx="49">
                  <c:v>44778</c:v>
                </c:pt>
                <c:pt idx="50">
                  <c:v>44777</c:v>
                </c:pt>
                <c:pt idx="51">
                  <c:v>44776</c:v>
                </c:pt>
                <c:pt idx="52">
                  <c:v>44775</c:v>
                </c:pt>
                <c:pt idx="53">
                  <c:v>44774</c:v>
                </c:pt>
                <c:pt idx="54">
                  <c:v>44771</c:v>
                </c:pt>
                <c:pt idx="55">
                  <c:v>44770</c:v>
                </c:pt>
                <c:pt idx="56">
                  <c:v>44769</c:v>
                </c:pt>
                <c:pt idx="57">
                  <c:v>44768</c:v>
                </c:pt>
                <c:pt idx="58">
                  <c:v>44767</c:v>
                </c:pt>
                <c:pt idx="59">
                  <c:v>44764</c:v>
                </c:pt>
                <c:pt idx="60">
                  <c:v>44763</c:v>
                </c:pt>
                <c:pt idx="61">
                  <c:v>44762</c:v>
                </c:pt>
                <c:pt idx="62">
                  <c:v>44761</c:v>
                </c:pt>
                <c:pt idx="63">
                  <c:v>44760</c:v>
                </c:pt>
                <c:pt idx="64">
                  <c:v>44757</c:v>
                </c:pt>
                <c:pt idx="65">
                  <c:v>44756</c:v>
                </c:pt>
                <c:pt idx="66">
                  <c:v>44755</c:v>
                </c:pt>
                <c:pt idx="67">
                  <c:v>44754</c:v>
                </c:pt>
                <c:pt idx="68">
                  <c:v>44753</c:v>
                </c:pt>
                <c:pt idx="69">
                  <c:v>44750</c:v>
                </c:pt>
                <c:pt idx="70">
                  <c:v>44749</c:v>
                </c:pt>
                <c:pt idx="71">
                  <c:v>44748</c:v>
                </c:pt>
                <c:pt idx="72">
                  <c:v>44747</c:v>
                </c:pt>
                <c:pt idx="73">
                  <c:v>44743</c:v>
                </c:pt>
                <c:pt idx="74">
                  <c:v>44742</c:v>
                </c:pt>
                <c:pt idx="75">
                  <c:v>44741</c:v>
                </c:pt>
                <c:pt idx="76">
                  <c:v>44740</c:v>
                </c:pt>
                <c:pt idx="77">
                  <c:v>44739</c:v>
                </c:pt>
                <c:pt idx="78">
                  <c:v>44736</c:v>
                </c:pt>
                <c:pt idx="79">
                  <c:v>44735</c:v>
                </c:pt>
                <c:pt idx="80">
                  <c:v>44734</c:v>
                </c:pt>
                <c:pt idx="81">
                  <c:v>44733</c:v>
                </c:pt>
                <c:pt idx="82">
                  <c:v>44729</c:v>
                </c:pt>
                <c:pt idx="83">
                  <c:v>44728</c:v>
                </c:pt>
                <c:pt idx="84">
                  <c:v>44727</c:v>
                </c:pt>
                <c:pt idx="85">
                  <c:v>44726</c:v>
                </c:pt>
                <c:pt idx="86">
                  <c:v>44725</c:v>
                </c:pt>
                <c:pt idx="87">
                  <c:v>44722</c:v>
                </c:pt>
                <c:pt idx="88">
                  <c:v>44721</c:v>
                </c:pt>
                <c:pt idx="89">
                  <c:v>44720</c:v>
                </c:pt>
                <c:pt idx="90">
                  <c:v>44719</c:v>
                </c:pt>
                <c:pt idx="91">
                  <c:v>44718</c:v>
                </c:pt>
                <c:pt idx="92">
                  <c:v>44715</c:v>
                </c:pt>
                <c:pt idx="93">
                  <c:v>44714</c:v>
                </c:pt>
                <c:pt idx="94">
                  <c:v>44713</c:v>
                </c:pt>
                <c:pt idx="95">
                  <c:v>44712</c:v>
                </c:pt>
                <c:pt idx="96">
                  <c:v>44708</c:v>
                </c:pt>
                <c:pt idx="97">
                  <c:v>44707</c:v>
                </c:pt>
                <c:pt idx="98">
                  <c:v>44706</c:v>
                </c:pt>
                <c:pt idx="99">
                  <c:v>44705</c:v>
                </c:pt>
                <c:pt idx="100">
                  <c:v>44704</c:v>
                </c:pt>
                <c:pt idx="101">
                  <c:v>44701</c:v>
                </c:pt>
                <c:pt idx="102">
                  <c:v>44700</c:v>
                </c:pt>
                <c:pt idx="103">
                  <c:v>44699</c:v>
                </c:pt>
                <c:pt idx="104">
                  <c:v>44698</c:v>
                </c:pt>
                <c:pt idx="105">
                  <c:v>44697</c:v>
                </c:pt>
                <c:pt idx="106">
                  <c:v>44694</c:v>
                </c:pt>
                <c:pt idx="107">
                  <c:v>44693</c:v>
                </c:pt>
                <c:pt idx="108">
                  <c:v>44692</c:v>
                </c:pt>
                <c:pt idx="109">
                  <c:v>44691</c:v>
                </c:pt>
                <c:pt idx="110">
                  <c:v>44690</c:v>
                </c:pt>
                <c:pt idx="111">
                  <c:v>44687</c:v>
                </c:pt>
                <c:pt idx="112">
                  <c:v>44686</c:v>
                </c:pt>
                <c:pt idx="113">
                  <c:v>44685</c:v>
                </c:pt>
                <c:pt idx="114">
                  <c:v>44684</c:v>
                </c:pt>
                <c:pt idx="115">
                  <c:v>44683</c:v>
                </c:pt>
                <c:pt idx="116">
                  <c:v>44680</c:v>
                </c:pt>
                <c:pt idx="117">
                  <c:v>44679</c:v>
                </c:pt>
                <c:pt idx="118">
                  <c:v>44678</c:v>
                </c:pt>
                <c:pt idx="119">
                  <c:v>44677</c:v>
                </c:pt>
                <c:pt idx="120">
                  <c:v>44676</c:v>
                </c:pt>
                <c:pt idx="121">
                  <c:v>44673</c:v>
                </c:pt>
                <c:pt idx="122">
                  <c:v>44672</c:v>
                </c:pt>
                <c:pt idx="123">
                  <c:v>44671</c:v>
                </c:pt>
                <c:pt idx="124">
                  <c:v>44670</c:v>
                </c:pt>
                <c:pt idx="125">
                  <c:v>44669</c:v>
                </c:pt>
                <c:pt idx="126">
                  <c:v>44665</c:v>
                </c:pt>
                <c:pt idx="127">
                  <c:v>44664</c:v>
                </c:pt>
                <c:pt idx="128">
                  <c:v>44663</c:v>
                </c:pt>
                <c:pt idx="129">
                  <c:v>44662</c:v>
                </c:pt>
                <c:pt idx="130">
                  <c:v>44659</c:v>
                </c:pt>
                <c:pt idx="131">
                  <c:v>44658</c:v>
                </c:pt>
                <c:pt idx="132">
                  <c:v>44657</c:v>
                </c:pt>
                <c:pt idx="133">
                  <c:v>44656</c:v>
                </c:pt>
                <c:pt idx="134">
                  <c:v>44655</c:v>
                </c:pt>
                <c:pt idx="135">
                  <c:v>44652</c:v>
                </c:pt>
                <c:pt idx="136">
                  <c:v>44651</c:v>
                </c:pt>
                <c:pt idx="137">
                  <c:v>44650</c:v>
                </c:pt>
                <c:pt idx="138">
                  <c:v>44649</c:v>
                </c:pt>
                <c:pt idx="139">
                  <c:v>44648</c:v>
                </c:pt>
                <c:pt idx="140">
                  <c:v>44645</c:v>
                </c:pt>
                <c:pt idx="141">
                  <c:v>44644</c:v>
                </c:pt>
                <c:pt idx="142">
                  <c:v>44643</c:v>
                </c:pt>
                <c:pt idx="143">
                  <c:v>44642</c:v>
                </c:pt>
                <c:pt idx="144">
                  <c:v>44641</c:v>
                </c:pt>
                <c:pt idx="145">
                  <c:v>44638</c:v>
                </c:pt>
                <c:pt idx="146">
                  <c:v>44637</c:v>
                </c:pt>
                <c:pt idx="147">
                  <c:v>44636</c:v>
                </c:pt>
                <c:pt idx="148">
                  <c:v>44635</c:v>
                </c:pt>
                <c:pt idx="149">
                  <c:v>44634</c:v>
                </c:pt>
                <c:pt idx="150">
                  <c:v>44631</c:v>
                </c:pt>
                <c:pt idx="151">
                  <c:v>44630</c:v>
                </c:pt>
                <c:pt idx="152">
                  <c:v>44629</c:v>
                </c:pt>
                <c:pt idx="153">
                  <c:v>44628</c:v>
                </c:pt>
                <c:pt idx="154">
                  <c:v>44627</c:v>
                </c:pt>
                <c:pt idx="155">
                  <c:v>44624</c:v>
                </c:pt>
                <c:pt idx="156">
                  <c:v>44623</c:v>
                </c:pt>
                <c:pt idx="157">
                  <c:v>44622</c:v>
                </c:pt>
                <c:pt idx="158">
                  <c:v>44621</c:v>
                </c:pt>
                <c:pt idx="159">
                  <c:v>44620</c:v>
                </c:pt>
                <c:pt idx="160">
                  <c:v>44617</c:v>
                </c:pt>
                <c:pt idx="161">
                  <c:v>44616</c:v>
                </c:pt>
                <c:pt idx="162">
                  <c:v>44615</c:v>
                </c:pt>
                <c:pt idx="163">
                  <c:v>44614</c:v>
                </c:pt>
                <c:pt idx="164">
                  <c:v>44610</c:v>
                </c:pt>
                <c:pt idx="165">
                  <c:v>44609</c:v>
                </c:pt>
                <c:pt idx="166">
                  <c:v>44608</c:v>
                </c:pt>
                <c:pt idx="167">
                  <c:v>44607</c:v>
                </c:pt>
                <c:pt idx="168">
                  <c:v>44606</c:v>
                </c:pt>
                <c:pt idx="169">
                  <c:v>44603</c:v>
                </c:pt>
                <c:pt idx="170">
                  <c:v>44602</c:v>
                </c:pt>
                <c:pt idx="171">
                  <c:v>44601</c:v>
                </c:pt>
                <c:pt idx="172">
                  <c:v>44600</c:v>
                </c:pt>
                <c:pt idx="173">
                  <c:v>44599</c:v>
                </c:pt>
                <c:pt idx="174">
                  <c:v>44596</c:v>
                </c:pt>
                <c:pt idx="175">
                  <c:v>44595</c:v>
                </c:pt>
                <c:pt idx="176">
                  <c:v>44594</c:v>
                </c:pt>
                <c:pt idx="177">
                  <c:v>44593</c:v>
                </c:pt>
                <c:pt idx="178">
                  <c:v>44592</c:v>
                </c:pt>
                <c:pt idx="179">
                  <c:v>44589</c:v>
                </c:pt>
                <c:pt idx="180">
                  <c:v>44588</c:v>
                </c:pt>
                <c:pt idx="181">
                  <c:v>44587</c:v>
                </c:pt>
                <c:pt idx="182">
                  <c:v>44586</c:v>
                </c:pt>
                <c:pt idx="183">
                  <c:v>44585</c:v>
                </c:pt>
                <c:pt idx="184">
                  <c:v>44582</c:v>
                </c:pt>
                <c:pt idx="185">
                  <c:v>44581</c:v>
                </c:pt>
                <c:pt idx="186">
                  <c:v>44580</c:v>
                </c:pt>
                <c:pt idx="187">
                  <c:v>44579</c:v>
                </c:pt>
                <c:pt idx="188">
                  <c:v>44575</c:v>
                </c:pt>
                <c:pt idx="189">
                  <c:v>44574</c:v>
                </c:pt>
                <c:pt idx="190">
                  <c:v>44573</c:v>
                </c:pt>
                <c:pt idx="191">
                  <c:v>44572</c:v>
                </c:pt>
                <c:pt idx="192">
                  <c:v>44571</c:v>
                </c:pt>
                <c:pt idx="193">
                  <c:v>44568</c:v>
                </c:pt>
                <c:pt idx="194">
                  <c:v>44567</c:v>
                </c:pt>
                <c:pt idx="195">
                  <c:v>44566</c:v>
                </c:pt>
                <c:pt idx="196">
                  <c:v>44565</c:v>
                </c:pt>
                <c:pt idx="197">
                  <c:v>44564</c:v>
                </c:pt>
                <c:pt idx="198">
                  <c:v>44561</c:v>
                </c:pt>
                <c:pt idx="199">
                  <c:v>44560</c:v>
                </c:pt>
                <c:pt idx="200">
                  <c:v>44559</c:v>
                </c:pt>
                <c:pt idx="201">
                  <c:v>44558</c:v>
                </c:pt>
                <c:pt idx="202">
                  <c:v>44557</c:v>
                </c:pt>
                <c:pt idx="203">
                  <c:v>44553</c:v>
                </c:pt>
                <c:pt idx="204">
                  <c:v>44552</c:v>
                </c:pt>
                <c:pt idx="205">
                  <c:v>44551</c:v>
                </c:pt>
                <c:pt idx="206">
                  <c:v>44550</c:v>
                </c:pt>
                <c:pt idx="207">
                  <c:v>44547</c:v>
                </c:pt>
                <c:pt idx="208">
                  <c:v>44546</c:v>
                </c:pt>
                <c:pt idx="209">
                  <c:v>44545</c:v>
                </c:pt>
                <c:pt idx="210">
                  <c:v>44544</c:v>
                </c:pt>
                <c:pt idx="211">
                  <c:v>44543</c:v>
                </c:pt>
                <c:pt idx="212">
                  <c:v>44540</c:v>
                </c:pt>
                <c:pt idx="213">
                  <c:v>44539</c:v>
                </c:pt>
                <c:pt idx="214">
                  <c:v>44538</c:v>
                </c:pt>
                <c:pt idx="215">
                  <c:v>44537</c:v>
                </c:pt>
                <c:pt idx="216">
                  <c:v>44536</c:v>
                </c:pt>
                <c:pt idx="217">
                  <c:v>44533</c:v>
                </c:pt>
                <c:pt idx="218">
                  <c:v>44532</c:v>
                </c:pt>
                <c:pt idx="219">
                  <c:v>44531</c:v>
                </c:pt>
                <c:pt idx="220">
                  <c:v>44530</c:v>
                </c:pt>
                <c:pt idx="221">
                  <c:v>44529</c:v>
                </c:pt>
                <c:pt idx="222">
                  <c:v>44526</c:v>
                </c:pt>
                <c:pt idx="223">
                  <c:v>44524</c:v>
                </c:pt>
                <c:pt idx="224">
                  <c:v>44523</c:v>
                </c:pt>
                <c:pt idx="225">
                  <c:v>44522</c:v>
                </c:pt>
                <c:pt idx="226">
                  <c:v>44519</c:v>
                </c:pt>
                <c:pt idx="227">
                  <c:v>44518</c:v>
                </c:pt>
                <c:pt idx="228">
                  <c:v>44517</c:v>
                </c:pt>
                <c:pt idx="229">
                  <c:v>44516</c:v>
                </c:pt>
                <c:pt idx="230">
                  <c:v>44515</c:v>
                </c:pt>
                <c:pt idx="231">
                  <c:v>44512</c:v>
                </c:pt>
                <c:pt idx="232">
                  <c:v>44511</c:v>
                </c:pt>
                <c:pt idx="233">
                  <c:v>44510</c:v>
                </c:pt>
                <c:pt idx="234">
                  <c:v>44509</c:v>
                </c:pt>
                <c:pt idx="235">
                  <c:v>44508</c:v>
                </c:pt>
                <c:pt idx="236">
                  <c:v>44505</c:v>
                </c:pt>
                <c:pt idx="237">
                  <c:v>44504</c:v>
                </c:pt>
                <c:pt idx="238">
                  <c:v>44503</c:v>
                </c:pt>
                <c:pt idx="239">
                  <c:v>44502</c:v>
                </c:pt>
                <c:pt idx="240">
                  <c:v>44501</c:v>
                </c:pt>
                <c:pt idx="241">
                  <c:v>44498</c:v>
                </c:pt>
                <c:pt idx="242">
                  <c:v>44497</c:v>
                </c:pt>
                <c:pt idx="243">
                  <c:v>44496</c:v>
                </c:pt>
                <c:pt idx="244">
                  <c:v>44495</c:v>
                </c:pt>
                <c:pt idx="245">
                  <c:v>44494</c:v>
                </c:pt>
                <c:pt idx="246">
                  <c:v>44491</c:v>
                </c:pt>
                <c:pt idx="247">
                  <c:v>44490</c:v>
                </c:pt>
                <c:pt idx="248">
                  <c:v>44489</c:v>
                </c:pt>
                <c:pt idx="249">
                  <c:v>44488</c:v>
                </c:pt>
                <c:pt idx="250">
                  <c:v>44487</c:v>
                </c:pt>
                <c:pt idx="251">
                  <c:v>44484</c:v>
                </c:pt>
                <c:pt idx="252">
                  <c:v>44483</c:v>
                </c:pt>
                <c:pt idx="253">
                  <c:v>44482</c:v>
                </c:pt>
                <c:pt idx="254">
                  <c:v>44481</c:v>
                </c:pt>
                <c:pt idx="255">
                  <c:v>44480</c:v>
                </c:pt>
                <c:pt idx="256">
                  <c:v>44477</c:v>
                </c:pt>
                <c:pt idx="257">
                  <c:v>44476</c:v>
                </c:pt>
                <c:pt idx="258">
                  <c:v>44475</c:v>
                </c:pt>
                <c:pt idx="259">
                  <c:v>44474</c:v>
                </c:pt>
                <c:pt idx="260">
                  <c:v>44473</c:v>
                </c:pt>
                <c:pt idx="261">
                  <c:v>44470</c:v>
                </c:pt>
                <c:pt idx="262">
                  <c:v>44469</c:v>
                </c:pt>
                <c:pt idx="263">
                  <c:v>44468</c:v>
                </c:pt>
                <c:pt idx="264">
                  <c:v>44467</c:v>
                </c:pt>
                <c:pt idx="265">
                  <c:v>44466</c:v>
                </c:pt>
                <c:pt idx="266">
                  <c:v>44463</c:v>
                </c:pt>
                <c:pt idx="267">
                  <c:v>44462</c:v>
                </c:pt>
                <c:pt idx="268">
                  <c:v>44461</c:v>
                </c:pt>
                <c:pt idx="269">
                  <c:v>44460</c:v>
                </c:pt>
                <c:pt idx="270">
                  <c:v>44459</c:v>
                </c:pt>
                <c:pt idx="271">
                  <c:v>44456</c:v>
                </c:pt>
                <c:pt idx="272">
                  <c:v>44455</c:v>
                </c:pt>
                <c:pt idx="273">
                  <c:v>44454</c:v>
                </c:pt>
                <c:pt idx="274">
                  <c:v>44453</c:v>
                </c:pt>
                <c:pt idx="275">
                  <c:v>44452</c:v>
                </c:pt>
                <c:pt idx="276">
                  <c:v>44449</c:v>
                </c:pt>
                <c:pt idx="277">
                  <c:v>44448</c:v>
                </c:pt>
                <c:pt idx="278">
                  <c:v>44447</c:v>
                </c:pt>
                <c:pt idx="279">
                  <c:v>44446</c:v>
                </c:pt>
                <c:pt idx="280">
                  <c:v>44442</c:v>
                </c:pt>
                <c:pt idx="281">
                  <c:v>44441</c:v>
                </c:pt>
                <c:pt idx="282">
                  <c:v>44440</c:v>
                </c:pt>
                <c:pt idx="283">
                  <c:v>44439</c:v>
                </c:pt>
                <c:pt idx="284">
                  <c:v>44438</c:v>
                </c:pt>
                <c:pt idx="285">
                  <c:v>44435</c:v>
                </c:pt>
                <c:pt idx="286">
                  <c:v>44434</c:v>
                </c:pt>
                <c:pt idx="287">
                  <c:v>44433</c:v>
                </c:pt>
                <c:pt idx="288">
                  <c:v>44432</c:v>
                </c:pt>
                <c:pt idx="289">
                  <c:v>44431</c:v>
                </c:pt>
                <c:pt idx="290">
                  <c:v>44428</c:v>
                </c:pt>
                <c:pt idx="291">
                  <c:v>44427</c:v>
                </c:pt>
                <c:pt idx="292">
                  <c:v>44426</c:v>
                </c:pt>
                <c:pt idx="293">
                  <c:v>44425</c:v>
                </c:pt>
                <c:pt idx="294">
                  <c:v>44424</c:v>
                </c:pt>
                <c:pt idx="295">
                  <c:v>44421</c:v>
                </c:pt>
                <c:pt idx="296">
                  <c:v>44420</c:v>
                </c:pt>
                <c:pt idx="297">
                  <c:v>44419</c:v>
                </c:pt>
                <c:pt idx="298">
                  <c:v>44418</c:v>
                </c:pt>
                <c:pt idx="299">
                  <c:v>44417</c:v>
                </c:pt>
                <c:pt idx="300">
                  <c:v>44414</c:v>
                </c:pt>
                <c:pt idx="301">
                  <c:v>44413</c:v>
                </c:pt>
                <c:pt idx="302">
                  <c:v>44412</c:v>
                </c:pt>
                <c:pt idx="303">
                  <c:v>44411</c:v>
                </c:pt>
                <c:pt idx="304">
                  <c:v>44410</c:v>
                </c:pt>
                <c:pt idx="305">
                  <c:v>44407</c:v>
                </c:pt>
                <c:pt idx="306">
                  <c:v>44406</c:v>
                </c:pt>
                <c:pt idx="307">
                  <c:v>44405</c:v>
                </c:pt>
                <c:pt idx="308">
                  <c:v>44404</c:v>
                </c:pt>
                <c:pt idx="309">
                  <c:v>44403</c:v>
                </c:pt>
                <c:pt idx="310">
                  <c:v>44400</c:v>
                </c:pt>
                <c:pt idx="311">
                  <c:v>44399</c:v>
                </c:pt>
                <c:pt idx="312">
                  <c:v>44398</c:v>
                </c:pt>
                <c:pt idx="313">
                  <c:v>44397</c:v>
                </c:pt>
                <c:pt idx="314">
                  <c:v>44396</c:v>
                </c:pt>
                <c:pt idx="315">
                  <c:v>44393</c:v>
                </c:pt>
                <c:pt idx="316">
                  <c:v>44392</c:v>
                </c:pt>
                <c:pt idx="317">
                  <c:v>44391</c:v>
                </c:pt>
                <c:pt idx="318">
                  <c:v>44390</c:v>
                </c:pt>
                <c:pt idx="319">
                  <c:v>44389</c:v>
                </c:pt>
                <c:pt idx="320">
                  <c:v>44386</c:v>
                </c:pt>
                <c:pt idx="321">
                  <c:v>44385</c:v>
                </c:pt>
                <c:pt idx="322">
                  <c:v>44384</c:v>
                </c:pt>
                <c:pt idx="323">
                  <c:v>44383</c:v>
                </c:pt>
                <c:pt idx="324">
                  <c:v>44379</c:v>
                </c:pt>
                <c:pt idx="325">
                  <c:v>44378</c:v>
                </c:pt>
                <c:pt idx="326">
                  <c:v>44377</c:v>
                </c:pt>
                <c:pt idx="327">
                  <c:v>44376</c:v>
                </c:pt>
                <c:pt idx="328">
                  <c:v>44375</c:v>
                </c:pt>
                <c:pt idx="329">
                  <c:v>44372</c:v>
                </c:pt>
                <c:pt idx="330">
                  <c:v>44371</c:v>
                </c:pt>
                <c:pt idx="331">
                  <c:v>44370</c:v>
                </c:pt>
                <c:pt idx="332">
                  <c:v>44369</c:v>
                </c:pt>
                <c:pt idx="333">
                  <c:v>44368</c:v>
                </c:pt>
                <c:pt idx="334">
                  <c:v>44365</c:v>
                </c:pt>
                <c:pt idx="335">
                  <c:v>44364</c:v>
                </c:pt>
                <c:pt idx="336">
                  <c:v>44363</c:v>
                </c:pt>
                <c:pt idx="337">
                  <c:v>44362</c:v>
                </c:pt>
                <c:pt idx="338">
                  <c:v>44361</c:v>
                </c:pt>
                <c:pt idx="339">
                  <c:v>44358</c:v>
                </c:pt>
                <c:pt idx="340">
                  <c:v>44357</c:v>
                </c:pt>
                <c:pt idx="341">
                  <c:v>44356</c:v>
                </c:pt>
                <c:pt idx="342">
                  <c:v>44355</c:v>
                </c:pt>
                <c:pt idx="343">
                  <c:v>44354</c:v>
                </c:pt>
                <c:pt idx="344">
                  <c:v>44351</c:v>
                </c:pt>
                <c:pt idx="345">
                  <c:v>44350</c:v>
                </c:pt>
                <c:pt idx="346">
                  <c:v>44349</c:v>
                </c:pt>
                <c:pt idx="347">
                  <c:v>44348</c:v>
                </c:pt>
                <c:pt idx="348">
                  <c:v>44344</c:v>
                </c:pt>
                <c:pt idx="349">
                  <c:v>44343</c:v>
                </c:pt>
                <c:pt idx="350">
                  <c:v>44342</c:v>
                </c:pt>
                <c:pt idx="351">
                  <c:v>44341</c:v>
                </c:pt>
                <c:pt idx="352">
                  <c:v>44340</c:v>
                </c:pt>
                <c:pt idx="353">
                  <c:v>44337</c:v>
                </c:pt>
                <c:pt idx="354">
                  <c:v>44336</c:v>
                </c:pt>
                <c:pt idx="355">
                  <c:v>44335</c:v>
                </c:pt>
                <c:pt idx="356">
                  <c:v>44334</c:v>
                </c:pt>
                <c:pt idx="357">
                  <c:v>44333</c:v>
                </c:pt>
                <c:pt idx="358">
                  <c:v>44330</c:v>
                </c:pt>
                <c:pt idx="359">
                  <c:v>44329</c:v>
                </c:pt>
                <c:pt idx="360">
                  <c:v>44328</c:v>
                </c:pt>
                <c:pt idx="361">
                  <c:v>44327</c:v>
                </c:pt>
                <c:pt idx="362">
                  <c:v>44326</c:v>
                </c:pt>
                <c:pt idx="363">
                  <c:v>44323</c:v>
                </c:pt>
                <c:pt idx="364">
                  <c:v>44322</c:v>
                </c:pt>
                <c:pt idx="365">
                  <c:v>44321</c:v>
                </c:pt>
                <c:pt idx="366">
                  <c:v>44320</c:v>
                </c:pt>
                <c:pt idx="367">
                  <c:v>44319</c:v>
                </c:pt>
                <c:pt idx="368">
                  <c:v>44316</c:v>
                </c:pt>
                <c:pt idx="369">
                  <c:v>44315</c:v>
                </c:pt>
                <c:pt idx="370">
                  <c:v>44314</c:v>
                </c:pt>
                <c:pt idx="371">
                  <c:v>44313</c:v>
                </c:pt>
                <c:pt idx="372">
                  <c:v>44312</c:v>
                </c:pt>
                <c:pt idx="373">
                  <c:v>44309</c:v>
                </c:pt>
                <c:pt idx="374">
                  <c:v>44308</c:v>
                </c:pt>
                <c:pt idx="375">
                  <c:v>44307</c:v>
                </c:pt>
                <c:pt idx="376">
                  <c:v>44306</c:v>
                </c:pt>
                <c:pt idx="377">
                  <c:v>44305</c:v>
                </c:pt>
                <c:pt idx="378">
                  <c:v>44302</c:v>
                </c:pt>
                <c:pt idx="379">
                  <c:v>44301</c:v>
                </c:pt>
                <c:pt idx="380">
                  <c:v>44300</c:v>
                </c:pt>
                <c:pt idx="381">
                  <c:v>44299</c:v>
                </c:pt>
                <c:pt idx="382">
                  <c:v>44298</c:v>
                </c:pt>
                <c:pt idx="383">
                  <c:v>44295</c:v>
                </c:pt>
                <c:pt idx="384">
                  <c:v>44294</c:v>
                </c:pt>
                <c:pt idx="385">
                  <c:v>44293</c:v>
                </c:pt>
                <c:pt idx="386">
                  <c:v>44292</c:v>
                </c:pt>
                <c:pt idx="387">
                  <c:v>44291</c:v>
                </c:pt>
                <c:pt idx="388">
                  <c:v>44287</c:v>
                </c:pt>
                <c:pt idx="389">
                  <c:v>44286</c:v>
                </c:pt>
                <c:pt idx="390">
                  <c:v>44285</c:v>
                </c:pt>
                <c:pt idx="391">
                  <c:v>44284</c:v>
                </c:pt>
                <c:pt idx="392">
                  <c:v>44281</c:v>
                </c:pt>
                <c:pt idx="393">
                  <c:v>44280</c:v>
                </c:pt>
                <c:pt idx="394">
                  <c:v>44279</c:v>
                </c:pt>
                <c:pt idx="395">
                  <c:v>44278</c:v>
                </c:pt>
                <c:pt idx="396">
                  <c:v>44277</c:v>
                </c:pt>
                <c:pt idx="397">
                  <c:v>44274</c:v>
                </c:pt>
                <c:pt idx="398">
                  <c:v>44273</c:v>
                </c:pt>
                <c:pt idx="399">
                  <c:v>44272</c:v>
                </c:pt>
                <c:pt idx="400">
                  <c:v>44271</c:v>
                </c:pt>
                <c:pt idx="401">
                  <c:v>44270</c:v>
                </c:pt>
                <c:pt idx="402">
                  <c:v>44267</c:v>
                </c:pt>
                <c:pt idx="403">
                  <c:v>44266</c:v>
                </c:pt>
                <c:pt idx="404">
                  <c:v>44265</c:v>
                </c:pt>
                <c:pt idx="405">
                  <c:v>44264</c:v>
                </c:pt>
                <c:pt idx="406">
                  <c:v>44263</c:v>
                </c:pt>
                <c:pt idx="407">
                  <c:v>44260</c:v>
                </c:pt>
                <c:pt idx="408">
                  <c:v>44259</c:v>
                </c:pt>
                <c:pt idx="409">
                  <c:v>44258</c:v>
                </c:pt>
                <c:pt idx="410">
                  <c:v>44257</c:v>
                </c:pt>
                <c:pt idx="411">
                  <c:v>44256</c:v>
                </c:pt>
                <c:pt idx="412">
                  <c:v>44253</c:v>
                </c:pt>
                <c:pt idx="413">
                  <c:v>44252</c:v>
                </c:pt>
                <c:pt idx="414">
                  <c:v>44251</c:v>
                </c:pt>
                <c:pt idx="415">
                  <c:v>44250</c:v>
                </c:pt>
                <c:pt idx="416">
                  <c:v>44249</c:v>
                </c:pt>
                <c:pt idx="417">
                  <c:v>44246</c:v>
                </c:pt>
                <c:pt idx="418">
                  <c:v>44245</c:v>
                </c:pt>
                <c:pt idx="419">
                  <c:v>44244</c:v>
                </c:pt>
                <c:pt idx="420">
                  <c:v>44243</c:v>
                </c:pt>
                <c:pt idx="421">
                  <c:v>44239</c:v>
                </c:pt>
                <c:pt idx="422">
                  <c:v>44238</c:v>
                </c:pt>
                <c:pt idx="423">
                  <c:v>44237</c:v>
                </c:pt>
                <c:pt idx="424">
                  <c:v>44236</c:v>
                </c:pt>
                <c:pt idx="425">
                  <c:v>44235</c:v>
                </c:pt>
                <c:pt idx="426">
                  <c:v>44232</c:v>
                </c:pt>
                <c:pt idx="427">
                  <c:v>44231</c:v>
                </c:pt>
                <c:pt idx="428">
                  <c:v>44230</c:v>
                </c:pt>
                <c:pt idx="429">
                  <c:v>44229</c:v>
                </c:pt>
                <c:pt idx="430">
                  <c:v>44228</c:v>
                </c:pt>
                <c:pt idx="431">
                  <c:v>44225</c:v>
                </c:pt>
                <c:pt idx="432">
                  <c:v>44224</c:v>
                </c:pt>
                <c:pt idx="433">
                  <c:v>44223</c:v>
                </c:pt>
                <c:pt idx="434">
                  <c:v>44222</c:v>
                </c:pt>
                <c:pt idx="435">
                  <c:v>44221</c:v>
                </c:pt>
                <c:pt idx="436">
                  <c:v>44218</c:v>
                </c:pt>
                <c:pt idx="437">
                  <c:v>44217</c:v>
                </c:pt>
                <c:pt idx="438">
                  <c:v>44216</c:v>
                </c:pt>
                <c:pt idx="439">
                  <c:v>44215</c:v>
                </c:pt>
                <c:pt idx="440">
                  <c:v>44211</c:v>
                </c:pt>
                <c:pt idx="441">
                  <c:v>44210</c:v>
                </c:pt>
                <c:pt idx="442">
                  <c:v>44209</c:v>
                </c:pt>
                <c:pt idx="443">
                  <c:v>44208</c:v>
                </c:pt>
                <c:pt idx="444">
                  <c:v>44207</c:v>
                </c:pt>
                <c:pt idx="445">
                  <c:v>44204</c:v>
                </c:pt>
                <c:pt idx="446">
                  <c:v>44203</c:v>
                </c:pt>
                <c:pt idx="447">
                  <c:v>44202</c:v>
                </c:pt>
                <c:pt idx="448">
                  <c:v>44201</c:v>
                </c:pt>
                <c:pt idx="449">
                  <c:v>44200</c:v>
                </c:pt>
                <c:pt idx="450">
                  <c:v>44196</c:v>
                </c:pt>
                <c:pt idx="451">
                  <c:v>44195</c:v>
                </c:pt>
                <c:pt idx="452">
                  <c:v>44194</c:v>
                </c:pt>
                <c:pt idx="453">
                  <c:v>44193</c:v>
                </c:pt>
                <c:pt idx="454">
                  <c:v>44189</c:v>
                </c:pt>
                <c:pt idx="455">
                  <c:v>44188</c:v>
                </c:pt>
                <c:pt idx="456">
                  <c:v>44187</c:v>
                </c:pt>
                <c:pt idx="457">
                  <c:v>44186</c:v>
                </c:pt>
                <c:pt idx="458">
                  <c:v>44183</c:v>
                </c:pt>
                <c:pt idx="459">
                  <c:v>44182</c:v>
                </c:pt>
                <c:pt idx="460">
                  <c:v>44181</c:v>
                </c:pt>
                <c:pt idx="461">
                  <c:v>44180</c:v>
                </c:pt>
                <c:pt idx="462">
                  <c:v>44179</c:v>
                </c:pt>
                <c:pt idx="463">
                  <c:v>44176</c:v>
                </c:pt>
                <c:pt idx="464">
                  <c:v>44175</c:v>
                </c:pt>
                <c:pt idx="465">
                  <c:v>44174</c:v>
                </c:pt>
                <c:pt idx="466">
                  <c:v>44173</c:v>
                </c:pt>
                <c:pt idx="467">
                  <c:v>44172</c:v>
                </c:pt>
                <c:pt idx="468">
                  <c:v>44169</c:v>
                </c:pt>
                <c:pt idx="469">
                  <c:v>44168</c:v>
                </c:pt>
                <c:pt idx="470">
                  <c:v>44167</c:v>
                </c:pt>
                <c:pt idx="471">
                  <c:v>44166</c:v>
                </c:pt>
                <c:pt idx="472">
                  <c:v>44165</c:v>
                </c:pt>
                <c:pt idx="473">
                  <c:v>44162</c:v>
                </c:pt>
                <c:pt idx="474">
                  <c:v>44160</c:v>
                </c:pt>
                <c:pt idx="475">
                  <c:v>44159</c:v>
                </c:pt>
                <c:pt idx="476">
                  <c:v>44158</c:v>
                </c:pt>
                <c:pt idx="477">
                  <c:v>44155</c:v>
                </c:pt>
                <c:pt idx="478">
                  <c:v>44154</c:v>
                </c:pt>
                <c:pt idx="479">
                  <c:v>44153</c:v>
                </c:pt>
                <c:pt idx="480">
                  <c:v>44152</c:v>
                </c:pt>
                <c:pt idx="481">
                  <c:v>44151</c:v>
                </c:pt>
                <c:pt idx="482">
                  <c:v>44148</c:v>
                </c:pt>
                <c:pt idx="483">
                  <c:v>44147</c:v>
                </c:pt>
                <c:pt idx="484">
                  <c:v>44146</c:v>
                </c:pt>
                <c:pt idx="485">
                  <c:v>44145</c:v>
                </c:pt>
                <c:pt idx="486">
                  <c:v>44144</c:v>
                </c:pt>
                <c:pt idx="487">
                  <c:v>44141</c:v>
                </c:pt>
                <c:pt idx="488">
                  <c:v>44140</c:v>
                </c:pt>
                <c:pt idx="489">
                  <c:v>44139</c:v>
                </c:pt>
                <c:pt idx="490">
                  <c:v>44138</c:v>
                </c:pt>
                <c:pt idx="491">
                  <c:v>44137</c:v>
                </c:pt>
                <c:pt idx="492">
                  <c:v>44134</c:v>
                </c:pt>
                <c:pt idx="493">
                  <c:v>44133</c:v>
                </c:pt>
                <c:pt idx="494">
                  <c:v>44132</c:v>
                </c:pt>
                <c:pt idx="495">
                  <c:v>44131</c:v>
                </c:pt>
                <c:pt idx="496">
                  <c:v>44130</c:v>
                </c:pt>
                <c:pt idx="497">
                  <c:v>44127</c:v>
                </c:pt>
                <c:pt idx="498">
                  <c:v>44126</c:v>
                </c:pt>
                <c:pt idx="499">
                  <c:v>44125</c:v>
                </c:pt>
                <c:pt idx="500">
                  <c:v>44124</c:v>
                </c:pt>
                <c:pt idx="501">
                  <c:v>44123</c:v>
                </c:pt>
                <c:pt idx="502">
                  <c:v>44120</c:v>
                </c:pt>
                <c:pt idx="503">
                  <c:v>44119</c:v>
                </c:pt>
                <c:pt idx="504">
                  <c:v>44118</c:v>
                </c:pt>
                <c:pt idx="505">
                  <c:v>44117</c:v>
                </c:pt>
                <c:pt idx="506">
                  <c:v>44116</c:v>
                </c:pt>
                <c:pt idx="507">
                  <c:v>44113</c:v>
                </c:pt>
                <c:pt idx="508">
                  <c:v>44112</c:v>
                </c:pt>
                <c:pt idx="509">
                  <c:v>44111</c:v>
                </c:pt>
                <c:pt idx="510">
                  <c:v>44110</c:v>
                </c:pt>
                <c:pt idx="511">
                  <c:v>44109</c:v>
                </c:pt>
                <c:pt idx="512">
                  <c:v>44106</c:v>
                </c:pt>
                <c:pt idx="513">
                  <c:v>44105</c:v>
                </c:pt>
                <c:pt idx="514">
                  <c:v>44104</c:v>
                </c:pt>
                <c:pt idx="515">
                  <c:v>44103</c:v>
                </c:pt>
                <c:pt idx="516">
                  <c:v>44102</c:v>
                </c:pt>
                <c:pt idx="517">
                  <c:v>44099</c:v>
                </c:pt>
                <c:pt idx="518">
                  <c:v>44098</c:v>
                </c:pt>
                <c:pt idx="519">
                  <c:v>44097</c:v>
                </c:pt>
                <c:pt idx="520">
                  <c:v>44096</c:v>
                </c:pt>
                <c:pt idx="521">
                  <c:v>44095</c:v>
                </c:pt>
                <c:pt idx="522">
                  <c:v>44092</c:v>
                </c:pt>
                <c:pt idx="523">
                  <c:v>44091</c:v>
                </c:pt>
                <c:pt idx="524">
                  <c:v>44090</c:v>
                </c:pt>
                <c:pt idx="525">
                  <c:v>44089</c:v>
                </c:pt>
                <c:pt idx="526">
                  <c:v>44088</c:v>
                </c:pt>
                <c:pt idx="527">
                  <c:v>44085</c:v>
                </c:pt>
                <c:pt idx="528">
                  <c:v>44084</c:v>
                </c:pt>
                <c:pt idx="529">
                  <c:v>44083</c:v>
                </c:pt>
                <c:pt idx="530">
                  <c:v>44082</c:v>
                </c:pt>
                <c:pt idx="531">
                  <c:v>44078</c:v>
                </c:pt>
                <c:pt idx="532">
                  <c:v>44077</c:v>
                </c:pt>
                <c:pt idx="533">
                  <c:v>44076</c:v>
                </c:pt>
                <c:pt idx="534">
                  <c:v>44075</c:v>
                </c:pt>
                <c:pt idx="535">
                  <c:v>44074</c:v>
                </c:pt>
                <c:pt idx="536">
                  <c:v>44071</c:v>
                </c:pt>
                <c:pt idx="537">
                  <c:v>44070</c:v>
                </c:pt>
                <c:pt idx="538">
                  <c:v>44069</c:v>
                </c:pt>
                <c:pt idx="539">
                  <c:v>44068</c:v>
                </c:pt>
                <c:pt idx="540">
                  <c:v>44067</c:v>
                </c:pt>
                <c:pt idx="541">
                  <c:v>44064</c:v>
                </c:pt>
                <c:pt idx="542">
                  <c:v>44063</c:v>
                </c:pt>
                <c:pt idx="543">
                  <c:v>44062</c:v>
                </c:pt>
                <c:pt idx="544">
                  <c:v>44061</c:v>
                </c:pt>
                <c:pt idx="545">
                  <c:v>44060</c:v>
                </c:pt>
                <c:pt idx="546">
                  <c:v>44057</c:v>
                </c:pt>
                <c:pt idx="547">
                  <c:v>44056</c:v>
                </c:pt>
                <c:pt idx="548">
                  <c:v>44055</c:v>
                </c:pt>
                <c:pt idx="549">
                  <c:v>44054</c:v>
                </c:pt>
                <c:pt idx="550">
                  <c:v>44053</c:v>
                </c:pt>
                <c:pt idx="551">
                  <c:v>44050</c:v>
                </c:pt>
                <c:pt idx="552">
                  <c:v>44049</c:v>
                </c:pt>
                <c:pt idx="553">
                  <c:v>44048</c:v>
                </c:pt>
                <c:pt idx="554">
                  <c:v>44047</c:v>
                </c:pt>
                <c:pt idx="555">
                  <c:v>44046</c:v>
                </c:pt>
                <c:pt idx="556">
                  <c:v>44043</c:v>
                </c:pt>
                <c:pt idx="557">
                  <c:v>44042</c:v>
                </c:pt>
                <c:pt idx="558">
                  <c:v>44041</c:v>
                </c:pt>
                <c:pt idx="559">
                  <c:v>44040</c:v>
                </c:pt>
                <c:pt idx="560">
                  <c:v>44039</c:v>
                </c:pt>
                <c:pt idx="561">
                  <c:v>44036</c:v>
                </c:pt>
                <c:pt idx="562">
                  <c:v>44035</c:v>
                </c:pt>
                <c:pt idx="563">
                  <c:v>44034</c:v>
                </c:pt>
                <c:pt idx="564">
                  <c:v>44033</c:v>
                </c:pt>
                <c:pt idx="565">
                  <c:v>44032</c:v>
                </c:pt>
                <c:pt idx="566">
                  <c:v>44029</c:v>
                </c:pt>
                <c:pt idx="567">
                  <c:v>44028</c:v>
                </c:pt>
                <c:pt idx="568">
                  <c:v>44027</c:v>
                </c:pt>
                <c:pt idx="569">
                  <c:v>44026</c:v>
                </c:pt>
                <c:pt idx="570">
                  <c:v>44025</c:v>
                </c:pt>
                <c:pt idx="571">
                  <c:v>44022</c:v>
                </c:pt>
                <c:pt idx="572">
                  <c:v>44021</c:v>
                </c:pt>
                <c:pt idx="573">
                  <c:v>44020</c:v>
                </c:pt>
                <c:pt idx="574">
                  <c:v>44019</c:v>
                </c:pt>
                <c:pt idx="575">
                  <c:v>44018</c:v>
                </c:pt>
                <c:pt idx="576">
                  <c:v>44014</c:v>
                </c:pt>
                <c:pt idx="577">
                  <c:v>44013</c:v>
                </c:pt>
                <c:pt idx="578">
                  <c:v>44012</c:v>
                </c:pt>
                <c:pt idx="579">
                  <c:v>44011</c:v>
                </c:pt>
                <c:pt idx="580">
                  <c:v>44008</c:v>
                </c:pt>
                <c:pt idx="581">
                  <c:v>44007</c:v>
                </c:pt>
                <c:pt idx="582">
                  <c:v>44006</c:v>
                </c:pt>
                <c:pt idx="583">
                  <c:v>44005</c:v>
                </c:pt>
                <c:pt idx="584">
                  <c:v>44004</c:v>
                </c:pt>
                <c:pt idx="585">
                  <c:v>44001</c:v>
                </c:pt>
                <c:pt idx="586">
                  <c:v>44000</c:v>
                </c:pt>
                <c:pt idx="587">
                  <c:v>43999</c:v>
                </c:pt>
                <c:pt idx="588">
                  <c:v>43998</c:v>
                </c:pt>
                <c:pt idx="589">
                  <c:v>43997</c:v>
                </c:pt>
                <c:pt idx="590">
                  <c:v>43994</c:v>
                </c:pt>
                <c:pt idx="591">
                  <c:v>43993</c:v>
                </c:pt>
                <c:pt idx="592">
                  <c:v>43992</c:v>
                </c:pt>
                <c:pt idx="593">
                  <c:v>43991</c:v>
                </c:pt>
                <c:pt idx="594">
                  <c:v>43990</c:v>
                </c:pt>
                <c:pt idx="595">
                  <c:v>43987</c:v>
                </c:pt>
                <c:pt idx="596">
                  <c:v>43986</c:v>
                </c:pt>
                <c:pt idx="597">
                  <c:v>43985</c:v>
                </c:pt>
                <c:pt idx="598">
                  <c:v>43984</c:v>
                </c:pt>
                <c:pt idx="599">
                  <c:v>43983</c:v>
                </c:pt>
                <c:pt idx="600">
                  <c:v>43980</c:v>
                </c:pt>
                <c:pt idx="601">
                  <c:v>43979</c:v>
                </c:pt>
                <c:pt idx="602">
                  <c:v>43978</c:v>
                </c:pt>
                <c:pt idx="603">
                  <c:v>43977</c:v>
                </c:pt>
                <c:pt idx="604">
                  <c:v>43973</c:v>
                </c:pt>
                <c:pt idx="605">
                  <c:v>43972</c:v>
                </c:pt>
                <c:pt idx="606">
                  <c:v>43971</c:v>
                </c:pt>
                <c:pt idx="607">
                  <c:v>43970</c:v>
                </c:pt>
                <c:pt idx="608">
                  <c:v>43969</c:v>
                </c:pt>
                <c:pt idx="609">
                  <c:v>43966</c:v>
                </c:pt>
                <c:pt idx="610">
                  <c:v>43965</c:v>
                </c:pt>
                <c:pt idx="611">
                  <c:v>43964</c:v>
                </c:pt>
                <c:pt idx="612">
                  <c:v>43963</c:v>
                </c:pt>
                <c:pt idx="613">
                  <c:v>43962</c:v>
                </c:pt>
                <c:pt idx="614">
                  <c:v>43959</c:v>
                </c:pt>
                <c:pt idx="615">
                  <c:v>43958</c:v>
                </c:pt>
                <c:pt idx="616">
                  <c:v>43957</c:v>
                </c:pt>
                <c:pt idx="617">
                  <c:v>43956</c:v>
                </c:pt>
                <c:pt idx="618">
                  <c:v>43955</c:v>
                </c:pt>
                <c:pt idx="619">
                  <c:v>43952</c:v>
                </c:pt>
                <c:pt idx="620">
                  <c:v>43951</c:v>
                </c:pt>
                <c:pt idx="621">
                  <c:v>43950</c:v>
                </c:pt>
                <c:pt idx="622">
                  <c:v>43949</c:v>
                </c:pt>
                <c:pt idx="623">
                  <c:v>43948</c:v>
                </c:pt>
                <c:pt idx="624">
                  <c:v>43945</c:v>
                </c:pt>
                <c:pt idx="625">
                  <c:v>43944</c:v>
                </c:pt>
                <c:pt idx="626">
                  <c:v>43943</c:v>
                </c:pt>
                <c:pt idx="627">
                  <c:v>43942</c:v>
                </c:pt>
                <c:pt idx="628">
                  <c:v>43941</c:v>
                </c:pt>
                <c:pt idx="629">
                  <c:v>43938</c:v>
                </c:pt>
                <c:pt idx="630">
                  <c:v>43937</c:v>
                </c:pt>
                <c:pt idx="631">
                  <c:v>43936</c:v>
                </c:pt>
                <c:pt idx="632">
                  <c:v>43935</c:v>
                </c:pt>
                <c:pt idx="633">
                  <c:v>43934</c:v>
                </c:pt>
                <c:pt idx="634">
                  <c:v>43930</c:v>
                </c:pt>
                <c:pt idx="635">
                  <c:v>43929</c:v>
                </c:pt>
                <c:pt idx="636">
                  <c:v>43928</c:v>
                </c:pt>
                <c:pt idx="637">
                  <c:v>43927</c:v>
                </c:pt>
                <c:pt idx="638">
                  <c:v>43924</c:v>
                </c:pt>
                <c:pt idx="639">
                  <c:v>43923</c:v>
                </c:pt>
                <c:pt idx="640">
                  <c:v>43922</c:v>
                </c:pt>
                <c:pt idx="641">
                  <c:v>43921</c:v>
                </c:pt>
                <c:pt idx="642">
                  <c:v>43920</c:v>
                </c:pt>
                <c:pt idx="643">
                  <c:v>43917</c:v>
                </c:pt>
                <c:pt idx="644">
                  <c:v>43916</c:v>
                </c:pt>
                <c:pt idx="645">
                  <c:v>43915</c:v>
                </c:pt>
                <c:pt idx="646">
                  <c:v>43914</c:v>
                </c:pt>
                <c:pt idx="647">
                  <c:v>43913</c:v>
                </c:pt>
                <c:pt idx="648">
                  <c:v>43910</c:v>
                </c:pt>
                <c:pt idx="649">
                  <c:v>43909</c:v>
                </c:pt>
                <c:pt idx="650">
                  <c:v>43908</c:v>
                </c:pt>
                <c:pt idx="651">
                  <c:v>43907</c:v>
                </c:pt>
                <c:pt idx="652">
                  <c:v>43906</c:v>
                </c:pt>
                <c:pt idx="653">
                  <c:v>43903</c:v>
                </c:pt>
                <c:pt idx="654">
                  <c:v>43902</c:v>
                </c:pt>
                <c:pt idx="655">
                  <c:v>43901</c:v>
                </c:pt>
                <c:pt idx="656">
                  <c:v>43900</c:v>
                </c:pt>
                <c:pt idx="657">
                  <c:v>43899</c:v>
                </c:pt>
                <c:pt idx="658">
                  <c:v>43896</c:v>
                </c:pt>
                <c:pt idx="659">
                  <c:v>43895</c:v>
                </c:pt>
                <c:pt idx="660">
                  <c:v>43894</c:v>
                </c:pt>
                <c:pt idx="661">
                  <c:v>43893</c:v>
                </c:pt>
                <c:pt idx="662">
                  <c:v>43892</c:v>
                </c:pt>
                <c:pt idx="663">
                  <c:v>43889</c:v>
                </c:pt>
                <c:pt idx="664">
                  <c:v>43888</c:v>
                </c:pt>
                <c:pt idx="665">
                  <c:v>43887</c:v>
                </c:pt>
                <c:pt idx="666">
                  <c:v>43886</c:v>
                </c:pt>
                <c:pt idx="667">
                  <c:v>43885</c:v>
                </c:pt>
                <c:pt idx="668">
                  <c:v>43882</c:v>
                </c:pt>
                <c:pt idx="669">
                  <c:v>43881</c:v>
                </c:pt>
                <c:pt idx="670">
                  <c:v>43880</c:v>
                </c:pt>
                <c:pt idx="671">
                  <c:v>43879</c:v>
                </c:pt>
                <c:pt idx="672">
                  <c:v>43875</c:v>
                </c:pt>
                <c:pt idx="673">
                  <c:v>43874</c:v>
                </c:pt>
                <c:pt idx="674">
                  <c:v>43873</c:v>
                </c:pt>
                <c:pt idx="675">
                  <c:v>43872</c:v>
                </c:pt>
                <c:pt idx="676">
                  <c:v>43871</c:v>
                </c:pt>
                <c:pt idx="677">
                  <c:v>43868</c:v>
                </c:pt>
                <c:pt idx="678">
                  <c:v>43867</c:v>
                </c:pt>
                <c:pt idx="679">
                  <c:v>43866</c:v>
                </c:pt>
                <c:pt idx="680">
                  <c:v>43865</c:v>
                </c:pt>
                <c:pt idx="681">
                  <c:v>43864</c:v>
                </c:pt>
                <c:pt idx="682">
                  <c:v>43861</c:v>
                </c:pt>
                <c:pt idx="683">
                  <c:v>43860</c:v>
                </c:pt>
                <c:pt idx="684">
                  <c:v>43859</c:v>
                </c:pt>
                <c:pt idx="685">
                  <c:v>43858</c:v>
                </c:pt>
                <c:pt idx="686">
                  <c:v>43857</c:v>
                </c:pt>
                <c:pt idx="687">
                  <c:v>43854</c:v>
                </c:pt>
                <c:pt idx="688">
                  <c:v>43853</c:v>
                </c:pt>
                <c:pt idx="689">
                  <c:v>43852</c:v>
                </c:pt>
                <c:pt idx="690">
                  <c:v>43851</c:v>
                </c:pt>
                <c:pt idx="691">
                  <c:v>43847</c:v>
                </c:pt>
                <c:pt idx="692">
                  <c:v>43846</c:v>
                </c:pt>
                <c:pt idx="693">
                  <c:v>43845</c:v>
                </c:pt>
                <c:pt idx="694">
                  <c:v>43844</c:v>
                </c:pt>
                <c:pt idx="695">
                  <c:v>43843</c:v>
                </c:pt>
                <c:pt idx="696">
                  <c:v>43840</c:v>
                </c:pt>
                <c:pt idx="697">
                  <c:v>43839</c:v>
                </c:pt>
                <c:pt idx="698">
                  <c:v>43838</c:v>
                </c:pt>
                <c:pt idx="699">
                  <c:v>43837</c:v>
                </c:pt>
                <c:pt idx="700">
                  <c:v>43836</c:v>
                </c:pt>
                <c:pt idx="701">
                  <c:v>43833</c:v>
                </c:pt>
                <c:pt idx="702">
                  <c:v>43832</c:v>
                </c:pt>
                <c:pt idx="703">
                  <c:v>43830</c:v>
                </c:pt>
                <c:pt idx="704">
                  <c:v>43829</c:v>
                </c:pt>
                <c:pt idx="705">
                  <c:v>43826</c:v>
                </c:pt>
                <c:pt idx="706">
                  <c:v>43825</c:v>
                </c:pt>
                <c:pt idx="707">
                  <c:v>43823</c:v>
                </c:pt>
                <c:pt idx="708">
                  <c:v>43822</c:v>
                </c:pt>
                <c:pt idx="709">
                  <c:v>43819</c:v>
                </c:pt>
                <c:pt idx="710">
                  <c:v>43818</c:v>
                </c:pt>
                <c:pt idx="711">
                  <c:v>43817</c:v>
                </c:pt>
                <c:pt idx="712">
                  <c:v>43816</c:v>
                </c:pt>
                <c:pt idx="713">
                  <c:v>43815</c:v>
                </c:pt>
                <c:pt idx="714">
                  <c:v>43812</c:v>
                </c:pt>
                <c:pt idx="715">
                  <c:v>43811</c:v>
                </c:pt>
                <c:pt idx="716">
                  <c:v>43810</c:v>
                </c:pt>
                <c:pt idx="717">
                  <c:v>43809</c:v>
                </c:pt>
                <c:pt idx="718">
                  <c:v>43808</c:v>
                </c:pt>
                <c:pt idx="719">
                  <c:v>43805</c:v>
                </c:pt>
                <c:pt idx="720">
                  <c:v>43804</c:v>
                </c:pt>
                <c:pt idx="721">
                  <c:v>43803</c:v>
                </c:pt>
                <c:pt idx="722">
                  <c:v>43802</c:v>
                </c:pt>
                <c:pt idx="723">
                  <c:v>43801</c:v>
                </c:pt>
                <c:pt idx="724">
                  <c:v>43798</c:v>
                </c:pt>
                <c:pt idx="725">
                  <c:v>43796</c:v>
                </c:pt>
                <c:pt idx="726">
                  <c:v>43795</c:v>
                </c:pt>
                <c:pt idx="727">
                  <c:v>43794</c:v>
                </c:pt>
                <c:pt idx="728">
                  <c:v>43791</c:v>
                </c:pt>
                <c:pt idx="729">
                  <c:v>43790</c:v>
                </c:pt>
                <c:pt idx="730">
                  <c:v>43789</c:v>
                </c:pt>
                <c:pt idx="731">
                  <c:v>43788</c:v>
                </c:pt>
                <c:pt idx="732">
                  <c:v>43787</c:v>
                </c:pt>
                <c:pt idx="733">
                  <c:v>43784</c:v>
                </c:pt>
                <c:pt idx="734">
                  <c:v>43783</c:v>
                </c:pt>
                <c:pt idx="735">
                  <c:v>43782</c:v>
                </c:pt>
                <c:pt idx="736">
                  <c:v>43781</c:v>
                </c:pt>
                <c:pt idx="737">
                  <c:v>43780</c:v>
                </c:pt>
                <c:pt idx="738">
                  <c:v>43777</c:v>
                </c:pt>
                <c:pt idx="739">
                  <c:v>43776</c:v>
                </c:pt>
                <c:pt idx="740">
                  <c:v>43775</c:v>
                </c:pt>
                <c:pt idx="741">
                  <c:v>43774</c:v>
                </c:pt>
                <c:pt idx="742">
                  <c:v>43773</c:v>
                </c:pt>
                <c:pt idx="743">
                  <c:v>43770</c:v>
                </c:pt>
                <c:pt idx="744">
                  <c:v>43769</c:v>
                </c:pt>
                <c:pt idx="745">
                  <c:v>43768</c:v>
                </c:pt>
                <c:pt idx="746">
                  <c:v>43767</c:v>
                </c:pt>
                <c:pt idx="747">
                  <c:v>43766</c:v>
                </c:pt>
                <c:pt idx="748">
                  <c:v>43763</c:v>
                </c:pt>
                <c:pt idx="749">
                  <c:v>43762</c:v>
                </c:pt>
                <c:pt idx="750">
                  <c:v>43761</c:v>
                </c:pt>
                <c:pt idx="751">
                  <c:v>43760</c:v>
                </c:pt>
                <c:pt idx="752">
                  <c:v>43759</c:v>
                </c:pt>
                <c:pt idx="753">
                  <c:v>43756</c:v>
                </c:pt>
                <c:pt idx="754">
                  <c:v>43755</c:v>
                </c:pt>
                <c:pt idx="755">
                  <c:v>43754</c:v>
                </c:pt>
                <c:pt idx="756">
                  <c:v>43753</c:v>
                </c:pt>
                <c:pt idx="757">
                  <c:v>43752</c:v>
                </c:pt>
                <c:pt idx="758">
                  <c:v>43749</c:v>
                </c:pt>
                <c:pt idx="759">
                  <c:v>43748</c:v>
                </c:pt>
                <c:pt idx="760">
                  <c:v>43747</c:v>
                </c:pt>
                <c:pt idx="761">
                  <c:v>43746</c:v>
                </c:pt>
                <c:pt idx="762">
                  <c:v>43745</c:v>
                </c:pt>
                <c:pt idx="763">
                  <c:v>43742</c:v>
                </c:pt>
                <c:pt idx="764">
                  <c:v>43741</c:v>
                </c:pt>
                <c:pt idx="765">
                  <c:v>43740</c:v>
                </c:pt>
                <c:pt idx="766">
                  <c:v>43739</c:v>
                </c:pt>
                <c:pt idx="767">
                  <c:v>43738</c:v>
                </c:pt>
                <c:pt idx="768">
                  <c:v>43735</c:v>
                </c:pt>
                <c:pt idx="769">
                  <c:v>43734</c:v>
                </c:pt>
                <c:pt idx="770">
                  <c:v>43733</c:v>
                </c:pt>
                <c:pt idx="771">
                  <c:v>43732</c:v>
                </c:pt>
                <c:pt idx="772">
                  <c:v>43731</c:v>
                </c:pt>
                <c:pt idx="773">
                  <c:v>43728</c:v>
                </c:pt>
                <c:pt idx="774">
                  <c:v>43727</c:v>
                </c:pt>
                <c:pt idx="775">
                  <c:v>43726</c:v>
                </c:pt>
                <c:pt idx="776">
                  <c:v>43725</c:v>
                </c:pt>
                <c:pt idx="777">
                  <c:v>43724</c:v>
                </c:pt>
                <c:pt idx="778">
                  <c:v>43721</c:v>
                </c:pt>
                <c:pt idx="779">
                  <c:v>43720</c:v>
                </c:pt>
                <c:pt idx="780">
                  <c:v>43719</c:v>
                </c:pt>
                <c:pt idx="781">
                  <c:v>43718</c:v>
                </c:pt>
                <c:pt idx="782">
                  <c:v>43717</c:v>
                </c:pt>
                <c:pt idx="783">
                  <c:v>43714</c:v>
                </c:pt>
                <c:pt idx="784">
                  <c:v>43713</c:v>
                </c:pt>
                <c:pt idx="785">
                  <c:v>43712</c:v>
                </c:pt>
                <c:pt idx="786">
                  <c:v>43711</c:v>
                </c:pt>
                <c:pt idx="787">
                  <c:v>43707</c:v>
                </c:pt>
                <c:pt idx="788">
                  <c:v>43706</c:v>
                </c:pt>
                <c:pt idx="789">
                  <c:v>43705</c:v>
                </c:pt>
                <c:pt idx="790">
                  <c:v>43704</c:v>
                </c:pt>
                <c:pt idx="791">
                  <c:v>43703</c:v>
                </c:pt>
                <c:pt idx="792">
                  <c:v>43700</c:v>
                </c:pt>
                <c:pt idx="793">
                  <c:v>43699</c:v>
                </c:pt>
                <c:pt idx="794">
                  <c:v>43698</c:v>
                </c:pt>
                <c:pt idx="795">
                  <c:v>43697</c:v>
                </c:pt>
                <c:pt idx="796">
                  <c:v>43696</c:v>
                </c:pt>
                <c:pt idx="797">
                  <c:v>43693</c:v>
                </c:pt>
                <c:pt idx="798">
                  <c:v>43692</c:v>
                </c:pt>
                <c:pt idx="799">
                  <c:v>43691</c:v>
                </c:pt>
                <c:pt idx="800">
                  <c:v>43690</c:v>
                </c:pt>
                <c:pt idx="801">
                  <c:v>43689</c:v>
                </c:pt>
                <c:pt idx="802">
                  <c:v>43686</c:v>
                </c:pt>
                <c:pt idx="803">
                  <c:v>43685</c:v>
                </c:pt>
                <c:pt idx="804">
                  <c:v>43684</c:v>
                </c:pt>
                <c:pt idx="805">
                  <c:v>43683</c:v>
                </c:pt>
                <c:pt idx="806">
                  <c:v>43682</c:v>
                </c:pt>
                <c:pt idx="807">
                  <c:v>43679</c:v>
                </c:pt>
                <c:pt idx="808">
                  <c:v>43678</c:v>
                </c:pt>
                <c:pt idx="809">
                  <c:v>43677</c:v>
                </c:pt>
                <c:pt idx="810">
                  <c:v>43676</c:v>
                </c:pt>
                <c:pt idx="811">
                  <c:v>43675</c:v>
                </c:pt>
                <c:pt idx="812">
                  <c:v>43672</c:v>
                </c:pt>
                <c:pt idx="813">
                  <c:v>43671</c:v>
                </c:pt>
                <c:pt idx="814">
                  <c:v>43670</c:v>
                </c:pt>
                <c:pt idx="815">
                  <c:v>43669</c:v>
                </c:pt>
                <c:pt idx="816">
                  <c:v>43668</c:v>
                </c:pt>
                <c:pt idx="817">
                  <c:v>43665</c:v>
                </c:pt>
                <c:pt idx="818">
                  <c:v>43664</c:v>
                </c:pt>
                <c:pt idx="819">
                  <c:v>43663</c:v>
                </c:pt>
                <c:pt idx="820">
                  <c:v>43662</c:v>
                </c:pt>
                <c:pt idx="821">
                  <c:v>43661</c:v>
                </c:pt>
                <c:pt idx="822">
                  <c:v>43658</c:v>
                </c:pt>
                <c:pt idx="823">
                  <c:v>43657</c:v>
                </c:pt>
                <c:pt idx="824">
                  <c:v>43656</c:v>
                </c:pt>
                <c:pt idx="825">
                  <c:v>43655</c:v>
                </c:pt>
                <c:pt idx="826">
                  <c:v>43654</c:v>
                </c:pt>
                <c:pt idx="827">
                  <c:v>43651</c:v>
                </c:pt>
                <c:pt idx="828">
                  <c:v>43649</c:v>
                </c:pt>
                <c:pt idx="829">
                  <c:v>43648</c:v>
                </c:pt>
                <c:pt idx="830">
                  <c:v>43647</c:v>
                </c:pt>
                <c:pt idx="831">
                  <c:v>43644</c:v>
                </c:pt>
                <c:pt idx="832">
                  <c:v>43643</c:v>
                </c:pt>
                <c:pt idx="833">
                  <c:v>43642</c:v>
                </c:pt>
                <c:pt idx="834">
                  <c:v>43641</c:v>
                </c:pt>
                <c:pt idx="835">
                  <c:v>43640</c:v>
                </c:pt>
                <c:pt idx="836">
                  <c:v>43637</c:v>
                </c:pt>
                <c:pt idx="837">
                  <c:v>43636</c:v>
                </c:pt>
                <c:pt idx="838">
                  <c:v>43635</c:v>
                </c:pt>
                <c:pt idx="839">
                  <c:v>43634</c:v>
                </c:pt>
                <c:pt idx="840">
                  <c:v>43633</c:v>
                </c:pt>
                <c:pt idx="841">
                  <c:v>43630</c:v>
                </c:pt>
                <c:pt idx="842">
                  <c:v>43629</c:v>
                </c:pt>
                <c:pt idx="843">
                  <c:v>43628</c:v>
                </c:pt>
                <c:pt idx="844">
                  <c:v>43627</c:v>
                </c:pt>
                <c:pt idx="845">
                  <c:v>43626</c:v>
                </c:pt>
                <c:pt idx="846">
                  <c:v>43623</c:v>
                </c:pt>
                <c:pt idx="847">
                  <c:v>43622</c:v>
                </c:pt>
                <c:pt idx="848">
                  <c:v>43621</c:v>
                </c:pt>
                <c:pt idx="849">
                  <c:v>43620</c:v>
                </c:pt>
                <c:pt idx="850">
                  <c:v>43619</c:v>
                </c:pt>
                <c:pt idx="851">
                  <c:v>43616</c:v>
                </c:pt>
                <c:pt idx="852">
                  <c:v>43615</c:v>
                </c:pt>
                <c:pt idx="853">
                  <c:v>43614</c:v>
                </c:pt>
                <c:pt idx="854">
                  <c:v>43613</c:v>
                </c:pt>
                <c:pt idx="855">
                  <c:v>43609</c:v>
                </c:pt>
                <c:pt idx="856">
                  <c:v>43608</c:v>
                </c:pt>
                <c:pt idx="857">
                  <c:v>43607</c:v>
                </c:pt>
                <c:pt idx="858">
                  <c:v>43606</c:v>
                </c:pt>
                <c:pt idx="859">
                  <c:v>43605</c:v>
                </c:pt>
                <c:pt idx="860">
                  <c:v>43602</c:v>
                </c:pt>
                <c:pt idx="861">
                  <c:v>43601</c:v>
                </c:pt>
                <c:pt idx="862">
                  <c:v>43600</c:v>
                </c:pt>
                <c:pt idx="863">
                  <c:v>43599</c:v>
                </c:pt>
                <c:pt idx="864">
                  <c:v>43598</c:v>
                </c:pt>
                <c:pt idx="865">
                  <c:v>43595</c:v>
                </c:pt>
                <c:pt idx="866">
                  <c:v>43594</c:v>
                </c:pt>
                <c:pt idx="867">
                  <c:v>43593</c:v>
                </c:pt>
                <c:pt idx="868">
                  <c:v>43592</c:v>
                </c:pt>
                <c:pt idx="869">
                  <c:v>43591</c:v>
                </c:pt>
                <c:pt idx="870">
                  <c:v>43588</c:v>
                </c:pt>
                <c:pt idx="871">
                  <c:v>43587</c:v>
                </c:pt>
                <c:pt idx="872">
                  <c:v>43586</c:v>
                </c:pt>
                <c:pt idx="873">
                  <c:v>43585</c:v>
                </c:pt>
                <c:pt idx="874">
                  <c:v>43584</c:v>
                </c:pt>
                <c:pt idx="875">
                  <c:v>43581</c:v>
                </c:pt>
                <c:pt idx="876">
                  <c:v>43580</c:v>
                </c:pt>
                <c:pt idx="877">
                  <c:v>43579</c:v>
                </c:pt>
                <c:pt idx="878">
                  <c:v>43578</c:v>
                </c:pt>
                <c:pt idx="879">
                  <c:v>43577</c:v>
                </c:pt>
                <c:pt idx="880">
                  <c:v>43573</c:v>
                </c:pt>
                <c:pt idx="881">
                  <c:v>43572</c:v>
                </c:pt>
                <c:pt idx="882">
                  <c:v>43571</c:v>
                </c:pt>
                <c:pt idx="883">
                  <c:v>43570</c:v>
                </c:pt>
                <c:pt idx="884">
                  <c:v>43567</c:v>
                </c:pt>
                <c:pt idx="885">
                  <c:v>43566</c:v>
                </c:pt>
                <c:pt idx="886">
                  <c:v>43565</c:v>
                </c:pt>
                <c:pt idx="887">
                  <c:v>43564</c:v>
                </c:pt>
                <c:pt idx="888">
                  <c:v>43563</c:v>
                </c:pt>
                <c:pt idx="889">
                  <c:v>43560</c:v>
                </c:pt>
                <c:pt idx="890">
                  <c:v>43559</c:v>
                </c:pt>
                <c:pt idx="891">
                  <c:v>43558</c:v>
                </c:pt>
                <c:pt idx="892">
                  <c:v>43557</c:v>
                </c:pt>
                <c:pt idx="893">
                  <c:v>43556</c:v>
                </c:pt>
                <c:pt idx="894">
                  <c:v>43553</c:v>
                </c:pt>
                <c:pt idx="895">
                  <c:v>43552</c:v>
                </c:pt>
                <c:pt idx="896">
                  <c:v>43551</c:v>
                </c:pt>
                <c:pt idx="897">
                  <c:v>43550</c:v>
                </c:pt>
                <c:pt idx="898">
                  <c:v>43549</c:v>
                </c:pt>
                <c:pt idx="899">
                  <c:v>43546</c:v>
                </c:pt>
                <c:pt idx="900">
                  <c:v>43545</c:v>
                </c:pt>
                <c:pt idx="901">
                  <c:v>43544</c:v>
                </c:pt>
                <c:pt idx="902">
                  <c:v>43543</c:v>
                </c:pt>
                <c:pt idx="903">
                  <c:v>43542</c:v>
                </c:pt>
                <c:pt idx="904">
                  <c:v>43539</c:v>
                </c:pt>
                <c:pt idx="905">
                  <c:v>43538</c:v>
                </c:pt>
                <c:pt idx="906">
                  <c:v>43537</c:v>
                </c:pt>
                <c:pt idx="907">
                  <c:v>43536</c:v>
                </c:pt>
                <c:pt idx="908">
                  <c:v>43535</c:v>
                </c:pt>
                <c:pt idx="909">
                  <c:v>43532</c:v>
                </c:pt>
                <c:pt idx="910">
                  <c:v>43531</c:v>
                </c:pt>
                <c:pt idx="911">
                  <c:v>43530</c:v>
                </c:pt>
                <c:pt idx="912">
                  <c:v>43529</c:v>
                </c:pt>
                <c:pt idx="913">
                  <c:v>43528</c:v>
                </c:pt>
                <c:pt idx="914">
                  <c:v>43525</c:v>
                </c:pt>
                <c:pt idx="915">
                  <c:v>43524</c:v>
                </c:pt>
                <c:pt idx="916">
                  <c:v>43523</c:v>
                </c:pt>
                <c:pt idx="917">
                  <c:v>43522</c:v>
                </c:pt>
                <c:pt idx="918">
                  <c:v>43521</c:v>
                </c:pt>
                <c:pt idx="919">
                  <c:v>43518</c:v>
                </c:pt>
                <c:pt idx="920">
                  <c:v>43517</c:v>
                </c:pt>
                <c:pt idx="921">
                  <c:v>43516</c:v>
                </c:pt>
                <c:pt idx="922">
                  <c:v>43515</c:v>
                </c:pt>
                <c:pt idx="923">
                  <c:v>43511</c:v>
                </c:pt>
                <c:pt idx="924">
                  <c:v>43510</c:v>
                </c:pt>
                <c:pt idx="925">
                  <c:v>43509</c:v>
                </c:pt>
                <c:pt idx="926">
                  <c:v>43508</c:v>
                </c:pt>
                <c:pt idx="927">
                  <c:v>43507</c:v>
                </c:pt>
                <c:pt idx="928">
                  <c:v>43504</c:v>
                </c:pt>
                <c:pt idx="929">
                  <c:v>43503</c:v>
                </c:pt>
                <c:pt idx="930">
                  <c:v>43502</c:v>
                </c:pt>
                <c:pt idx="931">
                  <c:v>43501</c:v>
                </c:pt>
                <c:pt idx="932">
                  <c:v>43500</c:v>
                </c:pt>
                <c:pt idx="933">
                  <c:v>43497</c:v>
                </c:pt>
                <c:pt idx="934">
                  <c:v>43496</c:v>
                </c:pt>
                <c:pt idx="935">
                  <c:v>43495</c:v>
                </c:pt>
                <c:pt idx="936">
                  <c:v>43494</c:v>
                </c:pt>
                <c:pt idx="937">
                  <c:v>43493</c:v>
                </c:pt>
                <c:pt idx="938">
                  <c:v>43490</c:v>
                </c:pt>
                <c:pt idx="939">
                  <c:v>43489</c:v>
                </c:pt>
                <c:pt idx="940">
                  <c:v>43488</c:v>
                </c:pt>
                <c:pt idx="941">
                  <c:v>43487</c:v>
                </c:pt>
                <c:pt idx="942">
                  <c:v>43483</c:v>
                </c:pt>
                <c:pt idx="943">
                  <c:v>43482</c:v>
                </c:pt>
                <c:pt idx="944">
                  <c:v>43481</c:v>
                </c:pt>
                <c:pt idx="945">
                  <c:v>43480</c:v>
                </c:pt>
                <c:pt idx="946">
                  <c:v>43479</c:v>
                </c:pt>
                <c:pt idx="947">
                  <c:v>43476</c:v>
                </c:pt>
                <c:pt idx="948">
                  <c:v>43475</c:v>
                </c:pt>
                <c:pt idx="949">
                  <c:v>43474</c:v>
                </c:pt>
                <c:pt idx="950">
                  <c:v>43473</c:v>
                </c:pt>
                <c:pt idx="951">
                  <c:v>43472</c:v>
                </c:pt>
                <c:pt idx="952">
                  <c:v>43469</c:v>
                </c:pt>
                <c:pt idx="953">
                  <c:v>43468</c:v>
                </c:pt>
                <c:pt idx="954">
                  <c:v>43467</c:v>
                </c:pt>
                <c:pt idx="955">
                  <c:v>43465</c:v>
                </c:pt>
                <c:pt idx="956">
                  <c:v>43462</c:v>
                </c:pt>
                <c:pt idx="957">
                  <c:v>43461</c:v>
                </c:pt>
                <c:pt idx="958">
                  <c:v>43460</c:v>
                </c:pt>
                <c:pt idx="959">
                  <c:v>43458</c:v>
                </c:pt>
                <c:pt idx="960">
                  <c:v>43455</c:v>
                </c:pt>
                <c:pt idx="961">
                  <c:v>43454</c:v>
                </c:pt>
                <c:pt idx="962">
                  <c:v>43453</c:v>
                </c:pt>
                <c:pt idx="963">
                  <c:v>43452</c:v>
                </c:pt>
                <c:pt idx="964">
                  <c:v>43451</c:v>
                </c:pt>
                <c:pt idx="965">
                  <c:v>43448</c:v>
                </c:pt>
                <c:pt idx="966">
                  <c:v>43447</c:v>
                </c:pt>
                <c:pt idx="967">
                  <c:v>43446</c:v>
                </c:pt>
                <c:pt idx="968">
                  <c:v>43445</c:v>
                </c:pt>
                <c:pt idx="969">
                  <c:v>43444</c:v>
                </c:pt>
                <c:pt idx="970">
                  <c:v>43441</c:v>
                </c:pt>
                <c:pt idx="971">
                  <c:v>43440</c:v>
                </c:pt>
                <c:pt idx="972">
                  <c:v>43438</c:v>
                </c:pt>
                <c:pt idx="973">
                  <c:v>43437</c:v>
                </c:pt>
                <c:pt idx="974">
                  <c:v>43434</c:v>
                </c:pt>
                <c:pt idx="975">
                  <c:v>43433</c:v>
                </c:pt>
                <c:pt idx="976">
                  <c:v>43432</c:v>
                </c:pt>
                <c:pt idx="977">
                  <c:v>43431</c:v>
                </c:pt>
                <c:pt idx="978">
                  <c:v>43430</c:v>
                </c:pt>
                <c:pt idx="979">
                  <c:v>43427</c:v>
                </c:pt>
                <c:pt idx="980">
                  <c:v>43425</c:v>
                </c:pt>
                <c:pt idx="981">
                  <c:v>43424</c:v>
                </c:pt>
                <c:pt idx="982">
                  <c:v>43423</c:v>
                </c:pt>
                <c:pt idx="983">
                  <c:v>43420</c:v>
                </c:pt>
                <c:pt idx="984">
                  <c:v>43419</c:v>
                </c:pt>
                <c:pt idx="985">
                  <c:v>43418</c:v>
                </c:pt>
                <c:pt idx="986">
                  <c:v>43417</c:v>
                </c:pt>
                <c:pt idx="987">
                  <c:v>43416</c:v>
                </c:pt>
                <c:pt idx="988">
                  <c:v>43413</c:v>
                </c:pt>
                <c:pt idx="989">
                  <c:v>43412</c:v>
                </c:pt>
                <c:pt idx="990">
                  <c:v>43411</c:v>
                </c:pt>
                <c:pt idx="991">
                  <c:v>43410</c:v>
                </c:pt>
                <c:pt idx="992">
                  <c:v>43409</c:v>
                </c:pt>
                <c:pt idx="993">
                  <c:v>43406</c:v>
                </c:pt>
                <c:pt idx="994">
                  <c:v>43405</c:v>
                </c:pt>
                <c:pt idx="995">
                  <c:v>43404</c:v>
                </c:pt>
                <c:pt idx="996">
                  <c:v>43403</c:v>
                </c:pt>
                <c:pt idx="997">
                  <c:v>43402</c:v>
                </c:pt>
                <c:pt idx="998">
                  <c:v>43399</c:v>
                </c:pt>
                <c:pt idx="999">
                  <c:v>43398</c:v>
                </c:pt>
                <c:pt idx="1000">
                  <c:v>43397</c:v>
                </c:pt>
                <c:pt idx="1001">
                  <c:v>43396</c:v>
                </c:pt>
                <c:pt idx="1002">
                  <c:v>43395</c:v>
                </c:pt>
                <c:pt idx="1003">
                  <c:v>43392</c:v>
                </c:pt>
                <c:pt idx="1004">
                  <c:v>43391</c:v>
                </c:pt>
                <c:pt idx="1005">
                  <c:v>43390</c:v>
                </c:pt>
                <c:pt idx="1006">
                  <c:v>43389</c:v>
                </c:pt>
                <c:pt idx="1007">
                  <c:v>43388</c:v>
                </c:pt>
                <c:pt idx="1008">
                  <c:v>43385</c:v>
                </c:pt>
                <c:pt idx="1009">
                  <c:v>43384</c:v>
                </c:pt>
                <c:pt idx="1010">
                  <c:v>43383</c:v>
                </c:pt>
                <c:pt idx="1011">
                  <c:v>43382</c:v>
                </c:pt>
                <c:pt idx="1012">
                  <c:v>43381</c:v>
                </c:pt>
                <c:pt idx="1013">
                  <c:v>43378</c:v>
                </c:pt>
                <c:pt idx="1014">
                  <c:v>43377</c:v>
                </c:pt>
                <c:pt idx="1015">
                  <c:v>43376</c:v>
                </c:pt>
                <c:pt idx="1016">
                  <c:v>43375</c:v>
                </c:pt>
                <c:pt idx="1017">
                  <c:v>43374</c:v>
                </c:pt>
                <c:pt idx="1018">
                  <c:v>43371</c:v>
                </c:pt>
                <c:pt idx="1019">
                  <c:v>43370</c:v>
                </c:pt>
                <c:pt idx="1020">
                  <c:v>43369</c:v>
                </c:pt>
                <c:pt idx="1021">
                  <c:v>43368</c:v>
                </c:pt>
                <c:pt idx="1022">
                  <c:v>43367</c:v>
                </c:pt>
                <c:pt idx="1023">
                  <c:v>43364</c:v>
                </c:pt>
                <c:pt idx="1024">
                  <c:v>43363</c:v>
                </c:pt>
                <c:pt idx="1025">
                  <c:v>43362</c:v>
                </c:pt>
                <c:pt idx="1026">
                  <c:v>43361</c:v>
                </c:pt>
                <c:pt idx="1027">
                  <c:v>43360</c:v>
                </c:pt>
                <c:pt idx="1028">
                  <c:v>43357</c:v>
                </c:pt>
                <c:pt idx="1029">
                  <c:v>43356</c:v>
                </c:pt>
                <c:pt idx="1030">
                  <c:v>43355</c:v>
                </c:pt>
                <c:pt idx="1031">
                  <c:v>43354</c:v>
                </c:pt>
                <c:pt idx="1032">
                  <c:v>43353</c:v>
                </c:pt>
                <c:pt idx="1033">
                  <c:v>43350</c:v>
                </c:pt>
                <c:pt idx="1034">
                  <c:v>43349</c:v>
                </c:pt>
                <c:pt idx="1035">
                  <c:v>43348</c:v>
                </c:pt>
                <c:pt idx="1036">
                  <c:v>43347</c:v>
                </c:pt>
                <c:pt idx="1037">
                  <c:v>43343</c:v>
                </c:pt>
                <c:pt idx="1038">
                  <c:v>43342</c:v>
                </c:pt>
                <c:pt idx="1039">
                  <c:v>43341</c:v>
                </c:pt>
                <c:pt idx="1040">
                  <c:v>43340</c:v>
                </c:pt>
                <c:pt idx="1041">
                  <c:v>43339</c:v>
                </c:pt>
                <c:pt idx="1042">
                  <c:v>43336</c:v>
                </c:pt>
                <c:pt idx="1043">
                  <c:v>43335</c:v>
                </c:pt>
                <c:pt idx="1044">
                  <c:v>43334</c:v>
                </c:pt>
                <c:pt idx="1045">
                  <c:v>43333</c:v>
                </c:pt>
                <c:pt idx="1046">
                  <c:v>43332</c:v>
                </c:pt>
                <c:pt idx="1047">
                  <c:v>43329</c:v>
                </c:pt>
                <c:pt idx="1048">
                  <c:v>43328</c:v>
                </c:pt>
                <c:pt idx="1049">
                  <c:v>43327</c:v>
                </c:pt>
                <c:pt idx="1050">
                  <c:v>43326</c:v>
                </c:pt>
                <c:pt idx="1051">
                  <c:v>43325</c:v>
                </c:pt>
                <c:pt idx="1052">
                  <c:v>43322</c:v>
                </c:pt>
                <c:pt idx="1053">
                  <c:v>43321</c:v>
                </c:pt>
                <c:pt idx="1054">
                  <c:v>43320</c:v>
                </c:pt>
                <c:pt idx="1055">
                  <c:v>43319</c:v>
                </c:pt>
                <c:pt idx="1056">
                  <c:v>43318</c:v>
                </c:pt>
                <c:pt idx="1057">
                  <c:v>43315</c:v>
                </c:pt>
                <c:pt idx="1058">
                  <c:v>43314</c:v>
                </c:pt>
                <c:pt idx="1059">
                  <c:v>43313</c:v>
                </c:pt>
                <c:pt idx="1060">
                  <c:v>43312</c:v>
                </c:pt>
                <c:pt idx="1061">
                  <c:v>43311</c:v>
                </c:pt>
                <c:pt idx="1062">
                  <c:v>43308</c:v>
                </c:pt>
                <c:pt idx="1063">
                  <c:v>43307</c:v>
                </c:pt>
                <c:pt idx="1064">
                  <c:v>43306</c:v>
                </c:pt>
                <c:pt idx="1065">
                  <c:v>43305</c:v>
                </c:pt>
                <c:pt idx="1066">
                  <c:v>43304</c:v>
                </c:pt>
                <c:pt idx="1067">
                  <c:v>43301</c:v>
                </c:pt>
                <c:pt idx="1068">
                  <c:v>43300</c:v>
                </c:pt>
                <c:pt idx="1069">
                  <c:v>43299</c:v>
                </c:pt>
                <c:pt idx="1070">
                  <c:v>43298</c:v>
                </c:pt>
                <c:pt idx="1071">
                  <c:v>43297</c:v>
                </c:pt>
                <c:pt idx="1072">
                  <c:v>43294</c:v>
                </c:pt>
                <c:pt idx="1073">
                  <c:v>43293</c:v>
                </c:pt>
                <c:pt idx="1074">
                  <c:v>43292</c:v>
                </c:pt>
                <c:pt idx="1075">
                  <c:v>43291</c:v>
                </c:pt>
                <c:pt idx="1076">
                  <c:v>43290</c:v>
                </c:pt>
                <c:pt idx="1077">
                  <c:v>43287</c:v>
                </c:pt>
                <c:pt idx="1078">
                  <c:v>43286</c:v>
                </c:pt>
                <c:pt idx="1079">
                  <c:v>43284</c:v>
                </c:pt>
                <c:pt idx="1080">
                  <c:v>43283</c:v>
                </c:pt>
                <c:pt idx="1081">
                  <c:v>43280</c:v>
                </c:pt>
                <c:pt idx="1082">
                  <c:v>43279</c:v>
                </c:pt>
                <c:pt idx="1083">
                  <c:v>43278</c:v>
                </c:pt>
                <c:pt idx="1084">
                  <c:v>43277</c:v>
                </c:pt>
                <c:pt idx="1085">
                  <c:v>43276</c:v>
                </c:pt>
                <c:pt idx="1086">
                  <c:v>43273</c:v>
                </c:pt>
                <c:pt idx="1087">
                  <c:v>43272</c:v>
                </c:pt>
                <c:pt idx="1088">
                  <c:v>43271</c:v>
                </c:pt>
                <c:pt idx="1089">
                  <c:v>43270</c:v>
                </c:pt>
                <c:pt idx="1090">
                  <c:v>43269</c:v>
                </c:pt>
                <c:pt idx="1091">
                  <c:v>43266</c:v>
                </c:pt>
                <c:pt idx="1092">
                  <c:v>43265</c:v>
                </c:pt>
                <c:pt idx="1093">
                  <c:v>43264</c:v>
                </c:pt>
                <c:pt idx="1094">
                  <c:v>43263</c:v>
                </c:pt>
                <c:pt idx="1095">
                  <c:v>43262</c:v>
                </c:pt>
                <c:pt idx="1096">
                  <c:v>43259</c:v>
                </c:pt>
                <c:pt idx="1097">
                  <c:v>43258</c:v>
                </c:pt>
                <c:pt idx="1098">
                  <c:v>43257</c:v>
                </c:pt>
                <c:pt idx="1099">
                  <c:v>43256</c:v>
                </c:pt>
                <c:pt idx="1100">
                  <c:v>43255</c:v>
                </c:pt>
                <c:pt idx="1101">
                  <c:v>43252</c:v>
                </c:pt>
                <c:pt idx="1102">
                  <c:v>43251</c:v>
                </c:pt>
                <c:pt idx="1103">
                  <c:v>43250</c:v>
                </c:pt>
                <c:pt idx="1104">
                  <c:v>43249</c:v>
                </c:pt>
                <c:pt idx="1105">
                  <c:v>43245</c:v>
                </c:pt>
                <c:pt idx="1106">
                  <c:v>43244</c:v>
                </c:pt>
                <c:pt idx="1107">
                  <c:v>43243</c:v>
                </c:pt>
                <c:pt idx="1108">
                  <c:v>43242</c:v>
                </c:pt>
                <c:pt idx="1109">
                  <c:v>43241</c:v>
                </c:pt>
                <c:pt idx="1110">
                  <c:v>43238</c:v>
                </c:pt>
                <c:pt idx="1111">
                  <c:v>43237</c:v>
                </c:pt>
                <c:pt idx="1112">
                  <c:v>43236</c:v>
                </c:pt>
                <c:pt idx="1113">
                  <c:v>43235</c:v>
                </c:pt>
                <c:pt idx="1114">
                  <c:v>43234</c:v>
                </c:pt>
                <c:pt idx="1115">
                  <c:v>43231</c:v>
                </c:pt>
                <c:pt idx="1116">
                  <c:v>43230</c:v>
                </c:pt>
                <c:pt idx="1117">
                  <c:v>43229</c:v>
                </c:pt>
                <c:pt idx="1118">
                  <c:v>43228</c:v>
                </c:pt>
                <c:pt idx="1119">
                  <c:v>43227</c:v>
                </c:pt>
                <c:pt idx="1120">
                  <c:v>43224</c:v>
                </c:pt>
                <c:pt idx="1121">
                  <c:v>43223</c:v>
                </c:pt>
                <c:pt idx="1122">
                  <c:v>43222</c:v>
                </c:pt>
                <c:pt idx="1123">
                  <c:v>43221</c:v>
                </c:pt>
                <c:pt idx="1124">
                  <c:v>43220</c:v>
                </c:pt>
                <c:pt idx="1125">
                  <c:v>43217</c:v>
                </c:pt>
                <c:pt idx="1126">
                  <c:v>43216</c:v>
                </c:pt>
                <c:pt idx="1127">
                  <c:v>43215</c:v>
                </c:pt>
                <c:pt idx="1128">
                  <c:v>43214</c:v>
                </c:pt>
                <c:pt idx="1129">
                  <c:v>43213</c:v>
                </c:pt>
                <c:pt idx="1130">
                  <c:v>43210</c:v>
                </c:pt>
                <c:pt idx="1131">
                  <c:v>43209</c:v>
                </c:pt>
                <c:pt idx="1132">
                  <c:v>43208</c:v>
                </c:pt>
                <c:pt idx="1133">
                  <c:v>43207</c:v>
                </c:pt>
                <c:pt idx="1134">
                  <c:v>43206</c:v>
                </c:pt>
                <c:pt idx="1135">
                  <c:v>43203</c:v>
                </c:pt>
                <c:pt idx="1136">
                  <c:v>43202</c:v>
                </c:pt>
                <c:pt idx="1137">
                  <c:v>43201</c:v>
                </c:pt>
                <c:pt idx="1138">
                  <c:v>43200</c:v>
                </c:pt>
                <c:pt idx="1139">
                  <c:v>43199</c:v>
                </c:pt>
                <c:pt idx="1140">
                  <c:v>43196</c:v>
                </c:pt>
                <c:pt idx="1141">
                  <c:v>43195</c:v>
                </c:pt>
                <c:pt idx="1142">
                  <c:v>43194</c:v>
                </c:pt>
                <c:pt idx="1143">
                  <c:v>43193</c:v>
                </c:pt>
                <c:pt idx="1144">
                  <c:v>43192</c:v>
                </c:pt>
                <c:pt idx="1145">
                  <c:v>43188</c:v>
                </c:pt>
                <c:pt idx="1146">
                  <c:v>43187</c:v>
                </c:pt>
                <c:pt idx="1147">
                  <c:v>43186</c:v>
                </c:pt>
                <c:pt idx="1148">
                  <c:v>43185</c:v>
                </c:pt>
                <c:pt idx="1149">
                  <c:v>43182</c:v>
                </c:pt>
                <c:pt idx="1150">
                  <c:v>43181</c:v>
                </c:pt>
                <c:pt idx="1151">
                  <c:v>43180</c:v>
                </c:pt>
                <c:pt idx="1152">
                  <c:v>43179</c:v>
                </c:pt>
                <c:pt idx="1153">
                  <c:v>43178</c:v>
                </c:pt>
                <c:pt idx="1154">
                  <c:v>43175</c:v>
                </c:pt>
                <c:pt idx="1155">
                  <c:v>43174</c:v>
                </c:pt>
                <c:pt idx="1156">
                  <c:v>43173</c:v>
                </c:pt>
                <c:pt idx="1157">
                  <c:v>43172</c:v>
                </c:pt>
                <c:pt idx="1158">
                  <c:v>43171</c:v>
                </c:pt>
                <c:pt idx="1159">
                  <c:v>43168</c:v>
                </c:pt>
                <c:pt idx="1160">
                  <c:v>43167</c:v>
                </c:pt>
                <c:pt idx="1161">
                  <c:v>43166</c:v>
                </c:pt>
                <c:pt idx="1162">
                  <c:v>43165</c:v>
                </c:pt>
                <c:pt idx="1163">
                  <c:v>43164</c:v>
                </c:pt>
                <c:pt idx="1164">
                  <c:v>43161</c:v>
                </c:pt>
                <c:pt idx="1165">
                  <c:v>43160</c:v>
                </c:pt>
                <c:pt idx="1166">
                  <c:v>43159</c:v>
                </c:pt>
                <c:pt idx="1167">
                  <c:v>43158</c:v>
                </c:pt>
                <c:pt idx="1168">
                  <c:v>43157</c:v>
                </c:pt>
                <c:pt idx="1169">
                  <c:v>43154</c:v>
                </c:pt>
                <c:pt idx="1170">
                  <c:v>43153</c:v>
                </c:pt>
                <c:pt idx="1171">
                  <c:v>43152</c:v>
                </c:pt>
                <c:pt idx="1172">
                  <c:v>43151</c:v>
                </c:pt>
                <c:pt idx="1173">
                  <c:v>43147</c:v>
                </c:pt>
                <c:pt idx="1174">
                  <c:v>43146</c:v>
                </c:pt>
                <c:pt idx="1175">
                  <c:v>43145</c:v>
                </c:pt>
                <c:pt idx="1176">
                  <c:v>43144</c:v>
                </c:pt>
                <c:pt idx="1177">
                  <c:v>43143</c:v>
                </c:pt>
                <c:pt idx="1178">
                  <c:v>43140</c:v>
                </c:pt>
                <c:pt idx="1179">
                  <c:v>43139</c:v>
                </c:pt>
                <c:pt idx="1180">
                  <c:v>43138</c:v>
                </c:pt>
                <c:pt idx="1181">
                  <c:v>43137</c:v>
                </c:pt>
                <c:pt idx="1182">
                  <c:v>43136</c:v>
                </c:pt>
                <c:pt idx="1183">
                  <c:v>43133</c:v>
                </c:pt>
                <c:pt idx="1184">
                  <c:v>43132</c:v>
                </c:pt>
                <c:pt idx="1185">
                  <c:v>43131</c:v>
                </c:pt>
                <c:pt idx="1186">
                  <c:v>43130</c:v>
                </c:pt>
                <c:pt idx="1187">
                  <c:v>43129</c:v>
                </c:pt>
                <c:pt idx="1188">
                  <c:v>43126</c:v>
                </c:pt>
                <c:pt idx="1189">
                  <c:v>43125</c:v>
                </c:pt>
                <c:pt idx="1190">
                  <c:v>43124</c:v>
                </c:pt>
                <c:pt idx="1191">
                  <c:v>43123</c:v>
                </c:pt>
                <c:pt idx="1192">
                  <c:v>43122</c:v>
                </c:pt>
                <c:pt idx="1193">
                  <c:v>43119</c:v>
                </c:pt>
                <c:pt idx="1194">
                  <c:v>43118</c:v>
                </c:pt>
                <c:pt idx="1195">
                  <c:v>43117</c:v>
                </c:pt>
                <c:pt idx="1196">
                  <c:v>43116</c:v>
                </c:pt>
                <c:pt idx="1197">
                  <c:v>43112</c:v>
                </c:pt>
                <c:pt idx="1198">
                  <c:v>43111</c:v>
                </c:pt>
                <c:pt idx="1199">
                  <c:v>43110</c:v>
                </c:pt>
                <c:pt idx="1200">
                  <c:v>43109</c:v>
                </c:pt>
                <c:pt idx="1201">
                  <c:v>43108</c:v>
                </c:pt>
                <c:pt idx="1202">
                  <c:v>43105</c:v>
                </c:pt>
                <c:pt idx="1203">
                  <c:v>43104</c:v>
                </c:pt>
                <c:pt idx="1204">
                  <c:v>43103</c:v>
                </c:pt>
                <c:pt idx="1205">
                  <c:v>43102</c:v>
                </c:pt>
                <c:pt idx="1206">
                  <c:v>43098</c:v>
                </c:pt>
                <c:pt idx="1207">
                  <c:v>43097</c:v>
                </c:pt>
                <c:pt idx="1208">
                  <c:v>43096</c:v>
                </c:pt>
                <c:pt idx="1209">
                  <c:v>43095</c:v>
                </c:pt>
                <c:pt idx="1210">
                  <c:v>43091</c:v>
                </c:pt>
                <c:pt idx="1211">
                  <c:v>43090</c:v>
                </c:pt>
                <c:pt idx="1212">
                  <c:v>43089</c:v>
                </c:pt>
                <c:pt idx="1213">
                  <c:v>43088</c:v>
                </c:pt>
                <c:pt idx="1214">
                  <c:v>43087</c:v>
                </c:pt>
                <c:pt idx="1215">
                  <c:v>43084</c:v>
                </c:pt>
                <c:pt idx="1216">
                  <c:v>43083</c:v>
                </c:pt>
                <c:pt idx="1217">
                  <c:v>43082</c:v>
                </c:pt>
                <c:pt idx="1218">
                  <c:v>43081</c:v>
                </c:pt>
                <c:pt idx="1219">
                  <c:v>43080</c:v>
                </c:pt>
                <c:pt idx="1220">
                  <c:v>43077</c:v>
                </c:pt>
                <c:pt idx="1221">
                  <c:v>43076</c:v>
                </c:pt>
                <c:pt idx="1222">
                  <c:v>43075</c:v>
                </c:pt>
                <c:pt idx="1223">
                  <c:v>43074</c:v>
                </c:pt>
                <c:pt idx="1224">
                  <c:v>43073</c:v>
                </c:pt>
                <c:pt idx="1225">
                  <c:v>43070</c:v>
                </c:pt>
                <c:pt idx="1226">
                  <c:v>43069</c:v>
                </c:pt>
                <c:pt idx="1227">
                  <c:v>43068</c:v>
                </c:pt>
                <c:pt idx="1228">
                  <c:v>43067</c:v>
                </c:pt>
                <c:pt idx="1229">
                  <c:v>43066</c:v>
                </c:pt>
                <c:pt idx="1230">
                  <c:v>43063</c:v>
                </c:pt>
                <c:pt idx="1231">
                  <c:v>43061</c:v>
                </c:pt>
                <c:pt idx="1232">
                  <c:v>43060</c:v>
                </c:pt>
                <c:pt idx="1233">
                  <c:v>43059</c:v>
                </c:pt>
                <c:pt idx="1234">
                  <c:v>43056</c:v>
                </c:pt>
                <c:pt idx="1235">
                  <c:v>43055</c:v>
                </c:pt>
                <c:pt idx="1236">
                  <c:v>43054</c:v>
                </c:pt>
                <c:pt idx="1237">
                  <c:v>43053</c:v>
                </c:pt>
                <c:pt idx="1238">
                  <c:v>43052</c:v>
                </c:pt>
                <c:pt idx="1239">
                  <c:v>43049</c:v>
                </c:pt>
                <c:pt idx="1240">
                  <c:v>43048</c:v>
                </c:pt>
                <c:pt idx="1241">
                  <c:v>43047</c:v>
                </c:pt>
                <c:pt idx="1242">
                  <c:v>43046</c:v>
                </c:pt>
                <c:pt idx="1243">
                  <c:v>43045</c:v>
                </c:pt>
                <c:pt idx="1244">
                  <c:v>43042</c:v>
                </c:pt>
                <c:pt idx="1245">
                  <c:v>43041</c:v>
                </c:pt>
                <c:pt idx="1246">
                  <c:v>43040</c:v>
                </c:pt>
                <c:pt idx="1247">
                  <c:v>43039</c:v>
                </c:pt>
                <c:pt idx="1248">
                  <c:v>43038</c:v>
                </c:pt>
                <c:pt idx="1249">
                  <c:v>43035</c:v>
                </c:pt>
                <c:pt idx="1250">
                  <c:v>43034</c:v>
                </c:pt>
                <c:pt idx="1251">
                  <c:v>43033</c:v>
                </c:pt>
                <c:pt idx="1252">
                  <c:v>43032</c:v>
                </c:pt>
                <c:pt idx="1253">
                  <c:v>43031</c:v>
                </c:pt>
                <c:pt idx="1254">
                  <c:v>43028</c:v>
                </c:pt>
                <c:pt idx="1255">
                  <c:v>43027</c:v>
                </c:pt>
                <c:pt idx="1256">
                  <c:v>43026</c:v>
                </c:pt>
                <c:pt idx="1257">
                  <c:v>43025</c:v>
                </c:pt>
                <c:pt idx="1258">
                  <c:v>43024</c:v>
                </c:pt>
                <c:pt idx="1259">
                  <c:v>43021</c:v>
                </c:pt>
                <c:pt idx="1260">
                  <c:v>43020</c:v>
                </c:pt>
                <c:pt idx="1261">
                  <c:v>43019</c:v>
                </c:pt>
                <c:pt idx="1262">
                  <c:v>43018</c:v>
                </c:pt>
                <c:pt idx="1263">
                  <c:v>43017</c:v>
                </c:pt>
                <c:pt idx="1264">
                  <c:v>43014</c:v>
                </c:pt>
                <c:pt idx="1265">
                  <c:v>43013</c:v>
                </c:pt>
                <c:pt idx="1266">
                  <c:v>43012</c:v>
                </c:pt>
                <c:pt idx="1267">
                  <c:v>43011</c:v>
                </c:pt>
                <c:pt idx="1268">
                  <c:v>43010</c:v>
                </c:pt>
                <c:pt idx="1269">
                  <c:v>43007</c:v>
                </c:pt>
                <c:pt idx="1270">
                  <c:v>43006</c:v>
                </c:pt>
                <c:pt idx="1271">
                  <c:v>43005</c:v>
                </c:pt>
                <c:pt idx="1272">
                  <c:v>43004</c:v>
                </c:pt>
                <c:pt idx="1273">
                  <c:v>43003</c:v>
                </c:pt>
                <c:pt idx="1274">
                  <c:v>43000</c:v>
                </c:pt>
                <c:pt idx="1275">
                  <c:v>42999</c:v>
                </c:pt>
                <c:pt idx="1276">
                  <c:v>42998</c:v>
                </c:pt>
                <c:pt idx="1277">
                  <c:v>42997</c:v>
                </c:pt>
                <c:pt idx="1278">
                  <c:v>42996</c:v>
                </c:pt>
                <c:pt idx="1279">
                  <c:v>42993</c:v>
                </c:pt>
                <c:pt idx="1280">
                  <c:v>42992</c:v>
                </c:pt>
                <c:pt idx="1281">
                  <c:v>42991</c:v>
                </c:pt>
                <c:pt idx="1282">
                  <c:v>42990</c:v>
                </c:pt>
                <c:pt idx="1283">
                  <c:v>42989</c:v>
                </c:pt>
                <c:pt idx="1284">
                  <c:v>42986</c:v>
                </c:pt>
                <c:pt idx="1285">
                  <c:v>42985</c:v>
                </c:pt>
                <c:pt idx="1286">
                  <c:v>42984</c:v>
                </c:pt>
                <c:pt idx="1287">
                  <c:v>42983</c:v>
                </c:pt>
                <c:pt idx="1288">
                  <c:v>42979</c:v>
                </c:pt>
                <c:pt idx="1289">
                  <c:v>42978</c:v>
                </c:pt>
                <c:pt idx="1290">
                  <c:v>42977</c:v>
                </c:pt>
                <c:pt idx="1291">
                  <c:v>42976</c:v>
                </c:pt>
                <c:pt idx="1292">
                  <c:v>42975</c:v>
                </c:pt>
                <c:pt idx="1293">
                  <c:v>42972</c:v>
                </c:pt>
                <c:pt idx="1294">
                  <c:v>42971</c:v>
                </c:pt>
                <c:pt idx="1295">
                  <c:v>42970</c:v>
                </c:pt>
                <c:pt idx="1296">
                  <c:v>42969</c:v>
                </c:pt>
                <c:pt idx="1297">
                  <c:v>42968</c:v>
                </c:pt>
                <c:pt idx="1298">
                  <c:v>42965</c:v>
                </c:pt>
                <c:pt idx="1299">
                  <c:v>42964</c:v>
                </c:pt>
                <c:pt idx="1300">
                  <c:v>42963</c:v>
                </c:pt>
                <c:pt idx="1301">
                  <c:v>42962</c:v>
                </c:pt>
                <c:pt idx="1302">
                  <c:v>42961</c:v>
                </c:pt>
                <c:pt idx="1303">
                  <c:v>42958</c:v>
                </c:pt>
                <c:pt idx="1304">
                  <c:v>42957</c:v>
                </c:pt>
                <c:pt idx="1305">
                  <c:v>42956</c:v>
                </c:pt>
                <c:pt idx="1306">
                  <c:v>42955</c:v>
                </c:pt>
                <c:pt idx="1307">
                  <c:v>42954</c:v>
                </c:pt>
                <c:pt idx="1308">
                  <c:v>42951</c:v>
                </c:pt>
                <c:pt idx="1309">
                  <c:v>42950</c:v>
                </c:pt>
                <c:pt idx="1310">
                  <c:v>42949</c:v>
                </c:pt>
                <c:pt idx="1311">
                  <c:v>42948</c:v>
                </c:pt>
                <c:pt idx="1312">
                  <c:v>42947</c:v>
                </c:pt>
                <c:pt idx="1313">
                  <c:v>42944</c:v>
                </c:pt>
                <c:pt idx="1314">
                  <c:v>42943</c:v>
                </c:pt>
                <c:pt idx="1315">
                  <c:v>42942</c:v>
                </c:pt>
                <c:pt idx="1316">
                  <c:v>42941</c:v>
                </c:pt>
                <c:pt idx="1317">
                  <c:v>42940</c:v>
                </c:pt>
                <c:pt idx="1318">
                  <c:v>42937</c:v>
                </c:pt>
                <c:pt idx="1319">
                  <c:v>42936</c:v>
                </c:pt>
                <c:pt idx="1320">
                  <c:v>42935</c:v>
                </c:pt>
                <c:pt idx="1321">
                  <c:v>42934</c:v>
                </c:pt>
                <c:pt idx="1322">
                  <c:v>42933</c:v>
                </c:pt>
                <c:pt idx="1323">
                  <c:v>42930</c:v>
                </c:pt>
                <c:pt idx="1324">
                  <c:v>42929</c:v>
                </c:pt>
                <c:pt idx="1325">
                  <c:v>42928</c:v>
                </c:pt>
                <c:pt idx="1326">
                  <c:v>42927</c:v>
                </c:pt>
                <c:pt idx="1327">
                  <c:v>42926</c:v>
                </c:pt>
                <c:pt idx="1328">
                  <c:v>42923</c:v>
                </c:pt>
                <c:pt idx="1329">
                  <c:v>42922</c:v>
                </c:pt>
                <c:pt idx="1330">
                  <c:v>42921</c:v>
                </c:pt>
                <c:pt idx="1331">
                  <c:v>42919</c:v>
                </c:pt>
                <c:pt idx="1332">
                  <c:v>42916</c:v>
                </c:pt>
                <c:pt idx="1333">
                  <c:v>42915</c:v>
                </c:pt>
                <c:pt idx="1334">
                  <c:v>42914</c:v>
                </c:pt>
                <c:pt idx="1335">
                  <c:v>42913</c:v>
                </c:pt>
                <c:pt idx="1336">
                  <c:v>42912</c:v>
                </c:pt>
                <c:pt idx="1337">
                  <c:v>42909</c:v>
                </c:pt>
                <c:pt idx="1338">
                  <c:v>42908</c:v>
                </c:pt>
                <c:pt idx="1339">
                  <c:v>42907</c:v>
                </c:pt>
                <c:pt idx="1340">
                  <c:v>42906</c:v>
                </c:pt>
                <c:pt idx="1341">
                  <c:v>42905</c:v>
                </c:pt>
                <c:pt idx="1342">
                  <c:v>42902</c:v>
                </c:pt>
                <c:pt idx="1343">
                  <c:v>42901</c:v>
                </c:pt>
                <c:pt idx="1344">
                  <c:v>42900</c:v>
                </c:pt>
                <c:pt idx="1345">
                  <c:v>42899</c:v>
                </c:pt>
                <c:pt idx="1346">
                  <c:v>42898</c:v>
                </c:pt>
                <c:pt idx="1347">
                  <c:v>42895</c:v>
                </c:pt>
                <c:pt idx="1348">
                  <c:v>42894</c:v>
                </c:pt>
                <c:pt idx="1349">
                  <c:v>42893</c:v>
                </c:pt>
                <c:pt idx="1350">
                  <c:v>42892</c:v>
                </c:pt>
                <c:pt idx="1351">
                  <c:v>42891</c:v>
                </c:pt>
                <c:pt idx="1352">
                  <c:v>42888</c:v>
                </c:pt>
                <c:pt idx="1353">
                  <c:v>42887</c:v>
                </c:pt>
                <c:pt idx="1354">
                  <c:v>42886</c:v>
                </c:pt>
                <c:pt idx="1355">
                  <c:v>42885</c:v>
                </c:pt>
                <c:pt idx="1356">
                  <c:v>42881</c:v>
                </c:pt>
                <c:pt idx="1357">
                  <c:v>42880</c:v>
                </c:pt>
                <c:pt idx="1358">
                  <c:v>42879</c:v>
                </c:pt>
                <c:pt idx="1359">
                  <c:v>42878</c:v>
                </c:pt>
                <c:pt idx="1360">
                  <c:v>42877</c:v>
                </c:pt>
                <c:pt idx="1361">
                  <c:v>42874</c:v>
                </c:pt>
                <c:pt idx="1362">
                  <c:v>42873</c:v>
                </c:pt>
                <c:pt idx="1363">
                  <c:v>42872</c:v>
                </c:pt>
                <c:pt idx="1364">
                  <c:v>42871</c:v>
                </c:pt>
                <c:pt idx="1365">
                  <c:v>42870</c:v>
                </c:pt>
                <c:pt idx="1366">
                  <c:v>42867</c:v>
                </c:pt>
                <c:pt idx="1367">
                  <c:v>42866</c:v>
                </c:pt>
                <c:pt idx="1368">
                  <c:v>42865</c:v>
                </c:pt>
                <c:pt idx="1369">
                  <c:v>42864</c:v>
                </c:pt>
                <c:pt idx="1370">
                  <c:v>42863</c:v>
                </c:pt>
                <c:pt idx="1371">
                  <c:v>42860</c:v>
                </c:pt>
                <c:pt idx="1372">
                  <c:v>42859</c:v>
                </c:pt>
                <c:pt idx="1373">
                  <c:v>42858</c:v>
                </c:pt>
                <c:pt idx="1374">
                  <c:v>42857</c:v>
                </c:pt>
                <c:pt idx="1375">
                  <c:v>42856</c:v>
                </c:pt>
                <c:pt idx="1376">
                  <c:v>42853</c:v>
                </c:pt>
                <c:pt idx="1377">
                  <c:v>42852</c:v>
                </c:pt>
                <c:pt idx="1378">
                  <c:v>42851</c:v>
                </c:pt>
                <c:pt idx="1379">
                  <c:v>42850</c:v>
                </c:pt>
                <c:pt idx="1380">
                  <c:v>42849</c:v>
                </c:pt>
                <c:pt idx="1381">
                  <c:v>42846</c:v>
                </c:pt>
                <c:pt idx="1382">
                  <c:v>42845</c:v>
                </c:pt>
                <c:pt idx="1383">
                  <c:v>42844</c:v>
                </c:pt>
                <c:pt idx="1384">
                  <c:v>42843</c:v>
                </c:pt>
                <c:pt idx="1385">
                  <c:v>42842</c:v>
                </c:pt>
                <c:pt idx="1386">
                  <c:v>42838</c:v>
                </c:pt>
                <c:pt idx="1387">
                  <c:v>42837</c:v>
                </c:pt>
                <c:pt idx="1388">
                  <c:v>42836</c:v>
                </c:pt>
                <c:pt idx="1389">
                  <c:v>42835</c:v>
                </c:pt>
                <c:pt idx="1390">
                  <c:v>42832</c:v>
                </c:pt>
                <c:pt idx="1391">
                  <c:v>42831</c:v>
                </c:pt>
                <c:pt idx="1392">
                  <c:v>42830</c:v>
                </c:pt>
                <c:pt idx="1393">
                  <c:v>42829</c:v>
                </c:pt>
                <c:pt idx="1394">
                  <c:v>42828</c:v>
                </c:pt>
                <c:pt idx="1395">
                  <c:v>42825</c:v>
                </c:pt>
                <c:pt idx="1396">
                  <c:v>42824</c:v>
                </c:pt>
                <c:pt idx="1397">
                  <c:v>42823</c:v>
                </c:pt>
                <c:pt idx="1398">
                  <c:v>42822</c:v>
                </c:pt>
                <c:pt idx="1399">
                  <c:v>42821</c:v>
                </c:pt>
                <c:pt idx="1400">
                  <c:v>42818</c:v>
                </c:pt>
                <c:pt idx="1401">
                  <c:v>42817</c:v>
                </c:pt>
                <c:pt idx="1402">
                  <c:v>42816</c:v>
                </c:pt>
                <c:pt idx="1403">
                  <c:v>42815</c:v>
                </c:pt>
                <c:pt idx="1404">
                  <c:v>42814</c:v>
                </c:pt>
                <c:pt idx="1405">
                  <c:v>42811</c:v>
                </c:pt>
                <c:pt idx="1406">
                  <c:v>42810</c:v>
                </c:pt>
                <c:pt idx="1407">
                  <c:v>42809</c:v>
                </c:pt>
                <c:pt idx="1408">
                  <c:v>42808</c:v>
                </c:pt>
                <c:pt idx="1409">
                  <c:v>42807</c:v>
                </c:pt>
                <c:pt idx="1410">
                  <c:v>42804</c:v>
                </c:pt>
                <c:pt idx="1411">
                  <c:v>42803</c:v>
                </c:pt>
                <c:pt idx="1412">
                  <c:v>42802</c:v>
                </c:pt>
                <c:pt idx="1413">
                  <c:v>42801</c:v>
                </c:pt>
                <c:pt idx="1414">
                  <c:v>42800</c:v>
                </c:pt>
                <c:pt idx="1415">
                  <c:v>42797</c:v>
                </c:pt>
                <c:pt idx="1416">
                  <c:v>42796</c:v>
                </c:pt>
                <c:pt idx="1417">
                  <c:v>42795</c:v>
                </c:pt>
                <c:pt idx="1418">
                  <c:v>42794</c:v>
                </c:pt>
                <c:pt idx="1419">
                  <c:v>42793</c:v>
                </c:pt>
                <c:pt idx="1420">
                  <c:v>42790</c:v>
                </c:pt>
                <c:pt idx="1421">
                  <c:v>42789</c:v>
                </c:pt>
                <c:pt idx="1422">
                  <c:v>42788</c:v>
                </c:pt>
                <c:pt idx="1423">
                  <c:v>42787</c:v>
                </c:pt>
                <c:pt idx="1424">
                  <c:v>42783</c:v>
                </c:pt>
                <c:pt idx="1425">
                  <c:v>42782</c:v>
                </c:pt>
                <c:pt idx="1426">
                  <c:v>42781</c:v>
                </c:pt>
                <c:pt idx="1427">
                  <c:v>42780</c:v>
                </c:pt>
                <c:pt idx="1428">
                  <c:v>42779</c:v>
                </c:pt>
                <c:pt idx="1429">
                  <c:v>42776</c:v>
                </c:pt>
                <c:pt idx="1430">
                  <c:v>42775</c:v>
                </c:pt>
                <c:pt idx="1431">
                  <c:v>42774</c:v>
                </c:pt>
                <c:pt idx="1432">
                  <c:v>42773</c:v>
                </c:pt>
                <c:pt idx="1433">
                  <c:v>42772</c:v>
                </c:pt>
                <c:pt idx="1434">
                  <c:v>42769</c:v>
                </c:pt>
                <c:pt idx="1435">
                  <c:v>42768</c:v>
                </c:pt>
                <c:pt idx="1436">
                  <c:v>42767</c:v>
                </c:pt>
                <c:pt idx="1437">
                  <c:v>42766</c:v>
                </c:pt>
                <c:pt idx="1438">
                  <c:v>42765</c:v>
                </c:pt>
                <c:pt idx="1439">
                  <c:v>42762</c:v>
                </c:pt>
                <c:pt idx="1440">
                  <c:v>42761</c:v>
                </c:pt>
                <c:pt idx="1441">
                  <c:v>42760</c:v>
                </c:pt>
                <c:pt idx="1442">
                  <c:v>42759</c:v>
                </c:pt>
                <c:pt idx="1443">
                  <c:v>42758</c:v>
                </c:pt>
                <c:pt idx="1444">
                  <c:v>42755</c:v>
                </c:pt>
                <c:pt idx="1445">
                  <c:v>42754</c:v>
                </c:pt>
                <c:pt idx="1446">
                  <c:v>42753</c:v>
                </c:pt>
                <c:pt idx="1447">
                  <c:v>42752</c:v>
                </c:pt>
                <c:pt idx="1448">
                  <c:v>42748</c:v>
                </c:pt>
                <c:pt idx="1449">
                  <c:v>42747</c:v>
                </c:pt>
                <c:pt idx="1450">
                  <c:v>42746</c:v>
                </c:pt>
                <c:pt idx="1451">
                  <c:v>42745</c:v>
                </c:pt>
                <c:pt idx="1452">
                  <c:v>42744</c:v>
                </c:pt>
                <c:pt idx="1453">
                  <c:v>42741</c:v>
                </c:pt>
                <c:pt idx="1454">
                  <c:v>42740</c:v>
                </c:pt>
                <c:pt idx="1455">
                  <c:v>42739</c:v>
                </c:pt>
                <c:pt idx="1456">
                  <c:v>42738</c:v>
                </c:pt>
                <c:pt idx="1457">
                  <c:v>42734</c:v>
                </c:pt>
                <c:pt idx="1458">
                  <c:v>42733</c:v>
                </c:pt>
                <c:pt idx="1459">
                  <c:v>42732</c:v>
                </c:pt>
                <c:pt idx="1460">
                  <c:v>42731</c:v>
                </c:pt>
                <c:pt idx="1461">
                  <c:v>42727</c:v>
                </c:pt>
                <c:pt idx="1462">
                  <c:v>42726</c:v>
                </c:pt>
                <c:pt idx="1463">
                  <c:v>42725</c:v>
                </c:pt>
                <c:pt idx="1464">
                  <c:v>42724</c:v>
                </c:pt>
                <c:pt idx="1465">
                  <c:v>42723</c:v>
                </c:pt>
                <c:pt idx="1466">
                  <c:v>42720</c:v>
                </c:pt>
                <c:pt idx="1467">
                  <c:v>42719</c:v>
                </c:pt>
                <c:pt idx="1468">
                  <c:v>42718</c:v>
                </c:pt>
                <c:pt idx="1469">
                  <c:v>42717</c:v>
                </c:pt>
                <c:pt idx="1470">
                  <c:v>42716</c:v>
                </c:pt>
                <c:pt idx="1471">
                  <c:v>42713</c:v>
                </c:pt>
                <c:pt idx="1472">
                  <c:v>42712</c:v>
                </c:pt>
                <c:pt idx="1473">
                  <c:v>42711</c:v>
                </c:pt>
                <c:pt idx="1474">
                  <c:v>42710</c:v>
                </c:pt>
                <c:pt idx="1475">
                  <c:v>42709</c:v>
                </c:pt>
                <c:pt idx="1476">
                  <c:v>42706</c:v>
                </c:pt>
                <c:pt idx="1477">
                  <c:v>42705</c:v>
                </c:pt>
                <c:pt idx="1478">
                  <c:v>42704</c:v>
                </c:pt>
                <c:pt idx="1479">
                  <c:v>42703</c:v>
                </c:pt>
                <c:pt idx="1480">
                  <c:v>42702</c:v>
                </c:pt>
                <c:pt idx="1481">
                  <c:v>42699</c:v>
                </c:pt>
                <c:pt idx="1482">
                  <c:v>42697</c:v>
                </c:pt>
                <c:pt idx="1483">
                  <c:v>42696</c:v>
                </c:pt>
                <c:pt idx="1484">
                  <c:v>42695</c:v>
                </c:pt>
                <c:pt idx="1485">
                  <c:v>42692</c:v>
                </c:pt>
                <c:pt idx="1486">
                  <c:v>42691</c:v>
                </c:pt>
                <c:pt idx="1487">
                  <c:v>42690</c:v>
                </c:pt>
                <c:pt idx="1488">
                  <c:v>42689</c:v>
                </c:pt>
                <c:pt idx="1489">
                  <c:v>42688</c:v>
                </c:pt>
                <c:pt idx="1490">
                  <c:v>42685</c:v>
                </c:pt>
                <c:pt idx="1491">
                  <c:v>42684</c:v>
                </c:pt>
                <c:pt idx="1492">
                  <c:v>42683</c:v>
                </c:pt>
                <c:pt idx="1493">
                  <c:v>42682</c:v>
                </c:pt>
                <c:pt idx="1494">
                  <c:v>42681</c:v>
                </c:pt>
                <c:pt idx="1495">
                  <c:v>42678</c:v>
                </c:pt>
                <c:pt idx="1496">
                  <c:v>42677</c:v>
                </c:pt>
                <c:pt idx="1497">
                  <c:v>42676</c:v>
                </c:pt>
                <c:pt idx="1498">
                  <c:v>42675</c:v>
                </c:pt>
                <c:pt idx="1499">
                  <c:v>42674</c:v>
                </c:pt>
                <c:pt idx="1500">
                  <c:v>42671</c:v>
                </c:pt>
                <c:pt idx="1501">
                  <c:v>42670</c:v>
                </c:pt>
                <c:pt idx="1502">
                  <c:v>42669</c:v>
                </c:pt>
                <c:pt idx="1503">
                  <c:v>42668</c:v>
                </c:pt>
                <c:pt idx="1504">
                  <c:v>42667</c:v>
                </c:pt>
                <c:pt idx="1505">
                  <c:v>42664</c:v>
                </c:pt>
                <c:pt idx="1506">
                  <c:v>42663</c:v>
                </c:pt>
                <c:pt idx="1507">
                  <c:v>42662</c:v>
                </c:pt>
                <c:pt idx="1508">
                  <c:v>42661</c:v>
                </c:pt>
                <c:pt idx="1509">
                  <c:v>42660</c:v>
                </c:pt>
                <c:pt idx="1510">
                  <c:v>42657</c:v>
                </c:pt>
                <c:pt idx="1511">
                  <c:v>42656</c:v>
                </c:pt>
                <c:pt idx="1512">
                  <c:v>42655</c:v>
                </c:pt>
                <c:pt idx="1513">
                  <c:v>42654</c:v>
                </c:pt>
                <c:pt idx="1514">
                  <c:v>42653</c:v>
                </c:pt>
                <c:pt idx="1515">
                  <c:v>42650</c:v>
                </c:pt>
                <c:pt idx="1516">
                  <c:v>42649</c:v>
                </c:pt>
                <c:pt idx="1517">
                  <c:v>42648</c:v>
                </c:pt>
                <c:pt idx="1518">
                  <c:v>42647</c:v>
                </c:pt>
                <c:pt idx="1519">
                  <c:v>42646</c:v>
                </c:pt>
                <c:pt idx="1520">
                  <c:v>42643</c:v>
                </c:pt>
                <c:pt idx="1521">
                  <c:v>42642</c:v>
                </c:pt>
                <c:pt idx="1522">
                  <c:v>42641</c:v>
                </c:pt>
                <c:pt idx="1523">
                  <c:v>42640</c:v>
                </c:pt>
                <c:pt idx="1524">
                  <c:v>42639</c:v>
                </c:pt>
                <c:pt idx="1525">
                  <c:v>42636</c:v>
                </c:pt>
                <c:pt idx="1526">
                  <c:v>42635</c:v>
                </c:pt>
                <c:pt idx="1527">
                  <c:v>42634</c:v>
                </c:pt>
                <c:pt idx="1528">
                  <c:v>42633</c:v>
                </c:pt>
                <c:pt idx="1529">
                  <c:v>42632</c:v>
                </c:pt>
                <c:pt idx="1530">
                  <c:v>42629</c:v>
                </c:pt>
                <c:pt idx="1531">
                  <c:v>42628</c:v>
                </c:pt>
                <c:pt idx="1532">
                  <c:v>42627</c:v>
                </c:pt>
                <c:pt idx="1533">
                  <c:v>42626</c:v>
                </c:pt>
                <c:pt idx="1534">
                  <c:v>42625</c:v>
                </c:pt>
                <c:pt idx="1535">
                  <c:v>42622</c:v>
                </c:pt>
                <c:pt idx="1536">
                  <c:v>42621</c:v>
                </c:pt>
                <c:pt idx="1537">
                  <c:v>42620</c:v>
                </c:pt>
                <c:pt idx="1538">
                  <c:v>42619</c:v>
                </c:pt>
                <c:pt idx="1539">
                  <c:v>42615</c:v>
                </c:pt>
                <c:pt idx="1540">
                  <c:v>42614</c:v>
                </c:pt>
                <c:pt idx="1541">
                  <c:v>42613</c:v>
                </c:pt>
                <c:pt idx="1542">
                  <c:v>42612</c:v>
                </c:pt>
                <c:pt idx="1543">
                  <c:v>42611</c:v>
                </c:pt>
                <c:pt idx="1544">
                  <c:v>42608</c:v>
                </c:pt>
                <c:pt idx="1545">
                  <c:v>42607</c:v>
                </c:pt>
                <c:pt idx="1546">
                  <c:v>42606</c:v>
                </c:pt>
                <c:pt idx="1547">
                  <c:v>42605</c:v>
                </c:pt>
                <c:pt idx="1548">
                  <c:v>42604</c:v>
                </c:pt>
                <c:pt idx="1549">
                  <c:v>42601</c:v>
                </c:pt>
                <c:pt idx="1550">
                  <c:v>42600</c:v>
                </c:pt>
                <c:pt idx="1551">
                  <c:v>42599</c:v>
                </c:pt>
                <c:pt idx="1552">
                  <c:v>42598</c:v>
                </c:pt>
                <c:pt idx="1553">
                  <c:v>42597</c:v>
                </c:pt>
                <c:pt idx="1554">
                  <c:v>42594</c:v>
                </c:pt>
                <c:pt idx="1555">
                  <c:v>42593</c:v>
                </c:pt>
                <c:pt idx="1556">
                  <c:v>42592</c:v>
                </c:pt>
                <c:pt idx="1557">
                  <c:v>42591</c:v>
                </c:pt>
                <c:pt idx="1558">
                  <c:v>42590</c:v>
                </c:pt>
                <c:pt idx="1559">
                  <c:v>42587</c:v>
                </c:pt>
                <c:pt idx="1560">
                  <c:v>42586</c:v>
                </c:pt>
                <c:pt idx="1561">
                  <c:v>42585</c:v>
                </c:pt>
                <c:pt idx="1562">
                  <c:v>42584</c:v>
                </c:pt>
                <c:pt idx="1563">
                  <c:v>42583</c:v>
                </c:pt>
                <c:pt idx="1564">
                  <c:v>42580</c:v>
                </c:pt>
                <c:pt idx="1565">
                  <c:v>42579</c:v>
                </c:pt>
                <c:pt idx="1566">
                  <c:v>42578</c:v>
                </c:pt>
                <c:pt idx="1567">
                  <c:v>42577</c:v>
                </c:pt>
                <c:pt idx="1568">
                  <c:v>42576</c:v>
                </c:pt>
                <c:pt idx="1569">
                  <c:v>42573</c:v>
                </c:pt>
                <c:pt idx="1570">
                  <c:v>42572</c:v>
                </c:pt>
                <c:pt idx="1571">
                  <c:v>42571</c:v>
                </c:pt>
                <c:pt idx="1572">
                  <c:v>42570</c:v>
                </c:pt>
                <c:pt idx="1573">
                  <c:v>42569</c:v>
                </c:pt>
                <c:pt idx="1574">
                  <c:v>42566</c:v>
                </c:pt>
                <c:pt idx="1575">
                  <c:v>42565</c:v>
                </c:pt>
                <c:pt idx="1576">
                  <c:v>42564</c:v>
                </c:pt>
                <c:pt idx="1577">
                  <c:v>42563</c:v>
                </c:pt>
                <c:pt idx="1578">
                  <c:v>42562</c:v>
                </c:pt>
                <c:pt idx="1579">
                  <c:v>42559</c:v>
                </c:pt>
                <c:pt idx="1580">
                  <c:v>42558</c:v>
                </c:pt>
                <c:pt idx="1581">
                  <c:v>42557</c:v>
                </c:pt>
                <c:pt idx="1582">
                  <c:v>42556</c:v>
                </c:pt>
                <c:pt idx="1583">
                  <c:v>42552</c:v>
                </c:pt>
                <c:pt idx="1584">
                  <c:v>42551</c:v>
                </c:pt>
                <c:pt idx="1585">
                  <c:v>42550</c:v>
                </c:pt>
                <c:pt idx="1586">
                  <c:v>42549</c:v>
                </c:pt>
                <c:pt idx="1587">
                  <c:v>42548</c:v>
                </c:pt>
                <c:pt idx="1588">
                  <c:v>42545</c:v>
                </c:pt>
                <c:pt idx="1589">
                  <c:v>42544</c:v>
                </c:pt>
                <c:pt idx="1590">
                  <c:v>42543</c:v>
                </c:pt>
                <c:pt idx="1591">
                  <c:v>42542</c:v>
                </c:pt>
                <c:pt idx="1592">
                  <c:v>42541</c:v>
                </c:pt>
                <c:pt idx="1593">
                  <c:v>42538</c:v>
                </c:pt>
                <c:pt idx="1594">
                  <c:v>42537</c:v>
                </c:pt>
                <c:pt idx="1595">
                  <c:v>42536</c:v>
                </c:pt>
                <c:pt idx="1596">
                  <c:v>42535</c:v>
                </c:pt>
                <c:pt idx="1597">
                  <c:v>42534</c:v>
                </c:pt>
                <c:pt idx="1598">
                  <c:v>42531</c:v>
                </c:pt>
                <c:pt idx="1599">
                  <c:v>42530</c:v>
                </c:pt>
                <c:pt idx="1600">
                  <c:v>42529</c:v>
                </c:pt>
                <c:pt idx="1601">
                  <c:v>42528</c:v>
                </c:pt>
                <c:pt idx="1602">
                  <c:v>42527</c:v>
                </c:pt>
                <c:pt idx="1603">
                  <c:v>42524</c:v>
                </c:pt>
                <c:pt idx="1604">
                  <c:v>42523</c:v>
                </c:pt>
                <c:pt idx="1605">
                  <c:v>42522</c:v>
                </c:pt>
                <c:pt idx="1606">
                  <c:v>42521</c:v>
                </c:pt>
                <c:pt idx="1607">
                  <c:v>42517</c:v>
                </c:pt>
                <c:pt idx="1608">
                  <c:v>42516</c:v>
                </c:pt>
                <c:pt idx="1609">
                  <c:v>42515</c:v>
                </c:pt>
                <c:pt idx="1610">
                  <c:v>42514</c:v>
                </c:pt>
                <c:pt idx="1611">
                  <c:v>42513</c:v>
                </c:pt>
                <c:pt idx="1612">
                  <c:v>42510</c:v>
                </c:pt>
                <c:pt idx="1613">
                  <c:v>42509</c:v>
                </c:pt>
                <c:pt idx="1614">
                  <c:v>42508</c:v>
                </c:pt>
                <c:pt idx="1615">
                  <c:v>42507</c:v>
                </c:pt>
                <c:pt idx="1616">
                  <c:v>42506</c:v>
                </c:pt>
                <c:pt idx="1617">
                  <c:v>42503</c:v>
                </c:pt>
                <c:pt idx="1618">
                  <c:v>42502</c:v>
                </c:pt>
                <c:pt idx="1619">
                  <c:v>42501</c:v>
                </c:pt>
                <c:pt idx="1620">
                  <c:v>42500</c:v>
                </c:pt>
                <c:pt idx="1621">
                  <c:v>42499</c:v>
                </c:pt>
                <c:pt idx="1622">
                  <c:v>42496</c:v>
                </c:pt>
                <c:pt idx="1623">
                  <c:v>42495</c:v>
                </c:pt>
                <c:pt idx="1624">
                  <c:v>42494</c:v>
                </c:pt>
                <c:pt idx="1625">
                  <c:v>42493</c:v>
                </c:pt>
                <c:pt idx="1626">
                  <c:v>42492</c:v>
                </c:pt>
                <c:pt idx="1627">
                  <c:v>42489</c:v>
                </c:pt>
                <c:pt idx="1628">
                  <c:v>42488</c:v>
                </c:pt>
                <c:pt idx="1629">
                  <c:v>42487</c:v>
                </c:pt>
                <c:pt idx="1630">
                  <c:v>42486</c:v>
                </c:pt>
                <c:pt idx="1631">
                  <c:v>42485</c:v>
                </c:pt>
                <c:pt idx="1632">
                  <c:v>42482</c:v>
                </c:pt>
                <c:pt idx="1633">
                  <c:v>42481</c:v>
                </c:pt>
                <c:pt idx="1634">
                  <c:v>42480</c:v>
                </c:pt>
                <c:pt idx="1635">
                  <c:v>42479</c:v>
                </c:pt>
                <c:pt idx="1636">
                  <c:v>42478</c:v>
                </c:pt>
                <c:pt idx="1637">
                  <c:v>42475</c:v>
                </c:pt>
                <c:pt idx="1638">
                  <c:v>42474</c:v>
                </c:pt>
                <c:pt idx="1639">
                  <c:v>42473</c:v>
                </c:pt>
                <c:pt idx="1640">
                  <c:v>42472</c:v>
                </c:pt>
                <c:pt idx="1641">
                  <c:v>42471</c:v>
                </c:pt>
                <c:pt idx="1642">
                  <c:v>42468</c:v>
                </c:pt>
                <c:pt idx="1643">
                  <c:v>42467</c:v>
                </c:pt>
                <c:pt idx="1644">
                  <c:v>42466</c:v>
                </c:pt>
                <c:pt idx="1645">
                  <c:v>42465</c:v>
                </c:pt>
                <c:pt idx="1646">
                  <c:v>42464</c:v>
                </c:pt>
                <c:pt idx="1647">
                  <c:v>42461</c:v>
                </c:pt>
                <c:pt idx="1648">
                  <c:v>42460</c:v>
                </c:pt>
                <c:pt idx="1649">
                  <c:v>42459</c:v>
                </c:pt>
                <c:pt idx="1650">
                  <c:v>42458</c:v>
                </c:pt>
                <c:pt idx="1651">
                  <c:v>42457</c:v>
                </c:pt>
                <c:pt idx="1652">
                  <c:v>42453</c:v>
                </c:pt>
                <c:pt idx="1653">
                  <c:v>42452</c:v>
                </c:pt>
                <c:pt idx="1654">
                  <c:v>42451</c:v>
                </c:pt>
                <c:pt idx="1655">
                  <c:v>42450</c:v>
                </c:pt>
                <c:pt idx="1656">
                  <c:v>42447</c:v>
                </c:pt>
                <c:pt idx="1657">
                  <c:v>42446</c:v>
                </c:pt>
                <c:pt idx="1658">
                  <c:v>42445</c:v>
                </c:pt>
                <c:pt idx="1659">
                  <c:v>42444</c:v>
                </c:pt>
                <c:pt idx="1660">
                  <c:v>42443</c:v>
                </c:pt>
                <c:pt idx="1661">
                  <c:v>42440</c:v>
                </c:pt>
                <c:pt idx="1662">
                  <c:v>42439</c:v>
                </c:pt>
                <c:pt idx="1663">
                  <c:v>42438</c:v>
                </c:pt>
                <c:pt idx="1664">
                  <c:v>42437</c:v>
                </c:pt>
                <c:pt idx="1665">
                  <c:v>42436</c:v>
                </c:pt>
                <c:pt idx="1666">
                  <c:v>42433</c:v>
                </c:pt>
                <c:pt idx="1667">
                  <c:v>42432</c:v>
                </c:pt>
                <c:pt idx="1668">
                  <c:v>42431</c:v>
                </c:pt>
                <c:pt idx="1669">
                  <c:v>42430</c:v>
                </c:pt>
                <c:pt idx="1670">
                  <c:v>42429</c:v>
                </c:pt>
                <c:pt idx="1671">
                  <c:v>42426</c:v>
                </c:pt>
                <c:pt idx="1672">
                  <c:v>42425</c:v>
                </c:pt>
                <c:pt idx="1673">
                  <c:v>42424</c:v>
                </c:pt>
                <c:pt idx="1674">
                  <c:v>42423</c:v>
                </c:pt>
                <c:pt idx="1675">
                  <c:v>42422</c:v>
                </c:pt>
                <c:pt idx="1676">
                  <c:v>42419</c:v>
                </c:pt>
                <c:pt idx="1677">
                  <c:v>42418</c:v>
                </c:pt>
                <c:pt idx="1678">
                  <c:v>42417</c:v>
                </c:pt>
                <c:pt idx="1679">
                  <c:v>42416</c:v>
                </c:pt>
                <c:pt idx="1680">
                  <c:v>42412</c:v>
                </c:pt>
                <c:pt idx="1681">
                  <c:v>42411</c:v>
                </c:pt>
                <c:pt idx="1682">
                  <c:v>42410</c:v>
                </c:pt>
                <c:pt idx="1683">
                  <c:v>42409</c:v>
                </c:pt>
                <c:pt idx="1684">
                  <c:v>42408</c:v>
                </c:pt>
                <c:pt idx="1685">
                  <c:v>42405</c:v>
                </c:pt>
                <c:pt idx="1686">
                  <c:v>42404</c:v>
                </c:pt>
                <c:pt idx="1687">
                  <c:v>42403</c:v>
                </c:pt>
                <c:pt idx="1688">
                  <c:v>42402</c:v>
                </c:pt>
                <c:pt idx="1689">
                  <c:v>42401</c:v>
                </c:pt>
                <c:pt idx="1690">
                  <c:v>42398</c:v>
                </c:pt>
                <c:pt idx="1691">
                  <c:v>42397</c:v>
                </c:pt>
                <c:pt idx="1692">
                  <c:v>42396</c:v>
                </c:pt>
                <c:pt idx="1693">
                  <c:v>42395</c:v>
                </c:pt>
                <c:pt idx="1694">
                  <c:v>42394</c:v>
                </c:pt>
                <c:pt idx="1695">
                  <c:v>42391</c:v>
                </c:pt>
                <c:pt idx="1696">
                  <c:v>42390</c:v>
                </c:pt>
                <c:pt idx="1697">
                  <c:v>42389</c:v>
                </c:pt>
                <c:pt idx="1698">
                  <c:v>42388</c:v>
                </c:pt>
                <c:pt idx="1699">
                  <c:v>42384</c:v>
                </c:pt>
                <c:pt idx="1700">
                  <c:v>42383</c:v>
                </c:pt>
                <c:pt idx="1701">
                  <c:v>42382</c:v>
                </c:pt>
                <c:pt idx="1702">
                  <c:v>42381</c:v>
                </c:pt>
                <c:pt idx="1703">
                  <c:v>42380</c:v>
                </c:pt>
                <c:pt idx="1704">
                  <c:v>42377</c:v>
                </c:pt>
                <c:pt idx="1705">
                  <c:v>42376</c:v>
                </c:pt>
                <c:pt idx="1706">
                  <c:v>42375</c:v>
                </c:pt>
                <c:pt idx="1707">
                  <c:v>42374</c:v>
                </c:pt>
                <c:pt idx="1708">
                  <c:v>42373</c:v>
                </c:pt>
                <c:pt idx="1709">
                  <c:v>42369</c:v>
                </c:pt>
                <c:pt idx="1710">
                  <c:v>42368</c:v>
                </c:pt>
                <c:pt idx="1711">
                  <c:v>42367</c:v>
                </c:pt>
                <c:pt idx="1712">
                  <c:v>42366</c:v>
                </c:pt>
                <c:pt idx="1713">
                  <c:v>42362</c:v>
                </c:pt>
                <c:pt idx="1714">
                  <c:v>42361</c:v>
                </c:pt>
                <c:pt idx="1715">
                  <c:v>42360</c:v>
                </c:pt>
                <c:pt idx="1716">
                  <c:v>42359</c:v>
                </c:pt>
                <c:pt idx="1717">
                  <c:v>42356</c:v>
                </c:pt>
                <c:pt idx="1718">
                  <c:v>42355</c:v>
                </c:pt>
                <c:pt idx="1719">
                  <c:v>42354</c:v>
                </c:pt>
                <c:pt idx="1720">
                  <c:v>42353</c:v>
                </c:pt>
                <c:pt idx="1721">
                  <c:v>42352</c:v>
                </c:pt>
                <c:pt idx="1722">
                  <c:v>42349</c:v>
                </c:pt>
                <c:pt idx="1723">
                  <c:v>42348</c:v>
                </c:pt>
                <c:pt idx="1724">
                  <c:v>42347</c:v>
                </c:pt>
                <c:pt idx="1725">
                  <c:v>42346</c:v>
                </c:pt>
                <c:pt idx="1726">
                  <c:v>42345</c:v>
                </c:pt>
                <c:pt idx="1727">
                  <c:v>42342</c:v>
                </c:pt>
                <c:pt idx="1728">
                  <c:v>42341</c:v>
                </c:pt>
                <c:pt idx="1729">
                  <c:v>42340</c:v>
                </c:pt>
                <c:pt idx="1730">
                  <c:v>42339</c:v>
                </c:pt>
                <c:pt idx="1731">
                  <c:v>42338</c:v>
                </c:pt>
                <c:pt idx="1732">
                  <c:v>42335</c:v>
                </c:pt>
                <c:pt idx="1733">
                  <c:v>42333</c:v>
                </c:pt>
                <c:pt idx="1734">
                  <c:v>42332</c:v>
                </c:pt>
                <c:pt idx="1735">
                  <c:v>42331</c:v>
                </c:pt>
                <c:pt idx="1736">
                  <c:v>42328</c:v>
                </c:pt>
                <c:pt idx="1737">
                  <c:v>42327</c:v>
                </c:pt>
                <c:pt idx="1738">
                  <c:v>42326</c:v>
                </c:pt>
                <c:pt idx="1739">
                  <c:v>42325</c:v>
                </c:pt>
                <c:pt idx="1740">
                  <c:v>42324</c:v>
                </c:pt>
                <c:pt idx="1741">
                  <c:v>42321</c:v>
                </c:pt>
                <c:pt idx="1742">
                  <c:v>42320</c:v>
                </c:pt>
                <c:pt idx="1743">
                  <c:v>42319</c:v>
                </c:pt>
                <c:pt idx="1744">
                  <c:v>42318</c:v>
                </c:pt>
                <c:pt idx="1745">
                  <c:v>42317</c:v>
                </c:pt>
                <c:pt idx="1746">
                  <c:v>42314</c:v>
                </c:pt>
                <c:pt idx="1747">
                  <c:v>42313</c:v>
                </c:pt>
                <c:pt idx="1748">
                  <c:v>42312</c:v>
                </c:pt>
                <c:pt idx="1749">
                  <c:v>42311</c:v>
                </c:pt>
                <c:pt idx="1750">
                  <c:v>42310</c:v>
                </c:pt>
                <c:pt idx="1751">
                  <c:v>42307</c:v>
                </c:pt>
                <c:pt idx="1752">
                  <c:v>42306</c:v>
                </c:pt>
                <c:pt idx="1753">
                  <c:v>42305</c:v>
                </c:pt>
                <c:pt idx="1754">
                  <c:v>42304</c:v>
                </c:pt>
                <c:pt idx="1755">
                  <c:v>42303</c:v>
                </c:pt>
                <c:pt idx="1756">
                  <c:v>42300</c:v>
                </c:pt>
                <c:pt idx="1757">
                  <c:v>42299</c:v>
                </c:pt>
                <c:pt idx="1758">
                  <c:v>42298</c:v>
                </c:pt>
                <c:pt idx="1759">
                  <c:v>42297</c:v>
                </c:pt>
                <c:pt idx="1760">
                  <c:v>42296</c:v>
                </c:pt>
                <c:pt idx="1761">
                  <c:v>42293</c:v>
                </c:pt>
                <c:pt idx="1762">
                  <c:v>42292</c:v>
                </c:pt>
                <c:pt idx="1763">
                  <c:v>42291</c:v>
                </c:pt>
                <c:pt idx="1764">
                  <c:v>42290</c:v>
                </c:pt>
                <c:pt idx="1765">
                  <c:v>42289</c:v>
                </c:pt>
                <c:pt idx="1766">
                  <c:v>42286</c:v>
                </c:pt>
                <c:pt idx="1767">
                  <c:v>42285</c:v>
                </c:pt>
                <c:pt idx="1768">
                  <c:v>42284</c:v>
                </c:pt>
                <c:pt idx="1769">
                  <c:v>42283</c:v>
                </c:pt>
                <c:pt idx="1770">
                  <c:v>42282</c:v>
                </c:pt>
                <c:pt idx="1771">
                  <c:v>42279</c:v>
                </c:pt>
                <c:pt idx="1772">
                  <c:v>42278</c:v>
                </c:pt>
                <c:pt idx="1773">
                  <c:v>42277</c:v>
                </c:pt>
                <c:pt idx="1774">
                  <c:v>42276</c:v>
                </c:pt>
                <c:pt idx="1775">
                  <c:v>42275</c:v>
                </c:pt>
                <c:pt idx="1776">
                  <c:v>42272</c:v>
                </c:pt>
                <c:pt idx="1777">
                  <c:v>42271</c:v>
                </c:pt>
                <c:pt idx="1778">
                  <c:v>42270</c:v>
                </c:pt>
                <c:pt idx="1779">
                  <c:v>42269</c:v>
                </c:pt>
                <c:pt idx="1780">
                  <c:v>42268</c:v>
                </c:pt>
                <c:pt idx="1781">
                  <c:v>42265</c:v>
                </c:pt>
                <c:pt idx="1782">
                  <c:v>42264</c:v>
                </c:pt>
                <c:pt idx="1783">
                  <c:v>42263</c:v>
                </c:pt>
                <c:pt idx="1784">
                  <c:v>42262</c:v>
                </c:pt>
                <c:pt idx="1785">
                  <c:v>42261</c:v>
                </c:pt>
                <c:pt idx="1786">
                  <c:v>42258</c:v>
                </c:pt>
                <c:pt idx="1787">
                  <c:v>42257</c:v>
                </c:pt>
                <c:pt idx="1788">
                  <c:v>42256</c:v>
                </c:pt>
                <c:pt idx="1789">
                  <c:v>42255</c:v>
                </c:pt>
                <c:pt idx="1790">
                  <c:v>42251</c:v>
                </c:pt>
                <c:pt idx="1791">
                  <c:v>42250</c:v>
                </c:pt>
                <c:pt idx="1792">
                  <c:v>42249</c:v>
                </c:pt>
                <c:pt idx="1793">
                  <c:v>42248</c:v>
                </c:pt>
                <c:pt idx="1794">
                  <c:v>42247</c:v>
                </c:pt>
                <c:pt idx="1795">
                  <c:v>42244</c:v>
                </c:pt>
                <c:pt idx="1796">
                  <c:v>42243</c:v>
                </c:pt>
                <c:pt idx="1797">
                  <c:v>42242</c:v>
                </c:pt>
                <c:pt idx="1798">
                  <c:v>42241</c:v>
                </c:pt>
                <c:pt idx="1799">
                  <c:v>42240</c:v>
                </c:pt>
                <c:pt idx="1800">
                  <c:v>42237</c:v>
                </c:pt>
                <c:pt idx="1801">
                  <c:v>42236</c:v>
                </c:pt>
                <c:pt idx="1802">
                  <c:v>42235</c:v>
                </c:pt>
                <c:pt idx="1803">
                  <c:v>42234</c:v>
                </c:pt>
                <c:pt idx="1804">
                  <c:v>42233</c:v>
                </c:pt>
                <c:pt idx="1805">
                  <c:v>42230</c:v>
                </c:pt>
                <c:pt idx="1806">
                  <c:v>42229</c:v>
                </c:pt>
                <c:pt idx="1807">
                  <c:v>42228</c:v>
                </c:pt>
                <c:pt idx="1808">
                  <c:v>42227</c:v>
                </c:pt>
                <c:pt idx="1809">
                  <c:v>42226</c:v>
                </c:pt>
                <c:pt idx="1810">
                  <c:v>42223</c:v>
                </c:pt>
                <c:pt idx="1811">
                  <c:v>42222</c:v>
                </c:pt>
                <c:pt idx="1812">
                  <c:v>42221</c:v>
                </c:pt>
                <c:pt idx="1813">
                  <c:v>42220</c:v>
                </c:pt>
                <c:pt idx="1814">
                  <c:v>42219</c:v>
                </c:pt>
                <c:pt idx="1815">
                  <c:v>42216</c:v>
                </c:pt>
                <c:pt idx="1816">
                  <c:v>42215</c:v>
                </c:pt>
                <c:pt idx="1817">
                  <c:v>42214</c:v>
                </c:pt>
                <c:pt idx="1818">
                  <c:v>42213</c:v>
                </c:pt>
                <c:pt idx="1819">
                  <c:v>42212</c:v>
                </c:pt>
                <c:pt idx="1820">
                  <c:v>42209</c:v>
                </c:pt>
                <c:pt idx="1821">
                  <c:v>42208</c:v>
                </c:pt>
                <c:pt idx="1822">
                  <c:v>42207</c:v>
                </c:pt>
                <c:pt idx="1823">
                  <c:v>42206</c:v>
                </c:pt>
                <c:pt idx="1824">
                  <c:v>42205</c:v>
                </c:pt>
                <c:pt idx="1825">
                  <c:v>42202</c:v>
                </c:pt>
                <c:pt idx="1826">
                  <c:v>42201</c:v>
                </c:pt>
                <c:pt idx="1827">
                  <c:v>42200</c:v>
                </c:pt>
                <c:pt idx="1828">
                  <c:v>42199</c:v>
                </c:pt>
                <c:pt idx="1829">
                  <c:v>42198</c:v>
                </c:pt>
                <c:pt idx="1830">
                  <c:v>42195</c:v>
                </c:pt>
                <c:pt idx="1831">
                  <c:v>42194</c:v>
                </c:pt>
                <c:pt idx="1832">
                  <c:v>42193</c:v>
                </c:pt>
                <c:pt idx="1833">
                  <c:v>42192</c:v>
                </c:pt>
                <c:pt idx="1834">
                  <c:v>42191</c:v>
                </c:pt>
                <c:pt idx="1835">
                  <c:v>42187</c:v>
                </c:pt>
                <c:pt idx="1836">
                  <c:v>42186</c:v>
                </c:pt>
                <c:pt idx="1837">
                  <c:v>42185</c:v>
                </c:pt>
                <c:pt idx="1838">
                  <c:v>42184</c:v>
                </c:pt>
                <c:pt idx="1839">
                  <c:v>42181</c:v>
                </c:pt>
                <c:pt idx="1840">
                  <c:v>42180</c:v>
                </c:pt>
                <c:pt idx="1841">
                  <c:v>42179</c:v>
                </c:pt>
                <c:pt idx="1842">
                  <c:v>42178</c:v>
                </c:pt>
                <c:pt idx="1843">
                  <c:v>42177</c:v>
                </c:pt>
                <c:pt idx="1844">
                  <c:v>42174</c:v>
                </c:pt>
                <c:pt idx="1845">
                  <c:v>42173</c:v>
                </c:pt>
                <c:pt idx="1846">
                  <c:v>42172</c:v>
                </c:pt>
                <c:pt idx="1847">
                  <c:v>42171</c:v>
                </c:pt>
                <c:pt idx="1848">
                  <c:v>42170</c:v>
                </c:pt>
                <c:pt idx="1849">
                  <c:v>42167</c:v>
                </c:pt>
                <c:pt idx="1850">
                  <c:v>42166</c:v>
                </c:pt>
                <c:pt idx="1851">
                  <c:v>42165</c:v>
                </c:pt>
                <c:pt idx="1852">
                  <c:v>42164</c:v>
                </c:pt>
                <c:pt idx="1853">
                  <c:v>42163</c:v>
                </c:pt>
                <c:pt idx="1854">
                  <c:v>42160</c:v>
                </c:pt>
                <c:pt idx="1855">
                  <c:v>42159</c:v>
                </c:pt>
                <c:pt idx="1856">
                  <c:v>42158</c:v>
                </c:pt>
                <c:pt idx="1857">
                  <c:v>42157</c:v>
                </c:pt>
                <c:pt idx="1858">
                  <c:v>42156</c:v>
                </c:pt>
                <c:pt idx="1859">
                  <c:v>42153</c:v>
                </c:pt>
                <c:pt idx="1860">
                  <c:v>42152</c:v>
                </c:pt>
                <c:pt idx="1861">
                  <c:v>42151</c:v>
                </c:pt>
                <c:pt idx="1862">
                  <c:v>42150</c:v>
                </c:pt>
                <c:pt idx="1863">
                  <c:v>42146</c:v>
                </c:pt>
                <c:pt idx="1864">
                  <c:v>42145</c:v>
                </c:pt>
                <c:pt idx="1865">
                  <c:v>42144</c:v>
                </c:pt>
                <c:pt idx="1866">
                  <c:v>42143</c:v>
                </c:pt>
                <c:pt idx="1867">
                  <c:v>42142</c:v>
                </c:pt>
                <c:pt idx="1868">
                  <c:v>42139</c:v>
                </c:pt>
                <c:pt idx="1869">
                  <c:v>42138</c:v>
                </c:pt>
                <c:pt idx="1870">
                  <c:v>42137</c:v>
                </c:pt>
                <c:pt idx="1871">
                  <c:v>42136</c:v>
                </c:pt>
                <c:pt idx="1872">
                  <c:v>42135</c:v>
                </c:pt>
                <c:pt idx="1873">
                  <c:v>42132</c:v>
                </c:pt>
                <c:pt idx="1874">
                  <c:v>42131</c:v>
                </c:pt>
                <c:pt idx="1875">
                  <c:v>42130</c:v>
                </c:pt>
                <c:pt idx="1876">
                  <c:v>42129</c:v>
                </c:pt>
                <c:pt idx="1877">
                  <c:v>42128</c:v>
                </c:pt>
                <c:pt idx="1878">
                  <c:v>42125</c:v>
                </c:pt>
                <c:pt idx="1879">
                  <c:v>42124</c:v>
                </c:pt>
                <c:pt idx="1880">
                  <c:v>42123</c:v>
                </c:pt>
                <c:pt idx="1881">
                  <c:v>42122</c:v>
                </c:pt>
                <c:pt idx="1882">
                  <c:v>42121</c:v>
                </c:pt>
                <c:pt idx="1883">
                  <c:v>42118</c:v>
                </c:pt>
                <c:pt idx="1884">
                  <c:v>42117</c:v>
                </c:pt>
                <c:pt idx="1885">
                  <c:v>42116</c:v>
                </c:pt>
                <c:pt idx="1886">
                  <c:v>42115</c:v>
                </c:pt>
                <c:pt idx="1887">
                  <c:v>42114</c:v>
                </c:pt>
                <c:pt idx="1888">
                  <c:v>42111</c:v>
                </c:pt>
                <c:pt idx="1889">
                  <c:v>42110</c:v>
                </c:pt>
                <c:pt idx="1890">
                  <c:v>42109</c:v>
                </c:pt>
                <c:pt idx="1891">
                  <c:v>42108</c:v>
                </c:pt>
                <c:pt idx="1892">
                  <c:v>42107</c:v>
                </c:pt>
                <c:pt idx="1893">
                  <c:v>42104</c:v>
                </c:pt>
                <c:pt idx="1894">
                  <c:v>42103</c:v>
                </c:pt>
                <c:pt idx="1895">
                  <c:v>42102</c:v>
                </c:pt>
                <c:pt idx="1896">
                  <c:v>42101</c:v>
                </c:pt>
                <c:pt idx="1897">
                  <c:v>42100</c:v>
                </c:pt>
                <c:pt idx="1898">
                  <c:v>42096</c:v>
                </c:pt>
                <c:pt idx="1899">
                  <c:v>42095</c:v>
                </c:pt>
                <c:pt idx="1900">
                  <c:v>42094</c:v>
                </c:pt>
                <c:pt idx="1901">
                  <c:v>42093</c:v>
                </c:pt>
                <c:pt idx="1902">
                  <c:v>42090</c:v>
                </c:pt>
                <c:pt idx="1903">
                  <c:v>42089</c:v>
                </c:pt>
                <c:pt idx="1904">
                  <c:v>42088</c:v>
                </c:pt>
                <c:pt idx="1905">
                  <c:v>42087</c:v>
                </c:pt>
                <c:pt idx="1906">
                  <c:v>42086</c:v>
                </c:pt>
                <c:pt idx="1907">
                  <c:v>42083</c:v>
                </c:pt>
                <c:pt idx="1908">
                  <c:v>42082</c:v>
                </c:pt>
                <c:pt idx="1909">
                  <c:v>42081</c:v>
                </c:pt>
                <c:pt idx="1910">
                  <c:v>42080</c:v>
                </c:pt>
                <c:pt idx="1911">
                  <c:v>42079</c:v>
                </c:pt>
                <c:pt idx="1912">
                  <c:v>42076</c:v>
                </c:pt>
                <c:pt idx="1913">
                  <c:v>42075</c:v>
                </c:pt>
                <c:pt idx="1914">
                  <c:v>42074</c:v>
                </c:pt>
                <c:pt idx="1915">
                  <c:v>42073</c:v>
                </c:pt>
                <c:pt idx="1916">
                  <c:v>42072</c:v>
                </c:pt>
                <c:pt idx="1917">
                  <c:v>42069</c:v>
                </c:pt>
                <c:pt idx="1918">
                  <c:v>42068</c:v>
                </c:pt>
                <c:pt idx="1919">
                  <c:v>42067</c:v>
                </c:pt>
                <c:pt idx="1920">
                  <c:v>42066</c:v>
                </c:pt>
                <c:pt idx="1921">
                  <c:v>42065</c:v>
                </c:pt>
                <c:pt idx="1922">
                  <c:v>42062</c:v>
                </c:pt>
                <c:pt idx="1923">
                  <c:v>42061</c:v>
                </c:pt>
                <c:pt idx="1924">
                  <c:v>42060</c:v>
                </c:pt>
                <c:pt idx="1925">
                  <c:v>42059</c:v>
                </c:pt>
                <c:pt idx="1926">
                  <c:v>42058</c:v>
                </c:pt>
                <c:pt idx="1927">
                  <c:v>42055</c:v>
                </c:pt>
                <c:pt idx="1928">
                  <c:v>42054</c:v>
                </c:pt>
                <c:pt idx="1929">
                  <c:v>42053</c:v>
                </c:pt>
                <c:pt idx="1930">
                  <c:v>42052</c:v>
                </c:pt>
                <c:pt idx="1931">
                  <c:v>42048</c:v>
                </c:pt>
                <c:pt idx="1932">
                  <c:v>42047</c:v>
                </c:pt>
                <c:pt idx="1933">
                  <c:v>42046</c:v>
                </c:pt>
                <c:pt idx="1934">
                  <c:v>42045</c:v>
                </c:pt>
                <c:pt idx="1935">
                  <c:v>42044</c:v>
                </c:pt>
                <c:pt idx="1936">
                  <c:v>42041</c:v>
                </c:pt>
                <c:pt idx="1937">
                  <c:v>42040</c:v>
                </c:pt>
                <c:pt idx="1938">
                  <c:v>42039</c:v>
                </c:pt>
                <c:pt idx="1939">
                  <c:v>42038</c:v>
                </c:pt>
                <c:pt idx="1940">
                  <c:v>42037</c:v>
                </c:pt>
                <c:pt idx="1941">
                  <c:v>42034</c:v>
                </c:pt>
                <c:pt idx="1942">
                  <c:v>42033</c:v>
                </c:pt>
                <c:pt idx="1943">
                  <c:v>42032</c:v>
                </c:pt>
                <c:pt idx="1944">
                  <c:v>42031</c:v>
                </c:pt>
                <c:pt idx="1945">
                  <c:v>42030</c:v>
                </c:pt>
                <c:pt idx="1946">
                  <c:v>42027</c:v>
                </c:pt>
                <c:pt idx="1947">
                  <c:v>42026</c:v>
                </c:pt>
                <c:pt idx="1948">
                  <c:v>42025</c:v>
                </c:pt>
                <c:pt idx="1949">
                  <c:v>42024</c:v>
                </c:pt>
                <c:pt idx="1950">
                  <c:v>42020</c:v>
                </c:pt>
                <c:pt idx="1951">
                  <c:v>42019</c:v>
                </c:pt>
                <c:pt idx="1952">
                  <c:v>42018</c:v>
                </c:pt>
                <c:pt idx="1953">
                  <c:v>42017</c:v>
                </c:pt>
                <c:pt idx="1954">
                  <c:v>42016</c:v>
                </c:pt>
                <c:pt idx="1955">
                  <c:v>42013</c:v>
                </c:pt>
                <c:pt idx="1956">
                  <c:v>42012</c:v>
                </c:pt>
                <c:pt idx="1957">
                  <c:v>42011</c:v>
                </c:pt>
                <c:pt idx="1958">
                  <c:v>42010</c:v>
                </c:pt>
                <c:pt idx="1959">
                  <c:v>42009</c:v>
                </c:pt>
                <c:pt idx="1960">
                  <c:v>42006</c:v>
                </c:pt>
                <c:pt idx="1961">
                  <c:v>42004</c:v>
                </c:pt>
                <c:pt idx="1962">
                  <c:v>42003</c:v>
                </c:pt>
                <c:pt idx="1963">
                  <c:v>42002</c:v>
                </c:pt>
                <c:pt idx="1964">
                  <c:v>41999</c:v>
                </c:pt>
                <c:pt idx="1965">
                  <c:v>41997</c:v>
                </c:pt>
                <c:pt idx="1966">
                  <c:v>41996</c:v>
                </c:pt>
                <c:pt idx="1967">
                  <c:v>41995</c:v>
                </c:pt>
                <c:pt idx="1968">
                  <c:v>41992</c:v>
                </c:pt>
                <c:pt idx="1969">
                  <c:v>41991</c:v>
                </c:pt>
                <c:pt idx="1970">
                  <c:v>41990</c:v>
                </c:pt>
                <c:pt idx="1971">
                  <c:v>41989</c:v>
                </c:pt>
                <c:pt idx="1972">
                  <c:v>41988</c:v>
                </c:pt>
                <c:pt idx="1973">
                  <c:v>41985</c:v>
                </c:pt>
                <c:pt idx="1974">
                  <c:v>41984</c:v>
                </c:pt>
                <c:pt idx="1975">
                  <c:v>41983</c:v>
                </c:pt>
                <c:pt idx="1976">
                  <c:v>41982</c:v>
                </c:pt>
                <c:pt idx="1977">
                  <c:v>41981</c:v>
                </c:pt>
                <c:pt idx="1978">
                  <c:v>41978</c:v>
                </c:pt>
                <c:pt idx="1979">
                  <c:v>41977</c:v>
                </c:pt>
                <c:pt idx="1980">
                  <c:v>41976</c:v>
                </c:pt>
                <c:pt idx="1981">
                  <c:v>41975</c:v>
                </c:pt>
                <c:pt idx="1982">
                  <c:v>41974</c:v>
                </c:pt>
                <c:pt idx="1983">
                  <c:v>41971</c:v>
                </c:pt>
                <c:pt idx="1984">
                  <c:v>41969</c:v>
                </c:pt>
                <c:pt idx="1985">
                  <c:v>41968</c:v>
                </c:pt>
                <c:pt idx="1986">
                  <c:v>41967</c:v>
                </c:pt>
                <c:pt idx="1987">
                  <c:v>41964</c:v>
                </c:pt>
                <c:pt idx="1988">
                  <c:v>41963</c:v>
                </c:pt>
                <c:pt idx="1989">
                  <c:v>41962</c:v>
                </c:pt>
                <c:pt idx="1990">
                  <c:v>41961</c:v>
                </c:pt>
                <c:pt idx="1991">
                  <c:v>41960</c:v>
                </c:pt>
                <c:pt idx="1992">
                  <c:v>41957</c:v>
                </c:pt>
                <c:pt idx="1993">
                  <c:v>41956</c:v>
                </c:pt>
                <c:pt idx="1994">
                  <c:v>41955</c:v>
                </c:pt>
                <c:pt idx="1995">
                  <c:v>41954</c:v>
                </c:pt>
                <c:pt idx="1996">
                  <c:v>41953</c:v>
                </c:pt>
                <c:pt idx="1997">
                  <c:v>41950</c:v>
                </c:pt>
                <c:pt idx="1998">
                  <c:v>41949</c:v>
                </c:pt>
                <c:pt idx="1999">
                  <c:v>41948</c:v>
                </c:pt>
                <c:pt idx="2000">
                  <c:v>41947</c:v>
                </c:pt>
                <c:pt idx="2001">
                  <c:v>41946</c:v>
                </c:pt>
                <c:pt idx="2002">
                  <c:v>41943</c:v>
                </c:pt>
                <c:pt idx="2003">
                  <c:v>41942</c:v>
                </c:pt>
                <c:pt idx="2004">
                  <c:v>41941</c:v>
                </c:pt>
                <c:pt idx="2005">
                  <c:v>41940</c:v>
                </c:pt>
                <c:pt idx="2006">
                  <c:v>41939</c:v>
                </c:pt>
                <c:pt idx="2007">
                  <c:v>41936</c:v>
                </c:pt>
                <c:pt idx="2008">
                  <c:v>41935</c:v>
                </c:pt>
                <c:pt idx="2009">
                  <c:v>41934</c:v>
                </c:pt>
                <c:pt idx="2010">
                  <c:v>41933</c:v>
                </c:pt>
                <c:pt idx="2011">
                  <c:v>41932</c:v>
                </c:pt>
                <c:pt idx="2012">
                  <c:v>41929</c:v>
                </c:pt>
                <c:pt idx="2013">
                  <c:v>41928</c:v>
                </c:pt>
                <c:pt idx="2014">
                  <c:v>41927</c:v>
                </c:pt>
                <c:pt idx="2015">
                  <c:v>41926</c:v>
                </c:pt>
                <c:pt idx="2016">
                  <c:v>41925</c:v>
                </c:pt>
                <c:pt idx="2017">
                  <c:v>41922</c:v>
                </c:pt>
                <c:pt idx="2018">
                  <c:v>41921</c:v>
                </c:pt>
                <c:pt idx="2019">
                  <c:v>41920</c:v>
                </c:pt>
                <c:pt idx="2020">
                  <c:v>41919</c:v>
                </c:pt>
                <c:pt idx="2021">
                  <c:v>41918</c:v>
                </c:pt>
                <c:pt idx="2022">
                  <c:v>41915</c:v>
                </c:pt>
                <c:pt idx="2023">
                  <c:v>41914</c:v>
                </c:pt>
                <c:pt idx="2024">
                  <c:v>41913</c:v>
                </c:pt>
                <c:pt idx="2025">
                  <c:v>41912</c:v>
                </c:pt>
                <c:pt idx="2026">
                  <c:v>41911</c:v>
                </c:pt>
                <c:pt idx="2027">
                  <c:v>41908</c:v>
                </c:pt>
                <c:pt idx="2028">
                  <c:v>41907</c:v>
                </c:pt>
                <c:pt idx="2029">
                  <c:v>41906</c:v>
                </c:pt>
                <c:pt idx="2030">
                  <c:v>41905</c:v>
                </c:pt>
                <c:pt idx="2031">
                  <c:v>41904</c:v>
                </c:pt>
                <c:pt idx="2032">
                  <c:v>41901</c:v>
                </c:pt>
                <c:pt idx="2033">
                  <c:v>41900</c:v>
                </c:pt>
                <c:pt idx="2034">
                  <c:v>41899</c:v>
                </c:pt>
                <c:pt idx="2035">
                  <c:v>41898</c:v>
                </c:pt>
                <c:pt idx="2036">
                  <c:v>41897</c:v>
                </c:pt>
                <c:pt idx="2037">
                  <c:v>41894</c:v>
                </c:pt>
                <c:pt idx="2038">
                  <c:v>41893</c:v>
                </c:pt>
                <c:pt idx="2039">
                  <c:v>41892</c:v>
                </c:pt>
                <c:pt idx="2040">
                  <c:v>41891</c:v>
                </c:pt>
                <c:pt idx="2041">
                  <c:v>41890</c:v>
                </c:pt>
                <c:pt idx="2042">
                  <c:v>41887</c:v>
                </c:pt>
                <c:pt idx="2043">
                  <c:v>41886</c:v>
                </c:pt>
                <c:pt idx="2044">
                  <c:v>41885</c:v>
                </c:pt>
                <c:pt idx="2045">
                  <c:v>41884</c:v>
                </c:pt>
                <c:pt idx="2046">
                  <c:v>41880</c:v>
                </c:pt>
                <c:pt idx="2047">
                  <c:v>41879</c:v>
                </c:pt>
                <c:pt idx="2048">
                  <c:v>41878</c:v>
                </c:pt>
                <c:pt idx="2049">
                  <c:v>41877</c:v>
                </c:pt>
                <c:pt idx="2050">
                  <c:v>41876</c:v>
                </c:pt>
                <c:pt idx="2051">
                  <c:v>41873</c:v>
                </c:pt>
                <c:pt idx="2052">
                  <c:v>41872</c:v>
                </c:pt>
                <c:pt idx="2053">
                  <c:v>41871</c:v>
                </c:pt>
                <c:pt idx="2054">
                  <c:v>41870</c:v>
                </c:pt>
                <c:pt idx="2055">
                  <c:v>41869</c:v>
                </c:pt>
                <c:pt idx="2056">
                  <c:v>41866</c:v>
                </c:pt>
                <c:pt idx="2057">
                  <c:v>41865</c:v>
                </c:pt>
                <c:pt idx="2058">
                  <c:v>41864</c:v>
                </c:pt>
                <c:pt idx="2059">
                  <c:v>41863</c:v>
                </c:pt>
                <c:pt idx="2060">
                  <c:v>41862</c:v>
                </c:pt>
                <c:pt idx="2061">
                  <c:v>41859</c:v>
                </c:pt>
                <c:pt idx="2062">
                  <c:v>41858</c:v>
                </c:pt>
                <c:pt idx="2063">
                  <c:v>41857</c:v>
                </c:pt>
                <c:pt idx="2064">
                  <c:v>41856</c:v>
                </c:pt>
                <c:pt idx="2065">
                  <c:v>41855</c:v>
                </c:pt>
                <c:pt idx="2066">
                  <c:v>41852</c:v>
                </c:pt>
                <c:pt idx="2067">
                  <c:v>41851</c:v>
                </c:pt>
                <c:pt idx="2068">
                  <c:v>41850</c:v>
                </c:pt>
                <c:pt idx="2069">
                  <c:v>41849</c:v>
                </c:pt>
                <c:pt idx="2070">
                  <c:v>41848</c:v>
                </c:pt>
                <c:pt idx="2071">
                  <c:v>41845</c:v>
                </c:pt>
                <c:pt idx="2072">
                  <c:v>41844</c:v>
                </c:pt>
                <c:pt idx="2073">
                  <c:v>41843</c:v>
                </c:pt>
                <c:pt idx="2074">
                  <c:v>41842</c:v>
                </c:pt>
                <c:pt idx="2075">
                  <c:v>41841</c:v>
                </c:pt>
                <c:pt idx="2076">
                  <c:v>41838</c:v>
                </c:pt>
                <c:pt idx="2077">
                  <c:v>41837</c:v>
                </c:pt>
                <c:pt idx="2078">
                  <c:v>41836</c:v>
                </c:pt>
                <c:pt idx="2079">
                  <c:v>41835</c:v>
                </c:pt>
                <c:pt idx="2080">
                  <c:v>41834</c:v>
                </c:pt>
                <c:pt idx="2081">
                  <c:v>41831</c:v>
                </c:pt>
                <c:pt idx="2082">
                  <c:v>41830</c:v>
                </c:pt>
                <c:pt idx="2083">
                  <c:v>41829</c:v>
                </c:pt>
                <c:pt idx="2084">
                  <c:v>41828</c:v>
                </c:pt>
                <c:pt idx="2085">
                  <c:v>41827</c:v>
                </c:pt>
                <c:pt idx="2086">
                  <c:v>41823</c:v>
                </c:pt>
                <c:pt idx="2087">
                  <c:v>41822</c:v>
                </c:pt>
                <c:pt idx="2088">
                  <c:v>41821</c:v>
                </c:pt>
                <c:pt idx="2089">
                  <c:v>41820</c:v>
                </c:pt>
                <c:pt idx="2090">
                  <c:v>41817</c:v>
                </c:pt>
                <c:pt idx="2091">
                  <c:v>41816</c:v>
                </c:pt>
                <c:pt idx="2092">
                  <c:v>41815</c:v>
                </c:pt>
                <c:pt idx="2093">
                  <c:v>41814</c:v>
                </c:pt>
                <c:pt idx="2094">
                  <c:v>41813</c:v>
                </c:pt>
                <c:pt idx="2095">
                  <c:v>41810</c:v>
                </c:pt>
                <c:pt idx="2096">
                  <c:v>41809</c:v>
                </c:pt>
                <c:pt idx="2097">
                  <c:v>41808</c:v>
                </c:pt>
                <c:pt idx="2098">
                  <c:v>41807</c:v>
                </c:pt>
                <c:pt idx="2099">
                  <c:v>41806</c:v>
                </c:pt>
                <c:pt idx="2100">
                  <c:v>41803</c:v>
                </c:pt>
                <c:pt idx="2101">
                  <c:v>41802</c:v>
                </c:pt>
                <c:pt idx="2102">
                  <c:v>41801</c:v>
                </c:pt>
                <c:pt idx="2103">
                  <c:v>41800</c:v>
                </c:pt>
                <c:pt idx="2104">
                  <c:v>41799</c:v>
                </c:pt>
                <c:pt idx="2105">
                  <c:v>41796</c:v>
                </c:pt>
                <c:pt idx="2106">
                  <c:v>41795</c:v>
                </c:pt>
                <c:pt idx="2107">
                  <c:v>41794</c:v>
                </c:pt>
                <c:pt idx="2108">
                  <c:v>41793</c:v>
                </c:pt>
                <c:pt idx="2109">
                  <c:v>41792</c:v>
                </c:pt>
                <c:pt idx="2110">
                  <c:v>41789</c:v>
                </c:pt>
                <c:pt idx="2111">
                  <c:v>41788</c:v>
                </c:pt>
                <c:pt idx="2112">
                  <c:v>41787</c:v>
                </c:pt>
                <c:pt idx="2113">
                  <c:v>41786</c:v>
                </c:pt>
                <c:pt idx="2114">
                  <c:v>41782</c:v>
                </c:pt>
                <c:pt idx="2115">
                  <c:v>41781</c:v>
                </c:pt>
                <c:pt idx="2116">
                  <c:v>41780</c:v>
                </c:pt>
                <c:pt idx="2117">
                  <c:v>41779</c:v>
                </c:pt>
                <c:pt idx="2118">
                  <c:v>41778</c:v>
                </c:pt>
                <c:pt idx="2119">
                  <c:v>41775</c:v>
                </c:pt>
                <c:pt idx="2120">
                  <c:v>41774</c:v>
                </c:pt>
                <c:pt idx="2121">
                  <c:v>41773</c:v>
                </c:pt>
                <c:pt idx="2122">
                  <c:v>41772</c:v>
                </c:pt>
                <c:pt idx="2123">
                  <c:v>41771</c:v>
                </c:pt>
                <c:pt idx="2124">
                  <c:v>41768</c:v>
                </c:pt>
                <c:pt idx="2125">
                  <c:v>41767</c:v>
                </c:pt>
                <c:pt idx="2126">
                  <c:v>41766</c:v>
                </c:pt>
                <c:pt idx="2127">
                  <c:v>41765</c:v>
                </c:pt>
                <c:pt idx="2128">
                  <c:v>41764</c:v>
                </c:pt>
                <c:pt idx="2129">
                  <c:v>41761</c:v>
                </c:pt>
                <c:pt idx="2130">
                  <c:v>41760</c:v>
                </c:pt>
                <c:pt idx="2131">
                  <c:v>41759</c:v>
                </c:pt>
                <c:pt idx="2132">
                  <c:v>41758</c:v>
                </c:pt>
                <c:pt idx="2133">
                  <c:v>41757</c:v>
                </c:pt>
                <c:pt idx="2134">
                  <c:v>41754</c:v>
                </c:pt>
                <c:pt idx="2135">
                  <c:v>41753</c:v>
                </c:pt>
                <c:pt idx="2136">
                  <c:v>41752</c:v>
                </c:pt>
                <c:pt idx="2137">
                  <c:v>41751</c:v>
                </c:pt>
                <c:pt idx="2138">
                  <c:v>41750</c:v>
                </c:pt>
                <c:pt idx="2139">
                  <c:v>41746</c:v>
                </c:pt>
                <c:pt idx="2140">
                  <c:v>41745</c:v>
                </c:pt>
                <c:pt idx="2141">
                  <c:v>41744</c:v>
                </c:pt>
                <c:pt idx="2142">
                  <c:v>41743</c:v>
                </c:pt>
                <c:pt idx="2143">
                  <c:v>41740</c:v>
                </c:pt>
                <c:pt idx="2144">
                  <c:v>41739</c:v>
                </c:pt>
                <c:pt idx="2145">
                  <c:v>41738</c:v>
                </c:pt>
                <c:pt idx="2146">
                  <c:v>41737</c:v>
                </c:pt>
                <c:pt idx="2147">
                  <c:v>41736</c:v>
                </c:pt>
                <c:pt idx="2148">
                  <c:v>41733</c:v>
                </c:pt>
                <c:pt idx="2149">
                  <c:v>41732</c:v>
                </c:pt>
                <c:pt idx="2150">
                  <c:v>41731</c:v>
                </c:pt>
                <c:pt idx="2151">
                  <c:v>41730</c:v>
                </c:pt>
                <c:pt idx="2152">
                  <c:v>41729</c:v>
                </c:pt>
                <c:pt idx="2153">
                  <c:v>41726</c:v>
                </c:pt>
                <c:pt idx="2154">
                  <c:v>41725</c:v>
                </c:pt>
                <c:pt idx="2155">
                  <c:v>41724</c:v>
                </c:pt>
                <c:pt idx="2156">
                  <c:v>41723</c:v>
                </c:pt>
                <c:pt idx="2157">
                  <c:v>41722</c:v>
                </c:pt>
                <c:pt idx="2158">
                  <c:v>41719</c:v>
                </c:pt>
                <c:pt idx="2159">
                  <c:v>41718</c:v>
                </c:pt>
                <c:pt idx="2160">
                  <c:v>41717</c:v>
                </c:pt>
                <c:pt idx="2161">
                  <c:v>41716</c:v>
                </c:pt>
                <c:pt idx="2162">
                  <c:v>41715</c:v>
                </c:pt>
                <c:pt idx="2163">
                  <c:v>41712</c:v>
                </c:pt>
                <c:pt idx="2164">
                  <c:v>41711</c:v>
                </c:pt>
                <c:pt idx="2165">
                  <c:v>41710</c:v>
                </c:pt>
                <c:pt idx="2166">
                  <c:v>41709</c:v>
                </c:pt>
                <c:pt idx="2167">
                  <c:v>41708</c:v>
                </c:pt>
                <c:pt idx="2168">
                  <c:v>41705</c:v>
                </c:pt>
                <c:pt idx="2169">
                  <c:v>41704</c:v>
                </c:pt>
                <c:pt idx="2170">
                  <c:v>41703</c:v>
                </c:pt>
                <c:pt idx="2171">
                  <c:v>41702</c:v>
                </c:pt>
                <c:pt idx="2172">
                  <c:v>41701</c:v>
                </c:pt>
                <c:pt idx="2173">
                  <c:v>41698</c:v>
                </c:pt>
                <c:pt idx="2174">
                  <c:v>41697</c:v>
                </c:pt>
                <c:pt idx="2175">
                  <c:v>41696</c:v>
                </c:pt>
                <c:pt idx="2176">
                  <c:v>41695</c:v>
                </c:pt>
                <c:pt idx="2177">
                  <c:v>41694</c:v>
                </c:pt>
                <c:pt idx="2178">
                  <c:v>41691</c:v>
                </c:pt>
                <c:pt idx="2179">
                  <c:v>41690</c:v>
                </c:pt>
                <c:pt idx="2180">
                  <c:v>41689</c:v>
                </c:pt>
                <c:pt idx="2181">
                  <c:v>41688</c:v>
                </c:pt>
                <c:pt idx="2182">
                  <c:v>41684</c:v>
                </c:pt>
                <c:pt idx="2183">
                  <c:v>41683</c:v>
                </c:pt>
                <c:pt idx="2184">
                  <c:v>41682</c:v>
                </c:pt>
                <c:pt idx="2185">
                  <c:v>41681</c:v>
                </c:pt>
                <c:pt idx="2186">
                  <c:v>41680</c:v>
                </c:pt>
                <c:pt idx="2187">
                  <c:v>41677</c:v>
                </c:pt>
                <c:pt idx="2188">
                  <c:v>41676</c:v>
                </c:pt>
                <c:pt idx="2189">
                  <c:v>41675</c:v>
                </c:pt>
                <c:pt idx="2190">
                  <c:v>41674</c:v>
                </c:pt>
                <c:pt idx="2191">
                  <c:v>41673</c:v>
                </c:pt>
                <c:pt idx="2192">
                  <c:v>41670</c:v>
                </c:pt>
                <c:pt idx="2193">
                  <c:v>41669</c:v>
                </c:pt>
                <c:pt idx="2194">
                  <c:v>41668</c:v>
                </c:pt>
                <c:pt idx="2195">
                  <c:v>41667</c:v>
                </c:pt>
                <c:pt idx="2196">
                  <c:v>41666</c:v>
                </c:pt>
                <c:pt idx="2197">
                  <c:v>41663</c:v>
                </c:pt>
                <c:pt idx="2198">
                  <c:v>41662</c:v>
                </c:pt>
                <c:pt idx="2199">
                  <c:v>41661</c:v>
                </c:pt>
                <c:pt idx="2200">
                  <c:v>41660</c:v>
                </c:pt>
                <c:pt idx="2201">
                  <c:v>41656</c:v>
                </c:pt>
                <c:pt idx="2202">
                  <c:v>41655</c:v>
                </c:pt>
                <c:pt idx="2203">
                  <c:v>41654</c:v>
                </c:pt>
                <c:pt idx="2204">
                  <c:v>41653</c:v>
                </c:pt>
                <c:pt idx="2205">
                  <c:v>41652</c:v>
                </c:pt>
                <c:pt idx="2206">
                  <c:v>41649</c:v>
                </c:pt>
                <c:pt idx="2207">
                  <c:v>41648</c:v>
                </c:pt>
                <c:pt idx="2208">
                  <c:v>41647</c:v>
                </c:pt>
                <c:pt idx="2209">
                  <c:v>41646</c:v>
                </c:pt>
                <c:pt idx="2210">
                  <c:v>41645</c:v>
                </c:pt>
                <c:pt idx="2211">
                  <c:v>41642</c:v>
                </c:pt>
                <c:pt idx="2212">
                  <c:v>41641</c:v>
                </c:pt>
                <c:pt idx="2213">
                  <c:v>41639</c:v>
                </c:pt>
                <c:pt idx="2214">
                  <c:v>41638</c:v>
                </c:pt>
                <c:pt idx="2215">
                  <c:v>41635</c:v>
                </c:pt>
                <c:pt idx="2216">
                  <c:v>41634</c:v>
                </c:pt>
                <c:pt idx="2217">
                  <c:v>41632</c:v>
                </c:pt>
                <c:pt idx="2218">
                  <c:v>41631</c:v>
                </c:pt>
                <c:pt idx="2219">
                  <c:v>41628</c:v>
                </c:pt>
                <c:pt idx="2220">
                  <c:v>41627</c:v>
                </c:pt>
                <c:pt idx="2221">
                  <c:v>41626</c:v>
                </c:pt>
                <c:pt idx="2222">
                  <c:v>41625</c:v>
                </c:pt>
                <c:pt idx="2223">
                  <c:v>41624</c:v>
                </c:pt>
                <c:pt idx="2224">
                  <c:v>41621</c:v>
                </c:pt>
                <c:pt idx="2225">
                  <c:v>41620</c:v>
                </c:pt>
                <c:pt idx="2226">
                  <c:v>41619</c:v>
                </c:pt>
                <c:pt idx="2227">
                  <c:v>41618</c:v>
                </c:pt>
                <c:pt idx="2228">
                  <c:v>41617</c:v>
                </c:pt>
                <c:pt idx="2229">
                  <c:v>41614</c:v>
                </c:pt>
                <c:pt idx="2230">
                  <c:v>41613</c:v>
                </c:pt>
                <c:pt idx="2231">
                  <c:v>41612</c:v>
                </c:pt>
                <c:pt idx="2232">
                  <c:v>41611</c:v>
                </c:pt>
                <c:pt idx="2233">
                  <c:v>41610</c:v>
                </c:pt>
                <c:pt idx="2234">
                  <c:v>41607</c:v>
                </c:pt>
                <c:pt idx="2235">
                  <c:v>41605</c:v>
                </c:pt>
                <c:pt idx="2236">
                  <c:v>41604</c:v>
                </c:pt>
                <c:pt idx="2237">
                  <c:v>41603</c:v>
                </c:pt>
                <c:pt idx="2238">
                  <c:v>41600</c:v>
                </c:pt>
                <c:pt idx="2239">
                  <c:v>41599</c:v>
                </c:pt>
                <c:pt idx="2240">
                  <c:v>41598</c:v>
                </c:pt>
                <c:pt idx="2241">
                  <c:v>41597</c:v>
                </c:pt>
                <c:pt idx="2242">
                  <c:v>41596</c:v>
                </c:pt>
                <c:pt idx="2243">
                  <c:v>41593</c:v>
                </c:pt>
                <c:pt idx="2244">
                  <c:v>41592</c:v>
                </c:pt>
                <c:pt idx="2245">
                  <c:v>41591</c:v>
                </c:pt>
                <c:pt idx="2246">
                  <c:v>41590</c:v>
                </c:pt>
                <c:pt idx="2247">
                  <c:v>41589</c:v>
                </c:pt>
                <c:pt idx="2248">
                  <c:v>41586</c:v>
                </c:pt>
                <c:pt idx="2249">
                  <c:v>41585</c:v>
                </c:pt>
                <c:pt idx="2250">
                  <c:v>41584</c:v>
                </c:pt>
                <c:pt idx="2251">
                  <c:v>41583</c:v>
                </c:pt>
                <c:pt idx="2252">
                  <c:v>41582</c:v>
                </c:pt>
                <c:pt idx="2253">
                  <c:v>41579</c:v>
                </c:pt>
                <c:pt idx="2254">
                  <c:v>41578</c:v>
                </c:pt>
                <c:pt idx="2255">
                  <c:v>41577</c:v>
                </c:pt>
                <c:pt idx="2256">
                  <c:v>41576</c:v>
                </c:pt>
                <c:pt idx="2257">
                  <c:v>41575</c:v>
                </c:pt>
                <c:pt idx="2258">
                  <c:v>41572</c:v>
                </c:pt>
                <c:pt idx="2259">
                  <c:v>41571</c:v>
                </c:pt>
                <c:pt idx="2260">
                  <c:v>41570</c:v>
                </c:pt>
                <c:pt idx="2261">
                  <c:v>41569</c:v>
                </c:pt>
                <c:pt idx="2262">
                  <c:v>41568</c:v>
                </c:pt>
                <c:pt idx="2263">
                  <c:v>41565</c:v>
                </c:pt>
                <c:pt idx="2264">
                  <c:v>41564</c:v>
                </c:pt>
                <c:pt idx="2265">
                  <c:v>41563</c:v>
                </c:pt>
                <c:pt idx="2266">
                  <c:v>41562</c:v>
                </c:pt>
                <c:pt idx="2267">
                  <c:v>41561</c:v>
                </c:pt>
                <c:pt idx="2268">
                  <c:v>41558</c:v>
                </c:pt>
                <c:pt idx="2269">
                  <c:v>41557</c:v>
                </c:pt>
                <c:pt idx="2270">
                  <c:v>41556</c:v>
                </c:pt>
                <c:pt idx="2271">
                  <c:v>41555</c:v>
                </c:pt>
                <c:pt idx="2272">
                  <c:v>41554</c:v>
                </c:pt>
                <c:pt idx="2273">
                  <c:v>41551</c:v>
                </c:pt>
                <c:pt idx="2274">
                  <c:v>41550</c:v>
                </c:pt>
                <c:pt idx="2275">
                  <c:v>41549</c:v>
                </c:pt>
                <c:pt idx="2276">
                  <c:v>41548</c:v>
                </c:pt>
                <c:pt idx="2277">
                  <c:v>41547</c:v>
                </c:pt>
                <c:pt idx="2278">
                  <c:v>41544</c:v>
                </c:pt>
                <c:pt idx="2279">
                  <c:v>41543</c:v>
                </c:pt>
                <c:pt idx="2280">
                  <c:v>41542</c:v>
                </c:pt>
                <c:pt idx="2281">
                  <c:v>41541</c:v>
                </c:pt>
                <c:pt idx="2282">
                  <c:v>41540</c:v>
                </c:pt>
                <c:pt idx="2283">
                  <c:v>41537</c:v>
                </c:pt>
                <c:pt idx="2284">
                  <c:v>41536</c:v>
                </c:pt>
                <c:pt idx="2285">
                  <c:v>41535</c:v>
                </c:pt>
                <c:pt idx="2286">
                  <c:v>41534</c:v>
                </c:pt>
                <c:pt idx="2287">
                  <c:v>41533</c:v>
                </c:pt>
                <c:pt idx="2288">
                  <c:v>41530</c:v>
                </c:pt>
                <c:pt idx="2289">
                  <c:v>41529</c:v>
                </c:pt>
                <c:pt idx="2290">
                  <c:v>41528</c:v>
                </c:pt>
                <c:pt idx="2291">
                  <c:v>41527</c:v>
                </c:pt>
                <c:pt idx="2292">
                  <c:v>41526</c:v>
                </c:pt>
                <c:pt idx="2293">
                  <c:v>41523</c:v>
                </c:pt>
                <c:pt idx="2294">
                  <c:v>41522</c:v>
                </c:pt>
                <c:pt idx="2295">
                  <c:v>41521</c:v>
                </c:pt>
                <c:pt idx="2296">
                  <c:v>41520</c:v>
                </c:pt>
                <c:pt idx="2297">
                  <c:v>41516</c:v>
                </c:pt>
                <c:pt idx="2298">
                  <c:v>41515</c:v>
                </c:pt>
                <c:pt idx="2299">
                  <c:v>41514</c:v>
                </c:pt>
                <c:pt idx="2300">
                  <c:v>41513</c:v>
                </c:pt>
                <c:pt idx="2301">
                  <c:v>41512</c:v>
                </c:pt>
                <c:pt idx="2302">
                  <c:v>41509</c:v>
                </c:pt>
                <c:pt idx="2303">
                  <c:v>41508</c:v>
                </c:pt>
                <c:pt idx="2304">
                  <c:v>41507</c:v>
                </c:pt>
                <c:pt idx="2305">
                  <c:v>41506</c:v>
                </c:pt>
                <c:pt idx="2306">
                  <c:v>41505</c:v>
                </c:pt>
                <c:pt idx="2307">
                  <c:v>41502</c:v>
                </c:pt>
                <c:pt idx="2308">
                  <c:v>41501</c:v>
                </c:pt>
                <c:pt idx="2309">
                  <c:v>41500</c:v>
                </c:pt>
                <c:pt idx="2310">
                  <c:v>41499</c:v>
                </c:pt>
                <c:pt idx="2311">
                  <c:v>41498</c:v>
                </c:pt>
                <c:pt idx="2312">
                  <c:v>41495</c:v>
                </c:pt>
                <c:pt idx="2313">
                  <c:v>41494</c:v>
                </c:pt>
                <c:pt idx="2314">
                  <c:v>41493</c:v>
                </c:pt>
                <c:pt idx="2315">
                  <c:v>41492</c:v>
                </c:pt>
                <c:pt idx="2316">
                  <c:v>41491</c:v>
                </c:pt>
                <c:pt idx="2317">
                  <c:v>41488</c:v>
                </c:pt>
                <c:pt idx="2318">
                  <c:v>41487</c:v>
                </c:pt>
                <c:pt idx="2319">
                  <c:v>41486</c:v>
                </c:pt>
                <c:pt idx="2320">
                  <c:v>41485</c:v>
                </c:pt>
                <c:pt idx="2321">
                  <c:v>41484</c:v>
                </c:pt>
                <c:pt idx="2322">
                  <c:v>41481</c:v>
                </c:pt>
                <c:pt idx="2323">
                  <c:v>41480</c:v>
                </c:pt>
                <c:pt idx="2324">
                  <c:v>41479</c:v>
                </c:pt>
                <c:pt idx="2325">
                  <c:v>41478</c:v>
                </c:pt>
                <c:pt idx="2326">
                  <c:v>41477</c:v>
                </c:pt>
                <c:pt idx="2327">
                  <c:v>41474</c:v>
                </c:pt>
                <c:pt idx="2328">
                  <c:v>41473</c:v>
                </c:pt>
                <c:pt idx="2329">
                  <c:v>41472</c:v>
                </c:pt>
                <c:pt idx="2330">
                  <c:v>41471</c:v>
                </c:pt>
                <c:pt idx="2331">
                  <c:v>41470</c:v>
                </c:pt>
                <c:pt idx="2332">
                  <c:v>41467</c:v>
                </c:pt>
                <c:pt idx="2333">
                  <c:v>41466</c:v>
                </c:pt>
                <c:pt idx="2334">
                  <c:v>41465</c:v>
                </c:pt>
                <c:pt idx="2335">
                  <c:v>41464</c:v>
                </c:pt>
                <c:pt idx="2336">
                  <c:v>41463</c:v>
                </c:pt>
                <c:pt idx="2337">
                  <c:v>41460</c:v>
                </c:pt>
                <c:pt idx="2338">
                  <c:v>41458</c:v>
                </c:pt>
                <c:pt idx="2339">
                  <c:v>41457</c:v>
                </c:pt>
                <c:pt idx="2340">
                  <c:v>41456</c:v>
                </c:pt>
                <c:pt idx="2341">
                  <c:v>41453</c:v>
                </c:pt>
                <c:pt idx="2342">
                  <c:v>41452</c:v>
                </c:pt>
                <c:pt idx="2343">
                  <c:v>41451</c:v>
                </c:pt>
                <c:pt idx="2344">
                  <c:v>41450</c:v>
                </c:pt>
                <c:pt idx="2345">
                  <c:v>41449</c:v>
                </c:pt>
                <c:pt idx="2346">
                  <c:v>41446</c:v>
                </c:pt>
                <c:pt idx="2347">
                  <c:v>41445</c:v>
                </c:pt>
                <c:pt idx="2348">
                  <c:v>41444</c:v>
                </c:pt>
                <c:pt idx="2349">
                  <c:v>41443</c:v>
                </c:pt>
                <c:pt idx="2350">
                  <c:v>41442</c:v>
                </c:pt>
                <c:pt idx="2351">
                  <c:v>41439</c:v>
                </c:pt>
                <c:pt idx="2352">
                  <c:v>41438</c:v>
                </c:pt>
                <c:pt idx="2353">
                  <c:v>41437</c:v>
                </c:pt>
                <c:pt idx="2354">
                  <c:v>41436</c:v>
                </c:pt>
                <c:pt idx="2355">
                  <c:v>41435</c:v>
                </c:pt>
                <c:pt idx="2356">
                  <c:v>41432</c:v>
                </c:pt>
                <c:pt idx="2357">
                  <c:v>41431</c:v>
                </c:pt>
                <c:pt idx="2358">
                  <c:v>41430</c:v>
                </c:pt>
                <c:pt idx="2359">
                  <c:v>41429</c:v>
                </c:pt>
                <c:pt idx="2360">
                  <c:v>41428</c:v>
                </c:pt>
                <c:pt idx="2361">
                  <c:v>41425</c:v>
                </c:pt>
                <c:pt idx="2362">
                  <c:v>41424</c:v>
                </c:pt>
                <c:pt idx="2363">
                  <c:v>41423</c:v>
                </c:pt>
                <c:pt idx="2364">
                  <c:v>41422</c:v>
                </c:pt>
                <c:pt idx="2365">
                  <c:v>41418</c:v>
                </c:pt>
                <c:pt idx="2366">
                  <c:v>41417</c:v>
                </c:pt>
                <c:pt idx="2367">
                  <c:v>41416</c:v>
                </c:pt>
                <c:pt idx="2368">
                  <c:v>41415</c:v>
                </c:pt>
                <c:pt idx="2369">
                  <c:v>41414</c:v>
                </c:pt>
                <c:pt idx="2370">
                  <c:v>41411</c:v>
                </c:pt>
                <c:pt idx="2371">
                  <c:v>41410</c:v>
                </c:pt>
                <c:pt idx="2372">
                  <c:v>41409</c:v>
                </c:pt>
                <c:pt idx="2373">
                  <c:v>41408</c:v>
                </c:pt>
                <c:pt idx="2374">
                  <c:v>41407</c:v>
                </c:pt>
                <c:pt idx="2375">
                  <c:v>41404</c:v>
                </c:pt>
                <c:pt idx="2376">
                  <c:v>41403</c:v>
                </c:pt>
                <c:pt idx="2377">
                  <c:v>41402</c:v>
                </c:pt>
                <c:pt idx="2378">
                  <c:v>41401</c:v>
                </c:pt>
                <c:pt idx="2379">
                  <c:v>41400</c:v>
                </c:pt>
                <c:pt idx="2380">
                  <c:v>41397</c:v>
                </c:pt>
                <c:pt idx="2381">
                  <c:v>41396</c:v>
                </c:pt>
                <c:pt idx="2382">
                  <c:v>41395</c:v>
                </c:pt>
                <c:pt idx="2383">
                  <c:v>41394</c:v>
                </c:pt>
                <c:pt idx="2384">
                  <c:v>41393</c:v>
                </c:pt>
                <c:pt idx="2385">
                  <c:v>41390</c:v>
                </c:pt>
                <c:pt idx="2386">
                  <c:v>41389</c:v>
                </c:pt>
                <c:pt idx="2387">
                  <c:v>41388</c:v>
                </c:pt>
                <c:pt idx="2388">
                  <c:v>41387</c:v>
                </c:pt>
                <c:pt idx="2389">
                  <c:v>41386</c:v>
                </c:pt>
                <c:pt idx="2390">
                  <c:v>41383</c:v>
                </c:pt>
                <c:pt idx="2391">
                  <c:v>41382</c:v>
                </c:pt>
                <c:pt idx="2392">
                  <c:v>41381</c:v>
                </c:pt>
                <c:pt idx="2393">
                  <c:v>41380</c:v>
                </c:pt>
                <c:pt idx="2394">
                  <c:v>41379</c:v>
                </c:pt>
                <c:pt idx="2395">
                  <c:v>41376</c:v>
                </c:pt>
                <c:pt idx="2396">
                  <c:v>41375</c:v>
                </c:pt>
                <c:pt idx="2397">
                  <c:v>41374</c:v>
                </c:pt>
                <c:pt idx="2398">
                  <c:v>41373</c:v>
                </c:pt>
                <c:pt idx="2399">
                  <c:v>41372</c:v>
                </c:pt>
                <c:pt idx="2400">
                  <c:v>41369</c:v>
                </c:pt>
                <c:pt idx="2401">
                  <c:v>41368</c:v>
                </c:pt>
                <c:pt idx="2402">
                  <c:v>41367</c:v>
                </c:pt>
                <c:pt idx="2403">
                  <c:v>41366</c:v>
                </c:pt>
                <c:pt idx="2404">
                  <c:v>41365</c:v>
                </c:pt>
                <c:pt idx="2405">
                  <c:v>41361</c:v>
                </c:pt>
                <c:pt idx="2406">
                  <c:v>41360</c:v>
                </c:pt>
                <c:pt idx="2407">
                  <c:v>41359</c:v>
                </c:pt>
                <c:pt idx="2408">
                  <c:v>41358</c:v>
                </c:pt>
                <c:pt idx="2409">
                  <c:v>41355</c:v>
                </c:pt>
                <c:pt idx="2410">
                  <c:v>41354</c:v>
                </c:pt>
                <c:pt idx="2411">
                  <c:v>41353</c:v>
                </c:pt>
                <c:pt idx="2412">
                  <c:v>41352</c:v>
                </c:pt>
                <c:pt idx="2413">
                  <c:v>41351</c:v>
                </c:pt>
                <c:pt idx="2414">
                  <c:v>41348</c:v>
                </c:pt>
                <c:pt idx="2415">
                  <c:v>41347</c:v>
                </c:pt>
                <c:pt idx="2416">
                  <c:v>41346</c:v>
                </c:pt>
                <c:pt idx="2417">
                  <c:v>41345</c:v>
                </c:pt>
                <c:pt idx="2418">
                  <c:v>41344</c:v>
                </c:pt>
                <c:pt idx="2419">
                  <c:v>41341</c:v>
                </c:pt>
                <c:pt idx="2420">
                  <c:v>41340</c:v>
                </c:pt>
                <c:pt idx="2421">
                  <c:v>41339</c:v>
                </c:pt>
                <c:pt idx="2422">
                  <c:v>41338</c:v>
                </c:pt>
                <c:pt idx="2423">
                  <c:v>41337</c:v>
                </c:pt>
                <c:pt idx="2424">
                  <c:v>41334</c:v>
                </c:pt>
                <c:pt idx="2425">
                  <c:v>41333</c:v>
                </c:pt>
                <c:pt idx="2426">
                  <c:v>41332</c:v>
                </c:pt>
                <c:pt idx="2427">
                  <c:v>41331</c:v>
                </c:pt>
                <c:pt idx="2428">
                  <c:v>41330</c:v>
                </c:pt>
                <c:pt idx="2429">
                  <c:v>41327</c:v>
                </c:pt>
                <c:pt idx="2430">
                  <c:v>41326</c:v>
                </c:pt>
                <c:pt idx="2431">
                  <c:v>41325</c:v>
                </c:pt>
                <c:pt idx="2432">
                  <c:v>41324</c:v>
                </c:pt>
                <c:pt idx="2433">
                  <c:v>41320</c:v>
                </c:pt>
                <c:pt idx="2434">
                  <c:v>41319</c:v>
                </c:pt>
                <c:pt idx="2435">
                  <c:v>41318</c:v>
                </c:pt>
                <c:pt idx="2436">
                  <c:v>41317</c:v>
                </c:pt>
                <c:pt idx="2437">
                  <c:v>41316</c:v>
                </c:pt>
                <c:pt idx="2438">
                  <c:v>41313</c:v>
                </c:pt>
                <c:pt idx="2439">
                  <c:v>41312</c:v>
                </c:pt>
                <c:pt idx="2440">
                  <c:v>41311</c:v>
                </c:pt>
                <c:pt idx="2441">
                  <c:v>41310</c:v>
                </c:pt>
                <c:pt idx="2442">
                  <c:v>41309</c:v>
                </c:pt>
                <c:pt idx="2443">
                  <c:v>41306</c:v>
                </c:pt>
                <c:pt idx="2444">
                  <c:v>41305</c:v>
                </c:pt>
                <c:pt idx="2445">
                  <c:v>41304</c:v>
                </c:pt>
                <c:pt idx="2446">
                  <c:v>41303</c:v>
                </c:pt>
                <c:pt idx="2447">
                  <c:v>41302</c:v>
                </c:pt>
                <c:pt idx="2448">
                  <c:v>41299</c:v>
                </c:pt>
                <c:pt idx="2449">
                  <c:v>41298</c:v>
                </c:pt>
                <c:pt idx="2450">
                  <c:v>41297</c:v>
                </c:pt>
                <c:pt idx="2451">
                  <c:v>41296</c:v>
                </c:pt>
                <c:pt idx="2452">
                  <c:v>41292</c:v>
                </c:pt>
                <c:pt idx="2453">
                  <c:v>41291</c:v>
                </c:pt>
                <c:pt idx="2454">
                  <c:v>41290</c:v>
                </c:pt>
                <c:pt idx="2455">
                  <c:v>41289</c:v>
                </c:pt>
                <c:pt idx="2456">
                  <c:v>41288</c:v>
                </c:pt>
                <c:pt idx="2457">
                  <c:v>41285</c:v>
                </c:pt>
                <c:pt idx="2458">
                  <c:v>41284</c:v>
                </c:pt>
                <c:pt idx="2459">
                  <c:v>41283</c:v>
                </c:pt>
                <c:pt idx="2460">
                  <c:v>41282</c:v>
                </c:pt>
                <c:pt idx="2461">
                  <c:v>41281</c:v>
                </c:pt>
                <c:pt idx="2462">
                  <c:v>41278</c:v>
                </c:pt>
                <c:pt idx="2463">
                  <c:v>41277</c:v>
                </c:pt>
                <c:pt idx="2464">
                  <c:v>41276</c:v>
                </c:pt>
                <c:pt idx="2465">
                  <c:v>41274</c:v>
                </c:pt>
                <c:pt idx="2466">
                  <c:v>41271</c:v>
                </c:pt>
                <c:pt idx="2467">
                  <c:v>41270</c:v>
                </c:pt>
                <c:pt idx="2468">
                  <c:v>41269</c:v>
                </c:pt>
                <c:pt idx="2469">
                  <c:v>41267</c:v>
                </c:pt>
                <c:pt idx="2470">
                  <c:v>41264</c:v>
                </c:pt>
                <c:pt idx="2471">
                  <c:v>41263</c:v>
                </c:pt>
                <c:pt idx="2472">
                  <c:v>41262</c:v>
                </c:pt>
                <c:pt idx="2473">
                  <c:v>41261</c:v>
                </c:pt>
                <c:pt idx="2474">
                  <c:v>41260</c:v>
                </c:pt>
                <c:pt idx="2475">
                  <c:v>41257</c:v>
                </c:pt>
                <c:pt idx="2476">
                  <c:v>41256</c:v>
                </c:pt>
                <c:pt idx="2477">
                  <c:v>41255</c:v>
                </c:pt>
                <c:pt idx="2478">
                  <c:v>41254</c:v>
                </c:pt>
                <c:pt idx="2479">
                  <c:v>41253</c:v>
                </c:pt>
                <c:pt idx="2480">
                  <c:v>41250</c:v>
                </c:pt>
                <c:pt idx="2481">
                  <c:v>41249</c:v>
                </c:pt>
                <c:pt idx="2482">
                  <c:v>41248</c:v>
                </c:pt>
                <c:pt idx="2483">
                  <c:v>41247</c:v>
                </c:pt>
                <c:pt idx="2484">
                  <c:v>41246</c:v>
                </c:pt>
                <c:pt idx="2485">
                  <c:v>41243</c:v>
                </c:pt>
                <c:pt idx="2486">
                  <c:v>41242</c:v>
                </c:pt>
                <c:pt idx="2487">
                  <c:v>41241</c:v>
                </c:pt>
                <c:pt idx="2488">
                  <c:v>41240</c:v>
                </c:pt>
                <c:pt idx="2489">
                  <c:v>41239</c:v>
                </c:pt>
                <c:pt idx="2490">
                  <c:v>41236</c:v>
                </c:pt>
                <c:pt idx="2491">
                  <c:v>41234</c:v>
                </c:pt>
                <c:pt idx="2492">
                  <c:v>41233</c:v>
                </c:pt>
                <c:pt idx="2493">
                  <c:v>41232</c:v>
                </c:pt>
                <c:pt idx="2494">
                  <c:v>41229</c:v>
                </c:pt>
                <c:pt idx="2495">
                  <c:v>41228</c:v>
                </c:pt>
                <c:pt idx="2496">
                  <c:v>41227</c:v>
                </c:pt>
                <c:pt idx="2497">
                  <c:v>41226</c:v>
                </c:pt>
                <c:pt idx="2498">
                  <c:v>41225</c:v>
                </c:pt>
                <c:pt idx="2499">
                  <c:v>41222</c:v>
                </c:pt>
                <c:pt idx="2500">
                  <c:v>41221</c:v>
                </c:pt>
                <c:pt idx="2501">
                  <c:v>41220</c:v>
                </c:pt>
                <c:pt idx="2502">
                  <c:v>41219</c:v>
                </c:pt>
                <c:pt idx="2503">
                  <c:v>41218</c:v>
                </c:pt>
                <c:pt idx="2504">
                  <c:v>41215</c:v>
                </c:pt>
                <c:pt idx="2505">
                  <c:v>41214</c:v>
                </c:pt>
                <c:pt idx="2506">
                  <c:v>41213</c:v>
                </c:pt>
                <c:pt idx="2507">
                  <c:v>41208</c:v>
                </c:pt>
                <c:pt idx="2508">
                  <c:v>41207</c:v>
                </c:pt>
                <c:pt idx="2509">
                  <c:v>41206</c:v>
                </c:pt>
                <c:pt idx="2510">
                  <c:v>41205</c:v>
                </c:pt>
                <c:pt idx="2511">
                  <c:v>41204</c:v>
                </c:pt>
                <c:pt idx="2512">
                  <c:v>41201</c:v>
                </c:pt>
                <c:pt idx="2513">
                  <c:v>41200</c:v>
                </c:pt>
                <c:pt idx="2514">
                  <c:v>41199</c:v>
                </c:pt>
                <c:pt idx="2515">
                  <c:v>41198</c:v>
                </c:pt>
                <c:pt idx="2516">
                  <c:v>41197</c:v>
                </c:pt>
                <c:pt idx="2517">
                  <c:v>41194</c:v>
                </c:pt>
                <c:pt idx="2518">
                  <c:v>41193</c:v>
                </c:pt>
                <c:pt idx="2519">
                  <c:v>41192</c:v>
                </c:pt>
                <c:pt idx="2520">
                  <c:v>41191</c:v>
                </c:pt>
                <c:pt idx="2521">
                  <c:v>41190</c:v>
                </c:pt>
                <c:pt idx="2522">
                  <c:v>41187</c:v>
                </c:pt>
                <c:pt idx="2523">
                  <c:v>41186</c:v>
                </c:pt>
                <c:pt idx="2524">
                  <c:v>41185</c:v>
                </c:pt>
                <c:pt idx="2525">
                  <c:v>41184</c:v>
                </c:pt>
                <c:pt idx="2526">
                  <c:v>41183</c:v>
                </c:pt>
                <c:pt idx="2527">
                  <c:v>41180</c:v>
                </c:pt>
                <c:pt idx="2528">
                  <c:v>41179</c:v>
                </c:pt>
                <c:pt idx="2529">
                  <c:v>41178</c:v>
                </c:pt>
                <c:pt idx="2530">
                  <c:v>41177</c:v>
                </c:pt>
                <c:pt idx="2531">
                  <c:v>41176</c:v>
                </c:pt>
                <c:pt idx="2532">
                  <c:v>41173</c:v>
                </c:pt>
                <c:pt idx="2533">
                  <c:v>41172</c:v>
                </c:pt>
                <c:pt idx="2534">
                  <c:v>41171</c:v>
                </c:pt>
                <c:pt idx="2535">
                  <c:v>41170</c:v>
                </c:pt>
                <c:pt idx="2536">
                  <c:v>41169</c:v>
                </c:pt>
                <c:pt idx="2537">
                  <c:v>41166</c:v>
                </c:pt>
                <c:pt idx="2538">
                  <c:v>41165</c:v>
                </c:pt>
                <c:pt idx="2539">
                  <c:v>41164</c:v>
                </c:pt>
                <c:pt idx="2540">
                  <c:v>41163</c:v>
                </c:pt>
                <c:pt idx="2541">
                  <c:v>41162</c:v>
                </c:pt>
                <c:pt idx="2542">
                  <c:v>41159</c:v>
                </c:pt>
                <c:pt idx="2543">
                  <c:v>41158</c:v>
                </c:pt>
                <c:pt idx="2544">
                  <c:v>41157</c:v>
                </c:pt>
                <c:pt idx="2545">
                  <c:v>41156</c:v>
                </c:pt>
                <c:pt idx="2546">
                  <c:v>41152</c:v>
                </c:pt>
                <c:pt idx="2547">
                  <c:v>41151</c:v>
                </c:pt>
                <c:pt idx="2548">
                  <c:v>41150</c:v>
                </c:pt>
                <c:pt idx="2549">
                  <c:v>41149</c:v>
                </c:pt>
                <c:pt idx="2550">
                  <c:v>41148</c:v>
                </c:pt>
                <c:pt idx="2551">
                  <c:v>41145</c:v>
                </c:pt>
                <c:pt idx="2552">
                  <c:v>41144</c:v>
                </c:pt>
                <c:pt idx="2553">
                  <c:v>41143</c:v>
                </c:pt>
                <c:pt idx="2554">
                  <c:v>41142</c:v>
                </c:pt>
                <c:pt idx="2555">
                  <c:v>41141</c:v>
                </c:pt>
                <c:pt idx="2556">
                  <c:v>41138</c:v>
                </c:pt>
                <c:pt idx="2557">
                  <c:v>41137</c:v>
                </c:pt>
                <c:pt idx="2558">
                  <c:v>41136</c:v>
                </c:pt>
                <c:pt idx="2559">
                  <c:v>41135</c:v>
                </c:pt>
                <c:pt idx="2560">
                  <c:v>41134</c:v>
                </c:pt>
                <c:pt idx="2561">
                  <c:v>41131</c:v>
                </c:pt>
                <c:pt idx="2562">
                  <c:v>41130</c:v>
                </c:pt>
                <c:pt idx="2563">
                  <c:v>41129</c:v>
                </c:pt>
                <c:pt idx="2564">
                  <c:v>41128</c:v>
                </c:pt>
                <c:pt idx="2565">
                  <c:v>41127</c:v>
                </c:pt>
                <c:pt idx="2566">
                  <c:v>41124</c:v>
                </c:pt>
                <c:pt idx="2567">
                  <c:v>41123</c:v>
                </c:pt>
                <c:pt idx="2568">
                  <c:v>41122</c:v>
                </c:pt>
                <c:pt idx="2569">
                  <c:v>41121</c:v>
                </c:pt>
                <c:pt idx="2570">
                  <c:v>41120</c:v>
                </c:pt>
                <c:pt idx="2571">
                  <c:v>41117</c:v>
                </c:pt>
                <c:pt idx="2572">
                  <c:v>41116</c:v>
                </c:pt>
                <c:pt idx="2573">
                  <c:v>41115</c:v>
                </c:pt>
                <c:pt idx="2574">
                  <c:v>41114</c:v>
                </c:pt>
                <c:pt idx="2575">
                  <c:v>41113</c:v>
                </c:pt>
                <c:pt idx="2576">
                  <c:v>41110</c:v>
                </c:pt>
                <c:pt idx="2577">
                  <c:v>41109</c:v>
                </c:pt>
                <c:pt idx="2578">
                  <c:v>41108</c:v>
                </c:pt>
                <c:pt idx="2579">
                  <c:v>41107</c:v>
                </c:pt>
                <c:pt idx="2580">
                  <c:v>41106</c:v>
                </c:pt>
                <c:pt idx="2581">
                  <c:v>41103</c:v>
                </c:pt>
                <c:pt idx="2582">
                  <c:v>41102</c:v>
                </c:pt>
                <c:pt idx="2583">
                  <c:v>41101</c:v>
                </c:pt>
                <c:pt idx="2584">
                  <c:v>41100</c:v>
                </c:pt>
                <c:pt idx="2585">
                  <c:v>41099</c:v>
                </c:pt>
                <c:pt idx="2586">
                  <c:v>41096</c:v>
                </c:pt>
                <c:pt idx="2587">
                  <c:v>41095</c:v>
                </c:pt>
                <c:pt idx="2588">
                  <c:v>41093</c:v>
                </c:pt>
                <c:pt idx="2589">
                  <c:v>41092</c:v>
                </c:pt>
                <c:pt idx="2590">
                  <c:v>41089</c:v>
                </c:pt>
                <c:pt idx="2591">
                  <c:v>41088</c:v>
                </c:pt>
                <c:pt idx="2592">
                  <c:v>41087</c:v>
                </c:pt>
                <c:pt idx="2593">
                  <c:v>41086</c:v>
                </c:pt>
                <c:pt idx="2594">
                  <c:v>41085</c:v>
                </c:pt>
                <c:pt idx="2595">
                  <c:v>41082</c:v>
                </c:pt>
                <c:pt idx="2596">
                  <c:v>41081</c:v>
                </c:pt>
                <c:pt idx="2597">
                  <c:v>41080</c:v>
                </c:pt>
                <c:pt idx="2598">
                  <c:v>41079</c:v>
                </c:pt>
                <c:pt idx="2599">
                  <c:v>41078</c:v>
                </c:pt>
                <c:pt idx="2600">
                  <c:v>41075</c:v>
                </c:pt>
                <c:pt idx="2601">
                  <c:v>41074</c:v>
                </c:pt>
                <c:pt idx="2602">
                  <c:v>41073</c:v>
                </c:pt>
                <c:pt idx="2603">
                  <c:v>41072</c:v>
                </c:pt>
                <c:pt idx="2604">
                  <c:v>41071</c:v>
                </c:pt>
                <c:pt idx="2605">
                  <c:v>41068</c:v>
                </c:pt>
                <c:pt idx="2606">
                  <c:v>41067</c:v>
                </c:pt>
                <c:pt idx="2607">
                  <c:v>41066</c:v>
                </c:pt>
                <c:pt idx="2608">
                  <c:v>41065</c:v>
                </c:pt>
                <c:pt idx="2609">
                  <c:v>41064</c:v>
                </c:pt>
                <c:pt idx="2610">
                  <c:v>41061</c:v>
                </c:pt>
                <c:pt idx="2611">
                  <c:v>41060</c:v>
                </c:pt>
                <c:pt idx="2612">
                  <c:v>41059</c:v>
                </c:pt>
                <c:pt idx="2613">
                  <c:v>41058</c:v>
                </c:pt>
                <c:pt idx="2614">
                  <c:v>41054</c:v>
                </c:pt>
                <c:pt idx="2615">
                  <c:v>41053</c:v>
                </c:pt>
                <c:pt idx="2616">
                  <c:v>41052</c:v>
                </c:pt>
                <c:pt idx="2617">
                  <c:v>41051</c:v>
                </c:pt>
                <c:pt idx="2618">
                  <c:v>41050</c:v>
                </c:pt>
                <c:pt idx="2619">
                  <c:v>41047</c:v>
                </c:pt>
                <c:pt idx="2620">
                  <c:v>41046</c:v>
                </c:pt>
                <c:pt idx="2621">
                  <c:v>41045</c:v>
                </c:pt>
                <c:pt idx="2622">
                  <c:v>41044</c:v>
                </c:pt>
                <c:pt idx="2623">
                  <c:v>41043</c:v>
                </c:pt>
                <c:pt idx="2624">
                  <c:v>41040</c:v>
                </c:pt>
                <c:pt idx="2625">
                  <c:v>41039</c:v>
                </c:pt>
                <c:pt idx="2626">
                  <c:v>41038</c:v>
                </c:pt>
                <c:pt idx="2627">
                  <c:v>41037</c:v>
                </c:pt>
                <c:pt idx="2628">
                  <c:v>41036</c:v>
                </c:pt>
                <c:pt idx="2629">
                  <c:v>41033</c:v>
                </c:pt>
                <c:pt idx="2630">
                  <c:v>41032</c:v>
                </c:pt>
                <c:pt idx="2631">
                  <c:v>41031</c:v>
                </c:pt>
                <c:pt idx="2632">
                  <c:v>41030</c:v>
                </c:pt>
                <c:pt idx="2633">
                  <c:v>41029</c:v>
                </c:pt>
                <c:pt idx="2634">
                  <c:v>41026</c:v>
                </c:pt>
                <c:pt idx="2635">
                  <c:v>41025</c:v>
                </c:pt>
                <c:pt idx="2636">
                  <c:v>41024</c:v>
                </c:pt>
                <c:pt idx="2637">
                  <c:v>41023</c:v>
                </c:pt>
                <c:pt idx="2638">
                  <c:v>41022</c:v>
                </c:pt>
                <c:pt idx="2639">
                  <c:v>41019</c:v>
                </c:pt>
                <c:pt idx="2640">
                  <c:v>41018</c:v>
                </c:pt>
                <c:pt idx="2641">
                  <c:v>41017</c:v>
                </c:pt>
                <c:pt idx="2642">
                  <c:v>41016</c:v>
                </c:pt>
                <c:pt idx="2643">
                  <c:v>41015</c:v>
                </c:pt>
                <c:pt idx="2644">
                  <c:v>41012</c:v>
                </c:pt>
                <c:pt idx="2645">
                  <c:v>41011</c:v>
                </c:pt>
                <c:pt idx="2646">
                  <c:v>41010</c:v>
                </c:pt>
                <c:pt idx="2647">
                  <c:v>41009</c:v>
                </c:pt>
                <c:pt idx="2648">
                  <c:v>41008</c:v>
                </c:pt>
                <c:pt idx="2649">
                  <c:v>41004</c:v>
                </c:pt>
                <c:pt idx="2650">
                  <c:v>41003</c:v>
                </c:pt>
                <c:pt idx="2651">
                  <c:v>41002</c:v>
                </c:pt>
                <c:pt idx="2652">
                  <c:v>41001</c:v>
                </c:pt>
                <c:pt idx="2653">
                  <c:v>40998</c:v>
                </c:pt>
                <c:pt idx="2654">
                  <c:v>40997</c:v>
                </c:pt>
                <c:pt idx="2655">
                  <c:v>40996</c:v>
                </c:pt>
                <c:pt idx="2656">
                  <c:v>40995</c:v>
                </c:pt>
                <c:pt idx="2657">
                  <c:v>40994</c:v>
                </c:pt>
                <c:pt idx="2658">
                  <c:v>40991</c:v>
                </c:pt>
                <c:pt idx="2659">
                  <c:v>40990</c:v>
                </c:pt>
                <c:pt idx="2660">
                  <c:v>40989</c:v>
                </c:pt>
                <c:pt idx="2661">
                  <c:v>40988</c:v>
                </c:pt>
                <c:pt idx="2662">
                  <c:v>40987</c:v>
                </c:pt>
                <c:pt idx="2663">
                  <c:v>40984</c:v>
                </c:pt>
                <c:pt idx="2664">
                  <c:v>40983</c:v>
                </c:pt>
                <c:pt idx="2665">
                  <c:v>40982</c:v>
                </c:pt>
                <c:pt idx="2666">
                  <c:v>40981</c:v>
                </c:pt>
                <c:pt idx="2667">
                  <c:v>40980</c:v>
                </c:pt>
                <c:pt idx="2668">
                  <c:v>40977</c:v>
                </c:pt>
                <c:pt idx="2669">
                  <c:v>40976</c:v>
                </c:pt>
                <c:pt idx="2670">
                  <c:v>40975</c:v>
                </c:pt>
                <c:pt idx="2671">
                  <c:v>40974</c:v>
                </c:pt>
                <c:pt idx="2672">
                  <c:v>40973</c:v>
                </c:pt>
                <c:pt idx="2673">
                  <c:v>40970</c:v>
                </c:pt>
                <c:pt idx="2674">
                  <c:v>40969</c:v>
                </c:pt>
                <c:pt idx="2675">
                  <c:v>40968</c:v>
                </c:pt>
                <c:pt idx="2676">
                  <c:v>40967</c:v>
                </c:pt>
                <c:pt idx="2677">
                  <c:v>40966</c:v>
                </c:pt>
                <c:pt idx="2678">
                  <c:v>40963</c:v>
                </c:pt>
                <c:pt idx="2679">
                  <c:v>40962</c:v>
                </c:pt>
                <c:pt idx="2680">
                  <c:v>40961</c:v>
                </c:pt>
                <c:pt idx="2681">
                  <c:v>40960</c:v>
                </c:pt>
                <c:pt idx="2682">
                  <c:v>40956</c:v>
                </c:pt>
                <c:pt idx="2683">
                  <c:v>40955</c:v>
                </c:pt>
                <c:pt idx="2684">
                  <c:v>40954</c:v>
                </c:pt>
                <c:pt idx="2685">
                  <c:v>40953</c:v>
                </c:pt>
                <c:pt idx="2686">
                  <c:v>40952</c:v>
                </c:pt>
                <c:pt idx="2687">
                  <c:v>40949</c:v>
                </c:pt>
                <c:pt idx="2688">
                  <c:v>40948</c:v>
                </c:pt>
                <c:pt idx="2689">
                  <c:v>40947</c:v>
                </c:pt>
                <c:pt idx="2690">
                  <c:v>40946</c:v>
                </c:pt>
                <c:pt idx="2691">
                  <c:v>40945</c:v>
                </c:pt>
                <c:pt idx="2692">
                  <c:v>40942</c:v>
                </c:pt>
                <c:pt idx="2693">
                  <c:v>40941</c:v>
                </c:pt>
                <c:pt idx="2694">
                  <c:v>40940</c:v>
                </c:pt>
                <c:pt idx="2695">
                  <c:v>40939</c:v>
                </c:pt>
                <c:pt idx="2696">
                  <c:v>40938</c:v>
                </c:pt>
                <c:pt idx="2697">
                  <c:v>40935</c:v>
                </c:pt>
                <c:pt idx="2698">
                  <c:v>40934</c:v>
                </c:pt>
                <c:pt idx="2699">
                  <c:v>40933</c:v>
                </c:pt>
                <c:pt idx="2700">
                  <c:v>40932</c:v>
                </c:pt>
                <c:pt idx="2701">
                  <c:v>40931</c:v>
                </c:pt>
                <c:pt idx="2702">
                  <c:v>40928</c:v>
                </c:pt>
                <c:pt idx="2703">
                  <c:v>40927</c:v>
                </c:pt>
                <c:pt idx="2704">
                  <c:v>40926</c:v>
                </c:pt>
                <c:pt idx="2705">
                  <c:v>40925</c:v>
                </c:pt>
                <c:pt idx="2706">
                  <c:v>40921</c:v>
                </c:pt>
                <c:pt idx="2707">
                  <c:v>40920</c:v>
                </c:pt>
                <c:pt idx="2708">
                  <c:v>40919</c:v>
                </c:pt>
                <c:pt idx="2709">
                  <c:v>40918</c:v>
                </c:pt>
                <c:pt idx="2710">
                  <c:v>40917</c:v>
                </c:pt>
                <c:pt idx="2711">
                  <c:v>40914</c:v>
                </c:pt>
                <c:pt idx="2712">
                  <c:v>40913</c:v>
                </c:pt>
                <c:pt idx="2713">
                  <c:v>40912</c:v>
                </c:pt>
                <c:pt idx="2714">
                  <c:v>40911</c:v>
                </c:pt>
                <c:pt idx="2715">
                  <c:v>40907</c:v>
                </c:pt>
                <c:pt idx="2716">
                  <c:v>40906</c:v>
                </c:pt>
                <c:pt idx="2717">
                  <c:v>40905</c:v>
                </c:pt>
                <c:pt idx="2718">
                  <c:v>40904</c:v>
                </c:pt>
                <c:pt idx="2719">
                  <c:v>40900</c:v>
                </c:pt>
                <c:pt idx="2720">
                  <c:v>40899</c:v>
                </c:pt>
                <c:pt idx="2721">
                  <c:v>40898</c:v>
                </c:pt>
                <c:pt idx="2722">
                  <c:v>40897</c:v>
                </c:pt>
                <c:pt idx="2723">
                  <c:v>40896</c:v>
                </c:pt>
                <c:pt idx="2724">
                  <c:v>40893</c:v>
                </c:pt>
                <c:pt idx="2725">
                  <c:v>40892</c:v>
                </c:pt>
                <c:pt idx="2726">
                  <c:v>40891</c:v>
                </c:pt>
                <c:pt idx="2727">
                  <c:v>40890</c:v>
                </c:pt>
                <c:pt idx="2728">
                  <c:v>40889</c:v>
                </c:pt>
                <c:pt idx="2729">
                  <c:v>40886</c:v>
                </c:pt>
                <c:pt idx="2730">
                  <c:v>40885</c:v>
                </c:pt>
                <c:pt idx="2731">
                  <c:v>40884</c:v>
                </c:pt>
                <c:pt idx="2732">
                  <c:v>40883</c:v>
                </c:pt>
                <c:pt idx="2733">
                  <c:v>40882</c:v>
                </c:pt>
                <c:pt idx="2734">
                  <c:v>40879</c:v>
                </c:pt>
                <c:pt idx="2735">
                  <c:v>40878</c:v>
                </c:pt>
                <c:pt idx="2736">
                  <c:v>40877</c:v>
                </c:pt>
                <c:pt idx="2737">
                  <c:v>40876</c:v>
                </c:pt>
                <c:pt idx="2738">
                  <c:v>40875</c:v>
                </c:pt>
                <c:pt idx="2739">
                  <c:v>40872</c:v>
                </c:pt>
                <c:pt idx="2740">
                  <c:v>40870</c:v>
                </c:pt>
                <c:pt idx="2741">
                  <c:v>40869</c:v>
                </c:pt>
                <c:pt idx="2742">
                  <c:v>40868</c:v>
                </c:pt>
                <c:pt idx="2743">
                  <c:v>40865</c:v>
                </c:pt>
                <c:pt idx="2744">
                  <c:v>40864</c:v>
                </c:pt>
                <c:pt idx="2745">
                  <c:v>40863</c:v>
                </c:pt>
                <c:pt idx="2746">
                  <c:v>40862</c:v>
                </c:pt>
                <c:pt idx="2747">
                  <c:v>40861</c:v>
                </c:pt>
                <c:pt idx="2748">
                  <c:v>40858</c:v>
                </c:pt>
                <c:pt idx="2749">
                  <c:v>40857</c:v>
                </c:pt>
                <c:pt idx="2750">
                  <c:v>40856</c:v>
                </c:pt>
                <c:pt idx="2751">
                  <c:v>40855</c:v>
                </c:pt>
                <c:pt idx="2752">
                  <c:v>40854</c:v>
                </c:pt>
                <c:pt idx="2753">
                  <c:v>40851</c:v>
                </c:pt>
                <c:pt idx="2754">
                  <c:v>40850</c:v>
                </c:pt>
                <c:pt idx="2755">
                  <c:v>40849</c:v>
                </c:pt>
                <c:pt idx="2756">
                  <c:v>40848</c:v>
                </c:pt>
                <c:pt idx="2757">
                  <c:v>40847</c:v>
                </c:pt>
                <c:pt idx="2758">
                  <c:v>40844</c:v>
                </c:pt>
                <c:pt idx="2759">
                  <c:v>40843</c:v>
                </c:pt>
                <c:pt idx="2760">
                  <c:v>40842</c:v>
                </c:pt>
                <c:pt idx="2761">
                  <c:v>40841</c:v>
                </c:pt>
                <c:pt idx="2762">
                  <c:v>40840</c:v>
                </c:pt>
                <c:pt idx="2763">
                  <c:v>40837</c:v>
                </c:pt>
                <c:pt idx="2764">
                  <c:v>40836</c:v>
                </c:pt>
                <c:pt idx="2765">
                  <c:v>40835</c:v>
                </c:pt>
                <c:pt idx="2766">
                  <c:v>40834</c:v>
                </c:pt>
                <c:pt idx="2767">
                  <c:v>40833</c:v>
                </c:pt>
                <c:pt idx="2768">
                  <c:v>40830</c:v>
                </c:pt>
                <c:pt idx="2769">
                  <c:v>40829</c:v>
                </c:pt>
                <c:pt idx="2770">
                  <c:v>40828</c:v>
                </c:pt>
                <c:pt idx="2771">
                  <c:v>40827</c:v>
                </c:pt>
                <c:pt idx="2772">
                  <c:v>40826</c:v>
                </c:pt>
                <c:pt idx="2773">
                  <c:v>40823</c:v>
                </c:pt>
                <c:pt idx="2774">
                  <c:v>40822</c:v>
                </c:pt>
                <c:pt idx="2775">
                  <c:v>40821</c:v>
                </c:pt>
                <c:pt idx="2776">
                  <c:v>40820</c:v>
                </c:pt>
                <c:pt idx="2777">
                  <c:v>40819</c:v>
                </c:pt>
                <c:pt idx="2778">
                  <c:v>40816</c:v>
                </c:pt>
                <c:pt idx="2779">
                  <c:v>40815</c:v>
                </c:pt>
                <c:pt idx="2780">
                  <c:v>40814</c:v>
                </c:pt>
                <c:pt idx="2781">
                  <c:v>40813</c:v>
                </c:pt>
                <c:pt idx="2782">
                  <c:v>40812</c:v>
                </c:pt>
                <c:pt idx="2783">
                  <c:v>40809</c:v>
                </c:pt>
                <c:pt idx="2784">
                  <c:v>40808</c:v>
                </c:pt>
                <c:pt idx="2785">
                  <c:v>40807</c:v>
                </c:pt>
                <c:pt idx="2786">
                  <c:v>40806</c:v>
                </c:pt>
                <c:pt idx="2787">
                  <c:v>40805</c:v>
                </c:pt>
                <c:pt idx="2788">
                  <c:v>40802</c:v>
                </c:pt>
                <c:pt idx="2789">
                  <c:v>40801</c:v>
                </c:pt>
                <c:pt idx="2790">
                  <c:v>40800</c:v>
                </c:pt>
                <c:pt idx="2791">
                  <c:v>40799</c:v>
                </c:pt>
                <c:pt idx="2792">
                  <c:v>40798</c:v>
                </c:pt>
                <c:pt idx="2793">
                  <c:v>40795</c:v>
                </c:pt>
                <c:pt idx="2794">
                  <c:v>40794</c:v>
                </c:pt>
                <c:pt idx="2795">
                  <c:v>40793</c:v>
                </c:pt>
                <c:pt idx="2796">
                  <c:v>40792</c:v>
                </c:pt>
                <c:pt idx="2797">
                  <c:v>40788</c:v>
                </c:pt>
                <c:pt idx="2798">
                  <c:v>40787</c:v>
                </c:pt>
                <c:pt idx="2799">
                  <c:v>40786</c:v>
                </c:pt>
                <c:pt idx="2800">
                  <c:v>40785</c:v>
                </c:pt>
                <c:pt idx="2801">
                  <c:v>40784</c:v>
                </c:pt>
                <c:pt idx="2802">
                  <c:v>40781</c:v>
                </c:pt>
                <c:pt idx="2803">
                  <c:v>40780</c:v>
                </c:pt>
                <c:pt idx="2804">
                  <c:v>40779</c:v>
                </c:pt>
                <c:pt idx="2805">
                  <c:v>40778</c:v>
                </c:pt>
                <c:pt idx="2806">
                  <c:v>40777</c:v>
                </c:pt>
                <c:pt idx="2807">
                  <c:v>40774</c:v>
                </c:pt>
                <c:pt idx="2808">
                  <c:v>40773</c:v>
                </c:pt>
                <c:pt idx="2809">
                  <c:v>40772</c:v>
                </c:pt>
                <c:pt idx="2810">
                  <c:v>40771</c:v>
                </c:pt>
                <c:pt idx="2811">
                  <c:v>40770</c:v>
                </c:pt>
                <c:pt idx="2812">
                  <c:v>40767</c:v>
                </c:pt>
                <c:pt idx="2813">
                  <c:v>40766</c:v>
                </c:pt>
                <c:pt idx="2814">
                  <c:v>40765</c:v>
                </c:pt>
                <c:pt idx="2815">
                  <c:v>40764</c:v>
                </c:pt>
                <c:pt idx="2816">
                  <c:v>40763</c:v>
                </c:pt>
                <c:pt idx="2817">
                  <c:v>40760</c:v>
                </c:pt>
                <c:pt idx="2818">
                  <c:v>40759</c:v>
                </c:pt>
                <c:pt idx="2819">
                  <c:v>40758</c:v>
                </c:pt>
                <c:pt idx="2820">
                  <c:v>40757</c:v>
                </c:pt>
                <c:pt idx="2821">
                  <c:v>40756</c:v>
                </c:pt>
                <c:pt idx="2822">
                  <c:v>40753</c:v>
                </c:pt>
                <c:pt idx="2823">
                  <c:v>40752</c:v>
                </c:pt>
                <c:pt idx="2824">
                  <c:v>40751</c:v>
                </c:pt>
                <c:pt idx="2825">
                  <c:v>40750</c:v>
                </c:pt>
                <c:pt idx="2826">
                  <c:v>40749</c:v>
                </c:pt>
                <c:pt idx="2827">
                  <c:v>40746</c:v>
                </c:pt>
                <c:pt idx="2828">
                  <c:v>40745</c:v>
                </c:pt>
                <c:pt idx="2829">
                  <c:v>40744</c:v>
                </c:pt>
                <c:pt idx="2830">
                  <c:v>40743</c:v>
                </c:pt>
                <c:pt idx="2831">
                  <c:v>40742</c:v>
                </c:pt>
                <c:pt idx="2832">
                  <c:v>40739</c:v>
                </c:pt>
                <c:pt idx="2833">
                  <c:v>40738</c:v>
                </c:pt>
                <c:pt idx="2834">
                  <c:v>40737</c:v>
                </c:pt>
                <c:pt idx="2835">
                  <c:v>40736</c:v>
                </c:pt>
                <c:pt idx="2836">
                  <c:v>40735</c:v>
                </c:pt>
                <c:pt idx="2837">
                  <c:v>40732</c:v>
                </c:pt>
                <c:pt idx="2838">
                  <c:v>40731</c:v>
                </c:pt>
                <c:pt idx="2839">
                  <c:v>40730</c:v>
                </c:pt>
                <c:pt idx="2840">
                  <c:v>40729</c:v>
                </c:pt>
                <c:pt idx="2841">
                  <c:v>40725</c:v>
                </c:pt>
                <c:pt idx="2842">
                  <c:v>40724</c:v>
                </c:pt>
                <c:pt idx="2843">
                  <c:v>40723</c:v>
                </c:pt>
                <c:pt idx="2844">
                  <c:v>40722</c:v>
                </c:pt>
                <c:pt idx="2845">
                  <c:v>40721</c:v>
                </c:pt>
                <c:pt idx="2846">
                  <c:v>40718</c:v>
                </c:pt>
                <c:pt idx="2847">
                  <c:v>40717</c:v>
                </c:pt>
                <c:pt idx="2848">
                  <c:v>40716</c:v>
                </c:pt>
                <c:pt idx="2849">
                  <c:v>40715</c:v>
                </c:pt>
                <c:pt idx="2850">
                  <c:v>40714</c:v>
                </c:pt>
                <c:pt idx="2851">
                  <c:v>40711</c:v>
                </c:pt>
                <c:pt idx="2852">
                  <c:v>40710</c:v>
                </c:pt>
                <c:pt idx="2853">
                  <c:v>40709</c:v>
                </c:pt>
                <c:pt idx="2854">
                  <c:v>40708</c:v>
                </c:pt>
                <c:pt idx="2855">
                  <c:v>40707</c:v>
                </c:pt>
                <c:pt idx="2856">
                  <c:v>40704</c:v>
                </c:pt>
                <c:pt idx="2857">
                  <c:v>40703</c:v>
                </c:pt>
                <c:pt idx="2858">
                  <c:v>40702</c:v>
                </c:pt>
                <c:pt idx="2859">
                  <c:v>40701</c:v>
                </c:pt>
                <c:pt idx="2860">
                  <c:v>40700</c:v>
                </c:pt>
                <c:pt idx="2861">
                  <c:v>40697</c:v>
                </c:pt>
                <c:pt idx="2862">
                  <c:v>40696</c:v>
                </c:pt>
                <c:pt idx="2863">
                  <c:v>40695</c:v>
                </c:pt>
                <c:pt idx="2864">
                  <c:v>40694</c:v>
                </c:pt>
                <c:pt idx="2865">
                  <c:v>40690</c:v>
                </c:pt>
                <c:pt idx="2866">
                  <c:v>40689</c:v>
                </c:pt>
                <c:pt idx="2867">
                  <c:v>40688</c:v>
                </c:pt>
                <c:pt idx="2868">
                  <c:v>40687</c:v>
                </c:pt>
                <c:pt idx="2869">
                  <c:v>40686</c:v>
                </c:pt>
                <c:pt idx="2870">
                  <c:v>40683</c:v>
                </c:pt>
                <c:pt idx="2871">
                  <c:v>40682</c:v>
                </c:pt>
                <c:pt idx="2872">
                  <c:v>40681</c:v>
                </c:pt>
                <c:pt idx="2873">
                  <c:v>40680</c:v>
                </c:pt>
                <c:pt idx="2874">
                  <c:v>40679</c:v>
                </c:pt>
                <c:pt idx="2875">
                  <c:v>40676</c:v>
                </c:pt>
                <c:pt idx="2876">
                  <c:v>40675</c:v>
                </c:pt>
                <c:pt idx="2877">
                  <c:v>40674</c:v>
                </c:pt>
                <c:pt idx="2878">
                  <c:v>40673</c:v>
                </c:pt>
                <c:pt idx="2879">
                  <c:v>40672</c:v>
                </c:pt>
                <c:pt idx="2880">
                  <c:v>40669</c:v>
                </c:pt>
                <c:pt idx="2881">
                  <c:v>40668</c:v>
                </c:pt>
                <c:pt idx="2882">
                  <c:v>40667</c:v>
                </c:pt>
                <c:pt idx="2883">
                  <c:v>40666</c:v>
                </c:pt>
                <c:pt idx="2884">
                  <c:v>40665</c:v>
                </c:pt>
                <c:pt idx="2885">
                  <c:v>40662</c:v>
                </c:pt>
                <c:pt idx="2886">
                  <c:v>40661</c:v>
                </c:pt>
                <c:pt idx="2887">
                  <c:v>40660</c:v>
                </c:pt>
                <c:pt idx="2888">
                  <c:v>40659</c:v>
                </c:pt>
                <c:pt idx="2889">
                  <c:v>40658</c:v>
                </c:pt>
                <c:pt idx="2890">
                  <c:v>40654</c:v>
                </c:pt>
                <c:pt idx="2891">
                  <c:v>40653</c:v>
                </c:pt>
                <c:pt idx="2892">
                  <c:v>40652</c:v>
                </c:pt>
                <c:pt idx="2893">
                  <c:v>40651</c:v>
                </c:pt>
                <c:pt idx="2894">
                  <c:v>40648</c:v>
                </c:pt>
                <c:pt idx="2895">
                  <c:v>40647</c:v>
                </c:pt>
                <c:pt idx="2896">
                  <c:v>40646</c:v>
                </c:pt>
                <c:pt idx="2897">
                  <c:v>40645</c:v>
                </c:pt>
                <c:pt idx="2898">
                  <c:v>40644</c:v>
                </c:pt>
                <c:pt idx="2899">
                  <c:v>40641</c:v>
                </c:pt>
                <c:pt idx="2900">
                  <c:v>40640</c:v>
                </c:pt>
                <c:pt idx="2901">
                  <c:v>40639</c:v>
                </c:pt>
                <c:pt idx="2902">
                  <c:v>40638</c:v>
                </c:pt>
                <c:pt idx="2903">
                  <c:v>40637</c:v>
                </c:pt>
                <c:pt idx="2904">
                  <c:v>40634</c:v>
                </c:pt>
                <c:pt idx="2905">
                  <c:v>40633</c:v>
                </c:pt>
                <c:pt idx="2906">
                  <c:v>40632</c:v>
                </c:pt>
                <c:pt idx="2907">
                  <c:v>40631</c:v>
                </c:pt>
                <c:pt idx="2908">
                  <c:v>40630</c:v>
                </c:pt>
                <c:pt idx="2909">
                  <c:v>40627</c:v>
                </c:pt>
                <c:pt idx="2910">
                  <c:v>40626</c:v>
                </c:pt>
                <c:pt idx="2911">
                  <c:v>40625</c:v>
                </c:pt>
                <c:pt idx="2912">
                  <c:v>40624</c:v>
                </c:pt>
                <c:pt idx="2913">
                  <c:v>40623</c:v>
                </c:pt>
                <c:pt idx="2914">
                  <c:v>40620</c:v>
                </c:pt>
                <c:pt idx="2915">
                  <c:v>40619</c:v>
                </c:pt>
                <c:pt idx="2916">
                  <c:v>40618</c:v>
                </c:pt>
                <c:pt idx="2917">
                  <c:v>40617</c:v>
                </c:pt>
                <c:pt idx="2918">
                  <c:v>40616</c:v>
                </c:pt>
                <c:pt idx="2919">
                  <c:v>40613</c:v>
                </c:pt>
                <c:pt idx="2920">
                  <c:v>40612</c:v>
                </c:pt>
                <c:pt idx="2921">
                  <c:v>40611</c:v>
                </c:pt>
                <c:pt idx="2922">
                  <c:v>40610</c:v>
                </c:pt>
                <c:pt idx="2923">
                  <c:v>40609</c:v>
                </c:pt>
                <c:pt idx="2924">
                  <c:v>40606</c:v>
                </c:pt>
                <c:pt idx="2925">
                  <c:v>40605</c:v>
                </c:pt>
                <c:pt idx="2926">
                  <c:v>40604</c:v>
                </c:pt>
                <c:pt idx="2927">
                  <c:v>40603</c:v>
                </c:pt>
                <c:pt idx="2928">
                  <c:v>40602</c:v>
                </c:pt>
                <c:pt idx="2929">
                  <c:v>40599</c:v>
                </c:pt>
                <c:pt idx="2930">
                  <c:v>40598</c:v>
                </c:pt>
                <c:pt idx="2931">
                  <c:v>40597</c:v>
                </c:pt>
                <c:pt idx="2932">
                  <c:v>40596</c:v>
                </c:pt>
                <c:pt idx="2933">
                  <c:v>40592</c:v>
                </c:pt>
                <c:pt idx="2934">
                  <c:v>40591</c:v>
                </c:pt>
                <c:pt idx="2935">
                  <c:v>40590</c:v>
                </c:pt>
                <c:pt idx="2936">
                  <c:v>40589</c:v>
                </c:pt>
                <c:pt idx="2937">
                  <c:v>40588</c:v>
                </c:pt>
                <c:pt idx="2938">
                  <c:v>40585</c:v>
                </c:pt>
                <c:pt idx="2939">
                  <c:v>40584</c:v>
                </c:pt>
                <c:pt idx="2940">
                  <c:v>40583</c:v>
                </c:pt>
                <c:pt idx="2941">
                  <c:v>40582</c:v>
                </c:pt>
                <c:pt idx="2942">
                  <c:v>40581</c:v>
                </c:pt>
                <c:pt idx="2943">
                  <c:v>40578</c:v>
                </c:pt>
                <c:pt idx="2944">
                  <c:v>40577</c:v>
                </c:pt>
                <c:pt idx="2945">
                  <c:v>40576</c:v>
                </c:pt>
                <c:pt idx="2946">
                  <c:v>40575</c:v>
                </c:pt>
                <c:pt idx="2947">
                  <c:v>40574</c:v>
                </c:pt>
                <c:pt idx="2948">
                  <c:v>40571</c:v>
                </c:pt>
                <c:pt idx="2949">
                  <c:v>40570</c:v>
                </c:pt>
                <c:pt idx="2950">
                  <c:v>40569</c:v>
                </c:pt>
                <c:pt idx="2951">
                  <c:v>40568</c:v>
                </c:pt>
                <c:pt idx="2952">
                  <c:v>40567</c:v>
                </c:pt>
                <c:pt idx="2953">
                  <c:v>40564</c:v>
                </c:pt>
                <c:pt idx="2954">
                  <c:v>40563</c:v>
                </c:pt>
                <c:pt idx="2955">
                  <c:v>40562</c:v>
                </c:pt>
                <c:pt idx="2956">
                  <c:v>40561</c:v>
                </c:pt>
                <c:pt idx="2957">
                  <c:v>40557</c:v>
                </c:pt>
                <c:pt idx="2958">
                  <c:v>40556</c:v>
                </c:pt>
                <c:pt idx="2959">
                  <c:v>40555</c:v>
                </c:pt>
                <c:pt idx="2960">
                  <c:v>40554</c:v>
                </c:pt>
                <c:pt idx="2961">
                  <c:v>40553</c:v>
                </c:pt>
                <c:pt idx="2962">
                  <c:v>40550</c:v>
                </c:pt>
                <c:pt idx="2963">
                  <c:v>40549</c:v>
                </c:pt>
                <c:pt idx="2964">
                  <c:v>40548</c:v>
                </c:pt>
                <c:pt idx="2965">
                  <c:v>40547</c:v>
                </c:pt>
                <c:pt idx="2966">
                  <c:v>40546</c:v>
                </c:pt>
                <c:pt idx="2967">
                  <c:v>40543</c:v>
                </c:pt>
                <c:pt idx="2968">
                  <c:v>40542</c:v>
                </c:pt>
                <c:pt idx="2969">
                  <c:v>40541</c:v>
                </c:pt>
                <c:pt idx="2970">
                  <c:v>40540</c:v>
                </c:pt>
                <c:pt idx="2971">
                  <c:v>40539</c:v>
                </c:pt>
                <c:pt idx="2972">
                  <c:v>40535</c:v>
                </c:pt>
                <c:pt idx="2973">
                  <c:v>40534</c:v>
                </c:pt>
                <c:pt idx="2974">
                  <c:v>40533</c:v>
                </c:pt>
                <c:pt idx="2975">
                  <c:v>40532</c:v>
                </c:pt>
                <c:pt idx="2976">
                  <c:v>40529</c:v>
                </c:pt>
                <c:pt idx="2977">
                  <c:v>40528</c:v>
                </c:pt>
                <c:pt idx="2978">
                  <c:v>40527</c:v>
                </c:pt>
                <c:pt idx="2979">
                  <c:v>40526</c:v>
                </c:pt>
                <c:pt idx="2980">
                  <c:v>40525</c:v>
                </c:pt>
                <c:pt idx="2981">
                  <c:v>40522</c:v>
                </c:pt>
                <c:pt idx="2982">
                  <c:v>40521</c:v>
                </c:pt>
                <c:pt idx="2983">
                  <c:v>40520</c:v>
                </c:pt>
                <c:pt idx="2984">
                  <c:v>40519</c:v>
                </c:pt>
                <c:pt idx="2985">
                  <c:v>40518</c:v>
                </c:pt>
                <c:pt idx="2986">
                  <c:v>40515</c:v>
                </c:pt>
                <c:pt idx="2987">
                  <c:v>40514</c:v>
                </c:pt>
                <c:pt idx="2988">
                  <c:v>40513</c:v>
                </c:pt>
                <c:pt idx="2989">
                  <c:v>40512</c:v>
                </c:pt>
                <c:pt idx="2990">
                  <c:v>40511</c:v>
                </c:pt>
                <c:pt idx="2991">
                  <c:v>40508</c:v>
                </c:pt>
                <c:pt idx="2992">
                  <c:v>40506</c:v>
                </c:pt>
                <c:pt idx="2993">
                  <c:v>40505</c:v>
                </c:pt>
                <c:pt idx="2994">
                  <c:v>40504</c:v>
                </c:pt>
                <c:pt idx="2995">
                  <c:v>40501</c:v>
                </c:pt>
                <c:pt idx="2996">
                  <c:v>40500</c:v>
                </c:pt>
                <c:pt idx="2997">
                  <c:v>40499</c:v>
                </c:pt>
                <c:pt idx="2998">
                  <c:v>40498</c:v>
                </c:pt>
                <c:pt idx="2999">
                  <c:v>40497</c:v>
                </c:pt>
                <c:pt idx="3000">
                  <c:v>40494</c:v>
                </c:pt>
                <c:pt idx="3001">
                  <c:v>40493</c:v>
                </c:pt>
                <c:pt idx="3002">
                  <c:v>40492</c:v>
                </c:pt>
                <c:pt idx="3003">
                  <c:v>40491</c:v>
                </c:pt>
                <c:pt idx="3004">
                  <c:v>40490</c:v>
                </c:pt>
                <c:pt idx="3005">
                  <c:v>40487</c:v>
                </c:pt>
                <c:pt idx="3006">
                  <c:v>40486</c:v>
                </c:pt>
                <c:pt idx="3007">
                  <c:v>40485</c:v>
                </c:pt>
                <c:pt idx="3008">
                  <c:v>40484</c:v>
                </c:pt>
                <c:pt idx="3009">
                  <c:v>40483</c:v>
                </c:pt>
                <c:pt idx="3010">
                  <c:v>40480</c:v>
                </c:pt>
                <c:pt idx="3011">
                  <c:v>40479</c:v>
                </c:pt>
                <c:pt idx="3012">
                  <c:v>40478</c:v>
                </c:pt>
                <c:pt idx="3013">
                  <c:v>40477</c:v>
                </c:pt>
                <c:pt idx="3014">
                  <c:v>40476</c:v>
                </c:pt>
                <c:pt idx="3015">
                  <c:v>40473</c:v>
                </c:pt>
                <c:pt idx="3016">
                  <c:v>40472</c:v>
                </c:pt>
                <c:pt idx="3017">
                  <c:v>40471</c:v>
                </c:pt>
                <c:pt idx="3018">
                  <c:v>40470</c:v>
                </c:pt>
                <c:pt idx="3019">
                  <c:v>40469</c:v>
                </c:pt>
                <c:pt idx="3020">
                  <c:v>40466</c:v>
                </c:pt>
                <c:pt idx="3021">
                  <c:v>40465</c:v>
                </c:pt>
                <c:pt idx="3022">
                  <c:v>40464</c:v>
                </c:pt>
                <c:pt idx="3023">
                  <c:v>40463</c:v>
                </c:pt>
                <c:pt idx="3024">
                  <c:v>40462</c:v>
                </c:pt>
                <c:pt idx="3025">
                  <c:v>40459</c:v>
                </c:pt>
                <c:pt idx="3026">
                  <c:v>40458</c:v>
                </c:pt>
                <c:pt idx="3027">
                  <c:v>40457</c:v>
                </c:pt>
                <c:pt idx="3028">
                  <c:v>40456</c:v>
                </c:pt>
                <c:pt idx="3029">
                  <c:v>40455</c:v>
                </c:pt>
                <c:pt idx="3030">
                  <c:v>40452</c:v>
                </c:pt>
                <c:pt idx="3031">
                  <c:v>40451</c:v>
                </c:pt>
                <c:pt idx="3032">
                  <c:v>40450</c:v>
                </c:pt>
                <c:pt idx="3033">
                  <c:v>40449</c:v>
                </c:pt>
                <c:pt idx="3034">
                  <c:v>40448</c:v>
                </c:pt>
                <c:pt idx="3035">
                  <c:v>40445</c:v>
                </c:pt>
                <c:pt idx="3036">
                  <c:v>40444</c:v>
                </c:pt>
                <c:pt idx="3037">
                  <c:v>40443</c:v>
                </c:pt>
                <c:pt idx="3038">
                  <c:v>40442</c:v>
                </c:pt>
                <c:pt idx="3039">
                  <c:v>40441</c:v>
                </c:pt>
                <c:pt idx="3040">
                  <c:v>40438</c:v>
                </c:pt>
                <c:pt idx="3041">
                  <c:v>40437</c:v>
                </c:pt>
                <c:pt idx="3042">
                  <c:v>40436</c:v>
                </c:pt>
                <c:pt idx="3043">
                  <c:v>40435</c:v>
                </c:pt>
                <c:pt idx="3044">
                  <c:v>40434</c:v>
                </c:pt>
                <c:pt idx="3045">
                  <c:v>40431</c:v>
                </c:pt>
                <c:pt idx="3046">
                  <c:v>40430</c:v>
                </c:pt>
                <c:pt idx="3047">
                  <c:v>40429</c:v>
                </c:pt>
                <c:pt idx="3048">
                  <c:v>40428</c:v>
                </c:pt>
                <c:pt idx="3049">
                  <c:v>40424</c:v>
                </c:pt>
                <c:pt idx="3050">
                  <c:v>40423</c:v>
                </c:pt>
                <c:pt idx="3051">
                  <c:v>40422</c:v>
                </c:pt>
                <c:pt idx="3052">
                  <c:v>40421</c:v>
                </c:pt>
                <c:pt idx="3053">
                  <c:v>40420</c:v>
                </c:pt>
                <c:pt idx="3054">
                  <c:v>40417</c:v>
                </c:pt>
                <c:pt idx="3055">
                  <c:v>40416</c:v>
                </c:pt>
                <c:pt idx="3056">
                  <c:v>40415</c:v>
                </c:pt>
                <c:pt idx="3057">
                  <c:v>40414</c:v>
                </c:pt>
                <c:pt idx="3058">
                  <c:v>40413</c:v>
                </c:pt>
                <c:pt idx="3059">
                  <c:v>40410</c:v>
                </c:pt>
                <c:pt idx="3060">
                  <c:v>40409</c:v>
                </c:pt>
                <c:pt idx="3061">
                  <c:v>40408</c:v>
                </c:pt>
                <c:pt idx="3062">
                  <c:v>40407</c:v>
                </c:pt>
                <c:pt idx="3063">
                  <c:v>40406</c:v>
                </c:pt>
                <c:pt idx="3064">
                  <c:v>40403</c:v>
                </c:pt>
                <c:pt idx="3065">
                  <c:v>40402</c:v>
                </c:pt>
                <c:pt idx="3066">
                  <c:v>40401</c:v>
                </c:pt>
                <c:pt idx="3067">
                  <c:v>40400</c:v>
                </c:pt>
                <c:pt idx="3068">
                  <c:v>40399</c:v>
                </c:pt>
                <c:pt idx="3069">
                  <c:v>40396</c:v>
                </c:pt>
                <c:pt idx="3070">
                  <c:v>40395</c:v>
                </c:pt>
                <c:pt idx="3071">
                  <c:v>40394</c:v>
                </c:pt>
                <c:pt idx="3072">
                  <c:v>40393</c:v>
                </c:pt>
                <c:pt idx="3073">
                  <c:v>40392</c:v>
                </c:pt>
                <c:pt idx="3074">
                  <c:v>40389</c:v>
                </c:pt>
                <c:pt idx="3075">
                  <c:v>40388</c:v>
                </c:pt>
                <c:pt idx="3076">
                  <c:v>40387</c:v>
                </c:pt>
                <c:pt idx="3077">
                  <c:v>40386</c:v>
                </c:pt>
                <c:pt idx="3078">
                  <c:v>40385</c:v>
                </c:pt>
                <c:pt idx="3079">
                  <c:v>40382</c:v>
                </c:pt>
                <c:pt idx="3080">
                  <c:v>40381</c:v>
                </c:pt>
                <c:pt idx="3081">
                  <c:v>40380</c:v>
                </c:pt>
                <c:pt idx="3082">
                  <c:v>40379</c:v>
                </c:pt>
                <c:pt idx="3083">
                  <c:v>40378</c:v>
                </c:pt>
                <c:pt idx="3084">
                  <c:v>40375</c:v>
                </c:pt>
                <c:pt idx="3085">
                  <c:v>40374</c:v>
                </c:pt>
                <c:pt idx="3086">
                  <c:v>40373</c:v>
                </c:pt>
                <c:pt idx="3087">
                  <c:v>40372</c:v>
                </c:pt>
                <c:pt idx="3088">
                  <c:v>40371</c:v>
                </c:pt>
                <c:pt idx="3089">
                  <c:v>40368</c:v>
                </c:pt>
                <c:pt idx="3090">
                  <c:v>40367</c:v>
                </c:pt>
                <c:pt idx="3091">
                  <c:v>40366</c:v>
                </c:pt>
                <c:pt idx="3092">
                  <c:v>40365</c:v>
                </c:pt>
                <c:pt idx="3093">
                  <c:v>40361</c:v>
                </c:pt>
                <c:pt idx="3094">
                  <c:v>40360</c:v>
                </c:pt>
                <c:pt idx="3095">
                  <c:v>40359</c:v>
                </c:pt>
                <c:pt idx="3096">
                  <c:v>40358</c:v>
                </c:pt>
                <c:pt idx="3097">
                  <c:v>40357</c:v>
                </c:pt>
                <c:pt idx="3098">
                  <c:v>40354</c:v>
                </c:pt>
                <c:pt idx="3099">
                  <c:v>40353</c:v>
                </c:pt>
                <c:pt idx="3100">
                  <c:v>40352</c:v>
                </c:pt>
                <c:pt idx="3101">
                  <c:v>40351</c:v>
                </c:pt>
                <c:pt idx="3102">
                  <c:v>40350</c:v>
                </c:pt>
                <c:pt idx="3103">
                  <c:v>40347</c:v>
                </c:pt>
                <c:pt idx="3104">
                  <c:v>40346</c:v>
                </c:pt>
                <c:pt idx="3105">
                  <c:v>40345</c:v>
                </c:pt>
                <c:pt idx="3106">
                  <c:v>40344</c:v>
                </c:pt>
                <c:pt idx="3107">
                  <c:v>40343</c:v>
                </c:pt>
                <c:pt idx="3108">
                  <c:v>40340</c:v>
                </c:pt>
                <c:pt idx="3109">
                  <c:v>40339</c:v>
                </c:pt>
                <c:pt idx="3110">
                  <c:v>40338</c:v>
                </c:pt>
                <c:pt idx="3111">
                  <c:v>40337</c:v>
                </c:pt>
                <c:pt idx="3112">
                  <c:v>40336</c:v>
                </c:pt>
                <c:pt idx="3113">
                  <c:v>40333</c:v>
                </c:pt>
                <c:pt idx="3114">
                  <c:v>40332</c:v>
                </c:pt>
                <c:pt idx="3115">
                  <c:v>40331</c:v>
                </c:pt>
                <c:pt idx="3116">
                  <c:v>40330</c:v>
                </c:pt>
                <c:pt idx="3117">
                  <c:v>40326</c:v>
                </c:pt>
                <c:pt idx="3118">
                  <c:v>40325</c:v>
                </c:pt>
                <c:pt idx="3119">
                  <c:v>40324</c:v>
                </c:pt>
                <c:pt idx="3120">
                  <c:v>40323</c:v>
                </c:pt>
                <c:pt idx="3121">
                  <c:v>40322</c:v>
                </c:pt>
                <c:pt idx="3122">
                  <c:v>40319</c:v>
                </c:pt>
                <c:pt idx="3123">
                  <c:v>40318</c:v>
                </c:pt>
                <c:pt idx="3124">
                  <c:v>40317</c:v>
                </c:pt>
                <c:pt idx="3125">
                  <c:v>40316</c:v>
                </c:pt>
                <c:pt idx="3126">
                  <c:v>40315</c:v>
                </c:pt>
                <c:pt idx="3127">
                  <c:v>40312</c:v>
                </c:pt>
                <c:pt idx="3128">
                  <c:v>40311</c:v>
                </c:pt>
                <c:pt idx="3129">
                  <c:v>40310</c:v>
                </c:pt>
                <c:pt idx="3130">
                  <c:v>40309</c:v>
                </c:pt>
                <c:pt idx="3131">
                  <c:v>40308</c:v>
                </c:pt>
                <c:pt idx="3132">
                  <c:v>40305</c:v>
                </c:pt>
                <c:pt idx="3133">
                  <c:v>40304</c:v>
                </c:pt>
                <c:pt idx="3134">
                  <c:v>40303</c:v>
                </c:pt>
                <c:pt idx="3135">
                  <c:v>40302</c:v>
                </c:pt>
                <c:pt idx="3136">
                  <c:v>40301</c:v>
                </c:pt>
                <c:pt idx="3137">
                  <c:v>40298</c:v>
                </c:pt>
                <c:pt idx="3138">
                  <c:v>40297</c:v>
                </c:pt>
                <c:pt idx="3139">
                  <c:v>40296</c:v>
                </c:pt>
                <c:pt idx="3140">
                  <c:v>40295</c:v>
                </c:pt>
                <c:pt idx="3141">
                  <c:v>40294</c:v>
                </c:pt>
                <c:pt idx="3142">
                  <c:v>40291</c:v>
                </c:pt>
                <c:pt idx="3143">
                  <c:v>40290</c:v>
                </c:pt>
                <c:pt idx="3144">
                  <c:v>40289</c:v>
                </c:pt>
                <c:pt idx="3145">
                  <c:v>40288</c:v>
                </c:pt>
                <c:pt idx="3146">
                  <c:v>40287</c:v>
                </c:pt>
                <c:pt idx="3147">
                  <c:v>40284</c:v>
                </c:pt>
                <c:pt idx="3148">
                  <c:v>40283</c:v>
                </c:pt>
                <c:pt idx="3149">
                  <c:v>40282</c:v>
                </c:pt>
                <c:pt idx="3150">
                  <c:v>40281</c:v>
                </c:pt>
                <c:pt idx="3151">
                  <c:v>40280</c:v>
                </c:pt>
                <c:pt idx="3152">
                  <c:v>40277</c:v>
                </c:pt>
                <c:pt idx="3153">
                  <c:v>40276</c:v>
                </c:pt>
                <c:pt idx="3154">
                  <c:v>40275</c:v>
                </c:pt>
                <c:pt idx="3155">
                  <c:v>40274</c:v>
                </c:pt>
                <c:pt idx="3156">
                  <c:v>40273</c:v>
                </c:pt>
                <c:pt idx="3157">
                  <c:v>40269</c:v>
                </c:pt>
                <c:pt idx="3158">
                  <c:v>40268</c:v>
                </c:pt>
                <c:pt idx="3159">
                  <c:v>40267</c:v>
                </c:pt>
                <c:pt idx="3160">
                  <c:v>40266</c:v>
                </c:pt>
                <c:pt idx="3161">
                  <c:v>40263</c:v>
                </c:pt>
                <c:pt idx="3162">
                  <c:v>40262</c:v>
                </c:pt>
                <c:pt idx="3163">
                  <c:v>40261</c:v>
                </c:pt>
                <c:pt idx="3164">
                  <c:v>40260</c:v>
                </c:pt>
                <c:pt idx="3165">
                  <c:v>40259</c:v>
                </c:pt>
                <c:pt idx="3166">
                  <c:v>40256</c:v>
                </c:pt>
                <c:pt idx="3167">
                  <c:v>40255</c:v>
                </c:pt>
                <c:pt idx="3168">
                  <c:v>40254</c:v>
                </c:pt>
                <c:pt idx="3169">
                  <c:v>40253</c:v>
                </c:pt>
                <c:pt idx="3170">
                  <c:v>40252</c:v>
                </c:pt>
                <c:pt idx="3171">
                  <c:v>40249</c:v>
                </c:pt>
                <c:pt idx="3172">
                  <c:v>40248</c:v>
                </c:pt>
                <c:pt idx="3173">
                  <c:v>40247</c:v>
                </c:pt>
                <c:pt idx="3174">
                  <c:v>40246</c:v>
                </c:pt>
                <c:pt idx="3175">
                  <c:v>40245</c:v>
                </c:pt>
                <c:pt idx="3176">
                  <c:v>40242</c:v>
                </c:pt>
                <c:pt idx="3177">
                  <c:v>40241</c:v>
                </c:pt>
                <c:pt idx="3178">
                  <c:v>40240</c:v>
                </c:pt>
                <c:pt idx="3179">
                  <c:v>40239</c:v>
                </c:pt>
                <c:pt idx="3180">
                  <c:v>40238</c:v>
                </c:pt>
                <c:pt idx="3181">
                  <c:v>40235</c:v>
                </c:pt>
                <c:pt idx="3182">
                  <c:v>40234</c:v>
                </c:pt>
                <c:pt idx="3183">
                  <c:v>40233</c:v>
                </c:pt>
                <c:pt idx="3184">
                  <c:v>40232</c:v>
                </c:pt>
                <c:pt idx="3185">
                  <c:v>40231</c:v>
                </c:pt>
                <c:pt idx="3186">
                  <c:v>40228</c:v>
                </c:pt>
                <c:pt idx="3187">
                  <c:v>40227</c:v>
                </c:pt>
                <c:pt idx="3188">
                  <c:v>40226</c:v>
                </c:pt>
                <c:pt idx="3189">
                  <c:v>40225</c:v>
                </c:pt>
                <c:pt idx="3190">
                  <c:v>40221</c:v>
                </c:pt>
                <c:pt idx="3191">
                  <c:v>40220</c:v>
                </c:pt>
                <c:pt idx="3192">
                  <c:v>40219</c:v>
                </c:pt>
                <c:pt idx="3193">
                  <c:v>40218</c:v>
                </c:pt>
                <c:pt idx="3194">
                  <c:v>40217</c:v>
                </c:pt>
                <c:pt idx="3195">
                  <c:v>40214</c:v>
                </c:pt>
                <c:pt idx="3196">
                  <c:v>40213</c:v>
                </c:pt>
                <c:pt idx="3197">
                  <c:v>40212</c:v>
                </c:pt>
                <c:pt idx="3198">
                  <c:v>40211</c:v>
                </c:pt>
                <c:pt idx="3199">
                  <c:v>40210</c:v>
                </c:pt>
                <c:pt idx="3200">
                  <c:v>40207</c:v>
                </c:pt>
                <c:pt idx="3201">
                  <c:v>40206</c:v>
                </c:pt>
                <c:pt idx="3202">
                  <c:v>40205</c:v>
                </c:pt>
                <c:pt idx="3203">
                  <c:v>40204</c:v>
                </c:pt>
                <c:pt idx="3204">
                  <c:v>40203</c:v>
                </c:pt>
                <c:pt idx="3205">
                  <c:v>40200</c:v>
                </c:pt>
                <c:pt idx="3206">
                  <c:v>40199</c:v>
                </c:pt>
                <c:pt idx="3207">
                  <c:v>40198</c:v>
                </c:pt>
                <c:pt idx="3208">
                  <c:v>40197</c:v>
                </c:pt>
                <c:pt idx="3209">
                  <c:v>40193</c:v>
                </c:pt>
                <c:pt idx="3210">
                  <c:v>40192</c:v>
                </c:pt>
                <c:pt idx="3211">
                  <c:v>40191</c:v>
                </c:pt>
                <c:pt idx="3212">
                  <c:v>40190</c:v>
                </c:pt>
                <c:pt idx="3213">
                  <c:v>40189</c:v>
                </c:pt>
                <c:pt idx="3214">
                  <c:v>40186</c:v>
                </c:pt>
                <c:pt idx="3215">
                  <c:v>40185</c:v>
                </c:pt>
                <c:pt idx="3216">
                  <c:v>40184</c:v>
                </c:pt>
                <c:pt idx="3217">
                  <c:v>40183</c:v>
                </c:pt>
                <c:pt idx="3218">
                  <c:v>40182</c:v>
                </c:pt>
                <c:pt idx="3219">
                  <c:v>40178</c:v>
                </c:pt>
                <c:pt idx="3220">
                  <c:v>40177</c:v>
                </c:pt>
                <c:pt idx="3221">
                  <c:v>40176</c:v>
                </c:pt>
                <c:pt idx="3222">
                  <c:v>40175</c:v>
                </c:pt>
                <c:pt idx="3223">
                  <c:v>40171</c:v>
                </c:pt>
                <c:pt idx="3224">
                  <c:v>40170</c:v>
                </c:pt>
                <c:pt idx="3225">
                  <c:v>40169</c:v>
                </c:pt>
                <c:pt idx="3226">
                  <c:v>40168</c:v>
                </c:pt>
                <c:pt idx="3227">
                  <c:v>40165</c:v>
                </c:pt>
                <c:pt idx="3228">
                  <c:v>40164</c:v>
                </c:pt>
                <c:pt idx="3229">
                  <c:v>40163</c:v>
                </c:pt>
                <c:pt idx="3230">
                  <c:v>40162</c:v>
                </c:pt>
                <c:pt idx="3231">
                  <c:v>40161</c:v>
                </c:pt>
                <c:pt idx="3232">
                  <c:v>40158</c:v>
                </c:pt>
                <c:pt idx="3233">
                  <c:v>40157</c:v>
                </c:pt>
                <c:pt idx="3234">
                  <c:v>40156</c:v>
                </c:pt>
                <c:pt idx="3235">
                  <c:v>40155</c:v>
                </c:pt>
                <c:pt idx="3236">
                  <c:v>40154</c:v>
                </c:pt>
                <c:pt idx="3237">
                  <c:v>40151</c:v>
                </c:pt>
                <c:pt idx="3238">
                  <c:v>40150</c:v>
                </c:pt>
                <c:pt idx="3239">
                  <c:v>40149</c:v>
                </c:pt>
                <c:pt idx="3240">
                  <c:v>40148</c:v>
                </c:pt>
                <c:pt idx="3241">
                  <c:v>40147</c:v>
                </c:pt>
                <c:pt idx="3242">
                  <c:v>40144</c:v>
                </c:pt>
                <c:pt idx="3243">
                  <c:v>40142</c:v>
                </c:pt>
                <c:pt idx="3244">
                  <c:v>40141</c:v>
                </c:pt>
                <c:pt idx="3245">
                  <c:v>40140</c:v>
                </c:pt>
                <c:pt idx="3246">
                  <c:v>40137</c:v>
                </c:pt>
                <c:pt idx="3247">
                  <c:v>40136</c:v>
                </c:pt>
                <c:pt idx="3248">
                  <c:v>40135</c:v>
                </c:pt>
                <c:pt idx="3249">
                  <c:v>40134</c:v>
                </c:pt>
                <c:pt idx="3250">
                  <c:v>40133</c:v>
                </c:pt>
                <c:pt idx="3251">
                  <c:v>40130</c:v>
                </c:pt>
                <c:pt idx="3252">
                  <c:v>40129</c:v>
                </c:pt>
                <c:pt idx="3253">
                  <c:v>40128</c:v>
                </c:pt>
                <c:pt idx="3254">
                  <c:v>40127</c:v>
                </c:pt>
                <c:pt idx="3255">
                  <c:v>40126</c:v>
                </c:pt>
                <c:pt idx="3256">
                  <c:v>40123</c:v>
                </c:pt>
                <c:pt idx="3257">
                  <c:v>40122</c:v>
                </c:pt>
                <c:pt idx="3258">
                  <c:v>40121</c:v>
                </c:pt>
                <c:pt idx="3259">
                  <c:v>40120</c:v>
                </c:pt>
                <c:pt idx="3260">
                  <c:v>40119</c:v>
                </c:pt>
                <c:pt idx="3261">
                  <c:v>40116</c:v>
                </c:pt>
                <c:pt idx="3262">
                  <c:v>40115</c:v>
                </c:pt>
                <c:pt idx="3263">
                  <c:v>40114</c:v>
                </c:pt>
                <c:pt idx="3264">
                  <c:v>40113</c:v>
                </c:pt>
                <c:pt idx="3265">
                  <c:v>40112</c:v>
                </c:pt>
                <c:pt idx="3266">
                  <c:v>40109</c:v>
                </c:pt>
                <c:pt idx="3267">
                  <c:v>40108</c:v>
                </c:pt>
                <c:pt idx="3268">
                  <c:v>40107</c:v>
                </c:pt>
                <c:pt idx="3269">
                  <c:v>40106</c:v>
                </c:pt>
                <c:pt idx="3270">
                  <c:v>40105</c:v>
                </c:pt>
                <c:pt idx="3271">
                  <c:v>40102</c:v>
                </c:pt>
                <c:pt idx="3272">
                  <c:v>40101</c:v>
                </c:pt>
                <c:pt idx="3273">
                  <c:v>40100</c:v>
                </c:pt>
                <c:pt idx="3274">
                  <c:v>40099</c:v>
                </c:pt>
                <c:pt idx="3275">
                  <c:v>40098</c:v>
                </c:pt>
                <c:pt idx="3276">
                  <c:v>40095</c:v>
                </c:pt>
                <c:pt idx="3277">
                  <c:v>40094</c:v>
                </c:pt>
                <c:pt idx="3278">
                  <c:v>40093</c:v>
                </c:pt>
                <c:pt idx="3279">
                  <c:v>40092</c:v>
                </c:pt>
                <c:pt idx="3280">
                  <c:v>40091</c:v>
                </c:pt>
                <c:pt idx="3281">
                  <c:v>40088</c:v>
                </c:pt>
                <c:pt idx="3282">
                  <c:v>40087</c:v>
                </c:pt>
                <c:pt idx="3283">
                  <c:v>40086</c:v>
                </c:pt>
                <c:pt idx="3284">
                  <c:v>40085</c:v>
                </c:pt>
                <c:pt idx="3285">
                  <c:v>40084</c:v>
                </c:pt>
                <c:pt idx="3286">
                  <c:v>40081</c:v>
                </c:pt>
                <c:pt idx="3287">
                  <c:v>40080</c:v>
                </c:pt>
                <c:pt idx="3288">
                  <c:v>40079</c:v>
                </c:pt>
                <c:pt idx="3289">
                  <c:v>40078</c:v>
                </c:pt>
                <c:pt idx="3290">
                  <c:v>40077</c:v>
                </c:pt>
                <c:pt idx="3291">
                  <c:v>40074</c:v>
                </c:pt>
                <c:pt idx="3292">
                  <c:v>40073</c:v>
                </c:pt>
                <c:pt idx="3293">
                  <c:v>40072</c:v>
                </c:pt>
                <c:pt idx="3294">
                  <c:v>40071</c:v>
                </c:pt>
                <c:pt idx="3295">
                  <c:v>40070</c:v>
                </c:pt>
                <c:pt idx="3296">
                  <c:v>40067</c:v>
                </c:pt>
                <c:pt idx="3297">
                  <c:v>40066</c:v>
                </c:pt>
                <c:pt idx="3298">
                  <c:v>40065</c:v>
                </c:pt>
                <c:pt idx="3299">
                  <c:v>40064</c:v>
                </c:pt>
                <c:pt idx="3300">
                  <c:v>40060</c:v>
                </c:pt>
                <c:pt idx="3301">
                  <c:v>40059</c:v>
                </c:pt>
                <c:pt idx="3302">
                  <c:v>40058</c:v>
                </c:pt>
                <c:pt idx="3303">
                  <c:v>40057</c:v>
                </c:pt>
                <c:pt idx="3304">
                  <c:v>40056</c:v>
                </c:pt>
                <c:pt idx="3305">
                  <c:v>40053</c:v>
                </c:pt>
                <c:pt idx="3306">
                  <c:v>40052</c:v>
                </c:pt>
                <c:pt idx="3307">
                  <c:v>40051</c:v>
                </c:pt>
                <c:pt idx="3308">
                  <c:v>40050</c:v>
                </c:pt>
                <c:pt idx="3309">
                  <c:v>40049</c:v>
                </c:pt>
                <c:pt idx="3310">
                  <c:v>40046</c:v>
                </c:pt>
                <c:pt idx="3311">
                  <c:v>40045</c:v>
                </c:pt>
                <c:pt idx="3312">
                  <c:v>40044</c:v>
                </c:pt>
                <c:pt idx="3313">
                  <c:v>40043</c:v>
                </c:pt>
                <c:pt idx="3314">
                  <c:v>40042</c:v>
                </c:pt>
                <c:pt idx="3315">
                  <c:v>40039</c:v>
                </c:pt>
                <c:pt idx="3316">
                  <c:v>40038</c:v>
                </c:pt>
                <c:pt idx="3317">
                  <c:v>40037</c:v>
                </c:pt>
                <c:pt idx="3318">
                  <c:v>40036</c:v>
                </c:pt>
                <c:pt idx="3319">
                  <c:v>40035</c:v>
                </c:pt>
                <c:pt idx="3320">
                  <c:v>40032</c:v>
                </c:pt>
                <c:pt idx="3321">
                  <c:v>40031</c:v>
                </c:pt>
                <c:pt idx="3322">
                  <c:v>40030</c:v>
                </c:pt>
                <c:pt idx="3323">
                  <c:v>40029</c:v>
                </c:pt>
                <c:pt idx="3324">
                  <c:v>40028</c:v>
                </c:pt>
                <c:pt idx="3325">
                  <c:v>40025</c:v>
                </c:pt>
                <c:pt idx="3326">
                  <c:v>40024</c:v>
                </c:pt>
                <c:pt idx="3327">
                  <c:v>40023</c:v>
                </c:pt>
                <c:pt idx="3328">
                  <c:v>40022</c:v>
                </c:pt>
                <c:pt idx="3329">
                  <c:v>40021</c:v>
                </c:pt>
                <c:pt idx="3330">
                  <c:v>40018</c:v>
                </c:pt>
                <c:pt idx="3331">
                  <c:v>40017</c:v>
                </c:pt>
                <c:pt idx="3332">
                  <c:v>40016</c:v>
                </c:pt>
                <c:pt idx="3333">
                  <c:v>40015</c:v>
                </c:pt>
                <c:pt idx="3334">
                  <c:v>40014</c:v>
                </c:pt>
                <c:pt idx="3335">
                  <c:v>40011</c:v>
                </c:pt>
                <c:pt idx="3336">
                  <c:v>40010</c:v>
                </c:pt>
                <c:pt idx="3337">
                  <c:v>40009</c:v>
                </c:pt>
                <c:pt idx="3338">
                  <c:v>40008</c:v>
                </c:pt>
                <c:pt idx="3339">
                  <c:v>40007</c:v>
                </c:pt>
                <c:pt idx="3340">
                  <c:v>40004</c:v>
                </c:pt>
                <c:pt idx="3341">
                  <c:v>40003</c:v>
                </c:pt>
                <c:pt idx="3342">
                  <c:v>40002</c:v>
                </c:pt>
                <c:pt idx="3343">
                  <c:v>40001</c:v>
                </c:pt>
                <c:pt idx="3344">
                  <c:v>40000</c:v>
                </c:pt>
                <c:pt idx="3345">
                  <c:v>39996</c:v>
                </c:pt>
                <c:pt idx="3346">
                  <c:v>39995</c:v>
                </c:pt>
                <c:pt idx="3347">
                  <c:v>39994</c:v>
                </c:pt>
                <c:pt idx="3348">
                  <c:v>39993</c:v>
                </c:pt>
                <c:pt idx="3349">
                  <c:v>39990</c:v>
                </c:pt>
                <c:pt idx="3350">
                  <c:v>39989</c:v>
                </c:pt>
                <c:pt idx="3351">
                  <c:v>39988</c:v>
                </c:pt>
                <c:pt idx="3352">
                  <c:v>39987</c:v>
                </c:pt>
                <c:pt idx="3353">
                  <c:v>39986</c:v>
                </c:pt>
                <c:pt idx="3354">
                  <c:v>39983</c:v>
                </c:pt>
                <c:pt idx="3355">
                  <c:v>39982</c:v>
                </c:pt>
                <c:pt idx="3356">
                  <c:v>39981</c:v>
                </c:pt>
                <c:pt idx="3357">
                  <c:v>39980</c:v>
                </c:pt>
                <c:pt idx="3358">
                  <c:v>39979</c:v>
                </c:pt>
                <c:pt idx="3359">
                  <c:v>39976</c:v>
                </c:pt>
                <c:pt idx="3360">
                  <c:v>39975</c:v>
                </c:pt>
                <c:pt idx="3361">
                  <c:v>39974</c:v>
                </c:pt>
                <c:pt idx="3362">
                  <c:v>39973</c:v>
                </c:pt>
                <c:pt idx="3363">
                  <c:v>39972</c:v>
                </c:pt>
                <c:pt idx="3364">
                  <c:v>39969</c:v>
                </c:pt>
                <c:pt idx="3365">
                  <c:v>39968</c:v>
                </c:pt>
                <c:pt idx="3366">
                  <c:v>39967</c:v>
                </c:pt>
                <c:pt idx="3367">
                  <c:v>39966</c:v>
                </c:pt>
                <c:pt idx="3368">
                  <c:v>39965</c:v>
                </c:pt>
                <c:pt idx="3369">
                  <c:v>39962</c:v>
                </c:pt>
                <c:pt idx="3370">
                  <c:v>39961</c:v>
                </c:pt>
                <c:pt idx="3371">
                  <c:v>39960</c:v>
                </c:pt>
                <c:pt idx="3372">
                  <c:v>39959</c:v>
                </c:pt>
                <c:pt idx="3373">
                  <c:v>39955</c:v>
                </c:pt>
                <c:pt idx="3374">
                  <c:v>39954</c:v>
                </c:pt>
                <c:pt idx="3375">
                  <c:v>39953</c:v>
                </c:pt>
                <c:pt idx="3376">
                  <c:v>39952</c:v>
                </c:pt>
                <c:pt idx="3377">
                  <c:v>39951</c:v>
                </c:pt>
                <c:pt idx="3378">
                  <c:v>39948</c:v>
                </c:pt>
                <c:pt idx="3379">
                  <c:v>39947</c:v>
                </c:pt>
                <c:pt idx="3380">
                  <c:v>39946</c:v>
                </c:pt>
                <c:pt idx="3381">
                  <c:v>39945</c:v>
                </c:pt>
                <c:pt idx="3382">
                  <c:v>39944</c:v>
                </c:pt>
                <c:pt idx="3383">
                  <c:v>39941</c:v>
                </c:pt>
                <c:pt idx="3384">
                  <c:v>39940</c:v>
                </c:pt>
                <c:pt idx="3385">
                  <c:v>39939</c:v>
                </c:pt>
                <c:pt idx="3386">
                  <c:v>39938</c:v>
                </c:pt>
                <c:pt idx="3387">
                  <c:v>39937</c:v>
                </c:pt>
                <c:pt idx="3388">
                  <c:v>39934</c:v>
                </c:pt>
                <c:pt idx="3389">
                  <c:v>39933</c:v>
                </c:pt>
                <c:pt idx="3390">
                  <c:v>39932</c:v>
                </c:pt>
                <c:pt idx="3391">
                  <c:v>39931</c:v>
                </c:pt>
                <c:pt idx="3392">
                  <c:v>39930</c:v>
                </c:pt>
                <c:pt idx="3393">
                  <c:v>39927</c:v>
                </c:pt>
                <c:pt idx="3394">
                  <c:v>39926</c:v>
                </c:pt>
                <c:pt idx="3395">
                  <c:v>39925</c:v>
                </c:pt>
                <c:pt idx="3396">
                  <c:v>39924</c:v>
                </c:pt>
                <c:pt idx="3397">
                  <c:v>39923</c:v>
                </c:pt>
                <c:pt idx="3398">
                  <c:v>39920</c:v>
                </c:pt>
                <c:pt idx="3399">
                  <c:v>39919</c:v>
                </c:pt>
                <c:pt idx="3400">
                  <c:v>39918</c:v>
                </c:pt>
                <c:pt idx="3401">
                  <c:v>39917</c:v>
                </c:pt>
                <c:pt idx="3402">
                  <c:v>39916</c:v>
                </c:pt>
                <c:pt idx="3403">
                  <c:v>39912</c:v>
                </c:pt>
                <c:pt idx="3404">
                  <c:v>39911</c:v>
                </c:pt>
                <c:pt idx="3405">
                  <c:v>39910</c:v>
                </c:pt>
                <c:pt idx="3406">
                  <c:v>39909</c:v>
                </c:pt>
                <c:pt idx="3407">
                  <c:v>39906</c:v>
                </c:pt>
                <c:pt idx="3408">
                  <c:v>39905</c:v>
                </c:pt>
                <c:pt idx="3409">
                  <c:v>39904</c:v>
                </c:pt>
                <c:pt idx="3410">
                  <c:v>39903</c:v>
                </c:pt>
                <c:pt idx="3411">
                  <c:v>39902</c:v>
                </c:pt>
                <c:pt idx="3412">
                  <c:v>39899</c:v>
                </c:pt>
                <c:pt idx="3413">
                  <c:v>39898</c:v>
                </c:pt>
                <c:pt idx="3414">
                  <c:v>39897</c:v>
                </c:pt>
                <c:pt idx="3415">
                  <c:v>39896</c:v>
                </c:pt>
                <c:pt idx="3416">
                  <c:v>39895</c:v>
                </c:pt>
                <c:pt idx="3417">
                  <c:v>39892</c:v>
                </c:pt>
                <c:pt idx="3418">
                  <c:v>39891</c:v>
                </c:pt>
                <c:pt idx="3419">
                  <c:v>39890</c:v>
                </c:pt>
                <c:pt idx="3420">
                  <c:v>39889</c:v>
                </c:pt>
                <c:pt idx="3421">
                  <c:v>39888</c:v>
                </c:pt>
                <c:pt idx="3422">
                  <c:v>39885</c:v>
                </c:pt>
                <c:pt idx="3423">
                  <c:v>39884</c:v>
                </c:pt>
                <c:pt idx="3424">
                  <c:v>39883</c:v>
                </c:pt>
                <c:pt idx="3425">
                  <c:v>39882</c:v>
                </c:pt>
                <c:pt idx="3426">
                  <c:v>39881</c:v>
                </c:pt>
                <c:pt idx="3427">
                  <c:v>39878</c:v>
                </c:pt>
                <c:pt idx="3428">
                  <c:v>39877</c:v>
                </c:pt>
                <c:pt idx="3429">
                  <c:v>39876</c:v>
                </c:pt>
                <c:pt idx="3430">
                  <c:v>39875</c:v>
                </c:pt>
                <c:pt idx="3431">
                  <c:v>39874</c:v>
                </c:pt>
                <c:pt idx="3432">
                  <c:v>39871</c:v>
                </c:pt>
                <c:pt idx="3433">
                  <c:v>39870</c:v>
                </c:pt>
                <c:pt idx="3434">
                  <c:v>39869</c:v>
                </c:pt>
                <c:pt idx="3435">
                  <c:v>39868</c:v>
                </c:pt>
                <c:pt idx="3436">
                  <c:v>39867</c:v>
                </c:pt>
                <c:pt idx="3437">
                  <c:v>39864</c:v>
                </c:pt>
                <c:pt idx="3438">
                  <c:v>39863</c:v>
                </c:pt>
                <c:pt idx="3439">
                  <c:v>39862</c:v>
                </c:pt>
                <c:pt idx="3440">
                  <c:v>39861</c:v>
                </c:pt>
                <c:pt idx="3441">
                  <c:v>39857</c:v>
                </c:pt>
                <c:pt idx="3442">
                  <c:v>39856</c:v>
                </c:pt>
                <c:pt idx="3443">
                  <c:v>39855</c:v>
                </c:pt>
                <c:pt idx="3444">
                  <c:v>39854</c:v>
                </c:pt>
                <c:pt idx="3445">
                  <c:v>39853</c:v>
                </c:pt>
                <c:pt idx="3446">
                  <c:v>39850</c:v>
                </c:pt>
                <c:pt idx="3447">
                  <c:v>39849</c:v>
                </c:pt>
                <c:pt idx="3448">
                  <c:v>39848</c:v>
                </c:pt>
                <c:pt idx="3449">
                  <c:v>39847</c:v>
                </c:pt>
                <c:pt idx="3450">
                  <c:v>39846</c:v>
                </c:pt>
                <c:pt idx="3451">
                  <c:v>39843</c:v>
                </c:pt>
                <c:pt idx="3452">
                  <c:v>39842</c:v>
                </c:pt>
                <c:pt idx="3453">
                  <c:v>39841</c:v>
                </c:pt>
                <c:pt idx="3454">
                  <c:v>39840</c:v>
                </c:pt>
                <c:pt idx="3455">
                  <c:v>39839</c:v>
                </c:pt>
                <c:pt idx="3456">
                  <c:v>39836</c:v>
                </c:pt>
                <c:pt idx="3457">
                  <c:v>39835</c:v>
                </c:pt>
                <c:pt idx="3458">
                  <c:v>39834</c:v>
                </c:pt>
                <c:pt idx="3459">
                  <c:v>39833</c:v>
                </c:pt>
                <c:pt idx="3460">
                  <c:v>39829</c:v>
                </c:pt>
                <c:pt idx="3461">
                  <c:v>39828</c:v>
                </c:pt>
                <c:pt idx="3462">
                  <c:v>39827</c:v>
                </c:pt>
                <c:pt idx="3463">
                  <c:v>39826</c:v>
                </c:pt>
                <c:pt idx="3464">
                  <c:v>39825</c:v>
                </c:pt>
                <c:pt idx="3465">
                  <c:v>39822</c:v>
                </c:pt>
                <c:pt idx="3466">
                  <c:v>39821</c:v>
                </c:pt>
                <c:pt idx="3467">
                  <c:v>39820</c:v>
                </c:pt>
                <c:pt idx="3468">
                  <c:v>39819</c:v>
                </c:pt>
                <c:pt idx="3469">
                  <c:v>39818</c:v>
                </c:pt>
                <c:pt idx="3470">
                  <c:v>39815</c:v>
                </c:pt>
                <c:pt idx="3471">
                  <c:v>39813</c:v>
                </c:pt>
                <c:pt idx="3472">
                  <c:v>39812</c:v>
                </c:pt>
                <c:pt idx="3473">
                  <c:v>39811</c:v>
                </c:pt>
                <c:pt idx="3474">
                  <c:v>39808</c:v>
                </c:pt>
                <c:pt idx="3475">
                  <c:v>39806</c:v>
                </c:pt>
                <c:pt idx="3476">
                  <c:v>39805</c:v>
                </c:pt>
                <c:pt idx="3477">
                  <c:v>39804</c:v>
                </c:pt>
                <c:pt idx="3478">
                  <c:v>39801</c:v>
                </c:pt>
                <c:pt idx="3479">
                  <c:v>39800</c:v>
                </c:pt>
                <c:pt idx="3480">
                  <c:v>39799</c:v>
                </c:pt>
                <c:pt idx="3481">
                  <c:v>39798</c:v>
                </c:pt>
                <c:pt idx="3482">
                  <c:v>39797</c:v>
                </c:pt>
                <c:pt idx="3483">
                  <c:v>39794</c:v>
                </c:pt>
                <c:pt idx="3484">
                  <c:v>39793</c:v>
                </c:pt>
                <c:pt idx="3485">
                  <c:v>39792</c:v>
                </c:pt>
                <c:pt idx="3486">
                  <c:v>39791</c:v>
                </c:pt>
                <c:pt idx="3487">
                  <c:v>39790</c:v>
                </c:pt>
                <c:pt idx="3488">
                  <c:v>39787</c:v>
                </c:pt>
                <c:pt idx="3489">
                  <c:v>39786</c:v>
                </c:pt>
                <c:pt idx="3490">
                  <c:v>39785</c:v>
                </c:pt>
                <c:pt idx="3491">
                  <c:v>39784</c:v>
                </c:pt>
                <c:pt idx="3492">
                  <c:v>39783</c:v>
                </c:pt>
                <c:pt idx="3493">
                  <c:v>39780</c:v>
                </c:pt>
                <c:pt idx="3494">
                  <c:v>39778</c:v>
                </c:pt>
                <c:pt idx="3495">
                  <c:v>39777</c:v>
                </c:pt>
                <c:pt idx="3496">
                  <c:v>39776</c:v>
                </c:pt>
                <c:pt idx="3497">
                  <c:v>39773</c:v>
                </c:pt>
                <c:pt idx="3498">
                  <c:v>39772</c:v>
                </c:pt>
                <c:pt idx="3499">
                  <c:v>39771</c:v>
                </c:pt>
                <c:pt idx="3500">
                  <c:v>39770</c:v>
                </c:pt>
                <c:pt idx="3501">
                  <c:v>39769</c:v>
                </c:pt>
                <c:pt idx="3502">
                  <c:v>39766</c:v>
                </c:pt>
                <c:pt idx="3503">
                  <c:v>39765</c:v>
                </c:pt>
                <c:pt idx="3504">
                  <c:v>39764</c:v>
                </c:pt>
                <c:pt idx="3505">
                  <c:v>39763</c:v>
                </c:pt>
                <c:pt idx="3506">
                  <c:v>39762</c:v>
                </c:pt>
                <c:pt idx="3507">
                  <c:v>39759</c:v>
                </c:pt>
                <c:pt idx="3508">
                  <c:v>39758</c:v>
                </c:pt>
                <c:pt idx="3509">
                  <c:v>39757</c:v>
                </c:pt>
                <c:pt idx="3510">
                  <c:v>39756</c:v>
                </c:pt>
                <c:pt idx="3511">
                  <c:v>39755</c:v>
                </c:pt>
                <c:pt idx="3512">
                  <c:v>39752</c:v>
                </c:pt>
                <c:pt idx="3513">
                  <c:v>39751</c:v>
                </c:pt>
                <c:pt idx="3514">
                  <c:v>39750</c:v>
                </c:pt>
                <c:pt idx="3515">
                  <c:v>39749</c:v>
                </c:pt>
                <c:pt idx="3516">
                  <c:v>39748</c:v>
                </c:pt>
                <c:pt idx="3517">
                  <c:v>39745</c:v>
                </c:pt>
                <c:pt idx="3518">
                  <c:v>39744</c:v>
                </c:pt>
                <c:pt idx="3519">
                  <c:v>39743</c:v>
                </c:pt>
                <c:pt idx="3520">
                  <c:v>39742</c:v>
                </c:pt>
                <c:pt idx="3521">
                  <c:v>39741</c:v>
                </c:pt>
                <c:pt idx="3522">
                  <c:v>39738</c:v>
                </c:pt>
                <c:pt idx="3523">
                  <c:v>39737</c:v>
                </c:pt>
                <c:pt idx="3524">
                  <c:v>39736</c:v>
                </c:pt>
                <c:pt idx="3525">
                  <c:v>39735</c:v>
                </c:pt>
                <c:pt idx="3526">
                  <c:v>39734</c:v>
                </c:pt>
                <c:pt idx="3527">
                  <c:v>39731</c:v>
                </c:pt>
                <c:pt idx="3528">
                  <c:v>39730</c:v>
                </c:pt>
                <c:pt idx="3529">
                  <c:v>39729</c:v>
                </c:pt>
                <c:pt idx="3530">
                  <c:v>39728</c:v>
                </c:pt>
                <c:pt idx="3531">
                  <c:v>39727</c:v>
                </c:pt>
                <c:pt idx="3532">
                  <c:v>39724</c:v>
                </c:pt>
                <c:pt idx="3533">
                  <c:v>39723</c:v>
                </c:pt>
                <c:pt idx="3534">
                  <c:v>39722</c:v>
                </c:pt>
                <c:pt idx="3535">
                  <c:v>39721</c:v>
                </c:pt>
                <c:pt idx="3536">
                  <c:v>39720</c:v>
                </c:pt>
                <c:pt idx="3537">
                  <c:v>39717</c:v>
                </c:pt>
                <c:pt idx="3538">
                  <c:v>39716</c:v>
                </c:pt>
                <c:pt idx="3539">
                  <c:v>39715</c:v>
                </c:pt>
                <c:pt idx="3540">
                  <c:v>39714</c:v>
                </c:pt>
                <c:pt idx="3541">
                  <c:v>39713</c:v>
                </c:pt>
                <c:pt idx="3542">
                  <c:v>39710</c:v>
                </c:pt>
                <c:pt idx="3543">
                  <c:v>39709</c:v>
                </c:pt>
                <c:pt idx="3544">
                  <c:v>39708</c:v>
                </c:pt>
                <c:pt idx="3545">
                  <c:v>39707</c:v>
                </c:pt>
                <c:pt idx="3546">
                  <c:v>39706</c:v>
                </c:pt>
                <c:pt idx="3547">
                  <c:v>39703</c:v>
                </c:pt>
                <c:pt idx="3548">
                  <c:v>39702</c:v>
                </c:pt>
                <c:pt idx="3549">
                  <c:v>39701</c:v>
                </c:pt>
                <c:pt idx="3550">
                  <c:v>39700</c:v>
                </c:pt>
                <c:pt idx="3551">
                  <c:v>39699</c:v>
                </c:pt>
                <c:pt idx="3552">
                  <c:v>39696</c:v>
                </c:pt>
                <c:pt idx="3553">
                  <c:v>39695</c:v>
                </c:pt>
                <c:pt idx="3554">
                  <c:v>39694</c:v>
                </c:pt>
                <c:pt idx="3555">
                  <c:v>39693</c:v>
                </c:pt>
                <c:pt idx="3556">
                  <c:v>39689</c:v>
                </c:pt>
                <c:pt idx="3557">
                  <c:v>39688</c:v>
                </c:pt>
                <c:pt idx="3558">
                  <c:v>39687</c:v>
                </c:pt>
                <c:pt idx="3559">
                  <c:v>39686</c:v>
                </c:pt>
                <c:pt idx="3560">
                  <c:v>39685</c:v>
                </c:pt>
                <c:pt idx="3561">
                  <c:v>39682</c:v>
                </c:pt>
                <c:pt idx="3562">
                  <c:v>39681</c:v>
                </c:pt>
                <c:pt idx="3563">
                  <c:v>39680</c:v>
                </c:pt>
                <c:pt idx="3564">
                  <c:v>39679</c:v>
                </c:pt>
                <c:pt idx="3565">
                  <c:v>39678</c:v>
                </c:pt>
                <c:pt idx="3566">
                  <c:v>39675</c:v>
                </c:pt>
                <c:pt idx="3567">
                  <c:v>39674</c:v>
                </c:pt>
                <c:pt idx="3568">
                  <c:v>39673</c:v>
                </c:pt>
                <c:pt idx="3569">
                  <c:v>39672</c:v>
                </c:pt>
                <c:pt idx="3570">
                  <c:v>39671</c:v>
                </c:pt>
                <c:pt idx="3571">
                  <c:v>39668</c:v>
                </c:pt>
                <c:pt idx="3572">
                  <c:v>39667</c:v>
                </c:pt>
                <c:pt idx="3573">
                  <c:v>39666</c:v>
                </c:pt>
                <c:pt idx="3574">
                  <c:v>39665</c:v>
                </c:pt>
                <c:pt idx="3575">
                  <c:v>39664</c:v>
                </c:pt>
                <c:pt idx="3576">
                  <c:v>39661</c:v>
                </c:pt>
                <c:pt idx="3577">
                  <c:v>39660</c:v>
                </c:pt>
                <c:pt idx="3578">
                  <c:v>39659</c:v>
                </c:pt>
                <c:pt idx="3579">
                  <c:v>39658</c:v>
                </c:pt>
                <c:pt idx="3580">
                  <c:v>39657</c:v>
                </c:pt>
                <c:pt idx="3581">
                  <c:v>39654</c:v>
                </c:pt>
                <c:pt idx="3582">
                  <c:v>39653</c:v>
                </c:pt>
                <c:pt idx="3583">
                  <c:v>39652</c:v>
                </c:pt>
                <c:pt idx="3584">
                  <c:v>39651</c:v>
                </c:pt>
                <c:pt idx="3585">
                  <c:v>39650</c:v>
                </c:pt>
                <c:pt idx="3586">
                  <c:v>39647</c:v>
                </c:pt>
                <c:pt idx="3587">
                  <c:v>39646</c:v>
                </c:pt>
                <c:pt idx="3588">
                  <c:v>39645</c:v>
                </c:pt>
                <c:pt idx="3589">
                  <c:v>39644</c:v>
                </c:pt>
                <c:pt idx="3590">
                  <c:v>39643</c:v>
                </c:pt>
                <c:pt idx="3591">
                  <c:v>39640</c:v>
                </c:pt>
                <c:pt idx="3592">
                  <c:v>39639</c:v>
                </c:pt>
                <c:pt idx="3593">
                  <c:v>39638</c:v>
                </c:pt>
                <c:pt idx="3594">
                  <c:v>39637</c:v>
                </c:pt>
                <c:pt idx="3595">
                  <c:v>39636</c:v>
                </c:pt>
                <c:pt idx="3596">
                  <c:v>39632</c:v>
                </c:pt>
                <c:pt idx="3597">
                  <c:v>39631</c:v>
                </c:pt>
                <c:pt idx="3598">
                  <c:v>39630</c:v>
                </c:pt>
                <c:pt idx="3599">
                  <c:v>39629</c:v>
                </c:pt>
                <c:pt idx="3600">
                  <c:v>39626</c:v>
                </c:pt>
                <c:pt idx="3601">
                  <c:v>39625</c:v>
                </c:pt>
                <c:pt idx="3602">
                  <c:v>39624</c:v>
                </c:pt>
                <c:pt idx="3603">
                  <c:v>39623</c:v>
                </c:pt>
                <c:pt idx="3604">
                  <c:v>39622</c:v>
                </c:pt>
                <c:pt idx="3605">
                  <c:v>39619</c:v>
                </c:pt>
                <c:pt idx="3606">
                  <c:v>39618</c:v>
                </c:pt>
                <c:pt idx="3607">
                  <c:v>39617</c:v>
                </c:pt>
                <c:pt idx="3608">
                  <c:v>39616</c:v>
                </c:pt>
                <c:pt idx="3609">
                  <c:v>39615</c:v>
                </c:pt>
                <c:pt idx="3610">
                  <c:v>39612</c:v>
                </c:pt>
                <c:pt idx="3611">
                  <c:v>39611</c:v>
                </c:pt>
                <c:pt idx="3612">
                  <c:v>39610</c:v>
                </c:pt>
                <c:pt idx="3613">
                  <c:v>39609</c:v>
                </c:pt>
                <c:pt idx="3614">
                  <c:v>39608</c:v>
                </c:pt>
                <c:pt idx="3615">
                  <c:v>39605</c:v>
                </c:pt>
                <c:pt idx="3616">
                  <c:v>39604</c:v>
                </c:pt>
                <c:pt idx="3617">
                  <c:v>39603</c:v>
                </c:pt>
                <c:pt idx="3618">
                  <c:v>39602</c:v>
                </c:pt>
                <c:pt idx="3619">
                  <c:v>39601</c:v>
                </c:pt>
                <c:pt idx="3620">
                  <c:v>39598</c:v>
                </c:pt>
                <c:pt idx="3621">
                  <c:v>39597</c:v>
                </c:pt>
                <c:pt idx="3622">
                  <c:v>39596</c:v>
                </c:pt>
                <c:pt idx="3623">
                  <c:v>39595</c:v>
                </c:pt>
                <c:pt idx="3624">
                  <c:v>39591</c:v>
                </c:pt>
                <c:pt idx="3625">
                  <c:v>39590</c:v>
                </c:pt>
                <c:pt idx="3626">
                  <c:v>39589</c:v>
                </c:pt>
                <c:pt idx="3627">
                  <c:v>39588</c:v>
                </c:pt>
                <c:pt idx="3628">
                  <c:v>39587</c:v>
                </c:pt>
                <c:pt idx="3629">
                  <c:v>39584</c:v>
                </c:pt>
                <c:pt idx="3630">
                  <c:v>39583</c:v>
                </c:pt>
                <c:pt idx="3631">
                  <c:v>39582</c:v>
                </c:pt>
                <c:pt idx="3632">
                  <c:v>39581</c:v>
                </c:pt>
                <c:pt idx="3633">
                  <c:v>39580</c:v>
                </c:pt>
                <c:pt idx="3634">
                  <c:v>39577</c:v>
                </c:pt>
                <c:pt idx="3635">
                  <c:v>39576</c:v>
                </c:pt>
                <c:pt idx="3636">
                  <c:v>39575</c:v>
                </c:pt>
                <c:pt idx="3637">
                  <c:v>39574</c:v>
                </c:pt>
                <c:pt idx="3638">
                  <c:v>39573</c:v>
                </c:pt>
                <c:pt idx="3639">
                  <c:v>39570</c:v>
                </c:pt>
                <c:pt idx="3640">
                  <c:v>39569</c:v>
                </c:pt>
                <c:pt idx="3641">
                  <c:v>39568</c:v>
                </c:pt>
                <c:pt idx="3642">
                  <c:v>39567</c:v>
                </c:pt>
                <c:pt idx="3643">
                  <c:v>39566</c:v>
                </c:pt>
                <c:pt idx="3644">
                  <c:v>39563</c:v>
                </c:pt>
                <c:pt idx="3645">
                  <c:v>39562</c:v>
                </c:pt>
                <c:pt idx="3646">
                  <c:v>39561</c:v>
                </c:pt>
                <c:pt idx="3647">
                  <c:v>39560</c:v>
                </c:pt>
                <c:pt idx="3648">
                  <c:v>39559</c:v>
                </c:pt>
                <c:pt idx="3649">
                  <c:v>39556</c:v>
                </c:pt>
                <c:pt idx="3650">
                  <c:v>39555</c:v>
                </c:pt>
                <c:pt idx="3651">
                  <c:v>39554</c:v>
                </c:pt>
                <c:pt idx="3652">
                  <c:v>39553</c:v>
                </c:pt>
                <c:pt idx="3653">
                  <c:v>39552</c:v>
                </c:pt>
                <c:pt idx="3654">
                  <c:v>39549</c:v>
                </c:pt>
                <c:pt idx="3655">
                  <c:v>39548</c:v>
                </c:pt>
                <c:pt idx="3656">
                  <c:v>39547</c:v>
                </c:pt>
                <c:pt idx="3657">
                  <c:v>39546</c:v>
                </c:pt>
                <c:pt idx="3658">
                  <c:v>39545</c:v>
                </c:pt>
                <c:pt idx="3659">
                  <c:v>39542</c:v>
                </c:pt>
                <c:pt idx="3660">
                  <c:v>39541</c:v>
                </c:pt>
                <c:pt idx="3661">
                  <c:v>39540</c:v>
                </c:pt>
                <c:pt idx="3662">
                  <c:v>39539</c:v>
                </c:pt>
                <c:pt idx="3663">
                  <c:v>39538</c:v>
                </c:pt>
                <c:pt idx="3664">
                  <c:v>39535</c:v>
                </c:pt>
                <c:pt idx="3665">
                  <c:v>39534</c:v>
                </c:pt>
                <c:pt idx="3666">
                  <c:v>39533</c:v>
                </c:pt>
                <c:pt idx="3667">
                  <c:v>39532</c:v>
                </c:pt>
                <c:pt idx="3668">
                  <c:v>39531</c:v>
                </c:pt>
                <c:pt idx="3669">
                  <c:v>39527</c:v>
                </c:pt>
                <c:pt idx="3670">
                  <c:v>39526</c:v>
                </c:pt>
                <c:pt idx="3671">
                  <c:v>39525</c:v>
                </c:pt>
                <c:pt idx="3672">
                  <c:v>39524</c:v>
                </c:pt>
                <c:pt idx="3673">
                  <c:v>39521</c:v>
                </c:pt>
                <c:pt idx="3674">
                  <c:v>39520</c:v>
                </c:pt>
                <c:pt idx="3675">
                  <c:v>39519</c:v>
                </c:pt>
                <c:pt idx="3676">
                  <c:v>39518</c:v>
                </c:pt>
                <c:pt idx="3677">
                  <c:v>39517</c:v>
                </c:pt>
                <c:pt idx="3678">
                  <c:v>39514</c:v>
                </c:pt>
                <c:pt idx="3679">
                  <c:v>39513</c:v>
                </c:pt>
                <c:pt idx="3680">
                  <c:v>39512</c:v>
                </c:pt>
                <c:pt idx="3681">
                  <c:v>39511</c:v>
                </c:pt>
                <c:pt idx="3682">
                  <c:v>39510</c:v>
                </c:pt>
                <c:pt idx="3683">
                  <c:v>39507</c:v>
                </c:pt>
                <c:pt idx="3684">
                  <c:v>39506</c:v>
                </c:pt>
                <c:pt idx="3685">
                  <c:v>39505</c:v>
                </c:pt>
                <c:pt idx="3686">
                  <c:v>39504</c:v>
                </c:pt>
                <c:pt idx="3687">
                  <c:v>39503</c:v>
                </c:pt>
                <c:pt idx="3688">
                  <c:v>39500</c:v>
                </c:pt>
                <c:pt idx="3689">
                  <c:v>39499</c:v>
                </c:pt>
                <c:pt idx="3690">
                  <c:v>39498</c:v>
                </c:pt>
                <c:pt idx="3691">
                  <c:v>39497</c:v>
                </c:pt>
                <c:pt idx="3692">
                  <c:v>39493</c:v>
                </c:pt>
                <c:pt idx="3693">
                  <c:v>39492</c:v>
                </c:pt>
                <c:pt idx="3694">
                  <c:v>39491</c:v>
                </c:pt>
                <c:pt idx="3695">
                  <c:v>39490</c:v>
                </c:pt>
                <c:pt idx="3696">
                  <c:v>39489</c:v>
                </c:pt>
                <c:pt idx="3697">
                  <c:v>39486</c:v>
                </c:pt>
                <c:pt idx="3698">
                  <c:v>39485</c:v>
                </c:pt>
                <c:pt idx="3699">
                  <c:v>39484</c:v>
                </c:pt>
                <c:pt idx="3700">
                  <c:v>39483</c:v>
                </c:pt>
                <c:pt idx="3701">
                  <c:v>39482</c:v>
                </c:pt>
                <c:pt idx="3702">
                  <c:v>39479</c:v>
                </c:pt>
                <c:pt idx="3703">
                  <c:v>39478</c:v>
                </c:pt>
                <c:pt idx="3704">
                  <c:v>39477</c:v>
                </c:pt>
                <c:pt idx="3705">
                  <c:v>39476</c:v>
                </c:pt>
                <c:pt idx="3706">
                  <c:v>39475</c:v>
                </c:pt>
                <c:pt idx="3707">
                  <c:v>39472</c:v>
                </c:pt>
                <c:pt idx="3708">
                  <c:v>39471</c:v>
                </c:pt>
                <c:pt idx="3709">
                  <c:v>39470</c:v>
                </c:pt>
                <c:pt idx="3710">
                  <c:v>39469</c:v>
                </c:pt>
                <c:pt idx="3711">
                  <c:v>39465</c:v>
                </c:pt>
                <c:pt idx="3712">
                  <c:v>39464</c:v>
                </c:pt>
                <c:pt idx="3713">
                  <c:v>39463</c:v>
                </c:pt>
                <c:pt idx="3714">
                  <c:v>39462</c:v>
                </c:pt>
                <c:pt idx="3715">
                  <c:v>39461</c:v>
                </c:pt>
                <c:pt idx="3716">
                  <c:v>39458</c:v>
                </c:pt>
                <c:pt idx="3717">
                  <c:v>39457</c:v>
                </c:pt>
                <c:pt idx="3718">
                  <c:v>39456</c:v>
                </c:pt>
                <c:pt idx="3719">
                  <c:v>39455</c:v>
                </c:pt>
                <c:pt idx="3720">
                  <c:v>39454</c:v>
                </c:pt>
                <c:pt idx="3721">
                  <c:v>39451</c:v>
                </c:pt>
                <c:pt idx="3722">
                  <c:v>39450</c:v>
                </c:pt>
                <c:pt idx="3723">
                  <c:v>39449</c:v>
                </c:pt>
                <c:pt idx="3724">
                  <c:v>39447</c:v>
                </c:pt>
                <c:pt idx="3725">
                  <c:v>39444</c:v>
                </c:pt>
                <c:pt idx="3726">
                  <c:v>39443</c:v>
                </c:pt>
                <c:pt idx="3727">
                  <c:v>39442</c:v>
                </c:pt>
                <c:pt idx="3728">
                  <c:v>39440</c:v>
                </c:pt>
                <c:pt idx="3729">
                  <c:v>39437</c:v>
                </c:pt>
                <c:pt idx="3730">
                  <c:v>39436</c:v>
                </c:pt>
                <c:pt idx="3731">
                  <c:v>39435</c:v>
                </c:pt>
                <c:pt idx="3732">
                  <c:v>39434</c:v>
                </c:pt>
                <c:pt idx="3733">
                  <c:v>39433</c:v>
                </c:pt>
                <c:pt idx="3734">
                  <c:v>39430</c:v>
                </c:pt>
                <c:pt idx="3735">
                  <c:v>39429</c:v>
                </c:pt>
                <c:pt idx="3736">
                  <c:v>39428</c:v>
                </c:pt>
                <c:pt idx="3737">
                  <c:v>39427</c:v>
                </c:pt>
                <c:pt idx="3738">
                  <c:v>39426</c:v>
                </c:pt>
                <c:pt idx="3739">
                  <c:v>39423</c:v>
                </c:pt>
                <c:pt idx="3740">
                  <c:v>39422</c:v>
                </c:pt>
                <c:pt idx="3741">
                  <c:v>39421</c:v>
                </c:pt>
                <c:pt idx="3742">
                  <c:v>39420</c:v>
                </c:pt>
                <c:pt idx="3743">
                  <c:v>39419</c:v>
                </c:pt>
                <c:pt idx="3744">
                  <c:v>39416</c:v>
                </c:pt>
                <c:pt idx="3745">
                  <c:v>39415</c:v>
                </c:pt>
                <c:pt idx="3746">
                  <c:v>39414</c:v>
                </c:pt>
                <c:pt idx="3747">
                  <c:v>39413</c:v>
                </c:pt>
                <c:pt idx="3748">
                  <c:v>39412</c:v>
                </c:pt>
                <c:pt idx="3749">
                  <c:v>39409</c:v>
                </c:pt>
                <c:pt idx="3750">
                  <c:v>39407</c:v>
                </c:pt>
                <c:pt idx="3751">
                  <c:v>39406</c:v>
                </c:pt>
                <c:pt idx="3752">
                  <c:v>39405</c:v>
                </c:pt>
                <c:pt idx="3753">
                  <c:v>39402</c:v>
                </c:pt>
                <c:pt idx="3754">
                  <c:v>39401</c:v>
                </c:pt>
                <c:pt idx="3755">
                  <c:v>39400</c:v>
                </c:pt>
                <c:pt idx="3756">
                  <c:v>39399</c:v>
                </c:pt>
                <c:pt idx="3757">
                  <c:v>39398</c:v>
                </c:pt>
                <c:pt idx="3758">
                  <c:v>39395</c:v>
                </c:pt>
                <c:pt idx="3759">
                  <c:v>39394</c:v>
                </c:pt>
                <c:pt idx="3760">
                  <c:v>39393</c:v>
                </c:pt>
                <c:pt idx="3761">
                  <c:v>39392</c:v>
                </c:pt>
                <c:pt idx="3762">
                  <c:v>39391</c:v>
                </c:pt>
                <c:pt idx="3763">
                  <c:v>39388</c:v>
                </c:pt>
                <c:pt idx="3764">
                  <c:v>39387</c:v>
                </c:pt>
                <c:pt idx="3765">
                  <c:v>39386</c:v>
                </c:pt>
                <c:pt idx="3766">
                  <c:v>39385</c:v>
                </c:pt>
                <c:pt idx="3767">
                  <c:v>39384</c:v>
                </c:pt>
                <c:pt idx="3768">
                  <c:v>39381</c:v>
                </c:pt>
                <c:pt idx="3769">
                  <c:v>39380</c:v>
                </c:pt>
                <c:pt idx="3770">
                  <c:v>39379</c:v>
                </c:pt>
                <c:pt idx="3771">
                  <c:v>39378</c:v>
                </c:pt>
                <c:pt idx="3772">
                  <c:v>39377</c:v>
                </c:pt>
                <c:pt idx="3773">
                  <c:v>39374</c:v>
                </c:pt>
                <c:pt idx="3774">
                  <c:v>39373</c:v>
                </c:pt>
                <c:pt idx="3775">
                  <c:v>39372</c:v>
                </c:pt>
                <c:pt idx="3776">
                  <c:v>39371</c:v>
                </c:pt>
                <c:pt idx="3777">
                  <c:v>39370</c:v>
                </c:pt>
                <c:pt idx="3778">
                  <c:v>39367</c:v>
                </c:pt>
                <c:pt idx="3779">
                  <c:v>39366</c:v>
                </c:pt>
                <c:pt idx="3780">
                  <c:v>39365</c:v>
                </c:pt>
                <c:pt idx="3781">
                  <c:v>39364</c:v>
                </c:pt>
                <c:pt idx="3782">
                  <c:v>39363</c:v>
                </c:pt>
                <c:pt idx="3783">
                  <c:v>39360</c:v>
                </c:pt>
                <c:pt idx="3784">
                  <c:v>39359</c:v>
                </c:pt>
                <c:pt idx="3785">
                  <c:v>39358</c:v>
                </c:pt>
                <c:pt idx="3786">
                  <c:v>39357</c:v>
                </c:pt>
                <c:pt idx="3787">
                  <c:v>39356</c:v>
                </c:pt>
                <c:pt idx="3788">
                  <c:v>39353</c:v>
                </c:pt>
                <c:pt idx="3789">
                  <c:v>39352</c:v>
                </c:pt>
                <c:pt idx="3790">
                  <c:v>39351</c:v>
                </c:pt>
                <c:pt idx="3791">
                  <c:v>39350</c:v>
                </c:pt>
                <c:pt idx="3792">
                  <c:v>39349</c:v>
                </c:pt>
                <c:pt idx="3793">
                  <c:v>39346</c:v>
                </c:pt>
                <c:pt idx="3794">
                  <c:v>39345</c:v>
                </c:pt>
                <c:pt idx="3795">
                  <c:v>39344</c:v>
                </c:pt>
                <c:pt idx="3796">
                  <c:v>39343</c:v>
                </c:pt>
                <c:pt idx="3797">
                  <c:v>39342</c:v>
                </c:pt>
                <c:pt idx="3798">
                  <c:v>39339</c:v>
                </c:pt>
                <c:pt idx="3799">
                  <c:v>39338</c:v>
                </c:pt>
                <c:pt idx="3800">
                  <c:v>39337</c:v>
                </c:pt>
                <c:pt idx="3801">
                  <c:v>39336</c:v>
                </c:pt>
                <c:pt idx="3802">
                  <c:v>39335</c:v>
                </c:pt>
                <c:pt idx="3803">
                  <c:v>39332</c:v>
                </c:pt>
                <c:pt idx="3804">
                  <c:v>39331</c:v>
                </c:pt>
                <c:pt idx="3805">
                  <c:v>39330</c:v>
                </c:pt>
                <c:pt idx="3806">
                  <c:v>39329</c:v>
                </c:pt>
                <c:pt idx="3807">
                  <c:v>39325</c:v>
                </c:pt>
                <c:pt idx="3808">
                  <c:v>39324</c:v>
                </c:pt>
                <c:pt idx="3809">
                  <c:v>39323</c:v>
                </c:pt>
                <c:pt idx="3810">
                  <c:v>39322</c:v>
                </c:pt>
                <c:pt idx="3811">
                  <c:v>39321</c:v>
                </c:pt>
                <c:pt idx="3812">
                  <c:v>39318</c:v>
                </c:pt>
                <c:pt idx="3813">
                  <c:v>39317</c:v>
                </c:pt>
                <c:pt idx="3814">
                  <c:v>39316</c:v>
                </c:pt>
                <c:pt idx="3815">
                  <c:v>39315</c:v>
                </c:pt>
                <c:pt idx="3816">
                  <c:v>39314</c:v>
                </c:pt>
                <c:pt idx="3817">
                  <c:v>39311</c:v>
                </c:pt>
                <c:pt idx="3818">
                  <c:v>39310</c:v>
                </c:pt>
                <c:pt idx="3819">
                  <c:v>39309</c:v>
                </c:pt>
                <c:pt idx="3820">
                  <c:v>39308</c:v>
                </c:pt>
                <c:pt idx="3821">
                  <c:v>39307</c:v>
                </c:pt>
                <c:pt idx="3822">
                  <c:v>39304</c:v>
                </c:pt>
                <c:pt idx="3823">
                  <c:v>39303</c:v>
                </c:pt>
                <c:pt idx="3824">
                  <c:v>39302</c:v>
                </c:pt>
                <c:pt idx="3825">
                  <c:v>39301</c:v>
                </c:pt>
                <c:pt idx="3826">
                  <c:v>39300</c:v>
                </c:pt>
                <c:pt idx="3827">
                  <c:v>39297</c:v>
                </c:pt>
                <c:pt idx="3828">
                  <c:v>39296</c:v>
                </c:pt>
                <c:pt idx="3829">
                  <c:v>39295</c:v>
                </c:pt>
                <c:pt idx="3830">
                  <c:v>39294</c:v>
                </c:pt>
                <c:pt idx="3831">
                  <c:v>39293</c:v>
                </c:pt>
                <c:pt idx="3832">
                  <c:v>39290</c:v>
                </c:pt>
                <c:pt idx="3833">
                  <c:v>39289</c:v>
                </c:pt>
                <c:pt idx="3834">
                  <c:v>39288</c:v>
                </c:pt>
                <c:pt idx="3835">
                  <c:v>39287</c:v>
                </c:pt>
                <c:pt idx="3836">
                  <c:v>39286</c:v>
                </c:pt>
                <c:pt idx="3837">
                  <c:v>39283</c:v>
                </c:pt>
                <c:pt idx="3838">
                  <c:v>39282</c:v>
                </c:pt>
                <c:pt idx="3839">
                  <c:v>39281</c:v>
                </c:pt>
                <c:pt idx="3840">
                  <c:v>39280</c:v>
                </c:pt>
                <c:pt idx="3841">
                  <c:v>39279</c:v>
                </c:pt>
                <c:pt idx="3842">
                  <c:v>39276</c:v>
                </c:pt>
                <c:pt idx="3843">
                  <c:v>39275</c:v>
                </c:pt>
                <c:pt idx="3844">
                  <c:v>39274</c:v>
                </c:pt>
                <c:pt idx="3845">
                  <c:v>39273</c:v>
                </c:pt>
                <c:pt idx="3846">
                  <c:v>39272</c:v>
                </c:pt>
                <c:pt idx="3847">
                  <c:v>39269</c:v>
                </c:pt>
                <c:pt idx="3848">
                  <c:v>39268</c:v>
                </c:pt>
                <c:pt idx="3849">
                  <c:v>39266</c:v>
                </c:pt>
                <c:pt idx="3850">
                  <c:v>39265</c:v>
                </c:pt>
                <c:pt idx="3851">
                  <c:v>39262</c:v>
                </c:pt>
                <c:pt idx="3852">
                  <c:v>39261</c:v>
                </c:pt>
                <c:pt idx="3853">
                  <c:v>39260</c:v>
                </c:pt>
                <c:pt idx="3854">
                  <c:v>39259</c:v>
                </c:pt>
                <c:pt idx="3855">
                  <c:v>39258</c:v>
                </c:pt>
                <c:pt idx="3856">
                  <c:v>39255</c:v>
                </c:pt>
                <c:pt idx="3857">
                  <c:v>39254</c:v>
                </c:pt>
                <c:pt idx="3858">
                  <c:v>39253</c:v>
                </c:pt>
                <c:pt idx="3859">
                  <c:v>39252</c:v>
                </c:pt>
                <c:pt idx="3860">
                  <c:v>39251</c:v>
                </c:pt>
                <c:pt idx="3861">
                  <c:v>39248</c:v>
                </c:pt>
                <c:pt idx="3862">
                  <c:v>39247</c:v>
                </c:pt>
                <c:pt idx="3863">
                  <c:v>39246</c:v>
                </c:pt>
                <c:pt idx="3864">
                  <c:v>39245</c:v>
                </c:pt>
                <c:pt idx="3865">
                  <c:v>39244</c:v>
                </c:pt>
                <c:pt idx="3866">
                  <c:v>39241</c:v>
                </c:pt>
                <c:pt idx="3867">
                  <c:v>39240</c:v>
                </c:pt>
                <c:pt idx="3868">
                  <c:v>39239</c:v>
                </c:pt>
                <c:pt idx="3869">
                  <c:v>39238</c:v>
                </c:pt>
                <c:pt idx="3870">
                  <c:v>39237</c:v>
                </c:pt>
                <c:pt idx="3871">
                  <c:v>39234</c:v>
                </c:pt>
                <c:pt idx="3872">
                  <c:v>39233</c:v>
                </c:pt>
                <c:pt idx="3873">
                  <c:v>39232</c:v>
                </c:pt>
                <c:pt idx="3874">
                  <c:v>39231</c:v>
                </c:pt>
                <c:pt idx="3875">
                  <c:v>39227</c:v>
                </c:pt>
                <c:pt idx="3876">
                  <c:v>39226</c:v>
                </c:pt>
                <c:pt idx="3877">
                  <c:v>39225</c:v>
                </c:pt>
                <c:pt idx="3878">
                  <c:v>39224</c:v>
                </c:pt>
                <c:pt idx="3879">
                  <c:v>39223</c:v>
                </c:pt>
                <c:pt idx="3880">
                  <c:v>39220</c:v>
                </c:pt>
                <c:pt idx="3881">
                  <c:v>39219</c:v>
                </c:pt>
                <c:pt idx="3882">
                  <c:v>39218</c:v>
                </c:pt>
                <c:pt idx="3883">
                  <c:v>39217</c:v>
                </c:pt>
                <c:pt idx="3884">
                  <c:v>39216</c:v>
                </c:pt>
                <c:pt idx="3885">
                  <c:v>39213</c:v>
                </c:pt>
                <c:pt idx="3886">
                  <c:v>39212</c:v>
                </c:pt>
                <c:pt idx="3887">
                  <c:v>39211</c:v>
                </c:pt>
                <c:pt idx="3888">
                  <c:v>39210</c:v>
                </c:pt>
                <c:pt idx="3889">
                  <c:v>39209</c:v>
                </c:pt>
                <c:pt idx="3890">
                  <c:v>39206</c:v>
                </c:pt>
                <c:pt idx="3891">
                  <c:v>39205</c:v>
                </c:pt>
                <c:pt idx="3892">
                  <c:v>39204</c:v>
                </c:pt>
                <c:pt idx="3893">
                  <c:v>39203</c:v>
                </c:pt>
                <c:pt idx="3894">
                  <c:v>39202</c:v>
                </c:pt>
                <c:pt idx="3895">
                  <c:v>39199</c:v>
                </c:pt>
                <c:pt idx="3896">
                  <c:v>39198</c:v>
                </c:pt>
                <c:pt idx="3897">
                  <c:v>39197</c:v>
                </c:pt>
                <c:pt idx="3898">
                  <c:v>39196</c:v>
                </c:pt>
                <c:pt idx="3899">
                  <c:v>39195</c:v>
                </c:pt>
                <c:pt idx="3900">
                  <c:v>39192</c:v>
                </c:pt>
                <c:pt idx="3901">
                  <c:v>39191</c:v>
                </c:pt>
                <c:pt idx="3902">
                  <c:v>39190</c:v>
                </c:pt>
                <c:pt idx="3903">
                  <c:v>39189</c:v>
                </c:pt>
                <c:pt idx="3904">
                  <c:v>39188</c:v>
                </c:pt>
                <c:pt idx="3905">
                  <c:v>39185</c:v>
                </c:pt>
                <c:pt idx="3906">
                  <c:v>39184</c:v>
                </c:pt>
                <c:pt idx="3907">
                  <c:v>39183</c:v>
                </c:pt>
                <c:pt idx="3908">
                  <c:v>39182</c:v>
                </c:pt>
                <c:pt idx="3909">
                  <c:v>39181</c:v>
                </c:pt>
                <c:pt idx="3910">
                  <c:v>39177</c:v>
                </c:pt>
                <c:pt idx="3911">
                  <c:v>39176</c:v>
                </c:pt>
                <c:pt idx="3912">
                  <c:v>39175</c:v>
                </c:pt>
                <c:pt idx="3913">
                  <c:v>39174</c:v>
                </c:pt>
                <c:pt idx="3914">
                  <c:v>39171</c:v>
                </c:pt>
                <c:pt idx="3915">
                  <c:v>39170</c:v>
                </c:pt>
                <c:pt idx="3916">
                  <c:v>39169</c:v>
                </c:pt>
                <c:pt idx="3917">
                  <c:v>39168</c:v>
                </c:pt>
                <c:pt idx="3918">
                  <c:v>39167</c:v>
                </c:pt>
                <c:pt idx="3919">
                  <c:v>39164</c:v>
                </c:pt>
                <c:pt idx="3920">
                  <c:v>39163</c:v>
                </c:pt>
                <c:pt idx="3921">
                  <c:v>39162</c:v>
                </c:pt>
                <c:pt idx="3922">
                  <c:v>39161</c:v>
                </c:pt>
                <c:pt idx="3923">
                  <c:v>39160</c:v>
                </c:pt>
                <c:pt idx="3924">
                  <c:v>39157</c:v>
                </c:pt>
                <c:pt idx="3925">
                  <c:v>39156</c:v>
                </c:pt>
                <c:pt idx="3926">
                  <c:v>39155</c:v>
                </c:pt>
                <c:pt idx="3927">
                  <c:v>39154</c:v>
                </c:pt>
                <c:pt idx="3928">
                  <c:v>39153</c:v>
                </c:pt>
                <c:pt idx="3929">
                  <c:v>39150</c:v>
                </c:pt>
                <c:pt idx="3930">
                  <c:v>39149</c:v>
                </c:pt>
                <c:pt idx="3931">
                  <c:v>39148</c:v>
                </c:pt>
                <c:pt idx="3932">
                  <c:v>39147</c:v>
                </c:pt>
                <c:pt idx="3933">
                  <c:v>39146</c:v>
                </c:pt>
                <c:pt idx="3934">
                  <c:v>39143</c:v>
                </c:pt>
                <c:pt idx="3935">
                  <c:v>39142</c:v>
                </c:pt>
                <c:pt idx="3936">
                  <c:v>39141</c:v>
                </c:pt>
                <c:pt idx="3937">
                  <c:v>39140</c:v>
                </c:pt>
                <c:pt idx="3938">
                  <c:v>39139</c:v>
                </c:pt>
                <c:pt idx="3939">
                  <c:v>39136</c:v>
                </c:pt>
                <c:pt idx="3940">
                  <c:v>39135</c:v>
                </c:pt>
                <c:pt idx="3941">
                  <c:v>39134</c:v>
                </c:pt>
                <c:pt idx="3942">
                  <c:v>39133</c:v>
                </c:pt>
                <c:pt idx="3943">
                  <c:v>39129</c:v>
                </c:pt>
                <c:pt idx="3944">
                  <c:v>39128</c:v>
                </c:pt>
                <c:pt idx="3945">
                  <c:v>39127</c:v>
                </c:pt>
                <c:pt idx="3946">
                  <c:v>39126</c:v>
                </c:pt>
                <c:pt idx="3947">
                  <c:v>39125</c:v>
                </c:pt>
                <c:pt idx="3948">
                  <c:v>39122</c:v>
                </c:pt>
                <c:pt idx="3949">
                  <c:v>39121</c:v>
                </c:pt>
                <c:pt idx="3950">
                  <c:v>39120</c:v>
                </c:pt>
                <c:pt idx="3951">
                  <c:v>39119</c:v>
                </c:pt>
                <c:pt idx="3952">
                  <c:v>39118</c:v>
                </c:pt>
                <c:pt idx="3953">
                  <c:v>39115</c:v>
                </c:pt>
                <c:pt idx="3954">
                  <c:v>39114</c:v>
                </c:pt>
                <c:pt idx="3955">
                  <c:v>39113</c:v>
                </c:pt>
                <c:pt idx="3956">
                  <c:v>39112</c:v>
                </c:pt>
                <c:pt idx="3957">
                  <c:v>39111</c:v>
                </c:pt>
                <c:pt idx="3958">
                  <c:v>39108</c:v>
                </c:pt>
                <c:pt idx="3959">
                  <c:v>39107</c:v>
                </c:pt>
                <c:pt idx="3960">
                  <c:v>39106</c:v>
                </c:pt>
                <c:pt idx="3961">
                  <c:v>39105</c:v>
                </c:pt>
                <c:pt idx="3962">
                  <c:v>39104</c:v>
                </c:pt>
                <c:pt idx="3963">
                  <c:v>39101</c:v>
                </c:pt>
                <c:pt idx="3964">
                  <c:v>39100</c:v>
                </c:pt>
                <c:pt idx="3965">
                  <c:v>39099</c:v>
                </c:pt>
                <c:pt idx="3966">
                  <c:v>39098</c:v>
                </c:pt>
                <c:pt idx="3967">
                  <c:v>39094</c:v>
                </c:pt>
                <c:pt idx="3968">
                  <c:v>39093</c:v>
                </c:pt>
                <c:pt idx="3969">
                  <c:v>39092</c:v>
                </c:pt>
                <c:pt idx="3970">
                  <c:v>39091</c:v>
                </c:pt>
                <c:pt idx="3971">
                  <c:v>39090</c:v>
                </c:pt>
                <c:pt idx="3972">
                  <c:v>39087</c:v>
                </c:pt>
                <c:pt idx="3973">
                  <c:v>39086</c:v>
                </c:pt>
                <c:pt idx="3974">
                  <c:v>39085</c:v>
                </c:pt>
                <c:pt idx="3975">
                  <c:v>39080</c:v>
                </c:pt>
                <c:pt idx="3976">
                  <c:v>39079</c:v>
                </c:pt>
                <c:pt idx="3977">
                  <c:v>39078</c:v>
                </c:pt>
                <c:pt idx="3978">
                  <c:v>39077</c:v>
                </c:pt>
                <c:pt idx="3979">
                  <c:v>39073</c:v>
                </c:pt>
                <c:pt idx="3980">
                  <c:v>39072</c:v>
                </c:pt>
                <c:pt idx="3981">
                  <c:v>39071</c:v>
                </c:pt>
                <c:pt idx="3982">
                  <c:v>39070</c:v>
                </c:pt>
                <c:pt idx="3983">
                  <c:v>39069</c:v>
                </c:pt>
                <c:pt idx="3984">
                  <c:v>39066</c:v>
                </c:pt>
                <c:pt idx="3985">
                  <c:v>39065</c:v>
                </c:pt>
                <c:pt idx="3986">
                  <c:v>39064</c:v>
                </c:pt>
                <c:pt idx="3987">
                  <c:v>39063</c:v>
                </c:pt>
                <c:pt idx="3988">
                  <c:v>39062</c:v>
                </c:pt>
                <c:pt idx="3989">
                  <c:v>39059</c:v>
                </c:pt>
                <c:pt idx="3990">
                  <c:v>39058</c:v>
                </c:pt>
                <c:pt idx="3991">
                  <c:v>39057</c:v>
                </c:pt>
                <c:pt idx="3992">
                  <c:v>39056</c:v>
                </c:pt>
                <c:pt idx="3993">
                  <c:v>39055</c:v>
                </c:pt>
                <c:pt idx="3994">
                  <c:v>39052</c:v>
                </c:pt>
                <c:pt idx="3995">
                  <c:v>39051</c:v>
                </c:pt>
                <c:pt idx="3996">
                  <c:v>39050</c:v>
                </c:pt>
                <c:pt idx="3997">
                  <c:v>39049</c:v>
                </c:pt>
                <c:pt idx="3998">
                  <c:v>39048</c:v>
                </c:pt>
                <c:pt idx="3999">
                  <c:v>39045</c:v>
                </c:pt>
                <c:pt idx="4000">
                  <c:v>39043</c:v>
                </c:pt>
                <c:pt idx="4001">
                  <c:v>39042</c:v>
                </c:pt>
                <c:pt idx="4002">
                  <c:v>39041</c:v>
                </c:pt>
                <c:pt idx="4003">
                  <c:v>39038</c:v>
                </c:pt>
                <c:pt idx="4004">
                  <c:v>39037</c:v>
                </c:pt>
                <c:pt idx="4005">
                  <c:v>39036</c:v>
                </c:pt>
                <c:pt idx="4006">
                  <c:v>39035</c:v>
                </c:pt>
                <c:pt idx="4007">
                  <c:v>39034</c:v>
                </c:pt>
                <c:pt idx="4008">
                  <c:v>39031</c:v>
                </c:pt>
                <c:pt idx="4009">
                  <c:v>39030</c:v>
                </c:pt>
                <c:pt idx="4010">
                  <c:v>39029</c:v>
                </c:pt>
                <c:pt idx="4011">
                  <c:v>39028</c:v>
                </c:pt>
                <c:pt idx="4012">
                  <c:v>39027</c:v>
                </c:pt>
                <c:pt idx="4013">
                  <c:v>39024</c:v>
                </c:pt>
                <c:pt idx="4014">
                  <c:v>39023</c:v>
                </c:pt>
                <c:pt idx="4015">
                  <c:v>39022</c:v>
                </c:pt>
                <c:pt idx="4016">
                  <c:v>39021</c:v>
                </c:pt>
                <c:pt idx="4017">
                  <c:v>39020</c:v>
                </c:pt>
                <c:pt idx="4018">
                  <c:v>39017</c:v>
                </c:pt>
                <c:pt idx="4019">
                  <c:v>39016</c:v>
                </c:pt>
                <c:pt idx="4020">
                  <c:v>39015</c:v>
                </c:pt>
                <c:pt idx="4021">
                  <c:v>39014</c:v>
                </c:pt>
                <c:pt idx="4022">
                  <c:v>39013</c:v>
                </c:pt>
                <c:pt idx="4023">
                  <c:v>39010</c:v>
                </c:pt>
                <c:pt idx="4024">
                  <c:v>39009</c:v>
                </c:pt>
                <c:pt idx="4025">
                  <c:v>39008</c:v>
                </c:pt>
                <c:pt idx="4026">
                  <c:v>39007</c:v>
                </c:pt>
                <c:pt idx="4027">
                  <c:v>39006</c:v>
                </c:pt>
                <c:pt idx="4028">
                  <c:v>39003</c:v>
                </c:pt>
                <c:pt idx="4029">
                  <c:v>39002</c:v>
                </c:pt>
                <c:pt idx="4030">
                  <c:v>39001</c:v>
                </c:pt>
                <c:pt idx="4031">
                  <c:v>39000</c:v>
                </c:pt>
                <c:pt idx="4032">
                  <c:v>38999</c:v>
                </c:pt>
                <c:pt idx="4033">
                  <c:v>38996</c:v>
                </c:pt>
                <c:pt idx="4034">
                  <c:v>38995</c:v>
                </c:pt>
                <c:pt idx="4035">
                  <c:v>38994</c:v>
                </c:pt>
                <c:pt idx="4036">
                  <c:v>38993</c:v>
                </c:pt>
                <c:pt idx="4037">
                  <c:v>38992</c:v>
                </c:pt>
                <c:pt idx="4038">
                  <c:v>38989</c:v>
                </c:pt>
                <c:pt idx="4039">
                  <c:v>38988</c:v>
                </c:pt>
                <c:pt idx="4040">
                  <c:v>38987</c:v>
                </c:pt>
                <c:pt idx="4041">
                  <c:v>38986</c:v>
                </c:pt>
                <c:pt idx="4042">
                  <c:v>38985</c:v>
                </c:pt>
                <c:pt idx="4043">
                  <c:v>38982</c:v>
                </c:pt>
                <c:pt idx="4044">
                  <c:v>38981</c:v>
                </c:pt>
                <c:pt idx="4045">
                  <c:v>38980</c:v>
                </c:pt>
                <c:pt idx="4046">
                  <c:v>38979</c:v>
                </c:pt>
                <c:pt idx="4047">
                  <c:v>38978</c:v>
                </c:pt>
                <c:pt idx="4048">
                  <c:v>38975</c:v>
                </c:pt>
                <c:pt idx="4049">
                  <c:v>38974</c:v>
                </c:pt>
                <c:pt idx="4050">
                  <c:v>38973</c:v>
                </c:pt>
                <c:pt idx="4051">
                  <c:v>38972</c:v>
                </c:pt>
                <c:pt idx="4052">
                  <c:v>38971</c:v>
                </c:pt>
                <c:pt idx="4053">
                  <c:v>38968</c:v>
                </c:pt>
                <c:pt idx="4054">
                  <c:v>38967</c:v>
                </c:pt>
                <c:pt idx="4055">
                  <c:v>38966</c:v>
                </c:pt>
                <c:pt idx="4056">
                  <c:v>38965</c:v>
                </c:pt>
                <c:pt idx="4057">
                  <c:v>38961</c:v>
                </c:pt>
                <c:pt idx="4058">
                  <c:v>38960</c:v>
                </c:pt>
                <c:pt idx="4059">
                  <c:v>38959</c:v>
                </c:pt>
                <c:pt idx="4060">
                  <c:v>38958</c:v>
                </c:pt>
                <c:pt idx="4061">
                  <c:v>38957</c:v>
                </c:pt>
                <c:pt idx="4062">
                  <c:v>38954</c:v>
                </c:pt>
                <c:pt idx="4063">
                  <c:v>38953</c:v>
                </c:pt>
                <c:pt idx="4064">
                  <c:v>38952</c:v>
                </c:pt>
                <c:pt idx="4065">
                  <c:v>38951</c:v>
                </c:pt>
                <c:pt idx="4066">
                  <c:v>38950</c:v>
                </c:pt>
                <c:pt idx="4067">
                  <c:v>38947</c:v>
                </c:pt>
                <c:pt idx="4068">
                  <c:v>38946</c:v>
                </c:pt>
                <c:pt idx="4069">
                  <c:v>38945</c:v>
                </c:pt>
                <c:pt idx="4070">
                  <c:v>38944</c:v>
                </c:pt>
                <c:pt idx="4071">
                  <c:v>38943</c:v>
                </c:pt>
                <c:pt idx="4072">
                  <c:v>38940</c:v>
                </c:pt>
                <c:pt idx="4073">
                  <c:v>38939</c:v>
                </c:pt>
                <c:pt idx="4074">
                  <c:v>38938</c:v>
                </c:pt>
                <c:pt idx="4075">
                  <c:v>38937</c:v>
                </c:pt>
                <c:pt idx="4076">
                  <c:v>38936</c:v>
                </c:pt>
                <c:pt idx="4077">
                  <c:v>38933</c:v>
                </c:pt>
                <c:pt idx="4078">
                  <c:v>38932</c:v>
                </c:pt>
                <c:pt idx="4079">
                  <c:v>38931</c:v>
                </c:pt>
                <c:pt idx="4080">
                  <c:v>38930</c:v>
                </c:pt>
                <c:pt idx="4081">
                  <c:v>38929</c:v>
                </c:pt>
                <c:pt idx="4082">
                  <c:v>38926</c:v>
                </c:pt>
                <c:pt idx="4083">
                  <c:v>38925</c:v>
                </c:pt>
                <c:pt idx="4084">
                  <c:v>38924</c:v>
                </c:pt>
                <c:pt idx="4085">
                  <c:v>38923</c:v>
                </c:pt>
                <c:pt idx="4086">
                  <c:v>38922</c:v>
                </c:pt>
                <c:pt idx="4087">
                  <c:v>38919</c:v>
                </c:pt>
                <c:pt idx="4088">
                  <c:v>38918</c:v>
                </c:pt>
                <c:pt idx="4089">
                  <c:v>38917</c:v>
                </c:pt>
                <c:pt idx="4090">
                  <c:v>38916</c:v>
                </c:pt>
                <c:pt idx="4091">
                  <c:v>38915</c:v>
                </c:pt>
                <c:pt idx="4092">
                  <c:v>38912</c:v>
                </c:pt>
                <c:pt idx="4093">
                  <c:v>38911</c:v>
                </c:pt>
                <c:pt idx="4094">
                  <c:v>38910</c:v>
                </c:pt>
                <c:pt idx="4095">
                  <c:v>38909</c:v>
                </c:pt>
                <c:pt idx="4096">
                  <c:v>38908</c:v>
                </c:pt>
                <c:pt idx="4097">
                  <c:v>38905</c:v>
                </c:pt>
                <c:pt idx="4098">
                  <c:v>38904</c:v>
                </c:pt>
                <c:pt idx="4099">
                  <c:v>38903</c:v>
                </c:pt>
                <c:pt idx="4100">
                  <c:v>38901</c:v>
                </c:pt>
                <c:pt idx="4101">
                  <c:v>38898</c:v>
                </c:pt>
                <c:pt idx="4102">
                  <c:v>38897</c:v>
                </c:pt>
                <c:pt idx="4103">
                  <c:v>38896</c:v>
                </c:pt>
                <c:pt idx="4104">
                  <c:v>38895</c:v>
                </c:pt>
                <c:pt idx="4105">
                  <c:v>38894</c:v>
                </c:pt>
                <c:pt idx="4106">
                  <c:v>38891</c:v>
                </c:pt>
                <c:pt idx="4107">
                  <c:v>38890</c:v>
                </c:pt>
                <c:pt idx="4108">
                  <c:v>38889</c:v>
                </c:pt>
                <c:pt idx="4109">
                  <c:v>38888</c:v>
                </c:pt>
                <c:pt idx="4110">
                  <c:v>38887</c:v>
                </c:pt>
                <c:pt idx="4111">
                  <c:v>38884</c:v>
                </c:pt>
                <c:pt idx="4112">
                  <c:v>38883</c:v>
                </c:pt>
                <c:pt idx="4113">
                  <c:v>38882</c:v>
                </c:pt>
                <c:pt idx="4114">
                  <c:v>38881</c:v>
                </c:pt>
                <c:pt idx="4115">
                  <c:v>38880</c:v>
                </c:pt>
                <c:pt idx="4116">
                  <c:v>38877</c:v>
                </c:pt>
                <c:pt idx="4117">
                  <c:v>38876</c:v>
                </c:pt>
                <c:pt idx="4118">
                  <c:v>38875</c:v>
                </c:pt>
                <c:pt idx="4119">
                  <c:v>38874</c:v>
                </c:pt>
                <c:pt idx="4120">
                  <c:v>38873</c:v>
                </c:pt>
                <c:pt idx="4121">
                  <c:v>38870</c:v>
                </c:pt>
                <c:pt idx="4122">
                  <c:v>38869</c:v>
                </c:pt>
                <c:pt idx="4123">
                  <c:v>38868</c:v>
                </c:pt>
                <c:pt idx="4124">
                  <c:v>38867</c:v>
                </c:pt>
                <c:pt idx="4125">
                  <c:v>38863</c:v>
                </c:pt>
                <c:pt idx="4126">
                  <c:v>38862</c:v>
                </c:pt>
                <c:pt idx="4127">
                  <c:v>38861</c:v>
                </c:pt>
                <c:pt idx="4128">
                  <c:v>38860</c:v>
                </c:pt>
                <c:pt idx="4129">
                  <c:v>38859</c:v>
                </c:pt>
                <c:pt idx="4130">
                  <c:v>38856</c:v>
                </c:pt>
                <c:pt idx="4131">
                  <c:v>38855</c:v>
                </c:pt>
                <c:pt idx="4132">
                  <c:v>38854</c:v>
                </c:pt>
                <c:pt idx="4133">
                  <c:v>38853</c:v>
                </c:pt>
                <c:pt idx="4134">
                  <c:v>38852</c:v>
                </c:pt>
                <c:pt idx="4135">
                  <c:v>38849</c:v>
                </c:pt>
                <c:pt idx="4136">
                  <c:v>38848</c:v>
                </c:pt>
                <c:pt idx="4137">
                  <c:v>38847</c:v>
                </c:pt>
                <c:pt idx="4138">
                  <c:v>38846</c:v>
                </c:pt>
                <c:pt idx="4139">
                  <c:v>38845</c:v>
                </c:pt>
                <c:pt idx="4140">
                  <c:v>38842</c:v>
                </c:pt>
                <c:pt idx="4141">
                  <c:v>38841</c:v>
                </c:pt>
                <c:pt idx="4142">
                  <c:v>38840</c:v>
                </c:pt>
                <c:pt idx="4143">
                  <c:v>38839</c:v>
                </c:pt>
                <c:pt idx="4144">
                  <c:v>38838</c:v>
                </c:pt>
                <c:pt idx="4145">
                  <c:v>38835</c:v>
                </c:pt>
                <c:pt idx="4146">
                  <c:v>38834</c:v>
                </c:pt>
                <c:pt idx="4147">
                  <c:v>38833</c:v>
                </c:pt>
                <c:pt idx="4148">
                  <c:v>38832</c:v>
                </c:pt>
                <c:pt idx="4149">
                  <c:v>38831</c:v>
                </c:pt>
                <c:pt idx="4150">
                  <c:v>38828</c:v>
                </c:pt>
                <c:pt idx="4151">
                  <c:v>38827</c:v>
                </c:pt>
                <c:pt idx="4152">
                  <c:v>38826</c:v>
                </c:pt>
                <c:pt idx="4153">
                  <c:v>38825</c:v>
                </c:pt>
                <c:pt idx="4154">
                  <c:v>38824</c:v>
                </c:pt>
                <c:pt idx="4155">
                  <c:v>38820</c:v>
                </c:pt>
                <c:pt idx="4156">
                  <c:v>38819</c:v>
                </c:pt>
                <c:pt idx="4157">
                  <c:v>38818</c:v>
                </c:pt>
                <c:pt idx="4158">
                  <c:v>38817</c:v>
                </c:pt>
                <c:pt idx="4159">
                  <c:v>38814</c:v>
                </c:pt>
                <c:pt idx="4160">
                  <c:v>38813</c:v>
                </c:pt>
                <c:pt idx="4161">
                  <c:v>38812</c:v>
                </c:pt>
                <c:pt idx="4162">
                  <c:v>38811</c:v>
                </c:pt>
                <c:pt idx="4163">
                  <c:v>38810</c:v>
                </c:pt>
                <c:pt idx="4164">
                  <c:v>38807</c:v>
                </c:pt>
                <c:pt idx="4165">
                  <c:v>38806</c:v>
                </c:pt>
                <c:pt idx="4166">
                  <c:v>38805</c:v>
                </c:pt>
                <c:pt idx="4167">
                  <c:v>38804</c:v>
                </c:pt>
                <c:pt idx="4168">
                  <c:v>38803</c:v>
                </c:pt>
                <c:pt idx="4169">
                  <c:v>38800</c:v>
                </c:pt>
                <c:pt idx="4170">
                  <c:v>38799</c:v>
                </c:pt>
                <c:pt idx="4171">
                  <c:v>38798</c:v>
                </c:pt>
                <c:pt idx="4172">
                  <c:v>38797</c:v>
                </c:pt>
                <c:pt idx="4173">
                  <c:v>38796</c:v>
                </c:pt>
                <c:pt idx="4174">
                  <c:v>38793</c:v>
                </c:pt>
                <c:pt idx="4175">
                  <c:v>38792</c:v>
                </c:pt>
                <c:pt idx="4176">
                  <c:v>38791</c:v>
                </c:pt>
                <c:pt idx="4177">
                  <c:v>38790</c:v>
                </c:pt>
                <c:pt idx="4178">
                  <c:v>38789</c:v>
                </c:pt>
                <c:pt idx="4179">
                  <c:v>38786</c:v>
                </c:pt>
                <c:pt idx="4180">
                  <c:v>38785</c:v>
                </c:pt>
                <c:pt idx="4181">
                  <c:v>38784</c:v>
                </c:pt>
                <c:pt idx="4182">
                  <c:v>38783</c:v>
                </c:pt>
                <c:pt idx="4183">
                  <c:v>38782</c:v>
                </c:pt>
                <c:pt idx="4184">
                  <c:v>38779</c:v>
                </c:pt>
                <c:pt idx="4185">
                  <c:v>38778</c:v>
                </c:pt>
                <c:pt idx="4186">
                  <c:v>38777</c:v>
                </c:pt>
                <c:pt idx="4187">
                  <c:v>38776</c:v>
                </c:pt>
                <c:pt idx="4188">
                  <c:v>38775</c:v>
                </c:pt>
                <c:pt idx="4189">
                  <c:v>38772</c:v>
                </c:pt>
                <c:pt idx="4190">
                  <c:v>38771</c:v>
                </c:pt>
                <c:pt idx="4191">
                  <c:v>38770</c:v>
                </c:pt>
                <c:pt idx="4192">
                  <c:v>38769</c:v>
                </c:pt>
                <c:pt idx="4193">
                  <c:v>38765</c:v>
                </c:pt>
                <c:pt idx="4194">
                  <c:v>38764</c:v>
                </c:pt>
                <c:pt idx="4195">
                  <c:v>38763</c:v>
                </c:pt>
                <c:pt idx="4196">
                  <c:v>38762</c:v>
                </c:pt>
                <c:pt idx="4197">
                  <c:v>38761</c:v>
                </c:pt>
                <c:pt idx="4198">
                  <c:v>38758</c:v>
                </c:pt>
                <c:pt idx="4199">
                  <c:v>38757</c:v>
                </c:pt>
                <c:pt idx="4200">
                  <c:v>38756</c:v>
                </c:pt>
                <c:pt idx="4201">
                  <c:v>38755</c:v>
                </c:pt>
                <c:pt idx="4202">
                  <c:v>38754</c:v>
                </c:pt>
                <c:pt idx="4203">
                  <c:v>38751</c:v>
                </c:pt>
                <c:pt idx="4204">
                  <c:v>38750</c:v>
                </c:pt>
                <c:pt idx="4205">
                  <c:v>38749</c:v>
                </c:pt>
                <c:pt idx="4206">
                  <c:v>38748</c:v>
                </c:pt>
                <c:pt idx="4207">
                  <c:v>38747</c:v>
                </c:pt>
                <c:pt idx="4208">
                  <c:v>38744</c:v>
                </c:pt>
                <c:pt idx="4209">
                  <c:v>38743</c:v>
                </c:pt>
                <c:pt idx="4210">
                  <c:v>38742</c:v>
                </c:pt>
                <c:pt idx="4211">
                  <c:v>38741</c:v>
                </c:pt>
                <c:pt idx="4212">
                  <c:v>38740</c:v>
                </c:pt>
                <c:pt idx="4213">
                  <c:v>38737</c:v>
                </c:pt>
                <c:pt idx="4214">
                  <c:v>38736</c:v>
                </c:pt>
                <c:pt idx="4215">
                  <c:v>38735</c:v>
                </c:pt>
                <c:pt idx="4216">
                  <c:v>38734</c:v>
                </c:pt>
                <c:pt idx="4217">
                  <c:v>38730</c:v>
                </c:pt>
                <c:pt idx="4218">
                  <c:v>38729</c:v>
                </c:pt>
                <c:pt idx="4219">
                  <c:v>38728</c:v>
                </c:pt>
                <c:pt idx="4220">
                  <c:v>38727</c:v>
                </c:pt>
                <c:pt idx="4221">
                  <c:v>38726</c:v>
                </c:pt>
                <c:pt idx="4222">
                  <c:v>38723</c:v>
                </c:pt>
                <c:pt idx="4223">
                  <c:v>38722</c:v>
                </c:pt>
                <c:pt idx="4224">
                  <c:v>38721</c:v>
                </c:pt>
                <c:pt idx="4225">
                  <c:v>38720</c:v>
                </c:pt>
                <c:pt idx="4226">
                  <c:v>38716</c:v>
                </c:pt>
                <c:pt idx="4227">
                  <c:v>38715</c:v>
                </c:pt>
                <c:pt idx="4228">
                  <c:v>38714</c:v>
                </c:pt>
                <c:pt idx="4229">
                  <c:v>38713</c:v>
                </c:pt>
                <c:pt idx="4230">
                  <c:v>38709</c:v>
                </c:pt>
                <c:pt idx="4231">
                  <c:v>38708</c:v>
                </c:pt>
                <c:pt idx="4232">
                  <c:v>38707</c:v>
                </c:pt>
                <c:pt idx="4233">
                  <c:v>38706</c:v>
                </c:pt>
                <c:pt idx="4234">
                  <c:v>38705</c:v>
                </c:pt>
                <c:pt idx="4235">
                  <c:v>38702</c:v>
                </c:pt>
                <c:pt idx="4236">
                  <c:v>38701</c:v>
                </c:pt>
                <c:pt idx="4237">
                  <c:v>38700</c:v>
                </c:pt>
                <c:pt idx="4238">
                  <c:v>38699</c:v>
                </c:pt>
                <c:pt idx="4239">
                  <c:v>38698</c:v>
                </c:pt>
                <c:pt idx="4240">
                  <c:v>38695</c:v>
                </c:pt>
                <c:pt idx="4241">
                  <c:v>38694</c:v>
                </c:pt>
                <c:pt idx="4242">
                  <c:v>38693</c:v>
                </c:pt>
                <c:pt idx="4243">
                  <c:v>38692</c:v>
                </c:pt>
                <c:pt idx="4244">
                  <c:v>38691</c:v>
                </c:pt>
                <c:pt idx="4245">
                  <c:v>38688</c:v>
                </c:pt>
                <c:pt idx="4246">
                  <c:v>38687</c:v>
                </c:pt>
                <c:pt idx="4247">
                  <c:v>38686</c:v>
                </c:pt>
                <c:pt idx="4248">
                  <c:v>38685</c:v>
                </c:pt>
                <c:pt idx="4249">
                  <c:v>38684</c:v>
                </c:pt>
                <c:pt idx="4250">
                  <c:v>38681</c:v>
                </c:pt>
                <c:pt idx="4251">
                  <c:v>38679</c:v>
                </c:pt>
                <c:pt idx="4252">
                  <c:v>38678</c:v>
                </c:pt>
                <c:pt idx="4253">
                  <c:v>38677</c:v>
                </c:pt>
                <c:pt idx="4254">
                  <c:v>38674</c:v>
                </c:pt>
                <c:pt idx="4255">
                  <c:v>38673</c:v>
                </c:pt>
                <c:pt idx="4256">
                  <c:v>38672</c:v>
                </c:pt>
                <c:pt idx="4257">
                  <c:v>38671</c:v>
                </c:pt>
                <c:pt idx="4258">
                  <c:v>38670</c:v>
                </c:pt>
                <c:pt idx="4259">
                  <c:v>38667</c:v>
                </c:pt>
                <c:pt idx="4260">
                  <c:v>38666</c:v>
                </c:pt>
                <c:pt idx="4261">
                  <c:v>38665</c:v>
                </c:pt>
                <c:pt idx="4262">
                  <c:v>38664</c:v>
                </c:pt>
                <c:pt idx="4263">
                  <c:v>38663</c:v>
                </c:pt>
                <c:pt idx="4264">
                  <c:v>38660</c:v>
                </c:pt>
                <c:pt idx="4265">
                  <c:v>38659</c:v>
                </c:pt>
                <c:pt idx="4266">
                  <c:v>38658</c:v>
                </c:pt>
                <c:pt idx="4267">
                  <c:v>38657</c:v>
                </c:pt>
                <c:pt idx="4268">
                  <c:v>38656</c:v>
                </c:pt>
                <c:pt idx="4269">
                  <c:v>38653</c:v>
                </c:pt>
                <c:pt idx="4270">
                  <c:v>38652</c:v>
                </c:pt>
                <c:pt idx="4271">
                  <c:v>38651</c:v>
                </c:pt>
                <c:pt idx="4272">
                  <c:v>38650</c:v>
                </c:pt>
                <c:pt idx="4273">
                  <c:v>38649</c:v>
                </c:pt>
                <c:pt idx="4274">
                  <c:v>38646</c:v>
                </c:pt>
                <c:pt idx="4275">
                  <c:v>38645</c:v>
                </c:pt>
                <c:pt idx="4276">
                  <c:v>38644</c:v>
                </c:pt>
                <c:pt idx="4277">
                  <c:v>38643</c:v>
                </c:pt>
                <c:pt idx="4278">
                  <c:v>38642</c:v>
                </c:pt>
                <c:pt idx="4279">
                  <c:v>38639</c:v>
                </c:pt>
                <c:pt idx="4280">
                  <c:v>38638</c:v>
                </c:pt>
                <c:pt idx="4281">
                  <c:v>38637</c:v>
                </c:pt>
                <c:pt idx="4282">
                  <c:v>38636</c:v>
                </c:pt>
                <c:pt idx="4283">
                  <c:v>38635</c:v>
                </c:pt>
                <c:pt idx="4284">
                  <c:v>38632</c:v>
                </c:pt>
                <c:pt idx="4285">
                  <c:v>38631</c:v>
                </c:pt>
                <c:pt idx="4286">
                  <c:v>38630</c:v>
                </c:pt>
                <c:pt idx="4287">
                  <c:v>38629</c:v>
                </c:pt>
                <c:pt idx="4288">
                  <c:v>38628</c:v>
                </c:pt>
                <c:pt idx="4289">
                  <c:v>38625</c:v>
                </c:pt>
                <c:pt idx="4290">
                  <c:v>38624</c:v>
                </c:pt>
                <c:pt idx="4291">
                  <c:v>38623</c:v>
                </c:pt>
                <c:pt idx="4292">
                  <c:v>38622</c:v>
                </c:pt>
                <c:pt idx="4293">
                  <c:v>38621</c:v>
                </c:pt>
                <c:pt idx="4294">
                  <c:v>38618</c:v>
                </c:pt>
                <c:pt idx="4295">
                  <c:v>38617</c:v>
                </c:pt>
                <c:pt idx="4296">
                  <c:v>38616</c:v>
                </c:pt>
                <c:pt idx="4297">
                  <c:v>38615</c:v>
                </c:pt>
                <c:pt idx="4298">
                  <c:v>38614</c:v>
                </c:pt>
                <c:pt idx="4299">
                  <c:v>38611</c:v>
                </c:pt>
                <c:pt idx="4300">
                  <c:v>38610</c:v>
                </c:pt>
                <c:pt idx="4301">
                  <c:v>38609</c:v>
                </c:pt>
                <c:pt idx="4302">
                  <c:v>38608</c:v>
                </c:pt>
                <c:pt idx="4303">
                  <c:v>38607</c:v>
                </c:pt>
                <c:pt idx="4304">
                  <c:v>38604</c:v>
                </c:pt>
                <c:pt idx="4305">
                  <c:v>38603</c:v>
                </c:pt>
                <c:pt idx="4306">
                  <c:v>38602</c:v>
                </c:pt>
                <c:pt idx="4307">
                  <c:v>38601</c:v>
                </c:pt>
                <c:pt idx="4308">
                  <c:v>38597</c:v>
                </c:pt>
                <c:pt idx="4309">
                  <c:v>38596</c:v>
                </c:pt>
                <c:pt idx="4310">
                  <c:v>38595</c:v>
                </c:pt>
                <c:pt idx="4311">
                  <c:v>38594</c:v>
                </c:pt>
                <c:pt idx="4312">
                  <c:v>38593</c:v>
                </c:pt>
                <c:pt idx="4313">
                  <c:v>38590</c:v>
                </c:pt>
                <c:pt idx="4314">
                  <c:v>38589</c:v>
                </c:pt>
                <c:pt idx="4315">
                  <c:v>38588</c:v>
                </c:pt>
                <c:pt idx="4316">
                  <c:v>38587</c:v>
                </c:pt>
                <c:pt idx="4317">
                  <c:v>38586</c:v>
                </c:pt>
                <c:pt idx="4318">
                  <c:v>38583</c:v>
                </c:pt>
                <c:pt idx="4319">
                  <c:v>38582</c:v>
                </c:pt>
                <c:pt idx="4320">
                  <c:v>38581</c:v>
                </c:pt>
                <c:pt idx="4321">
                  <c:v>38580</c:v>
                </c:pt>
                <c:pt idx="4322">
                  <c:v>38579</c:v>
                </c:pt>
                <c:pt idx="4323">
                  <c:v>38576</c:v>
                </c:pt>
                <c:pt idx="4324">
                  <c:v>38575</c:v>
                </c:pt>
                <c:pt idx="4325">
                  <c:v>38574</c:v>
                </c:pt>
                <c:pt idx="4326">
                  <c:v>38573</c:v>
                </c:pt>
                <c:pt idx="4327">
                  <c:v>38572</c:v>
                </c:pt>
                <c:pt idx="4328">
                  <c:v>38569</c:v>
                </c:pt>
                <c:pt idx="4329">
                  <c:v>38568</c:v>
                </c:pt>
                <c:pt idx="4330">
                  <c:v>38567</c:v>
                </c:pt>
                <c:pt idx="4331">
                  <c:v>38566</c:v>
                </c:pt>
                <c:pt idx="4332">
                  <c:v>38565</c:v>
                </c:pt>
                <c:pt idx="4333">
                  <c:v>38562</c:v>
                </c:pt>
                <c:pt idx="4334">
                  <c:v>38561</c:v>
                </c:pt>
                <c:pt idx="4335">
                  <c:v>38560</c:v>
                </c:pt>
                <c:pt idx="4336">
                  <c:v>38559</c:v>
                </c:pt>
                <c:pt idx="4337">
                  <c:v>38558</c:v>
                </c:pt>
                <c:pt idx="4338">
                  <c:v>38555</c:v>
                </c:pt>
                <c:pt idx="4339">
                  <c:v>38554</c:v>
                </c:pt>
                <c:pt idx="4340">
                  <c:v>38553</c:v>
                </c:pt>
                <c:pt idx="4341">
                  <c:v>38552</c:v>
                </c:pt>
                <c:pt idx="4342">
                  <c:v>38551</c:v>
                </c:pt>
                <c:pt idx="4343">
                  <c:v>38548</c:v>
                </c:pt>
                <c:pt idx="4344">
                  <c:v>38547</c:v>
                </c:pt>
                <c:pt idx="4345">
                  <c:v>38546</c:v>
                </c:pt>
                <c:pt idx="4346">
                  <c:v>38545</c:v>
                </c:pt>
                <c:pt idx="4347">
                  <c:v>38544</c:v>
                </c:pt>
                <c:pt idx="4348">
                  <c:v>38541</c:v>
                </c:pt>
                <c:pt idx="4349">
                  <c:v>38540</c:v>
                </c:pt>
                <c:pt idx="4350">
                  <c:v>38539</c:v>
                </c:pt>
                <c:pt idx="4351">
                  <c:v>38538</c:v>
                </c:pt>
                <c:pt idx="4352">
                  <c:v>38534</c:v>
                </c:pt>
                <c:pt idx="4353">
                  <c:v>38533</c:v>
                </c:pt>
                <c:pt idx="4354">
                  <c:v>38532</c:v>
                </c:pt>
                <c:pt idx="4355">
                  <c:v>38531</c:v>
                </c:pt>
                <c:pt idx="4356">
                  <c:v>38530</c:v>
                </c:pt>
                <c:pt idx="4357">
                  <c:v>38527</c:v>
                </c:pt>
                <c:pt idx="4358">
                  <c:v>38526</c:v>
                </c:pt>
                <c:pt idx="4359">
                  <c:v>38525</c:v>
                </c:pt>
                <c:pt idx="4360">
                  <c:v>38524</c:v>
                </c:pt>
                <c:pt idx="4361">
                  <c:v>38523</c:v>
                </c:pt>
                <c:pt idx="4362">
                  <c:v>38520</c:v>
                </c:pt>
                <c:pt idx="4363">
                  <c:v>38519</c:v>
                </c:pt>
                <c:pt idx="4364">
                  <c:v>38518</c:v>
                </c:pt>
                <c:pt idx="4365">
                  <c:v>38517</c:v>
                </c:pt>
                <c:pt idx="4366">
                  <c:v>38516</c:v>
                </c:pt>
                <c:pt idx="4367">
                  <c:v>38513</c:v>
                </c:pt>
                <c:pt idx="4368">
                  <c:v>38512</c:v>
                </c:pt>
                <c:pt idx="4369">
                  <c:v>38511</c:v>
                </c:pt>
                <c:pt idx="4370">
                  <c:v>38510</c:v>
                </c:pt>
                <c:pt idx="4371">
                  <c:v>38509</c:v>
                </c:pt>
                <c:pt idx="4372">
                  <c:v>38506</c:v>
                </c:pt>
                <c:pt idx="4373">
                  <c:v>38505</c:v>
                </c:pt>
                <c:pt idx="4374">
                  <c:v>38504</c:v>
                </c:pt>
                <c:pt idx="4375">
                  <c:v>38503</c:v>
                </c:pt>
                <c:pt idx="4376">
                  <c:v>38499</c:v>
                </c:pt>
                <c:pt idx="4377">
                  <c:v>38498</c:v>
                </c:pt>
                <c:pt idx="4378">
                  <c:v>38497</c:v>
                </c:pt>
                <c:pt idx="4379">
                  <c:v>38496</c:v>
                </c:pt>
                <c:pt idx="4380">
                  <c:v>38495</c:v>
                </c:pt>
                <c:pt idx="4381">
                  <c:v>38492</c:v>
                </c:pt>
                <c:pt idx="4382">
                  <c:v>38491</c:v>
                </c:pt>
                <c:pt idx="4383">
                  <c:v>38490</c:v>
                </c:pt>
                <c:pt idx="4384">
                  <c:v>38489</c:v>
                </c:pt>
                <c:pt idx="4385">
                  <c:v>38488</c:v>
                </c:pt>
                <c:pt idx="4386">
                  <c:v>38485</c:v>
                </c:pt>
                <c:pt idx="4387">
                  <c:v>38484</c:v>
                </c:pt>
                <c:pt idx="4388">
                  <c:v>38483</c:v>
                </c:pt>
                <c:pt idx="4389">
                  <c:v>38482</c:v>
                </c:pt>
                <c:pt idx="4390">
                  <c:v>38481</c:v>
                </c:pt>
                <c:pt idx="4391">
                  <c:v>38478</c:v>
                </c:pt>
                <c:pt idx="4392">
                  <c:v>38477</c:v>
                </c:pt>
                <c:pt idx="4393">
                  <c:v>38476</c:v>
                </c:pt>
                <c:pt idx="4394">
                  <c:v>38475</c:v>
                </c:pt>
                <c:pt idx="4395">
                  <c:v>38474</c:v>
                </c:pt>
                <c:pt idx="4396">
                  <c:v>38471</c:v>
                </c:pt>
                <c:pt idx="4397">
                  <c:v>38470</c:v>
                </c:pt>
                <c:pt idx="4398">
                  <c:v>38469</c:v>
                </c:pt>
                <c:pt idx="4399">
                  <c:v>38468</c:v>
                </c:pt>
                <c:pt idx="4400">
                  <c:v>38467</c:v>
                </c:pt>
                <c:pt idx="4401">
                  <c:v>38464</c:v>
                </c:pt>
                <c:pt idx="4402">
                  <c:v>38463</c:v>
                </c:pt>
                <c:pt idx="4403">
                  <c:v>38462</c:v>
                </c:pt>
                <c:pt idx="4404">
                  <c:v>38461</c:v>
                </c:pt>
                <c:pt idx="4405">
                  <c:v>38460</c:v>
                </c:pt>
                <c:pt idx="4406">
                  <c:v>38457</c:v>
                </c:pt>
                <c:pt idx="4407">
                  <c:v>38456</c:v>
                </c:pt>
                <c:pt idx="4408">
                  <c:v>38455</c:v>
                </c:pt>
                <c:pt idx="4409">
                  <c:v>38454</c:v>
                </c:pt>
                <c:pt idx="4410">
                  <c:v>38453</c:v>
                </c:pt>
                <c:pt idx="4411">
                  <c:v>38450</c:v>
                </c:pt>
                <c:pt idx="4412">
                  <c:v>38449</c:v>
                </c:pt>
                <c:pt idx="4413">
                  <c:v>38448</c:v>
                </c:pt>
                <c:pt idx="4414">
                  <c:v>38447</c:v>
                </c:pt>
                <c:pt idx="4415">
                  <c:v>38446</c:v>
                </c:pt>
                <c:pt idx="4416">
                  <c:v>38443</c:v>
                </c:pt>
                <c:pt idx="4417">
                  <c:v>38442</c:v>
                </c:pt>
                <c:pt idx="4418">
                  <c:v>38441</c:v>
                </c:pt>
                <c:pt idx="4419">
                  <c:v>38440</c:v>
                </c:pt>
                <c:pt idx="4420">
                  <c:v>38439</c:v>
                </c:pt>
                <c:pt idx="4421">
                  <c:v>38435</c:v>
                </c:pt>
                <c:pt idx="4422">
                  <c:v>38434</c:v>
                </c:pt>
                <c:pt idx="4423">
                  <c:v>38433</c:v>
                </c:pt>
                <c:pt idx="4424">
                  <c:v>38432</c:v>
                </c:pt>
                <c:pt idx="4425">
                  <c:v>38429</c:v>
                </c:pt>
                <c:pt idx="4426">
                  <c:v>38428</c:v>
                </c:pt>
                <c:pt idx="4427">
                  <c:v>38427</c:v>
                </c:pt>
                <c:pt idx="4428">
                  <c:v>38426</c:v>
                </c:pt>
                <c:pt idx="4429">
                  <c:v>38425</c:v>
                </c:pt>
                <c:pt idx="4430">
                  <c:v>38422</c:v>
                </c:pt>
                <c:pt idx="4431">
                  <c:v>38421</c:v>
                </c:pt>
                <c:pt idx="4432">
                  <c:v>38420</c:v>
                </c:pt>
                <c:pt idx="4433">
                  <c:v>38419</c:v>
                </c:pt>
                <c:pt idx="4434">
                  <c:v>38418</c:v>
                </c:pt>
                <c:pt idx="4435">
                  <c:v>38415</c:v>
                </c:pt>
                <c:pt idx="4436">
                  <c:v>38414</c:v>
                </c:pt>
                <c:pt idx="4437">
                  <c:v>38413</c:v>
                </c:pt>
                <c:pt idx="4438">
                  <c:v>38412</c:v>
                </c:pt>
                <c:pt idx="4439">
                  <c:v>38411</c:v>
                </c:pt>
                <c:pt idx="4440">
                  <c:v>38408</c:v>
                </c:pt>
                <c:pt idx="4441">
                  <c:v>38407</c:v>
                </c:pt>
                <c:pt idx="4442">
                  <c:v>38406</c:v>
                </c:pt>
                <c:pt idx="4443">
                  <c:v>38405</c:v>
                </c:pt>
                <c:pt idx="4444">
                  <c:v>38401</c:v>
                </c:pt>
                <c:pt idx="4445">
                  <c:v>38400</c:v>
                </c:pt>
                <c:pt idx="4446">
                  <c:v>38399</c:v>
                </c:pt>
                <c:pt idx="4447">
                  <c:v>38398</c:v>
                </c:pt>
                <c:pt idx="4448">
                  <c:v>38397</c:v>
                </c:pt>
                <c:pt idx="4449">
                  <c:v>38394</c:v>
                </c:pt>
                <c:pt idx="4450">
                  <c:v>38393</c:v>
                </c:pt>
                <c:pt idx="4451">
                  <c:v>38392</c:v>
                </c:pt>
                <c:pt idx="4452">
                  <c:v>38391</c:v>
                </c:pt>
                <c:pt idx="4453">
                  <c:v>38390</c:v>
                </c:pt>
                <c:pt idx="4454">
                  <c:v>38387</c:v>
                </c:pt>
                <c:pt idx="4455">
                  <c:v>38386</c:v>
                </c:pt>
                <c:pt idx="4456">
                  <c:v>38385</c:v>
                </c:pt>
                <c:pt idx="4457">
                  <c:v>38384</c:v>
                </c:pt>
                <c:pt idx="4458">
                  <c:v>38383</c:v>
                </c:pt>
                <c:pt idx="4459">
                  <c:v>38380</c:v>
                </c:pt>
                <c:pt idx="4460">
                  <c:v>38379</c:v>
                </c:pt>
                <c:pt idx="4461">
                  <c:v>38378</c:v>
                </c:pt>
                <c:pt idx="4462">
                  <c:v>38377</c:v>
                </c:pt>
                <c:pt idx="4463">
                  <c:v>38376</c:v>
                </c:pt>
                <c:pt idx="4464">
                  <c:v>38373</c:v>
                </c:pt>
                <c:pt idx="4465">
                  <c:v>38372</c:v>
                </c:pt>
                <c:pt idx="4466">
                  <c:v>38371</c:v>
                </c:pt>
                <c:pt idx="4467">
                  <c:v>38370</c:v>
                </c:pt>
                <c:pt idx="4468">
                  <c:v>38366</c:v>
                </c:pt>
                <c:pt idx="4469">
                  <c:v>38365</c:v>
                </c:pt>
                <c:pt idx="4470">
                  <c:v>38364</c:v>
                </c:pt>
                <c:pt idx="4471">
                  <c:v>38363</c:v>
                </c:pt>
                <c:pt idx="4472">
                  <c:v>38362</c:v>
                </c:pt>
                <c:pt idx="4473">
                  <c:v>38359</c:v>
                </c:pt>
                <c:pt idx="4474">
                  <c:v>38358</c:v>
                </c:pt>
                <c:pt idx="4475">
                  <c:v>38357</c:v>
                </c:pt>
                <c:pt idx="4476">
                  <c:v>38356</c:v>
                </c:pt>
                <c:pt idx="4477">
                  <c:v>38355</c:v>
                </c:pt>
                <c:pt idx="4478">
                  <c:v>38352</c:v>
                </c:pt>
                <c:pt idx="4479">
                  <c:v>38351</c:v>
                </c:pt>
                <c:pt idx="4480">
                  <c:v>38350</c:v>
                </c:pt>
                <c:pt idx="4481">
                  <c:v>38349</c:v>
                </c:pt>
                <c:pt idx="4482">
                  <c:v>38348</c:v>
                </c:pt>
                <c:pt idx="4483">
                  <c:v>38344</c:v>
                </c:pt>
                <c:pt idx="4484">
                  <c:v>38343</c:v>
                </c:pt>
                <c:pt idx="4485">
                  <c:v>38342</c:v>
                </c:pt>
                <c:pt idx="4486">
                  <c:v>38341</c:v>
                </c:pt>
                <c:pt idx="4487">
                  <c:v>38338</c:v>
                </c:pt>
                <c:pt idx="4488">
                  <c:v>38337</c:v>
                </c:pt>
                <c:pt idx="4489">
                  <c:v>38336</c:v>
                </c:pt>
                <c:pt idx="4490">
                  <c:v>38335</c:v>
                </c:pt>
                <c:pt idx="4491">
                  <c:v>38334</c:v>
                </c:pt>
                <c:pt idx="4492">
                  <c:v>38331</c:v>
                </c:pt>
                <c:pt idx="4493">
                  <c:v>38330</c:v>
                </c:pt>
                <c:pt idx="4494">
                  <c:v>38329</c:v>
                </c:pt>
                <c:pt idx="4495">
                  <c:v>38328</c:v>
                </c:pt>
                <c:pt idx="4496">
                  <c:v>38327</c:v>
                </c:pt>
                <c:pt idx="4497">
                  <c:v>38324</c:v>
                </c:pt>
                <c:pt idx="4498">
                  <c:v>38323</c:v>
                </c:pt>
                <c:pt idx="4499">
                  <c:v>38322</c:v>
                </c:pt>
                <c:pt idx="4500">
                  <c:v>38321</c:v>
                </c:pt>
                <c:pt idx="4501">
                  <c:v>38320</c:v>
                </c:pt>
                <c:pt idx="4502">
                  <c:v>38317</c:v>
                </c:pt>
                <c:pt idx="4503">
                  <c:v>38315</c:v>
                </c:pt>
                <c:pt idx="4504">
                  <c:v>38314</c:v>
                </c:pt>
                <c:pt idx="4505">
                  <c:v>38313</c:v>
                </c:pt>
                <c:pt idx="4506">
                  <c:v>38310</c:v>
                </c:pt>
                <c:pt idx="4507">
                  <c:v>38309</c:v>
                </c:pt>
                <c:pt idx="4508">
                  <c:v>38308</c:v>
                </c:pt>
                <c:pt idx="4509">
                  <c:v>38307</c:v>
                </c:pt>
                <c:pt idx="4510">
                  <c:v>38306</c:v>
                </c:pt>
                <c:pt idx="4511">
                  <c:v>38303</c:v>
                </c:pt>
                <c:pt idx="4512">
                  <c:v>38302</c:v>
                </c:pt>
                <c:pt idx="4513">
                  <c:v>38301</c:v>
                </c:pt>
                <c:pt idx="4514">
                  <c:v>38300</c:v>
                </c:pt>
                <c:pt idx="4515">
                  <c:v>38299</c:v>
                </c:pt>
                <c:pt idx="4516">
                  <c:v>38296</c:v>
                </c:pt>
                <c:pt idx="4517">
                  <c:v>38295</c:v>
                </c:pt>
                <c:pt idx="4518">
                  <c:v>38294</c:v>
                </c:pt>
                <c:pt idx="4519">
                  <c:v>38293</c:v>
                </c:pt>
                <c:pt idx="4520">
                  <c:v>38292</c:v>
                </c:pt>
                <c:pt idx="4521">
                  <c:v>38289</c:v>
                </c:pt>
                <c:pt idx="4522">
                  <c:v>38288</c:v>
                </c:pt>
                <c:pt idx="4523">
                  <c:v>38287</c:v>
                </c:pt>
                <c:pt idx="4524">
                  <c:v>38286</c:v>
                </c:pt>
                <c:pt idx="4525">
                  <c:v>38285</c:v>
                </c:pt>
                <c:pt idx="4526">
                  <c:v>38282</c:v>
                </c:pt>
                <c:pt idx="4527">
                  <c:v>38281</c:v>
                </c:pt>
                <c:pt idx="4528">
                  <c:v>38280</c:v>
                </c:pt>
                <c:pt idx="4529">
                  <c:v>38279</c:v>
                </c:pt>
                <c:pt idx="4530">
                  <c:v>38278</c:v>
                </c:pt>
                <c:pt idx="4531">
                  <c:v>38275</c:v>
                </c:pt>
                <c:pt idx="4532">
                  <c:v>38274</c:v>
                </c:pt>
                <c:pt idx="4533">
                  <c:v>38273</c:v>
                </c:pt>
                <c:pt idx="4534">
                  <c:v>38272</c:v>
                </c:pt>
                <c:pt idx="4535">
                  <c:v>38271</c:v>
                </c:pt>
                <c:pt idx="4536">
                  <c:v>38268</c:v>
                </c:pt>
                <c:pt idx="4537">
                  <c:v>38267</c:v>
                </c:pt>
                <c:pt idx="4538">
                  <c:v>38266</c:v>
                </c:pt>
                <c:pt idx="4539">
                  <c:v>38265</c:v>
                </c:pt>
                <c:pt idx="4540">
                  <c:v>38264</c:v>
                </c:pt>
                <c:pt idx="4541">
                  <c:v>38261</c:v>
                </c:pt>
                <c:pt idx="4542">
                  <c:v>38260</c:v>
                </c:pt>
                <c:pt idx="4543">
                  <c:v>38259</c:v>
                </c:pt>
                <c:pt idx="4544">
                  <c:v>38258</c:v>
                </c:pt>
                <c:pt idx="4545">
                  <c:v>38257</c:v>
                </c:pt>
                <c:pt idx="4546">
                  <c:v>38254</c:v>
                </c:pt>
                <c:pt idx="4547">
                  <c:v>38253</c:v>
                </c:pt>
                <c:pt idx="4548">
                  <c:v>38252</c:v>
                </c:pt>
                <c:pt idx="4549">
                  <c:v>38251</c:v>
                </c:pt>
                <c:pt idx="4550">
                  <c:v>38250</c:v>
                </c:pt>
                <c:pt idx="4551">
                  <c:v>38247</c:v>
                </c:pt>
                <c:pt idx="4552">
                  <c:v>38246</c:v>
                </c:pt>
                <c:pt idx="4553">
                  <c:v>38245</c:v>
                </c:pt>
                <c:pt idx="4554">
                  <c:v>38244</c:v>
                </c:pt>
                <c:pt idx="4555">
                  <c:v>38243</c:v>
                </c:pt>
                <c:pt idx="4556">
                  <c:v>38240</c:v>
                </c:pt>
                <c:pt idx="4557">
                  <c:v>38239</c:v>
                </c:pt>
                <c:pt idx="4558">
                  <c:v>38238</c:v>
                </c:pt>
                <c:pt idx="4559">
                  <c:v>38237</c:v>
                </c:pt>
                <c:pt idx="4560">
                  <c:v>38233</c:v>
                </c:pt>
                <c:pt idx="4561">
                  <c:v>38232</c:v>
                </c:pt>
                <c:pt idx="4562">
                  <c:v>38231</c:v>
                </c:pt>
                <c:pt idx="4563">
                  <c:v>38230</c:v>
                </c:pt>
                <c:pt idx="4564">
                  <c:v>38229</c:v>
                </c:pt>
                <c:pt idx="4565">
                  <c:v>38226</c:v>
                </c:pt>
                <c:pt idx="4566">
                  <c:v>38225</c:v>
                </c:pt>
                <c:pt idx="4567">
                  <c:v>38224</c:v>
                </c:pt>
                <c:pt idx="4568">
                  <c:v>38223</c:v>
                </c:pt>
                <c:pt idx="4569">
                  <c:v>38222</c:v>
                </c:pt>
                <c:pt idx="4570">
                  <c:v>38219</c:v>
                </c:pt>
                <c:pt idx="4571">
                  <c:v>38218</c:v>
                </c:pt>
                <c:pt idx="4572">
                  <c:v>38217</c:v>
                </c:pt>
                <c:pt idx="4573">
                  <c:v>38216</c:v>
                </c:pt>
                <c:pt idx="4574">
                  <c:v>38215</c:v>
                </c:pt>
                <c:pt idx="4575">
                  <c:v>38212</c:v>
                </c:pt>
                <c:pt idx="4576">
                  <c:v>38211</c:v>
                </c:pt>
                <c:pt idx="4577">
                  <c:v>38210</c:v>
                </c:pt>
                <c:pt idx="4578">
                  <c:v>38209</c:v>
                </c:pt>
                <c:pt idx="4579">
                  <c:v>38208</c:v>
                </c:pt>
                <c:pt idx="4580">
                  <c:v>38205</c:v>
                </c:pt>
                <c:pt idx="4581">
                  <c:v>38204</c:v>
                </c:pt>
                <c:pt idx="4582">
                  <c:v>38203</c:v>
                </c:pt>
                <c:pt idx="4583">
                  <c:v>38202</c:v>
                </c:pt>
                <c:pt idx="4584">
                  <c:v>38201</c:v>
                </c:pt>
                <c:pt idx="4585">
                  <c:v>38198</c:v>
                </c:pt>
                <c:pt idx="4586">
                  <c:v>38197</c:v>
                </c:pt>
                <c:pt idx="4587">
                  <c:v>38196</c:v>
                </c:pt>
                <c:pt idx="4588">
                  <c:v>38195</c:v>
                </c:pt>
                <c:pt idx="4589">
                  <c:v>38194</c:v>
                </c:pt>
                <c:pt idx="4590">
                  <c:v>38191</c:v>
                </c:pt>
                <c:pt idx="4591">
                  <c:v>38190</c:v>
                </c:pt>
                <c:pt idx="4592">
                  <c:v>38189</c:v>
                </c:pt>
                <c:pt idx="4593">
                  <c:v>38188</c:v>
                </c:pt>
                <c:pt idx="4594">
                  <c:v>38187</c:v>
                </c:pt>
                <c:pt idx="4595">
                  <c:v>38184</c:v>
                </c:pt>
                <c:pt idx="4596">
                  <c:v>38183</c:v>
                </c:pt>
                <c:pt idx="4597">
                  <c:v>38182</c:v>
                </c:pt>
                <c:pt idx="4598">
                  <c:v>38181</c:v>
                </c:pt>
                <c:pt idx="4599">
                  <c:v>38180</c:v>
                </c:pt>
                <c:pt idx="4600">
                  <c:v>38177</c:v>
                </c:pt>
                <c:pt idx="4601">
                  <c:v>38176</c:v>
                </c:pt>
                <c:pt idx="4602">
                  <c:v>38175</c:v>
                </c:pt>
                <c:pt idx="4603">
                  <c:v>38174</c:v>
                </c:pt>
                <c:pt idx="4604">
                  <c:v>38170</c:v>
                </c:pt>
                <c:pt idx="4605">
                  <c:v>38169</c:v>
                </c:pt>
                <c:pt idx="4606">
                  <c:v>38168</c:v>
                </c:pt>
                <c:pt idx="4607">
                  <c:v>38167</c:v>
                </c:pt>
                <c:pt idx="4608">
                  <c:v>38166</c:v>
                </c:pt>
                <c:pt idx="4609">
                  <c:v>38163</c:v>
                </c:pt>
                <c:pt idx="4610">
                  <c:v>38162</c:v>
                </c:pt>
                <c:pt idx="4611">
                  <c:v>38161</c:v>
                </c:pt>
                <c:pt idx="4612">
                  <c:v>38160</c:v>
                </c:pt>
                <c:pt idx="4613">
                  <c:v>38159</c:v>
                </c:pt>
                <c:pt idx="4614">
                  <c:v>38156</c:v>
                </c:pt>
                <c:pt idx="4615">
                  <c:v>38155</c:v>
                </c:pt>
                <c:pt idx="4616">
                  <c:v>38154</c:v>
                </c:pt>
                <c:pt idx="4617">
                  <c:v>38153</c:v>
                </c:pt>
                <c:pt idx="4618">
                  <c:v>38152</c:v>
                </c:pt>
                <c:pt idx="4619">
                  <c:v>38148</c:v>
                </c:pt>
                <c:pt idx="4620">
                  <c:v>38147</c:v>
                </c:pt>
                <c:pt idx="4621">
                  <c:v>38146</c:v>
                </c:pt>
                <c:pt idx="4622">
                  <c:v>38145</c:v>
                </c:pt>
                <c:pt idx="4623">
                  <c:v>38142</c:v>
                </c:pt>
                <c:pt idx="4624">
                  <c:v>38141</c:v>
                </c:pt>
                <c:pt idx="4625">
                  <c:v>38140</c:v>
                </c:pt>
                <c:pt idx="4626">
                  <c:v>38139</c:v>
                </c:pt>
                <c:pt idx="4627">
                  <c:v>38135</c:v>
                </c:pt>
                <c:pt idx="4628">
                  <c:v>38134</c:v>
                </c:pt>
                <c:pt idx="4629">
                  <c:v>38133</c:v>
                </c:pt>
                <c:pt idx="4630">
                  <c:v>38132</c:v>
                </c:pt>
                <c:pt idx="4631">
                  <c:v>38131</c:v>
                </c:pt>
                <c:pt idx="4632">
                  <c:v>38128</c:v>
                </c:pt>
                <c:pt idx="4633">
                  <c:v>38127</c:v>
                </c:pt>
                <c:pt idx="4634">
                  <c:v>38126</c:v>
                </c:pt>
                <c:pt idx="4635">
                  <c:v>38125</c:v>
                </c:pt>
                <c:pt idx="4636">
                  <c:v>38124</c:v>
                </c:pt>
                <c:pt idx="4637">
                  <c:v>38121</c:v>
                </c:pt>
                <c:pt idx="4638">
                  <c:v>38120</c:v>
                </c:pt>
                <c:pt idx="4639">
                  <c:v>38119</c:v>
                </c:pt>
                <c:pt idx="4640">
                  <c:v>38118</c:v>
                </c:pt>
                <c:pt idx="4641">
                  <c:v>38117</c:v>
                </c:pt>
                <c:pt idx="4642">
                  <c:v>38114</c:v>
                </c:pt>
                <c:pt idx="4643">
                  <c:v>38113</c:v>
                </c:pt>
                <c:pt idx="4644">
                  <c:v>38112</c:v>
                </c:pt>
                <c:pt idx="4645">
                  <c:v>38111</c:v>
                </c:pt>
                <c:pt idx="4646">
                  <c:v>38110</c:v>
                </c:pt>
                <c:pt idx="4647">
                  <c:v>38107</c:v>
                </c:pt>
                <c:pt idx="4648">
                  <c:v>38106</c:v>
                </c:pt>
                <c:pt idx="4649">
                  <c:v>38105</c:v>
                </c:pt>
                <c:pt idx="4650">
                  <c:v>38104</c:v>
                </c:pt>
                <c:pt idx="4651">
                  <c:v>38103</c:v>
                </c:pt>
                <c:pt idx="4652">
                  <c:v>38100</c:v>
                </c:pt>
                <c:pt idx="4653">
                  <c:v>38099</c:v>
                </c:pt>
                <c:pt idx="4654">
                  <c:v>38098</c:v>
                </c:pt>
                <c:pt idx="4655">
                  <c:v>38097</c:v>
                </c:pt>
                <c:pt idx="4656">
                  <c:v>38096</c:v>
                </c:pt>
                <c:pt idx="4657">
                  <c:v>38093</c:v>
                </c:pt>
                <c:pt idx="4658">
                  <c:v>38092</c:v>
                </c:pt>
                <c:pt idx="4659">
                  <c:v>38091</c:v>
                </c:pt>
                <c:pt idx="4660">
                  <c:v>38090</c:v>
                </c:pt>
                <c:pt idx="4661">
                  <c:v>38089</c:v>
                </c:pt>
                <c:pt idx="4662">
                  <c:v>38085</c:v>
                </c:pt>
                <c:pt idx="4663">
                  <c:v>38084</c:v>
                </c:pt>
                <c:pt idx="4664">
                  <c:v>38083</c:v>
                </c:pt>
                <c:pt idx="4665">
                  <c:v>38082</c:v>
                </c:pt>
                <c:pt idx="4666">
                  <c:v>38079</c:v>
                </c:pt>
                <c:pt idx="4667">
                  <c:v>38078</c:v>
                </c:pt>
                <c:pt idx="4668">
                  <c:v>38077</c:v>
                </c:pt>
                <c:pt idx="4669">
                  <c:v>38076</c:v>
                </c:pt>
                <c:pt idx="4670">
                  <c:v>38075</c:v>
                </c:pt>
                <c:pt idx="4671">
                  <c:v>38072</c:v>
                </c:pt>
                <c:pt idx="4672">
                  <c:v>38071</c:v>
                </c:pt>
                <c:pt idx="4673">
                  <c:v>38070</c:v>
                </c:pt>
                <c:pt idx="4674">
                  <c:v>38069</c:v>
                </c:pt>
                <c:pt idx="4675">
                  <c:v>38068</c:v>
                </c:pt>
                <c:pt idx="4676">
                  <c:v>38065</c:v>
                </c:pt>
                <c:pt idx="4677">
                  <c:v>38064</c:v>
                </c:pt>
                <c:pt idx="4678">
                  <c:v>38063</c:v>
                </c:pt>
                <c:pt idx="4679">
                  <c:v>38062</c:v>
                </c:pt>
                <c:pt idx="4680">
                  <c:v>38061</c:v>
                </c:pt>
                <c:pt idx="4681">
                  <c:v>38058</c:v>
                </c:pt>
                <c:pt idx="4682">
                  <c:v>38057</c:v>
                </c:pt>
                <c:pt idx="4683">
                  <c:v>38056</c:v>
                </c:pt>
                <c:pt idx="4684">
                  <c:v>38055</c:v>
                </c:pt>
                <c:pt idx="4685">
                  <c:v>38054</c:v>
                </c:pt>
                <c:pt idx="4686">
                  <c:v>38051</c:v>
                </c:pt>
                <c:pt idx="4687">
                  <c:v>38050</c:v>
                </c:pt>
                <c:pt idx="4688">
                  <c:v>38049</c:v>
                </c:pt>
                <c:pt idx="4689">
                  <c:v>38048</c:v>
                </c:pt>
                <c:pt idx="4690">
                  <c:v>38047</c:v>
                </c:pt>
                <c:pt idx="4691">
                  <c:v>38044</c:v>
                </c:pt>
                <c:pt idx="4692">
                  <c:v>38043</c:v>
                </c:pt>
                <c:pt idx="4693">
                  <c:v>38042</c:v>
                </c:pt>
                <c:pt idx="4694">
                  <c:v>38041</c:v>
                </c:pt>
                <c:pt idx="4695">
                  <c:v>38040</c:v>
                </c:pt>
                <c:pt idx="4696">
                  <c:v>38037</c:v>
                </c:pt>
                <c:pt idx="4697">
                  <c:v>38036</c:v>
                </c:pt>
                <c:pt idx="4698">
                  <c:v>38035</c:v>
                </c:pt>
                <c:pt idx="4699">
                  <c:v>38034</c:v>
                </c:pt>
                <c:pt idx="4700">
                  <c:v>38030</c:v>
                </c:pt>
                <c:pt idx="4701">
                  <c:v>38029</c:v>
                </c:pt>
                <c:pt idx="4702">
                  <c:v>38028</c:v>
                </c:pt>
                <c:pt idx="4703">
                  <c:v>38027</c:v>
                </c:pt>
                <c:pt idx="4704">
                  <c:v>38026</c:v>
                </c:pt>
                <c:pt idx="4705">
                  <c:v>38023</c:v>
                </c:pt>
                <c:pt idx="4706">
                  <c:v>38022</c:v>
                </c:pt>
                <c:pt idx="4707">
                  <c:v>38021</c:v>
                </c:pt>
                <c:pt idx="4708">
                  <c:v>38020</c:v>
                </c:pt>
                <c:pt idx="4709">
                  <c:v>38019</c:v>
                </c:pt>
                <c:pt idx="4710">
                  <c:v>38016</c:v>
                </c:pt>
                <c:pt idx="4711">
                  <c:v>38015</c:v>
                </c:pt>
                <c:pt idx="4712">
                  <c:v>38014</c:v>
                </c:pt>
                <c:pt idx="4713">
                  <c:v>38013</c:v>
                </c:pt>
                <c:pt idx="4714">
                  <c:v>38012</c:v>
                </c:pt>
                <c:pt idx="4715">
                  <c:v>38009</c:v>
                </c:pt>
                <c:pt idx="4716">
                  <c:v>38008</c:v>
                </c:pt>
                <c:pt idx="4717">
                  <c:v>38007</c:v>
                </c:pt>
                <c:pt idx="4718">
                  <c:v>38006</c:v>
                </c:pt>
                <c:pt idx="4719">
                  <c:v>38002</c:v>
                </c:pt>
                <c:pt idx="4720">
                  <c:v>38001</c:v>
                </c:pt>
                <c:pt idx="4721">
                  <c:v>38000</c:v>
                </c:pt>
                <c:pt idx="4722">
                  <c:v>37999</c:v>
                </c:pt>
                <c:pt idx="4723">
                  <c:v>37998</c:v>
                </c:pt>
                <c:pt idx="4724">
                  <c:v>37995</c:v>
                </c:pt>
                <c:pt idx="4725">
                  <c:v>37994</c:v>
                </c:pt>
                <c:pt idx="4726">
                  <c:v>37993</c:v>
                </c:pt>
                <c:pt idx="4727">
                  <c:v>37992</c:v>
                </c:pt>
                <c:pt idx="4728">
                  <c:v>37991</c:v>
                </c:pt>
                <c:pt idx="4729">
                  <c:v>37988</c:v>
                </c:pt>
                <c:pt idx="4730">
                  <c:v>37986</c:v>
                </c:pt>
                <c:pt idx="4731">
                  <c:v>37985</c:v>
                </c:pt>
                <c:pt idx="4732">
                  <c:v>37984</c:v>
                </c:pt>
                <c:pt idx="4733">
                  <c:v>37981</c:v>
                </c:pt>
                <c:pt idx="4734">
                  <c:v>37979</c:v>
                </c:pt>
                <c:pt idx="4735">
                  <c:v>37978</c:v>
                </c:pt>
                <c:pt idx="4736">
                  <c:v>37977</c:v>
                </c:pt>
                <c:pt idx="4737">
                  <c:v>37974</c:v>
                </c:pt>
                <c:pt idx="4738">
                  <c:v>37973</c:v>
                </c:pt>
                <c:pt idx="4739">
                  <c:v>37972</c:v>
                </c:pt>
                <c:pt idx="4740">
                  <c:v>37971</c:v>
                </c:pt>
                <c:pt idx="4741">
                  <c:v>37970</c:v>
                </c:pt>
                <c:pt idx="4742">
                  <c:v>37967</c:v>
                </c:pt>
                <c:pt idx="4743">
                  <c:v>37966</c:v>
                </c:pt>
                <c:pt idx="4744">
                  <c:v>37965</c:v>
                </c:pt>
                <c:pt idx="4745">
                  <c:v>37964</c:v>
                </c:pt>
                <c:pt idx="4746">
                  <c:v>37963</c:v>
                </c:pt>
                <c:pt idx="4747">
                  <c:v>37960</c:v>
                </c:pt>
                <c:pt idx="4748">
                  <c:v>37959</c:v>
                </c:pt>
                <c:pt idx="4749">
                  <c:v>37958</c:v>
                </c:pt>
                <c:pt idx="4750">
                  <c:v>37957</c:v>
                </c:pt>
                <c:pt idx="4751">
                  <c:v>37956</c:v>
                </c:pt>
                <c:pt idx="4752">
                  <c:v>37953</c:v>
                </c:pt>
                <c:pt idx="4753">
                  <c:v>37951</c:v>
                </c:pt>
                <c:pt idx="4754">
                  <c:v>37950</c:v>
                </c:pt>
                <c:pt idx="4755">
                  <c:v>37949</c:v>
                </c:pt>
                <c:pt idx="4756">
                  <c:v>37946</c:v>
                </c:pt>
                <c:pt idx="4757">
                  <c:v>37945</c:v>
                </c:pt>
                <c:pt idx="4758">
                  <c:v>37944</c:v>
                </c:pt>
                <c:pt idx="4759">
                  <c:v>37943</c:v>
                </c:pt>
                <c:pt idx="4760">
                  <c:v>37942</c:v>
                </c:pt>
                <c:pt idx="4761">
                  <c:v>37939</c:v>
                </c:pt>
                <c:pt idx="4762">
                  <c:v>37938</c:v>
                </c:pt>
                <c:pt idx="4763">
                  <c:v>37937</c:v>
                </c:pt>
                <c:pt idx="4764">
                  <c:v>37936</c:v>
                </c:pt>
                <c:pt idx="4765">
                  <c:v>37935</c:v>
                </c:pt>
                <c:pt idx="4766">
                  <c:v>37932</c:v>
                </c:pt>
                <c:pt idx="4767">
                  <c:v>37931</c:v>
                </c:pt>
                <c:pt idx="4768">
                  <c:v>37930</c:v>
                </c:pt>
                <c:pt idx="4769">
                  <c:v>37929</c:v>
                </c:pt>
                <c:pt idx="4770">
                  <c:v>37928</c:v>
                </c:pt>
                <c:pt idx="4771">
                  <c:v>37925</c:v>
                </c:pt>
                <c:pt idx="4772">
                  <c:v>37924</c:v>
                </c:pt>
                <c:pt idx="4773">
                  <c:v>37923</c:v>
                </c:pt>
                <c:pt idx="4774">
                  <c:v>37922</c:v>
                </c:pt>
                <c:pt idx="4775">
                  <c:v>37921</c:v>
                </c:pt>
                <c:pt idx="4776">
                  <c:v>37918</c:v>
                </c:pt>
                <c:pt idx="4777">
                  <c:v>37917</c:v>
                </c:pt>
                <c:pt idx="4778">
                  <c:v>37916</c:v>
                </c:pt>
                <c:pt idx="4779">
                  <c:v>37915</c:v>
                </c:pt>
                <c:pt idx="4780">
                  <c:v>37914</c:v>
                </c:pt>
                <c:pt idx="4781">
                  <c:v>37911</c:v>
                </c:pt>
                <c:pt idx="4782">
                  <c:v>37910</c:v>
                </c:pt>
                <c:pt idx="4783">
                  <c:v>37909</c:v>
                </c:pt>
                <c:pt idx="4784">
                  <c:v>37908</c:v>
                </c:pt>
                <c:pt idx="4785">
                  <c:v>37907</c:v>
                </c:pt>
                <c:pt idx="4786">
                  <c:v>37904</c:v>
                </c:pt>
                <c:pt idx="4787">
                  <c:v>37903</c:v>
                </c:pt>
                <c:pt idx="4788">
                  <c:v>37902</c:v>
                </c:pt>
                <c:pt idx="4789">
                  <c:v>37901</c:v>
                </c:pt>
                <c:pt idx="4790">
                  <c:v>37900</c:v>
                </c:pt>
                <c:pt idx="4791">
                  <c:v>37897</c:v>
                </c:pt>
                <c:pt idx="4792">
                  <c:v>37896</c:v>
                </c:pt>
                <c:pt idx="4793">
                  <c:v>37895</c:v>
                </c:pt>
                <c:pt idx="4794">
                  <c:v>37894</c:v>
                </c:pt>
                <c:pt idx="4795">
                  <c:v>37893</c:v>
                </c:pt>
                <c:pt idx="4796">
                  <c:v>37890</c:v>
                </c:pt>
                <c:pt idx="4797">
                  <c:v>37889</c:v>
                </c:pt>
                <c:pt idx="4798">
                  <c:v>37888</c:v>
                </c:pt>
                <c:pt idx="4799">
                  <c:v>37887</c:v>
                </c:pt>
                <c:pt idx="4800">
                  <c:v>37886</c:v>
                </c:pt>
                <c:pt idx="4801">
                  <c:v>37883</c:v>
                </c:pt>
                <c:pt idx="4802">
                  <c:v>37882</c:v>
                </c:pt>
                <c:pt idx="4803">
                  <c:v>37881</c:v>
                </c:pt>
                <c:pt idx="4804">
                  <c:v>37880</c:v>
                </c:pt>
                <c:pt idx="4805">
                  <c:v>37879</c:v>
                </c:pt>
                <c:pt idx="4806">
                  <c:v>37876</c:v>
                </c:pt>
                <c:pt idx="4807">
                  <c:v>37875</c:v>
                </c:pt>
                <c:pt idx="4808">
                  <c:v>37874</c:v>
                </c:pt>
                <c:pt idx="4809">
                  <c:v>37873</c:v>
                </c:pt>
                <c:pt idx="4810">
                  <c:v>37872</c:v>
                </c:pt>
                <c:pt idx="4811">
                  <c:v>37869</c:v>
                </c:pt>
                <c:pt idx="4812">
                  <c:v>37868</c:v>
                </c:pt>
                <c:pt idx="4813">
                  <c:v>37867</c:v>
                </c:pt>
                <c:pt idx="4814">
                  <c:v>37866</c:v>
                </c:pt>
                <c:pt idx="4815">
                  <c:v>37862</c:v>
                </c:pt>
                <c:pt idx="4816">
                  <c:v>37861</c:v>
                </c:pt>
                <c:pt idx="4817">
                  <c:v>37860</c:v>
                </c:pt>
                <c:pt idx="4818">
                  <c:v>37859</c:v>
                </c:pt>
                <c:pt idx="4819">
                  <c:v>37858</c:v>
                </c:pt>
                <c:pt idx="4820">
                  <c:v>37855</c:v>
                </c:pt>
                <c:pt idx="4821">
                  <c:v>37854</c:v>
                </c:pt>
                <c:pt idx="4822">
                  <c:v>37853</c:v>
                </c:pt>
                <c:pt idx="4823">
                  <c:v>37852</c:v>
                </c:pt>
                <c:pt idx="4824">
                  <c:v>37851</c:v>
                </c:pt>
                <c:pt idx="4825">
                  <c:v>37848</c:v>
                </c:pt>
                <c:pt idx="4826">
                  <c:v>37847</c:v>
                </c:pt>
                <c:pt idx="4827">
                  <c:v>37846</c:v>
                </c:pt>
                <c:pt idx="4828">
                  <c:v>37845</c:v>
                </c:pt>
                <c:pt idx="4829">
                  <c:v>37844</c:v>
                </c:pt>
                <c:pt idx="4830">
                  <c:v>37841</c:v>
                </c:pt>
                <c:pt idx="4831">
                  <c:v>37840</c:v>
                </c:pt>
                <c:pt idx="4832">
                  <c:v>37839</c:v>
                </c:pt>
                <c:pt idx="4833">
                  <c:v>37838</c:v>
                </c:pt>
                <c:pt idx="4834">
                  <c:v>37837</c:v>
                </c:pt>
                <c:pt idx="4835">
                  <c:v>37834</c:v>
                </c:pt>
                <c:pt idx="4836">
                  <c:v>37833</c:v>
                </c:pt>
                <c:pt idx="4837">
                  <c:v>37832</c:v>
                </c:pt>
                <c:pt idx="4838">
                  <c:v>37831</c:v>
                </c:pt>
                <c:pt idx="4839">
                  <c:v>37830</c:v>
                </c:pt>
                <c:pt idx="4840">
                  <c:v>37827</c:v>
                </c:pt>
                <c:pt idx="4841">
                  <c:v>37826</c:v>
                </c:pt>
                <c:pt idx="4842">
                  <c:v>37825</c:v>
                </c:pt>
                <c:pt idx="4843">
                  <c:v>37824</c:v>
                </c:pt>
                <c:pt idx="4844">
                  <c:v>37823</c:v>
                </c:pt>
                <c:pt idx="4845">
                  <c:v>37820</c:v>
                </c:pt>
                <c:pt idx="4846">
                  <c:v>37819</c:v>
                </c:pt>
                <c:pt idx="4847">
                  <c:v>37818</c:v>
                </c:pt>
                <c:pt idx="4848">
                  <c:v>37817</c:v>
                </c:pt>
                <c:pt idx="4849">
                  <c:v>37816</c:v>
                </c:pt>
                <c:pt idx="4850">
                  <c:v>37813</c:v>
                </c:pt>
                <c:pt idx="4851">
                  <c:v>37812</c:v>
                </c:pt>
                <c:pt idx="4852">
                  <c:v>37811</c:v>
                </c:pt>
                <c:pt idx="4853">
                  <c:v>37810</c:v>
                </c:pt>
                <c:pt idx="4854">
                  <c:v>37809</c:v>
                </c:pt>
                <c:pt idx="4855">
                  <c:v>37805</c:v>
                </c:pt>
                <c:pt idx="4856">
                  <c:v>37804</c:v>
                </c:pt>
                <c:pt idx="4857">
                  <c:v>37803</c:v>
                </c:pt>
                <c:pt idx="4858">
                  <c:v>37802</c:v>
                </c:pt>
                <c:pt idx="4859">
                  <c:v>37799</c:v>
                </c:pt>
                <c:pt idx="4860">
                  <c:v>37798</c:v>
                </c:pt>
                <c:pt idx="4861">
                  <c:v>37797</c:v>
                </c:pt>
                <c:pt idx="4862">
                  <c:v>37796</c:v>
                </c:pt>
                <c:pt idx="4863">
                  <c:v>37795</c:v>
                </c:pt>
                <c:pt idx="4864">
                  <c:v>37792</c:v>
                </c:pt>
                <c:pt idx="4865">
                  <c:v>37791</c:v>
                </c:pt>
                <c:pt idx="4866">
                  <c:v>37790</c:v>
                </c:pt>
                <c:pt idx="4867">
                  <c:v>37789</c:v>
                </c:pt>
                <c:pt idx="4868">
                  <c:v>37788</c:v>
                </c:pt>
                <c:pt idx="4869">
                  <c:v>37785</c:v>
                </c:pt>
                <c:pt idx="4870">
                  <c:v>37784</c:v>
                </c:pt>
                <c:pt idx="4871">
                  <c:v>37783</c:v>
                </c:pt>
                <c:pt idx="4872">
                  <c:v>37782</c:v>
                </c:pt>
                <c:pt idx="4873">
                  <c:v>37781</c:v>
                </c:pt>
                <c:pt idx="4874">
                  <c:v>37778</c:v>
                </c:pt>
                <c:pt idx="4875">
                  <c:v>37777</c:v>
                </c:pt>
                <c:pt idx="4876">
                  <c:v>37776</c:v>
                </c:pt>
                <c:pt idx="4877">
                  <c:v>37775</c:v>
                </c:pt>
                <c:pt idx="4878">
                  <c:v>37774</c:v>
                </c:pt>
                <c:pt idx="4879">
                  <c:v>37771</c:v>
                </c:pt>
                <c:pt idx="4880">
                  <c:v>37770</c:v>
                </c:pt>
                <c:pt idx="4881">
                  <c:v>37769</c:v>
                </c:pt>
                <c:pt idx="4882">
                  <c:v>37768</c:v>
                </c:pt>
                <c:pt idx="4883">
                  <c:v>37764</c:v>
                </c:pt>
                <c:pt idx="4884">
                  <c:v>37763</c:v>
                </c:pt>
                <c:pt idx="4885">
                  <c:v>37762</c:v>
                </c:pt>
                <c:pt idx="4886">
                  <c:v>37761</c:v>
                </c:pt>
                <c:pt idx="4887">
                  <c:v>37760</c:v>
                </c:pt>
                <c:pt idx="4888">
                  <c:v>37757</c:v>
                </c:pt>
                <c:pt idx="4889">
                  <c:v>37756</c:v>
                </c:pt>
                <c:pt idx="4890">
                  <c:v>37755</c:v>
                </c:pt>
                <c:pt idx="4891">
                  <c:v>37754</c:v>
                </c:pt>
                <c:pt idx="4892">
                  <c:v>37753</c:v>
                </c:pt>
                <c:pt idx="4893">
                  <c:v>37750</c:v>
                </c:pt>
                <c:pt idx="4894">
                  <c:v>37749</c:v>
                </c:pt>
                <c:pt idx="4895">
                  <c:v>37748</c:v>
                </c:pt>
                <c:pt idx="4896">
                  <c:v>37747</c:v>
                </c:pt>
                <c:pt idx="4897">
                  <c:v>37746</c:v>
                </c:pt>
                <c:pt idx="4898">
                  <c:v>37743</c:v>
                </c:pt>
                <c:pt idx="4899">
                  <c:v>37742</c:v>
                </c:pt>
                <c:pt idx="4900">
                  <c:v>37741</c:v>
                </c:pt>
                <c:pt idx="4901">
                  <c:v>37740</c:v>
                </c:pt>
                <c:pt idx="4902">
                  <c:v>37739</c:v>
                </c:pt>
                <c:pt idx="4903">
                  <c:v>37736</c:v>
                </c:pt>
                <c:pt idx="4904">
                  <c:v>37735</c:v>
                </c:pt>
                <c:pt idx="4905">
                  <c:v>37734</c:v>
                </c:pt>
                <c:pt idx="4906">
                  <c:v>37733</c:v>
                </c:pt>
                <c:pt idx="4907">
                  <c:v>37732</c:v>
                </c:pt>
                <c:pt idx="4908">
                  <c:v>37728</c:v>
                </c:pt>
                <c:pt idx="4909">
                  <c:v>37727</c:v>
                </c:pt>
                <c:pt idx="4910">
                  <c:v>37726</c:v>
                </c:pt>
                <c:pt idx="4911">
                  <c:v>37725</c:v>
                </c:pt>
                <c:pt idx="4912">
                  <c:v>37722</c:v>
                </c:pt>
                <c:pt idx="4913">
                  <c:v>37721</c:v>
                </c:pt>
                <c:pt idx="4914">
                  <c:v>37720</c:v>
                </c:pt>
                <c:pt idx="4915">
                  <c:v>37719</c:v>
                </c:pt>
                <c:pt idx="4916">
                  <c:v>37718</c:v>
                </c:pt>
                <c:pt idx="4917">
                  <c:v>37715</c:v>
                </c:pt>
                <c:pt idx="4918">
                  <c:v>37714</c:v>
                </c:pt>
                <c:pt idx="4919">
                  <c:v>37713</c:v>
                </c:pt>
                <c:pt idx="4920">
                  <c:v>37712</c:v>
                </c:pt>
                <c:pt idx="4921">
                  <c:v>37711</c:v>
                </c:pt>
                <c:pt idx="4922">
                  <c:v>37708</c:v>
                </c:pt>
                <c:pt idx="4923">
                  <c:v>37707</c:v>
                </c:pt>
                <c:pt idx="4924">
                  <c:v>37706</c:v>
                </c:pt>
                <c:pt idx="4925">
                  <c:v>37705</c:v>
                </c:pt>
                <c:pt idx="4926">
                  <c:v>37704</c:v>
                </c:pt>
                <c:pt idx="4927">
                  <c:v>37701</c:v>
                </c:pt>
                <c:pt idx="4928">
                  <c:v>37700</c:v>
                </c:pt>
                <c:pt idx="4929">
                  <c:v>37699</c:v>
                </c:pt>
                <c:pt idx="4930">
                  <c:v>37698</c:v>
                </c:pt>
                <c:pt idx="4931">
                  <c:v>37697</c:v>
                </c:pt>
                <c:pt idx="4932">
                  <c:v>37694</c:v>
                </c:pt>
                <c:pt idx="4933">
                  <c:v>37693</c:v>
                </c:pt>
                <c:pt idx="4934">
                  <c:v>37692</c:v>
                </c:pt>
                <c:pt idx="4935">
                  <c:v>37691</c:v>
                </c:pt>
                <c:pt idx="4936">
                  <c:v>37690</c:v>
                </c:pt>
                <c:pt idx="4937">
                  <c:v>37687</c:v>
                </c:pt>
                <c:pt idx="4938">
                  <c:v>37686</c:v>
                </c:pt>
                <c:pt idx="4939">
                  <c:v>37685</c:v>
                </c:pt>
                <c:pt idx="4940">
                  <c:v>37684</c:v>
                </c:pt>
                <c:pt idx="4941">
                  <c:v>37683</c:v>
                </c:pt>
                <c:pt idx="4942">
                  <c:v>37680</c:v>
                </c:pt>
                <c:pt idx="4943">
                  <c:v>37679</c:v>
                </c:pt>
                <c:pt idx="4944">
                  <c:v>37678</c:v>
                </c:pt>
                <c:pt idx="4945">
                  <c:v>37677</c:v>
                </c:pt>
                <c:pt idx="4946">
                  <c:v>37676</c:v>
                </c:pt>
                <c:pt idx="4947">
                  <c:v>37673</c:v>
                </c:pt>
                <c:pt idx="4948">
                  <c:v>37672</c:v>
                </c:pt>
                <c:pt idx="4949">
                  <c:v>37671</c:v>
                </c:pt>
                <c:pt idx="4950">
                  <c:v>37670</c:v>
                </c:pt>
                <c:pt idx="4951">
                  <c:v>37666</c:v>
                </c:pt>
                <c:pt idx="4952">
                  <c:v>37665</c:v>
                </c:pt>
                <c:pt idx="4953">
                  <c:v>37664</c:v>
                </c:pt>
                <c:pt idx="4954">
                  <c:v>37663</c:v>
                </c:pt>
                <c:pt idx="4955">
                  <c:v>37662</c:v>
                </c:pt>
                <c:pt idx="4956">
                  <c:v>37659</c:v>
                </c:pt>
                <c:pt idx="4957">
                  <c:v>37658</c:v>
                </c:pt>
                <c:pt idx="4958">
                  <c:v>37657</c:v>
                </c:pt>
                <c:pt idx="4959">
                  <c:v>37656</c:v>
                </c:pt>
                <c:pt idx="4960">
                  <c:v>37655</c:v>
                </c:pt>
                <c:pt idx="4961">
                  <c:v>37652</c:v>
                </c:pt>
                <c:pt idx="4962">
                  <c:v>37651</c:v>
                </c:pt>
                <c:pt idx="4963">
                  <c:v>37650</c:v>
                </c:pt>
                <c:pt idx="4964">
                  <c:v>37649</c:v>
                </c:pt>
                <c:pt idx="4965">
                  <c:v>37648</c:v>
                </c:pt>
                <c:pt idx="4966">
                  <c:v>37645</c:v>
                </c:pt>
                <c:pt idx="4967">
                  <c:v>37644</c:v>
                </c:pt>
                <c:pt idx="4968">
                  <c:v>37643</c:v>
                </c:pt>
                <c:pt idx="4969">
                  <c:v>37642</c:v>
                </c:pt>
                <c:pt idx="4970">
                  <c:v>37638</c:v>
                </c:pt>
                <c:pt idx="4971">
                  <c:v>37637</c:v>
                </c:pt>
                <c:pt idx="4972">
                  <c:v>37636</c:v>
                </c:pt>
                <c:pt idx="4973">
                  <c:v>37635</c:v>
                </c:pt>
                <c:pt idx="4974">
                  <c:v>37634</c:v>
                </c:pt>
                <c:pt idx="4975">
                  <c:v>37631</c:v>
                </c:pt>
                <c:pt idx="4976">
                  <c:v>37630</c:v>
                </c:pt>
                <c:pt idx="4977">
                  <c:v>37629</c:v>
                </c:pt>
                <c:pt idx="4978">
                  <c:v>37628</c:v>
                </c:pt>
                <c:pt idx="4979">
                  <c:v>37627</c:v>
                </c:pt>
                <c:pt idx="4980">
                  <c:v>37624</c:v>
                </c:pt>
                <c:pt idx="4981">
                  <c:v>37623</c:v>
                </c:pt>
                <c:pt idx="4982">
                  <c:v>37621</c:v>
                </c:pt>
                <c:pt idx="4983">
                  <c:v>37620</c:v>
                </c:pt>
                <c:pt idx="4984">
                  <c:v>37617</c:v>
                </c:pt>
                <c:pt idx="4985">
                  <c:v>37616</c:v>
                </c:pt>
                <c:pt idx="4986">
                  <c:v>37614</c:v>
                </c:pt>
                <c:pt idx="4987">
                  <c:v>37613</c:v>
                </c:pt>
                <c:pt idx="4988">
                  <c:v>37610</c:v>
                </c:pt>
                <c:pt idx="4989">
                  <c:v>37609</c:v>
                </c:pt>
                <c:pt idx="4990">
                  <c:v>37608</c:v>
                </c:pt>
                <c:pt idx="4991">
                  <c:v>37607</c:v>
                </c:pt>
                <c:pt idx="4992">
                  <c:v>37606</c:v>
                </c:pt>
                <c:pt idx="4993">
                  <c:v>37603</c:v>
                </c:pt>
                <c:pt idx="4994">
                  <c:v>37602</c:v>
                </c:pt>
                <c:pt idx="4995">
                  <c:v>37601</c:v>
                </c:pt>
                <c:pt idx="4996">
                  <c:v>37600</c:v>
                </c:pt>
                <c:pt idx="4997">
                  <c:v>37599</c:v>
                </c:pt>
                <c:pt idx="4998">
                  <c:v>37596</c:v>
                </c:pt>
                <c:pt idx="4999">
                  <c:v>37595</c:v>
                </c:pt>
                <c:pt idx="5000">
                  <c:v>37594</c:v>
                </c:pt>
                <c:pt idx="5001">
                  <c:v>37593</c:v>
                </c:pt>
                <c:pt idx="5002">
                  <c:v>37592</c:v>
                </c:pt>
                <c:pt idx="5003">
                  <c:v>37589</c:v>
                </c:pt>
                <c:pt idx="5004">
                  <c:v>37587</c:v>
                </c:pt>
                <c:pt idx="5005">
                  <c:v>37586</c:v>
                </c:pt>
                <c:pt idx="5006">
                  <c:v>37585</c:v>
                </c:pt>
                <c:pt idx="5007">
                  <c:v>37582</c:v>
                </c:pt>
                <c:pt idx="5008">
                  <c:v>37581</c:v>
                </c:pt>
                <c:pt idx="5009">
                  <c:v>37580</c:v>
                </c:pt>
                <c:pt idx="5010">
                  <c:v>37579</c:v>
                </c:pt>
                <c:pt idx="5011">
                  <c:v>37578</c:v>
                </c:pt>
                <c:pt idx="5012">
                  <c:v>37575</c:v>
                </c:pt>
                <c:pt idx="5013">
                  <c:v>37574</c:v>
                </c:pt>
                <c:pt idx="5014">
                  <c:v>37573</c:v>
                </c:pt>
                <c:pt idx="5015">
                  <c:v>37572</c:v>
                </c:pt>
                <c:pt idx="5016">
                  <c:v>37571</c:v>
                </c:pt>
                <c:pt idx="5017">
                  <c:v>37568</c:v>
                </c:pt>
                <c:pt idx="5018">
                  <c:v>37567</c:v>
                </c:pt>
                <c:pt idx="5019">
                  <c:v>37566</c:v>
                </c:pt>
                <c:pt idx="5020">
                  <c:v>37565</c:v>
                </c:pt>
                <c:pt idx="5021">
                  <c:v>37564</c:v>
                </c:pt>
                <c:pt idx="5022">
                  <c:v>37561</c:v>
                </c:pt>
                <c:pt idx="5023">
                  <c:v>37560</c:v>
                </c:pt>
                <c:pt idx="5024">
                  <c:v>37559</c:v>
                </c:pt>
                <c:pt idx="5025">
                  <c:v>37558</c:v>
                </c:pt>
                <c:pt idx="5026">
                  <c:v>37557</c:v>
                </c:pt>
                <c:pt idx="5027">
                  <c:v>37554</c:v>
                </c:pt>
                <c:pt idx="5028">
                  <c:v>37553</c:v>
                </c:pt>
                <c:pt idx="5029">
                  <c:v>37552</c:v>
                </c:pt>
                <c:pt idx="5030">
                  <c:v>37551</c:v>
                </c:pt>
                <c:pt idx="5031">
                  <c:v>37550</c:v>
                </c:pt>
                <c:pt idx="5032">
                  <c:v>37547</c:v>
                </c:pt>
                <c:pt idx="5033">
                  <c:v>37546</c:v>
                </c:pt>
                <c:pt idx="5034">
                  <c:v>37545</c:v>
                </c:pt>
                <c:pt idx="5035">
                  <c:v>37544</c:v>
                </c:pt>
                <c:pt idx="5036">
                  <c:v>37543</c:v>
                </c:pt>
                <c:pt idx="5037">
                  <c:v>37540</c:v>
                </c:pt>
                <c:pt idx="5038">
                  <c:v>37539</c:v>
                </c:pt>
                <c:pt idx="5039">
                  <c:v>37538</c:v>
                </c:pt>
                <c:pt idx="5040">
                  <c:v>37537</c:v>
                </c:pt>
                <c:pt idx="5041">
                  <c:v>37536</c:v>
                </c:pt>
                <c:pt idx="5042">
                  <c:v>37533</c:v>
                </c:pt>
                <c:pt idx="5043">
                  <c:v>37532</c:v>
                </c:pt>
                <c:pt idx="5044">
                  <c:v>37531</c:v>
                </c:pt>
                <c:pt idx="5045">
                  <c:v>37530</c:v>
                </c:pt>
                <c:pt idx="5046">
                  <c:v>37529</c:v>
                </c:pt>
                <c:pt idx="5047">
                  <c:v>37526</c:v>
                </c:pt>
                <c:pt idx="5048">
                  <c:v>37525</c:v>
                </c:pt>
                <c:pt idx="5049">
                  <c:v>37524</c:v>
                </c:pt>
                <c:pt idx="5050">
                  <c:v>37523</c:v>
                </c:pt>
                <c:pt idx="5051">
                  <c:v>37522</c:v>
                </c:pt>
                <c:pt idx="5052">
                  <c:v>37519</c:v>
                </c:pt>
                <c:pt idx="5053">
                  <c:v>37518</c:v>
                </c:pt>
                <c:pt idx="5054">
                  <c:v>37517</c:v>
                </c:pt>
                <c:pt idx="5055">
                  <c:v>37516</c:v>
                </c:pt>
                <c:pt idx="5056">
                  <c:v>37515</c:v>
                </c:pt>
                <c:pt idx="5057">
                  <c:v>37512</c:v>
                </c:pt>
                <c:pt idx="5058">
                  <c:v>37511</c:v>
                </c:pt>
                <c:pt idx="5059">
                  <c:v>37510</c:v>
                </c:pt>
                <c:pt idx="5060">
                  <c:v>37509</c:v>
                </c:pt>
                <c:pt idx="5061">
                  <c:v>37508</c:v>
                </c:pt>
                <c:pt idx="5062">
                  <c:v>37505</c:v>
                </c:pt>
                <c:pt idx="5063">
                  <c:v>37504</c:v>
                </c:pt>
                <c:pt idx="5064">
                  <c:v>37503</c:v>
                </c:pt>
                <c:pt idx="5065">
                  <c:v>37502</c:v>
                </c:pt>
                <c:pt idx="5066">
                  <c:v>37498</c:v>
                </c:pt>
                <c:pt idx="5067">
                  <c:v>37497</c:v>
                </c:pt>
                <c:pt idx="5068">
                  <c:v>37496</c:v>
                </c:pt>
                <c:pt idx="5069">
                  <c:v>37495</c:v>
                </c:pt>
                <c:pt idx="5070">
                  <c:v>37494</c:v>
                </c:pt>
                <c:pt idx="5071">
                  <c:v>37491</c:v>
                </c:pt>
                <c:pt idx="5072">
                  <c:v>37490</c:v>
                </c:pt>
                <c:pt idx="5073">
                  <c:v>37489</c:v>
                </c:pt>
                <c:pt idx="5074">
                  <c:v>37488</c:v>
                </c:pt>
                <c:pt idx="5075">
                  <c:v>37487</c:v>
                </c:pt>
                <c:pt idx="5076">
                  <c:v>37484</c:v>
                </c:pt>
                <c:pt idx="5077">
                  <c:v>37483</c:v>
                </c:pt>
                <c:pt idx="5078">
                  <c:v>37482</c:v>
                </c:pt>
                <c:pt idx="5079">
                  <c:v>37481</c:v>
                </c:pt>
                <c:pt idx="5080">
                  <c:v>37480</c:v>
                </c:pt>
                <c:pt idx="5081">
                  <c:v>37477</c:v>
                </c:pt>
                <c:pt idx="5082">
                  <c:v>37476</c:v>
                </c:pt>
                <c:pt idx="5083">
                  <c:v>37475</c:v>
                </c:pt>
                <c:pt idx="5084">
                  <c:v>37474</c:v>
                </c:pt>
                <c:pt idx="5085">
                  <c:v>37473</c:v>
                </c:pt>
                <c:pt idx="5086">
                  <c:v>37470</c:v>
                </c:pt>
                <c:pt idx="5087">
                  <c:v>37469</c:v>
                </c:pt>
                <c:pt idx="5088">
                  <c:v>37468</c:v>
                </c:pt>
                <c:pt idx="5089">
                  <c:v>37467</c:v>
                </c:pt>
                <c:pt idx="5090">
                  <c:v>37466</c:v>
                </c:pt>
                <c:pt idx="5091">
                  <c:v>37463</c:v>
                </c:pt>
                <c:pt idx="5092">
                  <c:v>37462</c:v>
                </c:pt>
                <c:pt idx="5093">
                  <c:v>37461</c:v>
                </c:pt>
                <c:pt idx="5094">
                  <c:v>37460</c:v>
                </c:pt>
                <c:pt idx="5095">
                  <c:v>37459</c:v>
                </c:pt>
                <c:pt idx="5096">
                  <c:v>37456</c:v>
                </c:pt>
                <c:pt idx="5097">
                  <c:v>37455</c:v>
                </c:pt>
                <c:pt idx="5098">
                  <c:v>37454</c:v>
                </c:pt>
                <c:pt idx="5099">
                  <c:v>37453</c:v>
                </c:pt>
                <c:pt idx="5100">
                  <c:v>37452</c:v>
                </c:pt>
                <c:pt idx="5101">
                  <c:v>37449</c:v>
                </c:pt>
                <c:pt idx="5102">
                  <c:v>37448</c:v>
                </c:pt>
                <c:pt idx="5103">
                  <c:v>37447</c:v>
                </c:pt>
                <c:pt idx="5104">
                  <c:v>37446</c:v>
                </c:pt>
                <c:pt idx="5105">
                  <c:v>37445</c:v>
                </c:pt>
                <c:pt idx="5106">
                  <c:v>37442</c:v>
                </c:pt>
                <c:pt idx="5107">
                  <c:v>37440</c:v>
                </c:pt>
                <c:pt idx="5108">
                  <c:v>37439</c:v>
                </c:pt>
                <c:pt idx="5109">
                  <c:v>37438</c:v>
                </c:pt>
                <c:pt idx="5110">
                  <c:v>37435</c:v>
                </c:pt>
                <c:pt idx="5111">
                  <c:v>37434</c:v>
                </c:pt>
                <c:pt idx="5112">
                  <c:v>37433</c:v>
                </c:pt>
                <c:pt idx="5113">
                  <c:v>37432</c:v>
                </c:pt>
                <c:pt idx="5114">
                  <c:v>37431</c:v>
                </c:pt>
                <c:pt idx="5115">
                  <c:v>37428</c:v>
                </c:pt>
                <c:pt idx="5116">
                  <c:v>37427</c:v>
                </c:pt>
                <c:pt idx="5117">
                  <c:v>37426</c:v>
                </c:pt>
                <c:pt idx="5118">
                  <c:v>37425</c:v>
                </c:pt>
                <c:pt idx="5119">
                  <c:v>37424</c:v>
                </c:pt>
                <c:pt idx="5120">
                  <c:v>37421</c:v>
                </c:pt>
                <c:pt idx="5121">
                  <c:v>37420</c:v>
                </c:pt>
                <c:pt idx="5122">
                  <c:v>37419</c:v>
                </c:pt>
                <c:pt idx="5123">
                  <c:v>37418</c:v>
                </c:pt>
                <c:pt idx="5124">
                  <c:v>37417</c:v>
                </c:pt>
                <c:pt idx="5125">
                  <c:v>37414</c:v>
                </c:pt>
                <c:pt idx="5126">
                  <c:v>37413</c:v>
                </c:pt>
                <c:pt idx="5127">
                  <c:v>37412</c:v>
                </c:pt>
                <c:pt idx="5128">
                  <c:v>37411</c:v>
                </c:pt>
                <c:pt idx="5129">
                  <c:v>37410</c:v>
                </c:pt>
                <c:pt idx="5130">
                  <c:v>37407</c:v>
                </c:pt>
                <c:pt idx="5131">
                  <c:v>37406</c:v>
                </c:pt>
                <c:pt idx="5132">
                  <c:v>37405</c:v>
                </c:pt>
                <c:pt idx="5133">
                  <c:v>37404</c:v>
                </c:pt>
                <c:pt idx="5134">
                  <c:v>37400</c:v>
                </c:pt>
                <c:pt idx="5135">
                  <c:v>37399</c:v>
                </c:pt>
                <c:pt idx="5136">
                  <c:v>37398</c:v>
                </c:pt>
                <c:pt idx="5137">
                  <c:v>37397</c:v>
                </c:pt>
                <c:pt idx="5138">
                  <c:v>37396</c:v>
                </c:pt>
                <c:pt idx="5139">
                  <c:v>37393</c:v>
                </c:pt>
                <c:pt idx="5140">
                  <c:v>37392</c:v>
                </c:pt>
                <c:pt idx="5141">
                  <c:v>37391</c:v>
                </c:pt>
                <c:pt idx="5142">
                  <c:v>37390</c:v>
                </c:pt>
                <c:pt idx="5143">
                  <c:v>37389</c:v>
                </c:pt>
                <c:pt idx="5144">
                  <c:v>37386</c:v>
                </c:pt>
                <c:pt idx="5145">
                  <c:v>37385</c:v>
                </c:pt>
                <c:pt idx="5146">
                  <c:v>37384</c:v>
                </c:pt>
                <c:pt idx="5147">
                  <c:v>37383</c:v>
                </c:pt>
                <c:pt idx="5148">
                  <c:v>37382</c:v>
                </c:pt>
                <c:pt idx="5149">
                  <c:v>37379</c:v>
                </c:pt>
                <c:pt idx="5150">
                  <c:v>37378</c:v>
                </c:pt>
                <c:pt idx="5151">
                  <c:v>37377</c:v>
                </c:pt>
                <c:pt idx="5152">
                  <c:v>37376</c:v>
                </c:pt>
                <c:pt idx="5153">
                  <c:v>37375</c:v>
                </c:pt>
                <c:pt idx="5154">
                  <c:v>37372</c:v>
                </c:pt>
                <c:pt idx="5155">
                  <c:v>37371</c:v>
                </c:pt>
                <c:pt idx="5156">
                  <c:v>37370</c:v>
                </c:pt>
                <c:pt idx="5157">
                  <c:v>37369</c:v>
                </c:pt>
                <c:pt idx="5158">
                  <c:v>37368</c:v>
                </c:pt>
                <c:pt idx="5159">
                  <c:v>37365</c:v>
                </c:pt>
                <c:pt idx="5160">
                  <c:v>37364</c:v>
                </c:pt>
                <c:pt idx="5161">
                  <c:v>37363</c:v>
                </c:pt>
                <c:pt idx="5162">
                  <c:v>37362</c:v>
                </c:pt>
                <c:pt idx="5163">
                  <c:v>37361</c:v>
                </c:pt>
                <c:pt idx="5164">
                  <c:v>37358</c:v>
                </c:pt>
                <c:pt idx="5165">
                  <c:v>37357</c:v>
                </c:pt>
                <c:pt idx="5166">
                  <c:v>37356</c:v>
                </c:pt>
                <c:pt idx="5167">
                  <c:v>37355</c:v>
                </c:pt>
                <c:pt idx="5168">
                  <c:v>37354</c:v>
                </c:pt>
                <c:pt idx="5169">
                  <c:v>37351</c:v>
                </c:pt>
                <c:pt idx="5170">
                  <c:v>37350</c:v>
                </c:pt>
                <c:pt idx="5171">
                  <c:v>37349</c:v>
                </c:pt>
                <c:pt idx="5172">
                  <c:v>37348</c:v>
                </c:pt>
                <c:pt idx="5173">
                  <c:v>37347</c:v>
                </c:pt>
                <c:pt idx="5174">
                  <c:v>37343</c:v>
                </c:pt>
                <c:pt idx="5175">
                  <c:v>37342</c:v>
                </c:pt>
                <c:pt idx="5176">
                  <c:v>37341</c:v>
                </c:pt>
                <c:pt idx="5177">
                  <c:v>37340</c:v>
                </c:pt>
                <c:pt idx="5178">
                  <c:v>37337</c:v>
                </c:pt>
                <c:pt idx="5179">
                  <c:v>37336</c:v>
                </c:pt>
                <c:pt idx="5180">
                  <c:v>37335</c:v>
                </c:pt>
                <c:pt idx="5181">
                  <c:v>37334</c:v>
                </c:pt>
                <c:pt idx="5182">
                  <c:v>37333</c:v>
                </c:pt>
                <c:pt idx="5183">
                  <c:v>37330</c:v>
                </c:pt>
                <c:pt idx="5184">
                  <c:v>37329</c:v>
                </c:pt>
                <c:pt idx="5185">
                  <c:v>37328</c:v>
                </c:pt>
                <c:pt idx="5186">
                  <c:v>37327</c:v>
                </c:pt>
                <c:pt idx="5187">
                  <c:v>37326</c:v>
                </c:pt>
                <c:pt idx="5188">
                  <c:v>37323</c:v>
                </c:pt>
                <c:pt idx="5189">
                  <c:v>37322</c:v>
                </c:pt>
                <c:pt idx="5190">
                  <c:v>37321</c:v>
                </c:pt>
                <c:pt idx="5191">
                  <c:v>37320</c:v>
                </c:pt>
                <c:pt idx="5192">
                  <c:v>37319</c:v>
                </c:pt>
                <c:pt idx="5193">
                  <c:v>37316</c:v>
                </c:pt>
                <c:pt idx="5194">
                  <c:v>37315</c:v>
                </c:pt>
                <c:pt idx="5195">
                  <c:v>37314</c:v>
                </c:pt>
                <c:pt idx="5196">
                  <c:v>37313</c:v>
                </c:pt>
                <c:pt idx="5197">
                  <c:v>37312</c:v>
                </c:pt>
                <c:pt idx="5198">
                  <c:v>37309</c:v>
                </c:pt>
                <c:pt idx="5199">
                  <c:v>37308</c:v>
                </c:pt>
                <c:pt idx="5200">
                  <c:v>37307</c:v>
                </c:pt>
                <c:pt idx="5201">
                  <c:v>37306</c:v>
                </c:pt>
                <c:pt idx="5202">
                  <c:v>37302</c:v>
                </c:pt>
                <c:pt idx="5203">
                  <c:v>37301</c:v>
                </c:pt>
                <c:pt idx="5204">
                  <c:v>37300</c:v>
                </c:pt>
                <c:pt idx="5205">
                  <c:v>37299</c:v>
                </c:pt>
                <c:pt idx="5206">
                  <c:v>37298</c:v>
                </c:pt>
                <c:pt idx="5207">
                  <c:v>37295</c:v>
                </c:pt>
                <c:pt idx="5208">
                  <c:v>37294</c:v>
                </c:pt>
                <c:pt idx="5209">
                  <c:v>37293</c:v>
                </c:pt>
                <c:pt idx="5210">
                  <c:v>37292</c:v>
                </c:pt>
                <c:pt idx="5211">
                  <c:v>37291</c:v>
                </c:pt>
                <c:pt idx="5212">
                  <c:v>37288</c:v>
                </c:pt>
                <c:pt idx="5213">
                  <c:v>37287</c:v>
                </c:pt>
                <c:pt idx="5214">
                  <c:v>37286</c:v>
                </c:pt>
                <c:pt idx="5215">
                  <c:v>37285</c:v>
                </c:pt>
                <c:pt idx="5216">
                  <c:v>37284</c:v>
                </c:pt>
                <c:pt idx="5217">
                  <c:v>37281</c:v>
                </c:pt>
                <c:pt idx="5218">
                  <c:v>37280</c:v>
                </c:pt>
                <c:pt idx="5219">
                  <c:v>37279</c:v>
                </c:pt>
                <c:pt idx="5220">
                  <c:v>37278</c:v>
                </c:pt>
                <c:pt idx="5221">
                  <c:v>37274</c:v>
                </c:pt>
                <c:pt idx="5222">
                  <c:v>37273</c:v>
                </c:pt>
                <c:pt idx="5223">
                  <c:v>37272</c:v>
                </c:pt>
                <c:pt idx="5224">
                  <c:v>37271</c:v>
                </c:pt>
                <c:pt idx="5225">
                  <c:v>37270</c:v>
                </c:pt>
                <c:pt idx="5226">
                  <c:v>37267</c:v>
                </c:pt>
                <c:pt idx="5227">
                  <c:v>37266</c:v>
                </c:pt>
                <c:pt idx="5228">
                  <c:v>37265</c:v>
                </c:pt>
                <c:pt idx="5229">
                  <c:v>37264</c:v>
                </c:pt>
                <c:pt idx="5230">
                  <c:v>37263</c:v>
                </c:pt>
                <c:pt idx="5231">
                  <c:v>37260</c:v>
                </c:pt>
                <c:pt idx="5232">
                  <c:v>37259</c:v>
                </c:pt>
                <c:pt idx="5233">
                  <c:v>37258</c:v>
                </c:pt>
                <c:pt idx="5234">
                  <c:v>37256</c:v>
                </c:pt>
                <c:pt idx="5235">
                  <c:v>37253</c:v>
                </c:pt>
                <c:pt idx="5236">
                  <c:v>37252</c:v>
                </c:pt>
                <c:pt idx="5237">
                  <c:v>37251</c:v>
                </c:pt>
                <c:pt idx="5238">
                  <c:v>37249</c:v>
                </c:pt>
                <c:pt idx="5239">
                  <c:v>37246</c:v>
                </c:pt>
                <c:pt idx="5240">
                  <c:v>37245</c:v>
                </c:pt>
                <c:pt idx="5241">
                  <c:v>37244</c:v>
                </c:pt>
                <c:pt idx="5242">
                  <c:v>37243</c:v>
                </c:pt>
                <c:pt idx="5243">
                  <c:v>37242</c:v>
                </c:pt>
                <c:pt idx="5244">
                  <c:v>37239</c:v>
                </c:pt>
                <c:pt idx="5245">
                  <c:v>37238</c:v>
                </c:pt>
                <c:pt idx="5246">
                  <c:v>37237</c:v>
                </c:pt>
                <c:pt idx="5247">
                  <c:v>37236</c:v>
                </c:pt>
                <c:pt idx="5248">
                  <c:v>37235</c:v>
                </c:pt>
                <c:pt idx="5249">
                  <c:v>37232</c:v>
                </c:pt>
                <c:pt idx="5250">
                  <c:v>37231</c:v>
                </c:pt>
                <c:pt idx="5251">
                  <c:v>37230</c:v>
                </c:pt>
                <c:pt idx="5252">
                  <c:v>37229</c:v>
                </c:pt>
                <c:pt idx="5253">
                  <c:v>37228</c:v>
                </c:pt>
                <c:pt idx="5254">
                  <c:v>37225</c:v>
                </c:pt>
                <c:pt idx="5255">
                  <c:v>37224</c:v>
                </c:pt>
                <c:pt idx="5256">
                  <c:v>37223</c:v>
                </c:pt>
                <c:pt idx="5257">
                  <c:v>37222</c:v>
                </c:pt>
                <c:pt idx="5258">
                  <c:v>37221</c:v>
                </c:pt>
                <c:pt idx="5259">
                  <c:v>37218</c:v>
                </c:pt>
                <c:pt idx="5260">
                  <c:v>37216</c:v>
                </c:pt>
                <c:pt idx="5261">
                  <c:v>37215</c:v>
                </c:pt>
                <c:pt idx="5262">
                  <c:v>37214</c:v>
                </c:pt>
                <c:pt idx="5263">
                  <c:v>37211</c:v>
                </c:pt>
                <c:pt idx="5264">
                  <c:v>37210</c:v>
                </c:pt>
                <c:pt idx="5265">
                  <c:v>37209</c:v>
                </c:pt>
                <c:pt idx="5266">
                  <c:v>37208</c:v>
                </c:pt>
                <c:pt idx="5267">
                  <c:v>37207</c:v>
                </c:pt>
                <c:pt idx="5268">
                  <c:v>37204</c:v>
                </c:pt>
                <c:pt idx="5269">
                  <c:v>37203</c:v>
                </c:pt>
                <c:pt idx="5270">
                  <c:v>37202</c:v>
                </c:pt>
                <c:pt idx="5271">
                  <c:v>37201</c:v>
                </c:pt>
                <c:pt idx="5272">
                  <c:v>37200</c:v>
                </c:pt>
                <c:pt idx="5273">
                  <c:v>37197</c:v>
                </c:pt>
                <c:pt idx="5274">
                  <c:v>37196</c:v>
                </c:pt>
                <c:pt idx="5275">
                  <c:v>37195</c:v>
                </c:pt>
                <c:pt idx="5276">
                  <c:v>37194</c:v>
                </c:pt>
                <c:pt idx="5277">
                  <c:v>37193</c:v>
                </c:pt>
                <c:pt idx="5278">
                  <c:v>37190</c:v>
                </c:pt>
                <c:pt idx="5279">
                  <c:v>37189</c:v>
                </c:pt>
                <c:pt idx="5280">
                  <c:v>37188</c:v>
                </c:pt>
                <c:pt idx="5281">
                  <c:v>37187</c:v>
                </c:pt>
                <c:pt idx="5282">
                  <c:v>37186</c:v>
                </c:pt>
                <c:pt idx="5283">
                  <c:v>37183</c:v>
                </c:pt>
                <c:pt idx="5284">
                  <c:v>37182</c:v>
                </c:pt>
                <c:pt idx="5285">
                  <c:v>37181</c:v>
                </c:pt>
                <c:pt idx="5286">
                  <c:v>37180</c:v>
                </c:pt>
                <c:pt idx="5287">
                  <c:v>37179</c:v>
                </c:pt>
                <c:pt idx="5288">
                  <c:v>37176</c:v>
                </c:pt>
                <c:pt idx="5289">
                  <c:v>37175</c:v>
                </c:pt>
                <c:pt idx="5290">
                  <c:v>37174</c:v>
                </c:pt>
                <c:pt idx="5291">
                  <c:v>37173</c:v>
                </c:pt>
                <c:pt idx="5292">
                  <c:v>37172</c:v>
                </c:pt>
                <c:pt idx="5293">
                  <c:v>37169</c:v>
                </c:pt>
                <c:pt idx="5294">
                  <c:v>37168</c:v>
                </c:pt>
                <c:pt idx="5295">
                  <c:v>37167</c:v>
                </c:pt>
                <c:pt idx="5296">
                  <c:v>37166</c:v>
                </c:pt>
                <c:pt idx="5297">
                  <c:v>37165</c:v>
                </c:pt>
                <c:pt idx="5298">
                  <c:v>37162</c:v>
                </c:pt>
                <c:pt idx="5299">
                  <c:v>37161</c:v>
                </c:pt>
                <c:pt idx="5300">
                  <c:v>37160</c:v>
                </c:pt>
                <c:pt idx="5301">
                  <c:v>37159</c:v>
                </c:pt>
                <c:pt idx="5302">
                  <c:v>37158</c:v>
                </c:pt>
                <c:pt idx="5303">
                  <c:v>37155</c:v>
                </c:pt>
                <c:pt idx="5304">
                  <c:v>37154</c:v>
                </c:pt>
                <c:pt idx="5305">
                  <c:v>37153</c:v>
                </c:pt>
                <c:pt idx="5306">
                  <c:v>37152</c:v>
                </c:pt>
                <c:pt idx="5307">
                  <c:v>37151</c:v>
                </c:pt>
                <c:pt idx="5308">
                  <c:v>37144</c:v>
                </c:pt>
                <c:pt idx="5309">
                  <c:v>37141</c:v>
                </c:pt>
                <c:pt idx="5310">
                  <c:v>37140</c:v>
                </c:pt>
                <c:pt idx="5311">
                  <c:v>37139</c:v>
                </c:pt>
                <c:pt idx="5312">
                  <c:v>37138</c:v>
                </c:pt>
                <c:pt idx="5313">
                  <c:v>37134</c:v>
                </c:pt>
                <c:pt idx="5314">
                  <c:v>37133</c:v>
                </c:pt>
                <c:pt idx="5315">
                  <c:v>37132</c:v>
                </c:pt>
                <c:pt idx="5316">
                  <c:v>37131</c:v>
                </c:pt>
                <c:pt idx="5317">
                  <c:v>37130</c:v>
                </c:pt>
                <c:pt idx="5318">
                  <c:v>37127</c:v>
                </c:pt>
                <c:pt idx="5319">
                  <c:v>37126</c:v>
                </c:pt>
                <c:pt idx="5320">
                  <c:v>37125</c:v>
                </c:pt>
                <c:pt idx="5321">
                  <c:v>37124</c:v>
                </c:pt>
                <c:pt idx="5322">
                  <c:v>37123</c:v>
                </c:pt>
                <c:pt idx="5323">
                  <c:v>37120</c:v>
                </c:pt>
                <c:pt idx="5324">
                  <c:v>37119</c:v>
                </c:pt>
                <c:pt idx="5325">
                  <c:v>37118</c:v>
                </c:pt>
                <c:pt idx="5326">
                  <c:v>37117</c:v>
                </c:pt>
                <c:pt idx="5327">
                  <c:v>37116</c:v>
                </c:pt>
                <c:pt idx="5328">
                  <c:v>37113</c:v>
                </c:pt>
                <c:pt idx="5329">
                  <c:v>37112</c:v>
                </c:pt>
                <c:pt idx="5330">
                  <c:v>37111</c:v>
                </c:pt>
                <c:pt idx="5331">
                  <c:v>37110</c:v>
                </c:pt>
                <c:pt idx="5332">
                  <c:v>37109</c:v>
                </c:pt>
                <c:pt idx="5333">
                  <c:v>37106</c:v>
                </c:pt>
                <c:pt idx="5334">
                  <c:v>37105</c:v>
                </c:pt>
                <c:pt idx="5335">
                  <c:v>37104</c:v>
                </c:pt>
                <c:pt idx="5336">
                  <c:v>37103</c:v>
                </c:pt>
                <c:pt idx="5337">
                  <c:v>37102</c:v>
                </c:pt>
                <c:pt idx="5338">
                  <c:v>37099</c:v>
                </c:pt>
                <c:pt idx="5339">
                  <c:v>37098</c:v>
                </c:pt>
                <c:pt idx="5340">
                  <c:v>37097</c:v>
                </c:pt>
                <c:pt idx="5341">
                  <c:v>37096</c:v>
                </c:pt>
                <c:pt idx="5342">
                  <c:v>37095</c:v>
                </c:pt>
                <c:pt idx="5343">
                  <c:v>37092</c:v>
                </c:pt>
                <c:pt idx="5344">
                  <c:v>37091</c:v>
                </c:pt>
                <c:pt idx="5345">
                  <c:v>37090</c:v>
                </c:pt>
                <c:pt idx="5346">
                  <c:v>37089</c:v>
                </c:pt>
                <c:pt idx="5347">
                  <c:v>37088</c:v>
                </c:pt>
                <c:pt idx="5348">
                  <c:v>37085</c:v>
                </c:pt>
                <c:pt idx="5349">
                  <c:v>37084</c:v>
                </c:pt>
                <c:pt idx="5350">
                  <c:v>37083</c:v>
                </c:pt>
                <c:pt idx="5351">
                  <c:v>37082</c:v>
                </c:pt>
                <c:pt idx="5352">
                  <c:v>37081</c:v>
                </c:pt>
                <c:pt idx="5353">
                  <c:v>37078</c:v>
                </c:pt>
                <c:pt idx="5354">
                  <c:v>37077</c:v>
                </c:pt>
                <c:pt idx="5355">
                  <c:v>37075</c:v>
                </c:pt>
                <c:pt idx="5356">
                  <c:v>37074</c:v>
                </c:pt>
                <c:pt idx="5357">
                  <c:v>37071</c:v>
                </c:pt>
                <c:pt idx="5358">
                  <c:v>37070</c:v>
                </c:pt>
                <c:pt idx="5359">
                  <c:v>37069</c:v>
                </c:pt>
                <c:pt idx="5360">
                  <c:v>37068</c:v>
                </c:pt>
                <c:pt idx="5361">
                  <c:v>37067</c:v>
                </c:pt>
                <c:pt idx="5362">
                  <c:v>37064</c:v>
                </c:pt>
                <c:pt idx="5363">
                  <c:v>37063</c:v>
                </c:pt>
                <c:pt idx="5364">
                  <c:v>37062</c:v>
                </c:pt>
                <c:pt idx="5365">
                  <c:v>37061</c:v>
                </c:pt>
                <c:pt idx="5366">
                  <c:v>37060</c:v>
                </c:pt>
                <c:pt idx="5367">
                  <c:v>37057</c:v>
                </c:pt>
                <c:pt idx="5368">
                  <c:v>37056</c:v>
                </c:pt>
                <c:pt idx="5369">
                  <c:v>37055</c:v>
                </c:pt>
                <c:pt idx="5370">
                  <c:v>37054</c:v>
                </c:pt>
                <c:pt idx="5371">
                  <c:v>37053</c:v>
                </c:pt>
                <c:pt idx="5372">
                  <c:v>37050</c:v>
                </c:pt>
                <c:pt idx="5373">
                  <c:v>37049</c:v>
                </c:pt>
                <c:pt idx="5374">
                  <c:v>37048</c:v>
                </c:pt>
                <c:pt idx="5375">
                  <c:v>37047</c:v>
                </c:pt>
                <c:pt idx="5376">
                  <c:v>37046</c:v>
                </c:pt>
                <c:pt idx="5377">
                  <c:v>37043</c:v>
                </c:pt>
                <c:pt idx="5378">
                  <c:v>37042</c:v>
                </c:pt>
                <c:pt idx="5379">
                  <c:v>37041</c:v>
                </c:pt>
                <c:pt idx="5380">
                  <c:v>37040</c:v>
                </c:pt>
                <c:pt idx="5381">
                  <c:v>37036</c:v>
                </c:pt>
                <c:pt idx="5382">
                  <c:v>37035</c:v>
                </c:pt>
                <c:pt idx="5383">
                  <c:v>37034</c:v>
                </c:pt>
                <c:pt idx="5384">
                  <c:v>37033</c:v>
                </c:pt>
                <c:pt idx="5385">
                  <c:v>37032</c:v>
                </c:pt>
                <c:pt idx="5386">
                  <c:v>37029</c:v>
                </c:pt>
                <c:pt idx="5387">
                  <c:v>37028</c:v>
                </c:pt>
                <c:pt idx="5388">
                  <c:v>37027</c:v>
                </c:pt>
                <c:pt idx="5389">
                  <c:v>37026</c:v>
                </c:pt>
                <c:pt idx="5390">
                  <c:v>37025</c:v>
                </c:pt>
                <c:pt idx="5391">
                  <c:v>37022</c:v>
                </c:pt>
                <c:pt idx="5392">
                  <c:v>37021</c:v>
                </c:pt>
                <c:pt idx="5393">
                  <c:v>37020</c:v>
                </c:pt>
                <c:pt idx="5394">
                  <c:v>37019</c:v>
                </c:pt>
                <c:pt idx="5395">
                  <c:v>37018</c:v>
                </c:pt>
                <c:pt idx="5396">
                  <c:v>37015</c:v>
                </c:pt>
                <c:pt idx="5397">
                  <c:v>37014</c:v>
                </c:pt>
                <c:pt idx="5398">
                  <c:v>37013</c:v>
                </c:pt>
                <c:pt idx="5399">
                  <c:v>37012</c:v>
                </c:pt>
                <c:pt idx="5400">
                  <c:v>37011</c:v>
                </c:pt>
                <c:pt idx="5401">
                  <c:v>37008</c:v>
                </c:pt>
                <c:pt idx="5402">
                  <c:v>37007</c:v>
                </c:pt>
                <c:pt idx="5403">
                  <c:v>37006</c:v>
                </c:pt>
                <c:pt idx="5404">
                  <c:v>37005</c:v>
                </c:pt>
                <c:pt idx="5405">
                  <c:v>37004</c:v>
                </c:pt>
                <c:pt idx="5406">
                  <c:v>37001</c:v>
                </c:pt>
                <c:pt idx="5407">
                  <c:v>37000</c:v>
                </c:pt>
                <c:pt idx="5408">
                  <c:v>36999</c:v>
                </c:pt>
                <c:pt idx="5409">
                  <c:v>36998</c:v>
                </c:pt>
                <c:pt idx="5410">
                  <c:v>36997</c:v>
                </c:pt>
                <c:pt idx="5411">
                  <c:v>36993</c:v>
                </c:pt>
                <c:pt idx="5412">
                  <c:v>36992</c:v>
                </c:pt>
                <c:pt idx="5413">
                  <c:v>36991</c:v>
                </c:pt>
                <c:pt idx="5414">
                  <c:v>36990</c:v>
                </c:pt>
                <c:pt idx="5415">
                  <c:v>36987</c:v>
                </c:pt>
                <c:pt idx="5416">
                  <c:v>36986</c:v>
                </c:pt>
                <c:pt idx="5417">
                  <c:v>36985</c:v>
                </c:pt>
                <c:pt idx="5418">
                  <c:v>36984</c:v>
                </c:pt>
                <c:pt idx="5419">
                  <c:v>36983</c:v>
                </c:pt>
                <c:pt idx="5420">
                  <c:v>36980</c:v>
                </c:pt>
                <c:pt idx="5421">
                  <c:v>36979</c:v>
                </c:pt>
                <c:pt idx="5422">
                  <c:v>36978</c:v>
                </c:pt>
                <c:pt idx="5423">
                  <c:v>36977</c:v>
                </c:pt>
                <c:pt idx="5424">
                  <c:v>36976</c:v>
                </c:pt>
                <c:pt idx="5425">
                  <c:v>36973</c:v>
                </c:pt>
                <c:pt idx="5426">
                  <c:v>36972</c:v>
                </c:pt>
                <c:pt idx="5427">
                  <c:v>36971</c:v>
                </c:pt>
                <c:pt idx="5428">
                  <c:v>36970</c:v>
                </c:pt>
                <c:pt idx="5429">
                  <c:v>36969</c:v>
                </c:pt>
                <c:pt idx="5430">
                  <c:v>36966</c:v>
                </c:pt>
                <c:pt idx="5431">
                  <c:v>36965</c:v>
                </c:pt>
                <c:pt idx="5432">
                  <c:v>36964</c:v>
                </c:pt>
                <c:pt idx="5433">
                  <c:v>36963</c:v>
                </c:pt>
                <c:pt idx="5434">
                  <c:v>36962</c:v>
                </c:pt>
                <c:pt idx="5435">
                  <c:v>36959</c:v>
                </c:pt>
                <c:pt idx="5436">
                  <c:v>36958</c:v>
                </c:pt>
                <c:pt idx="5437">
                  <c:v>36957</c:v>
                </c:pt>
                <c:pt idx="5438">
                  <c:v>36956</c:v>
                </c:pt>
                <c:pt idx="5439">
                  <c:v>36955</c:v>
                </c:pt>
                <c:pt idx="5440">
                  <c:v>36952</c:v>
                </c:pt>
                <c:pt idx="5441">
                  <c:v>36951</c:v>
                </c:pt>
                <c:pt idx="5442">
                  <c:v>36950</c:v>
                </c:pt>
                <c:pt idx="5443">
                  <c:v>36949</c:v>
                </c:pt>
                <c:pt idx="5444">
                  <c:v>36948</c:v>
                </c:pt>
                <c:pt idx="5445">
                  <c:v>36945</c:v>
                </c:pt>
                <c:pt idx="5446">
                  <c:v>36944</c:v>
                </c:pt>
                <c:pt idx="5447">
                  <c:v>36943</c:v>
                </c:pt>
                <c:pt idx="5448">
                  <c:v>36942</c:v>
                </c:pt>
                <c:pt idx="5449">
                  <c:v>36938</c:v>
                </c:pt>
                <c:pt idx="5450">
                  <c:v>36937</c:v>
                </c:pt>
                <c:pt idx="5451">
                  <c:v>36936</c:v>
                </c:pt>
                <c:pt idx="5452">
                  <c:v>36935</c:v>
                </c:pt>
                <c:pt idx="5453">
                  <c:v>36934</c:v>
                </c:pt>
                <c:pt idx="5454">
                  <c:v>36931</c:v>
                </c:pt>
                <c:pt idx="5455">
                  <c:v>36930</c:v>
                </c:pt>
                <c:pt idx="5456">
                  <c:v>36929</c:v>
                </c:pt>
                <c:pt idx="5457">
                  <c:v>36928</c:v>
                </c:pt>
                <c:pt idx="5458">
                  <c:v>36927</c:v>
                </c:pt>
                <c:pt idx="5459">
                  <c:v>36924</c:v>
                </c:pt>
                <c:pt idx="5460">
                  <c:v>36923</c:v>
                </c:pt>
                <c:pt idx="5461">
                  <c:v>36922</c:v>
                </c:pt>
                <c:pt idx="5462">
                  <c:v>36921</c:v>
                </c:pt>
                <c:pt idx="5463">
                  <c:v>36920</c:v>
                </c:pt>
                <c:pt idx="5464">
                  <c:v>36917</c:v>
                </c:pt>
                <c:pt idx="5465">
                  <c:v>36916</c:v>
                </c:pt>
                <c:pt idx="5466">
                  <c:v>36915</c:v>
                </c:pt>
                <c:pt idx="5467">
                  <c:v>36914</c:v>
                </c:pt>
                <c:pt idx="5468">
                  <c:v>36913</c:v>
                </c:pt>
                <c:pt idx="5469">
                  <c:v>36910</c:v>
                </c:pt>
                <c:pt idx="5470">
                  <c:v>36909</c:v>
                </c:pt>
                <c:pt idx="5471">
                  <c:v>36908</c:v>
                </c:pt>
                <c:pt idx="5472">
                  <c:v>36907</c:v>
                </c:pt>
                <c:pt idx="5473">
                  <c:v>36903</c:v>
                </c:pt>
                <c:pt idx="5474">
                  <c:v>36902</c:v>
                </c:pt>
                <c:pt idx="5475">
                  <c:v>36901</c:v>
                </c:pt>
                <c:pt idx="5476">
                  <c:v>36900</c:v>
                </c:pt>
                <c:pt idx="5477">
                  <c:v>36899</c:v>
                </c:pt>
                <c:pt idx="5478">
                  <c:v>36896</c:v>
                </c:pt>
                <c:pt idx="5479">
                  <c:v>36895</c:v>
                </c:pt>
                <c:pt idx="5480">
                  <c:v>36894</c:v>
                </c:pt>
                <c:pt idx="5481">
                  <c:v>36893</c:v>
                </c:pt>
                <c:pt idx="5482">
                  <c:v>36889</c:v>
                </c:pt>
                <c:pt idx="5483">
                  <c:v>36888</c:v>
                </c:pt>
                <c:pt idx="5484">
                  <c:v>36887</c:v>
                </c:pt>
                <c:pt idx="5485">
                  <c:v>36886</c:v>
                </c:pt>
                <c:pt idx="5486">
                  <c:v>36882</c:v>
                </c:pt>
                <c:pt idx="5487">
                  <c:v>36881</c:v>
                </c:pt>
                <c:pt idx="5488">
                  <c:v>36880</c:v>
                </c:pt>
                <c:pt idx="5489">
                  <c:v>36879</c:v>
                </c:pt>
                <c:pt idx="5490">
                  <c:v>36878</c:v>
                </c:pt>
                <c:pt idx="5491">
                  <c:v>36875</c:v>
                </c:pt>
                <c:pt idx="5492">
                  <c:v>36874</c:v>
                </c:pt>
                <c:pt idx="5493">
                  <c:v>36873</c:v>
                </c:pt>
                <c:pt idx="5494">
                  <c:v>36872</c:v>
                </c:pt>
                <c:pt idx="5495">
                  <c:v>36871</c:v>
                </c:pt>
                <c:pt idx="5496">
                  <c:v>36868</c:v>
                </c:pt>
                <c:pt idx="5497">
                  <c:v>36867</c:v>
                </c:pt>
                <c:pt idx="5498">
                  <c:v>36866</c:v>
                </c:pt>
                <c:pt idx="5499">
                  <c:v>36865</c:v>
                </c:pt>
                <c:pt idx="5500">
                  <c:v>36864</c:v>
                </c:pt>
                <c:pt idx="5501">
                  <c:v>36861</c:v>
                </c:pt>
                <c:pt idx="5502">
                  <c:v>36860</c:v>
                </c:pt>
                <c:pt idx="5503">
                  <c:v>36859</c:v>
                </c:pt>
                <c:pt idx="5504">
                  <c:v>36858</c:v>
                </c:pt>
                <c:pt idx="5505">
                  <c:v>36857</c:v>
                </c:pt>
                <c:pt idx="5506">
                  <c:v>36854</c:v>
                </c:pt>
                <c:pt idx="5507">
                  <c:v>36852</c:v>
                </c:pt>
                <c:pt idx="5508">
                  <c:v>36851</c:v>
                </c:pt>
                <c:pt idx="5509">
                  <c:v>36850</c:v>
                </c:pt>
                <c:pt idx="5510">
                  <c:v>36847</c:v>
                </c:pt>
                <c:pt idx="5511">
                  <c:v>36846</c:v>
                </c:pt>
                <c:pt idx="5512">
                  <c:v>36845</c:v>
                </c:pt>
                <c:pt idx="5513">
                  <c:v>36844</c:v>
                </c:pt>
                <c:pt idx="5514">
                  <c:v>36843</c:v>
                </c:pt>
                <c:pt idx="5515">
                  <c:v>36840</c:v>
                </c:pt>
                <c:pt idx="5516">
                  <c:v>36839</c:v>
                </c:pt>
                <c:pt idx="5517">
                  <c:v>36838</c:v>
                </c:pt>
                <c:pt idx="5518">
                  <c:v>36837</c:v>
                </c:pt>
                <c:pt idx="5519">
                  <c:v>36836</c:v>
                </c:pt>
                <c:pt idx="5520">
                  <c:v>36833</c:v>
                </c:pt>
                <c:pt idx="5521">
                  <c:v>36832</c:v>
                </c:pt>
                <c:pt idx="5522">
                  <c:v>36831</c:v>
                </c:pt>
                <c:pt idx="5523">
                  <c:v>36830</c:v>
                </c:pt>
                <c:pt idx="5524">
                  <c:v>36829</c:v>
                </c:pt>
                <c:pt idx="5525">
                  <c:v>36826</c:v>
                </c:pt>
                <c:pt idx="5526">
                  <c:v>36825</c:v>
                </c:pt>
                <c:pt idx="5527">
                  <c:v>36824</c:v>
                </c:pt>
                <c:pt idx="5528">
                  <c:v>36823</c:v>
                </c:pt>
                <c:pt idx="5529">
                  <c:v>36822</c:v>
                </c:pt>
                <c:pt idx="5530">
                  <c:v>36819</c:v>
                </c:pt>
                <c:pt idx="5531">
                  <c:v>36818</c:v>
                </c:pt>
                <c:pt idx="5532">
                  <c:v>36817</c:v>
                </c:pt>
                <c:pt idx="5533">
                  <c:v>36816</c:v>
                </c:pt>
                <c:pt idx="5534">
                  <c:v>36815</c:v>
                </c:pt>
                <c:pt idx="5535">
                  <c:v>36812</c:v>
                </c:pt>
                <c:pt idx="5536">
                  <c:v>36811</c:v>
                </c:pt>
                <c:pt idx="5537">
                  <c:v>36810</c:v>
                </c:pt>
                <c:pt idx="5538">
                  <c:v>36809</c:v>
                </c:pt>
                <c:pt idx="5539">
                  <c:v>36808</c:v>
                </c:pt>
                <c:pt idx="5540">
                  <c:v>36805</c:v>
                </c:pt>
                <c:pt idx="5541">
                  <c:v>36804</c:v>
                </c:pt>
                <c:pt idx="5542">
                  <c:v>36803</c:v>
                </c:pt>
                <c:pt idx="5543">
                  <c:v>36802</c:v>
                </c:pt>
                <c:pt idx="5544">
                  <c:v>36801</c:v>
                </c:pt>
                <c:pt idx="5545">
                  <c:v>36798</c:v>
                </c:pt>
                <c:pt idx="5546">
                  <c:v>36797</c:v>
                </c:pt>
                <c:pt idx="5547">
                  <c:v>36796</c:v>
                </c:pt>
                <c:pt idx="5548">
                  <c:v>36795</c:v>
                </c:pt>
                <c:pt idx="5549">
                  <c:v>36794</c:v>
                </c:pt>
                <c:pt idx="5550">
                  <c:v>36791</c:v>
                </c:pt>
                <c:pt idx="5551">
                  <c:v>36790</c:v>
                </c:pt>
                <c:pt idx="5552">
                  <c:v>36789</c:v>
                </c:pt>
                <c:pt idx="5553">
                  <c:v>36788</c:v>
                </c:pt>
                <c:pt idx="5554">
                  <c:v>36787</c:v>
                </c:pt>
                <c:pt idx="5555">
                  <c:v>36784</c:v>
                </c:pt>
                <c:pt idx="5556">
                  <c:v>36783</c:v>
                </c:pt>
                <c:pt idx="5557">
                  <c:v>36782</c:v>
                </c:pt>
                <c:pt idx="5558">
                  <c:v>36781</c:v>
                </c:pt>
                <c:pt idx="5559">
                  <c:v>36780</c:v>
                </c:pt>
                <c:pt idx="5560">
                  <c:v>36777</c:v>
                </c:pt>
                <c:pt idx="5561">
                  <c:v>36776</c:v>
                </c:pt>
                <c:pt idx="5562">
                  <c:v>36775</c:v>
                </c:pt>
                <c:pt idx="5563">
                  <c:v>36774</c:v>
                </c:pt>
                <c:pt idx="5564">
                  <c:v>36770</c:v>
                </c:pt>
                <c:pt idx="5565">
                  <c:v>36769</c:v>
                </c:pt>
                <c:pt idx="5566">
                  <c:v>36768</c:v>
                </c:pt>
                <c:pt idx="5567">
                  <c:v>36767</c:v>
                </c:pt>
                <c:pt idx="5568">
                  <c:v>36766</c:v>
                </c:pt>
                <c:pt idx="5569">
                  <c:v>36763</c:v>
                </c:pt>
                <c:pt idx="5570">
                  <c:v>36762</c:v>
                </c:pt>
                <c:pt idx="5571">
                  <c:v>36761</c:v>
                </c:pt>
                <c:pt idx="5572">
                  <c:v>36760</c:v>
                </c:pt>
                <c:pt idx="5573">
                  <c:v>36759</c:v>
                </c:pt>
                <c:pt idx="5574">
                  <c:v>36756</c:v>
                </c:pt>
                <c:pt idx="5575">
                  <c:v>36755</c:v>
                </c:pt>
                <c:pt idx="5576">
                  <c:v>36754</c:v>
                </c:pt>
                <c:pt idx="5577">
                  <c:v>36753</c:v>
                </c:pt>
                <c:pt idx="5578">
                  <c:v>36752</c:v>
                </c:pt>
                <c:pt idx="5579">
                  <c:v>36749</c:v>
                </c:pt>
                <c:pt idx="5580">
                  <c:v>36748</c:v>
                </c:pt>
                <c:pt idx="5581">
                  <c:v>36747</c:v>
                </c:pt>
                <c:pt idx="5582">
                  <c:v>36746</c:v>
                </c:pt>
                <c:pt idx="5583">
                  <c:v>36745</c:v>
                </c:pt>
                <c:pt idx="5584">
                  <c:v>36742</c:v>
                </c:pt>
                <c:pt idx="5585">
                  <c:v>36741</c:v>
                </c:pt>
                <c:pt idx="5586">
                  <c:v>36740</c:v>
                </c:pt>
                <c:pt idx="5587">
                  <c:v>36739</c:v>
                </c:pt>
                <c:pt idx="5588">
                  <c:v>36738</c:v>
                </c:pt>
                <c:pt idx="5589">
                  <c:v>36735</c:v>
                </c:pt>
                <c:pt idx="5590">
                  <c:v>36734</c:v>
                </c:pt>
                <c:pt idx="5591">
                  <c:v>36733</c:v>
                </c:pt>
                <c:pt idx="5592">
                  <c:v>36732</c:v>
                </c:pt>
                <c:pt idx="5593">
                  <c:v>36731</c:v>
                </c:pt>
                <c:pt idx="5594">
                  <c:v>36728</c:v>
                </c:pt>
                <c:pt idx="5595">
                  <c:v>36727</c:v>
                </c:pt>
                <c:pt idx="5596">
                  <c:v>36726</c:v>
                </c:pt>
                <c:pt idx="5597">
                  <c:v>36725</c:v>
                </c:pt>
                <c:pt idx="5598">
                  <c:v>36724</c:v>
                </c:pt>
                <c:pt idx="5599">
                  <c:v>36721</c:v>
                </c:pt>
                <c:pt idx="5600">
                  <c:v>36720</c:v>
                </c:pt>
                <c:pt idx="5601">
                  <c:v>36719</c:v>
                </c:pt>
                <c:pt idx="5602">
                  <c:v>36718</c:v>
                </c:pt>
                <c:pt idx="5603">
                  <c:v>36717</c:v>
                </c:pt>
                <c:pt idx="5604">
                  <c:v>36714</c:v>
                </c:pt>
                <c:pt idx="5605">
                  <c:v>36713</c:v>
                </c:pt>
                <c:pt idx="5606">
                  <c:v>36712</c:v>
                </c:pt>
                <c:pt idx="5607">
                  <c:v>36710</c:v>
                </c:pt>
                <c:pt idx="5608">
                  <c:v>36707</c:v>
                </c:pt>
                <c:pt idx="5609">
                  <c:v>36706</c:v>
                </c:pt>
                <c:pt idx="5610">
                  <c:v>36705</c:v>
                </c:pt>
                <c:pt idx="5611">
                  <c:v>36704</c:v>
                </c:pt>
                <c:pt idx="5612">
                  <c:v>36703</c:v>
                </c:pt>
                <c:pt idx="5613">
                  <c:v>36700</c:v>
                </c:pt>
                <c:pt idx="5614">
                  <c:v>36699</c:v>
                </c:pt>
                <c:pt idx="5615">
                  <c:v>36698</c:v>
                </c:pt>
                <c:pt idx="5616">
                  <c:v>36697</c:v>
                </c:pt>
                <c:pt idx="5617">
                  <c:v>36696</c:v>
                </c:pt>
                <c:pt idx="5618">
                  <c:v>36693</c:v>
                </c:pt>
                <c:pt idx="5619">
                  <c:v>36692</c:v>
                </c:pt>
                <c:pt idx="5620">
                  <c:v>36691</c:v>
                </c:pt>
                <c:pt idx="5621">
                  <c:v>36690</c:v>
                </c:pt>
                <c:pt idx="5622">
                  <c:v>36689</c:v>
                </c:pt>
                <c:pt idx="5623">
                  <c:v>36686</c:v>
                </c:pt>
                <c:pt idx="5624">
                  <c:v>36685</c:v>
                </c:pt>
                <c:pt idx="5625">
                  <c:v>36684</c:v>
                </c:pt>
                <c:pt idx="5626">
                  <c:v>36683</c:v>
                </c:pt>
                <c:pt idx="5627">
                  <c:v>36682</c:v>
                </c:pt>
                <c:pt idx="5628">
                  <c:v>36679</c:v>
                </c:pt>
                <c:pt idx="5629">
                  <c:v>36678</c:v>
                </c:pt>
                <c:pt idx="5630">
                  <c:v>36677</c:v>
                </c:pt>
                <c:pt idx="5631">
                  <c:v>36676</c:v>
                </c:pt>
                <c:pt idx="5632">
                  <c:v>36672</c:v>
                </c:pt>
                <c:pt idx="5633">
                  <c:v>36671</c:v>
                </c:pt>
                <c:pt idx="5634">
                  <c:v>36670</c:v>
                </c:pt>
                <c:pt idx="5635">
                  <c:v>36669</c:v>
                </c:pt>
                <c:pt idx="5636">
                  <c:v>36668</c:v>
                </c:pt>
                <c:pt idx="5637">
                  <c:v>36665</c:v>
                </c:pt>
                <c:pt idx="5638">
                  <c:v>36664</c:v>
                </c:pt>
                <c:pt idx="5639">
                  <c:v>36663</c:v>
                </c:pt>
                <c:pt idx="5640">
                  <c:v>36662</c:v>
                </c:pt>
                <c:pt idx="5641">
                  <c:v>36661</c:v>
                </c:pt>
                <c:pt idx="5642">
                  <c:v>36658</c:v>
                </c:pt>
                <c:pt idx="5643">
                  <c:v>36657</c:v>
                </c:pt>
                <c:pt idx="5644">
                  <c:v>36656</c:v>
                </c:pt>
                <c:pt idx="5645">
                  <c:v>36655</c:v>
                </c:pt>
                <c:pt idx="5646">
                  <c:v>36654</c:v>
                </c:pt>
                <c:pt idx="5647">
                  <c:v>36651</c:v>
                </c:pt>
                <c:pt idx="5648">
                  <c:v>36650</c:v>
                </c:pt>
                <c:pt idx="5649">
                  <c:v>36649</c:v>
                </c:pt>
                <c:pt idx="5650">
                  <c:v>36648</c:v>
                </c:pt>
                <c:pt idx="5651">
                  <c:v>36647</c:v>
                </c:pt>
                <c:pt idx="5652">
                  <c:v>36644</c:v>
                </c:pt>
                <c:pt idx="5653">
                  <c:v>36643</c:v>
                </c:pt>
                <c:pt idx="5654">
                  <c:v>36642</c:v>
                </c:pt>
                <c:pt idx="5655">
                  <c:v>36641</c:v>
                </c:pt>
                <c:pt idx="5656">
                  <c:v>36640</c:v>
                </c:pt>
                <c:pt idx="5657">
                  <c:v>36636</c:v>
                </c:pt>
                <c:pt idx="5658">
                  <c:v>36635</c:v>
                </c:pt>
                <c:pt idx="5659">
                  <c:v>36634</c:v>
                </c:pt>
                <c:pt idx="5660">
                  <c:v>36633</c:v>
                </c:pt>
                <c:pt idx="5661">
                  <c:v>36630</c:v>
                </c:pt>
                <c:pt idx="5662">
                  <c:v>36629</c:v>
                </c:pt>
                <c:pt idx="5663">
                  <c:v>36628</c:v>
                </c:pt>
                <c:pt idx="5664">
                  <c:v>36627</c:v>
                </c:pt>
                <c:pt idx="5665">
                  <c:v>36626</c:v>
                </c:pt>
                <c:pt idx="5666">
                  <c:v>36623</c:v>
                </c:pt>
                <c:pt idx="5667">
                  <c:v>36622</c:v>
                </c:pt>
                <c:pt idx="5668">
                  <c:v>36621</c:v>
                </c:pt>
                <c:pt idx="5669">
                  <c:v>36620</c:v>
                </c:pt>
                <c:pt idx="5670">
                  <c:v>36619</c:v>
                </c:pt>
                <c:pt idx="5671">
                  <c:v>36616</c:v>
                </c:pt>
                <c:pt idx="5672">
                  <c:v>36615</c:v>
                </c:pt>
                <c:pt idx="5673">
                  <c:v>36614</c:v>
                </c:pt>
                <c:pt idx="5674">
                  <c:v>36613</c:v>
                </c:pt>
                <c:pt idx="5675">
                  <c:v>36612</c:v>
                </c:pt>
                <c:pt idx="5676">
                  <c:v>36609</c:v>
                </c:pt>
                <c:pt idx="5677">
                  <c:v>36608</c:v>
                </c:pt>
                <c:pt idx="5678">
                  <c:v>36607</c:v>
                </c:pt>
                <c:pt idx="5679">
                  <c:v>36606</c:v>
                </c:pt>
                <c:pt idx="5680">
                  <c:v>36605</c:v>
                </c:pt>
                <c:pt idx="5681">
                  <c:v>36602</c:v>
                </c:pt>
                <c:pt idx="5682">
                  <c:v>36601</c:v>
                </c:pt>
                <c:pt idx="5683">
                  <c:v>36600</c:v>
                </c:pt>
                <c:pt idx="5684">
                  <c:v>36599</c:v>
                </c:pt>
                <c:pt idx="5685">
                  <c:v>36598</c:v>
                </c:pt>
                <c:pt idx="5686">
                  <c:v>36595</c:v>
                </c:pt>
                <c:pt idx="5687">
                  <c:v>36594</c:v>
                </c:pt>
                <c:pt idx="5688">
                  <c:v>36593</c:v>
                </c:pt>
                <c:pt idx="5689">
                  <c:v>36592</c:v>
                </c:pt>
                <c:pt idx="5690">
                  <c:v>36591</c:v>
                </c:pt>
                <c:pt idx="5691">
                  <c:v>36588</c:v>
                </c:pt>
                <c:pt idx="5692">
                  <c:v>36587</c:v>
                </c:pt>
                <c:pt idx="5693">
                  <c:v>36586</c:v>
                </c:pt>
                <c:pt idx="5694">
                  <c:v>36585</c:v>
                </c:pt>
                <c:pt idx="5695">
                  <c:v>36584</c:v>
                </c:pt>
                <c:pt idx="5696">
                  <c:v>36581</c:v>
                </c:pt>
                <c:pt idx="5697">
                  <c:v>36580</c:v>
                </c:pt>
                <c:pt idx="5698">
                  <c:v>36579</c:v>
                </c:pt>
                <c:pt idx="5699">
                  <c:v>36578</c:v>
                </c:pt>
                <c:pt idx="5700">
                  <c:v>36574</c:v>
                </c:pt>
                <c:pt idx="5701">
                  <c:v>36573</c:v>
                </c:pt>
                <c:pt idx="5702">
                  <c:v>36572</c:v>
                </c:pt>
                <c:pt idx="5703">
                  <c:v>36571</c:v>
                </c:pt>
                <c:pt idx="5704">
                  <c:v>36570</c:v>
                </c:pt>
                <c:pt idx="5705">
                  <c:v>36567</c:v>
                </c:pt>
                <c:pt idx="5706">
                  <c:v>36566</c:v>
                </c:pt>
                <c:pt idx="5707">
                  <c:v>36565</c:v>
                </c:pt>
                <c:pt idx="5708">
                  <c:v>36564</c:v>
                </c:pt>
                <c:pt idx="5709">
                  <c:v>36563</c:v>
                </c:pt>
                <c:pt idx="5710">
                  <c:v>36560</c:v>
                </c:pt>
                <c:pt idx="5711">
                  <c:v>36559</c:v>
                </c:pt>
                <c:pt idx="5712">
                  <c:v>36558</c:v>
                </c:pt>
                <c:pt idx="5713">
                  <c:v>36557</c:v>
                </c:pt>
                <c:pt idx="5714">
                  <c:v>36556</c:v>
                </c:pt>
                <c:pt idx="5715">
                  <c:v>36553</c:v>
                </c:pt>
                <c:pt idx="5716">
                  <c:v>36552</c:v>
                </c:pt>
                <c:pt idx="5717">
                  <c:v>36551</c:v>
                </c:pt>
                <c:pt idx="5718">
                  <c:v>36550</c:v>
                </c:pt>
                <c:pt idx="5719">
                  <c:v>36549</c:v>
                </c:pt>
                <c:pt idx="5720">
                  <c:v>36546</c:v>
                </c:pt>
                <c:pt idx="5721">
                  <c:v>36545</c:v>
                </c:pt>
                <c:pt idx="5722">
                  <c:v>36544</c:v>
                </c:pt>
                <c:pt idx="5723">
                  <c:v>36543</c:v>
                </c:pt>
                <c:pt idx="5724">
                  <c:v>36539</c:v>
                </c:pt>
                <c:pt idx="5725">
                  <c:v>36538</c:v>
                </c:pt>
                <c:pt idx="5726">
                  <c:v>36537</c:v>
                </c:pt>
                <c:pt idx="5727">
                  <c:v>36536</c:v>
                </c:pt>
                <c:pt idx="5728">
                  <c:v>36535</c:v>
                </c:pt>
                <c:pt idx="5729">
                  <c:v>36532</c:v>
                </c:pt>
                <c:pt idx="5730">
                  <c:v>36531</c:v>
                </c:pt>
                <c:pt idx="5731">
                  <c:v>36530</c:v>
                </c:pt>
                <c:pt idx="5732">
                  <c:v>36529</c:v>
                </c:pt>
                <c:pt idx="5733">
                  <c:v>36528</c:v>
                </c:pt>
                <c:pt idx="5734">
                  <c:v>36525</c:v>
                </c:pt>
                <c:pt idx="5735">
                  <c:v>36524</c:v>
                </c:pt>
                <c:pt idx="5736">
                  <c:v>36523</c:v>
                </c:pt>
                <c:pt idx="5737">
                  <c:v>36522</c:v>
                </c:pt>
                <c:pt idx="5738">
                  <c:v>36521</c:v>
                </c:pt>
                <c:pt idx="5739">
                  <c:v>36517</c:v>
                </c:pt>
                <c:pt idx="5740">
                  <c:v>36516</c:v>
                </c:pt>
                <c:pt idx="5741">
                  <c:v>36515</c:v>
                </c:pt>
                <c:pt idx="5742">
                  <c:v>36514</c:v>
                </c:pt>
                <c:pt idx="5743">
                  <c:v>36511</c:v>
                </c:pt>
                <c:pt idx="5744">
                  <c:v>36510</c:v>
                </c:pt>
                <c:pt idx="5745">
                  <c:v>36509</c:v>
                </c:pt>
                <c:pt idx="5746">
                  <c:v>36508</c:v>
                </c:pt>
                <c:pt idx="5747">
                  <c:v>36507</c:v>
                </c:pt>
                <c:pt idx="5748">
                  <c:v>36504</c:v>
                </c:pt>
                <c:pt idx="5749">
                  <c:v>36503</c:v>
                </c:pt>
                <c:pt idx="5750">
                  <c:v>36502</c:v>
                </c:pt>
                <c:pt idx="5751">
                  <c:v>36501</c:v>
                </c:pt>
                <c:pt idx="5752">
                  <c:v>36500</c:v>
                </c:pt>
                <c:pt idx="5753">
                  <c:v>36497</c:v>
                </c:pt>
                <c:pt idx="5754">
                  <c:v>36496</c:v>
                </c:pt>
                <c:pt idx="5755">
                  <c:v>36495</c:v>
                </c:pt>
                <c:pt idx="5756">
                  <c:v>36494</c:v>
                </c:pt>
                <c:pt idx="5757">
                  <c:v>36493</c:v>
                </c:pt>
                <c:pt idx="5758">
                  <c:v>36490</c:v>
                </c:pt>
                <c:pt idx="5759">
                  <c:v>36488</c:v>
                </c:pt>
                <c:pt idx="5760">
                  <c:v>36487</c:v>
                </c:pt>
                <c:pt idx="5761">
                  <c:v>36486</c:v>
                </c:pt>
                <c:pt idx="5762">
                  <c:v>36483</c:v>
                </c:pt>
                <c:pt idx="5763">
                  <c:v>36482</c:v>
                </c:pt>
                <c:pt idx="5764">
                  <c:v>36481</c:v>
                </c:pt>
                <c:pt idx="5765">
                  <c:v>36480</c:v>
                </c:pt>
                <c:pt idx="5766">
                  <c:v>36479</c:v>
                </c:pt>
                <c:pt idx="5767">
                  <c:v>36476</c:v>
                </c:pt>
                <c:pt idx="5768">
                  <c:v>36475</c:v>
                </c:pt>
                <c:pt idx="5769">
                  <c:v>36474</c:v>
                </c:pt>
                <c:pt idx="5770">
                  <c:v>36473</c:v>
                </c:pt>
                <c:pt idx="5771">
                  <c:v>36472</c:v>
                </c:pt>
                <c:pt idx="5772">
                  <c:v>36469</c:v>
                </c:pt>
                <c:pt idx="5773">
                  <c:v>36468</c:v>
                </c:pt>
                <c:pt idx="5774">
                  <c:v>36467</c:v>
                </c:pt>
                <c:pt idx="5775">
                  <c:v>36466</c:v>
                </c:pt>
                <c:pt idx="5776">
                  <c:v>36465</c:v>
                </c:pt>
                <c:pt idx="5777">
                  <c:v>36462</c:v>
                </c:pt>
                <c:pt idx="5778">
                  <c:v>36461</c:v>
                </c:pt>
                <c:pt idx="5779">
                  <c:v>36460</c:v>
                </c:pt>
                <c:pt idx="5780">
                  <c:v>36459</c:v>
                </c:pt>
                <c:pt idx="5781">
                  <c:v>36458</c:v>
                </c:pt>
                <c:pt idx="5782">
                  <c:v>36455</c:v>
                </c:pt>
                <c:pt idx="5783">
                  <c:v>36454</c:v>
                </c:pt>
                <c:pt idx="5784">
                  <c:v>36453</c:v>
                </c:pt>
                <c:pt idx="5785">
                  <c:v>36452</c:v>
                </c:pt>
                <c:pt idx="5786">
                  <c:v>36451</c:v>
                </c:pt>
                <c:pt idx="5787">
                  <c:v>36448</c:v>
                </c:pt>
                <c:pt idx="5788">
                  <c:v>36447</c:v>
                </c:pt>
                <c:pt idx="5789">
                  <c:v>36446</c:v>
                </c:pt>
                <c:pt idx="5790">
                  <c:v>36445</c:v>
                </c:pt>
                <c:pt idx="5791">
                  <c:v>36444</c:v>
                </c:pt>
                <c:pt idx="5792">
                  <c:v>36441</c:v>
                </c:pt>
                <c:pt idx="5793">
                  <c:v>36440</c:v>
                </c:pt>
                <c:pt idx="5794">
                  <c:v>36439</c:v>
                </c:pt>
                <c:pt idx="5795">
                  <c:v>36438</c:v>
                </c:pt>
                <c:pt idx="5796">
                  <c:v>36437</c:v>
                </c:pt>
                <c:pt idx="5797">
                  <c:v>36434</c:v>
                </c:pt>
                <c:pt idx="5798">
                  <c:v>36433</c:v>
                </c:pt>
                <c:pt idx="5799">
                  <c:v>36432</c:v>
                </c:pt>
                <c:pt idx="5800">
                  <c:v>36431</c:v>
                </c:pt>
                <c:pt idx="5801">
                  <c:v>36430</c:v>
                </c:pt>
                <c:pt idx="5802">
                  <c:v>36427</c:v>
                </c:pt>
                <c:pt idx="5803">
                  <c:v>36426</c:v>
                </c:pt>
                <c:pt idx="5804">
                  <c:v>36425</c:v>
                </c:pt>
                <c:pt idx="5805">
                  <c:v>36424</c:v>
                </c:pt>
                <c:pt idx="5806">
                  <c:v>36423</c:v>
                </c:pt>
                <c:pt idx="5807">
                  <c:v>36420</c:v>
                </c:pt>
                <c:pt idx="5808">
                  <c:v>36419</c:v>
                </c:pt>
                <c:pt idx="5809">
                  <c:v>36418</c:v>
                </c:pt>
                <c:pt idx="5810">
                  <c:v>36417</c:v>
                </c:pt>
                <c:pt idx="5811">
                  <c:v>36416</c:v>
                </c:pt>
                <c:pt idx="5812">
                  <c:v>36413</c:v>
                </c:pt>
                <c:pt idx="5813">
                  <c:v>36412</c:v>
                </c:pt>
                <c:pt idx="5814">
                  <c:v>36411</c:v>
                </c:pt>
                <c:pt idx="5815">
                  <c:v>36410</c:v>
                </c:pt>
                <c:pt idx="5816">
                  <c:v>36406</c:v>
                </c:pt>
                <c:pt idx="5817">
                  <c:v>36405</c:v>
                </c:pt>
                <c:pt idx="5818">
                  <c:v>36404</c:v>
                </c:pt>
                <c:pt idx="5819">
                  <c:v>36403</c:v>
                </c:pt>
                <c:pt idx="5820">
                  <c:v>36402</c:v>
                </c:pt>
                <c:pt idx="5821">
                  <c:v>36399</c:v>
                </c:pt>
                <c:pt idx="5822">
                  <c:v>36398</c:v>
                </c:pt>
                <c:pt idx="5823">
                  <c:v>36397</c:v>
                </c:pt>
                <c:pt idx="5824">
                  <c:v>36396</c:v>
                </c:pt>
                <c:pt idx="5825">
                  <c:v>36395</c:v>
                </c:pt>
                <c:pt idx="5826">
                  <c:v>36392</c:v>
                </c:pt>
                <c:pt idx="5827">
                  <c:v>36391</c:v>
                </c:pt>
                <c:pt idx="5828">
                  <c:v>36390</c:v>
                </c:pt>
                <c:pt idx="5829">
                  <c:v>36389</c:v>
                </c:pt>
                <c:pt idx="5830">
                  <c:v>36388</c:v>
                </c:pt>
                <c:pt idx="5831">
                  <c:v>36385</c:v>
                </c:pt>
                <c:pt idx="5832">
                  <c:v>36384</c:v>
                </c:pt>
                <c:pt idx="5833">
                  <c:v>36383</c:v>
                </c:pt>
                <c:pt idx="5834">
                  <c:v>36382</c:v>
                </c:pt>
                <c:pt idx="5835">
                  <c:v>36381</c:v>
                </c:pt>
                <c:pt idx="5836">
                  <c:v>36378</c:v>
                </c:pt>
                <c:pt idx="5837">
                  <c:v>36377</c:v>
                </c:pt>
                <c:pt idx="5838">
                  <c:v>36376</c:v>
                </c:pt>
                <c:pt idx="5839">
                  <c:v>36375</c:v>
                </c:pt>
                <c:pt idx="5840">
                  <c:v>36374</c:v>
                </c:pt>
                <c:pt idx="5841">
                  <c:v>36371</c:v>
                </c:pt>
                <c:pt idx="5842">
                  <c:v>36370</c:v>
                </c:pt>
                <c:pt idx="5843">
                  <c:v>36369</c:v>
                </c:pt>
                <c:pt idx="5844">
                  <c:v>36368</c:v>
                </c:pt>
                <c:pt idx="5845">
                  <c:v>36367</c:v>
                </c:pt>
                <c:pt idx="5846">
                  <c:v>36364</c:v>
                </c:pt>
                <c:pt idx="5847">
                  <c:v>36363</c:v>
                </c:pt>
                <c:pt idx="5848">
                  <c:v>36362</c:v>
                </c:pt>
                <c:pt idx="5849">
                  <c:v>36361</c:v>
                </c:pt>
                <c:pt idx="5850">
                  <c:v>36360</c:v>
                </c:pt>
                <c:pt idx="5851">
                  <c:v>36357</c:v>
                </c:pt>
                <c:pt idx="5852">
                  <c:v>36356</c:v>
                </c:pt>
                <c:pt idx="5853">
                  <c:v>36355</c:v>
                </c:pt>
                <c:pt idx="5854">
                  <c:v>36354</c:v>
                </c:pt>
                <c:pt idx="5855">
                  <c:v>36353</c:v>
                </c:pt>
                <c:pt idx="5856">
                  <c:v>36350</c:v>
                </c:pt>
                <c:pt idx="5857">
                  <c:v>36349</c:v>
                </c:pt>
                <c:pt idx="5858">
                  <c:v>36348</c:v>
                </c:pt>
                <c:pt idx="5859">
                  <c:v>36347</c:v>
                </c:pt>
                <c:pt idx="5860">
                  <c:v>36343</c:v>
                </c:pt>
                <c:pt idx="5861">
                  <c:v>36342</c:v>
                </c:pt>
                <c:pt idx="5862">
                  <c:v>36341</c:v>
                </c:pt>
                <c:pt idx="5863">
                  <c:v>36340</c:v>
                </c:pt>
                <c:pt idx="5864">
                  <c:v>36339</c:v>
                </c:pt>
                <c:pt idx="5865">
                  <c:v>36336</c:v>
                </c:pt>
                <c:pt idx="5866">
                  <c:v>36335</c:v>
                </c:pt>
                <c:pt idx="5867">
                  <c:v>36334</c:v>
                </c:pt>
                <c:pt idx="5868">
                  <c:v>36333</c:v>
                </c:pt>
                <c:pt idx="5869">
                  <c:v>36332</c:v>
                </c:pt>
                <c:pt idx="5870">
                  <c:v>36329</c:v>
                </c:pt>
                <c:pt idx="5871">
                  <c:v>36328</c:v>
                </c:pt>
                <c:pt idx="5872">
                  <c:v>36327</c:v>
                </c:pt>
                <c:pt idx="5873">
                  <c:v>36326</c:v>
                </c:pt>
                <c:pt idx="5874">
                  <c:v>36325</c:v>
                </c:pt>
                <c:pt idx="5875">
                  <c:v>36322</c:v>
                </c:pt>
                <c:pt idx="5876">
                  <c:v>36321</c:v>
                </c:pt>
                <c:pt idx="5877">
                  <c:v>36320</c:v>
                </c:pt>
                <c:pt idx="5878">
                  <c:v>36319</c:v>
                </c:pt>
                <c:pt idx="5879">
                  <c:v>36318</c:v>
                </c:pt>
                <c:pt idx="5880">
                  <c:v>36315</c:v>
                </c:pt>
                <c:pt idx="5881">
                  <c:v>36314</c:v>
                </c:pt>
                <c:pt idx="5882">
                  <c:v>36313</c:v>
                </c:pt>
                <c:pt idx="5883">
                  <c:v>36312</c:v>
                </c:pt>
                <c:pt idx="5884">
                  <c:v>36308</c:v>
                </c:pt>
                <c:pt idx="5885">
                  <c:v>36307</c:v>
                </c:pt>
                <c:pt idx="5886">
                  <c:v>36306</c:v>
                </c:pt>
                <c:pt idx="5887">
                  <c:v>36305</c:v>
                </c:pt>
                <c:pt idx="5888">
                  <c:v>36304</c:v>
                </c:pt>
                <c:pt idx="5889">
                  <c:v>36301</c:v>
                </c:pt>
                <c:pt idx="5890">
                  <c:v>36300</c:v>
                </c:pt>
                <c:pt idx="5891">
                  <c:v>36299</c:v>
                </c:pt>
                <c:pt idx="5892">
                  <c:v>36298</c:v>
                </c:pt>
                <c:pt idx="5893">
                  <c:v>36297</c:v>
                </c:pt>
                <c:pt idx="5894">
                  <c:v>36294</c:v>
                </c:pt>
                <c:pt idx="5895">
                  <c:v>36293</c:v>
                </c:pt>
                <c:pt idx="5896">
                  <c:v>36292</c:v>
                </c:pt>
                <c:pt idx="5897">
                  <c:v>36291</c:v>
                </c:pt>
                <c:pt idx="5898">
                  <c:v>36290</c:v>
                </c:pt>
                <c:pt idx="5899">
                  <c:v>36287</c:v>
                </c:pt>
                <c:pt idx="5900">
                  <c:v>36286</c:v>
                </c:pt>
                <c:pt idx="5901">
                  <c:v>36285</c:v>
                </c:pt>
                <c:pt idx="5902">
                  <c:v>36284</c:v>
                </c:pt>
                <c:pt idx="5903">
                  <c:v>36283</c:v>
                </c:pt>
                <c:pt idx="5904">
                  <c:v>36280</c:v>
                </c:pt>
                <c:pt idx="5905">
                  <c:v>36279</c:v>
                </c:pt>
                <c:pt idx="5906">
                  <c:v>36278</c:v>
                </c:pt>
                <c:pt idx="5907">
                  <c:v>36277</c:v>
                </c:pt>
                <c:pt idx="5908">
                  <c:v>36276</c:v>
                </c:pt>
                <c:pt idx="5909">
                  <c:v>36273</c:v>
                </c:pt>
                <c:pt idx="5910">
                  <c:v>36272</c:v>
                </c:pt>
                <c:pt idx="5911">
                  <c:v>36271</c:v>
                </c:pt>
                <c:pt idx="5912">
                  <c:v>36270</c:v>
                </c:pt>
                <c:pt idx="5913">
                  <c:v>36269</c:v>
                </c:pt>
                <c:pt idx="5914">
                  <c:v>36266</c:v>
                </c:pt>
                <c:pt idx="5915">
                  <c:v>36265</c:v>
                </c:pt>
                <c:pt idx="5916">
                  <c:v>36264</c:v>
                </c:pt>
                <c:pt idx="5917">
                  <c:v>36263</c:v>
                </c:pt>
                <c:pt idx="5918">
                  <c:v>36262</c:v>
                </c:pt>
                <c:pt idx="5919">
                  <c:v>36259</c:v>
                </c:pt>
                <c:pt idx="5920">
                  <c:v>36258</c:v>
                </c:pt>
                <c:pt idx="5921">
                  <c:v>36257</c:v>
                </c:pt>
                <c:pt idx="5922">
                  <c:v>36256</c:v>
                </c:pt>
                <c:pt idx="5923">
                  <c:v>36255</c:v>
                </c:pt>
                <c:pt idx="5924">
                  <c:v>36251</c:v>
                </c:pt>
                <c:pt idx="5925">
                  <c:v>36250</c:v>
                </c:pt>
                <c:pt idx="5926">
                  <c:v>36249</c:v>
                </c:pt>
                <c:pt idx="5927">
                  <c:v>36248</c:v>
                </c:pt>
                <c:pt idx="5928">
                  <c:v>36245</c:v>
                </c:pt>
                <c:pt idx="5929">
                  <c:v>36244</c:v>
                </c:pt>
                <c:pt idx="5930">
                  <c:v>36243</c:v>
                </c:pt>
                <c:pt idx="5931">
                  <c:v>36242</c:v>
                </c:pt>
                <c:pt idx="5932">
                  <c:v>36241</c:v>
                </c:pt>
                <c:pt idx="5933">
                  <c:v>36238</c:v>
                </c:pt>
                <c:pt idx="5934">
                  <c:v>36237</c:v>
                </c:pt>
                <c:pt idx="5935">
                  <c:v>36236</c:v>
                </c:pt>
                <c:pt idx="5936">
                  <c:v>36235</c:v>
                </c:pt>
                <c:pt idx="5937">
                  <c:v>36234</c:v>
                </c:pt>
                <c:pt idx="5938">
                  <c:v>36231</c:v>
                </c:pt>
                <c:pt idx="5939">
                  <c:v>36230</c:v>
                </c:pt>
                <c:pt idx="5940">
                  <c:v>36229</c:v>
                </c:pt>
                <c:pt idx="5941">
                  <c:v>36228</c:v>
                </c:pt>
                <c:pt idx="5942">
                  <c:v>36227</c:v>
                </c:pt>
                <c:pt idx="5943">
                  <c:v>36224</c:v>
                </c:pt>
                <c:pt idx="5944">
                  <c:v>36223</c:v>
                </c:pt>
                <c:pt idx="5945">
                  <c:v>36222</c:v>
                </c:pt>
                <c:pt idx="5946">
                  <c:v>36221</c:v>
                </c:pt>
                <c:pt idx="5947">
                  <c:v>36220</c:v>
                </c:pt>
                <c:pt idx="5948">
                  <c:v>36217</c:v>
                </c:pt>
                <c:pt idx="5949">
                  <c:v>36216</c:v>
                </c:pt>
                <c:pt idx="5950">
                  <c:v>36215</c:v>
                </c:pt>
                <c:pt idx="5951">
                  <c:v>36214</c:v>
                </c:pt>
                <c:pt idx="5952">
                  <c:v>36213</c:v>
                </c:pt>
                <c:pt idx="5953">
                  <c:v>36210</c:v>
                </c:pt>
                <c:pt idx="5954">
                  <c:v>36209</c:v>
                </c:pt>
                <c:pt idx="5955">
                  <c:v>36208</c:v>
                </c:pt>
                <c:pt idx="5956">
                  <c:v>36207</c:v>
                </c:pt>
                <c:pt idx="5957">
                  <c:v>36203</c:v>
                </c:pt>
                <c:pt idx="5958">
                  <c:v>36202</c:v>
                </c:pt>
                <c:pt idx="5959">
                  <c:v>36201</c:v>
                </c:pt>
                <c:pt idx="5960">
                  <c:v>36200</c:v>
                </c:pt>
                <c:pt idx="5961">
                  <c:v>36199</c:v>
                </c:pt>
                <c:pt idx="5962">
                  <c:v>36196</c:v>
                </c:pt>
                <c:pt idx="5963">
                  <c:v>36195</c:v>
                </c:pt>
                <c:pt idx="5964">
                  <c:v>36194</c:v>
                </c:pt>
                <c:pt idx="5965">
                  <c:v>36193</c:v>
                </c:pt>
                <c:pt idx="5966">
                  <c:v>36192</c:v>
                </c:pt>
                <c:pt idx="5967">
                  <c:v>36189</c:v>
                </c:pt>
                <c:pt idx="5968">
                  <c:v>36188</c:v>
                </c:pt>
                <c:pt idx="5969">
                  <c:v>36187</c:v>
                </c:pt>
                <c:pt idx="5970">
                  <c:v>36186</c:v>
                </c:pt>
                <c:pt idx="5971">
                  <c:v>36185</c:v>
                </c:pt>
                <c:pt idx="5972">
                  <c:v>36182</c:v>
                </c:pt>
                <c:pt idx="5973">
                  <c:v>36181</c:v>
                </c:pt>
                <c:pt idx="5974">
                  <c:v>36180</c:v>
                </c:pt>
                <c:pt idx="5975">
                  <c:v>36179</c:v>
                </c:pt>
                <c:pt idx="5976">
                  <c:v>36175</c:v>
                </c:pt>
                <c:pt idx="5977">
                  <c:v>36174</c:v>
                </c:pt>
                <c:pt idx="5978">
                  <c:v>36173</c:v>
                </c:pt>
                <c:pt idx="5979">
                  <c:v>36172</c:v>
                </c:pt>
                <c:pt idx="5980">
                  <c:v>36171</c:v>
                </c:pt>
                <c:pt idx="5981">
                  <c:v>36168</c:v>
                </c:pt>
                <c:pt idx="5982">
                  <c:v>36167</c:v>
                </c:pt>
                <c:pt idx="5983">
                  <c:v>36166</c:v>
                </c:pt>
                <c:pt idx="5984">
                  <c:v>36165</c:v>
                </c:pt>
                <c:pt idx="5985">
                  <c:v>36164</c:v>
                </c:pt>
                <c:pt idx="5986">
                  <c:v>36160</c:v>
                </c:pt>
                <c:pt idx="5987">
                  <c:v>36159</c:v>
                </c:pt>
                <c:pt idx="5988">
                  <c:v>36158</c:v>
                </c:pt>
                <c:pt idx="5989">
                  <c:v>36157</c:v>
                </c:pt>
                <c:pt idx="5990">
                  <c:v>36153</c:v>
                </c:pt>
                <c:pt idx="5991">
                  <c:v>36152</c:v>
                </c:pt>
                <c:pt idx="5992">
                  <c:v>36151</c:v>
                </c:pt>
                <c:pt idx="5993">
                  <c:v>36150</c:v>
                </c:pt>
                <c:pt idx="5994">
                  <c:v>36147</c:v>
                </c:pt>
                <c:pt idx="5995">
                  <c:v>36146</c:v>
                </c:pt>
                <c:pt idx="5996">
                  <c:v>36145</c:v>
                </c:pt>
                <c:pt idx="5997">
                  <c:v>36144</c:v>
                </c:pt>
                <c:pt idx="5998">
                  <c:v>36143</c:v>
                </c:pt>
                <c:pt idx="5999">
                  <c:v>36140</c:v>
                </c:pt>
                <c:pt idx="6000">
                  <c:v>36139</c:v>
                </c:pt>
                <c:pt idx="6001">
                  <c:v>36138</c:v>
                </c:pt>
                <c:pt idx="6002">
                  <c:v>36137</c:v>
                </c:pt>
                <c:pt idx="6003">
                  <c:v>36136</c:v>
                </c:pt>
                <c:pt idx="6004">
                  <c:v>36133</c:v>
                </c:pt>
                <c:pt idx="6005">
                  <c:v>36132</c:v>
                </c:pt>
                <c:pt idx="6006">
                  <c:v>36131</c:v>
                </c:pt>
                <c:pt idx="6007">
                  <c:v>36130</c:v>
                </c:pt>
                <c:pt idx="6008">
                  <c:v>36129</c:v>
                </c:pt>
                <c:pt idx="6009">
                  <c:v>36126</c:v>
                </c:pt>
                <c:pt idx="6010">
                  <c:v>36124</c:v>
                </c:pt>
                <c:pt idx="6011">
                  <c:v>36123</c:v>
                </c:pt>
                <c:pt idx="6012">
                  <c:v>36122</c:v>
                </c:pt>
                <c:pt idx="6013">
                  <c:v>36119</c:v>
                </c:pt>
                <c:pt idx="6014">
                  <c:v>36118</c:v>
                </c:pt>
                <c:pt idx="6015">
                  <c:v>36117</c:v>
                </c:pt>
                <c:pt idx="6016">
                  <c:v>36116</c:v>
                </c:pt>
                <c:pt idx="6017">
                  <c:v>36115</c:v>
                </c:pt>
                <c:pt idx="6018">
                  <c:v>36112</c:v>
                </c:pt>
                <c:pt idx="6019">
                  <c:v>36111</c:v>
                </c:pt>
                <c:pt idx="6020">
                  <c:v>36110</c:v>
                </c:pt>
                <c:pt idx="6021">
                  <c:v>36109</c:v>
                </c:pt>
                <c:pt idx="6022">
                  <c:v>36108</c:v>
                </c:pt>
                <c:pt idx="6023">
                  <c:v>36105</c:v>
                </c:pt>
                <c:pt idx="6024">
                  <c:v>36104</c:v>
                </c:pt>
                <c:pt idx="6025">
                  <c:v>36103</c:v>
                </c:pt>
                <c:pt idx="6026">
                  <c:v>36102</c:v>
                </c:pt>
                <c:pt idx="6027">
                  <c:v>36101</c:v>
                </c:pt>
                <c:pt idx="6028">
                  <c:v>36098</c:v>
                </c:pt>
                <c:pt idx="6029">
                  <c:v>36097</c:v>
                </c:pt>
                <c:pt idx="6030">
                  <c:v>36096</c:v>
                </c:pt>
                <c:pt idx="6031">
                  <c:v>36095</c:v>
                </c:pt>
                <c:pt idx="6032">
                  <c:v>36094</c:v>
                </c:pt>
                <c:pt idx="6033">
                  <c:v>36091</c:v>
                </c:pt>
                <c:pt idx="6034">
                  <c:v>36090</c:v>
                </c:pt>
                <c:pt idx="6035">
                  <c:v>36089</c:v>
                </c:pt>
                <c:pt idx="6036">
                  <c:v>36088</c:v>
                </c:pt>
                <c:pt idx="6037">
                  <c:v>36087</c:v>
                </c:pt>
                <c:pt idx="6038">
                  <c:v>36084</c:v>
                </c:pt>
                <c:pt idx="6039">
                  <c:v>36083</c:v>
                </c:pt>
                <c:pt idx="6040">
                  <c:v>36082</c:v>
                </c:pt>
                <c:pt idx="6041">
                  <c:v>36081</c:v>
                </c:pt>
                <c:pt idx="6042">
                  <c:v>36080</c:v>
                </c:pt>
                <c:pt idx="6043">
                  <c:v>36077</c:v>
                </c:pt>
                <c:pt idx="6044">
                  <c:v>36076</c:v>
                </c:pt>
                <c:pt idx="6045">
                  <c:v>36075</c:v>
                </c:pt>
                <c:pt idx="6046">
                  <c:v>36074</c:v>
                </c:pt>
                <c:pt idx="6047">
                  <c:v>36073</c:v>
                </c:pt>
                <c:pt idx="6048">
                  <c:v>36070</c:v>
                </c:pt>
                <c:pt idx="6049">
                  <c:v>36069</c:v>
                </c:pt>
                <c:pt idx="6050">
                  <c:v>36068</c:v>
                </c:pt>
                <c:pt idx="6051">
                  <c:v>36067</c:v>
                </c:pt>
                <c:pt idx="6052">
                  <c:v>36066</c:v>
                </c:pt>
                <c:pt idx="6053">
                  <c:v>36063</c:v>
                </c:pt>
                <c:pt idx="6054">
                  <c:v>36062</c:v>
                </c:pt>
                <c:pt idx="6055">
                  <c:v>36061</c:v>
                </c:pt>
                <c:pt idx="6056">
                  <c:v>36060</c:v>
                </c:pt>
                <c:pt idx="6057">
                  <c:v>36059</c:v>
                </c:pt>
                <c:pt idx="6058">
                  <c:v>36056</c:v>
                </c:pt>
                <c:pt idx="6059">
                  <c:v>36055</c:v>
                </c:pt>
                <c:pt idx="6060">
                  <c:v>36054</c:v>
                </c:pt>
                <c:pt idx="6061">
                  <c:v>36053</c:v>
                </c:pt>
                <c:pt idx="6062">
                  <c:v>36052</c:v>
                </c:pt>
                <c:pt idx="6063">
                  <c:v>36049</c:v>
                </c:pt>
                <c:pt idx="6064">
                  <c:v>36048</c:v>
                </c:pt>
                <c:pt idx="6065">
                  <c:v>36047</c:v>
                </c:pt>
                <c:pt idx="6066">
                  <c:v>36046</c:v>
                </c:pt>
                <c:pt idx="6067">
                  <c:v>36042</c:v>
                </c:pt>
                <c:pt idx="6068">
                  <c:v>36041</c:v>
                </c:pt>
                <c:pt idx="6069">
                  <c:v>36040</c:v>
                </c:pt>
                <c:pt idx="6070">
                  <c:v>36039</c:v>
                </c:pt>
                <c:pt idx="6071">
                  <c:v>36038</c:v>
                </c:pt>
                <c:pt idx="6072">
                  <c:v>36035</c:v>
                </c:pt>
                <c:pt idx="6073">
                  <c:v>36034</c:v>
                </c:pt>
                <c:pt idx="6074">
                  <c:v>36033</c:v>
                </c:pt>
                <c:pt idx="6075">
                  <c:v>36032</c:v>
                </c:pt>
                <c:pt idx="6076">
                  <c:v>36031</c:v>
                </c:pt>
                <c:pt idx="6077">
                  <c:v>36028</c:v>
                </c:pt>
                <c:pt idx="6078">
                  <c:v>36027</c:v>
                </c:pt>
                <c:pt idx="6079">
                  <c:v>36026</c:v>
                </c:pt>
                <c:pt idx="6080">
                  <c:v>36025</c:v>
                </c:pt>
                <c:pt idx="6081">
                  <c:v>36024</c:v>
                </c:pt>
                <c:pt idx="6082">
                  <c:v>36021</c:v>
                </c:pt>
                <c:pt idx="6083">
                  <c:v>36020</c:v>
                </c:pt>
                <c:pt idx="6084">
                  <c:v>36019</c:v>
                </c:pt>
                <c:pt idx="6085">
                  <c:v>36018</c:v>
                </c:pt>
                <c:pt idx="6086">
                  <c:v>36017</c:v>
                </c:pt>
                <c:pt idx="6087">
                  <c:v>36014</c:v>
                </c:pt>
                <c:pt idx="6088">
                  <c:v>36013</c:v>
                </c:pt>
                <c:pt idx="6089">
                  <c:v>36012</c:v>
                </c:pt>
                <c:pt idx="6090">
                  <c:v>36011</c:v>
                </c:pt>
                <c:pt idx="6091">
                  <c:v>36010</c:v>
                </c:pt>
                <c:pt idx="6092">
                  <c:v>36007</c:v>
                </c:pt>
                <c:pt idx="6093">
                  <c:v>36006</c:v>
                </c:pt>
                <c:pt idx="6094">
                  <c:v>36005</c:v>
                </c:pt>
                <c:pt idx="6095">
                  <c:v>36004</c:v>
                </c:pt>
                <c:pt idx="6096">
                  <c:v>36003</c:v>
                </c:pt>
                <c:pt idx="6097">
                  <c:v>36000</c:v>
                </c:pt>
                <c:pt idx="6098">
                  <c:v>35999</c:v>
                </c:pt>
                <c:pt idx="6099">
                  <c:v>35998</c:v>
                </c:pt>
                <c:pt idx="6100">
                  <c:v>35997</c:v>
                </c:pt>
                <c:pt idx="6101">
                  <c:v>35996</c:v>
                </c:pt>
                <c:pt idx="6102">
                  <c:v>35993</c:v>
                </c:pt>
                <c:pt idx="6103">
                  <c:v>35992</c:v>
                </c:pt>
                <c:pt idx="6104">
                  <c:v>35991</c:v>
                </c:pt>
                <c:pt idx="6105">
                  <c:v>35990</c:v>
                </c:pt>
                <c:pt idx="6106">
                  <c:v>35989</c:v>
                </c:pt>
                <c:pt idx="6107">
                  <c:v>35986</c:v>
                </c:pt>
                <c:pt idx="6108">
                  <c:v>35985</c:v>
                </c:pt>
                <c:pt idx="6109">
                  <c:v>35984</c:v>
                </c:pt>
                <c:pt idx="6110">
                  <c:v>35983</c:v>
                </c:pt>
                <c:pt idx="6111">
                  <c:v>35982</c:v>
                </c:pt>
                <c:pt idx="6112">
                  <c:v>35978</c:v>
                </c:pt>
                <c:pt idx="6113">
                  <c:v>35977</c:v>
                </c:pt>
                <c:pt idx="6114">
                  <c:v>35976</c:v>
                </c:pt>
                <c:pt idx="6115">
                  <c:v>35975</c:v>
                </c:pt>
                <c:pt idx="6116">
                  <c:v>35972</c:v>
                </c:pt>
                <c:pt idx="6117">
                  <c:v>35971</c:v>
                </c:pt>
                <c:pt idx="6118">
                  <c:v>35970</c:v>
                </c:pt>
                <c:pt idx="6119">
                  <c:v>35969</c:v>
                </c:pt>
                <c:pt idx="6120">
                  <c:v>35968</c:v>
                </c:pt>
                <c:pt idx="6121">
                  <c:v>35965</c:v>
                </c:pt>
                <c:pt idx="6122">
                  <c:v>35964</c:v>
                </c:pt>
                <c:pt idx="6123">
                  <c:v>35963</c:v>
                </c:pt>
                <c:pt idx="6124">
                  <c:v>35962</c:v>
                </c:pt>
                <c:pt idx="6125">
                  <c:v>35961</c:v>
                </c:pt>
                <c:pt idx="6126">
                  <c:v>35958</c:v>
                </c:pt>
                <c:pt idx="6127">
                  <c:v>35957</c:v>
                </c:pt>
                <c:pt idx="6128">
                  <c:v>35956</c:v>
                </c:pt>
                <c:pt idx="6129">
                  <c:v>35955</c:v>
                </c:pt>
                <c:pt idx="6130">
                  <c:v>35954</c:v>
                </c:pt>
                <c:pt idx="6131">
                  <c:v>35951</c:v>
                </c:pt>
                <c:pt idx="6132">
                  <c:v>35950</c:v>
                </c:pt>
                <c:pt idx="6133">
                  <c:v>35949</c:v>
                </c:pt>
                <c:pt idx="6134">
                  <c:v>35948</c:v>
                </c:pt>
                <c:pt idx="6135">
                  <c:v>35947</c:v>
                </c:pt>
                <c:pt idx="6136">
                  <c:v>35944</c:v>
                </c:pt>
                <c:pt idx="6137">
                  <c:v>35943</c:v>
                </c:pt>
                <c:pt idx="6138">
                  <c:v>35942</c:v>
                </c:pt>
                <c:pt idx="6139">
                  <c:v>35941</c:v>
                </c:pt>
                <c:pt idx="6140">
                  <c:v>35937</c:v>
                </c:pt>
                <c:pt idx="6141">
                  <c:v>35936</c:v>
                </c:pt>
                <c:pt idx="6142">
                  <c:v>35935</c:v>
                </c:pt>
                <c:pt idx="6143">
                  <c:v>35934</c:v>
                </c:pt>
                <c:pt idx="6144">
                  <c:v>35933</c:v>
                </c:pt>
                <c:pt idx="6145">
                  <c:v>35930</c:v>
                </c:pt>
                <c:pt idx="6146">
                  <c:v>35929</c:v>
                </c:pt>
                <c:pt idx="6147">
                  <c:v>35928</c:v>
                </c:pt>
                <c:pt idx="6148">
                  <c:v>35927</c:v>
                </c:pt>
                <c:pt idx="6149">
                  <c:v>35926</c:v>
                </c:pt>
                <c:pt idx="6150">
                  <c:v>35923</c:v>
                </c:pt>
                <c:pt idx="6151">
                  <c:v>35922</c:v>
                </c:pt>
                <c:pt idx="6152">
                  <c:v>35921</c:v>
                </c:pt>
                <c:pt idx="6153">
                  <c:v>35920</c:v>
                </c:pt>
                <c:pt idx="6154">
                  <c:v>35919</c:v>
                </c:pt>
                <c:pt idx="6155">
                  <c:v>35916</c:v>
                </c:pt>
                <c:pt idx="6156">
                  <c:v>35915</c:v>
                </c:pt>
                <c:pt idx="6157">
                  <c:v>35914</c:v>
                </c:pt>
                <c:pt idx="6158">
                  <c:v>35913</c:v>
                </c:pt>
                <c:pt idx="6159">
                  <c:v>35912</c:v>
                </c:pt>
                <c:pt idx="6160">
                  <c:v>35909</c:v>
                </c:pt>
                <c:pt idx="6161">
                  <c:v>35908</c:v>
                </c:pt>
                <c:pt idx="6162">
                  <c:v>35907</c:v>
                </c:pt>
                <c:pt idx="6163">
                  <c:v>35906</c:v>
                </c:pt>
                <c:pt idx="6164">
                  <c:v>35905</c:v>
                </c:pt>
                <c:pt idx="6165">
                  <c:v>35902</c:v>
                </c:pt>
                <c:pt idx="6166">
                  <c:v>35901</c:v>
                </c:pt>
                <c:pt idx="6167">
                  <c:v>35900</c:v>
                </c:pt>
                <c:pt idx="6168">
                  <c:v>35899</c:v>
                </c:pt>
                <c:pt idx="6169">
                  <c:v>35898</c:v>
                </c:pt>
                <c:pt idx="6170">
                  <c:v>35894</c:v>
                </c:pt>
                <c:pt idx="6171">
                  <c:v>35893</c:v>
                </c:pt>
                <c:pt idx="6172">
                  <c:v>35892</c:v>
                </c:pt>
                <c:pt idx="6173">
                  <c:v>35891</c:v>
                </c:pt>
                <c:pt idx="6174">
                  <c:v>35888</c:v>
                </c:pt>
                <c:pt idx="6175">
                  <c:v>35887</c:v>
                </c:pt>
                <c:pt idx="6176">
                  <c:v>35886</c:v>
                </c:pt>
                <c:pt idx="6177">
                  <c:v>35885</c:v>
                </c:pt>
                <c:pt idx="6178">
                  <c:v>35884</c:v>
                </c:pt>
                <c:pt idx="6179">
                  <c:v>35881</c:v>
                </c:pt>
                <c:pt idx="6180">
                  <c:v>35880</c:v>
                </c:pt>
                <c:pt idx="6181">
                  <c:v>35879</c:v>
                </c:pt>
                <c:pt idx="6182">
                  <c:v>35878</c:v>
                </c:pt>
                <c:pt idx="6183">
                  <c:v>35877</c:v>
                </c:pt>
                <c:pt idx="6184">
                  <c:v>35874</c:v>
                </c:pt>
                <c:pt idx="6185">
                  <c:v>35873</c:v>
                </c:pt>
                <c:pt idx="6186">
                  <c:v>35872</c:v>
                </c:pt>
                <c:pt idx="6187">
                  <c:v>35871</c:v>
                </c:pt>
                <c:pt idx="6188">
                  <c:v>35870</c:v>
                </c:pt>
                <c:pt idx="6189">
                  <c:v>35867</c:v>
                </c:pt>
                <c:pt idx="6190">
                  <c:v>35866</c:v>
                </c:pt>
                <c:pt idx="6191">
                  <c:v>35865</c:v>
                </c:pt>
                <c:pt idx="6192">
                  <c:v>35864</c:v>
                </c:pt>
                <c:pt idx="6193">
                  <c:v>35863</c:v>
                </c:pt>
                <c:pt idx="6194">
                  <c:v>35860</c:v>
                </c:pt>
                <c:pt idx="6195">
                  <c:v>35859</c:v>
                </c:pt>
                <c:pt idx="6196">
                  <c:v>35858</c:v>
                </c:pt>
                <c:pt idx="6197">
                  <c:v>35857</c:v>
                </c:pt>
                <c:pt idx="6198">
                  <c:v>35856</c:v>
                </c:pt>
                <c:pt idx="6199">
                  <c:v>35853</c:v>
                </c:pt>
                <c:pt idx="6200">
                  <c:v>35852</c:v>
                </c:pt>
                <c:pt idx="6201">
                  <c:v>35851</c:v>
                </c:pt>
                <c:pt idx="6202">
                  <c:v>35850</c:v>
                </c:pt>
                <c:pt idx="6203">
                  <c:v>35849</c:v>
                </c:pt>
                <c:pt idx="6204">
                  <c:v>35846</c:v>
                </c:pt>
                <c:pt idx="6205">
                  <c:v>35845</c:v>
                </c:pt>
                <c:pt idx="6206">
                  <c:v>35844</c:v>
                </c:pt>
                <c:pt idx="6207">
                  <c:v>35843</c:v>
                </c:pt>
                <c:pt idx="6208">
                  <c:v>35839</c:v>
                </c:pt>
                <c:pt idx="6209">
                  <c:v>35838</c:v>
                </c:pt>
                <c:pt idx="6210">
                  <c:v>35837</c:v>
                </c:pt>
                <c:pt idx="6211">
                  <c:v>35836</c:v>
                </c:pt>
                <c:pt idx="6212">
                  <c:v>35835</c:v>
                </c:pt>
                <c:pt idx="6213">
                  <c:v>35832</c:v>
                </c:pt>
                <c:pt idx="6214">
                  <c:v>35831</c:v>
                </c:pt>
                <c:pt idx="6215">
                  <c:v>35830</c:v>
                </c:pt>
                <c:pt idx="6216">
                  <c:v>35829</c:v>
                </c:pt>
                <c:pt idx="6217">
                  <c:v>35828</c:v>
                </c:pt>
                <c:pt idx="6218">
                  <c:v>35825</c:v>
                </c:pt>
                <c:pt idx="6219">
                  <c:v>35824</c:v>
                </c:pt>
                <c:pt idx="6220">
                  <c:v>35823</c:v>
                </c:pt>
                <c:pt idx="6221">
                  <c:v>35822</c:v>
                </c:pt>
                <c:pt idx="6222">
                  <c:v>35821</c:v>
                </c:pt>
                <c:pt idx="6223">
                  <c:v>35818</c:v>
                </c:pt>
                <c:pt idx="6224">
                  <c:v>35817</c:v>
                </c:pt>
                <c:pt idx="6225">
                  <c:v>35816</c:v>
                </c:pt>
                <c:pt idx="6226">
                  <c:v>35815</c:v>
                </c:pt>
                <c:pt idx="6227">
                  <c:v>35811</c:v>
                </c:pt>
                <c:pt idx="6228">
                  <c:v>35810</c:v>
                </c:pt>
                <c:pt idx="6229">
                  <c:v>35809</c:v>
                </c:pt>
                <c:pt idx="6230">
                  <c:v>35808</c:v>
                </c:pt>
                <c:pt idx="6231">
                  <c:v>35807</c:v>
                </c:pt>
                <c:pt idx="6232">
                  <c:v>35804</c:v>
                </c:pt>
                <c:pt idx="6233">
                  <c:v>35803</c:v>
                </c:pt>
                <c:pt idx="6234">
                  <c:v>35802</c:v>
                </c:pt>
                <c:pt idx="6235">
                  <c:v>35801</c:v>
                </c:pt>
                <c:pt idx="6236">
                  <c:v>35800</c:v>
                </c:pt>
                <c:pt idx="6237">
                  <c:v>35797</c:v>
                </c:pt>
                <c:pt idx="6238">
                  <c:v>35795</c:v>
                </c:pt>
                <c:pt idx="6239">
                  <c:v>35794</c:v>
                </c:pt>
                <c:pt idx="6240">
                  <c:v>35793</c:v>
                </c:pt>
                <c:pt idx="6241">
                  <c:v>35790</c:v>
                </c:pt>
                <c:pt idx="6242">
                  <c:v>35788</c:v>
                </c:pt>
                <c:pt idx="6243">
                  <c:v>35787</c:v>
                </c:pt>
                <c:pt idx="6244">
                  <c:v>35786</c:v>
                </c:pt>
                <c:pt idx="6245">
                  <c:v>35783</c:v>
                </c:pt>
                <c:pt idx="6246">
                  <c:v>35782</c:v>
                </c:pt>
                <c:pt idx="6247">
                  <c:v>35781</c:v>
                </c:pt>
                <c:pt idx="6248">
                  <c:v>35780</c:v>
                </c:pt>
                <c:pt idx="6249">
                  <c:v>35779</c:v>
                </c:pt>
                <c:pt idx="6250">
                  <c:v>35776</c:v>
                </c:pt>
                <c:pt idx="6251">
                  <c:v>35775</c:v>
                </c:pt>
                <c:pt idx="6252">
                  <c:v>35774</c:v>
                </c:pt>
                <c:pt idx="6253">
                  <c:v>35773</c:v>
                </c:pt>
                <c:pt idx="6254">
                  <c:v>35772</c:v>
                </c:pt>
                <c:pt idx="6255">
                  <c:v>35769</c:v>
                </c:pt>
                <c:pt idx="6256">
                  <c:v>35768</c:v>
                </c:pt>
                <c:pt idx="6257">
                  <c:v>35767</c:v>
                </c:pt>
                <c:pt idx="6258">
                  <c:v>35766</c:v>
                </c:pt>
                <c:pt idx="6259">
                  <c:v>35765</c:v>
                </c:pt>
                <c:pt idx="6260">
                  <c:v>35762</c:v>
                </c:pt>
                <c:pt idx="6261">
                  <c:v>35760</c:v>
                </c:pt>
                <c:pt idx="6262">
                  <c:v>35759</c:v>
                </c:pt>
                <c:pt idx="6263">
                  <c:v>35758</c:v>
                </c:pt>
                <c:pt idx="6264">
                  <c:v>35755</c:v>
                </c:pt>
                <c:pt idx="6265">
                  <c:v>35754</c:v>
                </c:pt>
                <c:pt idx="6266">
                  <c:v>35753</c:v>
                </c:pt>
                <c:pt idx="6267">
                  <c:v>35752</c:v>
                </c:pt>
                <c:pt idx="6268">
                  <c:v>35751</c:v>
                </c:pt>
                <c:pt idx="6269">
                  <c:v>35748</c:v>
                </c:pt>
                <c:pt idx="6270">
                  <c:v>35747</c:v>
                </c:pt>
                <c:pt idx="6271">
                  <c:v>35746</c:v>
                </c:pt>
                <c:pt idx="6272">
                  <c:v>35745</c:v>
                </c:pt>
                <c:pt idx="6273">
                  <c:v>35744</c:v>
                </c:pt>
                <c:pt idx="6274">
                  <c:v>35741</c:v>
                </c:pt>
                <c:pt idx="6275">
                  <c:v>35740</c:v>
                </c:pt>
                <c:pt idx="6276">
                  <c:v>35739</c:v>
                </c:pt>
                <c:pt idx="6277">
                  <c:v>35738</c:v>
                </c:pt>
                <c:pt idx="6278">
                  <c:v>35737</c:v>
                </c:pt>
                <c:pt idx="6279">
                  <c:v>35734</c:v>
                </c:pt>
                <c:pt idx="6280">
                  <c:v>35733</c:v>
                </c:pt>
                <c:pt idx="6281">
                  <c:v>35732</c:v>
                </c:pt>
                <c:pt idx="6282">
                  <c:v>35731</c:v>
                </c:pt>
                <c:pt idx="6283">
                  <c:v>35730</c:v>
                </c:pt>
                <c:pt idx="6284">
                  <c:v>35727</c:v>
                </c:pt>
                <c:pt idx="6285">
                  <c:v>35726</c:v>
                </c:pt>
                <c:pt idx="6286">
                  <c:v>35725</c:v>
                </c:pt>
                <c:pt idx="6287">
                  <c:v>35724</c:v>
                </c:pt>
                <c:pt idx="6288">
                  <c:v>35723</c:v>
                </c:pt>
                <c:pt idx="6289">
                  <c:v>35720</c:v>
                </c:pt>
                <c:pt idx="6290">
                  <c:v>35719</c:v>
                </c:pt>
                <c:pt idx="6291">
                  <c:v>35718</c:v>
                </c:pt>
                <c:pt idx="6292">
                  <c:v>35717</c:v>
                </c:pt>
                <c:pt idx="6293">
                  <c:v>35716</c:v>
                </c:pt>
                <c:pt idx="6294">
                  <c:v>35713</c:v>
                </c:pt>
                <c:pt idx="6295">
                  <c:v>35712</c:v>
                </c:pt>
                <c:pt idx="6296">
                  <c:v>35711</c:v>
                </c:pt>
                <c:pt idx="6297">
                  <c:v>35710</c:v>
                </c:pt>
                <c:pt idx="6298">
                  <c:v>35709</c:v>
                </c:pt>
                <c:pt idx="6299">
                  <c:v>35706</c:v>
                </c:pt>
                <c:pt idx="6300">
                  <c:v>35705</c:v>
                </c:pt>
                <c:pt idx="6301">
                  <c:v>35704</c:v>
                </c:pt>
                <c:pt idx="6302">
                  <c:v>35703</c:v>
                </c:pt>
                <c:pt idx="6303">
                  <c:v>35702</c:v>
                </c:pt>
                <c:pt idx="6304">
                  <c:v>35699</c:v>
                </c:pt>
                <c:pt idx="6305">
                  <c:v>35698</c:v>
                </c:pt>
                <c:pt idx="6306">
                  <c:v>35697</c:v>
                </c:pt>
                <c:pt idx="6307">
                  <c:v>35696</c:v>
                </c:pt>
                <c:pt idx="6308">
                  <c:v>35695</c:v>
                </c:pt>
                <c:pt idx="6309">
                  <c:v>35692</c:v>
                </c:pt>
                <c:pt idx="6310">
                  <c:v>35691</c:v>
                </c:pt>
                <c:pt idx="6311">
                  <c:v>35690</c:v>
                </c:pt>
                <c:pt idx="6312">
                  <c:v>35689</c:v>
                </c:pt>
                <c:pt idx="6313">
                  <c:v>35688</c:v>
                </c:pt>
                <c:pt idx="6314">
                  <c:v>35685</c:v>
                </c:pt>
                <c:pt idx="6315">
                  <c:v>35684</c:v>
                </c:pt>
                <c:pt idx="6316">
                  <c:v>35683</c:v>
                </c:pt>
                <c:pt idx="6317">
                  <c:v>35682</c:v>
                </c:pt>
                <c:pt idx="6318">
                  <c:v>35681</c:v>
                </c:pt>
                <c:pt idx="6319">
                  <c:v>35678</c:v>
                </c:pt>
                <c:pt idx="6320">
                  <c:v>35677</c:v>
                </c:pt>
                <c:pt idx="6321">
                  <c:v>35676</c:v>
                </c:pt>
                <c:pt idx="6322">
                  <c:v>35675</c:v>
                </c:pt>
                <c:pt idx="6323">
                  <c:v>35671</c:v>
                </c:pt>
                <c:pt idx="6324">
                  <c:v>35670</c:v>
                </c:pt>
                <c:pt idx="6325">
                  <c:v>35669</c:v>
                </c:pt>
                <c:pt idx="6326">
                  <c:v>35668</c:v>
                </c:pt>
                <c:pt idx="6327">
                  <c:v>35667</c:v>
                </c:pt>
                <c:pt idx="6328">
                  <c:v>35664</c:v>
                </c:pt>
                <c:pt idx="6329">
                  <c:v>35663</c:v>
                </c:pt>
                <c:pt idx="6330">
                  <c:v>35662</c:v>
                </c:pt>
                <c:pt idx="6331">
                  <c:v>35661</c:v>
                </c:pt>
                <c:pt idx="6332">
                  <c:v>35660</c:v>
                </c:pt>
                <c:pt idx="6333">
                  <c:v>35657</c:v>
                </c:pt>
                <c:pt idx="6334">
                  <c:v>35656</c:v>
                </c:pt>
                <c:pt idx="6335">
                  <c:v>35655</c:v>
                </c:pt>
                <c:pt idx="6336">
                  <c:v>35654</c:v>
                </c:pt>
                <c:pt idx="6337">
                  <c:v>35653</c:v>
                </c:pt>
                <c:pt idx="6338">
                  <c:v>35650</c:v>
                </c:pt>
                <c:pt idx="6339">
                  <c:v>35649</c:v>
                </c:pt>
                <c:pt idx="6340">
                  <c:v>35648</c:v>
                </c:pt>
                <c:pt idx="6341">
                  <c:v>35647</c:v>
                </c:pt>
                <c:pt idx="6342">
                  <c:v>35646</c:v>
                </c:pt>
                <c:pt idx="6343">
                  <c:v>35643</c:v>
                </c:pt>
                <c:pt idx="6344">
                  <c:v>35642</c:v>
                </c:pt>
                <c:pt idx="6345">
                  <c:v>35641</c:v>
                </c:pt>
                <c:pt idx="6346">
                  <c:v>35640</c:v>
                </c:pt>
                <c:pt idx="6347">
                  <c:v>35639</c:v>
                </c:pt>
                <c:pt idx="6348">
                  <c:v>35636</c:v>
                </c:pt>
                <c:pt idx="6349">
                  <c:v>35635</c:v>
                </c:pt>
                <c:pt idx="6350">
                  <c:v>35634</c:v>
                </c:pt>
                <c:pt idx="6351">
                  <c:v>35633</c:v>
                </c:pt>
                <c:pt idx="6352">
                  <c:v>35632</c:v>
                </c:pt>
                <c:pt idx="6353">
                  <c:v>35629</c:v>
                </c:pt>
                <c:pt idx="6354">
                  <c:v>35628</c:v>
                </c:pt>
                <c:pt idx="6355">
                  <c:v>35627</c:v>
                </c:pt>
                <c:pt idx="6356">
                  <c:v>35626</c:v>
                </c:pt>
                <c:pt idx="6357">
                  <c:v>35625</c:v>
                </c:pt>
                <c:pt idx="6358">
                  <c:v>35622</c:v>
                </c:pt>
                <c:pt idx="6359">
                  <c:v>35621</c:v>
                </c:pt>
                <c:pt idx="6360">
                  <c:v>35620</c:v>
                </c:pt>
                <c:pt idx="6361">
                  <c:v>35619</c:v>
                </c:pt>
                <c:pt idx="6362">
                  <c:v>35618</c:v>
                </c:pt>
                <c:pt idx="6363">
                  <c:v>35614</c:v>
                </c:pt>
                <c:pt idx="6364">
                  <c:v>35613</c:v>
                </c:pt>
                <c:pt idx="6365">
                  <c:v>35612</c:v>
                </c:pt>
                <c:pt idx="6366">
                  <c:v>35611</c:v>
                </c:pt>
                <c:pt idx="6367">
                  <c:v>35608</c:v>
                </c:pt>
                <c:pt idx="6368">
                  <c:v>35607</c:v>
                </c:pt>
                <c:pt idx="6369">
                  <c:v>35606</c:v>
                </c:pt>
                <c:pt idx="6370">
                  <c:v>35605</c:v>
                </c:pt>
                <c:pt idx="6371">
                  <c:v>35604</c:v>
                </c:pt>
                <c:pt idx="6372">
                  <c:v>35601</c:v>
                </c:pt>
                <c:pt idx="6373">
                  <c:v>35600</c:v>
                </c:pt>
                <c:pt idx="6374">
                  <c:v>35599</c:v>
                </c:pt>
                <c:pt idx="6375">
                  <c:v>35598</c:v>
                </c:pt>
                <c:pt idx="6376">
                  <c:v>35597</c:v>
                </c:pt>
                <c:pt idx="6377">
                  <c:v>35594</c:v>
                </c:pt>
                <c:pt idx="6378">
                  <c:v>35593</c:v>
                </c:pt>
                <c:pt idx="6379">
                  <c:v>35592</c:v>
                </c:pt>
                <c:pt idx="6380">
                  <c:v>35591</c:v>
                </c:pt>
                <c:pt idx="6381">
                  <c:v>35590</c:v>
                </c:pt>
                <c:pt idx="6382">
                  <c:v>35587</c:v>
                </c:pt>
                <c:pt idx="6383">
                  <c:v>35586</c:v>
                </c:pt>
                <c:pt idx="6384">
                  <c:v>35585</c:v>
                </c:pt>
                <c:pt idx="6385">
                  <c:v>35584</c:v>
                </c:pt>
                <c:pt idx="6386">
                  <c:v>35583</c:v>
                </c:pt>
                <c:pt idx="6387">
                  <c:v>35580</c:v>
                </c:pt>
                <c:pt idx="6388">
                  <c:v>35579</c:v>
                </c:pt>
                <c:pt idx="6389">
                  <c:v>35578</c:v>
                </c:pt>
                <c:pt idx="6390">
                  <c:v>35577</c:v>
                </c:pt>
                <c:pt idx="6391">
                  <c:v>35573</c:v>
                </c:pt>
                <c:pt idx="6392">
                  <c:v>35572</c:v>
                </c:pt>
                <c:pt idx="6393">
                  <c:v>35571</c:v>
                </c:pt>
                <c:pt idx="6394">
                  <c:v>35570</c:v>
                </c:pt>
                <c:pt idx="6395">
                  <c:v>35569</c:v>
                </c:pt>
                <c:pt idx="6396">
                  <c:v>35566</c:v>
                </c:pt>
                <c:pt idx="6397">
                  <c:v>35565</c:v>
                </c:pt>
                <c:pt idx="6398">
                  <c:v>35564</c:v>
                </c:pt>
                <c:pt idx="6399">
                  <c:v>35563</c:v>
                </c:pt>
                <c:pt idx="6400">
                  <c:v>35562</c:v>
                </c:pt>
                <c:pt idx="6401">
                  <c:v>35559</c:v>
                </c:pt>
                <c:pt idx="6402">
                  <c:v>35558</c:v>
                </c:pt>
                <c:pt idx="6403">
                  <c:v>35557</c:v>
                </c:pt>
                <c:pt idx="6404">
                  <c:v>35556</c:v>
                </c:pt>
                <c:pt idx="6405">
                  <c:v>35555</c:v>
                </c:pt>
                <c:pt idx="6406">
                  <c:v>35552</c:v>
                </c:pt>
                <c:pt idx="6407">
                  <c:v>35551</c:v>
                </c:pt>
                <c:pt idx="6408">
                  <c:v>35550</c:v>
                </c:pt>
                <c:pt idx="6409">
                  <c:v>35549</c:v>
                </c:pt>
                <c:pt idx="6410">
                  <c:v>35548</c:v>
                </c:pt>
                <c:pt idx="6411">
                  <c:v>35545</c:v>
                </c:pt>
                <c:pt idx="6412">
                  <c:v>35544</c:v>
                </c:pt>
                <c:pt idx="6413">
                  <c:v>35543</c:v>
                </c:pt>
                <c:pt idx="6414">
                  <c:v>35542</c:v>
                </c:pt>
                <c:pt idx="6415">
                  <c:v>35541</c:v>
                </c:pt>
                <c:pt idx="6416">
                  <c:v>35538</c:v>
                </c:pt>
                <c:pt idx="6417">
                  <c:v>35537</c:v>
                </c:pt>
                <c:pt idx="6418">
                  <c:v>35536</c:v>
                </c:pt>
                <c:pt idx="6419">
                  <c:v>35535</c:v>
                </c:pt>
                <c:pt idx="6420">
                  <c:v>35534</c:v>
                </c:pt>
                <c:pt idx="6421">
                  <c:v>35531</c:v>
                </c:pt>
                <c:pt idx="6422">
                  <c:v>35530</c:v>
                </c:pt>
                <c:pt idx="6423">
                  <c:v>35529</c:v>
                </c:pt>
                <c:pt idx="6424">
                  <c:v>35528</c:v>
                </c:pt>
                <c:pt idx="6425">
                  <c:v>35527</c:v>
                </c:pt>
                <c:pt idx="6426">
                  <c:v>35524</c:v>
                </c:pt>
                <c:pt idx="6427">
                  <c:v>35523</c:v>
                </c:pt>
                <c:pt idx="6428">
                  <c:v>35522</c:v>
                </c:pt>
                <c:pt idx="6429">
                  <c:v>35521</c:v>
                </c:pt>
                <c:pt idx="6430">
                  <c:v>35520</c:v>
                </c:pt>
                <c:pt idx="6431">
                  <c:v>35516</c:v>
                </c:pt>
                <c:pt idx="6432">
                  <c:v>35515</c:v>
                </c:pt>
                <c:pt idx="6433">
                  <c:v>35514</c:v>
                </c:pt>
                <c:pt idx="6434">
                  <c:v>35513</c:v>
                </c:pt>
                <c:pt idx="6435">
                  <c:v>35510</c:v>
                </c:pt>
                <c:pt idx="6436">
                  <c:v>35509</c:v>
                </c:pt>
                <c:pt idx="6437">
                  <c:v>35508</c:v>
                </c:pt>
                <c:pt idx="6438">
                  <c:v>35507</c:v>
                </c:pt>
                <c:pt idx="6439">
                  <c:v>35506</c:v>
                </c:pt>
                <c:pt idx="6440">
                  <c:v>35503</c:v>
                </c:pt>
                <c:pt idx="6441">
                  <c:v>35502</c:v>
                </c:pt>
                <c:pt idx="6442">
                  <c:v>35501</c:v>
                </c:pt>
                <c:pt idx="6443">
                  <c:v>35500</c:v>
                </c:pt>
                <c:pt idx="6444">
                  <c:v>35499</c:v>
                </c:pt>
                <c:pt idx="6445">
                  <c:v>35496</c:v>
                </c:pt>
                <c:pt idx="6446">
                  <c:v>35495</c:v>
                </c:pt>
                <c:pt idx="6447">
                  <c:v>35494</c:v>
                </c:pt>
                <c:pt idx="6448">
                  <c:v>35493</c:v>
                </c:pt>
                <c:pt idx="6449">
                  <c:v>35492</c:v>
                </c:pt>
                <c:pt idx="6450">
                  <c:v>35489</c:v>
                </c:pt>
                <c:pt idx="6451">
                  <c:v>35488</c:v>
                </c:pt>
                <c:pt idx="6452">
                  <c:v>35487</c:v>
                </c:pt>
                <c:pt idx="6453">
                  <c:v>35486</c:v>
                </c:pt>
                <c:pt idx="6454">
                  <c:v>35485</c:v>
                </c:pt>
                <c:pt idx="6455">
                  <c:v>35482</c:v>
                </c:pt>
                <c:pt idx="6456">
                  <c:v>35481</c:v>
                </c:pt>
                <c:pt idx="6457">
                  <c:v>35480</c:v>
                </c:pt>
                <c:pt idx="6458">
                  <c:v>35479</c:v>
                </c:pt>
                <c:pt idx="6459">
                  <c:v>35475</c:v>
                </c:pt>
                <c:pt idx="6460">
                  <c:v>35474</c:v>
                </c:pt>
                <c:pt idx="6461">
                  <c:v>35473</c:v>
                </c:pt>
                <c:pt idx="6462">
                  <c:v>35472</c:v>
                </c:pt>
                <c:pt idx="6463">
                  <c:v>35471</c:v>
                </c:pt>
                <c:pt idx="6464">
                  <c:v>35468</c:v>
                </c:pt>
                <c:pt idx="6465">
                  <c:v>35467</c:v>
                </c:pt>
                <c:pt idx="6466">
                  <c:v>35466</c:v>
                </c:pt>
                <c:pt idx="6467">
                  <c:v>35465</c:v>
                </c:pt>
                <c:pt idx="6468">
                  <c:v>35464</c:v>
                </c:pt>
                <c:pt idx="6469">
                  <c:v>35461</c:v>
                </c:pt>
                <c:pt idx="6470">
                  <c:v>35460</c:v>
                </c:pt>
                <c:pt idx="6471">
                  <c:v>35459</c:v>
                </c:pt>
                <c:pt idx="6472">
                  <c:v>35458</c:v>
                </c:pt>
                <c:pt idx="6473">
                  <c:v>35457</c:v>
                </c:pt>
                <c:pt idx="6474">
                  <c:v>35454</c:v>
                </c:pt>
                <c:pt idx="6475">
                  <c:v>35453</c:v>
                </c:pt>
                <c:pt idx="6476">
                  <c:v>35452</c:v>
                </c:pt>
                <c:pt idx="6477">
                  <c:v>35451</c:v>
                </c:pt>
                <c:pt idx="6478">
                  <c:v>35450</c:v>
                </c:pt>
                <c:pt idx="6479">
                  <c:v>35447</c:v>
                </c:pt>
                <c:pt idx="6480">
                  <c:v>35446</c:v>
                </c:pt>
                <c:pt idx="6481">
                  <c:v>35445</c:v>
                </c:pt>
                <c:pt idx="6482">
                  <c:v>35444</c:v>
                </c:pt>
                <c:pt idx="6483">
                  <c:v>35443</c:v>
                </c:pt>
                <c:pt idx="6484">
                  <c:v>35440</c:v>
                </c:pt>
                <c:pt idx="6485">
                  <c:v>35439</c:v>
                </c:pt>
                <c:pt idx="6486">
                  <c:v>35438</c:v>
                </c:pt>
                <c:pt idx="6487">
                  <c:v>35437</c:v>
                </c:pt>
                <c:pt idx="6488">
                  <c:v>35436</c:v>
                </c:pt>
                <c:pt idx="6489">
                  <c:v>35433</c:v>
                </c:pt>
                <c:pt idx="6490">
                  <c:v>35432</c:v>
                </c:pt>
                <c:pt idx="6491">
                  <c:v>35430</c:v>
                </c:pt>
                <c:pt idx="6492">
                  <c:v>35429</c:v>
                </c:pt>
                <c:pt idx="6493">
                  <c:v>35426</c:v>
                </c:pt>
                <c:pt idx="6494">
                  <c:v>35425</c:v>
                </c:pt>
                <c:pt idx="6495">
                  <c:v>35423</c:v>
                </c:pt>
                <c:pt idx="6496">
                  <c:v>35422</c:v>
                </c:pt>
                <c:pt idx="6497">
                  <c:v>35419</c:v>
                </c:pt>
                <c:pt idx="6498">
                  <c:v>35418</c:v>
                </c:pt>
                <c:pt idx="6499">
                  <c:v>35417</c:v>
                </c:pt>
                <c:pt idx="6500">
                  <c:v>35416</c:v>
                </c:pt>
                <c:pt idx="6501">
                  <c:v>35415</c:v>
                </c:pt>
                <c:pt idx="6502">
                  <c:v>35412</c:v>
                </c:pt>
                <c:pt idx="6503">
                  <c:v>35411</c:v>
                </c:pt>
                <c:pt idx="6504">
                  <c:v>35410</c:v>
                </c:pt>
                <c:pt idx="6505">
                  <c:v>35409</c:v>
                </c:pt>
                <c:pt idx="6506">
                  <c:v>35408</c:v>
                </c:pt>
                <c:pt idx="6507">
                  <c:v>35405</c:v>
                </c:pt>
                <c:pt idx="6508">
                  <c:v>35404</c:v>
                </c:pt>
                <c:pt idx="6509">
                  <c:v>35403</c:v>
                </c:pt>
                <c:pt idx="6510">
                  <c:v>35402</c:v>
                </c:pt>
                <c:pt idx="6511">
                  <c:v>35401</c:v>
                </c:pt>
                <c:pt idx="6512">
                  <c:v>35398</c:v>
                </c:pt>
                <c:pt idx="6513">
                  <c:v>35396</c:v>
                </c:pt>
                <c:pt idx="6514">
                  <c:v>35395</c:v>
                </c:pt>
                <c:pt idx="6515">
                  <c:v>35394</c:v>
                </c:pt>
                <c:pt idx="6516">
                  <c:v>35391</c:v>
                </c:pt>
                <c:pt idx="6517">
                  <c:v>35390</c:v>
                </c:pt>
                <c:pt idx="6518">
                  <c:v>35389</c:v>
                </c:pt>
                <c:pt idx="6519">
                  <c:v>35388</c:v>
                </c:pt>
                <c:pt idx="6520">
                  <c:v>35387</c:v>
                </c:pt>
                <c:pt idx="6521">
                  <c:v>35384</c:v>
                </c:pt>
                <c:pt idx="6522">
                  <c:v>35383</c:v>
                </c:pt>
                <c:pt idx="6523">
                  <c:v>35382</c:v>
                </c:pt>
                <c:pt idx="6524">
                  <c:v>35381</c:v>
                </c:pt>
                <c:pt idx="6525">
                  <c:v>35380</c:v>
                </c:pt>
                <c:pt idx="6526">
                  <c:v>35377</c:v>
                </c:pt>
                <c:pt idx="6527">
                  <c:v>35376</c:v>
                </c:pt>
                <c:pt idx="6528">
                  <c:v>35375</c:v>
                </c:pt>
                <c:pt idx="6529">
                  <c:v>35374</c:v>
                </c:pt>
                <c:pt idx="6530">
                  <c:v>35373</c:v>
                </c:pt>
                <c:pt idx="6531">
                  <c:v>35370</c:v>
                </c:pt>
                <c:pt idx="6532">
                  <c:v>35369</c:v>
                </c:pt>
                <c:pt idx="6533">
                  <c:v>35368</c:v>
                </c:pt>
                <c:pt idx="6534">
                  <c:v>35367</c:v>
                </c:pt>
                <c:pt idx="6535">
                  <c:v>35366</c:v>
                </c:pt>
                <c:pt idx="6536">
                  <c:v>35363</c:v>
                </c:pt>
                <c:pt idx="6537">
                  <c:v>35362</c:v>
                </c:pt>
                <c:pt idx="6538">
                  <c:v>35361</c:v>
                </c:pt>
                <c:pt idx="6539">
                  <c:v>35360</c:v>
                </c:pt>
                <c:pt idx="6540">
                  <c:v>35359</c:v>
                </c:pt>
                <c:pt idx="6541">
                  <c:v>35356</c:v>
                </c:pt>
                <c:pt idx="6542">
                  <c:v>35355</c:v>
                </c:pt>
                <c:pt idx="6543">
                  <c:v>35354</c:v>
                </c:pt>
                <c:pt idx="6544">
                  <c:v>35353</c:v>
                </c:pt>
                <c:pt idx="6545">
                  <c:v>35352</c:v>
                </c:pt>
                <c:pt idx="6546">
                  <c:v>35349</c:v>
                </c:pt>
                <c:pt idx="6547">
                  <c:v>35348</c:v>
                </c:pt>
                <c:pt idx="6548">
                  <c:v>35347</c:v>
                </c:pt>
                <c:pt idx="6549">
                  <c:v>35346</c:v>
                </c:pt>
                <c:pt idx="6550">
                  <c:v>35345</c:v>
                </c:pt>
                <c:pt idx="6551">
                  <c:v>35342</c:v>
                </c:pt>
                <c:pt idx="6552">
                  <c:v>35341</c:v>
                </c:pt>
                <c:pt idx="6553">
                  <c:v>35340</c:v>
                </c:pt>
                <c:pt idx="6554">
                  <c:v>35339</c:v>
                </c:pt>
                <c:pt idx="6555">
                  <c:v>35338</c:v>
                </c:pt>
                <c:pt idx="6556">
                  <c:v>35335</c:v>
                </c:pt>
                <c:pt idx="6557">
                  <c:v>35334</c:v>
                </c:pt>
                <c:pt idx="6558">
                  <c:v>35333</c:v>
                </c:pt>
                <c:pt idx="6559">
                  <c:v>35332</c:v>
                </c:pt>
                <c:pt idx="6560">
                  <c:v>35331</c:v>
                </c:pt>
                <c:pt idx="6561">
                  <c:v>35328</c:v>
                </c:pt>
                <c:pt idx="6562">
                  <c:v>35327</c:v>
                </c:pt>
                <c:pt idx="6563">
                  <c:v>35326</c:v>
                </c:pt>
                <c:pt idx="6564">
                  <c:v>35325</c:v>
                </c:pt>
                <c:pt idx="6565">
                  <c:v>35324</c:v>
                </c:pt>
                <c:pt idx="6566">
                  <c:v>35321</c:v>
                </c:pt>
                <c:pt idx="6567">
                  <c:v>35320</c:v>
                </c:pt>
                <c:pt idx="6568">
                  <c:v>35319</c:v>
                </c:pt>
                <c:pt idx="6569">
                  <c:v>35318</c:v>
                </c:pt>
                <c:pt idx="6570">
                  <c:v>35317</c:v>
                </c:pt>
                <c:pt idx="6571">
                  <c:v>35314</c:v>
                </c:pt>
                <c:pt idx="6572">
                  <c:v>35313</c:v>
                </c:pt>
                <c:pt idx="6573">
                  <c:v>35312</c:v>
                </c:pt>
                <c:pt idx="6574">
                  <c:v>35311</c:v>
                </c:pt>
                <c:pt idx="6575">
                  <c:v>35307</c:v>
                </c:pt>
                <c:pt idx="6576">
                  <c:v>35306</c:v>
                </c:pt>
                <c:pt idx="6577">
                  <c:v>35305</c:v>
                </c:pt>
                <c:pt idx="6578">
                  <c:v>35304</c:v>
                </c:pt>
                <c:pt idx="6579">
                  <c:v>35303</c:v>
                </c:pt>
                <c:pt idx="6580">
                  <c:v>35300</c:v>
                </c:pt>
                <c:pt idx="6581">
                  <c:v>35299</c:v>
                </c:pt>
                <c:pt idx="6582">
                  <c:v>35298</c:v>
                </c:pt>
                <c:pt idx="6583">
                  <c:v>35297</c:v>
                </c:pt>
                <c:pt idx="6584">
                  <c:v>35296</c:v>
                </c:pt>
                <c:pt idx="6585">
                  <c:v>35293</c:v>
                </c:pt>
                <c:pt idx="6586">
                  <c:v>35292</c:v>
                </c:pt>
                <c:pt idx="6587">
                  <c:v>35291</c:v>
                </c:pt>
                <c:pt idx="6588">
                  <c:v>35290</c:v>
                </c:pt>
                <c:pt idx="6589">
                  <c:v>35289</c:v>
                </c:pt>
                <c:pt idx="6590">
                  <c:v>35286</c:v>
                </c:pt>
                <c:pt idx="6591">
                  <c:v>35285</c:v>
                </c:pt>
                <c:pt idx="6592">
                  <c:v>35284</c:v>
                </c:pt>
                <c:pt idx="6593">
                  <c:v>35283</c:v>
                </c:pt>
                <c:pt idx="6594">
                  <c:v>35282</c:v>
                </c:pt>
                <c:pt idx="6595">
                  <c:v>35279</c:v>
                </c:pt>
                <c:pt idx="6596">
                  <c:v>35278</c:v>
                </c:pt>
                <c:pt idx="6597">
                  <c:v>35277</c:v>
                </c:pt>
                <c:pt idx="6598">
                  <c:v>35276</c:v>
                </c:pt>
                <c:pt idx="6599">
                  <c:v>35275</c:v>
                </c:pt>
                <c:pt idx="6600">
                  <c:v>35272</c:v>
                </c:pt>
                <c:pt idx="6601">
                  <c:v>35271</c:v>
                </c:pt>
                <c:pt idx="6602">
                  <c:v>35270</c:v>
                </c:pt>
                <c:pt idx="6603">
                  <c:v>35269</c:v>
                </c:pt>
                <c:pt idx="6604">
                  <c:v>35268</c:v>
                </c:pt>
                <c:pt idx="6605">
                  <c:v>35265</c:v>
                </c:pt>
                <c:pt idx="6606">
                  <c:v>35264</c:v>
                </c:pt>
                <c:pt idx="6607">
                  <c:v>35263</c:v>
                </c:pt>
                <c:pt idx="6608">
                  <c:v>35262</c:v>
                </c:pt>
                <c:pt idx="6609">
                  <c:v>35261</c:v>
                </c:pt>
                <c:pt idx="6610">
                  <c:v>35258</c:v>
                </c:pt>
                <c:pt idx="6611">
                  <c:v>35257</c:v>
                </c:pt>
                <c:pt idx="6612">
                  <c:v>35256</c:v>
                </c:pt>
                <c:pt idx="6613">
                  <c:v>35255</c:v>
                </c:pt>
                <c:pt idx="6614">
                  <c:v>35254</c:v>
                </c:pt>
                <c:pt idx="6615">
                  <c:v>35251</c:v>
                </c:pt>
                <c:pt idx="6616">
                  <c:v>35249</c:v>
                </c:pt>
                <c:pt idx="6617">
                  <c:v>35248</c:v>
                </c:pt>
                <c:pt idx="6618">
                  <c:v>35247</c:v>
                </c:pt>
                <c:pt idx="6619">
                  <c:v>35244</c:v>
                </c:pt>
                <c:pt idx="6620">
                  <c:v>35243</c:v>
                </c:pt>
                <c:pt idx="6621">
                  <c:v>35242</c:v>
                </c:pt>
                <c:pt idx="6622">
                  <c:v>35241</c:v>
                </c:pt>
                <c:pt idx="6623">
                  <c:v>35240</c:v>
                </c:pt>
                <c:pt idx="6624">
                  <c:v>35237</c:v>
                </c:pt>
                <c:pt idx="6625">
                  <c:v>35236</c:v>
                </c:pt>
                <c:pt idx="6626">
                  <c:v>35235</c:v>
                </c:pt>
                <c:pt idx="6627">
                  <c:v>35234</c:v>
                </c:pt>
                <c:pt idx="6628">
                  <c:v>35233</c:v>
                </c:pt>
                <c:pt idx="6629">
                  <c:v>35230</c:v>
                </c:pt>
                <c:pt idx="6630">
                  <c:v>35229</c:v>
                </c:pt>
                <c:pt idx="6631">
                  <c:v>35228</c:v>
                </c:pt>
                <c:pt idx="6632">
                  <c:v>35227</c:v>
                </c:pt>
                <c:pt idx="6633">
                  <c:v>35226</c:v>
                </c:pt>
                <c:pt idx="6634">
                  <c:v>35223</c:v>
                </c:pt>
                <c:pt idx="6635">
                  <c:v>35222</c:v>
                </c:pt>
                <c:pt idx="6636">
                  <c:v>35221</c:v>
                </c:pt>
                <c:pt idx="6637">
                  <c:v>35220</c:v>
                </c:pt>
                <c:pt idx="6638">
                  <c:v>35219</c:v>
                </c:pt>
                <c:pt idx="6639">
                  <c:v>35216</c:v>
                </c:pt>
                <c:pt idx="6640">
                  <c:v>35215</c:v>
                </c:pt>
                <c:pt idx="6641">
                  <c:v>35214</c:v>
                </c:pt>
                <c:pt idx="6642">
                  <c:v>35213</c:v>
                </c:pt>
                <c:pt idx="6643">
                  <c:v>35209</c:v>
                </c:pt>
                <c:pt idx="6644">
                  <c:v>35208</c:v>
                </c:pt>
                <c:pt idx="6645">
                  <c:v>35207</c:v>
                </c:pt>
                <c:pt idx="6646">
                  <c:v>35206</c:v>
                </c:pt>
                <c:pt idx="6647">
                  <c:v>35205</c:v>
                </c:pt>
                <c:pt idx="6648">
                  <c:v>35202</c:v>
                </c:pt>
                <c:pt idx="6649">
                  <c:v>35201</c:v>
                </c:pt>
                <c:pt idx="6650">
                  <c:v>35200</c:v>
                </c:pt>
                <c:pt idx="6651">
                  <c:v>35199</c:v>
                </c:pt>
                <c:pt idx="6652">
                  <c:v>35198</c:v>
                </c:pt>
                <c:pt idx="6653">
                  <c:v>35195</c:v>
                </c:pt>
                <c:pt idx="6654">
                  <c:v>35194</c:v>
                </c:pt>
                <c:pt idx="6655">
                  <c:v>35193</c:v>
                </c:pt>
                <c:pt idx="6656">
                  <c:v>35192</c:v>
                </c:pt>
                <c:pt idx="6657">
                  <c:v>35191</c:v>
                </c:pt>
                <c:pt idx="6658">
                  <c:v>35188</c:v>
                </c:pt>
                <c:pt idx="6659">
                  <c:v>35187</c:v>
                </c:pt>
                <c:pt idx="6660">
                  <c:v>35186</c:v>
                </c:pt>
                <c:pt idx="6661">
                  <c:v>35185</c:v>
                </c:pt>
                <c:pt idx="6662">
                  <c:v>35184</c:v>
                </c:pt>
                <c:pt idx="6663">
                  <c:v>35181</c:v>
                </c:pt>
                <c:pt idx="6664">
                  <c:v>35180</c:v>
                </c:pt>
                <c:pt idx="6665">
                  <c:v>35179</c:v>
                </c:pt>
                <c:pt idx="6666">
                  <c:v>35178</c:v>
                </c:pt>
                <c:pt idx="6667">
                  <c:v>35177</c:v>
                </c:pt>
                <c:pt idx="6668">
                  <c:v>35174</c:v>
                </c:pt>
                <c:pt idx="6669">
                  <c:v>35173</c:v>
                </c:pt>
                <c:pt idx="6670">
                  <c:v>35172</c:v>
                </c:pt>
                <c:pt idx="6671">
                  <c:v>35171</c:v>
                </c:pt>
                <c:pt idx="6672">
                  <c:v>35170</c:v>
                </c:pt>
                <c:pt idx="6673">
                  <c:v>35167</c:v>
                </c:pt>
                <c:pt idx="6674">
                  <c:v>35166</c:v>
                </c:pt>
                <c:pt idx="6675">
                  <c:v>35165</c:v>
                </c:pt>
                <c:pt idx="6676">
                  <c:v>35164</c:v>
                </c:pt>
                <c:pt idx="6677">
                  <c:v>35163</c:v>
                </c:pt>
                <c:pt idx="6678">
                  <c:v>35159</c:v>
                </c:pt>
                <c:pt idx="6679">
                  <c:v>35158</c:v>
                </c:pt>
                <c:pt idx="6680">
                  <c:v>35157</c:v>
                </c:pt>
                <c:pt idx="6681">
                  <c:v>35156</c:v>
                </c:pt>
                <c:pt idx="6682">
                  <c:v>35153</c:v>
                </c:pt>
                <c:pt idx="6683">
                  <c:v>35152</c:v>
                </c:pt>
                <c:pt idx="6684">
                  <c:v>35151</c:v>
                </c:pt>
                <c:pt idx="6685">
                  <c:v>35150</c:v>
                </c:pt>
                <c:pt idx="6686">
                  <c:v>35149</c:v>
                </c:pt>
                <c:pt idx="6687">
                  <c:v>35146</c:v>
                </c:pt>
                <c:pt idx="6688">
                  <c:v>35145</c:v>
                </c:pt>
                <c:pt idx="6689">
                  <c:v>35144</c:v>
                </c:pt>
                <c:pt idx="6690">
                  <c:v>35143</c:v>
                </c:pt>
                <c:pt idx="6691">
                  <c:v>35142</c:v>
                </c:pt>
                <c:pt idx="6692">
                  <c:v>35139</c:v>
                </c:pt>
                <c:pt idx="6693">
                  <c:v>35138</c:v>
                </c:pt>
                <c:pt idx="6694">
                  <c:v>35137</c:v>
                </c:pt>
                <c:pt idx="6695">
                  <c:v>35136</c:v>
                </c:pt>
                <c:pt idx="6696">
                  <c:v>35135</c:v>
                </c:pt>
                <c:pt idx="6697">
                  <c:v>35132</c:v>
                </c:pt>
                <c:pt idx="6698">
                  <c:v>35131</c:v>
                </c:pt>
                <c:pt idx="6699">
                  <c:v>35130</c:v>
                </c:pt>
                <c:pt idx="6700">
                  <c:v>35129</c:v>
                </c:pt>
                <c:pt idx="6701">
                  <c:v>35128</c:v>
                </c:pt>
                <c:pt idx="6702">
                  <c:v>35125</c:v>
                </c:pt>
                <c:pt idx="6703">
                  <c:v>35124</c:v>
                </c:pt>
                <c:pt idx="6704">
                  <c:v>35123</c:v>
                </c:pt>
                <c:pt idx="6705">
                  <c:v>35122</c:v>
                </c:pt>
                <c:pt idx="6706">
                  <c:v>35121</c:v>
                </c:pt>
                <c:pt idx="6707">
                  <c:v>35118</c:v>
                </c:pt>
                <c:pt idx="6708">
                  <c:v>35117</c:v>
                </c:pt>
                <c:pt idx="6709">
                  <c:v>35116</c:v>
                </c:pt>
                <c:pt idx="6710">
                  <c:v>35115</c:v>
                </c:pt>
                <c:pt idx="6711">
                  <c:v>35111</c:v>
                </c:pt>
                <c:pt idx="6712">
                  <c:v>35110</c:v>
                </c:pt>
                <c:pt idx="6713">
                  <c:v>35109</c:v>
                </c:pt>
                <c:pt idx="6714">
                  <c:v>35108</c:v>
                </c:pt>
                <c:pt idx="6715">
                  <c:v>35107</c:v>
                </c:pt>
                <c:pt idx="6716">
                  <c:v>35104</c:v>
                </c:pt>
                <c:pt idx="6717">
                  <c:v>35103</c:v>
                </c:pt>
                <c:pt idx="6718">
                  <c:v>35102</c:v>
                </c:pt>
                <c:pt idx="6719">
                  <c:v>35101</c:v>
                </c:pt>
                <c:pt idx="6720">
                  <c:v>35100</c:v>
                </c:pt>
                <c:pt idx="6721">
                  <c:v>35097</c:v>
                </c:pt>
                <c:pt idx="6722">
                  <c:v>35096</c:v>
                </c:pt>
                <c:pt idx="6723">
                  <c:v>35095</c:v>
                </c:pt>
                <c:pt idx="6724">
                  <c:v>35094</c:v>
                </c:pt>
                <c:pt idx="6725">
                  <c:v>35093</c:v>
                </c:pt>
                <c:pt idx="6726">
                  <c:v>35090</c:v>
                </c:pt>
                <c:pt idx="6727">
                  <c:v>35089</c:v>
                </c:pt>
                <c:pt idx="6728">
                  <c:v>35088</c:v>
                </c:pt>
                <c:pt idx="6729">
                  <c:v>35087</c:v>
                </c:pt>
                <c:pt idx="6730">
                  <c:v>35086</c:v>
                </c:pt>
                <c:pt idx="6731">
                  <c:v>35083</c:v>
                </c:pt>
                <c:pt idx="6732">
                  <c:v>35082</c:v>
                </c:pt>
                <c:pt idx="6733">
                  <c:v>35081</c:v>
                </c:pt>
                <c:pt idx="6734">
                  <c:v>35080</c:v>
                </c:pt>
                <c:pt idx="6735">
                  <c:v>35079</c:v>
                </c:pt>
                <c:pt idx="6736">
                  <c:v>35076</c:v>
                </c:pt>
                <c:pt idx="6737">
                  <c:v>35075</c:v>
                </c:pt>
                <c:pt idx="6738">
                  <c:v>35074</c:v>
                </c:pt>
                <c:pt idx="6739">
                  <c:v>35073</c:v>
                </c:pt>
                <c:pt idx="6740">
                  <c:v>35072</c:v>
                </c:pt>
                <c:pt idx="6741">
                  <c:v>35069</c:v>
                </c:pt>
                <c:pt idx="6742">
                  <c:v>35068</c:v>
                </c:pt>
                <c:pt idx="6743">
                  <c:v>35067</c:v>
                </c:pt>
                <c:pt idx="6744">
                  <c:v>35066</c:v>
                </c:pt>
                <c:pt idx="6745">
                  <c:v>35062</c:v>
                </c:pt>
                <c:pt idx="6746">
                  <c:v>35061</c:v>
                </c:pt>
                <c:pt idx="6747">
                  <c:v>35060</c:v>
                </c:pt>
                <c:pt idx="6748">
                  <c:v>35059</c:v>
                </c:pt>
                <c:pt idx="6749">
                  <c:v>35055</c:v>
                </c:pt>
                <c:pt idx="6750">
                  <c:v>35054</c:v>
                </c:pt>
                <c:pt idx="6751">
                  <c:v>35053</c:v>
                </c:pt>
                <c:pt idx="6752">
                  <c:v>35052</c:v>
                </c:pt>
                <c:pt idx="6753">
                  <c:v>35051</c:v>
                </c:pt>
                <c:pt idx="6754">
                  <c:v>35048</c:v>
                </c:pt>
                <c:pt idx="6755">
                  <c:v>35047</c:v>
                </c:pt>
                <c:pt idx="6756">
                  <c:v>35046</c:v>
                </c:pt>
                <c:pt idx="6757">
                  <c:v>35045</c:v>
                </c:pt>
                <c:pt idx="6758">
                  <c:v>35044</c:v>
                </c:pt>
                <c:pt idx="6759">
                  <c:v>35041</c:v>
                </c:pt>
                <c:pt idx="6760">
                  <c:v>35040</c:v>
                </c:pt>
                <c:pt idx="6761">
                  <c:v>35039</c:v>
                </c:pt>
                <c:pt idx="6762">
                  <c:v>35038</c:v>
                </c:pt>
                <c:pt idx="6763">
                  <c:v>35037</c:v>
                </c:pt>
                <c:pt idx="6764">
                  <c:v>35034</c:v>
                </c:pt>
                <c:pt idx="6765">
                  <c:v>35033</c:v>
                </c:pt>
                <c:pt idx="6766">
                  <c:v>35032</c:v>
                </c:pt>
                <c:pt idx="6767">
                  <c:v>35031</c:v>
                </c:pt>
                <c:pt idx="6768">
                  <c:v>35030</c:v>
                </c:pt>
                <c:pt idx="6769">
                  <c:v>35027</c:v>
                </c:pt>
                <c:pt idx="6770">
                  <c:v>35025</c:v>
                </c:pt>
                <c:pt idx="6771">
                  <c:v>35024</c:v>
                </c:pt>
                <c:pt idx="6772">
                  <c:v>35023</c:v>
                </c:pt>
                <c:pt idx="6773">
                  <c:v>35020</c:v>
                </c:pt>
                <c:pt idx="6774">
                  <c:v>35019</c:v>
                </c:pt>
                <c:pt idx="6775">
                  <c:v>35018</c:v>
                </c:pt>
                <c:pt idx="6776">
                  <c:v>35017</c:v>
                </c:pt>
                <c:pt idx="6777">
                  <c:v>35016</c:v>
                </c:pt>
                <c:pt idx="6778">
                  <c:v>35013</c:v>
                </c:pt>
                <c:pt idx="6779">
                  <c:v>35012</c:v>
                </c:pt>
                <c:pt idx="6780">
                  <c:v>35011</c:v>
                </c:pt>
                <c:pt idx="6781">
                  <c:v>35010</c:v>
                </c:pt>
                <c:pt idx="6782">
                  <c:v>35009</c:v>
                </c:pt>
                <c:pt idx="6783">
                  <c:v>35006</c:v>
                </c:pt>
                <c:pt idx="6784">
                  <c:v>35005</c:v>
                </c:pt>
                <c:pt idx="6785">
                  <c:v>35004</c:v>
                </c:pt>
                <c:pt idx="6786">
                  <c:v>35003</c:v>
                </c:pt>
                <c:pt idx="6787">
                  <c:v>35002</c:v>
                </c:pt>
                <c:pt idx="6788">
                  <c:v>34999</c:v>
                </c:pt>
                <c:pt idx="6789">
                  <c:v>34998</c:v>
                </c:pt>
                <c:pt idx="6790">
                  <c:v>34997</c:v>
                </c:pt>
                <c:pt idx="6791">
                  <c:v>34996</c:v>
                </c:pt>
                <c:pt idx="6792">
                  <c:v>34995</c:v>
                </c:pt>
                <c:pt idx="6793">
                  <c:v>34992</c:v>
                </c:pt>
                <c:pt idx="6794">
                  <c:v>34991</c:v>
                </c:pt>
                <c:pt idx="6795">
                  <c:v>34990</c:v>
                </c:pt>
                <c:pt idx="6796">
                  <c:v>34989</c:v>
                </c:pt>
                <c:pt idx="6797">
                  <c:v>34988</c:v>
                </c:pt>
                <c:pt idx="6798">
                  <c:v>34985</c:v>
                </c:pt>
                <c:pt idx="6799">
                  <c:v>34984</c:v>
                </c:pt>
                <c:pt idx="6800">
                  <c:v>34983</c:v>
                </c:pt>
                <c:pt idx="6801">
                  <c:v>34982</c:v>
                </c:pt>
                <c:pt idx="6802">
                  <c:v>34981</c:v>
                </c:pt>
                <c:pt idx="6803">
                  <c:v>34978</c:v>
                </c:pt>
                <c:pt idx="6804">
                  <c:v>34977</c:v>
                </c:pt>
                <c:pt idx="6805">
                  <c:v>34976</c:v>
                </c:pt>
                <c:pt idx="6806">
                  <c:v>34975</c:v>
                </c:pt>
                <c:pt idx="6807">
                  <c:v>34974</c:v>
                </c:pt>
                <c:pt idx="6808">
                  <c:v>34971</c:v>
                </c:pt>
                <c:pt idx="6809">
                  <c:v>34970</c:v>
                </c:pt>
                <c:pt idx="6810">
                  <c:v>34969</c:v>
                </c:pt>
                <c:pt idx="6811">
                  <c:v>34968</c:v>
                </c:pt>
                <c:pt idx="6812">
                  <c:v>34967</c:v>
                </c:pt>
                <c:pt idx="6813">
                  <c:v>34964</c:v>
                </c:pt>
                <c:pt idx="6814">
                  <c:v>34963</c:v>
                </c:pt>
                <c:pt idx="6815">
                  <c:v>34962</c:v>
                </c:pt>
                <c:pt idx="6816">
                  <c:v>34961</c:v>
                </c:pt>
                <c:pt idx="6817">
                  <c:v>34960</c:v>
                </c:pt>
                <c:pt idx="6818">
                  <c:v>34957</c:v>
                </c:pt>
                <c:pt idx="6819">
                  <c:v>34956</c:v>
                </c:pt>
                <c:pt idx="6820">
                  <c:v>34955</c:v>
                </c:pt>
                <c:pt idx="6821">
                  <c:v>34954</c:v>
                </c:pt>
                <c:pt idx="6822">
                  <c:v>34953</c:v>
                </c:pt>
                <c:pt idx="6823">
                  <c:v>34950</c:v>
                </c:pt>
                <c:pt idx="6824">
                  <c:v>34949</c:v>
                </c:pt>
                <c:pt idx="6825">
                  <c:v>34948</c:v>
                </c:pt>
                <c:pt idx="6826">
                  <c:v>34947</c:v>
                </c:pt>
                <c:pt idx="6827">
                  <c:v>34943</c:v>
                </c:pt>
                <c:pt idx="6828">
                  <c:v>34942</c:v>
                </c:pt>
                <c:pt idx="6829">
                  <c:v>34941</c:v>
                </c:pt>
                <c:pt idx="6830">
                  <c:v>34940</c:v>
                </c:pt>
                <c:pt idx="6831">
                  <c:v>34939</c:v>
                </c:pt>
                <c:pt idx="6832">
                  <c:v>34936</c:v>
                </c:pt>
                <c:pt idx="6833">
                  <c:v>34935</c:v>
                </c:pt>
                <c:pt idx="6834">
                  <c:v>34934</c:v>
                </c:pt>
                <c:pt idx="6835">
                  <c:v>34933</c:v>
                </c:pt>
                <c:pt idx="6836">
                  <c:v>34932</c:v>
                </c:pt>
                <c:pt idx="6837">
                  <c:v>34929</c:v>
                </c:pt>
                <c:pt idx="6838">
                  <c:v>34928</c:v>
                </c:pt>
                <c:pt idx="6839">
                  <c:v>34927</c:v>
                </c:pt>
                <c:pt idx="6840">
                  <c:v>34926</c:v>
                </c:pt>
                <c:pt idx="6841">
                  <c:v>34925</c:v>
                </c:pt>
                <c:pt idx="6842">
                  <c:v>34922</c:v>
                </c:pt>
                <c:pt idx="6843">
                  <c:v>34921</c:v>
                </c:pt>
                <c:pt idx="6844">
                  <c:v>34920</c:v>
                </c:pt>
                <c:pt idx="6845">
                  <c:v>34919</c:v>
                </c:pt>
                <c:pt idx="6846">
                  <c:v>34918</c:v>
                </c:pt>
                <c:pt idx="6847">
                  <c:v>34915</c:v>
                </c:pt>
                <c:pt idx="6848">
                  <c:v>34914</c:v>
                </c:pt>
                <c:pt idx="6849">
                  <c:v>34913</c:v>
                </c:pt>
                <c:pt idx="6850">
                  <c:v>34912</c:v>
                </c:pt>
                <c:pt idx="6851">
                  <c:v>34911</c:v>
                </c:pt>
                <c:pt idx="6852">
                  <c:v>34908</c:v>
                </c:pt>
                <c:pt idx="6853">
                  <c:v>34907</c:v>
                </c:pt>
                <c:pt idx="6854">
                  <c:v>34906</c:v>
                </c:pt>
                <c:pt idx="6855">
                  <c:v>34905</c:v>
                </c:pt>
                <c:pt idx="6856">
                  <c:v>34904</c:v>
                </c:pt>
                <c:pt idx="6857">
                  <c:v>34901</c:v>
                </c:pt>
                <c:pt idx="6858">
                  <c:v>34900</c:v>
                </c:pt>
                <c:pt idx="6859">
                  <c:v>34899</c:v>
                </c:pt>
                <c:pt idx="6860">
                  <c:v>34898</c:v>
                </c:pt>
                <c:pt idx="6861">
                  <c:v>34897</c:v>
                </c:pt>
                <c:pt idx="6862">
                  <c:v>34894</c:v>
                </c:pt>
                <c:pt idx="6863">
                  <c:v>34893</c:v>
                </c:pt>
                <c:pt idx="6864">
                  <c:v>34892</c:v>
                </c:pt>
                <c:pt idx="6865">
                  <c:v>34891</c:v>
                </c:pt>
                <c:pt idx="6866">
                  <c:v>34890</c:v>
                </c:pt>
                <c:pt idx="6867">
                  <c:v>34887</c:v>
                </c:pt>
                <c:pt idx="6868">
                  <c:v>34886</c:v>
                </c:pt>
                <c:pt idx="6869">
                  <c:v>34885</c:v>
                </c:pt>
                <c:pt idx="6870">
                  <c:v>34883</c:v>
                </c:pt>
                <c:pt idx="6871">
                  <c:v>34880</c:v>
                </c:pt>
                <c:pt idx="6872">
                  <c:v>34879</c:v>
                </c:pt>
                <c:pt idx="6873">
                  <c:v>34878</c:v>
                </c:pt>
                <c:pt idx="6874">
                  <c:v>34877</c:v>
                </c:pt>
                <c:pt idx="6875">
                  <c:v>34876</c:v>
                </c:pt>
                <c:pt idx="6876">
                  <c:v>34873</c:v>
                </c:pt>
                <c:pt idx="6877">
                  <c:v>34872</c:v>
                </c:pt>
                <c:pt idx="6878">
                  <c:v>34871</c:v>
                </c:pt>
                <c:pt idx="6879">
                  <c:v>34870</c:v>
                </c:pt>
                <c:pt idx="6880">
                  <c:v>34869</c:v>
                </c:pt>
                <c:pt idx="6881">
                  <c:v>34866</c:v>
                </c:pt>
                <c:pt idx="6882">
                  <c:v>34865</c:v>
                </c:pt>
                <c:pt idx="6883">
                  <c:v>34864</c:v>
                </c:pt>
                <c:pt idx="6884">
                  <c:v>34863</c:v>
                </c:pt>
                <c:pt idx="6885">
                  <c:v>34862</c:v>
                </c:pt>
                <c:pt idx="6886">
                  <c:v>34859</c:v>
                </c:pt>
                <c:pt idx="6887">
                  <c:v>34858</c:v>
                </c:pt>
                <c:pt idx="6888">
                  <c:v>34857</c:v>
                </c:pt>
                <c:pt idx="6889">
                  <c:v>34856</c:v>
                </c:pt>
                <c:pt idx="6890">
                  <c:v>34855</c:v>
                </c:pt>
                <c:pt idx="6891">
                  <c:v>34852</c:v>
                </c:pt>
                <c:pt idx="6892">
                  <c:v>34851</c:v>
                </c:pt>
                <c:pt idx="6893">
                  <c:v>34850</c:v>
                </c:pt>
                <c:pt idx="6894">
                  <c:v>34849</c:v>
                </c:pt>
                <c:pt idx="6895">
                  <c:v>34845</c:v>
                </c:pt>
                <c:pt idx="6896">
                  <c:v>34844</c:v>
                </c:pt>
                <c:pt idx="6897">
                  <c:v>34843</c:v>
                </c:pt>
                <c:pt idx="6898">
                  <c:v>34842</c:v>
                </c:pt>
                <c:pt idx="6899">
                  <c:v>34841</c:v>
                </c:pt>
                <c:pt idx="6900">
                  <c:v>34838</c:v>
                </c:pt>
                <c:pt idx="6901">
                  <c:v>34837</c:v>
                </c:pt>
                <c:pt idx="6902">
                  <c:v>34836</c:v>
                </c:pt>
                <c:pt idx="6903">
                  <c:v>34835</c:v>
                </c:pt>
                <c:pt idx="6904">
                  <c:v>34834</c:v>
                </c:pt>
                <c:pt idx="6905">
                  <c:v>34831</c:v>
                </c:pt>
                <c:pt idx="6906">
                  <c:v>34830</c:v>
                </c:pt>
                <c:pt idx="6907">
                  <c:v>34829</c:v>
                </c:pt>
                <c:pt idx="6908">
                  <c:v>34828</c:v>
                </c:pt>
                <c:pt idx="6909">
                  <c:v>34827</c:v>
                </c:pt>
                <c:pt idx="6910">
                  <c:v>34824</c:v>
                </c:pt>
                <c:pt idx="6911">
                  <c:v>34823</c:v>
                </c:pt>
                <c:pt idx="6912">
                  <c:v>34822</c:v>
                </c:pt>
                <c:pt idx="6913">
                  <c:v>34821</c:v>
                </c:pt>
                <c:pt idx="6914">
                  <c:v>34820</c:v>
                </c:pt>
                <c:pt idx="6915">
                  <c:v>34817</c:v>
                </c:pt>
                <c:pt idx="6916">
                  <c:v>34816</c:v>
                </c:pt>
                <c:pt idx="6917">
                  <c:v>34815</c:v>
                </c:pt>
                <c:pt idx="6918">
                  <c:v>34814</c:v>
                </c:pt>
                <c:pt idx="6919">
                  <c:v>34813</c:v>
                </c:pt>
                <c:pt idx="6920">
                  <c:v>34810</c:v>
                </c:pt>
                <c:pt idx="6921">
                  <c:v>34809</c:v>
                </c:pt>
                <c:pt idx="6922">
                  <c:v>34808</c:v>
                </c:pt>
                <c:pt idx="6923">
                  <c:v>34807</c:v>
                </c:pt>
                <c:pt idx="6924">
                  <c:v>34806</c:v>
                </c:pt>
                <c:pt idx="6925">
                  <c:v>34802</c:v>
                </c:pt>
                <c:pt idx="6926">
                  <c:v>34801</c:v>
                </c:pt>
                <c:pt idx="6927">
                  <c:v>34800</c:v>
                </c:pt>
                <c:pt idx="6928">
                  <c:v>34799</c:v>
                </c:pt>
                <c:pt idx="6929">
                  <c:v>34796</c:v>
                </c:pt>
                <c:pt idx="6930">
                  <c:v>34795</c:v>
                </c:pt>
                <c:pt idx="6931">
                  <c:v>34794</c:v>
                </c:pt>
                <c:pt idx="6932">
                  <c:v>34793</c:v>
                </c:pt>
                <c:pt idx="6933">
                  <c:v>34792</c:v>
                </c:pt>
                <c:pt idx="6934">
                  <c:v>34789</c:v>
                </c:pt>
                <c:pt idx="6935">
                  <c:v>34788</c:v>
                </c:pt>
                <c:pt idx="6936">
                  <c:v>34787</c:v>
                </c:pt>
                <c:pt idx="6937">
                  <c:v>34786</c:v>
                </c:pt>
                <c:pt idx="6938">
                  <c:v>34785</c:v>
                </c:pt>
                <c:pt idx="6939">
                  <c:v>34782</c:v>
                </c:pt>
                <c:pt idx="6940">
                  <c:v>34781</c:v>
                </c:pt>
                <c:pt idx="6941">
                  <c:v>34780</c:v>
                </c:pt>
                <c:pt idx="6942">
                  <c:v>34779</c:v>
                </c:pt>
                <c:pt idx="6943">
                  <c:v>34778</c:v>
                </c:pt>
                <c:pt idx="6944">
                  <c:v>34775</c:v>
                </c:pt>
                <c:pt idx="6945">
                  <c:v>34774</c:v>
                </c:pt>
                <c:pt idx="6946">
                  <c:v>34773</c:v>
                </c:pt>
                <c:pt idx="6947">
                  <c:v>34772</c:v>
                </c:pt>
                <c:pt idx="6948">
                  <c:v>34771</c:v>
                </c:pt>
                <c:pt idx="6949">
                  <c:v>34768</c:v>
                </c:pt>
                <c:pt idx="6950">
                  <c:v>34767</c:v>
                </c:pt>
                <c:pt idx="6951">
                  <c:v>34766</c:v>
                </c:pt>
                <c:pt idx="6952">
                  <c:v>34765</c:v>
                </c:pt>
                <c:pt idx="6953">
                  <c:v>34764</c:v>
                </c:pt>
                <c:pt idx="6954">
                  <c:v>34761</c:v>
                </c:pt>
                <c:pt idx="6955">
                  <c:v>34760</c:v>
                </c:pt>
                <c:pt idx="6956">
                  <c:v>34759</c:v>
                </c:pt>
                <c:pt idx="6957">
                  <c:v>34758</c:v>
                </c:pt>
                <c:pt idx="6958">
                  <c:v>34757</c:v>
                </c:pt>
                <c:pt idx="6959">
                  <c:v>34754</c:v>
                </c:pt>
                <c:pt idx="6960">
                  <c:v>34753</c:v>
                </c:pt>
                <c:pt idx="6961">
                  <c:v>34752</c:v>
                </c:pt>
                <c:pt idx="6962">
                  <c:v>34751</c:v>
                </c:pt>
                <c:pt idx="6963">
                  <c:v>34747</c:v>
                </c:pt>
                <c:pt idx="6964">
                  <c:v>34746</c:v>
                </c:pt>
                <c:pt idx="6965">
                  <c:v>34745</c:v>
                </c:pt>
                <c:pt idx="6966">
                  <c:v>34744</c:v>
                </c:pt>
                <c:pt idx="6967">
                  <c:v>34743</c:v>
                </c:pt>
                <c:pt idx="6968">
                  <c:v>34740</c:v>
                </c:pt>
                <c:pt idx="6969">
                  <c:v>34739</c:v>
                </c:pt>
                <c:pt idx="6970">
                  <c:v>34738</c:v>
                </c:pt>
                <c:pt idx="6971">
                  <c:v>34737</c:v>
                </c:pt>
                <c:pt idx="6972">
                  <c:v>34736</c:v>
                </c:pt>
                <c:pt idx="6973">
                  <c:v>34733</c:v>
                </c:pt>
                <c:pt idx="6974">
                  <c:v>34732</c:v>
                </c:pt>
                <c:pt idx="6975">
                  <c:v>34731</c:v>
                </c:pt>
                <c:pt idx="6976">
                  <c:v>34730</c:v>
                </c:pt>
                <c:pt idx="6977">
                  <c:v>34729</c:v>
                </c:pt>
                <c:pt idx="6978">
                  <c:v>34726</c:v>
                </c:pt>
                <c:pt idx="6979">
                  <c:v>34725</c:v>
                </c:pt>
                <c:pt idx="6980">
                  <c:v>34724</c:v>
                </c:pt>
                <c:pt idx="6981">
                  <c:v>34723</c:v>
                </c:pt>
                <c:pt idx="6982">
                  <c:v>34722</c:v>
                </c:pt>
                <c:pt idx="6983">
                  <c:v>34719</c:v>
                </c:pt>
                <c:pt idx="6984">
                  <c:v>34718</c:v>
                </c:pt>
                <c:pt idx="6985">
                  <c:v>34717</c:v>
                </c:pt>
                <c:pt idx="6986">
                  <c:v>34716</c:v>
                </c:pt>
                <c:pt idx="6987">
                  <c:v>34715</c:v>
                </c:pt>
                <c:pt idx="6988">
                  <c:v>34712</c:v>
                </c:pt>
                <c:pt idx="6989">
                  <c:v>34711</c:v>
                </c:pt>
                <c:pt idx="6990">
                  <c:v>34710</c:v>
                </c:pt>
                <c:pt idx="6991">
                  <c:v>34709</c:v>
                </c:pt>
                <c:pt idx="6992">
                  <c:v>34708</c:v>
                </c:pt>
                <c:pt idx="6993">
                  <c:v>34705</c:v>
                </c:pt>
                <c:pt idx="6994">
                  <c:v>34704</c:v>
                </c:pt>
                <c:pt idx="6995">
                  <c:v>34703</c:v>
                </c:pt>
                <c:pt idx="6996">
                  <c:v>34702</c:v>
                </c:pt>
                <c:pt idx="6997">
                  <c:v>34698</c:v>
                </c:pt>
                <c:pt idx="6998">
                  <c:v>34697</c:v>
                </c:pt>
                <c:pt idx="6999">
                  <c:v>34696</c:v>
                </c:pt>
                <c:pt idx="7000">
                  <c:v>34695</c:v>
                </c:pt>
                <c:pt idx="7001">
                  <c:v>34691</c:v>
                </c:pt>
                <c:pt idx="7002">
                  <c:v>34690</c:v>
                </c:pt>
                <c:pt idx="7003">
                  <c:v>34689</c:v>
                </c:pt>
                <c:pt idx="7004">
                  <c:v>34688</c:v>
                </c:pt>
                <c:pt idx="7005">
                  <c:v>34687</c:v>
                </c:pt>
                <c:pt idx="7006">
                  <c:v>34684</c:v>
                </c:pt>
                <c:pt idx="7007">
                  <c:v>34683</c:v>
                </c:pt>
                <c:pt idx="7008">
                  <c:v>34682</c:v>
                </c:pt>
                <c:pt idx="7009">
                  <c:v>34681</c:v>
                </c:pt>
                <c:pt idx="7010">
                  <c:v>34680</c:v>
                </c:pt>
                <c:pt idx="7011">
                  <c:v>34677</c:v>
                </c:pt>
                <c:pt idx="7012">
                  <c:v>34676</c:v>
                </c:pt>
                <c:pt idx="7013">
                  <c:v>34675</c:v>
                </c:pt>
                <c:pt idx="7014">
                  <c:v>34674</c:v>
                </c:pt>
                <c:pt idx="7015">
                  <c:v>34673</c:v>
                </c:pt>
                <c:pt idx="7016">
                  <c:v>34670</c:v>
                </c:pt>
                <c:pt idx="7017">
                  <c:v>34669</c:v>
                </c:pt>
                <c:pt idx="7018">
                  <c:v>34668</c:v>
                </c:pt>
                <c:pt idx="7019">
                  <c:v>34667</c:v>
                </c:pt>
                <c:pt idx="7020">
                  <c:v>34666</c:v>
                </c:pt>
                <c:pt idx="7021">
                  <c:v>34663</c:v>
                </c:pt>
                <c:pt idx="7022">
                  <c:v>34661</c:v>
                </c:pt>
                <c:pt idx="7023">
                  <c:v>34660</c:v>
                </c:pt>
                <c:pt idx="7024">
                  <c:v>34659</c:v>
                </c:pt>
                <c:pt idx="7025">
                  <c:v>34656</c:v>
                </c:pt>
                <c:pt idx="7026">
                  <c:v>34655</c:v>
                </c:pt>
                <c:pt idx="7027">
                  <c:v>34654</c:v>
                </c:pt>
                <c:pt idx="7028">
                  <c:v>34653</c:v>
                </c:pt>
                <c:pt idx="7029">
                  <c:v>34652</c:v>
                </c:pt>
                <c:pt idx="7030">
                  <c:v>34649</c:v>
                </c:pt>
                <c:pt idx="7031">
                  <c:v>34648</c:v>
                </c:pt>
                <c:pt idx="7032">
                  <c:v>34647</c:v>
                </c:pt>
                <c:pt idx="7033">
                  <c:v>34646</c:v>
                </c:pt>
                <c:pt idx="7034">
                  <c:v>34645</c:v>
                </c:pt>
                <c:pt idx="7035">
                  <c:v>34642</c:v>
                </c:pt>
                <c:pt idx="7036">
                  <c:v>34641</c:v>
                </c:pt>
                <c:pt idx="7037">
                  <c:v>34640</c:v>
                </c:pt>
                <c:pt idx="7038">
                  <c:v>34639</c:v>
                </c:pt>
                <c:pt idx="7039">
                  <c:v>34638</c:v>
                </c:pt>
                <c:pt idx="7040">
                  <c:v>34635</c:v>
                </c:pt>
                <c:pt idx="7041">
                  <c:v>34634</c:v>
                </c:pt>
                <c:pt idx="7042">
                  <c:v>34633</c:v>
                </c:pt>
                <c:pt idx="7043">
                  <c:v>34632</c:v>
                </c:pt>
                <c:pt idx="7044">
                  <c:v>34631</c:v>
                </c:pt>
                <c:pt idx="7045">
                  <c:v>34628</c:v>
                </c:pt>
                <c:pt idx="7046">
                  <c:v>34627</c:v>
                </c:pt>
                <c:pt idx="7047">
                  <c:v>34626</c:v>
                </c:pt>
                <c:pt idx="7048">
                  <c:v>34625</c:v>
                </c:pt>
                <c:pt idx="7049">
                  <c:v>34624</c:v>
                </c:pt>
                <c:pt idx="7050">
                  <c:v>34621</c:v>
                </c:pt>
                <c:pt idx="7051">
                  <c:v>34620</c:v>
                </c:pt>
                <c:pt idx="7052">
                  <c:v>34619</c:v>
                </c:pt>
                <c:pt idx="7053">
                  <c:v>34618</c:v>
                </c:pt>
                <c:pt idx="7054">
                  <c:v>34617</c:v>
                </c:pt>
                <c:pt idx="7055">
                  <c:v>34614</c:v>
                </c:pt>
                <c:pt idx="7056">
                  <c:v>34613</c:v>
                </c:pt>
                <c:pt idx="7057">
                  <c:v>34612</c:v>
                </c:pt>
                <c:pt idx="7058">
                  <c:v>34611</c:v>
                </c:pt>
                <c:pt idx="7059">
                  <c:v>34610</c:v>
                </c:pt>
                <c:pt idx="7060">
                  <c:v>34607</c:v>
                </c:pt>
                <c:pt idx="7061">
                  <c:v>34606</c:v>
                </c:pt>
                <c:pt idx="7062">
                  <c:v>34605</c:v>
                </c:pt>
                <c:pt idx="7063">
                  <c:v>34604</c:v>
                </c:pt>
                <c:pt idx="7064">
                  <c:v>34603</c:v>
                </c:pt>
                <c:pt idx="7065">
                  <c:v>34600</c:v>
                </c:pt>
                <c:pt idx="7066">
                  <c:v>34599</c:v>
                </c:pt>
                <c:pt idx="7067">
                  <c:v>34598</c:v>
                </c:pt>
                <c:pt idx="7068">
                  <c:v>34597</c:v>
                </c:pt>
                <c:pt idx="7069">
                  <c:v>34596</c:v>
                </c:pt>
                <c:pt idx="7070">
                  <c:v>34593</c:v>
                </c:pt>
                <c:pt idx="7071">
                  <c:v>34592</c:v>
                </c:pt>
                <c:pt idx="7072">
                  <c:v>34591</c:v>
                </c:pt>
                <c:pt idx="7073">
                  <c:v>34590</c:v>
                </c:pt>
                <c:pt idx="7074">
                  <c:v>34589</c:v>
                </c:pt>
                <c:pt idx="7075">
                  <c:v>34586</c:v>
                </c:pt>
                <c:pt idx="7076">
                  <c:v>34585</c:v>
                </c:pt>
                <c:pt idx="7077">
                  <c:v>34584</c:v>
                </c:pt>
                <c:pt idx="7078">
                  <c:v>34583</c:v>
                </c:pt>
                <c:pt idx="7079">
                  <c:v>34579</c:v>
                </c:pt>
                <c:pt idx="7080">
                  <c:v>34578</c:v>
                </c:pt>
                <c:pt idx="7081">
                  <c:v>34577</c:v>
                </c:pt>
                <c:pt idx="7082">
                  <c:v>34576</c:v>
                </c:pt>
                <c:pt idx="7083">
                  <c:v>34575</c:v>
                </c:pt>
                <c:pt idx="7084">
                  <c:v>34572</c:v>
                </c:pt>
                <c:pt idx="7085">
                  <c:v>34571</c:v>
                </c:pt>
                <c:pt idx="7086">
                  <c:v>34570</c:v>
                </c:pt>
                <c:pt idx="7087">
                  <c:v>34569</c:v>
                </c:pt>
                <c:pt idx="7088">
                  <c:v>34568</c:v>
                </c:pt>
                <c:pt idx="7089">
                  <c:v>34565</c:v>
                </c:pt>
                <c:pt idx="7090">
                  <c:v>34564</c:v>
                </c:pt>
                <c:pt idx="7091">
                  <c:v>34563</c:v>
                </c:pt>
                <c:pt idx="7092">
                  <c:v>34562</c:v>
                </c:pt>
                <c:pt idx="7093">
                  <c:v>34561</c:v>
                </c:pt>
                <c:pt idx="7094">
                  <c:v>34558</c:v>
                </c:pt>
                <c:pt idx="7095">
                  <c:v>34557</c:v>
                </c:pt>
                <c:pt idx="7096">
                  <c:v>34556</c:v>
                </c:pt>
                <c:pt idx="7097">
                  <c:v>34555</c:v>
                </c:pt>
                <c:pt idx="7098">
                  <c:v>34554</c:v>
                </c:pt>
                <c:pt idx="7099">
                  <c:v>34551</c:v>
                </c:pt>
                <c:pt idx="7100">
                  <c:v>34550</c:v>
                </c:pt>
                <c:pt idx="7101">
                  <c:v>34549</c:v>
                </c:pt>
                <c:pt idx="7102">
                  <c:v>34548</c:v>
                </c:pt>
                <c:pt idx="7103">
                  <c:v>34547</c:v>
                </c:pt>
                <c:pt idx="7104">
                  <c:v>34544</c:v>
                </c:pt>
                <c:pt idx="7105">
                  <c:v>34543</c:v>
                </c:pt>
                <c:pt idx="7106">
                  <c:v>34542</c:v>
                </c:pt>
                <c:pt idx="7107">
                  <c:v>34541</c:v>
                </c:pt>
                <c:pt idx="7108">
                  <c:v>34540</c:v>
                </c:pt>
                <c:pt idx="7109">
                  <c:v>34537</c:v>
                </c:pt>
                <c:pt idx="7110">
                  <c:v>34536</c:v>
                </c:pt>
                <c:pt idx="7111">
                  <c:v>34535</c:v>
                </c:pt>
                <c:pt idx="7112">
                  <c:v>34534</c:v>
                </c:pt>
                <c:pt idx="7113">
                  <c:v>34533</c:v>
                </c:pt>
                <c:pt idx="7114">
                  <c:v>34530</c:v>
                </c:pt>
                <c:pt idx="7115">
                  <c:v>34529</c:v>
                </c:pt>
                <c:pt idx="7116">
                  <c:v>34528</c:v>
                </c:pt>
                <c:pt idx="7117">
                  <c:v>34527</c:v>
                </c:pt>
                <c:pt idx="7118">
                  <c:v>34526</c:v>
                </c:pt>
                <c:pt idx="7119">
                  <c:v>34523</c:v>
                </c:pt>
                <c:pt idx="7120">
                  <c:v>34522</c:v>
                </c:pt>
                <c:pt idx="7121">
                  <c:v>34521</c:v>
                </c:pt>
                <c:pt idx="7122">
                  <c:v>34520</c:v>
                </c:pt>
                <c:pt idx="7123">
                  <c:v>34516</c:v>
                </c:pt>
                <c:pt idx="7124">
                  <c:v>34515</c:v>
                </c:pt>
                <c:pt idx="7125">
                  <c:v>34514</c:v>
                </c:pt>
                <c:pt idx="7126">
                  <c:v>34513</c:v>
                </c:pt>
                <c:pt idx="7127">
                  <c:v>34512</c:v>
                </c:pt>
                <c:pt idx="7128">
                  <c:v>34509</c:v>
                </c:pt>
                <c:pt idx="7129">
                  <c:v>34508</c:v>
                </c:pt>
                <c:pt idx="7130">
                  <c:v>34507</c:v>
                </c:pt>
                <c:pt idx="7131">
                  <c:v>34506</c:v>
                </c:pt>
                <c:pt idx="7132">
                  <c:v>34505</c:v>
                </c:pt>
                <c:pt idx="7133">
                  <c:v>34502</c:v>
                </c:pt>
                <c:pt idx="7134">
                  <c:v>34501</c:v>
                </c:pt>
                <c:pt idx="7135">
                  <c:v>34500</c:v>
                </c:pt>
                <c:pt idx="7136">
                  <c:v>34499</c:v>
                </c:pt>
                <c:pt idx="7137">
                  <c:v>34498</c:v>
                </c:pt>
                <c:pt idx="7138">
                  <c:v>34495</c:v>
                </c:pt>
                <c:pt idx="7139">
                  <c:v>34494</c:v>
                </c:pt>
                <c:pt idx="7140">
                  <c:v>34493</c:v>
                </c:pt>
                <c:pt idx="7141">
                  <c:v>34492</c:v>
                </c:pt>
                <c:pt idx="7142">
                  <c:v>34491</c:v>
                </c:pt>
                <c:pt idx="7143">
                  <c:v>34488</c:v>
                </c:pt>
                <c:pt idx="7144">
                  <c:v>34487</c:v>
                </c:pt>
                <c:pt idx="7145">
                  <c:v>34486</c:v>
                </c:pt>
                <c:pt idx="7146">
                  <c:v>34485</c:v>
                </c:pt>
                <c:pt idx="7147">
                  <c:v>34481</c:v>
                </c:pt>
                <c:pt idx="7148">
                  <c:v>34480</c:v>
                </c:pt>
                <c:pt idx="7149">
                  <c:v>34479</c:v>
                </c:pt>
                <c:pt idx="7150">
                  <c:v>34478</c:v>
                </c:pt>
                <c:pt idx="7151">
                  <c:v>34477</c:v>
                </c:pt>
                <c:pt idx="7152">
                  <c:v>34474</c:v>
                </c:pt>
                <c:pt idx="7153">
                  <c:v>34473</c:v>
                </c:pt>
                <c:pt idx="7154">
                  <c:v>34472</c:v>
                </c:pt>
                <c:pt idx="7155">
                  <c:v>34471</c:v>
                </c:pt>
                <c:pt idx="7156">
                  <c:v>34470</c:v>
                </c:pt>
                <c:pt idx="7157">
                  <c:v>34467</c:v>
                </c:pt>
                <c:pt idx="7158">
                  <c:v>34466</c:v>
                </c:pt>
                <c:pt idx="7159">
                  <c:v>34465</c:v>
                </c:pt>
                <c:pt idx="7160">
                  <c:v>34464</c:v>
                </c:pt>
                <c:pt idx="7161">
                  <c:v>34463</c:v>
                </c:pt>
                <c:pt idx="7162">
                  <c:v>34460</c:v>
                </c:pt>
                <c:pt idx="7163">
                  <c:v>34459</c:v>
                </c:pt>
                <c:pt idx="7164">
                  <c:v>34458</c:v>
                </c:pt>
                <c:pt idx="7165">
                  <c:v>34457</c:v>
                </c:pt>
                <c:pt idx="7166">
                  <c:v>34456</c:v>
                </c:pt>
                <c:pt idx="7167">
                  <c:v>34453</c:v>
                </c:pt>
                <c:pt idx="7168">
                  <c:v>34452</c:v>
                </c:pt>
                <c:pt idx="7169">
                  <c:v>34450</c:v>
                </c:pt>
                <c:pt idx="7170">
                  <c:v>34449</c:v>
                </c:pt>
                <c:pt idx="7171">
                  <c:v>34446</c:v>
                </c:pt>
                <c:pt idx="7172">
                  <c:v>34445</c:v>
                </c:pt>
                <c:pt idx="7173">
                  <c:v>34444</c:v>
                </c:pt>
                <c:pt idx="7174">
                  <c:v>34443</c:v>
                </c:pt>
                <c:pt idx="7175">
                  <c:v>34442</c:v>
                </c:pt>
                <c:pt idx="7176">
                  <c:v>34439</c:v>
                </c:pt>
                <c:pt idx="7177">
                  <c:v>34438</c:v>
                </c:pt>
                <c:pt idx="7178">
                  <c:v>34437</c:v>
                </c:pt>
                <c:pt idx="7179">
                  <c:v>34436</c:v>
                </c:pt>
                <c:pt idx="7180">
                  <c:v>34435</c:v>
                </c:pt>
                <c:pt idx="7181">
                  <c:v>34432</c:v>
                </c:pt>
                <c:pt idx="7182">
                  <c:v>34431</c:v>
                </c:pt>
                <c:pt idx="7183">
                  <c:v>34430</c:v>
                </c:pt>
                <c:pt idx="7184">
                  <c:v>34429</c:v>
                </c:pt>
                <c:pt idx="7185">
                  <c:v>34428</c:v>
                </c:pt>
                <c:pt idx="7186">
                  <c:v>34424</c:v>
                </c:pt>
                <c:pt idx="7187">
                  <c:v>34423</c:v>
                </c:pt>
                <c:pt idx="7188">
                  <c:v>34422</c:v>
                </c:pt>
                <c:pt idx="7189">
                  <c:v>34421</c:v>
                </c:pt>
                <c:pt idx="7190">
                  <c:v>34418</c:v>
                </c:pt>
                <c:pt idx="7191">
                  <c:v>34417</c:v>
                </c:pt>
                <c:pt idx="7192">
                  <c:v>34416</c:v>
                </c:pt>
                <c:pt idx="7193">
                  <c:v>34415</c:v>
                </c:pt>
                <c:pt idx="7194">
                  <c:v>34414</c:v>
                </c:pt>
                <c:pt idx="7195">
                  <c:v>34411</c:v>
                </c:pt>
                <c:pt idx="7196">
                  <c:v>34410</c:v>
                </c:pt>
                <c:pt idx="7197">
                  <c:v>34409</c:v>
                </c:pt>
                <c:pt idx="7198">
                  <c:v>34408</c:v>
                </c:pt>
                <c:pt idx="7199">
                  <c:v>34407</c:v>
                </c:pt>
                <c:pt idx="7200">
                  <c:v>34404</c:v>
                </c:pt>
                <c:pt idx="7201">
                  <c:v>34403</c:v>
                </c:pt>
                <c:pt idx="7202">
                  <c:v>34402</c:v>
                </c:pt>
                <c:pt idx="7203">
                  <c:v>34401</c:v>
                </c:pt>
                <c:pt idx="7204">
                  <c:v>34400</c:v>
                </c:pt>
                <c:pt idx="7205">
                  <c:v>34397</c:v>
                </c:pt>
                <c:pt idx="7206">
                  <c:v>34396</c:v>
                </c:pt>
                <c:pt idx="7207">
                  <c:v>34395</c:v>
                </c:pt>
                <c:pt idx="7208">
                  <c:v>34394</c:v>
                </c:pt>
                <c:pt idx="7209">
                  <c:v>34393</c:v>
                </c:pt>
                <c:pt idx="7210">
                  <c:v>34390</c:v>
                </c:pt>
                <c:pt idx="7211">
                  <c:v>34389</c:v>
                </c:pt>
                <c:pt idx="7212">
                  <c:v>34388</c:v>
                </c:pt>
                <c:pt idx="7213">
                  <c:v>34387</c:v>
                </c:pt>
                <c:pt idx="7214">
                  <c:v>34383</c:v>
                </c:pt>
                <c:pt idx="7215">
                  <c:v>34382</c:v>
                </c:pt>
                <c:pt idx="7216">
                  <c:v>34381</c:v>
                </c:pt>
                <c:pt idx="7217">
                  <c:v>34380</c:v>
                </c:pt>
                <c:pt idx="7218">
                  <c:v>34379</c:v>
                </c:pt>
                <c:pt idx="7219">
                  <c:v>34376</c:v>
                </c:pt>
                <c:pt idx="7220">
                  <c:v>34375</c:v>
                </c:pt>
                <c:pt idx="7221">
                  <c:v>34374</c:v>
                </c:pt>
                <c:pt idx="7222">
                  <c:v>34373</c:v>
                </c:pt>
                <c:pt idx="7223">
                  <c:v>34372</c:v>
                </c:pt>
                <c:pt idx="7224">
                  <c:v>34369</c:v>
                </c:pt>
                <c:pt idx="7225">
                  <c:v>34368</c:v>
                </c:pt>
                <c:pt idx="7226">
                  <c:v>34367</c:v>
                </c:pt>
                <c:pt idx="7227">
                  <c:v>34366</c:v>
                </c:pt>
                <c:pt idx="7228">
                  <c:v>34365</c:v>
                </c:pt>
                <c:pt idx="7229">
                  <c:v>34362</c:v>
                </c:pt>
                <c:pt idx="7230">
                  <c:v>34361</c:v>
                </c:pt>
                <c:pt idx="7231">
                  <c:v>34360</c:v>
                </c:pt>
                <c:pt idx="7232">
                  <c:v>34359</c:v>
                </c:pt>
                <c:pt idx="7233">
                  <c:v>34358</c:v>
                </c:pt>
                <c:pt idx="7234">
                  <c:v>34355</c:v>
                </c:pt>
                <c:pt idx="7235">
                  <c:v>34354</c:v>
                </c:pt>
                <c:pt idx="7236">
                  <c:v>34353</c:v>
                </c:pt>
                <c:pt idx="7237">
                  <c:v>34352</c:v>
                </c:pt>
                <c:pt idx="7238">
                  <c:v>34351</c:v>
                </c:pt>
                <c:pt idx="7239">
                  <c:v>34348</c:v>
                </c:pt>
                <c:pt idx="7240">
                  <c:v>34347</c:v>
                </c:pt>
                <c:pt idx="7241">
                  <c:v>34346</c:v>
                </c:pt>
                <c:pt idx="7242">
                  <c:v>34345</c:v>
                </c:pt>
                <c:pt idx="7243">
                  <c:v>34344</c:v>
                </c:pt>
                <c:pt idx="7244">
                  <c:v>34341</c:v>
                </c:pt>
                <c:pt idx="7245">
                  <c:v>34340</c:v>
                </c:pt>
                <c:pt idx="7246">
                  <c:v>34339</c:v>
                </c:pt>
                <c:pt idx="7247">
                  <c:v>34338</c:v>
                </c:pt>
                <c:pt idx="7248">
                  <c:v>34337</c:v>
                </c:pt>
                <c:pt idx="7249">
                  <c:v>34334</c:v>
                </c:pt>
                <c:pt idx="7250">
                  <c:v>34333</c:v>
                </c:pt>
                <c:pt idx="7251">
                  <c:v>34332</c:v>
                </c:pt>
                <c:pt idx="7252">
                  <c:v>34331</c:v>
                </c:pt>
                <c:pt idx="7253">
                  <c:v>34330</c:v>
                </c:pt>
                <c:pt idx="7254">
                  <c:v>34326</c:v>
                </c:pt>
                <c:pt idx="7255">
                  <c:v>34325</c:v>
                </c:pt>
                <c:pt idx="7256">
                  <c:v>34324</c:v>
                </c:pt>
                <c:pt idx="7257">
                  <c:v>34323</c:v>
                </c:pt>
                <c:pt idx="7258">
                  <c:v>34320</c:v>
                </c:pt>
                <c:pt idx="7259">
                  <c:v>34319</c:v>
                </c:pt>
                <c:pt idx="7260">
                  <c:v>34318</c:v>
                </c:pt>
                <c:pt idx="7261">
                  <c:v>34317</c:v>
                </c:pt>
                <c:pt idx="7262">
                  <c:v>34316</c:v>
                </c:pt>
                <c:pt idx="7263">
                  <c:v>34313</c:v>
                </c:pt>
                <c:pt idx="7264">
                  <c:v>34312</c:v>
                </c:pt>
                <c:pt idx="7265">
                  <c:v>34311</c:v>
                </c:pt>
                <c:pt idx="7266">
                  <c:v>34310</c:v>
                </c:pt>
                <c:pt idx="7267">
                  <c:v>34309</c:v>
                </c:pt>
                <c:pt idx="7268">
                  <c:v>34306</c:v>
                </c:pt>
                <c:pt idx="7269">
                  <c:v>34305</c:v>
                </c:pt>
                <c:pt idx="7270">
                  <c:v>34304</c:v>
                </c:pt>
                <c:pt idx="7271">
                  <c:v>34303</c:v>
                </c:pt>
                <c:pt idx="7272">
                  <c:v>34302</c:v>
                </c:pt>
                <c:pt idx="7273">
                  <c:v>34299</c:v>
                </c:pt>
                <c:pt idx="7274">
                  <c:v>34297</c:v>
                </c:pt>
                <c:pt idx="7275">
                  <c:v>34296</c:v>
                </c:pt>
                <c:pt idx="7276">
                  <c:v>34295</c:v>
                </c:pt>
                <c:pt idx="7277">
                  <c:v>34292</c:v>
                </c:pt>
                <c:pt idx="7278">
                  <c:v>34291</c:v>
                </c:pt>
                <c:pt idx="7279">
                  <c:v>34290</c:v>
                </c:pt>
                <c:pt idx="7280">
                  <c:v>34289</c:v>
                </c:pt>
                <c:pt idx="7281">
                  <c:v>34288</c:v>
                </c:pt>
                <c:pt idx="7282">
                  <c:v>34285</c:v>
                </c:pt>
                <c:pt idx="7283">
                  <c:v>34284</c:v>
                </c:pt>
                <c:pt idx="7284">
                  <c:v>34283</c:v>
                </c:pt>
                <c:pt idx="7285">
                  <c:v>34282</c:v>
                </c:pt>
                <c:pt idx="7286">
                  <c:v>34281</c:v>
                </c:pt>
                <c:pt idx="7287">
                  <c:v>34278</c:v>
                </c:pt>
                <c:pt idx="7288">
                  <c:v>34277</c:v>
                </c:pt>
                <c:pt idx="7289">
                  <c:v>34276</c:v>
                </c:pt>
                <c:pt idx="7290">
                  <c:v>34275</c:v>
                </c:pt>
                <c:pt idx="7291">
                  <c:v>34274</c:v>
                </c:pt>
                <c:pt idx="7292">
                  <c:v>34271</c:v>
                </c:pt>
                <c:pt idx="7293">
                  <c:v>34270</c:v>
                </c:pt>
                <c:pt idx="7294">
                  <c:v>34269</c:v>
                </c:pt>
                <c:pt idx="7295">
                  <c:v>34268</c:v>
                </c:pt>
                <c:pt idx="7296">
                  <c:v>34267</c:v>
                </c:pt>
                <c:pt idx="7297">
                  <c:v>34264</c:v>
                </c:pt>
                <c:pt idx="7298">
                  <c:v>34263</c:v>
                </c:pt>
                <c:pt idx="7299">
                  <c:v>34262</c:v>
                </c:pt>
                <c:pt idx="7300">
                  <c:v>34261</c:v>
                </c:pt>
                <c:pt idx="7301">
                  <c:v>34260</c:v>
                </c:pt>
                <c:pt idx="7302">
                  <c:v>34257</c:v>
                </c:pt>
                <c:pt idx="7303">
                  <c:v>34256</c:v>
                </c:pt>
                <c:pt idx="7304">
                  <c:v>34255</c:v>
                </c:pt>
                <c:pt idx="7305">
                  <c:v>34254</c:v>
                </c:pt>
                <c:pt idx="7306">
                  <c:v>34253</c:v>
                </c:pt>
                <c:pt idx="7307">
                  <c:v>34250</c:v>
                </c:pt>
                <c:pt idx="7308">
                  <c:v>34249</c:v>
                </c:pt>
                <c:pt idx="7309">
                  <c:v>34248</c:v>
                </c:pt>
                <c:pt idx="7310">
                  <c:v>34247</c:v>
                </c:pt>
                <c:pt idx="7311">
                  <c:v>34246</c:v>
                </c:pt>
                <c:pt idx="7312">
                  <c:v>34243</c:v>
                </c:pt>
                <c:pt idx="7313">
                  <c:v>34242</c:v>
                </c:pt>
                <c:pt idx="7314">
                  <c:v>34241</c:v>
                </c:pt>
                <c:pt idx="7315">
                  <c:v>34240</c:v>
                </c:pt>
                <c:pt idx="7316">
                  <c:v>34239</c:v>
                </c:pt>
                <c:pt idx="7317">
                  <c:v>34236</c:v>
                </c:pt>
                <c:pt idx="7318">
                  <c:v>34235</c:v>
                </c:pt>
                <c:pt idx="7319">
                  <c:v>34234</c:v>
                </c:pt>
                <c:pt idx="7320">
                  <c:v>34233</c:v>
                </c:pt>
                <c:pt idx="7321">
                  <c:v>34232</c:v>
                </c:pt>
                <c:pt idx="7322">
                  <c:v>34229</c:v>
                </c:pt>
                <c:pt idx="7323">
                  <c:v>34228</c:v>
                </c:pt>
                <c:pt idx="7324">
                  <c:v>34227</c:v>
                </c:pt>
                <c:pt idx="7325">
                  <c:v>34226</c:v>
                </c:pt>
                <c:pt idx="7326">
                  <c:v>34225</c:v>
                </c:pt>
                <c:pt idx="7327">
                  <c:v>34222</c:v>
                </c:pt>
                <c:pt idx="7328">
                  <c:v>34221</c:v>
                </c:pt>
                <c:pt idx="7329">
                  <c:v>34220</c:v>
                </c:pt>
                <c:pt idx="7330">
                  <c:v>34219</c:v>
                </c:pt>
                <c:pt idx="7331">
                  <c:v>34215</c:v>
                </c:pt>
                <c:pt idx="7332">
                  <c:v>34214</c:v>
                </c:pt>
                <c:pt idx="7333">
                  <c:v>34213</c:v>
                </c:pt>
                <c:pt idx="7334">
                  <c:v>34212</c:v>
                </c:pt>
                <c:pt idx="7335">
                  <c:v>34211</c:v>
                </c:pt>
                <c:pt idx="7336">
                  <c:v>34208</c:v>
                </c:pt>
                <c:pt idx="7337">
                  <c:v>34207</c:v>
                </c:pt>
                <c:pt idx="7338">
                  <c:v>34206</c:v>
                </c:pt>
                <c:pt idx="7339">
                  <c:v>34205</c:v>
                </c:pt>
                <c:pt idx="7340">
                  <c:v>34204</c:v>
                </c:pt>
                <c:pt idx="7341">
                  <c:v>34201</c:v>
                </c:pt>
                <c:pt idx="7342">
                  <c:v>34200</c:v>
                </c:pt>
                <c:pt idx="7343">
                  <c:v>34199</c:v>
                </c:pt>
                <c:pt idx="7344">
                  <c:v>34198</c:v>
                </c:pt>
                <c:pt idx="7345">
                  <c:v>34197</c:v>
                </c:pt>
                <c:pt idx="7346">
                  <c:v>34194</c:v>
                </c:pt>
                <c:pt idx="7347">
                  <c:v>34193</c:v>
                </c:pt>
                <c:pt idx="7348">
                  <c:v>34192</c:v>
                </c:pt>
                <c:pt idx="7349">
                  <c:v>34191</c:v>
                </c:pt>
                <c:pt idx="7350">
                  <c:v>34190</c:v>
                </c:pt>
                <c:pt idx="7351">
                  <c:v>34187</c:v>
                </c:pt>
                <c:pt idx="7352">
                  <c:v>34186</c:v>
                </c:pt>
                <c:pt idx="7353">
                  <c:v>34185</c:v>
                </c:pt>
                <c:pt idx="7354">
                  <c:v>34184</c:v>
                </c:pt>
                <c:pt idx="7355">
                  <c:v>34183</c:v>
                </c:pt>
                <c:pt idx="7356">
                  <c:v>34180</c:v>
                </c:pt>
                <c:pt idx="7357">
                  <c:v>34179</c:v>
                </c:pt>
                <c:pt idx="7358">
                  <c:v>34178</c:v>
                </c:pt>
                <c:pt idx="7359">
                  <c:v>34177</c:v>
                </c:pt>
                <c:pt idx="7360">
                  <c:v>34176</c:v>
                </c:pt>
                <c:pt idx="7361">
                  <c:v>34173</c:v>
                </c:pt>
                <c:pt idx="7362">
                  <c:v>34172</c:v>
                </c:pt>
                <c:pt idx="7363">
                  <c:v>34171</c:v>
                </c:pt>
                <c:pt idx="7364">
                  <c:v>34170</c:v>
                </c:pt>
                <c:pt idx="7365">
                  <c:v>34169</c:v>
                </c:pt>
                <c:pt idx="7366">
                  <c:v>34166</c:v>
                </c:pt>
                <c:pt idx="7367">
                  <c:v>34165</c:v>
                </c:pt>
                <c:pt idx="7368">
                  <c:v>34164</c:v>
                </c:pt>
                <c:pt idx="7369">
                  <c:v>34163</c:v>
                </c:pt>
                <c:pt idx="7370">
                  <c:v>34162</c:v>
                </c:pt>
                <c:pt idx="7371">
                  <c:v>34159</c:v>
                </c:pt>
                <c:pt idx="7372">
                  <c:v>34158</c:v>
                </c:pt>
                <c:pt idx="7373">
                  <c:v>34157</c:v>
                </c:pt>
                <c:pt idx="7374">
                  <c:v>34156</c:v>
                </c:pt>
                <c:pt idx="7375">
                  <c:v>34152</c:v>
                </c:pt>
                <c:pt idx="7376">
                  <c:v>34151</c:v>
                </c:pt>
                <c:pt idx="7377">
                  <c:v>34150</c:v>
                </c:pt>
                <c:pt idx="7378">
                  <c:v>34149</c:v>
                </c:pt>
                <c:pt idx="7379">
                  <c:v>34148</c:v>
                </c:pt>
                <c:pt idx="7380">
                  <c:v>34145</c:v>
                </c:pt>
                <c:pt idx="7381">
                  <c:v>34144</c:v>
                </c:pt>
                <c:pt idx="7382">
                  <c:v>34143</c:v>
                </c:pt>
                <c:pt idx="7383">
                  <c:v>34142</c:v>
                </c:pt>
                <c:pt idx="7384">
                  <c:v>34141</c:v>
                </c:pt>
                <c:pt idx="7385">
                  <c:v>34138</c:v>
                </c:pt>
                <c:pt idx="7386">
                  <c:v>34137</c:v>
                </c:pt>
                <c:pt idx="7387">
                  <c:v>34136</c:v>
                </c:pt>
                <c:pt idx="7388">
                  <c:v>34135</c:v>
                </c:pt>
                <c:pt idx="7389">
                  <c:v>34134</c:v>
                </c:pt>
                <c:pt idx="7390">
                  <c:v>34131</c:v>
                </c:pt>
                <c:pt idx="7391">
                  <c:v>34130</c:v>
                </c:pt>
                <c:pt idx="7392">
                  <c:v>34129</c:v>
                </c:pt>
                <c:pt idx="7393">
                  <c:v>34128</c:v>
                </c:pt>
                <c:pt idx="7394">
                  <c:v>34127</c:v>
                </c:pt>
                <c:pt idx="7395">
                  <c:v>34124</c:v>
                </c:pt>
                <c:pt idx="7396">
                  <c:v>34123</c:v>
                </c:pt>
                <c:pt idx="7397">
                  <c:v>34122</c:v>
                </c:pt>
                <c:pt idx="7398">
                  <c:v>34121</c:v>
                </c:pt>
                <c:pt idx="7399">
                  <c:v>34117</c:v>
                </c:pt>
                <c:pt idx="7400">
                  <c:v>34116</c:v>
                </c:pt>
                <c:pt idx="7401">
                  <c:v>34115</c:v>
                </c:pt>
                <c:pt idx="7402">
                  <c:v>34114</c:v>
                </c:pt>
                <c:pt idx="7403">
                  <c:v>34113</c:v>
                </c:pt>
                <c:pt idx="7404">
                  <c:v>34110</c:v>
                </c:pt>
                <c:pt idx="7405">
                  <c:v>34109</c:v>
                </c:pt>
                <c:pt idx="7406">
                  <c:v>34108</c:v>
                </c:pt>
                <c:pt idx="7407">
                  <c:v>34107</c:v>
                </c:pt>
                <c:pt idx="7408">
                  <c:v>34106</c:v>
                </c:pt>
                <c:pt idx="7409">
                  <c:v>34103</c:v>
                </c:pt>
                <c:pt idx="7410">
                  <c:v>34102</c:v>
                </c:pt>
                <c:pt idx="7411">
                  <c:v>34101</c:v>
                </c:pt>
                <c:pt idx="7412">
                  <c:v>34100</c:v>
                </c:pt>
                <c:pt idx="7413">
                  <c:v>34099</c:v>
                </c:pt>
                <c:pt idx="7414">
                  <c:v>34096</c:v>
                </c:pt>
                <c:pt idx="7415">
                  <c:v>34095</c:v>
                </c:pt>
                <c:pt idx="7416">
                  <c:v>34094</c:v>
                </c:pt>
                <c:pt idx="7417">
                  <c:v>34093</c:v>
                </c:pt>
                <c:pt idx="7418">
                  <c:v>34092</c:v>
                </c:pt>
                <c:pt idx="7419">
                  <c:v>34089</c:v>
                </c:pt>
                <c:pt idx="7420">
                  <c:v>34088</c:v>
                </c:pt>
                <c:pt idx="7421">
                  <c:v>34087</c:v>
                </c:pt>
                <c:pt idx="7422">
                  <c:v>34086</c:v>
                </c:pt>
                <c:pt idx="7423">
                  <c:v>34085</c:v>
                </c:pt>
                <c:pt idx="7424">
                  <c:v>34082</c:v>
                </c:pt>
                <c:pt idx="7425">
                  <c:v>34081</c:v>
                </c:pt>
                <c:pt idx="7426">
                  <c:v>34080</c:v>
                </c:pt>
                <c:pt idx="7427">
                  <c:v>34079</c:v>
                </c:pt>
                <c:pt idx="7428">
                  <c:v>34078</c:v>
                </c:pt>
                <c:pt idx="7429">
                  <c:v>34075</c:v>
                </c:pt>
                <c:pt idx="7430">
                  <c:v>34074</c:v>
                </c:pt>
                <c:pt idx="7431">
                  <c:v>34073</c:v>
                </c:pt>
                <c:pt idx="7432">
                  <c:v>34072</c:v>
                </c:pt>
                <c:pt idx="7433">
                  <c:v>34071</c:v>
                </c:pt>
                <c:pt idx="7434">
                  <c:v>34067</c:v>
                </c:pt>
                <c:pt idx="7435">
                  <c:v>34066</c:v>
                </c:pt>
                <c:pt idx="7436">
                  <c:v>34065</c:v>
                </c:pt>
                <c:pt idx="7437">
                  <c:v>34064</c:v>
                </c:pt>
                <c:pt idx="7438">
                  <c:v>34061</c:v>
                </c:pt>
                <c:pt idx="7439">
                  <c:v>34060</c:v>
                </c:pt>
                <c:pt idx="7440">
                  <c:v>34059</c:v>
                </c:pt>
                <c:pt idx="7441">
                  <c:v>34058</c:v>
                </c:pt>
                <c:pt idx="7442">
                  <c:v>34057</c:v>
                </c:pt>
                <c:pt idx="7443">
                  <c:v>34054</c:v>
                </c:pt>
                <c:pt idx="7444">
                  <c:v>34053</c:v>
                </c:pt>
                <c:pt idx="7445">
                  <c:v>34052</c:v>
                </c:pt>
                <c:pt idx="7446">
                  <c:v>34051</c:v>
                </c:pt>
                <c:pt idx="7447">
                  <c:v>34050</c:v>
                </c:pt>
                <c:pt idx="7448">
                  <c:v>34047</c:v>
                </c:pt>
                <c:pt idx="7449">
                  <c:v>34046</c:v>
                </c:pt>
                <c:pt idx="7450">
                  <c:v>34045</c:v>
                </c:pt>
                <c:pt idx="7451">
                  <c:v>34044</c:v>
                </c:pt>
                <c:pt idx="7452">
                  <c:v>34043</c:v>
                </c:pt>
                <c:pt idx="7453">
                  <c:v>34040</c:v>
                </c:pt>
                <c:pt idx="7454">
                  <c:v>34039</c:v>
                </c:pt>
                <c:pt idx="7455">
                  <c:v>34038</c:v>
                </c:pt>
                <c:pt idx="7456">
                  <c:v>34037</c:v>
                </c:pt>
                <c:pt idx="7457">
                  <c:v>34036</c:v>
                </c:pt>
                <c:pt idx="7458">
                  <c:v>34033</c:v>
                </c:pt>
                <c:pt idx="7459">
                  <c:v>34032</c:v>
                </c:pt>
                <c:pt idx="7460">
                  <c:v>34031</c:v>
                </c:pt>
                <c:pt idx="7461">
                  <c:v>34030</c:v>
                </c:pt>
                <c:pt idx="7462">
                  <c:v>34029</c:v>
                </c:pt>
                <c:pt idx="7463">
                  <c:v>34026</c:v>
                </c:pt>
                <c:pt idx="7464">
                  <c:v>34025</c:v>
                </c:pt>
                <c:pt idx="7465">
                  <c:v>34024</c:v>
                </c:pt>
                <c:pt idx="7466">
                  <c:v>34023</c:v>
                </c:pt>
                <c:pt idx="7467">
                  <c:v>34022</c:v>
                </c:pt>
                <c:pt idx="7468">
                  <c:v>34019</c:v>
                </c:pt>
                <c:pt idx="7469">
                  <c:v>34018</c:v>
                </c:pt>
                <c:pt idx="7470">
                  <c:v>34017</c:v>
                </c:pt>
                <c:pt idx="7471">
                  <c:v>34016</c:v>
                </c:pt>
                <c:pt idx="7472">
                  <c:v>34012</c:v>
                </c:pt>
                <c:pt idx="7473">
                  <c:v>34011</c:v>
                </c:pt>
                <c:pt idx="7474">
                  <c:v>34010</c:v>
                </c:pt>
                <c:pt idx="7475">
                  <c:v>34009</c:v>
                </c:pt>
                <c:pt idx="7476">
                  <c:v>34008</c:v>
                </c:pt>
                <c:pt idx="7477">
                  <c:v>34005</c:v>
                </c:pt>
                <c:pt idx="7478">
                  <c:v>34004</c:v>
                </c:pt>
                <c:pt idx="7479">
                  <c:v>34003</c:v>
                </c:pt>
                <c:pt idx="7480">
                  <c:v>34002</c:v>
                </c:pt>
                <c:pt idx="7481">
                  <c:v>34001</c:v>
                </c:pt>
                <c:pt idx="7482">
                  <c:v>33998</c:v>
                </c:pt>
                <c:pt idx="7483">
                  <c:v>33997</c:v>
                </c:pt>
                <c:pt idx="7484">
                  <c:v>33996</c:v>
                </c:pt>
                <c:pt idx="7485">
                  <c:v>33995</c:v>
                </c:pt>
                <c:pt idx="7486">
                  <c:v>33994</c:v>
                </c:pt>
                <c:pt idx="7487">
                  <c:v>33991</c:v>
                </c:pt>
                <c:pt idx="7488">
                  <c:v>33990</c:v>
                </c:pt>
                <c:pt idx="7489">
                  <c:v>33989</c:v>
                </c:pt>
                <c:pt idx="7490">
                  <c:v>33988</c:v>
                </c:pt>
                <c:pt idx="7491">
                  <c:v>33987</c:v>
                </c:pt>
                <c:pt idx="7492">
                  <c:v>33984</c:v>
                </c:pt>
                <c:pt idx="7493">
                  <c:v>33983</c:v>
                </c:pt>
                <c:pt idx="7494">
                  <c:v>33982</c:v>
                </c:pt>
                <c:pt idx="7495">
                  <c:v>33981</c:v>
                </c:pt>
                <c:pt idx="7496">
                  <c:v>33980</c:v>
                </c:pt>
                <c:pt idx="7497">
                  <c:v>33977</c:v>
                </c:pt>
                <c:pt idx="7498">
                  <c:v>33976</c:v>
                </c:pt>
                <c:pt idx="7499">
                  <c:v>33975</c:v>
                </c:pt>
                <c:pt idx="7500">
                  <c:v>33974</c:v>
                </c:pt>
                <c:pt idx="7501">
                  <c:v>33973</c:v>
                </c:pt>
                <c:pt idx="7502">
                  <c:v>33969</c:v>
                </c:pt>
                <c:pt idx="7503">
                  <c:v>33968</c:v>
                </c:pt>
                <c:pt idx="7504">
                  <c:v>33967</c:v>
                </c:pt>
                <c:pt idx="7505">
                  <c:v>33966</c:v>
                </c:pt>
                <c:pt idx="7506">
                  <c:v>33962</c:v>
                </c:pt>
                <c:pt idx="7507">
                  <c:v>33961</c:v>
                </c:pt>
                <c:pt idx="7508">
                  <c:v>33960</c:v>
                </c:pt>
                <c:pt idx="7509">
                  <c:v>33959</c:v>
                </c:pt>
                <c:pt idx="7510">
                  <c:v>33956</c:v>
                </c:pt>
                <c:pt idx="7511">
                  <c:v>33955</c:v>
                </c:pt>
                <c:pt idx="7512">
                  <c:v>33954</c:v>
                </c:pt>
                <c:pt idx="7513">
                  <c:v>33953</c:v>
                </c:pt>
                <c:pt idx="7514">
                  <c:v>33952</c:v>
                </c:pt>
                <c:pt idx="7515">
                  <c:v>33949</c:v>
                </c:pt>
                <c:pt idx="7516">
                  <c:v>33948</c:v>
                </c:pt>
                <c:pt idx="7517">
                  <c:v>33947</c:v>
                </c:pt>
                <c:pt idx="7518">
                  <c:v>33946</c:v>
                </c:pt>
                <c:pt idx="7519">
                  <c:v>33945</c:v>
                </c:pt>
                <c:pt idx="7520">
                  <c:v>33942</c:v>
                </c:pt>
                <c:pt idx="7521">
                  <c:v>33941</c:v>
                </c:pt>
                <c:pt idx="7522">
                  <c:v>33940</c:v>
                </c:pt>
                <c:pt idx="7523">
                  <c:v>33939</c:v>
                </c:pt>
                <c:pt idx="7524">
                  <c:v>33938</c:v>
                </c:pt>
                <c:pt idx="7525">
                  <c:v>33935</c:v>
                </c:pt>
                <c:pt idx="7526">
                  <c:v>33933</c:v>
                </c:pt>
                <c:pt idx="7527">
                  <c:v>33932</c:v>
                </c:pt>
                <c:pt idx="7528">
                  <c:v>33931</c:v>
                </c:pt>
                <c:pt idx="7529">
                  <c:v>33928</c:v>
                </c:pt>
                <c:pt idx="7530">
                  <c:v>33927</c:v>
                </c:pt>
                <c:pt idx="7531">
                  <c:v>33926</c:v>
                </c:pt>
                <c:pt idx="7532">
                  <c:v>33925</c:v>
                </c:pt>
                <c:pt idx="7533">
                  <c:v>33924</c:v>
                </c:pt>
                <c:pt idx="7534">
                  <c:v>33921</c:v>
                </c:pt>
                <c:pt idx="7535">
                  <c:v>33920</c:v>
                </c:pt>
                <c:pt idx="7536">
                  <c:v>33919</c:v>
                </c:pt>
                <c:pt idx="7537">
                  <c:v>33918</c:v>
                </c:pt>
                <c:pt idx="7538">
                  <c:v>33917</c:v>
                </c:pt>
                <c:pt idx="7539">
                  <c:v>33914</c:v>
                </c:pt>
                <c:pt idx="7540">
                  <c:v>33913</c:v>
                </c:pt>
                <c:pt idx="7541">
                  <c:v>33912</c:v>
                </c:pt>
                <c:pt idx="7542">
                  <c:v>33911</c:v>
                </c:pt>
                <c:pt idx="7543">
                  <c:v>33910</c:v>
                </c:pt>
                <c:pt idx="7544">
                  <c:v>33907</c:v>
                </c:pt>
                <c:pt idx="7545">
                  <c:v>33906</c:v>
                </c:pt>
                <c:pt idx="7546">
                  <c:v>33905</c:v>
                </c:pt>
                <c:pt idx="7547">
                  <c:v>33904</c:v>
                </c:pt>
                <c:pt idx="7548">
                  <c:v>33903</c:v>
                </c:pt>
                <c:pt idx="7549">
                  <c:v>33900</c:v>
                </c:pt>
                <c:pt idx="7550">
                  <c:v>33899</c:v>
                </c:pt>
                <c:pt idx="7551">
                  <c:v>33898</c:v>
                </c:pt>
                <c:pt idx="7552">
                  <c:v>33897</c:v>
                </c:pt>
                <c:pt idx="7553">
                  <c:v>33896</c:v>
                </c:pt>
                <c:pt idx="7554">
                  <c:v>33893</c:v>
                </c:pt>
                <c:pt idx="7555">
                  <c:v>33892</c:v>
                </c:pt>
                <c:pt idx="7556">
                  <c:v>33891</c:v>
                </c:pt>
                <c:pt idx="7557">
                  <c:v>33890</c:v>
                </c:pt>
                <c:pt idx="7558">
                  <c:v>33889</c:v>
                </c:pt>
                <c:pt idx="7559">
                  <c:v>33886</c:v>
                </c:pt>
                <c:pt idx="7560">
                  <c:v>33885</c:v>
                </c:pt>
                <c:pt idx="7561">
                  <c:v>33884</c:v>
                </c:pt>
                <c:pt idx="7562">
                  <c:v>33883</c:v>
                </c:pt>
                <c:pt idx="7563">
                  <c:v>33882</c:v>
                </c:pt>
                <c:pt idx="7564">
                  <c:v>33879</c:v>
                </c:pt>
                <c:pt idx="7565">
                  <c:v>33878</c:v>
                </c:pt>
                <c:pt idx="7566">
                  <c:v>33877</c:v>
                </c:pt>
                <c:pt idx="7567">
                  <c:v>33876</c:v>
                </c:pt>
                <c:pt idx="7568">
                  <c:v>33875</c:v>
                </c:pt>
                <c:pt idx="7569">
                  <c:v>33872</c:v>
                </c:pt>
                <c:pt idx="7570">
                  <c:v>33871</c:v>
                </c:pt>
                <c:pt idx="7571">
                  <c:v>33870</c:v>
                </c:pt>
                <c:pt idx="7572">
                  <c:v>33869</c:v>
                </c:pt>
                <c:pt idx="7573">
                  <c:v>33868</c:v>
                </c:pt>
                <c:pt idx="7574">
                  <c:v>33865</c:v>
                </c:pt>
                <c:pt idx="7575">
                  <c:v>33864</c:v>
                </c:pt>
                <c:pt idx="7576">
                  <c:v>33863</c:v>
                </c:pt>
                <c:pt idx="7577">
                  <c:v>33862</c:v>
                </c:pt>
                <c:pt idx="7578">
                  <c:v>33861</c:v>
                </c:pt>
                <c:pt idx="7579">
                  <c:v>33858</c:v>
                </c:pt>
                <c:pt idx="7580">
                  <c:v>33857</c:v>
                </c:pt>
                <c:pt idx="7581">
                  <c:v>33856</c:v>
                </c:pt>
                <c:pt idx="7582">
                  <c:v>33855</c:v>
                </c:pt>
                <c:pt idx="7583">
                  <c:v>33851</c:v>
                </c:pt>
                <c:pt idx="7584">
                  <c:v>33850</c:v>
                </c:pt>
                <c:pt idx="7585">
                  <c:v>33849</c:v>
                </c:pt>
                <c:pt idx="7586">
                  <c:v>33848</c:v>
                </c:pt>
                <c:pt idx="7587">
                  <c:v>33847</c:v>
                </c:pt>
                <c:pt idx="7588">
                  <c:v>33844</c:v>
                </c:pt>
                <c:pt idx="7589">
                  <c:v>33843</c:v>
                </c:pt>
                <c:pt idx="7590">
                  <c:v>33842</c:v>
                </c:pt>
                <c:pt idx="7591">
                  <c:v>33841</c:v>
                </c:pt>
                <c:pt idx="7592">
                  <c:v>33840</c:v>
                </c:pt>
                <c:pt idx="7593">
                  <c:v>33837</c:v>
                </c:pt>
                <c:pt idx="7594">
                  <c:v>33836</c:v>
                </c:pt>
                <c:pt idx="7595">
                  <c:v>33835</c:v>
                </c:pt>
                <c:pt idx="7596">
                  <c:v>33834</c:v>
                </c:pt>
                <c:pt idx="7597">
                  <c:v>33833</c:v>
                </c:pt>
                <c:pt idx="7598">
                  <c:v>33830</c:v>
                </c:pt>
                <c:pt idx="7599">
                  <c:v>33829</c:v>
                </c:pt>
                <c:pt idx="7600">
                  <c:v>33828</c:v>
                </c:pt>
                <c:pt idx="7601">
                  <c:v>33827</c:v>
                </c:pt>
                <c:pt idx="7602">
                  <c:v>33826</c:v>
                </c:pt>
                <c:pt idx="7603">
                  <c:v>33823</c:v>
                </c:pt>
                <c:pt idx="7604">
                  <c:v>33822</c:v>
                </c:pt>
                <c:pt idx="7605">
                  <c:v>33821</c:v>
                </c:pt>
                <c:pt idx="7606">
                  <c:v>33820</c:v>
                </c:pt>
                <c:pt idx="7607">
                  <c:v>33819</c:v>
                </c:pt>
                <c:pt idx="7608">
                  <c:v>33816</c:v>
                </c:pt>
                <c:pt idx="7609">
                  <c:v>33815</c:v>
                </c:pt>
                <c:pt idx="7610">
                  <c:v>33814</c:v>
                </c:pt>
                <c:pt idx="7611">
                  <c:v>33813</c:v>
                </c:pt>
                <c:pt idx="7612">
                  <c:v>33812</c:v>
                </c:pt>
                <c:pt idx="7613">
                  <c:v>33809</c:v>
                </c:pt>
                <c:pt idx="7614">
                  <c:v>33808</c:v>
                </c:pt>
                <c:pt idx="7615">
                  <c:v>33807</c:v>
                </c:pt>
                <c:pt idx="7616">
                  <c:v>33806</c:v>
                </c:pt>
                <c:pt idx="7617">
                  <c:v>33805</c:v>
                </c:pt>
                <c:pt idx="7618">
                  <c:v>33802</c:v>
                </c:pt>
                <c:pt idx="7619">
                  <c:v>33801</c:v>
                </c:pt>
                <c:pt idx="7620">
                  <c:v>33800</c:v>
                </c:pt>
                <c:pt idx="7621">
                  <c:v>33799</c:v>
                </c:pt>
                <c:pt idx="7622">
                  <c:v>33798</c:v>
                </c:pt>
                <c:pt idx="7623">
                  <c:v>33795</c:v>
                </c:pt>
                <c:pt idx="7624">
                  <c:v>33794</c:v>
                </c:pt>
                <c:pt idx="7625">
                  <c:v>33793</c:v>
                </c:pt>
                <c:pt idx="7626">
                  <c:v>33792</c:v>
                </c:pt>
                <c:pt idx="7627">
                  <c:v>33791</c:v>
                </c:pt>
                <c:pt idx="7628">
                  <c:v>33787</c:v>
                </c:pt>
                <c:pt idx="7629">
                  <c:v>33786</c:v>
                </c:pt>
                <c:pt idx="7630">
                  <c:v>33785</c:v>
                </c:pt>
                <c:pt idx="7631">
                  <c:v>33784</c:v>
                </c:pt>
                <c:pt idx="7632">
                  <c:v>33781</c:v>
                </c:pt>
                <c:pt idx="7633">
                  <c:v>33780</c:v>
                </c:pt>
                <c:pt idx="7634">
                  <c:v>33779</c:v>
                </c:pt>
                <c:pt idx="7635">
                  <c:v>33778</c:v>
                </c:pt>
                <c:pt idx="7636">
                  <c:v>33777</c:v>
                </c:pt>
                <c:pt idx="7637">
                  <c:v>33774</c:v>
                </c:pt>
                <c:pt idx="7638">
                  <c:v>33773</c:v>
                </c:pt>
                <c:pt idx="7639">
                  <c:v>33772</c:v>
                </c:pt>
                <c:pt idx="7640">
                  <c:v>33771</c:v>
                </c:pt>
                <c:pt idx="7641">
                  <c:v>33770</c:v>
                </c:pt>
                <c:pt idx="7642">
                  <c:v>33767</c:v>
                </c:pt>
                <c:pt idx="7643">
                  <c:v>33766</c:v>
                </c:pt>
                <c:pt idx="7644">
                  <c:v>33765</c:v>
                </c:pt>
                <c:pt idx="7645">
                  <c:v>33764</c:v>
                </c:pt>
                <c:pt idx="7646">
                  <c:v>33763</c:v>
                </c:pt>
                <c:pt idx="7647">
                  <c:v>33760</c:v>
                </c:pt>
                <c:pt idx="7648">
                  <c:v>33759</c:v>
                </c:pt>
                <c:pt idx="7649">
                  <c:v>33758</c:v>
                </c:pt>
                <c:pt idx="7650">
                  <c:v>33757</c:v>
                </c:pt>
                <c:pt idx="7651">
                  <c:v>33756</c:v>
                </c:pt>
                <c:pt idx="7652">
                  <c:v>33753</c:v>
                </c:pt>
                <c:pt idx="7653">
                  <c:v>33752</c:v>
                </c:pt>
                <c:pt idx="7654">
                  <c:v>33751</c:v>
                </c:pt>
                <c:pt idx="7655">
                  <c:v>33750</c:v>
                </c:pt>
                <c:pt idx="7656">
                  <c:v>33746</c:v>
                </c:pt>
                <c:pt idx="7657">
                  <c:v>33745</c:v>
                </c:pt>
                <c:pt idx="7658">
                  <c:v>33744</c:v>
                </c:pt>
                <c:pt idx="7659">
                  <c:v>33743</c:v>
                </c:pt>
                <c:pt idx="7660">
                  <c:v>33742</c:v>
                </c:pt>
                <c:pt idx="7661">
                  <c:v>33739</c:v>
                </c:pt>
                <c:pt idx="7662">
                  <c:v>33738</c:v>
                </c:pt>
                <c:pt idx="7663">
                  <c:v>33737</c:v>
                </c:pt>
                <c:pt idx="7664">
                  <c:v>33736</c:v>
                </c:pt>
                <c:pt idx="7665">
                  <c:v>33735</c:v>
                </c:pt>
                <c:pt idx="7666">
                  <c:v>33732</c:v>
                </c:pt>
                <c:pt idx="7667">
                  <c:v>33731</c:v>
                </c:pt>
                <c:pt idx="7668">
                  <c:v>33730</c:v>
                </c:pt>
                <c:pt idx="7669">
                  <c:v>33729</c:v>
                </c:pt>
                <c:pt idx="7670">
                  <c:v>33728</c:v>
                </c:pt>
                <c:pt idx="7671">
                  <c:v>33725</c:v>
                </c:pt>
                <c:pt idx="7672">
                  <c:v>33724</c:v>
                </c:pt>
                <c:pt idx="7673">
                  <c:v>33723</c:v>
                </c:pt>
                <c:pt idx="7674">
                  <c:v>33722</c:v>
                </c:pt>
                <c:pt idx="7675">
                  <c:v>33721</c:v>
                </c:pt>
                <c:pt idx="7676">
                  <c:v>33718</c:v>
                </c:pt>
                <c:pt idx="7677">
                  <c:v>33717</c:v>
                </c:pt>
                <c:pt idx="7678">
                  <c:v>33716</c:v>
                </c:pt>
                <c:pt idx="7679">
                  <c:v>33715</c:v>
                </c:pt>
                <c:pt idx="7680">
                  <c:v>33714</c:v>
                </c:pt>
                <c:pt idx="7681">
                  <c:v>33710</c:v>
                </c:pt>
                <c:pt idx="7682">
                  <c:v>33709</c:v>
                </c:pt>
                <c:pt idx="7683">
                  <c:v>33708</c:v>
                </c:pt>
                <c:pt idx="7684">
                  <c:v>33707</c:v>
                </c:pt>
                <c:pt idx="7685">
                  <c:v>33704</c:v>
                </c:pt>
                <c:pt idx="7686">
                  <c:v>33703</c:v>
                </c:pt>
                <c:pt idx="7687">
                  <c:v>33702</c:v>
                </c:pt>
                <c:pt idx="7688">
                  <c:v>33701</c:v>
                </c:pt>
                <c:pt idx="7689">
                  <c:v>33700</c:v>
                </c:pt>
                <c:pt idx="7690">
                  <c:v>33697</c:v>
                </c:pt>
                <c:pt idx="7691">
                  <c:v>33696</c:v>
                </c:pt>
                <c:pt idx="7692">
                  <c:v>33695</c:v>
                </c:pt>
                <c:pt idx="7693">
                  <c:v>33694</c:v>
                </c:pt>
                <c:pt idx="7694">
                  <c:v>33693</c:v>
                </c:pt>
                <c:pt idx="7695">
                  <c:v>33690</c:v>
                </c:pt>
                <c:pt idx="7696">
                  <c:v>33689</c:v>
                </c:pt>
                <c:pt idx="7697">
                  <c:v>33688</c:v>
                </c:pt>
                <c:pt idx="7698">
                  <c:v>33687</c:v>
                </c:pt>
                <c:pt idx="7699">
                  <c:v>33686</c:v>
                </c:pt>
                <c:pt idx="7700">
                  <c:v>33683</c:v>
                </c:pt>
                <c:pt idx="7701">
                  <c:v>33682</c:v>
                </c:pt>
                <c:pt idx="7702">
                  <c:v>33681</c:v>
                </c:pt>
                <c:pt idx="7703">
                  <c:v>33680</c:v>
                </c:pt>
                <c:pt idx="7704">
                  <c:v>33679</c:v>
                </c:pt>
                <c:pt idx="7705">
                  <c:v>33676</c:v>
                </c:pt>
                <c:pt idx="7706">
                  <c:v>33675</c:v>
                </c:pt>
                <c:pt idx="7707">
                  <c:v>33674</c:v>
                </c:pt>
                <c:pt idx="7708">
                  <c:v>33673</c:v>
                </c:pt>
                <c:pt idx="7709">
                  <c:v>33672</c:v>
                </c:pt>
                <c:pt idx="7710">
                  <c:v>33669</c:v>
                </c:pt>
                <c:pt idx="7711">
                  <c:v>33668</c:v>
                </c:pt>
                <c:pt idx="7712">
                  <c:v>33667</c:v>
                </c:pt>
                <c:pt idx="7713">
                  <c:v>33666</c:v>
                </c:pt>
                <c:pt idx="7714">
                  <c:v>33665</c:v>
                </c:pt>
                <c:pt idx="7715">
                  <c:v>33662</c:v>
                </c:pt>
                <c:pt idx="7716">
                  <c:v>33661</c:v>
                </c:pt>
                <c:pt idx="7717">
                  <c:v>33660</c:v>
                </c:pt>
                <c:pt idx="7718">
                  <c:v>33659</c:v>
                </c:pt>
                <c:pt idx="7719">
                  <c:v>33658</c:v>
                </c:pt>
                <c:pt idx="7720">
                  <c:v>33655</c:v>
                </c:pt>
                <c:pt idx="7721">
                  <c:v>33654</c:v>
                </c:pt>
                <c:pt idx="7722">
                  <c:v>33653</c:v>
                </c:pt>
                <c:pt idx="7723">
                  <c:v>33652</c:v>
                </c:pt>
                <c:pt idx="7724">
                  <c:v>33648</c:v>
                </c:pt>
                <c:pt idx="7725">
                  <c:v>33647</c:v>
                </c:pt>
                <c:pt idx="7726">
                  <c:v>33646</c:v>
                </c:pt>
                <c:pt idx="7727">
                  <c:v>33645</c:v>
                </c:pt>
                <c:pt idx="7728">
                  <c:v>33644</c:v>
                </c:pt>
                <c:pt idx="7729">
                  <c:v>33641</c:v>
                </c:pt>
                <c:pt idx="7730">
                  <c:v>33640</c:v>
                </c:pt>
                <c:pt idx="7731">
                  <c:v>33639</c:v>
                </c:pt>
                <c:pt idx="7732">
                  <c:v>33638</c:v>
                </c:pt>
                <c:pt idx="7733">
                  <c:v>33637</c:v>
                </c:pt>
                <c:pt idx="7734">
                  <c:v>33634</c:v>
                </c:pt>
                <c:pt idx="7735">
                  <c:v>33633</c:v>
                </c:pt>
                <c:pt idx="7736">
                  <c:v>33632</c:v>
                </c:pt>
                <c:pt idx="7737">
                  <c:v>33631</c:v>
                </c:pt>
                <c:pt idx="7738">
                  <c:v>33630</c:v>
                </c:pt>
                <c:pt idx="7739">
                  <c:v>33627</c:v>
                </c:pt>
                <c:pt idx="7740">
                  <c:v>33626</c:v>
                </c:pt>
                <c:pt idx="7741">
                  <c:v>33625</c:v>
                </c:pt>
                <c:pt idx="7742">
                  <c:v>33624</c:v>
                </c:pt>
                <c:pt idx="7743">
                  <c:v>33623</c:v>
                </c:pt>
                <c:pt idx="7744">
                  <c:v>33620</c:v>
                </c:pt>
                <c:pt idx="7745">
                  <c:v>33619</c:v>
                </c:pt>
                <c:pt idx="7746">
                  <c:v>33618</c:v>
                </c:pt>
                <c:pt idx="7747">
                  <c:v>33617</c:v>
                </c:pt>
                <c:pt idx="7748">
                  <c:v>33616</c:v>
                </c:pt>
                <c:pt idx="7749">
                  <c:v>33613</c:v>
                </c:pt>
                <c:pt idx="7750">
                  <c:v>33612</c:v>
                </c:pt>
                <c:pt idx="7751">
                  <c:v>33611</c:v>
                </c:pt>
                <c:pt idx="7752">
                  <c:v>33610</c:v>
                </c:pt>
                <c:pt idx="7753">
                  <c:v>33609</c:v>
                </c:pt>
                <c:pt idx="7754">
                  <c:v>33606</c:v>
                </c:pt>
                <c:pt idx="7755">
                  <c:v>33605</c:v>
                </c:pt>
                <c:pt idx="7756">
                  <c:v>33603</c:v>
                </c:pt>
                <c:pt idx="7757">
                  <c:v>33602</c:v>
                </c:pt>
                <c:pt idx="7758">
                  <c:v>33599</c:v>
                </c:pt>
                <c:pt idx="7759">
                  <c:v>33598</c:v>
                </c:pt>
                <c:pt idx="7760">
                  <c:v>33596</c:v>
                </c:pt>
                <c:pt idx="7761">
                  <c:v>33595</c:v>
                </c:pt>
                <c:pt idx="7762">
                  <c:v>33592</c:v>
                </c:pt>
                <c:pt idx="7763">
                  <c:v>33591</c:v>
                </c:pt>
                <c:pt idx="7764">
                  <c:v>33590</c:v>
                </c:pt>
                <c:pt idx="7765">
                  <c:v>33589</c:v>
                </c:pt>
                <c:pt idx="7766">
                  <c:v>33588</c:v>
                </c:pt>
                <c:pt idx="7767">
                  <c:v>33585</c:v>
                </c:pt>
                <c:pt idx="7768">
                  <c:v>33584</c:v>
                </c:pt>
                <c:pt idx="7769">
                  <c:v>33583</c:v>
                </c:pt>
                <c:pt idx="7770">
                  <c:v>33582</c:v>
                </c:pt>
                <c:pt idx="7771">
                  <c:v>33581</c:v>
                </c:pt>
                <c:pt idx="7772">
                  <c:v>33578</c:v>
                </c:pt>
                <c:pt idx="7773">
                  <c:v>33577</c:v>
                </c:pt>
                <c:pt idx="7774">
                  <c:v>33576</c:v>
                </c:pt>
                <c:pt idx="7775">
                  <c:v>33575</c:v>
                </c:pt>
                <c:pt idx="7776">
                  <c:v>33574</c:v>
                </c:pt>
                <c:pt idx="7777">
                  <c:v>33571</c:v>
                </c:pt>
                <c:pt idx="7778">
                  <c:v>33569</c:v>
                </c:pt>
                <c:pt idx="7779">
                  <c:v>33568</c:v>
                </c:pt>
                <c:pt idx="7780">
                  <c:v>33567</c:v>
                </c:pt>
                <c:pt idx="7781">
                  <c:v>33564</c:v>
                </c:pt>
                <c:pt idx="7782">
                  <c:v>33563</c:v>
                </c:pt>
                <c:pt idx="7783">
                  <c:v>33562</c:v>
                </c:pt>
                <c:pt idx="7784">
                  <c:v>33561</c:v>
                </c:pt>
                <c:pt idx="7785">
                  <c:v>33560</c:v>
                </c:pt>
                <c:pt idx="7786">
                  <c:v>33557</c:v>
                </c:pt>
                <c:pt idx="7787">
                  <c:v>33556</c:v>
                </c:pt>
                <c:pt idx="7788">
                  <c:v>33555</c:v>
                </c:pt>
                <c:pt idx="7789">
                  <c:v>33554</c:v>
                </c:pt>
                <c:pt idx="7790">
                  <c:v>33553</c:v>
                </c:pt>
                <c:pt idx="7791">
                  <c:v>33550</c:v>
                </c:pt>
                <c:pt idx="7792">
                  <c:v>33549</c:v>
                </c:pt>
                <c:pt idx="7793">
                  <c:v>33548</c:v>
                </c:pt>
                <c:pt idx="7794">
                  <c:v>33547</c:v>
                </c:pt>
                <c:pt idx="7795">
                  <c:v>33546</c:v>
                </c:pt>
                <c:pt idx="7796">
                  <c:v>33543</c:v>
                </c:pt>
                <c:pt idx="7797">
                  <c:v>33542</c:v>
                </c:pt>
                <c:pt idx="7798">
                  <c:v>33541</c:v>
                </c:pt>
                <c:pt idx="7799">
                  <c:v>33540</c:v>
                </c:pt>
                <c:pt idx="7800">
                  <c:v>33539</c:v>
                </c:pt>
                <c:pt idx="7801">
                  <c:v>33536</c:v>
                </c:pt>
                <c:pt idx="7802">
                  <c:v>33535</c:v>
                </c:pt>
                <c:pt idx="7803">
                  <c:v>33534</c:v>
                </c:pt>
                <c:pt idx="7804">
                  <c:v>33533</c:v>
                </c:pt>
                <c:pt idx="7805">
                  <c:v>33532</c:v>
                </c:pt>
                <c:pt idx="7806">
                  <c:v>33529</c:v>
                </c:pt>
                <c:pt idx="7807">
                  <c:v>33528</c:v>
                </c:pt>
                <c:pt idx="7808">
                  <c:v>33527</c:v>
                </c:pt>
                <c:pt idx="7809">
                  <c:v>33526</c:v>
                </c:pt>
                <c:pt idx="7810">
                  <c:v>33525</c:v>
                </c:pt>
                <c:pt idx="7811">
                  <c:v>33522</c:v>
                </c:pt>
                <c:pt idx="7812">
                  <c:v>33521</c:v>
                </c:pt>
                <c:pt idx="7813">
                  <c:v>33520</c:v>
                </c:pt>
                <c:pt idx="7814">
                  <c:v>33519</c:v>
                </c:pt>
                <c:pt idx="7815">
                  <c:v>33518</c:v>
                </c:pt>
                <c:pt idx="7816">
                  <c:v>33515</c:v>
                </c:pt>
                <c:pt idx="7817">
                  <c:v>33514</c:v>
                </c:pt>
                <c:pt idx="7818">
                  <c:v>33513</c:v>
                </c:pt>
                <c:pt idx="7819">
                  <c:v>33512</c:v>
                </c:pt>
                <c:pt idx="7820">
                  <c:v>33511</c:v>
                </c:pt>
                <c:pt idx="7821">
                  <c:v>33508</c:v>
                </c:pt>
                <c:pt idx="7822">
                  <c:v>33507</c:v>
                </c:pt>
                <c:pt idx="7823">
                  <c:v>33506</c:v>
                </c:pt>
                <c:pt idx="7824">
                  <c:v>33505</c:v>
                </c:pt>
                <c:pt idx="7825">
                  <c:v>33504</c:v>
                </c:pt>
                <c:pt idx="7826">
                  <c:v>33501</c:v>
                </c:pt>
                <c:pt idx="7827">
                  <c:v>33500</c:v>
                </c:pt>
                <c:pt idx="7828">
                  <c:v>33499</c:v>
                </c:pt>
                <c:pt idx="7829">
                  <c:v>33498</c:v>
                </c:pt>
                <c:pt idx="7830">
                  <c:v>33497</c:v>
                </c:pt>
                <c:pt idx="7831">
                  <c:v>33494</c:v>
                </c:pt>
                <c:pt idx="7832">
                  <c:v>33493</c:v>
                </c:pt>
                <c:pt idx="7833">
                  <c:v>33492</c:v>
                </c:pt>
                <c:pt idx="7834">
                  <c:v>33491</c:v>
                </c:pt>
                <c:pt idx="7835">
                  <c:v>33490</c:v>
                </c:pt>
                <c:pt idx="7836">
                  <c:v>33487</c:v>
                </c:pt>
                <c:pt idx="7837">
                  <c:v>33486</c:v>
                </c:pt>
                <c:pt idx="7838">
                  <c:v>33485</c:v>
                </c:pt>
                <c:pt idx="7839">
                  <c:v>33484</c:v>
                </c:pt>
                <c:pt idx="7840">
                  <c:v>33480</c:v>
                </c:pt>
                <c:pt idx="7841">
                  <c:v>33479</c:v>
                </c:pt>
                <c:pt idx="7842">
                  <c:v>33478</c:v>
                </c:pt>
                <c:pt idx="7843">
                  <c:v>33477</c:v>
                </c:pt>
                <c:pt idx="7844">
                  <c:v>33476</c:v>
                </c:pt>
                <c:pt idx="7845">
                  <c:v>33473</c:v>
                </c:pt>
                <c:pt idx="7846">
                  <c:v>33472</c:v>
                </c:pt>
                <c:pt idx="7847">
                  <c:v>33471</c:v>
                </c:pt>
                <c:pt idx="7848">
                  <c:v>33470</c:v>
                </c:pt>
                <c:pt idx="7849">
                  <c:v>33469</c:v>
                </c:pt>
                <c:pt idx="7850">
                  <c:v>33466</c:v>
                </c:pt>
                <c:pt idx="7851">
                  <c:v>33465</c:v>
                </c:pt>
                <c:pt idx="7852">
                  <c:v>33464</c:v>
                </c:pt>
                <c:pt idx="7853">
                  <c:v>33463</c:v>
                </c:pt>
                <c:pt idx="7854">
                  <c:v>33462</c:v>
                </c:pt>
                <c:pt idx="7855">
                  <c:v>33459</c:v>
                </c:pt>
                <c:pt idx="7856">
                  <c:v>33458</c:v>
                </c:pt>
                <c:pt idx="7857">
                  <c:v>33457</c:v>
                </c:pt>
                <c:pt idx="7858">
                  <c:v>33456</c:v>
                </c:pt>
                <c:pt idx="7859">
                  <c:v>33455</c:v>
                </c:pt>
                <c:pt idx="7860">
                  <c:v>33452</c:v>
                </c:pt>
                <c:pt idx="7861">
                  <c:v>33451</c:v>
                </c:pt>
                <c:pt idx="7862">
                  <c:v>33450</c:v>
                </c:pt>
                <c:pt idx="7863">
                  <c:v>33449</c:v>
                </c:pt>
                <c:pt idx="7864">
                  <c:v>33448</c:v>
                </c:pt>
                <c:pt idx="7865">
                  <c:v>33445</c:v>
                </c:pt>
                <c:pt idx="7866">
                  <c:v>33444</c:v>
                </c:pt>
                <c:pt idx="7867">
                  <c:v>33443</c:v>
                </c:pt>
                <c:pt idx="7868">
                  <c:v>33442</c:v>
                </c:pt>
                <c:pt idx="7869">
                  <c:v>33441</c:v>
                </c:pt>
                <c:pt idx="7870">
                  <c:v>33438</c:v>
                </c:pt>
                <c:pt idx="7871">
                  <c:v>33437</c:v>
                </c:pt>
                <c:pt idx="7872">
                  <c:v>33436</c:v>
                </c:pt>
                <c:pt idx="7873">
                  <c:v>33435</c:v>
                </c:pt>
                <c:pt idx="7874">
                  <c:v>33434</c:v>
                </c:pt>
                <c:pt idx="7875">
                  <c:v>33431</c:v>
                </c:pt>
                <c:pt idx="7876">
                  <c:v>33430</c:v>
                </c:pt>
                <c:pt idx="7877">
                  <c:v>33429</c:v>
                </c:pt>
                <c:pt idx="7878">
                  <c:v>33428</c:v>
                </c:pt>
                <c:pt idx="7879">
                  <c:v>33427</c:v>
                </c:pt>
                <c:pt idx="7880">
                  <c:v>33424</c:v>
                </c:pt>
                <c:pt idx="7881">
                  <c:v>33422</c:v>
                </c:pt>
                <c:pt idx="7882">
                  <c:v>33421</c:v>
                </c:pt>
                <c:pt idx="7883">
                  <c:v>33420</c:v>
                </c:pt>
                <c:pt idx="7884">
                  <c:v>33417</c:v>
                </c:pt>
                <c:pt idx="7885">
                  <c:v>33416</c:v>
                </c:pt>
                <c:pt idx="7886">
                  <c:v>33415</c:v>
                </c:pt>
                <c:pt idx="7887">
                  <c:v>33414</c:v>
                </c:pt>
                <c:pt idx="7888">
                  <c:v>33413</c:v>
                </c:pt>
                <c:pt idx="7889">
                  <c:v>33410</c:v>
                </c:pt>
                <c:pt idx="7890">
                  <c:v>33409</c:v>
                </c:pt>
                <c:pt idx="7891">
                  <c:v>33408</c:v>
                </c:pt>
                <c:pt idx="7892">
                  <c:v>33407</c:v>
                </c:pt>
                <c:pt idx="7893">
                  <c:v>33406</c:v>
                </c:pt>
                <c:pt idx="7894">
                  <c:v>33403</c:v>
                </c:pt>
                <c:pt idx="7895">
                  <c:v>33402</c:v>
                </c:pt>
                <c:pt idx="7896">
                  <c:v>33401</c:v>
                </c:pt>
                <c:pt idx="7897">
                  <c:v>33400</c:v>
                </c:pt>
                <c:pt idx="7898">
                  <c:v>33399</c:v>
                </c:pt>
                <c:pt idx="7899">
                  <c:v>33396</c:v>
                </c:pt>
                <c:pt idx="7900">
                  <c:v>33395</c:v>
                </c:pt>
                <c:pt idx="7901">
                  <c:v>33394</c:v>
                </c:pt>
                <c:pt idx="7902">
                  <c:v>33393</c:v>
                </c:pt>
                <c:pt idx="7903">
                  <c:v>33392</c:v>
                </c:pt>
                <c:pt idx="7904">
                  <c:v>33389</c:v>
                </c:pt>
                <c:pt idx="7905">
                  <c:v>33388</c:v>
                </c:pt>
                <c:pt idx="7906">
                  <c:v>33387</c:v>
                </c:pt>
                <c:pt idx="7907">
                  <c:v>33386</c:v>
                </c:pt>
                <c:pt idx="7908">
                  <c:v>33382</c:v>
                </c:pt>
                <c:pt idx="7909">
                  <c:v>33381</c:v>
                </c:pt>
                <c:pt idx="7910">
                  <c:v>33380</c:v>
                </c:pt>
                <c:pt idx="7911">
                  <c:v>33379</c:v>
                </c:pt>
                <c:pt idx="7912">
                  <c:v>33378</c:v>
                </c:pt>
                <c:pt idx="7913">
                  <c:v>33375</c:v>
                </c:pt>
                <c:pt idx="7914">
                  <c:v>33374</c:v>
                </c:pt>
                <c:pt idx="7915">
                  <c:v>33373</c:v>
                </c:pt>
                <c:pt idx="7916">
                  <c:v>33372</c:v>
                </c:pt>
                <c:pt idx="7917">
                  <c:v>33371</c:v>
                </c:pt>
                <c:pt idx="7918">
                  <c:v>33368</c:v>
                </c:pt>
                <c:pt idx="7919">
                  <c:v>33367</c:v>
                </c:pt>
                <c:pt idx="7920">
                  <c:v>33366</c:v>
                </c:pt>
                <c:pt idx="7921">
                  <c:v>33365</c:v>
                </c:pt>
                <c:pt idx="7922">
                  <c:v>33364</c:v>
                </c:pt>
                <c:pt idx="7923">
                  <c:v>33361</c:v>
                </c:pt>
                <c:pt idx="7924">
                  <c:v>33360</c:v>
                </c:pt>
                <c:pt idx="7925">
                  <c:v>33359</c:v>
                </c:pt>
                <c:pt idx="7926">
                  <c:v>33358</c:v>
                </c:pt>
                <c:pt idx="7927">
                  <c:v>33357</c:v>
                </c:pt>
                <c:pt idx="7928">
                  <c:v>33354</c:v>
                </c:pt>
                <c:pt idx="7929">
                  <c:v>33353</c:v>
                </c:pt>
                <c:pt idx="7930">
                  <c:v>33352</c:v>
                </c:pt>
                <c:pt idx="7931">
                  <c:v>33351</c:v>
                </c:pt>
                <c:pt idx="7932">
                  <c:v>33350</c:v>
                </c:pt>
                <c:pt idx="7933">
                  <c:v>33347</c:v>
                </c:pt>
                <c:pt idx="7934">
                  <c:v>33346</c:v>
                </c:pt>
                <c:pt idx="7935">
                  <c:v>33345</c:v>
                </c:pt>
                <c:pt idx="7936">
                  <c:v>33344</c:v>
                </c:pt>
                <c:pt idx="7937">
                  <c:v>33343</c:v>
                </c:pt>
                <c:pt idx="7938">
                  <c:v>33340</c:v>
                </c:pt>
                <c:pt idx="7939">
                  <c:v>33339</c:v>
                </c:pt>
                <c:pt idx="7940">
                  <c:v>33338</c:v>
                </c:pt>
                <c:pt idx="7941">
                  <c:v>33337</c:v>
                </c:pt>
                <c:pt idx="7942">
                  <c:v>33336</c:v>
                </c:pt>
                <c:pt idx="7943">
                  <c:v>33333</c:v>
                </c:pt>
                <c:pt idx="7944">
                  <c:v>33332</c:v>
                </c:pt>
                <c:pt idx="7945">
                  <c:v>33331</c:v>
                </c:pt>
                <c:pt idx="7946">
                  <c:v>33330</c:v>
                </c:pt>
                <c:pt idx="7947">
                  <c:v>33329</c:v>
                </c:pt>
                <c:pt idx="7948">
                  <c:v>33325</c:v>
                </c:pt>
                <c:pt idx="7949">
                  <c:v>33324</c:v>
                </c:pt>
                <c:pt idx="7950">
                  <c:v>33323</c:v>
                </c:pt>
                <c:pt idx="7951">
                  <c:v>33322</c:v>
                </c:pt>
                <c:pt idx="7952">
                  <c:v>33319</c:v>
                </c:pt>
                <c:pt idx="7953">
                  <c:v>33318</c:v>
                </c:pt>
                <c:pt idx="7954">
                  <c:v>33317</c:v>
                </c:pt>
                <c:pt idx="7955">
                  <c:v>33316</c:v>
                </c:pt>
                <c:pt idx="7956">
                  <c:v>33315</c:v>
                </c:pt>
                <c:pt idx="7957">
                  <c:v>33312</c:v>
                </c:pt>
                <c:pt idx="7958">
                  <c:v>33311</c:v>
                </c:pt>
                <c:pt idx="7959">
                  <c:v>33310</c:v>
                </c:pt>
                <c:pt idx="7960">
                  <c:v>33309</c:v>
                </c:pt>
                <c:pt idx="7961">
                  <c:v>33308</c:v>
                </c:pt>
                <c:pt idx="7962">
                  <c:v>33305</c:v>
                </c:pt>
                <c:pt idx="7963">
                  <c:v>33304</c:v>
                </c:pt>
                <c:pt idx="7964">
                  <c:v>33303</c:v>
                </c:pt>
                <c:pt idx="7965">
                  <c:v>33302</c:v>
                </c:pt>
                <c:pt idx="7966">
                  <c:v>33301</c:v>
                </c:pt>
                <c:pt idx="7967">
                  <c:v>33298</c:v>
                </c:pt>
                <c:pt idx="7968">
                  <c:v>33297</c:v>
                </c:pt>
                <c:pt idx="7969">
                  <c:v>33296</c:v>
                </c:pt>
                <c:pt idx="7970">
                  <c:v>33295</c:v>
                </c:pt>
                <c:pt idx="7971">
                  <c:v>33294</c:v>
                </c:pt>
                <c:pt idx="7972">
                  <c:v>33291</c:v>
                </c:pt>
                <c:pt idx="7973">
                  <c:v>33290</c:v>
                </c:pt>
                <c:pt idx="7974">
                  <c:v>33289</c:v>
                </c:pt>
                <c:pt idx="7975">
                  <c:v>33288</c:v>
                </c:pt>
                <c:pt idx="7976">
                  <c:v>33284</c:v>
                </c:pt>
                <c:pt idx="7977">
                  <c:v>33283</c:v>
                </c:pt>
                <c:pt idx="7978">
                  <c:v>33282</c:v>
                </c:pt>
                <c:pt idx="7979">
                  <c:v>33281</c:v>
                </c:pt>
                <c:pt idx="7980">
                  <c:v>33280</c:v>
                </c:pt>
                <c:pt idx="7981">
                  <c:v>33277</c:v>
                </c:pt>
                <c:pt idx="7982">
                  <c:v>33276</c:v>
                </c:pt>
                <c:pt idx="7983">
                  <c:v>33275</c:v>
                </c:pt>
                <c:pt idx="7984">
                  <c:v>33274</c:v>
                </c:pt>
                <c:pt idx="7985">
                  <c:v>33273</c:v>
                </c:pt>
                <c:pt idx="7986">
                  <c:v>33270</c:v>
                </c:pt>
                <c:pt idx="7987">
                  <c:v>33269</c:v>
                </c:pt>
                <c:pt idx="7988">
                  <c:v>33268</c:v>
                </c:pt>
                <c:pt idx="7989">
                  <c:v>33267</c:v>
                </c:pt>
                <c:pt idx="7990">
                  <c:v>33266</c:v>
                </c:pt>
                <c:pt idx="7991">
                  <c:v>33263</c:v>
                </c:pt>
                <c:pt idx="7992">
                  <c:v>33262</c:v>
                </c:pt>
                <c:pt idx="7993">
                  <c:v>33261</c:v>
                </c:pt>
                <c:pt idx="7994">
                  <c:v>33260</c:v>
                </c:pt>
                <c:pt idx="7995">
                  <c:v>33259</c:v>
                </c:pt>
                <c:pt idx="7996">
                  <c:v>33256</c:v>
                </c:pt>
                <c:pt idx="7997">
                  <c:v>33255</c:v>
                </c:pt>
                <c:pt idx="7998">
                  <c:v>33254</c:v>
                </c:pt>
                <c:pt idx="7999">
                  <c:v>33253</c:v>
                </c:pt>
                <c:pt idx="8000">
                  <c:v>33252</c:v>
                </c:pt>
                <c:pt idx="8001">
                  <c:v>33249</c:v>
                </c:pt>
                <c:pt idx="8002">
                  <c:v>33248</c:v>
                </c:pt>
                <c:pt idx="8003">
                  <c:v>33247</c:v>
                </c:pt>
                <c:pt idx="8004">
                  <c:v>33246</c:v>
                </c:pt>
                <c:pt idx="8005">
                  <c:v>33245</c:v>
                </c:pt>
                <c:pt idx="8006">
                  <c:v>33242</c:v>
                </c:pt>
                <c:pt idx="8007">
                  <c:v>33241</c:v>
                </c:pt>
                <c:pt idx="8008">
                  <c:v>33240</c:v>
                </c:pt>
                <c:pt idx="8009">
                  <c:v>33238</c:v>
                </c:pt>
                <c:pt idx="8010">
                  <c:v>33235</c:v>
                </c:pt>
                <c:pt idx="8011">
                  <c:v>33234</c:v>
                </c:pt>
                <c:pt idx="8012">
                  <c:v>33233</c:v>
                </c:pt>
                <c:pt idx="8013">
                  <c:v>33231</c:v>
                </c:pt>
                <c:pt idx="8014">
                  <c:v>33228</c:v>
                </c:pt>
                <c:pt idx="8015">
                  <c:v>33227</c:v>
                </c:pt>
                <c:pt idx="8016">
                  <c:v>33226</c:v>
                </c:pt>
                <c:pt idx="8017">
                  <c:v>33225</c:v>
                </c:pt>
                <c:pt idx="8018">
                  <c:v>33224</c:v>
                </c:pt>
                <c:pt idx="8019">
                  <c:v>33221</c:v>
                </c:pt>
                <c:pt idx="8020">
                  <c:v>33220</c:v>
                </c:pt>
                <c:pt idx="8021">
                  <c:v>33219</c:v>
                </c:pt>
                <c:pt idx="8022">
                  <c:v>33218</c:v>
                </c:pt>
                <c:pt idx="8023">
                  <c:v>33217</c:v>
                </c:pt>
                <c:pt idx="8024">
                  <c:v>33214</c:v>
                </c:pt>
                <c:pt idx="8025">
                  <c:v>33213</c:v>
                </c:pt>
                <c:pt idx="8026">
                  <c:v>33212</c:v>
                </c:pt>
                <c:pt idx="8027">
                  <c:v>33211</c:v>
                </c:pt>
                <c:pt idx="8028">
                  <c:v>33210</c:v>
                </c:pt>
                <c:pt idx="8029">
                  <c:v>33207</c:v>
                </c:pt>
                <c:pt idx="8030">
                  <c:v>33206</c:v>
                </c:pt>
                <c:pt idx="8031">
                  <c:v>33205</c:v>
                </c:pt>
                <c:pt idx="8032">
                  <c:v>33204</c:v>
                </c:pt>
                <c:pt idx="8033">
                  <c:v>33203</c:v>
                </c:pt>
                <c:pt idx="8034">
                  <c:v>33200</c:v>
                </c:pt>
                <c:pt idx="8035">
                  <c:v>33198</c:v>
                </c:pt>
                <c:pt idx="8036">
                  <c:v>33197</c:v>
                </c:pt>
                <c:pt idx="8037">
                  <c:v>33196</c:v>
                </c:pt>
                <c:pt idx="8038">
                  <c:v>33193</c:v>
                </c:pt>
                <c:pt idx="8039">
                  <c:v>33192</c:v>
                </c:pt>
                <c:pt idx="8040">
                  <c:v>33191</c:v>
                </c:pt>
                <c:pt idx="8041">
                  <c:v>33190</c:v>
                </c:pt>
                <c:pt idx="8042">
                  <c:v>33189</c:v>
                </c:pt>
                <c:pt idx="8043">
                  <c:v>33186</c:v>
                </c:pt>
                <c:pt idx="8044">
                  <c:v>33185</c:v>
                </c:pt>
                <c:pt idx="8045">
                  <c:v>33184</c:v>
                </c:pt>
                <c:pt idx="8046">
                  <c:v>33183</c:v>
                </c:pt>
                <c:pt idx="8047">
                  <c:v>33182</c:v>
                </c:pt>
                <c:pt idx="8048">
                  <c:v>33179</c:v>
                </c:pt>
                <c:pt idx="8049">
                  <c:v>33178</c:v>
                </c:pt>
                <c:pt idx="8050">
                  <c:v>33177</c:v>
                </c:pt>
                <c:pt idx="8051">
                  <c:v>33176</c:v>
                </c:pt>
                <c:pt idx="8052">
                  <c:v>33175</c:v>
                </c:pt>
                <c:pt idx="8053">
                  <c:v>33172</c:v>
                </c:pt>
                <c:pt idx="8054">
                  <c:v>33171</c:v>
                </c:pt>
                <c:pt idx="8055">
                  <c:v>33170</c:v>
                </c:pt>
                <c:pt idx="8056">
                  <c:v>33169</c:v>
                </c:pt>
                <c:pt idx="8057">
                  <c:v>33168</c:v>
                </c:pt>
                <c:pt idx="8058">
                  <c:v>33165</c:v>
                </c:pt>
                <c:pt idx="8059">
                  <c:v>33164</c:v>
                </c:pt>
                <c:pt idx="8060">
                  <c:v>33163</c:v>
                </c:pt>
                <c:pt idx="8061">
                  <c:v>33162</c:v>
                </c:pt>
                <c:pt idx="8062">
                  <c:v>33161</c:v>
                </c:pt>
                <c:pt idx="8063">
                  <c:v>33158</c:v>
                </c:pt>
                <c:pt idx="8064">
                  <c:v>33157</c:v>
                </c:pt>
                <c:pt idx="8065">
                  <c:v>33156</c:v>
                </c:pt>
                <c:pt idx="8066">
                  <c:v>33155</c:v>
                </c:pt>
                <c:pt idx="8067">
                  <c:v>33154</c:v>
                </c:pt>
                <c:pt idx="8068">
                  <c:v>33151</c:v>
                </c:pt>
                <c:pt idx="8069">
                  <c:v>33150</c:v>
                </c:pt>
                <c:pt idx="8070">
                  <c:v>33149</c:v>
                </c:pt>
                <c:pt idx="8071">
                  <c:v>33148</c:v>
                </c:pt>
                <c:pt idx="8072">
                  <c:v>33147</c:v>
                </c:pt>
                <c:pt idx="8073">
                  <c:v>33144</c:v>
                </c:pt>
                <c:pt idx="8074">
                  <c:v>33143</c:v>
                </c:pt>
                <c:pt idx="8075">
                  <c:v>33142</c:v>
                </c:pt>
                <c:pt idx="8076">
                  <c:v>33141</c:v>
                </c:pt>
                <c:pt idx="8077">
                  <c:v>33140</c:v>
                </c:pt>
                <c:pt idx="8078">
                  <c:v>33137</c:v>
                </c:pt>
                <c:pt idx="8079">
                  <c:v>33136</c:v>
                </c:pt>
                <c:pt idx="8080">
                  <c:v>33135</c:v>
                </c:pt>
                <c:pt idx="8081">
                  <c:v>33134</c:v>
                </c:pt>
                <c:pt idx="8082">
                  <c:v>33133</c:v>
                </c:pt>
                <c:pt idx="8083">
                  <c:v>33130</c:v>
                </c:pt>
                <c:pt idx="8084">
                  <c:v>33129</c:v>
                </c:pt>
                <c:pt idx="8085">
                  <c:v>33128</c:v>
                </c:pt>
                <c:pt idx="8086">
                  <c:v>33127</c:v>
                </c:pt>
                <c:pt idx="8087">
                  <c:v>33126</c:v>
                </c:pt>
                <c:pt idx="8088">
                  <c:v>33123</c:v>
                </c:pt>
                <c:pt idx="8089">
                  <c:v>33122</c:v>
                </c:pt>
                <c:pt idx="8090">
                  <c:v>33121</c:v>
                </c:pt>
                <c:pt idx="8091">
                  <c:v>33120</c:v>
                </c:pt>
                <c:pt idx="8092">
                  <c:v>33116</c:v>
                </c:pt>
                <c:pt idx="8093">
                  <c:v>33115</c:v>
                </c:pt>
                <c:pt idx="8094">
                  <c:v>33114</c:v>
                </c:pt>
                <c:pt idx="8095">
                  <c:v>33113</c:v>
                </c:pt>
                <c:pt idx="8096">
                  <c:v>33112</c:v>
                </c:pt>
                <c:pt idx="8097">
                  <c:v>33109</c:v>
                </c:pt>
                <c:pt idx="8098">
                  <c:v>33108</c:v>
                </c:pt>
                <c:pt idx="8099">
                  <c:v>33107</c:v>
                </c:pt>
                <c:pt idx="8100">
                  <c:v>33106</c:v>
                </c:pt>
                <c:pt idx="8101">
                  <c:v>33105</c:v>
                </c:pt>
                <c:pt idx="8102">
                  <c:v>33102</c:v>
                </c:pt>
                <c:pt idx="8103">
                  <c:v>33101</c:v>
                </c:pt>
                <c:pt idx="8104">
                  <c:v>33100</c:v>
                </c:pt>
                <c:pt idx="8105">
                  <c:v>33099</c:v>
                </c:pt>
                <c:pt idx="8106">
                  <c:v>33098</c:v>
                </c:pt>
                <c:pt idx="8107">
                  <c:v>33095</c:v>
                </c:pt>
                <c:pt idx="8108">
                  <c:v>33094</c:v>
                </c:pt>
                <c:pt idx="8109">
                  <c:v>33093</c:v>
                </c:pt>
                <c:pt idx="8110">
                  <c:v>33092</c:v>
                </c:pt>
                <c:pt idx="8111">
                  <c:v>33091</c:v>
                </c:pt>
                <c:pt idx="8112">
                  <c:v>33088</c:v>
                </c:pt>
                <c:pt idx="8113">
                  <c:v>33087</c:v>
                </c:pt>
                <c:pt idx="8114">
                  <c:v>33086</c:v>
                </c:pt>
                <c:pt idx="8115">
                  <c:v>33085</c:v>
                </c:pt>
                <c:pt idx="8116">
                  <c:v>33084</c:v>
                </c:pt>
                <c:pt idx="8117">
                  <c:v>33081</c:v>
                </c:pt>
                <c:pt idx="8118">
                  <c:v>33080</c:v>
                </c:pt>
                <c:pt idx="8119">
                  <c:v>33079</c:v>
                </c:pt>
                <c:pt idx="8120">
                  <c:v>33078</c:v>
                </c:pt>
                <c:pt idx="8121">
                  <c:v>33077</c:v>
                </c:pt>
                <c:pt idx="8122">
                  <c:v>33074</c:v>
                </c:pt>
                <c:pt idx="8123">
                  <c:v>33073</c:v>
                </c:pt>
                <c:pt idx="8124">
                  <c:v>33072</c:v>
                </c:pt>
                <c:pt idx="8125">
                  <c:v>33071</c:v>
                </c:pt>
                <c:pt idx="8126">
                  <c:v>33070</c:v>
                </c:pt>
                <c:pt idx="8127">
                  <c:v>33067</c:v>
                </c:pt>
                <c:pt idx="8128">
                  <c:v>33066</c:v>
                </c:pt>
                <c:pt idx="8129">
                  <c:v>33065</c:v>
                </c:pt>
                <c:pt idx="8130">
                  <c:v>33064</c:v>
                </c:pt>
                <c:pt idx="8131">
                  <c:v>33063</c:v>
                </c:pt>
                <c:pt idx="8132">
                  <c:v>33060</c:v>
                </c:pt>
                <c:pt idx="8133">
                  <c:v>33059</c:v>
                </c:pt>
                <c:pt idx="8134">
                  <c:v>33057</c:v>
                </c:pt>
                <c:pt idx="8135">
                  <c:v>33056</c:v>
                </c:pt>
                <c:pt idx="8136">
                  <c:v>33053</c:v>
                </c:pt>
                <c:pt idx="8137">
                  <c:v>33052</c:v>
                </c:pt>
                <c:pt idx="8138">
                  <c:v>33051</c:v>
                </c:pt>
                <c:pt idx="8139">
                  <c:v>33050</c:v>
                </c:pt>
                <c:pt idx="8140">
                  <c:v>33049</c:v>
                </c:pt>
                <c:pt idx="8141">
                  <c:v>33046</c:v>
                </c:pt>
                <c:pt idx="8142">
                  <c:v>33045</c:v>
                </c:pt>
                <c:pt idx="8143">
                  <c:v>33044</c:v>
                </c:pt>
                <c:pt idx="8144">
                  <c:v>33043</c:v>
                </c:pt>
                <c:pt idx="8145">
                  <c:v>33042</c:v>
                </c:pt>
                <c:pt idx="8146">
                  <c:v>33039</c:v>
                </c:pt>
                <c:pt idx="8147">
                  <c:v>33038</c:v>
                </c:pt>
                <c:pt idx="8148">
                  <c:v>33037</c:v>
                </c:pt>
                <c:pt idx="8149">
                  <c:v>33036</c:v>
                </c:pt>
                <c:pt idx="8150">
                  <c:v>33035</c:v>
                </c:pt>
                <c:pt idx="8151">
                  <c:v>33032</c:v>
                </c:pt>
                <c:pt idx="8152">
                  <c:v>33031</c:v>
                </c:pt>
                <c:pt idx="8153">
                  <c:v>33030</c:v>
                </c:pt>
                <c:pt idx="8154">
                  <c:v>33029</c:v>
                </c:pt>
                <c:pt idx="8155">
                  <c:v>33028</c:v>
                </c:pt>
                <c:pt idx="8156">
                  <c:v>33025</c:v>
                </c:pt>
                <c:pt idx="8157">
                  <c:v>33024</c:v>
                </c:pt>
                <c:pt idx="8158">
                  <c:v>33023</c:v>
                </c:pt>
                <c:pt idx="8159">
                  <c:v>33022</c:v>
                </c:pt>
                <c:pt idx="8160">
                  <c:v>33018</c:v>
                </c:pt>
                <c:pt idx="8161">
                  <c:v>33017</c:v>
                </c:pt>
                <c:pt idx="8162">
                  <c:v>33016</c:v>
                </c:pt>
                <c:pt idx="8163">
                  <c:v>33015</c:v>
                </c:pt>
                <c:pt idx="8164">
                  <c:v>33014</c:v>
                </c:pt>
                <c:pt idx="8165">
                  <c:v>33011</c:v>
                </c:pt>
                <c:pt idx="8166">
                  <c:v>33010</c:v>
                </c:pt>
                <c:pt idx="8167">
                  <c:v>33009</c:v>
                </c:pt>
                <c:pt idx="8168">
                  <c:v>33008</c:v>
                </c:pt>
                <c:pt idx="8169">
                  <c:v>33007</c:v>
                </c:pt>
                <c:pt idx="8170">
                  <c:v>33004</c:v>
                </c:pt>
                <c:pt idx="8171">
                  <c:v>33003</c:v>
                </c:pt>
                <c:pt idx="8172">
                  <c:v>33002</c:v>
                </c:pt>
                <c:pt idx="8173">
                  <c:v>33001</c:v>
                </c:pt>
                <c:pt idx="8174">
                  <c:v>33000</c:v>
                </c:pt>
                <c:pt idx="8175">
                  <c:v>32997</c:v>
                </c:pt>
                <c:pt idx="8176">
                  <c:v>32996</c:v>
                </c:pt>
                <c:pt idx="8177">
                  <c:v>32995</c:v>
                </c:pt>
                <c:pt idx="8178">
                  <c:v>32994</c:v>
                </c:pt>
                <c:pt idx="8179">
                  <c:v>32993</c:v>
                </c:pt>
                <c:pt idx="8180">
                  <c:v>32990</c:v>
                </c:pt>
                <c:pt idx="8181">
                  <c:v>32989</c:v>
                </c:pt>
                <c:pt idx="8182">
                  <c:v>32988</c:v>
                </c:pt>
                <c:pt idx="8183">
                  <c:v>32987</c:v>
                </c:pt>
                <c:pt idx="8184">
                  <c:v>32986</c:v>
                </c:pt>
                <c:pt idx="8185">
                  <c:v>32983</c:v>
                </c:pt>
                <c:pt idx="8186">
                  <c:v>32982</c:v>
                </c:pt>
                <c:pt idx="8187">
                  <c:v>32981</c:v>
                </c:pt>
                <c:pt idx="8188">
                  <c:v>32980</c:v>
                </c:pt>
                <c:pt idx="8189">
                  <c:v>32979</c:v>
                </c:pt>
                <c:pt idx="8190">
                  <c:v>32975</c:v>
                </c:pt>
                <c:pt idx="8191">
                  <c:v>32974</c:v>
                </c:pt>
                <c:pt idx="8192">
                  <c:v>32973</c:v>
                </c:pt>
                <c:pt idx="8193">
                  <c:v>32972</c:v>
                </c:pt>
                <c:pt idx="8194">
                  <c:v>32969</c:v>
                </c:pt>
                <c:pt idx="8195">
                  <c:v>32968</c:v>
                </c:pt>
                <c:pt idx="8196">
                  <c:v>32967</c:v>
                </c:pt>
                <c:pt idx="8197">
                  <c:v>32966</c:v>
                </c:pt>
                <c:pt idx="8198">
                  <c:v>32965</c:v>
                </c:pt>
                <c:pt idx="8199">
                  <c:v>32962</c:v>
                </c:pt>
                <c:pt idx="8200">
                  <c:v>32961</c:v>
                </c:pt>
                <c:pt idx="8201">
                  <c:v>32960</c:v>
                </c:pt>
                <c:pt idx="8202">
                  <c:v>32959</c:v>
                </c:pt>
                <c:pt idx="8203">
                  <c:v>32958</c:v>
                </c:pt>
                <c:pt idx="8204">
                  <c:v>32955</c:v>
                </c:pt>
                <c:pt idx="8205">
                  <c:v>32954</c:v>
                </c:pt>
                <c:pt idx="8206">
                  <c:v>32953</c:v>
                </c:pt>
                <c:pt idx="8207">
                  <c:v>32952</c:v>
                </c:pt>
                <c:pt idx="8208">
                  <c:v>32951</c:v>
                </c:pt>
                <c:pt idx="8209">
                  <c:v>32948</c:v>
                </c:pt>
                <c:pt idx="8210">
                  <c:v>32947</c:v>
                </c:pt>
                <c:pt idx="8211">
                  <c:v>32946</c:v>
                </c:pt>
                <c:pt idx="8212">
                  <c:v>32945</c:v>
                </c:pt>
                <c:pt idx="8213">
                  <c:v>32944</c:v>
                </c:pt>
                <c:pt idx="8214">
                  <c:v>32941</c:v>
                </c:pt>
                <c:pt idx="8215">
                  <c:v>32940</c:v>
                </c:pt>
                <c:pt idx="8216">
                  <c:v>32939</c:v>
                </c:pt>
                <c:pt idx="8217">
                  <c:v>32938</c:v>
                </c:pt>
                <c:pt idx="8218">
                  <c:v>32937</c:v>
                </c:pt>
                <c:pt idx="8219">
                  <c:v>32934</c:v>
                </c:pt>
                <c:pt idx="8220">
                  <c:v>32933</c:v>
                </c:pt>
                <c:pt idx="8221">
                  <c:v>32932</c:v>
                </c:pt>
                <c:pt idx="8222">
                  <c:v>32931</c:v>
                </c:pt>
                <c:pt idx="8223">
                  <c:v>32930</c:v>
                </c:pt>
                <c:pt idx="8224">
                  <c:v>32927</c:v>
                </c:pt>
                <c:pt idx="8225">
                  <c:v>32926</c:v>
                </c:pt>
                <c:pt idx="8226">
                  <c:v>32925</c:v>
                </c:pt>
                <c:pt idx="8227">
                  <c:v>32924</c:v>
                </c:pt>
                <c:pt idx="8228">
                  <c:v>32920</c:v>
                </c:pt>
                <c:pt idx="8229">
                  <c:v>32919</c:v>
                </c:pt>
                <c:pt idx="8230">
                  <c:v>32918</c:v>
                </c:pt>
                <c:pt idx="8231">
                  <c:v>32917</c:v>
                </c:pt>
                <c:pt idx="8232">
                  <c:v>32916</c:v>
                </c:pt>
                <c:pt idx="8233">
                  <c:v>32913</c:v>
                </c:pt>
                <c:pt idx="8234">
                  <c:v>32912</c:v>
                </c:pt>
                <c:pt idx="8235">
                  <c:v>32911</c:v>
                </c:pt>
                <c:pt idx="8236">
                  <c:v>32910</c:v>
                </c:pt>
                <c:pt idx="8237">
                  <c:v>32909</c:v>
                </c:pt>
                <c:pt idx="8238">
                  <c:v>32906</c:v>
                </c:pt>
                <c:pt idx="8239">
                  <c:v>32905</c:v>
                </c:pt>
                <c:pt idx="8240">
                  <c:v>32904</c:v>
                </c:pt>
                <c:pt idx="8241">
                  <c:v>32903</c:v>
                </c:pt>
                <c:pt idx="8242">
                  <c:v>32902</c:v>
                </c:pt>
                <c:pt idx="8243">
                  <c:v>32899</c:v>
                </c:pt>
                <c:pt idx="8244">
                  <c:v>32898</c:v>
                </c:pt>
                <c:pt idx="8245">
                  <c:v>32897</c:v>
                </c:pt>
                <c:pt idx="8246">
                  <c:v>32896</c:v>
                </c:pt>
                <c:pt idx="8247">
                  <c:v>32895</c:v>
                </c:pt>
                <c:pt idx="8248">
                  <c:v>32892</c:v>
                </c:pt>
                <c:pt idx="8249">
                  <c:v>32891</c:v>
                </c:pt>
                <c:pt idx="8250">
                  <c:v>32890</c:v>
                </c:pt>
                <c:pt idx="8251">
                  <c:v>32889</c:v>
                </c:pt>
                <c:pt idx="8252">
                  <c:v>32888</c:v>
                </c:pt>
                <c:pt idx="8253">
                  <c:v>32885</c:v>
                </c:pt>
                <c:pt idx="8254">
                  <c:v>32884</c:v>
                </c:pt>
                <c:pt idx="8255">
                  <c:v>32883</c:v>
                </c:pt>
                <c:pt idx="8256">
                  <c:v>32882</c:v>
                </c:pt>
                <c:pt idx="8257">
                  <c:v>32881</c:v>
                </c:pt>
                <c:pt idx="8258">
                  <c:v>32878</c:v>
                </c:pt>
                <c:pt idx="8259">
                  <c:v>32877</c:v>
                </c:pt>
                <c:pt idx="8260">
                  <c:v>32876</c:v>
                </c:pt>
                <c:pt idx="8261">
                  <c:v>32875</c:v>
                </c:pt>
                <c:pt idx="8262">
                  <c:v>32871</c:v>
                </c:pt>
                <c:pt idx="8263">
                  <c:v>32870</c:v>
                </c:pt>
                <c:pt idx="8264">
                  <c:v>32869</c:v>
                </c:pt>
                <c:pt idx="8265">
                  <c:v>32868</c:v>
                </c:pt>
                <c:pt idx="8266">
                  <c:v>32864</c:v>
                </c:pt>
                <c:pt idx="8267">
                  <c:v>32863</c:v>
                </c:pt>
                <c:pt idx="8268">
                  <c:v>32862</c:v>
                </c:pt>
                <c:pt idx="8269">
                  <c:v>32861</c:v>
                </c:pt>
                <c:pt idx="8270">
                  <c:v>32860</c:v>
                </c:pt>
                <c:pt idx="8271">
                  <c:v>32857</c:v>
                </c:pt>
                <c:pt idx="8272">
                  <c:v>32856</c:v>
                </c:pt>
                <c:pt idx="8273">
                  <c:v>32855</c:v>
                </c:pt>
                <c:pt idx="8274">
                  <c:v>32854</c:v>
                </c:pt>
                <c:pt idx="8275">
                  <c:v>32853</c:v>
                </c:pt>
                <c:pt idx="8276">
                  <c:v>32850</c:v>
                </c:pt>
                <c:pt idx="8277">
                  <c:v>32849</c:v>
                </c:pt>
                <c:pt idx="8278">
                  <c:v>32848</c:v>
                </c:pt>
                <c:pt idx="8279">
                  <c:v>32847</c:v>
                </c:pt>
                <c:pt idx="8280">
                  <c:v>32846</c:v>
                </c:pt>
                <c:pt idx="8281">
                  <c:v>32843</c:v>
                </c:pt>
                <c:pt idx="8282">
                  <c:v>32842</c:v>
                </c:pt>
                <c:pt idx="8283">
                  <c:v>32841</c:v>
                </c:pt>
                <c:pt idx="8284">
                  <c:v>32840</c:v>
                </c:pt>
                <c:pt idx="8285">
                  <c:v>32839</c:v>
                </c:pt>
                <c:pt idx="8286">
                  <c:v>32836</c:v>
                </c:pt>
                <c:pt idx="8287">
                  <c:v>32834</c:v>
                </c:pt>
                <c:pt idx="8288">
                  <c:v>32833</c:v>
                </c:pt>
                <c:pt idx="8289">
                  <c:v>32832</c:v>
                </c:pt>
                <c:pt idx="8290">
                  <c:v>32829</c:v>
                </c:pt>
                <c:pt idx="8291">
                  <c:v>32828</c:v>
                </c:pt>
                <c:pt idx="8292">
                  <c:v>32827</c:v>
                </c:pt>
                <c:pt idx="8293">
                  <c:v>32826</c:v>
                </c:pt>
                <c:pt idx="8294">
                  <c:v>32825</c:v>
                </c:pt>
                <c:pt idx="8295">
                  <c:v>32822</c:v>
                </c:pt>
                <c:pt idx="8296">
                  <c:v>32821</c:v>
                </c:pt>
                <c:pt idx="8297">
                  <c:v>32820</c:v>
                </c:pt>
                <c:pt idx="8298">
                  <c:v>32819</c:v>
                </c:pt>
                <c:pt idx="8299">
                  <c:v>32818</c:v>
                </c:pt>
                <c:pt idx="8300">
                  <c:v>32815</c:v>
                </c:pt>
                <c:pt idx="8301">
                  <c:v>32814</c:v>
                </c:pt>
                <c:pt idx="8302">
                  <c:v>32813</c:v>
                </c:pt>
                <c:pt idx="8303">
                  <c:v>32812</c:v>
                </c:pt>
                <c:pt idx="8304">
                  <c:v>32811</c:v>
                </c:pt>
                <c:pt idx="8305">
                  <c:v>32808</c:v>
                </c:pt>
                <c:pt idx="8306">
                  <c:v>32807</c:v>
                </c:pt>
                <c:pt idx="8307">
                  <c:v>32806</c:v>
                </c:pt>
                <c:pt idx="8308">
                  <c:v>32805</c:v>
                </c:pt>
                <c:pt idx="8309">
                  <c:v>32804</c:v>
                </c:pt>
                <c:pt idx="8310">
                  <c:v>32801</c:v>
                </c:pt>
                <c:pt idx="8311">
                  <c:v>32800</c:v>
                </c:pt>
                <c:pt idx="8312">
                  <c:v>32799</c:v>
                </c:pt>
                <c:pt idx="8313">
                  <c:v>32798</c:v>
                </c:pt>
                <c:pt idx="8314">
                  <c:v>32797</c:v>
                </c:pt>
                <c:pt idx="8315">
                  <c:v>32794</c:v>
                </c:pt>
                <c:pt idx="8316">
                  <c:v>32793</c:v>
                </c:pt>
                <c:pt idx="8317">
                  <c:v>32792</c:v>
                </c:pt>
                <c:pt idx="8318">
                  <c:v>32791</c:v>
                </c:pt>
                <c:pt idx="8319">
                  <c:v>32790</c:v>
                </c:pt>
                <c:pt idx="8320">
                  <c:v>32787</c:v>
                </c:pt>
                <c:pt idx="8321">
                  <c:v>32786</c:v>
                </c:pt>
                <c:pt idx="8322">
                  <c:v>32785</c:v>
                </c:pt>
                <c:pt idx="8323">
                  <c:v>32784</c:v>
                </c:pt>
                <c:pt idx="8324">
                  <c:v>32783</c:v>
                </c:pt>
                <c:pt idx="8325">
                  <c:v>32780</c:v>
                </c:pt>
                <c:pt idx="8326">
                  <c:v>32779</c:v>
                </c:pt>
                <c:pt idx="8327">
                  <c:v>32778</c:v>
                </c:pt>
                <c:pt idx="8328">
                  <c:v>32777</c:v>
                </c:pt>
                <c:pt idx="8329">
                  <c:v>32776</c:v>
                </c:pt>
                <c:pt idx="8330">
                  <c:v>32773</c:v>
                </c:pt>
                <c:pt idx="8331">
                  <c:v>32772</c:v>
                </c:pt>
                <c:pt idx="8332">
                  <c:v>32771</c:v>
                </c:pt>
                <c:pt idx="8333">
                  <c:v>32770</c:v>
                </c:pt>
                <c:pt idx="8334">
                  <c:v>32769</c:v>
                </c:pt>
                <c:pt idx="8335">
                  <c:v>32766</c:v>
                </c:pt>
                <c:pt idx="8336">
                  <c:v>32765</c:v>
                </c:pt>
                <c:pt idx="8337">
                  <c:v>32764</c:v>
                </c:pt>
                <c:pt idx="8338">
                  <c:v>32763</c:v>
                </c:pt>
                <c:pt idx="8339">
                  <c:v>32762</c:v>
                </c:pt>
                <c:pt idx="8340">
                  <c:v>32759</c:v>
                </c:pt>
                <c:pt idx="8341">
                  <c:v>32758</c:v>
                </c:pt>
                <c:pt idx="8342">
                  <c:v>32757</c:v>
                </c:pt>
                <c:pt idx="8343">
                  <c:v>32756</c:v>
                </c:pt>
                <c:pt idx="8344">
                  <c:v>32752</c:v>
                </c:pt>
                <c:pt idx="8345">
                  <c:v>32751</c:v>
                </c:pt>
                <c:pt idx="8346">
                  <c:v>32750</c:v>
                </c:pt>
                <c:pt idx="8347">
                  <c:v>32749</c:v>
                </c:pt>
                <c:pt idx="8348">
                  <c:v>32748</c:v>
                </c:pt>
                <c:pt idx="8349">
                  <c:v>32745</c:v>
                </c:pt>
                <c:pt idx="8350">
                  <c:v>32744</c:v>
                </c:pt>
                <c:pt idx="8351">
                  <c:v>32743</c:v>
                </c:pt>
                <c:pt idx="8352">
                  <c:v>32742</c:v>
                </c:pt>
                <c:pt idx="8353">
                  <c:v>32741</c:v>
                </c:pt>
                <c:pt idx="8354">
                  <c:v>32738</c:v>
                </c:pt>
                <c:pt idx="8355">
                  <c:v>32737</c:v>
                </c:pt>
                <c:pt idx="8356">
                  <c:v>32736</c:v>
                </c:pt>
                <c:pt idx="8357">
                  <c:v>32735</c:v>
                </c:pt>
                <c:pt idx="8358">
                  <c:v>32734</c:v>
                </c:pt>
                <c:pt idx="8359">
                  <c:v>32731</c:v>
                </c:pt>
                <c:pt idx="8360">
                  <c:v>32730</c:v>
                </c:pt>
                <c:pt idx="8361">
                  <c:v>32729</c:v>
                </c:pt>
                <c:pt idx="8362">
                  <c:v>32728</c:v>
                </c:pt>
                <c:pt idx="8363">
                  <c:v>32727</c:v>
                </c:pt>
                <c:pt idx="8364">
                  <c:v>32724</c:v>
                </c:pt>
                <c:pt idx="8365">
                  <c:v>32723</c:v>
                </c:pt>
                <c:pt idx="8366">
                  <c:v>32722</c:v>
                </c:pt>
                <c:pt idx="8367">
                  <c:v>32721</c:v>
                </c:pt>
                <c:pt idx="8368">
                  <c:v>32720</c:v>
                </c:pt>
                <c:pt idx="8369">
                  <c:v>32717</c:v>
                </c:pt>
                <c:pt idx="8370">
                  <c:v>32716</c:v>
                </c:pt>
                <c:pt idx="8371">
                  <c:v>32715</c:v>
                </c:pt>
                <c:pt idx="8372">
                  <c:v>32714</c:v>
                </c:pt>
                <c:pt idx="8373">
                  <c:v>32713</c:v>
                </c:pt>
                <c:pt idx="8374">
                  <c:v>32710</c:v>
                </c:pt>
                <c:pt idx="8375">
                  <c:v>32709</c:v>
                </c:pt>
                <c:pt idx="8376">
                  <c:v>32708</c:v>
                </c:pt>
                <c:pt idx="8377">
                  <c:v>32707</c:v>
                </c:pt>
                <c:pt idx="8378">
                  <c:v>32706</c:v>
                </c:pt>
                <c:pt idx="8379">
                  <c:v>32703</c:v>
                </c:pt>
                <c:pt idx="8380">
                  <c:v>32702</c:v>
                </c:pt>
                <c:pt idx="8381">
                  <c:v>32701</c:v>
                </c:pt>
                <c:pt idx="8382">
                  <c:v>32700</c:v>
                </c:pt>
                <c:pt idx="8383">
                  <c:v>32699</c:v>
                </c:pt>
                <c:pt idx="8384">
                  <c:v>32696</c:v>
                </c:pt>
                <c:pt idx="8385">
                  <c:v>32695</c:v>
                </c:pt>
                <c:pt idx="8386">
                  <c:v>32694</c:v>
                </c:pt>
                <c:pt idx="8387">
                  <c:v>32692</c:v>
                </c:pt>
                <c:pt idx="8388">
                  <c:v>32689</c:v>
                </c:pt>
                <c:pt idx="8389">
                  <c:v>32688</c:v>
                </c:pt>
                <c:pt idx="8390">
                  <c:v>32687</c:v>
                </c:pt>
                <c:pt idx="8391">
                  <c:v>32686</c:v>
                </c:pt>
                <c:pt idx="8392">
                  <c:v>32685</c:v>
                </c:pt>
                <c:pt idx="8393">
                  <c:v>32682</c:v>
                </c:pt>
                <c:pt idx="8394">
                  <c:v>32681</c:v>
                </c:pt>
                <c:pt idx="8395">
                  <c:v>32680</c:v>
                </c:pt>
                <c:pt idx="8396">
                  <c:v>32679</c:v>
                </c:pt>
                <c:pt idx="8397">
                  <c:v>32678</c:v>
                </c:pt>
                <c:pt idx="8398">
                  <c:v>32675</c:v>
                </c:pt>
                <c:pt idx="8399">
                  <c:v>32674</c:v>
                </c:pt>
                <c:pt idx="8400">
                  <c:v>32673</c:v>
                </c:pt>
                <c:pt idx="8401">
                  <c:v>32672</c:v>
                </c:pt>
                <c:pt idx="8402">
                  <c:v>32671</c:v>
                </c:pt>
                <c:pt idx="8403">
                  <c:v>32668</c:v>
                </c:pt>
                <c:pt idx="8404">
                  <c:v>32667</c:v>
                </c:pt>
                <c:pt idx="8405">
                  <c:v>32666</c:v>
                </c:pt>
                <c:pt idx="8406">
                  <c:v>32665</c:v>
                </c:pt>
                <c:pt idx="8407">
                  <c:v>32664</c:v>
                </c:pt>
                <c:pt idx="8408">
                  <c:v>32661</c:v>
                </c:pt>
                <c:pt idx="8409">
                  <c:v>32660</c:v>
                </c:pt>
                <c:pt idx="8410">
                  <c:v>32659</c:v>
                </c:pt>
                <c:pt idx="8411">
                  <c:v>32658</c:v>
                </c:pt>
                <c:pt idx="8412">
                  <c:v>32654</c:v>
                </c:pt>
                <c:pt idx="8413">
                  <c:v>32653</c:v>
                </c:pt>
                <c:pt idx="8414">
                  <c:v>32652</c:v>
                </c:pt>
                <c:pt idx="8415">
                  <c:v>32651</c:v>
                </c:pt>
                <c:pt idx="8416">
                  <c:v>32650</c:v>
                </c:pt>
                <c:pt idx="8417">
                  <c:v>32647</c:v>
                </c:pt>
                <c:pt idx="8418">
                  <c:v>32646</c:v>
                </c:pt>
                <c:pt idx="8419">
                  <c:v>32645</c:v>
                </c:pt>
                <c:pt idx="8420">
                  <c:v>32644</c:v>
                </c:pt>
                <c:pt idx="8421">
                  <c:v>32643</c:v>
                </c:pt>
                <c:pt idx="8422">
                  <c:v>32640</c:v>
                </c:pt>
                <c:pt idx="8423">
                  <c:v>32639</c:v>
                </c:pt>
                <c:pt idx="8424">
                  <c:v>32638</c:v>
                </c:pt>
                <c:pt idx="8425">
                  <c:v>32637</c:v>
                </c:pt>
                <c:pt idx="8426">
                  <c:v>32636</c:v>
                </c:pt>
                <c:pt idx="8427">
                  <c:v>32633</c:v>
                </c:pt>
                <c:pt idx="8428">
                  <c:v>32632</c:v>
                </c:pt>
                <c:pt idx="8429">
                  <c:v>32631</c:v>
                </c:pt>
                <c:pt idx="8430">
                  <c:v>32630</c:v>
                </c:pt>
                <c:pt idx="8431">
                  <c:v>32629</c:v>
                </c:pt>
                <c:pt idx="8432">
                  <c:v>32626</c:v>
                </c:pt>
                <c:pt idx="8433">
                  <c:v>32625</c:v>
                </c:pt>
                <c:pt idx="8434">
                  <c:v>32624</c:v>
                </c:pt>
                <c:pt idx="8435">
                  <c:v>32623</c:v>
                </c:pt>
                <c:pt idx="8436">
                  <c:v>32622</c:v>
                </c:pt>
                <c:pt idx="8437">
                  <c:v>32619</c:v>
                </c:pt>
                <c:pt idx="8438">
                  <c:v>32618</c:v>
                </c:pt>
                <c:pt idx="8439">
                  <c:v>32617</c:v>
                </c:pt>
                <c:pt idx="8440">
                  <c:v>32616</c:v>
                </c:pt>
                <c:pt idx="8441">
                  <c:v>32615</c:v>
                </c:pt>
                <c:pt idx="8442">
                  <c:v>32612</c:v>
                </c:pt>
                <c:pt idx="8443">
                  <c:v>32611</c:v>
                </c:pt>
                <c:pt idx="8444">
                  <c:v>32610</c:v>
                </c:pt>
                <c:pt idx="8445">
                  <c:v>32609</c:v>
                </c:pt>
                <c:pt idx="8446">
                  <c:v>32608</c:v>
                </c:pt>
                <c:pt idx="8447">
                  <c:v>32605</c:v>
                </c:pt>
                <c:pt idx="8448">
                  <c:v>32604</c:v>
                </c:pt>
                <c:pt idx="8449">
                  <c:v>32603</c:v>
                </c:pt>
                <c:pt idx="8450">
                  <c:v>32602</c:v>
                </c:pt>
                <c:pt idx="8451">
                  <c:v>32601</c:v>
                </c:pt>
                <c:pt idx="8452">
                  <c:v>32598</c:v>
                </c:pt>
                <c:pt idx="8453">
                  <c:v>32597</c:v>
                </c:pt>
                <c:pt idx="8454">
                  <c:v>32596</c:v>
                </c:pt>
                <c:pt idx="8455">
                  <c:v>32595</c:v>
                </c:pt>
                <c:pt idx="8456">
                  <c:v>32594</c:v>
                </c:pt>
                <c:pt idx="8457">
                  <c:v>32590</c:v>
                </c:pt>
                <c:pt idx="8458">
                  <c:v>32589</c:v>
                </c:pt>
                <c:pt idx="8459">
                  <c:v>32588</c:v>
                </c:pt>
                <c:pt idx="8460">
                  <c:v>32587</c:v>
                </c:pt>
                <c:pt idx="8461">
                  <c:v>32584</c:v>
                </c:pt>
                <c:pt idx="8462">
                  <c:v>32583</c:v>
                </c:pt>
                <c:pt idx="8463">
                  <c:v>32582</c:v>
                </c:pt>
                <c:pt idx="8464">
                  <c:v>32581</c:v>
                </c:pt>
                <c:pt idx="8465">
                  <c:v>32580</c:v>
                </c:pt>
                <c:pt idx="8466">
                  <c:v>32577</c:v>
                </c:pt>
                <c:pt idx="8467">
                  <c:v>32576</c:v>
                </c:pt>
                <c:pt idx="8468">
                  <c:v>32575</c:v>
                </c:pt>
                <c:pt idx="8469">
                  <c:v>32574</c:v>
                </c:pt>
                <c:pt idx="8470">
                  <c:v>32573</c:v>
                </c:pt>
                <c:pt idx="8471">
                  <c:v>32570</c:v>
                </c:pt>
                <c:pt idx="8472">
                  <c:v>32569</c:v>
                </c:pt>
                <c:pt idx="8473">
                  <c:v>32568</c:v>
                </c:pt>
                <c:pt idx="8474">
                  <c:v>32567</c:v>
                </c:pt>
                <c:pt idx="8475">
                  <c:v>32566</c:v>
                </c:pt>
                <c:pt idx="8476">
                  <c:v>32563</c:v>
                </c:pt>
                <c:pt idx="8477">
                  <c:v>32562</c:v>
                </c:pt>
                <c:pt idx="8478">
                  <c:v>32561</c:v>
                </c:pt>
                <c:pt idx="8479">
                  <c:v>32560</c:v>
                </c:pt>
                <c:pt idx="8480">
                  <c:v>32556</c:v>
                </c:pt>
                <c:pt idx="8481">
                  <c:v>32555</c:v>
                </c:pt>
                <c:pt idx="8482">
                  <c:v>32554</c:v>
                </c:pt>
                <c:pt idx="8483">
                  <c:v>32553</c:v>
                </c:pt>
                <c:pt idx="8484">
                  <c:v>32552</c:v>
                </c:pt>
                <c:pt idx="8485">
                  <c:v>32549</c:v>
                </c:pt>
                <c:pt idx="8486">
                  <c:v>32548</c:v>
                </c:pt>
                <c:pt idx="8487">
                  <c:v>32547</c:v>
                </c:pt>
                <c:pt idx="8488">
                  <c:v>32546</c:v>
                </c:pt>
                <c:pt idx="8489">
                  <c:v>32545</c:v>
                </c:pt>
                <c:pt idx="8490">
                  <c:v>32542</c:v>
                </c:pt>
                <c:pt idx="8491">
                  <c:v>32541</c:v>
                </c:pt>
                <c:pt idx="8492">
                  <c:v>32540</c:v>
                </c:pt>
                <c:pt idx="8493">
                  <c:v>32539</c:v>
                </c:pt>
                <c:pt idx="8494">
                  <c:v>32538</c:v>
                </c:pt>
                <c:pt idx="8495">
                  <c:v>32535</c:v>
                </c:pt>
                <c:pt idx="8496">
                  <c:v>32534</c:v>
                </c:pt>
                <c:pt idx="8497">
                  <c:v>32533</c:v>
                </c:pt>
                <c:pt idx="8498">
                  <c:v>32532</c:v>
                </c:pt>
                <c:pt idx="8499">
                  <c:v>32531</c:v>
                </c:pt>
                <c:pt idx="8500">
                  <c:v>32528</c:v>
                </c:pt>
                <c:pt idx="8501">
                  <c:v>32527</c:v>
                </c:pt>
                <c:pt idx="8502">
                  <c:v>32526</c:v>
                </c:pt>
                <c:pt idx="8503">
                  <c:v>32525</c:v>
                </c:pt>
                <c:pt idx="8504">
                  <c:v>32524</c:v>
                </c:pt>
                <c:pt idx="8505">
                  <c:v>32521</c:v>
                </c:pt>
                <c:pt idx="8506">
                  <c:v>32520</c:v>
                </c:pt>
                <c:pt idx="8507">
                  <c:v>32519</c:v>
                </c:pt>
                <c:pt idx="8508">
                  <c:v>32518</c:v>
                </c:pt>
                <c:pt idx="8509">
                  <c:v>32517</c:v>
                </c:pt>
                <c:pt idx="8510">
                  <c:v>32514</c:v>
                </c:pt>
                <c:pt idx="8511">
                  <c:v>32513</c:v>
                </c:pt>
                <c:pt idx="8512">
                  <c:v>32512</c:v>
                </c:pt>
                <c:pt idx="8513">
                  <c:v>32511</c:v>
                </c:pt>
                <c:pt idx="8514">
                  <c:v>32507</c:v>
                </c:pt>
                <c:pt idx="8515">
                  <c:v>32506</c:v>
                </c:pt>
                <c:pt idx="8516">
                  <c:v>32505</c:v>
                </c:pt>
                <c:pt idx="8517">
                  <c:v>32504</c:v>
                </c:pt>
                <c:pt idx="8518">
                  <c:v>32500</c:v>
                </c:pt>
                <c:pt idx="8519">
                  <c:v>32499</c:v>
                </c:pt>
                <c:pt idx="8520">
                  <c:v>32498</c:v>
                </c:pt>
                <c:pt idx="8521">
                  <c:v>32497</c:v>
                </c:pt>
                <c:pt idx="8522">
                  <c:v>32496</c:v>
                </c:pt>
                <c:pt idx="8523">
                  <c:v>32493</c:v>
                </c:pt>
                <c:pt idx="8524">
                  <c:v>32492</c:v>
                </c:pt>
                <c:pt idx="8525">
                  <c:v>32491</c:v>
                </c:pt>
                <c:pt idx="8526">
                  <c:v>32490</c:v>
                </c:pt>
                <c:pt idx="8527">
                  <c:v>32489</c:v>
                </c:pt>
                <c:pt idx="8528">
                  <c:v>32486</c:v>
                </c:pt>
                <c:pt idx="8529">
                  <c:v>32485</c:v>
                </c:pt>
                <c:pt idx="8530">
                  <c:v>32484</c:v>
                </c:pt>
                <c:pt idx="8531">
                  <c:v>32483</c:v>
                </c:pt>
                <c:pt idx="8532">
                  <c:v>32482</c:v>
                </c:pt>
                <c:pt idx="8533">
                  <c:v>32479</c:v>
                </c:pt>
                <c:pt idx="8534">
                  <c:v>32478</c:v>
                </c:pt>
                <c:pt idx="8535">
                  <c:v>32477</c:v>
                </c:pt>
                <c:pt idx="8536">
                  <c:v>32476</c:v>
                </c:pt>
                <c:pt idx="8537">
                  <c:v>32475</c:v>
                </c:pt>
                <c:pt idx="8538">
                  <c:v>32472</c:v>
                </c:pt>
                <c:pt idx="8539">
                  <c:v>32470</c:v>
                </c:pt>
                <c:pt idx="8540">
                  <c:v>32469</c:v>
                </c:pt>
                <c:pt idx="8541">
                  <c:v>32468</c:v>
                </c:pt>
                <c:pt idx="8542">
                  <c:v>32465</c:v>
                </c:pt>
                <c:pt idx="8543">
                  <c:v>32464</c:v>
                </c:pt>
                <c:pt idx="8544">
                  <c:v>32463</c:v>
                </c:pt>
                <c:pt idx="8545">
                  <c:v>32462</c:v>
                </c:pt>
                <c:pt idx="8546">
                  <c:v>32461</c:v>
                </c:pt>
                <c:pt idx="8547">
                  <c:v>32458</c:v>
                </c:pt>
                <c:pt idx="8548">
                  <c:v>32457</c:v>
                </c:pt>
                <c:pt idx="8549">
                  <c:v>32456</c:v>
                </c:pt>
                <c:pt idx="8550">
                  <c:v>32455</c:v>
                </c:pt>
                <c:pt idx="8551">
                  <c:v>32454</c:v>
                </c:pt>
                <c:pt idx="8552">
                  <c:v>32451</c:v>
                </c:pt>
                <c:pt idx="8553">
                  <c:v>32450</c:v>
                </c:pt>
                <c:pt idx="8554">
                  <c:v>32449</c:v>
                </c:pt>
                <c:pt idx="8555">
                  <c:v>32448</c:v>
                </c:pt>
                <c:pt idx="8556">
                  <c:v>32447</c:v>
                </c:pt>
                <c:pt idx="8557">
                  <c:v>32444</c:v>
                </c:pt>
                <c:pt idx="8558">
                  <c:v>32443</c:v>
                </c:pt>
                <c:pt idx="8559">
                  <c:v>32442</c:v>
                </c:pt>
                <c:pt idx="8560">
                  <c:v>32441</c:v>
                </c:pt>
                <c:pt idx="8561">
                  <c:v>32440</c:v>
                </c:pt>
                <c:pt idx="8562">
                  <c:v>32437</c:v>
                </c:pt>
                <c:pt idx="8563">
                  <c:v>32436</c:v>
                </c:pt>
                <c:pt idx="8564">
                  <c:v>32435</c:v>
                </c:pt>
                <c:pt idx="8565">
                  <c:v>32434</c:v>
                </c:pt>
                <c:pt idx="8566">
                  <c:v>32433</c:v>
                </c:pt>
                <c:pt idx="8567">
                  <c:v>32430</c:v>
                </c:pt>
                <c:pt idx="8568">
                  <c:v>32429</c:v>
                </c:pt>
                <c:pt idx="8569">
                  <c:v>32428</c:v>
                </c:pt>
                <c:pt idx="8570">
                  <c:v>32427</c:v>
                </c:pt>
                <c:pt idx="8571">
                  <c:v>32426</c:v>
                </c:pt>
                <c:pt idx="8572">
                  <c:v>32423</c:v>
                </c:pt>
                <c:pt idx="8573">
                  <c:v>32422</c:v>
                </c:pt>
                <c:pt idx="8574">
                  <c:v>32421</c:v>
                </c:pt>
                <c:pt idx="8575">
                  <c:v>32420</c:v>
                </c:pt>
                <c:pt idx="8576">
                  <c:v>32419</c:v>
                </c:pt>
                <c:pt idx="8577">
                  <c:v>32416</c:v>
                </c:pt>
                <c:pt idx="8578">
                  <c:v>32415</c:v>
                </c:pt>
                <c:pt idx="8579">
                  <c:v>32414</c:v>
                </c:pt>
                <c:pt idx="8580">
                  <c:v>32413</c:v>
                </c:pt>
                <c:pt idx="8581">
                  <c:v>32412</c:v>
                </c:pt>
                <c:pt idx="8582">
                  <c:v>32409</c:v>
                </c:pt>
                <c:pt idx="8583">
                  <c:v>32408</c:v>
                </c:pt>
                <c:pt idx="8584">
                  <c:v>32407</c:v>
                </c:pt>
                <c:pt idx="8585">
                  <c:v>32406</c:v>
                </c:pt>
                <c:pt idx="8586">
                  <c:v>32405</c:v>
                </c:pt>
                <c:pt idx="8587">
                  <c:v>32402</c:v>
                </c:pt>
                <c:pt idx="8588">
                  <c:v>32401</c:v>
                </c:pt>
                <c:pt idx="8589">
                  <c:v>32400</c:v>
                </c:pt>
                <c:pt idx="8590">
                  <c:v>32399</c:v>
                </c:pt>
                <c:pt idx="8591">
                  <c:v>32398</c:v>
                </c:pt>
                <c:pt idx="8592">
                  <c:v>32395</c:v>
                </c:pt>
                <c:pt idx="8593">
                  <c:v>32394</c:v>
                </c:pt>
                <c:pt idx="8594">
                  <c:v>32393</c:v>
                </c:pt>
                <c:pt idx="8595">
                  <c:v>32392</c:v>
                </c:pt>
                <c:pt idx="8596">
                  <c:v>32388</c:v>
                </c:pt>
                <c:pt idx="8597">
                  <c:v>32387</c:v>
                </c:pt>
                <c:pt idx="8598">
                  <c:v>32386</c:v>
                </c:pt>
                <c:pt idx="8599">
                  <c:v>32385</c:v>
                </c:pt>
                <c:pt idx="8600">
                  <c:v>32384</c:v>
                </c:pt>
                <c:pt idx="8601">
                  <c:v>32381</c:v>
                </c:pt>
                <c:pt idx="8602">
                  <c:v>32380</c:v>
                </c:pt>
                <c:pt idx="8603">
                  <c:v>32379</c:v>
                </c:pt>
                <c:pt idx="8604">
                  <c:v>32378</c:v>
                </c:pt>
                <c:pt idx="8605">
                  <c:v>32377</c:v>
                </c:pt>
                <c:pt idx="8606">
                  <c:v>32374</c:v>
                </c:pt>
                <c:pt idx="8607">
                  <c:v>32373</c:v>
                </c:pt>
                <c:pt idx="8608">
                  <c:v>32372</c:v>
                </c:pt>
                <c:pt idx="8609">
                  <c:v>32371</c:v>
                </c:pt>
                <c:pt idx="8610">
                  <c:v>32370</c:v>
                </c:pt>
                <c:pt idx="8611">
                  <c:v>32367</c:v>
                </c:pt>
                <c:pt idx="8612">
                  <c:v>32366</c:v>
                </c:pt>
                <c:pt idx="8613">
                  <c:v>32365</c:v>
                </c:pt>
                <c:pt idx="8614">
                  <c:v>32364</c:v>
                </c:pt>
                <c:pt idx="8615">
                  <c:v>32363</c:v>
                </c:pt>
                <c:pt idx="8616">
                  <c:v>32360</c:v>
                </c:pt>
                <c:pt idx="8617">
                  <c:v>32359</c:v>
                </c:pt>
                <c:pt idx="8618">
                  <c:v>32358</c:v>
                </c:pt>
                <c:pt idx="8619">
                  <c:v>32357</c:v>
                </c:pt>
                <c:pt idx="8620">
                  <c:v>32356</c:v>
                </c:pt>
                <c:pt idx="8621">
                  <c:v>32353</c:v>
                </c:pt>
                <c:pt idx="8622">
                  <c:v>32352</c:v>
                </c:pt>
                <c:pt idx="8623">
                  <c:v>32351</c:v>
                </c:pt>
                <c:pt idx="8624">
                  <c:v>32350</c:v>
                </c:pt>
                <c:pt idx="8625">
                  <c:v>32349</c:v>
                </c:pt>
                <c:pt idx="8626">
                  <c:v>32346</c:v>
                </c:pt>
                <c:pt idx="8627">
                  <c:v>32345</c:v>
                </c:pt>
                <c:pt idx="8628">
                  <c:v>32344</c:v>
                </c:pt>
                <c:pt idx="8629">
                  <c:v>32343</c:v>
                </c:pt>
                <c:pt idx="8630">
                  <c:v>32342</c:v>
                </c:pt>
                <c:pt idx="8631">
                  <c:v>32339</c:v>
                </c:pt>
                <c:pt idx="8632">
                  <c:v>32338</c:v>
                </c:pt>
                <c:pt idx="8633">
                  <c:v>32337</c:v>
                </c:pt>
                <c:pt idx="8634">
                  <c:v>32336</c:v>
                </c:pt>
                <c:pt idx="8635">
                  <c:v>32335</c:v>
                </c:pt>
                <c:pt idx="8636">
                  <c:v>32332</c:v>
                </c:pt>
                <c:pt idx="8637">
                  <c:v>32331</c:v>
                </c:pt>
                <c:pt idx="8638">
                  <c:v>32330</c:v>
                </c:pt>
                <c:pt idx="8639">
                  <c:v>32329</c:v>
                </c:pt>
                <c:pt idx="8640">
                  <c:v>32325</c:v>
                </c:pt>
                <c:pt idx="8641">
                  <c:v>32324</c:v>
                </c:pt>
                <c:pt idx="8642">
                  <c:v>32323</c:v>
                </c:pt>
                <c:pt idx="8643">
                  <c:v>32322</c:v>
                </c:pt>
                <c:pt idx="8644">
                  <c:v>32321</c:v>
                </c:pt>
                <c:pt idx="8645">
                  <c:v>32318</c:v>
                </c:pt>
                <c:pt idx="8646">
                  <c:v>32317</c:v>
                </c:pt>
                <c:pt idx="8647">
                  <c:v>32316</c:v>
                </c:pt>
                <c:pt idx="8648">
                  <c:v>32315</c:v>
                </c:pt>
                <c:pt idx="8649">
                  <c:v>32314</c:v>
                </c:pt>
                <c:pt idx="8650">
                  <c:v>32311</c:v>
                </c:pt>
                <c:pt idx="8651">
                  <c:v>32310</c:v>
                </c:pt>
                <c:pt idx="8652">
                  <c:v>32309</c:v>
                </c:pt>
                <c:pt idx="8653">
                  <c:v>32308</c:v>
                </c:pt>
                <c:pt idx="8654">
                  <c:v>32307</c:v>
                </c:pt>
                <c:pt idx="8655">
                  <c:v>32304</c:v>
                </c:pt>
                <c:pt idx="8656">
                  <c:v>32303</c:v>
                </c:pt>
                <c:pt idx="8657">
                  <c:v>32302</c:v>
                </c:pt>
                <c:pt idx="8658">
                  <c:v>32301</c:v>
                </c:pt>
                <c:pt idx="8659">
                  <c:v>32300</c:v>
                </c:pt>
                <c:pt idx="8660">
                  <c:v>32297</c:v>
                </c:pt>
                <c:pt idx="8661">
                  <c:v>32296</c:v>
                </c:pt>
                <c:pt idx="8662">
                  <c:v>32295</c:v>
                </c:pt>
                <c:pt idx="8663">
                  <c:v>32294</c:v>
                </c:pt>
                <c:pt idx="8664">
                  <c:v>32290</c:v>
                </c:pt>
                <c:pt idx="8665">
                  <c:v>32289</c:v>
                </c:pt>
                <c:pt idx="8666">
                  <c:v>32288</c:v>
                </c:pt>
                <c:pt idx="8667">
                  <c:v>32287</c:v>
                </c:pt>
                <c:pt idx="8668">
                  <c:v>32286</c:v>
                </c:pt>
                <c:pt idx="8669">
                  <c:v>32283</c:v>
                </c:pt>
                <c:pt idx="8670">
                  <c:v>32282</c:v>
                </c:pt>
                <c:pt idx="8671">
                  <c:v>32281</c:v>
                </c:pt>
                <c:pt idx="8672">
                  <c:v>32280</c:v>
                </c:pt>
                <c:pt idx="8673">
                  <c:v>32279</c:v>
                </c:pt>
                <c:pt idx="8674">
                  <c:v>32276</c:v>
                </c:pt>
                <c:pt idx="8675">
                  <c:v>32275</c:v>
                </c:pt>
                <c:pt idx="8676">
                  <c:v>32274</c:v>
                </c:pt>
                <c:pt idx="8677">
                  <c:v>32273</c:v>
                </c:pt>
                <c:pt idx="8678">
                  <c:v>32272</c:v>
                </c:pt>
                <c:pt idx="8679">
                  <c:v>32269</c:v>
                </c:pt>
                <c:pt idx="8680">
                  <c:v>32268</c:v>
                </c:pt>
                <c:pt idx="8681">
                  <c:v>32267</c:v>
                </c:pt>
                <c:pt idx="8682">
                  <c:v>32266</c:v>
                </c:pt>
                <c:pt idx="8683">
                  <c:v>32265</c:v>
                </c:pt>
                <c:pt idx="8684">
                  <c:v>32262</c:v>
                </c:pt>
                <c:pt idx="8685">
                  <c:v>32261</c:v>
                </c:pt>
                <c:pt idx="8686">
                  <c:v>32260</c:v>
                </c:pt>
                <c:pt idx="8687">
                  <c:v>32259</c:v>
                </c:pt>
                <c:pt idx="8688">
                  <c:v>32258</c:v>
                </c:pt>
                <c:pt idx="8689">
                  <c:v>32255</c:v>
                </c:pt>
                <c:pt idx="8690">
                  <c:v>32254</c:v>
                </c:pt>
                <c:pt idx="8691">
                  <c:v>32253</c:v>
                </c:pt>
                <c:pt idx="8692">
                  <c:v>32252</c:v>
                </c:pt>
                <c:pt idx="8693">
                  <c:v>32251</c:v>
                </c:pt>
                <c:pt idx="8694">
                  <c:v>32248</c:v>
                </c:pt>
                <c:pt idx="8695">
                  <c:v>32247</c:v>
                </c:pt>
                <c:pt idx="8696">
                  <c:v>32246</c:v>
                </c:pt>
                <c:pt idx="8697">
                  <c:v>32245</c:v>
                </c:pt>
                <c:pt idx="8698">
                  <c:v>32244</c:v>
                </c:pt>
                <c:pt idx="8699">
                  <c:v>32241</c:v>
                </c:pt>
                <c:pt idx="8700">
                  <c:v>32240</c:v>
                </c:pt>
                <c:pt idx="8701">
                  <c:v>32239</c:v>
                </c:pt>
                <c:pt idx="8702">
                  <c:v>32238</c:v>
                </c:pt>
                <c:pt idx="8703">
                  <c:v>32237</c:v>
                </c:pt>
                <c:pt idx="8704">
                  <c:v>32233</c:v>
                </c:pt>
                <c:pt idx="8705">
                  <c:v>32232</c:v>
                </c:pt>
                <c:pt idx="8706">
                  <c:v>32231</c:v>
                </c:pt>
                <c:pt idx="8707">
                  <c:v>32230</c:v>
                </c:pt>
                <c:pt idx="8708">
                  <c:v>32227</c:v>
                </c:pt>
                <c:pt idx="8709">
                  <c:v>32226</c:v>
                </c:pt>
                <c:pt idx="8710">
                  <c:v>32225</c:v>
                </c:pt>
                <c:pt idx="8711">
                  <c:v>32224</c:v>
                </c:pt>
                <c:pt idx="8712">
                  <c:v>32223</c:v>
                </c:pt>
                <c:pt idx="8713">
                  <c:v>32220</c:v>
                </c:pt>
                <c:pt idx="8714">
                  <c:v>32219</c:v>
                </c:pt>
                <c:pt idx="8715">
                  <c:v>32218</c:v>
                </c:pt>
                <c:pt idx="8716">
                  <c:v>32217</c:v>
                </c:pt>
                <c:pt idx="8717">
                  <c:v>32216</c:v>
                </c:pt>
                <c:pt idx="8718">
                  <c:v>32213</c:v>
                </c:pt>
                <c:pt idx="8719">
                  <c:v>32212</c:v>
                </c:pt>
                <c:pt idx="8720">
                  <c:v>32211</c:v>
                </c:pt>
                <c:pt idx="8721">
                  <c:v>32210</c:v>
                </c:pt>
                <c:pt idx="8722">
                  <c:v>32209</c:v>
                </c:pt>
                <c:pt idx="8723">
                  <c:v>32206</c:v>
                </c:pt>
                <c:pt idx="8724">
                  <c:v>32205</c:v>
                </c:pt>
                <c:pt idx="8725">
                  <c:v>32204</c:v>
                </c:pt>
                <c:pt idx="8726">
                  <c:v>32203</c:v>
                </c:pt>
                <c:pt idx="8727">
                  <c:v>32202</c:v>
                </c:pt>
                <c:pt idx="8728">
                  <c:v>32199</c:v>
                </c:pt>
                <c:pt idx="8729">
                  <c:v>32198</c:v>
                </c:pt>
                <c:pt idx="8730">
                  <c:v>32197</c:v>
                </c:pt>
                <c:pt idx="8731">
                  <c:v>32196</c:v>
                </c:pt>
                <c:pt idx="8732">
                  <c:v>32195</c:v>
                </c:pt>
                <c:pt idx="8733">
                  <c:v>32192</c:v>
                </c:pt>
                <c:pt idx="8734">
                  <c:v>32191</c:v>
                </c:pt>
                <c:pt idx="8735">
                  <c:v>32190</c:v>
                </c:pt>
                <c:pt idx="8736">
                  <c:v>32189</c:v>
                </c:pt>
                <c:pt idx="8737">
                  <c:v>32185</c:v>
                </c:pt>
                <c:pt idx="8738">
                  <c:v>32184</c:v>
                </c:pt>
                <c:pt idx="8739">
                  <c:v>32183</c:v>
                </c:pt>
                <c:pt idx="8740">
                  <c:v>32182</c:v>
                </c:pt>
                <c:pt idx="8741">
                  <c:v>32181</c:v>
                </c:pt>
                <c:pt idx="8742">
                  <c:v>32178</c:v>
                </c:pt>
                <c:pt idx="8743">
                  <c:v>32177</c:v>
                </c:pt>
                <c:pt idx="8744">
                  <c:v>32176</c:v>
                </c:pt>
                <c:pt idx="8745">
                  <c:v>32175</c:v>
                </c:pt>
                <c:pt idx="8746">
                  <c:v>32174</c:v>
                </c:pt>
                <c:pt idx="8747">
                  <c:v>32171</c:v>
                </c:pt>
                <c:pt idx="8748">
                  <c:v>32170</c:v>
                </c:pt>
                <c:pt idx="8749">
                  <c:v>32169</c:v>
                </c:pt>
                <c:pt idx="8750">
                  <c:v>32168</c:v>
                </c:pt>
                <c:pt idx="8751">
                  <c:v>32167</c:v>
                </c:pt>
                <c:pt idx="8752">
                  <c:v>32164</c:v>
                </c:pt>
                <c:pt idx="8753">
                  <c:v>32163</c:v>
                </c:pt>
                <c:pt idx="8754">
                  <c:v>32162</c:v>
                </c:pt>
                <c:pt idx="8755">
                  <c:v>32161</c:v>
                </c:pt>
                <c:pt idx="8756">
                  <c:v>32160</c:v>
                </c:pt>
                <c:pt idx="8757">
                  <c:v>32157</c:v>
                </c:pt>
                <c:pt idx="8758">
                  <c:v>32156</c:v>
                </c:pt>
                <c:pt idx="8759">
                  <c:v>32155</c:v>
                </c:pt>
                <c:pt idx="8760">
                  <c:v>32154</c:v>
                </c:pt>
                <c:pt idx="8761">
                  <c:v>32153</c:v>
                </c:pt>
                <c:pt idx="8762">
                  <c:v>32150</c:v>
                </c:pt>
                <c:pt idx="8763">
                  <c:v>32149</c:v>
                </c:pt>
                <c:pt idx="8764">
                  <c:v>32148</c:v>
                </c:pt>
                <c:pt idx="8765">
                  <c:v>32147</c:v>
                </c:pt>
                <c:pt idx="8766">
                  <c:v>32146</c:v>
                </c:pt>
                <c:pt idx="8767">
                  <c:v>32142</c:v>
                </c:pt>
                <c:pt idx="8768">
                  <c:v>32141</c:v>
                </c:pt>
                <c:pt idx="8769">
                  <c:v>32140</c:v>
                </c:pt>
                <c:pt idx="8770">
                  <c:v>32139</c:v>
                </c:pt>
                <c:pt idx="8771">
                  <c:v>32135</c:v>
                </c:pt>
                <c:pt idx="8772">
                  <c:v>32134</c:v>
                </c:pt>
                <c:pt idx="8773">
                  <c:v>32133</c:v>
                </c:pt>
                <c:pt idx="8774">
                  <c:v>32132</c:v>
                </c:pt>
                <c:pt idx="8775">
                  <c:v>32129</c:v>
                </c:pt>
                <c:pt idx="8776">
                  <c:v>32128</c:v>
                </c:pt>
                <c:pt idx="8777">
                  <c:v>32127</c:v>
                </c:pt>
                <c:pt idx="8778">
                  <c:v>32126</c:v>
                </c:pt>
                <c:pt idx="8779">
                  <c:v>32125</c:v>
                </c:pt>
                <c:pt idx="8780">
                  <c:v>32122</c:v>
                </c:pt>
                <c:pt idx="8781">
                  <c:v>32121</c:v>
                </c:pt>
                <c:pt idx="8782">
                  <c:v>32120</c:v>
                </c:pt>
                <c:pt idx="8783">
                  <c:v>32119</c:v>
                </c:pt>
                <c:pt idx="8784">
                  <c:v>32118</c:v>
                </c:pt>
                <c:pt idx="8785">
                  <c:v>32115</c:v>
                </c:pt>
                <c:pt idx="8786">
                  <c:v>32114</c:v>
                </c:pt>
                <c:pt idx="8787">
                  <c:v>32113</c:v>
                </c:pt>
                <c:pt idx="8788">
                  <c:v>32112</c:v>
                </c:pt>
                <c:pt idx="8789">
                  <c:v>32111</c:v>
                </c:pt>
                <c:pt idx="8790">
                  <c:v>32108</c:v>
                </c:pt>
                <c:pt idx="8791">
                  <c:v>32106</c:v>
                </c:pt>
                <c:pt idx="8792">
                  <c:v>32105</c:v>
                </c:pt>
                <c:pt idx="8793">
                  <c:v>32104</c:v>
                </c:pt>
                <c:pt idx="8794">
                  <c:v>32101</c:v>
                </c:pt>
                <c:pt idx="8795">
                  <c:v>32100</c:v>
                </c:pt>
                <c:pt idx="8796">
                  <c:v>32099</c:v>
                </c:pt>
                <c:pt idx="8797">
                  <c:v>32098</c:v>
                </c:pt>
                <c:pt idx="8798">
                  <c:v>32097</c:v>
                </c:pt>
                <c:pt idx="8799">
                  <c:v>32094</c:v>
                </c:pt>
                <c:pt idx="8800">
                  <c:v>32093</c:v>
                </c:pt>
                <c:pt idx="8801">
                  <c:v>32092</c:v>
                </c:pt>
                <c:pt idx="8802">
                  <c:v>32091</c:v>
                </c:pt>
                <c:pt idx="8803">
                  <c:v>32090</c:v>
                </c:pt>
                <c:pt idx="8804">
                  <c:v>32087</c:v>
                </c:pt>
                <c:pt idx="8805">
                  <c:v>32086</c:v>
                </c:pt>
                <c:pt idx="8806">
                  <c:v>32085</c:v>
                </c:pt>
                <c:pt idx="8807">
                  <c:v>32084</c:v>
                </c:pt>
                <c:pt idx="8808">
                  <c:v>32083</c:v>
                </c:pt>
                <c:pt idx="8809">
                  <c:v>32080</c:v>
                </c:pt>
                <c:pt idx="8810">
                  <c:v>32079</c:v>
                </c:pt>
                <c:pt idx="8811">
                  <c:v>32078</c:v>
                </c:pt>
                <c:pt idx="8812">
                  <c:v>32077</c:v>
                </c:pt>
                <c:pt idx="8813">
                  <c:v>32076</c:v>
                </c:pt>
                <c:pt idx="8814">
                  <c:v>32073</c:v>
                </c:pt>
                <c:pt idx="8815">
                  <c:v>32072</c:v>
                </c:pt>
                <c:pt idx="8816">
                  <c:v>32071</c:v>
                </c:pt>
                <c:pt idx="8817">
                  <c:v>32070</c:v>
                </c:pt>
                <c:pt idx="8818">
                  <c:v>32069</c:v>
                </c:pt>
                <c:pt idx="8819">
                  <c:v>32066</c:v>
                </c:pt>
                <c:pt idx="8820">
                  <c:v>32065</c:v>
                </c:pt>
                <c:pt idx="8821">
                  <c:v>32064</c:v>
                </c:pt>
                <c:pt idx="8822">
                  <c:v>32063</c:v>
                </c:pt>
                <c:pt idx="8823">
                  <c:v>32062</c:v>
                </c:pt>
                <c:pt idx="8824">
                  <c:v>32059</c:v>
                </c:pt>
                <c:pt idx="8825">
                  <c:v>32058</c:v>
                </c:pt>
                <c:pt idx="8826">
                  <c:v>32057</c:v>
                </c:pt>
                <c:pt idx="8827">
                  <c:v>32056</c:v>
                </c:pt>
                <c:pt idx="8828">
                  <c:v>32055</c:v>
                </c:pt>
                <c:pt idx="8829">
                  <c:v>32052</c:v>
                </c:pt>
                <c:pt idx="8830">
                  <c:v>32051</c:v>
                </c:pt>
                <c:pt idx="8831">
                  <c:v>32050</c:v>
                </c:pt>
                <c:pt idx="8832">
                  <c:v>32049</c:v>
                </c:pt>
                <c:pt idx="8833">
                  <c:v>32048</c:v>
                </c:pt>
                <c:pt idx="8834">
                  <c:v>32045</c:v>
                </c:pt>
                <c:pt idx="8835">
                  <c:v>32044</c:v>
                </c:pt>
                <c:pt idx="8836">
                  <c:v>32043</c:v>
                </c:pt>
                <c:pt idx="8837">
                  <c:v>32042</c:v>
                </c:pt>
                <c:pt idx="8838">
                  <c:v>32041</c:v>
                </c:pt>
                <c:pt idx="8839">
                  <c:v>32038</c:v>
                </c:pt>
                <c:pt idx="8840">
                  <c:v>32037</c:v>
                </c:pt>
                <c:pt idx="8841">
                  <c:v>32036</c:v>
                </c:pt>
                <c:pt idx="8842">
                  <c:v>32035</c:v>
                </c:pt>
                <c:pt idx="8843">
                  <c:v>32034</c:v>
                </c:pt>
                <c:pt idx="8844">
                  <c:v>32031</c:v>
                </c:pt>
                <c:pt idx="8845">
                  <c:v>32030</c:v>
                </c:pt>
                <c:pt idx="8846">
                  <c:v>32029</c:v>
                </c:pt>
                <c:pt idx="8847">
                  <c:v>32028</c:v>
                </c:pt>
                <c:pt idx="8848">
                  <c:v>32024</c:v>
                </c:pt>
                <c:pt idx="8849">
                  <c:v>32023</c:v>
                </c:pt>
                <c:pt idx="8850">
                  <c:v>32022</c:v>
                </c:pt>
                <c:pt idx="8851">
                  <c:v>32021</c:v>
                </c:pt>
                <c:pt idx="8852">
                  <c:v>32020</c:v>
                </c:pt>
                <c:pt idx="8853">
                  <c:v>32017</c:v>
                </c:pt>
                <c:pt idx="8854">
                  <c:v>32016</c:v>
                </c:pt>
                <c:pt idx="8855">
                  <c:v>32015</c:v>
                </c:pt>
                <c:pt idx="8856">
                  <c:v>32014</c:v>
                </c:pt>
                <c:pt idx="8857">
                  <c:v>32013</c:v>
                </c:pt>
                <c:pt idx="8858">
                  <c:v>32010</c:v>
                </c:pt>
                <c:pt idx="8859">
                  <c:v>32009</c:v>
                </c:pt>
                <c:pt idx="8860">
                  <c:v>32008</c:v>
                </c:pt>
                <c:pt idx="8861">
                  <c:v>32007</c:v>
                </c:pt>
                <c:pt idx="8862">
                  <c:v>32006</c:v>
                </c:pt>
                <c:pt idx="8863">
                  <c:v>32003</c:v>
                </c:pt>
                <c:pt idx="8864">
                  <c:v>32002</c:v>
                </c:pt>
                <c:pt idx="8865">
                  <c:v>32001</c:v>
                </c:pt>
                <c:pt idx="8866">
                  <c:v>32000</c:v>
                </c:pt>
                <c:pt idx="8867">
                  <c:v>31999</c:v>
                </c:pt>
                <c:pt idx="8868">
                  <c:v>31996</c:v>
                </c:pt>
                <c:pt idx="8869">
                  <c:v>31995</c:v>
                </c:pt>
                <c:pt idx="8870">
                  <c:v>31994</c:v>
                </c:pt>
                <c:pt idx="8871">
                  <c:v>31993</c:v>
                </c:pt>
                <c:pt idx="8872">
                  <c:v>31992</c:v>
                </c:pt>
                <c:pt idx="8873">
                  <c:v>31989</c:v>
                </c:pt>
                <c:pt idx="8874">
                  <c:v>31988</c:v>
                </c:pt>
                <c:pt idx="8875">
                  <c:v>31987</c:v>
                </c:pt>
                <c:pt idx="8876">
                  <c:v>31986</c:v>
                </c:pt>
                <c:pt idx="8877">
                  <c:v>31985</c:v>
                </c:pt>
                <c:pt idx="8878">
                  <c:v>31982</c:v>
                </c:pt>
                <c:pt idx="8879">
                  <c:v>31981</c:v>
                </c:pt>
                <c:pt idx="8880">
                  <c:v>31980</c:v>
                </c:pt>
                <c:pt idx="8881">
                  <c:v>31979</c:v>
                </c:pt>
                <c:pt idx="8882">
                  <c:v>31978</c:v>
                </c:pt>
                <c:pt idx="8883">
                  <c:v>31975</c:v>
                </c:pt>
                <c:pt idx="8884">
                  <c:v>31974</c:v>
                </c:pt>
                <c:pt idx="8885">
                  <c:v>31973</c:v>
                </c:pt>
                <c:pt idx="8886">
                  <c:v>31972</c:v>
                </c:pt>
                <c:pt idx="8887">
                  <c:v>31971</c:v>
                </c:pt>
                <c:pt idx="8888">
                  <c:v>31968</c:v>
                </c:pt>
                <c:pt idx="8889">
                  <c:v>31967</c:v>
                </c:pt>
                <c:pt idx="8890">
                  <c:v>31966</c:v>
                </c:pt>
                <c:pt idx="8891">
                  <c:v>31965</c:v>
                </c:pt>
                <c:pt idx="8892">
                  <c:v>31964</c:v>
                </c:pt>
                <c:pt idx="8893">
                  <c:v>31960</c:v>
                </c:pt>
                <c:pt idx="8894">
                  <c:v>31959</c:v>
                </c:pt>
                <c:pt idx="8895">
                  <c:v>31958</c:v>
                </c:pt>
                <c:pt idx="8896">
                  <c:v>31957</c:v>
                </c:pt>
                <c:pt idx="8897">
                  <c:v>31954</c:v>
                </c:pt>
                <c:pt idx="8898">
                  <c:v>31953</c:v>
                </c:pt>
                <c:pt idx="8899">
                  <c:v>31952</c:v>
                </c:pt>
                <c:pt idx="8900">
                  <c:v>31951</c:v>
                </c:pt>
                <c:pt idx="8901">
                  <c:v>31950</c:v>
                </c:pt>
                <c:pt idx="8902">
                  <c:v>31947</c:v>
                </c:pt>
                <c:pt idx="8903">
                  <c:v>31946</c:v>
                </c:pt>
                <c:pt idx="8904">
                  <c:v>31945</c:v>
                </c:pt>
                <c:pt idx="8905">
                  <c:v>31944</c:v>
                </c:pt>
                <c:pt idx="8906">
                  <c:v>31943</c:v>
                </c:pt>
                <c:pt idx="8907">
                  <c:v>31940</c:v>
                </c:pt>
                <c:pt idx="8908">
                  <c:v>31939</c:v>
                </c:pt>
                <c:pt idx="8909">
                  <c:v>31938</c:v>
                </c:pt>
                <c:pt idx="8910">
                  <c:v>31937</c:v>
                </c:pt>
                <c:pt idx="8911">
                  <c:v>31936</c:v>
                </c:pt>
                <c:pt idx="8912">
                  <c:v>31933</c:v>
                </c:pt>
                <c:pt idx="8913">
                  <c:v>31932</c:v>
                </c:pt>
                <c:pt idx="8914">
                  <c:v>31931</c:v>
                </c:pt>
                <c:pt idx="8915">
                  <c:v>31930</c:v>
                </c:pt>
                <c:pt idx="8916">
                  <c:v>31929</c:v>
                </c:pt>
                <c:pt idx="8917">
                  <c:v>31926</c:v>
                </c:pt>
                <c:pt idx="8918">
                  <c:v>31925</c:v>
                </c:pt>
                <c:pt idx="8919">
                  <c:v>31924</c:v>
                </c:pt>
                <c:pt idx="8920">
                  <c:v>31923</c:v>
                </c:pt>
                <c:pt idx="8921">
                  <c:v>31919</c:v>
                </c:pt>
                <c:pt idx="8922">
                  <c:v>31918</c:v>
                </c:pt>
                <c:pt idx="8923">
                  <c:v>31917</c:v>
                </c:pt>
                <c:pt idx="8924">
                  <c:v>31916</c:v>
                </c:pt>
                <c:pt idx="8925">
                  <c:v>31915</c:v>
                </c:pt>
                <c:pt idx="8926">
                  <c:v>31912</c:v>
                </c:pt>
                <c:pt idx="8927">
                  <c:v>31911</c:v>
                </c:pt>
                <c:pt idx="8928">
                  <c:v>31910</c:v>
                </c:pt>
                <c:pt idx="8929">
                  <c:v>31909</c:v>
                </c:pt>
                <c:pt idx="8930">
                  <c:v>31908</c:v>
                </c:pt>
                <c:pt idx="8931">
                  <c:v>31905</c:v>
                </c:pt>
                <c:pt idx="8932">
                  <c:v>31904</c:v>
                </c:pt>
                <c:pt idx="8933">
                  <c:v>31903</c:v>
                </c:pt>
                <c:pt idx="8934">
                  <c:v>31902</c:v>
                </c:pt>
                <c:pt idx="8935">
                  <c:v>31901</c:v>
                </c:pt>
                <c:pt idx="8936">
                  <c:v>31898</c:v>
                </c:pt>
                <c:pt idx="8937">
                  <c:v>31897</c:v>
                </c:pt>
                <c:pt idx="8938">
                  <c:v>31896</c:v>
                </c:pt>
                <c:pt idx="8939">
                  <c:v>31895</c:v>
                </c:pt>
                <c:pt idx="8940">
                  <c:v>31894</c:v>
                </c:pt>
                <c:pt idx="8941">
                  <c:v>31891</c:v>
                </c:pt>
                <c:pt idx="8942">
                  <c:v>31890</c:v>
                </c:pt>
                <c:pt idx="8943">
                  <c:v>31889</c:v>
                </c:pt>
                <c:pt idx="8944">
                  <c:v>31888</c:v>
                </c:pt>
                <c:pt idx="8945">
                  <c:v>31887</c:v>
                </c:pt>
                <c:pt idx="8946">
                  <c:v>31883</c:v>
                </c:pt>
                <c:pt idx="8947">
                  <c:v>31882</c:v>
                </c:pt>
                <c:pt idx="8948">
                  <c:v>31881</c:v>
                </c:pt>
                <c:pt idx="8949">
                  <c:v>31880</c:v>
                </c:pt>
                <c:pt idx="8950">
                  <c:v>31877</c:v>
                </c:pt>
                <c:pt idx="8951">
                  <c:v>31876</c:v>
                </c:pt>
                <c:pt idx="8952">
                  <c:v>31875</c:v>
                </c:pt>
                <c:pt idx="8953">
                  <c:v>31874</c:v>
                </c:pt>
                <c:pt idx="8954">
                  <c:v>31873</c:v>
                </c:pt>
                <c:pt idx="8955">
                  <c:v>31870</c:v>
                </c:pt>
                <c:pt idx="8956">
                  <c:v>31869</c:v>
                </c:pt>
                <c:pt idx="8957">
                  <c:v>31868</c:v>
                </c:pt>
                <c:pt idx="8958">
                  <c:v>31867</c:v>
                </c:pt>
                <c:pt idx="8959">
                  <c:v>31866</c:v>
                </c:pt>
                <c:pt idx="8960">
                  <c:v>31863</c:v>
                </c:pt>
                <c:pt idx="8961">
                  <c:v>31862</c:v>
                </c:pt>
                <c:pt idx="8962">
                  <c:v>31861</c:v>
                </c:pt>
                <c:pt idx="8963">
                  <c:v>31860</c:v>
                </c:pt>
                <c:pt idx="8964">
                  <c:v>31859</c:v>
                </c:pt>
                <c:pt idx="8965">
                  <c:v>31856</c:v>
                </c:pt>
                <c:pt idx="8966">
                  <c:v>31855</c:v>
                </c:pt>
                <c:pt idx="8967">
                  <c:v>31854</c:v>
                </c:pt>
                <c:pt idx="8968">
                  <c:v>31853</c:v>
                </c:pt>
                <c:pt idx="8969">
                  <c:v>31852</c:v>
                </c:pt>
                <c:pt idx="8970">
                  <c:v>31849</c:v>
                </c:pt>
                <c:pt idx="8971">
                  <c:v>31848</c:v>
                </c:pt>
                <c:pt idx="8972">
                  <c:v>31847</c:v>
                </c:pt>
                <c:pt idx="8973">
                  <c:v>31846</c:v>
                </c:pt>
                <c:pt idx="8974">
                  <c:v>31845</c:v>
                </c:pt>
                <c:pt idx="8975">
                  <c:v>31842</c:v>
                </c:pt>
                <c:pt idx="8976">
                  <c:v>31841</c:v>
                </c:pt>
                <c:pt idx="8977">
                  <c:v>31840</c:v>
                </c:pt>
                <c:pt idx="8978">
                  <c:v>31839</c:v>
                </c:pt>
                <c:pt idx="8979">
                  <c:v>31838</c:v>
                </c:pt>
                <c:pt idx="8980">
                  <c:v>31835</c:v>
                </c:pt>
                <c:pt idx="8981">
                  <c:v>31834</c:v>
                </c:pt>
                <c:pt idx="8982">
                  <c:v>31833</c:v>
                </c:pt>
                <c:pt idx="8983">
                  <c:v>31832</c:v>
                </c:pt>
                <c:pt idx="8984">
                  <c:v>31831</c:v>
                </c:pt>
                <c:pt idx="8985">
                  <c:v>31828</c:v>
                </c:pt>
                <c:pt idx="8986">
                  <c:v>31827</c:v>
                </c:pt>
                <c:pt idx="8987">
                  <c:v>31826</c:v>
                </c:pt>
                <c:pt idx="8988">
                  <c:v>31825</c:v>
                </c:pt>
                <c:pt idx="8989">
                  <c:v>31821</c:v>
                </c:pt>
                <c:pt idx="8990">
                  <c:v>31820</c:v>
                </c:pt>
                <c:pt idx="8991">
                  <c:v>31819</c:v>
                </c:pt>
                <c:pt idx="8992">
                  <c:v>31818</c:v>
                </c:pt>
                <c:pt idx="8993">
                  <c:v>31817</c:v>
                </c:pt>
                <c:pt idx="8994">
                  <c:v>31814</c:v>
                </c:pt>
                <c:pt idx="8995">
                  <c:v>31813</c:v>
                </c:pt>
                <c:pt idx="8996">
                  <c:v>31812</c:v>
                </c:pt>
                <c:pt idx="8997">
                  <c:v>31811</c:v>
                </c:pt>
                <c:pt idx="8998">
                  <c:v>31810</c:v>
                </c:pt>
                <c:pt idx="8999">
                  <c:v>31807</c:v>
                </c:pt>
                <c:pt idx="9000">
                  <c:v>31806</c:v>
                </c:pt>
                <c:pt idx="9001">
                  <c:v>31805</c:v>
                </c:pt>
                <c:pt idx="9002">
                  <c:v>31804</c:v>
                </c:pt>
                <c:pt idx="9003">
                  <c:v>31803</c:v>
                </c:pt>
                <c:pt idx="9004">
                  <c:v>31800</c:v>
                </c:pt>
                <c:pt idx="9005">
                  <c:v>31799</c:v>
                </c:pt>
                <c:pt idx="9006">
                  <c:v>31798</c:v>
                </c:pt>
                <c:pt idx="9007">
                  <c:v>31797</c:v>
                </c:pt>
                <c:pt idx="9008">
                  <c:v>31796</c:v>
                </c:pt>
                <c:pt idx="9009">
                  <c:v>31793</c:v>
                </c:pt>
                <c:pt idx="9010">
                  <c:v>31792</c:v>
                </c:pt>
                <c:pt idx="9011">
                  <c:v>31791</c:v>
                </c:pt>
                <c:pt idx="9012">
                  <c:v>31790</c:v>
                </c:pt>
                <c:pt idx="9013">
                  <c:v>31789</c:v>
                </c:pt>
                <c:pt idx="9014">
                  <c:v>31786</c:v>
                </c:pt>
                <c:pt idx="9015">
                  <c:v>31785</c:v>
                </c:pt>
                <c:pt idx="9016">
                  <c:v>31784</c:v>
                </c:pt>
                <c:pt idx="9017">
                  <c:v>31783</c:v>
                </c:pt>
                <c:pt idx="9018">
                  <c:v>31782</c:v>
                </c:pt>
                <c:pt idx="9019">
                  <c:v>31779</c:v>
                </c:pt>
                <c:pt idx="9020">
                  <c:v>31777</c:v>
                </c:pt>
                <c:pt idx="9021">
                  <c:v>31776</c:v>
                </c:pt>
                <c:pt idx="9022">
                  <c:v>31775</c:v>
                </c:pt>
                <c:pt idx="9023">
                  <c:v>31772</c:v>
                </c:pt>
                <c:pt idx="9024">
                  <c:v>31770</c:v>
                </c:pt>
                <c:pt idx="9025">
                  <c:v>31769</c:v>
                </c:pt>
                <c:pt idx="9026">
                  <c:v>31768</c:v>
                </c:pt>
                <c:pt idx="9027">
                  <c:v>31765</c:v>
                </c:pt>
                <c:pt idx="9028">
                  <c:v>31764</c:v>
                </c:pt>
                <c:pt idx="9029">
                  <c:v>31763</c:v>
                </c:pt>
                <c:pt idx="9030">
                  <c:v>31762</c:v>
                </c:pt>
                <c:pt idx="9031">
                  <c:v>31761</c:v>
                </c:pt>
                <c:pt idx="9032">
                  <c:v>31758</c:v>
                </c:pt>
                <c:pt idx="9033">
                  <c:v>31757</c:v>
                </c:pt>
                <c:pt idx="9034">
                  <c:v>31756</c:v>
                </c:pt>
                <c:pt idx="9035">
                  <c:v>31755</c:v>
                </c:pt>
                <c:pt idx="9036">
                  <c:v>31754</c:v>
                </c:pt>
                <c:pt idx="9037">
                  <c:v>31751</c:v>
                </c:pt>
                <c:pt idx="9038">
                  <c:v>31750</c:v>
                </c:pt>
                <c:pt idx="9039">
                  <c:v>31749</c:v>
                </c:pt>
                <c:pt idx="9040">
                  <c:v>31748</c:v>
                </c:pt>
                <c:pt idx="9041">
                  <c:v>31747</c:v>
                </c:pt>
                <c:pt idx="9042">
                  <c:v>31744</c:v>
                </c:pt>
                <c:pt idx="9043">
                  <c:v>31742</c:v>
                </c:pt>
                <c:pt idx="9044">
                  <c:v>31741</c:v>
                </c:pt>
                <c:pt idx="9045">
                  <c:v>31740</c:v>
                </c:pt>
                <c:pt idx="9046">
                  <c:v>31737</c:v>
                </c:pt>
                <c:pt idx="9047">
                  <c:v>31736</c:v>
                </c:pt>
                <c:pt idx="9048">
                  <c:v>31735</c:v>
                </c:pt>
                <c:pt idx="9049">
                  <c:v>31734</c:v>
                </c:pt>
                <c:pt idx="9050">
                  <c:v>31733</c:v>
                </c:pt>
                <c:pt idx="9051">
                  <c:v>31730</c:v>
                </c:pt>
                <c:pt idx="9052">
                  <c:v>31729</c:v>
                </c:pt>
                <c:pt idx="9053">
                  <c:v>31728</c:v>
                </c:pt>
                <c:pt idx="9054">
                  <c:v>31727</c:v>
                </c:pt>
                <c:pt idx="9055">
                  <c:v>31726</c:v>
                </c:pt>
                <c:pt idx="9056">
                  <c:v>31723</c:v>
                </c:pt>
                <c:pt idx="9057">
                  <c:v>31722</c:v>
                </c:pt>
                <c:pt idx="9058">
                  <c:v>31721</c:v>
                </c:pt>
                <c:pt idx="9059">
                  <c:v>31720</c:v>
                </c:pt>
                <c:pt idx="9060">
                  <c:v>31719</c:v>
                </c:pt>
                <c:pt idx="9061">
                  <c:v>31716</c:v>
                </c:pt>
                <c:pt idx="9062">
                  <c:v>31715</c:v>
                </c:pt>
                <c:pt idx="9063">
                  <c:v>31714</c:v>
                </c:pt>
                <c:pt idx="9064">
                  <c:v>31713</c:v>
                </c:pt>
                <c:pt idx="9065">
                  <c:v>31712</c:v>
                </c:pt>
                <c:pt idx="9066">
                  <c:v>31709</c:v>
                </c:pt>
                <c:pt idx="9067">
                  <c:v>31708</c:v>
                </c:pt>
                <c:pt idx="9068">
                  <c:v>31707</c:v>
                </c:pt>
                <c:pt idx="9069">
                  <c:v>31706</c:v>
                </c:pt>
                <c:pt idx="9070">
                  <c:v>31705</c:v>
                </c:pt>
                <c:pt idx="9071">
                  <c:v>31702</c:v>
                </c:pt>
                <c:pt idx="9072">
                  <c:v>31701</c:v>
                </c:pt>
                <c:pt idx="9073">
                  <c:v>31700</c:v>
                </c:pt>
                <c:pt idx="9074">
                  <c:v>31699</c:v>
                </c:pt>
                <c:pt idx="9075">
                  <c:v>31698</c:v>
                </c:pt>
                <c:pt idx="9076">
                  <c:v>31695</c:v>
                </c:pt>
                <c:pt idx="9077">
                  <c:v>31694</c:v>
                </c:pt>
                <c:pt idx="9078">
                  <c:v>31693</c:v>
                </c:pt>
                <c:pt idx="9079">
                  <c:v>31692</c:v>
                </c:pt>
                <c:pt idx="9080">
                  <c:v>31691</c:v>
                </c:pt>
                <c:pt idx="9081">
                  <c:v>31688</c:v>
                </c:pt>
                <c:pt idx="9082">
                  <c:v>31687</c:v>
                </c:pt>
                <c:pt idx="9083">
                  <c:v>31686</c:v>
                </c:pt>
                <c:pt idx="9084">
                  <c:v>31685</c:v>
                </c:pt>
                <c:pt idx="9085">
                  <c:v>31684</c:v>
                </c:pt>
                <c:pt idx="9086">
                  <c:v>31681</c:v>
                </c:pt>
                <c:pt idx="9087">
                  <c:v>31680</c:v>
                </c:pt>
                <c:pt idx="9088">
                  <c:v>31679</c:v>
                </c:pt>
                <c:pt idx="9089">
                  <c:v>31678</c:v>
                </c:pt>
                <c:pt idx="9090">
                  <c:v>31677</c:v>
                </c:pt>
                <c:pt idx="9091">
                  <c:v>31674</c:v>
                </c:pt>
                <c:pt idx="9092">
                  <c:v>31673</c:v>
                </c:pt>
                <c:pt idx="9093">
                  <c:v>31672</c:v>
                </c:pt>
                <c:pt idx="9094">
                  <c:v>31671</c:v>
                </c:pt>
                <c:pt idx="9095">
                  <c:v>31670</c:v>
                </c:pt>
                <c:pt idx="9096">
                  <c:v>31667</c:v>
                </c:pt>
                <c:pt idx="9097">
                  <c:v>31666</c:v>
                </c:pt>
                <c:pt idx="9098">
                  <c:v>31665</c:v>
                </c:pt>
                <c:pt idx="9099">
                  <c:v>31664</c:v>
                </c:pt>
                <c:pt idx="9100">
                  <c:v>31663</c:v>
                </c:pt>
                <c:pt idx="9101">
                  <c:v>31660</c:v>
                </c:pt>
                <c:pt idx="9102">
                  <c:v>31659</c:v>
                </c:pt>
                <c:pt idx="9103">
                  <c:v>31658</c:v>
                </c:pt>
                <c:pt idx="9104">
                  <c:v>31657</c:v>
                </c:pt>
                <c:pt idx="9105">
                  <c:v>31653</c:v>
                </c:pt>
                <c:pt idx="9106">
                  <c:v>31652</c:v>
                </c:pt>
                <c:pt idx="9107">
                  <c:v>31651</c:v>
                </c:pt>
                <c:pt idx="9108">
                  <c:v>31650</c:v>
                </c:pt>
                <c:pt idx="9109">
                  <c:v>31649</c:v>
                </c:pt>
                <c:pt idx="9110">
                  <c:v>31646</c:v>
                </c:pt>
                <c:pt idx="9111">
                  <c:v>31645</c:v>
                </c:pt>
                <c:pt idx="9112">
                  <c:v>31644</c:v>
                </c:pt>
                <c:pt idx="9113">
                  <c:v>31643</c:v>
                </c:pt>
                <c:pt idx="9114">
                  <c:v>31642</c:v>
                </c:pt>
                <c:pt idx="9115">
                  <c:v>31639</c:v>
                </c:pt>
                <c:pt idx="9116">
                  <c:v>31638</c:v>
                </c:pt>
                <c:pt idx="9117">
                  <c:v>31637</c:v>
                </c:pt>
                <c:pt idx="9118">
                  <c:v>31636</c:v>
                </c:pt>
                <c:pt idx="9119">
                  <c:v>31635</c:v>
                </c:pt>
                <c:pt idx="9120">
                  <c:v>31632</c:v>
                </c:pt>
                <c:pt idx="9121">
                  <c:v>31631</c:v>
                </c:pt>
                <c:pt idx="9122">
                  <c:v>31630</c:v>
                </c:pt>
                <c:pt idx="9123">
                  <c:v>31629</c:v>
                </c:pt>
                <c:pt idx="9124">
                  <c:v>31628</c:v>
                </c:pt>
                <c:pt idx="9125">
                  <c:v>31625</c:v>
                </c:pt>
                <c:pt idx="9126">
                  <c:v>31624</c:v>
                </c:pt>
                <c:pt idx="9127">
                  <c:v>31623</c:v>
                </c:pt>
                <c:pt idx="9128">
                  <c:v>31622</c:v>
                </c:pt>
                <c:pt idx="9129">
                  <c:v>31621</c:v>
                </c:pt>
                <c:pt idx="9130">
                  <c:v>31618</c:v>
                </c:pt>
                <c:pt idx="9131">
                  <c:v>31617</c:v>
                </c:pt>
                <c:pt idx="9132">
                  <c:v>31616</c:v>
                </c:pt>
                <c:pt idx="9133">
                  <c:v>31615</c:v>
                </c:pt>
                <c:pt idx="9134">
                  <c:v>31614</c:v>
                </c:pt>
                <c:pt idx="9135">
                  <c:v>31611</c:v>
                </c:pt>
                <c:pt idx="9136">
                  <c:v>31610</c:v>
                </c:pt>
                <c:pt idx="9137">
                  <c:v>31609</c:v>
                </c:pt>
                <c:pt idx="9138">
                  <c:v>31608</c:v>
                </c:pt>
                <c:pt idx="9139">
                  <c:v>31607</c:v>
                </c:pt>
                <c:pt idx="9140">
                  <c:v>31604</c:v>
                </c:pt>
                <c:pt idx="9141">
                  <c:v>31603</c:v>
                </c:pt>
                <c:pt idx="9142">
                  <c:v>31602</c:v>
                </c:pt>
                <c:pt idx="9143">
                  <c:v>31601</c:v>
                </c:pt>
                <c:pt idx="9144">
                  <c:v>31600</c:v>
                </c:pt>
                <c:pt idx="9145">
                  <c:v>31596</c:v>
                </c:pt>
                <c:pt idx="9146">
                  <c:v>31595</c:v>
                </c:pt>
                <c:pt idx="9147">
                  <c:v>31594</c:v>
                </c:pt>
                <c:pt idx="9148">
                  <c:v>31593</c:v>
                </c:pt>
                <c:pt idx="9149">
                  <c:v>31590</c:v>
                </c:pt>
                <c:pt idx="9150">
                  <c:v>31589</c:v>
                </c:pt>
                <c:pt idx="9151">
                  <c:v>31588</c:v>
                </c:pt>
                <c:pt idx="9152">
                  <c:v>31587</c:v>
                </c:pt>
                <c:pt idx="9153">
                  <c:v>31586</c:v>
                </c:pt>
                <c:pt idx="9154">
                  <c:v>31583</c:v>
                </c:pt>
                <c:pt idx="9155">
                  <c:v>31582</c:v>
                </c:pt>
                <c:pt idx="9156">
                  <c:v>31581</c:v>
                </c:pt>
                <c:pt idx="9157">
                  <c:v>31580</c:v>
                </c:pt>
                <c:pt idx="9158">
                  <c:v>31579</c:v>
                </c:pt>
                <c:pt idx="9159">
                  <c:v>31576</c:v>
                </c:pt>
                <c:pt idx="9160">
                  <c:v>31575</c:v>
                </c:pt>
                <c:pt idx="9161">
                  <c:v>31574</c:v>
                </c:pt>
                <c:pt idx="9162">
                  <c:v>31573</c:v>
                </c:pt>
                <c:pt idx="9163">
                  <c:v>31572</c:v>
                </c:pt>
                <c:pt idx="9164">
                  <c:v>31569</c:v>
                </c:pt>
                <c:pt idx="9165">
                  <c:v>31568</c:v>
                </c:pt>
                <c:pt idx="9166">
                  <c:v>31567</c:v>
                </c:pt>
                <c:pt idx="9167">
                  <c:v>31566</c:v>
                </c:pt>
                <c:pt idx="9168">
                  <c:v>31565</c:v>
                </c:pt>
                <c:pt idx="9169">
                  <c:v>31562</c:v>
                </c:pt>
                <c:pt idx="9170">
                  <c:v>31561</c:v>
                </c:pt>
                <c:pt idx="9171">
                  <c:v>31560</c:v>
                </c:pt>
                <c:pt idx="9172">
                  <c:v>31559</c:v>
                </c:pt>
                <c:pt idx="9173">
                  <c:v>31555</c:v>
                </c:pt>
                <c:pt idx="9174">
                  <c:v>31554</c:v>
                </c:pt>
                <c:pt idx="9175">
                  <c:v>31553</c:v>
                </c:pt>
                <c:pt idx="9176">
                  <c:v>31552</c:v>
                </c:pt>
                <c:pt idx="9177">
                  <c:v>31551</c:v>
                </c:pt>
                <c:pt idx="9178">
                  <c:v>31548</c:v>
                </c:pt>
                <c:pt idx="9179">
                  <c:v>31547</c:v>
                </c:pt>
                <c:pt idx="9180">
                  <c:v>31546</c:v>
                </c:pt>
                <c:pt idx="9181">
                  <c:v>31545</c:v>
                </c:pt>
                <c:pt idx="9182">
                  <c:v>31544</c:v>
                </c:pt>
                <c:pt idx="9183">
                  <c:v>31541</c:v>
                </c:pt>
                <c:pt idx="9184">
                  <c:v>31540</c:v>
                </c:pt>
                <c:pt idx="9185">
                  <c:v>31539</c:v>
                </c:pt>
                <c:pt idx="9186">
                  <c:v>31538</c:v>
                </c:pt>
                <c:pt idx="9187">
                  <c:v>31537</c:v>
                </c:pt>
                <c:pt idx="9188">
                  <c:v>31534</c:v>
                </c:pt>
                <c:pt idx="9189">
                  <c:v>31533</c:v>
                </c:pt>
                <c:pt idx="9190">
                  <c:v>31532</c:v>
                </c:pt>
                <c:pt idx="9191">
                  <c:v>31531</c:v>
                </c:pt>
                <c:pt idx="9192">
                  <c:v>31530</c:v>
                </c:pt>
                <c:pt idx="9193">
                  <c:v>31527</c:v>
                </c:pt>
                <c:pt idx="9194">
                  <c:v>31526</c:v>
                </c:pt>
                <c:pt idx="9195">
                  <c:v>31525</c:v>
                </c:pt>
                <c:pt idx="9196">
                  <c:v>31524</c:v>
                </c:pt>
                <c:pt idx="9197">
                  <c:v>31523</c:v>
                </c:pt>
                <c:pt idx="9198">
                  <c:v>31520</c:v>
                </c:pt>
                <c:pt idx="9199">
                  <c:v>31519</c:v>
                </c:pt>
                <c:pt idx="9200">
                  <c:v>31518</c:v>
                </c:pt>
                <c:pt idx="9201">
                  <c:v>31517</c:v>
                </c:pt>
                <c:pt idx="9202">
                  <c:v>31516</c:v>
                </c:pt>
                <c:pt idx="9203">
                  <c:v>31513</c:v>
                </c:pt>
                <c:pt idx="9204">
                  <c:v>31512</c:v>
                </c:pt>
                <c:pt idx="9205">
                  <c:v>31511</c:v>
                </c:pt>
                <c:pt idx="9206">
                  <c:v>31510</c:v>
                </c:pt>
                <c:pt idx="9207">
                  <c:v>31509</c:v>
                </c:pt>
                <c:pt idx="9208">
                  <c:v>31506</c:v>
                </c:pt>
                <c:pt idx="9209">
                  <c:v>31505</c:v>
                </c:pt>
                <c:pt idx="9210">
                  <c:v>31504</c:v>
                </c:pt>
                <c:pt idx="9211">
                  <c:v>31503</c:v>
                </c:pt>
                <c:pt idx="9212">
                  <c:v>31502</c:v>
                </c:pt>
                <c:pt idx="9213">
                  <c:v>31498</c:v>
                </c:pt>
                <c:pt idx="9214">
                  <c:v>31497</c:v>
                </c:pt>
                <c:pt idx="9215">
                  <c:v>31496</c:v>
                </c:pt>
                <c:pt idx="9216">
                  <c:v>31495</c:v>
                </c:pt>
                <c:pt idx="9217">
                  <c:v>31492</c:v>
                </c:pt>
                <c:pt idx="9218">
                  <c:v>31491</c:v>
                </c:pt>
                <c:pt idx="9219">
                  <c:v>31490</c:v>
                </c:pt>
                <c:pt idx="9220">
                  <c:v>31489</c:v>
                </c:pt>
                <c:pt idx="9221">
                  <c:v>31488</c:v>
                </c:pt>
                <c:pt idx="9222">
                  <c:v>31485</c:v>
                </c:pt>
                <c:pt idx="9223">
                  <c:v>31484</c:v>
                </c:pt>
                <c:pt idx="9224">
                  <c:v>31483</c:v>
                </c:pt>
                <c:pt idx="9225">
                  <c:v>31482</c:v>
                </c:pt>
                <c:pt idx="9226">
                  <c:v>31481</c:v>
                </c:pt>
                <c:pt idx="9227">
                  <c:v>31478</c:v>
                </c:pt>
                <c:pt idx="9228">
                  <c:v>31477</c:v>
                </c:pt>
                <c:pt idx="9229">
                  <c:v>31476</c:v>
                </c:pt>
                <c:pt idx="9230">
                  <c:v>31475</c:v>
                </c:pt>
                <c:pt idx="9231">
                  <c:v>31474</c:v>
                </c:pt>
                <c:pt idx="9232">
                  <c:v>31471</c:v>
                </c:pt>
                <c:pt idx="9233">
                  <c:v>31470</c:v>
                </c:pt>
                <c:pt idx="9234">
                  <c:v>31469</c:v>
                </c:pt>
                <c:pt idx="9235">
                  <c:v>31468</c:v>
                </c:pt>
                <c:pt idx="9236">
                  <c:v>31467</c:v>
                </c:pt>
                <c:pt idx="9237">
                  <c:v>31464</c:v>
                </c:pt>
                <c:pt idx="9238">
                  <c:v>31463</c:v>
                </c:pt>
                <c:pt idx="9239">
                  <c:v>31462</c:v>
                </c:pt>
                <c:pt idx="9240">
                  <c:v>31461</c:v>
                </c:pt>
                <c:pt idx="9241">
                  <c:v>31457</c:v>
                </c:pt>
                <c:pt idx="9242">
                  <c:v>31456</c:v>
                </c:pt>
                <c:pt idx="9243">
                  <c:v>31455</c:v>
                </c:pt>
                <c:pt idx="9244">
                  <c:v>31454</c:v>
                </c:pt>
                <c:pt idx="9245">
                  <c:v>31453</c:v>
                </c:pt>
                <c:pt idx="9246">
                  <c:v>31450</c:v>
                </c:pt>
                <c:pt idx="9247">
                  <c:v>31449</c:v>
                </c:pt>
                <c:pt idx="9248">
                  <c:v>31448</c:v>
                </c:pt>
                <c:pt idx="9249">
                  <c:v>31447</c:v>
                </c:pt>
                <c:pt idx="9250">
                  <c:v>31446</c:v>
                </c:pt>
                <c:pt idx="9251">
                  <c:v>31443</c:v>
                </c:pt>
                <c:pt idx="9252">
                  <c:v>31442</c:v>
                </c:pt>
                <c:pt idx="9253">
                  <c:v>31441</c:v>
                </c:pt>
                <c:pt idx="9254">
                  <c:v>31440</c:v>
                </c:pt>
                <c:pt idx="9255">
                  <c:v>31439</c:v>
                </c:pt>
                <c:pt idx="9256">
                  <c:v>31436</c:v>
                </c:pt>
                <c:pt idx="9257">
                  <c:v>31435</c:v>
                </c:pt>
                <c:pt idx="9258">
                  <c:v>31434</c:v>
                </c:pt>
                <c:pt idx="9259">
                  <c:v>31433</c:v>
                </c:pt>
                <c:pt idx="9260">
                  <c:v>31432</c:v>
                </c:pt>
                <c:pt idx="9261">
                  <c:v>31429</c:v>
                </c:pt>
                <c:pt idx="9262">
                  <c:v>31428</c:v>
                </c:pt>
                <c:pt idx="9263">
                  <c:v>31427</c:v>
                </c:pt>
                <c:pt idx="9264">
                  <c:v>31426</c:v>
                </c:pt>
                <c:pt idx="9265">
                  <c:v>31425</c:v>
                </c:pt>
                <c:pt idx="9266">
                  <c:v>31422</c:v>
                </c:pt>
                <c:pt idx="9267">
                  <c:v>31421</c:v>
                </c:pt>
                <c:pt idx="9268">
                  <c:v>31420</c:v>
                </c:pt>
                <c:pt idx="9269">
                  <c:v>31419</c:v>
                </c:pt>
                <c:pt idx="9270">
                  <c:v>31418</c:v>
                </c:pt>
                <c:pt idx="9271">
                  <c:v>31415</c:v>
                </c:pt>
                <c:pt idx="9272">
                  <c:v>31414</c:v>
                </c:pt>
                <c:pt idx="9273">
                  <c:v>31412</c:v>
                </c:pt>
                <c:pt idx="9274">
                  <c:v>31411</c:v>
                </c:pt>
                <c:pt idx="9275">
                  <c:v>31408</c:v>
                </c:pt>
                <c:pt idx="9276">
                  <c:v>31407</c:v>
                </c:pt>
                <c:pt idx="9277">
                  <c:v>31405</c:v>
                </c:pt>
                <c:pt idx="9278">
                  <c:v>31404</c:v>
                </c:pt>
                <c:pt idx="9279">
                  <c:v>31401</c:v>
                </c:pt>
                <c:pt idx="9280">
                  <c:v>31400</c:v>
                </c:pt>
                <c:pt idx="9281">
                  <c:v>31399</c:v>
                </c:pt>
                <c:pt idx="9282">
                  <c:v>31398</c:v>
                </c:pt>
                <c:pt idx="9283">
                  <c:v>31397</c:v>
                </c:pt>
                <c:pt idx="9284">
                  <c:v>31394</c:v>
                </c:pt>
                <c:pt idx="9285">
                  <c:v>31393</c:v>
                </c:pt>
                <c:pt idx="9286">
                  <c:v>31392</c:v>
                </c:pt>
                <c:pt idx="9287">
                  <c:v>31391</c:v>
                </c:pt>
                <c:pt idx="9288">
                  <c:v>31390</c:v>
                </c:pt>
                <c:pt idx="9289">
                  <c:v>31387</c:v>
                </c:pt>
                <c:pt idx="9290">
                  <c:v>31386</c:v>
                </c:pt>
                <c:pt idx="9291">
                  <c:v>31385</c:v>
                </c:pt>
                <c:pt idx="9292">
                  <c:v>31384</c:v>
                </c:pt>
                <c:pt idx="9293">
                  <c:v>31383</c:v>
                </c:pt>
                <c:pt idx="9294">
                  <c:v>31380</c:v>
                </c:pt>
                <c:pt idx="9295">
                  <c:v>31378</c:v>
                </c:pt>
                <c:pt idx="9296">
                  <c:v>31377</c:v>
                </c:pt>
                <c:pt idx="9297">
                  <c:v>31376</c:v>
                </c:pt>
                <c:pt idx="9298">
                  <c:v>31373</c:v>
                </c:pt>
                <c:pt idx="9299">
                  <c:v>31372</c:v>
                </c:pt>
                <c:pt idx="9300">
                  <c:v>31371</c:v>
                </c:pt>
                <c:pt idx="9301">
                  <c:v>31370</c:v>
                </c:pt>
                <c:pt idx="9302">
                  <c:v>31369</c:v>
                </c:pt>
                <c:pt idx="9303">
                  <c:v>31366</c:v>
                </c:pt>
                <c:pt idx="9304">
                  <c:v>31365</c:v>
                </c:pt>
                <c:pt idx="9305">
                  <c:v>31364</c:v>
                </c:pt>
                <c:pt idx="9306">
                  <c:v>31363</c:v>
                </c:pt>
                <c:pt idx="9307">
                  <c:v>31362</c:v>
                </c:pt>
                <c:pt idx="9308">
                  <c:v>31359</c:v>
                </c:pt>
                <c:pt idx="9309">
                  <c:v>31358</c:v>
                </c:pt>
                <c:pt idx="9310">
                  <c:v>31357</c:v>
                </c:pt>
                <c:pt idx="9311">
                  <c:v>31356</c:v>
                </c:pt>
                <c:pt idx="9312">
                  <c:v>31355</c:v>
                </c:pt>
                <c:pt idx="9313">
                  <c:v>31352</c:v>
                </c:pt>
                <c:pt idx="9314">
                  <c:v>31351</c:v>
                </c:pt>
                <c:pt idx="9315">
                  <c:v>31350</c:v>
                </c:pt>
                <c:pt idx="9316">
                  <c:v>31349</c:v>
                </c:pt>
                <c:pt idx="9317">
                  <c:v>31348</c:v>
                </c:pt>
                <c:pt idx="9318">
                  <c:v>31345</c:v>
                </c:pt>
                <c:pt idx="9319">
                  <c:v>31344</c:v>
                </c:pt>
                <c:pt idx="9320">
                  <c:v>31343</c:v>
                </c:pt>
                <c:pt idx="9321">
                  <c:v>31342</c:v>
                </c:pt>
                <c:pt idx="9322">
                  <c:v>31341</c:v>
                </c:pt>
                <c:pt idx="9323">
                  <c:v>31338</c:v>
                </c:pt>
                <c:pt idx="9324">
                  <c:v>31337</c:v>
                </c:pt>
                <c:pt idx="9325">
                  <c:v>31336</c:v>
                </c:pt>
                <c:pt idx="9326">
                  <c:v>31335</c:v>
                </c:pt>
                <c:pt idx="9327">
                  <c:v>31334</c:v>
                </c:pt>
                <c:pt idx="9328">
                  <c:v>31331</c:v>
                </c:pt>
                <c:pt idx="9329">
                  <c:v>31330</c:v>
                </c:pt>
                <c:pt idx="9330">
                  <c:v>31329</c:v>
                </c:pt>
                <c:pt idx="9331">
                  <c:v>31328</c:v>
                </c:pt>
                <c:pt idx="9332">
                  <c:v>31327</c:v>
                </c:pt>
                <c:pt idx="9333">
                  <c:v>31324</c:v>
                </c:pt>
                <c:pt idx="9334">
                  <c:v>31323</c:v>
                </c:pt>
                <c:pt idx="9335">
                  <c:v>31322</c:v>
                </c:pt>
                <c:pt idx="9336">
                  <c:v>31321</c:v>
                </c:pt>
                <c:pt idx="9337">
                  <c:v>31320</c:v>
                </c:pt>
                <c:pt idx="9338">
                  <c:v>31316</c:v>
                </c:pt>
                <c:pt idx="9339">
                  <c:v>31315</c:v>
                </c:pt>
                <c:pt idx="9340">
                  <c:v>31314</c:v>
                </c:pt>
                <c:pt idx="9341">
                  <c:v>31313</c:v>
                </c:pt>
                <c:pt idx="9342">
                  <c:v>31310</c:v>
                </c:pt>
                <c:pt idx="9343">
                  <c:v>31309</c:v>
                </c:pt>
                <c:pt idx="9344">
                  <c:v>31308</c:v>
                </c:pt>
                <c:pt idx="9345">
                  <c:v>31307</c:v>
                </c:pt>
                <c:pt idx="9346">
                  <c:v>31306</c:v>
                </c:pt>
                <c:pt idx="9347">
                  <c:v>31303</c:v>
                </c:pt>
                <c:pt idx="9348">
                  <c:v>31302</c:v>
                </c:pt>
                <c:pt idx="9349">
                  <c:v>31301</c:v>
                </c:pt>
                <c:pt idx="9350">
                  <c:v>31300</c:v>
                </c:pt>
                <c:pt idx="9351">
                  <c:v>31299</c:v>
                </c:pt>
                <c:pt idx="9352">
                  <c:v>31296</c:v>
                </c:pt>
                <c:pt idx="9353">
                  <c:v>31295</c:v>
                </c:pt>
                <c:pt idx="9354">
                  <c:v>31294</c:v>
                </c:pt>
                <c:pt idx="9355">
                  <c:v>31293</c:v>
                </c:pt>
                <c:pt idx="9356">
                  <c:v>31289</c:v>
                </c:pt>
                <c:pt idx="9357">
                  <c:v>31288</c:v>
                </c:pt>
                <c:pt idx="9358">
                  <c:v>31287</c:v>
                </c:pt>
                <c:pt idx="9359">
                  <c:v>31286</c:v>
                </c:pt>
                <c:pt idx="9360">
                  <c:v>31285</c:v>
                </c:pt>
                <c:pt idx="9361">
                  <c:v>31282</c:v>
                </c:pt>
                <c:pt idx="9362">
                  <c:v>31281</c:v>
                </c:pt>
                <c:pt idx="9363">
                  <c:v>31280</c:v>
                </c:pt>
                <c:pt idx="9364">
                  <c:v>31279</c:v>
                </c:pt>
                <c:pt idx="9365">
                  <c:v>31278</c:v>
                </c:pt>
                <c:pt idx="9366">
                  <c:v>31275</c:v>
                </c:pt>
                <c:pt idx="9367">
                  <c:v>31274</c:v>
                </c:pt>
                <c:pt idx="9368">
                  <c:v>31273</c:v>
                </c:pt>
                <c:pt idx="9369">
                  <c:v>31272</c:v>
                </c:pt>
                <c:pt idx="9370">
                  <c:v>31271</c:v>
                </c:pt>
                <c:pt idx="9371">
                  <c:v>31268</c:v>
                </c:pt>
                <c:pt idx="9372">
                  <c:v>31267</c:v>
                </c:pt>
                <c:pt idx="9373">
                  <c:v>31266</c:v>
                </c:pt>
                <c:pt idx="9374">
                  <c:v>31265</c:v>
                </c:pt>
                <c:pt idx="9375">
                  <c:v>31264</c:v>
                </c:pt>
                <c:pt idx="9376">
                  <c:v>31261</c:v>
                </c:pt>
                <c:pt idx="9377">
                  <c:v>31260</c:v>
                </c:pt>
                <c:pt idx="9378">
                  <c:v>31259</c:v>
                </c:pt>
                <c:pt idx="9379">
                  <c:v>31258</c:v>
                </c:pt>
                <c:pt idx="9380">
                  <c:v>31257</c:v>
                </c:pt>
                <c:pt idx="9381">
                  <c:v>31254</c:v>
                </c:pt>
                <c:pt idx="9382">
                  <c:v>31253</c:v>
                </c:pt>
                <c:pt idx="9383">
                  <c:v>31252</c:v>
                </c:pt>
                <c:pt idx="9384">
                  <c:v>31251</c:v>
                </c:pt>
                <c:pt idx="9385">
                  <c:v>31250</c:v>
                </c:pt>
                <c:pt idx="9386">
                  <c:v>31247</c:v>
                </c:pt>
                <c:pt idx="9387">
                  <c:v>31246</c:v>
                </c:pt>
                <c:pt idx="9388">
                  <c:v>31245</c:v>
                </c:pt>
                <c:pt idx="9389">
                  <c:v>31244</c:v>
                </c:pt>
                <c:pt idx="9390">
                  <c:v>31243</c:v>
                </c:pt>
                <c:pt idx="9391">
                  <c:v>31240</c:v>
                </c:pt>
                <c:pt idx="9392">
                  <c:v>31239</c:v>
                </c:pt>
                <c:pt idx="9393">
                  <c:v>31238</c:v>
                </c:pt>
                <c:pt idx="9394">
                  <c:v>31237</c:v>
                </c:pt>
                <c:pt idx="9395">
                  <c:v>31236</c:v>
                </c:pt>
                <c:pt idx="9396">
                  <c:v>31233</c:v>
                </c:pt>
                <c:pt idx="9397">
                  <c:v>31231</c:v>
                </c:pt>
                <c:pt idx="9398">
                  <c:v>31230</c:v>
                </c:pt>
                <c:pt idx="9399">
                  <c:v>31229</c:v>
                </c:pt>
                <c:pt idx="9400">
                  <c:v>31226</c:v>
                </c:pt>
                <c:pt idx="9401">
                  <c:v>31225</c:v>
                </c:pt>
                <c:pt idx="9402">
                  <c:v>31224</c:v>
                </c:pt>
                <c:pt idx="9403">
                  <c:v>31223</c:v>
                </c:pt>
                <c:pt idx="9404">
                  <c:v>31222</c:v>
                </c:pt>
                <c:pt idx="9405">
                  <c:v>31219</c:v>
                </c:pt>
                <c:pt idx="9406">
                  <c:v>31218</c:v>
                </c:pt>
                <c:pt idx="9407">
                  <c:v>31217</c:v>
                </c:pt>
                <c:pt idx="9408">
                  <c:v>31216</c:v>
                </c:pt>
                <c:pt idx="9409">
                  <c:v>31215</c:v>
                </c:pt>
                <c:pt idx="9410">
                  <c:v>31212</c:v>
                </c:pt>
                <c:pt idx="9411">
                  <c:v>31211</c:v>
                </c:pt>
                <c:pt idx="9412">
                  <c:v>31210</c:v>
                </c:pt>
                <c:pt idx="9413">
                  <c:v>31209</c:v>
                </c:pt>
                <c:pt idx="9414">
                  <c:v>31208</c:v>
                </c:pt>
                <c:pt idx="9415">
                  <c:v>31205</c:v>
                </c:pt>
                <c:pt idx="9416">
                  <c:v>31204</c:v>
                </c:pt>
                <c:pt idx="9417">
                  <c:v>31203</c:v>
                </c:pt>
                <c:pt idx="9418">
                  <c:v>31202</c:v>
                </c:pt>
                <c:pt idx="9419">
                  <c:v>31201</c:v>
                </c:pt>
                <c:pt idx="9420">
                  <c:v>31198</c:v>
                </c:pt>
                <c:pt idx="9421">
                  <c:v>31197</c:v>
                </c:pt>
                <c:pt idx="9422">
                  <c:v>31196</c:v>
                </c:pt>
                <c:pt idx="9423">
                  <c:v>31195</c:v>
                </c:pt>
                <c:pt idx="9424">
                  <c:v>31191</c:v>
                </c:pt>
                <c:pt idx="9425">
                  <c:v>31190</c:v>
                </c:pt>
                <c:pt idx="9426">
                  <c:v>31189</c:v>
                </c:pt>
                <c:pt idx="9427">
                  <c:v>31188</c:v>
                </c:pt>
                <c:pt idx="9428">
                  <c:v>31187</c:v>
                </c:pt>
                <c:pt idx="9429">
                  <c:v>31184</c:v>
                </c:pt>
                <c:pt idx="9430">
                  <c:v>31183</c:v>
                </c:pt>
                <c:pt idx="9431">
                  <c:v>31182</c:v>
                </c:pt>
                <c:pt idx="9432">
                  <c:v>31181</c:v>
                </c:pt>
                <c:pt idx="9433">
                  <c:v>31180</c:v>
                </c:pt>
                <c:pt idx="9434">
                  <c:v>31177</c:v>
                </c:pt>
                <c:pt idx="9435">
                  <c:v>31176</c:v>
                </c:pt>
                <c:pt idx="9436">
                  <c:v>31175</c:v>
                </c:pt>
                <c:pt idx="9437">
                  <c:v>31174</c:v>
                </c:pt>
                <c:pt idx="9438">
                  <c:v>31173</c:v>
                </c:pt>
                <c:pt idx="9439">
                  <c:v>31170</c:v>
                </c:pt>
                <c:pt idx="9440">
                  <c:v>31169</c:v>
                </c:pt>
                <c:pt idx="9441">
                  <c:v>31168</c:v>
                </c:pt>
                <c:pt idx="9442">
                  <c:v>31167</c:v>
                </c:pt>
                <c:pt idx="9443">
                  <c:v>31166</c:v>
                </c:pt>
                <c:pt idx="9444">
                  <c:v>31163</c:v>
                </c:pt>
                <c:pt idx="9445">
                  <c:v>31162</c:v>
                </c:pt>
                <c:pt idx="9446">
                  <c:v>31161</c:v>
                </c:pt>
                <c:pt idx="9447">
                  <c:v>31160</c:v>
                </c:pt>
                <c:pt idx="9448">
                  <c:v>31159</c:v>
                </c:pt>
                <c:pt idx="9449">
                  <c:v>31156</c:v>
                </c:pt>
                <c:pt idx="9450">
                  <c:v>31155</c:v>
                </c:pt>
                <c:pt idx="9451">
                  <c:v>31154</c:v>
                </c:pt>
                <c:pt idx="9452">
                  <c:v>31153</c:v>
                </c:pt>
                <c:pt idx="9453">
                  <c:v>31152</c:v>
                </c:pt>
                <c:pt idx="9454">
                  <c:v>31149</c:v>
                </c:pt>
                <c:pt idx="9455">
                  <c:v>31148</c:v>
                </c:pt>
                <c:pt idx="9456">
                  <c:v>31147</c:v>
                </c:pt>
                <c:pt idx="9457">
                  <c:v>31146</c:v>
                </c:pt>
                <c:pt idx="9458">
                  <c:v>31145</c:v>
                </c:pt>
                <c:pt idx="9459">
                  <c:v>31141</c:v>
                </c:pt>
                <c:pt idx="9460">
                  <c:v>31140</c:v>
                </c:pt>
                <c:pt idx="9461">
                  <c:v>31139</c:v>
                </c:pt>
                <c:pt idx="9462">
                  <c:v>31138</c:v>
                </c:pt>
                <c:pt idx="9463">
                  <c:v>31135</c:v>
                </c:pt>
                <c:pt idx="9464">
                  <c:v>31134</c:v>
                </c:pt>
                <c:pt idx="9465">
                  <c:v>31133</c:v>
                </c:pt>
                <c:pt idx="9466">
                  <c:v>31132</c:v>
                </c:pt>
                <c:pt idx="9467">
                  <c:v>31131</c:v>
                </c:pt>
                <c:pt idx="9468">
                  <c:v>31128</c:v>
                </c:pt>
                <c:pt idx="9469">
                  <c:v>31127</c:v>
                </c:pt>
                <c:pt idx="9470">
                  <c:v>31126</c:v>
                </c:pt>
                <c:pt idx="9471">
                  <c:v>31125</c:v>
                </c:pt>
                <c:pt idx="9472">
                  <c:v>31124</c:v>
                </c:pt>
                <c:pt idx="9473">
                  <c:v>31121</c:v>
                </c:pt>
                <c:pt idx="9474">
                  <c:v>31120</c:v>
                </c:pt>
                <c:pt idx="9475">
                  <c:v>31119</c:v>
                </c:pt>
                <c:pt idx="9476">
                  <c:v>31118</c:v>
                </c:pt>
                <c:pt idx="9477">
                  <c:v>31117</c:v>
                </c:pt>
                <c:pt idx="9478">
                  <c:v>31114</c:v>
                </c:pt>
                <c:pt idx="9479">
                  <c:v>31113</c:v>
                </c:pt>
                <c:pt idx="9480">
                  <c:v>31112</c:v>
                </c:pt>
                <c:pt idx="9481">
                  <c:v>31111</c:v>
                </c:pt>
                <c:pt idx="9482">
                  <c:v>31110</c:v>
                </c:pt>
                <c:pt idx="9483">
                  <c:v>31107</c:v>
                </c:pt>
                <c:pt idx="9484">
                  <c:v>31106</c:v>
                </c:pt>
                <c:pt idx="9485">
                  <c:v>31105</c:v>
                </c:pt>
                <c:pt idx="9486">
                  <c:v>31104</c:v>
                </c:pt>
                <c:pt idx="9487">
                  <c:v>31103</c:v>
                </c:pt>
                <c:pt idx="9488">
                  <c:v>31100</c:v>
                </c:pt>
                <c:pt idx="9489">
                  <c:v>31099</c:v>
                </c:pt>
                <c:pt idx="9490">
                  <c:v>31098</c:v>
                </c:pt>
                <c:pt idx="9491">
                  <c:v>31097</c:v>
                </c:pt>
                <c:pt idx="9492">
                  <c:v>31093</c:v>
                </c:pt>
                <c:pt idx="9493">
                  <c:v>31092</c:v>
                </c:pt>
                <c:pt idx="9494">
                  <c:v>31091</c:v>
                </c:pt>
                <c:pt idx="9495">
                  <c:v>31090</c:v>
                </c:pt>
                <c:pt idx="9496">
                  <c:v>31089</c:v>
                </c:pt>
                <c:pt idx="9497">
                  <c:v>31086</c:v>
                </c:pt>
                <c:pt idx="9498">
                  <c:v>31085</c:v>
                </c:pt>
                <c:pt idx="9499">
                  <c:v>31084</c:v>
                </c:pt>
                <c:pt idx="9500">
                  <c:v>31083</c:v>
                </c:pt>
                <c:pt idx="9501">
                  <c:v>31082</c:v>
                </c:pt>
                <c:pt idx="9502">
                  <c:v>31079</c:v>
                </c:pt>
                <c:pt idx="9503">
                  <c:v>31078</c:v>
                </c:pt>
                <c:pt idx="9504">
                  <c:v>31077</c:v>
                </c:pt>
                <c:pt idx="9505">
                  <c:v>31076</c:v>
                </c:pt>
                <c:pt idx="9506">
                  <c:v>31075</c:v>
                </c:pt>
                <c:pt idx="9507">
                  <c:v>31072</c:v>
                </c:pt>
                <c:pt idx="9508">
                  <c:v>31071</c:v>
                </c:pt>
                <c:pt idx="9509">
                  <c:v>31070</c:v>
                </c:pt>
                <c:pt idx="9510">
                  <c:v>31069</c:v>
                </c:pt>
                <c:pt idx="9511">
                  <c:v>31068</c:v>
                </c:pt>
                <c:pt idx="9512">
                  <c:v>31065</c:v>
                </c:pt>
                <c:pt idx="9513">
                  <c:v>31064</c:v>
                </c:pt>
                <c:pt idx="9514">
                  <c:v>31063</c:v>
                </c:pt>
                <c:pt idx="9515">
                  <c:v>31062</c:v>
                </c:pt>
                <c:pt idx="9516">
                  <c:v>31061</c:v>
                </c:pt>
                <c:pt idx="9517">
                  <c:v>31058</c:v>
                </c:pt>
                <c:pt idx="9518">
                  <c:v>31057</c:v>
                </c:pt>
                <c:pt idx="9519">
                  <c:v>31056</c:v>
                </c:pt>
                <c:pt idx="9520">
                  <c:v>31055</c:v>
                </c:pt>
                <c:pt idx="9521">
                  <c:v>31054</c:v>
                </c:pt>
                <c:pt idx="9522">
                  <c:v>31051</c:v>
                </c:pt>
                <c:pt idx="9523">
                  <c:v>31050</c:v>
                </c:pt>
                <c:pt idx="9524">
                  <c:v>31049</c:v>
                </c:pt>
              </c:numCache>
            </c:numRef>
          </c:cat>
          <c:val>
            <c:numRef>
              <c:f>'[1]Price History'!$B$4:$B$9528</c:f>
              <c:numCache>
                <c:formatCode>General</c:formatCode>
                <c:ptCount val="9525"/>
                <c:pt idx="0">
                  <c:v>130.43</c:v>
                </c:pt>
                <c:pt idx="1">
                  <c:v>132.28</c:v>
                </c:pt>
                <c:pt idx="2">
                  <c:v>131.16999999999999</c:v>
                </c:pt>
                <c:pt idx="3">
                  <c:v>132.66999999999999</c:v>
                </c:pt>
                <c:pt idx="4">
                  <c:v>129.32</c:v>
                </c:pt>
                <c:pt idx="5">
                  <c:v>128.56</c:v>
                </c:pt>
                <c:pt idx="6">
                  <c:v>131.68</c:v>
                </c:pt>
                <c:pt idx="7">
                  <c:v>132.91999999999999</c:v>
                </c:pt>
                <c:pt idx="8">
                  <c:v>134.25</c:v>
                </c:pt>
                <c:pt idx="9">
                  <c:v>132.53</c:v>
                </c:pt>
                <c:pt idx="10">
                  <c:v>129.69999999999999</c:v>
                </c:pt>
                <c:pt idx="11">
                  <c:v>132.25</c:v>
                </c:pt>
                <c:pt idx="12">
                  <c:v>133.11000000000001</c:v>
                </c:pt>
                <c:pt idx="13">
                  <c:v>130.94999999999999</c:v>
                </c:pt>
                <c:pt idx="14">
                  <c:v>131.31</c:v>
                </c:pt>
                <c:pt idx="15">
                  <c:v>130.06</c:v>
                </c:pt>
                <c:pt idx="16">
                  <c:v>133.38999999999999</c:v>
                </c:pt>
                <c:pt idx="17">
                  <c:v>134.77000000000001</c:v>
                </c:pt>
                <c:pt idx="18">
                  <c:v>133.55000000000001</c:v>
                </c:pt>
                <c:pt idx="19">
                  <c:v>134.33000000000001</c:v>
                </c:pt>
                <c:pt idx="20">
                  <c:v>133.19</c:v>
                </c:pt>
                <c:pt idx="21">
                  <c:v>133.47</c:v>
                </c:pt>
                <c:pt idx="22">
                  <c:v>134.91999999999999</c:v>
                </c:pt>
                <c:pt idx="23">
                  <c:v>135.22</c:v>
                </c:pt>
                <c:pt idx="24">
                  <c:v>138.07</c:v>
                </c:pt>
                <c:pt idx="25">
                  <c:v>136.84</c:v>
                </c:pt>
                <c:pt idx="26">
                  <c:v>136.43</c:v>
                </c:pt>
                <c:pt idx="27">
                  <c:v>135.74</c:v>
                </c:pt>
                <c:pt idx="28">
                  <c:v>132.34</c:v>
                </c:pt>
                <c:pt idx="29">
                  <c:v>133</c:v>
                </c:pt>
                <c:pt idx="30">
                  <c:v>134.47999999999999</c:v>
                </c:pt>
                <c:pt idx="31">
                  <c:v>132.55000000000001</c:v>
                </c:pt>
                <c:pt idx="32">
                  <c:v>132.47999999999999</c:v>
                </c:pt>
                <c:pt idx="33">
                  <c:v>132.88</c:v>
                </c:pt>
                <c:pt idx="34">
                  <c:v>131.6</c:v>
                </c:pt>
                <c:pt idx="35">
                  <c:v>135.87</c:v>
                </c:pt>
                <c:pt idx="36">
                  <c:v>134.97</c:v>
                </c:pt>
                <c:pt idx="37">
                  <c:v>134</c:v>
                </c:pt>
                <c:pt idx="38">
                  <c:v>134.57</c:v>
                </c:pt>
                <c:pt idx="39">
                  <c:v>137.02000000000001</c:v>
                </c:pt>
                <c:pt idx="40">
                  <c:v>139.07</c:v>
                </c:pt>
                <c:pt idx="41">
                  <c:v>139.52000000000001</c:v>
                </c:pt>
                <c:pt idx="42">
                  <c:v>139.37</c:v>
                </c:pt>
                <c:pt idx="43">
                  <c:v>132.6</c:v>
                </c:pt>
                <c:pt idx="44">
                  <c:v>132.22</c:v>
                </c:pt>
                <c:pt idx="45">
                  <c:v>129.82</c:v>
                </c:pt>
                <c:pt idx="46">
                  <c:v>129.13999999999999</c:v>
                </c:pt>
                <c:pt idx="47">
                  <c:v>128.87</c:v>
                </c:pt>
                <c:pt idx="48">
                  <c:v>127.61</c:v>
                </c:pt>
                <c:pt idx="49">
                  <c:v>126.58</c:v>
                </c:pt>
                <c:pt idx="50">
                  <c:v>125.57</c:v>
                </c:pt>
                <c:pt idx="51">
                  <c:v>130.5</c:v>
                </c:pt>
                <c:pt idx="52">
                  <c:v>132.68</c:v>
                </c:pt>
                <c:pt idx="53">
                  <c:v>132.54</c:v>
                </c:pt>
                <c:pt idx="54">
                  <c:v>132.05000000000001</c:v>
                </c:pt>
                <c:pt idx="55">
                  <c:v>129.75</c:v>
                </c:pt>
                <c:pt idx="56">
                  <c:v>126.59</c:v>
                </c:pt>
                <c:pt idx="57">
                  <c:v>121.98</c:v>
                </c:pt>
                <c:pt idx="58">
                  <c:v>132.02000000000001</c:v>
                </c:pt>
                <c:pt idx="59">
                  <c:v>132.21</c:v>
                </c:pt>
                <c:pt idx="60">
                  <c:v>132.55000000000001</c:v>
                </c:pt>
                <c:pt idx="61">
                  <c:v>130.63999999999999</c:v>
                </c:pt>
                <c:pt idx="62">
                  <c:v>129.56</c:v>
                </c:pt>
                <c:pt idx="63">
                  <c:v>128.77000000000001</c:v>
                </c:pt>
                <c:pt idx="64">
                  <c:v>129.07</c:v>
                </c:pt>
                <c:pt idx="65">
                  <c:v>127.82</c:v>
                </c:pt>
                <c:pt idx="66">
                  <c:v>125.37</c:v>
                </c:pt>
                <c:pt idx="67">
                  <c:v>125.07</c:v>
                </c:pt>
                <c:pt idx="68">
                  <c:v>125.45</c:v>
                </c:pt>
                <c:pt idx="69">
                  <c:v>125.4</c:v>
                </c:pt>
                <c:pt idx="70">
                  <c:v>125.32</c:v>
                </c:pt>
                <c:pt idx="71">
                  <c:v>125.13</c:v>
                </c:pt>
                <c:pt idx="72">
                  <c:v>124.25</c:v>
                </c:pt>
                <c:pt idx="73">
                  <c:v>122.63</c:v>
                </c:pt>
                <c:pt idx="74">
                  <c:v>121.58</c:v>
                </c:pt>
                <c:pt idx="75">
                  <c:v>121.92</c:v>
                </c:pt>
                <c:pt idx="76">
                  <c:v>122.37</c:v>
                </c:pt>
                <c:pt idx="77">
                  <c:v>124.12</c:v>
                </c:pt>
                <c:pt idx="78">
                  <c:v>123.72</c:v>
                </c:pt>
                <c:pt idx="79">
                  <c:v>123.62</c:v>
                </c:pt>
                <c:pt idx="80">
                  <c:v>120.69</c:v>
                </c:pt>
                <c:pt idx="81">
                  <c:v>122.17</c:v>
                </c:pt>
                <c:pt idx="82">
                  <c:v>118.29</c:v>
                </c:pt>
                <c:pt idx="83">
                  <c:v>120.62</c:v>
                </c:pt>
                <c:pt idx="84">
                  <c:v>119.38</c:v>
                </c:pt>
                <c:pt idx="85">
                  <c:v>119.46</c:v>
                </c:pt>
                <c:pt idx="86">
                  <c:v>119.41</c:v>
                </c:pt>
                <c:pt idx="87">
                  <c:v>121.7</c:v>
                </c:pt>
                <c:pt idx="88">
                  <c:v>121.02</c:v>
                </c:pt>
                <c:pt idx="89">
                  <c:v>122.3</c:v>
                </c:pt>
                <c:pt idx="90">
                  <c:v>123.37</c:v>
                </c:pt>
                <c:pt idx="91">
                  <c:v>124.87</c:v>
                </c:pt>
                <c:pt idx="92">
                  <c:v>125.32</c:v>
                </c:pt>
                <c:pt idx="93">
                  <c:v>127.51</c:v>
                </c:pt>
                <c:pt idx="94">
                  <c:v>125.45</c:v>
                </c:pt>
                <c:pt idx="95">
                  <c:v>128.63</c:v>
                </c:pt>
                <c:pt idx="96">
                  <c:v>128.47999999999999</c:v>
                </c:pt>
                <c:pt idx="97">
                  <c:v>126</c:v>
                </c:pt>
                <c:pt idx="98">
                  <c:v>123.37</c:v>
                </c:pt>
                <c:pt idx="99">
                  <c:v>124.13</c:v>
                </c:pt>
                <c:pt idx="100">
                  <c:v>122.6</c:v>
                </c:pt>
                <c:pt idx="101">
                  <c:v>119.2</c:v>
                </c:pt>
                <c:pt idx="102">
                  <c:v>119.07</c:v>
                </c:pt>
                <c:pt idx="103">
                  <c:v>122.43</c:v>
                </c:pt>
                <c:pt idx="104">
                  <c:v>131.35</c:v>
                </c:pt>
                <c:pt idx="105">
                  <c:v>148.21</c:v>
                </c:pt>
                <c:pt idx="106">
                  <c:v>148.05000000000001</c:v>
                </c:pt>
                <c:pt idx="107">
                  <c:v>147.47999999999999</c:v>
                </c:pt>
                <c:pt idx="108">
                  <c:v>147.62</c:v>
                </c:pt>
                <c:pt idx="109">
                  <c:v>149.18</c:v>
                </c:pt>
                <c:pt idx="110">
                  <c:v>151.31</c:v>
                </c:pt>
                <c:pt idx="111">
                  <c:v>149.56</c:v>
                </c:pt>
                <c:pt idx="112">
                  <c:v>152.74</c:v>
                </c:pt>
                <c:pt idx="113">
                  <c:v>154.62</c:v>
                </c:pt>
                <c:pt idx="114">
                  <c:v>152.51</c:v>
                </c:pt>
                <c:pt idx="115">
                  <c:v>151.97999999999999</c:v>
                </c:pt>
                <c:pt idx="116">
                  <c:v>152.99</c:v>
                </c:pt>
                <c:pt idx="117">
                  <c:v>156.21</c:v>
                </c:pt>
                <c:pt idx="118">
                  <c:v>154.24</c:v>
                </c:pt>
                <c:pt idx="119">
                  <c:v>155.30000000000001</c:v>
                </c:pt>
                <c:pt idx="120">
                  <c:v>156.94</c:v>
                </c:pt>
                <c:pt idx="121">
                  <c:v>156.86000000000001</c:v>
                </c:pt>
                <c:pt idx="122">
                  <c:v>159.87</c:v>
                </c:pt>
                <c:pt idx="123">
                  <c:v>159.63</c:v>
                </c:pt>
                <c:pt idx="124">
                  <c:v>157.65</c:v>
                </c:pt>
                <c:pt idx="125">
                  <c:v>155.88</c:v>
                </c:pt>
                <c:pt idx="126">
                  <c:v>157.08000000000001</c:v>
                </c:pt>
                <c:pt idx="127">
                  <c:v>157.22</c:v>
                </c:pt>
                <c:pt idx="128">
                  <c:v>153.22999999999999</c:v>
                </c:pt>
                <c:pt idx="129">
                  <c:v>154.29</c:v>
                </c:pt>
                <c:pt idx="130">
                  <c:v>157.41</c:v>
                </c:pt>
                <c:pt idx="131">
                  <c:v>156.54</c:v>
                </c:pt>
                <c:pt idx="132">
                  <c:v>154.99</c:v>
                </c:pt>
                <c:pt idx="133">
                  <c:v>151.47</c:v>
                </c:pt>
                <c:pt idx="134">
                  <c:v>151.04</c:v>
                </c:pt>
                <c:pt idx="135">
                  <c:v>151.01</c:v>
                </c:pt>
                <c:pt idx="136">
                  <c:v>148.91999999999999</c:v>
                </c:pt>
                <c:pt idx="137">
                  <c:v>149.87</c:v>
                </c:pt>
                <c:pt idx="138">
                  <c:v>147.22999999999999</c:v>
                </c:pt>
                <c:pt idx="139">
                  <c:v>146</c:v>
                </c:pt>
                <c:pt idx="140">
                  <c:v>143.44999999999999</c:v>
                </c:pt>
                <c:pt idx="141">
                  <c:v>142.83000000000001</c:v>
                </c:pt>
                <c:pt idx="142">
                  <c:v>141.94999999999999</c:v>
                </c:pt>
                <c:pt idx="143">
                  <c:v>143.80000000000001</c:v>
                </c:pt>
                <c:pt idx="144">
                  <c:v>144.22999999999999</c:v>
                </c:pt>
                <c:pt idx="145">
                  <c:v>145.44</c:v>
                </c:pt>
                <c:pt idx="146">
                  <c:v>145.01</c:v>
                </c:pt>
                <c:pt idx="147">
                  <c:v>145.35</c:v>
                </c:pt>
                <c:pt idx="148">
                  <c:v>145.78</c:v>
                </c:pt>
                <c:pt idx="149">
                  <c:v>144.05000000000001</c:v>
                </c:pt>
                <c:pt idx="150">
                  <c:v>142.07</c:v>
                </c:pt>
                <c:pt idx="151">
                  <c:v>142.63</c:v>
                </c:pt>
                <c:pt idx="152">
                  <c:v>139.46</c:v>
                </c:pt>
                <c:pt idx="153">
                  <c:v>138.74</c:v>
                </c:pt>
                <c:pt idx="154">
                  <c:v>141.66999999999999</c:v>
                </c:pt>
                <c:pt idx="155">
                  <c:v>142.82</c:v>
                </c:pt>
                <c:pt idx="156">
                  <c:v>139.29</c:v>
                </c:pt>
                <c:pt idx="157">
                  <c:v>136.16</c:v>
                </c:pt>
                <c:pt idx="158">
                  <c:v>135.99</c:v>
                </c:pt>
                <c:pt idx="159">
                  <c:v>135.16</c:v>
                </c:pt>
                <c:pt idx="160">
                  <c:v>136.38</c:v>
                </c:pt>
                <c:pt idx="161">
                  <c:v>134.53</c:v>
                </c:pt>
                <c:pt idx="162">
                  <c:v>135.05000000000001</c:v>
                </c:pt>
                <c:pt idx="163">
                  <c:v>136.44999999999999</c:v>
                </c:pt>
                <c:pt idx="164">
                  <c:v>137.99</c:v>
                </c:pt>
                <c:pt idx="165">
                  <c:v>138.88</c:v>
                </c:pt>
                <c:pt idx="166">
                  <c:v>133.53</c:v>
                </c:pt>
                <c:pt idx="167">
                  <c:v>134.37</c:v>
                </c:pt>
                <c:pt idx="168">
                  <c:v>133.94999999999999</c:v>
                </c:pt>
                <c:pt idx="169">
                  <c:v>135.33000000000001</c:v>
                </c:pt>
                <c:pt idx="170">
                  <c:v>136.08000000000001</c:v>
                </c:pt>
                <c:pt idx="171">
                  <c:v>137.69</c:v>
                </c:pt>
                <c:pt idx="172">
                  <c:v>137.99</c:v>
                </c:pt>
                <c:pt idx="173">
                  <c:v>137.96</c:v>
                </c:pt>
                <c:pt idx="174">
                  <c:v>139.33000000000001</c:v>
                </c:pt>
                <c:pt idx="175">
                  <c:v>140.99</c:v>
                </c:pt>
                <c:pt idx="176">
                  <c:v>140.85</c:v>
                </c:pt>
                <c:pt idx="177">
                  <c:v>140.91</c:v>
                </c:pt>
                <c:pt idx="178">
                  <c:v>139.81</c:v>
                </c:pt>
                <c:pt idx="179">
                  <c:v>137.52000000000001</c:v>
                </c:pt>
                <c:pt idx="180">
                  <c:v>135.84</c:v>
                </c:pt>
                <c:pt idx="181">
                  <c:v>135.75</c:v>
                </c:pt>
                <c:pt idx="182">
                  <c:v>137.15</c:v>
                </c:pt>
                <c:pt idx="183">
                  <c:v>140.19999999999999</c:v>
                </c:pt>
                <c:pt idx="184">
                  <c:v>140.19</c:v>
                </c:pt>
                <c:pt idx="185">
                  <c:v>141.22</c:v>
                </c:pt>
                <c:pt idx="186">
                  <c:v>143.94</c:v>
                </c:pt>
                <c:pt idx="187">
                  <c:v>142.52000000000001</c:v>
                </c:pt>
                <c:pt idx="188">
                  <c:v>145.06</c:v>
                </c:pt>
                <c:pt idx="189">
                  <c:v>145.47</c:v>
                </c:pt>
                <c:pt idx="190">
                  <c:v>143.44</c:v>
                </c:pt>
                <c:pt idx="191">
                  <c:v>144.19999999999999</c:v>
                </c:pt>
                <c:pt idx="192">
                  <c:v>144.61000000000001</c:v>
                </c:pt>
                <c:pt idx="193">
                  <c:v>144.88999999999999</c:v>
                </c:pt>
                <c:pt idx="194">
                  <c:v>143.52000000000001</c:v>
                </c:pt>
                <c:pt idx="195">
                  <c:v>143.91999999999999</c:v>
                </c:pt>
                <c:pt idx="196">
                  <c:v>142</c:v>
                </c:pt>
                <c:pt idx="197">
                  <c:v>144.65</c:v>
                </c:pt>
                <c:pt idx="198">
                  <c:v>144.69</c:v>
                </c:pt>
                <c:pt idx="199">
                  <c:v>143.16999999999999</c:v>
                </c:pt>
                <c:pt idx="200">
                  <c:v>142.71</c:v>
                </c:pt>
                <c:pt idx="201">
                  <c:v>142.78</c:v>
                </c:pt>
                <c:pt idx="202">
                  <c:v>140.76</c:v>
                </c:pt>
                <c:pt idx="203">
                  <c:v>139.49</c:v>
                </c:pt>
                <c:pt idx="204">
                  <c:v>139.80000000000001</c:v>
                </c:pt>
                <c:pt idx="205">
                  <c:v>139.62</c:v>
                </c:pt>
                <c:pt idx="206">
                  <c:v>139.19999999999999</c:v>
                </c:pt>
                <c:pt idx="207">
                  <c:v>138.75</c:v>
                </c:pt>
                <c:pt idx="208">
                  <c:v>143.34</c:v>
                </c:pt>
                <c:pt idx="209">
                  <c:v>145.77000000000001</c:v>
                </c:pt>
                <c:pt idx="210">
                  <c:v>144.94</c:v>
                </c:pt>
                <c:pt idx="211">
                  <c:v>143.57</c:v>
                </c:pt>
                <c:pt idx="212">
                  <c:v>141.03</c:v>
                </c:pt>
                <c:pt idx="213">
                  <c:v>138.5</c:v>
                </c:pt>
                <c:pt idx="214">
                  <c:v>137.15</c:v>
                </c:pt>
                <c:pt idx="215">
                  <c:v>138.55000000000001</c:v>
                </c:pt>
                <c:pt idx="216">
                  <c:v>139</c:v>
                </c:pt>
                <c:pt idx="217">
                  <c:v>137.51</c:v>
                </c:pt>
                <c:pt idx="218">
                  <c:v>135.47</c:v>
                </c:pt>
                <c:pt idx="219">
                  <c:v>137.13999999999999</c:v>
                </c:pt>
                <c:pt idx="220">
                  <c:v>140.63</c:v>
                </c:pt>
                <c:pt idx="221">
                  <c:v>142.63</c:v>
                </c:pt>
                <c:pt idx="222">
                  <c:v>144.9</c:v>
                </c:pt>
                <c:pt idx="223">
                  <c:v>146.54</c:v>
                </c:pt>
                <c:pt idx="224">
                  <c:v>145.81</c:v>
                </c:pt>
                <c:pt idx="225">
                  <c:v>144.78</c:v>
                </c:pt>
                <c:pt idx="226">
                  <c:v>142.38999999999999</c:v>
                </c:pt>
                <c:pt idx="227">
                  <c:v>143.16</c:v>
                </c:pt>
                <c:pt idx="228">
                  <c:v>141.94</c:v>
                </c:pt>
                <c:pt idx="229">
                  <c:v>143.16999999999999</c:v>
                </c:pt>
                <c:pt idx="230">
                  <c:v>146.91</c:v>
                </c:pt>
                <c:pt idx="231">
                  <c:v>147.76</c:v>
                </c:pt>
                <c:pt idx="232">
                  <c:v>148.5</c:v>
                </c:pt>
                <c:pt idx="233">
                  <c:v>148.44</c:v>
                </c:pt>
                <c:pt idx="234">
                  <c:v>149.79</c:v>
                </c:pt>
                <c:pt idx="235">
                  <c:v>149.27000000000001</c:v>
                </c:pt>
                <c:pt idx="236">
                  <c:v>150.22999999999999</c:v>
                </c:pt>
                <c:pt idx="237">
                  <c:v>151.28</c:v>
                </c:pt>
                <c:pt idx="238">
                  <c:v>150.18</c:v>
                </c:pt>
                <c:pt idx="239">
                  <c:v>149.72</c:v>
                </c:pt>
                <c:pt idx="240">
                  <c:v>149.79</c:v>
                </c:pt>
                <c:pt idx="241">
                  <c:v>149.41999999999999</c:v>
                </c:pt>
                <c:pt idx="242">
                  <c:v>148.44999999999999</c:v>
                </c:pt>
                <c:pt idx="243">
                  <c:v>147.53</c:v>
                </c:pt>
                <c:pt idx="244">
                  <c:v>148.75</c:v>
                </c:pt>
                <c:pt idx="245">
                  <c:v>150.06</c:v>
                </c:pt>
                <c:pt idx="246">
                  <c:v>148.34</c:v>
                </c:pt>
                <c:pt idx="247">
                  <c:v>146.81</c:v>
                </c:pt>
                <c:pt idx="248">
                  <c:v>146</c:v>
                </c:pt>
                <c:pt idx="249">
                  <c:v>144.69</c:v>
                </c:pt>
                <c:pt idx="250">
                  <c:v>141.68</c:v>
                </c:pt>
                <c:pt idx="251">
                  <c:v>140.55000000000001</c:v>
                </c:pt>
                <c:pt idx="252">
                  <c:v>139.87</c:v>
                </c:pt>
                <c:pt idx="253">
                  <c:v>138.37</c:v>
                </c:pt>
                <c:pt idx="254">
                  <c:v>139.38</c:v>
                </c:pt>
                <c:pt idx="255">
                  <c:v>139.53</c:v>
                </c:pt>
                <c:pt idx="256">
                  <c:v>139.66</c:v>
                </c:pt>
                <c:pt idx="257">
                  <c:v>139.24</c:v>
                </c:pt>
                <c:pt idx="258">
                  <c:v>137.62</c:v>
                </c:pt>
                <c:pt idx="259">
                  <c:v>136.62</c:v>
                </c:pt>
                <c:pt idx="260">
                  <c:v>135.72999999999999</c:v>
                </c:pt>
                <c:pt idx="261">
                  <c:v>137.05000000000001</c:v>
                </c:pt>
                <c:pt idx="262">
                  <c:v>139.38</c:v>
                </c:pt>
                <c:pt idx="263">
                  <c:v>140.44</c:v>
                </c:pt>
                <c:pt idx="264">
                  <c:v>140.5</c:v>
                </c:pt>
                <c:pt idx="265">
                  <c:v>142.25</c:v>
                </c:pt>
                <c:pt idx="266">
                  <c:v>143.16999999999999</c:v>
                </c:pt>
                <c:pt idx="267">
                  <c:v>142.77000000000001</c:v>
                </c:pt>
                <c:pt idx="268">
                  <c:v>142.69</c:v>
                </c:pt>
                <c:pt idx="269">
                  <c:v>143.02000000000001</c:v>
                </c:pt>
                <c:pt idx="270">
                  <c:v>142.74</c:v>
                </c:pt>
                <c:pt idx="271">
                  <c:v>144.72999999999999</c:v>
                </c:pt>
                <c:pt idx="272">
                  <c:v>145.03</c:v>
                </c:pt>
                <c:pt idx="273">
                  <c:v>144.55000000000001</c:v>
                </c:pt>
                <c:pt idx="274">
                  <c:v>144.30000000000001</c:v>
                </c:pt>
                <c:pt idx="275">
                  <c:v>145.06</c:v>
                </c:pt>
                <c:pt idx="276">
                  <c:v>145.88999999999999</c:v>
                </c:pt>
                <c:pt idx="277">
                  <c:v>146.41999999999999</c:v>
                </c:pt>
                <c:pt idx="278">
                  <c:v>147.46</c:v>
                </c:pt>
                <c:pt idx="279">
                  <c:v>147.27000000000001</c:v>
                </c:pt>
                <c:pt idx="280">
                  <c:v>149.25</c:v>
                </c:pt>
                <c:pt idx="281">
                  <c:v>148.56</c:v>
                </c:pt>
                <c:pt idx="282">
                  <c:v>147.78</c:v>
                </c:pt>
                <c:pt idx="283">
                  <c:v>148.1</c:v>
                </c:pt>
                <c:pt idx="284">
                  <c:v>147.69999999999999</c:v>
                </c:pt>
                <c:pt idx="285">
                  <c:v>146.52000000000001</c:v>
                </c:pt>
                <c:pt idx="286">
                  <c:v>147.35</c:v>
                </c:pt>
                <c:pt idx="287">
                  <c:v>148.96</c:v>
                </c:pt>
                <c:pt idx="288">
                  <c:v>148.9</c:v>
                </c:pt>
                <c:pt idx="289">
                  <c:v>150.44999999999999</c:v>
                </c:pt>
                <c:pt idx="290">
                  <c:v>151.44999999999999</c:v>
                </c:pt>
                <c:pt idx="291">
                  <c:v>150.11000000000001</c:v>
                </c:pt>
                <c:pt idx="292">
                  <c:v>149.1</c:v>
                </c:pt>
                <c:pt idx="293">
                  <c:v>150.69999999999999</c:v>
                </c:pt>
                <c:pt idx="294">
                  <c:v>150.75</c:v>
                </c:pt>
                <c:pt idx="295">
                  <c:v>149.53</c:v>
                </c:pt>
                <c:pt idx="296">
                  <c:v>149.06</c:v>
                </c:pt>
                <c:pt idx="297">
                  <c:v>150.01</c:v>
                </c:pt>
                <c:pt idx="298">
                  <c:v>148.68</c:v>
                </c:pt>
                <c:pt idx="299">
                  <c:v>145.58000000000001</c:v>
                </c:pt>
                <c:pt idx="300">
                  <c:v>145.22999999999999</c:v>
                </c:pt>
                <c:pt idx="301">
                  <c:v>145.49</c:v>
                </c:pt>
                <c:pt idx="302">
                  <c:v>142.84</c:v>
                </c:pt>
                <c:pt idx="303">
                  <c:v>143.82</c:v>
                </c:pt>
                <c:pt idx="304">
                  <c:v>142.22</c:v>
                </c:pt>
                <c:pt idx="305">
                  <c:v>142.55000000000001</c:v>
                </c:pt>
                <c:pt idx="306">
                  <c:v>142.24</c:v>
                </c:pt>
                <c:pt idx="307">
                  <c:v>142.06</c:v>
                </c:pt>
                <c:pt idx="308">
                  <c:v>142.63999999999999</c:v>
                </c:pt>
                <c:pt idx="309">
                  <c:v>142.63</c:v>
                </c:pt>
                <c:pt idx="310">
                  <c:v>142.43</c:v>
                </c:pt>
                <c:pt idx="311">
                  <c:v>141.27000000000001</c:v>
                </c:pt>
                <c:pt idx="312">
                  <c:v>141.16999999999999</c:v>
                </c:pt>
                <c:pt idx="313">
                  <c:v>141.87</c:v>
                </c:pt>
                <c:pt idx="314">
                  <c:v>141.22999999999999</c:v>
                </c:pt>
                <c:pt idx="315">
                  <c:v>141.56</c:v>
                </c:pt>
                <c:pt idx="316">
                  <c:v>141.66</c:v>
                </c:pt>
                <c:pt idx="317">
                  <c:v>141.55000000000001</c:v>
                </c:pt>
                <c:pt idx="318">
                  <c:v>140.58000000000001</c:v>
                </c:pt>
                <c:pt idx="319">
                  <c:v>140.05000000000001</c:v>
                </c:pt>
                <c:pt idx="320">
                  <c:v>140.30000000000001</c:v>
                </c:pt>
                <c:pt idx="321">
                  <c:v>139.59</c:v>
                </c:pt>
                <c:pt idx="322">
                  <c:v>139.71</c:v>
                </c:pt>
                <c:pt idx="323">
                  <c:v>139.94</c:v>
                </c:pt>
                <c:pt idx="324">
                  <c:v>140.11000000000001</c:v>
                </c:pt>
                <c:pt idx="325">
                  <c:v>139.32</c:v>
                </c:pt>
                <c:pt idx="326">
                  <c:v>141.02000000000001</c:v>
                </c:pt>
                <c:pt idx="327">
                  <c:v>137.30000000000001</c:v>
                </c:pt>
                <c:pt idx="328">
                  <c:v>138.1</c:v>
                </c:pt>
                <c:pt idx="329">
                  <c:v>138.53</c:v>
                </c:pt>
                <c:pt idx="330">
                  <c:v>136.91</c:v>
                </c:pt>
                <c:pt idx="331">
                  <c:v>135.96</c:v>
                </c:pt>
                <c:pt idx="332">
                  <c:v>137.03</c:v>
                </c:pt>
                <c:pt idx="333">
                  <c:v>136.4</c:v>
                </c:pt>
                <c:pt idx="334">
                  <c:v>135.16999999999999</c:v>
                </c:pt>
                <c:pt idx="335">
                  <c:v>137.72</c:v>
                </c:pt>
                <c:pt idx="336">
                  <c:v>137.15</c:v>
                </c:pt>
                <c:pt idx="337">
                  <c:v>140</c:v>
                </c:pt>
                <c:pt idx="338">
                  <c:v>140.56</c:v>
                </c:pt>
                <c:pt idx="339">
                  <c:v>140.75</c:v>
                </c:pt>
                <c:pt idx="340">
                  <c:v>139.88</c:v>
                </c:pt>
                <c:pt idx="341">
                  <c:v>139.08000000000001</c:v>
                </c:pt>
                <c:pt idx="342">
                  <c:v>139.83000000000001</c:v>
                </c:pt>
                <c:pt idx="343">
                  <c:v>140.9</c:v>
                </c:pt>
                <c:pt idx="344">
                  <c:v>141.85</c:v>
                </c:pt>
                <c:pt idx="345">
                  <c:v>141.6</c:v>
                </c:pt>
                <c:pt idx="346">
                  <c:v>141.35</c:v>
                </c:pt>
                <c:pt idx="347">
                  <c:v>141.66</c:v>
                </c:pt>
                <c:pt idx="348">
                  <c:v>142.03</c:v>
                </c:pt>
                <c:pt idx="349">
                  <c:v>141.69</c:v>
                </c:pt>
                <c:pt idx="350">
                  <c:v>142.16999999999999</c:v>
                </c:pt>
                <c:pt idx="351">
                  <c:v>142.34</c:v>
                </c:pt>
                <c:pt idx="352">
                  <c:v>141.76</c:v>
                </c:pt>
                <c:pt idx="353">
                  <c:v>141.75</c:v>
                </c:pt>
                <c:pt idx="354">
                  <c:v>142.41999999999999</c:v>
                </c:pt>
                <c:pt idx="355">
                  <c:v>141.91999999999999</c:v>
                </c:pt>
                <c:pt idx="356">
                  <c:v>141.91</c:v>
                </c:pt>
                <c:pt idx="357">
                  <c:v>138.88999999999999</c:v>
                </c:pt>
                <c:pt idx="358">
                  <c:v>139.52000000000001</c:v>
                </c:pt>
                <c:pt idx="359">
                  <c:v>138.24</c:v>
                </c:pt>
                <c:pt idx="360">
                  <c:v>135.94</c:v>
                </c:pt>
                <c:pt idx="361">
                  <c:v>139.55000000000001</c:v>
                </c:pt>
                <c:pt idx="362">
                  <c:v>140.82</c:v>
                </c:pt>
                <c:pt idx="363">
                  <c:v>140.19999999999999</c:v>
                </c:pt>
                <c:pt idx="364">
                  <c:v>141.05000000000001</c:v>
                </c:pt>
                <c:pt idx="365">
                  <c:v>140.6</c:v>
                </c:pt>
                <c:pt idx="366">
                  <c:v>140.72</c:v>
                </c:pt>
                <c:pt idx="367">
                  <c:v>142.12</c:v>
                </c:pt>
                <c:pt idx="368">
                  <c:v>139.91</c:v>
                </c:pt>
                <c:pt idx="369">
                  <c:v>139.63</c:v>
                </c:pt>
                <c:pt idx="370">
                  <c:v>137.88999999999999</c:v>
                </c:pt>
                <c:pt idx="371">
                  <c:v>138.38</c:v>
                </c:pt>
                <c:pt idx="372">
                  <c:v>137.91</c:v>
                </c:pt>
                <c:pt idx="373">
                  <c:v>139.9</c:v>
                </c:pt>
                <c:pt idx="374">
                  <c:v>139.66999999999999</c:v>
                </c:pt>
                <c:pt idx="375">
                  <c:v>141.19999999999999</c:v>
                </c:pt>
                <c:pt idx="376">
                  <c:v>140.79</c:v>
                </c:pt>
                <c:pt idx="377">
                  <c:v>139.71</c:v>
                </c:pt>
                <c:pt idx="378">
                  <c:v>140.61000000000001</c:v>
                </c:pt>
                <c:pt idx="379">
                  <c:v>140.16</c:v>
                </c:pt>
                <c:pt idx="380">
                  <c:v>139.32</c:v>
                </c:pt>
                <c:pt idx="381">
                  <c:v>139.37</c:v>
                </c:pt>
                <c:pt idx="382">
                  <c:v>139.80000000000001</c:v>
                </c:pt>
                <c:pt idx="383">
                  <c:v>139.78</c:v>
                </c:pt>
                <c:pt idx="384">
                  <c:v>139.71</c:v>
                </c:pt>
                <c:pt idx="385">
                  <c:v>139.80000000000001</c:v>
                </c:pt>
                <c:pt idx="386">
                  <c:v>140.1</c:v>
                </c:pt>
                <c:pt idx="387">
                  <c:v>139.43</c:v>
                </c:pt>
                <c:pt idx="388">
                  <c:v>135.62</c:v>
                </c:pt>
                <c:pt idx="389">
                  <c:v>135.83000000000001</c:v>
                </c:pt>
                <c:pt idx="390">
                  <c:v>135.74</c:v>
                </c:pt>
                <c:pt idx="391">
                  <c:v>136.66999999999999</c:v>
                </c:pt>
                <c:pt idx="392">
                  <c:v>135.13</c:v>
                </c:pt>
                <c:pt idx="393">
                  <c:v>134.01</c:v>
                </c:pt>
                <c:pt idx="394">
                  <c:v>133.11000000000001</c:v>
                </c:pt>
                <c:pt idx="395">
                  <c:v>133.94</c:v>
                </c:pt>
                <c:pt idx="396">
                  <c:v>132.37</c:v>
                </c:pt>
                <c:pt idx="397">
                  <c:v>131.74</c:v>
                </c:pt>
                <c:pt idx="398">
                  <c:v>130.01</c:v>
                </c:pt>
                <c:pt idx="399">
                  <c:v>132.28</c:v>
                </c:pt>
                <c:pt idx="400">
                  <c:v>133.38999999999999</c:v>
                </c:pt>
                <c:pt idx="401">
                  <c:v>133.43</c:v>
                </c:pt>
                <c:pt idx="402">
                  <c:v>134.12</c:v>
                </c:pt>
                <c:pt idx="403">
                  <c:v>132.13</c:v>
                </c:pt>
                <c:pt idx="404">
                  <c:v>132.18</c:v>
                </c:pt>
                <c:pt idx="405">
                  <c:v>128.88999999999999</c:v>
                </c:pt>
                <c:pt idx="406">
                  <c:v>127.88</c:v>
                </c:pt>
                <c:pt idx="407">
                  <c:v>129.12</c:v>
                </c:pt>
                <c:pt idx="408">
                  <c:v>127.53</c:v>
                </c:pt>
                <c:pt idx="409">
                  <c:v>127.59</c:v>
                </c:pt>
                <c:pt idx="410">
                  <c:v>130.11000000000001</c:v>
                </c:pt>
                <c:pt idx="411">
                  <c:v>131.37</c:v>
                </c:pt>
                <c:pt idx="412">
                  <c:v>129.91999999999999</c:v>
                </c:pt>
                <c:pt idx="413">
                  <c:v>131.94999999999999</c:v>
                </c:pt>
                <c:pt idx="414">
                  <c:v>133.21</c:v>
                </c:pt>
                <c:pt idx="415">
                  <c:v>135.47</c:v>
                </c:pt>
                <c:pt idx="416">
                  <c:v>137.69</c:v>
                </c:pt>
                <c:pt idx="417">
                  <c:v>138.34</c:v>
                </c:pt>
                <c:pt idx="418">
                  <c:v>137.66</c:v>
                </c:pt>
                <c:pt idx="419">
                  <c:v>147.19999999999999</c:v>
                </c:pt>
                <c:pt idx="420">
                  <c:v>145.66</c:v>
                </c:pt>
                <c:pt idx="421">
                  <c:v>144.47</c:v>
                </c:pt>
                <c:pt idx="422">
                  <c:v>144.02000000000001</c:v>
                </c:pt>
                <c:pt idx="423">
                  <c:v>144.13</c:v>
                </c:pt>
                <c:pt idx="424">
                  <c:v>145.83000000000001</c:v>
                </c:pt>
                <c:pt idx="425">
                  <c:v>145.03</c:v>
                </c:pt>
                <c:pt idx="426">
                  <c:v>144.36000000000001</c:v>
                </c:pt>
                <c:pt idx="427">
                  <c:v>142.53</c:v>
                </c:pt>
                <c:pt idx="428">
                  <c:v>141.19999999999999</c:v>
                </c:pt>
                <c:pt idx="429">
                  <c:v>140.77000000000001</c:v>
                </c:pt>
                <c:pt idx="430">
                  <c:v>139.27000000000001</c:v>
                </c:pt>
                <c:pt idx="431">
                  <c:v>140.49</c:v>
                </c:pt>
                <c:pt idx="432">
                  <c:v>143.75</c:v>
                </c:pt>
                <c:pt idx="433">
                  <c:v>143.84</c:v>
                </c:pt>
                <c:pt idx="434">
                  <c:v>147.51</c:v>
                </c:pt>
                <c:pt idx="435">
                  <c:v>146.19999999999999</c:v>
                </c:pt>
                <c:pt idx="436">
                  <c:v>146.33000000000001</c:v>
                </c:pt>
                <c:pt idx="437">
                  <c:v>144.85</c:v>
                </c:pt>
                <c:pt idx="438">
                  <c:v>145.51</c:v>
                </c:pt>
                <c:pt idx="439">
                  <c:v>143.38999999999999</c:v>
                </c:pt>
                <c:pt idx="440">
                  <c:v>144.63999999999999</c:v>
                </c:pt>
                <c:pt idx="441">
                  <c:v>146.97</c:v>
                </c:pt>
                <c:pt idx="442">
                  <c:v>147.44999999999999</c:v>
                </c:pt>
                <c:pt idx="443">
                  <c:v>148.97</c:v>
                </c:pt>
                <c:pt idx="444">
                  <c:v>147.29</c:v>
                </c:pt>
                <c:pt idx="445">
                  <c:v>146.63</c:v>
                </c:pt>
                <c:pt idx="446">
                  <c:v>146.65</c:v>
                </c:pt>
                <c:pt idx="447">
                  <c:v>146.66</c:v>
                </c:pt>
                <c:pt idx="448">
                  <c:v>145.75</c:v>
                </c:pt>
                <c:pt idx="449">
                  <c:v>146.53</c:v>
                </c:pt>
                <c:pt idx="450">
                  <c:v>144.15</c:v>
                </c:pt>
                <c:pt idx="451">
                  <c:v>144.18</c:v>
                </c:pt>
                <c:pt idx="452">
                  <c:v>144.30000000000001</c:v>
                </c:pt>
                <c:pt idx="453">
                  <c:v>145.22</c:v>
                </c:pt>
                <c:pt idx="454">
                  <c:v>143.5</c:v>
                </c:pt>
                <c:pt idx="455">
                  <c:v>143.22</c:v>
                </c:pt>
                <c:pt idx="456">
                  <c:v>144.19999999999999</c:v>
                </c:pt>
                <c:pt idx="457">
                  <c:v>145.97</c:v>
                </c:pt>
                <c:pt idx="458">
                  <c:v>145.94999999999999</c:v>
                </c:pt>
                <c:pt idx="459">
                  <c:v>146.1</c:v>
                </c:pt>
                <c:pt idx="460">
                  <c:v>145.43</c:v>
                </c:pt>
                <c:pt idx="461">
                  <c:v>145.58000000000001</c:v>
                </c:pt>
                <c:pt idx="462">
                  <c:v>145.65</c:v>
                </c:pt>
                <c:pt idx="463">
                  <c:v>147</c:v>
                </c:pt>
                <c:pt idx="464">
                  <c:v>147.04</c:v>
                </c:pt>
                <c:pt idx="465">
                  <c:v>148.27000000000001</c:v>
                </c:pt>
                <c:pt idx="466">
                  <c:v>149.44999999999999</c:v>
                </c:pt>
                <c:pt idx="467">
                  <c:v>148.11000000000001</c:v>
                </c:pt>
                <c:pt idx="468">
                  <c:v>148.91</c:v>
                </c:pt>
                <c:pt idx="469">
                  <c:v>149.30000000000001</c:v>
                </c:pt>
                <c:pt idx="470">
                  <c:v>150.52000000000001</c:v>
                </c:pt>
                <c:pt idx="471">
                  <c:v>152.63999999999999</c:v>
                </c:pt>
                <c:pt idx="472">
                  <c:v>152.79</c:v>
                </c:pt>
                <c:pt idx="473">
                  <c:v>151.6</c:v>
                </c:pt>
                <c:pt idx="474">
                  <c:v>151.83000000000001</c:v>
                </c:pt>
                <c:pt idx="475">
                  <c:v>151.36000000000001</c:v>
                </c:pt>
                <c:pt idx="476">
                  <c:v>150.93</c:v>
                </c:pt>
                <c:pt idx="477">
                  <c:v>150.24</c:v>
                </c:pt>
                <c:pt idx="478">
                  <c:v>152.12</c:v>
                </c:pt>
                <c:pt idx="479">
                  <c:v>149.09</c:v>
                </c:pt>
                <c:pt idx="480">
                  <c:v>149.37</c:v>
                </c:pt>
                <c:pt idx="481">
                  <c:v>152.44</c:v>
                </c:pt>
                <c:pt idx="482">
                  <c:v>150.54</c:v>
                </c:pt>
                <c:pt idx="483">
                  <c:v>148.22999999999999</c:v>
                </c:pt>
                <c:pt idx="484">
                  <c:v>147.97999999999999</c:v>
                </c:pt>
                <c:pt idx="485">
                  <c:v>145.56</c:v>
                </c:pt>
                <c:pt idx="486">
                  <c:v>143.54</c:v>
                </c:pt>
                <c:pt idx="487">
                  <c:v>145.77000000000001</c:v>
                </c:pt>
                <c:pt idx="488">
                  <c:v>143.47</c:v>
                </c:pt>
                <c:pt idx="489">
                  <c:v>141.96</c:v>
                </c:pt>
                <c:pt idx="490">
                  <c:v>142.78</c:v>
                </c:pt>
                <c:pt idx="491">
                  <c:v>140.4</c:v>
                </c:pt>
                <c:pt idx="492">
                  <c:v>138.75</c:v>
                </c:pt>
                <c:pt idx="493">
                  <c:v>139.91999999999999</c:v>
                </c:pt>
                <c:pt idx="494">
                  <c:v>140.04</c:v>
                </c:pt>
                <c:pt idx="495">
                  <c:v>142.87</c:v>
                </c:pt>
                <c:pt idx="496">
                  <c:v>142.16</c:v>
                </c:pt>
                <c:pt idx="497">
                  <c:v>143.85</c:v>
                </c:pt>
                <c:pt idx="498">
                  <c:v>143.55000000000001</c:v>
                </c:pt>
                <c:pt idx="499">
                  <c:v>144.4</c:v>
                </c:pt>
                <c:pt idx="500">
                  <c:v>143.9</c:v>
                </c:pt>
                <c:pt idx="501">
                  <c:v>142.94999999999999</c:v>
                </c:pt>
                <c:pt idx="502">
                  <c:v>144.71</c:v>
                </c:pt>
                <c:pt idx="503">
                  <c:v>144.53</c:v>
                </c:pt>
                <c:pt idx="504">
                  <c:v>143.94</c:v>
                </c:pt>
                <c:pt idx="505">
                  <c:v>146.22999999999999</c:v>
                </c:pt>
                <c:pt idx="506">
                  <c:v>144.25</c:v>
                </c:pt>
                <c:pt idx="507">
                  <c:v>142.78</c:v>
                </c:pt>
                <c:pt idx="508">
                  <c:v>141.36000000000001</c:v>
                </c:pt>
                <c:pt idx="509">
                  <c:v>140.88999999999999</c:v>
                </c:pt>
                <c:pt idx="510">
                  <c:v>140.63</c:v>
                </c:pt>
                <c:pt idx="511">
                  <c:v>141.80000000000001</c:v>
                </c:pt>
                <c:pt idx="512">
                  <c:v>140.5</c:v>
                </c:pt>
                <c:pt idx="513">
                  <c:v>143.08000000000001</c:v>
                </c:pt>
                <c:pt idx="514">
                  <c:v>139.91</c:v>
                </c:pt>
                <c:pt idx="515">
                  <c:v>137.13999999999999</c:v>
                </c:pt>
                <c:pt idx="516">
                  <c:v>137.25</c:v>
                </c:pt>
                <c:pt idx="517">
                  <c:v>137.27000000000001</c:v>
                </c:pt>
                <c:pt idx="518">
                  <c:v>136.69999999999999</c:v>
                </c:pt>
                <c:pt idx="519">
                  <c:v>135.99</c:v>
                </c:pt>
                <c:pt idx="520">
                  <c:v>138.31</c:v>
                </c:pt>
                <c:pt idx="521">
                  <c:v>137.07</c:v>
                </c:pt>
                <c:pt idx="522">
                  <c:v>135.29</c:v>
                </c:pt>
                <c:pt idx="523">
                  <c:v>136.69</c:v>
                </c:pt>
                <c:pt idx="524">
                  <c:v>136.26</c:v>
                </c:pt>
                <c:pt idx="525">
                  <c:v>137.36000000000001</c:v>
                </c:pt>
                <c:pt idx="526">
                  <c:v>137.32</c:v>
                </c:pt>
                <c:pt idx="527">
                  <c:v>136.69999999999999</c:v>
                </c:pt>
                <c:pt idx="528">
                  <c:v>136.81</c:v>
                </c:pt>
                <c:pt idx="529">
                  <c:v>139.88999999999999</c:v>
                </c:pt>
                <c:pt idx="530">
                  <c:v>138.44999999999999</c:v>
                </c:pt>
                <c:pt idx="531">
                  <c:v>142.83000000000001</c:v>
                </c:pt>
                <c:pt idx="532">
                  <c:v>144.54</c:v>
                </c:pt>
                <c:pt idx="533">
                  <c:v>147.68</c:v>
                </c:pt>
                <c:pt idx="534">
                  <c:v>147.59</c:v>
                </c:pt>
                <c:pt idx="535">
                  <c:v>138.85</c:v>
                </c:pt>
                <c:pt idx="536">
                  <c:v>140.30000000000001</c:v>
                </c:pt>
                <c:pt idx="537">
                  <c:v>136.63</c:v>
                </c:pt>
                <c:pt idx="538">
                  <c:v>130.69999999999999</c:v>
                </c:pt>
                <c:pt idx="539">
                  <c:v>130.63</c:v>
                </c:pt>
                <c:pt idx="540">
                  <c:v>131.33000000000001</c:v>
                </c:pt>
                <c:pt idx="541">
                  <c:v>131.63</c:v>
                </c:pt>
                <c:pt idx="542">
                  <c:v>130.57</c:v>
                </c:pt>
                <c:pt idx="543">
                  <c:v>132.41</c:v>
                </c:pt>
                <c:pt idx="544">
                  <c:v>134.71</c:v>
                </c:pt>
                <c:pt idx="545">
                  <c:v>135.6</c:v>
                </c:pt>
                <c:pt idx="546">
                  <c:v>132.6</c:v>
                </c:pt>
                <c:pt idx="547">
                  <c:v>131.85</c:v>
                </c:pt>
                <c:pt idx="548">
                  <c:v>131.88999999999999</c:v>
                </c:pt>
                <c:pt idx="549">
                  <c:v>130.19999999999999</c:v>
                </c:pt>
                <c:pt idx="550">
                  <c:v>131.88</c:v>
                </c:pt>
                <c:pt idx="551">
                  <c:v>129.97</c:v>
                </c:pt>
                <c:pt idx="552">
                  <c:v>129.35</c:v>
                </c:pt>
                <c:pt idx="553">
                  <c:v>129.81</c:v>
                </c:pt>
                <c:pt idx="554">
                  <c:v>131.63999999999999</c:v>
                </c:pt>
                <c:pt idx="555">
                  <c:v>129.30000000000001</c:v>
                </c:pt>
                <c:pt idx="556">
                  <c:v>129.4</c:v>
                </c:pt>
                <c:pt idx="557">
                  <c:v>130.12</c:v>
                </c:pt>
                <c:pt idx="558">
                  <c:v>130.69</c:v>
                </c:pt>
                <c:pt idx="559">
                  <c:v>131.76</c:v>
                </c:pt>
                <c:pt idx="560">
                  <c:v>131.21</c:v>
                </c:pt>
                <c:pt idx="561">
                  <c:v>131.24</c:v>
                </c:pt>
                <c:pt idx="562">
                  <c:v>131.63999999999999</c:v>
                </c:pt>
                <c:pt idx="563">
                  <c:v>132.66</c:v>
                </c:pt>
                <c:pt idx="564">
                  <c:v>132.33000000000001</c:v>
                </c:pt>
                <c:pt idx="565">
                  <c:v>131.47</c:v>
                </c:pt>
                <c:pt idx="566">
                  <c:v>131.74</c:v>
                </c:pt>
                <c:pt idx="567">
                  <c:v>132.19999999999999</c:v>
                </c:pt>
                <c:pt idx="568">
                  <c:v>132</c:v>
                </c:pt>
                <c:pt idx="569">
                  <c:v>132.01</c:v>
                </c:pt>
                <c:pt idx="570">
                  <c:v>129.52000000000001</c:v>
                </c:pt>
                <c:pt idx="571">
                  <c:v>130.68</c:v>
                </c:pt>
                <c:pt idx="572">
                  <c:v>127.75</c:v>
                </c:pt>
                <c:pt idx="573">
                  <c:v>124.44</c:v>
                </c:pt>
                <c:pt idx="574">
                  <c:v>126.95</c:v>
                </c:pt>
                <c:pt idx="575">
                  <c:v>118.89</c:v>
                </c:pt>
                <c:pt idx="576">
                  <c:v>119.21</c:v>
                </c:pt>
                <c:pt idx="577">
                  <c:v>119.69</c:v>
                </c:pt>
                <c:pt idx="578">
                  <c:v>119.78</c:v>
                </c:pt>
                <c:pt idx="579">
                  <c:v>119.06</c:v>
                </c:pt>
                <c:pt idx="580">
                  <c:v>118.32</c:v>
                </c:pt>
                <c:pt idx="581">
                  <c:v>119.71</c:v>
                </c:pt>
                <c:pt idx="582">
                  <c:v>120.3</c:v>
                </c:pt>
                <c:pt idx="583">
                  <c:v>121.07</c:v>
                </c:pt>
                <c:pt idx="584">
                  <c:v>121.68</c:v>
                </c:pt>
                <c:pt idx="585">
                  <c:v>119.85</c:v>
                </c:pt>
                <c:pt idx="586">
                  <c:v>117.99</c:v>
                </c:pt>
                <c:pt idx="587">
                  <c:v>119.03</c:v>
                </c:pt>
                <c:pt idx="588">
                  <c:v>119.65</c:v>
                </c:pt>
                <c:pt idx="589">
                  <c:v>118.08</c:v>
                </c:pt>
                <c:pt idx="590">
                  <c:v>117.74</c:v>
                </c:pt>
                <c:pt idx="591">
                  <c:v>120.09</c:v>
                </c:pt>
                <c:pt idx="592">
                  <c:v>121.16</c:v>
                </c:pt>
                <c:pt idx="593">
                  <c:v>121.35</c:v>
                </c:pt>
                <c:pt idx="594">
                  <c:v>121.24</c:v>
                </c:pt>
                <c:pt idx="595">
                  <c:v>121.56</c:v>
                </c:pt>
                <c:pt idx="596">
                  <c:v>122.11</c:v>
                </c:pt>
                <c:pt idx="597">
                  <c:v>123.47</c:v>
                </c:pt>
                <c:pt idx="598">
                  <c:v>123.94</c:v>
                </c:pt>
                <c:pt idx="599">
                  <c:v>123.96</c:v>
                </c:pt>
                <c:pt idx="600">
                  <c:v>124.06</c:v>
                </c:pt>
                <c:pt idx="601">
                  <c:v>123.69</c:v>
                </c:pt>
                <c:pt idx="602">
                  <c:v>122.48</c:v>
                </c:pt>
                <c:pt idx="603">
                  <c:v>123.86</c:v>
                </c:pt>
                <c:pt idx="604">
                  <c:v>124.33</c:v>
                </c:pt>
                <c:pt idx="605">
                  <c:v>124.99</c:v>
                </c:pt>
                <c:pt idx="606">
                  <c:v>125.45</c:v>
                </c:pt>
                <c:pt idx="607">
                  <c:v>124.95</c:v>
                </c:pt>
                <c:pt idx="608">
                  <c:v>127.66</c:v>
                </c:pt>
                <c:pt idx="609">
                  <c:v>125.94</c:v>
                </c:pt>
                <c:pt idx="610">
                  <c:v>123.42</c:v>
                </c:pt>
                <c:pt idx="611">
                  <c:v>123.71</c:v>
                </c:pt>
                <c:pt idx="612">
                  <c:v>123.78</c:v>
                </c:pt>
                <c:pt idx="613">
                  <c:v>123.67</c:v>
                </c:pt>
                <c:pt idx="614">
                  <c:v>122.94</c:v>
                </c:pt>
                <c:pt idx="615">
                  <c:v>121.89</c:v>
                </c:pt>
                <c:pt idx="616">
                  <c:v>123.3</c:v>
                </c:pt>
                <c:pt idx="617">
                  <c:v>124.73</c:v>
                </c:pt>
                <c:pt idx="618">
                  <c:v>123.7</c:v>
                </c:pt>
                <c:pt idx="619">
                  <c:v>122.92</c:v>
                </c:pt>
                <c:pt idx="620">
                  <c:v>121.55</c:v>
                </c:pt>
                <c:pt idx="621">
                  <c:v>123.6</c:v>
                </c:pt>
                <c:pt idx="622">
                  <c:v>128</c:v>
                </c:pt>
                <c:pt idx="623">
                  <c:v>128.30000000000001</c:v>
                </c:pt>
                <c:pt idx="624">
                  <c:v>129.44</c:v>
                </c:pt>
                <c:pt idx="625">
                  <c:v>128.53</c:v>
                </c:pt>
                <c:pt idx="626">
                  <c:v>131.59</c:v>
                </c:pt>
                <c:pt idx="627">
                  <c:v>129.21</c:v>
                </c:pt>
                <c:pt idx="628">
                  <c:v>129.85</c:v>
                </c:pt>
                <c:pt idx="629">
                  <c:v>132.12</c:v>
                </c:pt>
                <c:pt idx="630">
                  <c:v>132.33000000000001</c:v>
                </c:pt>
                <c:pt idx="631">
                  <c:v>128.76</c:v>
                </c:pt>
                <c:pt idx="632">
                  <c:v>129</c:v>
                </c:pt>
                <c:pt idx="633">
                  <c:v>125.3</c:v>
                </c:pt>
                <c:pt idx="634">
                  <c:v>121.8</c:v>
                </c:pt>
                <c:pt idx="635">
                  <c:v>121.84</c:v>
                </c:pt>
                <c:pt idx="636">
                  <c:v>121.99</c:v>
                </c:pt>
                <c:pt idx="637">
                  <c:v>126.07</c:v>
                </c:pt>
                <c:pt idx="638">
                  <c:v>119.48</c:v>
                </c:pt>
                <c:pt idx="639">
                  <c:v>118.65</c:v>
                </c:pt>
                <c:pt idx="640">
                  <c:v>114.14</c:v>
                </c:pt>
                <c:pt idx="641">
                  <c:v>113.62</c:v>
                </c:pt>
                <c:pt idx="642">
                  <c:v>115.19</c:v>
                </c:pt>
                <c:pt idx="643">
                  <c:v>109.58</c:v>
                </c:pt>
                <c:pt idx="644">
                  <c:v>109.82</c:v>
                </c:pt>
                <c:pt idx="645">
                  <c:v>109.4</c:v>
                </c:pt>
                <c:pt idx="646">
                  <c:v>115.03</c:v>
                </c:pt>
                <c:pt idx="647">
                  <c:v>114.28</c:v>
                </c:pt>
                <c:pt idx="648">
                  <c:v>113.97</c:v>
                </c:pt>
                <c:pt idx="649">
                  <c:v>119.45</c:v>
                </c:pt>
                <c:pt idx="650">
                  <c:v>122.58</c:v>
                </c:pt>
                <c:pt idx="651">
                  <c:v>119.26</c:v>
                </c:pt>
                <c:pt idx="652">
                  <c:v>106.76</c:v>
                </c:pt>
                <c:pt idx="653">
                  <c:v>114.1</c:v>
                </c:pt>
                <c:pt idx="654">
                  <c:v>104.05</c:v>
                </c:pt>
                <c:pt idx="655">
                  <c:v>114.43</c:v>
                </c:pt>
                <c:pt idx="656">
                  <c:v>119.79</c:v>
                </c:pt>
                <c:pt idx="657">
                  <c:v>117.16</c:v>
                </c:pt>
                <c:pt idx="658">
                  <c:v>117.23</c:v>
                </c:pt>
                <c:pt idx="659">
                  <c:v>115.92</c:v>
                </c:pt>
                <c:pt idx="660">
                  <c:v>116.77</c:v>
                </c:pt>
                <c:pt idx="661">
                  <c:v>112.91</c:v>
                </c:pt>
                <c:pt idx="662">
                  <c:v>115.88</c:v>
                </c:pt>
                <c:pt idx="663">
                  <c:v>107.68</c:v>
                </c:pt>
                <c:pt idx="664">
                  <c:v>110.4</c:v>
                </c:pt>
                <c:pt idx="665">
                  <c:v>113.78</c:v>
                </c:pt>
                <c:pt idx="666">
                  <c:v>114.39</c:v>
                </c:pt>
                <c:pt idx="667">
                  <c:v>116.32</c:v>
                </c:pt>
                <c:pt idx="668">
                  <c:v>118.58</c:v>
                </c:pt>
                <c:pt idx="669">
                  <c:v>117.69</c:v>
                </c:pt>
                <c:pt idx="670">
                  <c:v>117.68</c:v>
                </c:pt>
                <c:pt idx="671">
                  <c:v>119.63</c:v>
                </c:pt>
                <c:pt idx="672">
                  <c:v>117.89</c:v>
                </c:pt>
                <c:pt idx="673">
                  <c:v>117.44</c:v>
                </c:pt>
                <c:pt idx="674">
                  <c:v>115.85</c:v>
                </c:pt>
                <c:pt idx="675">
                  <c:v>115.4</c:v>
                </c:pt>
                <c:pt idx="676">
                  <c:v>115.25</c:v>
                </c:pt>
                <c:pt idx="677">
                  <c:v>116.45</c:v>
                </c:pt>
                <c:pt idx="678">
                  <c:v>116.31</c:v>
                </c:pt>
                <c:pt idx="679">
                  <c:v>116.81</c:v>
                </c:pt>
                <c:pt idx="680">
                  <c:v>115.27</c:v>
                </c:pt>
                <c:pt idx="681">
                  <c:v>114.27</c:v>
                </c:pt>
                <c:pt idx="682">
                  <c:v>114.49</c:v>
                </c:pt>
                <c:pt idx="683">
                  <c:v>116.58</c:v>
                </c:pt>
                <c:pt idx="684">
                  <c:v>115.89</c:v>
                </c:pt>
                <c:pt idx="685">
                  <c:v>116.6</c:v>
                </c:pt>
                <c:pt idx="686">
                  <c:v>115.86</c:v>
                </c:pt>
                <c:pt idx="687">
                  <c:v>114.37</c:v>
                </c:pt>
                <c:pt idx="688">
                  <c:v>115.81</c:v>
                </c:pt>
                <c:pt idx="689">
                  <c:v>116.1</c:v>
                </c:pt>
                <c:pt idx="690">
                  <c:v>115.59</c:v>
                </c:pt>
                <c:pt idx="691">
                  <c:v>114.96</c:v>
                </c:pt>
                <c:pt idx="692">
                  <c:v>115.9</c:v>
                </c:pt>
                <c:pt idx="693">
                  <c:v>115.28</c:v>
                </c:pt>
                <c:pt idx="694">
                  <c:v>116.18</c:v>
                </c:pt>
                <c:pt idx="695">
                  <c:v>115.88</c:v>
                </c:pt>
                <c:pt idx="696">
                  <c:v>116.38</c:v>
                </c:pt>
                <c:pt idx="697">
                  <c:v>117.36</c:v>
                </c:pt>
                <c:pt idx="698">
                  <c:v>116.16</c:v>
                </c:pt>
                <c:pt idx="699">
                  <c:v>116.56</c:v>
                </c:pt>
                <c:pt idx="700">
                  <c:v>117.65</c:v>
                </c:pt>
                <c:pt idx="701">
                  <c:v>117.89</c:v>
                </c:pt>
                <c:pt idx="702">
                  <c:v>118.94</c:v>
                </c:pt>
                <c:pt idx="703">
                  <c:v>118.84</c:v>
                </c:pt>
                <c:pt idx="704">
                  <c:v>119.4</c:v>
                </c:pt>
                <c:pt idx="705">
                  <c:v>119.59</c:v>
                </c:pt>
                <c:pt idx="706">
                  <c:v>119.52</c:v>
                </c:pt>
                <c:pt idx="707">
                  <c:v>119.51</c:v>
                </c:pt>
                <c:pt idx="708">
                  <c:v>119.03</c:v>
                </c:pt>
                <c:pt idx="709">
                  <c:v>120.29</c:v>
                </c:pt>
                <c:pt idx="710">
                  <c:v>120.08</c:v>
                </c:pt>
                <c:pt idx="711">
                  <c:v>119.86</c:v>
                </c:pt>
                <c:pt idx="712">
                  <c:v>121.28</c:v>
                </c:pt>
                <c:pt idx="713">
                  <c:v>120.54</c:v>
                </c:pt>
                <c:pt idx="714">
                  <c:v>120.29</c:v>
                </c:pt>
                <c:pt idx="715">
                  <c:v>119.76</c:v>
                </c:pt>
                <c:pt idx="716">
                  <c:v>119</c:v>
                </c:pt>
                <c:pt idx="717">
                  <c:v>119.14</c:v>
                </c:pt>
                <c:pt idx="718">
                  <c:v>119.36</c:v>
                </c:pt>
                <c:pt idx="719">
                  <c:v>119.78</c:v>
                </c:pt>
                <c:pt idx="720">
                  <c:v>118.66</c:v>
                </c:pt>
                <c:pt idx="721">
                  <c:v>118.69</c:v>
                </c:pt>
                <c:pt idx="722">
                  <c:v>118.67</c:v>
                </c:pt>
                <c:pt idx="723">
                  <c:v>119.28</c:v>
                </c:pt>
                <c:pt idx="724">
                  <c:v>119.09</c:v>
                </c:pt>
                <c:pt idx="725">
                  <c:v>118.76</c:v>
                </c:pt>
                <c:pt idx="726">
                  <c:v>119.19</c:v>
                </c:pt>
                <c:pt idx="727">
                  <c:v>118.92</c:v>
                </c:pt>
                <c:pt idx="728">
                  <c:v>119.36</c:v>
                </c:pt>
                <c:pt idx="729">
                  <c:v>119.86</c:v>
                </c:pt>
                <c:pt idx="730">
                  <c:v>119.13</c:v>
                </c:pt>
                <c:pt idx="731">
                  <c:v>119.89</c:v>
                </c:pt>
                <c:pt idx="732">
                  <c:v>120.25</c:v>
                </c:pt>
                <c:pt idx="733">
                  <c:v>118.87</c:v>
                </c:pt>
                <c:pt idx="734">
                  <c:v>120.65</c:v>
                </c:pt>
                <c:pt idx="735">
                  <c:v>120.98</c:v>
                </c:pt>
                <c:pt idx="736">
                  <c:v>119.12</c:v>
                </c:pt>
                <c:pt idx="737">
                  <c:v>119.04</c:v>
                </c:pt>
                <c:pt idx="738">
                  <c:v>119.44</c:v>
                </c:pt>
                <c:pt idx="739">
                  <c:v>120.23</c:v>
                </c:pt>
                <c:pt idx="740">
                  <c:v>119.5</c:v>
                </c:pt>
                <c:pt idx="741">
                  <c:v>118.86</c:v>
                </c:pt>
                <c:pt idx="742">
                  <c:v>117.57</c:v>
                </c:pt>
                <c:pt idx="743">
                  <c:v>117.62</c:v>
                </c:pt>
                <c:pt idx="744">
                  <c:v>117.26</c:v>
                </c:pt>
                <c:pt idx="745">
                  <c:v>118.1</c:v>
                </c:pt>
                <c:pt idx="746">
                  <c:v>117.15</c:v>
                </c:pt>
                <c:pt idx="747">
                  <c:v>119.22</c:v>
                </c:pt>
                <c:pt idx="748">
                  <c:v>119.04</c:v>
                </c:pt>
                <c:pt idx="749">
                  <c:v>119.1</c:v>
                </c:pt>
                <c:pt idx="750">
                  <c:v>119.35</c:v>
                </c:pt>
                <c:pt idx="751">
                  <c:v>119.58</c:v>
                </c:pt>
                <c:pt idx="752">
                  <c:v>119.74</c:v>
                </c:pt>
                <c:pt idx="753">
                  <c:v>119.14</c:v>
                </c:pt>
                <c:pt idx="754">
                  <c:v>119.84</c:v>
                </c:pt>
                <c:pt idx="755">
                  <c:v>119.42</c:v>
                </c:pt>
                <c:pt idx="756">
                  <c:v>119.53</c:v>
                </c:pt>
                <c:pt idx="757">
                  <c:v>119.17</c:v>
                </c:pt>
                <c:pt idx="758">
                  <c:v>120.24</c:v>
                </c:pt>
                <c:pt idx="759">
                  <c:v>119.61</c:v>
                </c:pt>
                <c:pt idx="760">
                  <c:v>118.93</c:v>
                </c:pt>
                <c:pt idx="761">
                  <c:v>117.58</c:v>
                </c:pt>
                <c:pt idx="762">
                  <c:v>117.23</c:v>
                </c:pt>
                <c:pt idx="763">
                  <c:v>118.16</c:v>
                </c:pt>
                <c:pt idx="764">
                  <c:v>116.31</c:v>
                </c:pt>
                <c:pt idx="765">
                  <c:v>116.12</c:v>
                </c:pt>
                <c:pt idx="766">
                  <c:v>117.85</c:v>
                </c:pt>
                <c:pt idx="767">
                  <c:v>118.68</c:v>
                </c:pt>
                <c:pt idx="768">
                  <c:v>118.45</c:v>
                </c:pt>
                <c:pt idx="769">
                  <c:v>118.3</c:v>
                </c:pt>
                <c:pt idx="770">
                  <c:v>118.47</c:v>
                </c:pt>
                <c:pt idx="771">
                  <c:v>118.4</c:v>
                </c:pt>
                <c:pt idx="772">
                  <c:v>117.62</c:v>
                </c:pt>
                <c:pt idx="773">
                  <c:v>116.98</c:v>
                </c:pt>
                <c:pt idx="774">
                  <c:v>117.11</c:v>
                </c:pt>
                <c:pt idx="775">
                  <c:v>117.16</c:v>
                </c:pt>
                <c:pt idx="776">
                  <c:v>116.51</c:v>
                </c:pt>
                <c:pt idx="777">
                  <c:v>115.57</c:v>
                </c:pt>
                <c:pt idx="778">
                  <c:v>117.43</c:v>
                </c:pt>
                <c:pt idx="779">
                  <c:v>116.92</c:v>
                </c:pt>
                <c:pt idx="780">
                  <c:v>116.02</c:v>
                </c:pt>
                <c:pt idx="781">
                  <c:v>116.05</c:v>
                </c:pt>
                <c:pt idx="782">
                  <c:v>116.33</c:v>
                </c:pt>
                <c:pt idx="783">
                  <c:v>114.73</c:v>
                </c:pt>
                <c:pt idx="784">
                  <c:v>115.44</c:v>
                </c:pt>
                <c:pt idx="785">
                  <c:v>115.91</c:v>
                </c:pt>
                <c:pt idx="786">
                  <c:v>114.64</c:v>
                </c:pt>
                <c:pt idx="787">
                  <c:v>114.26</c:v>
                </c:pt>
                <c:pt idx="788">
                  <c:v>114.08</c:v>
                </c:pt>
                <c:pt idx="789">
                  <c:v>112.72</c:v>
                </c:pt>
                <c:pt idx="790">
                  <c:v>112.42</c:v>
                </c:pt>
                <c:pt idx="791">
                  <c:v>111.99</c:v>
                </c:pt>
                <c:pt idx="792">
                  <c:v>110.83</c:v>
                </c:pt>
                <c:pt idx="793">
                  <c:v>111.91</c:v>
                </c:pt>
                <c:pt idx="794">
                  <c:v>112.02</c:v>
                </c:pt>
                <c:pt idx="795">
                  <c:v>112.05</c:v>
                </c:pt>
                <c:pt idx="796">
                  <c:v>113.81</c:v>
                </c:pt>
                <c:pt idx="797">
                  <c:v>112.99</c:v>
                </c:pt>
                <c:pt idx="798">
                  <c:v>112.69</c:v>
                </c:pt>
                <c:pt idx="799">
                  <c:v>106.2</c:v>
                </c:pt>
                <c:pt idx="800">
                  <c:v>107.41</c:v>
                </c:pt>
                <c:pt idx="801">
                  <c:v>105.22</c:v>
                </c:pt>
                <c:pt idx="802">
                  <c:v>107.28</c:v>
                </c:pt>
                <c:pt idx="803">
                  <c:v>108.52</c:v>
                </c:pt>
                <c:pt idx="804">
                  <c:v>108.2</c:v>
                </c:pt>
                <c:pt idx="805">
                  <c:v>107.27</c:v>
                </c:pt>
                <c:pt idx="806">
                  <c:v>105.82</c:v>
                </c:pt>
                <c:pt idx="807">
                  <c:v>109.4</c:v>
                </c:pt>
                <c:pt idx="808">
                  <c:v>109.38</c:v>
                </c:pt>
                <c:pt idx="809">
                  <c:v>110.38</c:v>
                </c:pt>
                <c:pt idx="810">
                  <c:v>112.06</c:v>
                </c:pt>
                <c:pt idx="811">
                  <c:v>112.27</c:v>
                </c:pt>
                <c:pt idx="812">
                  <c:v>113.02</c:v>
                </c:pt>
                <c:pt idx="813">
                  <c:v>112.22</c:v>
                </c:pt>
                <c:pt idx="814">
                  <c:v>112</c:v>
                </c:pt>
                <c:pt idx="815">
                  <c:v>112.09</c:v>
                </c:pt>
                <c:pt idx="816">
                  <c:v>112.82</c:v>
                </c:pt>
                <c:pt idx="817">
                  <c:v>113.9</c:v>
                </c:pt>
                <c:pt idx="818">
                  <c:v>114.72</c:v>
                </c:pt>
                <c:pt idx="819">
                  <c:v>114.6</c:v>
                </c:pt>
                <c:pt idx="820">
                  <c:v>114.76</c:v>
                </c:pt>
                <c:pt idx="821">
                  <c:v>114.98</c:v>
                </c:pt>
                <c:pt idx="822">
                  <c:v>114.6</c:v>
                </c:pt>
                <c:pt idx="823">
                  <c:v>113.92</c:v>
                </c:pt>
                <c:pt idx="824">
                  <c:v>112.98</c:v>
                </c:pt>
                <c:pt idx="825">
                  <c:v>112.88</c:v>
                </c:pt>
                <c:pt idx="826">
                  <c:v>112.72</c:v>
                </c:pt>
                <c:pt idx="827">
                  <c:v>111.98</c:v>
                </c:pt>
                <c:pt idx="828">
                  <c:v>112.32</c:v>
                </c:pt>
                <c:pt idx="829">
                  <c:v>111.6</c:v>
                </c:pt>
                <c:pt idx="830">
                  <c:v>110.62</c:v>
                </c:pt>
                <c:pt idx="831">
                  <c:v>110.49</c:v>
                </c:pt>
                <c:pt idx="832">
                  <c:v>110.1</c:v>
                </c:pt>
                <c:pt idx="833">
                  <c:v>110.16</c:v>
                </c:pt>
                <c:pt idx="834">
                  <c:v>110.72</c:v>
                </c:pt>
                <c:pt idx="835">
                  <c:v>111.24</c:v>
                </c:pt>
                <c:pt idx="836">
                  <c:v>111.13</c:v>
                </c:pt>
                <c:pt idx="837">
                  <c:v>110.32</c:v>
                </c:pt>
                <c:pt idx="838">
                  <c:v>109.62</c:v>
                </c:pt>
                <c:pt idx="839">
                  <c:v>109.65</c:v>
                </c:pt>
                <c:pt idx="840">
                  <c:v>109.16</c:v>
                </c:pt>
                <c:pt idx="841">
                  <c:v>109.07</c:v>
                </c:pt>
                <c:pt idx="842">
                  <c:v>108.65</c:v>
                </c:pt>
                <c:pt idx="843">
                  <c:v>108.82</c:v>
                </c:pt>
                <c:pt idx="844">
                  <c:v>107.94</c:v>
                </c:pt>
                <c:pt idx="845">
                  <c:v>107.52</c:v>
                </c:pt>
                <c:pt idx="846">
                  <c:v>106.06</c:v>
                </c:pt>
                <c:pt idx="847">
                  <c:v>105.11</c:v>
                </c:pt>
                <c:pt idx="848">
                  <c:v>104.42</c:v>
                </c:pt>
                <c:pt idx="849">
                  <c:v>102.56</c:v>
                </c:pt>
                <c:pt idx="850">
                  <c:v>101.96</c:v>
                </c:pt>
                <c:pt idx="851">
                  <c:v>101.44</c:v>
                </c:pt>
                <c:pt idx="852">
                  <c:v>102.19</c:v>
                </c:pt>
                <c:pt idx="853">
                  <c:v>102.12</c:v>
                </c:pt>
                <c:pt idx="854">
                  <c:v>102.42</c:v>
                </c:pt>
                <c:pt idx="855">
                  <c:v>102.67</c:v>
                </c:pt>
                <c:pt idx="856">
                  <c:v>101.86</c:v>
                </c:pt>
                <c:pt idx="857">
                  <c:v>102.23</c:v>
                </c:pt>
                <c:pt idx="858">
                  <c:v>101.12</c:v>
                </c:pt>
                <c:pt idx="859">
                  <c:v>101.52</c:v>
                </c:pt>
                <c:pt idx="860">
                  <c:v>100.86</c:v>
                </c:pt>
                <c:pt idx="861">
                  <c:v>101.31</c:v>
                </c:pt>
                <c:pt idx="862">
                  <c:v>99.88</c:v>
                </c:pt>
                <c:pt idx="863">
                  <c:v>100.29</c:v>
                </c:pt>
                <c:pt idx="864">
                  <c:v>99.89</c:v>
                </c:pt>
                <c:pt idx="865">
                  <c:v>101.91</c:v>
                </c:pt>
                <c:pt idx="866">
                  <c:v>99.54</c:v>
                </c:pt>
                <c:pt idx="867">
                  <c:v>100.3</c:v>
                </c:pt>
                <c:pt idx="868">
                  <c:v>101.3</c:v>
                </c:pt>
                <c:pt idx="869">
                  <c:v>102.46</c:v>
                </c:pt>
                <c:pt idx="870">
                  <c:v>102.08</c:v>
                </c:pt>
                <c:pt idx="871">
                  <c:v>101.15</c:v>
                </c:pt>
                <c:pt idx="872">
                  <c:v>101.36</c:v>
                </c:pt>
                <c:pt idx="873">
                  <c:v>102.84</c:v>
                </c:pt>
                <c:pt idx="874">
                  <c:v>101.56</c:v>
                </c:pt>
                <c:pt idx="875">
                  <c:v>101.53</c:v>
                </c:pt>
                <c:pt idx="876">
                  <c:v>103.52</c:v>
                </c:pt>
                <c:pt idx="877">
                  <c:v>103.53</c:v>
                </c:pt>
                <c:pt idx="878">
                  <c:v>103.07</c:v>
                </c:pt>
                <c:pt idx="879">
                  <c:v>102.37</c:v>
                </c:pt>
                <c:pt idx="880">
                  <c:v>103.18</c:v>
                </c:pt>
                <c:pt idx="881">
                  <c:v>103.16</c:v>
                </c:pt>
                <c:pt idx="882">
                  <c:v>102.93</c:v>
                </c:pt>
                <c:pt idx="883">
                  <c:v>102.43</c:v>
                </c:pt>
                <c:pt idx="884">
                  <c:v>101.56</c:v>
                </c:pt>
                <c:pt idx="885">
                  <c:v>100.8</c:v>
                </c:pt>
                <c:pt idx="886">
                  <c:v>99.6</c:v>
                </c:pt>
                <c:pt idx="887">
                  <c:v>98.69</c:v>
                </c:pt>
                <c:pt idx="888">
                  <c:v>99.23</c:v>
                </c:pt>
                <c:pt idx="889">
                  <c:v>98.83</c:v>
                </c:pt>
                <c:pt idx="890">
                  <c:v>98.11</c:v>
                </c:pt>
                <c:pt idx="891">
                  <c:v>97.19</c:v>
                </c:pt>
                <c:pt idx="892">
                  <c:v>96.94</c:v>
                </c:pt>
                <c:pt idx="893">
                  <c:v>97.82</c:v>
                </c:pt>
                <c:pt idx="894">
                  <c:v>97.53</c:v>
                </c:pt>
                <c:pt idx="895">
                  <c:v>97.13</c:v>
                </c:pt>
                <c:pt idx="896">
                  <c:v>97.21</c:v>
                </c:pt>
                <c:pt idx="897">
                  <c:v>98.32</c:v>
                </c:pt>
                <c:pt idx="898">
                  <c:v>98.17</c:v>
                </c:pt>
                <c:pt idx="899">
                  <c:v>98.28</c:v>
                </c:pt>
                <c:pt idx="900">
                  <c:v>99.06</c:v>
                </c:pt>
                <c:pt idx="901">
                  <c:v>98.64</c:v>
                </c:pt>
                <c:pt idx="902">
                  <c:v>99.85</c:v>
                </c:pt>
                <c:pt idx="903">
                  <c:v>99.66</c:v>
                </c:pt>
                <c:pt idx="904">
                  <c:v>98.42</c:v>
                </c:pt>
                <c:pt idx="905">
                  <c:v>98.22</c:v>
                </c:pt>
                <c:pt idx="906">
                  <c:v>99.03</c:v>
                </c:pt>
                <c:pt idx="907">
                  <c:v>98.37</c:v>
                </c:pt>
                <c:pt idx="908">
                  <c:v>98.48</c:v>
                </c:pt>
                <c:pt idx="909">
                  <c:v>97.59</c:v>
                </c:pt>
                <c:pt idx="910">
                  <c:v>97.45</c:v>
                </c:pt>
                <c:pt idx="911">
                  <c:v>98.26</c:v>
                </c:pt>
                <c:pt idx="912">
                  <c:v>98.34</c:v>
                </c:pt>
                <c:pt idx="913">
                  <c:v>97.85</c:v>
                </c:pt>
                <c:pt idx="914">
                  <c:v>97.93</c:v>
                </c:pt>
                <c:pt idx="915">
                  <c:v>98.99</c:v>
                </c:pt>
                <c:pt idx="916">
                  <c:v>98.11</c:v>
                </c:pt>
                <c:pt idx="917">
                  <c:v>98.69</c:v>
                </c:pt>
                <c:pt idx="918">
                  <c:v>99.12</c:v>
                </c:pt>
                <c:pt idx="919">
                  <c:v>99.55</c:v>
                </c:pt>
                <c:pt idx="920">
                  <c:v>99.39</c:v>
                </c:pt>
                <c:pt idx="921">
                  <c:v>99.88</c:v>
                </c:pt>
                <c:pt idx="922">
                  <c:v>102.2</c:v>
                </c:pt>
                <c:pt idx="923">
                  <c:v>99.99</c:v>
                </c:pt>
                <c:pt idx="924">
                  <c:v>98.52</c:v>
                </c:pt>
                <c:pt idx="925">
                  <c:v>97.94</c:v>
                </c:pt>
                <c:pt idx="926">
                  <c:v>96.97</c:v>
                </c:pt>
                <c:pt idx="927">
                  <c:v>96.2</c:v>
                </c:pt>
                <c:pt idx="928">
                  <c:v>95.58</c:v>
                </c:pt>
                <c:pt idx="929">
                  <c:v>96.73</c:v>
                </c:pt>
                <c:pt idx="930">
                  <c:v>95.64</c:v>
                </c:pt>
                <c:pt idx="931">
                  <c:v>95.6</c:v>
                </c:pt>
                <c:pt idx="932">
                  <c:v>94.77</c:v>
                </c:pt>
                <c:pt idx="933">
                  <c:v>93.86</c:v>
                </c:pt>
                <c:pt idx="934">
                  <c:v>95.83</c:v>
                </c:pt>
                <c:pt idx="935">
                  <c:v>94.8</c:v>
                </c:pt>
                <c:pt idx="936">
                  <c:v>96.71</c:v>
                </c:pt>
                <c:pt idx="937">
                  <c:v>97.06</c:v>
                </c:pt>
                <c:pt idx="938">
                  <c:v>96.94</c:v>
                </c:pt>
                <c:pt idx="939">
                  <c:v>98.36</c:v>
                </c:pt>
                <c:pt idx="940">
                  <c:v>98.71</c:v>
                </c:pt>
                <c:pt idx="941">
                  <c:v>97.49</c:v>
                </c:pt>
                <c:pt idx="942">
                  <c:v>97.73</c:v>
                </c:pt>
                <c:pt idx="943">
                  <c:v>96.74</c:v>
                </c:pt>
                <c:pt idx="944">
                  <c:v>96.35</c:v>
                </c:pt>
                <c:pt idx="945">
                  <c:v>96.25</c:v>
                </c:pt>
                <c:pt idx="946">
                  <c:v>94.95</c:v>
                </c:pt>
                <c:pt idx="947">
                  <c:v>94.84</c:v>
                </c:pt>
                <c:pt idx="948">
                  <c:v>94.96</c:v>
                </c:pt>
                <c:pt idx="949">
                  <c:v>94.89</c:v>
                </c:pt>
                <c:pt idx="950">
                  <c:v>95.2</c:v>
                </c:pt>
                <c:pt idx="951">
                  <c:v>94.54</c:v>
                </c:pt>
                <c:pt idx="952">
                  <c:v>93.44</c:v>
                </c:pt>
                <c:pt idx="953">
                  <c:v>92.86</c:v>
                </c:pt>
                <c:pt idx="954">
                  <c:v>93.34</c:v>
                </c:pt>
                <c:pt idx="955">
                  <c:v>93.15</c:v>
                </c:pt>
                <c:pt idx="956">
                  <c:v>92.13</c:v>
                </c:pt>
                <c:pt idx="957">
                  <c:v>91.59</c:v>
                </c:pt>
                <c:pt idx="958">
                  <c:v>90.41</c:v>
                </c:pt>
                <c:pt idx="959">
                  <c:v>85.82</c:v>
                </c:pt>
                <c:pt idx="960">
                  <c:v>87.13</c:v>
                </c:pt>
                <c:pt idx="961">
                  <c:v>87.28</c:v>
                </c:pt>
                <c:pt idx="962">
                  <c:v>90.55</c:v>
                </c:pt>
                <c:pt idx="963">
                  <c:v>91.08</c:v>
                </c:pt>
                <c:pt idx="964">
                  <c:v>90.77</c:v>
                </c:pt>
                <c:pt idx="965">
                  <c:v>91.85</c:v>
                </c:pt>
                <c:pt idx="966">
                  <c:v>92.96</c:v>
                </c:pt>
                <c:pt idx="967">
                  <c:v>93.11</c:v>
                </c:pt>
                <c:pt idx="968">
                  <c:v>93.85</c:v>
                </c:pt>
                <c:pt idx="969">
                  <c:v>93.94</c:v>
                </c:pt>
                <c:pt idx="970">
                  <c:v>93.19</c:v>
                </c:pt>
                <c:pt idx="971">
                  <c:v>94.77</c:v>
                </c:pt>
                <c:pt idx="972">
                  <c:v>95.81</c:v>
                </c:pt>
                <c:pt idx="973">
                  <c:v>98.75</c:v>
                </c:pt>
                <c:pt idx="974">
                  <c:v>97.65</c:v>
                </c:pt>
                <c:pt idx="975">
                  <c:v>97.29</c:v>
                </c:pt>
                <c:pt idx="976">
                  <c:v>97.46</c:v>
                </c:pt>
                <c:pt idx="977">
                  <c:v>95.04</c:v>
                </c:pt>
                <c:pt idx="978">
                  <c:v>95.15</c:v>
                </c:pt>
                <c:pt idx="979">
                  <c:v>95.1</c:v>
                </c:pt>
                <c:pt idx="980">
                  <c:v>94.17</c:v>
                </c:pt>
                <c:pt idx="981">
                  <c:v>94.16</c:v>
                </c:pt>
                <c:pt idx="982">
                  <c:v>96.78</c:v>
                </c:pt>
                <c:pt idx="983">
                  <c:v>97.69</c:v>
                </c:pt>
                <c:pt idx="984">
                  <c:v>99.54</c:v>
                </c:pt>
                <c:pt idx="985">
                  <c:v>101.53</c:v>
                </c:pt>
                <c:pt idx="986">
                  <c:v>102.94</c:v>
                </c:pt>
                <c:pt idx="987">
                  <c:v>103.87</c:v>
                </c:pt>
                <c:pt idx="988">
                  <c:v>105.56</c:v>
                </c:pt>
                <c:pt idx="989">
                  <c:v>104.88</c:v>
                </c:pt>
                <c:pt idx="990">
                  <c:v>104.32</c:v>
                </c:pt>
                <c:pt idx="991">
                  <c:v>103.33</c:v>
                </c:pt>
                <c:pt idx="992">
                  <c:v>102.91</c:v>
                </c:pt>
                <c:pt idx="993">
                  <c:v>101.34</c:v>
                </c:pt>
                <c:pt idx="994">
                  <c:v>100.58</c:v>
                </c:pt>
                <c:pt idx="995">
                  <c:v>100.28</c:v>
                </c:pt>
                <c:pt idx="996">
                  <c:v>102.42</c:v>
                </c:pt>
                <c:pt idx="997">
                  <c:v>99.8</c:v>
                </c:pt>
                <c:pt idx="998">
                  <c:v>98.94</c:v>
                </c:pt>
                <c:pt idx="999">
                  <c:v>99.18</c:v>
                </c:pt>
                <c:pt idx="1000">
                  <c:v>97.56</c:v>
                </c:pt>
                <c:pt idx="1001">
                  <c:v>97.8</c:v>
                </c:pt>
                <c:pt idx="1002">
                  <c:v>97.14</c:v>
                </c:pt>
                <c:pt idx="1003">
                  <c:v>97.15</c:v>
                </c:pt>
                <c:pt idx="1004">
                  <c:v>96.17</c:v>
                </c:pt>
                <c:pt idx="1005">
                  <c:v>96.56</c:v>
                </c:pt>
                <c:pt idx="1006">
                  <c:v>95.81</c:v>
                </c:pt>
                <c:pt idx="1007">
                  <c:v>93.82</c:v>
                </c:pt>
                <c:pt idx="1008">
                  <c:v>94.81</c:v>
                </c:pt>
                <c:pt idx="1009">
                  <c:v>93.92</c:v>
                </c:pt>
                <c:pt idx="1010">
                  <c:v>95.76</c:v>
                </c:pt>
                <c:pt idx="1011">
                  <c:v>97.08</c:v>
                </c:pt>
                <c:pt idx="1012">
                  <c:v>94.69</c:v>
                </c:pt>
                <c:pt idx="1013">
                  <c:v>93.31</c:v>
                </c:pt>
                <c:pt idx="1014">
                  <c:v>94.21</c:v>
                </c:pt>
                <c:pt idx="1015">
                  <c:v>94.07</c:v>
                </c:pt>
                <c:pt idx="1016">
                  <c:v>95.15</c:v>
                </c:pt>
                <c:pt idx="1017">
                  <c:v>94.4</c:v>
                </c:pt>
                <c:pt idx="1018">
                  <c:v>93.91</c:v>
                </c:pt>
                <c:pt idx="1019">
                  <c:v>94.13</c:v>
                </c:pt>
                <c:pt idx="1020">
                  <c:v>94.59</c:v>
                </c:pt>
                <c:pt idx="1021">
                  <c:v>95.1</c:v>
                </c:pt>
                <c:pt idx="1022">
                  <c:v>94.92</c:v>
                </c:pt>
                <c:pt idx="1023">
                  <c:v>95.9</c:v>
                </c:pt>
                <c:pt idx="1024">
                  <c:v>95.75</c:v>
                </c:pt>
                <c:pt idx="1025">
                  <c:v>95.24</c:v>
                </c:pt>
                <c:pt idx="1026">
                  <c:v>95.43</c:v>
                </c:pt>
                <c:pt idx="1027">
                  <c:v>94.82</c:v>
                </c:pt>
                <c:pt idx="1028">
                  <c:v>94.59</c:v>
                </c:pt>
                <c:pt idx="1029">
                  <c:v>95.12</c:v>
                </c:pt>
                <c:pt idx="1030">
                  <c:v>95.97</c:v>
                </c:pt>
                <c:pt idx="1031">
                  <c:v>96.64</c:v>
                </c:pt>
                <c:pt idx="1032">
                  <c:v>96.9</c:v>
                </c:pt>
                <c:pt idx="1033">
                  <c:v>95.83</c:v>
                </c:pt>
                <c:pt idx="1034">
                  <c:v>96.45</c:v>
                </c:pt>
                <c:pt idx="1035">
                  <c:v>96.62</c:v>
                </c:pt>
                <c:pt idx="1036">
                  <c:v>95.36</c:v>
                </c:pt>
                <c:pt idx="1037">
                  <c:v>95.86</c:v>
                </c:pt>
                <c:pt idx="1038">
                  <c:v>96.1</c:v>
                </c:pt>
                <c:pt idx="1039">
                  <c:v>95.64</c:v>
                </c:pt>
                <c:pt idx="1040">
                  <c:v>96.07</c:v>
                </c:pt>
                <c:pt idx="1041">
                  <c:v>94.54</c:v>
                </c:pt>
                <c:pt idx="1042">
                  <c:v>94.95</c:v>
                </c:pt>
                <c:pt idx="1043">
                  <c:v>95.18</c:v>
                </c:pt>
                <c:pt idx="1044">
                  <c:v>95.67</c:v>
                </c:pt>
                <c:pt idx="1045">
                  <c:v>96.08</c:v>
                </c:pt>
                <c:pt idx="1046">
                  <c:v>96</c:v>
                </c:pt>
                <c:pt idx="1047">
                  <c:v>97.85</c:v>
                </c:pt>
                <c:pt idx="1048">
                  <c:v>98.64</c:v>
                </c:pt>
                <c:pt idx="1049">
                  <c:v>90.22</c:v>
                </c:pt>
                <c:pt idx="1050">
                  <c:v>90.85</c:v>
                </c:pt>
                <c:pt idx="1051">
                  <c:v>89.64</c:v>
                </c:pt>
                <c:pt idx="1052">
                  <c:v>90.18</c:v>
                </c:pt>
                <c:pt idx="1053">
                  <c:v>89.01</c:v>
                </c:pt>
                <c:pt idx="1054">
                  <c:v>90.05</c:v>
                </c:pt>
                <c:pt idx="1055">
                  <c:v>89.77</c:v>
                </c:pt>
                <c:pt idx="1056">
                  <c:v>89.67</c:v>
                </c:pt>
                <c:pt idx="1057">
                  <c:v>89.6</c:v>
                </c:pt>
                <c:pt idx="1058">
                  <c:v>88.76</c:v>
                </c:pt>
                <c:pt idx="1059">
                  <c:v>88.24</c:v>
                </c:pt>
                <c:pt idx="1060">
                  <c:v>89.23</c:v>
                </c:pt>
                <c:pt idx="1061">
                  <c:v>88.88</c:v>
                </c:pt>
                <c:pt idx="1062">
                  <c:v>88.13</c:v>
                </c:pt>
                <c:pt idx="1063">
                  <c:v>88.23</c:v>
                </c:pt>
                <c:pt idx="1064">
                  <c:v>87.9</c:v>
                </c:pt>
                <c:pt idx="1065">
                  <c:v>87.96</c:v>
                </c:pt>
                <c:pt idx="1066">
                  <c:v>87.63</c:v>
                </c:pt>
                <c:pt idx="1067">
                  <c:v>88.06</c:v>
                </c:pt>
                <c:pt idx="1068">
                  <c:v>87.72</c:v>
                </c:pt>
                <c:pt idx="1069">
                  <c:v>88.07</c:v>
                </c:pt>
                <c:pt idx="1070">
                  <c:v>88.19</c:v>
                </c:pt>
                <c:pt idx="1071">
                  <c:v>87.64</c:v>
                </c:pt>
                <c:pt idx="1072">
                  <c:v>87.7</c:v>
                </c:pt>
                <c:pt idx="1073">
                  <c:v>86.52</c:v>
                </c:pt>
                <c:pt idx="1074">
                  <c:v>86.53</c:v>
                </c:pt>
                <c:pt idx="1075">
                  <c:v>87.21</c:v>
                </c:pt>
                <c:pt idx="1076">
                  <c:v>85.93</c:v>
                </c:pt>
                <c:pt idx="1077">
                  <c:v>84.51</c:v>
                </c:pt>
                <c:pt idx="1078">
                  <c:v>84.57</c:v>
                </c:pt>
                <c:pt idx="1079">
                  <c:v>84.44</c:v>
                </c:pt>
                <c:pt idx="1080">
                  <c:v>84</c:v>
                </c:pt>
                <c:pt idx="1081">
                  <c:v>85.65</c:v>
                </c:pt>
                <c:pt idx="1082">
                  <c:v>85.86</c:v>
                </c:pt>
                <c:pt idx="1083">
                  <c:v>86.89</c:v>
                </c:pt>
                <c:pt idx="1084">
                  <c:v>85.98</c:v>
                </c:pt>
                <c:pt idx="1085">
                  <c:v>86.47</c:v>
                </c:pt>
                <c:pt idx="1086">
                  <c:v>84.82</c:v>
                </c:pt>
                <c:pt idx="1087">
                  <c:v>84.21</c:v>
                </c:pt>
                <c:pt idx="1088">
                  <c:v>83.61</c:v>
                </c:pt>
                <c:pt idx="1089">
                  <c:v>83.61</c:v>
                </c:pt>
                <c:pt idx="1090">
                  <c:v>83</c:v>
                </c:pt>
                <c:pt idx="1091">
                  <c:v>83.7</c:v>
                </c:pt>
                <c:pt idx="1092">
                  <c:v>83.79</c:v>
                </c:pt>
                <c:pt idx="1093">
                  <c:v>84.09</c:v>
                </c:pt>
                <c:pt idx="1094">
                  <c:v>84.1</c:v>
                </c:pt>
                <c:pt idx="1095">
                  <c:v>84.3</c:v>
                </c:pt>
                <c:pt idx="1096">
                  <c:v>84.36</c:v>
                </c:pt>
                <c:pt idx="1097">
                  <c:v>84.95</c:v>
                </c:pt>
                <c:pt idx="1098">
                  <c:v>84.56</c:v>
                </c:pt>
                <c:pt idx="1099">
                  <c:v>84.62</c:v>
                </c:pt>
                <c:pt idx="1100">
                  <c:v>85.42</c:v>
                </c:pt>
                <c:pt idx="1101">
                  <c:v>82.99</c:v>
                </c:pt>
                <c:pt idx="1102">
                  <c:v>82.54</c:v>
                </c:pt>
                <c:pt idx="1103">
                  <c:v>84.12</c:v>
                </c:pt>
                <c:pt idx="1104">
                  <c:v>82.4</c:v>
                </c:pt>
                <c:pt idx="1105">
                  <c:v>82.46</c:v>
                </c:pt>
                <c:pt idx="1106">
                  <c:v>82.85</c:v>
                </c:pt>
                <c:pt idx="1107">
                  <c:v>83.01</c:v>
                </c:pt>
                <c:pt idx="1108">
                  <c:v>83.37</c:v>
                </c:pt>
                <c:pt idx="1109">
                  <c:v>84.51</c:v>
                </c:pt>
                <c:pt idx="1110">
                  <c:v>83.64</c:v>
                </c:pt>
                <c:pt idx="1111">
                  <c:v>84.49</c:v>
                </c:pt>
                <c:pt idx="1112">
                  <c:v>86.13</c:v>
                </c:pt>
                <c:pt idx="1113">
                  <c:v>84.52</c:v>
                </c:pt>
                <c:pt idx="1114">
                  <c:v>84.39</c:v>
                </c:pt>
                <c:pt idx="1115">
                  <c:v>83.38</c:v>
                </c:pt>
                <c:pt idx="1116">
                  <c:v>82.69</c:v>
                </c:pt>
                <c:pt idx="1117">
                  <c:v>83.06</c:v>
                </c:pt>
                <c:pt idx="1118">
                  <c:v>85.74</c:v>
                </c:pt>
                <c:pt idx="1119">
                  <c:v>85.47</c:v>
                </c:pt>
                <c:pt idx="1120">
                  <c:v>87.53</c:v>
                </c:pt>
                <c:pt idx="1121">
                  <c:v>86.23</c:v>
                </c:pt>
                <c:pt idx="1122">
                  <c:v>86.34</c:v>
                </c:pt>
                <c:pt idx="1123">
                  <c:v>87.41</c:v>
                </c:pt>
                <c:pt idx="1124">
                  <c:v>88.46</c:v>
                </c:pt>
                <c:pt idx="1125">
                  <c:v>87.29</c:v>
                </c:pt>
                <c:pt idx="1126">
                  <c:v>87.94</c:v>
                </c:pt>
                <c:pt idx="1127">
                  <c:v>87.17</c:v>
                </c:pt>
                <c:pt idx="1128">
                  <c:v>86.53</c:v>
                </c:pt>
                <c:pt idx="1129">
                  <c:v>86.1</c:v>
                </c:pt>
                <c:pt idx="1130">
                  <c:v>86.98</c:v>
                </c:pt>
                <c:pt idx="1131">
                  <c:v>87.89</c:v>
                </c:pt>
                <c:pt idx="1132">
                  <c:v>87.57</c:v>
                </c:pt>
                <c:pt idx="1133">
                  <c:v>87.9</c:v>
                </c:pt>
                <c:pt idx="1134">
                  <c:v>86.84</c:v>
                </c:pt>
                <c:pt idx="1135">
                  <c:v>86.02</c:v>
                </c:pt>
                <c:pt idx="1136">
                  <c:v>85.43</c:v>
                </c:pt>
                <c:pt idx="1137">
                  <c:v>85.91</c:v>
                </c:pt>
                <c:pt idx="1138">
                  <c:v>86.45</c:v>
                </c:pt>
                <c:pt idx="1139">
                  <c:v>86.28</c:v>
                </c:pt>
                <c:pt idx="1140">
                  <c:v>86.69</c:v>
                </c:pt>
                <c:pt idx="1141">
                  <c:v>87.81</c:v>
                </c:pt>
                <c:pt idx="1142">
                  <c:v>87.22</c:v>
                </c:pt>
                <c:pt idx="1143">
                  <c:v>86.8</c:v>
                </c:pt>
                <c:pt idx="1144">
                  <c:v>85.55</c:v>
                </c:pt>
                <c:pt idx="1145">
                  <c:v>88.97</c:v>
                </c:pt>
                <c:pt idx="1146">
                  <c:v>87.77</c:v>
                </c:pt>
                <c:pt idx="1147">
                  <c:v>86.05</c:v>
                </c:pt>
                <c:pt idx="1148">
                  <c:v>87.5</c:v>
                </c:pt>
                <c:pt idx="1149">
                  <c:v>85.42</c:v>
                </c:pt>
                <c:pt idx="1150">
                  <c:v>87.14</c:v>
                </c:pt>
                <c:pt idx="1151">
                  <c:v>88.18</c:v>
                </c:pt>
                <c:pt idx="1152">
                  <c:v>87.95</c:v>
                </c:pt>
                <c:pt idx="1153">
                  <c:v>87.45</c:v>
                </c:pt>
                <c:pt idx="1154">
                  <c:v>89.17</c:v>
                </c:pt>
                <c:pt idx="1155">
                  <c:v>87.51</c:v>
                </c:pt>
                <c:pt idx="1156">
                  <c:v>87.67</c:v>
                </c:pt>
                <c:pt idx="1157">
                  <c:v>88.3</c:v>
                </c:pt>
                <c:pt idx="1158">
                  <c:v>88.07</c:v>
                </c:pt>
                <c:pt idx="1159">
                  <c:v>88.72</c:v>
                </c:pt>
                <c:pt idx="1160">
                  <c:v>87.92</c:v>
                </c:pt>
                <c:pt idx="1161">
                  <c:v>87.74</c:v>
                </c:pt>
                <c:pt idx="1162">
                  <c:v>89.06</c:v>
                </c:pt>
                <c:pt idx="1163">
                  <c:v>89.98</c:v>
                </c:pt>
                <c:pt idx="1164">
                  <c:v>88.77</c:v>
                </c:pt>
                <c:pt idx="1165">
                  <c:v>89.08</c:v>
                </c:pt>
                <c:pt idx="1166">
                  <c:v>90.01</c:v>
                </c:pt>
                <c:pt idx="1167">
                  <c:v>91.52</c:v>
                </c:pt>
                <c:pt idx="1168">
                  <c:v>93.12</c:v>
                </c:pt>
                <c:pt idx="1169">
                  <c:v>92.89</c:v>
                </c:pt>
                <c:pt idx="1170">
                  <c:v>92.77</c:v>
                </c:pt>
                <c:pt idx="1171">
                  <c:v>91.52</c:v>
                </c:pt>
                <c:pt idx="1172">
                  <c:v>94.11</c:v>
                </c:pt>
                <c:pt idx="1173">
                  <c:v>104.78</c:v>
                </c:pt>
                <c:pt idx="1174">
                  <c:v>103.23</c:v>
                </c:pt>
                <c:pt idx="1175">
                  <c:v>101.7</c:v>
                </c:pt>
                <c:pt idx="1176">
                  <c:v>100.98</c:v>
                </c:pt>
                <c:pt idx="1177">
                  <c:v>99.55</c:v>
                </c:pt>
                <c:pt idx="1178">
                  <c:v>99.37</c:v>
                </c:pt>
                <c:pt idx="1179">
                  <c:v>100.02</c:v>
                </c:pt>
                <c:pt idx="1180">
                  <c:v>102.85</c:v>
                </c:pt>
                <c:pt idx="1181">
                  <c:v>100.9</c:v>
                </c:pt>
                <c:pt idx="1182">
                  <c:v>100.09</c:v>
                </c:pt>
                <c:pt idx="1183">
                  <c:v>104.48</c:v>
                </c:pt>
                <c:pt idx="1184">
                  <c:v>105.52</c:v>
                </c:pt>
                <c:pt idx="1185">
                  <c:v>106.6</c:v>
                </c:pt>
                <c:pt idx="1186">
                  <c:v>107.73</c:v>
                </c:pt>
                <c:pt idx="1187">
                  <c:v>109.55</c:v>
                </c:pt>
                <c:pt idx="1188">
                  <c:v>108.39</c:v>
                </c:pt>
                <c:pt idx="1189">
                  <c:v>106.6</c:v>
                </c:pt>
                <c:pt idx="1190">
                  <c:v>105.79</c:v>
                </c:pt>
                <c:pt idx="1191">
                  <c:v>105.9</c:v>
                </c:pt>
                <c:pt idx="1192">
                  <c:v>105.45</c:v>
                </c:pt>
                <c:pt idx="1193">
                  <c:v>104.59</c:v>
                </c:pt>
                <c:pt idx="1194">
                  <c:v>104.3</c:v>
                </c:pt>
                <c:pt idx="1195">
                  <c:v>102.7</c:v>
                </c:pt>
                <c:pt idx="1196">
                  <c:v>100.69</c:v>
                </c:pt>
                <c:pt idx="1197">
                  <c:v>100.87</c:v>
                </c:pt>
                <c:pt idx="1198">
                  <c:v>100.02</c:v>
                </c:pt>
                <c:pt idx="1199">
                  <c:v>99.67</c:v>
                </c:pt>
                <c:pt idx="1200">
                  <c:v>100.39</c:v>
                </c:pt>
                <c:pt idx="1201">
                  <c:v>101.61</c:v>
                </c:pt>
                <c:pt idx="1202">
                  <c:v>100.13</c:v>
                </c:pt>
                <c:pt idx="1203">
                  <c:v>99.54</c:v>
                </c:pt>
                <c:pt idx="1204">
                  <c:v>99.45</c:v>
                </c:pt>
                <c:pt idx="1205">
                  <c:v>98.59</c:v>
                </c:pt>
                <c:pt idx="1206">
                  <c:v>98.75</c:v>
                </c:pt>
                <c:pt idx="1207">
                  <c:v>99.4</c:v>
                </c:pt>
                <c:pt idx="1208">
                  <c:v>99.26</c:v>
                </c:pt>
                <c:pt idx="1209">
                  <c:v>99.16</c:v>
                </c:pt>
                <c:pt idx="1210">
                  <c:v>98.21</c:v>
                </c:pt>
                <c:pt idx="1211">
                  <c:v>98.06</c:v>
                </c:pt>
                <c:pt idx="1212">
                  <c:v>98.75</c:v>
                </c:pt>
                <c:pt idx="1213">
                  <c:v>98.8</c:v>
                </c:pt>
                <c:pt idx="1214">
                  <c:v>97.9</c:v>
                </c:pt>
                <c:pt idx="1215">
                  <c:v>97.11</c:v>
                </c:pt>
                <c:pt idx="1216">
                  <c:v>97.13</c:v>
                </c:pt>
                <c:pt idx="1217">
                  <c:v>97.76</c:v>
                </c:pt>
                <c:pt idx="1218">
                  <c:v>96.7</c:v>
                </c:pt>
                <c:pt idx="1219">
                  <c:v>96.93</c:v>
                </c:pt>
                <c:pt idx="1220">
                  <c:v>96.55</c:v>
                </c:pt>
                <c:pt idx="1221">
                  <c:v>96.78</c:v>
                </c:pt>
                <c:pt idx="1222">
                  <c:v>97.28</c:v>
                </c:pt>
                <c:pt idx="1223">
                  <c:v>97.83</c:v>
                </c:pt>
                <c:pt idx="1224">
                  <c:v>97.01</c:v>
                </c:pt>
                <c:pt idx="1225">
                  <c:v>97.35</c:v>
                </c:pt>
                <c:pt idx="1226">
                  <c:v>97.23</c:v>
                </c:pt>
                <c:pt idx="1227">
                  <c:v>97.56</c:v>
                </c:pt>
                <c:pt idx="1228">
                  <c:v>96.77</c:v>
                </c:pt>
                <c:pt idx="1229">
                  <c:v>96.62</c:v>
                </c:pt>
                <c:pt idx="1230">
                  <c:v>96.62</c:v>
                </c:pt>
                <c:pt idx="1231">
                  <c:v>96.41</c:v>
                </c:pt>
                <c:pt idx="1232">
                  <c:v>96.52</c:v>
                </c:pt>
                <c:pt idx="1233">
                  <c:v>97.48</c:v>
                </c:pt>
                <c:pt idx="1234">
                  <c:v>97.47</c:v>
                </c:pt>
                <c:pt idx="1235">
                  <c:v>99.62</c:v>
                </c:pt>
                <c:pt idx="1236">
                  <c:v>89.83</c:v>
                </c:pt>
                <c:pt idx="1237">
                  <c:v>91.09</c:v>
                </c:pt>
                <c:pt idx="1238">
                  <c:v>90.99</c:v>
                </c:pt>
                <c:pt idx="1239">
                  <c:v>90.92</c:v>
                </c:pt>
                <c:pt idx="1240">
                  <c:v>90.3</c:v>
                </c:pt>
                <c:pt idx="1241">
                  <c:v>90.26</c:v>
                </c:pt>
                <c:pt idx="1242">
                  <c:v>88.95</c:v>
                </c:pt>
                <c:pt idx="1243">
                  <c:v>88.7</c:v>
                </c:pt>
                <c:pt idx="1244">
                  <c:v>89.68</c:v>
                </c:pt>
                <c:pt idx="1245">
                  <c:v>88.8</c:v>
                </c:pt>
                <c:pt idx="1246">
                  <c:v>87.94</c:v>
                </c:pt>
                <c:pt idx="1247">
                  <c:v>87.31</c:v>
                </c:pt>
                <c:pt idx="1248">
                  <c:v>86.95</c:v>
                </c:pt>
                <c:pt idx="1249">
                  <c:v>88.17</c:v>
                </c:pt>
                <c:pt idx="1250">
                  <c:v>88.62</c:v>
                </c:pt>
                <c:pt idx="1251">
                  <c:v>88.48</c:v>
                </c:pt>
                <c:pt idx="1252">
                  <c:v>87.98</c:v>
                </c:pt>
                <c:pt idx="1253">
                  <c:v>88.65</c:v>
                </c:pt>
                <c:pt idx="1254">
                  <c:v>87.44</c:v>
                </c:pt>
                <c:pt idx="1255">
                  <c:v>86.4</c:v>
                </c:pt>
                <c:pt idx="1256">
                  <c:v>86.22</c:v>
                </c:pt>
                <c:pt idx="1257">
                  <c:v>85.98</c:v>
                </c:pt>
                <c:pt idx="1258">
                  <c:v>85.74</c:v>
                </c:pt>
                <c:pt idx="1259">
                  <c:v>86.62</c:v>
                </c:pt>
                <c:pt idx="1260">
                  <c:v>86.1</c:v>
                </c:pt>
                <c:pt idx="1261">
                  <c:v>85.73</c:v>
                </c:pt>
                <c:pt idx="1262">
                  <c:v>84.13</c:v>
                </c:pt>
                <c:pt idx="1263">
                  <c:v>80.53</c:v>
                </c:pt>
                <c:pt idx="1264">
                  <c:v>79</c:v>
                </c:pt>
                <c:pt idx="1265">
                  <c:v>79.41</c:v>
                </c:pt>
                <c:pt idx="1266">
                  <c:v>79.09</c:v>
                </c:pt>
                <c:pt idx="1267">
                  <c:v>79.22</c:v>
                </c:pt>
                <c:pt idx="1268">
                  <c:v>78.45</c:v>
                </c:pt>
                <c:pt idx="1269">
                  <c:v>78.14</c:v>
                </c:pt>
                <c:pt idx="1270">
                  <c:v>78.95</c:v>
                </c:pt>
                <c:pt idx="1271">
                  <c:v>79.290000000000006</c:v>
                </c:pt>
                <c:pt idx="1272">
                  <c:v>79.39</c:v>
                </c:pt>
                <c:pt idx="1273">
                  <c:v>79.150000000000006</c:v>
                </c:pt>
                <c:pt idx="1274">
                  <c:v>79.53</c:v>
                </c:pt>
                <c:pt idx="1275">
                  <c:v>80.010000000000005</c:v>
                </c:pt>
                <c:pt idx="1276">
                  <c:v>80.5</c:v>
                </c:pt>
                <c:pt idx="1277">
                  <c:v>80.05</c:v>
                </c:pt>
                <c:pt idx="1278">
                  <c:v>80</c:v>
                </c:pt>
                <c:pt idx="1279">
                  <c:v>80.38</c:v>
                </c:pt>
                <c:pt idx="1280">
                  <c:v>79.680000000000007</c:v>
                </c:pt>
                <c:pt idx="1281">
                  <c:v>79.86</c:v>
                </c:pt>
                <c:pt idx="1282">
                  <c:v>79.61</c:v>
                </c:pt>
                <c:pt idx="1283">
                  <c:v>79.08</c:v>
                </c:pt>
                <c:pt idx="1284">
                  <c:v>78.88</c:v>
                </c:pt>
                <c:pt idx="1285">
                  <c:v>80.12</c:v>
                </c:pt>
                <c:pt idx="1286">
                  <c:v>80.08</c:v>
                </c:pt>
                <c:pt idx="1287">
                  <c:v>79.8</c:v>
                </c:pt>
                <c:pt idx="1288">
                  <c:v>78.37</c:v>
                </c:pt>
                <c:pt idx="1289">
                  <c:v>78.069999999999993</c:v>
                </c:pt>
                <c:pt idx="1290">
                  <c:v>78.540000000000006</c:v>
                </c:pt>
                <c:pt idx="1291">
                  <c:v>78.77</c:v>
                </c:pt>
                <c:pt idx="1292">
                  <c:v>78.03</c:v>
                </c:pt>
                <c:pt idx="1293">
                  <c:v>78.63</c:v>
                </c:pt>
                <c:pt idx="1294">
                  <c:v>78.34</c:v>
                </c:pt>
                <c:pt idx="1295">
                  <c:v>79.959999999999994</c:v>
                </c:pt>
                <c:pt idx="1296">
                  <c:v>80.02</c:v>
                </c:pt>
                <c:pt idx="1297">
                  <c:v>79.709999999999994</c:v>
                </c:pt>
                <c:pt idx="1298">
                  <c:v>79.31</c:v>
                </c:pt>
                <c:pt idx="1299">
                  <c:v>79.7</c:v>
                </c:pt>
                <c:pt idx="1300">
                  <c:v>80.98</c:v>
                </c:pt>
                <c:pt idx="1301">
                  <c:v>80.77</c:v>
                </c:pt>
                <c:pt idx="1302">
                  <c:v>80.7</c:v>
                </c:pt>
                <c:pt idx="1303">
                  <c:v>80.400000000000006</c:v>
                </c:pt>
                <c:pt idx="1304">
                  <c:v>80.66</c:v>
                </c:pt>
                <c:pt idx="1305">
                  <c:v>81.61</c:v>
                </c:pt>
                <c:pt idx="1306">
                  <c:v>81.59</c:v>
                </c:pt>
                <c:pt idx="1307">
                  <c:v>81.28</c:v>
                </c:pt>
                <c:pt idx="1308">
                  <c:v>80.48</c:v>
                </c:pt>
                <c:pt idx="1309">
                  <c:v>80.87</c:v>
                </c:pt>
                <c:pt idx="1310">
                  <c:v>80.53</c:v>
                </c:pt>
                <c:pt idx="1311">
                  <c:v>80.5</c:v>
                </c:pt>
                <c:pt idx="1312">
                  <c:v>79.989999999999995</c:v>
                </c:pt>
                <c:pt idx="1313">
                  <c:v>79.81</c:v>
                </c:pt>
                <c:pt idx="1314">
                  <c:v>79.78</c:v>
                </c:pt>
                <c:pt idx="1315">
                  <c:v>78.900000000000006</c:v>
                </c:pt>
                <c:pt idx="1316">
                  <c:v>78.52</c:v>
                </c:pt>
                <c:pt idx="1317">
                  <c:v>76.89</c:v>
                </c:pt>
                <c:pt idx="1318">
                  <c:v>76.150000000000006</c:v>
                </c:pt>
                <c:pt idx="1319">
                  <c:v>76.02</c:v>
                </c:pt>
                <c:pt idx="1320">
                  <c:v>75.87</c:v>
                </c:pt>
                <c:pt idx="1321">
                  <c:v>76.2</c:v>
                </c:pt>
                <c:pt idx="1322">
                  <c:v>76.37</c:v>
                </c:pt>
                <c:pt idx="1323">
                  <c:v>76.34</c:v>
                </c:pt>
                <c:pt idx="1324">
                  <c:v>75.05</c:v>
                </c:pt>
                <c:pt idx="1325">
                  <c:v>73.94</c:v>
                </c:pt>
                <c:pt idx="1326">
                  <c:v>73.47</c:v>
                </c:pt>
                <c:pt idx="1327">
                  <c:v>73.23</c:v>
                </c:pt>
                <c:pt idx="1328">
                  <c:v>75.33</c:v>
                </c:pt>
                <c:pt idx="1329">
                  <c:v>75.47</c:v>
                </c:pt>
                <c:pt idx="1330">
                  <c:v>75.319999999999993</c:v>
                </c:pt>
                <c:pt idx="1331">
                  <c:v>75.36</c:v>
                </c:pt>
                <c:pt idx="1332">
                  <c:v>75.680000000000007</c:v>
                </c:pt>
                <c:pt idx="1333">
                  <c:v>75.930000000000007</c:v>
                </c:pt>
                <c:pt idx="1334">
                  <c:v>76.510000000000005</c:v>
                </c:pt>
                <c:pt idx="1335">
                  <c:v>76.010000000000005</c:v>
                </c:pt>
                <c:pt idx="1336">
                  <c:v>75.5</c:v>
                </c:pt>
                <c:pt idx="1337">
                  <c:v>74.84</c:v>
                </c:pt>
                <c:pt idx="1338">
                  <c:v>75.52</c:v>
                </c:pt>
                <c:pt idx="1339">
                  <c:v>76.239999999999995</c:v>
                </c:pt>
                <c:pt idx="1340">
                  <c:v>75.540000000000006</c:v>
                </c:pt>
                <c:pt idx="1341">
                  <c:v>75.5</c:v>
                </c:pt>
                <c:pt idx="1342">
                  <c:v>75.239999999999995</c:v>
                </c:pt>
                <c:pt idx="1343">
                  <c:v>78.91</c:v>
                </c:pt>
                <c:pt idx="1344">
                  <c:v>79.900000000000006</c:v>
                </c:pt>
                <c:pt idx="1345">
                  <c:v>79.52</c:v>
                </c:pt>
                <c:pt idx="1346">
                  <c:v>79.239999999999995</c:v>
                </c:pt>
                <c:pt idx="1347">
                  <c:v>79.42</c:v>
                </c:pt>
                <c:pt idx="1348">
                  <c:v>78.930000000000007</c:v>
                </c:pt>
                <c:pt idx="1349">
                  <c:v>79.150000000000006</c:v>
                </c:pt>
                <c:pt idx="1350">
                  <c:v>78.930000000000007</c:v>
                </c:pt>
                <c:pt idx="1351">
                  <c:v>80.260000000000005</c:v>
                </c:pt>
                <c:pt idx="1352">
                  <c:v>79.62</c:v>
                </c:pt>
                <c:pt idx="1353">
                  <c:v>79.81</c:v>
                </c:pt>
                <c:pt idx="1354">
                  <c:v>78.599999999999994</c:v>
                </c:pt>
                <c:pt idx="1355">
                  <c:v>78.150000000000006</c:v>
                </c:pt>
                <c:pt idx="1356">
                  <c:v>78.13</c:v>
                </c:pt>
                <c:pt idx="1357">
                  <c:v>78.31</c:v>
                </c:pt>
                <c:pt idx="1358">
                  <c:v>78.150000000000006</c:v>
                </c:pt>
                <c:pt idx="1359">
                  <c:v>78.489999999999995</c:v>
                </c:pt>
                <c:pt idx="1360">
                  <c:v>78.55</c:v>
                </c:pt>
                <c:pt idx="1361">
                  <c:v>78.77</c:v>
                </c:pt>
                <c:pt idx="1362">
                  <c:v>77.540000000000006</c:v>
                </c:pt>
                <c:pt idx="1363">
                  <c:v>75.12</c:v>
                </c:pt>
                <c:pt idx="1364">
                  <c:v>75.11</c:v>
                </c:pt>
                <c:pt idx="1365">
                  <c:v>76.290000000000006</c:v>
                </c:pt>
                <c:pt idx="1366">
                  <c:v>75.709999999999994</c:v>
                </c:pt>
                <c:pt idx="1367">
                  <c:v>76.13</c:v>
                </c:pt>
                <c:pt idx="1368">
                  <c:v>76.7</c:v>
                </c:pt>
                <c:pt idx="1369">
                  <c:v>76.72</c:v>
                </c:pt>
                <c:pt idx="1370">
                  <c:v>76.12</c:v>
                </c:pt>
                <c:pt idx="1371">
                  <c:v>76.5</c:v>
                </c:pt>
                <c:pt idx="1372">
                  <c:v>76.34</c:v>
                </c:pt>
                <c:pt idx="1373">
                  <c:v>75.760000000000005</c:v>
                </c:pt>
                <c:pt idx="1374">
                  <c:v>75.52</c:v>
                </c:pt>
                <c:pt idx="1375">
                  <c:v>75.23</c:v>
                </c:pt>
                <c:pt idx="1376">
                  <c:v>75.180000000000007</c:v>
                </c:pt>
                <c:pt idx="1377">
                  <c:v>75.44</c:v>
                </c:pt>
                <c:pt idx="1378">
                  <c:v>75.430000000000007</c:v>
                </c:pt>
                <c:pt idx="1379">
                  <c:v>75.05</c:v>
                </c:pt>
                <c:pt idx="1380">
                  <c:v>74.78</c:v>
                </c:pt>
                <c:pt idx="1381">
                  <c:v>74.94</c:v>
                </c:pt>
                <c:pt idx="1382">
                  <c:v>74.8</c:v>
                </c:pt>
                <c:pt idx="1383">
                  <c:v>74.069999999999993</c:v>
                </c:pt>
                <c:pt idx="1384">
                  <c:v>73.89</c:v>
                </c:pt>
                <c:pt idx="1385">
                  <c:v>73.489999999999995</c:v>
                </c:pt>
                <c:pt idx="1386">
                  <c:v>73.150000000000006</c:v>
                </c:pt>
                <c:pt idx="1387">
                  <c:v>73.44</c:v>
                </c:pt>
                <c:pt idx="1388">
                  <c:v>73.430000000000007</c:v>
                </c:pt>
                <c:pt idx="1389">
                  <c:v>73.06</c:v>
                </c:pt>
                <c:pt idx="1390">
                  <c:v>72.900000000000006</c:v>
                </c:pt>
                <c:pt idx="1391">
                  <c:v>71.430000000000007</c:v>
                </c:pt>
                <c:pt idx="1392">
                  <c:v>71.650000000000006</c:v>
                </c:pt>
                <c:pt idx="1393">
                  <c:v>72.010000000000005</c:v>
                </c:pt>
                <c:pt idx="1394">
                  <c:v>71.83</c:v>
                </c:pt>
                <c:pt idx="1395">
                  <c:v>72.08</c:v>
                </c:pt>
                <c:pt idx="1396">
                  <c:v>71.59</c:v>
                </c:pt>
                <c:pt idx="1397">
                  <c:v>70.739999999999995</c:v>
                </c:pt>
                <c:pt idx="1398">
                  <c:v>70.319999999999993</c:v>
                </c:pt>
                <c:pt idx="1399">
                  <c:v>69.66</c:v>
                </c:pt>
                <c:pt idx="1400">
                  <c:v>69.61</c:v>
                </c:pt>
                <c:pt idx="1401">
                  <c:v>69.86</c:v>
                </c:pt>
                <c:pt idx="1402">
                  <c:v>70.25</c:v>
                </c:pt>
                <c:pt idx="1403">
                  <c:v>69.900000000000006</c:v>
                </c:pt>
                <c:pt idx="1404">
                  <c:v>69.98</c:v>
                </c:pt>
                <c:pt idx="1405">
                  <c:v>69.89</c:v>
                </c:pt>
                <c:pt idx="1406">
                  <c:v>70.44</c:v>
                </c:pt>
                <c:pt idx="1407">
                  <c:v>70.58</c:v>
                </c:pt>
                <c:pt idx="1408">
                  <c:v>70.72</c:v>
                </c:pt>
                <c:pt idx="1409">
                  <c:v>69.95</c:v>
                </c:pt>
                <c:pt idx="1410">
                  <c:v>70.099999999999994</c:v>
                </c:pt>
                <c:pt idx="1411">
                  <c:v>69.86</c:v>
                </c:pt>
                <c:pt idx="1412">
                  <c:v>69.8</c:v>
                </c:pt>
                <c:pt idx="1413">
                  <c:v>69.87</c:v>
                </c:pt>
                <c:pt idx="1414">
                  <c:v>69.88</c:v>
                </c:pt>
                <c:pt idx="1415">
                  <c:v>70.03</c:v>
                </c:pt>
                <c:pt idx="1416">
                  <c:v>70.760000000000005</c:v>
                </c:pt>
                <c:pt idx="1417">
                  <c:v>70.45</c:v>
                </c:pt>
                <c:pt idx="1418">
                  <c:v>70.930000000000007</c:v>
                </c:pt>
                <c:pt idx="1419">
                  <c:v>71.739999999999995</c:v>
                </c:pt>
                <c:pt idx="1420">
                  <c:v>72.39</c:v>
                </c:pt>
                <c:pt idx="1421">
                  <c:v>71.31</c:v>
                </c:pt>
                <c:pt idx="1422">
                  <c:v>71.709999999999994</c:v>
                </c:pt>
                <c:pt idx="1423">
                  <c:v>71.45</c:v>
                </c:pt>
                <c:pt idx="1424">
                  <c:v>69.37</c:v>
                </c:pt>
                <c:pt idx="1425">
                  <c:v>68.87</c:v>
                </c:pt>
                <c:pt idx="1426">
                  <c:v>68.69</c:v>
                </c:pt>
                <c:pt idx="1427">
                  <c:v>68.66</c:v>
                </c:pt>
                <c:pt idx="1428">
                  <c:v>67.77</c:v>
                </c:pt>
                <c:pt idx="1429">
                  <c:v>68.02</c:v>
                </c:pt>
                <c:pt idx="1430">
                  <c:v>69.08</c:v>
                </c:pt>
                <c:pt idx="1431">
                  <c:v>67.81</c:v>
                </c:pt>
                <c:pt idx="1432">
                  <c:v>66.89</c:v>
                </c:pt>
                <c:pt idx="1433">
                  <c:v>66.400000000000006</c:v>
                </c:pt>
                <c:pt idx="1434">
                  <c:v>66.5</c:v>
                </c:pt>
                <c:pt idx="1435">
                  <c:v>66.7</c:v>
                </c:pt>
                <c:pt idx="1436">
                  <c:v>66.23</c:v>
                </c:pt>
                <c:pt idx="1437">
                  <c:v>66.739999999999995</c:v>
                </c:pt>
                <c:pt idx="1438">
                  <c:v>66.42</c:v>
                </c:pt>
                <c:pt idx="1439">
                  <c:v>65.66</c:v>
                </c:pt>
                <c:pt idx="1440">
                  <c:v>66.73</c:v>
                </c:pt>
                <c:pt idx="1441">
                  <c:v>66.89</c:v>
                </c:pt>
                <c:pt idx="1442">
                  <c:v>67.400000000000006</c:v>
                </c:pt>
                <c:pt idx="1443">
                  <c:v>66.650000000000006</c:v>
                </c:pt>
                <c:pt idx="1444">
                  <c:v>67.180000000000007</c:v>
                </c:pt>
                <c:pt idx="1445">
                  <c:v>67.62</c:v>
                </c:pt>
                <c:pt idx="1446">
                  <c:v>68.11</c:v>
                </c:pt>
                <c:pt idx="1447">
                  <c:v>68.42</c:v>
                </c:pt>
                <c:pt idx="1448">
                  <c:v>67.13</c:v>
                </c:pt>
                <c:pt idx="1449">
                  <c:v>67.97</c:v>
                </c:pt>
                <c:pt idx="1450">
                  <c:v>68.53</c:v>
                </c:pt>
                <c:pt idx="1451">
                  <c:v>68.23</c:v>
                </c:pt>
                <c:pt idx="1452">
                  <c:v>68.709999999999994</c:v>
                </c:pt>
                <c:pt idx="1453">
                  <c:v>68.260000000000005</c:v>
                </c:pt>
                <c:pt idx="1454">
                  <c:v>69.209999999999994</c:v>
                </c:pt>
                <c:pt idx="1455">
                  <c:v>69.06</c:v>
                </c:pt>
                <c:pt idx="1456">
                  <c:v>68.66</c:v>
                </c:pt>
                <c:pt idx="1457">
                  <c:v>69.12</c:v>
                </c:pt>
                <c:pt idx="1458">
                  <c:v>69.260000000000005</c:v>
                </c:pt>
                <c:pt idx="1459">
                  <c:v>69.31</c:v>
                </c:pt>
                <c:pt idx="1460">
                  <c:v>69.7</c:v>
                </c:pt>
                <c:pt idx="1461">
                  <c:v>69.540000000000006</c:v>
                </c:pt>
                <c:pt idx="1462">
                  <c:v>69.59</c:v>
                </c:pt>
                <c:pt idx="1463">
                  <c:v>71.239999999999995</c:v>
                </c:pt>
                <c:pt idx="1464">
                  <c:v>71.819999999999993</c:v>
                </c:pt>
                <c:pt idx="1465">
                  <c:v>71.58</c:v>
                </c:pt>
                <c:pt idx="1466">
                  <c:v>70.98</c:v>
                </c:pt>
                <c:pt idx="1467">
                  <c:v>71.08</c:v>
                </c:pt>
                <c:pt idx="1468">
                  <c:v>71.34</c:v>
                </c:pt>
                <c:pt idx="1469">
                  <c:v>71.8</c:v>
                </c:pt>
                <c:pt idx="1470">
                  <c:v>71.67</c:v>
                </c:pt>
                <c:pt idx="1471">
                  <c:v>70.08</c:v>
                </c:pt>
                <c:pt idx="1472">
                  <c:v>70.34</c:v>
                </c:pt>
                <c:pt idx="1473">
                  <c:v>70.599999999999994</c:v>
                </c:pt>
                <c:pt idx="1474">
                  <c:v>70.36</c:v>
                </c:pt>
                <c:pt idx="1475">
                  <c:v>69.94</c:v>
                </c:pt>
                <c:pt idx="1476">
                  <c:v>70.88</c:v>
                </c:pt>
                <c:pt idx="1477">
                  <c:v>70.67</c:v>
                </c:pt>
                <c:pt idx="1478">
                  <c:v>70.430000000000007</c:v>
                </c:pt>
                <c:pt idx="1479">
                  <c:v>71.37</c:v>
                </c:pt>
                <c:pt idx="1480">
                  <c:v>71.19</c:v>
                </c:pt>
                <c:pt idx="1481">
                  <c:v>71.23</c:v>
                </c:pt>
                <c:pt idx="1482">
                  <c:v>70.83</c:v>
                </c:pt>
                <c:pt idx="1483">
                  <c:v>70.12</c:v>
                </c:pt>
                <c:pt idx="1484">
                  <c:v>69.37</c:v>
                </c:pt>
                <c:pt idx="1485">
                  <c:v>68.540000000000006</c:v>
                </c:pt>
                <c:pt idx="1486">
                  <c:v>69.19</c:v>
                </c:pt>
                <c:pt idx="1487">
                  <c:v>71.39</c:v>
                </c:pt>
                <c:pt idx="1488">
                  <c:v>71.42</c:v>
                </c:pt>
                <c:pt idx="1489">
                  <c:v>70.489999999999995</c:v>
                </c:pt>
                <c:pt idx="1490">
                  <c:v>71.23</c:v>
                </c:pt>
                <c:pt idx="1491">
                  <c:v>71.39</c:v>
                </c:pt>
                <c:pt idx="1492">
                  <c:v>71.099999999999994</c:v>
                </c:pt>
                <c:pt idx="1493">
                  <c:v>69.790000000000006</c:v>
                </c:pt>
                <c:pt idx="1494">
                  <c:v>69.78</c:v>
                </c:pt>
                <c:pt idx="1495">
                  <c:v>69.16</c:v>
                </c:pt>
                <c:pt idx="1496">
                  <c:v>69.63</c:v>
                </c:pt>
                <c:pt idx="1497">
                  <c:v>69.45</c:v>
                </c:pt>
                <c:pt idx="1498">
                  <c:v>69.3</c:v>
                </c:pt>
                <c:pt idx="1499">
                  <c:v>70.02</c:v>
                </c:pt>
                <c:pt idx="1500">
                  <c:v>69.989999999999995</c:v>
                </c:pt>
                <c:pt idx="1501">
                  <c:v>69.83</c:v>
                </c:pt>
                <c:pt idx="1502">
                  <c:v>69.59</c:v>
                </c:pt>
                <c:pt idx="1503">
                  <c:v>69.36</c:v>
                </c:pt>
                <c:pt idx="1504">
                  <c:v>69.19</c:v>
                </c:pt>
                <c:pt idx="1505">
                  <c:v>68.34</c:v>
                </c:pt>
                <c:pt idx="1506">
                  <c:v>68.73</c:v>
                </c:pt>
                <c:pt idx="1507">
                  <c:v>68.89</c:v>
                </c:pt>
                <c:pt idx="1508">
                  <c:v>68.87</c:v>
                </c:pt>
                <c:pt idx="1509">
                  <c:v>68.22</c:v>
                </c:pt>
                <c:pt idx="1510">
                  <c:v>68.45</c:v>
                </c:pt>
                <c:pt idx="1511">
                  <c:v>68.23</c:v>
                </c:pt>
                <c:pt idx="1512">
                  <c:v>67.459999999999994</c:v>
                </c:pt>
                <c:pt idx="1513">
                  <c:v>67.39</c:v>
                </c:pt>
                <c:pt idx="1514">
                  <c:v>67.98</c:v>
                </c:pt>
                <c:pt idx="1515">
                  <c:v>68.7</c:v>
                </c:pt>
                <c:pt idx="1516">
                  <c:v>69.36</c:v>
                </c:pt>
                <c:pt idx="1517">
                  <c:v>71.67</c:v>
                </c:pt>
                <c:pt idx="1518">
                  <c:v>71.75</c:v>
                </c:pt>
                <c:pt idx="1519">
                  <c:v>72.010000000000005</c:v>
                </c:pt>
                <c:pt idx="1520">
                  <c:v>72.12</c:v>
                </c:pt>
                <c:pt idx="1521">
                  <c:v>70.73</c:v>
                </c:pt>
                <c:pt idx="1522">
                  <c:v>71.790000000000006</c:v>
                </c:pt>
                <c:pt idx="1523">
                  <c:v>72.33</c:v>
                </c:pt>
                <c:pt idx="1524">
                  <c:v>71.62</c:v>
                </c:pt>
                <c:pt idx="1525">
                  <c:v>72.349999999999994</c:v>
                </c:pt>
                <c:pt idx="1526">
                  <c:v>72.27</c:v>
                </c:pt>
                <c:pt idx="1527">
                  <c:v>72.19</c:v>
                </c:pt>
                <c:pt idx="1528">
                  <c:v>71.97</c:v>
                </c:pt>
                <c:pt idx="1529">
                  <c:v>72.09</c:v>
                </c:pt>
                <c:pt idx="1530">
                  <c:v>72.87</c:v>
                </c:pt>
                <c:pt idx="1531">
                  <c:v>72.400000000000006</c:v>
                </c:pt>
                <c:pt idx="1532">
                  <c:v>71.52</c:v>
                </c:pt>
                <c:pt idx="1533">
                  <c:v>71.459999999999994</c:v>
                </c:pt>
                <c:pt idx="1534">
                  <c:v>71.94</c:v>
                </c:pt>
                <c:pt idx="1535">
                  <c:v>70.3</c:v>
                </c:pt>
                <c:pt idx="1536">
                  <c:v>71.83</c:v>
                </c:pt>
                <c:pt idx="1537">
                  <c:v>72.06</c:v>
                </c:pt>
                <c:pt idx="1538">
                  <c:v>73</c:v>
                </c:pt>
                <c:pt idx="1539">
                  <c:v>72.5</c:v>
                </c:pt>
                <c:pt idx="1540">
                  <c:v>72.84</c:v>
                </c:pt>
                <c:pt idx="1541">
                  <c:v>71.44</c:v>
                </c:pt>
                <c:pt idx="1542">
                  <c:v>71.31</c:v>
                </c:pt>
                <c:pt idx="1543">
                  <c:v>71.400000000000006</c:v>
                </c:pt>
                <c:pt idx="1544">
                  <c:v>71.14</c:v>
                </c:pt>
                <c:pt idx="1545">
                  <c:v>71.22</c:v>
                </c:pt>
                <c:pt idx="1546">
                  <c:v>72.23</c:v>
                </c:pt>
                <c:pt idx="1547">
                  <c:v>71.97</c:v>
                </c:pt>
                <c:pt idx="1548">
                  <c:v>72.7</c:v>
                </c:pt>
                <c:pt idx="1549">
                  <c:v>72.81</c:v>
                </c:pt>
                <c:pt idx="1550">
                  <c:v>74.3</c:v>
                </c:pt>
                <c:pt idx="1551">
                  <c:v>72.930000000000007</c:v>
                </c:pt>
                <c:pt idx="1552">
                  <c:v>72.89</c:v>
                </c:pt>
                <c:pt idx="1553">
                  <c:v>73.319999999999993</c:v>
                </c:pt>
                <c:pt idx="1554">
                  <c:v>73.89</c:v>
                </c:pt>
                <c:pt idx="1555">
                  <c:v>73.8</c:v>
                </c:pt>
                <c:pt idx="1556">
                  <c:v>73.95</c:v>
                </c:pt>
                <c:pt idx="1557">
                  <c:v>73.540000000000006</c:v>
                </c:pt>
                <c:pt idx="1558">
                  <c:v>73.34</c:v>
                </c:pt>
                <c:pt idx="1559">
                  <c:v>73.760000000000005</c:v>
                </c:pt>
                <c:pt idx="1560">
                  <c:v>73.3</c:v>
                </c:pt>
                <c:pt idx="1561">
                  <c:v>72.94</c:v>
                </c:pt>
                <c:pt idx="1562">
                  <c:v>73.13</c:v>
                </c:pt>
                <c:pt idx="1563">
                  <c:v>73.78</c:v>
                </c:pt>
                <c:pt idx="1564">
                  <c:v>72.97</c:v>
                </c:pt>
                <c:pt idx="1565">
                  <c:v>73.239999999999995</c:v>
                </c:pt>
                <c:pt idx="1566">
                  <c:v>73.319999999999993</c:v>
                </c:pt>
                <c:pt idx="1567">
                  <c:v>73.73</c:v>
                </c:pt>
                <c:pt idx="1568">
                  <c:v>73.75</c:v>
                </c:pt>
                <c:pt idx="1569">
                  <c:v>73.55</c:v>
                </c:pt>
                <c:pt idx="1570">
                  <c:v>73.52</c:v>
                </c:pt>
                <c:pt idx="1571">
                  <c:v>73.790000000000006</c:v>
                </c:pt>
                <c:pt idx="1572">
                  <c:v>73.66</c:v>
                </c:pt>
                <c:pt idx="1573">
                  <c:v>73.84</c:v>
                </c:pt>
                <c:pt idx="1574">
                  <c:v>73.67</c:v>
                </c:pt>
                <c:pt idx="1575">
                  <c:v>73.7</c:v>
                </c:pt>
                <c:pt idx="1576">
                  <c:v>73.62</c:v>
                </c:pt>
                <c:pt idx="1577">
                  <c:v>73.27</c:v>
                </c:pt>
                <c:pt idx="1578">
                  <c:v>74.06</c:v>
                </c:pt>
                <c:pt idx="1579">
                  <c:v>73.84</c:v>
                </c:pt>
                <c:pt idx="1580">
                  <c:v>73.53</c:v>
                </c:pt>
                <c:pt idx="1581">
                  <c:v>73.819999999999993</c:v>
                </c:pt>
                <c:pt idx="1582">
                  <c:v>73.14</c:v>
                </c:pt>
                <c:pt idx="1583">
                  <c:v>72.81</c:v>
                </c:pt>
                <c:pt idx="1584">
                  <c:v>73.02</c:v>
                </c:pt>
                <c:pt idx="1585">
                  <c:v>72.459999999999994</c:v>
                </c:pt>
                <c:pt idx="1586">
                  <c:v>71.510000000000005</c:v>
                </c:pt>
                <c:pt idx="1587">
                  <c:v>71.5</c:v>
                </c:pt>
                <c:pt idx="1588">
                  <c:v>71.959999999999994</c:v>
                </c:pt>
                <c:pt idx="1589">
                  <c:v>72.099999999999994</c:v>
                </c:pt>
                <c:pt idx="1590">
                  <c:v>71.75</c:v>
                </c:pt>
                <c:pt idx="1591">
                  <c:v>71.459999999999994</c:v>
                </c:pt>
                <c:pt idx="1592">
                  <c:v>71.099999999999994</c:v>
                </c:pt>
                <c:pt idx="1593">
                  <c:v>70.95</c:v>
                </c:pt>
                <c:pt idx="1594">
                  <c:v>71.3</c:v>
                </c:pt>
                <c:pt idx="1595">
                  <c:v>71.12</c:v>
                </c:pt>
                <c:pt idx="1596">
                  <c:v>70.95</c:v>
                </c:pt>
                <c:pt idx="1597">
                  <c:v>70.53</c:v>
                </c:pt>
                <c:pt idx="1598">
                  <c:v>71.14</c:v>
                </c:pt>
                <c:pt idx="1599">
                  <c:v>71.09</c:v>
                </c:pt>
                <c:pt idx="1600">
                  <c:v>71.28</c:v>
                </c:pt>
                <c:pt idx="1601">
                  <c:v>71.03</c:v>
                </c:pt>
                <c:pt idx="1602">
                  <c:v>71.05</c:v>
                </c:pt>
                <c:pt idx="1603">
                  <c:v>70.87</c:v>
                </c:pt>
                <c:pt idx="1604">
                  <c:v>70.95</c:v>
                </c:pt>
                <c:pt idx="1605">
                  <c:v>70.5</c:v>
                </c:pt>
                <c:pt idx="1606">
                  <c:v>70.78</c:v>
                </c:pt>
                <c:pt idx="1607">
                  <c:v>70.75</c:v>
                </c:pt>
                <c:pt idx="1608">
                  <c:v>70.849999999999994</c:v>
                </c:pt>
                <c:pt idx="1609">
                  <c:v>70.48</c:v>
                </c:pt>
                <c:pt idx="1610">
                  <c:v>70.239999999999995</c:v>
                </c:pt>
                <c:pt idx="1611">
                  <c:v>69.5</c:v>
                </c:pt>
                <c:pt idx="1612">
                  <c:v>69.86</c:v>
                </c:pt>
                <c:pt idx="1613">
                  <c:v>69.2</c:v>
                </c:pt>
                <c:pt idx="1614">
                  <c:v>63.15</c:v>
                </c:pt>
                <c:pt idx="1615">
                  <c:v>65.099999999999994</c:v>
                </c:pt>
                <c:pt idx="1616">
                  <c:v>66.02</c:v>
                </c:pt>
                <c:pt idx="1617">
                  <c:v>64.94</c:v>
                </c:pt>
                <c:pt idx="1618">
                  <c:v>66.849999999999994</c:v>
                </c:pt>
                <c:pt idx="1619">
                  <c:v>66.41</c:v>
                </c:pt>
                <c:pt idx="1620">
                  <c:v>68.790000000000006</c:v>
                </c:pt>
                <c:pt idx="1621">
                  <c:v>68.95</c:v>
                </c:pt>
                <c:pt idx="1622">
                  <c:v>68.25</c:v>
                </c:pt>
                <c:pt idx="1623">
                  <c:v>67.209999999999994</c:v>
                </c:pt>
                <c:pt idx="1624">
                  <c:v>67.19</c:v>
                </c:pt>
                <c:pt idx="1625">
                  <c:v>67</c:v>
                </c:pt>
                <c:pt idx="1626">
                  <c:v>67.59</c:v>
                </c:pt>
                <c:pt idx="1627">
                  <c:v>66.87</c:v>
                </c:pt>
                <c:pt idx="1628">
                  <c:v>68.91</c:v>
                </c:pt>
                <c:pt idx="1629">
                  <c:v>69.42</c:v>
                </c:pt>
                <c:pt idx="1630">
                  <c:v>69.3</c:v>
                </c:pt>
                <c:pt idx="1631">
                  <c:v>69.47</c:v>
                </c:pt>
                <c:pt idx="1632">
                  <c:v>68.72</c:v>
                </c:pt>
                <c:pt idx="1633">
                  <c:v>68.47</c:v>
                </c:pt>
                <c:pt idx="1634">
                  <c:v>69.209999999999994</c:v>
                </c:pt>
                <c:pt idx="1635">
                  <c:v>69.77</c:v>
                </c:pt>
                <c:pt idx="1636">
                  <c:v>69.86</c:v>
                </c:pt>
                <c:pt idx="1637">
                  <c:v>69.06</c:v>
                </c:pt>
                <c:pt idx="1638">
                  <c:v>68.8</c:v>
                </c:pt>
                <c:pt idx="1639">
                  <c:v>69.150000000000006</c:v>
                </c:pt>
                <c:pt idx="1640">
                  <c:v>68.8</c:v>
                </c:pt>
                <c:pt idx="1641">
                  <c:v>67.400000000000006</c:v>
                </c:pt>
                <c:pt idx="1642">
                  <c:v>68.06</c:v>
                </c:pt>
                <c:pt idx="1643">
                  <c:v>68.22</c:v>
                </c:pt>
                <c:pt idx="1644">
                  <c:v>69.040000000000006</c:v>
                </c:pt>
                <c:pt idx="1645">
                  <c:v>68.64</c:v>
                </c:pt>
                <c:pt idx="1646">
                  <c:v>69.099999999999994</c:v>
                </c:pt>
                <c:pt idx="1647">
                  <c:v>69.06</c:v>
                </c:pt>
                <c:pt idx="1648">
                  <c:v>68.489999999999995</c:v>
                </c:pt>
                <c:pt idx="1649">
                  <c:v>68.8</c:v>
                </c:pt>
                <c:pt idx="1650">
                  <c:v>68.03</c:v>
                </c:pt>
                <c:pt idx="1651">
                  <c:v>68.12</c:v>
                </c:pt>
                <c:pt idx="1652">
                  <c:v>68</c:v>
                </c:pt>
                <c:pt idx="1653">
                  <c:v>67.459999999999994</c:v>
                </c:pt>
                <c:pt idx="1654">
                  <c:v>67.87</c:v>
                </c:pt>
                <c:pt idx="1655">
                  <c:v>67.97</c:v>
                </c:pt>
                <c:pt idx="1656">
                  <c:v>66.95</c:v>
                </c:pt>
                <c:pt idx="1657">
                  <c:v>67.45</c:v>
                </c:pt>
                <c:pt idx="1658">
                  <c:v>67.989999999999995</c:v>
                </c:pt>
                <c:pt idx="1659">
                  <c:v>68.09</c:v>
                </c:pt>
                <c:pt idx="1660">
                  <c:v>67.36</c:v>
                </c:pt>
                <c:pt idx="1661">
                  <c:v>67.17</c:v>
                </c:pt>
                <c:pt idx="1662">
                  <c:v>67.41</c:v>
                </c:pt>
                <c:pt idx="1663">
                  <c:v>67.53</c:v>
                </c:pt>
                <c:pt idx="1664">
                  <c:v>68.040000000000006</c:v>
                </c:pt>
                <c:pt idx="1665">
                  <c:v>67.89</c:v>
                </c:pt>
                <c:pt idx="1666">
                  <c:v>66.78</c:v>
                </c:pt>
                <c:pt idx="1667">
                  <c:v>66.14</c:v>
                </c:pt>
                <c:pt idx="1668">
                  <c:v>66.209999999999994</c:v>
                </c:pt>
                <c:pt idx="1669">
                  <c:v>66.459999999999994</c:v>
                </c:pt>
                <c:pt idx="1670">
                  <c:v>66.34</c:v>
                </c:pt>
                <c:pt idx="1671">
                  <c:v>66.510000000000005</c:v>
                </c:pt>
                <c:pt idx="1672">
                  <c:v>68.040000000000006</c:v>
                </c:pt>
                <c:pt idx="1673">
                  <c:v>67.12</c:v>
                </c:pt>
                <c:pt idx="1674">
                  <c:v>66.48</c:v>
                </c:pt>
                <c:pt idx="1675">
                  <c:v>65.63</c:v>
                </c:pt>
                <c:pt idx="1676">
                  <c:v>64.66</c:v>
                </c:pt>
                <c:pt idx="1677">
                  <c:v>64.12</c:v>
                </c:pt>
                <c:pt idx="1678">
                  <c:v>66.11</c:v>
                </c:pt>
                <c:pt idx="1679">
                  <c:v>65.900000000000006</c:v>
                </c:pt>
                <c:pt idx="1680">
                  <c:v>66.180000000000007</c:v>
                </c:pt>
                <c:pt idx="1681">
                  <c:v>65.319999999999993</c:v>
                </c:pt>
                <c:pt idx="1682">
                  <c:v>65.790000000000006</c:v>
                </c:pt>
                <c:pt idx="1683">
                  <c:v>65.81</c:v>
                </c:pt>
                <c:pt idx="1684">
                  <c:v>66.900000000000006</c:v>
                </c:pt>
                <c:pt idx="1685">
                  <c:v>67</c:v>
                </c:pt>
                <c:pt idx="1686">
                  <c:v>66.42</c:v>
                </c:pt>
                <c:pt idx="1687">
                  <c:v>66.27</c:v>
                </c:pt>
                <c:pt idx="1688">
                  <c:v>66.86</c:v>
                </c:pt>
                <c:pt idx="1689">
                  <c:v>67.5</c:v>
                </c:pt>
                <c:pt idx="1690">
                  <c:v>66.36</c:v>
                </c:pt>
                <c:pt idx="1691">
                  <c:v>64.22</c:v>
                </c:pt>
                <c:pt idx="1692">
                  <c:v>63.95</c:v>
                </c:pt>
                <c:pt idx="1693">
                  <c:v>64</c:v>
                </c:pt>
                <c:pt idx="1694">
                  <c:v>63.45</c:v>
                </c:pt>
                <c:pt idx="1695">
                  <c:v>62.69</c:v>
                </c:pt>
                <c:pt idx="1696">
                  <c:v>61.88</c:v>
                </c:pt>
                <c:pt idx="1697">
                  <c:v>60.84</c:v>
                </c:pt>
                <c:pt idx="1698">
                  <c:v>62.56</c:v>
                </c:pt>
                <c:pt idx="1699">
                  <c:v>61.93</c:v>
                </c:pt>
                <c:pt idx="1700">
                  <c:v>63.06</c:v>
                </c:pt>
                <c:pt idx="1701">
                  <c:v>61.92</c:v>
                </c:pt>
                <c:pt idx="1702">
                  <c:v>63.62</c:v>
                </c:pt>
                <c:pt idx="1703">
                  <c:v>64.22</c:v>
                </c:pt>
                <c:pt idx="1704">
                  <c:v>63.54</c:v>
                </c:pt>
                <c:pt idx="1705">
                  <c:v>65.03</c:v>
                </c:pt>
                <c:pt idx="1706">
                  <c:v>63.55</c:v>
                </c:pt>
                <c:pt idx="1707">
                  <c:v>62.92</c:v>
                </c:pt>
                <c:pt idx="1708">
                  <c:v>61.46</c:v>
                </c:pt>
                <c:pt idx="1709">
                  <c:v>61.3</c:v>
                </c:pt>
                <c:pt idx="1710">
                  <c:v>61.68</c:v>
                </c:pt>
                <c:pt idx="1711">
                  <c:v>61.61</c:v>
                </c:pt>
                <c:pt idx="1712">
                  <c:v>60.75</c:v>
                </c:pt>
                <c:pt idx="1713">
                  <c:v>60.83</c:v>
                </c:pt>
                <c:pt idx="1714">
                  <c:v>61.09</c:v>
                </c:pt>
                <c:pt idx="1715">
                  <c:v>60.54</c:v>
                </c:pt>
                <c:pt idx="1716">
                  <c:v>59.55</c:v>
                </c:pt>
                <c:pt idx="1717">
                  <c:v>58.85</c:v>
                </c:pt>
                <c:pt idx="1718">
                  <c:v>58.98</c:v>
                </c:pt>
                <c:pt idx="1719">
                  <c:v>60.3</c:v>
                </c:pt>
                <c:pt idx="1720">
                  <c:v>59.64</c:v>
                </c:pt>
                <c:pt idx="1721">
                  <c:v>60.39</c:v>
                </c:pt>
                <c:pt idx="1722">
                  <c:v>59.36</c:v>
                </c:pt>
                <c:pt idx="1723">
                  <c:v>59.56</c:v>
                </c:pt>
                <c:pt idx="1724">
                  <c:v>59.13</c:v>
                </c:pt>
                <c:pt idx="1725">
                  <c:v>59.61</c:v>
                </c:pt>
                <c:pt idx="1726">
                  <c:v>60.5</c:v>
                </c:pt>
                <c:pt idx="1727">
                  <c:v>59.66</c:v>
                </c:pt>
                <c:pt idx="1728">
                  <c:v>59.04</c:v>
                </c:pt>
                <c:pt idx="1729">
                  <c:v>58.35</c:v>
                </c:pt>
                <c:pt idx="1730">
                  <c:v>58.99</c:v>
                </c:pt>
                <c:pt idx="1731">
                  <c:v>58.84</c:v>
                </c:pt>
                <c:pt idx="1732">
                  <c:v>59.89</c:v>
                </c:pt>
                <c:pt idx="1733">
                  <c:v>60.24</c:v>
                </c:pt>
                <c:pt idx="1734">
                  <c:v>59.92</c:v>
                </c:pt>
                <c:pt idx="1735">
                  <c:v>60.26</c:v>
                </c:pt>
                <c:pt idx="1736">
                  <c:v>60.07</c:v>
                </c:pt>
                <c:pt idx="1737">
                  <c:v>60.7</c:v>
                </c:pt>
                <c:pt idx="1738">
                  <c:v>60.93</c:v>
                </c:pt>
                <c:pt idx="1739">
                  <c:v>59.92</c:v>
                </c:pt>
                <c:pt idx="1740">
                  <c:v>57.87</c:v>
                </c:pt>
                <c:pt idx="1741">
                  <c:v>56.42</c:v>
                </c:pt>
                <c:pt idx="1742">
                  <c:v>56.95</c:v>
                </c:pt>
                <c:pt idx="1743">
                  <c:v>57.58</c:v>
                </c:pt>
                <c:pt idx="1744">
                  <c:v>58.68</c:v>
                </c:pt>
                <c:pt idx="1745">
                  <c:v>58.49</c:v>
                </c:pt>
                <c:pt idx="1746">
                  <c:v>58.78</c:v>
                </c:pt>
                <c:pt idx="1747">
                  <c:v>58.61</c:v>
                </c:pt>
                <c:pt idx="1748">
                  <c:v>58.37</c:v>
                </c:pt>
                <c:pt idx="1749">
                  <c:v>58.11</c:v>
                </c:pt>
                <c:pt idx="1750">
                  <c:v>57.61</c:v>
                </c:pt>
                <c:pt idx="1751">
                  <c:v>57.24</c:v>
                </c:pt>
                <c:pt idx="1752">
                  <c:v>57.96</c:v>
                </c:pt>
                <c:pt idx="1753">
                  <c:v>57.64</c:v>
                </c:pt>
                <c:pt idx="1754">
                  <c:v>57.48</c:v>
                </c:pt>
                <c:pt idx="1755">
                  <c:v>58.02</c:v>
                </c:pt>
                <c:pt idx="1756">
                  <c:v>58.3</c:v>
                </c:pt>
                <c:pt idx="1757">
                  <c:v>58.9</c:v>
                </c:pt>
                <c:pt idx="1758">
                  <c:v>58.64</c:v>
                </c:pt>
                <c:pt idx="1759">
                  <c:v>58.75</c:v>
                </c:pt>
                <c:pt idx="1760">
                  <c:v>58.85</c:v>
                </c:pt>
                <c:pt idx="1761">
                  <c:v>58.89</c:v>
                </c:pt>
                <c:pt idx="1762">
                  <c:v>59.33</c:v>
                </c:pt>
                <c:pt idx="1763">
                  <c:v>60.03</c:v>
                </c:pt>
                <c:pt idx="1764">
                  <c:v>66.73</c:v>
                </c:pt>
                <c:pt idx="1765">
                  <c:v>66.930000000000007</c:v>
                </c:pt>
                <c:pt idx="1766">
                  <c:v>66.69</c:v>
                </c:pt>
                <c:pt idx="1767">
                  <c:v>66.88</c:v>
                </c:pt>
                <c:pt idx="1768">
                  <c:v>66.36</c:v>
                </c:pt>
                <c:pt idx="1769">
                  <c:v>65.680000000000007</c:v>
                </c:pt>
                <c:pt idx="1770">
                  <c:v>65.87</c:v>
                </c:pt>
                <c:pt idx="1771">
                  <c:v>64.98</c:v>
                </c:pt>
                <c:pt idx="1772">
                  <c:v>64.27</c:v>
                </c:pt>
                <c:pt idx="1773">
                  <c:v>64.84</c:v>
                </c:pt>
                <c:pt idx="1774">
                  <c:v>63.78</c:v>
                </c:pt>
                <c:pt idx="1775">
                  <c:v>63.66</c:v>
                </c:pt>
                <c:pt idx="1776">
                  <c:v>63.78</c:v>
                </c:pt>
                <c:pt idx="1777">
                  <c:v>63.83</c:v>
                </c:pt>
                <c:pt idx="1778">
                  <c:v>63.72</c:v>
                </c:pt>
                <c:pt idx="1779">
                  <c:v>63.59</c:v>
                </c:pt>
                <c:pt idx="1780">
                  <c:v>63.72</c:v>
                </c:pt>
                <c:pt idx="1781">
                  <c:v>63.34</c:v>
                </c:pt>
                <c:pt idx="1782">
                  <c:v>64.47</c:v>
                </c:pt>
                <c:pt idx="1783">
                  <c:v>64.69</c:v>
                </c:pt>
                <c:pt idx="1784">
                  <c:v>64.319999999999993</c:v>
                </c:pt>
                <c:pt idx="1785">
                  <c:v>64.28</c:v>
                </c:pt>
                <c:pt idx="1786">
                  <c:v>64.650000000000006</c:v>
                </c:pt>
                <c:pt idx="1787">
                  <c:v>64.12</c:v>
                </c:pt>
                <c:pt idx="1788">
                  <c:v>65.12</c:v>
                </c:pt>
                <c:pt idx="1789">
                  <c:v>66.38</c:v>
                </c:pt>
                <c:pt idx="1790">
                  <c:v>63.89</c:v>
                </c:pt>
                <c:pt idx="1791">
                  <c:v>64.86</c:v>
                </c:pt>
                <c:pt idx="1792">
                  <c:v>64.44</c:v>
                </c:pt>
                <c:pt idx="1793">
                  <c:v>63.82</c:v>
                </c:pt>
                <c:pt idx="1794">
                  <c:v>64.73</c:v>
                </c:pt>
                <c:pt idx="1795">
                  <c:v>64.94</c:v>
                </c:pt>
                <c:pt idx="1796">
                  <c:v>66.08</c:v>
                </c:pt>
                <c:pt idx="1797">
                  <c:v>64.83</c:v>
                </c:pt>
                <c:pt idx="1798">
                  <c:v>63.1</c:v>
                </c:pt>
                <c:pt idx="1799">
                  <c:v>63.95</c:v>
                </c:pt>
                <c:pt idx="1800">
                  <c:v>66.540000000000006</c:v>
                </c:pt>
                <c:pt idx="1801">
                  <c:v>68.430000000000007</c:v>
                </c:pt>
                <c:pt idx="1802">
                  <c:v>68.569999999999993</c:v>
                </c:pt>
                <c:pt idx="1803">
                  <c:v>69.48</c:v>
                </c:pt>
                <c:pt idx="1804">
                  <c:v>71.91</c:v>
                </c:pt>
                <c:pt idx="1805">
                  <c:v>72.38</c:v>
                </c:pt>
                <c:pt idx="1806">
                  <c:v>72.11</c:v>
                </c:pt>
                <c:pt idx="1807">
                  <c:v>72.58</c:v>
                </c:pt>
                <c:pt idx="1808">
                  <c:v>71.930000000000007</c:v>
                </c:pt>
                <c:pt idx="1809">
                  <c:v>71.48</c:v>
                </c:pt>
                <c:pt idx="1810">
                  <c:v>71.25</c:v>
                </c:pt>
                <c:pt idx="1811">
                  <c:v>72.790000000000006</c:v>
                </c:pt>
                <c:pt idx="1812">
                  <c:v>73.510000000000005</c:v>
                </c:pt>
                <c:pt idx="1813">
                  <c:v>72.25</c:v>
                </c:pt>
                <c:pt idx="1814">
                  <c:v>72.180000000000007</c:v>
                </c:pt>
                <c:pt idx="1815">
                  <c:v>71.98</c:v>
                </c:pt>
                <c:pt idx="1816">
                  <c:v>72.16</c:v>
                </c:pt>
                <c:pt idx="1817">
                  <c:v>72.23</c:v>
                </c:pt>
                <c:pt idx="1818">
                  <c:v>72.099999999999994</c:v>
                </c:pt>
                <c:pt idx="1819">
                  <c:v>71.38</c:v>
                </c:pt>
                <c:pt idx="1820">
                  <c:v>71.58</c:v>
                </c:pt>
                <c:pt idx="1821">
                  <c:v>72.510000000000005</c:v>
                </c:pt>
                <c:pt idx="1822">
                  <c:v>73.16</c:v>
                </c:pt>
                <c:pt idx="1823">
                  <c:v>72.739999999999995</c:v>
                </c:pt>
                <c:pt idx="1824">
                  <c:v>73.099999999999994</c:v>
                </c:pt>
                <c:pt idx="1825">
                  <c:v>73.39</c:v>
                </c:pt>
                <c:pt idx="1826">
                  <c:v>73.83</c:v>
                </c:pt>
                <c:pt idx="1827">
                  <c:v>73.650000000000006</c:v>
                </c:pt>
                <c:pt idx="1828">
                  <c:v>73.790000000000006</c:v>
                </c:pt>
                <c:pt idx="1829">
                  <c:v>73.88</c:v>
                </c:pt>
                <c:pt idx="1830">
                  <c:v>73.12</c:v>
                </c:pt>
                <c:pt idx="1831">
                  <c:v>72.78</c:v>
                </c:pt>
                <c:pt idx="1832">
                  <c:v>73.06</c:v>
                </c:pt>
                <c:pt idx="1833">
                  <c:v>73.790000000000006</c:v>
                </c:pt>
                <c:pt idx="1834">
                  <c:v>72.53</c:v>
                </c:pt>
                <c:pt idx="1835">
                  <c:v>71.86</c:v>
                </c:pt>
                <c:pt idx="1836">
                  <c:v>71.88</c:v>
                </c:pt>
                <c:pt idx="1837">
                  <c:v>70.930000000000007</c:v>
                </c:pt>
                <c:pt idx="1838">
                  <c:v>71.42</c:v>
                </c:pt>
                <c:pt idx="1839">
                  <c:v>72.12</c:v>
                </c:pt>
                <c:pt idx="1840">
                  <c:v>71.86</c:v>
                </c:pt>
                <c:pt idx="1841">
                  <c:v>72.38</c:v>
                </c:pt>
                <c:pt idx="1842">
                  <c:v>72.569999999999993</c:v>
                </c:pt>
                <c:pt idx="1843">
                  <c:v>72.790000000000006</c:v>
                </c:pt>
                <c:pt idx="1844">
                  <c:v>72.739999999999995</c:v>
                </c:pt>
                <c:pt idx="1845">
                  <c:v>72.98</c:v>
                </c:pt>
                <c:pt idx="1846">
                  <c:v>72.73</c:v>
                </c:pt>
                <c:pt idx="1847">
                  <c:v>72.349999999999994</c:v>
                </c:pt>
                <c:pt idx="1848">
                  <c:v>71.930000000000007</c:v>
                </c:pt>
                <c:pt idx="1849">
                  <c:v>72.430000000000007</c:v>
                </c:pt>
                <c:pt idx="1850">
                  <c:v>72.94</c:v>
                </c:pt>
                <c:pt idx="1851">
                  <c:v>72.930000000000007</c:v>
                </c:pt>
                <c:pt idx="1852">
                  <c:v>72.47</c:v>
                </c:pt>
                <c:pt idx="1853">
                  <c:v>72.61</c:v>
                </c:pt>
                <c:pt idx="1854">
                  <c:v>73.06</c:v>
                </c:pt>
                <c:pt idx="1855">
                  <c:v>74.150000000000006</c:v>
                </c:pt>
                <c:pt idx="1856">
                  <c:v>74.89</c:v>
                </c:pt>
                <c:pt idx="1857">
                  <c:v>74.53</c:v>
                </c:pt>
                <c:pt idx="1858">
                  <c:v>74.73</c:v>
                </c:pt>
                <c:pt idx="1859">
                  <c:v>74.27</c:v>
                </c:pt>
                <c:pt idx="1860">
                  <c:v>74.84</c:v>
                </c:pt>
                <c:pt idx="1861">
                  <c:v>75.19</c:v>
                </c:pt>
                <c:pt idx="1862">
                  <c:v>74.900000000000006</c:v>
                </c:pt>
                <c:pt idx="1863">
                  <c:v>75.86</c:v>
                </c:pt>
                <c:pt idx="1864">
                  <c:v>76.11</c:v>
                </c:pt>
                <c:pt idx="1865">
                  <c:v>75.900000000000006</c:v>
                </c:pt>
                <c:pt idx="1866">
                  <c:v>76.430000000000007</c:v>
                </c:pt>
                <c:pt idx="1867">
                  <c:v>79.92</c:v>
                </c:pt>
                <c:pt idx="1868">
                  <c:v>79.239999999999995</c:v>
                </c:pt>
                <c:pt idx="1869">
                  <c:v>78.72</c:v>
                </c:pt>
                <c:pt idx="1870">
                  <c:v>78.16</c:v>
                </c:pt>
                <c:pt idx="1871">
                  <c:v>78.959999999999994</c:v>
                </c:pt>
                <c:pt idx="1872">
                  <c:v>78.099999999999994</c:v>
                </c:pt>
                <c:pt idx="1873">
                  <c:v>78.53</c:v>
                </c:pt>
                <c:pt idx="1874">
                  <c:v>78.03</c:v>
                </c:pt>
                <c:pt idx="1875">
                  <c:v>77.650000000000006</c:v>
                </c:pt>
                <c:pt idx="1876">
                  <c:v>78.13</c:v>
                </c:pt>
                <c:pt idx="1877">
                  <c:v>79.180000000000007</c:v>
                </c:pt>
                <c:pt idx="1878">
                  <c:v>78.599999999999994</c:v>
                </c:pt>
                <c:pt idx="1879">
                  <c:v>78.05</c:v>
                </c:pt>
                <c:pt idx="1880">
                  <c:v>77.88</c:v>
                </c:pt>
                <c:pt idx="1881">
                  <c:v>79.099999999999994</c:v>
                </c:pt>
                <c:pt idx="1882">
                  <c:v>79.37</c:v>
                </c:pt>
                <c:pt idx="1883">
                  <c:v>79.84</c:v>
                </c:pt>
                <c:pt idx="1884">
                  <c:v>79.180000000000007</c:v>
                </c:pt>
                <c:pt idx="1885">
                  <c:v>78.430000000000007</c:v>
                </c:pt>
                <c:pt idx="1886">
                  <c:v>78.03</c:v>
                </c:pt>
                <c:pt idx="1887">
                  <c:v>78.14</c:v>
                </c:pt>
                <c:pt idx="1888">
                  <c:v>77.88</c:v>
                </c:pt>
                <c:pt idx="1889">
                  <c:v>79.239999999999995</c:v>
                </c:pt>
                <c:pt idx="1890">
                  <c:v>79.739999999999995</c:v>
                </c:pt>
                <c:pt idx="1891">
                  <c:v>80.150000000000006</c:v>
                </c:pt>
                <c:pt idx="1892">
                  <c:v>80.290000000000006</c:v>
                </c:pt>
                <c:pt idx="1893">
                  <c:v>80.650000000000006</c:v>
                </c:pt>
                <c:pt idx="1894">
                  <c:v>80.84</c:v>
                </c:pt>
                <c:pt idx="1895">
                  <c:v>81.03</c:v>
                </c:pt>
                <c:pt idx="1896">
                  <c:v>80.5</c:v>
                </c:pt>
                <c:pt idx="1897">
                  <c:v>80.989999999999995</c:v>
                </c:pt>
                <c:pt idx="1898">
                  <c:v>80.73</c:v>
                </c:pt>
                <c:pt idx="1899">
                  <c:v>80.709999999999994</c:v>
                </c:pt>
                <c:pt idx="1900">
                  <c:v>82.25</c:v>
                </c:pt>
                <c:pt idx="1901">
                  <c:v>82.53</c:v>
                </c:pt>
                <c:pt idx="1902">
                  <c:v>81.349999999999994</c:v>
                </c:pt>
                <c:pt idx="1903">
                  <c:v>81.89</c:v>
                </c:pt>
                <c:pt idx="1904">
                  <c:v>81.319999999999993</c:v>
                </c:pt>
                <c:pt idx="1905">
                  <c:v>83.05</c:v>
                </c:pt>
                <c:pt idx="1906">
                  <c:v>83.31</c:v>
                </c:pt>
                <c:pt idx="1907">
                  <c:v>83.24</c:v>
                </c:pt>
                <c:pt idx="1908">
                  <c:v>81.52</c:v>
                </c:pt>
                <c:pt idx="1909">
                  <c:v>82.53</c:v>
                </c:pt>
                <c:pt idx="1910">
                  <c:v>82.62</c:v>
                </c:pt>
                <c:pt idx="1911">
                  <c:v>83.29</c:v>
                </c:pt>
                <c:pt idx="1912">
                  <c:v>81.900000000000006</c:v>
                </c:pt>
                <c:pt idx="1913">
                  <c:v>81.900000000000006</c:v>
                </c:pt>
                <c:pt idx="1914">
                  <c:v>80.69</c:v>
                </c:pt>
                <c:pt idx="1915">
                  <c:v>82.07</c:v>
                </c:pt>
                <c:pt idx="1916">
                  <c:v>82.88</c:v>
                </c:pt>
                <c:pt idx="1917">
                  <c:v>82.59</c:v>
                </c:pt>
                <c:pt idx="1918">
                  <c:v>83.57</c:v>
                </c:pt>
                <c:pt idx="1919">
                  <c:v>82.58</c:v>
                </c:pt>
                <c:pt idx="1920">
                  <c:v>83.37</c:v>
                </c:pt>
                <c:pt idx="1921">
                  <c:v>83.96</c:v>
                </c:pt>
                <c:pt idx="1922">
                  <c:v>83.93</c:v>
                </c:pt>
                <c:pt idx="1923">
                  <c:v>83.8</c:v>
                </c:pt>
                <c:pt idx="1924">
                  <c:v>83.57</c:v>
                </c:pt>
                <c:pt idx="1925">
                  <c:v>84.57</c:v>
                </c:pt>
                <c:pt idx="1926">
                  <c:v>84.6</c:v>
                </c:pt>
                <c:pt idx="1927">
                  <c:v>84.3</c:v>
                </c:pt>
                <c:pt idx="1928">
                  <c:v>83.52</c:v>
                </c:pt>
                <c:pt idx="1929">
                  <c:v>86.29</c:v>
                </c:pt>
                <c:pt idx="1930">
                  <c:v>85.96</c:v>
                </c:pt>
                <c:pt idx="1931">
                  <c:v>85.81</c:v>
                </c:pt>
                <c:pt idx="1932">
                  <c:v>85.89</c:v>
                </c:pt>
                <c:pt idx="1933">
                  <c:v>86.34</c:v>
                </c:pt>
                <c:pt idx="1934">
                  <c:v>87.29</c:v>
                </c:pt>
                <c:pt idx="1935">
                  <c:v>85.91</c:v>
                </c:pt>
                <c:pt idx="1936">
                  <c:v>87.33</c:v>
                </c:pt>
                <c:pt idx="1937">
                  <c:v>87.28</c:v>
                </c:pt>
                <c:pt idx="1938">
                  <c:v>86.65</c:v>
                </c:pt>
                <c:pt idx="1939">
                  <c:v>86.19</c:v>
                </c:pt>
                <c:pt idx="1940">
                  <c:v>85.71</c:v>
                </c:pt>
                <c:pt idx="1941">
                  <c:v>84.98</c:v>
                </c:pt>
                <c:pt idx="1942">
                  <c:v>87.72</c:v>
                </c:pt>
                <c:pt idx="1943">
                  <c:v>86.82</c:v>
                </c:pt>
                <c:pt idx="1944">
                  <c:v>87.53</c:v>
                </c:pt>
                <c:pt idx="1945">
                  <c:v>88.63</c:v>
                </c:pt>
                <c:pt idx="1946">
                  <c:v>88.51</c:v>
                </c:pt>
                <c:pt idx="1947">
                  <c:v>88.3</c:v>
                </c:pt>
                <c:pt idx="1948">
                  <c:v>86.64</c:v>
                </c:pt>
                <c:pt idx="1949">
                  <c:v>86.69</c:v>
                </c:pt>
                <c:pt idx="1950">
                  <c:v>86.77</c:v>
                </c:pt>
                <c:pt idx="1951">
                  <c:v>87.38</c:v>
                </c:pt>
                <c:pt idx="1952">
                  <c:v>86.61</c:v>
                </c:pt>
                <c:pt idx="1953">
                  <c:v>89.31</c:v>
                </c:pt>
                <c:pt idx="1954">
                  <c:v>90.02</c:v>
                </c:pt>
                <c:pt idx="1955">
                  <c:v>89.35</c:v>
                </c:pt>
                <c:pt idx="1956">
                  <c:v>90.47</c:v>
                </c:pt>
                <c:pt idx="1957">
                  <c:v>88.6</c:v>
                </c:pt>
                <c:pt idx="1958">
                  <c:v>86.31</c:v>
                </c:pt>
                <c:pt idx="1959">
                  <c:v>85.65</c:v>
                </c:pt>
                <c:pt idx="1960">
                  <c:v>85.9</c:v>
                </c:pt>
                <c:pt idx="1961">
                  <c:v>85.88</c:v>
                </c:pt>
                <c:pt idx="1962">
                  <c:v>86.79</c:v>
                </c:pt>
                <c:pt idx="1963">
                  <c:v>86.64</c:v>
                </c:pt>
                <c:pt idx="1964">
                  <c:v>86.91</c:v>
                </c:pt>
                <c:pt idx="1965">
                  <c:v>86.43</c:v>
                </c:pt>
                <c:pt idx="1966">
                  <c:v>86.66</c:v>
                </c:pt>
                <c:pt idx="1967">
                  <c:v>86.38</c:v>
                </c:pt>
                <c:pt idx="1968">
                  <c:v>85.16</c:v>
                </c:pt>
                <c:pt idx="1969">
                  <c:v>85.94</c:v>
                </c:pt>
                <c:pt idx="1970">
                  <c:v>84.23</c:v>
                </c:pt>
                <c:pt idx="1971">
                  <c:v>82.96</c:v>
                </c:pt>
                <c:pt idx="1972">
                  <c:v>83.94</c:v>
                </c:pt>
                <c:pt idx="1973">
                  <c:v>83.81</c:v>
                </c:pt>
                <c:pt idx="1974">
                  <c:v>83.83</c:v>
                </c:pt>
                <c:pt idx="1975">
                  <c:v>82.98</c:v>
                </c:pt>
                <c:pt idx="1976">
                  <c:v>83.56</c:v>
                </c:pt>
                <c:pt idx="1977">
                  <c:v>84.23</c:v>
                </c:pt>
                <c:pt idx="1978">
                  <c:v>84.12</c:v>
                </c:pt>
                <c:pt idx="1979">
                  <c:v>84.76</c:v>
                </c:pt>
                <c:pt idx="1980">
                  <c:v>84.94</c:v>
                </c:pt>
                <c:pt idx="1981">
                  <c:v>86.4</c:v>
                </c:pt>
                <c:pt idx="1982">
                  <c:v>86.22</c:v>
                </c:pt>
                <c:pt idx="1983">
                  <c:v>87.54</c:v>
                </c:pt>
                <c:pt idx="1984">
                  <c:v>84.98</c:v>
                </c:pt>
                <c:pt idx="1985">
                  <c:v>84.95</c:v>
                </c:pt>
                <c:pt idx="1986">
                  <c:v>85.4</c:v>
                </c:pt>
                <c:pt idx="1987">
                  <c:v>84.65</c:v>
                </c:pt>
                <c:pt idx="1988">
                  <c:v>84.58</c:v>
                </c:pt>
                <c:pt idx="1989">
                  <c:v>84.99</c:v>
                </c:pt>
                <c:pt idx="1990">
                  <c:v>83.79</c:v>
                </c:pt>
                <c:pt idx="1991">
                  <c:v>83.57</c:v>
                </c:pt>
                <c:pt idx="1992">
                  <c:v>82.96</c:v>
                </c:pt>
                <c:pt idx="1993">
                  <c:v>82.94</c:v>
                </c:pt>
                <c:pt idx="1994">
                  <c:v>79.2</c:v>
                </c:pt>
                <c:pt idx="1995">
                  <c:v>79.010000000000005</c:v>
                </c:pt>
                <c:pt idx="1996">
                  <c:v>79.44</c:v>
                </c:pt>
                <c:pt idx="1997">
                  <c:v>78.77</c:v>
                </c:pt>
                <c:pt idx="1998">
                  <c:v>77.81</c:v>
                </c:pt>
                <c:pt idx="1999">
                  <c:v>77.7</c:v>
                </c:pt>
                <c:pt idx="2000">
                  <c:v>77.260000000000005</c:v>
                </c:pt>
                <c:pt idx="2001">
                  <c:v>76.28</c:v>
                </c:pt>
                <c:pt idx="2002">
                  <c:v>76.27</c:v>
                </c:pt>
                <c:pt idx="2003">
                  <c:v>76.45</c:v>
                </c:pt>
                <c:pt idx="2004">
                  <c:v>76.39</c:v>
                </c:pt>
                <c:pt idx="2005">
                  <c:v>76.349999999999994</c:v>
                </c:pt>
                <c:pt idx="2006">
                  <c:v>76.59</c:v>
                </c:pt>
                <c:pt idx="2007">
                  <c:v>76.38</c:v>
                </c:pt>
                <c:pt idx="2008">
                  <c:v>76.25</c:v>
                </c:pt>
                <c:pt idx="2009">
                  <c:v>76.03</c:v>
                </c:pt>
                <c:pt idx="2010">
                  <c:v>76.02</c:v>
                </c:pt>
                <c:pt idx="2011">
                  <c:v>75.14</c:v>
                </c:pt>
                <c:pt idx="2012">
                  <c:v>74.099999999999994</c:v>
                </c:pt>
                <c:pt idx="2013">
                  <c:v>73.819999999999993</c:v>
                </c:pt>
                <c:pt idx="2014">
                  <c:v>75.2</c:v>
                </c:pt>
                <c:pt idx="2015">
                  <c:v>77.98</c:v>
                </c:pt>
                <c:pt idx="2016">
                  <c:v>77.56</c:v>
                </c:pt>
                <c:pt idx="2017">
                  <c:v>78.290000000000006</c:v>
                </c:pt>
                <c:pt idx="2018">
                  <c:v>77.86</c:v>
                </c:pt>
                <c:pt idx="2019">
                  <c:v>78.239999999999995</c:v>
                </c:pt>
                <c:pt idx="2020">
                  <c:v>77.3</c:v>
                </c:pt>
                <c:pt idx="2021">
                  <c:v>77.349999999999994</c:v>
                </c:pt>
                <c:pt idx="2022">
                  <c:v>77.319999999999993</c:v>
                </c:pt>
                <c:pt idx="2023">
                  <c:v>76.23</c:v>
                </c:pt>
                <c:pt idx="2024">
                  <c:v>76.12</c:v>
                </c:pt>
                <c:pt idx="2025">
                  <c:v>76.47</c:v>
                </c:pt>
                <c:pt idx="2026">
                  <c:v>76.08</c:v>
                </c:pt>
                <c:pt idx="2027">
                  <c:v>76.489999999999995</c:v>
                </c:pt>
                <c:pt idx="2028">
                  <c:v>76.12</c:v>
                </c:pt>
                <c:pt idx="2029">
                  <c:v>77.08</c:v>
                </c:pt>
                <c:pt idx="2030">
                  <c:v>75.599999999999994</c:v>
                </c:pt>
                <c:pt idx="2031">
                  <c:v>76.31</c:v>
                </c:pt>
                <c:pt idx="2032">
                  <c:v>76.84</c:v>
                </c:pt>
                <c:pt idx="2033">
                  <c:v>76.22</c:v>
                </c:pt>
                <c:pt idx="2034">
                  <c:v>76.239999999999995</c:v>
                </c:pt>
                <c:pt idx="2035">
                  <c:v>76.319999999999993</c:v>
                </c:pt>
                <c:pt idx="2036">
                  <c:v>75.81</c:v>
                </c:pt>
                <c:pt idx="2037">
                  <c:v>75.77</c:v>
                </c:pt>
                <c:pt idx="2038">
                  <c:v>76.099999999999994</c:v>
                </c:pt>
                <c:pt idx="2039">
                  <c:v>76.510000000000005</c:v>
                </c:pt>
                <c:pt idx="2040">
                  <c:v>76.739999999999995</c:v>
                </c:pt>
                <c:pt idx="2041">
                  <c:v>76.53</c:v>
                </c:pt>
                <c:pt idx="2042">
                  <c:v>77.510000000000005</c:v>
                </c:pt>
                <c:pt idx="2043">
                  <c:v>76.56</c:v>
                </c:pt>
                <c:pt idx="2044">
                  <c:v>76.010000000000005</c:v>
                </c:pt>
                <c:pt idx="2045">
                  <c:v>75.75</c:v>
                </c:pt>
                <c:pt idx="2046">
                  <c:v>75.5</c:v>
                </c:pt>
                <c:pt idx="2047">
                  <c:v>75.900000000000006</c:v>
                </c:pt>
                <c:pt idx="2048">
                  <c:v>75.849999999999994</c:v>
                </c:pt>
                <c:pt idx="2049">
                  <c:v>75.52</c:v>
                </c:pt>
                <c:pt idx="2050">
                  <c:v>75.69</c:v>
                </c:pt>
                <c:pt idx="2051">
                  <c:v>75.73</c:v>
                </c:pt>
                <c:pt idx="2052">
                  <c:v>75.55</c:v>
                </c:pt>
                <c:pt idx="2053">
                  <c:v>74.959999999999994</c:v>
                </c:pt>
                <c:pt idx="2054">
                  <c:v>74.88</c:v>
                </c:pt>
                <c:pt idx="2055">
                  <c:v>74.489999999999995</c:v>
                </c:pt>
                <c:pt idx="2056">
                  <c:v>73.900000000000006</c:v>
                </c:pt>
                <c:pt idx="2057">
                  <c:v>74.39</c:v>
                </c:pt>
                <c:pt idx="2058">
                  <c:v>74.03</c:v>
                </c:pt>
                <c:pt idx="2059">
                  <c:v>74.22</c:v>
                </c:pt>
                <c:pt idx="2060">
                  <c:v>74.36</c:v>
                </c:pt>
                <c:pt idx="2061">
                  <c:v>74.67</c:v>
                </c:pt>
                <c:pt idx="2062">
                  <c:v>73.95</c:v>
                </c:pt>
                <c:pt idx="2063">
                  <c:v>74.2</c:v>
                </c:pt>
                <c:pt idx="2064">
                  <c:v>73.34</c:v>
                </c:pt>
                <c:pt idx="2065">
                  <c:v>73.540000000000006</c:v>
                </c:pt>
                <c:pt idx="2066">
                  <c:v>73.540000000000006</c:v>
                </c:pt>
                <c:pt idx="2067">
                  <c:v>73.58</c:v>
                </c:pt>
                <c:pt idx="2068">
                  <c:v>74.78</c:v>
                </c:pt>
                <c:pt idx="2069">
                  <c:v>75.44</c:v>
                </c:pt>
                <c:pt idx="2070">
                  <c:v>75.709999999999994</c:v>
                </c:pt>
                <c:pt idx="2071">
                  <c:v>75.97</c:v>
                </c:pt>
                <c:pt idx="2072">
                  <c:v>76.349999999999994</c:v>
                </c:pt>
                <c:pt idx="2073">
                  <c:v>76.989999999999995</c:v>
                </c:pt>
                <c:pt idx="2074">
                  <c:v>76.64</c:v>
                </c:pt>
                <c:pt idx="2075">
                  <c:v>76.77</c:v>
                </c:pt>
                <c:pt idx="2076">
                  <c:v>77.09</c:v>
                </c:pt>
                <c:pt idx="2077">
                  <c:v>76.61</c:v>
                </c:pt>
                <c:pt idx="2078">
                  <c:v>76.86</c:v>
                </c:pt>
                <c:pt idx="2079">
                  <c:v>76.84</c:v>
                </c:pt>
                <c:pt idx="2080">
                  <c:v>76.55</c:v>
                </c:pt>
                <c:pt idx="2081">
                  <c:v>76.819999999999993</c:v>
                </c:pt>
                <c:pt idx="2082">
                  <c:v>77.06</c:v>
                </c:pt>
                <c:pt idx="2083">
                  <c:v>77.209999999999994</c:v>
                </c:pt>
                <c:pt idx="2084">
                  <c:v>76.650000000000006</c:v>
                </c:pt>
                <c:pt idx="2085">
                  <c:v>76.069999999999993</c:v>
                </c:pt>
                <c:pt idx="2086">
                  <c:v>75.75</c:v>
                </c:pt>
                <c:pt idx="2087">
                  <c:v>75.62</c:v>
                </c:pt>
                <c:pt idx="2088">
                  <c:v>75.28</c:v>
                </c:pt>
                <c:pt idx="2089">
                  <c:v>75.069999999999993</c:v>
                </c:pt>
                <c:pt idx="2090">
                  <c:v>75.34</c:v>
                </c:pt>
                <c:pt idx="2091">
                  <c:v>74.91</c:v>
                </c:pt>
                <c:pt idx="2092">
                  <c:v>75.62</c:v>
                </c:pt>
                <c:pt idx="2093">
                  <c:v>75.97</c:v>
                </c:pt>
                <c:pt idx="2094">
                  <c:v>75.790000000000006</c:v>
                </c:pt>
                <c:pt idx="2095">
                  <c:v>75.680000000000007</c:v>
                </c:pt>
                <c:pt idx="2096">
                  <c:v>75.87</c:v>
                </c:pt>
                <c:pt idx="2097">
                  <c:v>75.7</c:v>
                </c:pt>
                <c:pt idx="2098">
                  <c:v>74.989999999999995</c:v>
                </c:pt>
                <c:pt idx="2099">
                  <c:v>75.34</c:v>
                </c:pt>
                <c:pt idx="2100">
                  <c:v>75.28</c:v>
                </c:pt>
                <c:pt idx="2101">
                  <c:v>75.73</c:v>
                </c:pt>
                <c:pt idx="2102">
                  <c:v>76.16</c:v>
                </c:pt>
                <c:pt idx="2103">
                  <c:v>76.62</c:v>
                </c:pt>
                <c:pt idx="2104">
                  <c:v>77.010000000000005</c:v>
                </c:pt>
                <c:pt idx="2105">
                  <c:v>77.209999999999994</c:v>
                </c:pt>
                <c:pt idx="2106">
                  <c:v>77.319999999999993</c:v>
                </c:pt>
                <c:pt idx="2107">
                  <c:v>77.13</c:v>
                </c:pt>
                <c:pt idx="2108">
                  <c:v>76.709999999999994</c:v>
                </c:pt>
                <c:pt idx="2109">
                  <c:v>76.760000000000005</c:v>
                </c:pt>
                <c:pt idx="2110">
                  <c:v>76.77</c:v>
                </c:pt>
                <c:pt idx="2111">
                  <c:v>75.98</c:v>
                </c:pt>
                <c:pt idx="2112">
                  <c:v>75.53</c:v>
                </c:pt>
                <c:pt idx="2113">
                  <c:v>75.59</c:v>
                </c:pt>
                <c:pt idx="2114">
                  <c:v>75.61</c:v>
                </c:pt>
                <c:pt idx="2115">
                  <c:v>75.39</c:v>
                </c:pt>
                <c:pt idx="2116">
                  <c:v>75.66</c:v>
                </c:pt>
                <c:pt idx="2117">
                  <c:v>75.69</c:v>
                </c:pt>
                <c:pt idx="2118">
                  <c:v>76.61</c:v>
                </c:pt>
                <c:pt idx="2119">
                  <c:v>77.010000000000005</c:v>
                </c:pt>
                <c:pt idx="2120">
                  <c:v>76.83</c:v>
                </c:pt>
                <c:pt idx="2121">
                  <c:v>78.739999999999995</c:v>
                </c:pt>
                <c:pt idx="2122">
                  <c:v>79.14</c:v>
                </c:pt>
                <c:pt idx="2123">
                  <c:v>79.150000000000006</c:v>
                </c:pt>
                <c:pt idx="2124">
                  <c:v>79.2</c:v>
                </c:pt>
                <c:pt idx="2125">
                  <c:v>78.69</c:v>
                </c:pt>
                <c:pt idx="2126">
                  <c:v>77.959999999999994</c:v>
                </c:pt>
                <c:pt idx="2127">
                  <c:v>78.010000000000005</c:v>
                </c:pt>
                <c:pt idx="2128">
                  <c:v>78.62</c:v>
                </c:pt>
                <c:pt idx="2129">
                  <c:v>79.12</c:v>
                </c:pt>
                <c:pt idx="2130">
                  <c:v>79.7</c:v>
                </c:pt>
                <c:pt idx="2131">
                  <c:v>79.709999999999994</c:v>
                </c:pt>
                <c:pt idx="2132">
                  <c:v>79.67</c:v>
                </c:pt>
                <c:pt idx="2133">
                  <c:v>79.760000000000005</c:v>
                </c:pt>
                <c:pt idx="2134">
                  <c:v>78.62</c:v>
                </c:pt>
                <c:pt idx="2135">
                  <c:v>78.31</c:v>
                </c:pt>
                <c:pt idx="2136">
                  <c:v>78.040000000000006</c:v>
                </c:pt>
                <c:pt idx="2137">
                  <c:v>77.56</c:v>
                </c:pt>
                <c:pt idx="2138">
                  <c:v>77.599999999999994</c:v>
                </c:pt>
                <c:pt idx="2139">
                  <c:v>77.66</c:v>
                </c:pt>
                <c:pt idx="2140">
                  <c:v>77.22</c:v>
                </c:pt>
                <c:pt idx="2141">
                  <c:v>76.88</c:v>
                </c:pt>
                <c:pt idx="2142">
                  <c:v>77.38</c:v>
                </c:pt>
                <c:pt idx="2143">
                  <c:v>76.5</c:v>
                </c:pt>
                <c:pt idx="2144">
                  <c:v>76.89</c:v>
                </c:pt>
                <c:pt idx="2145">
                  <c:v>77.97</c:v>
                </c:pt>
                <c:pt idx="2146">
                  <c:v>78.180000000000007</c:v>
                </c:pt>
                <c:pt idx="2147">
                  <c:v>77.31</c:v>
                </c:pt>
                <c:pt idx="2148">
                  <c:v>77.31</c:v>
                </c:pt>
                <c:pt idx="2149">
                  <c:v>77.459999999999994</c:v>
                </c:pt>
                <c:pt idx="2150">
                  <c:v>77.180000000000007</c:v>
                </c:pt>
                <c:pt idx="2151">
                  <c:v>76.77</c:v>
                </c:pt>
                <c:pt idx="2152">
                  <c:v>76.430000000000007</c:v>
                </c:pt>
                <c:pt idx="2153">
                  <c:v>76.010000000000005</c:v>
                </c:pt>
                <c:pt idx="2154">
                  <c:v>76.14</c:v>
                </c:pt>
                <c:pt idx="2155">
                  <c:v>76.23</c:v>
                </c:pt>
                <c:pt idx="2156">
                  <c:v>76.87</c:v>
                </c:pt>
                <c:pt idx="2157">
                  <c:v>76.760000000000005</c:v>
                </c:pt>
                <c:pt idx="2158">
                  <c:v>76.099999999999994</c:v>
                </c:pt>
                <c:pt idx="2159">
                  <c:v>75.38</c:v>
                </c:pt>
                <c:pt idx="2160">
                  <c:v>74.38</c:v>
                </c:pt>
                <c:pt idx="2161">
                  <c:v>74.77</c:v>
                </c:pt>
                <c:pt idx="2162">
                  <c:v>74.680000000000007</c:v>
                </c:pt>
                <c:pt idx="2163">
                  <c:v>74.28</c:v>
                </c:pt>
                <c:pt idx="2164">
                  <c:v>74.930000000000007</c:v>
                </c:pt>
                <c:pt idx="2165">
                  <c:v>75.53</c:v>
                </c:pt>
                <c:pt idx="2166">
                  <c:v>74.92</c:v>
                </c:pt>
                <c:pt idx="2167">
                  <c:v>74.430000000000007</c:v>
                </c:pt>
                <c:pt idx="2168">
                  <c:v>74.58</c:v>
                </c:pt>
                <c:pt idx="2169">
                  <c:v>74.88</c:v>
                </c:pt>
                <c:pt idx="2170">
                  <c:v>74.8</c:v>
                </c:pt>
                <c:pt idx="2171">
                  <c:v>75.13</c:v>
                </c:pt>
                <c:pt idx="2172">
                  <c:v>74.12</c:v>
                </c:pt>
                <c:pt idx="2173">
                  <c:v>74.7</c:v>
                </c:pt>
                <c:pt idx="2174">
                  <c:v>74.56</c:v>
                </c:pt>
                <c:pt idx="2175">
                  <c:v>74.78</c:v>
                </c:pt>
                <c:pt idx="2176">
                  <c:v>73.349999999999994</c:v>
                </c:pt>
                <c:pt idx="2177">
                  <c:v>73.349999999999994</c:v>
                </c:pt>
                <c:pt idx="2178">
                  <c:v>73.12</c:v>
                </c:pt>
                <c:pt idx="2179">
                  <c:v>73.52</c:v>
                </c:pt>
                <c:pt idx="2180">
                  <c:v>74.849999999999994</c:v>
                </c:pt>
                <c:pt idx="2181">
                  <c:v>75.33</c:v>
                </c:pt>
                <c:pt idx="2182">
                  <c:v>75.790000000000006</c:v>
                </c:pt>
                <c:pt idx="2183">
                  <c:v>75.36</c:v>
                </c:pt>
                <c:pt idx="2184">
                  <c:v>74.959999999999994</c:v>
                </c:pt>
                <c:pt idx="2185">
                  <c:v>74.8</c:v>
                </c:pt>
                <c:pt idx="2186">
                  <c:v>73.760000000000005</c:v>
                </c:pt>
                <c:pt idx="2187">
                  <c:v>73.75</c:v>
                </c:pt>
                <c:pt idx="2188">
                  <c:v>72.819999999999993</c:v>
                </c:pt>
                <c:pt idx="2189">
                  <c:v>72.87</c:v>
                </c:pt>
                <c:pt idx="2190">
                  <c:v>72.73</c:v>
                </c:pt>
                <c:pt idx="2191">
                  <c:v>72.66</c:v>
                </c:pt>
                <c:pt idx="2192">
                  <c:v>74.680000000000007</c:v>
                </c:pt>
                <c:pt idx="2193">
                  <c:v>74.75</c:v>
                </c:pt>
                <c:pt idx="2194">
                  <c:v>74.099999999999994</c:v>
                </c:pt>
                <c:pt idx="2195">
                  <c:v>74.67</c:v>
                </c:pt>
                <c:pt idx="2196">
                  <c:v>74.150000000000006</c:v>
                </c:pt>
                <c:pt idx="2197">
                  <c:v>74.42</c:v>
                </c:pt>
                <c:pt idx="2198">
                  <c:v>74.959999999999994</c:v>
                </c:pt>
                <c:pt idx="2199">
                  <c:v>75.349999999999994</c:v>
                </c:pt>
                <c:pt idx="2200">
                  <c:v>75.84</c:v>
                </c:pt>
                <c:pt idx="2201">
                  <c:v>76.19</c:v>
                </c:pt>
                <c:pt idx="2202">
                  <c:v>76.760000000000005</c:v>
                </c:pt>
                <c:pt idx="2203">
                  <c:v>77.66</c:v>
                </c:pt>
                <c:pt idx="2204">
                  <c:v>77.959999999999994</c:v>
                </c:pt>
                <c:pt idx="2205">
                  <c:v>77.489999999999995</c:v>
                </c:pt>
                <c:pt idx="2206">
                  <c:v>78.040000000000006</c:v>
                </c:pt>
                <c:pt idx="2207">
                  <c:v>78.09</c:v>
                </c:pt>
                <c:pt idx="2208">
                  <c:v>77.83</c:v>
                </c:pt>
                <c:pt idx="2209">
                  <c:v>78.45</c:v>
                </c:pt>
                <c:pt idx="2210">
                  <c:v>78.209999999999994</c:v>
                </c:pt>
                <c:pt idx="2211">
                  <c:v>78.650000000000006</c:v>
                </c:pt>
                <c:pt idx="2212">
                  <c:v>78.91</c:v>
                </c:pt>
                <c:pt idx="2213">
                  <c:v>78.69</c:v>
                </c:pt>
                <c:pt idx="2214">
                  <c:v>78.63</c:v>
                </c:pt>
                <c:pt idx="2215">
                  <c:v>78.47</c:v>
                </c:pt>
                <c:pt idx="2216">
                  <c:v>78.39</c:v>
                </c:pt>
                <c:pt idx="2217">
                  <c:v>78.010000000000005</c:v>
                </c:pt>
                <c:pt idx="2218">
                  <c:v>77.87</c:v>
                </c:pt>
                <c:pt idx="2219">
                  <c:v>77.430000000000007</c:v>
                </c:pt>
                <c:pt idx="2220">
                  <c:v>77.239999999999995</c:v>
                </c:pt>
                <c:pt idx="2221">
                  <c:v>77.94</c:v>
                </c:pt>
                <c:pt idx="2222">
                  <c:v>77.25</c:v>
                </c:pt>
                <c:pt idx="2223">
                  <c:v>77.739999999999995</c:v>
                </c:pt>
                <c:pt idx="2224">
                  <c:v>78.08</c:v>
                </c:pt>
                <c:pt idx="2225">
                  <c:v>78.5</c:v>
                </c:pt>
                <c:pt idx="2226">
                  <c:v>79.09</c:v>
                </c:pt>
                <c:pt idx="2227">
                  <c:v>79.08</c:v>
                </c:pt>
                <c:pt idx="2228">
                  <c:v>79.95</c:v>
                </c:pt>
                <c:pt idx="2229">
                  <c:v>79.94</c:v>
                </c:pt>
                <c:pt idx="2230">
                  <c:v>79.44</c:v>
                </c:pt>
                <c:pt idx="2231">
                  <c:v>80.22</c:v>
                </c:pt>
                <c:pt idx="2232">
                  <c:v>81.209999999999994</c:v>
                </c:pt>
                <c:pt idx="2233">
                  <c:v>81.11</c:v>
                </c:pt>
                <c:pt idx="2234">
                  <c:v>81.010000000000005</c:v>
                </c:pt>
                <c:pt idx="2235">
                  <c:v>80.930000000000007</c:v>
                </c:pt>
                <c:pt idx="2236">
                  <c:v>80.680000000000007</c:v>
                </c:pt>
                <c:pt idx="2237">
                  <c:v>80.430000000000007</c:v>
                </c:pt>
                <c:pt idx="2238">
                  <c:v>79.81</c:v>
                </c:pt>
                <c:pt idx="2239">
                  <c:v>78.86</c:v>
                </c:pt>
                <c:pt idx="2240">
                  <c:v>78.900000000000006</c:v>
                </c:pt>
                <c:pt idx="2241">
                  <c:v>79.25</c:v>
                </c:pt>
                <c:pt idx="2242">
                  <c:v>79.22</c:v>
                </c:pt>
                <c:pt idx="2243">
                  <c:v>79.22</c:v>
                </c:pt>
                <c:pt idx="2244">
                  <c:v>79.08</c:v>
                </c:pt>
                <c:pt idx="2245">
                  <c:v>78.900000000000006</c:v>
                </c:pt>
                <c:pt idx="2246">
                  <c:v>78.709999999999994</c:v>
                </c:pt>
                <c:pt idx="2247">
                  <c:v>79.010000000000005</c:v>
                </c:pt>
                <c:pt idx="2248">
                  <c:v>77.959999999999994</c:v>
                </c:pt>
                <c:pt idx="2249">
                  <c:v>77.510000000000005</c:v>
                </c:pt>
                <c:pt idx="2250">
                  <c:v>78.16</c:v>
                </c:pt>
                <c:pt idx="2251">
                  <c:v>77.42</c:v>
                </c:pt>
                <c:pt idx="2252">
                  <c:v>77.33</c:v>
                </c:pt>
                <c:pt idx="2253">
                  <c:v>77.069999999999993</c:v>
                </c:pt>
                <c:pt idx="2254">
                  <c:v>76.75</c:v>
                </c:pt>
                <c:pt idx="2255">
                  <c:v>76.91</c:v>
                </c:pt>
                <c:pt idx="2256">
                  <c:v>77.06</c:v>
                </c:pt>
                <c:pt idx="2257">
                  <c:v>77.14</c:v>
                </c:pt>
                <c:pt idx="2258">
                  <c:v>76.08</c:v>
                </c:pt>
                <c:pt idx="2259">
                  <c:v>76.42</c:v>
                </c:pt>
                <c:pt idx="2260">
                  <c:v>75.900000000000006</c:v>
                </c:pt>
                <c:pt idx="2261">
                  <c:v>76.319999999999993</c:v>
                </c:pt>
                <c:pt idx="2262">
                  <c:v>75.150000000000006</c:v>
                </c:pt>
                <c:pt idx="2263">
                  <c:v>75.709999999999994</c:v>
                </c:pt>
                <c:pt idx="2264">
                  <c:v>75.78</c:v>
                </c:pt>
                <c:pt idx="2265">
                  <c:v>75.599999999999994</c:v>
                </c:pt>
                <c:pt idx="2266">
                  <c:v>74.37</c:v>
                </c:pt>
                <c:pt idx="2267">
                  <c:v>74.680000000000007</c:v>
                </c:pt>
                <c:pt idx="2268">
                  <c:v>74.819999999999993</c:v>
                </c:pt>
                <c:pt idx="2269">
                  <c:v>74.790000000000006</c:v>
                </c:pt>
                <c:pt idx="2270">
                  <c:v>73</c:v>
                </c:pt>
                <c:pt idx="2271">
                  <c:v>72.900000000000006</c:v>
                </c:pt>
                <c:pt idx="2272">
                  <c:v>71.87</c:v>
                </c:pt>
                <c:pt idx="2273">
                  <c:v>72.8</c:v>
                </c:pt>
                <c:pt idx="2274">
                  <c:v>73.16</c:v>
                </c:pt>
                <c:pt idx="2275">
                  <c:v>73.72</c:v>
                </c:pt>
                <c:pt idx="2276">
                  <c:v>73.59</c:v>
                </c:pt>
                <c:pt idx="2277">
                  <c:v>73.959999999999994</c:v>
                </c:pt>
                <c:pt idx="2278">
                  <c:v>74.36</c:v>
                </c:pt>
                <c:pt idx="2279">
                  <c:v>74.62</c:v>
                </c:pt>
                <c:pt idx="2280">
                  <c:v>74.650000000000006</c:v>
                </c:pt>
                <c:pt idx="2281">
                  <c:v>75.75</c:v>
                </c:pt>
                <c:pt idx="2282">
                  <c:v>76.42</c:v>
                </c:pt>
                <c:pt idx="2283">
                  <c:v>75.83</c:v>
                </c:pt>
                <c:pt idx="2284">
                  <c:v>76.209999999999994</c:v>
                </c:pt>
                <c:pt idx="2285">
                  <c:v>76.42</c:v>
                </c:pt>
                <c:pt idx="2286">
                  <c:v>75.150000000000006</c:v>
                </c:pt>
                <c:pt idx="2287">
                  <c:v>74.78</c:v>
                </c:pt>
                <c:pt idx="2288">
                  <c:v>74.36</c:v>
                </c:pt>
                <c:pt idx="2289">
                  <c:v>73.91</c:v>
                </c:pt>
                <c:pt idx="2290">
                  <c:v>74.05</c:v>
                </c:pt>
                <c:pt idx="2291">
                  <c:v>73.959999999999994</c:v>
                </c:pt>
                <c:pt idx="2292">
                  <c:v>73.510000000000005</c:v>
                </c:pt>
                <c:pt idx="2293">
                  <c:v>72.59</c:v>
                </c:pt>
                <c:pt idx="2294">
                  <c:v>72.67</c:v>
                </c:pt>
                <c:pt idx="2295">
                  <c:v>72.91</c:v>
                </c:pt>
                <c:pt idx="2296">
                  <c:v>72.680000000000007</c:v>
                </c:pt>
                <c:pt idx="2297">
                  <c:v>72.98</c:v>
                </c:pt>
                <c:pt idx="2298">
                  <c:v>72.430000000000007</c:v>
                </c:pt>
                <c:pt idx="2299">
                  <c:v>72.38</c:v>
                </c:pt>
                <c:pt idx="2300">
                  <c:v>72.86</c:v>
                </c:pt>
                <c:pt idx="2301">
                  <c:v>73.03</c:v>
                </c:pt>
                <c:pt idx="2302">
                  <c:v>73.44</c:v>
                </c:pt>
                <c:pt idx="2303">
                  <c:v>73.459999999999994</c:v>
                </c:pt>
                <c:pt idx="2304">
                  <c:v>73.55</c:v>
                </c:pt>
                <c:pt idx="2305">
                  <c:v>73.23</c:v>
                </c:pt>
                <c:pt idx="2306">
                  <c:v>73.58</c:v>
                </c:pt>
                <c:pt idx="2307">
                  <c:v>74.11</c:v>
                </c:pt>
                <c:pt idx="2308">
                  <c:v>74.41</c:v>
                </c:pt>
                <c:pt idx="2309">
                  <c:v>76.400000000000006</c:v>
                </c:pt>
                <c:pt idx="2310">
                  <c:v>76.86</c:v>
                </c:pt>
                <c:pt idx="2311">
                  <c:v>77.08</c:v>
                </c:pt>
                <c:pt idx="2312">
                  <c:v>76.900000000000006</c:v>
                </c:pt>
                <c:pt idx="2313">
                  <c:v>77.25</c:v>
                </c:pt>
                <c:pt idx="2314">
                  <c:v>77.37</c:v>
                </c:pt>
                <c:pt idx="2315">
                  <c:v>77.87</c:v>
                </c:pt>
                <c:pt idx="2316">
                  <c:v>78.77</c:v>
                </c:pt>
                <c:pt idx="2317">
                  <c:v>78.75</c:v>
                </c:pt>
                <c:pt idx="2318">
                  <c:v>78.22</c:v>
                </c:pt>
                <c:pt idx="2319">
                  <c:v>77.94</c:v>
                </c:pt>
                <c:pt idx="2320">
                  <c:v>77.89</c:v>
                </c:pt>
                <c:pt idx="2321">
                  <c:v>77.989999999999995</c:v>
                </c:pt>
                <c:pt idx="2322">
                  <c:v>78</c:v>
                </c:pt>
                <c:pt idx="2323">
                  <c:v>78.010000000000005</c:v>
                </c:pt>
                <c:pt idx="2324">
                  <c:v>78.23</c:v>
                </c:pt>
                <c:pt idx="2325">
                  <c:v>78.55</c:v>
                </c:pt>
                <c:pt idx="2326">
                  <c:v>77.87</c:v>
                </c:pt>
                <c:pt idx="2327">
                  <c:v>78.08</c:v>
                </c:pt>
                <c:pt idx="2328">
                  <c:v>77.34</c:v>
                </c:pt>
                <c:pt idx="2329">
                  <c:v>77.2</c:v>
                </c:pt>
                <c:pt idx="2330">
                  <c:v>77.37</c:v>
                </c:pt>
                <c:pt idx="2331">
                  <c:v>77.03</c:v>
                </c:pt>
                <c:pt idx="2332">
                  <c:v>77.63</c:v>
                </c:pt>
                <c:pt idx="2333">
                  <c:v>77.63</c:v>
                </c:pt>
                <c:pt idx="2334">
                  <c:v>76.77</c:v>
                </c:pt>
                <c:pt idx="2335">
                  <c:v>77.03</c:v>
                </c:pt>
                <c:pt idx="2336">
                  <c:v>76.709999999999994</c:v>
                </c:pt>
                <c:pt idx="2337">
                  <c:v>75.209999999999994</c:v>
                </c:pt>
                <c:pt idx="2338">
                  <c:v>74.760000000000005</c:v>
                </c:pt>
                <c:pt idx="2339">
                  <c:v>74.709999999999994</c:v>
                </c:pt>
                <c:pt idx="2340">
                  <c:v>74.59</c:v>
                </c:pt>
                <c:pt idx="2341">
                  <c:v>74.489999999999995</c:v>
                </c:pt>
                <c:pt idx="2342">
                  <c:v>75.260000000000005</c:v>
                </c:pt>
                <c:pt idx="2343">
                  <c:v>75.010000000000005</c:v>
                </c:pt>
                <c:pt idx="2344">
                  <c:v>74.37</c:v>
                </c:pt>
                <c:pt idx="2345">
                  <c:v>74.2</c:v>
                </c:pt>
                <c:pt idx="2346">
                  <c:v>73.510000000000005</c:v>
                </c:pt>
                <c:pt idx="2347">
                  <c:v>73.03</c:v>
                </c:pt>
                <c:pt idx="2348">
                  <c:v>74.459999999999994</c:v>
                </c:pt>
                <c:pt idx="2349">
                  <c:v>75.73</c:v>
                </c:pt>
                <c:pt idx="2350">
                  <c:v>74.95</c:v>
                </c:pt>
                <c:pt idx="2351">
                  <c:v>74.87</c:v>
                </c:pt>
                <c:pt idx="2352">
                  <c:v>75</c:v>
                </c:pt>
                <c:pt idx="2353">
                  <c:v>74.84</c:v>
                </c:pt>
                <c:pt idx="2354">
                  <c:v>75.25</c:v>
                </c:pt>
                <c:pt idx="2355">
                  <c:v>75.75</c:v>
                </c:pt>
                <c:pt idx="2356">
                  <c:v>76.33</c:v>
                </c:pt>
                <c:pt idx="2357">
                  <c:v>75.63</c:v>
                </c:pt>
                <c:pt idx="2358">
                  <c:v>75.25</c:v>
                </c:pt>
                <c:pt idx="2359">
                  <c:v>75.94</c:v>
                </c:pt>
                <c:pt idx="2360">
                  <c:v>75.69</c:v>
                </c:pt>
                <c:pt idx="2361">
                  <c:v>74.84</c:v>
                </c:pt>
                <c:pt idx="2362">
                  <c:v>75.63</c:v>
                </c:pt>
                <c:pt idx="2363">
                  <c:v>76.23</c:v>
                </c:pt>
                <c:pt idx="2364">
                  <c:v>77.319999999999993</c:v>
                </c:pt>
                <c:pt idx="2365">
                  <c:v>77.31</c:v>
                </c:pt>
                <c:pt idx="2366">
                  <c:v>76.33</c:v>
                </c:pt>
                <c:pt idx="2367">
                  <c:v>77.03</c:v>
                </c:pt>
                <c:pt idx="2368">
                  <c:v>77.39</c:v>
                </c:pt>
                <c:pt idx="2369">
                  <c:v>77.400000000000006</c:v>
                </c:pt>
                <c:pt idx="2370">
                  <c:v>77.87</c:v>
                </c:pt>
                <c:pt idx="2371">
                  <c:v>78.5</c:v>
                </c:pt>
                <c:pt idx="2372">
                  <c:v>79.86</c:v>
                </c:pt>
                <c:pt idx="2373">
                  <c:v>78.78</c:v>
                </c:pt>
                <c:pt idx="2374">
                  <c:v>78.5</c:v>
                </c:pt>
                <c:pt idx="2375">
                  <c:v>78.89</c:v>
                </c:pt>
                <c:pt idx="2376">
                  <c:v>78.400000000000006</c:v>
                </c:pt>
                <c:pt idx="2377">
                  <c:v>78.25</c:v>
                </c:pt>
                <c:pt idx="2378">
                  <c:v>78.83</c:v>
                </c:pt>
                <c:pt idx="2379">
                  <c:v>78.83</c:v>
                </c:pt>
                <c:pt idx="2380">
                  <c:v>79.25</c:v>
                </c:pt>
                <c:pt idx="2381">
                  <c:v>78.459999999999994</c:v>
                </c:pt>
                <c:pt idx="2382">
                  <c:v>78.06</c:v>
                </c:pt>
                <c:pt idx="2383">
                  <c:v>77.72</c:v>
                </c:pt>
                <c:pt idx="2384">
                  <c:v>78.39</c:v>
                </c:pt>
                <c:pt idx="2385">
                  <c:v>79.040000000000006</c:v>
                </c:pt>
                <c:pt idx="2386">
                  <c:v>78.650000000000006</c:v>
                </c:pt>
                <c:pt idx="2387">
                  <c:v>78.03</c:v>
                </c:pt>
                <c:pt idx="2388">
                  <c:v>79.09</c:v>
                </c:pt>
                <c:pt idx="2389">
                  <c:v>77.97</c:v>
                </c:pt>
                <c:pt idx="2390">
                  <c:v>78.290000000000006</c:v>
                </c:pt>
                <c:pt idx="2391">
                  <c:v>77.16</c:v>
                </c:pt>
                <c:pt idx="2392">
                  <c:v>78.510000000000005</c:v>
                </c:pt>
                <c:pt idx="2393">
                  <c:v>78.680000000000007</c:v>
                </c:pt>
                <c:pt idx="2394">
                  <c:v>78.47</c:v>
                </c:pt>
                <c:pt idx="2395">
                  <c:v>78.56</c:v>
                </c:pt>
                <c:pt idx="2396">
                  <c:v>77.790000000000006</c:v>
                </c:pt>
                <c:pt idx="2397">
                  <c:v>77.37</c:v>
                </c:pt>
                <c:pt idx="2398">
                  <c:v>78.12</c:v>
                </c:pt>
                <c:pt idx="2399">
                  <c:v>77.290000000000006</c:v>
                </c:pt>
                <c:pt idx="2400">
                  <c:v>76.39</c:v>
                </c:pt>
                <c:pt idx="2401">
                  <c:v>76.2</c:v>
                </c:pt>
                <c:pt idx="2402">
                  <c:v>76</c:v>
                </c:pt>
                <c:pt idx="2403">
                  <c:v>76.02</c:v>
                </c:pt>
                <c:pt idx="2404">
                  <c:v>75.430000000000007</c:v>
                </c:pt>
                <c:pt idx="2405">
                  <c:v>74.83</c:v>
                </c:pt>
                <c:pt idx="2406">
                  <c:v>74.78</c:v>
                </c:pt>
                <c:pt idx="2407">
                  <c:v>74.77</c:v>
                </c:pt>
                <c:pt idx="2408">
                  <c:v>74.849999999999994</c:v>
                </c:pt>
                <c:pt idx="2409">
                  <c:v>74.28</c:v>
                </c:pt>
                <c:pt idx="2410">
                  <c:v>73.13</c:v>
                </c:pt>
                <c:pt idx="2411">
                  <c:v>72.989999999999995</c:v>
                </c:pt>
                <c:pt idx="2412">
                  <c:v>72.45</c:v>
                </c:pt>
                <c:pt idx="2413">
                  <c:v>72.25</c:v>
                </c:pt>
                <c:pt idx="2414">
                  <c:v>72.5</c:v>
                </c:pt>
                <c:pt idx="2415">
                  <c:v>73.22</c:v>
                </c:pt>
                <c:pt idx="2416">
                  <c:v>73.650000000000006</c:v>
                </c:pt>
                <c:pt idx="2417">
                  <c:v>73.599999999999994</c:v>
                </c:pt>
                <c:pt idx="2418">
                  <c:v>72.98</c:v>
                </c:pt>
                <c:pt idx="2419">
                  <c:v>73.03</c:v>
                </c:pt>
                <c:pt idx="2420">
                  <c:v>73.319999999999993</c:v>
                </c:pt>
                <c:pt idx="2421">
                  <c:v>73.38</c:v>
                </c:pt>
                <c:pt idx="2422">
                  <c:v>73.72</c:v>
                </c:pt>
                <c:pt idx="2423">
                  <c:v>73.260000000000005</c:v>
                </c:pt>
                <c:pt idx="2424">
                  <c:v>71.739999999999995</c:v>
                </c:pt>
                <c:pt idx="2425">
                  <c:v>70.78</c:v>
                </c:pt>
                <c:pt idx="2426">
                  <c:v>71.66</c:v>
                </c:pt>
                <c:pt idx="2427">
                  <c:v>71.11</c:v>
                </c:pt>
                <c:pt idx="2428">
                  <c:v>70.44</c:v>
                </c:pt>
                <c:pt idx="2429">
                  <c:v>70.400000000000006</c:v>
                </c:pt>
                <c:pt idx="2430">
                  <c:v>70.260000000000005</c:v>
                </c:pt>
                <c:pt idx="2431">
                  <c:v>69.209999999999994</c:v>
                </c:pt>
                <c:pt idx="2432">
                  <c:v>68.760000000000005</c:v>
                </c:pt>
                <c:pt idx="2433">
                  <c:v>69.3</c:v>
                </c:pt>
                <c:pt idx="2434">
                  <c:v>70.819999999999993</c:v>
                </c:pt>
                <c:pt idx="2435">
                  <c:v>71.39</c:v>
                </c:pt>
                <c:pt idx="2436">
                  <c:v>71.400000000000006</c:v>
                </c:pt>
                <c:pt idx="2437">
                  <c:v>71.400000000000006</c:v>
                </c:pt>
                <c:pt idx="2438">
                  <c:v>71.48</c:v>
                </c:pt>
                <c:pt idx="2439">
                  <c:v>71.23</c:v>
                </c:pt>
                <c:pt idx="2440">
                  <c:v>71.31</c:v>
                </c:pt>
                <c:pt idx="2441">
                  <c:v>70.77</c:v>
                </c:pt>
                <c:pt idx="2442">
                  <c:v>69.63</c:v>
                </c:pt>
                <c:pt idx="2443">
                  <c:v>70.489999999999995</c:v>
                </c:pt>
                <c:pt idx="2444">
                  <c:v>69.95</c:v>
                </c:pt>
                <c:pt idx="2445">
                  <c:v>69.75</c:v>
                </c:pt>
                <c:pt idx="2446">
                  <c:v>69.89</c:v>
                </c:pt>
                <c:pt idx="2447">
                  <c:v>69.349999999999994</c:v>
                </c:pt>
                <c:pt idx="2448">
                  <c:v>69</c:v>
                </c:pt>
                <c:pt idx="2449">
                  <c:v>69.790000000000006</c:v>
                </c:pt>
                <c:pt idx="2450">
                  <c:v>69.489999999999995</c:v>
                </c:pt>
                <c:pt idx="2451">
                  <c:v>69.58</c:v>
                </c:pt>
                <c:pt idx="2452">
                  <c:v>69.2</c:v>
                </c:pt>
                <c:pt idx="2453">
                  <c:v>68.849999999999994</c:v>
                </c:pt>
                <c:pt idx="2454">
                  <c:v>69.209999999999994</c:v>
                </c:pt>
                <c:pt idx="2455">
                  <c:v>68.98</c:v>
                </c:pt>
                <c:pt idx="2456">
                  <c:v>68.3</c:v>
                </c:pt>
                <c:pt idx="2457">
                  <c:v>68.63</c:v>
                </c:pt>
                <c:pt idx="2458">
                  <c:v>68.36</c:v>
                </c:pt>
                <c:pt idx="2459">
                  <c:v>68.569999999999993</c:v>
                </c:pt>
                <c:pt idx="2460">
                  <c:v>68.59</c:v>
                </c:pt>
                <c:pt idx="2461">
                  <c:v>68.400000000000006</c:v>
                </c:pt>
                <c:pt idx="2462">
                  <c:v>69.06</c:v>
                </c:pt>
                <c:pt idx="2463">
                  <c:v>68.8</c:v>
                </c:pt>
                <c:pt idx="2464">
                  <c:v>69.239999999999995</c:v>
                </c:pt>
                <c:pt idx="2465">
                  <c:v>68.23</c:v>
                </c:pt>
                <c:pt idx="2466">
                  <c:v>67.61</c:v>
                </c:pt>
                <c:pt idx="2467">
                  <c:v>68.19</c:v>
                </c:pt>
                <c:pt idx="2468">
                  <c:v>67.989999999999995</c:v>
                </c:pt>
                <c:pt idx="2469">
                  <c:v>68.569999999999993</c:v>
                </c:pt>
                <c:pt idx="2470">
                  <c:v>68.650000000000006</c:v>
                </c:pt>
                <c:pt idx="2471">
                  <c:v>69</c:v>
                </c:pt>
                <c:pt idx="2472">
                  <c:v>68.52</c:v>
                </c:pt>
                <c:pt idx="2473">
                  <c:v>69.5</c:v>
                </c:pt>
                <c:pt idx="2474">
                  <c:v>69.2</c:v>
                </c:pt>
                <c:pt idx="2475">
                  <c:v>68.75</c:v>
                </c:pt>
                <c:pt idx="2476">
                  <c:v>69.040000000000006</c:v>
                </c:pt>
                <c:pt idx="2477">
                  <c:v>68.94</c:v>
                </c:pt>
                <c:pt idx="2478">
                  <c:v>70.89</c:v>
                </c:pt>
                <c:pt idx="2479">
                  <c:v>72.150000000000006</c:v>
                </c:pt>
                <c:pt idx="2480">
                  <c:v>72.290000000000006</c:v>
                </c:pt>
                <c:pt idx="2481">
                  <c:v>71.59</c:v>
                </c:pt>
                <c:pt idx="2482">
                  <c:v>71.650000000000006</c:v>
                </c:pt>
                <c:pt idx="2483">
                  <c:v>72.12</c:v>
                </c:pt>
                <c:pt idx="2484">
                  <c:v>71.34</c:v>
                </c:pt>
                <c:pt idx="2485">
                  <c:v>72.02</c:v>
                </c:pt>
                <c:pt idx="2486">
                  <c:v>70.83</c:v>
                </c:pt>
                <c:pt idx="2487">
                  <c:v>70.56</c:v>
                </c:pt>
                <c:pt idx="2488">
                  <c:v>69.5</c:v>
                </c:pt>
                <c:pt idx="2489">
                  <c:v>69.91</c:v>
                </c:pt>
                <c:pt idx="2490">
                  <c:v>70.2</c:v>
                </c:pt>
                <c:pt idx="2491">
                  <c:v>68.89</c:v>
                </c:pt>
                <c:pt idx="2492">
                  <c:v>69</c:v>
                </c:pt>
                <c:pt idx="2493">
                  <c:v>69.02</c:v>
                </c:pt>
                <c:pt idx="2494">
                  <c:v>68.03</c:v>
                </c:pt>
                <c:pt idx="2495">
                  <c:v>68.72</c:v>
                </c:pt>
                <c:pt idx="2496">
                  <c:v>71.31</c:v>
                </c:pt>
                <c:pt idx="2497">
                  <c:v>71.81</c:v>
                </c:pt>
                <c:pt idx="2498">
                  <c:v>72.48</c:v>
                </c:pt>
                <c:pt idx="2499">
                  <c:v>72.31</c:v>
                </c:pt>
                <c:pt idx="2500">
                  <c:v>72.48</c:v>
                </c:pt>
                <c:pt idx="2501">
                  <c:v>73.11</c:v>
                </c:pt>
                <c:pt idx="2502">
                  <c:v>73.760000000000005</c:v>
                </c:pt>
                <c:pt idx="2503">
                  <c:v>73.14</c:v>
                </c:pt>
                <c:pt idx="2504">
                  <c:v>72.77</c:v>
                </c:pt>
                <c:pt idx="2505">
                  <c:v>73.45</c:v>
                </c:pt>
                <c:pt idx="2506">
                  <c:v>75.02</c:v>
                </c:pt>
                <c:pt idx="2507">
                  <c:v>75.11</c:v>
                </c:pt>
                <c:pt idx="2508">
                  <c:v>75.319999999999993</c:v>
                </c:pt>
                <c:pt idx="2509">
                  <c:v>74.819999999999993</c:v>
                </c:pt>
                <c:pt idx="2510">
                  <c:v>74.760000000000005</c:v>
                </c:pt>
                <c:pt idx="2511">
                  <c:v>75.650000000000006</c:v>
                </c:pt>
                <c:pt idx="2512">
                  <c:v>75.62</c:v>
                </c:pt>
                <c:pt idx="2513">
                  <c:v>76.56</c:v>
                </c:pt>
                <c:pt idx="2514">
                  <c:v>77.03</c:v>
                </c:pt>
                <c:pt idx="2515">
                  <c:v>76.91</c:v>
                </c:pt>
                <c:pt idx="2516">
                  <c:v>77.150000000000006</c:v>
                </c:pt>
                <c:pt idx="2517">
                  <c:v>75.81</c:v>
                </c:pt>
                <c:pt idx="2518">
                  <c:v>75.010000000000005</c:v>
                </c:pt>
                <c:pt idx="2519">
                  <c:v>75.42</c:v>
                </c:pt>
                <c:pt idx="2520">
                  <c:v>74.14</c:v>
                </c:pt>
                <c:pt idx="2521">
                  <c:v>75.25</c:v>
                </c:pt>
                <c:pt idx="2522">
                  <c:v>75.13</c:v>
                </c:pt>
                <c:pt idx="2523">
                  <c:v>74.72</c:v>
                </c:pt>
                <c:pt idx="2524">
                  <c:v>74.2</c:v>
                </c:pt>
                <c:pt idx="2525">
                  <c:v>73.75</c:v>
                </c:pt>
                <c:pt idx="2526">
                  <c:v>74.05</c:v>
                </c:pt>
                <c:pt idx="2527">
                  <c:v>73.8</c:v>
                </c:pt>
                <c:pt idx="2528">
                  <c:v>73.98</c:v>
                </c:pt>
                <c:pt idx="2529">
                  <c:v>74.19</c:v>
                </c:pt>
                <c:pt idx="2530">
                  <c:v>74.260000000000005</c:v>
                </c:pt>
                <c:pt idx="2531">
                  <c:v>74.739999999999995</c:v>
                </c:pt>
                <c:pt idx="2532">
                  <c:v>74.45</c:v>
                </c:pt>
                <c:pt idx="2533">
                  <c:v>74.75</c:v>
                </c:pt>
                <c:pt idx="2534">
                  <c:v>74.37</c:v>
                </c:pt>
                <c:pt idx="2535">
                  <c:v>73.95</c:v>
                </c:pt>
                <c:pt idx="2536">
                  <c:v>73.989999999999995</c:v>
                </c:pt>
                <c:pt idx="2537">
                  <c:v>74.5</c:v>
                </c:pt>
                <c:pt idx="2538">
                  <c:v>75.14</c:v>
                </c:pt>
                <c:pt idx="2539">
                  <c:v>74.069999999999993</c:v>
                </c:pt>
                <c:pt idx="2540">
                  <c:v>74.06</c:v>
                </c:pt>
                <c:pt idx="2541">
                  <c:v>73.510000000000005</c:v>
                </c:pt>
                <c:pt idx="2542">
                  <c:v>73.819999999999993</c:v>
                </c:pt>
                <c:pt idx="2543">
                  <c:v>74.81</c:v>
                </c:pt>
                <c:pt idx="2544">
                  <c:v>73.55</c:v>
                </c:pt>
                <c:pt idx="2545">
                  <c:v>73.510000000000005</c:v>
                </c:pt>
                <c:pt idx="2546">
                  <c:v>72.599999999999994</c:v>
                </c:pt>
                <c:pt idx="2547">
                  <c:v>72.25</c:v>
                </c:pt>
                <c:pt idx="2548">
                  <c:v>72.77</c:v>
                </c:pt>
                <c:pt idx="2549">
                  <c:v>72.41</c:v>
                </c:pt>
                <c:pt idx="2550">
                  <c:v>72.5</c:v>
                </c:pt>
                <c:pt idx="2551">
                  <c:v>72.11</c:v>
                </c:pt>
                <c:pt idx="2552">
                  <c:v>71.56</c:v>
                </c:pt>
                <c:pt idx="2553">
                  <c:v>71.77</c:v>
                </c:pt>
                <c:pt idx="2554">
                  <c:v>71.430000000000007</c:v>
                </c:pt>
                <c:pt idx="2555">
                  <c:v>72.3</c:v>
                </c:pt>
                <c:pt idx="2556">
                  <c:v>71.989999999999995</c:v>
                </c:pt>
                <c:pt idx="2557">
                  <c:v>72.150000000000006</c:v>
                </c:pt>
                <c:pt idx="2558">
                  <c:v>74.45</c:v>
                </c:pt>
                <c:pt idx="2559">
                  <c:v>74.010000000000005</c:v>
                </c:pt>
                <c:pt idx="2560">
                  <c:v>73.400000000000006</c:v>
                </c:pt>
                <c:pt idx="2561">
                  <c:v>73.680000000000007</c:v>
                </c:pt>
                <c:pt idx="2562">
                  <c:v>73.849999999999994</c:v>
                </c:pt>
                <c:pt idx="2563">
                  <c:v>74.31</c:v>
                </c:pt>
                <c:pt idx="2564">
                  <c:v>73.989999999999995</c:v>
                </c:pt>
                <c:pt idx="2565">
                  <c:v>74.28</c:v>
                </c:pt>
                <c:pt idx="2566">
                  <c:v>74.55</c:v>
                </c:pt>
                <c:pt idx="2567">
                  <c:v>74.05</c:v>
                </c:pt>
                <c:pt idx="2568">
                  <c:v>73.62</c:v>
                </c:pt>
                <c:pt idx="2569">
                  <c:v>74.430000000000007</c:v>
                </c:pt>
                <c:pt idx="2570">
                  <c:v>74.98</c:v>
                </c:pt>
                <c:pt idx="2571">
                  <c:v>74.52</c:v>
                </c:pt>
                <c:pt idx="2572">
                  <c:v>73.67</c:v>
                </c:pt>
                <c:pt idx="2573">
                  <c:v>72.08</c:v>
                </c:pt>
                <c:pt idx="2574">
                  <c:v>72.14</c:v>
                </c:pt>
                <c:pt idx="2575">
                  <c:v>71.849999999999994</c:v>
                </c:pt>
                <c:pt idx="2576">
                  <c:v>72.25</c:v>
                </c:pt>
                <c:pt idx="2577">
                  <c:v>71.53</c:v>
                </c:pt>
                <c:pt idx="2578">
                  <c:v>72.849999999999994</c:v>
                </c:pt>
                <c:pt idx="2579">
                  <c:v>73.099999999999994</c:v>
                </c:pt>
                <c:pt idx="2580">
                  <c:v>72.98</c:v>
                </c:pt>
                <c:pt idx="2581">
                  <c:v>73.180000000000007</c:v>
                </c:pt>
                <c:pt idx="2582">
                  <c:v>72.31</c:v>
                </c:pt>
                <c:pt idx="2583">
                  <c:v>72.260000000000005</c:v>
                </c:pt>
                <c:pt idx="2584">
                  <c:v>72.11</c:v>
                </c:pt>
                <c:pt idx="2585">
                  <c:v>71.760000000000005</c:v>
                </c:pt>
                <c:pt idx="2586">
                  <c:v>71.36</c:v>
                </c:pt>
                <c:pt idx="2587">
                  <c:v>71.08</c:v>
                </c:pt>
                <c:pt idx="2588">
                  <c:v>70.75</c:v>
                </c:pt>
                <c:pt idx="2589">
                  <c:v>69.349999999999994</c:v>
                </c:pt>
                <c:pt idx="2590">
                  <c:v>69.72</c:v>
                </c:pt>
                <c:pt idx="2591">
                  <c:v>68.3</c:v>
                </c:pt>
                <c:pt idx="2592">
                  <c:v>68.59</c:v>
                </c:pt>
                <c:pt idx="2593">
                  <c:v>68.58</c:v>
                </c:pt>
                <c:pt idx="2594">
                  <c:v>68.180000000000007</c:v>
                </c:pt>
                <c:pt idx="2595">
                  <c:v>67.3</c:v>
                </c:pt>
                <c:pt idx="2596">
                  <c:v>67.7</c:v>
                </c:pt>
                <c:pt idx="2597">
                  <c:v>68.52</c:v>
                </c:pt>
                <c:pt idx="2598">
                  <c:v>67.81</c:v>
                </c:pt>
                <c:pt idx="2599">
                  <c:v>68.12</c:v>
                </c:pt>
                <c:pt idx="2600">
                  <c:v>67.75</c:v>
                </c:pt>
                <c:pt idx="2601">
                  <c:v>67.63</c:v>
                </c:pt>
                <c:pt idx="2602">
                  <c:v>67.069999999999993</c:v>
                </c:pt>
                <c:pt idx="2603">
                  <c:v>67.72</c:v>
                </c:pt>
                <c:pt idx="2604">
                  <c:v>67.53</c:v>
                </c:pt>
                <c:pt idx="2605">
                  <c:v>68.22</c:v>
                </c:pt>
                <c:pt idx="2606">
                  <c:v>65.87</c:v>
                </c:pt>
                <c:pt idx="2607">
                  <c:v>65.930000000000007</c:v>
                </c:pt>
                <c:pt idx="2608">
                  <c:v>65.5</c:v>
                </c:pt>
                <c:pt idx="2609">
                  <c:v>65.989999999999995</c:v>
                </c:pt>
                <c:pt idx="2610">
                  <c:v>65.55</c:v>
                </c:pt>
                <c:pt idx="2611">
                  <c:v>65.819999999999993</c:v>
                </c:pt>
                <c:pt idx="2612">
                  <c:v>65.44</c:v>
                </c:pt>
                <c:pt idx="2613">
                  <c:v>65.680000000000007</c:v>
                </c:pt>
                <c:pt idx="2614">
                  <c:v>65.31</c:v>
                </c:pt>
                <c:pt idx="2615">
                  <c:v>65.069999999999993</c:v>
                </c:pt>
                <c:pt idx="2616">
                  <c:v>64.58</c:v>
                </c:pt>
                <c:pt idx="2617">
                  <c:v>63.73</c:v>
                </c:pt>
                <c:pt idx="2618">
                  <c:v>63.04</c:v>
                </c:pt>
                <c:pt idx="2619">
                  <c:v>62.43</c:v>
                </c:pt>
                <c:pt idx="2620">
                  <c:v>61.68</c:v>
                </c:pt>
                <c:pt idx="2621">
                  <c:v>59.19</c:v>
                </c:pt>
                <c:pt idx="2622">
                  <c:v>59.35</c:v>
                </c:pt>
                <c:pt idx="2623">
                  <c:v>59.07</c:v>
                </c:pt>
                <c:pt idx="2624">
                  <c:v>59.42</c:v>
                </c:pt>
                <c:pt idx="2625">
                  <c:v>59.19</c:v>
                </c:pt>
                <c:pt idx="2626">
                  <c:v>59.03</c:v>
                </c:pt>
                <c:pt idx="2627">
                  <c:v>59.05</c:v>
                </c:pt>
                <c:pt idx="2628">
                  <c:v>59.19</c:v>
                </c:pt>
                <c:pt idx="2629">
                  <c:v>58.7</c:v>
                </c:pt>
                <c:pt idx="2630">
                  <c:v>58.99</c:v>
                </c:pt>
                <c:pt idx="2631">
                  <c:v>59.01</c:v>
                </c:pt>
                <c:pt idx="2632">
                  <c:v>59.07</c:v>
                </c:pt>
                <c:pt idx="2633">
                  <c:v>58.91</c:v>
                </c:pt>
                <c:pt idx="2634">
                  <c:v>59.03</c:v>
                </c:pt>
                <c:pt idx="2635">
                  <c:v>58.95</c:v>
                </c:pt>
                <c:pt idx="2636">
                  <c:v>57.36</c:v>
                </c:pt>
                <c:pt idx="2637">
                  <c:v>57.77</c:v>
                </c:pt>
                <c:pt idx="2638">
                  <c:v>59.54</c:v>
                </c:pt>
                <c:pt idx="2639">
                  <c:v>62.45</c:v>
                </c:pt>
                <c:pt idx="2640">
                  <c:v>61.75</c:v>
                </c:pt>
                <c:pt idx="2641">
                  <c:v>62.06</c:v>
                </c:pt>
                <c:pt idx="2642">
                  <c:v>61.87</c:v>
                </c:pt>
                <c:pt idx="2643">
                  <c:v>60.58</c:v>
                </c:pt>
                <c:pt idx="2644">
                  <c:v>59.77</c:v>
                </c:pt>
                <c:pt idx="2645">
                  <c:v>60.14</c:v>
                </c:pt>
                <c:pt idx="2646">
                  <c:v>59.8</c:v>
                </c:pt>
                <c:pt idx="2647">
                  <c:v>59.93</c:v>
                </c:pt>
                <c:pt idx="2648">
                  <c:v>60.13</c:v>
                </c:pt>
                <c:pt idx="2649">
                  <c:v>60.67</c:v>
                </c:pt>
                <c:pt idx="2650">
                  <c:v>60.26</c:v>
                </c:pt>
                <c:pt idx="2651">
                  <c:v>60.65</c:v>
                </c:pt>
                <c:pt idx="2652">
                  <c:v>61.36</c:v>
                </c:pt>
                <c:pt idx="2653">
                  <c:v>61.2</c:v>
                </c:pt>
                <c:pt idx="2654">
                  <c:v>60.82</c:v>
                </c:pt>
                <c:pt idx="2655">
                  <c:v>61.19</c:v>
                </c:pt>
                <c:pt idx="2656">
                  <c:v>61.09</c:v>
                </c:pt>
                <c:pt idx="2657">
                  <c:v>61.2</c:v>
                </c:pt>
                <c:pt idx="2658">
                  <c:v>60.75</c:v>
                </c:pt>
                <c:pt idx="2659">
                  <c:v>60.65</c:v>
                </c:pt>
                <c:pt idx="2660">
                  <c:v>60.56</c:v>
                </c:pt>
                <c:pt idx="2661">
                  <c:v>60.6</c:v>
                </c:pt>
                <c:pt idx="2662">
                  <c:v>60.74</c:v>
                </c:pt>
                <c:pt idx="2663">
                  <c:v>60.84</c:v>
                </c:pt>
                <c:pt idx="2664">
                  <c:v>61.23</c:v>
                </c:pt>
                <c:pt idx="2665">
                  <c:v>61.08</c:v>
                </c:pt>
                <c:pt idx="2666">
                  <c:v>61</c:v>
                </c:pt>
                <c:pt idx="2667">
                  <c:v>60.68</c:v>
                </c:pt>
                <c:pt idx="2668">
                  <c:v>60.08</c:v>
                </c:pt>
                <c:pt idx="2669">
                  <c:v>59.77</c:v>
                </c:pt>
                <c:pt idx="2670">
                  <c:v>59.86</c:v>
                </c:pt>
                <c:pt idx="2671">
                  <c:v>58.965000000000003</c:v>
                </c:pt>
                <c:pt idx="2672">
                  <c:v>59.4</c:v>
                </c:pt>
                <c:pt idx="2673">
                  <c:v>59.01</c:v>
                </c:pt>
                <c:pt idx="2674">
                  <c:v>58.82</c:v>
                </c:pt>
                <c:pt idx="2675">
                  <c:v>59.08</c:v>
                </c:pt>
                <c:pt idx="2676">
                  <c:v>58.93</c:v>
                </c:pt>
                <c:pt idx="2677">
                  <c:v>58.46</c:v>
                </c:pt>
                <c:pt idx="2678">
                  <c:v>58.79</c:v>
                </c:pt>
                <c:pt idx="2679">
                  <c:v>58.54</c:v>
                </c:pt>
                <c:pt idx="2680">
                  <c:v>58.6</c:v>
                </c:pt>
                <c:pt idx="2681">
                  <c:v>60.07</c:v>
                </c:pt>
                <c:pt idx="2682">
                  <c:v>62.48</c:v>
                </c:pt>
                <c:pt idx="2683">
                  <c:v>62.04</c:v>
                </c:pt>
                <c:pt idx="2684">
                  <c:v>61.76</c:v>
                </c:pt>
                <c:pt idx="2685">
                  <c:v>62.22</c:v>
                </c:pt>
                <c:pt idx="2686">
                  <c:v>61.79</c:v>
                </c:pt>
                <c:pt idx="2687">
                  <c:v>61.9</c:v>
                </c:pt>
                <c:pt idx="2688">
                  <c:v>61.96</c:v>
                </c:pt>
                <c:pt idx="2689">
                  <c:v>61.62</c:v>
                </c:pt>
                <c:pt idx="2690">
                  <c:v>61.69</c:v>
                </c:pt>
                <c:pt idx="2691">
                  <c:v>61.88</c:v>
                </c:pt>
                <c:pt idx="2692">
                  <c:v>62.03</c:v>
                </c:pt>
                <c:pt idx="2693">
                  <c:v>61.94</c:v>
                </c:pt>
                <c:pt idx="2694">
                  <c:v>62.18</c:v>
                </c:pt>
                <c:pt idx="2695">
                  <c:v>61.36</c:v>
                </c:pt>
                <c:pt idx="2696">
                  <c:v>61.3</c:v>
                </c:pt>
                <c:pt idx="2697">
                  <c:v>60.71</c:v>
                </c:pt>
                <c:pt idx="2698">
                  <c:v>60.97</c:v>
                </c:pt>
                <c:pt idx="2699">
                  <c:v>61.47</c:v>
                </c:pt>
                <c:pt idx="2700">
                  <c:v>61.39</c:v>
                </c:pt>
                <c:pt idx="2701">
                  <c:v>60.91</c:v>
                </c:pt>
                <c:pt idx="2702">
                  <c:v>61.01</c:v>
                </c:pt>
                <c:pt idx="2703">
                  <c:v>60.61</c:v>
                </c:pt>
                <c:pt idx="2704">
                  <c:v>60.01</c:v>
                </c:pt>
                <c:pt idx="2705">
                  <c:v>59.85</c:v>
                </c:pt>
                <c:pt idx="2706">
                  <c:v>59.54</c:v>
                </c:pt>
                <c:pt idx="2707">
                  <c:v>59.5</c:v>
                </c:pt>
                <c:pt idx="2708">
                  <c:v>59.4</c:v>
                </c:pt>
                <c:pt idx="2709">
                  <c:v>59.04</c:v>
                </c:pt>
                <c:pt idx="2710">
                  <c:v>59.18</c:v>
                </c:pt>
                <c:pt idx="2711">
                  <c:v>59</c:v>
                </c:pt>
                <c:pt idx="2712">
                  <c:v>59.42</c:v>
                </c:pt>
                <c:pt idx="2713">
                  <c:v>59.71</c:v>
                </c:pt>
                <c:pt idx="2714">
                  <c:v>60.33</c:v>
                </c:pt>
                <c:pt idx="2715">
                  <c:v>59.76</c:v>
                </c:pt>
                <c:pt idx="2716">
                  <c:v>59.99</c:v>
                </c:pt>
                <c:pt idx="2717">
                  <c:v>59.73</c:v>
                </c:pt>
                <c:pt idx="2718">
                  <c:v>59.83</c:v>
                </c:pt>
                <c:pt idx="2719">
                  <c:v>59.99</c:v>
                </c:pt>
                <c:pt idx="2720">
                  <c:v>59.19</c:v>
                </c:pt>
                <c:pt idx="2721">
                  <c:v>59.39</c:v>
                </c:pt>
                <c:pt idx="2722">
                  <c:v>59.19</c:v>
                </c:pt>
                <c:pt idx="2723">
                  <c:v>57.78</c:v>
                </c:pt>
                <c:pt idx="2724">
                  <c:v>58.27</c:v>
                </c:pt>
                <c:pt idx="2725">
                  <c:v>57.95</c:v>
                </c:pt>
                <c:pt idx="2726">
                  <c:v>57.65</c:v>
                </c:pt>
                <c:pt idx="2727">
                  <c:v>57.6</c:v>
                </c:pt>
                <c:pt idx="2728">
                  <c:v>58.09</c:v>
                </c:pt>
                <c:pt idx="2729">
                  <c:v>58.32</c:v>
                </c:pt>
                <c:pt idx="2730">
                  <c:v>57.98</c:v>
                </c:pt>
                <c:pt idx="2731">
                  <c:v>58.51</c:v>
                </c:pt>
                <c:pt idx="2732">
                  <c:v>58.78</c:v>
                </c:pt>
                <c:pt idx="2733">
                  <c:v>58.34</c:v>
                </c:pt>
                <c:pt idx="2734">
                  <c:v>58.09</c:v>
                </c:pt>
                <c:pt idx="2735">
                  <c:v>58.61</c:v>
                </c:pt>
                <c:pt idx="2736">
                  <c:v>58.9</c:v>
                </c:pt>
                <c:pt idx="2737">
                  <c:v>58.17</c:v>
                </c:pt>
                <c:pt idx="2738">
                  <c:v>57.25</c:v>
                </c:pt>
                <c:pt idx="2739">
                  <c:v>56.89</c:v>
                </c:pt>
                <c:pt idx="2740">
                  <c:v>56.64</c:v>
                </c:pt>
                <c:pt idx="2741">
                  <c:v>56.85</c:v>
                </c:pt>
                <c:pt idx="2742">
                  <c:v>56.66</c:v>
                </c:pt>
                <c:pt idx="2743">
                  <c:v>57.23</c:v>
                </c:pt>
                <c:pt idx="2744">
                  <c:v>56.73</c:v>
                </c:pt>
                <c:pt idx="2745">
                  <c:v>56.68</c:v>
                </c:pt>
                <c:pt idx="2746">
                  <c:v>57.46</c:v>
                </c:pt>
                <c:pt idx="2747">
                  <c:v>58.89</c:v>
                </c:pt>
                <c:pt idx="2748">
                  <c:v>59.2</c:v>
                </c:pt>
                <c:pt idx="2749">
                  <c:v>58.13</c:v>
                </c:pt>
                <c:pt idx="2750">
                  <c:v>58.05</c:v>
                </c:pt>
                <c:pt idx="2751">
                  <c:v>59.32</c:v>
                </c:pt>
                <c:pt idx="2752">
                  <c:v>57.94</c:v>
                </c:pt>
                <c:pt idx="2753">
                  <c:v>57.5</c:v>
                </c:pt>
                <c:pt idx="2754">
                  <c:v>57.42</c:v>
                </c:pt>
                <c:pt idx="2755">
                  <c:v>56.86</c:v>
                </c:pt>
                <c:pt idx="2756">
                  <c:v>56.23</c:v>
                </c:pt>
                <c:pt idx="2757">
                  <c:v>56.72</c:v>
                </c:pt>
                <c:pt idx="2758">
                  <c:v>57.15</c:v>
                </c:pt>
                <c:pt idx="2759">
                  <c:v>57.81</c:v>
                </c:pt>
                <c:pt idx="2760">
                  <c:v>57.37</c:v>
                </c:pt>
                <c:pt idx="2761">
                  <c:v>56.71</c:v>
                </c:pt>
                <c:pt idx="2762">
                  <c:v>56.78</c:v>
                </c:pt>
                <c:pt idx="2763">
                  <c:v>56.92</c:v>
                </c:pt>
                <c:pt idx="2764">
                  <c:v>56.37</c:v>
                </c:pt>
                <c:pt idx="2765">
                  <c:v>56.25</c:v>
                </c:pt>
                <c:pt idx="2766">
                  <c:v>55.89</c:v>
                </c:pt>
                <c:pt idx="2767">
                  <c:v>54.78</c:v>
                </c:pt>
                <c:pt idx="2768">
                  <c:v>55.46</c:v>
                </c:pt>
                <c:pt idx="2769">
                  <c:v>55.02</c:v>
                </c:pt>
                <c:pt idx="2770">
                  <c:v>55.2</c:v>
                </c:pt>
                <c:pt idx="2771">
                  <c:v>54.72</c:v>
                </c:pt>
                <c:pt idx="2772">
                  <c:v>54.81</c:v>
                </c:pt>
                <c:pt idx="2773">
                  <c:v>53.7</c:v>
                </c:pt>
                <c:pt idx="2774">
                  <c:v>52.75</c:v>
                </c:pt>
                <c:pt idx="2775">
                  <c:v>52.65</c:v>
                </c:pt>
                <c:pt idx="2776">
                  <c:v>52.88</c:v>
                </c:pt>
                <c:pt idx="2777">
                  <c:v>51.96</c:v>
                </c:pt>
                <c:pt idx="2778">
                  <c:v>51.9</c:v>
                </c:pt>
                <c:pt idx="2779">
                  <c:v>51.93</c:v>
                </c:pt>
                <c:pt idx="2780">
                  <c:v>51.31</c:v>
                </c:pt>
                <c:pt idx="2781">
                  <c:v>52.03</c:v>
                </c:pt>
                <c:pt idx="2782">
                  <c:v>51.83</c:v>
                </c:pt>
                <c:pt idx="2783">
                  <c:v>50.8</c:v>
                </c:pt>
                <c:pt idx="2784">
                  <c:v>50.28</c:v>
                </c:pt>
                <c:pt idx="2785">
                  <c:v>51.32</c:v>
                </c:pt>
                <c:pt idx="2786">
                  <c:v>52.29</c:v>
                </c:pt>
                <c:pt idx="2787">
                  <c:v>52.45</c:v>
                </c:pt>
                <c:pt idx="2788">
                  <c:v>52.65</c:v>
                </c:pt>
                <c:pt idx="2789">
                  <c:v>52.51</c:v>
                </c:pt>
                <c:pt idx="2790">
                  <c:v>52.2</c:v>
                </c:pt>
                <c:pt idx="2791">
                  <c:v>51.59</c:v>
                </c:pt>
                <c:pt idx="2792">
                  <c:v>51.82</c:v>
                </c:pt>
                <c:pt idx="2793">
                  <c:v>51.36</c:v>
                </c:pt>
                <c:pt idx="2794">
                  <c:v>52.21</c:v>
                </c:pt>
                <c:pt idx="2795">
                  <c:v>52.42</c:v>
                </c:pt>
                <c:pt idx="2796">
                  <c:v>51.68</c:v>
                </c:pt>
                <c:pt idx="2797">
                  <c:v>52.03</c:v>
                </c:pt>
                <c:pt idx="2798">
                  <c:v>52.65</c:v>
                </c:pt>
                <c:pt idx="2799">
                  <c:v>53.19</c:v>
                </c:pt>
                <c:pt idx="2800">
                  <c:v>52.82</c:v>
                </c:pt>
                <c:pt idx="2801">
                  <c:v>53.19</c:v>
                </c:pt>
                <c:pt idx="2802">
                  <c:v>52.9</c:v>
                </c:pt>
                <c:pt idx="2803">
                  <c:v>52.7</c:v>
                </c:pt>
                <c:pt idx="2804">
                  <c:v>53.37</c:v>
                </c:pt>
                <c:pt idx="2805">
                  <c:v>53.21</c:v>
                </c:pt>
                <c:pt idx="2806">
                  <c:v>52.19</c:v>
                </c:pt>
                <c:pt idx="2807">
                  <c:v>52.3</c:v>
                </c:pt>
                <c:pt idx="2808">
                  <c:v>51.79</c:v>
                </c:pt>
                <c:pt idx="2809">
                  <c:v>51.55</c:v>
                </c:pt>
                <c:pt idx="2810">
                  <c:v>51.92</c:v>
                </c:pt>
                <c:pt idx="2811">
                  <c:v>49.98</c:v>
                </c:pt>
                <c:pt idx="2812">
                  <c:v>49.75</c:v>
                </c:pt>
                <c:pt idx="2813">
                  <c:v>49.73</c:v>
                </c:pt>
                <c:pt idx="2814">
                  <c:v>48.41</c:v>
                </c:pt>
                <c:pt idx="2815">
                  <c:v>50.82</c:v>
                </c:pt>
                <c:pt idx="2816">
                  <c:v>48.92</c:v>
                </c:pt>
                <c:pt idx="2817">
                  <c:v>50.85</c:v>
                </c:pt>
                <c:pt idx="2818">
                  <c:v>50.1</c:v>
                </c:pt>
                <c:pt idx="2819">
                  <c:v>51.28</c:v>
                </c:pt>
                <c:pt idx="2820">
                  <c:v>51.68</c:v>
                </c:pt>
                <c:pt idx="2821">
                  <c:v>52.62</c:v>
                </c:pt>
                <c:pt idx="2822">
                  <c:v>52.71</c:v>
                </c:pt>
                <c:pt idx="2823">
                  <c:v>52.99</c:v>
                </c:pt>
                <c:pt idx="2824">
                  <c:v>53.25</c:v>
                </c:pt>
                <c:pt idx="2825">
                  <c:v>53.59</c:v>
                </c:pt>
                <c:pt idx="2826">
                  <c:v>53.97</c:v>
                </c:pt>
                <c:pt idx="2827">
                  <c:v>54.52</c:v>
                </c:pt>
                <c:pt idx="2828">
                  <c:v>54.47</c:v>
                </c:pt>
                <c:pt idx="2829">
                  <c:v>53.89</c:v>
                </c:pt>
                <c:pt idx="2830">
                  <c:v>53.97</c:v>
                </c:pt>
                <c:pt idx="2831">
                  <c:v>53.32</c:v>
                </c:pt>
                <c:pt idx="2832">
                  <c:v>53.63</c:v>
                </c:pt>
                <c:pt idx="2833">
                  <c:v>53.63</c:v>
                </c:pt>
                <c:pt idx="2834">
                  <c:v>54.02</c:v>
                </c:pt>
                <c:pt idx="2835">
                  <c:v>53.94</c:v>
                </c:pt>
                <c:pt idx="2836">
                  <c:v>53.87</c:v>
                </c:pt>
                <c:pt idx="2837">
                  <c:v>54.08</c:v>
                </c:pt>
                <c:pt idx="2838">
                  <c:v>54.49</c:v>
                </c:pt>
                <c:pt idx="2839">
                  <c:v>53.72</c:v>
                </c:pt>
                <c:pt idx="2840">
                  <c:v>53.39</c:v>
                </c:pt>
                <c:pt idx="2841">
                  <c:v>53.51</c:v>
                </c:pt>
                <c:pt idx="2842">
                  <c:v>53.14</c:v>
                </c:pt>
                <c:pt idx="2843">
                  <c:v>52.64</c:v>
                </c:pt>
                <c:pt idx="2844">
                  <c:v>52.53</c:v>
                </c:pt>
                <c:pt idx="2845">
                  <c:v>52.29</c:v>
                </c:pt>
                <c:pt idx="2846">
                  <c:v>52.41</c:v>
                </c:pt>
                <c:pt idx="2847">
                  <c:v>53.29</c:v>
                </c:pt>
                <c:pt idx="2848">
                  <c:v>53.01</c:v>
                </c:pt>
                <c:pt idx="2849">
                  <c:v>53.29</c:v>
                </c:pt>
                <c:pt idx="2850">
                  <c:v>53.04</c:v>
                </c:pt>
                <c:pt idx="2851">
                  <c:v>52.82</c:v>
                </c:pt>
                <c:pt idx="2852">
                  <c:v>52.83</c:v>
                </c:pt>
                <c:pt idx="2853">
                  <c:v>52.32</c:v>
                </c:pt>
                <c:pt idx="2854">
                  <c:v>52.91</c:v>
                </c:pt>
                <c:pt idx="2855">
                  <c:v>52.62</c:v>
                </c:pt>
                <c:pt idx="2856">
                  <c:v>52.72</c:v>
                </c:pt>
                <c:pt idx="2857">
                  <c:v>53.62</c:v>
                </c:pt>
                <c:pt idx="2858">
                  <c:v>53.69</c:v>
                </c:pt>
                <c:pt idx="2859">
                  <c:v>53.83</c:v>
                </c:pt>
                <c:pt idx="2860">
                  <c:v>53.76</c:v>
                </c:pt>
                <c:pt idx="2861">
                  <c:v>53.66</c:v>
                </c:pt>
                <c:pt idx="2862">
                  <c:v>53.55</c:v>
                </c:pt>
                <c:pt idx="2863">
                  <c:v>54.3</c:v>
                </c:pt>
                <c:pt idx="2864">
                  <c:v>55.22</c:v>
                </c:pt>
                <c:pt idx="2865">
                  <c:v>54.7</c:v>
                </c:pt>
                <c:pt idx="2866">
                  <c:v>54.62</c:v>
                </c:pt>
                <c:pt idx="2867">
                  <c:v>54.56</c:v>
                </c:pt>
                <c:pt idx="2868">
                  <c:v>54.78</c:v>
                </c:pt>
                <c:pt idx="2869">
                  <c:v>55.22</c:v>
                </c:pt>
                <c:pt idx="2870">
                  <c:v>55.29</c:v>
                </c:pt>
                <c:pt idx="2871">
                  <c:v>55.48</c:v>
                </c:pt>
                <c:pt idx="2872">
                  <c:v>55.18</c:v>
                </c:pt>
                <c:pt idx="2873">
                  <c:v>55.54</c:v>
                </c:pt>
                <c:pt idx="2874">
                  <c:v>56.06</c:v>
                </c:pt>
                <c:pt idx="2875">
                  <c:v>55.72</c:v>
                </c:pt>
                <c:pt idx="2876">
                  <c:v>55.72</c:v>
                </c:pt>
                <c:pt idx="2877">
                  <c:v>55.17</c:v>
                </c:pt>
                <c:pt idx="2878">
                  <c:v>55.53</c:v>
                </c:pt>
                <c:pt idx="2879">
                  <c:v>55.1</c:v>
                </c:pt>
                <c:pt idx="2880">
                  <c:v>55.02</c:v>
                </c:pt>
                <c:pt idx="2881">
                  <c:v>55.07</c:v>
                </c:pt>
                <c:pt idx="2882">
                  <c:v>55.37</c:v>
                </c:pt>
                <c:pt idx="2883">
                  <c:v>55.46</c:v>
                </c:pt>
                <c:pt idx="2884">
                  <c:v>55.04</c:v>
                </c:pt>
                <c:pt idx="2885">
                  <c:v>54.98</c:v>
                </c:pt>
                <c:pt idx="2886">
                  <c:v>54.69</c:v>
                </c:pt>
                <c:pt idx="2887">
                  <c:v>54.42</c:v>
                </c:pt>
                <c:pt idx="2888">
                  <c:v>53.91</c:v>
                </c:pt>
                <c:pt idx="2889">
                  <c:v>53.37</c:v>
                </c:pt>
                <c:pt idx="2890">
                  <c:v>53.58</c:v>
                </c:pt>
                <c:pt idx="2891">
                  <c:v>53.69</c:v>
                </c:pt>
                <c:pt idx="2892">
                  <c:v>53.35</c:v>
                </c:pt>
                <c:pt idx="2893">
                  <c:v>53.31</c:v>
                </c:pt>
                <c:pt idx="2894">
                  <c:v>53.55</c:v>
                </c:pt>
                <c:pt idx="2895">
                  <c:v>53.5</c:v>
                </c:pt>
                <c:pt idx="2896">
                  <c:v>53.63</c:v>
                </c:pt>
                <c:pt idx="2897">
                  <c:v>53.52</c:v>
                </c:pt>
                <c:pt idx="2898">
                  <c:v>52.82</c:v>
                </c:pt>
                <c:pt idx="2899">
                  <c:v>52.54</c:v>
                </c:pt>
                <c:pt idx="2900">
                  <c:v>53</c:v>
                </c:pt>
                <c:pt idx="2901">
                  <c:v>52.98</c:v>
                </c:pt>
                <c:pt idx="2902">
                  <c:v>52.74</c:v>
                </c:pt>
                <c:pt idx="2903">
                  <c:v>52.65</c:v>
                </c:pt>
                <c:pt idx="2904">
                  <c:v>52.13</c:v>
                </c:pt>
                <c:pt idx="2905">
                  <c:v>52.05</c:v>
                </c:pt>
                <c:pt idx="2906">
                  <c:v>52.36</c:v>
                </c:pt>
                <c:pt idx="2907">
                  <c:v>52.26</c:v>
                </c:pt>
                <c:pt idx="2908">
                  <c:v>52.19</c:v>
                </c:pt>
                <c:pt idx="2909">
                  <c:v>52.35</c:v>
                </c:pt>
                <c:pt idx="2910">
                  <c:v>52.59</c:v>
                </c:pt>
                <c:pt idx="2911">
                  <c:v>51.64</c:v>
                </c:pt>
                <c:pt idx="2912">
                  <c:v>52</c:v>
                </c:pt>
                <c:pt idx="2913">
                  <c:v>51.92</c:v>
                </c:pt>
                <c:pt idx="2914">
                  <c:v>51.52</c:v>
                </c:pt>
                <c:pt idx="2915">
                  <c:v>51.37</c:v>
                </c:pt>
                <c:pt idx="2916">
                  <c:v>51.38</c:v>
                </c:pt>
                <c:pt idx="2917">
                  <c:v>52.06</c:v>
                </c:pt>
                <c:pt idx="2918">
                  <c:v>52.32</c:v>
                </c:pt>
                <c:pt idx="2919">
                  <c:v>52.59</c:v>
                </c:pt>
                <c:pt idx="2920">
                  <c:v>52.65</c:v>
                </c:pt>
                <c:pt idx="2921">
                  <c:v>52.67</c:v>
                </c:pt>
                <c:pt idx="2922">
                  <c:v>52.44</c:v>
                </c:pt>
                <c:pt idx="2923">
                  <c:v>52.02</c:v>
                </c:pt>
                <c:pt idx="2924">
                  <c:v>52.07</c:v>
                </c:pt>
                <c:pt idx="2925">
                  <c:v>52.01</c:v>
                </c:pt>
                <c:pt idx="2926">
                  <c:v>51.97</c:v>
                </c:pt>
                <c:pt idx="2927">
                  <c:v>52.07</c:v>
                </c:pt>
                <c:pt idx="2928">
                  <c:v>51.98</c:v>
                </c:pt>
                <c:pt idx="2929">
                  <c:v>51.75</c:v>
                </c:pt>
                <c:pt idx="2930">
                  <c:v>52.09</c:v>
                </c:pt>
                <c:pt idx="2931">
                  <c:v>53.03</c:v>
                </c:pt>
                <c:pt idx="2932">
                  <c:v>53.67</c:v>
                </c:pt>
                <c:pt idx="2933">
                  <c:v>55.38</c:v>
                </c:pt>
                <c:pt idx="2934">
                  <c:v>54.75</c:v>
                </c:pt>
                <c:pt idx="2935">
                  <c:v>54.55</c:v>
                </c:pt>
                <c:pt idx="2936">
                  <c:v>54.95</c:v>
                </c:pt>
                <c:pt idx="2937">
                  <c:v>54.8</c:v>
                </c:pt>
                <c:pt idx="2938">
                  <c:v>55.69</c:v>
                </c:pt>
                <c:pt idx="2939">
                  <c:v>55.59</c:v>
                </c:pt>
                <c:pt idx="2940">
                  <c:v>56.73</c:v>
                </c:pt>
                <c:pt idx="2941">
                  <c:v>56.38</c:v>
                </c:pt>
                <c:pt idx="2942">
                  <c:v>56.07</c:v>
                </c:pt>
                <c:pt idx="2943">
                  <c:v>56.03</c:v>
                </c:pt>
                <c:pt idx="2944">
                  <c:v>55.92</c:v>
                </c:pt>
                <c:pt idx="2945">
                  <c:v>55.86</c:v>
                </c:pt>
                <c:pt idx="2946">
                  <c:v>56.33</c:v>
                </c:pt>
                <c:pt idx="2947">
                  <c:v>56.07</c:v>
                </c:pt>
                <c:pt idx="2948">
                  <c:v>56.7</c:v>
                </c:pt>
                <c:pt idx="2949">
                  <c:v>57.57</c:v>
                </c:pt>
                <c:pt idx="2950">
                  <c:v>57.32</c:v>
                </c:pt>
                <c:pt idx="2951">
                  <c:v>57.26</c:v>
                </c:pt>
                <c:pt idx="2952">
                  <c:v>56.05</c:v>
                </c:pt>
                <c:pt idx="2953">
                  <c:v>55.73</c:v>
                </c:pt>
                <c:pt idx="2954">
                  <c:v>55.99</c:v>
                </c:pt>
                <c:pt idx="2955">
                  <c:v>55.03</c:v>
                </c:pt>
                <c:pt idx="2956">
                  <c:v>55.14</c:v>
                </c:pt>
                <c:pt idx="2957">
                  <c:v>54.81</c:v>
                </c:pt>
                <c:pt idx="2958">
                  <c:v>54.79</c:v>
                </c:pt>
                <c:pt idx="2959">
                  <c:v>54.85</c:v>
                </c:pt>
                <c:pt idx="2960">
                  <c:v>54.29</c:v>
                </c:pt>
                <c:pt idx="2961">
                  <c:v>53.73</c:v>
                </c:pt>
                <c:pt idx="2962">
                  <c:v>54.08</c:v>
                </c:pt>
                <c:pt idx="2963">
                  <c:v>53.96</c:v>
                </c:pt>
                <c:pt idx="2964">
                  <c:v>54.41</c:v>
                </c:pt>
                <c:pt idx="2965">
                  <c:v>54.77</c:v>
                </c:pt>
                <c:pt idx="2966">
                  <c:v>54.56</c:v>
                </c:pt>
                <c:pt idx="2967">
                  <c:v>53.93</c:v>
                </c:pt>
                <c:pt idx="2968">
                  <c:v>54.07</c:v>
                </c:pt>
                <c:pt idx="2969">
                  <c:v>54.08</c:v>
                </c:pt>
                <c:pt idx="2970">
                  <c:v>53.74</c:v>
                </c:pt>
                <c:pt idx="2971">
                  <c:v>53.57</c:v>
                </c:pt>
                <c:pt idx="2972">
                  <c:v>53.6</c:v>
                </c:pt>
                <c:pt idx="2973">
                  <c:v>53.31</c:v>
                </c:pt>
                <c:pt idx="2974">
                  <c:v>53.65</c:v>
                </c:pt>
                <c:pt idx="2975">
                  <c:v>53.77</c:v>
                </c:pt>
                <c:pt idx="2976">
                  <c:v>54.41</c:v>
                </c:pt>
                <c:pt idx="2977">
                  <c:v>54.63</c:v>
                </c:pt>
                <c:pt idx="2978">
                  <c:v>54.23</c:v>
                </c:pt>
                <c:pt idx="2979">
                  <c:v>54.45</c:v>
                </c:pt>
                <c:pt idx="2980">
                  <c:v>54.21</c:v>
                </c:pt>
                <c:pt idx="2981">
                  <c:v>54.28</c:v>
                </c:pt>
                <c:pt idx="2982">
                  <c:v>54.34</c:v>
                </c:pt>
                <c:pt idx="2983">
                  <c:v>54.49</c:v>
                </c:pt>
                <c:pt idx="2984">
                  <c:v>55.09</c:v>
                </c:pt>
                <c:pt idx="2985">
                  <c:v>54.49</c:v>
                </c:pt>
                <c:pt idx="2986">
                  <c:v>54.62</c:v>
                </c:pt>
                <c:pt idx="2987">
                  <c:v>54.75</c:v>
                </c:pt>
                <c:pt idx="2988">
                  <c:v>54.7</c:v>
                </c:pt>
                <c:pt idx="2989">
                  <c:v>54.09</c:v>
                </c:pt>
                <c:pt idx="2990">
                  <c:v>53.85</c:v>
                </c:pt>
                <c:pt idx="2991">
                  <c:v>53.74</c:v>
                </c:pt>
                <c:pt idx="2992">
                  <c:v>54.01</c:v>
                </c:pt>
                <c:pt idx="2993">
                  <c:v>53.67</c:v>
                </c:pt>
                <c:pt idx="2994">
                  <c:v>54.38</c:v>
                </c:pt>
                <c:pt idx="2995">
                  <c:v>54.39</c:v>
                </c:pt>
                <c:pt idx="2996">
                  <c:v>53.98</c:v>
                </c:pt>
                <c:pt idx="2997">
                  <c:v>53.77</c:v>
                </c:pt>
                <c:pt idx="2998">
                  <c:v>54.26</c:v>
                </c:pt>
                <c:pt idx="2999">
                  <c:v>53.95</c:v>
                </c:pt>
                <c:pt idx="3000">
                  <c:v>54.13</c:v>
                </c:pt>
                <c:pt idx="3001">
                  <c:v>54.34</c:v>
                </c:pt>
                <c:pt idx="3002">
                  <c:v>54.51</c:v>
                </c:pt>
                <c:pt idx="3003">
                  <c:v>55.05</c:v>
                </c:pt>
                <c:pt idx="3004">
                  <c:v>54.91</c:v>
                </c:pt>
                <c:pt idx="3005">
                  <c:v>55.2</c:v>
                </c:pt>
                <c:pt idx="3006">
                  <c:v>55.36</c:v>
                </c:pt>
                <c:pt idx="3007">
                  <c:v>54.91</c:v>
                </c:pt>
                <c:pt idx="3008">
                  <c:v>54.79</c:v>
                </c:pt>
                <c:pt idx="3009">
                  <c:v>54.31</c:v>
                </c:pt>
                <c:pt idx="3010">
                  <c:v>54.17</c:v>
                </c:pt>
                <c:pt idx="3011">
                  <c:v>54.08</c:v>
                </c:pt>
                <c:pt idx="3012">
                  <c:v>53.87</c:v>
                </c:pt>
                <c:pt idx="3013">
                  <c:v>54.56</c:v>
                </c:pt>
                <c:pt idx="3014">
                  <c:v>53.95</c:v>
                </c:pt>
                <c:pt idx="3015">
                  <c:v>54.06</c:v>
                </c:pt>
                <c:pt idx="3016">
                  <c:v>54.03</c:v>
                </c:pt>
                <c:pt idx="3017">
                  <c:v>53.47</c:v>
                </c:pt>
                <c:pt idx="3018">
                  <c:v>53.32</c:v>
                </c:pt>
                <c:pt idx="3019">
                  <c:v>53.76</c:v>
                </c:pt>
                <c:pt idx="3020">
                  <c:v>53.35</c:v>
                </c:pt>
                <c:pt idx="3021">
                  <c:v>53.25</c:v>
                </c:pt>
                <c:pt idx="3022">
                  <c:v>53.82</c:v>
                </c:pt>
                <c:pt idx="3023">
                  <c:v>53.92</c:v>
                </c:pt>
                <c:pt idx="3024">
                  <c:v>54.61</c:v>
                </c:pt>
                <c:pt idx="3025">
                  <c:v>54.41</c:v>
                </c:pt>
                <c:pt idx="3026">
                  <c:v>54.36</c:v>
                </c:pt>
                <c:pt idx="3027">
                  <c:v>54.56</c:v>
                </c:pt>
                <c:pt idx="3028">
                  <c:v>54</c:v>
                </c:pt>
                <c:pt idx="3029">
                  <c:v>53.57</c:v>
                </c:pt>
                <c:pt idx="3030">
                  <c:v>53.36</c:v>
                </c:pt>
                <c:pt idx="3031">
                  <c:v>53.52</c:v>
                </c:pt>
                <c:pt idx="3032">
                  <c:v>53.35</c:v>
                </c:pt>
                <c:pt idx="3033">
                  <c:v>53.82</c:v>
                </c:pt>
                <c:pt idx="3034">
                  <c:v>53.48</c:v>
                </c:pt>
                <c:pt idx="3035">
                  <c:v>54.08</c:v>
                </c:pt>
                <c:pt idx="3036">
                  <c:v>53.65</c:v>
                </c:pt>
                <c:pt idx="3037">
                  <c:v>53.82</c:v>
                </c:pt>
                <c:pt idx="3038">
                  <c:v>53.57</c:v>
                </c:pt>
                <c:pt idx="3039">
                  <c:v>53.54</c:v>
                </c:pt>
                <c:pt idx="3040">
                  <c:v>53.01</c:v>
                </c:pt>
                <c:pt idx="3041">
                  <c:v>53.15</c:v>
                </c:pt>
                <c:pt idx="3042">
                  <c:v>52.86</c:v>
                </c:pt>
                <c:pt idx="3043">
                  <c:v>52.66</c:v>
                </c:pt>
                <c:pt idx="3044">
                  <c:v>52.21</c:v>
                </c:pt>
                <c:pt idx="3045">
                  <c:v>51.97</c:v>
                </c:pt>
                <c:pt idx="3046">
                  <c:v>51.91</c:v>
                </c:pt>
                <c:pt idx="3047">
                  <c:v>51.83</c:v>
                </c:pt>
                <c:pt idx="3048">
                  <c:v>51.86</c:v>
                </c:pt>
                <c:pt idx="3049">
                  <c:v>52.04</c:v>
                </c:pt>
                <c:pt idx="3050">
                  <c:v>51.76</c:v>
                </c:pt>
                <c:pt idx="3051">
                  <c:v>51.2</c:v>
                </c:pt>
                <c:pt idx="3052">
                  <c:v>50.14</c:v>
                </c:pt>
                <c:pt idx="3053">
                  <c:v>50.55</c:v>
                </c:pt>
                <c:pt idx="3054">
                  <c:v>51</c:v>
                </c:pt>
                <c:pt idx="3055">
                  <c:v>50.97</c:v>
                </c:pt>
                <c:pt idx="3056">
                  <c:v>51.55</c:v>
                </c:pt>
                <c:pt idx="3057">
                  <c:v>51.3</c:v>
                </c:pt>
                <c:pt idx="3058">
                  <c:v>51.14</c:v>
                </c:pt>
                <c:pt idx="3059">
                  <c:v>50.22</c:v>
                </c:pt>
                <c:pt idx="3060">
                  <c:v>50.06</c:v>
                </c:pt>
                <c:pt idx="3061">
                  <c:v>50.86</c:v>
                </c:pt>
                <c:pt idx="3062">
                  <c:v>51.02</c:v>
                </c:pt>
                <c:pt idx="3063">
                  <c:v>50.41</c:v>
                </c:pt>
                <c:pt idx="3064">
                  <c:v>50.4</c:v>
                </c:pt>
                <c:pt idx="3065">
                  <c:v>50.43</c:v>
                </c:pt>
                <c:pt idx="3066">
                  <c:v>51.02</c:v>
                </c:pt>
                <c:pt idx="3067">
                  <c:v>52.22</c:v>
                </c:pt>
                <c:pt idx="3068">
                  <c:v>52.06</c:v>
                </c:pt>
                <c:pt idx="3069">
                  <c:v>51.79</c:v>
                </c:pt>
                <c:pt idx="3070">
                  <c:v>51.62</c:v>
                </c:pt>
                <c:pt idx="3071">
                  <c:v>51.6</c:v>
                </c:pt>
                <c:pt idx="3072">
                  <c:v>51.29</c:v>
                </c:pt>
                <c:pt idx="3073">
                  <c:v>51.41</c:v>
                </c:pt>
                <c:pt idx="3074">
                  <c:v>51.19</c:v>
                </c:pt>
                <c:pt idx="3075">
                  <c:v>51.06</c:v>
                </c:pt>
                <c:pt idx="3076">
                  <c:v>51.13</c:v>
                </c:pt>
                <c:pt idx="3077">
                  <c:v>50.96</c:v>
                </c:pt>
                <c:pt idx="3078">
                  <c:v>51.13</c:v>
                </c:pt>
                <c:pt idx="3079">
                  <c:v>51.67</c:v>
                </c:pt>
                <c:pt idx="3080">
                  <c:v>50.86</c:v>
                </c:pt>
                <c:pt idx="3081">
                  <c:v>50.35</c:v>
                </c:pt>
                <c:pt idx="3082">
                  <c:v>50.88</c:v>
                </c:pt>
                <c:pt idx="3083">
                  <c:v>49.52</c:v>
                </c:pt>
                <c:pt idx="3084">
                  <c:v>49.67</c:v>
                </c:pt>
                <c:pt idx="3085">
                  <c:v>50.41</c:v>
                </c:pt>
                <c:pt idx="3086">
                  <c:v>50.35</c:v>
                </c:pt>
                <c:pt idx="3087">
                  <c:v>50.54</c:v>
                </c:pt>
                <c:pt idx="3088">
                  <c:v>50.12</c:v>
                </c:pt>
                <c:pt idx="3089">
                  <c:v>49.43</c:v>
                </c:pt>
                <c:pt idx="3090">
                  <c:v>49.18</c:v>
                </c:pt>
                <c:pt idx="3091">
                  <c:v>48.92</c:v>
                </c:pt>
                <c:pt idx="3092">
                  <c:v>48.57</c:v>
                </c:pt>
                <c:pt idx="3093">
                  <c:v>48</c:v>
                </c:pt>
                <c:pt idx="3094">
                  <c:v>48.34</c:v>
                </c:pt>
                <c:pt idx="3095">
                  <c:v>48.07</c:v>
                </c:pt>
                <c:pt idx="3096">
                  <c:v>48.9</c:v>
                </c:pt>
                <c:pt idx="3097">
                  <c:v>49.57</c:v>
                </c:pt>
                <c:pt idx="3098">
                  <c:v>48.8</c:v>
                </c:pt>
                <c:pt idx="3099">
                  <c:v>50.03</c:v>
                </c:pt>
                <c:pt idx="3100">
                  <c:v>50.81</c:v>
                </c:pt>
                <c:pt idx="3101">
                  <c:v>50.68</c:v>
                </c:pt>
                <c:pt idx="3102">
                  <c:v>51.02</c:v>
                </c:pt>
                <c:pt idx="3103">
                  <c:v>51.55</c:v>
                </c:pt>
                <c:pt idx="3104">
                  <c:v>51.41</c:v>
                </c:pt>
                <c:pt idx="3105">
                  <c:v>50.98</c:v>
                </c:pt>
                <c:pt idx="3106">
                  <c:v>51.64</c:v>
                </c:pt>
                <c:pt idx="3107">
                  <c:v>51.24</c:v>
                </c:pt>
                <c:pt idx="3108">
                  <c:v>50.86</c:v>
                </c:pt>
                <c:pt idx="3109">
                  <c:v>51.22</c:v>
                </c:pt>
                <c:pt idx="3110">
                  <c:v>50.99</c:v>
                </c:pt>
                <c:pt idx="3111">
                  <c:v>50.78</c:v>
                </c:pt>
                <c:pt idx="3112">
                  <c:v>50.74</c:v>
                </c:pt>
                <c:pt idx="3113">
                  <c:v>50.4</c:v>
                </c:pt>
                <c:pt idx="3114">
                  <c:v>51.72</c:v>
                </c:pt>
                <c:pt idx="3115">
                  <c:v>51.72</c:v>
                </c:pt>
                <c:pt idx="3116">
                  <c:v>50.92</c:v>
                </c:pt>
                <c:pt idx="3117">
                  <c:v>50.56</c:v>
                </c:pt>
                <c:pt idx="3118">
                  <c:v>50.7</c:v>
                </c:pt>
                <c:pt idx="3119">
                  <c:v>50.02</c:v>
                </c:pt>
                <c:pt idx="3120">
                  <c:v>50.28</c:v>
                </c:pt>
                <c:pt idx="3121">
                  <c:v>51</c:v>
                </c:pt>
                <c:pt idx="3122">
                  <c:v>51.37</c:v>
                </c:pt>
                <c:pt idx="3123">
                  <c:v>51.3</c:v>
                </c:pt>
                <c:pt idx="3124">
                  <c:v>53.04</c:v>
                </c:pt>
                <c:pt idx="3125">
                  <c:v>53.704999999999998</c:v>
                </c:pt>
                <c:pt idx="3126">
                  <c:v>52.73</c:v>
                </c:pt>
                <c:pt idx="3127">
                  <c:v>52.12</c:v>
                </c:pt>
                <c:pt idx="3128">
                  <c:v>52.4</c:v>
                </c:pt>
                <c:pt idx="3129">
                  <c:v>52.48</c:v>
                </c:pt>
                <c:pt idx="3130">
                  <c:v>52.46</c:v>
                </c:pt>
                <c:pt idx="3131">
                  <c:v>52.58</c:v>
                </c:pt>
                <c:pt idx="3132">
                  <c:v>52.4</c:v>
                </c:pt>
                <c:pt idx="3133">
                  <c:v>53.23</c:v>
                </c:pt>
                <c:pt idx="3134">
                  <c:v>54.77</c:v>
                </c:pt>
                <c:pt idx="3135">
                  <c:v>54.02</c:v>
                </c:pt>
                <c:pt idx="3136">
                  <c:v>53.74</c:v>
                </c:pt>
                <c:pt idx="3137">
                  <c:v>53.64</c:v>
                </c:pt>
                <c:pt idx="3138">
                  <c:v>53.7</c:v>
                </c:pt>
                <c:pt idx="3139">
                  <c:v>53.61</c:v>
                </c:pt>
                <c:pt idx="3140">
                  <c:v>54.04</c:v>
                </c:pt>
                <c:pt idx="3141">
                  <c:v>54.04</c:v>
                </c:pt>
                <c:pt idx="3142">
                  <c:v>54.53</c:v>
                </c:pt>
                <c:pt idx="3143">
                  <c:v>54.49</c:v>
                </c:pt>
                <c:pt idx="3144">
                  <c:v>54.47</c:v>
                </c:pt>
                <c:pt idx="3145">
                  <c:v>54.52</c:v>
                </c:pt>
                <c:pt idx="3146">
                  <c:v>54.39</c:v>
                </c:pt>
                <c:pt idx="3147">
                  <c:v>54.11</c:v>
                </c:pt>
                <c:pt idx="3148">
                  <c:v>54.13</c:v>
                </c:pt>
                <c:pt idx="3149">
                  <c:v>54.64</c:v>
                </c:pt>
                <c:pt idx="3150">
                  <c:v>54.72</c:v>
                </c:pt>
                <c:pt idx="3151">
                  <c:v>55.02</c:v>
                </c:pt>
                <c:pt idx="3152">
                  <c:v>55.07</c:v>
                </c:pt>
                <c:pt idx="3153">
                  <c:v>55.38</c:v>
                </c:pt>
                <c:pt idx="3154">
                  <c:v>55.28</c:v>
                </c:pt>
                <c:pt idx="3155">
                  <c:v>55.53</c:v>
                </c:pt>
                <c:pt idx="3156">
                  <c:v>55.49</c:v>
                </c:pt>
                <c:pt idx="3157">
                  <c:v>55.49</c:v>
                </c:pt>
                <c:pt idx="3158">
                  <c:v>55.6</c:v>
                </c:pt>
                <c:pt idx="3159">
                  <c:v>55.91</c:v>
                </c:pt>
                <c:pt idx="3160">
                  <c:v>55.74</c:v>
                </c:pt>
                <c:pt idx="3161">
                  <c:v>55.51</c:v>
                </c:pt>
                <c:pt idx="3162">
                  <c:v>55.61</c:v>
                </c:pt>
                <c:pt idx="3163">
                  <c:v>55.58</c:v>
                </c:pt>
                <c:pt idx="3164">
                  <c:v>55.89</c:v>
                </c:pt>
                <c:pt idx="3165">
                  <c:v>55.62</c:v>
                </c:pt>
                <c:pt idx="3166">
                  <c:v>55.34</c:v>
                </c:pt>
                <c:pt idx="3167">
                  <c:v>55.94</c:v>
                </c:pt>
                <c:pt idx="3168">
                  <c:v>55.92</c:v>
                </c:pt>
                <c:pt idx="3169">
                  <c:v>55.99</c:v>
                </c:pt>
                <c:pt idx="3170">
                  <c:v>55.42</c:v>
                </c:pt>
                <c:pt idx="3171">
                  <c:v>53.9</c:v>
                </c:pt>
                <c:pt idx="3172">
                  <c:v>53.97</c:v>
                </c:pt>
                <c:pt idx="3173">
                  <c:v>53.63</c:v>
                </c:pt>
                <c:pt idx="3174">
                  <c:v>54.06</c:v>
                </c:pt>
                <c:pt idx="3175">
                  <c:v>54.15</c:v>
                </c:pt>
                <c:pt idx="3176">
                  <c:v>54.14</c:v>
                </c:pt>
                <c:pt idx="3177">
                  <c:v>53.96</c:v>
                </c:pt>
                <c:pt idx="3178">
                  <c:v>53.66</c:v>
                </c:pt>
                <c:pt idx="3179">
                  <c:v>53.59</c:v>
                </c:pt>
                <c:pt idx="3180">
                  <c:v>53.9</c:v>
                </c:pt>
                <c:pt idx="3181">
                  <c:v>54.07</c:v>
                </c:pt>
                <c:pt idx="3182">
                  <c:v>54.15</c:v>
                </c:pt>
                <c:pt idx="3183">
                  <c:v>53.92</c:v>
                </c:pt>
                <c:pt idx="3184">
                  <c:v>53.62</c:v>
                </c:pt>
                <c:pt idx="3185">
                  <c:v>53.83</c:v>
                </c:pt>
                <c:pt idx="3186">
                  <c:v>53.49</c:v>
                </c:pt>
                <c:pt idx="3187">
                  <c:v>53.47</c:v>
                </c:pt>
                <c:pt idx="3188">
                  <c:v>54.06</c:v>
                </c:pt>
                <c:pt idx="3189">
                  <c:v>53.56</c:v>
                </c:pt>
                <c:pt idx="3190">
                  <c:v>52.9</c:v>
                </c:pt>
                <c:pt idx="3191">
                  <c:v>53.08</c:v>
                </c:pt>
                <c:pt idx="3192">
                  <c:v>53.24</c:v>
                </c:pt>
                <c:pt idx="3193">
                  <c:v>53.25</c:v>
                </c:pt>
                <c:pt idx="3194">
                  <c:v>52.93</c:v>
                </c:pt>
                <c:pt idx="3195">
                  <c:v>53.45</c:v>
                </c:pt>
                <c:pt idx="3196">
                  <c:v>52.97</c:v>
                </c:pt>
                <c:pt idx="3197">
                  <c:v>54.27</c:v>
                </c:pt>
                <c:pt idx="3198">
                  <c:v>53.49</c:v>
                </c:pt>
                <c:pt idx="3199">
                  <c:v>53.48</c:v>
                </c:pt>
                <c:pt idx="3200">
                  <c:v>53.43</c:v>
                </c:pt>
                <c:pt idx="3201">
                  <c:v>52.61</c:v>
                </c:pt>
                <c:pt idx="3202">
                  <c:v>53.4</c:v>
                </c:pt>
                <c:pt idx="3203">
                  <c:v>53.61</c:v>
                </c:pt>
                <c:pt idx="3204">
                  <c:v>52.88</c:v>
                </c:pt>
                <c:pt idx="3205">
                  <c:v>52.94</c:v>
                </c:pt>
                <c:pt idx="3206">
                  <c:v>52.92</c:v>
                </c:pt>
                <c:pt idx="3207">
                  <c:v>53.86</c:v>
                </c:pt>
                <c:pt idx="3208">
                  <c:v>54.03</c:v>
                </c:pt>
                <c:pt idx="3209">
                  <c:v>53.68</c:v>
                </c:pt>
                <c:pt idx="3210">
                  <c:v>54.21</c:v>
                </c:pt>
                <c:pt idx="3211">
                  <c:v>55.01</c:v>
                </c:pt>
                <c:pt idx="3212">
                  <c:v>54.73</c:v>
                </c:pt>
                <c:pt idx="3213">
                  <c:v>54.21</c:v>
                </c:pt>
                <c:pt idx="3214">
                  <c:v>53.33</c:v>
                </c:pt>
                <c:pt idx="3215">
                  <c:v>53.6</c:v>
                </c:pt>
                <c:pt idx="3216">
                  <c:v>53.57</c:v>
                </c:pt>
                <c:pt idx="3217">
                  <c:v>53.69</c:v>
                </c:pt>
                <c:pt idx="3218">
                  <c:v>54.23</c:v>
                </c:pt>
                <c:pt idx="3219">
                  <c:v>53.45</c:v>
                </c:pt>
                <c:pt idx="3220">
                  <c:v>54.3</c:v>
                </c:pt>
                <c:pt idx="3221">
                  <c:v>54.11</c:v>
                </c:pt>
                <c:pt idx="3222">
                  <c:v>53.98</c:v>
                </c:pt>
                <c:pt idx="3223">
                  <c:v>53.6</c:v>
                </c:pt>
                <c:pt idx="3224">
                  <c:v>53.32</c:v>
                </c:pt>
                <c:pt idx="3225">
                  <c:v>53.34</c:v>
                </c:pt>
                <c:pt idx="3226">
                  <c:v>53.4</c:v>
                </c:pt>
                <c:pt idx="3227">
                  <c:v>52.85</c:v>
                </c:pt>
                <c:pt idx="3228">
                  <c:v>52.76</c:v>
                </c:pt>
                <c:pt idx="3229">
                  <c:v>53.32</c:v>
                </c:pt>
                <c:pt idx="3230">
                  <c:v>53.98</c:v>
                </c:pt>
                <c:pt idx="3231">
                  <c:v>54.07</c:v>
                </c:pt>
                <c:pt idx="3232">
                  <c:v>54.65</c:v>
                </c:pt>
                <c:pt idx="3233">
                  <c:v>54.69</c:v>
                </c:pt>
                <c:pt idx="3234">
                  <c:v>54.07</c:v>
                </c:pt>
                <c:pt idx="3235">
                  <c:v>54.41</c:v>
                </c:pt>
                <c:pt idx="3236">
                  <c:v>54.93</c:v>
                </c:pt>
                <c:pt idx="3237">
                  <c:v>54.24</c:v>
                </c:pt>
                <c:pt idx="3238">
                  <c:v>54.44</c:v>
                </c:pt>
                <c:pt idx="3239">
                  <c:v>54.57</c:v>
                </c:pt>
                <c:pt idx="3240">
                  <c:v>54.75</c:v>
                </c:pt>
                <c:pt idx="3241">
                  <c:v>54.55</c:v>
                </c:pt>
                <c:pt idx="3242">
                  <c:v>54.63</c:v>
                </c:pt>
                <c:pt idx="3243">
                  <c:v>54.96</c:v>
                </c:pt>
                <c:pt idx="3244">
                  <c:v>54.85</c:v>
                </c:pt>
                <c:pt idx="3245">
                  <c:v>54.68</c:v>
                </c:pt>
                <c:pt idx="3246">
                  <c:v>54.28</c:v>
                </c:pt>
                <c:pt idx="3247">
                  <c:v>54.54</c:v>
                </c:pt>
                <c:pt idx="3248">
                  <c:v>54.15</c:v>
                </c:pt>
                <c:pt idx="3249">
                  <c:v>53.66</c:v>
                </c:pt>
                <c:pt idx="3250">
                  <c:v>53.16</c:v>
                </c:pt>
                <c:pt idx="3251">
                  <c:v>53.2</c:v>
                </c:pt>
                <c:pt idx="3252">
                  <c:v>53.24</c:v>
                </c:pt>
                <c:pt idx="3253">
                  <c:v>52.97</c:v>
                </c:pt>
                <c:pt idx="3254">
                  <c:v>52.31</c:v>
                </c:pt>
                <c:pt idx="3255">
                  <c:v>52</c:v>
                </c:pt>
                <c:pt idx="3256">
                  <c:v>51.25</c:v>
                </c:pt>
                <c:pt idx="3257">
                  <c:v>51.28</c:v>
                </c:pt>
                <c:pt idx="3258">
                  <c:v>50.38</c:v>
                </c:pt>
                <c:pt idx="3259">
                  <c:v>49.9</c:v>
                </c:pt>
                <c:pt idx="3260">
                  <c:v>50.28</c:v>
                </c:pt>
                <c:pt idx="3261">
                  <c:v>49.68</c:v>
                </c:pt>
                <c:pt idx="3262">
                  <c:v>50.4</c:v>
                </c:pt>
                <c:pt idx="3263">
                  <c:v>49.9</c:v>
                </c:pt>
                <c:pt idx="3264">
                  <c:v>49.87</c:v>
                </c:pt>
                <c:pt idx="3265">
                  <c:v>49.84</c:v>
                </c:pt>
                <c:pt idx="3266">
                  <c:v>50.44</c:v>
                </c:pt>
                <c:pt idx="3267">
                  <c:v>50.48</c:v>
                </c:pt>
                <c:pt idx="3268">
                  <c:v>50.63</c:v>
                </c:pt>
                <c:pt idx="3269">
                  <c:v>51.7</c:v>
                </c:pt>
                <c:pt idx="3270">
                  <c:v>51.89</c:v>
                </c:pt>
                <c:pt idx="3271">
                  <c:v>51.22</c:v>
                </c:pt>
                <c:pt idx="3272">
                  <c:v>50.95</c:v>
                </c:pt>
                <c:pt idx="3273">
                  <c:v>50.19</c:v>
                </c:pt>
                <c:pt idx="3274">
                  <c:v>50.34</c:v>
                </c:pt>
                <c:pt idx="3275">
                  <c:v>49.61</c:v>
                </c:pt>
                <c:pt idx="3276">
                  <c:v>49.97</c:v>
                </c:pt>
                <c:pt idx="3277">
                  <c:v>49.74</c:v>
                </c:pt>
                <c:pt idx="3278">
                  <c:v>49.49</c:v>
                </c:pt>
                <c:pt idx="3279">
                  <c:v>49.48</c:v>
                </c:pt>
                <c:pt idx="3280">
                  <c:v>49.06</c:v>
                </c:pt>
                <c:pt idx="3281">
                  <c:v>49.08</c:v>
                </c:pt>
                <c:pt idx="3282">
                  <c:v>49</c:v>
                </c:pt>
                <c:pt idx="3283">
                  <c:v>49.09</c:v>
                </c:pt>
                <c:pt idx="3284">
                  <c:v>49.23</c:v>
                </c:pt>
                <c:pt idx="3285">
                  <c:v>49.5</c:v>
                </c:pt>
                <c:pt idx="3286">
                  <c:v>49.47</c:v>
                </c:pt>
                <c:pt idx="3287">
                  <c:v>50.7</c:v>
                </c:pt>
                <c:pt idx="3288">
                  <c:v>50.4</c:v>
                </c:pt>
                <c:pt idx="3289">
                  <c:v>50.99</c:v>
                </c:pt>
                <c:pt idx="3290">
                  <c:v>50.91</c:v>
                </c:pt>
                <c:pt idx="3291">
                  <c:v>50.11</c:v>
                </c:pt>
                <c:pt idx="3292">
                  <c:v>49.96</c:v>
                </c:pt>
                <c:pt idx="3293">
                  <c:v>50.04</c:v>
                </c:pt>
                <c:pt idx="3294">
                  <c:v>49.93</c:v>
                </c:pt>
                <c:pt idx="3295">
                  <c:v>50.38</c:v>
                </c:pt>
                <c:pt idx="3296">
                  <c:v>50.72</c:v>
                </c:pt>
                <c:pt idx="3297">
                  <c:v>51.03</c:v>
                </c:pt>
                <c:pt idx="3298">
                  <c:v>51.11</c:v>
                </c:pt>
                <c:pt idx="3299">
                  <c:v>51.4</c:v>
                </c:pt>
                <c:pt idx="3300">
                  <c:v>51.68</c:v>
                </c:pt>
                <c:pt idx="3301">
                  <c:v>51.74</c:v>
                </c:pt>
                <c:pt idx="3302">
                  <c:v>50.92</c:v>
                </c:pt>
                <c:pt idx="3303">
                  <c:v>50.97</c:v>
                </c:pt>
                <c:pt idx="3304">
                  <c:v>50.87</c:v>
                </c:pt>
                <c:pt idx="3305">
                  <c:v>51.13</c:v>
                </c:pt>
                <c:pt idx="3306">
                  <c:v>51.24</c:v>
                </c:pt>
                <c:pt idx="3307">
                  <c:v>51.8</c:v>
                </c:pt>
                <c:pt idx="3308">
                  <c:v>51.67</c:v>
                </c:pt>
                <c:pt idx="3309">
                  <c:v>51.55</c:v>
                </c:pt>
                <c:pt idx="3310">
                  <c:v>51.36</c:v>
                </c:pt>
                <c:pt idx="3311">
                  <c:v>51.71</c:v>
                </c:pt>
                <c:pt idx="3312">
                  <c:v>51.67</c:v>
                </c:pt>
                <c:pt idx="3313">
                  <c:v>51.36</c:v>
                </c:pt>
                <c:pt idx="3314">
                  <c:v>51.57</c:v>
                </c:pt>
                <c:pt idx="3315">
                  <c:v>51.79</c:v>
                </c:pt>
                <c:pt idx="3316">
                  <c:v>51.88</c:v>
                </c:pt>
                <c:pt idx="3317">
                  <c:v>50.51</c:v>
                </c:pt>
                <c:pt idx="3318">
                  <c:v>50.04</c:v>
                </c:pt>
                <c:pt idx="3319">
                  <c:v>49.72</c:v>
                </c:pt>
                <c:pt idx="3320">
                  <c:v>49.29</c:v>
                </c:pt>
                <c:pt idx="3321">
                  <c:v>48.98</c:v>
                </c:pt>
                <c:pt idx="3322">
                  <c:v>49.2</c:v>
                </c:pt>
                <c:pt idx="3323">
                  <c:v>49.85</c:v>
                </c:pt>
                <c:pt idx="3324">
                  <c:v>49.84</c:v>
                </c:pt>
                <c:pt idx="3325">
                  <c:v>49.88</c:v>
                </c:pt>
                <c:pt idx="3326">
                  <c:v>49.98</c:v>
                </c:pt>
                <c:pt idx="3327">
                  <c:v>49.37</c:v>
                </c:pt>
                <c:pt idx="3328">
                  <c:v>48.92</c:v>
                </c:pt>
                <c:pt idx="3329">
                  <c:v>48.97</c:v>
                </c:pt>
                <c:pt idx="3330">
                  <c:v>48.94</c:v>
                </c:pt>
                <c:pt idx="3331">
                  <c:v>48.76</c:v>
                </c:pt>
                <c:pt idx="3332">
                  <c:v>49.17</c:v>
                </c:pt>
                <c:pt idx="3333">
                  <c:v>48.86</c:v>
                </c:pt>
                <c:pt idx="3334">
                  <c:v>48.82</c:v>
                </c:pt>
                <c:pt idx="3335">
                  <c:v>48.49</c:v>
                </c:pt>
                <c:pt idx="3336">
                  <c:v>48.51</c:v>
                </c:pt>
                <c:pt idx="3337">
                  <c:v>48.55</c:v>
                </c:pt>
                <c:pt idx="3338">
                  <c:v>48.13</c:v>
                </c:pt>
                <c:pt idx="3339">
                  <c:v>47.83</c:v>
                </c:pt>
                <c:pt idx="3340">
                  <c:v>47.57</c:v>
                </c:pt>
                <c:pt idx="3341">
                  <c:v>48.08</c:v>
                </c:pt>
                <c:pt idx="3342">
                  <c:v>48.37</c:v>
                </c:pt>
                <c:pt idx="3343">
                  <c:v>47.84</c:v>
                </c:pt>
                <c:pt idx="3344">
                  <c:v>47.73</c:v>
                </c:pt>
                <c:pt idx="3345">
                  <c:v>47.79</c:v>
                </c:pt>
                <c:pt idx="3346">
                  <c:v>48.37</c:v>
                </c:pt>
                <c:pt idx="3347">
                  <c:v>48.44</c:v>
                </c:pt>
                <c:pt idx="3348">
                  <c:v>48.76</c:v>
                </c:pt>
                <c:pt idx="3349">
                  <c:v>48.63</c:v>
                </c:pt>
                <c:pt idx="3350">
                  <c:v>49.15</c:v>
                </c:pt>
                <c:pt idx="3351">
                  <c:v>48.51</c:v>
                </c:pt>
                <c:pt idx="3352">
                  <c:v>48.35</c:v>
                </c:pt>
                <c:pt idx="3353">
                  <c:v>48.59</c:v>
                </c:pt>
                <c:pt idx="3354">
                  <c:v>48.17</c:v>
                </c:pt>
                <c:pt idx="3355">
                  <c:v>48.68</c:v>
                </c:pt>
                <c:pt idx="3356">
                  <c:v>48.56</c:v>
                </c:pt>
                <c:pt idx="3357">
                  <c:v>48.25</c:v>
                </c:pt>
                <c:pt idx="3358">
                  <c:v>48.46</c:v>
                </c:pt>
                <c:pt idx="3359">
                  <c:v>49.84</c:v>
                </c:pt>
                <c:pt idx="3360">
                  <c:v>49.32</c:v>
                </c:pt>
                <c:pt idx="3361">
                  <c:v>50.06</c:v>
                </c:pt>
                <c:pt idx="3362">
                  <c:v>50.61</c:v>
                </c:pt>
                <c:pt idx="3363">
                  <c:v>50.81</c:v>
                </c:pt>
                <c:pt idx="3364">
                  <c:v>51.07</c:v>
                </c:pt>
                <c:pt idx="3365">
                  <c:v>50.87</c:v>
                </c:pt>
                <c:pt idx="3366">
                  <c:v>50.88</c:v>
                </c:pt>
                <c:pt idx="3367">
                  <c:v>49.93</c:v>
                </c:pt>
                <c:pt idx="3368">
                  <c:v>50.59</c:v>
                </c:pt>
                <c:pt idx="3369">
                  <c:v>49.74</c:v>
                </c:pt>
                <c:pt idx="3370">
                  <c:v>49.55</c:v>
                </c:pt>
                <c:pt idx="3371">
                  <c:v>49.32</c:v>
                </c:pt>
                <c:pt idx="3372">
                  <c:v>50</c:v>
                </c:pt>
                <c:pt idx="3373">
                  <c:v>49.25</c:v>
                </c:pt>
                <c:pt idx="3374">
                  <c:v>49.11</c:v>
                </c:pt>
                <c:pt idx="3375">
                  <c:v>48.94</c:v>
                </c:pt>
                <c:pt idx="3376">
                  <c:v>49.36</c:v>
                </c:pt>
                <c:pt idx="3377">
                  <c:v>49.92</c:v>
                </c:pt>
                <c:pt idx="3378">
                  <c:v>48.15</c:v>
                </c:pt>
                <c:pt idx="3379">
                  <c:v>49.1</c:v>
                </c:pt>
                <c:pt idx="3380">
                  <c:v>50.03</c:v>
                </c:pt>
                <c:pt idx="3381">
                  <c:v>50.9</c:v>
                </c:pt>
                <c:pt idx="3382">
                  <c:v>50.63</c:v>
                </c:pt>
                <c:pt idx="3383">
                  <c:v>50.14</c:v>
                </c:pt>
                <c:pt idx="3384">
                  <c:v>49.89</c:v>
                </c:pt>
                <c:pt idx="3385">
                  <c:v>49.51</c:v>
                </c:pt>
                <c:pt idx="3386">
                  <c:v>50.46</c:v>
                </c:pt>
                <c:pt idx="3387">
                  <c:v>50.84</c:v>
                </c:pt>
                <c:pt idx="3388">
                  <c:v>50.05</c:v>
                </c:pt>
                <c:pt idx="3389">
                  <c:v>50.4</c:v>
                </c:pt>
                <c:pt idx="3390">
                  <c:v>50.45</c:v>
                </c:pt>
                <c:pt idx="3391">
                  <c:v>48.47</c:v>
                </c:pt>
                <c:pt idx="3392">
                  <c:v>48.51</c:v>
                </c:pt>
                <c:pt idx="3393">
                  <c:v>47.87</c:v>
                </c:pt>
                <c:pt idx="3394">
                  <c:v>48.86</c:v>
                </c:pt>
                <c:pt idx="3395">
                  <c:v>48.96</c:v>
                </c:pt>
                <c:pt idx="3396">
                  <c:v>49.83</c:v>
                </c:pt>
                <c:pt idx="3397">
                  <c:v>49.27</c:v>
                </c:pt>
                <c:pt idx="3398">
                  <c:v>50.2</c:v>
                </c:pt>
                <c:pt idx="3399">
                  <c:v>50.78</c:v>
                </c:pt>
                <c:pt idx="3400">
                  <c:v>51.29</c:v>
                </c:pt>
                <c:pt idx="3401">
                  <c:v>51.12</c:v>
                </c:pt>
                <c:pt idx="3402">
                  <c:v>51.53</c:v>
                </c:pt>
                <c:pt idx="3403">
                  <c:v>50.66</c:v>
                </c:pt>
                <c:pt idx="3404">
                  <c:v>52.61</c:v>
                </c:pt>
                <c:pt idx="3405">
                  <c:v>52.39</c:v>
                </c:pt>
                <c:pt idx="3406">
                  <c:v>53.43</c:v>
                </c:pt>
                <c:pt idx="3407">
                  <c:v>53.8</c:v>
                </c:pt>
                <c:pt idx="3408">
                  <c:v>53.64</c:v>
                </c:pt>
                <c:pt idx="3409">
                  <c:v>52.82</c:v>
                </c:pt>
                <c:pt idx="3410">
                  <c:v>52.1</c:v>
                </c:pt>
                <c:pt idx="3411">
                  <c:v>51.76</c:v>
                </c:pt>
                <c:pt idx="3412">
                  <c:v>52.57</c:v>
                </c:pt>
                <c:pt idx="3413">
                  <c:v>52.76</c:v>
                </c:pt>
                <c:pt idx="3414">
                  <c:v>51.68</c:v>
                </c:pt>
                <c:pt idx="3415">
                  <c:v>51.08</c:v>
                </c:pt>
                <c:pt idx="3416">
                  <c:v>51.48</c:v>
                </c:pt>
                <c:pt idx="3417">
                  <c:v>49.59</c:v>
                </c:pt>
                <c:pt idx="3418">
                  <c:v>49.95</c:v>
                </c:pt>
                <c:pt idx="3419">
                  <c:v>50.44</c:v>
                </c:pt>
                <c:pt idx="3420">
                  <c:v>50</c:v>
                </c:pt>
                <c:pt idx="3421">
                  <c:v>48.8</c:v>
                </c:pt>
                <c:pt idx="3422">
                  <c:v>49.19</c:v>
                </c:pt>
                <c:pt idx="3423">
                  <c:v>48.94</c:v>
                </c:pt>
                <c:pt idx="3424">
                  <c:v>47.46</c:v>
                </c:pt>
                <c:pt idx="3425">
                  <c:v>48.67</c:v>
                </c:pt>
                <c:pt idx="3426">
                  <c:v>47.51</c:v>
                </c:pt>
                <c:pt idx="3427">
                  <c:v>48.91</c:v>
                </c:pt>
                <c:pt idx="3428">
                  <c:v>49.75</c:v>
                </c:pt>
                <c:pt idx="3429">
                  <c:v>48.49</c:v>
                </c:pt>
                <c:pt idx="3430">
                  <c:v>47.38</c:v>
                </c:pt>
                <c:pt idx="3431">
                  <c:v>48.04</c:v>
                </c:pt>
                <c:pt idx="3432">
                  <c:v>49.24</c:v>
                </c:pt>
                <c:pt idx="3433">
                  <c:v>48.25</c:v>
                </c:pt>
                <c:pt idx="3434">
                  <c:v>49.21</c:v>
                </c:pt>
                <c:pt idx="3435">
                  <c:v>50.01</c:v>
                </c:pt>
                <c:pt idx="3436">
                  <c:v>48.88</c:v>
                </c:pt>
                <c:pt idx="3437">
                  <c:v>50.02</c:v>
                </c:pt>
                <c:pt idx="3438">
                  <c:v>50.45</c:v>
                </c:pt>
                <c:pt idx="3439">
                  <c:v>50</c:v>
                </c:pt>
                <c:pt idx="3440">
                  <c:v>48.24</c:v>
                </c:pt>
                <c:pt idx="3441">
                  <c:v>46.53</c:v>
                </c:pt>
                <c:pt idx="3442">
                  <c:v>48.13</c:v>
                </c:pt>
                <c:pt idx="3443">
                  <c:v>48.23</c:v>
                </c:pt>
                <c:pt idx="3444">
                  <c:v>47.72</c:v>
                </c:pt>
                <c:pt idx="3445">
                  <c:v>49.28</c:v>
                </c:pt>
                <c:pt idx="3446">
                  <c:v>49.63</c:v>
                </c:pt>
                <c:pt idx="3447">
                  <c:v>48.56</c:v>
                </c:pt>
                <c:pt idx="3448">
                  <c:v>46.42</c:v>
                </c:pt>
                <c:pt idx="3449">
                  <c:v>47.81</c:v>
                </c:pt>
                <c:pt idx="3450">
                  <c:v>46.57</c:v>
                </c:pt>
                <c:pt idx="3451">
                  <c:v>47.12</c:v>
                </c:pt>
                <c:pt idx="3452">
                  <c:v>47.86</c:v>
                </c:pt>
                <c:pt idx="3453">
                  <c:v>48.73</c:v>
                </c:pt>
                <c:pt idx="3454">
                  <c:v>48.79</c:v>
                </c:pt>
                <c:pt idx="3455">
                  <c:v>48.6</c:v>
                </c:pt>
                <c:pt idx="3456">
                  <c:v>48.35</c:v>
                </c:pt>
                <c:pt idx="3457">
                  <c:v>48.87</c:v>
                </c:pt>
                <c:pt idx="3458">
                  <c:v>49.14</c:v>
                </c:pt>
                <c:pt idx="3459">
                  <c:v>50.56</c:v>
                </c:pt>
                <c:pt idx="3460">
                  <c:v>51.56</c:v>
                </c:pt>
                <c:pt idx="3461">
                  <c:v>51.35</c:v>
                </c:pt>
                <c:pt idx="3462">
                  <c:v>51.56</c:v>
                </c:pt>
                <c:pt idx="3463">
                  <c:v>52.12</c:v>
                </c:pt>
                <c:pt idx="3464">
                  <c:v>51.39</c:v>
                </c:pt>
                <c:pt idx="3465">
                  <c:v>51.58</c:v>
                </c:pt>
                <c:pt idx="3466">
                  <c:v>51.38</c:v>
                </c:pt>
                <c:pt idx="3467">
                  <c:v>55.54</c:v>
                </c:pt>
                <c:pt idx="3468">
                  <c:v>56.02</c:v>
                </c:pt>
                <c:pt idx="3469">
                  <c:v>56.52</c:v>
                </c:pt>
                <c:pt idx="3470">
                  <c:v>57.18</c:v>
                </c:pt>
                <c:pt idx="3471">
                  <c:v>56.06</c:v>
                </c:pt>
                <c:pt idx="3472">
                  <c:v>55.05</c:v>
                </c:pt>
                <c:pt idx="3473">
                  <c:v>55.11</c:v>
                </c:pt>
                <c:pt idx="3474">
                  <c:v>55.35</c:v>
                </c:pt>
                <c:pt idx="3475">
                  <c:v>55.44</c:v>
                </c:pt>
                <c:pt idx="3476">
                  <c:v>55.29</c:v>
                </c:pt>
                <c:pt idx="3477">
                  <c:v>55.99</c:v>
                </c:pt>
                <c:pt idx="3478">
                  <c:v>55.74</c:v>
                </c:pt>
                <c:pt idx="3479">
                  <c:v>55.41</c:v>
                </c:pt>
                <c:pt idx="3480">
                  <c:v>55.19</c:v>
                </c:pt>
                <c:pt idx="3481">
                  <c:v>55.24</c:v>
                </c:pt>
                <c:pt idx="3482">
                  <c:v>54.71</c:v>
                </c:pt>
                <c:pt idx="3483">
                  <c:v>54.63</c:v>
                </c:pt>
                <c:pt idx="3484">
                  <c:v>54.79</c:v>
                </c:pt>
                <c:pt idx="3485">
                  <c:v>55.25</c:v>
                </c:pt>
                <c:pt idx="3486">
                  <c:v>55.81</c:v>
                </c:pt>
                <c:pt idx="3487">
                  <c:v>57.56</c:v>
                </c:pt>
                <c:pt idx="3488">
                  <c:v>58.21</c:v>
                </c:pt>
                <c:pt idx="3489">
                  <c:v>55.11</c:v>
                </c:pt>
                <c:pt idx="3490">
                  <c:v>54.38</c:v>
                </c:pt>
                <c:pt idx="3491">
                  <c:v>53.45</c:v>
                </c:pt>
                <c:pt idx="3492">
                  <c:v>53.01</c:v>
                </c:pt>
                <c:pt idx="3493">
                  <c:v>55.88</c:v>
                </c:pt>
                <c:pt idx="3494">
                  <c:v>56.69</c:v>
                </c:pt>
                <c:pt idx="3495">
                  <c:v>54.68</c:v>
                </c:pt>
                <c:pt idx="3496">
                  <c:v>52.77</c:v>
                </c:pt>
                <c:pt idx="3497">
                  <c:v>52.92</c:v>
                </c:pt>
                <c:pt idx="3498">
                  <c:v>50.66</c:v>
                </c:pt>
                <c:pt idx="3499">
                  <c:v>51</c:v>
                </c:pt>
                <c:pt idx="3500">
                  <c:v>52.72</c:v>
                </c:pt>
                <c:pt idx="3501">
                  <c:v>51.81</c:v>
                </c:pt>
                <c:pt idx="3502">
                  <c:v>52.71</c:v>
                </c:pt>
                <c:pt idx="3503">
                  <c:v>54.93</c:v>
                </c:pt>
                <c:pt idx="3504">
                  <c:v>52.62</c:v>
                </c:pt>
                <c:pt idx="3505">
                  <c:v>54.75</c:v>
                </c:pt>
                <c:pt idx="3506">
                  <c:v>55.18</c:v>
                </c:pt>
                <c:pt idx="3507">
                  <c:v>54.39</c:v>
                </c:pt>
                <c:pt idx="3508">
                  <c:v>53.49</c:v>
                </c:pt>
                <c:pt idx="3509">
                  <c:v>54.13</c:v>
                </c:pt>
                <c:pt idx="3510">
                  <c:v>56.13</c:v>
                </c:pt>
                <c:pt idx="3511">
                  <c:v>55.97</c:v>
                </c:pt>
                <c:pt idx="3512">
                  <c:v>55.81</c:v>
                </c:pt>
                <c:pt idx="3513">
                  <c:v>54.75</c:v>
                </c:pt>
                <c:pt idx="3514">
                  <c:v>55.02</c:v>
                </c:pt>
                <c:pt idx="3515">
                  <c:v>55.17</c:v>
                </c:pt>
                <c:pt idx="3516">
                  <c:v>49.67</c:v>
                </c:pt>
                <c:pt idx="3517">
                  <c:v>51.4</c:v>
                </c:pt>
                <c:pt idx="3518">
                  <c:v>52.76</c:v>
                </c:pt>
                <c:pt idx="3519">
                  <c:v>52.27</c:v>
                </c:pt>
                <c:pt idx="3520">
                  <c:v>53.67</c:v>
                </c:pt>
                <c:pt idx="3521">
                  <c:v>54.43</c:v>
                </c:pt>
                <c:pt idx="3522">
                  <c:v>53.77</c:v>
                </c:pt>
                <c:pt idx="3523">
                  <c:v>54.62</c:v>
                </c:pt>
                <c:pt idx="3524">
                  <c:v>50.05</c:v>
                </c:pt>
                <c:pt idx="3525">
                  <c:v>54.44</c:v>
                </c:pt>
                <c:pt idx="3526">
                  <c:v>54.5</c:v>
                </c:pt>
                <c:pt idx="3527">
                  <c:v>50.95</c:v>
                </c:pt>
                <c:pt idx="3528">
                  <c:v>51.39</c:v>
                </c:pt>
                <c:pt idx="3529">
                  <c:v>54.55</c:v>
                </c:pt>
                <c:pt idx="3530">
                  <c:v>54.84</c:v>
                </c:pt>
                <c:pt idx="3531">
                  <c:v>57.9</c:v>
                </c:pt>
                <c:pt idx="3532">
                  <c:v>59.73</c:v>
                </c:pt>
                <c:pt idx="3533">
                  <c:v>58.85</c:v>
                </c:pt>
                <c:pt idx="3534">
                  <c:v>59.66</c:v>
                </c:pt>
                <c:pt idx="3535">
                  <c:v>59.89</c:v>
                </c:pt>
                <c:pt idx="3536">
                  <c:v>58.45</c:v>
                </c:pt>
                <c:pt idx="3537">
                  <c:v>60.71</c:v>
                </c:pt>
                <c:pt idx="3538">
                  <c:v>60.12</c:v>
                </c:pt>
                <c:pt idx="3539">
                  <c:v>58.92</c:v>
                </c:pt>
                <c:pt idx="3540">
                  <c:v>58.4</c:v>
                </c:pt>
                <c:pt idx="3541">
                  <c:v>58.89</c:v>
                </c:pt>
                <c:pt idx="3542">
                  <c:v>59.7</c:v>
                </c:pt>
                <c:pt idx="3543">
                  <c:v>61.48</c:v>
                </c:pt>
                <c:pt idx="3544">
                  <c:v>59.64</c:v>
                </c:pt>
                <c:pt idx="3545">
                  <c:v>62.14</c:v>
                </c:pt>
                <c:pt idx="3546">
                  <c:v>61.63</c:v>
                </c:pt>
                <c:pt idx="3547">
                  <c:v>62.41</c:v>
                </c:pt>
                <c:pt idx="3548">
                  <c:v>63.17</c:v>
                </c:pt>
                <c:pt idx="3549">
                  <c:v>62.02</c:v>
                </c:pt>
                <c:pt idx="3550">
                  <c:v>61.13</c:v>
                </c:pt>
                <c:pt idx="3551">
                  <c:v>62</c:v>
                </c:pt>
                <c:pt idx="3552">
                  <c:v>60.74</c:v>
                </c:pt>
                <c:pt idx="3553">
                  <c:v>59.78</c:v>
                </c:pt>
                <c:pt idx="3554">
                  <c:v>59.79</c:v>
                </c:pt>
                <c:pt idx="3555">
                  <c:v>59.65</c:v>
                </c:pt>
                <c:pt idx="3556">
                  <c:v>59.07</c:v>
                </c:pt>
                <c:pt idx="3557">
                  <c:v>59.88</c:v>
                </c:pt>
                <c:pt idx="3558">
                  <c:v>59.29</c:v>
                </c:pt>
                <c:pt idx="3559">
                  <c:v>59</c:v>
                </c:pt>
                <c:pt idx="3560">
                  <c:v>58.55</c:v>
                </c:pt>
                <c:pt idx="3561">
                  <c:v>59.44</c:v>
                </c:pt>
                <c:pt idx="3562">
                  <c:v>58.5</c:v>
                </c:pt>
                <c:pt idx="3563">
                  <c:v>58.36</c:v>
                </c:pt>
                <c:pt idx="3564">
                  <c:v>58.2</c:v>
                </c:pt>
                <c:pt idx="3565">
                  <c:v>58.83</c:v>
                </c:pt>
                <c:pt idx="3566">
                  <c:v>59.37</c:v>
                </c:pt>
                <c:pt idx="3567">
                  <c:v>58.1</c:v>
                </c:pt>
                <c:pt idx="3568">
                  <c:v>57.88</c:v>
                </c:pt>
                <c:pt idx="3569">
                  <c:v>59.25</c:v>
                </c:pt>
                <c:pt idx="3570">
                  <c:v>58.56</c:v>
                </c:pt>
                <c:pt idx="3571">
                  <c:v>57.86</c:v>
                </c:pt>
                <c:pt idx="3572">
                  <c:v>56.96</c:v>
                </c:pt>
                <c:pt idx="3573">
                  <c:v>60.76</c:v>
                </c:pt>
                <c:pt idx="3574">
                  <c:v>60.34</c:v>
                </c:pt>
                <c:pt idx="3575">
                  <c:v>58.43</c:v>
                </c:pt>
                <c:pt idx="3576">
                  <c:v>57.75</c:v>
                </c:pt>
                <c:pt idx="3577">
                  <c:v>58.62</c:v>
                </c:pt>
                <c:pt idx="3578">
                  <c:v>58.56</c:v>
                </c:pt>
                <c:pt idx="3579">
                  <c:v>57.45</c:v>
                </c:pt>
                <c:pt idx="3580">
                  <c:v>56.02</c:v>
                </c:pt>
                <c:pt idx="3581">
                  <c:v>56.83</c:v>
                </c:pt>
                <c:pt idx="3582">
                  <c:v>56.97</c:v>
                </c:pt>
                <c:pt idx="3583">
                  <c:v>58.09</c:v>
                </c:pt>
                <c:pt idx="3584">
                  <c:v>59.06</c:v>
                </c:pt>
                <c:pt idx="3585">
                  <c:v>57.31</c:v>
                </c:pt>
                <c:pt idx="3586">
                  <c:v>57.92</c:v>
                </c:pt>
                <c:pt idx="3587">
                  <c:v>57.68</c:v>
                </c:pt>
                <c:pt idx="3588">
                  <c:v>56.96</c:v>
                </c:pt>
                <c:pt idx="3589">
                  <c:v>56.24</c:v>
                </c:pt>
                <c:pt idx="3590">
                  <c:v>56.31</c:v>
                </c:pt>
                <c:pt idx="3591">
                  <c:v>56.29</c:v>
                </c:pt>
                <c:pt idx="3592">
                  <c:v>57.21</c:v>
                </c:pt>
                <c:pt idx="3593">
                  <c:v>57.67</c:v>
                </c:pt>
                <c:pt idx="3594">
                  <c:v>59.11</c:v>
                </c:pt>
                <c:pt idx="3595">
                  <c:v>56.91</c:v>
                </c:pt>
                <c:pt idx="3596">
                  <c:v>56.6</c:v>
                </c:pt>
                <c:pt idx="3597">
                  <c:v>56.5</c:v>
                </c:pt>
                <c:pt idx="3598">
                  <c:v>57.03</c:v>
                </c:pt>
                <c:pt idx="3599">
                  <c:v>56.2</c:v>
                </c:pt>
                <c:pt idx="3600">
                  <c:v>56.3</c:v>
                </c:pt>
                <c:pt idx="3601">
                  <c:v>56.83</c:v>
                </c:pt>
                <c:pt idx="3602">
                  <c:v>58.12</c:v>
                </c:pt>
                <c:pt idx="3603">
                  <c:v>57.32</c:v>
                </c:pt>
                <c:pt idx="3604">
                  <c:v>56.64</c:v>
                </c:pt>
                <c:pt idx="3605">
                  <c:v>56.26</c:v>
                </c:pt>
                <c:pt idx="3606">
                  <c:v>57.69</c:v>
                </c:pt>
                <c:pt idx="3607">
                  <c:v>57.67</c:v>
                </c:pt>
                <c:pt idx="3608">
                  <c:v>58.69</c:v>
                </c:pt>
                <c:pt idx="3609">
                  <c:v>59.31</c:v>
                </c:pt>
                <c:pt idx="3610">
                  <c:v>59.18</c:v>
                </c:pt>
                <c:pt idx="3611">
                  <c:v>59.11</c:v>
                </c:pt>
                <c:pt idx="3612">
                  <c:v>58.52</c:v>
                </c:pt>
                <c:pt idx="3613">
                  <c:v>59.78</c:v>
                </c:pt>
                <c:pt idx="3614">
                  <c:v>59.57</c:v>
                </c:pt>
                <c:pt idx="3615">
                  <c:v>58.37</c:v>
                </c:pt>
                <c:pt idx="3616">
                  <c:v>59.8</c:v>
                </c:pt>
                <c:pt idx="3617">
                  <c:v>57.68</c:v>
                </c:pt>
                <c:pt idx="3618">
                  <c:v>57.77</c:v>
                </c:pt>
                <c:pt idx="3619">
                  <c:v>57.2</c:v>
                </c:pt>
                <c:pt idx="3620">
                  <c:v>57.74</c:v>
                </c:pt>
                <c:pt idx="3621">
                  <c:v>57.94</c:v>
                </c:pt>
                <c:pt idx="3622">
                  <c:v>57.09</c:v>
                </c:pt>
                <c:pt idx="3623">
                  <c:v>56.4</c:v>
                </c:pt>
                <c:pt idx="3624">
                  <c:v>55.75</c:v>
                </c:pt>
                <c:pt idx="3625">
                  <c:v>56.05</c:v>
                </c:pt>
                <c:pt idx="3626">
                  <c:v>55.23</c:v>
                </c:pt>
                <c:pt idx="3627">
                  <c:v>55.95</c:v>
                </c:pt>
                <c:pt idx="3628">
                  <c:v>56.4</c:v>
                </c:pt>
                <c:pt idx="3629">
                  <c:v>57.04</c:v>
                </c:pt>
                <c:pt idx="3630">
                  <c:v>57.12</c:v>
                </c:pt>
                <c:pt idx="3631">
                  <c:v>57.45</c:v>
                </c:pt>
                <c:pt idx="3632">
                  <c:v>56.65</c:v>
                </c:pt>
                <c:pt idx="3633">
                  <c:v>58.02</c:v>
                </c:pt>
                <c:pt idx="3634">
                  <c:v>57.18</c:v>
                </c:pt>
                <c:pt idx="3635">
                  <c:v>57.16</c:v>
                </c:pt>
                <c:pt idx="3636">
                  <c:v>56.83</c:v>
                </c:pt>
                <c:pt idx="3637">
                  <c:v>56.35</c:v>
                </c:pt>
                <c:pt idx="3638">
                  <c:v>56.97</c:v>
                </c:pt>
                <c:pt idx="3639">
                  <c:v>57.5</c:v>
                </c:pt>
                <c:pt idx="3640">
                  <c:v>58.07</c:v>
                </c:pt>
                <c:pt idx="3641">
                  <c:v>57.98</c:v>
                </c:pt>
                <c:pt idx="3642">
                  <c:v>58.61</c:v>
                </c:pt>
                <c:pt idx="3643">
                  <c:v>57.35</c:v>
                </c:pt>
                <c:pt idx="3644">
                  <c:v>57.65</c:v>
                </c:pt>
                <c:pt idx="3645">
                  <c:v>57.45</c:v>
                </c:pt>
                <c:pt idx="3646">
                  <c:v>56.92</c:v>
                </c:pt>
                <c:pt idx="3647">
                  <c:v>56.55</c:v>
                </c:pt>
                <c:pt idx="3648">
                  <c:v>56.38</c:v>
                </c:pt>
                <c:pt idx="3649">
                  <c:v>56.31</c:v>
                </c:pt>
                <c:pt idx="3650">
                  <c:v>56.67</c:v>
                </c:pt>
                <c:pt idx="3651">
                  <c:v>57.07</c:v>
                </c:pt>
                <c:pt idx="3652">
                  <c:v>56.27</c:v>
                </c:pt>
                <c:pt idx="3653">
                  <c:v>55.15</c:v>
                </c:pt>
                <c:pt idx="3654">
                  <c:v>54.8</c:v>
                </c:pt>
                <c:pt idx="3655">
                  <c:v>54.66</c:v>
                </c:pt>
                <c:pt idx="3656">
                  <c:v>54.14</c:v>
                </c:pt>
                <c:pt idx="3657">
                  <c:v>54.45</c:v>
                </c:pt>
                <c:pt idx="3658">
                  <c:v>54.23</c:v>
                </c:pt>
                <c:pt idx="3659">
                  <c:v>54.4</c:v>
                </c:pt>
                <c:pt idx="3660">
                  <c:v>54.93</c:v>
                </c:pt>
                <c:pt idx="3661">
                  <c:v>54.46</c:v>
                </c:pt>
                <c:pt idx="3662">
                  <c:v>54.08</c:v>
                </c:pt>
                <c:pt idx="3663">
                  <c:v>52.68</c:v>
                </c:pt>
                <c:pt idx="3664">
                  <c:v>52.12</c:v>
                </c:pt>
                <c:pt idx="3665">
                  <c:v>52.37</c:v>
                </c:pt>
                <c:pt idx="3666">
                  <c:v>52.9</c:v>
                </c:pt>
                <c:pt idx="3667">
                  <c:v>53.05</c:v>
                </c:pt>
                <c:pt idx="3668">
                  <c:v>53.63</c:v>
                </c:pt>
                <c:pt idx="3669">
                  <c:v>53.23</c:v>
                </c:pt>
                <c:pt idx="3670">
                  <c:v>50.78</c:v>
                </c:pt>
                <c:pt idx="3671">
                  <c:v>50.98</c:v>
                </c:pt>
                <c:pt idx="3672">
                  <c:v>49.95</c:v>
                </c:pt>
                <c:pt idx="3673">
                  <c:v>49.82</c:v>
                </c:pt>
                <c:pt idx="3674">
                  <c:v>50.6</c:v>
                </c:pt>
                <c:pt idx="3675">
                  <c:v>50.29</c:v>
                </c:pt>
                <c:pt idx="3676">
                  <c:v>50.25</c:v>
                </c:pt>
                <c:pt idx="3677">
                  <c:v>48.85</c:v>
                </c:pt>
                <c:pt idx="3678">
                  <c:v>49.9</c:v>
                </c:pt>
                <c:pt idx="3679">
                  <c:v>49.98</c:v>
                </c:pt>
                <c:pt idx="3680">
                  <c:v>49.551900000000003</c:v>
                </c:pt>
                <c:pt idx="3681">
                  <c:v>49.87</c:v>
                </c:pt>
                <c:pt idx="3682">
                  <c:v>49.89</c:v>
                </c:pt>
                <c:pt idx="3683">
                  <c:v>49.59</c:v>
                </c:pt>
                <c:pt idx="3684">
                  <c:v>50.7</c:v>
                </c:pt>
                <c:pt idx="3685">
                  <c:v>51.43</c:v>
                </c:pt>
                <c:pt idx="3686">
                  <c:v>51.4</c:v>
                </c:pt>
                <c:pt idx="3687">
                  <c:v>50.33</c:v>
                </c:pt>
                <c:pt idx="3688">
                  <c:v>49.97</c:v>
                </c:pt>
                <c:pt idx="3689">
                  <c:v>49.79</c:v>
                </c:pt>
                <c:pt idx="3690">
                  <c:v>49.7</c:v>
                </c:pt>
                <c:pt idx="3691">
                  <c:v>49.66</c:v>
                </c:pt>
                <c:pt idx="3692">
                  <c:v>49.44</c:v>
                </c:pt>
                <c:pt idx="3693">
                  <c:v>49.97</c:v>
                </c:pt>
                <c:pt idx="3694">
                  <c:v>50.66</c:v>
                </c:pt>
                <c:pt idx="3695">
                  <c:v>50.25</c:v>
                </c:pt>
                <c:pt idx="3696">
                  <c:v>49.6</c:v>
                </c:pt>
                <c:pt idx="3697">
                  <c:v>48.76</c:v>
                </c:pt>
                <c:pt idx="3698">
                  <c:v>49.84</c:v>
                </c:pt>
                <c:pt idx="3699">
                  <c:v>48.83</c:v>
                </c:pt>
                <c:pt idx="3700">
                  <c:v>49.56</c:v>
                </c:pt>
                <c:pt idx="3701">
                  <c:v>50.07</c:v>
                </c:pt>
                <c:pt idx="3702">
                  <c:v>51.18</c:v>
                </c:pt>
                <c:pt idx="3703">
                  <c:v>50.74</c:v>
                </c:pt>
                <c:pt idx="3704">
                  <c:v>49.16</c:v>
                </c:pt>
                <c:pt idx="3705">
                  <c:v>49.01</c:v>
                </c:pt>
                <c:pt idx="3706">
                  <c:v>48.71</c:v>
                </c:pt>
                <c:pt idx="3707">
                  <c:v>48.09</c:v>
                </c:pt>
                <c:pt idx="3708">
                  <c:v>48.91</c:v>
                </c:pt>
                <c:pt idx="3709">
                  <c:v>50.16</c:v>
                </c:pt>
                <c:pt idx="3710">
                  <c:v>49.2042</c:v>
                </c:pt>
                <c:pt idx="3711">
                  <c:v>47.58</c:v>
                </c:pt>
                <c:pt idx="3712">
                  <c:v>47.48</c:v>
                </c:pt>
                <c:pt idx="3713">
                  <c:v>47.49</c:v>
                </c:pt>
                <c:pt idx="3714">
                  <c:v>46.99</c:v>
                </c:pt>
                <c:pt idx="3715">
                  <c:v>47.67</c:v>
                </c:pt>
                <c:pt idx="3716">
                  <c:v>47.72</c:v>
                </c:pt>
                <c:pt idx="3717">
                  <c:v>48.4</c:v>
                </c:pt>
                <c:pt idx="3718">
                  <c:v>46.9</c:v>
                </c:pt>
                <c:pt idx="3719">
                  <c:v>45.97</c:v>
                </c:pt>
                <c:pt idx="3720">
                  <c:v>46.56</c:v>
                </c:pt>
                <c:pt idx="3721">
                  <c:v>45.72</c:v>
                </c:pt>
                <c:pt idx="3722">
                  <c:v>46.38</c:v>
                </c:pt>
                <c:pt idx="3723">
                  <c:v>46.9</c:v>
                </c:pt>
                <c:pt idx="3724">
                  <c:v>47.53</c:v>
                </c:pt>
                <c:pt idx="3725">
                  <c:v>48.08</c:v>
                </c:pt>
                <c:pt idx="3726">
                  <c:v>47.77</c:v>
                </c:pt>
                <c:pt idx="3727">
                  <c:v>48.38</c:v>
                </c:pt>
                <c:pt idx="3728">
                  <c:v>48.74</c:v>
                </c:pt>
                <c:pt idx="3729">
                  <c:v>48.21</c:v>
                </c:pt>
                <c:pt idx="3730">
                  <c:v>47.85</c:v>
                </c:pt>
                <c:pt idx="3731">
                  <c:v>48.08</c:v>
                </c:pt>
                <c:pt idx="3732">
                  <c:v>48.24</c:v>
                </c:pt>
                <c:pt idx="3733">
                  <c:v>47.83</c:v>
                </c:pt>
                <c:pt idx="3734">
                  <c:v>47.63</c:v>
                </c:pt>
                <c:pt idx="3735">
                  <c:v>48.33</c:v>
                </c:pt>
                <c:pt idx="3736">
                  <c:v>48.23</c:v>
                </c:pt>
                <c:pt idx="3737">
                  <c:v>49.03</c:v>
                </c:pt>
                <c:pt idx="3738">
                  <c:v>49.43</c:v>
                </c:pt>
                <c:pt idx="3739">
                  <c:v>49.02</c:v>
                </c:pt>
                <c:pt idx="3740">
                  <c:v>49.27</c:v>
                </c:pt>
                <c:pt idx="3741">
                  <c:v>48.9</c:v>
                </c:pt>
                <c:pt idx="3742">
                  <c:v>48.19</c:v>
                </c:pt>
                <c:pt idx="3743">
                  <c:v>47.87</c:v>
                </c:pt>
                <c:pt idx="3744">
                  <c:v>47.9</c:v>
                </c:pt>
                <c:pt idx="3745">
                  <c:v>47.54</c:v>
                </c:pt>
                <c:pt idx="3746">
                  <c:v>47.23</c:v>
                </c:pt>
                <c:pt idx="3747">
                  <c:v>45.83</c:v>
                </c:pt>
                <c:pt idx="3748">
                  <c:v>45.03</c:v>
                </c:pt>
                <c:pt idx="3749">
                  <c:v>45.73</c:v>
                </c:pt>
                <c:pt idx="3750">
                  <c:v>44.86</c:v>
                </c:pt>
                <c:pt idx="3751">
                  <c:v>45.5</c:v>
                </c:pt>
                <c:pt idx="3752">
                  <c:v>45.47</c:v>
                </c:pt>
                <c:pt idx="3753">
                  <c:v>46.34</c:v>
                </c:pt>
                <c:pt idx="3754">
                  <c:v>46.2</c:v>
                </c:pt>
                <c:pt idx="3755">
                  <c:v>46.51</c:v>
                </c:pt>
                <c:pt idx="3756">
                  <c:v>45.97</c:v>
                </c:pt>
                <c:pt idx="3757">
                  <c:v>43.32</c:v>
                </c:pt>
                <c:pt idx="3758">
                  <c:v>42.9</c:v>
                </c:pt>
                <c:pt idx="3759">
                  <c:v>43.62</c:v>
                </c:pt>
                <c:pt idx="3760">
                  <c:v>43.93</c:v>
                </c:pt>
                <c:pt idx="3761">
                  <c:v>44.29</c:v>
                </c:pt>
                <c:pt idx="3762">
                  <c:v>44.03</c:v>
                </c:pt>
                <c:pt idx="3763">
                  <c:v>44.19</c:v>
                </c:pt>
                <c:pt idx="3764">
                  <c:v>44.03</c:v>
                </c:pt>
                <c:pt idx="3765">
                  <c:v>45.21</c:v>
                </c:pt>
                <c:pt idx="3766">
                  <c:v>45.37</c:v>
                </c:pt>
                <c:pt idx="3767">
                  <c:v>45.01</c:v>
                </c:pt>
                <c:pt idx="3768">
                  <c:v>44.64</c:v>
                </c:pt>
                <c:pt idx="3769">
                  <c:v>43.88</c:v>
                </c:pt>
                <c:pt idx="3770">
                  <c:v>43.87</c:v>
                </c:pt>
                <c:pt idx="3771">
                  <c:v>43.93</c:v>
                </c:pt>
                <c:pt idx="3772">
                  <c:v>45.25</c:v>
                </c:pt>
                <c:pt idx="3773">
                  <c:v>44.98</c:v>
                </c:pt>
                <c:pt idx="3774">
                  <c:v>45.89</c:v>
                </c:pt>
                <c:pt idx="3775">
                  <c:v>45.99</c:v>
                </c:pt>
                <c:pt idx="3776">
                  <c:v>45.86</c:v>
                </c:pt>
                <c:pt idx="3777">
                  <c:v>46.45</c:v>
                </c:pt>
                <c:pt idx="3778">
                  <c:v>47.06</c:v>
                </c:pt>
                <c:pt idx="3779">
                  <c:v>46.9</c:v>
                </c:pt>
                <c:pt idx="3780">
                  <c:v>45.59</c:v>
                </c:pt>
                <c:pt idx="3781">
                  <c:v>45.21</c:v>
                </c:pt>
                <c:pt idx="3782">
                  <c:v>45.27</c:v>
                </c:pt>
                <c:pt idx="3783">
                  <c:v>45.37</c:v>
                </c:pt>
                <c:pt idx="3784">
                  <c:v>45</c:v>
                </c:pt>
                <c:pt idx="3785">
                  <c:v>45.13</c:v>
                </c:pt>
                <c:pt idx="3786">
                  <c:v>44.87</c:v>
                </c:pt>
                <c:pt idx="3787">
                  <c:v>44.47</c:v>
                </c:pt>
                <c:pt idx="3788">
                  <c:v>43.65</c:v>
                </c:pt>
                <c:pt idx="3789">
                  <c:v>43.61</c:v>
                </c:pt>
                <c:pt idx="3790">
                  <c:v>43.3</c:v>
                </c:pt>
                <c:pt idx="3791">
                  <c:v>43.16</c:v>
                </c:pt>
                <c:pt idx="3792">
                  <c:v>43.97</c:v>
                </c:pt>
                <c:pt idx="3793">
                  <c:v>44.23</c:v>
                </c:pt>
                <c:pt idx="3794">
                  <c:v>44.32</c:v>
                </c:pt>
                <c:pt idx="3795">
                  <c:v>44.75</c:v>
                </c:pt>
                <c:pt idx="3796">
                  <c:v>44.44</c:v>
                </c:pt>
                <c:pt idx="3797">
                  <c:v>43.32</c:v>
                </c:pt>
                <c:pt idx="3798">
                  <c:v>43.32</c:v>
                </c:pt>
                <c:pt idx="3799">
                  <c:v>43.06</c:v>
                </c:pt>
                <c:pt idx="3800">
                  <c:v>42.71</c:v>
                </c:pt>
                <c:pt idx="3801">
                  <c:v>42.94</c:v>
                </c:pt>
                <c:pt idx="3802">
                  <c:v>42.27</c:v>
                </c:pt>
                <c:pt idx="3803">
                  <c:v>42.39</c:v>
                </c:pt>
                <c:pt idx="3804">
                  <c:v>42.76</c:v>
                </c:pt>
                <c:pt idx="3805">
                  <c:v>42.45</c:v>
                </c:pt>
                <c:pt idx="3806">
                  <c:v>43.3</c:v>
                </c:pt>
                <c:pt idx="3807">
                  <c:v>43.63</c:v>
                </c:pt>
                <c:pt idx="3808">
                  <c:v>43.32</c:v>
                </c:pt>
                <c:pt idx="3809">
                  <c:v>44.19</c:v>
                </c:pt>
                <c:pt idx="3810">
                  <c:v>43.4</c:v>
                </c:pt>
                <c:pt idx="3811">
                  <c:v>43.82</c:v>
                </c:pt>
                <c:pt idx="3812">
                  <c:v>43.74</c:v>
                </c:pt>
                <c:pt idx="3813">
                  <c:v>43.17</c:v>
                </c:pt>
                <c:pt idx="3814">
                  <c:v>43.75</c:v>
                </c:pt>
                <c:pt idx="3815">
                  <c:v>43.7</c:v>
                </c:pt>
                <c:pt idx="3816">
                  <c:v>43.59</c:v>
                </c:pt>
                <c:pt idx="3817">
                  <c:v>43.49</c:v>
                </c:pt>
                <c:pt idx="3818">
                  <c:v>43.5</c:v>
                </c:pt>
                <c:pt idx="3819">
                  <c:v>43.28</c:v>
                </c:pt>
                <c:pt idx="3820">
                  <c:v>43.82</c:v>
                </c:pt>
                <c:pt idx="3821">
                  <c:v>46.17</c:v>
                </c:pt>
                <c:pt idx="3822">
                  <c:v>46.07</c:v>
                </c:pt>
                <c:pt idx="3823">
                  <c:v>46.45</c:v>
                </c:pt>
                <c:pt idx="3824">
                  <c:v>48.42</c:v>
                </c:pt>
                <c:pt idx="3825">
                  <c:v>47.06</c:v>
                </c:pt>
                <c:pt idx="3826">
                  <c:v>47.02</c:v>
                </c:pt>
                <c:pt idx="3827">
                  <c:v>45.52</c:v>
                </c:pt>
                <c:pt idx="3828">
                  <c:v>46.73</c:v>
                </c:pt>
                <c:pt idx="3829">
                  <c:v>46.22</c:v>
                </c:pt>
                <c:pt idx="3830">
                  <c:v>45.95</c:v>
                </c:pt>
                <c:pt idx="3831">
                  <c:v>46.21</c:v>
                </c:pt>
                <c:pt idx="3832">
                  <c:v>45.94</c:v>
                </c:pt>
                <c:pt idx="3833">
                  <c:v>46.82</c:v>
                </c:pt>
                <c:pt idx="3834">
                  <c:v>47.87</c:v>
                </c:pt>
                <c:pt idx="3835">
                  <c:v>48.02</c:v>
                </c:pt>
                <c:pt idx="3836">
                  <c:v>48.11</c:v>
                </c:pt>
                <c:pt idx="3837">
                  <c:v>48.06</c:v>
                </c:pt>
                <c:pt idx="3838">
                  <c:v>48.79</c:v>
                </c:pt>
                <c:pt idx="3839">
                  <c:v>48.04</c:v>
                </c:pt>
                <c:pt idx="3840">
                  <c:v>48.35</c:v>
                </c:pt>
                <c:pt idx="3841">
                  <c:v>48.94</c:v>
                </c:pt>
                <c:pt idx="3842">
                  <c:v>49.15</c:v>
                </c:pt>
                <c:pt idx="3843">
                  <c:v>48.83</c:v>
                </c:pt>
                <c:pt idx="3844">
                  <c:v>47.68</c:v>
                </c:pt>
                <c:pt idx="3845">
                  <c:v>47.58</c:v>
                </c:pt>
                <c:pt idx="3846">
                  <c:v>48.5</c:v>
                </c:pt>
                <c:pt idx="3847">
                  <c:v>48.39</c:v>
                </c:pt>
                <c:pt idx="3848">
                  <c:v>48.09</c:v>
                </c:pt>
                <c:pt idx="3849">
                  <c:v>48.47</c:v>
                </c:pt>
                <c:pt idx="3850">
                  <c:v>48.33</c:v>
                </c:pt>
                <c:pt idx="3851">
                  <c:v>48.11</c:v>
                </c:pt>
                <c:pt idx="3852">
                  <c:v>48.21</c:v>
                </c:pt>
                <c:pt idx="3853">
                  <c:v>48.46</c:v>
                </c:pt>
                <c:pt idx="3854">
                  <c:v>47.97</c:v>
                </c:pt>
                <c:pt idx="3855">
                  <c:v>47.82</c:v>
                </c:pt>
                <c:pt idx="3856">
                  <c:v>47.83</c:v>
                </c:pt>
                <c:pt idx="3857">
                  <c:v>48.39</c:v>
                </c:pt>
                <c:pt idx="3858">
                  <c:v>48.59</c:v>
                </c:pt>
                <c:pt idx="3859">
                  <c:v>48.81</c:v>
                </c:pt>
                <c:pt idx="3860">
                  <c:v>49.11</c:v>
                </c:pt>
                <c:pt idx="3861">
                  <c:v>49.34</c:v>
                </c:pt>
                <c:pt idx="3862">
                  <c:v>49.28</c:v>
                </c:pt>
                <c:pt idx="3863">
                  <c:v>49.5</c:v>
                </c:pt>
                <c:pt idx="3864">
                  <c:v>48.91</c:v>
                </c:pt>
                <c:pt idx="3865">
                  <c:v>49.81</c:v>
                </c:pt>
                <c:pt idx="3866">
                  <c:v>50.08</c:v>
                </c:pt>
                <c:pt idx="3867">
                  <c:v>49.76</c:v>
                </c:pt>
                <c:pt idx="3868">
                  <c:v>50.75</c:v>
                </c:pt>
                <c:pt idx="3869">
                  <c:v>50.52</c:v>
                </c:pt>
                <c:pt idx="3870">
                  <c:v>51.21</c:v>
                </c:pt>
                <c:pt idx="3871">
                  <c:v>49.47</c:v>
                </c:pt>
                <c:pt idx="3872">
                  <c:v>47.6</c:v>
                </c:pt>
                <c:pt idx="3873">
                  <c:v>47.12</c:v>
                </c:pt>
                <c:pt idx="3874">
                  <c:v>46.94</c:v>
                </c:pt>
                <c:pt idx="3875">
                  <c:v>46.91</c:v>
                </c:pt>
                <c:pt idx="3876">
                  <c:v>46.65</c:v>
                </c:pt>
                <c:pt idx="3877">
                  <c:v>46.33</c:v>
                </c:pt>
                <c:pt idx="3878">
                  <c:v>46.54</c:v>
                </c:pt>
                <c:pt idx="3879">
                  <c:v>46.62</c:v>
                </c:pt>
                <c:pt idx="3880">
                  <c:v>47.27</c:v>
                </c:pt>
                <c:pt idx="3881">
                  <c:v>47.11</c:v>
                </c:pt>
                <c:pt idx="3882">
                  <c:v>47.18</c:v>
                </c:pt>
                <c:pt idx="3883">
                  <c:v>47.62</c:v>
                </c:pt>
                <c:pt idx="3884">
                  <c:v>47.84</c:v>
                </c:pt>
                <c:pt idx="3885">
                  <c:v>47.78</c:v>
                </c:pt>
                <c:pt idx="3886">
                  <c:v>47.75</c:v>
                </c:pt>
                <c:pt idx="3887">
                  <c:v>47.93</c:v>
                </c:pt>
                <c:pt idx="3888">
                  <c:v>48.1</c:v>
                </c:pt>
                <c:pt idx="3889">
                  <c:v>48.61</c:v>
                </c:pt>
                <c:pt idx="3890">
                  <c:v>48.27</c:v>
                </c:pt>
                <c:pt idx="3891">
                  <c:v>48.36</c:v>
                </c:pt>
                <c:pt idx="3892">
                  <c:v>48.28</c:v>
                </c:pt>
                <c:pt idx="3893">
                  <c:v>48.33</c:v>
                </c:pt>
                <c:pt idx="3894">
                  <c:v>47.92</c:v>
                </c:pt>
                <c:pt idx="3895">
                  <c:v>48.34</c:v>
                </c:pt>
                <c:pt idx="3896">
                  <c:v>48.7</c:v>
                </c:pt>
                <c:pt idx="3897">
                  <c:v>48.81</c:v>
                </c:pt>
                <c:pt idx="3898">
                  <c:v>48.69</c:v>
                </c:pt>
                <c:pt idx="3899">
                  <c:v>48.93</c:v>
                </c:pt>
                <c:pt idx="3900">
                  <c:v>49.76</c:v>
                </c:pt>
                <c:pt idx="3901">
                  <c:v>48.34</c:v>
                </c:pt>
                <c:pt idx="3902">
                  <c:v>47.97</c:v>
                </c:pt>
                <c:pt idx="3903">
                  <c:v>48.17</c:v>
                </c:pt>
                <c:pt idx="3904">
                  <c:v>48.07</c:v>
                </c:pt>
                <c:pt idx="3905">
                  <c:v>47.41</c:v>
                </c:pt>
                <c:pt idx="3906">
                  <c:v>47.26</c:v>
                </c:pt>
                <c:pt idx="3907">
                  <c:v>47.27</c:v>
                </c:pt>
                <c:pt idx="3908">
                  <c:v>47.94</c:v>
                </c:pt>
                <c:pt idx="3909">
                  <c:v>48.47</c:v>
                </c:pt>
                <c:pt idx="3910">
                  <c:v>48.27</c:v>
                </c:pt>
                <c:pt idx="3911">
                  <c:v>48.05</c:v>
                </c:pt>
                <c:pt idx="3912">
                  <c:v>48.1</c:v>
                </c:pt>
                <c:pt idx="3913">
                  <c:v>47.4</c:v>
                </c:pt>
                <c:pt idx="3914">
                  <c:v>46.95</c:v>
                </c:pt>
                <c:pt idx="3915">
                  <c:v>46.72</c:v>
                </c:pt>
                <c:pt idx="3916">
                  <c:v>46.64</c:v>
                </c:pt>
                <c:pt idx="3917">
                  <c:v>47.49</c:v>
                </c:pt>
                <c:pt idx="3918">
                  <c:v>47.84</c:v>
                </c:pt>
                <c:pt idx="3919">
                  <c:v>47.91</c:v>
                </c:pt>
                <c:pt idx="3920">
                  <c:v>48.01</c:v>
                </c:pt>
                <c:pt idx="3921">
                  <c:v>47.77</c:v>
                </c:pt>
                <c:pt idx="3922">
                  <c:v>47.3</c:v>
                </c:pt>
                <c:pt idx="3923">
                  <c:v>46.59</c:v>
                </c:pt>
                <c:pt idx="3924">
                  <c:v>46.21</c:v>
                </c:pt>
                <c:pt idx="3925">
                  <c:v>46</c:v>
                </c:pt>
                <c:pt idx="3926">
                  <c:v>45.73</c:v>
                </c:pt>
                <c:pt idx="3927">
                  <c:v>46.18</c:v>
                </c:pt>
                <c:pt idx="3928">
                  <c:v>47.26</c:v>
                </c:pt>
                <c:pt idx="3929">
                  <c:v>47.42</c:v>
                </c:pt>
                <c:pt idx="3930">
                  <c:v>47.88</c:v>
                </c:pt>
                <c:pt idx="3931">
                  <c:v>47.93</c:v>
                </c:pt>
                <c:pt idx="3932">
                  <c:v>48.04</c:v>
                </c:pt>
                <c:pt idx="3933">
                  <c:v>47.47</c:v>
                </c:pt>
                <c:pt idx="3934">
                  <c:v>47.81</c:v>
                </c:pt>
                <c:pt idx="3935">
                  <c:v>47.89</c:v>
                </c:pt>
                <c:pt idx="3936">
                  <c:v>48.31</c:v>
                </c:pt>
                <c:pt idx="3937">
                  <c:v>48.2</c:v>
                </c:pt>
                <c:pt idx="3938">
                  <c:v>49.98</c:v>
                </c:pt>
                <c:pt idx="3939">
                  <c:v>49.57</c:v>
                </c:pt>
                <c:pt idx="3940">
                  <c:v>49.69</c:v>
                </c:pt>
                <c:pt idx="3941">
                  <c:v>49.97</c:v>
                </c:pt>
                <c:pt idx="3942">
                  <c:v>50.26</c:v>
                </c:pt>
                <c:pt idx="3943">
                  <c:v>48.48</c:v>
                </c:pt>
                <c:pt idx="3944">
                  <c:v>48.36</c:v>
                </c:pt>
                <c:pt idx="3945">
                  <c:v>47.87</c:v>
                </c:pt>
                <c:pt idx="3946">
                  <c:v>47.98</c:v>
                </c:pt>
                <c:pt idx="3947">
                  <c:v>47.74</c:v>
                </c:pt>
                <c:pt idx="3948">
                  <c:v>47.97</c:v>
                </c:pt>
                <c:pt idx="3949">
                  <c:v>48.31</c:v>
                </c:pt>
                <c:pt idx="3950">
                  <c:v>48.58</c:v>
                </c:pt>
                <c:pt idx="3951">
                  <c:v>48.58</c:v>
                </c:pt>
                <c:pt idx="3952">
                  <c:v>48.52</c:v>
                </c:pt>
                <c:pt idx="3953">
                  <c:v>48.08</c:v>
                </c:pt>
                <c:pt idx="3954">
                  <c:v>47.78</c:v>
                </c:pt>
                <c:pt idx="3955">
                  <c:v>47.69</c:v>
                </c:pt>
                <c:pt idx="3956">
                  <c:v>47.28</c:v>
                </c:pt>
                <c:pt idx="3957">
                  <c:v>47.63</c:v>
                </c:pt>
                <c:pt idx="3958">
                  <c:v>47.67</c:v>
                </c:pt>
                <c:pt idx="3959">
                  <c:v>48.15</c:v>
                </c:pt>
                <c:pt idx="3960">
                  <c:v>48.61</c:v>
                </c:pt>
                <c:pt idx="3961">
                  <c:v>47.81</c:v>
                </c:pt>
                <c:pt idx="3962">
                  <c:v>47.96</c:v>
                </c:pt>
                <c:pt idx="3963">
                  <c:v>48.31</c:v>
                </c:pt>
                <c:pt idx="3964">
                  <c:v>48.39</c:v>
                </c:pt>
                <c:pt idx="3965">
                  <c:v>48.2</c:v>
                </c:pt>
                <c:pt idx="3966">
                  <c:v>48.31</c:v>
                </c:pt>
                <c:pt idx="3967">
                  <c:v>47.98</c:v>
                </c:pt>
                <c:pt idx="3968">
                  <c:v>47.6</c:v>
                </c:pt>
                <c:pt idx="3969">
                  <c:v>47.28</c:v>
                </c:pt>
                <c:pt idx="3970">
                  <c:v>47.39</c:v>
                </c:pt>
                <c:pt idx="3971">
                  <c:v>47</c:v>
                </c:pt>
                <c:pt idx="3972">
                  <c:v>47.39</c:v>
                </c:pt>
                <c:pt idx="3973">
                  <c:v>47.78</c:v>
                </c:pt>
                <c:pt idx="3974">
                  <c:v>47.55</c:v>
                </c:pt>
                <c:pt idx="3975">
                  <c:v>46.18</c:v>
                </c:pt>
                <c:pt idx="3976">
                  <c:v>46.01</c:v>
                </c:pt>
                <c:pt idx="3977">
                  <c:v>46.16</c:v>
                </c:pt>
                <c:pt idx="3978">
                  <c:v>46.11</c:v>
                </c:pt>
                <c:pt idx="3979">
                  <c:v>45.54</c:v>
                </c:pt>
                <c:pt idx="3980">
                  <c:v>45.71</c:v>
                </c:pt>
                <c:pt idx="3981">
                  <c:v>45.87</c:v>
                </c:pt>
                <c:pt idx="3982">
                  <c:v>46.09</c:v>
                </c:pt>
                <c:pt idx="3983">
                  <c:v>46.37</c:v>
                </c:pt>
                <c:pt idx="3984">
                  <c:v>46.45</c:v>
                </c:pt>
                <c:pt idx="3985">
                  <c:v>46.52</c:v>
                </c:pt>
                <c:pt idx="3986">
                  <c:v>45.9</c:v>
                </c:pt>
                <c:pt idx="3987">
                  <c:v>45.65</c:v>
                </c:pt>
                <c:pt idx="3988">
                  <c:v>46</c:v>
                </c:pt>
                <c:pt idx="3989">
                  <c:v>46.35</c:v>
                </c:pt>
                <c:pt idx="3990">
                  <c:v>46.37</c:v>
                </c:pt>
                <c:pt idx="3991">
                  <c:v>46.54</c:v>
                </c:pt>
                <c:pt idx="3992">
                  <c:v>46.48</c:v>
                </c:pt>
                <c:pt idx="3993">
                  <c:v>46.29</c:v>
                </c:pt>
                <c:pt idx="3994">
                  <c:v>45.87</c:v>
                </c:pt>
                <c:pt idx="3995">
                  <c:v>46.1</c:v>
                </c:pt>
                <c:pt idx="3996">
                  <c:v>46.89</c:v>
                </c:pt>
                <c:pt idx="3997">
                  <c:v>46.71</c:v>
                </c:pt>
                <c:pt idx="3998">
                  <c:v>46.61</c:v>
                </c:pt>
                <c:pt idx="3999">
                  <c:v>47.9</c:v>
                </c:pt>
                <c:pt idx="4000">
                  <c:v>48.03</c:v>
                </c:pt>
                <c:pt idx="4001">
                  <c:v>47.81</c:v>
                </c:pt>
                <c:pt idx="4002">
                  <c:v>47.72</c:v>
                </c:pt>
                <c:pt idx="4003">
                  <c:v>47.5</c:v>
                </c:pt>
                <c:pt idx="4004">
                  <c:v>47.91</c:v>
                </c:pt>
                <c:pt idx="4005">
                  <c:v>47.68</c:v>
                </c:pt>
                <c:pt idx="4006">
                  <c:v>47.66</c:v>
                </c:pt>
                <c:pt idx="4007">
                  <c:v>46.32</c:v>
                </c:pt>
                <c:pt idx="4008">
                  <c:v>46.47</c:v>
                </c:pt>
                <c:pt idx="4009">
                  <c:v>46.39</c:v>
                </c:pt>
                <c:pt idx="4010">
                  <c:v>47.03</c:v>
                </c:pt>
                <c:pt idx="4011">
                  <c:v>47.65</c:v>
                </c:pt>
                <c:pt idx="4012">
                  <c:v>47.49</c:v>
                </c:pt>
                <c:pt idx="4013">
                  <c:v>47.53</c:v>
                </c:pt>
                <c:pt idx="4014">
                  <c:v>48.29</c:v>
                </c:pt>
                <c:pt idx="4015">
                  <c:v>48.85</c:v>
                </c:pt>
                <c:pt idx="4016">
                  <c:v>49.28</c:v>
                </c:pt>
                <c:pt idx="4017">
                  <c:v>49.53</c:v>
                </c:pt>
                <c:pt idx="4018">
                  <c:v>50.73</c:v>
                </c:pt>
                <c:pt idx="4019">
                  <c:v>51.75</c:v>
                </c:pt>
                <c:pt idx="4020">
                  <c:v>50.85</c:v>
                </c:pt>
                <c:pt idx="4021">
                  <c:v>51.3</c:v>
                </c:pt>
                <c:pt idx="4022">
                  <c:v>51.28</c:v>
                </c:pt>
                <c:pt idx="4023">
                  <c:v>49.37</c:v>
                </c:pt>
                <c:pt idx="4024">
                  <c:v>48.49</c:v>
                </c:pt>
                <c:pt idx="4025">
                  <c:v>48.35</c:v>
                </c:pt>
                <c:pt idx="4026">
                  <c:v>48.28</c:v>
                </c:pt>
                <c:pt idx="4027">
                  <c:v>48.32</c:v>
                </c:pt>
                <c:pt idx="4028">
                  <c:v>48.46</c:v>
                </c:pt>
                <c:pt idx="4029">
                  <c:v>48.32</c:v>
                </c:pt>
                <c:pt idx="4030">
                  <c:v>48.31</c:v>
                </c:pt>
                <c:pt idx="4031">
                  <c:v>48.12</c:v>
                </c:pt>
                <c:pt idx="4032">
                  <c:v>48.22</c:v>
                </c:pt>
                <c:pt idx="4033">
                  <c:v>48.32</c:v>
                </c:pt>
                <c:pt idx="4034">
                  <c:v>48.41</c:v>
                </c:pt>
                <c:pt idx="4035">
                  <c:v>49.55</c:v>
                </c:pt>
                <c:pt idx="4036">
                  <c:v>49.46</c:v>
                </c:pt>
                <c:pt idx="4037">
                  <c:v>48.44</c:v>
                </c:pt>
                <c:pt idx="4038">
                  <c:v>49.32</c:v>
                </c:pt>
                <c:pt idx="4039">
                  <c:v>49.81</c:v>
                </c:pt>
                <c:pt idx="4040">
                  <c:v>49.5</c:v>
                </c:pt>
                <c:pt idx="4041">
                  <c:v>49.25</c:v>
                </c:pt>
                <c:pt idx="4042">
                  <c:v>48.82</c:v>
                </c:pt>
                <c:pt idx="4043">
                  <c:v>48.29</c:v>
                </c:pt>
                <c:pt idx="4044">
                  <c:v>48.46</c:v>
                </c:pt>
                <c:pt idx="4045">
                  <c:v>48.87</c:v>
                </c:pt>
                <c:pt idx="4046">
                  <c:v>48.5</c:v>
                </c:pt>
                <c:pt idx="4047">
                  <c:v>48.1</c:v>
                </c:pt>
                <c:pt idx="4048">
                  <c:v>48.22</c:v>
                </c:pt>
                <c:pt idx="4049">
                  <c:v>48.37</c:v>
                </c:pt>
                <c:pt idx="4050">
                  <c:v>48.08</c:v>
                </c:pt>
                <c:pt idx="4051">
                  <c:v>48.07</c:v>
                </c:pt>
                <c:pt idx="4052">
                  <c:v>47.49</c:v>
                </c:pt>
                <c:pt idx="4053">
                  <c:v>46.72</c:v>
                </c:pt>
                <c:pt idx="4054">
                  <c:v>45.54</c:v>
                </c:pt>
                <c:pt idx="4055">
                  <c:v>45.4</c:v>
                </c:pt>
                <c:pt idx="4056">
                  <c:v>45.57</c:v>
                </c:pt>
                <c:pt idx="4057">
                  <c:v>45.45</c:v>
                </c:pt>
                <c:pt idx="4058">
                  <c:v>44.72</c:v>
                </c:pt>
                <c:pt idx="4059">
                  <c:v>44.62</c:v>
                </c:pt>
                <c:pt idx="4060">
                  <c:v>44.49</c:v>
                </c:pt>
                <c:pt idx="4061">
                  <c:v>44.43</c:v>
                </c:pt>
                <c:pt idx="4062">
                  <c:v>43.88</c:v>
                </c:pt>
                <c:pt idx="4063">
                  <c:v>43.7</c:v>
                </c:pt>
                <c:pt idx="4064">
                  <c:v>43.76</c:v>
                </c:pt>
                <c:pt idx="4065">
                  <c:v>44.07</c:v>
                </c:pt>
                <c:pt idx="4066">
                  <c:v>44.09</c:v>
                </c:pt>
                <c:pt idx="4067">
                  <c:v>44.49</c:v>
                </c:pt>
                <c:pt idx="4068">
                  <c:v>44.63</c:v>
                </c:pt>
                <c:pt idx="4069">
                  <c:v>44.43</c:v>
                </c:pt>
                <c:pt idx="4070">
                  <c:v>44.55</c:v>
                </c:pt>
                <c:pt idx="4071">
                  <c:v>45.1</c:v>
                </c:pt>
                <c:pt idx="4072">
                  <c:v>44.69</c:v>
                </c:pt>
                <c:pt idx="4073">
                  <c:v>44.89</c:v>
                </c:pt>
                <c:pt idx="4074">
                  <c:v>43.9</c:v>
                </c:pt>
                <c:pt idx="4075">
                  <c:v>44.46</c:v>
                </c:pt>
                <c:pt idx="4076">
                  <c:v>44.82</c:v>
                </c:pt>
                <c:pt idx="4077">
                  <c:v>44.87</c:v>
                </c:pt>
                <c:pt idx="4078">
                  <c:v>44.73</c:v>
                </c:pt>
                <c:pt idx="4079">
                  <c:v>44.37</c:v>
                </c:pt>
                <c:pt idx="4080">
                  <c:v>44.09</c:v>
                </c:pt>
                <c:pt idx="4081">
                  <c:v>44.5</c:v>
                </c:pt>
                <c:pt idx="4082">
                  <c:v>44.46</c:v>
                </c:pt>
                <c:pt idx="4083">
                  <c:v>43.53</c:v>
                </c:pt>
                <c:pt idx="4084">
                  <c:v>43.67</c:v>
                </c:pt>
                <c:pt idx="4085">
                  <c:v>44.67</c:v>
                </c:pt>
                <c:pt idx="4086">
                  <c:v>44.43</c:v>
                </c:pt>
                <c:pt idx="4087">
                  <c:v>43.72</c:v>
                </c:pt>
                <c:pt idx="4088">
                  <c:v>44.29</c:v>
                </c:pt>
                <c:pt idx="4089">
                  <c:v>44.2</c:v>
                </c:pt>
                <c:pt idx="4090">
                  <c:v>43.17</c:v>
                </c:pt>
                <c:pt idx="4091">
                  <c:v>43.02</c:v>
                </c:pt>
                <c:pt idx="4092">
                  <c:v>43.05</c:v>
                </c:pt>
                <c:pt idx="4093">
                  <c:v>44.16</c:v>
                </c:pt>
                <c:pt idx="4094">
                  <c:v>45.15</c:v>
                </c:pt>
                <c:pt idx="4095">
                  <c:v>46.13</c:v>
                </c:pt>
                <c:pt idx="4096">
                  <c:v>46.18</c:v>
                </c:pt>
                <c:pt idx="4097">
                  <c:v>46</c:v>
                </c:pt>
                <c:pt idx="4098">
                  <c:v>46.72</c:v>
                </c:pt>
                <c:pt idx="4099">
                  <c:v>47.02</c:v>
                </c:pt>
                <c:pt idx="4100">
                  <c:v>47.57</c:v>
                </c:pt>
                <c:pt idx="4101">
                  <c:v>48.17</c:v>
                </c:pt>
                <c:pt idx="4102">
                  <c:v>48.71</c:v>
                </c:pt>
                <c:pt idx="4103">
                  <c:v>47.92</c:v>
                </c:pt>
                <c:pt idx="4104">
                  <c:v>47.63</c:v>
                </c:pt>
                <c:pt idx="4105">
                  <c:v>48.07</c:v>
                </c:pt>
                <c:pt idx="4106">
                  <c:v>47.94</c:v>
                </c:pt>
                <c:pt idx="4107">
                  <c:v>48.48</c:v>
                </c:pt>
                <c:pt idx="4108">
                  <c:v>48.9</c:v>
                </c:pt>
                <c:pt idx="4109">
                  <c:v>48.43</c:v>
                </c:pt>
                <c:pt idx="4110">
                  <c:v>48.27</c:v>
                </c:pt>
                <c:pt idx="4111">
                  <c:v>48.31</c:v>
                </c:pt>
                <c:pt idx="4112">
                  <c:v>48.66</c:v>
                </c:pt>
                <c:pt idx="4113">
                  <c:v>47.71</c:v>
                </c:pt>
                <c:pt idx="4114">
                  <c:v>47.53</c:v>
                </c:pt>
                <c:pt idx="4115">
                  <c:v>46.99</c:v>
                </c:pt>
                <c:pt idx="4116">
                  <c:v>47.13</c:v>
                </c:pt>
                <c:pt idx="4117">
                  <c:v>47.3</c:v>
                </c:pt>
                <c:pt idx="4118">
                  <c:v>47.04</c:v>
                </c:pt>
                <c:pt idx="4119">
                  <c:v>47.03</c:v>
                </c:pt>
                <c:pt idx="4120">
                  <c:v>47.19</c:v>
                </c:pt>
                <c:pt idx="4121">
                  <c:v>47.83</c:v>
                </c:pt>
                <c:pt idx="4122">
                  <c:v>48.39</c:v>
                </c:pt>
                <c:pt idx="4123">
                  <c:v>48.45</c:v>
                </c:pt>
                <c:pt idx="4124">
                  <c:v>48.3</c:v>
                </c:pt>
                <c:pt idx="4125">
                  <c:v>49.65</c:v>
                </c:pt>
                <c:pt idx="4126">
                  <c:v>49.45</c:v>
                </c:pt>
                <c:pt idx="4127">
                  <c:v>48.03</c:v>
                </c:pt>
                <c:pt idx="4128">
                  <c:v>47.52</c:v>
                </c:pt>
                <c:pt idx="4129">
                  <c:v>47.35</c:v>
                </c:pt>
                <c:pt idx="4130">
                  <c:v>47.32</c:v>
                </c:pt>
                <c:pt idx="4131">
                  <c:v>47.22</c:v>
                </c:pt>
                <c:pt idx="4132">
                  <c:v>46.84</c:v>
                </c:pt>
                <c:pt idx="4133">
                  <c:v>48.07</c:v>
                </c:pt>
                <c:pt idx="4134">
                  <c:v>47.43</c:v>
                </c:pt>
                <c:pt idx="4135">
                  <c:v>46.54</c:v>
                </c:pt>
                <c:pt idx="4136">
                  <c:v>47.25</c:v>
                </c:pt>
                <c:pt idx="4137">
                  <c:v>47.78</c:v>
                </c:pt>
                <c:pt idx="4138">
                  <c:v>47.87</c:v>
                </c:pt>
                <c:pt idx="4139">
                  <c:v>47.57</c:v>
                </c:pt>
                <c:pt idx="4140">
                  <c:v>47.25</c:v>
                </c:pt>
                <c:pt idx="4141">
                  <c:v>46.4</c:v>
                </c:pt>
                <c:pt idx="4142">
                  <c:v>46.69</c:v>
                </c:pt>
                <c:pt idx="4143">
                  <c:v>46.16</c:v>
                </c:pt>
                <c:pt idx="4144">
                  <c:v>45.93</c:v>
                </c:pt>
                <c:pt idx="4145">
                  <c:v>45.03</c:v>
                </c:pt>
                <c:pt idx="4146">
                  <c:v>45.64</c:v>
                </c:pt>
                <c:pt idx="4147">
                  <c:v>45.98</c:v>
                </c:pt>
                <c:pt idx="4148">
                  <c:v>45.63</c:v>
                </c:pt>
                <c:pt idx="4149">
                  <c:v>45.54</c:v>
                </c:pt>
                <c:pt idx="4150">
                  <c:v>45.82</c:v>
                </c:pt>
                <c:pt idx="4151">
                  <c:v>46.4</c:v>
                </c:pt>
                <c:pt idx="4152">
                  <c:v>46.47</c:v>
                </c:pt>
                <c:pt idx="4153">
                  <c:v>46.4</c:v>
                </c:pt>
                <c:pt idx="4154">
                  <c:v>45.82</c:v>
                </c:pt>
                <c:pt idx="4155">
                  <c:v>45.77</c:v>
                </c:pt>
                <c:pt idx="4156">
                  <c:v>45.9</c:v>
                </c:pt>
                <c:pt idx="4157">
                  <c:v>45.5</c:v>
                </c:pt>
                <c:pt idx="4158">
                  <c:v>45.7</c:v>
                </c:pt>
                <c:pt idx="4159">
                  <c:v>46.02</c:v>
                </c:pt>
                <c:pt idx="4160">
                  <c:v>46.56</c:v>
                </c:pt>
                <c:pt idx="4161">
                  <c:v>46.87</c:v>
                </c:pt>
                <c:pt idx="4162">
                  <c:v>46.5</c:v>
                </c:pt>
                <c:pt idx="4163">
                  <c:v>46.77</c:v>
                </c:pt>
                <c:pt idx="4164">
                  <c:v>47.24</c:v>
                </c:pt>
                <c:pt idx="4165">
                  <c:v>47.66</c:v>
                </c:pt>
                <c:pt idx="4166">
                  <c:v>48.05</c:v>
                </c:pt>
                <c:pt idx="4167">
                  <c:v>47.75</c:v>
                </c:pt>
                <c:pt idx="4168">
                  <c:v>47.95</c:v>
                </c:pt>
                <c:pt idx="4169">
                  <c:v>48.19</c:v>
                </c:pt>
                <c:pt idx="4170">
                  <c:v>48.54</c:v>
                </c:pt>
                <c:pt idx="4171">
                  <c:v>48.1</c:v>
                </c:pt>
                <c:pt idx="4172">
                  <c:v>48.11</c:v>
                </c:pt>
                <c:pt idx="4173">
                  <c:v>47.76</c:v>
                </c:pt>
                <c:pt idx="4174">
                  <c:v>46.69</c:v>
                </c:pt>
                <c:pt idx="4175">
                  <c:v>46.36</c:v>
                </c:pt>
                <c:pt idx="4176">
                  <c:v>45.32</c:v>
                </c:pt>
                <c:pt idx="4177">
                  <c:v>45.54</c:v>
                </c:pt>
                <c:pt idx="4178">
                  <c:v>45.27</c:v>
                </c:pt>
                <c:pt idx="4179">
                  <c:v>45.33</c:v>
                </c:pt>
                <c:pt idx="4180">
                  <c:v>45.24</c:v>
                </c:pt>
                <c:pt idx="4181">
                  <c:v>45.27</c:v>
                </c:pt>
                <c:pt idx="4182">
                  <c:v>45.27</c:v>
                </c:pt>
                <c:pt idx="4183">
                  <c:v>45.12</c:v>
                </c:pt>
                <c:pt idx="4184">
                  <c:v>45.33</c:v>
                </c:pt>
                <c:pt idx="4185">
                  <c:v>45.06</c:v>
                </c:pt>
                <c:pt idx="4186">
                  <c:v>45.15</c:v>
                </c:pt>
                <c:pt idx="4187">
                  <c:v>45.36</c:v>
                </c:pt>
                <c:pt idx="4188">
                  <c:v>45.76</c:v>
                </c:pt>
                <c:pt idx="4189">
                  <c:v>45.45</c:v>
                </c:pt>
                <c:pt idx="4190">
                  <c:v>45.7</c:v>
                </c:pt>
                <c:pt idx="4191">
                  <c:v>45.48</c:v>
                </c:pt>
                <c:pt idx="4192">
                  <c:v>45.74</c:v>
                </c:pt>
                <c:pt idx="4193">
                  <c:v>46.1</c:v>
                </c:pt>
                <c:pt idx="4194">
                  <c:v>46.63</c:v>
                </c:pt>
                <c:pt idx="4195">
                  <c:v>46.89</c:v>
                </c:pt>
                <c:pt idx="4196">
                  <c:v>46.45</c:v>
                </c:pt>
                <c:pt idx="4197">
                  <c:v>45.51</c:v>
                </c:pt>
                <c:pt idx="4198">
                  <c:v>45.75</c:v>
                </c:pt>
                <c:pt idx="4199">
                  <c:v>45.7</c:v>
                </c:pt>
                <c:pt idx="4200">
                  <c:v>45.4</c:v>
                </c:pt>
                <c:pt idx="4201">
                  <c:v>44.74</c:v>
                </c:pt>
                <c:pt idx="4202">
                  <c:v>45.08</c:v>
                </c:pt>
                <c:pt idx="4203">
                  <c:v>45.49</c:v>
                </c:pt>
                <c:pt idx="4204">
                  <c:v>46.28</c:v>
                </c:pt>
                <c:pt idx="4205">
                  <c:v>46.14</c:v>
                </c:pt>
                <c:pt idx="4206">
                  <c:v>46.11</c:v>
                </c:pt>
                <c:pt idx="4207">
                  <c:v>46.41</c:v>
                </c:pt>
                <c:pt idx="4208">
                  <c:v>45.84</c:v>
                </c:pt>
                <c:pt idx="4209">
                  <c:v>46.32</c:v>
                </c:pt>
                <c:pt idx="4210">
                  <c:v>45.97</c:v>
                </c:pt>
                <c:pt idx="4211">
                  <c:v>45.72</c:v>
                </c:pt>
                <c:pt idx="4212">
                  <c:v>45.25</c:v>
                </c:pt>
                <c:pt idx="4213">
                  <c:v>45</c:v>
                </c:pt>
                <c:pt idx="4214">
                  <c:v>45.8</c:v>
                </c:pt>
                <c:pt idx="4215">
                  <c:v>45.18</c:v>
                </c:pt>
                <c:pt idx="4216">
                  <c:v>44.95</c:v>
                </c:pt>
                <c:pt idx="4217">
                  <c:v>45.4</c:v>
                </c:pt>
                <c:pt idx="4218">
                  <c:v>45.74</c:v>
                </c:pt>
                <c:pt idx="4219">
                  <c:v>46.57</c:v>
                </c:pt>
                <c:pt idx="4220">
                  <c:v>45.86</c:v>
                </c:pt>
                <c:pt idx="4221">
                  <c:v>45.71</c:v>
                </c:pt>
                <c:pt idx="4222">
                  <c:v>45.88</c:v>
                </c:pt>
                <c:pt idx="4223">
                  <c:v>45.69</c:v>
                </c:pt>
                <c:pt idx="4224">
                  <c:v>46.32</c:v>
                </c:pt>
                <c:pt idx="4225">
                  <c:v>46.23</c:v>
                </c:pt>
                <c:pt idx="4226">
                  <c:v>46.8</c:v>
                </c:pt>
                <c:pt idx="4227">
                  <c:v>47.48</c:v>
                </c:pt>
                <c:pt idx="4228">
                  <c:v>47.84</c:v>
                </c:pt>
                <c:pt idx="4229">
                  <c:v>47.73</c:v>
                </c:pt>
                <c:pt idx="4230">
                  <c:v>48.34</c:v>
                </c:pt>
                <c:pt idx="4231">
                  <c:v>48.6</c:v>
                </c:pt>
                <c:pt idx="4232">
                  <c:v>48.65</c:v>
                </c:pt>
                <c:pt idx="4233">
                  <c:v>48.6</c:v>
                </c:pt>
                <c:pt idx="4234">
                  <c:v>48.96</c:v>
                </c:pt>
                <c:pt idx="4235">
                  <c:v>49.27</c:v>
                </c:pt>
                <c:pt idx="4236">
                  <c:v>49.26</c:v>
                </c:pt>
                <c:pt idx="4237">
                  <c:v>49.51</c:v>
                </c:pt>
                <c:pt idx="4238">
                  <c:v>49.47</c:v>
                </c:pt>
                <c:pt idx="4239">
                  <c:v>48.68</c:v>
                </c:pt>
                <c:pt idx="4240">
                  <c:v>48.08</c:v>
                </c:pt>
                <c:pt idx="4241">
                  <c:v>47.7</c:v>
                </c:pt>
                <c:pt idx="4242">
                  <c:v>47.75</c:v>
                </c:pt>
                <c:pt idx="4243">
                  <c:v>47.62</c:v>
                </c:pt>
                <c:pt idx="4244">
                  <c:v>47.14</c:v>
                </c:pt>
                <c:pt idx="4245">
                  <c:v>47.97</c:v>
                </c:pt>
                <c:pt idx="4246">
                  <c:v>48.03</c:v>
                </c:pt>
                <c:pt idx="4247">
                  <c:v>48.56</c:v>
                </c:pt>
                <c:pt idx="4248">
                  <c:v>49.01</c:v>
                </c:pt>
                <c:pt idx="4249">
                  <c:v>50</c:v>
                </c:pt>
                <c:pt idx="4250">
                  <c:v>50.49</c:v>
                </c:pt>
                <c:pt idx="4251">
                  <c:v>50.57</c:v>
                </c:pt>
                <c:pt idx="4252">
                  <c:v>50.2</c:v>
                </c:pt>
                <c:pt idx="4253">
                  <c:v>49.62</c:v>
                </c:pt>
                <c:pt idx="4254">
                  <c:v>49.5</c:v>
                </c:pt>
                <c:pt idx="4255">
                  <c:v>49.24</c:v>
                </c:pt>
                <c:pt idx="4256">
                  <c:v>48.88</c:v>
                </c:pt>
                <c:pt idx="4257">
                  <c:v>48.78</c:v>
                </c:pt>
                <c:pt idx="4258">
                  <c:v>49.3</c:v>
                </c:pt>
                <c:pt idx="4259">
                  <c:v>49</c:v>
                </c:pt>
                <c:pt idx="4260">
                  <c:v>49.04</c:v>
                </c:pt>
                <c:pt idx="4261">
                  <c:v>48.2</c:v>
                </c:pt>
                <c:pt idx="4262">
                  <c:v>47.61</c:v>
                </c:pt>
                <c:pt idx="4263">
                  <c:v>48.05</c:v>
                </c:pt>
                <c:pt idx="4264">
                  <c:v>47.69</c:v>
                </c:pt>
                <c:pt idx="4265">
                  <c:v>47.45</c:v>
                </c:pt>
                <c:pt idx="4266">
                  <c:v>47.56</c:v>
                </c:pt>
                <c:pt idx="4267">
                  <c:v>46.99</c:v>
                </c:pt>
                <c:pt idx="4268">
                  <c:v>47.31</c:v>
                </c:pt>
                <c:pt idx="4269">
                  <c:v>45.5</c:v>
                </c:pt>
                <c:pt idx="4270">
                  <c:v>44.74</c:v>
                </c:pt>
                <c:pt idx="4271">
                  <c:v>45.58</c:v>
                </c:pt>
                <c:pt idx="4272">
                  <c:v>45.39</c:v>
                </c:pt>
                <c:pt idx="4273">
                  <c:v>46.21</c:v>
                </c:pt>
                <c:pt idx="4274">
                  <c:v>45.72</c:v>
                </c:pt>
                <c:pt idx="4275">
                  <c:v>45.6</c:v>
                </c:pt>
                <c:pt idx="4276">
                  <c:v>45.99</c:v>
                </c:pt>
                <c:pt idx="4277">
                  <c:v>45.13</c:v>
                </c:pt>
                <c:pt idx="4278">
                  <c:v>45.24</c:v>
                </c:pt>
                <c:pt idx="4279">
                  <c:v>45.04</c:v>
                </c:pt>
                <c:pt idx="4280">
                  <c:v>44.76</c:v>
                </c:pt>
                <c:pt idx="4281">
                  <c:v>44.94</c:v>
                </c:pt>
                <c:pt idx="4282">
                  <c:v>45.02</c:v>
                </c:pt>
                <c:pt idx="4283">
                  <c:v>44.54</c:v>
                </c:pt>
                <c:pt idx="4284">
                  <c:v>44.03</c:v>
                </c:pt>
                <c:pt idx="4285">
                  <c:v>43.93</c:v>
                </c:pt>
                <c:pt idx="4286">
                  <c:v>43.5</c:v>
                </c:pt>
                <c:pt idx="4287">
                  <c:v>43.85</c:v>
                </c:pt>
                <c:pt idx="4288">
                  <c:v>43.76</c:v>
                </c:pt>
                <c:pt idx="4289">
                  <c:v>43.82</c:v>
                </c:pt>
                <c:pt idx="4290">
                  <c:v>43.54</c:v>
                </c:pt>
                <c:pt idx="4291">
                  <c:v>43.13</c:v>
                </c:pt>
                <c:pt idx="4292">
                  <c:v>43.1</c:v>
                </c:pt>
                <c:pt idx="4293">
                  <c:v>43.11</c:v>
                </c:pt>
                <c:pt idx="4294">
                  <c:v>43.2</c:v>
                </c:pt>
                <c:pt idx="4295">
                  <c:v>43.19</c:v>
                </c:pt>
                <c:pt idx="4296">
                  <c:v>42.49</c:v>
                </c:pt>
                <c:pt idx="4297">
                  <c:v>43.21</c:v>
                </c:pt>
                <c:pt idx="4298">
                  <c:v>44.01</c:v>
                </c:pt>
                <c:pt idx="4299">
                  <c:v>43.87</c:v>
                </c:pt>
                <c:pt idx="4300">
                  <c:v>44.32</c:v>
                </c:pt>
                <c:pt idx="4301">
                  <c:v>44.7</c:v>
                </c:pt>
                <c:pt idx="4302">
                  <c:v>45.07</c:v>
                </c:pt>
                <c:pt idx="4303">
                  <c:v>45.89</c:v>
                </c:pt>
                <c:pt idx="4304">
                  <c:v>45.89</c:v>
                </c:pt>
                <c:pt idx="4305">
                  <c:v>45.86</c:v>
                </c:pt>
                <c:pt idx="4306">
                  <c:v>45.86</c:v>
                </c:pt>
                <c:pt idx="4307">
                  <c:v>45.69</c:v>
                </c:pt>
                <c:pt idx="4308">
                  <c:v>44.55</c:v>
                </c:pt>
                <c:pt idx="4309">
                  <c:v>45</c:v>
                </c:pt>
                <c:pt idx="4310">
                  <c:v>44.96</c:v>
                </c:pt>
                <c:pt idx="4311">
                  <c:v>45.19</c:v>
                </c:pt>
                <c:pt idx="4312">
                  <c:v>45.65</c:v>
                </c:pt>
                <c:pt idx="4313">
                  <c:v>45.7</c:v>
                </c:pt>
                <c:pt idx="4314">
                  <c:v>45.29</c:v>
                </c:pt>
                <c:pt idx="4315">
                  <c:v>45.55</c:v>
                </c:pt>
                <c:pt idx="4316">
                  <c:v>46.34</c:v>
                </c:pt>
                <c:pt idx="4317">
                  <c:v>46.67</c:v>
                </c:pt>
                <c:pt idx="4318">
                  <c:v>46.58</c:v>
                </c:pt>
                <c:pt idx="4319">
                  <c:v>47.24</c:v>
                </c:pt>
                <c:pt idx="4320">
                  <c:v>47.11</c:v>
                </c:pt>
                <c:pt idx="4321">
                  <c:v>47.57</c:v>
                </c:pt>
                <c:pt idx="4322">
                  <c:v>49.1</c:v>
                </c:pt>
                <c:pt idx="4323">
                  <c:v>48.7</c:v>
                </c:pt>
                <c:pt idx="4324">
                  <c:v>48.95</c:v>
                </c:pt>
                <c:pt idx="4325">
                  <c:v>48.84</c:v>
                </c:pt>
                <c:pt idx="4326">
                  <c:v>49.22</c:v>
                </c:pt>
                <c:pt idx="4327">
                  <c:v>49.15</c:v>
                </c:pt>
                <c:pt idx="4328">
                  <c:v>49.32</c:v>
                </c:pt>
                <c:pt idx="4329">
                  <c:v>49.29</c:v>
                </c:pt>
                <c:pt idx="4330">
                  <c:v>49.68</c:v>
                </c:pt>
                <c:pt idx="4331">
                  <c:v>49.8</c:v>
                </c:pt>
                <c:pt idx="4332">
                  <c:v>49.53</c:v>
                </c:pt>
                <c:pt idx="4333">
                  <c:v>49.35</c:v>
                </c:pt>
                <c:pt idx="4334">
                  <c:v>49.82</c:v>
                </c:pt>
                <c:pt idx="4335">
                  <c:v>49.8</c:v>
                </c:pt>
                <c:pt idx="4336">
                  <c:v>49.53</c:v>
                </c:pt>
                <c:pt idx="4337">
                  <c:v>49.45</c:v>
                </c:pt>
                <c:pt idx="4338">
                  <c:v>49.54</c:v>
                </c:pt>
                <c:pt idx="4339">
                  <c:v>49.39</c:v>
                </c:pt>
                <c:pt idx="4340">
                  <c:v>50</c:v>
                </c:pt>
                <c:pt idx="4341">
                  <c:v>49.76</c:v>
                </c:pt>
                <c:pt idx="4342">
                  <c:v>49.99</c:v>
                </c:pt>
                <c:pt idx="4343">
                  <c:v>50.25</c:v>
                </c:pt>
                <c:pt idx="4344">
                  <c:v>50.51</c:v>
                </c:pt>
                <c:pt idx="4345">
                  <c:v>50.14</c:v>
                </c:pt>
                <c:pt idx="4346">
                  <c:v>50.09</c:v>
                </c:pt>
                <c:pt idx="4347">
                  <c:v>49.8</c:v>
                </c:pt>
                <c:pt idx="4348">
                  <c:v>49.9</c:v>
                </c:pt>
                <c:pt idx="4349">
                  <c:v>49.51</c:v>
                </c:pt>
                <c:pt idx="4350">
                  <c:v>49.38</c:v>
                </c:pt>
                <c:pt idx="4351">
                  <c:v>49.8</c:v>
                </c:pt>
                <c:pt idx="4352">
                  <c:v>48.28</c:v>
                </c:pt>
                <c:pt idx="4353">
                  <c:v>48.2</c:v>
                </c:pt>
                <c:pt idx="4354">
                  <c:v>48.54</c:v>
                </c:pt>
                <c:pt idx="4355">
                  <c:v>48.43</c:v>
                </c:pt>
                <c:pt idx="4356">
                  <c:v>47.52</c:v>
                </c:pt>
                <c:pt idx="4357">
                  <c:v>47.37</c:v>
                </c:pt>
                <c:pt idx="4358">
                  <c:v>47.88</c:v>
                </c:pt>
                <c:pt idx="4359">
                  <c:v>48.79</c:v>
                </c:pt>
                <c:pt idx="4360">
                  <c:v>48.53</c:v>
                </c:pt>
                <c:pt idx="4361">
                  <c:v>48.86</c:v>
                </c:pt>
                <c:pt idx="4362">
                  <c:v>48.93</c:v>
                </c:pt>
                <c:pt idx="4363">
                  <c:v>49.35</c:v>
                </c:pt>
                <c:pt idx="4364">
                  <c:v>49.85</c:v>
                </c:pt>
                <c:pt idx="4365">
                  <c:v>49.68</c:v>
                </c:pt>
                <c:pt idx="4366">
                  <c:v>48.28</c:v>
                </c:pt>
                <c:pt idx="4367">
                  <c:v>47.98</c:v>
                </c:pt>
                <c:pt idx="4368">
                  <c:v>47.82</c:v>
                </c:pt>
                <c:pt idx="4369">
                  <c:v>47.57</c:v>
                </c:pt>
                <c:pt idx="4370">
                  <c:v>47.76</c:v>
                </c:pt>
                <c:pt idx="4371">
                  <c:v>47.73</c:v>
                </c:pt>
                <c:pt idx="4372">
                  <c:v>47.35</c:v>
                </c:pt>
                <c:pt idx="4373">
                  <c:v>48.22</c:v>
                </c:pt>
                <c:pt idx="4374">
                  <c:v>47.92</c:v>
                </c:pt>
                <c:pt idx="4375">
                  <c:v>47.23</c:v>
                </c:pt>
                <c:pt idx="4376">
                  <c:v>47.27</c:v>
                </c:pt>
                <c:pt idx="4377">
                  <c:v>47.31</c:v>
                </c:pt>
                <c:pt idx="4378">
                  <c:v>47.3</c:v>
                </c:pt>
                <c:pt idx="4379">
                  <c:v>47.65</c:v>
                </c:pt>
                <c:pt idx="4380">
                  <c:v>47.85</c:v>
                </c:pt>
                <c:pt idx="4381">
                  <c:v>47.18</c:v>
                </c:pt>
                <c:pt idx="4382">
                  <c:v>47.51</c:v>
                </c:pt>
                <c:pt idx="4383">
                  <c:v>47.58</c:v>
                </c:pt>
                <c:pt idx="4384">
                  <c:v>47</c:v>
                </c:pt>
                <c:pt idx="4385">
                  <c:v>47.22</c:v>
                </c:pt>
                <c:pt idx="4386">
                  <c:v>47.13</c:v>
                </c:pt>
                <c:pt idx="4387">
                  <c:v>47.65</c:v>
                </c:pt>
                <c:pt idx="4388">
                  <c:v>48.6</c:v>
                </c:pt>
                <c:pt idx="4389">
                  <c:v>48.72</c:v>
                </c:pt>
                <c:pt idx="4390">
                  <c:v>49.25</c:v>
                </c:pt>
                <c:pt idx="4391">
                  <c:v>48.96</c:v>
                </c:pt>
                <c:pt idx="4392">
                  <c:v>48.57</c:v>
                </c:pt>
                <c:pt idx="4393">
                  <c:v>48.45</c:v>
                </c:pt>
                <c:pt idx="4394">
                  <c:v>48.4</c:v>
                </c:pt>
                <c:pt idx="4395">
                  <c:v>47.8</c:v>
                </c:pt>
                <c:pt idx="4396">
                  <c:v>47.14</c:v>
                </c:pt>
                <c:pt idx="4397">
                  <c:v>47.05</c:v>
                </c:pt>
                <c:pt idx="4398">
                  <c:v>47.29</c:v>
                </c:pt>
                <c:pt idx="4399">
                  <c:v>47</c:v>
                </c:pt>
                <c:pt idx="4400">
                  <c:v>47.02</c:v>
                </c:pt>
                <c:pt idx="4401">
                  <c:v>46.81</c:v>
                </c:pt>
                <c:pt idx="4402">
                  <c:v>47.78</c:v>
                </c:pt>
                <c:pt idx="4403">
                  <c:v>47.35</c:v>
                </c:pt>
                <c:pt idx="4404">
                  <c:v>47.6</c:v>
                </c:pt>
                <c:pt idx="4405">
                  <c:v>47.88</c:v>
                </c:pt>
                <c:pt idx="4406">
                  <c:v>47.7</c:v>
                </c:pt>
                <c:pt idx="4407">
                  <c:v>47.96</c:v>
                </c:pt>
                <c:pt idx="4408">
                  <c:v>48.57</c:v>
                </c:pt>
                <c:pt idx="4409">
                  <c:v>48.63</c:v>
                </c:pt>
                <c:pt idx="4410">
                  <c:v>48.51</c:v>
                </c:pt>
                <c:pt idx="4411">
                  <c:v>48.57</c:v>
                </c:pt>
                <c:pt idx="4412">
                  <c:v>48.9</c:v>
                </c:pt>
                <c:pt idx="4413">
                  <c:v>49.5</c:v>
                </c:pt>
                <c:pt idx="4414">
                  <c:v>49.67</c:v>
                </c:pt>
                <c:pt idx="4415">
                  <c:v>49.41</c:v>
                </c:pt>
                <c:pt idx="4416">
                  <c:v>48.99</c:v>
                </c:pt>
                <c:pt idx="4417">
                  <c:v>50.11</c:v>
                </c:pt>
                <c:pt idx="4418">
                  <c:v>50.84</c:v>
                </c:pt>
                <c:pt idx="4419">
                  <c:v>50.77</c:v>
                </c:pt>
                <c:pt idx="4420">
                  <c:v>50.99</c:v>
                </c:pt>
                <c:pt idx="4421">
                  <c:v>50.66</c:v>
                </c:pt>
                <c:pt idx="4422">
                  <c:v>50.65</c:v>
                </c:pt>
                <c:pt idx="4423">
                  <c:v>50.9</c:v>
                </c:pt>
                <c:pt idx="4424">
                  <c:v>51.17</c:v>
                </c:pt>
                <c:pt idx="4425">
                  <c:v>51.45</c:v>
                </c:pt>
                <c:pt idx="4426">
                  <c:v>52.33</c:v>
                </c:pt>
                <c:pt idx="4427">
                  <c:v>51.33</c:v>
                </c:pt>
                <c:pt idx="4428">
                  <c:v>51.03</c:v>
                </c:pt>
                <c:pt idx="4429">
                  <c:v>51.3</c:v>
                </c:pt>
                <c:pt idx="4430">
                  <c:v>51.6</c:v>
                </c:pt>
                <c:pt idx="4431">
                  <c:v>52.15</c:v>
                </c:pt>
                <c:pt idx="4432">
                  <c:v>52.45</c:v>
                </c:pt>
                <c:pt idx="4433">
                  <c:v>52.42</c:v>
                </c:pt>
                <c:pt idx="4434">
                  <c:v>52.78</c:v>
                </c:pt>
                <c:pt idx="4435">
                  <c:v>53.1</c:v>
                </c:pt>
                <c:pt idx="4436">
                  <c:v>52.86</c:v>
                </c:pt>
                <c:pt idx="4437">
                  <c:v>51.95</c:v>
                </c:pt>
                <c:pt idx="4438">
                  <c:v>52.04</c:v>
                </c:pt>
                <c:pt idx="4439">
                  <c:v>51.61</c:v>
                </c:pt>
                <c:pt idx="4440">
                  <c:v>51.49</c:v>
                </c:pt>
                <c:pt idx="4441">
                  <c:v>51.46</c:v>
                </c:pt>
                <c:pt idx="4442">
                  <c:v>51.6</c:v>
                </c:pt>
                <c:pt idx="4443">
                  <c:v>52</c:v>
                </c:pt>
                <c:pt idx="4444">
                  <c:v>52.72</c:v>
                </c:pt>
                <c:pt idx="4445">
                  <c:v>52.7</c:v>
                </c:pt>
                <c:pt idx="4446">
                  <c:v>52.6</c:v>
                </c:pt>
                <c:pt idx="4447">
                  <c:v>52.7</c:v>
                </c:pt>
                <c:pt idx="4448">
                  <c:v>52.15</c:v>
                </c:pt>
                <c:pt idx="4449">
                  <c:v>52.1</c:v>
                </c:pt>
                <c:pt idx="4450">
                  <c:v>52.26</c:v>
                </c:pt>
                <c:pt idx="4451">
                  <c:v>52.52</c:v>
                </c:pt>
                <c:pt idx="4452">
                  <c:v>53.2</c:v>
                </c:pt>
                <c:pt idx="4453">
                  <c:v>53.51</c:v>
                </c:pt>
                <c:pt idx="4454">
                  <c:v>53.46</c:v>
                </c:pt>
                <c:pt idx="4455">
                  <c:v>53.42</c:v>
                </c:pt>
                <c:pt idx="4456">
                  <c:v>53.06</c:v>
                </c:pt>
                <c:pt idx="4457">
                  <c:v>52.61</c:v>
                </c:pt>
                <c:pt idx="4458">
                  <c:v>52.4</c:v>
                </c:pt>
                <c:pt idx="4459">
                  <c:v>52.43</c:v>
                </c:pt>
                <c:pt idx="4460">
                  <c:v>53.08</c:v>
                </c:pt>
                <c:pt idx="4461">
                  <c:v>53.28</c:v>
                </c:pt>
                <c:pt idx="4462">
                  <c:v>53.28</c:v>
                </c:pt>
                <c:pt idx="4463">
                  <c:v>53.07</c:v>
                </c:pt>
                <c:pt idx="4464">
                  <c:v>53.01</c:v>
                </c:pt>
                <c:pt idx="4465">
                  <c:v>53.37</c:v>
                </c:pt>
                <c:pt idx="4466">
                  <c:v>53.78</c:v>
                </c:pt>
                <c:pt idx="4467">
                  <c:v>54.49</c:v>
                </c:pt>
                <c:pt idx="4468">
                  <c:v>53.99</c:v>
                </c:pt>
                <c:pt idx="4469">
                  <c:v>53.64</c:v>
                </c:pt>
                <c:pt idx="4470">
                  <c:v>54.08</c:v>
                </c:pt>
                <c:pt idx="4471">
                  <c:v>53.59</c:v>
                </c:pt>
                <c:pt idx="4472">
                  <c:v>53.72</c:v>
                </c:pt>
                <c:pt idx="4473">
                  <c:v>53.99</c:v>
                </c:pt>
                <c:pt idx="4474">
                  <c:v>54.05</c:v>
                </c:pt>
                <c:pt idx="4475">
                  <c:v>53.29</c:v>
                </c:pt>
                <c:pt idx="4476">
                  <c:v>53.22</c:v>
                </c:pt>
                <c:pt idx="4477">
                  <c:v>53.35</c:v>
                </c:pt>
                <c:pt idx="4478">
                  <c:v>52.82</c:v>
                </c:pt>
                <c:pt idx="4479">
                  <c:v>53.06</c:v>
                </c:pt>
                <c:pt idx="4480">
                  <c:v>53.44</c:v>
                </c:pt>
                <c:pt idx="4481">
                  <c:v>53.23</c:v>
                </c:pt>
                <c:pt idx="4482">
                  <c:v>52.79</c:v>
                </c:pt>
                <c:pt idx="4483">
                  <c:v>52.55</c:v>
                </c:pt>
                <c:pt idx="4484">
                  <c:v>52.97</c:v>
                </c:pt>
                <c:pt idx="4485">
                  <c:v>52.6</c:v>
                </c:pt>
                <c:pt idx="4486">
                  <c:v>52.2</c:v>
                </c:pt>
                <c:pt idx="4487">
                  <c:v>52.02</c:v>
                </c:pt>
                <c:pt idx="4488">
                  <c:v>52.75</c:v>
                </c:pt>
                <c:pt idx="4489">
                  <c:v>53.03</c:v>
                </c:pt>
                <c:pt idx="4490">
                  <c:v>53.51</c:v>
                </c:pt>
                <c:pt idx="4491">
                  <c:v>52.95</c:v>
                </c:pt>
                <c:pt idx="4492">
                  <c:v>52.71</c:v>
                </c:pt>
                <c:pt idx="4493">
                  <c:v>52.77</c:v>
                </c:pt>
                <c:pt idx="4494">
                  <c:v>52.51</c:v>
                </c:pt>
                <c:pt idx="4495">
                  <c:v>52.5</c:v>
                </c:pt>
                <c:pt idx="4496">
                  <c:v>52.52</c:v>
                </c:pt>
                <c:pt idx="4497">
                  <c:v>52.93</c:v>
                </c:pt>
                <c:pt idx="4498">
                  <c:v>53</c:v>
                </c:pt>
                <c:pt idx="4499">
                  <c:v>52.82</c:v>
                </c:pt>
                <c:pt idx="4500">
                  <c:v>52.06</c:v>
                </c:pt>
                <c:pt idx="4501">
                  <c:v>53.15</c:v>
                </c:pt>
                <c:pt idx="4502">
                  <c:v>55.32</c:v>
                </c:pt>
                <c:pt idx="4503">
                  <c:v>55.5</c:v>
                </c:pt>
                <c:pt idx="4504">
                  <c:v>55.65</c:v>
                </c:pt>
                <c:pt idx="4505">
                  <c:v>55.68</c:v>
                </c:pt>
                <c:pt idx="4506">
                  <c:v>55.25</c:v>
                </c:pt>
                <c:pt idx="4507">
                  <c:v>55.8</c:v>
                </c:pt>
                <c:pt idx="4508">
                  <c:v>56.24</c:v>
                </c:pt>
                <c:pt idx="4509">
                  <c:v>56.89</c:v>
                </c:pt>
                <c:pt idx="4510">
                  <c:v>57.7</c:v>
                </c:pt>
                <c:pt idx="4511">
                  <c:v>56.85</c:v>
                </c:pt>
                <c:pt idx="4512">
                  <c:v>56.62</c:v>
                </c:pt>
                <c:pt idx="4513">
                  <c:v>56.05</c:v>
                </c:pt>
                <c:pt idx="4514">
                  <c:v>56.32</c:v>
                </c:pt>
                <c:pt idx="4515">
                  <c:v>56.53</c:v>
                </c:pt>
                <c:pt idx="4516">
                  <c:v>56.47</c:v>
                </c:pt>
                <c:pt idx="4517">
                  <c:v>56.26</c:v>
                </c:pt>
                <c:pt idx="4518">
                  <c:v>54.48</c:v>
                </c:pt>
                <c:pt idx="4519">
                  <c:v>54.15</c:v>
                </c:pt>
                <c:pt idx="4520">
                  <c:v>53.85</c:v>
                </c:pt>
                <c:pt idx="4521">
                  <c:v>53.92</c:v>
                </c:pt>
                <c:pt idx="4522">
                  <c:v>53.99</c:v>
                </c:pt>
                <c:pt idx="4523">
                  <c:v>53.72</c:v>
                </c:pt>
                <c:pt idx="4524">
                  <c:v>52.82</c:v>
                </c:pt>
                <c:pt idx="4525">
                  <c:v>52.3</c:v>
                </c:pt>
                <c:pt idx="4526">
                  <c:v>51.99</c:v>
                </c:pt>
                <c:pt idx="4527">
                  <c:v>52.11</c:v>
                </c:pt>
                <c:pt idx="4528">
                  <c:v>52.48</c:v>
                </c:pt>
                <c:pt idx="4529">
                  <c:v>52.68</c:v>
                </c:pt>
                <c:pt idx="4530">
                  <c:v>52.92</c:v>
                </c:pt>
                <c:pt idx="4531">
                  <c:v>52.53</c:v>
                </c:pt>
                <c:pt idx="4532">
                  <c:v>52.1</c:v>
                </c:pt>
                <c:pt idx="4533">
                  <c:v>52.55</c:v>
                </c:pt>
                <c:pt idx="4534">
                  <c:v>52.92</c:v>
                </c:pt>
                <c:pt idx="4535">
                  <c:v>52.9</c:v>
                </c:pt>
                <c:pt idx="4536">
                  <c:v>52.85</c:v>
                </c:pt>
                <c:pt idx="4537">
                  <c:v>53.55</c:v>
                </c:pt>
                <c:pt idx="4538">
                  <c:v>53.98</c:v>
                </c:pt>
                <c:pt idx="4539">
                  <c:v>53.41</c:v>
                </c:pt>
                <c:pt idx="4540">
                  <c:v>53.31</c:v>
                </c:pt>
                <c:pt idx="4541">
                  <c:v>53.13</c:v>
                </c:pt>
                <c:pt idx="4542">
                  <c:v>53.2</c:v>
                </c:pt>
                <c:pt idx="4543">
                  <c:v>53</c:v>
                </c:pt>
                <c:pt idx="4544">
                  <c:v>52.78</c:v>
                </c:pt>
                <c:pt idx="4545">
                  <c:v>52.52</c:v>
                </c:pt>
                <c:pt idx="4546">
                  <c:v>52.81</c:v>
                </c:pt>
                <c:pt idx="4547">
                  <c:v>52.54</c:v>
                </c:pt>
                <c:pt idx="4548">
                  <c:v>51.67</c:v>
                </c:pt>
                <c:pt idx="4549">
                  <c:v>52.26</c:v>
                </c:pt>
                <c:pt idx="4550">
                  <c:v>52.2</c:v>
                </c:pt>
                <c:pt idx="4551">
                  <c:v>52.48</c:v>
                </c:pt>
                <c:pt idx="4552">
                  <c:v>52.77</c:v>
                </c:pt>
                <c:pt idx="4553">
                  <c:v>52.91</c:v>
                </c:pt>
                <c:pt idx="4554">
                  <c:v>53.22</c:v>
                </c:pt>
                <c:pt idx="4555">
                  <c:v>53.35</c:v>
                </c:pt>
                <c:pt idx="4556">
                  <c:v>53.45</c:v>
                </c:pt>
                <c:pt idx="4557">
                  <c:v>52.57</c:v>
                </c:pt>
                <c:pt idx="4558">
                  <c:v>53.08</c:v>
                </c:pt>
                <c:pt idx="4559">
                  <c:v>53.29</c:v>
                </c:pt>
                <c:pt idx="4560">
                  <c:v>53.25</c:v>
                </c:pt>
                <c:pt idx="4561">
                  <c:v>53.02</c:v>
                </c:pt>
                <c:pt idx="4562">
                  <c:v>52.63</c:v>
                </c:pt>
                <c:pt idx="4563">
                  <c:v>52.67</c:v>
                </c:pt>
                <c:pt idx="4564">
                  <c:v>53.2</c:v>
                </c:pt>
                <c:pt idx="4565">
                  <c:v>53.56</c:v>
                </c:pt>
                <c:pt idx="4566">
                  <c:v>53.88</c:v>
                </c:pt>
                <c:pt idx="4567">
                  <c:v>54.1</c:v>
                </c:pt>
                <c:pt idx="4568">
                  <c:v>53.86</c:v>
                </c:pt>
                <c:pt idx="4569">
                  <c:v>53.8</c:v>
                </c:pt>
                <c:pt idx="4570">
                  <c:v>54.65</c:v>
                </c:pt>
                <c:pt idx="4571">
                  <c:v>54.86</c:v>
                </c:pt>
                <c:pt idx="4572">
                  <c:v>54.46</c:v>
                </c:pt>
                <c:pt idx="4573">
                  <c:v>54.97</c:v>
                </c:pt>
                <c:pt idx="4574">
                  <c:v>54.3</c:v>
                </c:pt>
                <c:pt idx="4575">
                  <c:v>53.4</c:v>
                </c:pt>
                <c:pt idx="4576">
                  <c:v>52.65</c:v>
                </c:pt>
                <c:pt idx="4577">
                  <c:v>51.63</c:v>
                </c:pt>
                <c:pt idx="4578">
                  <c:v>52.11</c:v>
                </c:pt>
                <c:pt idx="4579">
                  <c:v>51.37</c:v>
                </c:pt>
                <c:pt idx="4580">
                  <c:v>51.33</c:v>
                </c:pt>
                <c:pt idx="4581">
                  <c:v>52.05</c:v>
                </c:pt>
                <c:pt idx="4582">
                  <c:v>53.2</c:v>
                </c:pt>
                <c:pt idx="4583">
                  <c:v>52.87</c:v>
                </c:pt>
                <c:pt idx="4584">
                  <c:v>53.18</c:v>
                </c:pt>
                <c:pt idx="4585">
                  <c:v>53.01</c:v>
                </c:pt>
                <c:pt idx="4586">
                  <c:v>53.48</c:v>
                </c:pt>
                <c:pt idx="4587">
                  <c:v>53.91</c:v>
                </c:pt>
                <c:pt idx="4588">
                  <c:v>53.9</c:v>
                </c:pt>
                <c:pt idx="4589">
                  <c:v>52.65</c:v>
                </c:pt>
                <c:pt idx="4590">
                  <c:v>53.16</c:v>
                </c:pt>
                <c:pt idx="4591">
                  <c:v>52.91</c:v>
                </c:pt>
                <c:pt idx="4592">
                  <c:v>53.12</c:v>
                </c:pt>
                <c:pt idx="4593">
                  <c:v>53.25</c:v>
                </c:pt>
                <c:pt idx="4594">
                  <c:v>52.86</c:v>
                </c:pt>
                <c:pt idx="4595">
                  <c:v>52.65</c:v>
                </c:pt>
                <c:pt idx="4596">
                  <c:v>52.33</c:v>
                </c:pt>
                <c:pt idx="4597">
                  <c:v>52.58</c:v>
                </c:pt>
                <c:pt idx="4598">
                  <c:v>53.01</c:v>
                </c:pt>
                <c:pt idx="4599">
                  <c:v>52.21</c:v>
                </c:pt>
                <c:pt idx="4600">
                  <c:v>51.76</c:v>
                </c:pt>
                <c:pt idx="4601">
                  <c:v>52.18</c:v>
                </c:pt>
                <c:pt idx="4602">
                  <c:v>52.32</c:v>
                </c:pt>
                <c:pt idx="4603">
                  <c:v>52.08</c:v>
                </c:pt>
                <c:pt idx="4604">
                  <c:v>51.93</c:v>
                </c:pt>
                <c:pt idx="4605">
                  <c:v>51.76</c:v>
                </c:pt>
                <c:pt idx="4606">
                  <c:v>52.76</c:v>
                </c:pt>
                <c:pt idx="4607">
                  <c:v>51.98</c:v>
                </c:pt>
                <c:pt idx="4608">
                  <c:v>52.46</c:v>
                </c:pt>
                <c:pt idx="4609">
                  <c:v>52.51</c:v>
                </c:pt>
                <c:pt idx="4610">
                  <c:v>53.15</c:v>
                </c:pt>
                <c:pt idx="4611">
                  <c:v>53.55</c:v>
                </c:pt>
                <c:pt idx="4612">
                  <c:v>54.06</c:v>
                </c:pt>
                <c:pt idx="4613">
                  <c:v>54.93</c:v>
                </c:pt>
                <c:pt idx="4614">
                  <c:v>55.62</c:v>
                </c:pt>
                <c:pt idx="4615">
                  <c:v>55.85</c:v>
                </c:pt>
                <c:pt idx="4616">
                  <c:v>56.12</c:v>
                </c:pt>
                <c:pt idx="4617">
                  <c:v>56.71</c:v>
                </c:pt>
                <c:pt idx="4618">
                  <c:v>56.38</c:v>
                </c:pt>
                <c:pt idx="4619">
                  <c:v>57.2</c:v>
                </c:pt>
                <c:pt idx="4620">
                  <c:v>57.03</c:v>
                </c:pt>
                <c:pt idx="4621">
                  <c:v>57.68</c:v>
                </c:pt>
                <c:pt idx="4622">
                  <c:v>57.5</c:v>
                </c:pt>
                <c:pt idx="4623">
                  <c:v>56.59</c:v>
                </c:pt>
                <c:pt idx="4624">
                  <c:v>56.6</c:v>
                </c:pt>
                <c:pt idx="4625">
                  <c:v>56.35</c:v>
                </c:pt>
                <c:pt idx="4626">
                  <c:v>55.44</c:v>
                </c:pt>
                <c:pt idx="4627">
                  <c:v>55.73</c:v>
                </c:pt>
                <c:pt idx="4628">
                  <c:v>55.97</c:v>
                </c:pt>
                <c:pt idx="4629">
                  <c:v>55.28</c:v>
                </c:pt>
                <c:pt idx="4630">
                  <c:v>55.49</c:v>
                </c:pt>
                <c:pt idx="4631">
                  <c:v>54.99</c:v>
                </c:pt>
                <c:pt idx="4632">
                  <c:v>55.09</c:v>
                </c:pt>
                <c:pt idx="4633">
                  <c:v>54.84</c:v>
                </c:pt>
                <c:pt idx="4634">
                  <c:v>54.78</c:v>
                </c:pt>
                <c:pt idx="4635">
                  <c:v>55.21</c:v>
                </c:pt>
                <c:pt idx="4636">
                  <c:v>54.7</c:v>
                </c:pt>
                <c:pt idx="4637">
                  <c:v>55.06</c:v>
                </c:pt>
                <c:pt idx="4638">
                  <c:v>55.25</c:v>
                </c:pt>
                <c:pt idx="4639">
                  <c:v>55.06</c:v>
                </c:pt>
                <c:pt idx="4640">
                  <c:v>54.53</c:v>
                </c:pt>
                <c:pt idx="4641">
                  <c:v>55.22</c:v>
                </c:pt>
                <c:pt idx="4642">
                  <c:v>53.9</c:v>
                </c:pt>
                <c:pt idx="4643">
                  <c:v>54.58</c:v>
                </c:pt>
                <c:pt idx="4644">
                  <c:v>55.86</c:v>
                </c:pt>
                <c:pt idx="4645">
                  <c:v>56</c:v>
                </c:pt>
                <c:pt idx="4646">
                  <c:v>56.54</c:v>
                </c:pt>
                <c:pt idx="4647">
                  <c:v>57</c:v>
                </c:pt>
                <c:pt idx="4648">
                  <c:v>57.57</c:v>
                </c:pt>
                <c:pt idx="4649">
                  <c:v>57.98</c:v>
                </c:pt>
                <c:pt idx="4650">
                  <c:v>58.6</c:v>
                </c:pt>
                <c:pt idx="4651">
                  <c:v>58.14</c:v>
                </c:pt>
                <c:pt idx="4652">
                  <c:v>58.97</c:v>
                </c:pt>
                <c:pt idx="4653">
                  <c:v>58.6</c:v>
                </c:pt>
                <c:pt idx="4654">
                  <c:v>58.35</c:v>
                </c:pt>
                <c:pt idx="4655">
                  <c:v>58.1</c:v>
                </c:pt>
                <c:pt idx="4656">
                  <c:v>58.37</c:v>
                </c:pt>
                <c:pt idx="4657">
                  <c:v>58.44</c:v>
                </c:pt>
                <c:pt idx="4658">
                  <c:v>57.79</c:v>
                </c:pt>
                <c:pt idx="4659">
                  <c:v>57.42</c:v>
                </c:pt>
                <c:pt idx="4660">
                  <c:v>56.47</c:v>
                </c:pt>
                <c:pt idx="4661">
                  <c:v>57.34</c:v>
                </c:pt>
                <c:pt idx="4662">
                  <c:v>56.69</c:v>
                </c:pt>
                <c:pt idx="4663">
                  <c:v>57.98</c:v>
                </c:pt>
                <c:pt idx="4664">
                  <c:v>59.02</c:v>
                </c:pt>
                <c:pt idx="4665">
                  <c:v>58.64</c:v>
                </c:pt>
                <c:pt idx="4666">
                  <c:v>58.6</c:v>
                </c:pt>
                <c:pt idx="4667">
                  <c:v>58.35</c:v>
                </c:pt>
                <c:pt idx="4668">
                  <c:v>59.69</c:v>
                </c:pt>
                <c:pt idx="4669">
                  <c:v>60</c:v>
                </c:pt>
                <c:pt idx="4670">
                  <c:v>60.13</c:v>
                </c:pt>
                <c:pt idx="4671">
                  <c:v>59.41</c:v>
                </c:pt>
                <c:pt idx="4672">
                  <c:v>59.82</c:v>
                </c:pt>
                <c:pt idx="4673">
                  <c:v>58.58</c:v>
                </c:pt>
                <c:pt idx="4674">
                  <c:v>58.21</c:v>
                </c:pt>
                <c:pt idx="4675">
                  <c:v>58.1</c:v>
                </c:pt>
                <c:pt idx="4676">
                  <c:v>58.6</c:v>
                </c:pt>
                <c:pt idx="4677">
                  <c:v>58.94</c:v>
                </c:pt>
                <c:pt idx="4678">
                  <c:v>58.35</c:v>
                </c:pt>
                <c:pt idx="4679">
                  <c:v>57.97</c:v>
                </c:pt>
                <c:pt idx="4680">
                  <c:v>57.9</c:v>
                </c:pt>
                <c:pt idx="4681">
                  <c:v>58.48</c:v>
                </c:pt>
                <c:pt idx="4682">
                  <c:v>57.9</c:v>
                </c:pt>
                <c:pt idx="4683">
                  <c:v>58.76</c:v>
                </c:pt>
                <c:pt idx="4684">
                  <c:v>60.28</c:v>
                </c:pt>
                <c:pt idx="4685">
                  <c:v>60.46</c:v>
                </c:pt>
                <c:pt idx="4686">
                  <c:v>60.24</c:v>
                </c:pt>
                <c:pt idx="4687">
                  <c:v>61.05</c:v>
                </c:pt>
                <c:pt idx="4688">
                  <c:v>60.36</c:v>
                </c:pt>
                <c:pt idx="4689">
                  <c:v>59.55</c:v>
                </c:pt>
                <c:pt idx="4690">
                  <c:v>60.45</c:v>
                </c:pt>
                <c:pt idx="4691">
                  <c:v>59.56</c:v>
                </c:pt>
                <c:pt idx="4692">
                  <c:v>59.4</c:v>
                </c:pt>
                <c:pt idx="4693">
                  <c:v>59.88</c:v>
                </c:pt>
                <c:pt idx="4694">
                  <c:v>59.95</c:v>
                </c:pt>
                <c:pt idx="4695">
                  <c:v>60.05</c:v>
                </c:pt>
                <c:pt idx="4696">
                  <c:v>59.43</c:v>
                </c:pt>
                <c:pt idx="4697">
                  <c:v>58.38</c:v>
                </c:pt>
                <c:pt idx="4698">
                  <c:v>57.2</c:v>
                </c:pt>
                <c:pt idx="4699">
                  <c:v>57.52</c:v>
                </c:pt>
                <c:pt idx="4700">
                  <c:v>56.32</c:v>
                </c:pt>
                <c:pt idx="4701">
                  <c:v>56.98</c:v>
                </c:pt>
                <c:pt idx="4702">
                  <c:v>57.07</c:v>
                </c:pt>
                <c:pt idx="4703">
                  <c:v>57.53</c:v>
                </c:pt>
                <c:pt idx="4704">
                  <c:v>57.32</c:v>
                </c:pt>
                <c:pt idx="4705">
                  <c:v>57.58</c:v>
                </c:pt>
                <c:pt idx="4706">
                  <c:v>56.25</c:v>
                </c:pt>
                <c:pt idx="4707">
                  <c:v>55.39</c:v>
                </c:pt>
                <c:pt idx="4708">
                  <c:v>55.01</c:v>
                </c:pt>
                <c:pt idx="4709">
                  <c:v>54.69</c:v>
                </c:pt>
                <c:pt idx="4710">
                  <c:v>53.85</c:v>
                </c:pt>
                <c:pt idx="4711">
                  <c:v>54.48</c:v>
                </c:pt>
                <c:pt idx="4712">
                  <c:v>53.27</c:v>
                </c:pt>
                <c:pt idx="4713">
                  <c:v>54.43</c:v>
                </c:pt>
                <c:pt idx="4714">
                  <c:v>54.61</c:v>
                </c:pt>
                <c:pt idx="4715">
                  <c:v>54.21</c:v>
                </c:pt>
                <c:pt idx="4716">
                  <c:v>53.18</c:v>
                </c:pt>
                <c:pt idx="4717">
                  <c:v>53.45</c:v>
                </c:pt>
                <c:pt idx="4718">
                  <c:v>52.95</c:v>
                </c:pt>
                <c:pt idx="4719">
                  <c:v>53.48</c:v>
                </c:pt>
                <c:pt idx="4720">
                  <c:v>53.49</c:v>
                </c:pt>
                <c:pt idx="4721">
                  <c:v>53.14</c:v>
                </c:pt>
                <c:pt idx="4722">
                  <c:v>52.76</c:v>
                </c:pt>
                <c:pt idx="4723">
                  <c:v>52.51</c:v>
                </c:pt>
                <c:pt idx="4724">
                  <c:v>52.4</c:v>
                </c:pt>
                <c:pt idx="4725">
                  <c:v>53.26</c:v>
                </c:pt>
                <c:pt idx="4726">
                  <c:v>53.48</c:v>
                </c:pt>
                <c:pt idx="4727">
                  <c:v>53.34</c:v>
                </c:pt>
                <c:pt idx="4728">
                  <c:v>52.12</c:v>
                </c:pt>
                <c:pt idx="4729">
                  <c:v>52.3</c:v>
                </c:pt>
                <c:pt idx="4730">
                  <c:v>53.05</c:v>
                </c:pt>
                <c:pt idx="4731">
                  <c:v>52.78</c:v>
                </c:pt>
                <c:pt idx="4732">
                  <c:v>52.9</c:v>
                </c:pt>
                <c:pt idx="4733">
                  <c:v>52.52</c:v>
                </c:pt>
                <c:pt idx="4734">
                  <c:v>52.44</c:v>
                </c:pt>
                <c:pt idx="4735">
                  <c:v>52.77</c:v>
                </c:pt>
                <c:pt idx="4736">
                  <c:v>53.07</c:v>
                </c:pt>
                <c:pt idx="4737">
                  <c:v>52.35</c:v>
                </c:pt>
                <c:pt idx="4738">
                  <c:v>52.6</c:v>
                </c:pt>
                <c:pt idx="4739">
                  <c:v>51.9</c:v>
                </c:pt>
                <c:pt idx="4740">
                  <c:v>51.39</c:v>
                </c:pt>
                <c:pt idx="4741">
                  <c:v>50.74</c:v>
                </c:pt>
                <c:pt idx="4742">
                  <c:v>52.5</c:v>
                </c:pt>
                <c:pt idx="4743">
                  <c:v>52.81</c:v>
                </c:pt>
                <c:pt idx="4744">
                  <c:v>52.95</c:v>
                </c:pt>
                <c:pt idx="4745">
                  <c:v>52.61</c:v>
                </c:pt>
                <c:pt idx="4746">
                  <c:v>53.4</c:v>
                </c:pt>
                <c:pt idx="4747">
                  <c:v>53.48</c:v>
                </c:pt>
                <c:pt idx="4748">
                  <c:v>53.02</c:v>
                </c:pt>
                <c:pt idx="4749">
                  <c:v>52.69</c:v>
                </c:pt>
                <c:pt idx="4750">
                  <c:v>53.02</c:v>
                </c:pt>
                <c:pt idx="4751">
                  <c:v>54.5</c:v>
                </c:pt>
                <c:pt idx="4752">
                  <c:v>55.64</c:v>
                </c:pt>
                <c:pt idx="4753">
                  <c:v>55.7</c:v>
                </c:pt>
                <c:pt idx="4754">
                  <c:v>56.04</c:v>
                </c:pt>
                <c:pt idx="4755">
                  <c:v>56.08</c:v>
                </c:pt>
                <c:pt idx="4756">
                  <c:v>54.81</c:v>
                </c:pt>
                <c:pt idx="4757">
                  <c:v>55.07</c:v>
                </c:pt>
                <c:pt idx="4758">
                  <c:v>55.21</c:v>
                </c:pt>
                <c:pt idx="4759">
                  <c:v>54.72</c:v>
                </c:pt>
                <c:pt idx="4760">
                  <c:v>55</c:v>
                </c:pt>
                <c:pt idx="4761">
                  <c:v>55</c:v>
                </c:pt>
                <c:pt idx="4762">
                  <c:v>55.52</c:v>
                </c:pt>
                <c:pt idx="4763">
                  <c:v>57.96</c:v>
                </c:pt>
                <c:pt idx="4764">
                  <c:v>58.28</c:v>
                </c:pt>
                <c:pt idx="4765">
                  <c:v>58.12</c:v>
                </c:pt>
                <c:pt idx="4766">
                  <c:v>58.42</c:v>
                </c:pt>
                <c:pt idx="4767">
                  <c:v>58.61</c:v>
                </c:pt>
                <c:pt idx="4768">
                  <c:v>57.92</c:v>
                </c:pt>
                <c:pt idx="4769">
                  <c:v>58.66</c:v>
                </c:pt>
                <c:pt idx="4770">
                  <c:v>59.04</c:v>
                </c:pt>
                <c:pt idx="4771">
                  <c:v>58.95</c:v>
                </c:pt>
                <c:pt idx="4772">
                  <c:v>58.8</c:v>
                </c:pt>
                <c:pt idx="4773">
                  <c:v>58.85</c:v>
                </c:pt>
                <c:pt idx="4774">
                  <c:v>58.76</c:v>
                </c:pt>
                <c:pt idx="4775">
                  <c:v>57.79</c:v>
                </c:pt>
                <c:pt idx="4776">
                  <c:v>58.11</c:v>
                </c:pt>
                <c:pt idx="4777">
                  <c:v>58.7</c:v>
                </c:pt>
                <c:pt idx="4778">
                  <c:v>58.24</c:v>
                </c:pt>
                <c:pt idx="4779">
                  <c:v>58.97</c:v>
                </c:pt>
                <c:pt idx="4780">
                  <c:v>59</c:v>
                </c:pt>
                <c:pt idx="4781">
                  <c:v>58.84</c:v>
                </c:pt>
                <c:pt idx="4782">
                  <c:v>59.39</c:v>
                </c:pt>
                <c:pt idx="4783">
                  <c:v>59.07</c:v>
                </c:pt>
                <c:pt idx="4784">
                  <c:v>59.33</c:v>
                </c:pt>
                <c:pt idx="4785">
                  <c:v>58.95</c:v>
                </c:pt>
                <c:pt idx="4786">
                  <c:v>58.42</c:v>
                </c:pt>
                <c:pt idx="4787">
                  <c:v>58.96</c:v>
                </c:pt>
                <c:pt idx="4788">
                  <c:v>58.52</c:v>
                </c:pt>
                <c:pt idx="4789">
                  <c:v>58.9</c:v>
                </c:pt>
                <c:pt idx="4790">
                  <c:v>57.99</c:v>
                </c:pt>
                <c:pt idx="4791">
                  <c:v>57.48</c:v>
                </c:pt>
                <c:pt idx="4792">
                  <c:v>57.06</c:v>
                </c:pt>
                <c:pt idx="4793">
                  <c:v>57.06</c:v>
                </c:pt>
                <c:pt idx="4794">
                  <c:v>55.85</c:v>
                </c:pt>
                <c:pt idx="4795">
                  <c:v>57.23</c:v>
                </c:pt>
                <c:pt idx="4796">
                  <c:v>56.8</c:v>
                </c:pt>
                <c:pt idx="4797">
                  <c:v>56.89</c:v>
                </c:pt>
                <c:pt idx="4798">
                  <c:v>56.62</c:v>
                </c:pt>
                <c:pt idx="4799">
                  <c:v>57.62</c:v>
                </c:pt>
                <c:pt idx="4800">
                  <c:v>57.07</c:v>
                </c:pt>
                <c:pt idx="4801">
                  <c:v>58.14</c:v>
                </c:pt>
                <c:pt idx="4802">
                  <c:v>58.49</c:v>
                </c:pt>
                <c:pt idx="4803">
                  <c:v>57.59</c:v>
                </c:pt>
                <c:pt idx="4804">
                  <c:v>58.42</c:v>
                </c:pt>
                <c:pt idx="4805">
                  <c:v>57.75</c:v>
                </c:pt>
                <c:pt idx="4806">
                  <c:v>57.48</c:v>
                </c:pt>
                <c:pt idx="4807">
                  <c:v>57.5</c:v>
                </c:pt>
                <c:pt idx="4808">
                  <c:v>56.85</c:v>
                </c:pt>
                <c:pt idx="4809">
                  <c:v>57.06</c:v>
                </c:pt>
                <c:pt idx="4810">
                  <c:v>58.59</c:v>
                </c:pt>
                <c:pt idx="4811">
                  <c:v>58.89</c:v>
                </c:pt>
                <c:pt idx="4812">
                  <c:v>60.08</c:v>
                </c:pt>
                <c:pt idx="4813">
                  <c:v>59.98</c:v>
                </c:pt>
                <c:pt idx="4814">
                  <c:v>59.92</c:v>
                </c:pt>
                <c:pt idx="4815">
                  <c:v>59.17</c:v>
                </c:pt>
                <c:pt idx="4816">
                  <c:v>59.3</c:v>
                </c:pt>
                <c:pt idx="4817">
                  <c:v>59.11</c:v>
                </c:pt>
                <c:pt idx="4818">
                  <c:v>59.1</c:v>
                </c:pt>
                <c:pt idx="4819">
                  <c:v>59.1</c:v>
                </c:pt>
                <c:pt idx="4820">
                  <c:v>58.4</c:v>
                </c:pt>
                <c:pt idx="4821">
                  <c:v>59.19</c:v>
                </c:pt>
                <c:pt idx="4822">
                  <c:v>58.78</c:v>
                </c:pt>
                <c:pt idx="4823">
                  <c:v>58.88</c:v>
                </c:pt>
                <c:pt idx="4824">
                  <c:v>58.92</c:v>
                </c:pt>
                <c:pt idx="4825">
                  <c:v>58.1</c:v>
                </c:pt>
                <c:pt idx="4826">
                  <c:v>57.93</c:v>
                </c:pt>
                <c:pt idx="4827">
                  <c:v>58.07</c:v>
                </c:pt>
                <c:pt idx="4828">
                  <c:v>58.8</c:v>
                </c:pt>
                <c:pt idx="4829">
                  <c:v>57.7</c:v>
                </c:pt>
                <c:pt idx="4830">
                  <c:v>57.77</c:v>
                </c:pt>
                <c:pt idx="4831">
                  <c:v>57</c:v>
                </c:pt>
                <c:pt idx="4832">
                  <c:v>55.74</c:v>
                </c:pt>
                <c:pt idx="4833">
                  <c:v>55.3</c:v>
                </c:pt>
                <c:pt idx="4834">
                  <c:v>55.83</c:v>
                </c:pt>
                <c:pt idx="4835">
                  <c:v>55.27</c:v>
                </c:pt>
                <c:pt idx="4836">
                  <c:v>55.91</c:v>
                </c:pt>
                <c:pt idx="4837">
                  <c:v>55.9</c:v>
                </c:pt>
                <c:pt idx="4838">
                  <c:v>55.49</c:v>
                </c:pt>
                <c:pt idx="4839">
                  <c:v>56.16</c:v>
                </c:pt>
                <c:pt idx="4840">
                  <c:v>56.19</c:v>
                </c:pt>
                <c:pt idx="4841">
                  <c:v>55.63</c:v>
                </c:pt>
                <c:pt idx="4842">
                  <c:v>56.5</c:v>
                </c:pt>
                <c:pt idx="4843">
                  <c:v>56.9</c:v>
                </c:pt>
                <c:pt idx="4844">
                  <c:v>55.96</c:v>
                </c:pt>
                <c:pt idx="4845">
                  <c:v>57</c:v>
                </c:pt>
                <c:pt idx="4846">
                  <c:v>55.8</c:v>
                </c:pt>
                <c:pt idx="4847">
                  <c:v>56.65</c:v>
                </c:pt>
                <c:pt idx="4848">
                  <c:v>57.32</c:v>
                </c:pt>
                <c:pt idx="4849">
                  <c:v>56.65</c:v>
                </c:pt>
                <c:pt idx="4850">
                  <c:v>56.53</c:v>
                </c:pt>
                <c:pt idx="4851">
                  <c:v>55.63</c:v>
                </c:pt>
                <c:pt idx="4852">
                  <c:v>55.76</c:v>
                </c:pt>
                <c:pt idx="4853">
                  <c:v>56.7</c:v>
                </c:pt>
                <c:pt idx="4854">
                  <c:v>56.55</c:v>
                </c:pt>
                <c:pt idx="4855">
                  <c:v>54.96</c:v>
                </c:pt>
                <c:pt idx="4856">
                  <c:v>55.73</c:v>
                </c:pt>
                <c:pt idx="4857">
                  <c:v>54.35</c:v>
                </c:pt>
                <c:pt idx="4858">
                  <c:v>53.67</c:v>
                </c:pt>
                <c:pt idx="4859">
                  <c:v>53.8</c:v>
                </c:pt>
                <c:pt idx="4860">
                  <c:v>54.39</c:v>
                </c:pt>
                <c:pt idx="4861">
                  <c:v>54.18</c:v>
                </c:pt>
                <c:pt idx="4862">
                  <c:v>54.68</c:v>
                </c:pt>
                <c:pt idx="4863">
                  <c:v>53.74</c:v>
                </c:pt>
                <c:pt idx="4864">
                  <c:v>54.26</c:v>
                </c:pt>
                <c:pt idx="4865">
                  <c:v>54.49</c:v>
                </c:pt>
                <c:pt idx="4866">
                  <c:v>55.24</c:v>
                </c:pt>
                <c:pt idx="4867">
                  <c:v>55.06</c:v>
                </c:pt>
                <c:pt idx="4868">
                  <c:v>55.25</c:v>
                </c:pt>
                <c:pt idx="4869">
                  <c:v>54.08</c:v>
                </c:pt>
                <c:pt idx="4870">
                  <c:v>55.03</c:v>
                </c:pt>
                <c:pt idx="4871">
                  <c:v>55.39</c:v>
                </c:pt>
                <c:pt idx="4872">
                  <c:v>54.76</c:v>
                </c:pt>
                <c:pt idx="4873">
                  <c:v>53.79</c:v>
                </c:pt>
                <c:pt idx="4874">
                  <c:v>53.82</c:v>
                </c:pt>
                <c:pt idx="4875">
                  <c:v>54.62</c:v>
                </c:pt>
                <c:pt idx="4876">
                  <c:v>53.86</c:v>
                </c:pt>
                <c:pt idx="4877">
                  <c:v>52.85</c:v>
                </c:pt>
                <c:pt idx="4878">
                  <c:v>52.46</c:v>
                </c:pt>
                <c:pt idx="4879">
                  <c:v>52.61</c:v>
                </c:pt>
                <c:pt idx="4880">
                  <c:v>52.81</c:v>
                </c:pt>
                <c:pt idx="4881">
                  <c:v>53.35</c:v>
                </c:pt>
                <c:pt idx="4882">
                  <c:v>52.5</c:v>
                </c:pt>
                <c:pt idx="4883">
                  <c:v>52</c:v>
                </c:pt>
                <c:pt idx="4884">
                  <c:v>52.9</c:v>
                </c:pt>
                <c:pt idx="4885">
                  <c:v>52.59</c:v>
                </c:pt>
                <c:pt idx="4886">
                  <c:v>52.81</c:v>
                </c:pt>
                <c:pt idx="4887">
                  <c:v>52.47</c:v>
                </c:pt>
                <c:pt idx="4888">
                  <c:v>52.92</c:v>
                </c:pt>
                <c:pt idx="4889">
                  <c:v>53.76</c:v>
                </c:pt>
                <c:pt idx="4890">
                  <c:v>53.9</c:v>
                </c:pt>
                <c:pt idx="4891">
                  <c:v>55.49</c:v>
                </c:pt>
                <c:pt idx="4892">
                  <c:v>56.7</c:v>
                </c:pt>
                <c:pt idx="4893">
                  <c:v>55.8</c:v>
                </c:pt>
                <c:pt idx="4894">
                  <c:v>55.01</c:v>
                </c:pt>
                <c:pt idx="4895">
                  <c:v>55.08</c:v>
                </c:pt>
                <c:pt idx="4896">
                  <c:v>55.91</c:v>
                </c:pt>
                <c:pt idx="4897">
                  <c:v>55.58</c:v>
                </c:pt>
                <c:pt idx="4898">
                  <c:v>56.15</c:v>
                </c:pt>
                <c:pt idx="4899">
                  <c:v>55.94</c:v>
                </c:pt>
                <c:pt idx="4900">
                  <c:v>56.32</c:v>
                </c:pt>
                <c:pt idx="4901">
                  <c:v>56.58</c:v>
                </c:pt>
                <c:pt idx="4902">
                  <c:v>56.09</c:v>
                </c:pt>
                <c:pt idx="4903">
                  <c:v>55</c:v>
                </c:pt>
                <c:pt idx="4904">
                  <c:v>55.11</c:v>
                </c:pt>
                <c:pt idx="4905">
                  <c:v>55.98</c:v>
                </c:pt>
                <c:pt idx="4906">
                  <c:v>55.99</c:v>
                </c:pt>
                <c:pt idx="4907">
                  <c:v>54.98</c:v>
                </c:pt>
                <c:pt idx="4908">
                  <c:v>55.41</c:v>
                </c:pt>
                <c:pt idx="4909">
                  <c:v>54.54</c:v>
                </c:pt>
                <c:pt idx="4910">
                  <c:v>55.29</c:v>
                </c:pt>
                <c:pt idx="4911">
                  <c:v>54.17</c:v>
                </c:pt>
                <c:pt idx="4912">
                  <c:v>52.98</c:v>
                </c:pt>
                <c:pt idx="4913">
                  <c:v>54.58</c:v>
                </c:pt>
                <c:pt idx="4914">
                  <c:v>53.7</c:v>
                </c:pt>
                <c:pt idx="4915">
                  <c:v>54.56</c:v>
                </c:pt>
                <c:pt idx="4916">
                  <c:v>54.32</c:v>
                </c:pt>
                <c:pt idx="4917">
                  <c:v>54.6</c:v>
                </c:pt>
                <c:pt idx="4918">
                  <c:v>54.05</c:v>
                </c:pt>
                <c:pt idx="4919">
                  <c:v>54.07</c:v>
                </c:pt>
                <c:pt idx="4920">
                  <c:v>52.42</c:v>
                </c:pt>
                <c:pt idx="4921">
                  <c:v>52.03</c:v>
                </c:pt>
                <c:pt idx="4922">
                  <c:v>53.13</c:v>
                </c:pt>
                <c:pt idx="4923">
                  <c:v>53.54</c:v>
                </c:pt>
                <c:pt idx="4924">
                  <c:v>53.33</c:v>
                </c:pt>
                <c:pt idx="4925">
                  <c:v>53.47</c:v>
                </c:pt>
                <c:pt idx="4926">
                  <c:v>52.52</c:v>
                </c:pt>
                <c:pt idx="4927">
                  <c:v>54.67</c:v>
                </c:pt>
                <c:pt idx="4928">
                  <c:v>53.11</c:v>
                </c:pt>
                <c:pt idx="4929">
                  <c:v>53.05</c:v>
                </c:pt>
                <c:pt idx="4930">
                  <c:v>52.25</c:v>
                </c:pt>
                <c:pt idx="4931">
                  <c:v>51.97</c:v>
                </c:pt>
                <c:pt idx="4932">
                  <c:v>49.36</c:v>
                </c:pt>
                <c:pt idx="4933">
                  <c:v>49.55</c:v>
                </c:pt>
                <c:pt idx="4934">
                  <c:v>47.5</c:v>
                </c:pt>
                <c:pt idx="4935">
                  <c:v>46.8</c:v>
                </c:pt>
                <c:pt idx="4936">
                  <c:v>47.13</c:v>
                </c:pt>
                <c:pt idx="4937">
                  <c:v>48.12</c:v>
                </c:pt>
                <c:pt idx="4938">
                  <c:v>47.4</c:v>
                </c:pt>
                <c:pt idx="4939">
                  <c:v>47.88</c:v>
                </c:pt>
                <c:pt idx="4940">
                  <c:v>46.9</c:v>
                </c:pt>
                <c:pt idx="4941">
                  <c:v>47.79</c:v>
                </c:pt>
                <c:pt idx="4942">
                  <c:v>48.06</c:v>
                </c:pt>
                <c:pt idx="4943">
                  <c:v>48.16</c:v>
                </c:pt>
                <c:pt idx="4944">
                  <c:v>47.83</c:v>
                </c:pt>
                <c:pt idx="4945">
                  <c:v>48.43</c:v>
                </c:pt>
                <c:pt idx="4946">
                  <c:v>47.64</c:v>
                </c:pt>
                <c:pt idx="4947">
                  <c:v>48.9</c:v>
                </c:pt>
                <c:pt idx="4948">
                  <c:v>48.08</c:v>
                </c:pt>
                <c:pt idx="4949">
                  <c:v>48.77</c:v>
                </c:pt>
                <c:pt idx="4950">
                  <c:v>49.08</c:v>
                </c:pt>
                <c:pt idx="4951">
                  <c:v>49.15</c:v>
                </c:pt>
                <c:pt idx="4952">
                  <c:v>47.64</c:v>
                </c:pt>
                <c:pt idx="4953">
                  <c:v>47.85</c:v>
                </c:pt>
                <c:pt idx="4954">
                  <c:v>47.25</c:v>
                </c:pt>
                <c:pt idx="4955">
                  <c:v>47.02</c:v>
                </c:pt>
                <c:pt idx="4956">
                  <c:v>46.79</c:v>
                </c:pt>
                <c:pt idx="4957">
                  <c:v>46.79</c:v>
                </c:pt>
                <c:pt idx="4958">
                  <c:v>46.74</c:v>
                </c:pt>
                <c:pt idx="4959">
                  <c:v>47.15</c:v>
                </c:pt>
                <c:pt idx="4960">
                  <c:v>48.07</c:v>
                </c:pt>
                <c:pt idx="4961">
                  <c:v>47.8</c:v>
                </c:pt>
                <c:pt idx="4962">
                  <c:v>47.57</c:v>
                </c:pt>
                <c:pt idx="4963">
                  <c:v>48.1</c:v>
                </c:pt>
                <c:pt idx="4964">
                  <c:v>48.18</c:v>
                </c:pt>
                <c:pt idx="4965">
                  <c:v>47.1</c:v>
                </c:pt>
                <c:pt idx="4966">
                  <c:v>47.3</c:v>
                </c:pt>
                <c:pt idx="4967">
                  <c:v>48.57</c:v>
                </c:pt>
                <c:pt idx="4968">
                  <c:v>48.07</c:v>
                </c:pt>
                <c:pt idx="4969">
                  <c:v>49.01</c:v>
                </c:pt>
                <c:pt idx="4970">
                  <c:v>49.97</c:v>
                </c:pt>
                <c:pt idx="4971">
                  <c:v>50.3</c:v>
                </c:pt>
                <c:pt idx="4972">
                  <c:v>50.59</c:v>
                </c:pt>
                <c:pt idx="4973">
                  <c:v>51.41</c:v>
                </c:pt>
                <c:pt idx="4974">
                  <c:v>51.28</c:v>
                </c:pt>
                <c:pt idx="4975">
                  <c:v>51.62</c:v>
                </c:pt>
                <c:pt idx="4976">
                  <c:v>51.92</c:v>
                </c:pt>
                <c:pt idx="4977">
                  <c:v>49.99</c:v>
                </c:pt>
                <c:pt idx="4978">
                  <c:v>50.46</c:v>
                </c:pt>
                <c:pt idx="4979">
                  <c:v>50.19</c:v>
                </c:pt>
                <c:pt idx="4980">
                  <c:v>50</c:v>
                </c:pt>
                <c:pt idx="4981">
                  <c:v>51.6</c:v>
                </c:pt>
                <c:pt idx="4982">
                  <c:v>50.51</c:v>
                </c:pt>
                <c:pt idx="4983">
                  <c:v>50.64</c:v>
                </c:pt>
                <c:pt idx="4984">
                  <c:v>49.16</c:v>
                </c:pt>
                <c:pt idx="4985">
                  <c:v>49.76</c:v>
                </c:pt>
                <c:pt idx="4986">
                  <c:v>49.7</c:v>
                </c:pt>
                <c:pt idx="4987">
                  <c:v>49.59</c:v>
                </c:pt>
                <c:pt idx="4988">
                  <c:v>50.79</c:v>
                </c:pt>
                <c:pt idx="4989">
                  <c:v>50.16</c:v>
                </c:pt>
                <c:pt idx="4990">
                  <c:v>50.38</c:v>
                </c:pt>
                <c:pt idx="4991">
                  <c:v>50.94</c:v>
                </c:pt>
                <c:pt idx="4992">
                  <c:v>51.94</c:v>
                </c:pt>
                <c:pt idx="4993">
                  <c:v>50.54</c:v>
                </c:pt>
                <c:pt idx="4994">
                  <c:v>51.38</c:v>
                </c:pt>
                <c:pt idx="4995">
                  <c:v>52</c:v>
                </c:pt>
                <c:pt idx="4996">
                  <c:v>52.49</c:v>
                </c:pt>
                <c:pt idx="4997">
                  <c:v>51.85</c:v>
                </c:pt>
                <c:pt idx="4998">
                  <c:v>53.04</c:v>
                </c:pt>
                <c:pt idx="4999">
                  <c:v>53.02</c:v>
                </c:pt>
                <c:pt idx="5000">
                  <c:v>54.44</c:v>
                </c:pt>
                <c:pt idx="5001">
                  <c:v>53.93</c:v>
                </c:pt>
                <c:pt idx="5002">
                  <c:v>54.38</c:v>
                </c:pt>
                <c:pt idx="5003">
                  <c:v>53.9</c:v>
                </c:pt>
                <c:pt idx="5004">
                  <c:v>54.84</c:v>
                </c:pt>
                <c:pt idx="5005">
                  <c:v>53.24</c:v>
                </c:pt>
                <c:pt idx="5006">
                  <c:v>53.82</c:v>
                </c:pt>
                <c:pt idx="5007">
                  <c:v>53.76</c:v>
                </c:pt>
                <c:pt idx="5008">
                  <c:v>53.95</c:v>
                </c:pt>
                <c:pt idx="5009">
                  <c:v>54.4</c:v>
                </c:pt>
                <c:pt idx="5010">
                  <c:v>52.92</c:v>
                </c:pt>
                <c:pt idx="5011">
                  <c:v>53.68</c:v>
                </c:pt>
                <c:pt idx="5012">
                  <c:v>55.49</c:v>
                </c:pt>
                <c:pt idx="5013">
                  <c:v>55.57</c:v>
                </c:pt>
                <c:pt idx="5014">
                  <c:v>54.98</c:v>
                </c:pt>
                <c:pt idx="5015">
                  <c:v>53.85</c:v>
                </c:pt>
                <c:pt idx="5016">
                  <c:v>53</c:v>
                </c:pt>
                <c:pt idx="5017">
                  <c:v>54.03</c:v>
                </c:pt>
                <c:pt idx="5018">
                  <c:v>54</c:v>
                </c:pt>
                <c:pt idx="5019">
                  <c:v>54.34</c:v>
                </c:pt>
                <c:pt idx="5020">
                  <c:v>54.42</c:v>
                </c:pt>
                <c:pt idx="5021">
                  <c:v>53.45</c:v>
                </c:pt>
                <c:pt idx="5022">
                  <c:v>54.55</c:v>
                </c:pt>
                <c:pt idx="5023">
                  <c:v>53.55</c:v>
                </c:pt>
                <c:pt idx="5024">
                  <c:v>53.8</c:v>
                </c:pt>
                <c:pt idx="5025">
                  <c:v>56.47</c:v>
                </c:pt>
                <c:pt idx="5026">
                  <c:v>56.07</c:v>
                </c:pt>
                <c:pt idx="5027">
                  <c:v>57.33</c:v>
                </c:pt>
                <c:pt idx="5028">
                  <c:v>56.47</c:v>
                </c:pt>
                <c:pt idx="5029">
                  <c:v>57.23</c:v>
                </c:pt>
                <c:pt idx="5030">
                  <c:v>56.1</c:v>
                </c:pt>
                <c:pt idx="5031">
                  <c:v>56.4</c:v>
                </c:pt>
                <c:pt idx="5032">
                  <c:v>56.28</c:v>
                </c:pt>
                <c:pt idx="5033">
                  <c:v>55.33</c:v>
                </c:pt>
                <c:pt idx="5034">
                  <c:v>56.76</c:v>
                </c:pt>
                <c:pt idx="5035">
                  <c:v>56.29</c:v>
                </c:pt>
                <c:pt idx="5036">
                  <c:v>54.15</c:v>
                </c:pt>
                <c:pt idx="5037">
                  <c:v>53.83</c:v>
                </c:pt>
                <c:pt idx="5038">
                  <c:v>51.64</c:v>
                </c:pt>
                <c:pt idx="5039">
                  <c:v>50.74</c:v>
                </c:pt>
                <c:pt idx="5040">
                  <c:v>52.6</c:v>
                </c:pt>
                <c:pt idx="5041">
                  <c:v>50.35</c:v>
                </c:pt>
                <c:pt idx="5042">
                  <c:v>51.75</c:v>
                </c:pt>
                <c:pt idx="5043">
                  <c:v>51.1</c:v>
                </c:pt>
                <c:pt idx="5044">
                  <c:v>51.32</c:v>
                </c:pt>
                <c:pt idx="5045">
                  <c:v>51.71</c:v>
                </c:pt>
                <c:pt idx="5046">
                  <c:v>49.24</c:v>
                </c:pt>
                <c:pt idx="5047">
                  <c:v>51.24</c:v>
                </c:pt>
                <c:pt idx="5048">
                  <c:v>53.71</c:v>
                </c:pt>
                <c:pt idx="5049">
                  <c:v>52.04</c:v>
                </c:pt>
                <c:pt idx="5050">
                  <c:v>51.49</c:v>
                </c:pt>
                <c:pt idx="5051">
                  <c:v>52.6</c:v>
                </c:pt>
                <c:pt idx="5052">
                  <c:v>54.7</c:v>
                </c:pt>
                <c:pt idx="5053">
                  <c:v>53.7</c:v>
                </c:pt>
                <c:pt idx="5054">
                  <c:v>54.38</c:v>
                </c:pt>
                <c:pt idx="5055">
                  <c:v>54.26</c:v>
                </c:pt>
                <c:pt idx="5056">
                  <c:v>54.75</c:v>
                </c:pt>
                <c:pt idx="5057">
                  <c:v>54.4</c:v>
                </c:pt>
                <c:pt idx="5058">
                  <c:v>53.12</c:v>
                </c:pt>
                <c:pt idx="5059">
                  <c:v>54.2</c:v>
                </c:pt>
                <c:pt idx="5060">
                  <c:v>54.78</c:v>
                </c:pt>
                <c:pt idx="5061">
                  <c:v>53.28</c:v>
                </c:pt>
                <c:pt idx="5062">
                  <c:v>52.78</c:v>
                </c:pt>
                <c:pt idx="5063">
                  <c:v>50.94</c:v>
                </c:pt>
                <c:pt idx="5064">
                  <c:v>52.34</c:v>
                </c:pt>
                <c:pt idx="5065">
                  <c:v>51.87</c:v>
                </c:pt>
                <c:pt idx="5066">
                  <c:v>53.48</c:v>
                </c:pt>
                <c:pt idx="5067">
                  <c:v>53.2</c:v>
                </c:pt>
                <c:pt idx="5068">
                  <c:v>53.4</c:v>
                </c:pt>
                <c:pt idx="5069">
                  <c:v>53.12</c:v>
                </c:pt>
                <c:pt idx="5070">
                  <c:v>53.4</c:v>
                </c:pt>
                <c:pt idx="5071">
                  <c:v>53.19</c:v>
                </c:pt>
                <c:pt idx="5072">
                  <c:v>54.25</c:v>
                </c:pt>
                <c:pt idx="5073">
                  <c:v>54.09</c:v>
                </c:pt>
                <c:pt idx="5074">
                  <c:v>53.78</c:v>
                </c:pt>
                <c:pt idx="5075">
                  <c:v>54.69</c:v>
                </c:pt>
                <c:pt idx="5076">
                  <c:v>53.79</c:v>
                </c:pt>
                <c:pt idx="5077">
                  <c:v>54.71</c:v>
                </c:pt>
                <c:pt idx="5078">
                  <c:v>52.62</c:v>
                </c:pt>
                <c:pt idx="5079">
                  <c:v>48.71</c:v>
                </c:pt>
                <c:pt idx="5080">
                  <c:v>48.41</c:v>
                </c:pt>
                <c:pt idx="5081">
                  <c:v>49.2</c:v>
                </c:pt>
                <c:pt idx="5082">
                  <c:v>49.19</c:v>
                </c:pt>
                <c:pt idx="5083">
                  <c:v>48.38</c:v>
                </c:pt>
                <c:pt idx="5084">
                  <c:v>47.28</c:v>
                </c:pt>
                <c:pt idx="5085">
                  <c:v>45.6</c:v>
                </c:pt>
                <c:pt idx="5086">
                  <c:v>46.1</c:v>
                </c:pt>
                <c:pt idx="5087">
                  <c:v>47.4</c:v>
                </c:pt>
                <c:pt idx="5088">
                  <c:v>49.18</c:v>
                </c:pt>
                <c:pt idx="5089">
                  <c:v>49.12</c:v>
                </c:pt>
                <c:pt idx="5090">
                  <c:v>49.53</c:v>
                </c:pt>
                <c:pt idx="5091">
                  <c:v>48.18</c:v>
                </c:pt>
                <c:pt idx="5092">
                  <c:v>47</c:v>
                </c:pt>
                <c:pt idx="5093">
                  <c:v>47.94</c:v>
                </c:pt>
                <c:pt idx="5094">
                  <c:v>45.1</c:v>
                </c:pt>
                <c:pt idx="5095">
                  <c:v>44.6</c:v>
                </c:pt>
                <c:pt idx="5096">
                  <c:v>46.5</c:v>
                </c:pt>
                <c:pt idx="5097">
                  <c:v>47.41</c:v>
                </c:pt>
                <c:pt idx="5098">
                  <c:v>48.25</c:v>
                </c:pt>
                <c:pt idx="5099">
                  <c:v>49.88</c:v>
                </c:pt>
                <c:pt idx="5100">
                  <c:v>53.44</c:v>
                </c:pt>
                <c:pt idx="5101">
                  <c:v>52.85</c:v>
                </c:pt>
                <c:pt idx="5102">
                  <c:v>54.18</c:v>
                </c:pt>
                <c:pt idx="5103">
                  <c:v>53.76</c:v>
                </c:pt>
                <c:pt idx="5104">
                  <c:v>54.65</c:v>
                </c:pt>
                <c:pt idx="5105">
                  <c:v>55.6</c:v>
                </c:pt>
                <c:pt idx="5106">
                  <c:v>56</c:v>
                </c:pt>
                <c:pt idx="5107">
                  <c:v>55.04</c:v>
                </c:pt>
                <c:pt idx="5108">
                  <c:v>53.42</c:v>
                </c:pt>
                <c:pt idx="5109">
                  <c:v>54.4</c:v>
                </c:pt>
                <c:pt idx="5110">
                  <c:v>55.01</c:v>
                </c:pt>
                <c:pt idx="5111">
                  <c:v>57.7</c:v>
                </c:pt>
                <c:pt idx="5112">
                  <c:v>55.62</c:v>
                </c:pt>
                <c:pt idx="5113">
                  <c:v>55.1</c:v>
                </c:pt>
                <c:pt idx="5114">
                  <c:v>55.75</c:v>
                </c:pt>
                <c:pt idx="5115">
                  <c:v>54.98</c:v>
                </c:pt>
                <c:pt idx="5116">
                  <c:v>56.5</c:v>
                </c:pt>
                <c:pt idx="5117">
                  <c:v>57.41</c:v>
                </c:pt>
                <c:pt idx="5118">
                  <c:v>58.55</c:v>
                </c:pt>
                <c:pt idx="5119">
                  <c:v>58.31</c:v>
                </c:pt>
                <c:pt idx="5120">
                  <c:v>56.95</c:v>
                </c:pt>
                <c:pt idx="5121">
                  <c:v>56.5</c:v>
                </c:pt>
                <c:pt idx="5122">
                  <c:v>58.3</c:v>
                </c:pt>
                <c:pt idx="5123">
                  <c:v>56.45</c:v>
                </c:pt>
                <c:pt idx="5124">
                  <c:v>56.4</c:v>
                </c:pt>
                <c:pt idx="5125">
                  <c:v>54.43</c:v>
                </c:pt>
                <c:pt idx="5126">
                  <c:v>54.1</c:v>
                </c:pt>
                <c:pt idx="5127">
                  <c:v>54.96</c:v>
                </c:pt>
                <c:pt idx="5128">
                  <c:v>54</c:v>
                </c:pt>
                <c:pt idx="5129">
                  <c:v>53.15</c:v>
                </c:pt>
                <c:pt idx="5130">
                  <c:v>54.1</c:v>
                </c:pt>
                <c:pt idx="5131">
                  <c:v>53.99</c:v>
                </c:pt>
                <c:pt idx="5132">
                  <c:v>54.53</c:v>
                </c:pt>
                <c:pt idx="5133">
                  <c:v>54.79</c:v>
                </c:pt>
                <c:pt idx="5134">
                  <c:v>55.52</c:v>
                </c:pt>
                <c:pt idx="5135">
                  <c:v>56.31</c:v>
                </c:pt>
                <c:pt idx="5136">
                  <c:v>56.8</c:v>
                </c:pt>
                <c:pt idx="5137">
                  <c:v>56.6</c:v>
                </c:pt>
                <c:pt idx="5138">
                  <c:v>57.8</c:v>
                </c:pt>
                <c:pt idx="5139">
                  <c:v>58.33</c:v>
                </c:pt>
                <c:pt idx="5140">
                  <c:v>58.35</c:v>
                </c:pt>
                <c:pt idx="5141">
                  <c:v>56.77</c:v>
                </c:pt>
                <c:pt idx="5142">
                  <c:v>57.39</c:v>
                </c:pt>
                <c:pt idx="5143">
                  <c:v>55.04</c:v>
                </c:pt>
                <c:pt idx="5144">
                  <c:v>53.66</c:v>
                </c:pt>
                <c:pt idx="5145">
                  <c:v>54.99</c:v>
                </c:pt>
                <c:pt idx="5146">
                  <c:v>56.39</c:v>
                </c:pt>
                <c:pt idx="5147">
                  <c:v>55.01</c:v>
                </c:pt>
                <c:pt idx="5148">
                  <c:v>53.99</c:v>
                </c:pt>
                <c:pt idx="5149">
                  <c:v>55.25</c:v>
                </c:pt>
                <c:pt idx="5150">
                  <c:v>56.65</c:v>
                </c:pt>
                <c:pt idx="5151">
                  <c:v>56.8</c:v>
                </c:pt>
                <c:pt idx="5152">
                  <c:v>55.86</c:v>
                </c:pt>
                <c:pt idx="5153">
                  <c:v>56.2</c:v>
                </c:pt>
                <c:pt idx="5154">
                  <c:v>55.8</c:v>
                </c:pt>
                <c:pt idx="5155">
                  <c:v>57</c:v>
                </c:pt>
                <c:pt idx="5156">
                  <c:v>57.45</c:v>
                </c:pt>
                <c:pt idx="5157">
                  <c:v>58.05</c:v>
                </c:pt>
                <c:pt idx="5158">
                  <c:v>57.55</c:v>
                </c:pt>
                <c:pt idx="5159">
                  <c:v>58.93</c:v>
                </c:pt>
                <c:pt idx="5160">
                  <c:v>58.15</c:v>
                </c:pt>
                <c:pt idx="5161">
                  <c:v>59.29</c:v>
                </c:pt>
                <c:pt idx="5162">
                  <c:v>60</c:v>
                </c:pt>
                <c:pt idx="5163">
                  <c:v>59.93</c:v>
                </c:pt>
                <c:pt idx="5164">
                  <c:v>61.23</c:v>
                </c:pt>
                <c:pt idx="5165">
                  <c:v>60.17</c:v>
                </c:pt>
                <c:pt idx="5166">
                  <c:v>60.57</c:v>
                </c:pt>
                <c:pt idx="5167">
                  <c:v>60.1</c:v>
                </c:pt>
                <c:pt idx="5168">
                  <c:v>59.78</c:v>
                </c:pt>
                <c:pt idx="5169">
                  <c:v>59.14</c:v>
                </c:pt>
                <c:pt idx="5170">
                  <c:v>59.28</c:v>
                </c:pt>
                <c:pt idx="5171">
                  <c:v>58.6</c:v>
                </c:pt>
                <c:pt idx="5172">
                  <c:v>58.93</c:v>
                </c:pt>
                <c:pt idx="5173">
                  <c:v>59.56</c:v>
                </c:pt>
                <c:pt idx="5174">
                  <c:v>61.3</c:v>
                </c:pt>
                <c:pt idx="5175">
                  <c:v>62</c:v>
                </c:pt>
                <c:pt idx="5176">
                  <c:v>62.17</c:v>
                </c:pt>
                <c:pt idx="5177">
                  <c:v>61.28</c:v>
                </c:pt>
                <c:pt idx="5178">
                  <c:v>62.05</c:v>
                </c:pt>
                <c:pt idx="5179">
                  <c:v>62.2</c:v>
                </c:pt>
                <c:pt idx="5180">
                  <c:v>63.18</c:v>
                </c:pt>
                <c:pt idx="5181">
                  <c:v>63.46</c:v>
                </c:pt>
                <c:pt idx="5182">
                  <c:v>63.55</c:v>
                </c:pt>
                <c:pt idx="5183">
                  <c:v>63.75</c:v>
                </c:pt>
                <c:pt idx="5184">
                  <c:v>62.27</c:v>
                </c:pt>
                <c:pt idx="5185">
                  <c:v>61.99</c:v>
                </c:pt>
                <c:pt idx="5186">
                  <c:v>62.23</c:v>
                </c:pt>
                <c:pt idx="5187">
                  <c:v>62.53</c:v>
                </c:pt>
                <c:pt idx="5188">
                  <c:v>62.52</c:v>
                </c:pt>
                <c:pt idx="5189">
                  <c:v>61.7</c:v>
                </c:pt>
                <c:pt idx="5190">
                  <c:v>60.9</c:v>
                </c:pt>
                <c:pt idx="5191">
                  <c:v>60.76</c:v>
                </c:pt>
                <c:pt idx="5192">
                  <c:v>62.98</c:v>
                </c:pt>
                <c:pt idx="5193">
                  <c:v>62.81</c:v>
                </c:pt>
                <c:pt idx="5194">
                  <c:v>62.01</c:v>
                </c:pt>
                <c:pt idx="5195">
                  <c:v>62.25</c:v>
                </c:pt>
                <c:pt idx="5196">
                  <c:v>62.1</c:v>
                </c:pt>
                <c:pt idx="5197">
                  <c:v>60.65</c:v>
                </c:pt>
                <c:pt idx="5198">
                  <c:v>59.95</c:v>
                </c:pt>
                <c:pt idx="5199">
                  <c:v>59.55</c:v>
                </c:pt>
                <c:pt idx="5200">
                  <c:v>60.02</c:v>
                </c:pt>
                <c:pt idx="5201">
                  <c:v>59.29</c:v>
                </c:pt>
                <c:pt idx="5202">
                  <c:v>60.03</c:v>
                </c:pt>
                <c:pt idx="5203">
                  <c:v>60.49</c:v>
                </c:pt>
                <c:pt idx="5204">
                  <c:v>60.12</c:v>
                </c:pt>
                <c:pt idx="5205">
                  <c:v>60.1</c:v>
                </c:pt>
                <c:pt idx="5206">
                  <c:v>60.25</c:v>
                </c:pt>
                <c:pt idx="5207">
                  <c:v>59.15</c:v>
                </c:pt>
                <c:pt idx="5208">
                  <c:v>58.39</c:v>
                </c:pt>
                <c:pt idx="5209">
                  <c:v>58.88</c:v>
                </c:pt>
                <c:pt idx="5210">
                  <c:v>58.8</c:v>
                </c:pt>
                <c:pt idx="5211">
                  <c:v>58.9</c:v>
                </c:pt>
                <c:pt idx="5212">
                  <c:v>59.26</c:v>
                </c:pt>
                <c:pt idx="5213">
                  <c:v>59.98</c:v>
                </c:pt>
                <c:pt idx="5214">
                  <c:v>59.75</c:v>
                </c:pt>
                <c:pt idx="5215">
                  <c:v>57.91</c:v>
                </c:pt>
                <c:pt idx="5216">
                  <c:v>58.63</c:v>
                </c:pt>
                <c:pt idx="5217">
                  <c:v>58.4</c:v>
                </c:pt>
                <c:pt idx="5218">
                  <c:v>59.67</c:v>
                </c:pt>
                <c:pt idx="5219">
                  <c:v>59.86</c:v>
                </c:pt>
                <c:pt idx="5220">
                  <c:v>58.01</c:v>
                </c:pt>
                <c:pt idx="5221">
                  <c:v>56.35</c:v>
                </c:pt>
                <c:pt idx="5222">
                  <c:v>56.76</c:v>
                </c:pt>
                <c:pt idx="5223">
                  <c:v>55.99</c:v>
                </c:pt>
                <c:pt idx="5224">
                  <c:v>56.87</c:v>
                </c:pt>
                <c:pt idx="5225">
                  <c:v>55.76</c:v>
                </c:pt>
                <c:pt idx="5226">
                  <c:v>55.8</c:v>
                </c:pt>
                <c:pt idx="5227">
                  <c:v>57</c:v>
                </c:pt>
                <c:pt idx="5228">
                  <c:v>56.4</c:v>
                </c:pt>
                <c:pt idx="5229">
                  <c:v>57.84</c:v>
                </c:pt>
                <c:pt idx="5230">
                  <c:v>57.39</c:v>
                </c:pt>
                <c:pt idx="5231">
                  <c:v>57.6</c:v>
                </c:pt>
                <c:pt idx="5232">
                  <c:v>57.98</c:v>
                </c:pt>
                <c:pt idx="5233">
                  <c:v>58.05</c:v>
                </c:pt>
                <c:pt idx="5234">
                  <c:v>57.55</c:v>
                </c:pt>
                <c:pt idx="5235">
                  <c:v>58.35</c:v>
                </c:pt>
                <c:pt idx="5236">
                  <c:v>58.37</c:v>
                </c:pt>
                <c:pt idx="5237">
                  <c:v>58.15</c:v>
                </c:pt>
                <c:pt idx="5238">
                  <c:v>57.13</c:v>
                </c:pt>
                <c:pt idx="5239">
                  <c:v>57.57</c:v>
                </c:pt>
                <c:pt idx="5240">
                  <c:v>56.26</c:v>
                </c:pt>
                <c:pt idx="5241">
                  <c:v>56.28</c:v>
                </c:pt>
                <c:pt idx="5242">
                  <c:v>55.78</c:v>
                </c:pt>
                <c:pt idx="5243">
                  <c:v>55.85</c:v>
                </c:pt>
                <c:pt idx="5244">
                  <c:v>54.06</c:v>
                </c:pt>
                <c:pt idx="5245">
                  <c:v>53.36</c:v>
                </c:pt>
                <c:pt idx="5246">
                  <c:v>54.33</c:v>
                </c:pt>
                <c:pt idx="5247">
                  <c:v>54.08</c:v>
                </c:pt>
                <c:pt idx="5248">
                  <c:v>54.27</c:v>
                </c:pt>
                <c:pt idx="5249">
                  <c:v>55.34</c:v>
                </c:pt>
                <c:pt idx="5250">
                  <c:v>55.62</c:v>
                </c:pt>
                <c:pt idx="5251">
                  <c:v>56.57</c:v>
                </c:pt>
                <c:pt idx="5252">
                  <c:v>55.17</c:v>
                </c:pt>
                <c:pt idx="5253">
                  <c:v>54.58</c:v>
                </c:pt>
                <c:pt idx="5254">
                  <c:v>55.15</c:v>
                </c:pt>
                <c:pt idx="5255">
                  <c:v>54.65</c:v>
                </c:pt>
                <c:pt idx="5256">
                  <c:v>55</c:v>
                </c:pt>
                <c:pt idx="5257">
                  <c:v>55.08</c:v>
                </c:pt>
                <c:pt idx="5258">
                  <c:v>55.75</c:v>
                </c:pt>
                <c:pt idx="5259">
                  <c:v>55.8</c:v>
                </c:pt>
                <c:pt idx="5260">
                  <c:v>55.12</c:v>
                </c:pt>
                <c:pt idx="5261">
                  <c:v>55.7</c:v>
                </c:pt>
                <c:pt idx="5262">
                  <c:v>55.75</c:v>
                </c:pt>
                <c:pt idx="5263">
                  <c:v>55.1</c:v>
                </c:pt>
                <c:pt idx="5264">
                  <c:v>56</c:v>
                </c:pt>
                <c:pt idx="5265">
                  <c:v>55.28</c:v>
                </c:pt>
                <c:pt idx="5266">
                  <c:v>55</c:v>
                </c:pt>
                <c:pt idx="5267">
                  <c:v>55.58</c:v>
                </c:pt>
                <c:pt idx="5268">
                  <c:v>55.1</c:v>
                </c:pt>
                <c:pt idx="5269">
                  <c:v>54.5</c:v>
                </c:pt>
                <c:pt idx="5270">
                  <c:v>53.82</c:v>
                </c:pt>
                <c:pt idx="5271">
                  <c:v>54.94</c:v>
                </c:pt>
                <c:pt idx="5272">
                  <c:v>53.9</c:v>
                </c:pt>
                <c:pt idx="5273">
                  <c:v>52.97</c:v>
                </c:pt>
                <c:pt idx="5274">
                  <c:v>52.24</c:v>
                </c:pt>
                <c:pt idx="5275">
                  <c:v>51.4</c:v>
                </c:pt>
                <c:pt idx="5276">
                  <c:v>50.6</c:v>
                </c:pt>
                <c:pt idx="5277">
                  <c:v>51.9</c:v>
                </c:pt>
                <c:pt idx="5278">
                  <c:v>53.42</c:v>
                </c:pt>
                <c:pt idx="5279">
                  <c:v>53.3</c:v>
                </c:pt>
                <c:pt idx="5280">
                  <c:v>52.48</c:v>
                </c:pt>
                <c:pt idx="5281">
                  <c:v>52.61</c:v>
                </c:pt>
                <c:pt idx="5282">
                  <c:v>53.04</c:v>
                </c:pt>
                <c:pt idx="5283">
                  <c:v>53.01</c:v>
                </c:pt>
                <c:pt idx="5284">
                  <c:v>51.9</c:v>
                </c:pt>
                <c:pt idx="5285">
                  <c:v>52.22</c:v>
                </c:pt>
                <c:pt idx="5286">
                  <c:v>53.14</c:v>
                </c:pt>
                <c:pt idx="5287">
                  <c:v>53.48</c:v>
                </c:pt>
                <c:pt idx="5288">
                  <c:v>52.9</c:v>
                </c:pt>
                <c:pt idx="5289">
                  <c:v>53.49</c:v>
                </c:pt>
                <c:pt idx="5290">
                  <c:v>53.63</c:v>
                </c:pt>
                <c:pt idx="5291">
                  <c:v>52.08</c:v>
                </c:pt>
                <c:pt idx="5292">
                  <c:v>51.11</c:v>
                </c:pt>
                <c:pt idx="5293">
                  <c:v>52.4</c:v>
                </c:pt>
                <c:pt idx="5294">
                  <c:v>51.5</c:v>
                </c:pt>
                <c:pt idx="5295">
                  <c:v>52.73</c:v>
                </c:pt>
                <c:pt idx="5296">
                  <c:v>52</c:v>
                </c:pt>
                <c:pt idx="5297">
                  <c:v>49.76</c:v>
                </c:pt>
                <c:pt idx="5298">
                  <c:v>49.5</c:v>
                </c:pt>
                <c:pt idx="5299">
                  <c:v>49.39</c:v>
                </c:pt>
                <c:pt idx="5300">
                  <c:v>49.48</c:v>
                </c:pt>
                <c:pt idx="5301">
                  <c:v>48.4</c:v>
                </c:pt>
                <c:pt idx="5302">
                  <c:v>47.28</c:v>
                </c:pt>
                <c:pt idx="5303">
                  <c:v>44.66</c:v>
                </c:pt>
                <c:pt idx="5304">
                  <c:v>45.31</c:v>
                </c:pt>
                <c:pt idx="5305">
                  <c:v>45.45</c:v>
                </c:pt>
                <c:pt idx="5306">
                  <c:v>45.35</c:v>
                </c:pt>
                <c:pt idx="5307">
                  <c:v>44</c:v>
                </c:pt>
                <c:pt idx="5308">
                  <c:v>46.23</c:v>
                </c:pt>
                <c:pt idx="5309">
                  <c:v>46.22</c:v>
                </c:pt>
                <c:pt idx="5310">
                  <c:v>47.37</c:v>
                </c:pt>
                <c:pt idx="5311">
                  <c:v>49.15</c:v>
                </c:pt>
                <c:pt idx="5312">
                  <c:v>48.45</c:v>
                </c:pt>
                <c:pt idx="5313">
                  <c:v>48.05</c:v>
                </c:pt>
                <c:pt idx="5314">
                  <c:v>47.6</c:v>
                </c:pt>
                <c:pt idx="5315">
                  <c:v>49.15</c:v>
                </c:pt>
                <c:pt idx="5316">
                  <c:v>50.1</c:v>
                </c:pt>
                <c:pt idx="5317">
                  <c:v>50.39</c:v>
                </c:pt>
                <c:pt idx="5318">
                  <c:v>50.95</c:v>
                </c:pt>
                <c:pt idx="5319">
                  <c:v>49.74</c:v>
                </c:pt>
                <c:pt idx="5320">
                  <c:v>50.24</c:v>
                </c:pt>
                <c:pt idx="5321">
                  <c:v>49.94</c:v>
                </c:pt>
                <c:pt idx="5322">
                  <c:v>51.59</c:v>
                </c:pt>
                <c:pt idx="5323">
                  <c:v>50.8</c:v>
                </c:pt>
                <c:pt idx="5324">
                  <c:v>51.69</c:v>
                </c:pt>
                <c:pt idx="5325">
                  <c:v>52</c:v>
                </c:pt>
                <c:pt idx="5326">
                  <c:v>52.36</c:v>
                </c:pt>
                <c:pt idx="5327">
                  <c:v>52.2</c:v>
                </c:pt>
                <c:pt idx="5328">
                  <c:v>53.6</c:v>
                </c:pt>
                <c:pt idx="5329">
                  <c:v>54.17</c:v>
                </c:pt>
                <c:pt idx="5330">
                  <c:v>54.53</c:v>
                </c:pt>
                <c:pt idx="5331">
                  <c:v>55.08</c:v>
                </c:pt>
                <c:pt idx="5332">
                  <c:v>54.5</c:v>
                </c:pt>
                <c:pt idx="5333">
                  <c:v>55.39</c:v>
                </c:pt>
                <c:pt idx="5334">
                  <c:v>55.99</c:v>
                </c:pt>
                <c:pt idx="5335">
                  <c:v>55.01</c:v>
                </c:pt>
                <c:pt idx="5336">
                  <c:v>55.9</c:v>
                </c:pt>
                <c:pt idx="5337">
                  <c:v>55.88</c:v>
                </c:pt>
                <c:pt idx="5338">
                  <c:v>55.41</c:v>
                </c:pt>
                <c:pt idx="5339">
                  <c:v>55.5</c:v>
                </c:pt>
                <c:pt idx="5340">
                  <c:v>55.1</c:v>
                </c:pt>
                <c:pt idx="5341">
                  <c:v>53.1</c:v>
                </c:pt>
                <c:pt idx="5342">
                  <c:v>53.03</c:v>
                </c:pt>
                <c:pt idx="5343">
                  <c:v>54.28</c:v>
                </c:pt>
                <c:pt idx="5344">
                  <c:v>54.23</c:v>
                </c:pt>
                <c:pt idx="5345">
                  <c:v>53.98</c:v>
                </c:pt>
                <c:pt idx="5346">
                  <c:v>53.35</c:v>
                </c:pt>
                <c:pt idx="5347">
                  <c:v>53.48</c:v>
                </c:pt>
                <c:pt idx="5348">
                  <c:v>52.9</c:v>
                </c:pt>
                <c:pt idx="5349">
                  <c:v>51.85</c:v>
                </c:pt>
                <c:pt idx="5350">
                  <c:v>48.85</c:v>
                </c:pt>
                <c:pt idx="5351">
                  <c:v>47.5</c:v>
                </c:pt>
                <c:pt idx="5352">
                  <c:v>48.25</c:v>
                </c:pt>
                <c:pt idx="5353">
                  <c:v>47.34</c:v>
                </c:pt>
                <c:pt idx="5354">
                  <c:v>48.6</c:v>
                </c:pt>
                <c:pt idx="5355">
                  <c:v>49.22</c:v>
                </c:pt>
                <c:pt idx="5356">
                  <c:v>49.75</c:v>
                </c:pt>
                <c:pt idx="5357">
                  <c:v>48.8</c:v>
                </c:pt>
                <c:pt idx="5358">
                  <c:v>49.37</c:v>
                </c:pt>
                <c:pt idx="5359">
                  <c:v>48.5</c:v>
                </c:pt>
                <c:pt idx="5360">
                  <c:v>49.1</c:v>
                </c:pt>
                <c:pt idx="5361">
                  <c:v>49</c:v>
                </c:pt>
                <c:pt idx="5362">
                  <c:v>49.98</c:v>
                </c:pt>
                <c:pt idx="5363">
                  <c:v>50.45</c:v>
                </c:pt>
                <c:pt idx="5364">
                  <c:v>49.8</c:v>
                </c:pt>
                <c:pt idx="5365">
                  <c:v>48.86</c:v>
                </c:pt>
                <c:pt idx="5366">
                  <c:v>48.52</c:v>
                </c:pt>
                <c:pt idx="5367">
                  <c:v>48.15</c:v>
                </c:pt>
                <c:pt idx="5368">
                  <c:v>49.5</c:v>
                </c:pt>
                <c:pt idx="5369">
                  <c:v>50.15</c:v>
                </c:pt>
                <c:pt idx="5370">
                  <c:v>50.57</c:v>
                </c:pt>
                <c:pt idx="5371">
                  <c:v>50.23</c:v>
                </c:pt>
                <c:pt idx="5372">
                  <c:v>51.02</c:v>
                </c:pt>
                <c:pt idx="5373">
                  <c:v>51.1</c:v>
                </c:pt>
                <c:pt idx="5374">
                  <c:v>50.75</c:v>
                </c:pt>
                <c:pt idx="5375">
                  <c:v>51.3</c:v>
                </c:pt>
                <c:pt idx="5376">
                  <c:v>50.99</c:v>
                </c:pt>
                <c:pt idx="5377">
                  <c:v>51.72</c:v>
                </c:pt>
                <c:pt idx="5378">
                  <c:v>51.75</c:v>
                </c:pt>
                <c:pt idx="5379">
                  <c:v>51.47</c:v>
                </c:pt>
                <c:pt idx="5380">
                  <c:v>51.21</c:v>
                </c:pt>
                <c:pt idx="5381">
                  <c:v>51.2</c:v>
                </c:pt>
                <c:pt idx="5382">
                  <c:v>52.89</c:v>
                </c:pt>
                <c:pt idx="5383">
                  <c:v>52.52</c:v>
                </c:pt>
                <c:pt idx="5384">
                  <c:v>53.52</c:v>
                </c:pt>
                <c:pt idx="5385">
                  <c:v>53.2</c:v>
                </c:pt>
                <c:pt idx="5386">
                  <c:v>52.04</c:v>
                </c:pt>
                <c:pt idx="5387">
                  <c:v>51.76</c:v>
                </c:pt>
                <c:pt idx="5388">
                  <c:v>51.65</c:v>
                </c:pt>
                <c:pt idx="5389">
                  <c:v>52</c:v>
                </c:pt>
                <c:pt idx="5390">
                  <c:v>54.35</c:v>
                </c:pt>
                <c:pt idx="5391">
                  <c:v>54.1</c:v>
                </c:pt>
                <c:pt idx="5392">
                  <c:v>53.42</c:v>
                </c:pt>
                <c:pt idx="5393">
                  <c:v>51.59</c:v>
                </c:pt>
                <c:pt idx="5394">
                  <c:v>51.98</c:v>
                </c:pt>
                <c:pt idx="5395">
                  <c:v>52.05</c:v>
                </c:pt>
                <c:pt idx="5396">
                  <c:v>53.02</c:v>
                </c:pt>
                <c:pt idx="5397">
                  <c:v>53.1</c:v>
                </c:pt>
                <c:pt idx="5398">
                  <c:v>53.08</c:v>
                </c:pt>
                <c:pt idx="5399">
                  <c:v>53.5</c:v>
                </c:pt>
                <c:pt idx="5400">
                  <c:v>51.74</c:v>
                </c:pt>
                <c:pt idx="5401">
                  <c:v>52.83</c:v>
                </c:pt>
                <c:pt idx="5402">
                  <c:v>51.24</c:v>
                </c:pt>
                <c:pt idx="5403">
                  <c:v>50.67</c:v>
                </c:pt>
                <c:pt idx="5404">
                  <c:v>50.1</c:v>
                </c:pt>
                <c:pt idx="5405">
                  <c:v>52.04</c:v>
                </c:pt>
                <c:pt idx="5406">
                  <c:v>51.71</c:v>
                </c:pt>
                <c:pt idx="5407">
                  <c:v>52.5</c:v>
                </c:pt>
                <c:pt idx="5408">
                  <c:v>52.73</c:v>
                </c:pt>
                <c:pt idx="5409">
                  <c:v>49.24</c:v>
                </c:pt>
                <c:pt idx="5410">
                  <c:v>49.05</c:v>
                </c:pt>
                <c:pt idx="5411">
                  <c:v>49.7</c:v>
                </c:pt>
                <c:pt idx="5412">
                  <c:v>50.23</c:v>
                </c:pt>
                <c:pt idx="5413">
                  <c:v>50.84</c:v>
                </c:pt>
                <c:pt idx="5414">
                  <c:v>50.3</c:v>
                </c:pt>
                <c:pt idx="5415">
                  <c:v>51.24</c:v>
                </c:pt>
                <c:pt idx="5416">
                  <c:v>50.54</c:v>
                </c:pt>
                <c:pt idx="5417">
                  <c:v>49.87</c:v>
                </c:pt>
                <c:pt idx="5418">
                  <c:v>49.19</c:v>
                </c:pt>
                <c:pt idx="5419">
                  <c:v>50.64</c:v>
                </c:pt>
                <c:pt idx="5420">
                  <c:v>50.5</c:v>
                </c:pt>
                <c:pt idx="5421">
                  <c:v>50.62</c:v>
                </c:pt>
                <c:pt idx="5422">
                  <c:v>49.66</c:v>
                </c:pt>
                <c:pt idx="5423">
                  <c:v>50.29</c:v>
                </c:pt>
                <c:pt idx="5424">
                  <c:v>49.6</c:v>
                </c:pt>
                <c:pt idx="5425">
                  <c:v>47.57</c:v>
                </c:pt>
                <c:pt idx="5426">
                  <c:v>46.91</c:v>
                </c:pt>
                <c:pt idx="5427">
                  <c:v>48.31</c:v>
                </c:pt>
                <c:pt idx="5428">
                  <c:v>47.88</c:v>
                </c:pt>
                <c:pt idx="5429">
                  <c:v>47.38</c:v>
                </c:pt>
                <c:pt idx="5430">
                  <c:v>46.93</c:v>
                </c:pt>
                <c:pt idx="5431">
                  <c:v>47.85</c:v>
                </c:pt>
                <c:pt idx="5432">
                  <c:v>47.2</c:v>
                </c:pt>
                <c:pt idx="5433">
                  <c:v>48.8</c:v>
                </c:pt>
                <c:pt idx="5434">
                  <c:v>48.31</c:v>
                </c:pt>
                <c:pt idx="5435">
                  <c:v>50.78</c:v>
                </c:pt>
                <c:pt idx="5436">
                  <c:v>51.65</c:v>
                </c:pt>
                <c:pt idx="5437">
                  <c:v>50.7</c:v>
                </c:pt>
                <c:pt idx="5438">
                  <c:v>49.55</c:v>
                </c:pt>
                <c:pt idx="5439">
                  <c:v>48.37</c:v>
                </c:pt>
                <c:pt idx="5440">
                  <c:v>48.92</c:v>
                </c:pt>
                <c:pt idx="5441">
                  <c:v>48.34</c:v>
                </c:pt>
                <c:pt idx="5442">
                  <c:v>50.09</c:v>
                </c:pt>
                <c:pt idx="5443">
                  <c:v>50.99</c:v>
                </c:pt>
                <c:pt idx="5444">
                  <c:v>51.07</c:v>
                </c:pt>
                <c:pt idx="5445">
                  <c:v>50.28</c:v>
                </c:pt>
                <c:pt idx="5446">
                  <c:v>49.7</c:v>
                </c:pt>
                <c:pt idx="5447">
                  <c:v>50.21</c:v>
                </c:pt>
                <c:pt idx="5448">
                  <c:v>53.4</c:v>
                </c:pt>
                <c:pt idx="5449">
                  <c:v>52.36</c:v>
                </c:pt>
                <c:pt idx="5450">
                  <c:v>52</c:v>
                </c:pt>
                <c:pt idx="5451">
                  <c:v>53</c:v>
                </c:pt>
                <c:pt idx="5452">
                  <c:v>54.1</c:v>
                </c:pt>
                <c:pt idx="5453">
                  <c:v>53.45</c:v>
                </c:pt>
                <c:pt idx="5454">
                  <c:v>50.4</c:v>
                </c:pt>
                <c:pt idx="5455">
                  <c:v>52.3</c:v>
                </c:pt>
                <c:pt idx="5456">
                  <c:v>54.66</c:v>
                </c:pt>
                <c:pt idx="5457">
                  <c:v>53.2</c:v>
                </c:pt>
                <c:pt idx="5458">
                  <c:v>53.84</c:v>
                </c:pt>
                <c:pt idx="5459">
                  <c:v>54.76</c:v>
                </c:pt>
                <c:pt idx="5460">
                  <c:v>55.7</c:v>
                </c:pt>
                <c:pt idx="5461">
                  <c:v>56.8</c:v>
                </c:pt>
                <c:pt idx="5462">
                  <c:v>53.77</c:v>
                </c:pt>
                <c:pt idx="5463">
                  <c:v>54.2</c:v>
                </c:pt>
                <c:pt idx="5464">
                  <c:v>53.625</c:v>
                </c:pt>
                <c:pt idx="5465">
                  <c:v>54</c:v>
                </c:pt>
                <c:pt idx="5466">
                  <c:v>53.5</c:v>
                </c:pt>
                <c:pt idx="5467">
                  <c:v>53.375</c:v>
                </c:pt>
                <c:pt idx="5468">
                  <c:v>52.5625</c:v>
                </c:pt>
                <c:pt idx="5469">
                  <c:v>50.8125</c:v>
                </c:pt>
                <c:pt idx="5470">
                  <c:v>53.0625</c:v>
                </c:pt>
                <c:pt idx="5471">
                  <c:v>53.9375</c:v>
                </c:pt>
                <c:pt idx="5472">
                  <c:v>54.6875</c:v>
                </c:pt>
                <c:pt idx="5473">
                  <c:v>52.9375</c:v>
                </c:pt>
                <c:pt idx="5474">
                  <c:v>51.9375</c:v>
                </c:pt>
                <c:pt idx="5475">
                  <c:v>51.6875</c:v>
                </c:pt>
                <c:pt idx="5476">
                  <c:v>52.75</c:v>
                </c:pt>
                <c:pt idx="5477">
                  <c:v>53.9375</c:v>
                </c:pt>
                <c:pt idx="5478">
                  <c:v>53.9375</c:v>
                </c:pt>
                <c:pt idx="5479">
                  <c:v>56.1875</c:v>
                </c:pt>
                <c:pt idx="5480">
                  <c:v>58.4375</c:v>
                </c:pt>
                <c:pt idx="5481">
                  <c:v>53.875</c:v>
                </c:pt>
                <c:pt idx="5482">
                  <c:v>53.125</c:v>
                </c:pt>
                <c:pt idx="5483">
                  <c:v>52.9375</c:v>
                </c:pt>
                <c:pt idx="5484">
                  <c:v>52.5625</c:v>
                </c:pt>
                <c:pt idx="5485">
                  <c:v>50.625</c:v>
                </c:pt>
                <c:pt idx="5486">
                  <c:v>52.5</c:v>
                </c:pt>
                <c:pt idx="5487">
                  <c:v>51.75</c:v>
                </c:pt>
                <c:pt idx="5488">
                  <c:v>48.9375</c:v>
                </c:pt>
                <c:pt idx="5489">
                  <c:v>48</c:v>
                </c:pt>
                <c:pt idx="5490">
                  <c:v>50.5625</c:v>
                </c:pt>
                <c:pt idx="5491">
                  <c:v>49.875</c:v>
                </c:pt>
                <c:pt idx="5492">
                  <c:v>51.0625</c:v>
                </c:pt>
                <c:pt idx="5493">
                  <c:v>50.3125</c:v>
                </c:pt>
                <c:pt idx="5494">
                  <c:v>51.875</c:v>
                </c:pt>
                <c:pt idx="5495">
                  <c:v>51.375</c:v>
                </c:pt>
                <c:pt idx="5496">
                  <c:v>54.4375</c:v>
                </c:pt>
                <c:pt idx="5497">
                  <c:v>55</c:v>
                </c:pt>
                <c:pt idx="5498">
                  <c:v>54.8125</c:v>
                </c:pt>
                <c:pt idx="5499">
                  <c:v>55.25</c:v>
                </c:pt>
                <c:pt idx="5500">
                  <c:v>53.8125</c:v>
                </c:pt>
                <c:pt idx="5501">
                  <c:v>51.1875</c:v>
                </c:pt>
                <c:pt idx="5502">
                  <c:v>52.1875</c:v>
                </c:pt>
                <c:pt idx="5503">
                  <c:v>51.875</c:v>
                </c:pt>
                <c:pt idx="5504">
                  <c:v>49</c:v>
                </c:pt>
                <c:pt idx="5505">
                  <c:v>49.3125</c:v>
                </c:pt>
                <c:pt idx="5506">
                  <c:v>45.1875</c:v>
                </c:pt>
                <c:pt idx="5507">
                  <c:v>45.875</c:v>
                </c:pt>
                <c:pt idx="5508">
                  <c:v>47.125</c:v>
                </c:pt>
                <c:pt idx="5509">
                  <c:v>47.875</c:v>
                </c:pt>
                <c:pt idx="5510">
                  <c:v>48.5625</c:v>
                </c:pt>
                <c:pt idx="5511">
                  <c:v>48.25</c:v>
                </c:pt>
                <c:pt idx="5512">
                  <c:v>49</c:v>
                </c:pt>
                <c:pt idx="5513">
                  <c:v>46.875</c:v>
                </c:pt>
                <c:pt idx="5514">
                  <c:v>45.3125</c:v>
                </c:pt>
                <c:pt idx="5515">
                  <c:v>43.6875</c:v>
                </c:pt>
                <c:pt idx="5516">
                  <c:v>47.125</c:v>
                </c:pt>
                <c:pt idx="5517">
                  <c:v>48.75</c:v>
                </c:pt>
                <c:pt idx="5518">
                  <c:v>48.9375</c:v>
                </c:pt>
                <c:pt idx="5519">
                  <c:v>49</c:v>
                </c:pt>
                <c:pt idx="5520">
                  <c:v>47.375</c:v>
                </c:pt>
                <c:pt idx="5521">
                  <c:v>48.4375</c:v>
                </c:pt>
                <c:pt idx="5522">
                  <c:v>46.6875</c:v>
                </c:pt>
                <c:pt idx="5523">
                  <c:v>45.375</c:v>
                </c:pt>
                <c:pt idx="5524">
                  <c:v>43.75</c:v>
                </c:pt>
                <c:pt idx="5525">
                  <c:v>43.25</c:v>
                </c:pt>
                <c:pt idx="5526">
                  <c:v>43.4375</c:v>
                </c:pt>
                <c:pt idx="5527">
                  <c:v>45.9375</c:v>
                </c:pt>
                <c:pt idx="5528">
                  <c:v>48.375</c:v>
                </c:pt>
                <c:pt idx="5529">
                  <c:v>47.3125</c:v>
                </c:pt>
                <c:pt idx="5530">
                  <c:v>46.5625</c:v>
                </c:pt>
                <c:pt idx="5531">
                  <c:v>47.8125</c:v>
                </c:pt>
                <c:pt idx="5532">
                  <c:v>46.75</c:v>
                </c:pt>
                <c:pt idx="5533">
                  <c:v>46</c:v>
                </c:pt>
                <c:pt idx="5534">
                  <c:v>47.3125</c:v>
                </c:pt>
                <c:pt idx="5535">
                  <c:v>45</c:v>
                </c:pt>
                <c:pt idx="5536">
                  <c:v>44.125</c:v>
                </c:pt>
                <c:pt idx="5537">
                  <c:v>45.3125</c:v>
                </c:pt>
                <c:pt idx="5538">
                  <c:v>46.375</c:v>
                </c:pt>
                <c:pt idx="5539">
                  <c:v>45.125</c:v>
                </c:pt>
                <c:pt idx="5540">
                  <c:v>45.5</c:v>
                </c:pt>
                <c:pt idx="5541">
                  <c:v>46.0625</c:v>
                </c:pt>
                <c:pt idx="5542">
                  <c:v>46.125</c:v>
                </c:pt>
                <c:pt idx="5543">
                  <c:v>45.8125</c:v>
                </c:pt>
                <c:pt idx="5544">
                  <c:v>46.25</c:v>
                </c:pt>
                <c:pt idx="5545">
                  <c:v>48.125</c:v>
                </c:pt>
                <c:pt idx="5546">
                  <c:v>48.0625</c:v>
                </c:pt>
                <c:pt idx="5547">
                  <c:v>48.125</c:v>
                </c:pt>
                <c:pt idx="5548">
                  <c:v>46.875</c:v>
                </c:pt>
                <c:pt idx="5549">
                  <c:v>49.4375</c:v>
                </c:pt>
                <c:pt idx="5550">
                  <c:v>50.5</c:v>
                </c:pt>
                <c:pt idx="5551">
                  <c:v>51</c:v>
                </c:pt>
                <c:pt idx="5552">
                  <c:v>48.4375</c:v>
                </c:pt>
                <c:pt idx="5553">
                  <c:v>49.625</c:v>
                </c:pt>
                <c:pt idx="5554">
                  <c:v>51.125</c:v>
                </c:pt>
                <c:pt idx="5555">
                  <c:v>51.875</c:v>
                </c:pt>
                <c:pt idx="5556">
                  <c:v>52.4375</c:v>
                </c:pt>
                <c:pt idx="5557">
                  <c:v>53.875</c:v>
                </c:pt>
                <c:pt idx="5558">
                  <c:v>54.375</c:v>
                </c:pt>
                <c:pt idx="5559">
                  <c:v>54.3125</c:v>
                </c:pt>
                <c:pt idx="5560">
                  <c:v>52.0625</c:v>
                </c:pt>
                <c:pt idx="5561">
                  <c:v>50.875</c:v>
                </c:pt>
                <c:pt idx="5562">
                  <c:v>50.375</c:v>
                </c:pt>
                <c:pt idx="5563">
                  <c:v>49.75</c:v>
                </c:pt>
                <c:pt idx="5564">
                  <c:v>48.8125</c:v>
                </c:pt>
                <c:pt idx="5565">
                  <c:v>47.4375</c:v>
                </c:pt>
                <c:pt idx="5566">
                  <c:v>48.1875</c:v>
                </c:pt>
                <c:pt idx="5567">
                  <c:v>49.25</c:v>
                </c:pt>
                <c:pt idx="5568">
                  <c:v>49.4375</c:v>
                </c:pt>
                <c:pt idx="5569">
                  <c:v>50.3125</c:v>
                </c:pt>
                <c:pt idx="5570">
                  <c:v>49.0625</c:v>
                </c:pt>
                <c:pt idx="5571">
                  <c:v>49.5</c:v>
                </c:pt>
                <c:pt idx="5572">
                  <c:v>49.6875</c:v>
                </c:pt>
                <c:pt idx="5573">
                  <c:v>49.0625</c:v>
                </c:pt>
                <c:pt idx="5574">
                  <c:v>50.5</c:v>
                </c:pt>
                <c:pt idx="5575">
                  <c:v>50</c:v>
                </c:pt>
                <c:pt idx="5576">
                  <c:v>49.5625</c:v>
                </c:pt>
                <c:pt idx="5577">
                  <c:v>51.75</c:v>
                </c:pt>
                <c:pt idx="5578">
                  <c:v>52.5</c:v>
                </c:pt>
                <c:pt idx="5579">
                  <c:v>51.5625</c:v>
                </c:pt>
                <c:pt idx="5580">
                  <c:v>50.8125</c:v>
                </c:pt>
                <c:pt idx="5581">
                  <c:v>53.125</c:v>
                </c:pt>
                <c:pt idx="5582">
                  <c:v>57.5</c:v>
                </c:pt>
                <c:pt idx="5583">
                  <c:v>55.125</c:v>
                </c:pt>
                <c:pt idx="5584">
                  <c:v>52.9375</c:v>
                </c:pt>
                <c:pt idx="5585">
                  <c:v>53.5</c:v>
                </c:pt>
                <c:pt idx="5586">
                  <c:v>54.0625</c:v>
                </c:pt>
                <c:pt idx="5587">
                  <c:v>54.5625</c:v>
                </c:pt>
                <c:pt idx="5588">
                  <c:v>54.9375</c:v>
                </c:pt>
                <c:pt idx="5589">
                  <c:v>58.6875</c:v>
                </c:pt>
                <c:pt idx="5590">
                  <c:v>60</c:v>
                </c:pt>
                <c:pt idx="5591">
                  <c:v>58.75</c:v>
                </c:pt>
                <c:pt idx="5592">
                  <c:v>59.1875</c:v>
                </c:pt>
                <c:pt idx="5593">
                  <c:v>57.4375</c:v>
                </c:pt>
                <c:pt idx="5594">
                  <c:v>59.6875</c:v>
                </c:pt>
                <c:pt idx="5595">
                  <c:v>60</c:v>
                </c:pt>
                <c:pt idx="5596">
                  <c:v>60.1875</c:v>
                </c:pt>
                <c:pt idx="5597">
                  <c:v>60.0625</c:v>
                </c:pt>
                <c:pt idx="5598">
                  <c:v>60.75</c:v>
                </c:pt>
                <c:pt idx="5599">
                  <c:v>60.75</c:v>
                </c:pt>
                <c:pt idx="5600">
                  <c:v>60.125</c:v>
                </c:pt>
                <c:pt idx="5601">
                  <c:v>61</c:v>
                </c:pt>
                <c:pt idx="5602">
                  <c:v>62</c:v>
                </c:pt>
                <c:pt idx="5603">
                  <c:v>61.25</c:v>
                </c:pt>
                <c:pt idx="5604">
                  <c:v>61.875</c:v>
                </c:pt>
                <c:pt idx="5605">
                  <c:v>57.1875</c:v>
                </c:pt>
                <c:pt idx="5606">
                  <c:v>57</c:v>
                </c:pt>
                <c:pt idx="5607">
                  <c:v>56.875</c:v>
                </c:pt>
                <c:pt idx="5608">
                  <c:v>57.625</c:v>
                </c:pt>
                <c:pt idx="5609">
                  <c:v>54.125</c:v>
                </c:pt>
                <c:pt idx="5610">
                  <c:v>55.9375</c:v>
                </c:pt>
                <c:pt idx="5611">
                  <c:v>56.8125</c:v>
                </c:pt>
                <c:pt idx="5612">
                  <c:v>53.875</c:v>
                </c:pt>
                <c:pt idx="5613">
                  <c:v>53.75</c:v>
                </c:pt>
                <c:pt idx="5614">
                  <c:v>52.4375</c:v>
                </c:pt>
                <c:pt idx="5615">
                  <c:v>53.5625</c:v>
                </c:pt>
                <c:pt idx="5616">
                  <c:v>54.375</c:v>
                </c:pt>
                <c:pt idx="5617">
                  <c:v>54.3125</c:v>
                </c:pt>
                <c:pt idx="5618">
                  <c:v>53.8125</c:v>
                </c:pt>
                <c:pt idx="5619">
                  <c:v>55.5</c:v>
                </c:pt>
                <c:pt idx="5620">
                  <c:v>55.125</c:v>
                </c:pt>
                <c:pt idx="5621">
                  <c:v>55</c:v>
                </c:pt>
                <c:pt idx="5622">
                  <c:v>52.75</c:v>
                </c:pt>
                <c:pt idx="5623">
                  <c:v>54</c:v>
                </c:pt>
                <c:pt idx="5624">
                  <c:v>56.875</c:v>
                </c:pt>
                <c:pt idx="5625">
                  <c:v>57.875</c:v>
                </c:pt>
                <c:pt idx="5626">
                  <c:v>58.125</c:v>
                </c:pt>
                <c:pt idx="5627">
                  <c:v>59.3125</c:v>
                </c:pt>
                <c:pt idx="5628">
                  <c:v>59.0625</c:v>
                </c:pt>
                <c:pt idx="5629">
                  <c:v>57.5625</c:v>
                </c:pt>
                <c:pt idx="5630">
                  <c:v>58</c:v>
                </c:pt>
                <c:pt idx="5631">
                  <c:v>53</c:v>
                </c:pt>
                <c:pt idx="5632">
                  <c:v>54</c:v>
                </c:pt>
                <c:pt idx="5633">
                  <c:v>55</c:v>
                </c:pt>
                <c:pt idx="5634">
                  <c:v>56.875</c:v>
                </c:pt>
                <c:pt idx="5635">
                  <c:v>57.1875</c:v>
                </c:pt>
                <c:pt idx="5636">
                  <c:v>57.375</c:v>
                </c:pt>
                <c:pt idx="5637">
                  <c:v>57.0625</c:v>
                </c:pt>
                <c:pt idx="5638">
                  <c:v>57.9375</c:v>
                </c:pt>
                <c:pt idx="5639">
                  <c:v>56.375</c:v>
                </c:pt>
                <c:pt idx="5640">
                  <c:v>58</c:v>
                </c:pt>
                <c:pt idx="5641">
                  <c:v>57</c:v>
                </c:pt>
                <c:pt idx="5642">
                  <c:v>56.8125</c:v>
                </c:pt>
                <c:pt idx="5643">
                  <c:v>56</c:v>
                </c:pt>
                <c:pt idx="5644">
                  <c:v>56.6875</c:v>
                </c:pt>
                <c:pt idx="5645">
                  <c:v>53</c:v>
                </c:pt>
                <c:pt idx="5646">
                  <c:v>52.375</c:v>
                </c:pt>
                <c:pt idx="5647">
                  <c:v>51.3125</c:v>
                </c:pt>
                <c:pt idx="5648">
                  <c:v>51.375</c:v>
                </c:pt>
                <c:pt idx="5649">
                  <c:v>53.4375</c:v>
                </c:pt>
                <c:pt idx="5650">
                  <c:v>57.625</c:v>
                </c:pt>
                <c:pt idx="5651">
                  <c:v>57.9375</c:v>
                </c:pt>
                <c:pt idx="5652">
                  <c:v>55.375</c:v>
                </c:pt>
                <c:pt idx="5653">
                  <c:v>57.6875</c:v>
                </c:pt>
                <c:pt idx="5654">
                  <c:v>58.75</c:v>
                </c:pt>
                <c:pt idx="5655">
                  <c:v>59.6875</c:v>
                </c:pt>
                <c:pt idx="5656">
                  <c:v>58.875</c:v>
                </c:pt>
                <c:pt idx="5657">
                  <c:v>57.6875</c:v>
                </c:pt>
                <c:pt idx="5658">
                  <c:v>54.9375</c:v>
                </c:pt>
                <c:pt idx="5659">
                  <c:v>54.375</c:v>
                </c:pt>
                <c:pt idx="5660">
                  <c:v>54</c:v>
                </c:pt>
                <c:pt idx="5661">
                  <c:v>55.0625</c:v>
                </c:pt>
                <c:pt idx="5662">
                  <c:v>60</c:v>
                </c:pt>
                <c:pt idx="5663">
                  <c:v>62.4375</c:v>
                </c:pt>
                <c:pt idx="5664">
                  <c:v>63.375</c:v>
                </c:pt>
                <c:pt idx="5665">
                  <c:v>63.5625</c:v>
                </c:pt>
                <c:pt idx="5666">
                  <c:v>61.5</c:v>
                </c:pt>
                <c:pt idx="5667">
                  <c:v>61.125</c:v>
                </c:pt>
                <c:pt idx="5668">
                  <c:v>58.25</c:v>
                </c:pt>
                <c:pt idx="5669">
                  <c:v>60</c:v>
                </c:pt>
                <c:pt idx="5670">
                  <c:v>61</c:v>
                </c:pt>
                <c:pt idx="5671">
                  <c:v>56.5</c:v>
                </c:pt>
                <c:pt idx="5672">
                  <c:v>59</c:v>
                </c:pt>
                <c:pt idx="5673">
                  <c:v>59.125</c:v>
                </c:pt>
                <c:pt idx="5674">
                  <c:v>54.5</c:v>
                </c:pt>
                <c:pt idx="5675">
                  <c:v>55.4375</c:v>
                </c:pt>
                <c:pt idx="5676">
                  <c:v>55.5</c:v>
                </c:pt>
                <c:pt idx="5677">
                  <c:v>54</c:v>
                </c:pt>
                <c:pt idx="5678">
                  <c:v>55.375</c:v>
                </c:pt>
                <c:pt idx="5679">
                  <c:v>56.625</c:v>
                </c:pt>
                <c:pt idx="5680">
                  <c:v>55.125</c:v>
                </c:pt>
                <c:pt idx="5681">
                  <c:v>55.75</c:v>
                </c:pt>
                <c:pt idx="5682">
                  <c:v>54.9375</c:v>
                </c:pt>
                <c:pt idx="5683">
                  <c:v>51.375</c:v>
                </c:pt>
                <c:pt idx="5684">
                  <c:v>47.75</c:v>
                </c:pt>
                <c:pt idx="5685">
                  <c:v>47</c:v>
                </c:pt>
                <c:pt idx="5686">
                  <c:v>48.125</c:v>
                </c:pt>
                <c:pt idx="5687">
                  <c:v>48.9375</c:v>
                </c:pt>
                <c:pt idx="5688">
                  <c:v>48.3125</c:v>
                </c:pt>
                <c:pt idx="5689">
                  <c:v>47.5625</c:v>
                </c:pt>
                <c:pt idx="5690">
                  <c:v>50.5</c:v>
                </c:pt>
                <c:pt idx="5691">
                  <c:v>52.625</c:v>
                </c:pt>
                <c:pt idx="5692">
                  <c:v>50.5625</c:v>
                </c:pt>
                <c:pt idx="5693">
                  <c:v>50</c:v>
                </c:pt>
                <c:pt idx="5694">
                  <c:v>48.875</c:v>
                </c:pt>
                <c:pt idx="5695">
                  <c:v>46.125</c:v>
                </c:pt>
                <c:pt idx="5696">
                  <c:v>45</c:v>
                </c:pt>
                <c:pt idx="5697">
                  <c:v>44.625</c:v>
                </c:pt>
                <c:pt idx="5698">
                  <c:v>47.125</c:v>
                </c:pt>
                <c:pt idx="5699">
                  <c:v>48.1875</c:v>
                </c:pt>
                <c:pt idx="5700">
                  <c:v>48.25</c:v>
                </c:pt>
                <c:pt idx="5701">
                  <c:v>48.9375</c:v>
                </c:pt>
                <c:pt idx="5702">
                  <c:v>52.75</c:v>
                </c:pt>
                <c:pt idx="5703">
                  <c:v>58</c:v>
                </c:pt>
                <c:pt idx="5704">
                  <c:v>57.875</c:v>
                </c:pt>
                <c:pt idx="5705">
                  <c:v>56.0625</c:v>
                </c:pt>
                <c:pt idx="5706">
                  <c:v>57.9375</c:v>
                </c:pt>
                <c:pt idx="5707">
                  <c:v>57.5</c:v>
                </c:pt>
                <c:pt idx="5708">
                  <c:v>59.5</c:v>
                </c:pt>
                <c:pt idx="5709">
                  <c:v>55.1875</c:v>
                </c:pt>
                <c:pt idx="5710">
                  <c:v>56.3125</c:v>
                </c:pt>
                <c:pt idx="5711">
                  <c:v>58.375</c:v>
                </c:pt>
                <c:pt idx="5712">
                  <c:v>58.375</c:v>
                </c:pt>
                <c:pt idx="5713">
                  <c:v>58.6875</c:v>
                </c:pt>
                <c:pt idx="5714">
                  <c:v>54.75</c:v>
                </c:pt>
                <c:pt idx="5715">
                  <c:v>55.125</c:v>
                </c:pt>
                <c:pt idx="5716">
                  <c:v>59.125</c:v>
                </c:pt>
                <c:pt idx="5717">
                  <c:v>61.9375</c:v>
                </c:pt>
                <c:pt idx="5718">
                  <c:v>61.125</c:v>
                </c:pt>
                <c:pt idx="5719">
                  <c:v>59</c:v>
                </c:pt>
                <c:pt idx="5720">
                  <c:v>62.4375</c:v>
                </c:pt>
                <c:pt idx="5721">
                  <c:v>63.375</c:v>
                </c:pt>
                <c:pt idx="5722">
                  <c:v>64.0625</c:v>
                </c:pt>
                <c:pt idx="5723">
                  <c:v>65.5625</c:v>
                </c:pt>
                <c:pt idx="5724">
                  <c:v>64.5</c:v>
                </c:pt>
                <c:pt idx="5725">
                  <c:v>65.125</c:v>
                </c:pt>
                <c:pt idx="5726">
                  <c:v>65.0625</c:v>
                </c:pt>
                <c:pt idx="5727">
                  <c:v>66.25</c:v>
                </c:pt>
                <c:pt idx="5728">
                  <c:v>67.25</c:v>
                </c:pt>
                <c:pt idx="5729">
                  <c:v>68.5</c:v>
                </c:pt>
                <c:pt idx="5730">
                  <c:v>63.6875</c:v>
                </c:pt>
                <c:pt idx="5731">
                  <c:v>63</c:v>
                </c:pt>
                <c:pt idx="5732">
                  <c:v>64.25</c:v>
                </c:pt>
                <c:pt idx="5733">
                  <c:v>66.875</c:v>
                </c:pt>
                <c:pt idx="5734">
                  <c:v>69.125</c:v>
                </c:pt>
                <c:pt idx="5735">
                  <c:v>67.8125</c:v>
                </c:pt>
                <c:pt idx="5736">
                  <c:v>67.375</c:v>
                </c:pt>
                <c:pt idx="5737">
                  <c:v>69.6875</c:v>
                </c:pt>
                <c:pt idx="5738">
                  <c:v>69.4375</c:v>
                </c:pt>
                <c:pt idx="5739">
                  <c:v>67.375</c:v>
                </c:pt>
                <c:pt idx="5740">
                  <c:v>65.6875</c:v>
                </c:pt>
                <c:pt idx="5741">
                  <c:v>64.8125</c:v>
                </c:pt>
                <c:pt idx="5742">
                  <c:v>63.5</c:v>
                </c:pt>
                <c:pt idx="5743">
                  <c:v>65</c:v>
                </c:pt>
                <c:pt idx="5744">
                  <c:v>68.625</c:v>
                </c:pt>
                <c:pt idx="5745">
                  <c:v>66.25</c:v>
                </c:pt>
                <c:pt idx="5746">
                  <c:v>67.0625</c:v>
                </c:pt>
                <c:pt idx="5747">
                  <c:v>68.25</c:v>
                </c:pt>
                <c:pt idx="5748">
                  <c:v>63.25</c:v>
                </c:pt>
                <c:pt idx="5749">
                  <c:v>62</c:v>
                </c:pt>
                <c:pt idx="5750">
                  <c:v>58</c:v>
                </c:pt>
                <c:pt idx="5751">
                  <c:v>58</c:v>
                </c:pt>
                <c:pt idx="5752">
                  <c:v>59.125</c:v>
                </c:pt>
                <c:pt idx="5753">
                  <c:v>59.0625</c:v>
                </c:pt>
                <c:pt idx="5754">
                  <c:v>57.625</c:v>
                </c:pt>
                <c:pt idx="5755">
                  <c:v>58.4375</c:v>
                </c:pt>
                <c:pt idx="5756">
                  <c:v>57.5</c:v>
                </c:pt>
                <c:pt idx="5757">
                  <c:v>59</c:v>
                </c:pt>
                <c:pt idx="5758">
                  <c:v>58.207030000000003</c:v>
                </c:pt>
                <c:pt idx="5759">
                  <c:v>57.9375</c:v>
                </c:pt>
                <c:pt idx="5760">
                  <c:v>56</c:v>
                </c:pt>
                <c:pt idx="5761">
                  <c:v>56.75</c:v>
                </c:pt>
                <c:pt idx="5762">
                  <c:v>58.125</c:v>
                </c:pt>
                <c:pt idx="5763">
                  <c:v>59.375</c:v>
                </c:pt>
                <c:pt idx="5764">
                  <c:v>58.875</c:v>
                </c:pt>
                <c:pt idx="5765">
                  <c:v>59.875</c:v>
                </c:pt>
                <c:pt idx="5766">
                  <c:v>58.9375</c:v>
                </c:pt>
                <c:pt idx="5767">
                  <c:v>58.875</c:v>
                </c:pt>
                <c:pt idx="5768">
                  <c:v>57.4375</c:v>
                </c:pt>
                <c:pt idx="5769">
                  <c:v>57.125</c:v>
                </c:pt>
                <c:pt idx="5770">
                  <c:v>57.625</c:v>
                </c:pt>
                <c:pt idx="5771">
                  <c:v>58.4375</c:v>
                </c:pt>
                <c:pt idx="5772">
                  <c:v>58.0625</c:v>
                </c:pt>
                <c:pt idx="5773">
                  <c:v>56</c:v>
                </c:pt>
                <c:pt idx="5774">
                  <c:v>55.75</c:v>
                </c:pt>
                <c:pt idx="5775">
                  <c:v>56.125</c:v>
                </c:pt>
                <c:pt idx="5776">
                  <c:v>56.25</c:v>
                </c:pt>
                <c:pt idx="5777">
                  <c:v>56.6875</c:v>
                </c:pt>
                <c:pt idx="5778">
                  <c:v>55.75</c:v>
                </c:pt>
                <c:pt idx="5779">
                  <c:v>53</c:v>
                </c:pt>
                <c:pt idx="5780">
                  <c:v>53.25</c:v>
                </c:pt>
                <c:pt idx="5781">
                  <c:v>55.9375</c:v>
                </c:pt>
                <c:pt idx="5782">
                  <c:v>57.0625</c:v>
                </c:pt>
                <c:pt idx="5783">
                  <c:v>54.875</c:v>
                </c:pt>
                <c:pt idx="5784">
                  <c:v>54.8125</c:v>
                </c:pt>
                <c:pt idx="5785">
                  <c:v>52.6875</c:v>
                </c:pt>
                <c:pt idx="5786">
                  <c:v>52.125</c:v>
                </c:pt>
                <c:pt idx="5787">
                  <c:v>50.8125</c:v>
                </c:pt>
                <c:pt idx="5788">
                  <c:v>52.375</c:v>
                </c:pt>
                <c:pt idx="5789">
                  <c:v>51.3125</c:v>
                </c:pt>
                <c:pt idx="5790">
                  <c:v>53.875</c:v>
                </c:pt>
                <c:pt idx="5791">
                  <c:v>53.9375</c:v>
                </c:pt>
                <c:pt idx="5792">
                  <c:v>55.375</c:v>
                </c:pt>
                <c:pt idx="5793">
                  <c:v>51.3125</c:v>
                </c:pt>
                <c:pt idx="5794">
                  <c:v>51.375</c:v>
                </c:pt>
                <c:pt idx="5795">
                  <c:v>51.25</c:v>
                </c:pt>
                <c:pt idx="5796">
                  <c:v>50.3125</c:v>
                </c:pt>
                <c:pt idx="5797">
                  <c:v>48.3125</c:v>
                </c:pt>
                <c:pt idx="5798">
                  <c:v>47.5625</c:v>
                </c:pt>
                <c:pt idx="5799">
                  <c:v>45.625</c:v>
                </c:pt>
                <c:pt idx="5800">
                  <c:v>46.9375</c:v>
                </c:pt>
                <c:pt idx="5801">
                  <c:v>46.3125</c:v>
                </c:pt>
                <c:pt idx="5802">
                  <c:v>46.5</c:v>
                </c:pt>
                <c:pt idx="5803">
                  <c:v>46.6875</c:v>
                </c:pt>
                <c:pt idx="5804">
                  <c:v>47.25</c:v>
                </c:pt>
                <c:pt idx="5805">
                  <c:v>45.75</c:v>
                </c:pt>
                <c:pt idx="5806">
                  <c:v>46.1875</c:v>
                </c:pt>
                <c:pt idx="5807">
                  <c:v>46.625</c:v>
                </c:pt>
                <c:pt idx="5808">
                  <c:v>45.3125</c:v>
                </c:pt>
                <c:pt idx="5809">
                  <c:v>45.5</c:v>
                </c:pt>
                <c:pt idx="5810">
                  <c:v>46.9375</c:v>
                </c:pt>
                <c:pt idx="5811">
                  <c:v>48</c:v>
                </c:pt>
                <c:pt idx="5812">
                  <c:v>47.6875</c:v>
                </c:pt>
                <c:pt idx="5813">
                  <c:v>47.5</c:v>
                </c:pt>
                <c:pt idx="5814">
                  <c:v>47.125</c:v>
                </c:pt>
                <c:pt idx="5815">
                  <c:v>46.25</c:v>
                </c:pt>
                <c:pt idx="5816">
                  <c:v>47.5625</c:v>
                </c:pt>
                <c:pt idx="5817">
                  <c:v>45.6875</c:v>
                </c:pt>
                <c:pt idx="5818">
                  <c:v>45</c:v>
                </c:pt>
                <c:pt idx="5819">
                  <c:v>44.3125</c:v>
                </c:pt>
                <c:pt idx="5820">
                  <c:v>45.5</c:v>
                </c:pt>
                <c:pt idx="5821">
                  <c:v>46.6875</c:v>
                </c:pt>
                <c:pt idx="5822">
                  <c:v>47.3125</c:v>
                </c:pt>
                <c:pt idx="5823">
                  <c:v>48.375</c:v>
                </c:pt>
                <c:pt idx="5824">
                  <c:v>47.5625</c:v>
                </c:pt>
                <c:pt idx="5825">
                  <c:v>47.75</c:v>
                </c:pt>
                <c:pt idx="5826">
                  <c:v>46.6875</c:v>
                </c:pt>
                <c:pt idx="5827">
                  <c:v>46.0625</c:v>
                </c:pt>
                <c:pt idx="5828">
                  <c:v>46.375</c:v>
                </c:pt>
                <c:pt idx="5829">
                  <c:v>46.9375</c:v>
                </c:pt>
                <c:pt idx="5830">
                  <c:v>46</c:v>
                </c:pt>
                <c:pt idx="5831">
                  <c:v>44.8125</c:v>
                </c:pt>
                <c:pt idx="5832">
                  <c:v>44.375</c:v>
                </c:pt>
                <c:pt idx="5833">
                  <c:v>43.375</c:v>
                </c:pt>
                <c:pt idx="5834">
                  <c:v>42.875</c:v>
                </c:pt>
                <c:pt idx="5835">
                  <c:v>40.1875</c:v>
                </c:pt>
                <c:pt idx="5836">
                  <c:v>41.25</c:v>
                </c:pt>
                <c:pt idx="5837">
                  <c:v>41.375</c:v>
                </c:pt>
                <c:pt idx="5838">
                  <c:v>40.9375</c:v>
                </c:pt>
                <c:pt idx="5839">
                  <c:v>41.9375</c:v>
                </c:pt>
                <c:pt idx="5840">
                  <c:v>42.375</c:v>
                </c:pt>
                <c:pt idx="5841">
                  <c:v>42.25</c:v>
                </c:pt>
                <c:pt idx="5842">
                  <c:v>44</c:v>
                </c:pt>
                <c:pt idx="5843">
                  <c:v>45.0625</c:v>
                </c:pt>
                <c:pt idx="5844">
                  <c:v>45.5625</c:v>
                </c:pt>
                <c:pt idx="5845">
                  <c:v>45.625</c:v>
                </c:pt>
                <c:pt idx="5846">
                  <c:v>44.9375</c:v>
                </c:pt>
                <c:pt idx="5847">
                  <c:v>45.1875</c:v>
                </c:pt>
                <c:pt idx="5848">
                  <c:v>45.4375</c:v>
                </c:pt>
                <c:pt idx="5849">
                  <c:v>46.875</c:v>
                </c:pt>
                <c:pt idx="5850">
                  <c:v>48.0625</c:v>
                </c:pt>
                <c:pt idx="5851">
                  <c:v>48</c:v>
                </c:pt>
                <c:pt idx="5852">
                  <c:v>47.5</c:v>
                </c:pt>
                <c:pt idx="5853">
                  <c:v>47.625</c:v>
                </c:pt>
                <c:pt idx="5854">
                  <c:v>47.5625</c:v>
                </c:pt>
                <c:pt idx="5855">
                  <c:v>47.4375</c:v>
                </c:pt>
                <c:pt idx="5856">
                  <c:v>47.9375</c:v>
                </c:pt>
                <c:pt idx="5857">
                  <c:v>47</c:v>
                </c:pt>
                <c:pt idx="5858">
                  <c:v>48</c:v>
                </c:pt>
                <c:pt idx="5859">
                  <c:v>49.1875</c:v>
                </c:pt>
                <c:pt idx="5860">
                  <c:v>48.75</c:v>
                </c:pt>
                <c:pt idx="5861">
                  <c:v>47.75</c:v>
                </c:pt>
                <c:pt idx="5862">
                  <c:v>48.25</c:v>
                </c:pt>
                <c:pt idx="5863">
                  <c:v>46.8125</c:v>
                </c:pt>
                <c:pt idx="5864">
                  <c:v>45.5625</c:v>
                </c:pt>
                <c:pt idx="5865">
                  <c:v>43.4375</c:v>
                </c:pt>
                <c:pt idx="5866">
                  <c:v>43.3125</c:v>
                </c:pt>
                <c:pt idx="5867">
                  <c:v>44.375</c:v>
                </c:pt>
                <c:pt idx="5868">
                  <c:v>44.9375</c:v>
                </c:pt>
                <c:pt idx="5869">
                  <c:v>45.0625</c:v>
                </c:pt>
                <c:pt idx="5870">
                  <c:v>43.75</c:v>
                </c:pt>
                <c:pt idx="5871">
                  <c:v>43.625</c:v>
                </c:pt>
                <c:pt idx="5872">
                  <c:v>44.375</c:v>
                </c:pt>
                <c:pt idx="5873">
                  <c:v>42.5</c:v>
                </c:pt>
                <c:pt idx="5874">
                  <c:v>43.125</c:v>
                </c:pt>
                <c:pt idx="5875">
                  <c:v>42.6875</c:v>
                </c:pt>
                <c:pt idx="5876">
                  <c:v>43.125</c:v>
                </c:pt>
                <c:pt idx="5877">
                  <c:v>44.125</c:v>
                </c:pt>
                <c:pt idx="5878">
                  <c:v>44.375</c:v>
                </c:pt>
                <c:pt idx="5879">
                  <c:v>45.75</c:v>
                </c:pt>
                <c:pt idx="5880">
                  <c:v>46</c:v>
                </c:pt>
                <c:pt idx="5881">
                  <c:v>45.5</c:v>
                </c:pt>
                <c:pt idx="5882">
                  <c:v>44.375</c:v>
                </c:pt>
                <c:pt idx="5883">
                  <c:v>43.4375</c:v>
                </c:pt>
                <c:pt idx="5884">
                  <c:v>42.625</c:v>
                </c:pt>
                <c:pt idx="5885">
                  <c:v>41.125</c:v>
                </c:pt>
                <c:pt idx="5886">
                  <c:v>42.9375</c:v>
                </c:pt>
                <c:pt idx="5887">
                  <c:v>42.375</c:v>
                </c:pt>
                <c:pt idx="5888">
                  <c:v>42.8125</c:v>
                </c:pt>
                <c:pt idx="5889">
                  <c:v>43.25</c:v>
                </c:pt>
                <c:pt idx="5890">
                  <c:v>44.5</c:v>
                </c:pt>
                <c:pt idx="5891">
                  <c:v>45.6875</c:v>
                </c:pt>
                <c:pt idx="5892">
                  <c:v>46.4375</c:v>
                </c:pt>
                <c:pt idx="5893">
                  <c:v>45.6875</c:v>
                </c:pt>
                <c:pt idx="5894">
                  <c:v>46.375</c:v>
                </c:pt>
                <c:pt idx="5895">
                  <c:v>47</c:v>
                </c:pt>
                <c:pt idx="5896">
                  <c:v>46.5625</c:v>
                </c:pt>
                <c:pt idx="5897">
                  <c:v>47.3125</c:v>
                </c:pt>
                <c:pt idx="5898">
                  <c:v>45.1875</c:v>
                </c:pt>
                <c:pt idx="5899">
                  <c:v>44.75</c:v>
                </c:pt>
                <c:pt idx="5900">
                  <c:v>42.875</c:v>
                </c:pt>
                <c:pt idx="5901">
                  <c:v>45.0625</c:v>
                </c:pt>
                <c:pt idx="5902">
                  <c:v>44</c:v>
                </c:pt>
                <c:pt idx="5903">
                  <c:v>46.125</c:v>
                </c:pt>
                <c:pt idx="5904">
                  <c:v>46</c:v>
                </c:pt>
                <c:pt idx="5905">
                  <c:v>46.875</c:v>
                </c:pt>
                <c:pt idx="5906">
                  <c:v>49.1875</c:v>
                </c:pt>
                <c:pt idx="5907">
                  <c:v>50.75</c:v>
                </c:pt>
                <c:pt idx="5908">
                  <c:v>50.9375</c:v>
                </c:pt>
                <c:pt idx="5909">
                  <c:v>50.9375</c:v>
                </c:pt>
                <c:pt idx="5910">
                  <c:v>50.0625</c:v>
                </c:pt>
                <c:pt idx="5911">
                  <c:v>48.75</c:v>
                </c:pt>
                <c:pt idx="5912">
                  <c:v>47.75</c:v>
                </c:pt>
                <c:pt idx="5913">
                  <c:v>44.875</c:v>
                </c:pt>
                <c:pt idx="5914">
                  <c:v>47.5</c:v>
                </c:pt>
                <c:pt idx="5915">
                  <c:v>48.875</c:v>
                </c:pt>
                <c:pt idx="5916">
                  <c:v>49.3125</c:v>
                </c:pt>
                <c:pt idx="5917">
                  <c:v>52.28125</c:v>
                </c:pt>
                <c:pt idx="5918">
                  <c:v>52.4375</c:v>
                </c:pt>
                <c:pt idx="5919">
                  <c:v>51.375</c:v>
                </c:pt>
                <c:pt idx="5920">
                  <c:v>51.125</c:v>
                </c:pt>
                <c:pt idx="5921">
                  <c:v>48.75</c:v>
                </c:pt>
                <c:pt idx="5922">
                  <c:v>47.84375</c:v>
                </c:pt>
                <c:pt idx="5923">
                  <c:v>47.6875</c:v>
                </c:pt>
                <c:pt idx="5924">
                  <c:v>46.625</c:v>
                </c:pt>
                <c:pt idx="5925">
                  <c:v>46.09375</c:v>
                </c:pt>
                <c:pt idx="5926">
                  <c:v>47.5</c:v>
                </c:pt>
                <c:pt idx="5927">
                  <c:v>47.5</c:v>
                </c:pt>
                <c:pt idx="5928">
                  <c:v>45.78125</c:v>
                </c:pt>
                <c:pt idx="5929">
                  <c:v>45.9375</c:v>
                </c:pt>
                <c:pt idx="5930">
                  <c:v>44.5</c:v>
                </c:pt>
                <c:pt idx="5931">
                  <c:v>45.25</c:v>
                </c:pt>
                <c:pt idx="5932">
                  <c:v>46.65625</c:v>
                </c:pt>
                <c:pt idx="5933">
                  <c:v>47.375</c:v>
                </c:pt>
                <c:pt idx="5934">
                  <c:v>49.09375</c:v>
                </c:pt>
                <c:pt idx="5935">
                  <c:v>48.1875</c:v>
                </c:pt>
                <c:pt idx="5936">
                  <c:v>48</c:v>
                </c:pt>
                <c:pt idx="5937">
                  <c:v>48.375</c:v>
                </c:pt>
                <c:pt idx="5938">
                  <c:v>48.1875</c:v>
                </c:pt>
                <c:pt idx="5939">
                  <c:v>47.65625</c:v>
                </c:pt>
                <c:pt idx="5940">
                  <c:v>46.78125</c:v>
                </c:pt>
                <c:pt idx="5941">
                  <c:v>47</c:v>
                </c:pt>
                <c:pt idx="5942">
                  <c:v>46.71875</c:v>
                </c:pt>
                <c:pt idx="5943">
                  <c:v>46.625</c:v>
                </c:pt>
                <c:pt idx="5944">
                  <c:v>44.6875</c:v>
                </c:pt>
                <c:pt idx="5945">
                  <c:v>43.6875</c:v>
                </c:pt>
                <c:pt idx="5946">
                  <c:v>42.71875</c:v>
                </c:pt>
                <c:pt idx="5947">
                  <c:v>42.9375</c:v>
                </c:pt>
                <c:pt idx="5948">
                  <c:v>43.0625</c:v>
                </c:pt>
                <c:pt idx="5949">
                  <c:v>42.5</c:v>
                </c:pt>
                <c:pt idx="5950">
                  <c:v>42.28125</c:v>
                </c:pt>
                <c:pt idx="5951">
                  <c:v>43.75</c:v>
                </c:pt>
                <c:pt idx="5952">
                  <c:v>44.125</c:v>
                </c:pt>
                <c:pt idx="5953">
                  <c:v>42.375</c:v>
                </c:pt>
                <c:pt idx="5954">
                  <c:v>42.6875</c:v>
                </c:pt>
                <c:pt idx="5955">
                  <c:v>42.53125</c:v>
                </c:pt>
                <c:pt idx="5956">
                  <c:v>43.78125</c:v>
                </c:pt>
                <c:pt idx="5957">
                  <c:v>42.1875</c:v>
                </c:pt>
                <c:pt idx="5958">
                  <c:v>42.90625</c:v>
                </c:pt>
                <c:pt idx="5959">
                  <c:v>40.46875</c:v>
                </c:pt>
                <c:pt idx="5960">
                  <c:v>41.0625</c:v>
                </c:pt>
                <c:pt idx="5961">
                  <c:v>42.71875</c:v>
                </c:pt>
                <c:pt idx="5962">
                  <c:v>42.125</c:v>
                </c:pt>
                <c:pt idx="5963">
                  <c:v>41.875</c:v>
                </c:pt>
                <c:pt idx="5964">
                  <c:v>42.875</c:v>
                </c:pt>
                <c:pt idx="5965">
                  <c:v>41.8125</c:v>
                </c:pt>
                <c:pt idx="5966">
                  <c:v>42.25</c:v>
                </c:pt>
                <c:pt idx="5967">
                  <c:v>43</c:v>
                </c:pt>
                <c:pt idx="5968">
                  <c:v>42.5625</c:v>
                </c:pt>
                <c:pt idx="5969">
                  <c:v>42.59375</c:v>
                </c:pt>
                <c:pt idx="5970">
                  <c:v>41.78125</c:v>
                </c:pt>
                <c:pt idx="5971">
                  <c:v>41</c:v>
                </c:pt>
                <c:pt idx="5972">
                  <c:v>41</c:v>
                </c:pt>
                <c:pt idx="5973">
                  <c:v>39.53125</c:v>
                </c:pt>
                <c:pt idx="5974">
                  <c:v>40.125</c:v>
                </c:pt>
                <c:pt idx="5975">
                  <c:v>40.03125</c:v>
                </c:pt>
                <c:pt idx="5976">
                  <c:v>40.0625</c:v>
                </c:pt>
                <c:pt idx="5977">
                  <c:v>39.875</c:v>
                </c:pt>
                <c:pt idx="5978">
                  <c:v>40.3125</c:v>
                </c:pt>
                <c:pt idx="5979">
                  <c:v>40.1875</c:v>
                </c:pt>
                <c:pt idx="5980">
                  <c:v>40.8125</c:v>
                </c:pt>
                <c:pt idx="5981">
                  <c:v>41.75</c:v>
                </c:pt>
                <c:pt idx="5982">
                  <c:v>42.0625</c:v>
                </c:pt>
                <c:pt idx="5983">
                  <c:v>41.3125</c:v>
                </c:pt>
                <c:pt idx="5984">
                  <c:v>40.625</c:v>
                </c:pt>
                <c:pt idx="5985">
                  <c:v>40.3125</c:v>
                </c:pt>
                <c:pt idx="5986">
                  <c:v>40.71875</c:v>
                </c:pt>
                <c:pt idx="5987">
                  <c:v>40.375</c:v>
                </c:pt>
                <c:pt idx="5988">
                  <c:v>40.96875</c:v>
                </c:pt>
                <c:pt idx="5989">
                  <c:v>39.9375</c:v>
                </c:pt>
                <c:pt idx="5990">
                  <c:v>40.5625</c:v>
                </c:pt>
                <c:pt idx="5991">
                  <c:v>40.71875</c:v>
                </c:pt>
                <c:pt idx="5992">
                  <c:v>39.15625</c:v>
                </c:pt>
                <c:pt idx="5993">
                  <c:v>39.3125</c:v>
                </c:pt>
                <c:pt idx="5994">
                  <c:v>38.875</c:v>
                </c:pt>
                <c:pt idx="5995">
                  <c:v>38.0625</c:v>
                </c:pt>
                <c:pt idx="5996">
                  <c:v>37.84375</c:v>
                </c:pt>
                <c:pt idx="5997">
                  <c:v>38.40625</c:v>
                </c:pt>
                <c:pt idx="5998">
                  <c:v>37.40625</c:v>
                </c:pt>
                <c:pt idx="5999">
                  <c:v>38.15625</c:v>
                </c:pt>
                <c:pt idx="6000">
                  <c:v>37.875</c:v>
                </c:pt>
                <c:pt idx="6001">
                  <c:v>38.375</c:v>
                </c:pt>
                <c:pt idx="6002">
                  <c:v>38</c:v>
                </c:pt>
                <c:pt idx="6003">
                  <c:v>37.3125</c:v>
                </c:pt>
                <c:pt idx="6004">
                  <c:v>36.59375</c:v>
                </c:pt>
                <c:pt idx="6005">
                  <c:v>35.75</c:v>
                </c:pt>
                <c:pt idx="6006">
                  <c:v>37.03125</c:v>
                </c:pt>
                <c:pt idx="6007">
                  <c:v>37.4375</c:v>
                </c:pt>
                <c:pt idx="6008">
                  <c:v>37.65625</c:v>
                </c:pt>
                <c:pt idx="6009">
                  <c:v>38.28125</c:v>
                </c:pt>
                <c:pt idx="6010">
                  <c:v>37.875</c:v>
                </c:pt>
                <c:pt idx="6011">
                  <c:v>37.375</c:v>
                </c:pt>
                <c:pt idx="6012">
                  <c:v>37.46875</c:v>
                </c:pt>
                <c:pt idx="6013">
                  <c:v>36.875</c:v>
                </c:pt>
                <c:pt idx="6014">
                  <c:v>36.5</c:v>
                </c:pt>
                <c:pt idx="6015">
                  <c:v>36.6875</c:v>
                </c:pt>
                <c:pt idx="6016">
                  <c:v>35.8125</c:v>
                </c:pt>
                <c:pt idx="6017">
                  <c:v>35.53125</c:v>
                </c:pt>
                <c:pt idx="6018">
                  <c:v>34.84375</c:v>
                </c:pt>
                <c:pt idx="6019">
                  <c:v>34.375</c:v>
                </c:pt>
                <c:pt idx="6020">
                  <c:v>34.875</c:v>
                </c:pt>
                <c:pt idx="6021">
                  <c:v>35.09375</c:v>
                </c:pt>
                <c:pt idx="6022">
                  <c:v>35.28125</c:v>
                </c:pt>
                <c:pt idx="6023">
                  <c:v>35.71875</c:v>
                </c:pt>
                <c:pt idx="6024">
                  <c:v>35.125</c:v>
                </c:pt>
                <c:pt idx="6025">
                  <c:v>34.03125</c:v>
                </c:pt>
                <c:pt idx="6026">
                  <c:v>33.4375</c:v>
                </c:pt>
                <c:pt idx="6027">
                  <c:v>34.40625</c:v>
                </c:pt>
                <c:pt idx="6028">
                  <c:v>34.53125</c:v>
                </c:pt>
                <c:pt idx="6029">
                  <c:v>33.71875</c:v>
                </c:pt>
                <c:pt idx="6030">
                  <c:v>32.40625</c:v>
                </c:pt>
                <c:pt idx="6031">
                  <c:v>31.625</c:v>
                </c:pt>
                <c:pt idx="6032">
                  <c:v>32.6875</c:v>
                </c:pt>
                <c:pt idx="6033">
                  <c:v>34</c:v>
                </c:pt>
                <c:pt idx="6034">
                  <c:v>33.40625</c:v>
                </c:pt>
                <c:pt idx="6035">
                  <c:v>32.46875</c:v>
                </c:pt>
                <c:pt idx="6036">
                  <c:v>32.78125</c:v>
                </c:pt>
                <c:pt idx="6037">
                  <c:v>34.375</c:v>
                </c:pt>
                <c:pt idx="6038">
                  <c:v>33.3125</c:v>
                </c:pt>
                <c:pt idx="6039">
                  <c:v>32.3125</c:v>
                </c:pt>
                <c:pt idx="6040">
                  <c:v>30.5625</c:v>
                </c:pt>
                <c:pt idx="6041">
                  <c:v>29.96875</c:v>
                </c:pt>
                <c:pt idx="6042">
                  <c:v>30.40625</c:v>
                </c:pt>
                <c:pt idx="6043">
                  <c:v>29.5625</c:v>
                </c:pt>
                <c:pt idx="6044">
                  <c:v>28.40625</c:v>
                </c:pt>
                <c:pt idx="6045">
                  <c:v>29.375</c:v>
                </c:pt>
                <c:pt idx="6046">
                  <c:v>29.75</c:v>
                </c:pt>
                <c:pt idx="6047">
                  <c:v>28.625</c:v>
                </c:pt>
                <c:pt idx="6048">
                  <c:v>27.71875</c:v>
                </c:pt>
                <c:pt idx="6049">
                  <c:v>26.5625</c:v>
                </c:pt>
                <c:pt idx="6050">
                  <c:v>27.3125</c:v>
                </c:pt>
                <c:pt idx="6051">
                  <c:v>29.0625</c:v>
                </c:pt>
                <c:pt idx="6052">
                  <c:v>30.71875</c:v>
                </c:pt>
                <c:pt idx="6053">
                  <c:v>30.96875</c:v>
                </c:pt>
                <c:pt idx="6054">
                  <c:v>31.40625</c:v>
                </c:pt>
                <c:pt idx="6055">
                  <c:v>32.25</c:v>
                </c:pt>
                <c:pt idx="6056">
                  <c:v>31.1875</c:v>
                </c:pt>
                <c:pt idx="6057">
                  <c:v>30.34375</c:v>
                </c:pt>
                <c:pt idx="6058">
                  <c:v>30.28125</c:v>
                </c:pt>
                <c:pt idx="6059">
                  <c:v>30.4375</c:v>
                </c:pt>
                <c:pt idx="6060">
                  <c:v>31.46875</c:v>
                </c:pt>
                <c:pt idx="6061">
                  <c:v>31.25</c:v>
                </c:pt>
                <c:pt idx="6062">
                  <c:v>30.59375</c:v>
                </c:pt>
                <c:pt idx="6063">
                  <c:v>30.3125</c:v>
                </c:pt>
                <c:pt idx="6064">
                  <c:v>29.21875</c:v>
                </c:pt>
                <c:pt idx="6065">
                  <c:v>30.53125</c:v>
                </c:pt>
                <c:pt idx="6066">
                  <c:v>31.375</c:v>
                </c:pt>
                <c:pt idx="6067">
                  <c:v>29.25</c:v>
                </c:pt>
                <c:pt idx="6068">
                  <c:v>29.955078</c:v>
                </c:pt>
                <c:pt idx="6069">
                  <c:v>29.96875</c:v>
                </c:pt>
                <c:pt idx="6070">
                  <c:v>30.875</c:v>
                </c:pt>
                <c:pt idx="6071">
                  <c:v>29.5</c:v>
                </c:pt>
                <c:pt idx="6072">
                  <c:v>32.6875</c:v>
                </c:pt>
                <c:pt idx="6073">
                  <c:v>33.9375</c:v>
                </c:pt>
                <c:pt idx="6074">
                  <c:v>34.53125</c:v>
                </c:pt>
                <c:pt idx="6075">
                  <c:v>34.25</c:v>
                </c:pt>
                <c:pt idx="6076">
                  <c:v>33.625</c:v>
                </c:pt>
                <c:pt idx="6077">
                  <c:v>32.59375</c:v>
                </c:pt>
                <c:pt idx="6078">
                  <c:v>32.375</c:v>
                </c:pt>
                <c:pt idx="6079">
                  <c:v>32</c:v>
                </c:pt>
                <c:pt idx="6080">
                  <c:v>32.125</c:v>
                </c:pt>
                <c:pt idx="6081">
                  <c:v>31.40625</c:v>
                </c:pt>
                <c:pt idx="6082">
                  <c:v>31.1875</c:v>
                </c:pt>
                <c:pt idx="6083">
                  <c:v>32.15625</c:v>
                </c:pt>
                <c:pt idx="6084">
                  <c:v>33</c:v>
                </c:pt>
                <c:pt idx="6085">
                  <c:v>32</c:v>
                </c:pt>
                <c:pt idx="6086">
                  <c:v>31.53125</c:v>
                </c:pt>
                <c:pt idx="6087">
                  <c:v>31.4375</c:v>
                </c:pt>
                <c:pt idx="6088">
                  <c:v>32</c:v>
                </c:pt>
                <c:pt idx="6089">
                  <c:v>30.5</c:v>
                </c:pt>
                <c:pt idx="6090">
                  <c:v>29.1875</c:v>
                </c:pt>
                <c:pt idx="6091">
                  <c:v>30.8125</c:v>
                </c:pt>
                <c:pt idx="6092">
                  <c:v>31.5625</c:v>
                </c:pt>
                <c:pt idx="6093">
                  <c:v>31.8125</c:v>
                </c:pt>
                <c:pt idx="6094">
                  <c:v>30.4375</c:v>
                </c:pt>
                <c:pt idx="6095">
                  <c:v>31.71875</c:v>
                </c:pt>
                <c:pt idx="6096">
                  <c:v>31.9375</c:v>
                </c:pt>
                <c:pt idx="6097">
                  <c:v>31.90625</c:v>
                </c:pt>
                <c:pt idx="6098">
                  <c:v>31.75</c:v>
                </c:pt>
                <c:pt idx="6099">
                  <c:v>33.53125</c:v>
                </c:pt>
                <c:pt idx="6100">
                  <c:v>34</c:v>
                </c:pt>
                <c:pt idx="6101">
                  <c:v>34.40625</c:v>
                </c:pt>
                <c:pt idx="6102">
                  <c:v>34.5</c:v>
                </c:pt>
                <c:pt idx="6103">
                  <c:v>34.375</c:v>
                </c:pt>
                <c:pt idx="6104">
                  <c:v>32.9375</c:v>
                </c:pt>
                <c:pt idx="6105">
                  <c:v>33.25</c:v>
                </c:pt>
                <c:pt idx="6106">
                  <c:v>32.03125</c:v>
                </c:pt>
                <c:pt idx="6107">
                  <c:v>32.09375</c:v>
                </c:pt>
                <c:pt idx="6108">
                  <c:v>31.5625</c:v>
                </c:pt>
                <c:pt idx="6109">
                  <c:v>31.40625</c:v>
                </c:pt>
                <c:pt idx="6110">
                  <c:v>30.5625</c:v>
                </c:pt>
                <c:pt idx="6111">
                  <c:v>30.625</c:v>
                </c:pt>
                <c:pt idx="6112">
                  <c:v>30.34375</c:v>
                </c:pt>
                <c:pt idx="6113">
                  <c:v>30.25</c:v>
                </c:pt>
                <c:pt idx="6114">
                  <c:v>30.375</c:v>
                </c:pt>
                <c:pt idx="6115">
                  <c:v>31.03125</c:v>
                </c:pt>
                <c:pt idx="6116">
                  <c:v>29.84375</c:v>
                </c:pt>
                <c:pt idx="6117">
                  <c:v>30</c:v>
                </c:pt>
                <c:pt idx="6118">
                  <c:v>30.0625</c:v>
                </c:pt>
                <c:pt idx="6119">
                  <c:v>29.59375</c:v>
                </c:pt>
                <c:pt idx="6120">
                  <c:v>28.65625</c:v>
                </c:pt>
                <c:pt idx="6121">
                  <c:v>28.9375</c:v>
                </c:pt>
                <c:pt idx="6122">
                  <c:v>29</c:v>
                </c:pt>
                <c:pt idx="6123">
                  <c:v>29.21875</c:v>
                </c:pt>
                <c:pt idx="6124">
                  <c:v>28.6875</c:v>
                </c:pt>
                <c:pt idx="6125">
                  <c:v>28.28125</c:v>
                </c:pt>
                <c:pt idx="6126">
                  <c:v>29.40625</c:v>
                </c:pt>
                <c:pt idx="6127">
                  <c:v>29.5</c:v>
                </c:pt>
                <c:pt idx="6128">
                  <c:v>29.625</c:v>
                </c:pt>
                <c:pt idx="6129">
                  <c:v>29.03125</c:v>
                </c:pt>
                <c:pt idx="6130">
                  <c:v>29</c:v>
                </c:pt>
                <c:pt idx="6131">
                  <c:v>28.90625</c:v>
                </c:pt>
                <c:pt idx="6132">
                  <c:v>28.3125</c:v>
                </c:pt>
                <c:pt idx="6133">
                  <c:v>28</c:v>
                </c:pt>
                <c:pt idx="6134">
                  <c:v>28.46875</c:v>
                </c:pt>
                <c:pt idx="6135">
                  <c:v>28.25</c:v>
                </c:pt>
                <c:pt idx="6136">
                  <c:v>27.5625</c:v>
                </c:pt>
                <c:pt idx="6137">
                  <c:v>27.71875</c:v>
                </c:pt>
                <c:pt idx="6138">
                  <c:v>27.1875</c:v>
                </c:pt>
                <c:pt idx="6139">
                  <c:v>26.875</c:v>
                </c:pt>
                <c:pt idx="6140">
                  <c:v>27.75</c:v>
                </c:pt>
                <c:pt idx="6141">
                  <c:v>27.875</c:v>
                </c:pt>
                <c:pt idx="6142">
                  <c:v>27.4375</c:v>
                </c:pt>
                <c:pt idx="6143">
                  <c:v>27.15625</c:v>
                </c:pt>
                <c:pt idx="6144">
                  <c:v>27.1875</c:v>
                </c:pt>
                <c:pt idx="6145">
                  <c:v>27.03125</c:v>
                </c:pt>
                <c:pt idx="6146">
                  <c:v>27.09375</c:v>
                </c:pt>
                <c:pt idx="6147">
                  <c:v>27.0625</c:v>
                </c:pt>
                <c:pt idx="6148">
                  <c:v>26.375</c:v>
                </c:pt>
                <c:pt idx="6149">
                  <c:v>25.5625</c:v>
                </c:pt>
                <c:pt idx="6150">
                  <c:v>25.25</c:v>
                </c:pt>
                <c:pt idx="6151">
                  <c:v>25.3125</c:v>
                </c:pt>
                <c:pt idx="6152">
                  <c:v>24.96875</c:v>
                </c:pt>
                <c:pt idx="6153">
                  <c:v>25.25</c:v>
                </c:pt>
                <c:pt idx="6154">
                  <c:v>25.4375</c:v>
                </c:pt>
                <c:pt idx="6155">
                  <c:v>25.3125</c:v>
                </c:pt>
                <c:pt idx="6156">
                  <c:v>25.28125</c:v>
                </c:pt>
                <c:pt idx="6157">
                  <c:v>24.65625</c:v>
                </c:pt>
                <c:pt idx="6158">
                  <c:v>24.5625</c:v>
                </c:pt>
                <c:pt idx="6159">
                  <c:v>24.78125</c:v>
                </c:pt>
                <c:pt idx="6160">
                  <c:v>25.125</c:v>
                </c:pt>
                <c:pt idx="6161">
                  <c:v>25.6875</c:v>
                </c:pt>
                <c:pt idx="6162">
                  <c:v>26.15625</c:v>
                </c:pt>
                <c:pt idx="6163">
                  <c:v>26.15625</c:v>
                </c:pt>
                <c:pt idx="6164">
                  <c:v>26.125</c:v>
                </c:pt>
                <c:pt idx="6165">
                  <c:v>26.625</c:v>
                </c:pt>
                <c:pt idx="6166">
                  <c:v>26.28125</c:v>
                </c:pt>
                <c:pt idx="6167">
                  <c:v>26.9375</c:v>
                </c:pt>
                <c:pt idx="6168">
                  <c:v>26.625</c:v>
                </c:pt>
                <c:pt idx="6169">
                  <c:v>25.59375</c:v>
                </c:pt>
                <c:pt idx="6170">
                  <c:v>25.40625</c:v>
                </c:pt>
                <c:pt idx="6171">
                  <c:v>25</c:v>
                </c:pt>
                <c:pt idx="6172">
                  <c:v>25.375</c:v>
                </c:pt>
                <c:pt idx="6173">
                  <c:v>24.8125</c:v>
                </c:pt>
                <c:pt idx="6174">
                  <c:v>25.75</c:v>
                </c:pt>
                <c:pt idx="6175">
                  <c:v>25.40625</c:v>
                </c:pt>
                <c:pt idx="6176">
                  <c:v>25.75</c:v>
                </c:pt>
                <c:pt idx="6177">
                  <c:v>25.40625</c:v>
                </c:pt>
                <c:pt idx="6178">
                  <c:v>25.21875</c:v>
                </c:pt>
                <c:pt idx="6179">
                  <c:v>24.96875</c:v>
                </c:pt>
                <c:pt idx="6180">
                  <c:v>24.875</c:v>
                </c:pt>
                <c:pt idx="6181">
                  <c:v>24.8125</c:v>
                </c:pt>
                <c:pt idx="6182">
                  <c:v>25.25</c:v>
                </c:pt>
                <c:pt idx="6183">
                  <c:v>24.84375</c:v>
                </c:pt>
                <c:pt idx="6184">
                  <c:v>25.03125</c:v>
                </c:pt>
                <c:pt idx="6185">
                  <c:v>25.1875</c:v>
                </c:pt>
                <c:pt idx="6186">
                  <c:v>25.375</c:v>
                </c:pt>
                <c:pt idx="6187">
                  <c:v>25.71875</c:v>
                </c:pt>
                <c:pt idx="6188">
                  <c:v>25.75</c:v>
                </c:pt>
                <c:pt idx="6189">
                  <c:v>25.6875</c:v>
                </c:pt>
                <c:pt idx="6190">
                  <c:v>25.65625</c:v>
                </c:pt>
                <c:pt idx="6191">
                  <c:v>25.46875</c:v>
                </c:pt>
                <c:pt idx="6192">
                  <c:v>25.5</c:v>
                </c:pt>
                <c:pt idx="6193">
                  <c:v>25.65625</c:v>
                </c:pt>
                <c:pt idx="6194">
                  <c:v>25.09375</c:v>
                </c:pt>
                <c:pt idx="6195">
                  <c:v>24.4375</c:v>
                </c:pt>
                <c:pt idx="6196">
                  <c:v>24.21875</c:v>
                </c:pt>
                <c:pt idx="6197">
                  <c:v>24.21875</c:v>
                </c:pt>
                <c:pt idx="6198">
                  <c:v>23.4375</c:v>
                </c:pt>
                <c:pt idx="6199">
                  <c:v>23.15625</c:v>
                </c:pt>
                <c:pt idx="6200">
                  <c:v>23.625</c:v>
                </c:pt>
                <c:pt idx="6201">
                  <c:v>23.84375</c:v>
                </c:pt>
                <c:pt idx="6202">
                  <c:v>23.4375</c:v>
                </c:pt>
                <c:pt idx="6203">
                  <c:v>23.09375</c:v>
                </c:pt>
                <c:pt idx="6204">
                  <c:v>22.6875</c:v>
                </c:pt>
                <c:pt idx="6205">
                  <c:v>22.625</c:v>
                </c:pt>
                <c:pt idx="6206">
                  <c:v>22.75</c:v>
                </c:pt>
                <c:pt idx="6207">
                  <c:v>22.375</c:v>
                </c:pt>
                <c:pt idx="6208">
                  <c:v>22.09375</c:v>
                </c:pt>
                <c:pt idx="6209">
                  <c:v>22.34375</c:v>
                </c:pt>
                <c:pt idx="6210">
                  <c:v>21.46875</c:v>
                </c:pt>
                <c:pt idx="6211">
                  <c:v>21.5625</c:v>
                </c:pt>
                <c:pt idx="6212">
                  <c:v>21.25</c:v>
                </c:pt>
                <c:pt idx="6213">
                  <c:v>21.53125</c:v>
                </c:pt>
                <c:pt idx="6214">
                  <c:v>21.40625</c:v>
                </c:pt>
                <c:pt idx="6215">
                  <c:v>21.5</c:v>
                </c:pt>
                <c:pt idx="6216">
                  <c:v>21</c:v>
                </c:pt>
                <c:pt idx="6217">
                  <c:v>20.40625</c:v>
                </c:pt>
                <c:pt idx="6218">
                  <c:v>19.90625</c:v>
                </c:pt>
                <c:pt idx="6219">
                  <c:v>20.09375</c:v>
                </c:pt>
                <c:pt idx="6220">
                  <c:v>20.3125</c:v>
                </c:pt>
                <c:pt idx="6221">
                  <c:v>19.65625</c:v>
                </c:pt>
                <c:pt idx="6222">
                  <c:v>19.34375</c:v>
                </c:pt>
                <c:pt idx="6223">
                  <c:v>19.75</c:v>
                </c:pt>
                <c:pt idx="6224">
                  <c:v>20</c:v>
                </c:pt>
                <c:pt idx="6225">
                  <c:v>20.34375</c:v>
                </c:pt>
                <c:pt idx="6226">
                  <c:v>20.875</c:v>
                </c:pt>
                <c:pt idx="6227">
                  <c:v>20.0625</c:v>
                </c:pt>
                <c:pt idx="6228">
                  <c:v>19.96875</c:v>
                </c:pt>
                <c:pt idx="6229">
                  <c:v>19.84375</c:v>
                </c:pt>
                <c:pt idx="6230">
                  <c:v>19.75</c:v>
                </c:pt>
                <c:pt idx="6231">
                  <c:v>19.75</c:v>
                </c:pt>
                <c:pt idx="6232">
                  <c:v>19.09375</c:v>
                </c:pt>
                <c:pt idx="6233">
                  <c:v>19.65625</c:v>
                </c:pt>
                <c:pt idx="6234">
                  <c:v>19.9375</c:v>
                </c:pt>
                <c:pt idx="6235">
                  <c:v>20</c:v>
                </c:pt>
                <c:pt idx="6236">
                  <c:v>19.875</c:v>
                </c:pt>
                <c:pt idx="6237">
                  <c:v>19.6875</c:v>
                </c:pt>
                <c:pt idx="6238">
                  <c:v>19.71875</c:v>
                </c:pt>
                <c:pt idx="6239">
                  <c:v>19.3125</c:v>
                </c:pt>
                <c:pt idx="6240">
                  <c:v>18.96875</c:v>
                </c:pt>
                <c:pt idx="6241">
                  <c:v>18.78125</c:v>
                </c:pt>
                <c:pt idx="6242">
                  <c:v>18.59375</c:v>
                </c:pt>
                <c:pt idx="6243">
                  <c:v>18.59375</c:v>
                </c:pt>
                <c:pt idx="6244">
                  <c:v>19.0625</c:v>
                </c:pt>
                <c:pt idx="6245">
                  <c:v>19.3125</c:v>
                </c:pt>
                <c:pt idx="6246">
                  <c:v>19.78125</c:v>
                </c:pt>
                <c:pt idx="6247">
                  <c:v>20.03125</c:v>
                </c:pt>
                <c:pt idx="6248">
                  <c:v>20.375</c:v>
                </c:pt>
                <c:pt idx="6249">
                  <c:v>20.5625</c:v>
                </c:pt>
                <c:pt idx="6250">
                  <c:v>19.96875</c:v>
                </c:pt>
                <c:pt idx="6251">
                  <c:v>19.90625</c:v>
                </c:pt>
                <c:pt idx="6252">
                  <c:v>20.125</c:v>
                </c:pt>
                <c:pt idx="6253">
                  <c:v>20.03125</c:v>
                </c:pt>
                <c:pt idx="6254">
                  <c:v>20.1875</c:v>
                </c:pt>
                <c:pt idx="6255">
                  <c:v>20.46875</c:v>
                </c:pt>
                <c:pt idx="6256">
                  <c:v>20.53125</c:v>
                </c:pt>
                <c:pt idx="6257">
                  <c:v>20.4375</c:v>
                </c:pt>
                <c:pt idx="6258">
                  <c:v>20.375</c:v>
                </c:pt>
                <c:pt idx="6259">
                  <c:v>20.4375</c:v>
                </c:pt>
                <c:pt idx="6260">
                  <c:v>20.03125</c:v>
                </c:pt>
                <c:pt idx="6261">
                  <c:v>19.9375</c:v>
                </c:pt>
                <c:pt idx="6262">
                  <c:v>19.78125</c:v>
                </c:pt>
                <c:pt idx="6263">
                  <c:v>19.78125</c:v>
                </c:pt>
                <c:pt idx="6264">
                  <c:v>20</c:v>
                </c:pt>
                <c:pt idx="6265">
                  <c:v>19.96875</c:v>
                </c:pt>
                <c:pt idx="6266">
                  <c:v>19.71875</c:v>
                </c:pt>
                <c:pt idx="6267">
                  <c:v>19.625</c:v>
                </c:pt>
                <c:pt idx="6268">
                  <c:v>19.90625</c:v>
                </c:pt>
                <c:pt idx="6269">
                  <c:v>19.75</c:v>
                </c:pt>
                <c:pt idx="6270">
                  <c:v>19.1875</c:v>
                </c:pt>
                <c:pt idx="6271">
                  <c:v>18.96875</c:v>
                </c:pt>
                <c:pt idx="6272">
                  <c:v>18.5625</c:v>
                </c:pt>
                <c:pt idx="6273">
                  <c:v>18.3125</c:v>
                </c:pt>
                <c:pt idx="6274">
                  <c:v>18.125</c:v>
                </c:pt>
                <c:pt idx="6275">
                  <c:v>18.4375</c:v>
                </c:pt>
                <c:pt idx="6276">
                  <c:v>18.03125</c:v>
                </c:pt>
                <c:pt idx="6277">
                  <c:v>18.1875</c:v>
                </c:pt>
                <c:pt idx="6278">
                  <c:v>18.15625</c:v>
                </c:pt>
                <c:pt idx="6279">
                  <c:v>17.5</c:v>
                </c:pt>
                <c:pt idx="6280">
                  <c:v>17.375</c:v>
                </c:pt>
                <c:pt idx="6281">
                  <c:v>17.375</c:v>
                </c:pt>
                <c:pt idx="6282">
                  <c:v>17.28125</c:v>
                </c:pt>
                <c:pt idx="6283">
                  <c:v>16.09375</c:v>
                </c:pt>
                <c:pt idx="6284">
                  <c:v>17.03125</c:v>
                </c:pt>
                <c:pt idx="6285">
                  <c:v>17.5625</c:v>
                </c:pt>
                <c:pt idx="6286">
                  <c:v>17.8125</c:v>
                </c:pt>
                <c:pt idx="6287">
                  <c:v>18.03125</c:v>
                </c:pt>
                <c:pt idx="6288">
                  <c:v>17.71875</c:v>
                </c:pt>
                <c:pt idx="6289">
                  <c:v>17.34375</c:v>
                </c:pt>
                <c:pt idx="6290">
                  <c:v>17.84375</c:v>
                </c:pt>
                <c:pt idx="6291">
                  <c:v>18.0625</c:v>
                </c:pt>
                <c:pt idx="6292">
                  <c:v>18</c:v>
                </c:pt>
                <c:pt idx="6293">
                  <c:v>17.84375</c:v>
                </c:pt>
                <c:pt idx="6294">
                  <c:v>17.9375</c:v>
                </c:pt>
                <c:pt idx="6295">
                  <c:v>17.65625</c:v>
                </c:pt>
                <c:pt idx="6296">
                  <c:v>17.96875</c:v>
                </c:pt>
                <c:pt idx="6297">
                  <c:v>18.28125</c:v>
                </c:pt>
                <c:pt idx="6298">
                  <c:v>18.4375</c:v>
                </c:pt>
                <c:pt idx="6299">
                  <c:v>18.5</c:v>
                </c:pt>
                <c:pt idx="6300">
                  <c:v>18.4375</c:v>
                </c:pt>
                <c:pt idx="6301">
                  <c:v>18.46875</c:v>
                </c:pt>
                <c:pt idx="6302">
                  <c:v>18.3125</c:v>
                </c:pt>
                <c:pt idx="6303">
                  <c:v>18.375</c:v>
                </c:pt>
                <c:pt idx="6304">
                  <c:v>18.125</c:v>
                </c:pt>
                <c:pt idx="6305">
                  <c:v>17.96875</c:v>
                </c:pt>
                <c:pt idx="6306">
                  <c:v>18.34375</c:v>
                </c:pt>
                <c:pt idx="6307">
                  <c:v>18.53125</c:v>
                </c:pt>
                <c:pt idx="6308">
                  <c:v>19.203125</c:v>
                </c:pt>
                <c:pt idx="6309">
                  <c:v>19.125</c:v>
                </c:pt>
                <c:pt idx="6310">
                  <c:v>18.9375</c:v>
                </c:pt>
                <c:pt idx="6311">
                  <c:v>19</c:v>
                </c:pt>
                <c:pt idx="6312">
                  <c:v>19.125</c:v>
                </c:pt>
                <c:pt idx="6313">
                  <c:v>19.125</c:v>
                </c:pt>
                <c:pt idx="6314">
                  <c:v>19.375</c:v>
                </c:pt>
                <c:pt idx="6315">
                  <c:v>19.0625</c:v>
                </c:pt>
                <c:pt idx="6316">
                  <c:v>18.8125</c:v>
                </c:pt>
                <c:pt idx="6317">
                  <c:v>19.3125</c:v>
                </c:pt>
                <c:pt idx="6318">
                  <c:v>19.15625</c:v>
                </c:pt>
                <c:pt idx="6319">
                  <c:v>18.90625</c:v>
                </c:pt>
                <c:pt idx="6320">
                  <c:v>19.03125</c:v>
                </c:pt>
                <c:pt idx="6321">
                  <c:v>19</c:v>
                </c:pt>
                <c:pt idx="6322">
                  <c:v>18.84375</c:v>
                </c:pt>
                <c:pt idx="6323">
                  <c:v>17.75</c:v>
                </c:pt>
                <c:pt idx="6324">
                  <c:v>17.78125</c:v>
                </c:pt>
                <c:pt idx="6325">
                  <c:v>17.96875</c:v>
                </c:pt>
                <c:pt idx="6326">
                  <c:v>18.03125</c:v>
                </c:pt>
                <c:pt idx="6327">
                  <c:v>18.375</c:v>
                </c:pt>
                <c:pt idx="6328">
                  <c:v>18.125</c:v>
                </c:pt>
                <c:pt idx="6329">
                  <c:v>18.34375</c:v>
                </c:pt>
                <c:pt idx="6330">
                  <c:v>18.59375</c:v>
                </c:pt>
                <c:pt idx="6331">
                  <c:v>17.9375</c:v>
                </c:pt>
                <c:pt idx="6332">
                  <c:v>17.84375</c:v>
                </c:pt>
                <c:pt idx="6333">
                  <c:v>17.53125</c:v>
                </c:pt>
                <c:pt idx="6334">
                  <c:v>17.90625</c:v>
                </c:pt>
                <c:pt idx="6335">
                  <c:v>18.46875</c:v>
                </c:pt>
                <c:pt idx="6336">
                  <c:v>17.96875</c:v>
                </c:pt>
                <c:pt idx="6337">
                  <c:v>18.5</c:v>
                </c:pt>
                <c:pt idx="6338">
                  <c:v>18.53125</c:v>
                </c:pt>
                <c:pt idx="6339">
                  <c:v>19.03125</c:v>
                </c:pt>
                <c:pt idx="6340">
                  <c:v>19.1875</c:v>
                </c:pt>
                <c:pt idx="6341">
                  <c:v>18.8125</c:v>
                </c:pt>
                <c:pt idx="6342">
                  <c:v>18.9375</c:v>
                </c:pt>
                <c:pt idx="6343">
                  <c:v>18.34375</c:v>
                </c:pt>
                <c:pt idx="6344">
                  <c:v>18.75</c:v>
                </c:pt>
                <c:pt idx="6345">
                  <c:v>18.9375</c:v>
                </c:pt>
                <c:pt idx="6346">
                  <c:v>18.875</c:v>
                </c:pt>
                <c:pt idx="6347">
                  <c:v>19.28125</c:v>
                </c:pt>
                <c:pt idx="6348">
                  <c:v>19.1875</c:v>
                </c:pt>
                <c:pt idx="6349">
                  <c:v>18.5</c:v>
                </c:pt>
                <c:pt idx="6350">
                  <c:v>18.25</c:v>
                </c:pt>
                <c:pt idx="6351">
                  <c:v>18.0625</c:v>
                </c:pt>
                <c:pt idx="6352">
                  <c:v>17.875</c:v>
                </c:pt>
                <c:pt idx="6353">
                  <c:v>17.5</c:v>
                </c:pt>
                <c:pt idx="6354">
                  <c:v>17.75</c:v>
                </c:pt>
                <c:pt idx="6355">
                  <c:v>17.90625</c:v>
                </c:pt>
                <c:pt idx="6356">
                  <c:v>17.875</c:v>
                </c:pt>
                <c:pt idx="6357">
                  <c:v>17.84375</c:v>
                </c:pt>
                <c:pt idx="6358">
                  <c:v>17.71875</c:v>
                </c:pt>
                <c:pt idx="6359">
                  <c:v>17.53125</c:v>
                </c:pt>
                <c:pt idx="6360">
                  <c:v>16.8125</c:v>
                </c:pt>
                <c:pt idx="6361">
                  <c:v>17.5</c:v>
                </c:pt>
                <c:pt idx="6362">
                  <c:v>17.59375</c:v>
                </c:pt>
                <c:pt idx="6363">
                  <c:v>17.71875</c:v>
                </c:pt>
                <c:pt idx="6364">
                  <c:v>17.25</c:v>
                </c:pt>
                <c:pt idx="6365">
                  <c:v>16.96875</c:v>
                </c:pt>
                <c:pt idx="6366">
                  <c:v>16.90625</c:v>
                </c:pt>
                <c:pt idx="6367">
                  <c:v>16.34375</c:v>
                </c:pt>
                <c:pt idx="6368">
                  <c:v>16.5</c:v>
                </c:pt>
                <c:pt idx="6369">
                  <c:v>16.34375</c:v>
                </c:pt>
                <c:pt idx="6370">
                  <c:v>16.78125</c:v>
                </c:pt>
                <c:pt idx="6371">
                  <c:v>16.3125</c:v>
                </c:pt>
                <c:pt idx="6372">
                  <c:v>16.875</c:v>
                </c:pt>
                <c:pt idx="6373">
                  <c:v>16.5</c:v>
                </c:pt>
                <c:pt idx="6374">
                  <c:v>16.5</c:v>
                </c:pt>
                <c:pt idx="6375">
                  <c:v>16.6875</c:v>
                </c:pt>
                <c:pt idx="6376">
                  <c:v>16.4375</c:v>
                </c:pt>
                <c:pt idx="6377">
                  <c:v>16</c:v>
                </c:pt>
                <c:pt idx="6378">
                  <c:v>15.8125</c:v>
                </c:pt>
                <c:pt idx="6379">
                  <c:v>15.6875</c:v>
                </c:pt>
                <c:pt idx="6380">
                  <c:v>15.6875</c:v>
                </c:pt>
                <c:pt idx="6381">
                  <c:v>15.9375</c:v>
                </c:pt>
                <c:pt idx="6382">
                  <c:v>15.6875</c:v>
                </c:pt>
                <c:pt idx="6383">
                  <c:v>15.5</c:v>
                </c:pt>
                <c:pt idx="6384">
                  <c:v>15.4375</c:v>
                </c:pt>
                <c:pt idx="6385">
                  <c:v>15.4375</c:v>
                </c:pt>
                <c:pt idx="6386">
                  <c:v>15.1875</c:v>
                </c:pt>
                <c:pt idx="6387">
                  <c:v>14.9375</c:v>
                </c:pt>
                <c:pt idx="6388">
                  <c:v>15.0625</c:v>
                </c:pt>
                <c:pt idx="6389">
                  <c:v>15</c:v>
                </c:pt>
                <c:pt idx="6390">
                  <c:v>14.9375</c:v>
                </c:pt>
                <c:pt idx="6391">
                  <c:v>15.0625</c:v>
                </c:pt>
                <c:pt idx="6392">
                  <c:v>14.875</c:v>
                </c:pt>
                <c:pt idx="6393">
                  <c:v>15</c:v>
                </c:pt>
                <c:pt idx="6394">
                  <c:v>15.25</c:v>
                </c:pt>
                <c:pt idx="6395">
                  <c:v>15.25</c:v>
                </c:pt>
                <c:pt idx="6396">
                  <c:v>14.9375</c:v>
                </c:pt>
                <c:pt idx="6397">
                  <c:v>15.25</c:v>
                </c:pt>
                <c:pt idx="6398">
                  <c:v>15.0625</c:v>
                </c:pt>
                <c:pt idx="6399">
                  <c:v>15</c:v>
                </c:pt>
                <c:pt idx="6400">
                  <c:v>14.875</c:v>
                </c:pt>
                <c:pt idx="6401">
                  <c:v>14.5</c:v>
                </c:pt>
                <c:pt idx="6402">
                  <c:v>14.625</c:v>
                </c:pt>
                <c:pt idx="6403">
                  <c:v>14.125</c:v>
                </c:pt>
                <c:pt idx="6404">
                  <c:v>14.1875</c:v>
                </c:pt>
                <c:pt idx="6405">
                  <c:v>14.1875</c:v>
                </c:pt>
                <c:pt idx="6406">
                  <c:v>14.1875</c:v>
                </c:pt>
                <c:pt idx="6407">
                  <c:v>14.125</c:v>
                </c:pt>
                <c:pt idx="6408">
                  <c:v>14.0625</c:v>
                </c:pt>
                <c:pt idx="6409">
                  <c:v>13.875</c:v>
                </c:pt>
                <c:pt idx="6410">
                  <c:v>13.875</c:v>
                </c:pt>
                <c:pt idx="6411">
                  <c:v>13.5625</c:v>
                </c:pt>
                <c:pt idx="6412">
                  <c:v>13.75</c:v>
                </c:pt>
                <c:pt idx="6413">
                  <c:v>14</c:v>
                </c:pt>
                <c:pt idx="6414">
                  <c:v>13.875</c:v>
                </c:pt>
                <c:pt idx="6415">
                  <c:v>13.875</c:v>
                </c:pt>
                <c:pt idx="6416">
                  <c:v>14.0625</c:v>
                </c:pt>
                <c:pt idx="6417">
                  <c:v>13.9375</c:v>
                </c:pt>
                <c:pt idx="6418">
                  <c:v>14</c:v>
                </c:pt>
                <c:pt idx="6419">
                  <c:v>14.25</c:v>
                </c:pt>
                <c:pt idx="6420">
                  <c:v>13.875</c:v>
                </c:pt>
                <c:pt idx="6421">
                  <c:v>13.8125</c:v>
                </c:pt>
                <c:pt idx="6422">
                  <c:v>14.1875</c:v>
                </c:pt>
                <c:pt idx="6423">
                  <c:v>14.3125</c:v>
                </c:pt>
                <c:pt idx="6424">
                  <c:v>14.3125</c:v>
                </c:pt>
                <c:pt idx="6425">
                  <c:v>14</c:v>
                </c:pt>
                <c:pt idx="6426">
                  <c:v>13.9375</c:v>
                </c:pt>
                <c:pt idx="6427">
                  <c:v>13.875</c:v>
                </c:pt>
                <c:pt idx="6428">
                  <c:v>13.875</c:v>
                </c:pt>
                <c:pt idx="6429">
                  <c:v>13.875</c:v>
                </c:pt>
                <c:pt idx="6430">
                  <c:v>13.9375</c:v>
                </c:pt>
                <c:pt idx="6431">
                  <c:v>14.4375</c:v>
                </c:pt>
                <c:pt idx="6432">
                  <c:v>14.8125</c:v>
                </c:pt>
                <c:pt idx="6433">
                  <c:v>14.625</c:v>
                </c:pt>
                <c:pt idx="6434">
                  <c:v>14.875</c:v>
                </c:pt>
                <c:pt idx="6435">
                  <c:v>14.875</c:v>
                </c:pt>
                <c:pt idx="6436">
                  <c:v>14.6875</c:v>
                </c:pt>
                <c:pt idx="6437">
                  <c:v>14.9375</c:v>
                </c:pt>
                <c:pt idx="6438">
                  <c:v>14.5625</c:v>
                </c:pt>
                <c:pt idx="6439">
                  <c:v>14.4375</c:v>
                </c:pt>
                <c:pt idx="6440">
                  <c:v>14.375</c:v>
                </c:pt>
                <c:pt idx="6441">
                  <c:v>14.5</c:v>
                </c:pt>
                <c:pt idx="6442">
                  <c:v>14.375</c:v>
                </c:pt>
                <c:pt idx="6443">
                  <c:v>13.875</c:v>
                </c:pt>
                <c:pt idx="6444">
                  <c:v>13.6875</c:v>
                </c:pt>
                <c:pt idx="6445">
                  <c:v>13.625</c:v>
                </c:pt>
                <c:pt idx="6446">
                  <c:v>13.625</c:v>
                </c:pt>
                <c:pt idx="6447">
                  <c:v>13.3125</c:v>
                </c:pt>
                <c:pt idx="6448">
                  <c:v>13.25</c:v>
                </c:pt>
                <c:pt idx="6449">
                  <c:v>13.5</c:v>
                </c:pt>
                <c:pt idx="6450">
                  <c:v>13.1875</c:v>
                </c:pt>
                <c:pt idx="6451">
                  <c:v>13.375</c:v>
                </c:pt>
                <c:pt idx="6452">
                  <c:v>13.375</c:v>
                </c:pt>
                <c:pt idx="6453">
                  <c:v>13.1875</c:v>
                </c:pt>
                <c:pt idx="6454">
                  <c:v>12.3125</c:v>
                </c:pt>
                <c:pt idx="6455">
                  <c:v>12</c:v>
                </c:pt>
                <c:pt idx="6456">
                  <c:v>11.875</c:v>
                </c:pt>
                <c:pt idx="6457">
                  <c:v>12.1875</c:v>
                </c:pt>
                <c:pt idx="6458">
                  <c:v>12.4375</c:v>
                </c:pt>
                <c:pt idx="6459">
                  <c:v>12.3125</c:v>
                </c:pt>
                <c:pt idx="6460">
                  <c:v>12.4375</c:v>
                </c:pt>
                <c:pt idx="6461">
                  <c:v>12.5</c:v>
                </c:pt>
                <c:pt idx="6462">
                  <c:v>12.25</c:v>
                </c:pt>
                <c:pt idx="6463">
                  <c:v>12.25</c:v>
                </c:pt>
                <c:pt idx="6464">
                  <c:v>11.9375</c:v>
                </c:pt>
                <c:pt idx="6465">
                  <c:v>11.8125</c:v>
                </c:pt>
                <c:pt idx="6466">
                  <c:v>11.5625</c:v>
                </c:pt>
                <c:pt idx="6467">
                  <c:v>11.75</c:v>
                </c:pt>
                <c:pt idx="6468">
                  <c:v>11.6875</c:v>
                </c:pt>
                <c:pt idx="6469">
                  <c:v>11.875</c:v>
                </c:pt>
                <c:pt idx="6470">
                  <c:v>11.625</c:v>
                </c:pt>
                <c:pt idx="6471">
                  <c:v>11.5</c:v>
                </c:pt>
                <c:pt idx="6472">
                  <c:v>11.4375</c:v>
                </c:pt>
                <c:pt idx="6473">
                  <c:v>11.4375</c:v>
                </c:pt>
                <c:pt idx="6474">
                  <c:v>11.5</c:v>
                </c:pt>
                <c:pt idx="6475">
                  <c:v>11.375</c:v>
                </c:pt>
                <c:pt idx="6476">
                  <c:v>11.5625</c:v>
                </c:pt>
                <c:pt idx="6477">
                  <c:v>11.4375</c:v>
                </c:pt>
                <c:pt idx="6478">
                  <c:v>11.4375</c:v>
                </c:pt>
                <c:pt idx="6479">
                  <c:v>11.6875</c:v>
                </c:pt>
                <c:pt idx="6480">
                  <c:v>11.5625</c:v>
                </c:pt>
                <c:pt idx="6481">
                  <c:v>11.5625</c:v>
                </c:pt>
                <c:pt idx="6482">
                  <c:v>11.75</c:v>
                </c:pt>
                <c:pt idx="6483">
                  <c:v>11.75</c:v>
                </c:pt>
                <c:pt idx="6484">
                  <c:v>12</c:v>
                </c:pt>
                <c:pt idx="6485">
                  <c:v>11.9375</c:v>
                </c:pt>
                <c:pt idx="6486">
                  <c:v>11.8125</c:v>
                </c:pt>
                <c:pt idx="6487">
                  <c:v>11.9375</c:v>
                </c:pt>
                <c:pt idx="6488">
                  <c:v>11.0625</c:v>
                </c:pt>
                <c:pt idx="6489">
                  <c:v>11.3125</c:v>
                </c:pt>
                <c:pt idx="6490">
                  <c:v>11.5</c:v>
                </c:pt>
                <c:pt idx="6491">
                  <c:v>11.375</c:v>
                </c:pt>
                <c:pt idx="6492">
                  <c:v>11.75</c:v>
                </c:pt>
                <c:pt idx="6493">
                  <c:v>12.0625</c:v>
                </c:pt>
                <c:pt idx="6494">
                  <c:v>12</c:v>
                </c:pt>
                <c:pt idx="6495">
                  <c:v>11.75</c:v>
                </c:pt>
                <c:pt idx="6496">
                  <c:v>11.75</c:v>
                </c:pt>
                <c:pt idx="6497">
                  <c:v>11.8125</c:v>
                </c:pt>
                <c:pt idx="6498">
                  <c:v>11.6875</c:v>
                </c:pt>
                <c:pt idx="6499">
                  <c:v>11.5</c:v>
                </c:pt>
                <c:pt idx="6500">
                  <c:v>11.5</c:v>
                </c:pt>
                <c:pt idx="6501">
                  <c:v>11.625</c:v>
                </c:pt>
                <c:pt idx="6502">
                  <c:v>11.9375</c:v>
                </c:pt>
                <c:pt idx="6503">
                  <c:v>11.9375</c:v>
                </c:pt>
                <c:pt idx="6504">
                  <c:v>12.125</c:v>
                </c:pt>
                <c:pt idx="6505">
                  <c:v>12.3125</c:v>
                </c:pt>
                <c:pt idx="6506">
                  <c:v>12.3125</c:v>
                </c:pt>
                <c:pt idx="6507">
                  <c:v>12.5</c:v>
                </c:pt>
                <c:pt idx="6508">
                  <c:v>12.75</c:v>
                </c:pt>
                <c:pt idx="6509">
                  <c:v>12.75</c:v>
                </c:pt>
                <c:pt idx="6510">
                  <c:v>13</c:v>
                </c:pt>
                <c:pt idx="6511">
                  <c:v>12.75</c:v>
                </c:pt>
                <c:pt idx="6512">
                  <c:v>12.75</c:v>
                </c:pt>
                <c:pt idx="6513">
                  <c:v>12.6875</c:v>
                </c:pt>
                <c:pt idx="6514">
                  <c:v>12.6875</c:v>
                </c:pt>
                <c:pt idx="6515">
                  <c:v>12.75</c:v>
                </c:pt>
                <c:pt idx="6516">
                  <c:v>12.75</c:v>
                </c:pt>
                <c:pt idx="6517">
                  <c:v>12.625</c:v>
                </c:pt>
                <c:pt idx="6518">
                  <c:v>12.4375</c:v>
                </c:pt>
                <c:pt idx="6519">
                  <c:v>12.25</c:v>
                </c:pt>
                <c:pt idx="6520">
                  <c:v>12.375</c:v>
                </c:pt>
                <c:pt idx="6521">
                  <c:v>12.25</c:v>
                </c:pt>
                <c:pt idx="6522">
                  <c:v>12.25</c:v>
                </c:pt>
                <c:pt idx="6523">
                  <c:v>12</c:v>
                </c:pt>
                <c:pt idx="6524">
                  <c:v>12.5625</c:v>
                </c:pt>
                <c:pt idx="6525">
                  <c:v>13.25</c:v>
                </c:pt>
                <c:pt idx="6526">
                  <c:v>13.5</c:v>
                </c:pt>
                <c:pt idx="6527">
                  <c:v>13.375</c:v>
                </c:pt>
                <c:pt idx="6528">
                  <c:v>13.4375</c:v>
                </c:pt>
                <c:pt idx="6529">
                  <c:v>13.3125</c:v>
                </c:pt>
                <c:pt idx="6530">
                  <c:v>13.125</c:v>
                </c:pt>
                <c:pt idx="6531">
                  <c:v>13.1875</c:v>
                </c:pt>
                <c:pt idx="6532">
                  <c:v>13.25</c:v>
                </c:pt>
                <c:pt idx="6533">
                  <c:v>13.125</c:v>
                </c:pt>
                <c:pt idx="6534">
                  <c:v>13.6875</c:v>
                </c:pt>
                <c:pt idx="6535">
                  <c:v>13.625</c:v>
                </c:pt>
                <c:pt idx="6536">
                  <c:v>13.5</c:v>
                </c:pt>
                <c:pt idx="6537">
                  <c:v>13.4375</c:v>
                </c:pt>
                <c:pt idx="6538">
                  <c:v>13.75</c:v>
                </c:pt>
                <c:pt idx="6539">
                  <c:v>13.8125</c:v>
                </c:pt>
                <c:pt idx="6540">
                  <c:v>13.75</c:v>
                </c:pt>
                <c:pt idx="6541">
                  <c:v>14.0625</c:v>
                </c:pt>
                <c:pt idx="6542">
                  <c:v>13.875</c:v>
                </c:pt>
                <c:pt idx="6543">
                  <c:v>13.5625</c:v>
                </c:pt>
                <c:pt idx="6544">
                  <c:v>13.4375</c:v>
                </c:pt>
                <c:pt idx="6545">
                  <c:v>13.625</c:v>
                </c:pt>
                <c:pt idx="6546">
                  <c:v>13.75</c:v>
                </c:pt>
                <c:pt idx="6547">
                  <c:v>13.5</c:v>
                </c:pt>
                <c:pt idx="6548">
                  <c:v>13.1875</c:v>
                </c:pt>
                <c:pt idx="6549">
                  <c:v>13.5625</c:v>
                </c:pt>
                <c:pt idx="6550">
                  <c:v>13.375</c:v>
                </c:pt>
                <c:pt idx="6551">
                  <c:v>13.1875</c:v>
                </c:pt>
                <c:pt idx="6552">
                  <c:v>13.1875</c:v>
                </c:pt>
                <c:pt idx="6553">
                  <c:v>12.8125</c:v>
                </c:pt>
                <c:pt idx="6554">
                  <c:v>13</c:v>
                </c:pt>
                <c:pt idx="6555">
                  <c:v>13.1875</c:v>
                </c:pt>
                <c:pt idx="6556">
                  <c:v>13.0625</c:v>
                </c:pt>
                <c:pt idx="6557">
                  <c:v>12.875</c:v>
                </c:pt>
                <c:pt idx="6558">
                  <c:v>13</c:v>
                </c:pt>
                <c:pt idx="6559">
                  <c:v>13.3125</c:v>
                </c:pt>
                <c:pt idx="6560">
                  <c:v>13.5625</c:v>
                </c:pt>
                <c:pt idx="6561">
                  <c:v>13.8125</c:v>
                </c:pt>
                <c:pt idx="6562">
                  <c:v>13.4375</c:v>
                </c:pt>
                <c:pt idx="6563">
                  <c:v>13.3125</c:v>
                </c:pt>
                <c:pt idx="6564">
                  <c:v>13.5625</c:v>
                </c:pt>
                <c:pt idx="6565">
                  <c:v>13.6875</c:v>
                </c:pt>
                <c:pt idx="6566">
                  <c:v>13.625</c:v>
                </c:pt>
                <c:pt idx="6567">
                  <c:v>13.6875</c:v>
                </c:pt>
                <c:pt idx="6568">
                  <c:v>13.3125</c:v>
                </c:pt>
                <c:pt idx="6569">
                  <c:v>13.3125</c:v>
                </c:pt>
                <c:pt idx="6570">
                  <c:v>13.25</c:v>
                </c:pt>
                <c:pt idx="6571">
                  <c:v>12.9375</c:v>
                </c:pt>
                <c:pt idx="6572">
                  <c:v>12.9375</c:v>
                </c:pt>
                <c:pt idx="6573">
                  <c:v>13.3125</c:v>
                </c:pt>
                <c:pt idx="6574">
                  <c:v>13.25</c:v>
                </c:pt>
                <c:pt idx="6575">
                  <c:v>13.1875</c:v>
                </c:pt>
                <c:pt idx="6576">
                  <c:v>13.1875</c:v>
                </c:pt>
                <c:pt idx="6577">
                  <c:v>13.4375</c:v>
                </c:pt>
                <c:pt idx="6578">
                  <c:v>13.4375</c:v>
                </c:pt>
                <c:pt idx="6579">
                  <c:v>13.4375</c:v>
                </c:pt>
                <c:pt idx="6580">
                  <c:v>13.4375</c:v>
                </c:pt>
                <c:pt idx="6581">
                  <c:v>13.625</c:v>
                </c:pt>
                <c:pt idx="6582">
                  <c:v>13.4375</c:v>
                </c:pt>
                <c:pt idx="6583">
                  <c:v>13.625</c:v>
                </c:pt>
                <c:pt idx="6584">
                  <c:v>13.4375</c:v>
                </c:pt>
                <c:pt idx="6585">
                  <c:v>13.9375</c:v>
                </c:pt>
                <c:pt idx="6586">
                  <c:v>13.5625</c:v>
                </c:pt>
                <c:pt idx="6587">
                  <c:v>13.1875</c:v>
                </c:pt>
                <c:pt idx="6588">
                  <c:v>12.9375</c:v>
                </c:pt>
                <c:pt idx="6589">
                  <c:v>12.9375</c:v>
                </c:pt>
                <c:pt idx="6590">
                  <c:v>12.625</c:v>
                </c:pt>
                <c:pt idx="6591">
                  <c:v>12.375</c:v>
                </c:pt>
                <c:pt idx="6592">
                  <c:v>12.375</c:v>
                </c:pt>
                <c:pt idx="6593">
                  <c:v>12.3125</c:v>
                </c:pt>
                <c:pt idx="6594">
                  <c:v>12.25</c:v>
                </c:pt>
                <c:pt idx="6595">
                  <c:v>12.25</c:v>
                </c:pt>
                <c:pt idx="6596">
                  <c:v>12.25</c:v>
                </c:pt>
                <c:pt idx="6597">
                  <c:v>12</c:v>
                </c:pt>
                <c:pt idx="6598">
                  <c:v>12</c:v>
                </c:pt>
                <c:pt idx="6599">
                  <c:v>11.875</c:v>
                </c:pt>
                <c:pt idx="6600">
                  <c:v>12</c:v>
                </c:pt>
                <c:pt idx="6601">
                  <c:v>12</c:v>
                </c:pt>
                <c:pt idx="6602">
                  <c:v>11.9375</c:v>
                </c:pt>
                <c:pt idx="6603">
                  <c:v>11.5625</c:v>
                </c:pt>
                <c:pt idx="6604">
                  <c:v>11.625</c:v>
                </c:pt>
                <c:pt idx="6605">
                  <c:v>12</c:v>
                </c:pt>
                <c:pt idx="6606">
                  <c:v>12.0625</c:v>
                </c:pt>
                <c:pt idx="6607">
                  <c:v>12.125</c:v>
                </c:pt>
                <c:pt idx="6608">
                  <c:v>11.4375</c:v>
                </c:pt>
                <c:pt idx="6609">
                  <c:v>11.6875</c:v>
                </c:pt>
                <c:pt idx="6610">
                  <c:v>11.9375</c:v>
                </c:pt>
                <c:pt idx="6611">
                  <c:v>11.8125</c:v>
                </c:pt>
                <c:pt idx="6612">
                  <c:v>12</c:v>
                </c:pt>
                <c:pt idx="6613">
                  <c:v>12.125</c:v>
                </c:pt>
                <c:pt idx="6614">
                  <c:v>12</c:v>
                </c:pt>
                <c:pt idx="6615">
                  <c:v>12.25</c:v>
                </c:pt>
                <c:pt idx="6616">
                  <c:v>12.4375</c:v>
                </c:pt>
                <c:pt idx="6617">
                  <c:v>12.4375</c:v>
                </c:pt>
                <c:pt idx="6618">
                  <c:v>12.4375</c:v>
                </c:pt>
                <c:pt idx="6619">
                  <c:v>12.6875</c:v>
                </c:pt>
                <c:pt idx="6620">
                  <c:v>12.6875</c:v>
                </c:pt>
                <c:pt idx="6621">
                  <c:v>12.8125</c:v>
                </c:pt>
                <c:pt idx="6622">
                  <c:v>12.6875</c:v>
                </c:pt>
                <c:pt idx="6623">
                  <c:v>12.875</c:v>
                </c:pt>
                <c:pt idx="6624">
                  <c:v>12.8125</c:v>
                </c:pt>
                <c:pt idx="6625">
                  <c:v>12.4375</c:v>
                </c:pt>
                <c:pt idx="6626">
                  <c:v>12.3125</c:v>
                </c:pt>
                <c:pt idx="6627">
                  <c:v>12.625</c:v>
                </c:pt>
                <c:pt idx="6628">
                  <c:v>12.9375</c:v>
                </c:pt>
                <c:pt idx="6629">
                  <c:v>13.0625</c:v>
                </c:pt>
                <c:pt idx="6630">
                  <c:v>13</c:v>
                </c:pt>
                <c:pt idx="6631">
                  <c:v>13</c:v>
                </c:pt>
                <c:pt idx="6632">
                  <c:v>13</c:v>
                </c:pt>
                <c:pt idx="6633">
                  <c:v>12.9375</c:v>
                </c:pt>
                <c:pt idx="6634">
                  <c:v>13</c:v>
                </c:pt>
                <c:pt idx="6635">
                  <c:v>12.875</c:v>
                </c:pt>
                <c:pt idx="6636">
                  <c:v>13</c:v>
                </c:pt>
                <c:pt idx="6637">
                  <c:v>13.125</c:v>
                </c:pt>
                <c:pt idx="6638">
                  <c:v>13</c:v>
                </c:pt>
                <c:pt idx="6639">
                  <c:v>12.9375</c:v>
                </c:pt>
                <c:pt idx="6640">
                  <c:v>12.75</c:v>
                </c:pt>
                <c:pt idx="6641">
                  <c:v>12.75</c:v>
                </c:pt>
                <c:pt idx="6642">
                  <c:v>12.75</c:v>
                </c:pt>
                <c:pt idx="6643">
                  <c:v>12.5</c:v>
                </c:pt>
                <c:pt idx="6644">
                  <c:v>12.3125</c:v>
                </c:pt>
                <c:pt idx="6645">
                  <c:v>12.625</c:v>
                </c:pt>
                <c:pt idx="6646">
                  <c:v>12.375</c:v>
                </c:pt>
                <c:pt idx="6647">
                  <c:v>12.3125</c:v>
                </c:pt>
                <c:pt idx="6648">
                  <c:v>12.3125</c:v>
                </c:pt>
                <c:pt idx="6649">
                  <c:v>12.3125</c:v>
                </c:pt>
                <c:pt idx="6650">
                  <c:v>12.25</c:v>
                </c:pt>
                <c:pt idx="6651">
                  <c:v>12.375</c:v>
                </c:pt>
                <c:pt idx="6652">
                  <c:v>12.125</c:v>
                </c:pt>
                <c:pt idx="6653">
                  <c:v>11.875</c:v>
                </c:pt>
                <c:pt idx="6654">
                  <c:v>11.8125</c:v>
                </c:pt>
                <c:pt idx="6655">
                  <c:v>12.125</c:v>
                </c:pt>
                <c:pt idx="6656">
                  <c:v>11.75</c:v>
                </c:pt>
                <c:pt idx="6657">
                  <c:v>11.75</c:v>
                </c:pt>
                <c:pt idx="6658">
                  <c:v>11.734375</c:v>
                </c:pt>
                <c:pt idx="6659">
                  <c:v>11.8125</c:v>
                </c:pt>
                <c:pt idx="6660">
                  <c:v>12.125</c:v>
                </c:pt>
                <c:pt idx="6661">
                  <c:v>11.9375</c:v>
                </c:pt>
                <c:pt idx="6662">
                  <c:v>11.6875</c:v>
                </c:pt>
                <c:pt idx="6663">
                  <c:v>11.875</c:v>
                </c:pt>
                <c:pt idx="6664">
                  <c:v>11.5625</c:v>
                </c:pt>
                <c:pt idx="6665">
                  <c:v>11.4375</c:v>
                </c:pt>
                <c:pt idx="6666">
                  <c:v>11.4375</c:v>
                </c:pt>
                <c:pt idx="6667">
                  <c:v>11.3125</c:v>
                </c:pt>
                <c:pt idx="6668">
                  <c:v>11.25</c:v>
                </c:pt>
                <c:pt idx="6669">
                  <c:v>11.0625</c:v>
                </c:pt>
                <c:pt idx="6670">
                  <c:v>11.25</c:v>
                </c:pt>
                <c:pt idx="6671">
                  <c:v>11.3125</c:v>
                </c:pt>
                <c:pt idx="6672">
                  <c:v>11.375</c:v>
                </c:pt>
                <c:pt idx="6673">
                  <c:v>11.3125</c:v>
                </c:pt>
                <c:pt idx="6674">
                  <c:v>10.9375</c:v>
                </c:pt>
                <c:pt idx="6675">
                  <c:v>10.9375</c:v>
                </c:pt>
                <c:pt idx="6676">
                  <c:v>11</c:v>
                </c:pt>
                <c:pt idx="6677">
                  <c:v>11.0625</c:v>
                </c:pt>
                <c:pt idx="6678">
                  <c:v>11.25</c:v>
                </c:pt>
                <c:pt idx="6679">
                  <c:v>11.3125</c:v>
                </c:pt>
                <c:pt idx="6680">
                  <c:v>11.375</c:v>
                </c:pt>
                <c:pt idx="6681">
                  <c:v>11.75</c:v>
                </c:pt>
                <c:pt idx="6682">
                  <c:v>11.5</c:v>
                </c:pt>
                <c:pt idx="6683">
                  <c:v>12</c:v>
                </c:pt>
                <c:pt idx="6684">
                  <c:v>11.8125</c:v>
                </c:pt>
                <c:pt idx="6685">
                  <c:v>11.8125</c:v>
                </c:pt>
                <c:pt idx="6686">
                  <c:v>11.8125</c:v>
                </c:pt>
                <c:pt idx="6687">
                  <c:v>11.875</c:v>
                </c:pt>
                <c:pt idx="6688">
                  <c:v>11.8125</c:v>
                </c:pt>
                <c:pt idx="6689">
                  <c:v>11.9375</c:v>
                </c:pt>
                <c:pt idx="6690">
                  <c:v>11.875</c:v>
                </c:pt>
                <c:pt idx="6691">
                  <c:v>12.25</c:v>
                </c:pt>
                <c:pt idx="6692">
                  <c:v>11.875</c:v>
                </c:pt>
                <c:pt idx="6693">
                  <c:v>11.8125</c:v>
                </c:pt>
                <c:pt idx="6694">
                  <c:v>11.5</c:v>
                </c:pt>
                <c:pt idx="6695">
                  <c:v>11.1875</c:v>
                </c:pt>
                <c:pt idx="6696">
                  <c:v>11.125</c:v>
                </c:pt>
                <c:pt idx="6697">
                  <c:v>11.25</c:v>
                </c:pt>
                <c:pt idx="6698">
                  <c:v>11.3125</c:v>
                </c:pt>
                <c:pt idx="6699">
                  <c:v>11.4375</c:v>
                </c:pt>
                <c:pt idx="6700">
                  <c:v>11.375</c:v>
                </c:pt>
                <c:pt idx="6701">
                  <c:v>11.125</c:v>
                </c:pt>
                <c:pt idx="6702">
                  <c:v>10.8125</c:v>
                </c:pt>
                <c:pt idx="6703">
                  <c:v>10.625</c:v>
                </c:pt>
                <c:pt idx="6704">
                  <c:v>10.625</c:v>
                </c:pt>
                <c:pt idx="6705">
                  <c:v>10.875</c:v>
                </c:pt>
                <c:pt idx="6706">
                  <c:v>10.875</c:v>
                </c:pt>
                <c:pt idx="6707">
                  <c:v>11.125</c:v>
                </c:pt>
                <c:pt idx="6708">
                  <c:v>11.1875</c:v>
                </c:pt>
                <c:pt idx="6709">
                  <c:v>10.9375</c:v>
                </c:pt>
                <c:pt idx="6710">
                  <c:v>10.4375</c:v>
                </c:pt>
                <c:pt idx="6711">
                  <c:v>10.625</c:v>
                </c:pt>
                <c:pt idx="6712">
                  <c:v>10.75</c:v>
                </c:pt>
                <c:pt idx="6713">
                  <c:v>11.0625</c:v>
                </c:pt>
                <c:pt idx="6714">
                  <c:v>10.9375</c:v>
                </c:pt>
                <c:pt idx="6715">
                  <c:v>11.375</c:v>
                </c:pt>
                <c:pt idx="6716">
                  <c:v>11.1875</c:v>
                </c:pt>
                <c:pt idx="6717">
                  <c:v>11.3125</c:v>
                </c:pt>
                <c:pt idx="6718">
                  <c:v>11.3125</c:v>
                </c:pt>
                <c:pt idx="6719">
                  <c:v>11.0625</c:v>
                </c:pt>
                <c:pt idx="6720">
                  <c:v>11.125</c:v>
                </c:pt>
                <c:pt idx="6721">
                  <c:v>10.75</c:v>
                </c:pt>
                <c:pt idx="6722">
                  <c:v>10.875</c:v>
                </c:pt>
                <c:pt idx="6723">
                  <c:v>10.1875</c:v>
                </c:pt>
                <c:pt idx="6724">
                  <c:v>10.0625</c:v>
                </c:pt>
                <c:pt idx="6725">
                  <c:v>10</c:v>
                </c:pt>
                <c:pt idx="6726">
                  <c:v>10</c:v>
                </c:pt>
                <c:pt idx="6727">
                  <c:v>10</c:v>
                </c:pt>
                <c:pt idx="6728">
                  <c:v>10</c:v>
                </c:pt>
                <c:pt idx="6729">
                  <c:v>10.1875</c:v>
                </c:pt>
                <c:pt idx="6730">
                  <c:v>10.25</c:v>
                </c:pt>
                <c:pt idx="6731">
                  <c:v>9.9375</c:v>
                </c:pt>
                <c:pt idx="6732">
                  <c:v>9.625</c:v>
                </c:pt>
                <c:pt idx="6733">
                  <c:v>10.1875</c:v>
                </c:pt>
                <c:pt idx="6734">
                  <c:v>11.25</c:v>
                </c:pt>
                <c:pt idx="6735">
                  <c:v>11.125</c:v>
                </c:pt>
                <c:pt idx="6736">
                  <c:v>11.125</c:v>
                </c:pt>
                <c:pt idx="6737">
                  <c:v>11.4375</c:v>
                </c:pt>
                <c:pt idx="6738">
                  <c:v>11.3125</c:v>
                </c:pt>
                <c:pt idx="6739">
                  <c:v>11.5</c:v>
                </c:pt>
                <c:pt idx="6740">
                  <c:v>11.6875</c:v>
                </c:pt>
                <c:pt idx="6741">
                  <c:v>11.6875</c:v>
                </c:pt>
                <c:pt idx="6742">
                  <c:v>11.875</c:v>
                </c:pt>
                <c:pt idx="6743">
                  <c:v>11.75</c:v>
                </c:pt>
                <c:pt idx="6744">
                  <c:v>11.625</c:v>
                </c:pt>
                <c:pt idx="6745">
                  <c:v>11.125</c:v>
                </c:pt>
                <c:pt idx="6746">
                  <c:v>11.25</c:v>
                </c:pt>
                <c:pt idx="6747">
                  <c:v>11.375</c:v>
                </c:pt>
                <c:pt idx="6748">
                  <c:v>11.375</c:v>
                </c:pt>
                <c:pt idx="6749">
                  <c:v>11.5</c:v>
                </c:pt>
                <c:pt idx="6750">
                  <c:v>11.625</c:v>
                </c:pt>
                <c:pt idx="6751">
                  <c:v>11.25</c:v>
                </c:pt>
                <c:pt idx="6752">
                  <c:v>11.625</c:v>
                </c:pt>
                <c:pt idx="6753">
                  <c:v>11.4375</c:v>
                </c:pt>
                <c:pt idx="6754">
                  <c:v>11.5625</c:v>
                </c:pt>
                <c:pt idx="6755">
                  <c:v>11.625</c:v>
                </c:pt>
                <c:pt idx="6756">
                  <c:v>11.6875</c:v>
                </c:pt>
                <c:pt idx="6757">
                  <c:v>11.875</c:v>
                </c:pt>
                <c:pt idx="6758">
                  <c:v>11.8125</c:v>
                </c:pt>
                <c:pt idx="6759">
                  <c:v>11.875</c:v>
                </c:pt>
                <c:pt idx="6760">
                  <c:v>11.875</c:v>
                </c:pt>
                <c:pt idx="6761">
                  <c:v>12.0625</c:v>
                </c:pt>
                <c:pt idx="6762">
                  <c:v>12.125</c:v>
                </c:pt>
                <c:pt idx="6763">
                  <c:v>12.0625</c:v>
                </c:pt>
                <c:pt idx="6764">
                  <c:v>12.125</c:v>
                </c:pt>
                <c:pt idx="6765">
                  <c:v>12</c:v>
                </c:pt>
                <c:pt idx="6766">
                  <c:v>12.3125</c:v>
                </c:pt>
                <c:pt idx="6767">
                  <c:v>12.25</c:v>
                </c:pt>
                <c:pt idx="6768">
                  <c:v>12.3125</c:v>
                </c:pt>
                <c:pt idx="6769">
                  <c:v>12.375</c:v>
                </c:pt>
                <c:pt idx="6770">
                  <c:v>12.25</c:v>
                </c:pt>
                <c:pt idx="6771">
                  <c:v>12.25</c:v>
                </c:pt>
                <c:pt idx="6772">
                  <c:v>12.125</c:v>
                </c:pt>
                <c:pt idx="6773">
                  <c:v>11.75</c:v>
                </c:pt>
                <c:pt idx="6774">
                  <c:v>11.875</c:v>
                </c:pt>
                <c:pt idx="6775">
                  <c:v>11.875</c:v>
                </c:pt>
                <c:pt idx="6776">
                  <c:v>11.6875</c:v>
                </c:pt>
                <c:pt idx="6777">
                  <c:v>11.9375</c:v>
                </c:pt>
                <c:pt idx="6778">
                  <c:v>11.9375</c:v>
                </c:pt>
                <c:pt idx="6779">
                  <c:v>12.03125</c:v>
                </c:pt>
                <c:pt idx="6780">
                  <c:v>11.8125</c:v>
                </c:pt>
                <c:pt idx="6781">
                  <c:v>11.8125</c:v>
                </c:pt>
                <c:pt idx="6782">
                  <c:v>11.625</c:v>
                </c:pt>
                <c:pt idx="6783">
                  <c:v>11.6875</c:v>
                </c:pt>
                <c:pt idx="6784">
                  <c:v>11.75</c:v>
                </c:pt>
                <c:pt idx="6785">
                  <c:v>11.125</c:v>
                </c:pt>
                <c:pt idx="6786">
                  <c:v>10.8125</c:v>
                </c:pt>
                <c:pt idx="6787">
                  <c:v>10.9375</c:v>
                </c:pt>
                <c:pt idx="6788">
                  <c:v>11.0625</c:v>
                </c:pt>
                <c:pt idx="6789">
                  <c:v>10.9375</c:v>
                </c:pt>
                <c:pt idx="6790">
                  <c:v>11.25</c:v>
                </c:pt>
                <c:pt idx="6791">
                  <c:v>11.25</c:v>
                </c:pt>
                <c:pt idx="6792">
                  <c:v>11.3125</c:v>
                </c:pt>
                <c:pt idx="6793">
                  <c:v>11.5</c:v>
                </c:pt>
                <c:pt idx="6794">
                  <c:v>11.4375</c:v>
                </c:pt>
                <c:pt idx="6795">
                  <c:v>11.375</c:v>
                </c:pt>
                <c:pt idx="6796">
                  <c:v>11.375</c:v>
                </c:pt>
                <c:pt idx="6797">
                  <c:v>11.25</c:v>
                </c:pt>
                <c:pt idx="6798">
                  <c:v>11.5625</c:v>
                </c:pt>
                <c:pt idx="6799">
                  <c:v>11.4375</c:v>
                </c:pt>
                <c:pt idx="6800">
                  <c:v>11.5</c:v>
                </c:pt>
                <c:pt idx="6801">
                  <c:v>11.9375</c:v>
                </c:pt>
                <c:pt idx="6802">
                  <c:v>12.0625</c:v>
                </c:pt>
                <c:pt idx="6803">
                  <c:v>11.875</c:v>
                </c:pt>
                <c:pt idx="6804">
                  <c:v>11.9375</c:v>
                </c:pt>
                <c:pt idx="6805">
                  <c:v>11.9375</c:v>
                </c:pt>
                <c:pt idx="6806">
                  <c:v>12.125</c:v>
                </c:pt>
                <c:pt idx="6807">
                  <c:v>12.375</c:v>
                </c:pt>
                <c:pt idx="6808">
                  <c:v>12.375</c:v>
                </c:pt>
                <c:pt idx="6809">
                  <c:v>12.5625</c:v>
                </c:pt>
                <c:pt idx="6810">
                  <c:v>12.3125</c:v>
                </c:pt>
                <c:pt idx="6811">
                  <c:v>12.5</c:v>
                </c:pt>
                <c:pt idx="6812">
                  <c:v>12.375</c:v>
                </c:pt>
                <c:pt idx="6813">
                  <c:v>12.5</c:v>
                </c:pt>
                <c:pt idx="6814">
                  <c:v>12.4375</c:v>
                </c:pt>
                <c:pt idx="6815">
                  <c:v>12.625</c:v>
                </c:pt>
                <c:pt idx="6816">
                  <c:v>12.5625</c:v>
                </c:pt>
                <c:pt idx="6817">
                  <c:v>12.875</c:v>
                </c:pt>
                <c:pt idx="6818">
                  <c:v>12.8125</c:v>
                </c:pt>
                <c:pt idx="6819">
                  <c:v>12.6875</c:v>
                </c:pt>
                <c:pt idx="6820">
                  <c:v>12.75</c:v>
                </c:pt>
                <c:pt idx="6821">
                  <c:v>12.6875</c:v>
                </c:pt>
                <c:pt idx="6822">
                  <c:v>12.5625</c:v>
                </c:pt>
                <c:pt idx="6823">
                  <c:v>12.375</c:v>
                </c:pt>
                <c:pt idx="6824">
                  <c:v>12.5</c:v>
                </c:pt>
                <c:pt idx="6825">
                  <c:v>12.375</c:v>
                </c:pt>
                <c:pt idx="6826">
                  <c:v>12.4375</c:v>
                </c:pt>
                <c:pt idx="6827">
                  <c:v>12.4375</c:v>
                </c:pt>
                <c:pt idx="6828">
                  <c:v>12.25</c:v>
                </c:pt>
                <c:pt idx="6829">
                  <c:v>12.5</c:v>
                </c:pt>
                <c:pt idx="6830">
                  <c:v>12.5625</c:v>
                </c:pt>
                <c:pt idx="6831">
                  <c:v>12.25</c:v>
                </c:pt>
                <c:pt idx="6832">
                  <c:v>12.5625</c:v>
                </c:pt>
                <c:pt idx="6833">
                  <c:v>12.3125</c:v>
                </c:pt>
                <c:pt idx="6834">
                  <c:v>12.375</c:v>
                </c:pt>
                <c:pt idx="6835">
                  <c:v>12.625</c:v>
                </c:pt>
                <c:pt idx="6836">
                  <c:v>12.6875</c:v>
                </c:pt>
                <c:pt idx="6837">
                  <c:v>12.625</c:v>
                </c:pt>
                <c:pt idx="6838">
                  <c:v>12.625</c:v>
                </c:pt>
                <c:pt idx="6839">
                  <c:v>12.625</c:v>
                </c:pt>
                <c:pt idx="6840">
                  <c:v>12.375</c:v>
                </c:pt>
                <c:pt idx="6841">
                  <c:v>12.3125</c:v>
                </c:pt>
                <c:pt idx="6842">
                  <c:v>12.375</c:v>
                </c:pt>
                <c:pt idx="6843">
                  <c:v>12.4375</c:v>
                </c:pt>
                <c:pt idx="6844">
                  <c:v>12.5</c:v>
                </c:pt>
                <c:pt idx="6845">
                  <c:v>12.75</c:v>
                </c:pt>
                <c:pt idx="6846">
                  <c:v>12.6875</c:v>
                </c:pt>
                <c:pt idx="6847">
                  <c:v>12.8125</c:v>
                </c:pt>
                <c:pt idx="6848">
                  <c:v>12.75</c:v>
                </c:pt>
                <c:pt idx="6849">
                  <c:v>12.9375</c:v>
                </c:pt>
                <c:pt idx="6850">
                  <c:v>13</c:v>
                </c:pt>
                <c:pt idx="6851">
                  <c:v>13.3125</c:v>
                </c:pt>
                <c:pt idx="6852">
                  <c:v>13.3125</c:v>
                </c:pt>
                <c:pt idx="6853">
                  <c:v>13.5625</c:v>
                </c:pt>
                <c:pt idx="6854">
                  <c:v>13.4375</c:v>
                </c:pt>
                <c:pt idx="6855">
                  <c:v>13.5</c:v>
                </c:pt>
                <c:pt idx="6856">
                  <c:v>13.5</c:v>
                </c:pt>
                <c:pt idx="6857">
                  <c:v>13.75</c:v>
                </c:pt>
                <c:pt idx="6858">
                  <c:v>13.625</c:v>
                </c:pt>
                <c:pt idx="6859">
                  <c:v>13.4375</c:v>
                </c:pt>
                <c:pt idx="6860">
                  <c:v>13.375</c:v>
                </c:pt>
                <c:pt idx="6861">
                  <c:v>13.375</c:v>
                </c:pt>
                <c:pt idx="6862">
                  <c:v>13</c:v>
                </c:pt>
                <c:pt idx="6863">
                  <c:v>12.9375</c:v>
                </c:pt>
                <c:pt idx="6864">
                  <c:v>13.25</c:v>
                </c:pt>
                <c:pt idx="6865">
                  <c:v>13</c:v>
                </c:pt>
                <c:pt idx="6866">
                  <c:v>13.125</c:v>
                </c:pt>
                <c:pt idx="6867">
                  <c:v>13.375</c:v>
                </c:pt>
                <c:pt idx="6868">
                  <c:v>13.5</c:v>
                </c:pt>
                <c:pt idx="6869">
                  <c:v>13.25</c:v>
                </c:pt>
                <c:pt idx="6870">
                  <c:v>13.25</c:v>
                </c:pt>
                <c:pt idx="6871">
                  <c:v>13.375</c:v>
                </c:pt>
                <c:pt idx="6872">
                  <c:v>13.25</c:v>
                </c:pt>
                <c:pt idx="6873">
                  <c:v>13.4375</c:v>
                </c:pt>
                <c:pt idx="6874">
                  <c:v>13</c:v>
                </c:pt>
                <c:pt idx="6875">
                  <c:v>12.875</c:v>
                </c:pt>
                <c:pt idx="6876">
                  <c:v>13.4375</c:v>
                </c:pt>
                <c:pt idx="6877">
                  <c:v>13.4375</c:v>
                </c:pt>
                <c:pt idx="6878">
                  <c:v>13.4375</c:v>
                </c:pt>
                <c:pt idx="6879">
                  <c:v>13.3125</c:v>
                </c:pt>
                <c:pt idx="6880">
                  <c:v>13.4375</c:v>
                </c:pt>
                <c:pt idx="6881">
                  <c:v>13.25</c:v>
                </c:pt>
                <c:pt idx="6882">
                  <c:v>13.125</c:v>
                </c:pt>
                <c:pt idx="6883">
                  <c:v>13.25</c:v>
                </c:pt>
                <c:pt idx="6884">
                  <c:v>13.0625</c:v>
                </c:pt>
                <c:pt idx="6885">
                  <c:v>12.75</c:v>
                </c:pt>
                <c:pt idx="6886">
                  <c:v>12.5</c:v>
                </c:pt>
                <c:pt idx="6887">
                  <c:v>12.5625</c:v>
                </c:pt>
                <c:pt idx="6888">
                  <c:v>12.6875</c:v>
                </c:pt>
                <c:pt idx="6889">
                  <c:v>12.625</c:v>
                </c:pt>
                <c:pt idx="6890">
                  <c:v>12.4375</c:v>
                </c:pt>
                <c:pt idx="6891">
                  <c:v>12.4375</c:v>
                </c:pt>
                <c:pt idx="6892">
                  <c:v>12.375</c:v>
                </c:pt>
                <c:pt idx="6893">
                  <c:v>12.4375</c:v>
                </c:pt>
                <c:pt idx="6894">
                  <c:v>11.9375</c:v>
                </c:pt>
                <c:pt idx="6895">
                  <c:v>11.875</c:v>
                </c:pt>
                <c:pt idx="6896">
                  <c:v>12.0625</c:v>
                </c:pt>
                <c:pt idx="6897">
                  <c:v>12</c:v>
                </c:pt>
                <c:pt idx="6898">
                  <c:v>12.375</c:v>
                </c:pt>
                <c:pt idx="6899">
                  <c:v>12.3125</c:v>
                </c:pt>
                <c:pt idx="6900">
                  <c:v>12.375</c:v>
                </c:pt>
                <c:pt idx="6901">
                  <c:v>12.25</c:v>
                </c:pt>
                <c:pt idx="6902">
                  <c:v>12.4375</c:v>
                </c:pt>
                <c:pt idx="6903">
                  <c:v>12.5625</c:v>
                </c:pt>
                <c:pt idx="6904">
                  <c:v>12.8125</c:v>
                </c:pt>
                <c:pt idx="6905">
                  <c:v>12.625</c:v>
                </c:pt>
                <c:pt idx="6906">
                  <c:v>12.1875</c:v>
                </c:pt>
                <c:pt idx="6907">
                  <c:v>11.75</c:v>
                </c:pt>
                <c:pt idx="6908">
                  <c:v>11.75</c:v>
                </c:pt>
                <c:pt idx="6909">
                  <c:v>11.9375</c:v>
                </c:pt>
                <c:pt idx="6910">
                  <c:v>12</c:v>
                </c:pt>
                <c:pt idx="6911">
                  <c:v>11.875</c:v>
                </c:pt>
                <c:pt idx="6912">
                  <c:v>11.75</c:v>
                </c:pt>
                <c:pt idx="6913">
                  <c:v>11.5625</c:v>
                </c:pt>
                <c:pt idx="6914">
                  <c:v>11.5</c:v>
                </c:pt>
                <c:pt idx="6915">
                  <c:v>11.875</c:v>
                </c:pt>
                <c:pt idx="6916">
                  <c:v>11.9375</c:v>
                </c:pt>
                <c:pt idx="6917">
                  <c:v>11.875</c:v>
                </c:pt>
                <c:pt idx="6918">
                  <c:v>11.875</c:v>
                </c:pt>
                <c:pt idx="6919">
                  <c:v>12.1875</c:v>
                </c:pt>
                <c:pt idx="6920">
                  <c:v>12.25</c:v>
                </c:pt>
                <c:pt idx="6921">
                  <c:v>12.375</c:v>
                </c:pt>
                <c:pt idx="6922">
                  <c:v>12.5</c:v>
                </c:pt>
                <c:pt idx="6923">
                  <c:v>12.625</c:v>
                </c:pt>
                <c:pt idx="6924">
                  <c:v>12.6875</c:v>
                </c:pt>
                <c:pt idx="6925">
                  <c:v>12.6875</c:v>
                </c:pt>
                <c:pt idx="6926">
                  <c:v>12.4375</c:v>
                </c:pt>
                <c:pt idx="6927">
                  <c:v>12.5625</c:v>
                </c:pt>
                <c:pt idx="6928">
                  <c:v>12.6875</c:v>
                </c:pt>
                <c:pt idx="6929">
                  <c:v>12.5625</c:v>
                </c:pt>
                <c:pt idx="6930">
                  <c:v>12.6875</c:v>
                </c:pt>
                <c:pt idx="6931">
                  <c:v>13</c:v>
                </c:pt>
                <c:pt idx="6932">
                  <c:v>12.9375</c:v>
                </c:pt>
                <c:pt idx="6933">
                  <c:v>13</c:v>
                </c:pt>
                <c:pt idx="6934">
                  <c:v>12.8125</c:v>
                </c:pt>
                <c:pt idx="6935">
                  <c:v>12.75</c:v>
                </c:pt>
                <c:pt idx="6936">
                  <c:v>12.75</c:v>
                </c:pt>
                <c:pt idx="6937">
                  <c:v>12.4375</c:v>
                </c:pt>
                <c:pt idx="6938">
                  <c:v>12.25</c:v>
                </c:pt>
                <c:pt idx="6939">
                  <c:v>12.3125</c:v>
                </c:pt>
                <c:pt idx="6940">
                  <c:v>12.0625</c:v>
                </c:pt>
                <c:pt idx="6941">
                  <c:v>12.125</c:v>
                </c:pt>
                <c:pt idx="6942">
                  <c:v>12.125</c:v>
                </c:pt>
                <c:pt idx="6943">
                  <c:v>12.3125</c:v>
                </c:pt>
                <c:pt idx="6944">
                  <c:v>12.1875</c:v>
                </c:pt>
                <c:pt idx="6945">
                  <c:v>12.375</c:v>
                </c:pt>
                <c:pt idx="6946">
                  <c:v>12.3125</c:v>
                </c:pt>
                <c:pt idx="6947">
                  <c:v>12.4375</c:v>
                </c:pt>
                <c:pt idx="6948">
                  <c:v>12.375</c:v>
                </c:pt>
                <c:pt idx="6949">
                  <c:v>12.375</c:v>
                </c:pt>
                <c:pt idx="6950">
                  <c:v>12.125</c:v>
                </c:pt>
                <c:pt idx="6951">
                  <c:v>12.25</c:v>
                </c:pt>
                <c:pt idx="6952">
                  <c:v>12.25</c:v>
                </c:pt>
                <c:pt idx="6953">
                  <c:v>12.1875</c:v>
                </c:pt>
                <c:pt idx="6954">
                  <c:v>12.5</c:v>
                </c:pt>
                <c:pt idx="6955">
                  <c:v>12.4375</c:v>
                </c:pt>
                <c:pt idx="6956">
                  <c:v>12.1875</c:v>
                </c:pt>
                <c:pt idx="6957">
                  <c:v>11.875</c:v>
                </c:pt>
                <c:pt idx="6958">
                  <c:v>11.6875</c:v>
                </c:pt>
                <c:pt idx="6959">
                  <c:v>11.875</c:v>
                </c:pt>
                <c:pt idx="6960">
                  <c:v>11.875</c:v>
                </c:pt>
                <c:pt idx="6961">
                  <c:v>11.875</c:v>
                </c:pt>
                <c:pt idx="6962">
                  <c:v>11.875</c:v>
                </c:pt>
                <c:pt idx="6963">
                  <c:v>11.8125</c:v>
                </c:pt>
                <c:pt idx="6964">
                  <c:v>12</c:v>
                </c:pt>
                <c:pt idx="6965">
                  <c:v>11.9375</c:v>
                </c:pt>
                <c:pt idx="6966">
                  <c:v>11.9375</c:v>
                </c:pt>
                <c:pt idx="6967">
                  <c:v>11.875</c:v>
                </c:pt>
                <c:pt idx="6968">
                  <c:v>11.8125</c:v>
                </c:pt>
                <c:pt idx="6969">
                  <c:v>11.9375</c:v>
                </c:pt>
                <c:pt idx="6970">
                  <c:v>12.0625</c:v>
                </c:pt>
                <c:pt idx="6971">
                  <c:v>12</c:v>
                </c:pt>
                <c:pt idx="6972">
                  <c:v>12.0625</c:v>
                </c:pt>
                <c:pt idx="6973">
                  <c:v>12</c:v>
                </c:pt>
                <c:pt idx="6974">
                  <c:v>11.875</c:v>
                </c:pt>
                <c:pt idx="6975">
                  <c:v>11.75</c:v>
                </c:pt>
                <c:pt idx="6976">
                  <c:v>11.4375</c:v>
                </c:pt>
                <c:pt idx="6977">
                  <c:v>11.375</c:v>
                </c:pt>
                <c:pt idx="6978">
                  <c:v>11.25</c:v>
                </c:pt>
                <c:pt idx="6979">
                  <c:v>10.9375</c:v>
                </c:pt>
                <c:pt idx="6980">
                  <c:v>10.875</c:v>
                </c:pt>
                <c:pt idx="6981">
                  <c:v>10.8125</c:v>
                </c:pt>
                <c:pt idx="6982">
                  <c:v>10.75</c:v>
                </c:pt>
                <c:pt idx="6983">
                  <c:v>10.625</c:v>
                </c:pt>
                <c:pt idx="6984">
                  <c:v>10.5625</c:v>
                </c:pt>
                <c:pt idx="6985">
                  <c:v>10.625</c:v>
                </c:pt>
                <c:pt idx="6986">
                  <c:v>10.75</c:v>
                </c:pt>
                <c:pt idx="6987">
                  <c:v>10.8125</c:v>
                </c:pt>
                <c:pt idx="6988">
                  <c:v>11</c:v>
                </c:pt>
                <c:pt idx="6989">
                  <c:v>10.75</c:v>
                </c:pt>
                <c:pt idx="6990">
                  <c:v>11</c:v>
                </c:pt>
                <c:pt idx="6991">
                  <c:v>10.75</c:v>
                </c:pt>
                <c:pt idx="6992">
                  <c:v>10.9375</c:v>
                </c:pt>
                <c:pt idx="6993">
                  <c:v>11</c:v>
                </c:pt>
                <c:pt idx="6994">
                  <c:v>10.9375</c:v>
                </c:pt>
                <c:pt idx="6995">
                  <c:v>10.8125</c:v>
                </c:pt>
                <c:pt idx="6996">
                  <c:v>10.4375</c:v>
                </c:pt>
                <c:pt idx="6997">
                  <c:v>10.625</c:v>
                </c:pt>
                <c:pt idx="6998">
                  <c:v>10.875</c:v>
                </c:pt>
                <c:pt idx="6999">
                  <c:v>10.75</c:v>
                </c:pt>
                <c:pt idx="7000">
                  <c:v>10.625</c:v>
                </c:pt>
                <c:pt idx="7001">
                  <c:v>11</c:v>
                </c:pt>
                <c:pt idx="7002">
                  <c:v>11.0625</c:v>
                </c:pt>
                <c:pt idx="7003">
                  <c:v>11.25</c:v>
                </c:pt>
                <c:pt idx="7004">
                  <c:v>11.0625</c:v>
                </c:pt>
                <c:pt idx="7005">
                  <c:v>11.3125</c:v>
                </c:pt>
                <c:pt idx="7006">
                  <c:v>11.5</c:v>
                </c:pt>
                <c:pt idx="7007">
                  <c:v>11.3125</c:v>
                </c:pt>
                <c:pt idx="7008">
                  <c:v>11.3125</c:v>
                </c:pt>
                <c:pt idx="7009">
                  <c:v>11.1875</c:v>
                </c:pt>
                <c:pt idx="7010">
                  <c:v>11.125</c:v>
                </c:pt>
                <c:pt idx="7011">
                  <c:v>10.75</c:v>
                </c:pt>
                <c:pt idx="7012">
                  <c:v>10.6875</c:v>
                </c:pt>
                <c:pt idx="7013">
                  <c:v>11.1875</c:v>
                </c:pt>
                <c:pt idx="7014">
                  <c:v>11.1875</c:v>
                </c:pt>
                <c:pt idx="7015">
                  <c:v>11.25</c:v>
                </c:pt>
                <c:pt idx="7016">
                  <c:v>11.25</c:v>
                </c:pt>
                <c:pt idx="7017">
                  <c:v>11.25</c:v>
                </c:pt>
                <c:pt idx="7018">
                  <c:v>11.625</c:v>
                </c:pt>
                <c:pt idx="7019">
                  <c:v>11.8125</c:v>
                </c:pt>
                <c:pt idx="7020">
                  <c:v>11.875</c:v>
                </c:pt>
                <c:pt idx="7021">
                  <c:v>11.8125</c:v>
                </c:pt>
                <c:pt idx="7022">
                  <c:v>11.75</c:v>
                </c:pt>
                <c:pt idx="7023">
                  <c:v>11.75</c:v>
                </c:pt>
                <c:pt idx="7024">
                  <c:v>11.625</c:v>
                </c:pt>
                <c:pt idx="7025">
                  <c:v>11.375</c:v>
                </c:pt>
                <c:pt idx="7026">
                  <c:v>11.3125</c:v>
                </c:pt>
                <c:pt idx="7027">
                  <c:v>11.6875</c:v>
                </c:pt>
                <c:pt idx="7028">
                  <c:v>11.75</c:v>
                </c:pt>
                <c:pt idx="7029">
                  <c:v>11.75</c:v>
                </c:pt>
                <c:pt idx="7030">
                  <c:v>11.8125</c:v>
                </c:pt>
                <c:pt idx="7031">
                  <c:v>12.0625</c:v>
                </c:pt>
                <c:pt idx="7032">
                  <c:v>12</c:v>
                </c:pt>
                <c:pt idx="7033">
                  <c:v>11.9375</c:v>
                </c:pt>
                <c:pt idx="7034">
                  <c:v>11.9375</c:v>
                </c:pt>
                <c:pt idx="7035">
                  <c:v>11.875</c:v>
                </c:pt>
                <c:pt idx="7036">
                  <c:v>11.75</c:v>
                </c:pt>
                <c:pt idx="7037">
                  <c:v>11.9375</c:v>
                </c:pt>
                <c:pt idx="7038">
                  <c:v>11.8125</c:v>
                </c:pt>
                <c:pt idx="7039">
                  <c:v>11.75</c:v>
                </c:pt>
                <c:pt idx="7040">
                  <c:v>11.9375</c:v>
                </c:pt>
                <c:pt idx="7041">
                  <c:v>11.75</c:v>
                </c:pt>
                <c:pt idx="7042">
                  <c:v>11.625</c:v>
                </c:pt>
                <c:pt idx="7043">
                  <c:v>11.625</c:v>
                </c:pt>
                <c:pt idx="7044">
                  <c:v>11.6875</c:v>
                </c:pt>
                <c:pt idx="7045">
                  <c:v>11.8125</c:v>
                </c:pt>
                <c:pt idx="7046">
                  <c:v>11.75</c:v>
                </c:pt>
                <c:pt idx="7047">
                  <c:v>11.9375</c:v>
                </c:pt>
                <c:pt idx="7048">
                  <c:v>11.875</c:v>
                </c:pt>
                <c:pt idx="7049">
                  <c:v>11.875</c:v>
                </c:pt>
                <c:pt idx="7050">
                  <c:v>12.0625</c:v>
                </c:pt>
                <c:pt idx="7051">
                  <c:v>12.125</c:v>
                </c:pt>
                <c:pt idx="7052">
                  <c:v>11.8125</c:v>
                </c:pt>
                <c:pt idx="7053">
                  <c:v>11.875</c:v>
                </c:pt>
                <c:pt idx="7054">
                  <c:v>11.6875</c:v>
                </c:pt>
                <c:pt idx="7055">
                  <c:v>11.5</c:v>
                </c:pt>
                <c:pt idx="7056">
                  <c:v>11.4375</c:v>
                </c:pt>
                <c:pt idx="7057">
                  <c:v>11.625</c:v>
                </c:pt>
                <c:pt idx="7058">
                  <c:v>11.375</c:v>
                </c:pt>
                <c:pt idx="7059">
                  <c:v>11.625</c:v>
                </c:pt>
                <c:pt idx="7060">
                  <c:v>11.6875</c:v>
                </c:pt>
                <c:pt idx="7061">
                  <c:v>11.75</c:v>
                </c:pt>
                <c:pt idx="7062">
                  <c:v>11.8125</c:v>
                </c:pt>
                <c:pt idx="7063">
                  <c:v>11.8125</c:v>
                </c:pt>
                <c:pt idx="7064">
                  <c:v>11.8125</c:v>
                </c:pt>
                <c:pt idx="7065">
                  <c:v>11.8125</c:v>
                </c:pt>
                <c:pt idx="7066">
                  <c:v>11.9375</c:v>
                </c:pt>
                <c:pt idx="7067">
                  <c:v>11.9375</c:v>
                </c:pt>
                <c:pt idx="7068">
                  <c:v>11.75</c:v>
                </c:pt>
                <c:pt idx="7069">
                  <c:v>12.125</c:v>
                </c:pt>
                <c:pt idx="7070">
                  <c:v>12.4375</c:v>
                </c:pt>
                <c:pt idx="7071">
                  <c:v>12.625</c:v>
                </c:pt>
                <c:pt idx="7072">
                  <c:v>12.6875</c:v>
                </c:pt>
                <c:pt idx="7073">
                  <c:v>13</c:v>
                </c:pt>
                <c:pt idx="7074">
                  <c:v>12.5625</c:v>
                </c:pt>
                <c:pt idx="7075">
                  <c:v>12.4375</c:v>
                </c:pt>
                <c:pt idx="7076">
                  <c:v>12.5625</c:v>
                </c:pt>
                <c:pt idx="7077">
                  <c:v>12.1875</c:v>
                </c:pt>
                <c:pt idx="7078">
                  <c:v>12.375</c:v>
                </c:pt>
                <c:pt idx="7079">
                  <c:v>12.25</c:v>
                </c:pt>
                <c:pt idx="7080">
                  <c:v>12.3125</c:v>
                </c:pt>
                <c:pt idx="7081">
                  <c:v>12.3125</c:v>
                </c:pt>
                <c:pt idx="7082">
                  <c:v>12.3125</c:v>
                </c:pt>
                <c:pt idx="7083">
                  <c:v>12.25</c:v>
                </c:pt>
                <c:pt idx="7084">
                  <c:v>12.375</c:v>
                </c:pt>
                <c:pt idx="7085">
                  <c:v>12.0625</c:v>
                </c:pt>
                <c:pt idx="7086">
                  <c:v>12.3125</c:v>
                </c:pt>
                <c:pt idx="7087">
                  <c:v>12.0625</c:v>
                </c:pt>
                <c:pt idx="7088">
                  <c:v>12</c:v>
                </c:pt>
                <c:pt idx="7089">
                  <c:v>12.0625</c:v>
                </c:pt>
                <c:pt idx="7090">
                  <c:v>12.0625</c:v>
                </c:pt>
                <c:pt idx="7091">
                  <c:v>12.1875</c:v>
                </c:pt>
                <c:pt idx="7092">
                  <c:v>12.125</c:v>
                </c:pt>
                <c:pt idx="7093">
                  <c:v>11.875</c:v>
                </c:pt>
                <c:pt idx="7094">
                  <c:v>12</c:v>
                </c:pt>
                <c:pt idx="7095">
                  <c:v>12.0625</c:v>
                </c:pt>
                <c:pt idx="7096">
                  <c:v>12.0625</c:v>
                </c:pt>
                <c:pt idx="7097">
                  <c:v>12.0625</c:v>
                </c:pt>
                <c:pt idx="7098">
                  <c:v>12.1875</c:v>
                </c:pt>
                <c:pt idx="7099">
                  <c:v>12.25</c:v>
                </c:pt>
                <c:pt idx="7100">
                  <c:v>12.1875</c:v>
                </c:pt>
                <c:pt idx="7101">
                  <c:v>12.5</c:v>
                </c:pt>
                <c:pt idx="7102">
                  <c:v>12.5</c:v>
                </c:pt>
                <c:pt idx="7103">
                  <c:v>12.625</c:v>
                </c:pt>
                <c:pt idx="7104">
                  <c:v>12.5</c:v>
                </c:pt>
                <c:pt idx="7105">
                  <c:v>12.375</c:v>
                </c:pt>
                <c:pt idx="7106">
                  <c:v>12.4375</c:v>
                </c:pt>
                <c:pt idx="7107">
                  <c:v>12.5625</c:v>
                </c:pt>
                <c:pt idx="7108">
                  <c:v>12.5</c:v>
                </c:pt>
                <c:pt idx="7109">
                  <c:v>12.6875</c:v>
                </c:pt>
                <c:pt idx="7110">
                  <c:v>12.875</c:v>
                </c:pt>
                <c:pt idx="7111">
                  <c:v>12.75</c:v>
                </c:pt>
                <c:pt idx="7112">
                  <c:v>12.875</c:v>
                </c:pt>
                <c:pt idx="7113">
                  <c:v>12.9375</c:v>
                </c:pt>
                <c:pt idx="7114">
                  <c:v>12.625</c:v>
                </c:pt>
                <c:pt idx="7115">
                  <c:v>12.5</c:v>
                </c:pt>
                <c:pt idx="7116">
                  <c:v>12.5</c:v>
                </c:pt>
                <c:pt idx="7117">
                  <c:v>12.375</c:v>
                </c:pt>
                <c:pt idx="7118">
                  <c:v>12.0625</c:v>
                </c:pt>
                <c:pt idx="7119">
                  <c:v>12.1875</c:v>
                </c:pt>
                <c:pt idx="7120">
                  <c:v>12.375</c:v>
                </c:pt>
                <c:pt idx="7121">
                  <c:v>11.9375</c:v>
                </c:pt>
                <c:pt idx="7122">
                  <c:v>12.125</c:v>
                </c:pt>
                <c:pt idx="7123">
                  <c:v>12.3125</c:v>
                </c:pt>
                <c:pt idx="7124">
                  <c:v>12.125</c:v>
                </c:pt>
                <c:pt idx="7125">
                  <c:v>12.3125</c:v>
                </c:pt>
                <c:pt idx="7126">
                  <c:v>12.125</c:v>
                </c:pt>
                <c:pt idx="7127">
                  <c:v>12</c:v>
                </c:pt>
                <c:pt idx="7128">
                  <c:v>11.75</c:v>
                </c:pt>
                <c:pt idx="7129">
                  <c:v>12.125</c:v>
                </c:pt>
                <c:pt idx="7130">
                  <c:v>12.125</c:v>
                </c:pt>
                <c:pt idx="7131">
                  <c:v>11.9375</c:v>
                </c:pt>
                <c:pt idx="7132">
                  <c:v>12.25</c:v>
                </c:pt>
                <c:pt idx="7133">
                  <c:v>12.0625</c:v>
                </c:pt>
                <c:pt idx="7134">
                  <c:v>12.4375</c:v>
                </c:pt>
                <c:pt idx="7135">
                  <c:v>12.3125</c:v>
                </c:pt>
                <c:pt idx="7136">
                  <c:v>12.4375</c:v>
                </c:pt>
                <c:pt idx="7137">
                  <c:v>12.3125</c:v>
                </c:pt>
                <c:pt idx="7138">
                  <c:v>12.25</c:v>
                </c:pt>
                <c:pt idx="7139">
                  <c:v>12.75</c:v>
                </c:pt>
                <c:pt idx="7140">
                  <c:v>12.3125</c:v>
                </c:pt>
                <c:pt idx="7141">
                  <c:v>12</c:v>
                </c:pt>
                <c:pt idx="7142">
                  <c:v>11.875</c:v>
                </c:pt>
                <c:pt idx="7143">
                  <c:v>11.9375</c:v>
                </c:pt>
                <c:pt idx="7144">
                  <c:v>11.375</c:v>
                </c:pt>
                <c:pt idx="7145">
                  <c:v>11.4375</c:v>
                </c:pt>
                <c:pt idx="7146">
                  <c:v>11.75</c:v>
                </c:pt>
                <c:pt idx="7147">
                  <c:v>11.875</c:v>
                </c:pt>
                <c:pt idx="7148">
                  <c:v>11.8125</c:v>
                </c:pt>
                <c:pt idx="7149">
                  <c:v>11.75</c:v>
                </c:pt>
                <c:pt idx="7150">
                  <c:v>11.6875</c:v>
                </c:pt>
                <c:pt idx="7151">
                  <c:v>11.5</c:v>
                </c:pt>
                <c:pt idx="7152">
                  <c:v>11.625</c:v>
                </c:pt>
                <c:pt idx="7153">
                  <c:v>11.875</c:v>
                </c:pt>
                <c:pt idx="7154">
                  <c:v>12.0625</c:v>
                </c:pt>
                <c:pt idx="7155">
                  <c:v>11.8125</c:v>
                </c:pt>
                <c:pt idx="7156">
                  <c:v>11.375</c:v>
                </c:pt>
                <c:pt idx="7157">
                  <c:v>12</c:v>
                </c:pt>
                <c:pt idx="7158">
                  <c:v>12.0625</c:v>
                </c:pt>
                <c:pt idx="7159">
                  <c:v>12</c:v>
                </c:pt>
                <c:pt idx="7160">
                  <c:v>12.25</c:v>
                </c:pt>
                <c:pt idx="7161">
                  <c:v>12.25</c:v>
                </c:pt>
                <c:pt idx="7162">
                  <c:v>12.375</c:v>
                </c:pt>
                <c:pt idx="7163">
                  <c:v>12.625</c:v>
                </c:pt>
                <c:pt idx="7164">
                  <c:v>12.5</c:v>
                </c:pt>
                <c:pt idx="7165">
                  <c:v>12.5</c:v>
                </c:pt>
                <c:pt idx="7166">
                  <c:v>12.625</c:v>
                </c:pt>
                <c:pt idx="7167">
                  <c:v>12.625</c:v>
                </c:pt>
                <c:pt idx="7168">
                  <c:v>12.875</c:v>
                </c:pt>
                <c:pt idx="7169">
                  <c:v>12.6875</c:v>
                </c:pt>
                <c:pt idx="7170">
                  <c:v>12.6875</c:v>
                </c:pt>
                <c:pt idx="7171">
                  <c:v>12.6875</c:v>
                </c:pt>
                <c:pt idx="7172">
                  <c:v>12.8125</c:v>
                </c:pt>
                <c:pt idx="7173">
                  <c:v>12</c:v>
                </c:pt>
                <c:pt idx="7174">
                  <c:v>12</c:v>
                </c:pt>
                <c:pt idx="7175">
                  <c:v>12.1875</c:v>
                </c:pt>
                <c:pt idx="7176">
                  <c:v>12.3125</c:v>
                </c:pt>
                <c:pt idx="7177">
                  <c:v>12.4375</c:v>
                </c:pt>
                <c:pt idx="7178">
                  <c:v>12.6875</c:v>
                </c:pt>
                <c:pt idx="7179">
                  <c:v>12.875</c:v>
                </c:pt>
                <c:pt idx="7180">
                  <c:v>12.875</c:v>
                </c:pt>
                <c:pt idx="7181">
                  <c:v>12.875</c:v>
                </c:pt>
                <c:pt idx="7182">
                  <c:v>13.3125</c:v>
                </c:pt>
                <c:pt idx="7183">
                  <c:v>12.9375</c:v>
                </c:pt>
                <c:pt idx="7184">
                  <c:v>13.125</c:v>
                </c:pt>
                <c:pt idx="7185">
                  <c:v>12.6875</c:v>
                </c:pt>
                <c:pt idx="7186">
                  <c:v>12.9375</c:v>
                </c:pt>
                <c:pt idx="7187">
                  <c:v>13</c:v>
                </c:pt>
                <c:pt idx="7188">
                  <c:v>13.3125</c:v>
                </c:pt>
                <c:pt idx="7189">
                  <c:v>13.5625</c:v>
                </c:pt>
                <c:pt idx="7190">
                  <c:v>13.625</c:v>
                </c:pt>
                <c:pt idx="7191">
                  <c:v>13.6875</c:v>
                </c:pt>
                <c:pt idx="7192">
                  <c:v>13.6875</c:v>
                </c:pt>
                <c:pt idx="7193">
                  <c:v>13.8125</c:v>
                </c:pt>
                <c:pt idx="7194">
                  <c:v>13.375</c:v>
                </c:pt>
                <c:pt idx="7195">
                  <c:v>13.375</c:v>
                </c:pt>
                <c:pt idx="7196">
                  <c:v>13.625</c:v>
                </c:pt>
                <c:pt idx="7197">
                  <c:v>13.75</c:v>
                </c:pt>
                <c:pt idx="7198">
                  <c:v>13.875</c:v>
                </c:pt>
                <c:pt idx="7199">
                  <c:v>14</c:v>
                </c:pt>
                <c:pt idx="7200">
                  <c:v>14.125</c:v>
                </c:pt>
                <c:pt idx="7201">
                  <c:v>14.1875</c:v>
                </c:pt>
                <c:pt idx="7202">
                  <c:v>14.5625</c:v>
                </c:pt>
                <c:pt idx="7203">
                  <c:v>14.3125</c:v>
                </c:pt>
                <c:pt idx="7204">
                  <c:v>14.1875</c:v>
                </c:pt>
                <c:pt idx="7205">
                  <c:v>14</c:v>
                </c:pt>
                <c:pt idx="7206">
                  <c:v>13.875</c:v>
                </c:pt>
                <c:pt idx="7207">
                  <c:v>13.8125</c:v>
                </c:pt>
                <c:pt idx="7208">
                  <c:v>14</c:v>
                </c:pt>
                <c:pt idx="7209">
                  <c:v>14.1875</c:v>
                </c:pt>
                <c:pt idx="7210">
                  <c:v>14.1875</c:v>
                </c:pt>
                <c:pt idx="7211">
                  <c:v>14.0625</c:v>
                </c:pt>
                <c:pt idx="7212">
                  <c:v>14.5</c:v>
                </c:pt>
                <c:pt idx="7213">
                  <c:v>14.125</c:v>
                </c:pt>
                <c:pt idx="7214">
                  <c:v>13.875</c:v>
                </c:pt>
                <c:pt idx="7215">
                  <c:v>13.875</c:v>
                </c:pt>
                <c:pt idx="7216">
                  <c:v>13.6875</c:v>
                </c:pt>
                <c:pt idx="7217">
                  <c:v>13.5625</c:v>
                </c:pt>
                <c:pt idx="7218">
                  <c:v>13.625</c:v>
                </c:pt>
                <c:pt idx="7219">
                  <c:v>13.5625</c:v>
                </c:pt>
                <c:pt idx="7220">
                  <c:v>13.4375</c:v>
                </c:pt>
                <c:pt idx="7221">
                  <c:v>13.5</c:v>
                </c:pt>
                <c:pt idx="7222">
                  <c:v>13.375</c:v>
                </c:pt>
                <c:pt idx="7223">
                  <c:v>13.5</c:v>
                </c:pt>
                <c:pt idx="7224">
                  <c:v>13.6875</c:v>
                </c:pt>
                <c:pt idx="7225">
                  <c:v>14.0625</c:v>
                </c:pt>
                <c:pt idx="7226">
                  <c:v>13.875</c:v>
                </c:pt>
                <c:pt idx="7227">
                  <c:v>13.5</c:v>
                </c:pt>
                <c:pt idx="7228">
                  <c:v>13.25</c:v>
                </c:pt>
                <c:pt idx="7229">
                  <c:v>13.25</c:v>
                </c:pt>
                <c:pt idx="7230">
                  <c:v>13</c:v>
                </c:pt>
                <c:pt idx="7231">
                  <c:v>12.6875</c:v>
                </c:pt>
                <c:pt idx="7232">
                  <c:v>12.375</c:v>
                </c:pt>
                <c:pt idx="7233">
                  <c:v>12.4375</c:v>
                </c:pt>
                <c:pt idx="7234">
                  <c:v>12.625</c:v>
                </c:pt>
                <c:pt idx="7235">
                  <c:v>12.6875</c:v>
                </c:pt>
                <c:pt idx="7236">
                  <c:v>12.6875</c:v>
                </c:pt>
                <c:pt idx="7237">
                  <c:v>12.5</c:v>
                </c:pt>
                <c:pt idx="7238">
                  <c:v>12.625</c:v>
                </c:pt>
                <c:pt idx="7239">
                  <c:v>12.8125</c:v>
                </c:pt>
                <c:pt idx="7240">
                  <c:v>12.75</c:v>
                </c:pt>
                <c:pt idx="7241">
                  <c:v>12.75</c:v>
                </c:pt>
                <c:pt idx="7242">
                  <c:v>12.75</c:v>
                </c:pt>
                <c:pt idx="7243">
                  <c:v>12.4375</c:v>
                </c:pt>
                <c:pt idx="7244">
                  <c:v>12.1875</c:v>
                </c:pt>
                <c:pt idx="7245">
                  <c:v>12.3125</c:v>
                </c:pt>
                <c:pt idx="7246">
                  <c:v>12.75</c:v>
                </c:pt>
                <c:pt idx="7247">
                  <c:v>12.875</c:v>
                </c:pt>
                <c:pt idx="7248">
                  <c:v>12.75</c:v>
                </c:pt>
                <c:pt idx="7249">
                  <c:v>12.5</c:v>
                </c:pt>
                <c:pt idx="7250">
                  <c:v>12.625</c:v>
                </c:pt>
                <c:pt idx="7251">
                  <c:v>12.9375</c:v>
                </c:pt>
                <c:pt idx="7252">
                  <c:v>13.0625</c:v>
                </c:pt>
                <c:pt idx="7253">
                  <c:v>12.875</c:v>
                </c:pt>
                <c:pt idx="7254">
                  <c:v>13</c:v>
                </c:pt>
                <c:pt idx="7255">
                  <c:v>13.1875</c:v>
                </c:pt>
                <c:pt idx="7256">
                  <c:v>13.3125</c:v>
                </c:pt>
                <c:pt idx="7257">
                  <c:v>13.4375</c:v>
                </c:pt>
                <c:pt idx="7258">
                  <c:v>13.75</c:v>
                </c:pt>
                <c:pt idx="7259">
                  <c:v>13.6875</c:v>
                </c:pt>
                <c:pt idx="7260">
                  <c:v>13.5625</c:v>
                </c:pt>
                <c:pt idx="7261">
                  <c:v>13.375</c:v>
                </c:pt>
                <c:pt idx="7262">
                  <c:v>13.5625</c:v>
                </c:pt>
                <c:pt idx="7263">
                  <c:v>13.6875</c:v>
                </c:pt>
                <c:pt idx="7264">
                  <c:v>13.875</c:v>
                </c:pt>
                <c:pt idx="7265">
                  <c:v>13.75</c:v>
                </c:pt>
                <c:pt idx="7266">
                  <c:v>13.8125</c:v>
                </c:pt>
                <c:pt idx="7267">
                  <c:v>14</c:v>
                </c:pt>
                <c:pt idx="7268">
                  <c:v>13.9375</c:v>
                </c:pt>
                <c:pt idx="7269">
                  <c:v>13.9375</c:v>
                </c:pt>
                <c:pt idx="7270">
                  <c:v>14.25</c:v>
                </c:pt>
                <c:pt idx="7271">
                  <c:v>14.3125</c:v>
                </c:pt>
                <c:pt idx="7272">
                  <c:v>14.75</c:v>
                </c:pt>
                <c:pt idx="7273">
                  <c:v>14.9375</c:v>
                </c:pt>
                <c:pt idx="7274">
                  <c:v>14.75</c:v>
                </c:pt>
                <c:pt idx="7275">
                  <c:v>14.5625</c:v>
                </c:pt>
                <c:pt idx="7276">
                  <c:v>14.8125</c:v>
                </c:pt>
                <c:pt idx="7277">
                  <c:v>14.875</c:v>
                </c:pt>
                <c:pt idx="7278">
                  <c:v>14.9375</c:v>
                </c:pt>
                <c:pt idx="7279">
                  <c:v>14.9375</c:v>
                </c:pt>
                <c:pt idx="7280">
                  <c:v>15</c:v>
                </c:pt>
                <c:pt idx="7281">
                  <c:v>14.625</c:v>
                </c:pt>
                <c:pt idx="7282">
                  <c:v>14.625</c:v>
                </c:pt>
                <c:pt idx="7283">
                  <c:v>14.5</c:v>
                </c:pt>
                <c:pt idx="7284">
                  <c:v>14.625</c:v>
                </c:pt>
                <c:pt idx="7285">
                  <c:v>14.3125</c:v>
                </c:pt>
                <c:pt idx="7286">
                  <c:v>14.125</c:v>
                </c:pt>
                <c:pt idx="7287">
                  <c:v>13.625</c:v>
                </c:pt>
                <c:pt idx="7288">
                  <c:v>13.875</c:v>
                </c:pt>
                <c:pt idx="7289">
                  <c:v>13.8125</c:v>
                </c:pt>
                <c:pt idx="7290">
                  <c:v>13.5</c:v>
                </c:pt>
                <c:pt idx="7291">
                  <c:v>13.0625</c:v>
                </c:pt>
                <c:pt idx="7292">
                  <c:v>13.1875</c:v>
                </c:pt>
                <c:pt idx="7293">
                  <c:v>13.125</c:v>
                </c:pt>
                <c:pt idx="7294">
                  <c:v>12.9375</c:v>
                </c:pt>
                <c:pt idx="7295">
                  <c:v>13.0625</c:v>
                </c:pt>
                <c:pt idx="7296">
                  <c:v>13.3125</c:v>
                </c:pt>
                <c:pt idx="7297">
                  <c:v>13.125</c:v>
                </c:pt>
                <c:pt idx="7298">
                  <c:v>13.5</c:v>
                </c:pt>
                <c:pt idx="7299">
                  <c:v>13.6875</c:v>
                </c:pt>
                <c:pt idx="7300">
                  <c:v>13.4375</c:v>
                </c:pt>
                <c:pt idx="7301">
                  <c:v>13.375</c:v>
                </c:pt>
                <c:pt idx="7302">
                  <c:v>13.4375</c:v>
                </c:pt>
                <c:pt idx="7303">
                  <c:v>13.125</c:v>
                </c:pt>
                <c:pt idx="7304">
                  <c:v>12.75</c:v>
                </c:pt>
                <c:pt idx="7305">
                  <c:v>12.875</c:v>
                </c:pt>
                <c:pt idx="7306">
                  <c:v>13.25</c:v>
                </c:pt>
                <c:pt idx="7307">
                  <c:v>13.3125</c:v>
                </c:pt>
                <c:pt idx="7308">
                  <c:v>13.375</c:v>
                </c:pt>
                <c:pt idx="7309">
                  <c:v>13.25</c:v>
                </c:pt>
                <c:pt idx="7310">
                  <c:v>13</c:v>
                </c:pt>
                <c:pt idx="7311">
                  <c:v>12.375</c:v>
                </c:pt>
                <c:pt idx="7312">
                  <c:v>12.375</c:v>
                </c:pt>
                <c:pt idx="7313">
                  <c:v>12.3125</c:v>
                </c:pt>
                <c:pt idx="7314">
                  <c:v>12.0625</c:v>
                </c:pt>
                <c:pt idx="7315">
                  <c:v>12.25</c:v>
                </c:pt>
                <c:pt idx="7316">
                  <c:v>12.5</c:v>
                </c:pt>
                <c:pt idx="7317">
                  <c:v>12.3125</c:v>
                </c:pt>
                <c:pt idx="7318">
                  <c:v>12.5</c:v>
                </c:pt>
                <c:pt idx="7319">
                  <c:v>12.125</c:v>
                </c:pt>
                <c:pt idx="7320">
                  <c:v>11.75</c:v>
                </c:pt>
                <c:pt idx="7321">
                  <c:v>11.875</c:v>
                </c:pt>
                <c:pt idx="7322">
                  <c:v>11.9375</c:v>
                </c:pt>
                <c:pt idx="7323">
                  <c:v>12</c:v>
                </c:pt>
                <c:pt idx="7324">
                  <c:v>12.0625</c:v>
                </c:pt>
                <c:pt idx="7325">
                  <c:v>12.0625</c:v>
                </c:pt>
                <c:pt idx="7326">
                  <c:v>12.1875</c:v>
                </c:pt>
                <c:pt idx="7327">
                  <c:v>12.25</c:v>
                </c:pt>
                <c:pt idx="7328">
                  <c:v>12.125</c:v>
                </c:pt>
                <c:pt idx="7329">
                  <c:v>12.0625</c:v>
                </c:pt>
                <c:pt idx="7330">
                  <c:v>12.125</c:v>
                </c:pt>
                <c:pt idx="7331">
                  <c:v>12.25</c:v>
                </c:pt>
                <c:pt idx="7332">
                  <c:v>12.375</c:v>
                </c:pt>
                <c:pt idx="7333">
                  <c:v>12.875</c:v>
                </c:pt>
                <c:pt idx="7334">
                  <c:v>12.875</c:v>
                </c:pt>
                <c:pt idx="7335">
                  <c:v>12.9375</c:v>
                </c:pt>
                <c:pt idx="7336">
                  <c:v>13</c:v>
                </c:pt>
                <c:pt idx="7337">
                  <c:v>12.9375</c:v>
                </c:pt>
                <c:pt idx="7338">
                  <c:v>12.9375</c:v>
                </c:pt>
                <c:pt idx="7339">
                  <c:v>13.125</c:v>
                </c:pt>
                <c:pt idx="7340">
                  <c:v>13</c:v>
                </c:pt>
                <c:pt idx="7341">
                  <c:v>13.125</c:v>
                </c:pt>
                <c:pt idx="7342">
                  <c:v>12.9375</c:v>
                </c:pt>
                <c:pt idx="7343">
                  <c:v>12.75</c:v>
                </c:pt>
                <c:pt idx="7344">
                  <c:v>12.625</c:v>
                </c:pt>
                <c:pt idx="7345">
                  <c:v>12.625</c:v>
                </c:pt>
                <c:pt idx="7346">
                  <c:v>12.75</c:v>
                </c:pt>
                <c:pt idx="7347">
                  <c:v>12.75</c:v>
                </c:pt>
                <c:pt idx="7348">
                  <c:v>12.8125</c:v>
                </c:pt>
                <c:pt idx="7349">
                  <c:v>12.5</c:v>
                </c:pt>
                <c:pt idx="7350">
                  <c:v>12.75</c:v>
                </c:pt>
                <c:pt idx="7351">
                  <c:v>12.875</c:v>
                </c:pt>
                <c:pt idx="7352">
                  <c:v>12.9375</c:v>
                </c:pt>
                <c:pt idx="7353">
                  <c:v>12.75</c:v>
                </c:pt>
                <c:pt idx="7354">
                  <c:v>12.6875</c:v>
                </c:pt>
                <c:pt idx="7355">
                  <c:v>12.8125</c:v>
                </c:pt>
                <c:pt idx="7356">
                  <c:v>12.6875</c:v>
                </c:pt>
                <c:pt idx="7357">
                  <c:v>12.875</c:v>
                </c:pt>
                <c:pt idx="7358">
                  <c:v>12.5625</c:v>
                </c:pt>
                <c:pt idx="7359">
                  <c:v>12.5</c:v>
                </c:pt>
                <c:pt idx="7360">
                  <c:v>12.6875</c:v>
                </c:pt>
                <c:pt idx="7361">
                  <c:v>12.6875</c:v>
                </c:pt>
                <c:pt idx="7362">
                  <c:v>12.5625</c:v>
                </c:pt>
                <c:pt idx="7363">
                  <c:v>12.8125</c:v>
                </c:pt>
                <c:pt idx="7364">
                  <c:v>12.875</c:v>
                </c:pt>
                <c:pt idx="7365">
                  <c:v>13</c:v>
                </c:pt>
                <c:pt idx="7366">
                  <c:v>13.0625</c:v>
                </c:pt>
                <c:pt idx="7367">
                  <c:v>13.25</c:v>
                </c:pt>
                <c:pt idx="7368">
                  <c:v>13.3125</c:v>
                </c:pt>
                <c:pt idx="7369">
                  <c:v>13.1875</c:v>
                </c:pt>
                <c:pt idx="7370">
                  <c:v>13.0625</c:v>
                </c:pt>
                <c:pt idx="7371">
                  <c:v>13.125</c:v>
                </c:pt>
                <c:pt idx="7372">
                  <c:v>13.25</c:v>
                </c:pt>
                <c:pt idx="7373">
                  <c:v>12.75</c:v>
                </c:pt>
                <c:pt idx="7374">
                  <c:v>12.6875</c:v>
                </c:pt>
                <c:pt idx="7375">
                  <c:v>12.8125</c:v>
                </c:pt>
                <c:pt idx="7376">
                  <c:v>12.875</c:v>
                </c:pt>
                <c:pt idx="7377">
                  <c:v>13.125</c:v>
                </c:pt>
                <c:pt idx="7378">
                  <c:v>13.125</c:v>
                </c:pt>
                <c:pt idx="7379">
                  <c:v>13.375</c:v>
                </c:pt>
                <c:pt idx="7380">
                  <c:v>13.3125</c:v>
                </c:pt>
                <c:pt idx="7381">
                  <c:v>13.25</c:v>
                </c:pt>
                <c:pt idx="7382">
                  <c:v>12.9375</c:v>
                </c:pt>
                <c:pt idx="7383">
                  <c:v>12.4375</c:v>
                </c:pt>
                <c:pt idx="7384">
                  <c:v>12.5625</c:v>
                </c:pt>
                <c:pt idx="7385">
                  <c:v>12.5625</c:v>
                </c:pt>
                <c:pt idx="7386">
                  <c:v>12.9375</c:v>
                </c:pt>
                <c:pt idx="7387">
                  <c:v>12.875</c:v>
                </c:pt>
                <c:pt idx="7388">
                  <c:v>13.25</c:v>
                </c:pt>
                <c:pt idx="7389">
                  <c:v>13.5</c:v>
                </c:pt>
                <c:pt idx="7390">
                  <c:v>13.5625</c:v>
                </c:pt>
                <c:pt idx="7391">
                  <c:v>13.1875</c:v>
                </c:pt>
                <c:pt idx="7392">
                  <c:v>13.3125</c:v>
                </c:pt>
                <c:pt idx="7393">
                  <c:v>13.25</c:v>
                </c:pt>
                <c:pt idx="7394">
                  <c:v>13.3125</c:v>
                </c:pt>
                <c:pt idx="7395">
                  <c:v>13.375</c:v>
                </c:pt>
                <c:pt idx="7396">
                  <c:v>13.75</c:v>
                </c:pt>
                <c:pt idx="7397">
                  <c:v>14.1875</c:v>
                </c:pt>
                <c:pt idx="7398">
                  <c:v>14.0625</c:v>
                </c:pt>
                <c:pt idx="7399">
                  <c:v>13.9375</c:v>
                </c:pt>
                <c:pt idx="7400">
                  <c:v>13.875</c:v>
                </c:pt>
                <c:pt idx="7401">
                  <c:v>14.0625</c:v>
                </c:pt>
                <c:pt idx="7402">
                  <c:v>14.1875</c:v>
                </c:pt>
                <c:pt idx="7403">
                  <c:v>14</c:v>
                </c:pt>
                <c:pt idx="7404">
                  <c:v>13.6875</c:v>
                </c:pt>
                <c:pt idx="7405">
                  <c:v>14.25</c:v>
                </c:pt>
                <c:pt idx="7406">
                  <c:v>13.9375</c:v>
                </c:pt>
                <c:pt idx="7407">
                  <c:v>13.4375</c:v>
                </c:pt>
                <c:pt idx="7408">
                  <c:v>13.5625</c:v>
                </c:pt>
                <c:pt idx="7409">
                  <c:v>13.625</c:v>
                </c:pt>
                <c:pt idx="7410">
                  <c:v>13.3125</c:v>
                </c:pt>
                <c:pt idx="7411">
                  <c:v>13.5</c:v>
                </c:pt>
                <c:pt idx="7412">
                  <c:v>13</c:v>
                </c:pt>
                <c:pt idx="7413">
                  <c:v>13.0625</c:v>
                </c:pt>
                <c:pt idx="7414">
                  <c:v>13.125</c:v>
                </c:pt>
                <c:pt idx="7415">
                  <c:v>13.3125</c:v>
                </c:pt>
                <c:pt idx="7416">
                  <c:v>13.375</c:v>
                </c:pt>
                <c:pt idx="7417">
                  <c:v>13.4375</c:v>
                </c:pt>
                <c:pt idx="7418">
                  <c:v>13.125</c:v>
                </c:pt>
                <c:pt idx="7419">
                  <c:v>13.375</c:v>
                </c:pt>
                <c:pt idx="7420">
                  <c:v>13.375</c:v>
                </c:pt>
                <c:pt idx="7421">
                  <c:v>13.4375</c:v>
                </c:pt>
                <c:pt idx="7422">
                  <c:v>13.5625</c:v>
                </c:pt>
                <c:pt idx="7423">
                  <c:v>13.3125</c:v>
                </c:pt>
                <c:pt idx="7424">
                  <c:v>13.375</c:v>
                </c:pt>
                <c:pt idx="7425">
                  <c:v>13.375</c:v>
                </c:pt>
                <c:pt idx="7426">
                  <c:v>13.3125</c:v>
                </c:pt>
                <c:pt idx="7427">
                  <c:v>13.1875</c:v>
                </c:pt>
                <c:pt idx="7428">
                  <c:v>13.375</c:v>
                </c:pt>
                <c:pt idx="7429">
                  <c:v>13.3125</c:v>
                </c:pt>
                <c:pt idx="7430">
                  <c:v>13.8125</c:v>
                </c:pt>
                <c:pt idx="7431">
                  <c:v>13.625</c:v>
                </c:pt>
                <c:pt idx="7432">
                  <c:v>14.5</c:v>
                </c:pt>
                <c:pt idx="7433">
                  <c:v>15</c:v>
                </c:pt>
                <c:pt idx="7434">
                  <c:v>14.4375</c:v>
                </c:pt>
                <c:pt idx="7435">
                  <c:v>13.875</c:v>
                </c:pt>
                <c:pt idx="7436">
                  <c:v>13.875</c:v>
                </c:pt>
                <c:pt idx="7437">
                  <c:v>14.875</c:v>
                </c:pt>
                <c:pt idx="7438">
                  <c:v>15.25</c:v>
                </c:pt>
                <c:pt idx="7439">
                  <c:v>15.5625</c:v>
                </c:pt>
                <c:pt idx="7440">
                  <c:v>15.875</c:v>
                </c:pt>
                <c:pt idx="7441">
                  <c:v>15.5625</c:v>
                </c:pt>
                <c:pt idx="7442">
                  <c:v>16.625</c:v>
                </c:pt>
                <c:pt idx="7443">
                  <c:v>16.4375</c:v>
                </c:pt>
                <c:pt idx="7444">
                  <c:v>16.625</c:v>
                </c:pt>
                <c:pt idx="7445">
                  <c:v>16.3125</c:v>
                </c:pt>
                <c:pt idx="7446">
                  <c:v>16.375</c:v>
                </c:pt>
                <c:pt idx="7447">
                  <c:v>16.5</c:v>
                </c:pt>
                <c:pt idx="7448">
                  <c:v>16.5625</c:v>
                </c:pt>
                <c:pt idx="7449">
                  <c:v>16.9375</c:v>
                </c:pt>
                <c:pt idx="7450">
                  <c:v>16.6875</c:v>
                </c:pt>
                <c:pt idx="7451">
                  <c:v>16.8125</c:v>
                </c:pt>
                <c:pt idx="7452">
                  <c:v>16.6875</c:v>
                </c:pt>
                <c:pt idx="7453">
                  <c:v>16.625</c:v>
                </c:pt>
                <c:pt idx="7454">
                  <c:v>16.5625</c:v>
                </c:pt>
                <c:pt idx="7455">
                  <c:v>17</c:v>
                </c:pt>
                <c:pt idx="7456">
                  <c:v>16.9375</c:v>
                </c:pt>
                <c:pt idx="7457">
                  <c:v>16.9375</c:v>
                </c:pt>
                <c:pt idx="7458">
                  <c:v>16.375</c:v>
                </c:pt>
                <c:pt idx="7459">
                  <c:v>16.4375</c:v>
                </c:pt>
                <c:pt idx="7460">
                  <c:v>16.875</c:v>
                </c:pt>
                <c:pt idx="7461">
                  <c:v>17</c:v>
                </c:pt>
                <c:pt idx="7462">
                  <c:v>16.5</c:v>
                </c:pt>
                <c:pt idx="7463">
                  <c:v>16.25</c:v>
                </c:pt>
                <c:pt idx="7464">
                  <c:v>15.90625</c:v>
                </c:pt>
                <c:pt idx="7465">
                  <c:v>15.625</c:v>
                </c:pt>
                <c:pt idx="7466">
                  <c:v>14.96875</c:v>
                </c:pt>
                <c:pt idx="7467">
                  <c:v>15.1875</c:v>
                </c:pt>
                <c:pt idx="7468">
                  <c:v>15.375</c:v>
                </c:pt>
                <c:pt idx="7469">
                  <c:v>15.46875</c:v>
                </c:pt>
                <c:pt idx="7470">
                  <c:v>15.53125</c:v>
                </c:pt>
                <c:pt idx="7471">
                  <c:v>15.625</c:v>
                </c:pt>
                <c:pt idx="7472">
                  <c:v>16</c:v>
                </c:pt>
                <c:pt idx="7473">
                  <c:v>15.96875</c:v>
                </c:pt>
                <c:pt idx="7474">
                  <c:v>16.15625</c:v>
                </c:pt>
                <c:pt idx="7475">
                  <c:v>16.34375</c:v>
                </c:pt>
                <c:pt idx="7476">
                  <c:v>16.40625</c:v>
                </c:pt>
                <c:pt idx="7477">
                  <c:v>16.46875</c:v>
                </c:pt>
                <c:pt idx="7478">
                  <c:v>16.65625</c:v>
                </c:pt>
                <c:pt idx="7479">
                  <c:v>16.71875</c:v>
                </c:pt>
                <c:pt idx="7480">
                  <c:v>16.5625</c:v>
                </c:pt>
                <c:pt idx="7481">
                  <c:v>16.46875</c:v>
                </c:pt>
                <c:pt idx="7482">
                  <c:v>16.28125</c:v>
                </c:pt>
                <c:pt idx="7483">
                  <c:v>16.1875</c:v>
                </c:pt>
                <c:pt idx="7484">
                  <c:v>16.09375</c:v>
                </c:pt>
                <c:pt idx="7485">
                  <c:v>16</c:v>
                </c:pt>
                <c:pt idx="7486">
                  <c:v>16.15625</c:v>
                </c:pt>
                <c:pt idx="7487">
                  <c:v>15.65625</c:v>
                </c:pt>
                <c:pt idx="7488">
                  <c:v>14.875</c:v>
                </c:pt>
                <c:pt idx="7489">
                  <c:v>14.9375</c:v>
                </c:pt>
                <c:pt idx="7490">
                  <c:v>14.90625</c:v>
                </c:pt>
                <c:pt idx="7491">
                  <c:v>14.96875</c:v>
                </c:pt>
                <c:pt idx="7492">
                  <c:v>15.125</c:v>
                </c:pt>
                <c:pt idx="7493">
                  <c:v>15.0625</c:v>
                </c:pt>
                <c:pt idx="7494">
                  <c:v>14.9375</c:v>
                </c:pt>
                <c:pt idx="7495">
                  <c:v>14.875</c:v>
                </c:pt>
                <c:pt idx="7496">
                  <c:v>14.75</c:v>
                </c:pt>
                <c:pt idx="7497">
                  <c:v>14.84375</c:v>
                </c:pt>
                <c:pt idx="7498">
                  <c:v>15.03125</c:v>
                </c:pt>
                <c:pt idx="7499">
                  <c:v>15.25</c:v>
                </c:pt>
                <c:pt idx="7500">
                  <c:v>15.65625</c:v>
                </c:pt>
                <c:pt idx="7501">
                  <c:v>15.71875</c:v>
                </c:pt>
                <c:pt idx="7502">
                  <c:v>16</c:v>
                </c:pt>
                <c:pt idx="7503">
                  <c:v>16.15625</c:v>
                </c:pt>
                <c:pt idx="7504">
                  <c:v>16.09375</c:v>
                </c:pt>
                <c:pt idx="7505">
                  <c:v>16.21875</c:v>
                </c:pt>
                <c:pt idx="7506">
                  <c:v>16.21875</c:v>
                </c:pt>
                <c:pt idx="7507">
                  <c:v>16.15625</c:v>
                </c:pt>
                <c:pt idx="7508">
                  <c:v>15.8125</c:v>
                </c:pt>
                <c:pt idx="7509">
                  <c:v>15.96875</c:v>
                </c:pt>
                <c:pt idx="7510">
                  <c:v>16.40625</c:v>
                </c:pt>
                <c:pt idx="7511">
                  <c:v>16.28125</c:v>
                </c:pt>
                <c:pt idx="7512">
                  <c:v>16.03125</c:v>
                </c:pt>
                <c:pt idx="7513">
                  <c:v>15.96875</c:v>
                </c:pt>
                <c:pt idx="7514">
                  <c:v>15.90625</c:v>
                </c:pt>
                <c:pt idx="7515">
                  <c:v>15.90625</c:v>
                </c:pt>
                <c:pt idx="7516">
                  <c:v>15.9375</c:v>
                </c:pt>
                <c:pt idx="7517">
                  <c:v>16.09375</c:v>
                </c:pt>
                <c:pt idx="7518">
                  <c:v>16.09375</c:v>
                </c:pt>
                <c:pt idx="7519">
                  <c:v>16.09375</c:v>
                </c:pt>
                <c:pt idx="7520">
                  <c:v>15.96875</c:v>
                </c:pt>
                <c:pt idx="7521">
                  <c:v>15.8125</c:v>
                </c:pt>
                <c:pt idx="7522">
                  <c:v>16.09375</c:v>
                </c:pt>
                <c:pt idx="7523">
                  <c:v>16.03125</c:v>
                </c:pt>
                <c:pt idx="7524">
                  <c:v>16.09375</c:v>
                </c:pt>
                <c:pt idx="7525">
                  <c:v>16</c:v>
                </c:pt>
                <c:pt idx="7526">
                  <c:v>15.84375</c:v>
                </c:pt>
                <c:pt idx="7527">
                  <c:v>15.71875</c:v>
                </c:pt>
                <c:pt idx="7528">
                  <c:v>15.59375</c:v>
                </c:pt>
                <c:pt idx="7529">
                  <c:v>15.625</c:v>
                </c:pt>
                <c:pt idx="7530">
                  <c:v>15.4375</c:v>
                </c:pt>
                <c:pt idx="7531">
                  <c:v>15.375</c:v>
                </c:pt>
                <c:pt idx="7532">
                  <c:v>15.375</c:v>
                </c:pt>
                <c:pt idx="7533">
                  <c:v>15.34375</c:v>
                </c:pt>
                <c:pt idx="7534">
                  <c:v>15.1875</c:v>
                </c:pt>
                <c:pt idx="7535">
                  <c:v>15.40625</c:v>
                </c:pt>
                <c:pt idx="7536">
                  <c:v>15.5</c:v>
                </c:pt>
                <c:pt idx="7537">
                  <c:v>15.65625</c:v>
                </c:pt>
                <c:pt idx="7538">
                  <c:v>15.6875</c:v>
                </c:pt>
                <c:pt idx="7539">
                  <c:v>15.53125</c:v>
                </c:pt>
                <c:pt idx="7540">
                  <c:v>15.53125</c:v>
                </c:pt>
                <c:pt idx="7541">
                  <c:v>15.5</c:v>
                </c:pt>
                <c:pt idx="7542">
                  <c:v>15.40625</c:v>
                </c:pt>
                <c:pt idx="7543">
                  <c:v>15.40625</c:v>
                </c:pt>
                <c:pt idx="7544">
                  <c:v>15.21875</c:v>
                </c:pt>
                <c:pt idx="7545">
                  <c:v>15.5</c:v>
                </c:pt>
                <c:pt idx="7546">
                  <c:v>15.46875</c:v>
                </c:pt>
                <c:pt idx="7547">
                  <c:v>15.4375</c:v>
                </c:pt>
                <c:pt idx="7548">
                  <c:v>15.375</c:v>
                </c:pt>
                <c:pt idx="7549">
                  <c:v>15.25</c:v>
                </c:pt>
                <c:pt idx="7550">
                  <c:v>15.34375</c:v>
                </c:pt>
                <c:pt idx="7551">
                  <c:v>15.5</c:v>
                </c:pt>
                <c:pt idx="7552">
                  <c:v>15.3125</c:v>
                </c:pt>
                <c:pt idx="7553">
                  <c:v>15.15625</c:v>
                </c:pt>
                <c:pt idx="7554">
                  <c:v>14.875</c:v>
                </c:pt>
                <c:pt idx="7555">
                  <c:v>14.59375</c:v>
                </c:pt>
                <c:pt idx="7556">
                  <c:v>14.625</c:v>
                </c:pt>
                <c:pt idx="7557">
                  <c:v>14.53125</c:v>
                </c:pt>
                <c:pt idx="7558">
                  <c:v>14.65625</c:v>
                </c:pt>
                <c:pt idx="7559">
                  <c:v>14.5</c:v>
                </c:pt>
                <c:pt idx="7560">
                  <c:v>14.65625</c:v>
                </c:pt>
                <c:pt idx="7561">
                  <c:v>14.34375</c:v>
                </c:pt>
                <c:pt idx="7562">
                  <c:v>14.46875</c:v>
                </c:pt>
                <c:pt idx="7563">
                  <c:v>14.3125</c:v>
                </c:pt>
                <c:pt idx="7564">
                  <c:v>14.5</c:v>
                </c:pt>
                <c:pt idx="7565">
                  <c:v>14.75</c:v>
                </c:pt>
                <c:pt idx="7566">
                  <c:v>14.78125</c:v>
                </c:pt>
                <c:pt idx="7567">
                  <c:v>14.6875</c:v>
                </c:pt>
                <c:pt idx="7568">
                  <c:v>14.78125</c:v>
                </c:pt>
                <c:pt idx="7569">
                  <c:v>14.5625</c:v>
                </c:pt>
                <c:pt idx="7570">
                  <c:v>14.8125</c:v>
                </c:pt>
                <c:pt idx="7571">
                  <c:v>14.78125</c:v>
                </c:pt>
                <c:pt idx="7572">
                  <c:v>14.59375</c:v>
                </c:pt>
                <c:pt idx="7573">
                  <c:v>14.75</c:v>
                </c:pt>
                <c:pt idx="7574">
                  <c:v>14.65625</c:v>
                </c:pt>
                <c:pt idx="7575">
                  <c:v>14.65625</c:v>
                </c:pt>
                <c:pt idx="7576">
                  <c:v>14.625</c:v>
                </c:pt>
                <c:pt idx="7577">
                  <c:v>14.625</c:v>
                </c:pt>
                <c:pt idx="7578">
                  <c:v>14.75</c:v>
                </c:pt>
                <c:pt idx="7579">
                  <c:v>14.625</c:v>
                </c:pt>
                <c:pt idx="7580">
                  <c:v>14.625</c:v>
                </c:pt>
                <c:pt idx="7581">
                  <c:v>14.46875</c:v>
                </c:pt>
                <c:pt idx="7582">
                  <c:v>14.28125</c:v>
                </c:pt>
                <c:pt idx="7583">
                  <c:v>14.28125</c:v>
                </c:pt>
                <c:pt idx="7584">
                  <c:v>14.40625</c:v>
                </c:pt>
                <c:pt idx="7585">
                  <c:v>14.28125</c:v>
                </c:pt>
                <c:pt idx="7586">
                  <c:v>14.3125</c:v>
                </c:pt>
                <c:pt idx="7587">
                  <c:v>14.28125</c:v>
                </c:pt>
                <c:pt idx="7588">
                  <c:v>14.375</c:v>
                </c:pt>
                <c:pt idx="7589">
                  <c:v>14.34375</c:v>
                </c:pt>
                <c:pt idx="7590">
                  <c:v>14.5</c:v>
                </c:pt>
                <c:pt idx="7591">
                  <c:v>14.34375</c:v>
                </c:pt>
                <c:pt idx="7592">
                  <c:v>14.34375</c:v>
                </c:pt>
                <c:pt idx="7593">
                  <c:v>14.46875</c:v>
                </c:pt>
                <c:pt idx="7594">
                  <c:v>14.65625</c:v>
                </c:pt>
                <c:pt idx="7595">
                  <c:v>14.625</c:v>
                </c:pt>
                <c:pt idx="7596">
                  <c:v>14.6875</c:v>
                </c:pt>
                <c:pt idx="7597">
                  <c:v>14.6875</c:v>
                </c:pt>
                <c:pt idx="7598">
                  <c:v>14.75</c:v>
                </c:pt>
                <c:pt idx="7599">
                  <c:v>14.46875</c:v>
                </c:pt>
                <c:pt idx="7600">
                  <c:v>14.34375</c:v>
                </c:pt>
                <c:pt idx="7601">
                  <c:v>14.375</c:v>
                </c:pt>
                <c:pt idx="7602">
                  <c:v>14.3125</c:v>
                </c:pt>
                <c:pt idx="7603">
                  <c:v>14.34375</c:v>
                </c:pt>
                <c:pt idx="7604">
                  <c:v>14.25</c:v>
                </c:pt>
                <c:pt idx="7605">
                  <c:v>14.125</c:v>
                </c:pt>
                <c:pt idx="7606">
                  <c:v>13.96875</c:v>
                </c:pt>
                <c:pt idx="7607">
                  <c:v>14</c:v>
                </c:pt>
                <c:pt idx="7608">
                  <c:v>13.96875</c:v>
                </c:pt>
                <c:pt idx="7609">
                  <c:v>13.96875</c:v>
                </c:pt>
                <c:pt idx="7610">
                  <c:v>13.96875</c:v>
                </c:pt>
                <c:pt idx="7611">
                  <c:v>13.78125</c:v>
                </c:pt>
                <c:pt idx="7612">
                  <c:v>13.71875</c:v>
                </c:pt>
                <c:pt idx="7613">
                  <c:v>13.71875</c:v>
                </c:pt>
                <c:pt idx="7614">
                  <c:v>13.8125</c:v>
                </c:pt>
                <c:pt idx="7615">
                  <c:v>13.6875</c:v>
                </c:pt>
                <c:pt idx="7616">
                  <c:v>13.6875</c:v>
                </c:pt>
                <c:pt idx="7617">
                  <c:v>13.65625</c:v>
                </c:pt>
                <c:pt idx="7618">
                  <c:v>13.75</c:v>
                </c:pt>
                <c:pt idx="7619">
                  <c:v>13.78125</c:v>
                </c:pt>
                <c:pt idx="7620">
                  <c:v>13.75</c:v>
                </c:pt>
                <c:pt idx="7621">
                  <c:v>13.875</c:v>
                </c:pt>
                <c:pt idx="7622">
                  <c:v>13.78125</c:v>
                </c:pt>
                <c:pt idx="7623">
                  <c:v>13.71875</c:v>
                </c:pt>
                <c:pt idx="7624">
                  <c:v>13.78125</c:v>
                </c:pt>
                <c:pt idx="7625">
                  <c:v>13.5625</c:v>
                </c:pt>
                <c:pt idx="7626">
                  <c:v>13.46875</c:v>
                </c:pt>
                <c:pt idx="7627">
                  <c:v>13.84375</c:v>
                </c:pt>
                <c:pt idx="7628">
                  <c:v>13.53125</c:v>
                </c:pt>
                <c:pt idx="7629">
                  <c:v>13.40625</c:v>
                </c:pt>
                <c:pt idx="7630">
                  <c:v>13.4375</c:v>
                </c:pt>
                <c:pt idx="7631">
                  <c:v>13.5625</c:v>
                </c:pt>
                <c:pt idx="7632">
                  <c:v>13.375</c:v>
                </c:pt>
                <c:pt idx="7633">
                  <c:v>13.25</c:v>
                </c:pt>
                <c:pt idx="7634">
                  <c:v>13.28125</c:v>
                </c:pt>
                <c:pt idx="7635">
                  <c:v>13.46875</c:v>
                </c:pt>
                <c:pt idx="7636">
                  <c:v>13.53125</c:v>
                </c:pt>
                <c:pt idx="7637">
                  <c:v>13.625</c:v>
                </c:pt>
                <c:pt idx="7638">
                  <c:v>13.5625</c:v>
                </c:pt>
                <c:pt idx="7639">
                  <c:v>13.5</c:v>
                </c:pt>
                <c:pt idx="7640">
                  <c:v>13.6875</c:v>
                </c:pt>
                <c:pt idx="7641">
                  <c:v>13.71875</c:v>
                </c:pt>
                <c:pt idx="7642">
                  <c:v>13.53125</c:v>
                </c:pt>
                <c:pt idx="7643">
                  <c:v>13.46875</c:v>
                </c:pt>
                <c:pt idx="7644">
                  <c:v>13.375</c:v>
                </c:pt>
                <c:pt idx="7645">
                  <c:v>13.53125</c:v>
                </c:pt>
                <c:pt idx="7646">
                  <c:v>13.53125</c:v>
                </c:pt>
                <c:pt idx="7647">
                  <c:v>13.5625</c:v>
                </c:pt>
                <c:pt idx="7648">
                  <c:v>13.78125</c:v>
                </c:pt>
                <c:pt idx="7649">
                  <c:v>13.625</c:v>
                </c:pt>
                <c:pt idx="7650">
                  <c:v>13.3125</c:v>
                </c:pt>
                <c:pt idx="7651">
                  <c:v>13.3125</c:v>
                </c:pt>
                <c:pt idx="7652">
                  <c:v>13.25</c:v>
                </c:pt>
                <c:pt idx="7653">
                  <c:v>13.34375</c:v>
                </c:pt>
                <c:pt idx="7654">
                  <c:v>12.96875</c:v>
                </c:pt>
                <c:pt idx="7655">
                  <c:v>12.9375</c:v>
                </c:pt>
                <c:pt idx="7656">
                  <c:v>13.09375</c:v>
                </c:pt>
                <c:pt idx="7657">
                  <c:v>13.03125</c:v>
                </c:pt>
                <c:pt idx="7658">
                  <c:v>13.25</c:v>
                </c:pt>
                <c:pt idx="7659">
                  <c:v>13.46875</c:v>
                </c:pt>
                <c:pt idx="7660">
                  <c:v>13.25</c:v>
                </c:pt>
                <c:pt idx="7661">
                  <c:v>12.9375</c:v>
                </c:pt>
                <c:pt idx="7662">
                  <c:v>13.03125</c:v>
                </c:pt>
                <c:pt idx="7663">
                  <c:v>13.21875</c:v>
                </c:pt>
                <c:pt idx="7664">
                  <c:v>13.3125</c:v>
                </c:pt>
                <c:pt idx="7665">
                  <c:v>13.21875</c:v>
                </c:pt>
                <c:pt idx="7666">
                  <c:v>13</c:v>
                </c:pt>
                <c:pt idx="7667">
                  <c:v>12.9375</c:v>
                </c:pt>
                <c:pt idx="7668">
                  <c:v>12.96875</c:v>
                </c:pt>
                <c:pt idx="7669">
                  <c:v>13</c:v>
                </c:pt>
                <c:pt idx="7670">
                  <c:v>12.96875</c:v>
                </c:pt>
                <c:pt idx="7671">
                  <c:v>12.875</c:v>
                </c:pt>
                <c:pt idx="7672">
                  <c:v>13.0625</c:v>
                </c:pt>
                <c:pt idx="7673">
                  <c:v>13.03125</c:v>
                </c:pt>
                <c:pt idx="7674">
                  <c:v>12.96875</c:v>
                </c:pt>
                <c:pt idx="7675">
                  <c:v>12.96875</c:v>
                </c:pt>
                <c:pt idx="7676">
                  <c:v>12.9375</c:v>
                </c:pt>
                <c:pt idx="7677">
                  <c:v>13.15625</c:v>
                </c:pt>
                <c:pt idx="7678">
                  <c:v>13.09375</c:v>
                </c:pt>
                <c:pt idx="7679">
                  <c:v>13.15625</c:v>
                </c:pt>
                <c:pt idx="7680">
                  <c:v>13.21875</c:v>
                </c:pt>
                <c:pt idx="7681">
                  <c:v>13.625</c:v>
                </c:pt>
                <c:pt idx="7682">
                  <c:v>13.8125</c:v>
                </c:pt>
                <c:pt idx="7683">
                  <c:v>13.65625</c:v>
                </c:pt>
                <c:pt idx="7684">
                  <c:v>13.375</c:v>
                </c:pt>
                <c:pt idx="7685">
                  <c:v>13.21875</c:v>
                </c:pt>
                <c:pt idx="7686">
                  <c:v>13.21875</c:v>
                </c:pt>
                <c:pt idx="7687">
                  <c:v>12.84375</c:v>
                </c:pt>
                <c:pt idx="7688">
                  <c:v>12.90625</c:v>
                </c:pt>
                <c:pt idx="7689">
                  <c:v>13.21875</c:v>
                </c:pt>
                <c:pt idx="7690">
                  <c:v>12.90625</c:v>
                </c:pt>
                <c:pt idx="7691">
                  <c:v>13</c:v>
                </c:pt>
                <c:pt idx="7692">
                  <c:v>13.25</c:v>
                </c:pt>
                <c:pt idx="7693">
                  <c:v>13.3125</c:v>
                </c:pt>
                <c:pt idx="7694">
                  <c:v>13.25</c:v>
                </c:pt>
                <c:pt idx="7695">
                  <c:v>13.3125</c:v>
                </c:pt>
                <c:pt idx="7696">
                  <c:v>13.34375</c:v>
                </c:pt>
                <c:pt idx="7697">
                  <c:v>13.375</c:v>
                </c:pt>
                <c:pt idx="7698">
                  <c:v>13.28125</c:v>
                </c:pt>
                <c:pt idx="7699">
                  <c:v>13.15625</c:v>
                </c:pt>
                <c:pt idx="7700">
                  <c:v>13.3125</c:v>
                </c:pt>
                <c:pt idx="7701">
                  <c:v>13.28125</c:v>
                </c:pt>
                <c:pt idx="7702">
                  <c:v>13.3125</c:v>
                </c:pt>
                <c:pt idx="7703">
                  <c:v>13.4375</c:v>
                </c:pt>
                <c:pt idx="7704">
                  <c:v>13.28125</c:v>
                </c:pt>
                <c:pt idx="7705">
                  <c:v>13.09375</c:v>
                </c:pt>
                <c:pt idx="7706">
                  <c:v>13.21875</c:v>
                </c:pt>
                <c:pt idx="7707">
                  <c:v>13.09375</c:v>
                </c:pt>
                <c:pt idx="7708">
                  <c:v>13.1875</c:v>
                </c:pt>
                <c:pt idx="7709">
                  <c:v>13.15625</c:v>
                </c:pt>
                <c:pt idx="7710">
                  <c:v>13.21875</c:v>
                </c:pt>
                <c:pt idx="7711">
                  <c:v>13.3125</c:v>
                </c:pt>
                <c:pt idx="7712">
                  <c:v>13</c:v>
                </c:pt>
                <c:pt idx="7713">
                  <c:v>13.3125</c:v>
                </c:pt>
                <c:pt idx="7714">
                  <c:v>13.5</c:v>
                </c:pt>
                <c:pt idx="7715">
                  <c:v>13.5</c:v>
                </c:pt>
                <c:pt idx="7716">
                  <c:v>13.6875</c:v>
                </c:pt>
                <c:pt idx="7717">
                  <c:v>13.46875</c:v>
                </c:pt>
                <c:pt idx="7718">
                  <c:v>12.875</c:v>
                </c:pt>
                <c:pt idx="7719">
                  <c:v>12.9375</c:v>
                </c:pt>
                <c:pt idx="7720">
                  <c:v>13.03125</c:v>
                </c:pt>
                <c:pt idx="7721">
                  <c:v>13.3125</c:v>
                </c:pt>
                <c:pt idx="7722">
                  <c:v>13.03125</c:v>
                </c:pt>
                <c:pt idx="7723">
                  <c:v>12.84375</c:v>
                </c:pt>
                <c:pt idx="7724">
                  <c:v>13.34375</c:v>
                </c:pt>
                <c:pt idx="7725">
                  <c:v>13.53125</c:v>
                </c:pt>
                <c:pt idx="7726">
                  <c:v>13.53125</c:v>
                </c:pt>
                <c:pt idx="7727">
                  <c:v>13.59375</c:v>
                </c:pt>
                <c:pt idx="7728">
                  <c:v>13.65625</c:v>
                </c:pt>
                <c:pt idx="7729">
                  <c:v>13.625</c:v>
                </c:pt>
                <c:pt idx="7730">
                  <c:v>13.6875</c:v>
                </c:pt>
                <c:pt idx="7731">
                  <c:v>13.84375</c:v>
                </c:pt>
                <c:pt idx="7732">
                  <c:v>13.875</c:v>
                </c:pt>
                <c:pt idx="7733">
                  <c:v>13.6875</c:v>
                </c:pt>
                <c:pt idx="7734">
                  <c:v>13.46875</c:v>
                </c:pt>
                <c:pt idx="7735">
                  <c:v>13.59375</c:v>
                </c:pt>
                <c:pt idx="7736">
                  <c:v>13.71875</c:v>
                </c:pt>
                <c:pt idx="7737">
                  <c:v>13.84375</c:v>
                </c:pt>
                <c:pt idx="7738">
                  <c:v>13.96875</c:v>
                </c:pt>
                <c:pt idx="7739">
                  <c:v>14.15625</c:v>
                </c:pt>
                <c:pt idx="7740">
                  <c:v>13.875</c:v>
                </c:pt>
                <c:pt idx="7741">
                  <c:v>14.125</c:v>
                </c:pt>
                <c:pt idx="7742">
                  <c:v>13.625</c:v>
                </c:pt>
                <c:pt idx="7743">
                  <c:v>13.9375</c:v>
                </c:pt>
                <c:pt idx="7744">
                  <c:v>14.28125</c:v>
                </c:pt>
                <c:pt idx="7745">
                  <c:v>14.5</c:v>
                </c:pt>
                <c:pt idx="7746">
                  <c:v>14.65625</c:v>
                </c:pt>
                <c:pt idx="7747">
                  <c:v>14.75</c:v>
                </c:pt>
                <c:pt idx="7748">
                  <c:v>14.46875</c:v>
                </c:pt>
                <c:pt idx="7749">
                  <c:v>14.15625</c:v>
                </c:pt>
                <c:pt idx="7750">
                  <c:v>14.25</c:v>
                </c:pt>
                <c:pt idx="7751">
                  <c:v>14.25</c:v>
                </c:pt>
                <c:pt idx="7752">
                  <c:v>14.125</c:v>
                </c:pt>
                <c:pt idx="7753">
                  <c:v>14.1875</c:v>
                </c:pt>
                <c:pt idx="7754">
                  <c:v>14.4375</c:v>
                </c:pt>
                <c:pt idx="7755">
                  <c:v>14.78125</c:v>
                </c:pt>
                <c:pt idx="7756">
                  <c:v>14.71875</c:v>
                </c:pt>
                <c:pt idx="7757">
                  <c:v>14.6875</c:v>
                </c:pt>
                <c:pt idx="7758">
                  <c:v>14.125</c:v>
                </c:pt>
                <c:pt idx="7759">
                  <c:v>13.90625</c:v>
                </c:pt>
                <c:pt idx="7760">
                  <c:v>13.59375</c:v>
                </c:pt>
                <c:pt idx="7761">
                  <c:v>13.8125</c:v>
                </c:pt>
                <c:pt idx="7762">
                  <c:v>13.34375</c:v>
                </c:pt>
                <c:pt idx="7763">
                  <c:v>13.15625</c:v>
                </c:pt>
                <c:pt idx="7764">
                  <c:v>13.28125</c:v>
                </c:pt>
                <c:pt idx="7765">
                  <c:v>13.3125</c:v>
                </c:pt>
                <c:pt idx="7766">
                  <c:v>13.28125</c:v>
                </c:pt>
                <c:pt idx="7767">
                  <c:v>13.15625</c:v>
                </c:pt>
                <c:pt idx="7768">
                  <c:v>12.9375</c:v>
                </c:pt>
                <c:pt idx="7769">
                  <c:v>12.875</c:v>
                </c:pt>
                <c:pt idx="7770">
                  <c:v>12.9375</c:v>
                </c:pt>
                <c:pt idx="7771">
                  <c:v>12.875</c:v>
                </c:pt>
                <c:pt idx="7772">
                  <c:v>12.96875</c:v>
                </c:pt>
                <c:pt idx="7773">
                  <c:v>12.71875</c:v>
                </c:pt>
                <c:pt idx="7774">
                  <c:v>12.59375</c:v>
                </c:pt>
                <c:pt idx="7775">
                  <c:v>12.5</c:v>
                </c:pt>
                <c:pt idx="7776">
                  <c:v>12.4375</c:v>
                </c:pt>
                <c:pt idx="7777">
                  <c:v>12.21875</c:v>
                </c:pt>
                <c:pt idx="7778">
                  <c:v>12.15625</c:v>
                </c:pt>
                <c:pt idx="7779">
                  <c:v>12.15625</c:v>
                </c:pt>
                <c:pt idx="7780">
                  <c:v>11.9375</c:v>
                </c:pt>
                <c:pt idx="7781">
                  <c:v>11.78125</c:v>
                </c:pt>
                <c:pt idx="7782">
                  <c:v>11.8125</c:v>
                </c:pt>
                <c:pt idx="7783">
                  <c:v>11.8125</c:v>
                </c:pt>
                <c:pt idx="7784">
                  <c:v>11.875</c:v>
                </c:pt>
                <c:pt idx="7785">
                  <c:v>12.03125</c:v>
                </c:pt>
                <c:pt idx="7786">
                  <c:v>11.84375</c:v>
                </c:pt>
                <c:pt idx="7787">
                  <c:v>12.65625</c:v>
                </c:pt>
                <c:pt idx="7788">
                  <c:v>12.625</c:v>
                </c:pt>
                <c:pt idx="7789">
                  <c:v>12.71875</c:v>
                </c:pt>
                <c:pt idx="7790">
                  <c:v>12.375</c:v>
                </c:pt>
                <c:pt idx="7791">
                  <c:v>12.25</c:v>
                </c:pt>
                <c:pt idx="7792">
                  <c:v>12.21875</c:v>
                </c:pt>
                <c:pt idx="7793">
                  <c:v>11.71875</c:v>
                </c:pt>
                <c:pt idx="7794">
                  <c:v>11.59375</c:v>
                </c:pt>
                <c:pt idx="7795">
                  <c:v>11.5625</c:v>
                </c:pt>
                <c:pt idx="7796">
                  <c:v>11.5</c:v>
                </c:pt>
                <c:pt idx="7797">
                  <c:v>11.5625</c:v>
                </c:pt>
                <c:pt idx="7798">
                  <c:v>11.78125</c:v>
                </c:pt>
                <c:pt idx="7799">
                  <c:v>11.875</c:v>
                </c:pt>
                <c:pt idx="7800">
                  <c:v>11.875</c:v>
                </c:pt>
                <c:pt idx="7801">
                  <c:v>11.5625</c:v>
                </c:pt>
                <c:pt idx="7802">
                  <c:v>11.5625</c:v>
                </c:pt>
                <c:pt idx="7803">
                  <c:v>11.59375</c:v>
                </c:pt>
                <c:pt idx="7804">
                  <c:v>11.75</c:v>
                </c:pt>
                <c:pt idx="7805">
                  <c:v>12.25</c:v>
                </c:pt>
                <c:pt idx="7806">
                  <c:v>12.28125</c:v>
                </c:pt>
                <c:pt idx="7807">
                  <c:v>12.125</c:v>
                </c:pt>
                <c:pt idx="7808">
                  <c:v>12.125</c:v>
                </c:pt>
                <c:pt idx="7809">
                  <c:v>12.09375</c:v>
                </c:pt>
                <c:pt idx="7810">
                  <c:v>11.9375</c:v>
                </c:pt>
                <c:pt idx="7811">
                  <c:v>11.75</c:v>
                </c:pt>
                <c:pt idx="7812">
                  <c:v>11.6875</c:v>
                </c:pt>
                <c:pt idx="7813">
                  <c:v>11.5</c:v>
                </c:pt>
                <c:pt idx="7814">
                  <c:v>11.75</c:v>
                </c:pt>
                <c:pt idx="7815">
                  <c:v>11.625</c:v>
                </c:pt>
                <c:pt idx="7816">
                  <c:v>11.59375</c:v>
                </c:pt>
                <c:pt idx="7817">
                  <c:v>11.8125</c:v>
                </c:pt>
                <c:pt idx="7818">
                  <c:v>11.9375</c:v>
                </c:pt>
                <c:pt idx="7819">
                  <c:v>11.96875</c:v>
                </c:pt>
                <c:pt idx="7820">
                  <c:v>11.9375</c:v>
                </c:pt>
                <c:pt idx="7821">
                  <c:v>11.9375</c:v>
                </c:pt>
                <c:pt idx="7822">
                  <c:v>11.875</c:v>
                </c:pt>
                <c:pt idx="7823">
                  <c:v>11.96875</c:v>
                </c:pt>
                <c:pt idx="7824">
                  <c:v>12.375</c:v>
                </c:pt>
                <c:pt idx="7825">
                  <c:v>12.3125</c:v>
                </c:pt>
                <c:pt idx="7826">
                  <c:v>12.40625</c:v>
                </c:pt>
                <c:pt idx="7827">
                  <c:v>12.40625</c:v>
                </c:pt>
                <c:pt idx="7828">
                  <c:v>12.40625</c:v>
                </c:pt>
                <c:pt idx="7829">
                  <c:v>12.4375</c:v>
                </c:pt>
                <c:pt idx="7830">
                  <c:v>12.4375</c:v>
                </c:pt>
                <c:pt idx="7831">
                  <c:v>12.3125</c:v>
                </c:pt>
                <c:pt idx="7832">
                  <c:v>12.40625</c:v>
                </c:pt>
                <c:pt idx="7833">
                  <c:v>12.34375</c:v>
                </c:pt>
                <c:pt idx="7834">
                  <c:v>12.34375</c:v>
                </c:pt>
                <c:pt idx="7835">
                  <c:v>12.40625</c:v>
                </c:pt>
                <c:pt idx="7836">
                  <c:v>12.5625</c:v>
                </c:pt>
                <c:pt idx="7837">
                  <c:v>12.625</c:v>
                </c:pt>
                <c:pt idx="7838">
                  <c:v>12.5</c:v>
                </c:pt>
                <c:pt idx="7839">
                  <c:v>12.4375</c:v>
                </c:pt>
                <c:pt idx="7840">
                  <c:v>12.65625</c:v>
                </c:pt>
                <c:pt idx="7841">
                  <c:v>12.4375</c:v>
                </c:pt>
                <c:pt idx="7842">
                  <c:v>12.53125</c:v>
                </c:pt>
                <c:pt idx="7843">
                  <c:v>12.53125</c:v>
                </c:pt>
                <c:pt idx="7844">
                  <c:v>12.375</c:v>
                </c:pt>
                <c:pt idx="7845">
                  <c:v>12.3125</c:v>
                </c:pt>
                <c:pt idx="7846">
                  <c:v>12.3125</c:v>
                </c:pt>
                <c:pt idx="7847">
                  <c:v>12.46875</c:v>
                </c:pt>
                <c:pt idx="7848">
                  <c:v>12.15625</c:v>
                </c:pt>
                <c:pt idx="7849">
                  <c:v>11.875</c:v>
                </c:pt>
                <c:pt idx="7850">
                  <c:v>12.09375</c:v>
                </c:pt>
                <c:pt idx="7851">
                  <c:v>12.4375</c:v>
                </c:pt>
                <c:pt idx="7852">
                  <c:v>12.875</c:v>
                </c:pt>
                <c:pt idx="7853">
                  <c:v>12.46875</c:v>
                </c:pt>
                <c:pt idx="7854">
                  <c:v>12.28125</c:v>
                </c:pt>
                <c:pt idx="7855">
                  <c:v>12.15625</c:v>
                </c:pt>
                <c:pt idx="7856">
                  <c:v>12.21875</c:v>
                </c:pt>
                <c:pt idx="7857">
                  <c:v>12.03125</c:v>
                </c:pt>
                <c:pt idx="7858">
                  <c:v>12.09375</c:v>
                </c:pt>
                <c:pt idx="7859">
                  <c:v>11.84375</c:v>
                </c:pt>
                <c:pt idx="7860">
                  <c:v>11.9375</c:v>
                </c:pt>
                <c:pt idx="7861">
                  <c:v>11.84375</c:v>
                </c:pt>
                <c:pt idx="7862">
                  <c:v>11.90625</c:v>
                </c:pt>
                <c:pt idx="7863">
                  <c:v>11.8125</c:v>
                </c:pt>
                <c:pt idx="7864">
                  <c:v>11.6875</c:v>
                </c:pt>
                <c:pt idx="7865">
                  <c:v>11.5625</c:v>
                </c:pt>
                <c:pt idx="7866">
                  <c:v>11.5625</c:v>
                </c:pt>
                <c:pt idx="7867">
                  <c:v>11.34375</c:v>
                </c:pt>
                <c:pt idx="7868">
                  <c:v>11.5</c:v>
                </c:pt>
                <c:pt idx="7869">
                  <c:v>11.59375</c:v>
                </c:pt>
                <c:pt idx="7870">
                  <c:v>11.6875</c:v>
                </c:pt>
                <c:pt idx="7871">
                  <c:v>11.6875</c:v>
                </c:pt>
                <c:pt idx="7872">
                  <c:v>11.59375</c:v>
                </c:pt>
                <c:pt idx="7873">
                  <c:v>11.6875</c:v>
                </c:pt>
                <c:pt idx="7874">
                  <c:v>11.78125</c:v>
                </c:pt>
                <c:pt idx="7875">
                  <c:v>11.625</c:v>
                </c:pt>
                <c:pt idx="7876">
                  <c:v>11.4375</c:v>
                </c:pt>
                <c:pt idx="7877">
                  <c:v>11.15625</c:v>
                </c:pt>
                <c:pt idx="7878">
                  <c:v>11.15625</c:v>
                </c:pt>
                <c:pt idx="7879">
                  <c:v>11.3125</c:v>
                </c:pt>
                <c:pt idx="7880">
                  <c:v>10.9375</c:v>
                </c:pt>
                <c:pt idx="7881">
                  <c:v>10.84375</c:v>
                </c:pt>
                <c:pt idx="7882">
                  <c:v>10.90625</c:v>
                </c:pt>
                <c:pt idx="7883">
                  <c:v>10.90625</c:v>
                </c:pt>
                <c:pt idx="7884">
                  <c:v>10.6875</c:v>
                </c:pt>
                <c:pt idx="7885">
                  <c:v>10.84375</c:v>
                </c:pt>
                <c:pt idx="7886">
                  <c:v>10.84375</c:v>
                </c:pt>
                <c:pt idx="7887">
                  <c:v>10.5625</c:v>
                </c:pt>
                <c:pt idx="7888">
                  <c:v>10.5625</c:v>
                </c:pt>
                <c:pt idx="7889">
                  <c:v>10.84375</c:v>
                </c:pt>
                <c:pt idx="7890">
                  <c:v>10.75</c:v>
                </c:pt>
                <c:pt idx="7891">
                  <c:v>10.59375</c:v>
                </c:pt>
                <c:pt idx="7892">
                  <c:v>10.625</c:v>
                </c:pt>
                <c:pt idx="7893">
                  <c:v>10.6875</c:v>
                </c:pt>
                <c:pt idx="7894">
                  <c:v>10.84375</c:v>
                </c:pt>
                <c:pt idx="7895">
                  <c:v>10.625</c:v>
                </c:pt>
                <c:pt idx="7896">
                  <c:v>10.625</c:v>
                </c:pt>
                <c:pt idx="7897">
                  <c:v>10.78125</c:v>
                </c:pt>
                <c:pt idx="7898">
                  <c:v>10.53125</c:v>
                </c:pt>
                <c:pt idx="7899">
                  <c:v>10.40625</c:v>
                </c:pt>
                <c:pt idx="7900">
                  <c:v>10.46875</c:v>
                </c:pt>
                <c:pt idx="7901">
                  <c:v>10.34375</c:v>
                </c:pt>
                <c:pt idx="7902">
                  <c:v>10.5</c:v>
                </c:pt>
                <c:pt idx="7903">
                  <c:v>10.5625</c:v>
                </c:pt>
                <c:pt idx="7904">
                  <c:v>10.71875</c:v>
                </c:pt>
                <c:pt idx="7905">
                  <c:v>10.5625</c:v>
                </c:pt>
                <c:pt idx="7906">
                  <c:v>10.375</c:v>
                </c:pt>
                <c:pt idx="7907">
                  <c:v>10.53125</c:v>
                </c:pt>
                <c:pt idx="7908">
                  <c:v>10.34375</c:v>
                </c:pt>
                <c:pt idx="7909">
                  <c:v>10.1875</c:v>
                </c:pt>
                <c:pt idx="7910">
                  <c:v>10.40625</c:v>
                </c:pt>
                <c:pt idx="7911">
                  <c:v>10.34375</c:v>
                </c:pt>
                <c:pt idx="7912">
                  <c:v>10.09375</c:v>
                </c:pt>
                <c:pt idx="7913">
                  <c:v>10.15625</c:v>
                </c:pt>
                <c:pt idx="7914">
                  <c:v>10.21875</c:v>
                </c:pt>
                <c:pt idx="7915">
                  <c:v>10.125</c:v>
                </c:pt>
                <c:pt idx="7916">
                  <c:v>10.125</c:v>
                </c:pt>
                <c:pt idx="7917">
                  <c:v>10.21875</c:v>
                </c:pt>
                <c:pt idx="7918">
                  <c:v>10</c:v>
                </c:pt>
                <c:pt idx="7919">
                  <c:v>10.5</c:v>
                </c:pt>
                <c:pt idx="7920">
                  <c:v>10</c:v>
                </c:pt>
                <c:pt idx="7921">
                  <c:v>10.1875</c:v>
                </c:pt>
                <c:pt idx="7922">
                  <c:v>10.28125</c:v>
                </c:pt>
                <c:pt idx="7923">
                  <c:v>10.34375</c:v>
                </c:pt>
                <c:pt idx="7924">
                  <c:v>10.34375</c:v>
                </c:pt>
                <c:pt idx="7925">
                  <c:v>10.28125</c:v>
                </c:pt>
                <c:pt idx="7926">
                  <c:v>10.125</c:v>
                </c:pt>
                <c:pt idx="7927">
                  <c:v>10.125</c:v>
                </c:pt>
                <c:pt idx="7928">
                  <c:v>10.34375</c:v>
                </c:pt>
                <c:pt idx="7929">
                  <c:v>10.4375</c:v>
                </c:pt>
                <c:pt idx="7930">
                  <c:v>10.65625</c:v>
                </c:pt>
                <c:pt idx="7931">
                  <c:v>10.46875</c:v>
                </c:pt>
                <c:pt idx="7932">
                  <c:v>10.5625</c:v>
                </c:pt>
                <c:pt idx="7933">
                  <c:v>10.5</c:v>
                </c:pt>
                <c:pt idx="7934">
                  <c:v>10.71875</c:v>
                </c:pt>
                <c:pt idx="7935">
                  <c:v>10.9375</c:v>
                </c:pt>
                <c:pt idx="7936">
                  <c:v>10.96875</c:v>
                </c:pt>
                <c:pt idx="7937">
                  <c:v>11.0625</c:v>
                </c:pt>
                <c:pt idx="7938">
                  <c:v>10.90625</c:v>
                </c:pt>
                <c:pt idx="7939">
                  <c:v>10.65625</c:v>
                </c:pt>
                <c:pt idx="7940">
                  <c:v>10.3125</c:v>
                </c:pt>
                <c:pt idx="7941">
                  <c:v>10.375</c:v>
                </c:pt>
                <c:pt idx="7942">
                  <c:v>10.53125</c:v>
                </c:pt>
                <c:pt idx="7943">
                  <c:v>10.15625</c:v>
                </c:pt>
                <c:pt idx="7944">
                  <c:v>10.28125</c:v>
                </c:pt>
                <c:pt idx="7945">
                  <c:v>10.1875</c:v>
                </c:pt>
                <c:pt idx="7946">
                  <c:v>10</c:v>
                </c:pt>
                <c:pt idx="7947">
                  <c:v>9.6875</c:v>
                </c:pt>
                <c:pt idx="7948">
                  <c:v>9.6875</c:v>
                </c:pt>
                <c:pt idx="7949">
                  <c:v>9.78125</c:v>
                </c:pt>
                <c:pt idx="7950">
                  <c:v>9.9375</c:v>
                </c:pt>
                <c:pt idx="7951">
                  <c:v>9.4375</c:v>
                </c:pt>
                <c:pt idx="7952">
                  <c:v>9.28125</c:v>
                </c:pt>
                <c:pt idx="7953">
                  <c:v>9.3125</c:v>
                </c:pt>
                <c:pt idx="7954">
                  <c:v>9.28125</c:v>
                </c:pt>
                <c:pt idx="7955">
                  <c:v>9.1875</c:v>
                </c:pt>
                <c:pt idx="7956">
                  <c:v>9.3125</c:v>
                </c:pt>
                <c:pt idx="7957">
                  <c:v>9.25</c:v>
                </c:pt>
                <c:pt idx="7958">
                  <c:v>9.09375</c:v>
                </c:pt>
                <c:pt idx="7959">
                  <c:v>9.21875</c:v>
                </c:pt>
                <c:pt idx="7960">
                  <c:v>9.0625</c:v>
                </c:pt>
                <c:pt idx="7961">
                  <c:v>9.125</c:v>
                </c:pt>
                <c:pt idx="7962">
                  <c:v>9.0625</c:v>
                </c:pt>
                <c:pt idx="7963">
                  <c:v>9.15625</c:v>
                </c:pt>
                <c:pt idx="7964">
                  <c:v>9.125</c:v>
                </c:pt>
                <c:pt idx="7965">
                  <c:v>9.25</c:v>
                </c:pt>
                <c:pt idx="7966">
                  <c:v>8.96875</c:v>
                </c:pt>
                <c:pt idx="7967">
                  <c:v>9.03125</c:v>
                </c:pt>
                <c:pt idx="7968">
                  <c:v>8.84375</c:v>
                </c:pt>
                <c:pt idx="7969">
                  <c:v>9.15625</c:v>
                </c:pt>
                <c:pt idx="7970">
                  <c:v>9.25</c:v>
                </c:pt>
                <c:pt idx="7971">
                  <c:v>9.46875</c:v>
                </c:pt>
                <c:pt idx="7972">
                  <c:v>9.3125</c:v>
                </c:pt>
                <c:pt idx="7973">
                  <c:v>9</c:v>
                </c:pt>
                <c:pt idx="7974">
                  <c:v>8.96875</c:v>
                </c:pt>
                <c:pt idx="7975">
                  <c:v>9.1875</c:v>
                </c:pt>
                <c:pt idx="7976">
                  <c:v>9.28125</c:v>
                </c:pt>
                <c:pt idx="7977">
                  <c:v>9.03125</c:v>
                </c:pt>
                <c:pt idx="7978">
                  <c:v>9.25</c:v>
                </c:pt>
                <c:pt idx="7979">
                  <c:v>8.96875</c:v>
                </c:pt>
                <c:pt idx="7980">
                  <c:v>9.21875</c:v>
                </c:pt>
                <c:pt idx="7981">
                  <c:v>8.90625</c:v>
                </c:pt>
                <c:pt idx="7982">
                  <c:v>9</c:v>
                </c:pt>
                <c:pt idx="7983">
                  <c:v>8.84375</c:v>
                </c:pt>
                <c:pt idx="7984">
                  <c:v>8.5625</c:v>
                </c:pt>
                <c:pt idx="7985">
                  <c:v>8.46875</c:v>
                </c:pt>
                <c:pt idx="7986">
                  <c:v>8.375</c:v>
                </c:pt>
                <c:pt idx="7987">
                  <c:v>8.25</c:v>
                </c:pt>
                <c:pt idx="7988">
                  <c:v>8.15625</c:v>
                </c:pt>
                <c:pt idx="7989">
                  <c:v>8</c:v>
                </c:pt>
                <c:pt idx="7990">
                  <c:v>7.9375</c:v>
                </c:pt>
                <c:pt idx="7991">
                  <c:v>7.875</c:v>
                </c:pt>
                <c:pt idx="7992">
                  <c:v>7.90625</c:v>
                </c:pt>
                <c:pt idx="7993">
                  <c:v>7.6875</c:v>
                </c:pt>
                <c:pt idx="7994">
                  <c:v>7.78125</c:v>
                </c:pt>
                <c:pt idx="7995">
                  <c:v>7.875</c:v>
                </c:pt>
                <c:pt idx="7996">
                  <c:v>8.0625</c:v>
                </c:pt>
                <c:pt idx="7997">
                  <c:v>7.96875</c:v>
                </c:pt>
                <c:pt idx="7998">
                  <c:v>7.46875</c:v>
                </c:pt>
                <c:pt idx="7999">
                  <c:v>7.28125</c:v>
                </c:pt>
                <c:pt idx="8000">
                  <c:v>7.28125</c:v>
                </c:pt>
                <c:pt idx="8001">
                  <c:v>7.4375</c:v>
                </c:pt>
                <c:pt idx="8002">
                  <c:v>7.25</c:v>
                </c:pt>
                <c:pt idx="8003">
                  <c:v>7.125</c:v>
                </c:pt>
                <c:pt idx="8004">
                  <c:v>7.28125</c:v>
                </c:pt>
                <c:pt idx="8005">
                  <c:v>7.25</c:v>
                </c:pt>
                <c:pt idx="8006">
                  <c:v>7.40625</c:v>
                </c:pt>
                <c:pt idx="8007">
                  <c:v>7.5</c:v>
                </c:pt>
                <c:pt idx="8008">
                  <c:v>7.5</c:v>
                </c:pt>
                <c:pt idx="8009">
                  <c:v>7.5625</c:v>
                </c:pt>
                <c:pt idx="8010">
                  <c:v>7.5625</c:v>
                </c:pt>
                <c:pt idx="8011">
                  <c:v>7.625</c:v>
                </c:pt>
                <c:pt idx="8012">
                  <c:v>7.71875</c:v>
                </c:pt>
                <c:pt idx="8013">
                  <c:v>7.875</c:v>
                </c:pt>
                <c:pt idx="8014">
                  <c:v>7.9375</c:v>
                </c:pt>
                <c:pt idx="8015">
                  <c:v>7.71875</c:v>
                </c:pt>
                <c:pt idx="8016">
                  <c:v>7.71875</c:v>
                </c:pt>
                <c:pt idx="8017">
                  <c:v>7.75</c:v>
                </c:pt>
                <c:pt idx="8018">
                  <c:v>7.53125</c:v>
                </c:pt>
                <c:pt idx="8019">
                  <c:v>7.5625</c:v>
                </c:pt>
                <c:pt idx="8020">
                  <c:v>7.625</c:v>
                </c:pt>
                <c:pt idx="8021">
                  <c:v>7.6875</c:v>
                </c:pt>
                <c:pt idx="8022">
                  <c:v>7.5625</c:v>
                </c:pt>
                <c:pt idx="8023">
                  <c:v>7.75</c:v>
                </c:pt>
                <c:pt idx="8024">
                  <c:v>7.84375</c:v>
                </c:pt>
                <c:pt idx="8025">
                  <c:v>8.03125</c:v>
                </c:pt>
                <c:pt idx="8026">
                  <c:v>7.9375</c:v>
                </c:pt>
                <c:pt idx="8027">
                  <c:v>7.84375</c:v>
                </c:pt>
                <c:pt idx="8028">
                  <c:v>7.71875</c:v>
                </c:pt>
                <c:pt idx="8029">
                  <c:v>7.53125</c:v>
                </c:pt>
                <c:pt idx="8030">
                  <c:v>7.375</c:v>
                </c:pt>
                <c:pt idx="8031">
                  <c:v>7.40625</c:v>
                </c:pt>
                <c:pt idx="8032">
                  <c:v>7.34375</c:v>
                </c:pt>
                <c:pt idx="8033">
                  <c:v>7.375</c:v>
                </c:pt>
                <c:pt idx="8034">
                  <c:v>7.40625</c:v>
                </c:pt>
                <c:pt idx="8035">
                  <c:v>7.40625</c:v>
                </c:pt>
                <c:pt idx="8036">
                  <c:v>7.4375</c:v>
                </c:pt>
                <c:pt idx="8037">
                  <c:v>7.4375</c:v>
                </c:pt>
                <c:pt idx="8038">
                  <c:v>7.3125</c:v>
                </c:pt>
                <c:pt idx="8039">
                  <c:v>7.15625</c:v>
                </c:pt>
                <c:pt idx="8040">
                  <c:v>7.34375</c:v>
                </c:pt>
                <c:pt idx="8041">
                  <c:v>7.3125</c:v>
                </c:pt>
                <c:pt idx="8042">
                  <c:v>7.21875</c:v>
                </c:pt>
                <c:pt idx="8043">
                  <c:v>7.03125</c:v>
                </c:pt>
                <c:pt idx="8044">
                  <c:v>6.875</c:v>
                </c:pt>
                <c:pt idx="8045">
                  <c:v>6.65625</c:v>
                </c:pt>
                <c:pt idx="8046">
                  <c:v>6.9375</c:v>
                </c:pt>
                <c:pt idx="8047">
                  <c:v>7.09375</c:v>
                </c:pt>
                <c:pt idx="8048">
                  <c:v>6.9375</c:v>
                </c:pt>
                <c:pt idx="8049">
                  <c:v>6.75</c:v>
                </c:pt>
                <c:pt idx="8050">
                  <c:v>6.6875</c:v>
                </c:pt>
                <c:pt idx="8051">
                  <c:v>6.625</c:v>
                </c:pt>
                <c:pt idx="8052">
                  <c:v>6.625</c:v>
                </c:pt>
                <c:pt idx="8053">
                  <c:v>6.5625</c:v>
                </c:pt>
                <c:pt idx="8054">
                  <c:v>6.71875</c:v>
                </c:pt>
                <c:pt idx="8055">
                  <c:v>7.0625</c:v>
                </c:pt>
                <c:pt idx="8056">
                  <c:v>7.1875</c:v>
                </c:pt>
                <c:pt idx="8057">
                  <c:v>7.25</c:v>
                </c:pt>
                <c:pt idx="8058">
                  <c:v>6.9375</c:v>
                </c:pt>
                <c:pt idx="8059">
                  <c:v>6.59375</c:v>
                </c:pt>
                <c:pt idx="8060">
                  <c:v>6.25</c:v>
                </c:pt>
                <c:pt idx="8061">
                  <c:v>6.375</c:v>
                </c:pt>
                <c:pt idx="8062">
                  <c:v>6.46875</c:v>
                </c:pt>
                <c:pt idx="8063">
                  <c:v>6.5</c:v>
                </c:pt>
                <c:pt idx="8064">
                  <c:v>6.34375</c:v>
                </c:pt>
                <c:pt idx="8065">
                  <c:v>6.28125</c:v>
                </c:pt>
                <c:pt idx="8066">
                  <c:v>6.53125</c:v>
                </c:pt>
                <c:pt idx="8067">
                  <c:v>6.71875</c:v>
                </c:pt>
                <c:pt idx="8068">
                  <c:v>6.6875</c:v>
                </c:pt>
                <c:pt idx="8069">
                  <c:v>6.875</c:v>
                </c:pt>
                <c:pt idx="8070">
                  <c:v>6.9375</c:v>
                </c:pt>
                <c:pt idx="8071">
                  <c:v>7.375</c:v>
                </c:pt>
                <c:pt idx="8072">
                  <c:v>7.25</c:v>
                </c:pt>
                <c:pt idx="8073">
                  <c:v>6.8125</c:v>
                </c:pt>
                <c:pt idx="8074">
                  <c:v>6.59375</c:v>
                </c:pt>
                <c:pt idx="8075">
                  <c:v>6.625</c:v>
                </c:pt>
                <c:pt idx="8076">
                  <c:v>6.59375</c:v>
                </c:pt>
                <c:pt idx="8077">
                  <c:v>6.46875</c:v>
                </c:pt>
                <c:pt idx="8078">
                  <c:v>6.59375</c:v>
                </c:pt>
                <c:pt idx="8079">
                  <c:v>6.53125</c:v>
                </c:pt>
                <c:pt idx="8080">
                  <c:v>6.6875</c:v>
                </c:pt>
                <c:pt idx="8081">
                  <c:v>6.75</c:v>
                </c:pt>
                <c:pt idx="8082">
                  <c:v>6.65625</c:v>
                </c:pt>
                <c:pt idx="8083">
                  <c:v>6.59375</c:v>
                </c:pt>
                <c:pt idx="8084">
                  <c:v>6.625</c:v>
                </c:pt>
                <c:pt idx="8085">
                  <c:v>6.625</c:v>
                </c:pt>
                <c:pt idx="8086">
                  <c:v>6.6875</c:v>
                </c:pt>
                <c:pt idx="8087">
                  <c:v>6.75</c:v>
                </c:pt>
                <c:pt idx="8088">
                  <c:v>7</c:v>
                </c:pt>
                <c:pt idx="8089">
                  <c:v>6.875</c:v>
                </c:pt>
                <c:pt idx="8090">
                  <c:v>7.09375</c:v>
                </c:pt>
                <c:pt idx="8091">
                  <c:v>7.1875</c:v>
                </c:pt>
                <c:pt idx="8092">
                  <c:v>7.125</c:v>
                </c:pt>
                <c:pt idx="8093">
                  <c:v>6.9375</c:v>
                </c:pt>
                <c:pt idx="8094">
                  <c:v>7.25</c:v>
                </c:pt>
                <c:pt idx="8095">
                  <c:v>7.21875</c:v>
                </c:pt>
                <c:pt idx="8096">
                  <c:v>7.25</c:v>
                </c:pt>
                <c:pt idx="8097">
                  <c:v>6.71875</c:v>
                </c:pt>
                <c:pt idx="8098">
                  <c:v>6.375</c:v>
                </c:pt>
                <c:pt idx="8099">
                  <c:v>6.71875</c:v>
                </c:pt>
                <c:pt idx="8100">
                  <c:v>6.84375</c:v>
                </c:pt>
                <c:pt idx="8101">
                  <c:v>7.0625</c:v>
                </c:pt>
                <c:pt idx="8102">
                  <c:v>7</c:v>
                </c:pt>
                <c:pt idx="8103">
                  <c:v>7.28125</c:v>
                </c:pt>
                <c:pt idx="8104">
                  <c:v>7.5625</c:v>
                </c:pt>
                <c:pt idx="8105">
                  <c:v>7.625</c:v>
                </c:pt>
                <c:pt idx="8106">
                  <c:v>7.59375</c:v>
                </c:pt>
                <c:pt idx="8107">
                  <c:v>7.46875</c:v>
                </c:pt>
                <c:pt idx="8108">
                  <c:v>7.65625</c:v>
                </c:pt>
                <c:pt idx="8109">
                  <c:v>7.5625</c:v>
                </c:pt>
                <c:pt idx="8110">
                  <c:v>7.15625</c:v>
                </c:pt>
                <c:pt idx="8111">
                  <c:v>7.15625</c:v>
                </c:pt>
                <c:pt idx="8112">
                  <c:v>7.59375</c:v>
                </c:pt>
                <c:pt idx="8113">
                  <c:v>7.46875</c:v>
                </c:pt>
                <c:pt idx="8114">
                  <c:v>7.625</c:v>
                </c:pt>
                <c:pt idx="8115">
                  <c:v>7.84375</c:v>
                </c:pt>
                <c:pt idx="8116">
                  <c:v>7.9375</c:v>
                </c:pt>
                <c:pt idx="8117">
                  <c:v>7.90625</c:v>
                </c:pt>
                <c:pt idx="8118">
                  <c:v>8.15625</c:v>
                </c:pt>
                <c:pt idx="8119">
                  <c:v>8.3125</c:v>
                </c:pt>
                <c:pt idx="8120">
                  <c:v>8.125</c:v>
                </c:pt>
                <c:pt idx="8121">
                  <c:v>8.125</c:v>
                </c:pt>
                <c:pt idx="8122">
                  <c:v>8.375</c:v>
                </c:pt>
                <c:pt idx="8123">
                  <c:v>8.375</c:v>
                </c:pt>
                <c:pt idx="8124">
                  <c:v>8.4375</c:v>
                </c:pt>
                <c:pt idx="8125">
                  <c:v>8.875</c:v>
                </c:pt>
                <c:pt idx="8126">
                  <c:v>9.0625</c:v>
                </c:pt>
                <c:pt idx="8127">
                  <c:v>8.90625</c:v>
                </c:pt>
                <c:pt idx="8128">
                  <c:v>8.625</c:v>
                </c:pt>
                <c:pt idx="8129">
                  <c:v>8.4375</c:v>
                </c:pt>
                <c:pt idx="8130">
                  <c:v>8.34375</c:v>
                </c:pt>
                <c:pt idx="8131">
                  <c:v>8.1875</c:v>
                </c:pt>
                <c:pt idx="8132">
                  <c:v>7.8125</c:v>
                </c:pt>
                <c:pt idx="8133">
                  <c:v>7.734375</c:v>
                </c:pt>
                <c:pt idx="8134">
                  <c:v>7.84375</c:v>
                </c:pt>
                <c:pt idx="8135">
                  <c:v>7.8125</c:v>
                </c:pt>
                <c:pt idx="8136">
                  <c:v>7.796875</c:v>
                </c:pt>
                <c:pt idx="8137">
                  <c:v>7.703125</c:v>
                </c:pt>
                <c:pt idx="8138">
                  <c:v>7.59375</c:v>
                </c:pt>
                <c:pt idx="8139">
                  <c:v>7.4375</c:v>
                </c:pt>
                <c:pt idx="8140">
                  <c:v>7.515625</c:v>
                </c:pt>
                <c:pt idx="8141">
                  <c:v>7.65625</c:v>
                </c:pt>
                <c:pt idx="8142">
                  <c:v>7.78125</c:v>
                </c:pt>
                <c:pt idx="8143">
                  <c:v>7.71875</c:v>
                </c:pt>
                <c:pt idx="8144">
                  <c:v>7.734375</c:v>
                </c:pt>
                <c:pt idx="8145">
                  <c:v>7.734375</c:v>
                </c:pt>
                <c:pt idx="8146">
                  <c:v>7.84375</c:v>
                </c:pt>
                <c:pt idx="8147">
                  <c:v>7.859375</c:v>
                </c:pt>
                <c:pt idx="8148">
                  <c:v>7.84375</c:v>
                </c:pt>
                <c:pt idx="8149">
                  <c:v>7.78125</c:v>
                </c:pt>
                <c:pt idx="8150">
                  <c:v>7.546875</c:v>
                </c:pt>
                <c:pt idx="8151">
                  <c:v>7.4375</c:v>
                </c:pt>
                <c:pt idx="8152">
                  <c:v>7.609375</c:v>
                </c:pt>
                <c:pt idx="8153">
                  <c:v>7.5625</c:v>
                </c:pt>
                <c:pt idx="8154">
                  <c:v>7.546875</c:v>
                </c:pt>
                <c:pt idx="8155">
                  <c:v>7.578125</c:v>
                </c:pt>
                <c:pt idx="8156">
                  <c:v>7.296875</c:v>
                </c:pt>
                <c:pt idx="8157">
                  <c:v>7.046875</c:v>
                </c:pt>
                <c:pt idx="8158">
                  <c:v>7.09375</c:v>
                </c:pt>
                <c:pt idx="8159">
                  <c:v>7.1875</c:v>
                </c:pt>
                <c:pt idx="8160">
                  <c:v>6.890625</c:v>
                </c:pt>
                <c:pt idx="8161">
                  <c:v>7</c:v>
                </c:pt>
                <c:pt idx="8162">
                  <c:v>7.03125</c:v>
                </c:pt>
                <c:pt idx="8163">
                  <c:v>7.015625</c:v>
                </c:pt>
                <c:pt idx="8164">
                  <c:v>7.03125</c:v>
                </c:pt>
                <c:pt idx="8165">
                  <c:v>6.796875</c:v>
                </c:pt>
                <c:pt idx="8166">
                  <c:v>6.765625</c:v>
                </c:pt>
                <c:pt idx="8167">
                  <c:v>6.625</c:v>
                </c:pt>
                <c:pt idx="8168">
                  <c:v>6.6875</c:v>
                </c:pt>
                <c:pt idx="8169">
                  <c:v>6.8125</c:v>
                </c:pt>
                <c:pt idx="8170">
                  <c:v>6.6875</c:v>
                </c:pt>
                <c:pt idx="8171">
                  <c:v>6.5</c:v>
                </c:pt>
                <c:pt idx="8172">
                  <c:v>6.421875</c:v>
                </c:pt>
                <c:pt idx="8173">
                  <c:v>6.421875</c:v>
                </c:pt>
                <c:pt idx="8174">
                  <c:v>6.40625</c:v>
                </c:pt>
                <c:pt idx="8175">
                  <c:v>6.328125</c:v>
                </c:pt>
                <c:pt idx="8176">
                  <c:v>6.21875</c:v>
                </c:pt>
                <c:pt idx="8177">
                  <c:v>6.40625</c:v>
                </c:pt>
                <c:pt idx="8178">
                  <c:v>6.28125</c:v>
                </c:pt>
                <c:pt idx="8179">
                  <c:v>6.203125</c:v>
                </c:pt>
                <c:pt idx="8180">
                  <c:v>6.046875</c:v>
                </c:pt>
                <c:pt idx="8181">
                  <c:v>6.140625</c:v>
                </c:pt>
                <c:pt idx="8182">
                  <c:v>6.171875</c:v>
                </c:pt>
                <c:pt idx="8183">
                  <c:v>6.03125</c:v>
                </c:pt>
                <c:pt idx="8184">
                  <c:v>6.078125</c:v>
                </c:pt>
                <c:pt idx="8185">
                  <c:v>6.140625</c:v>
                </c:pt>
                <c:pt idx="8186">
                  <c:v>6.15625</c:v>
                </c:pt>
                <c:pt idx="8187">
                  <c:v>6.171875</c:v>
                </c:pt>
                <c:pt idx="8188">
                  <c:v>6.3125</c:v>
                </c:pt>
                <c:pt idx="8189">
                  <c:v>6.390625</c:v>
                </c:pt>
                <c:pt idx="8190">
                  <c:v>6.421875</c:v>
                </c:pt>
                <c:pt idx="8191">
                  <c:v>6.25</c:v>
                </c:pt>
                <c:pt idx="8192">
                  <c:v>6.125</c:v>
                </c:pt>
                <c:pt idx="8193">
                  <c:v>6.09375</c:v>
                </c:pt>
                <c:pt idx="8194">
                  <c:v>6.046875</c:v>
                </c:pt>
                <c:pt idx="8195">
                  <c:v>6.046875</c:v>
                </c:pt>
                <c:pt idx="8196">
                  <c:v>5.984375</c:v>
                </c:pt>
                <c:pt idx="8197">
                  <c:v>5.953125</c:v>
                </c:pt>
                <c:pt idx="8198">
                  <c:v>5.890625</c:v>
                </c:pt>
                <c:pt idx="8199">
                  <c:v>5.90625</c:v>
                </c:pt>
                <c:pt idx="8200">
                  <c:v>5.921875</c:v>
                </c:pt>
                <c:pt idx="8201">
                  <c:v>5.9375</c:v>
                </c:pt>
                <c:pt idx="8202">
                  <c:v>5.90625</c:v>
                </c:pt>
                <c:pt idx="8203">
                  <c:v>5.84375</c:v>
                </c:pt>
                <c:pt idx="8204">
                  <c:v>5.8125</c:v>
                </c:pt>
                <c:pt idx="8205">
                  <c:v>5.734375</c:v>
                </c:pt>
                <c:pt idx="8206">
                  <c:v>5.875</c:v>
                </c:pt>
                <c:pt idx="8207">
                  <c:v>5.859375</c:v>
                </c:pt>
                <c:pt idx="8208">
                  <c:v>5.90625</c:v>
                </c:pt>
                <c:pt idx="8209">
                  <c:v>5.90625</c:v>
                </c:pt>
                <c:pt idx="8210">
                  <c:v>5.8125</c:v>
                </c:pt>
                <c:pt idx="8211">
                  <c:v>5.78125</c:v>
                </c:pt>
                <c:pt idx="8212">
                  <c:v>5.734375</c:v>
                </c:pt>
                <c:pt idx="8213">
                  <c:v>5.8125</c:v>
                </c:pt>
                <c:pt idx="8214">
                  <c:v>5.765625</c:v>
                </c:pt>
                <c:pt idx="8215">
                  <c:v>5.765625</c:v>
                </c:pt>
                <c:pt idx="8216">
                  <c:v>5.65625</c:v>
                </c:pt>
                <c:pt idx="8217">
                  <c:v>5.71875</c:v>
                </c:pt>
                <c:pt idx="8218">
                  <c:v>5.609375</c:v>
                </c:pt>
                <c:pt idx="8219">
                  <c:v>5.640625</c:v>
                </c:pt>
                <c:pt idx="8220">
                  <c:v>5.578125</c:v>
                </c:pt>
                <c:pt idx="8221">
                  <c:v>5.5</c:v>
                </c:pt>
                <c:pt idx="8222">
                  <c:v>5.40625</c:v>
                </c:pt>
                <c:pt idx="8223">
                  <c:v>5.234375</c:v>
                </c:pt>
                <c:pt idx="8224">
                  <c:v>5.078125</c:v>
                </c:pt>
                <c:pt idx="8225">
                  <c:v>5.125</c:v>
                </c:pt>
                <c:pt idx="8226">
                  <c:v>5.203125</c:v>
                </c:pt>
                <c:pt idx="8227">
                  <c:v>5.21875</c:v>
                </c:pt>
                <c:pt idx="8228">
                  <c:v>5.359375</c:v>
                </c:pt>
                <c:pt idx="8229">
                  <c:v>5.4375</c:v>
                </c:pt>
                <c:pt idx="8230">
                  <c:v>5.375</c:v>
                </c:pt>
                <c:pt idx="8231">
                  <c:v>5.375</c:v>
                </c:pt>
                <c:pt idx="8232">
                  <c:v>5.359375</c:v>
                </c:pt>
                <c:pt idx="8233">
                  <c:v>5.453125</c:v>
                </c:pt>
                <c:pt idx="8234">
                  <c:v>5.3125</c:v>
                </c:pt>
                <c:pt idx="8235">
                  <c:v>5.34375</c:v>
                </c:pt>
                <c:pt idx="8236">
                  <c:v>5.203125</c:v>
                </c:pt>
                <c:pt idx="8237">
                  <c:v>5.21875</c:v>
                </c:pt>
                <c:pt idx="8238">
                  <c:v>5.25</c:v>
                </c:pt>
                <c:pt idx="8239">
                  <c:v>5.265625</c:v>
                </c:pt>
                <c:pt idx="8240">
                  <c:v>5.328125</c:v>
                </c:pt>
                <c:pt idx="8241">
                  <c:v>5.25</c:v>
                </c:pt>
                <c:pt idx="8242">
                  <c:v>5.296875</c:v>
                </c:pt>
                <c:pt idx="8243">
                  <c:v>5.265625</c:v>
                </c:pt>
                <c:pt idx="8244">
                  <c:v>5.234375</c:v>
                </c:pt>
                <c:pt idx="8245">
                  <c:v>5.328125</c:v>
                </c:pt>
                <c:pt idx="8246">
                  <c:v>5.296875</c:v>
                </c:pt>
                <c:pt idx="8247">
                  <c:v>5.296875</c:v>
                </c:pt>
                <c:pt idx="8248">
                  <c:v>5.4375</c:v>
                </c:pt>
                <c:pt idx="8249">
                  <c:v>5.421875</c:v>
                </c:pt>
                <c:pt idx="8250">
                  <c:v>5.515625</c:v>
                </c:pt>
                <c:pt idx="8251">
                  <c:v>5.578125</c:v>
                </c:pt>
                <c:pt idx="8252">
                  <c:v>5.484375</c:v>
                </c:pt>
                <c:pt idx="8253">
                  <c:v>5.5625</c:v>
                </c:pt>
                <c:pt idx="8254">
                  <c:v>5.78125</c:v>
                </c:pt>
                <c:pt idx="8255">
                  <c:v>5.71875</c:v>
                </c:pt>
                <c:pt idx="8256">
                  <c:v>5.71875</c:v>
                </c:pt>
                <c:pt idx="8257">
                  <c:v>5.875</c:v>
                </c:pt>
                <c:pt idx="8258">
                  <c:v>5.796875</c:v>
                </c:pt>
                <c:pt idx="8259">
                  <c:v>5.859375</c:v>
                </c:pt>
                <c:pt idx="8260">
                  <c:v>5.890625</c:v>
                </c:pt>
                <c:pt idx="8261">
                  <c:v>5.890625</c:v>
                </c:pt>
                <c:pt idx="8262">
                  <c:v>5.609375</c:v>
                </c:pt>
                <c:pt idx="8263">
                  <c:v>5.5625</c:v>
                </c:pt>
                <c:pt idx="8264">
                  <c:v>5.453125</c:v>
                </c:pt>
                <c:pt idx="8265">
                  <c:v>5.421875</c:v>
                </c:pt>
                <c:pt idx="8266">
                  <c:v>5.515625</c:v>
                </c:pt>
                <c:pt idx="8267">
                  <c:v>5.359375</c:v>
                </c:pt>
                <c:pt idx="8268">
                  <c:v>5.390625</c:v>
                </c:pt>
                <c:pt idx="8269">
                  <c:v>5.375</c:v>
                </c:pt>
                <c:pt idx="8270">
                  <c:v>5.453125</c:v>
                </c:pt>
                <c:pt idx="8271">
                  <c:v>5.5625</c:v>
                </c:pt>
                <c:pt idx="8272">
                  <c:v>5.5</c:v>
                </c:pt>
                <c:pt idx="8273">
                  <c:v>5.53125</c:v>
                </c:pt>
                <c:pt idx="8274">
                  <c:v>5.53125</c:v>
                </c:pt>
                <c:pt idx="8275">
                  <c:v>5.515625</c:v>
                </c:pt>
                <c:pt idx="8276">
                  <c:v>5.53125</c:v>
                </c:pt>
                <c:pt idx="8277">
                  <c:v>5.5</c:v>
                </c:pt>
                <c:pt idx="8278">
                  <c:v>5.5</c:v>
                </c:pt>
                <c:pt idx="8279">
                  <c:v>5.53125</c:v>
                </c:pt>
                <c:pt idx="8280">
                  <c:v>5.578125</c:v>
                </c:pt>
                <c:pt idx="8281">
                  <c:v>5.578125</c:v>
                </c:pt>
                <c:pt idx="8282">
                  <c:v>5.453125</c:v>
                </c:pt>
                <c:pt idx="8283">
                  <c:v>5.375</c:v>
                </c:pt>
                <c:pt idx="8284">
                  <c:v>5.390625</c:v>
                </c:pt>
                <c:pt idx="8285">
                  <c:v>5.453125</c:v>
                </c:pt>
                <c:pt idx="8286">
                  <c:v>5.40625</c:v>
                </c:pt>
                <c:pt idx="8287">
                  <c:v>5.390625</c:v>
                </c:pt>
                <c:pt idx="8288">
                  <c:v>5.40625</c:v>
                </c:pt>
                <c:pt idx="8289">
                  <c:v>5.421875</c:v>
                </c:pt>
                <c:pt idx="8290">
                  <c:v>5.359375</c:v>
                </c:pt>
                <c:pt idx="8291">
                  <c:v>5.296875</c:v>
                </c:pt>
                <c:pt idx="8292">
                  <c:v>5.25</c:v>
                </c:pt>
                <c:pt idx="8293">
                  <c:v>5.25</c:v>
                </c:pt>
                <c:pt idx="8294">
                  <c:v>5.3125</c:v>
                </c:pt>
                <c:pt idx="8295">
                  <c:v>5.28125</c:v>
                </c:pt>
                <c:pt idx="8296">
                  <c:v>5.21875</c:v>
                </c:pt>
                <c:pt idx="8297">
                  <c:v>5.28125</c:v>
                </c:pt>
                <c:pt idx="8298">
                  <c:v>5.15625</c:v>
                </c:pt>
                <c:pt idx="8299">
                  <c:v>5.0625</c:v>
                </c:pt>
                <c:pt idx="8300">
                  <c:v>5.078125</c:v>
                </c:pt>
                <c:pt idx="8301">
                  <c:v>5.125</c:v>
                </c:pt>
                <c:pt idx="8302">
                  <c:v>5.109375</c:v>
                </c:pt>
                <c:pt idx="8303">
                  <c:v>5.1875</c:v>
                </c:pt>
                <c:pt idx="8304">
                  <c:v>5.078125</c:v>
                </c:pt>
                <c:pt idx="8305">
                  <c:v>5.15625</c:v>
                </c:pt>
                <c:pt idx="8306">
                  <c:v>5.25</c:v>
                </c:pt>
                <c:pt idx="8307">
                  <c:v>5.3125</c:v>
                </c:pt>
                <c:pt idx="8308">
                  <c:v>5.375</c:v>
                </c:pt>
                <c:pt idx="8309">
                  <c:v>5.40625</c:v>
                </c:pt>
                <c:pt idx="8310">
                  <c:v>5.4375</c:v>
                </c:pt>
                <c:pt idx="8311">
                  <c:v>5.375</c:v>
                </c:pt>
                <c:pt idx="8312">
                  <c:v>5.203125</c:v>
                </c:pt>
                <c:pt idx="8313">
                  <c:v>5.265625</c:v>
                </c:pt>
                <c:pt idx="8314">
                  <c:v>5.359375</c:v>
                </c:pt>
                <c:pt idx="8315">
                  <c:v>5</c:v>
                </c:pt>
                <c:pt idx="8316">
                  <c:v>5.4375</c:v>
                </c:pt>
                <c:pt idx="8317">
                  <c:v>5.421875</c:v>
                </c:pt>
                <c:pt idx="8318">
                  <c:v>5.46875</c:v>
                </c:pt>
                <c:pt idx="8319">
                  <c:v>5.453125</c:v>
                </c:pt>
                <c:pt idx="8320">
                  <c:v>5.4375</c:v>
                </c:pt>
                <c:pt idx="8321">
                  <c:v>5.28125</c:v>
                </c:pt>
                <c:pt idx="8322">
                  <c:v>5.1875</c:v>
                </c:pt>
                <c:pt idx="8323">
                  <c:v>5.234375</c:v>
                </c:pt>
                <c:pt idx="8324">
                  <c:v>5.125</c:v>
                </c:pt>
                <c:pt idx="8325">
                  <c:v>5.125</c:v>
                </c:pt>
                <c:pt idx="8326">
                  <c:v>5.125</c:v>
                </c:pt>
                <c:pt idx="8327">
                  <c:v>5.03125</c:v>
                </c:pt>
                <c:pt idx="8328">
                  <c:v>4.953125</c:v>
                </c:pt>
                <c:pt idx="8329">
                  <c:v>4.921875</c:v>
                </c:pt>
                <c:pt idx="8330">
                  <c:v>4.984375</c:v>
                </c:pt>
                <c:pt idx="8331">
                  <c:v>4.96875</c:v>
                </c:pt>
                <c:pt idx="8332">
                  <c:v>4.9375</c:v>
                </c:pt>
                <c:pt idx="8333">
                  <c:v>4.953125</c:v>
                </c:pt>
                <c:pt idx="8334">
                  <c:v>4.9375</c:v>
                </c:pt>
                <c:pt idx="8335">
                  <c:v>5.015625</c:v>
                </c:pt>
                <c:pt idx="8336">
                  <c:v>4.953125</c:v>
                </c:pt>
                <c:pt idx="8337">
                  <c:v>4.96875</c:v>
                </c:pt>
                <c:pt idx="8338">
                  <c:v>5.015625</c:v>
                </c:pt>
                <c:pt idx="8339">
                  <c:v>5.078125</c:v>
                </c:pt>
                <c:pt idx="8340">
                  <c:v>5.078125</c:v>
                </c:pt>
                <c:pt idx="8341">
                  <c:v>5.0625</c:v>
                </c:pt>
                <c:pt idx="8342">
                  <c:v>5.140625</c:v>
                </c:pt>
                <c:pt idx="8343">
                  <c:v>5.25</c:v>
                </c:pt>
                <c:pt idx="8344">
                  <c:v>5.25</c:v>
                </c:pt>
                <c:pt idx="8345">
                  <c:v>5.28125</c:v>
                </c:pt>
                <c:pt idx="8346">
                  <c:v>5.25</c:v>
                </c:pt>
                <c:pt idx="8347">
                  <c:v>5.21875</c:v>
                </c:pt>
                <c:pt idx="8348">
                  <c:v>5.296875</c:v>
                </c:pt>
                <c:pt idx="8349">
                  <c:v>5.296875</c:v>
                </c:pt>
                <c:pt idx="8350">
                  <c:v>5.296875</c:v>
                </c:pt>
                <c:pt idx="8351">
                  <c:v>5.140625</c:v>
                </c:pt>
                <c:pt idx="8352">
                  <c:v>5.09375</c:v>
                </c:pt>
                <c:pt idx="8353">
                  <c:v>5.0625</c:v>
                </c:pt>
                <c:pt idx="8354">
                  <c:v>5.1875</c:v>
                </c:pt>
                <c:pt idx="8355">
                  <c:v>5.109375</c:v>
                </c:pt>
                <c:pt idx="8356">
                  <c:v>5.109375</c:v>
                </c:pt>
                <c:pt idx="8357">
                  <c:v>5.09375</c:v>
                </c:pt>
                <c:pt idx="8358">
                  <c:v>5.09375</c:v>
                </c:pt>
                <c:pt idx="8359">
                  <c:v>5.125</c:v>
                </c:pt>
                <c:pt idx="8360">
                  <c:v>5.1875</c:v>
                </c:pt>
                <c:pt idx="8361">
                  <c:v>5.109375</c:v>
                </c:pt>
                <c:pt idx="8362">
                  <c:v>5.171875</c:v>
                </c:pt>
                <c:pt idx="8363">
                  <c:v>5.390625</c:v>
                </c:pt>
                <c:pt idx="8364">
                  <c:v>5.21875</c:v>
                </c:pt>
                <c:pt idx="8365">
                  <c:v>5.25</c:v>
                </c:pt>
                <c:pt idx="8366">
                  <c:v>5.234375</c:v>
                </c:pt>
                <c:pt idx="8367">
                  <c:v>5.3125</c:v>
                </c:pt>
                <c:pt idx="8368">
                  <c:v>5.40625</c:v>
                </c:pt>
                <c:pt idx="8369">
                  <c:v>5.328125</c:v>
                </c:pt>
                <c:pt idx="8370">
                  <c:v>5.359375</c:v>
                </c:pt>
                <c:pt idx="8371">
                  <c:v>5.28125</c:v>
                </c:pt>
                <c:pt idx="8372">
                  <c:v>5.1875</c:v>
                </c:pt>
                <c:pt idx="8373">
                  <c:v>5.296875</c:v>
                </c:pt>
                <c:pt idx="8374">
                  <c:v>5.34375</c:v>
                </c:pt>
                <c:pt idx="8375">
                  <c:v>5.140625</c:v>
                </c:pt>
                <c:pt idx="8376">
                  <c:v>5.234375</c:v>
                </c:pt>
                <c:pt idx="8377">
                  <c:v>5.046875</c:v>
                </c:pt>
                <c:pt idx="8378">
                  <c:v>5.046875</c:v>
                </c:pt>
                <c:pt idx="8379">
                  <c:v>4.96875</c:v>
                </c:pt>
                <c:pt idx="8380">
                  <c:v>4.9375</c:v>
                </c:pt>
                <c:pt idx="8381">
                  <c:v>4.96875</c:v>
                </c:pt>
                <c:pt idx="8382">
                  <c:v>4.953125</c:v>
                </c:pt>
                <c:pt idx="8383">
                  <c:v>4.875</c:v>
                </c:pt>
                <c:pt idx="8384">
                  <c:v>4.828125</c:v>
                </c:pt>
                <c:pt idx="8385">
                  <c:v>4.78125</c:v>
                </c:pt>
                <c:pt idx="8386">
                  <c:v>4.75</c:v>
                </c:pt>
                <c:pt idx="8387">
                  <c:v>4.765625</c:v>
                </c:pt>
                <c:pt idx="8388">
                  <c:v>4.765625</c:v>
                </c:pt>
                <c:pt idx="8389">
                  <c:v>4.859375</c:v>
                </c:pt>
                <c:pt idx="8390">
                  <c:v>5</c:v>
                </c:pt>
                <c:pt idx="8391">
                  <c:v>5.015625</c:v>
                </c:pt>
                <c:pt idx="8392">
                  <c:v>5.015625</c:v>
                </c:pt>
                <c:pt idx="8393">
                  <c:v>5.03125</c:v>
                </c:pt>
                <c:pt idx="8394">
                  <c:v>4.9375</c:v>
                </c:pt>
                <c:pt idx="8395">
                  <c:v>4.9375</c:v>
                </c:pt>
                <c:pt idx="8396">
                  <c:v>5</c:v>
                </c:pt>
                <c:pt idx="8397">
                  <c:v>4.9375</c:v>
                </c:pt>
                <c:pt idx="8398">
                  <c:v>4.859375</c:v>
                </c:pt>
                <c:pt idx="8399">
                  <c:v>4.828125</c:v>
                </c:pt>
                <c:pt idx="8400">
                  <c:v>4.90625</c:v>
                </c:pt>
                <c:pt idx="8401">
                  <c:v>4.921875</c:v>
                </c:pt>
                <c:pt idx="8402">
                  <c:v>4.9375</c:v>
                </c:pt>
                <c:pt idx="8403">
                  <c:v>5</c:v>
                </c:pt>
                <c:pt idx="8404">
                  <c:v>4.953125</c:v>
                </c:pt>
                <c:pt idx="8405">
                  <c:v>5</c:v>
                </c:pt>
                <c:pt idx="8406">
                  <c:v>4.90625</c:v>
                </c:pt>
                <c:pt idx="8407">
                  <c:v>4.828125</c:v>
                </c:pt>
                <c:pt idx="8408">
                  <c:v>4.890625</c:v>
                </c:pt>
                <c:pt idx="8409">
                  <c:v>4.8125</c:v>
                </c:pt>
                <c:pt idx="8410">
                  <c:v>4.734375</c:v>
                </c:pt>
                <c:pt idx="8411">
                  <c:v>4.8125</c:v>
                </c:pt>
                <c:pt idx="8412">
                  <c:v>4.828125</c:v>
                </c:pt>
                <c:pt idx="8413">
                  <c:v>4.796875</c:v>
                </c:pt>
                <c:pt idx="8414">
                  <c:v>4.8125</c:v>
                </c:pt>
                <c:pt idx="8415">
                  <c:v>4.78125</c:v>
                </c:pt>
                <c:pt idx="8416">
                  <c:v>4.90625</c:v>
                </c:pt>
                <c:pt idx="8417">
                  <c:v>4.90625</c:v>
                </c:pt>
                <c:pt idx="8418">
                  <c:v>4.875</c:v>
                </c:pt>
                <c:pt idx="8419">
                  <c:v>4.75</c:v>
                </c:pt>
                <c:pt idx="8420">
                  <c:v>4.703125</c:v>
                </c:pt>
                <c:pt idx="8421">
                  <c:v>4.640625</c:v>
                </c:pt>
                <c:pt idx="8422">
                  <c:v>4.578125</c:v>
                </c:pt>
                <c:pt idx="8423">
                  <c:v>4.421875</c:v>
                </c:pt>
                <c:pt idx="8424">
                  <c:v>4.390625</c:v>
                </c:pt>
                <c:pt idx="8425">
                  <c:v>4.390625</c:v>
                </c:pt>
                <c:pt idx="8426">
                  <c:v>4.40625</c:v>
                </c:pt>
                <c:pt idx="8427">
                  <c:v>4.46875</c:v>
                </c:pt>
                <c:pt idx="8428">
                  <c:v>4.453125</c:v>
                </c:pt>
                <c:pt idx="8429">
                  <c:v>4.375</c:v>
                </c:pt>
                <c:pt idx="8430">
                  <c:v>4.3125</c:v>
                </c:pt>
                <c:pt idx="8431">
                  <c:v>4.390625</c:v>
                </c:pt>
                <c:pt idx="8432">
                  <c:v>4.5</c:v>
                </c:pt>
                <c:pt idx="8433">
                  <c:v>4.46875</c:v>
                </c:pt>
                <c:pt idx="8434">
                  <c:v>4.4375</c:v>
                </c:pt>
                <c:pt idx="8435">
                  <c:v>4.453125</c:v>
                </c:pt>
                <c:pt idx="8436">
                  <c:v>4.515625</c:v>
                </c:pt>
                <c:pt idx="8437">
                  <c:v>4.546875</c:v>
                </c:pt>
                <c:pt idx="8438">
                  <c:v>4.453125</c:v>
                </c:pt>
                <c:pt idx="8439">
                  <c:v>4.5</c:v>
                </c:pt>
                <c:pt idx="8440">
                  <c:v>4.5</c:v>
                </c:pt>
                <c:pt idx="8441">
                  <c:v>4.390625</c:v>
                </c:pt>
                <c:pt idx="8442">
                  <c:v>4.3125</c:v>
                </c:pt>
                <c:pt idx="8443">
                  <c:v>4.21875</c:v>
                </c:pt>
                <c:pt idx="8444">
                  <c:v>4.25</c:v>
                </c:pt>
                <c:pt idx="8445">
                  <c:v>4.25</c:v>
                </c:pt>
                <c:pt idx="8446">
                  <c:v>4.265625</c:v>
                </c:pt>
                <c:pt idx="8447">
                  <c:v>4.203125</c:v>
                </c:pt>
                <c:pt idx="8448">
                  <c:v>4.140625</c:v>
                </c:pt>
                <c:pt idx="8449">
                  <c:v>4.15625</c:v>
                </c:pt>
                <c:pt idx="8450">
                  <c:v>4.140625</c:v>
                </c:pt>
                <c:pt idx="8451">
                  <c:v>4.09375</c:v>
                </c:pt>
                <c:pt idx="8452">
                  <c:v>4.0625</c:v>
                </c:pt>
                <c:pt idx="8453">
                  <c:v>4.078125</c:v>
                </c:pt>
                <c:pt idx="8454">
                  <c:v>4.078125</c:v>
                </c:pt>
                <c:pt idx="8455">
                  <c:v>4.078125</c:v>
                </c:pt>
                <c:pt idx="8456">
                  <c:v>4.109375</c:v>
                </c:pt>
                <c:pt idx="8457">
                  <c:v>3.984375</c:v>
                </c:pt>
                <c:pt idx="8458">
                  <c:v>4.015625</c:v>
                </c:pt>
                <c:pt idx="8459">
                  <c:v>3.984375</c:v>
                </c:pt>
                <c:pt idx="8460">
                  <c:v>4.046875</c:v>
                </c:pt>
                <c:pt idx="8461">
                  <c:v>4.109375</c:v>
                </c:pt>
                <c:pt idx="8462">
                  <c:v>4.234375</c:v>
                </c:pt>
                <c:pt idx="8463">
                  <c:v>4.171875</c:v>
                </c:pt>
                <c:pt idx="8464">
                  <c:v>4.203125</c:v>
                </c:pt>
                <c:pt idx="8465">
                  <c:v>4.203125</c:v>
                </c:pt>
                <c:pt idx="8466">
                  <c:v>4.109375</c:v>
                </c:pt>
                <c:pt idx="8467">
                  <c:v>4.125</c:v>
                </c:pt>
                <c:pt idx="8468">
                  <c:v>4.125</c:v>
                </c:pt>
                <c:pt idx="8469">
                  <c:v>4.0625</c:v>
                </c:pt>
                <c:pt idx="8470">
                  <c:v>4.03125</c:v>
                </c:pt>
                <c:pt idx="8471">
                  <c:v>3.984375</c:v>
                </c:pt>
                <c:pt idx="8472">
                  <c:v>4.015625</c:v>
                </c:pt>
                <c:pt idx="8473">
                  <c:v>3.9375</c:v>
                </c:pt>
                <c:pt idx="8474">
                  <c:v>3.984375</c:v>
                </c:pt>
                <c:pt idx="8475">
                  <c:v>4</c:v>
                </c:pt>
                <c:pt idx="8476">
                  <c:v>4</c:v>
                </c:pt>
                <c:pt idx="8477">
                  <c:v>4.09375</c:v>
                </c:pt>
                <c:pt idx="8478">
                  <c:v>4.125</c:v>
                </c:pt>
                <c:pt idx="8479">
                  <c:v>4.203125</c:v>
                </c:pt>
                <c:pt idx="8480">
                  <c:v>4.296875</c:v>
                </c:pt>
                <c:pt idx="8481">
                  <c:v>4.265625</c:v>
                </c:pt>
                <c:pt idx="8482">
                  <c:v>4.28125</c:v>
                </c:pt>
                <c:pt idx="8483">
                  <c:v>4.203125</c:v>
                </c:pt>
                <c:pt idx="8484">
                  <c:v>4.1875</c:v>
                </c:pt>
                <c:pt idx="8485">
                  <c:v>4.171875</c:v>
                </c:pt>
                <c:pt idx="8486">
                  <c:v>4.265625</c:v>
                </c:pt>
                <c:pt idx="8487">
                  <c:v>4.328125</c:v>
                </c:pt>
                <c:pt idx="8488">
                  <c:v>4.28125</c:v>
                </c:pt>
                <c:pt idx="8489">
                  <c:v>4.203125</c:v>
                </c:pt>
                <c:pt idx="8490">
                  <c:v>4.1875</c:v>
                </c:pt>
                <c:pt idx="8491">
                  <c:v>4.1875</c:v>
                </c:pt>
                <c:pt idx="8492">
                  <c:v>4.234375</c:v>
                </c:pt>
                <c:pt idx="8493">
                  <c:v>4.21875</c:v>
                </c:pt>
                <c:pt idx="8494">
                  <c:v>4.125</c:v>
                </c:pt>
                <c:pt idx="8495">
                  <c:v>4.09375</c:v>
                </c:pt>
                <c:pt idx="8496">
                  <c:v>4.0625</c:v>
                </c:pt>
                <c:pt idx="8497">
                  <c:v>4.046875</c:v>
                </c:pt>
                <c:pt idx="8498">
                  <c:v>4.015625</c:v>
                </c:pt>
                <c:pt idx="8499">
                  <c:v>3.921875</c:v>
                </c:pt>
                <c:pt idx="8500">
                  <c:v>3.984375</c:v>
                </c:pt>
                <c:pt idx="8501">
                  <c:v>3.984375</c:v>
                </c:pt>
                <c:pt idx="8502">
                  <c:v>3.96875</c:v>
                </c:pt>
                <c:pt idx="8503">
                  <c:v>3.953125</c:v>
                </c:pt>
                <c:pt idx="8504">
                  <c:v>3.96875</c:v>
                </c:pt>
                <c:pt idx="8505">
                  <c:v>3.984375</c:v>
                </c:pt>
                <c:pt idx="8506">
                  <c:v>3.96875</c:v>
                </c:pt>
                <c:pt idx="8507">
                  <c:v>3.96875</c:v>
                </c:pt>
                <c:pt idx="8508">
                  <c:v>3.875</c:v>
                </c:pt>
                <c:pt idx="8509">
                  <c:v>3.84375</c:v>
                </c:pt>
                <c:pt idx="8510">
                  <c:v>3.875</c:v>
                </c:pt>
                <c:pt idx="8511">
                  <c:v>3.875</c:v>
                </c:pt>
                <c:pt idx="8512">
                  <c:v>3.859375</c:v>
                </c:pt>
                <c:pt idx="8513">
                  <c:v>3.796875</c:v>
                </c:pt>
                <c:pt idx="8514">
                  <c:v>3.921875</c:v>
                </c:pt>
                <c:pt idx="8515">
                  <c:v>3.96875</c:v>
                </c:pt>
                <c:pt idx="8516">
                  <c:v>3.875</c:v>
                </c:pt>
                <c:pt idx="8517">
                  <c:v>3.84375</c:v>
                </c:pt>
                <c:pt idx="8518">
                  <c:v>3.90625</c:v>
                </c:pt>
                <c:pt idx="8519">
                  <c:v>3.859375</c:v>
                </c:pt>
                <c:pt idx="8520">
                  <c:v>3.828125</c:v>
                </c:pt>
                <c:pt idx="8521">
                  <c:v>3.828125</c:v>
                </c:pt>
                <c:pt idx="8522">
                  <c:v>3.890625</c:v>
                </c:pt>
                <c:pt idx="8523">
                  <c:v>3.859375</c:v>
                </c:pt>
                <c:pt idx="8524">
                  <c:v>3.859375</c:v>
                </c:pt>
                <c:pt idx="8525">
                  <c:v>3.890625</c:v>
                </c:pt>
                <c:pt idx="8526">
                  <c:v>3.953125</c:v>
                </c:pt>
                <c:pt idx="8527">
                  <c:v>3.921875</c:v>
                </c:pt>
                <c:pt idx="8528">
                  <c:v>3.890625</c:v>
                </c:pt>
                <c:pt idx="8529">
                  <c:v>3.875</c:v>
                </c:pt>
                <c:pt idx="8530">
                  <c:v>3.90625</c:v>
                </c:pt>
                <c:pt idx="8531">
                  <c:v>3.890625</c:v>
                </c:pt>
                <c:pt idx="8532">
                  <c:v>3.828125</c:v>
                </c:pt>
                <c:pt idx="8533">
                  <c:v>3.734375</c:v>
                </c:pt>
                <c:pt idx="8534">
                  <c:v>3.75</c:v>
                </c:pt>
                <c:pt idx="8535">
                  <c:v>3.78125</c:v>
                </c:pt>
                <c:pt idx="8536">
                  <c:v>3.78125</c:v>
                </c:pt>
                <c:pt idx="8537">
                  <c:v>3.75</c:v>
                </c:pt>
                <c:pt idx="8538">
                  <c:v>3.734375</c:v>
                </c:pt>
                <c:pt idx="8539">
                  <c:v>3.75</c:v>
                </c:pt>
                <c:pt idx="8540">
                  <c:v>3.734375</c:v>
                </c:pt>
                <c:pt idx="8541">
                  <c:v>3.734375</c:v>
                </c:pt>
                <c:pt idx="8542">
                  <c:v>3.765625</c:v>
                </c:pt>
                <c:pt idx="8543">
                  <c:v>3.71875</c:v>
                </c:pt>
                <c:pt idx="8544">
                  <c:v>3.703125</c:v>
                </c:pt>
                <c:pt idx="8545">
                  <c:v>3.734375</c:v>
                </c:pt>
                <c:pt idx="8546">
                  <c:v>3.75</c:v>
                </c:pt>
                <c:pt idx="8547">
                  <c:v>3.71875</c:v>
                </c:pt>
                <c:pt idx="8548">
                  <c:v>3.828125</c:v>
                </c:pt>
                <c:pt idx="8549">
                  <c:v>3.828125</c:v>
                </c:pt>
                <c:pt idx="8550">
                  <c:v>3.875</c:v>
                </c:pt>
                <c:pt idx="8551">
                  <c:v>3.828125</c:v>
                </c:pt>
                <c:pt idx="8552">
                  <c:v>3.859375</c:v>
                </c:pt>
                <c:pt idx="8553">
                  <c:v>3.828125</c:v>
                </c:pt>
                <c:pt idx="8554">
                  <c:v>3.859375</c:v>
                </c:pt>
                <c:pt idx="8555">
                  <c:v>3.921875</c:v>
                </c:pt>
                <c:pt idx="8556">
                  <c:v>3.921875</c:v>
                </c:pt>
                <c:pt idx="8557">
                  <c:v>3.9375</c:v>
                </c:pt>
                <c:pt idx="8558">
                  <c:v>3.890625</c:v>
                </c:pt>
                <c:pt idx="8559">
                  <c:v>3.921875</c:v>
                </c:pt>
                <c:pt idx="8560">
                  <c:v>4.046875</c:v>
                </c:pt>
                <c:pt idx="8561">
                  <c:v>4.09375</c:v>
                </c:pt>
                <c:pt idx="8562">
                  <c:v>4.15625</c:v>
                </c:pt>
                <c:pt idx="8563">
                  <c:v>4.15625</c:v>
                </c:pt>
                <c:pt idx="8564">
                  <c:v>4.03125</c:v>
                </c:pt>
                <c:pt idx="8565">
                  <c:v>4.09375</c:v>
                </c:pt>
                <c:pt idx="8566">
                  <c:v>4.078125</c:v>
                </c:pt>
                <c:pt idx="8567">
                  <c:v>4.09375</c:v>
                </c:pt>
                <c:pt idx="8568">
                  <c:v>4.078125</c:v>
                </c:pt>
                <c:pt idx="8569">
                  <c:v>4.046875</c:v>
                </c:pt>
                <c:pt idx="8570">
                  <c:v>4.125</c:v>
                </c:pt>
                <c:pt idx="8571">
                  <c:v>4.15625</c:v>
                </c:pt>
                <c:pt idx="8572">
                  <c:v>4.140625</c:v>
                </c:pt>
                <c:pt idx="8573">
                  <c:v>4.0625</c:v>
                </c:pt>
                <c:pt idx="8574">
                  <c:v>4.078125</c:v>
                </c:pt>
                <c:pt idx="8575">
                  <c:v>4.0625</c:v>
                </c:pt>
                <c:pt idx="8576">
                  <c:v>4.046875</c:v>
                </c:pt>
                <c:pt idx="8577">
                  <c:v>4.03125</c:v>
                </c:pt>
                <c:pt idx="8578">
                  <c:v>4.03125</c:v>
                </c:pt>
                <c:pt idx="8579">
                  <c:v>3.96875</c:v>
                </c:pt>
                <c:pt idx="8580">
                  <c:v>3.953125</c:v>
                </c:pt>
                <c:pt idx="8581">
                  <c:v>3.96875</c:v>
                </c:pt>
                <c:pt idx="8582">
                  <c:v>4.03125</c:v>
                </c:pt>
                <c:pt idx="8583">
                  <c:v>4</c:v>
                </c:pt>
                <c:pt idx="8584">
                  <c:v>4</c:v>
                </c:pt>
                <c:pt idx="8585">
                  <c:v>3.984375</c:v>
                </c:pt>
                <c:pt idx="8586">
                  <c:v>3.96875</c:v>
                </c:pt>
                <c:pt idx="8587">
                  <c:v>4.015625</c:v>
                </c:pt>
                <c:pt idx="8588">
                  <c:v>3.9375</c:v>
                </c:pt>
                <c:pt idx="8589">
                  <c:v>3.96875</c:v>
                </c:pt>
                <c:pt idx="8590">
                  <c:v>3.859375</c:v>
                </c:pt>
                <c:pt idx="8591">
                  <c:v>3.984375</c:v>
                </c:pt>
                <c:pt idx="8592">
                  <c:v>3.96875</c:v>
                </c:pt>
                <c:pt idx="8593">
                  <c:v>3.9375</c:v>
                </c:pt>
                <c:pt idx="8594">
                  <c:v>3.96875</c:v>
                </c:pt>
                <c:pt idx="8595">
                  <c:v>3.90625</c:v>
                </c:pt>
                <c:pt idx="8596">
                  <c:v>3.8125</c:v>
                </c:pt>
                <c:pt idx="8597">
                  <c:v>3.71875</c:v>
                </c:pt>
                <c:pt idx="8598">
                  <c:v>3.75</c:v>
                </c:pt>
                <c:pt idx="8599">
                  <c:v>3.84375</c:v>
                </c:pt>
                <c:pt idx="8600">
                  <c:v>3.828125</c:v>
                </c:pt>
                <c:pt idx="8601">
                  <c:v>3.796875</c:v>
                </c:pt>
                <c:pt idx="8602">
                  <c:v>3.78125</c:v>
                </c:pt>
                <c:pt idx="8603">
                  <c:v>3.8125</c:v>
                </c:pt>
                <c:pt idx="8604">
                  <c:v>3.71875</c:v>
                </c:pt>
                <c:pt idx="8605">
                  <c:v>3.78125</c:v>
                </c:pt>
                <c:pt idx="8606">
                  <c:v>3.875</c:v>
                </c:pt>
                <c:pt idx="8607">
                  <c:v>3.921875</c:v>
                </c:pt>
                <c:pt idx="8608">
                  <c:v>3.921875</c:v>
                </c:pt>
                <c:pt idx="8609">
                  <c:v>3.84375</c:v>
                </c:pt>
                <c:pt idx="8610">
                  <c:v>3.875</c:v>
                </c:pt>
                <c:pt idx="8611">
                  <c:v>3.890625</c:v>
                </c:pt>
                <c:pt idx="8612">
                  <c:v>3.890625</c:v>
                </c:pt>
                <c:pt idx="8613">
                  <c:v>3.859375</c:v>
                </c:pt>
                <c:pt idx="8614">
                  <c:v>3.953125</c:v>
                </c:pt>
                <c:pt idx="8615">
                  <c:v>4.015625</c:v>
                </c:pt>
                <c:pt idx="8616">
                  <c:v>4.015625</c:v>
                </c:pt>
                <c:pt idx="8617">
                  <c:v>3.96875</c:v>
                </c:pt>
                <c:pt idx="8618">
                  <c:v>3.984375</c:v>
                </c:pt>
                <c:pt idx="8619">
                  <c:v>4.015625</c:v>
                </c:pt>
                <c:pt idx="8620">
                  <c:v>4.078125</c:v>
                </c:pt>
                <c:pt idx="8621">
                  <c:v>4.109375</c:v>
                </c:pt>
                <c:pt idx="8622">
                  <c:v>3.984375</c:v>
                </c:pt>
                <c:pt idx="8623">
                  <c:v>3.953125</c:v>
                </c:pt>
                <c:pt idx="8624">
                  <c:v>4</c:v>
                </c:pt>
                <c:pt idx="8625">
                  <c:v>3.921875</c:v>
                </c:pt>
                <c:pt idx="8626">
                  <c:v>3.921875</c:v>
                </c:pt>
                <c:pt idx="8627">
                  <c:v>4.015625</c:v>
                </c:pt>
                <c:pt idx="8628">
                  <c:v>4.09375</c:v>
                </c:pt>
                <c:pt idx="8629">
                  <c:v>4.03125</c:v>
                </c:pt>
                <c:pt idx="8630">
                  <c:v>4.15625</c:v>
                </c:pt>
                <c:pt idx="8631">
                  <c:v>4.203125</c:v>
                </c:pt>
                <c:pt idx="8632">
                  <c:v>4.125</c:v>
                </c:pt>
                <c:pt idx="8633">
                  <c:v>4.015625</c:v>
                </c:pt>
                <c:pt idx="8634">
                  <c:v>3.984375</c:v>
                </c:pt>
                <c:pt idx="8635">
                  <c:v>4.015625</c:v>
                </c:pt>
                <c:pt idx="8636">
                  <c:v>4.015625</c:v>
                </c:pt>
                <c:pt idx="8637">
                  <c:v>4.09375</c:v>
                </c:pt>
                <c:pt idx="8638">
                  <c:v>3.96875</c:v>
                </c:pt>
                <c:pt idx="8639">
                  <c:v>3.96875</c:v>
                </c:pt>
                <c:pt idx="8640">
                  <c:v>3.78125</c:v>
                </c:pt>
                <c:pt idx="8641">
                  <c:v>3.828125</c:v>
                </c:pt>
                <c:pt idx="8642">
                  <c:v>3.71875</c:v>
                </c:pt>
                <c:pt idx="8643">
                  <c:v>3.703125</c:v>
                </c:pt>
                <c:pt idx="8644">
                  <c:v>3.578125</c:v>
                </c:pt>
                <c:pt idx="8645">
                  <c:v>3.71875</c:v>
                </c:pt>
                <c:pt idx="8646">
                  <c:v>3.6875</c:v>
                </c:pt>
                <c:pt idx="8647">
                  <c:v>3.734375</c:v>
                </c:pt>
                <c:pt idx="8648">
                  <c:v>3.671875</c:v>
                </c:pt>
                <c:pt idx="8649">
                  <c:v>3.6875</c:v>
                </c:pt>
                <c:pt idx="8650">
                  <c:v>3.6875</c:v>
                </c:pt>
                <c:pt idx="8651">
                  <c:v>3.609375</c:v>
                </c:pt>
                <c:pt idx="8652">
                  <c:v>3.71875</c:v>
                </c:pt>
                <c:pt idx="8653">
                  <c:v>3.75</c:v>
                </c:pt>
                <c:pt idx="8654">
                  <c:v>3.671875</c:v>
                </c:pt>
                <c:pt idx="8655">
                  <c:v>3.65625</c:v>
                </c:pt>
                <c:pt idx="8656">
                  <c:v>3.65625</c:v>
                </c:pt>
                <c:pt idx="8657">
                  <c:v>3.65625</c:v>
                </c:pt>
                <c:pt idx="8658">
                  <c:v>3.546875</c:v>
                </c:pt>
                <c:pt idx="8659">
                  <c:v>3.609375</c:v>
                </c:pt>
                <c:pt idx="8660">
                  <c:v>3.59375</c:v>
                </c:pt>
                <c:pt idx="8661">
                  <c:v>3.609375</c:v>
                </c:pt>
                <c:pt idx="8662">
                  <c:v>3.65625</c:v>
                </c:pt>
                <c:pt idx="8663">
                  <c:v>3.53125</c:v>
                </c:pt>
                <c:pt idx="8664">
                  <c:v>3.40625</c:v>
                </c:pt>
                <c:pt idx="8665">
                  <c:v>3.421875</c:v>
                </c:pt>
                <c:pt idx="8666">
                  <c:v>3.390625</c:v>
                </c:pt>
                <c:pt idx="8667">
                  <c:v>3.375</c:v>
                </c:pt>
                <c:pt idx="8668">
                  <c:v>3.375</c:v>
                </c:pt>
                <c:pt idx="8669">
                  <c:v>3.4375</c:v>
                </c:pt>
                <c:pt idx="8670">
                  <c:v>3.375</c:v>
                </c:pt>
                <c:pt idx="8671">
                  <c:v>3.3125</c:v>
                </c:pt>
                <c:pt idx="8672">
                  <c:v>3.34375</c:v>
                </c:pt>
                <c:pt idx="8673">
                  <c:v>3.359375</c:v>
                </c:pt>
                <c:pt idx="8674">
                  <c:v>3.328125</c:v>
                </c:pt>
                <c:pt idx="8675">
                  <c:v>3.3125</c:v>
                </c:pt>
                <c:pt idx="8676">
                  <c:v>3.265625</c:v>
                </c:pt>
                <c:pt idx="8677">
                  <c:v>3.359375</c:v>
                </c:pt>
                <c:pt idx="8678">
                  <c:v>3.34375</c:v>
                </c:pt>
                <c:pt idx="8679">
                  <c:v>3.375</c:v>
                </c:pt>
                <c:pt idx="8680">
                  <c:v>3.375</c:v>
                </c:pt>
                <c:pt idx="8681">
                  <c:v>3.421875</c:v>
                </c:pt>
                <c:pt idx="8682">
                  <c:v>3.484375</c:v>
                </c:pt>
                <c:pt idx="8683">
                  <c:v>3.5</c:v>
                </c:pt>
                <c:pt idx="8684">
                  <c:v>3.46875</c:v>
                </c:pt>
                <c:pt idx="8685">
                  <c:v>3.4375</c:v>
                </c:pt>
                <c:pt idx="8686">
                  <c:v>3.5</c:v>
                </c:pt>
                <c:pt idx="8687">
                  <c:v>3.515625</c:v>
                </c:pt>
                <c:pt idx="8688">
                  <c:v>3.5625</c:v>
                </c:pt>
                <c:pt idx="8689">
                  <c:v>3.59375</c:v>
                </c:pt>
                <c:pt idx="8690">
                  <c:v>3.46875</c:v>
                </c:pt>
                <c:pt idx="8691">
                  <c:v>3.421875</c:v>
                </c:pt>
                <c:pt idx="8692">
                  <c:v>3.46875</c:v>
                </c:pt>
                <c:pt idx="8693">
                  <c:v>3.453125</c:v>
                </c:pt>
                <c:pt idx="8694">
                  <c:v>3.53125</c:v>
                </c:pt>
                <c:pt idx="8695">
                  <c:v>3.5</c:v>
                </c:pt>
                <c:pt idx="8696">
                  <c:v>3.75</c:v>
                </c:pt>
                <c:pt idx="8697">
                  <c:v>3.71875</c:v>
                </c:pt>
                <c:pt idx="8698">
                  <c:v>3.6875</c:v>
                </c:pt>
                <c:pt idx="8699">
                  <c:v>3.671875</c:v>
                </c:pt>
                <c:pt idx="8700">
                  <c:v>3.609375</c:v>
                </c:pt>
                <c:pt idx="8701">
                  <c:v>3.59375</c:v>
                </c:pt>
                <c:pt idx="8702">
                  <c:v>3.46875</c:v>
                </c:pt>
                <c:pt idx="8703">
                  <c:v>3.4375</c:v>
                </c:pt>
                <c:pt idx="8704">
                  <c:v>3.515625</c:v>
                </c:pt>
                <c:pt idx="8705">
                  <c:v>3.53125</c:v>
                </c:pt>
                <c:pt idx="8706">
                  <c:v>3.578125</c:v>
                </c:pt>
                <c:pt idx="8707">
                  <c:v>3.5625</c:v>
                </c:pt>
                <c:pt idx="8708">
                  <c:v>3.546875</c:v>
                </c:pt>
                <c:pt idx="8709">
                  <c:v>3.640625</c:v>
                </c:pt>
                <c:pt idx="8710">
                  <c:v>3.703125</c:v>
                </c:pt>
                <c:pt idx="8711">
                  <c:v>3.671875</c:v>
                </c:pt>
                <c:pt idx="8712">
                  <c:v>3.625</c:v>
                </c:pt>
                <c:pt idx="8713">
                  <c:v>3.71875</c:v>
                </c:pt>
                <c:pt idx="8714">
                  <c:v>3.765625</c:v>
                </c:pt>
                <c:pt idx="8715">
                  <c:v>3.75</c:v>
                </c:pt>
                <c:pt idx="8716">
                  <c:v>3.75</c:v>
                </c:pt>
                <c:pt idx="8717">
                  <c:v>3.71875</c:v>
                </c:pt>
                <c:pt idx="8718">
                  <c:v>3.703125</c:v>
                </c:pt>
                <c:pt idx="8719">
                  <c:v>3.6875</c:v>
                </c:pt>
                <c:pt idx="8720">
                  <c:v>3.828125</c:v>
                </c:pt>
                <c:pt idx="8721">
                  <c:v>3.8125</c:v>
                </c:pt>
                <c:pt idx="8722">
                  <c:v>3.765625</c:v>
                </c:pt>
                <c:pt idx="8723">
                  <c:v>3.75</c:v>
                </c:pt>
                <c:pt idx="8724">
                  <c:v>3.75</c:v>
                </c:pt>
                <c:pt idx="8725">
                  <c:v>3.671875</c:v>
                </c:pt>
                <c:pt idx="8726">
                  <c:v>3.625</c:v>
                </c:pt>
                <c:pt idx="8727">
                  <c:v>3.671875</c:v>
                </c:pt>
                <c:pt idx="8728">
                  <c:v>3.53125</c:v>
                </c:pt>
                <c:pt idx="8729">
                  <c:v>3.5</c:v>
                </c:pt>
                <c:pt idx="8730">
                  <c:v>3.4375</c:v>
                </c:pt>
                <c:pt idx="8731">
                  <c:v>3.484375</c:v>
                </c:pt>
                <c:pt idx="8732">
                  <c:v>3.484375</c:v>
                </c:pt>
                <c:pt idx="8733">
                  <c:v>3.4375</c:v>
                </c:pt>
                <c:pt idx="8734">
                  <c:v>3.40625</c:v>
                </c:pt>
                <c:pt idx="8735">
                  <c:v>3.4375</c:v>
                </c:pt>
                <c:pt idx="8736">
                  <c:v>3.453125</c:v>
                </c:pt>
                <c:pt idx="8737">
                  <c:v>3.390625</c:v>
                </c:pt>
                <c:pt idx="8738">
                  <c:v>3.25</c:v>
                </c:pt>
                <c:pt idx="8739">
                  <c:v>3.296875</c:v>
                </c:pt>
                <c:pt idx="8740">
                  <c:v>3.25</c:v>
                </c:pt>
                <c:pt idx="8741">
                  <c:v>3.203125</c:v>
                </c:pt>
                <c:pt idx="8742">
                  <c:v>3.25</c:v>
                </c:pt>
                <c:pt idx="8743">
                  <c:v>3.234375</c:v>
                </c:pt>
                <c:pt idx="8744">
                  <c:v>3.265625</c:v>
                </c:pt>
                <c:pt idx="8745">
                  <c:v>3.359375</c:v>
                </c:pt>
                <c:pt idx="8746">
                  <c:v>3.390625</c:v>
                </c:pt>
                <c:pt idx="8747">
                  <c:v>3.421875</c:v>
                </c:pt>
                <c:pt idx="8748">
                  <c:v>3.40625</c:v>
                </c:pt>
                <c:pt idx="8749">
                  <c:v>3.390625</c:v>
                </c:pt>
                <c:pt idx="8750">
                  <c:v>3.3125</c:v>
                </c:pt>
                <c:pt idx="8751">
                  <c:v>3.453125</c:v>
                </c:pt>
                <c:pt idx="8752">
                  <c:v>3.25</c:v>
                </c:pt>
                <c:pt idx="8753">
                  <c:v>3.234375</c:v>
                </c:pt>
                <c:pt idx="8754">
                  <c:v>3.1875</c:v>
                </c:pt>
                <c:pt idx="8755">
                  <c:v>3.3125</c:v>
                </c:pt>
                <c:pt idx="8756">
                  <c:v>3.390625</c:v>
                </c:pt>
                <c:pt idx="8757">
                  <c:v>3.484375</c:v>
                </c:pt>
                <c:pt idx="8758">
                  <c:v>3.296875</c:v>
                </c:pt>
                <c:pt idx="8759">
                  <c:v>3.296875</c:v>
                </c:pt>
                <c:pt idx="8760">
                  <c:v>3.234375</c:v>
                </c:pt>
                <c:pt idx="8761">
                  <c:v>3.234375</c:v>
                </c:pt>
                <c:pt idx="8762">
                  <c:v>3.140625</c:v>
                </c:pt>
                <c:pt idx="8763">
                  <c:v>3.5</c:v>
                </c:pt>
                <c:pt idx="8764">
                  <c:v>3.5625</c:v>
                </c:pt>
                <c:pt idx="8765">
                  <c:v>3.453125</c:v>
                </c:pt>
                <c:pt idx="8766">
                  <c:v>3.40625</c:v>
                </c:pt>
                <c:pt idx="8767">
                  <c:v>3.25</c:v>
                </c:pt>
                <c:pt idx="8768">
                  <c:v>3.265625</c:v>
                </c:pt>
                <c:pt idx="8769">
                  <c:v>3.203125</c:v>
                </c:pt>
                <c:pt idx="8770">
                  <c:v>3.203125</c:v>
                </c:pt>
                <c:pt idx="8771">
                  <c:v>3.359375</c:v>
                </c:pt>
                <c:pt idx="8772">
                  <c:v>3.328125</c:v>
                </c:pt>
                <c:pt idx="8773">
                  <c:v>3.28125</c:v>
                </c:pt>
                <c:pt idx="8774">
                  <c:v>3.25</c:v>
                </c:pt>
                <c:pt idx="8775">
                  <c:v>3.171875</c:v>
                </c:pt>
                <c:pt idx="8776">
                  <c:v>3.09375</c:v>
                </c:pt>
                <c:pt idx="8777">
                  <c:v>3.140625</c:v>
                </c:pt>
                <c:pt idx="8778">
                  <c:v>3.0625</c:v>
                </c:pt>
                <c:pt idx="8779">
                  <c:v>3.0625</c:v>
                </c:pt>
                <c:pt idx="8780">
                  <c:v>2.890625</c:v>
                </c:pt>
                <c:pt idx="8781">
                  <c:v>2.875</c:v>
                </c:pt>
                <c:pt idx="8782">
                  <c:v>2.9375</c:v>
                </c:pt>
                <c:pt idx="8783">
                  <c:v>2.890625</c:v>
                </c:pt>
                <c:pt idx="8784">
                  <c:v>2.859375</c:v>
                </c:pt>
                <c:pt idx="8785">
                  <c:v>2.703125</c:v>
                </c:pt>
                <c:pt idx="8786">
                  <c:v>2.625</c:v>
                </c:pt>
                <c:pt idx="8787">
                  <c:v>2.90625</c:v>
                </c:pt>
                <c:pt idx="8788">
                  <c:v>2.953125</c:v>
                </c:pt>
                <c:pt idx="8789">
                  <c:v>3</c:v>
                </c:pt>
                <c:pt idx="8790">
                  <c:v>3.125</c:v>
                </c:pt>
                <c:pt idx="8791">
                  <c:v>3.171875</c:v>
                </c:pt>
                <c:pt idx="8792">
                  <c:v>3.21875</c:v>
                </c:pt>
                <c:pt idx="8793">
                  <c:v>3.375</c:v>
                </c:pt>
                <c:pt idx="8794">
                  <c:v>3.421875</c:v>
                </c:pt>
                <c:pt idx="8795">
                  <c:v>3.25</c:v>
                </c:pt>
                <c:pt idx="8796">
                  <c:v>3.375</c:v>
                </c:pt>
                <c:pt idx="8797">
                  <c:v>3.46875</c:v>
                </c:pt>
                <c:pt idx="8798">
                  <c:v>3.5625</c:v>
                </c:pt>
                <c:pt idx="8799">
                  <c:v>3.59375</c:v>
                </c:pt>
                <c:pt idx="8800">
                  <c:v>3.546875</c:v>
                </c:pt>
                <c:pt idx="8801">
                  <c:v>3.4375</c:v>
                </c:pt>
                <c:pt idx="8802">
                  <c:v>3.40625</c:v>
                </c:pt>
                <c:pt idx="8803">
                  <c:v>3.40625</c:v>
                </c:pt>
                <c:pt idx="8804">
                  <c:v>3.53125</c:v>
                </c:pt>
                <c:pt idx="8805">
                  <c:v>3.609375</c:v>
                </c:pt>
                <c:pt idx="8806">
                  <c:v>3.46875</c:v>
                </c:pt>
                <c:pt idx="8807">
                  <c:v>3.5</c:v>
                </c:pt>
                <c:pt idx="8808">
                  <c:v>3.609375</c:v>
                </c:pt>
                <c:pt idx="8809">
                  <c:v>3.453125</c:v>
                </c:pt>
                <c:pt idx="8810">
                  <c:v>3.40625</c:v>
                </c:pt>
                <c:pt idx="8811">
                  <c:v>3.109375</c:v>
                </c:pt>
                <c:pt idx="8812">
                  <c:v>3.15625</c:v>
                </c:pt>
                <c:pt idx="8813">
                  <c:v>3.125</c:v>
                </c:pt>
                <c:pt idx="8814">
                  <c:v>3.375</c:v>
                </c:pt>
                <c:pt idx="8815">
                  <c:v>3.5625</c:v>
                </c:pt>
                <c:pt idx="8816">
                  <c:v>3.8125</c:v>
                </c:pt>
                <c:pt idx="8817">
                  <c:v>3.390625</c:v>
                </c:pt>
                <c:pt idx="8818">
                  <c:v>3.328125</c:v>
                </c:pt>
                <c:pt idx="8819">
                  <c:v>3.625</c:v>
                </c:pt>
                <c:pt idx="8820">
                  <c:v>4.109375</c:v>
                </c:pt>
                <c:pt idx="8821">
                  <c:v>4.28125</c:v>
                </c:pt>
                <c:pt idx="8822">
                  <c:v>4.40625</c:v>
                </c:pt>
                <c:pt idx="8823">
                  <c:v>4.328125</c:v>
                </c:pt>
                <c:pt idx="8824">
                  <c:v>4.40625</c:v>
                </c:pt>
                <c:pt idx="8825">
                  <c:v>4.484375</c:v>
                </c:pt>
                <c:pt idx="8826">
                  <c:v>4.625</c:v>
                </c:pt>
                <c:pt idx="8827">
                  <c:v>4.5</c:v>
                </c:pt>
                <c:pt idx="8828">
                  <c:v>4.8125</c:v>
                </c:pt>
                <c:pt idx="8829">
                  <c:v>4.796875</c:v>
                </c:pt>
                <c:pt idx="8830">
                  <c:v>4.796875</c:v>
                </c:pt>
                <c:pt idx="8831">
                  <c:v>4.734375</c:v>
                </c:pt>
                <c:pt idx="8832">
                  <c:v>4.765625</c:v>
                </c:pt>
                <c:pt idx="8833">
                  <c:v>4.84375</c:v>
                </c:pt>
                <c:pt idx="8834">
                  <c:v>4.71875</c:v>
                </c:pt>
                <c:pt idx="8835">
                  <c:v>4.734375</c:v>
                </c:pt>
                <c:pt idx="8836">
                  <c:v>4.6875</c:v>
                </c:pt>
                <c:pt idx="8837">
                  <c:v>4.546875</c:v>
                </c:pt>
                <c:pt idx="8838">
                  <c:v>4.390625</c:v>
                </c:pt>
                <c:pt idx="8839">
                  <c:v>4.609375</c:v>
                </c:pt>
                <c:pt idx="8840">
                  <c:v>4.640625</c:v>
                </c:pt>
                <c:pt idx="8841">
                  <c:v>4.6875</c:v>
                </c:pt>
                <c:pt idx="8842">
                  <c:v>4.78125</c:v>
                </c:pt>
                <c:pt idx="8843">
                  <c:v>4.90625</c:v>
                </c:pt>
                <c:pt idx="8844">
                  <c:v>4.84375</c:v>
                </c:pt>
                <c:pt idx="8845">
                  <c:v>4.703125</c:v>
                </c:pt>
                <c:pt idx="8846">
                  <c:v>4.765625</c:v>
                </c:pt>
                <c:pt idx="8847">
                  <c:v>4.78125</c:v>
                </c:pt>
                <c:pt idx="8848">
                  <c:v>4.828125</c:v>
                </c:pt>
                <c:pt idx="8849">
                  <c:v>4.90625</c:v>
                </c:pt>
                <c:pt idx="8850">
                  <c:v>4.96875</c:v>
                </c:pt>
                <c:pt idx="8851">
                  <c:v>4.9375</c:v>
                </c:pt>
                <c:pt idx="8852">
                  <c:v>5.0625</c:v>
                </c:pt>
                <c:pt idx="8853">
                  <c:v>4.96875</c:v>
                </c:pt>
                <c:pt idx="8854">
                  <c:v>5.078125</c:v>
                </c:pt>
                <c:pt idx="8855">
                  <c:v>5.125</c:v>
                </c:pt>
                <c:pt idx="8856">
                  <c:v>5.28125</c:v>
                </c:pt>
                <c:pt idx="8857">
                  <c:v>5.28125</c:v>
                </c:pt>
                <c:pt idx="8858">
                  <c:v>5.3125</c:v>
                </c:pt>
                <c:pt idx="8859">
                  <c:v>5.25</c:v>
                </c:pt>
                <c:pt idx="8860">
                  <c:v>5.125</c:v>
                </c:pt>
                <c:pt idx="8861">
                  <c:v>5.109375</c:v>
                </c:pt>
                <c:pt idx="8862">
                  <c:v>5.25</c:v>
                </c:pt>
                <c:pt idx="8863">
                  <c:v>5.21875</c:v>
                </c:pt>
                <c:pt idx="8864">
                  <c:v>5.21875</c:v>
                </c:pt>
                <c:pt idx="8865">
                  <c:v>5.234375</c:v>
                </c:pt>
                <c:pt idx="8866">
                  <c:v>5.25</c:v>
                </c:pt>
                <c:pt idx="8867">
                  <c:v>5.015625</c:v>
                </c:pt>
                <c:pt idx="8868">
                  <c:v>4.875</c:v>
                </c:pt>
                <c:pt idx="8869">
                  <c:v>4.75</c:v>
                </c:pt>
                <c:pt idx="8870">
                  <c:v>4.65625</c:v>
                </c:pt>
                <c:pt idx="8871">
                  <c:v>4.625</c:v>
                </c:pt>
                <c:pt idx="8872">
                  <c:v>4.65625</c:v>
                </c:pt>
                <c:pt idx="8873">
                  <c:v>4.65625</c:v>
                </c:pt>
                <c:pt idx="8874">
                  <c:v>4.59375</c:v>
                </c:pt>
                <c:pt idx="8875">
                  <c:v>4.546875</c:v>
                </c:pt>
                <c:pt idx="8876">
                  <c:v>4.578125</c:v>
                </c:pt>
                <c:pt idx="8877">
                  <c:v>4.609375</c:v>
                </c:pt>
                <c:pt idx="8878">
                  <c:v>4.5</c:v>
                </c:pt>
                <c:pt idx="8879">
                  <c:v>4.59375</c:v>
                </c:pt>
                <c:pt idx="8880">
                  <c:v>4.640625</c:v>
                </c:pt>
                <c:pt idx="8881">
                  <c:v>4.59375</c:v>
                </c:pt>
                <c:pt idx="8882">
                  <c:v>4.65625</c:v>
                </c:pt>
                <c:pt idx="8883">
                  <c:v>4.6875</c:v>
                </c:pt>
                <c:pt idx="8884">
                  <c:v>4.609375</c:v>
                </c:pt>
                <c:pt idx="8885">
                  <c:v>4.546875</c:v>
                </c:pt>
                <c:pt idx="8886">
                  <c:v>4.46875</c:v>
                </c:pt>
                <c:pt idx="8887">
                  <c:v>4.25</c:v>
                </c:pt>
                <c:pt idx="8888">
                  <c:v>4.1640625</c:v>
                </c:pt>
                <c:pt idx="8889">
                  <c:v>4.171875</c:v>
                </c:pt>
                <c:pt idx="8890">
                  <c:v>4.2421875</c:v>
                </c:pt>
                <c:pt idx="8891">
                  <c:v>4.265625</c:v>
                </c:pt>
                <c:pt idx="8892">
                  <c:v>4.234375</c:v>
                </c:pt>
                <c:pt idx="8893">
                  <c:v>4.265625</c:v>
                </c:pt>
                <c:pt idx="8894">
                  <c:v>4.1875</c:v>
                </c:pt>
                <c:pt idx="8895">
                  <c:v>4.2265625</c:v>
                </c:pt>
                <c:pt idx="8896">
                  <c:v>4.25</c:v>
                </c:pt>
                <c:pt idx="8897">
                  <c:v>4.234375</c:v>
                </c:pt>
                <c:pt idx="8898">
                  <c:v>4.25</c:v>
                </c:pt>
                <c:pt idx="8899">
                  <c:v>4.171875</c:v>
                </c:pt>
                <c:pt idx="8900">
                  <c:v>4.328125</c:v>
                </c:pt>
                <c:pt idx="8901">
                  <c:v>4.3125</c:v>
                </c:pt>
                <c:pt idx="8902">
                  <c:v>4.234375</c:v>
                </c:pt>
                <c:pt idx="8903">
                  <c:v>4.1328125</c:v>
                </c:pt>
                <c:pt idx="8904">
                  <c:v>4.0859375</c:v>
                </c:pt>
                <c:pt idx="8905">
                  <c:v>4.0859375</c:v>
                </c:pt>
                <c:pt idx="8906">
                  <c:v>4.046875</c:v>
                </c:pt>
                <c:pt idx="8907">
                  <c:v>3.9921875</c:v>
                </c:pt>
                <c:pt idx="8908">
                  <c:v>3.9765625</c:v>
                </c:pt>
                <c:pt idx="8909">
                  <c:v>3.9375</c:v>
                </c:pt>
                <c:pt idx="8910">
                  <c:v>3.8984375</c:v>
                </c:pt>
                <c:pt idx="8911">
                  <c:v>3.8828125</c:v>
                </c:pt>
                <c:pt idx="8912">
                  <c:v>3.8359375</c:v>
                </c:pt>
                <c:pt idx="8913">
                  <c:v>3.921875</c:v>
                </c:pt>
                <c:pt idx="8914">
                  <c:v>3.7734375</c:v>
                </c:pt>
                <c:pt idx="8915">
                  <c:v>3.65625</c:v>
                </c:pt>
                <c:pt idx="8916">
                  <c:v>3.671875</c:v>
                </c:pt>
                <c:pt idx="8917">
                  <c:v>3.65625</c:v>
                </c:pt>
                <c:pt idx="8918">
                  <c:v>3.6015625</c:v>
                </c:pt>
                <c:pt idx="8919">
                  <c:v>3.59375</c:v>
                </c:pt>
                <c:pt idx="8920">
                  <c:v>3.5625</c:v>
                </c:pt>
                <c:pt idx="8921">
                  <c:v>3.4921875</c:v>
                </c:pt>
                <c:pt idx="8922">
                  <c:v>3.453125</c:v>
                </c:pt>
                <c:pt idx="8923">
                  <c:v>3.328125</c:v>
                </c:pt>
                <c:pt idx="8924">
                  <c:v>3.40625</c:v>
                </c:pt>
                <c:pt idx="8925">
                  <c:v>3.4921875</c:v>
                </c:pt>
                <c:pt idx="8926">
                  <c:v>3.4375</c:v>
                </c:pt>
                <c:pt idx="8927">
                  <c:v>3.578125</c:v>
                </c:pt>
                <c:pt idx="8928">
                  <c:v>3.59375</c:v>
                </c:pt>
                <c:pt idx="8929">
                  <c:v>3.6015625</c:v>
                </c:pt>
                <c:pt idx="8930">
                  <c:v>3.5</c:v>
                </c:pt>
                <c:pt idx="8931">
                  <c:v>3.53125</c:v>
                </c:pt>
                <c:pt idx="8932">
                  <c:v>3.5078125</c:v>
                </c:pt>
                <c:pt idx="8933">
                  <c:v>3.5078125</c:v>
                </c:pt>
                <c:pt idx="8934">
                  <c:v>3.5390625</c:v>
                </c:pt>
                <c:pt idx="8935">
                  <c:v>3.453125</c:v>
                </c:pt>
                <c:pt idx="8936">
                  <c:v>3.46875</c:v>
                </c:pt>
                <c:pt idx="8937">
                  <c:v>3.5390625</c:v>
                </c:pt>
                <c:pt idx="8938">
                  <c:v>3.4765625</c:v>
                </c:pt>
                <c:pt idx="8939">
                  <c:v>3.4765625</c:v>
                </c:pt>
                <c:pt idx="8940">
                  <c:v>3.4921875</c:v>
                </c:pt>
                <c:pt idx="8941">
                  <c:v>3.453125</c:v>
                </c:pt>
                <c:pt idx="8942">
                  <c:v>3.5625</c:v>
                </c:pt>
                <c:pt idx="8943">
                  <c:v>3.5546875</c:v>
                </c:pt>
                <c:pt idx="8944">
                  <c:v>3.6875</c:v>
                </c:pt>
                <c:pt idx="8945">
                  <c:v>3.5625</c:v>
                </c:pt>
                <c:pt idx="8946">
                  <c:v>3.5625</c:v>
                </c:pt>
                <c:pt idx="8947">
                  <c:v>3.484375</c:v>
                </c:pt>
                <c:pt idx="8948">
                  <c:v>3.4140625</c:v>
                </c:pt>
                <c:pt idx="8949">
                  <c:v>3.5</c:v>
                </c:pt>
                <c:pt idx="8950">
                  <c:v>3.546875</c:v>
                </c:pt>
                <c:pt idx="8951">
                  <c:v>3.5703125</c:v>
                </c:pt>
                <c:pt idx="8952">
                  <c:v>3.609375</c:v>
                </c:pt>
                <c:pt idx="8953">
                  <c:v>3.609375</c:v>
                </c:pt>
                <c:pt idx="8954">
                  <c:v>3.703125</c:v>
                </c:pt>
                <c:pt idx="8955">
                  <c:v>3.65625</c:v>
                </c:pt>
                <c:pt idx="8956">
                  <c:v>3.546875</c:v>
                </c:pt>
                <c:pt idx="8957">
                  <c:v>3.546875</c:v>
                </c:pt>
                <c:pt idx="8958">
                  <c:v>3.59375</c:v>
                </c:pt>
                <c:pt idx="8959">
                  <c:v>3.53125</c:v>
                </c:pt>
                <c:pt idx="8960">
                  <c:v>3.640625</c:v>
                </c:pt>
                <c:pt idx="8961">
                  <c:v>3.734375</c:v>
                </c:pt>
                <c:pt idx="8962">
                  <c:v>3.703125</c:v>
                </c:pt>
                <c:pt idx="8963">
                  <c:v>3.75</c:v>
                </c:pt>
                <c:pt idx="8964">
                  <c:v>3.71875</c:v>
                </c:pt>
                <c:pt idx="8965">
                  <c:v>3.640625</c:v>
                </c:pt>
                <c:pt idx="8966">
                  <c:v>3.5546875</c:v>
                </c:pt>
                <c:pt idx="8967">
                  <c:v>3.5390625</c:v>
                </c:pt>
                <c:pt idx="8968">
                  <c:v>3.5625</c:v>
                </c:pt>
                <c:pt idx="8969">
                  <c:v>3.5390625</c:v>
                </c:pt>
                <c:pt idx="8970">
                  <c:v>3.6015625</c:v>
                </c:pt>
                <c:pt idx="8971">
                  <c:v>3.625</c:v>
                </c:pt>
                <c:pt idx="8972">
                  <c:v>3.640625</c:v>
                </c:pt>
                <c:pt idx="8973">
                  <c:v>3.6875</c:v>
                </c:pt>
                <c:pt idx="8974">
                  <c:v>3.609375</c:v>
                </c:pt>
                <c:pt idx="8975">
                  <c:v>3.65625</c:v>
                </c:pt>
                <c:pt idx="8976">
                  <c:v>3.6328125</c:v>
                </c:pt>
                <c:pt idx="8977">
                  <c:v>3.640625</c:v>
                </c:pt>
                <c:pt idx="8978">
                  <c:v>3.5625</c:v>
                </c:pt>
                <c:pt idx="8979">
                  <c:v>3.4765625</c:v>
                </c:pt>
                <c:pt idx="8980">
                  <c:v>3.421875</c:v>
                </c:pt>
                <c:pt idx="8981">
                  <c:v>3.390625</c:v>
                </c:pt>
                <c:pt idx="8982">
                  <c:v>3.4453125</c:v>
                </c:pt>
                <c:pt idx="8983">
                  <c:v>3.421875</c:v>
                </c:pt>
                <c:pt idx="8984">
                  <c:v>3.390625</c:v>
                </c:pt>
                <c:pt idx="8985">
                  <c:v>3.40625</c:v>
                </c:pt>
                <c:pt idx="8986">
                  <c:v>3.3125</c:v>
                </c:pt>
                <c:pt idx="8987">
                  <c:v>3.3046875</c:v>
                </c:pt>
                <c:pt idx="8988">
                  <c:v>3.34375</c:v>
                </c:pt>
                <c:pt idx="8989">
                  <c:v>3.28125</c:v>
                </c:pt>
                <c:pt idx="8990">
                  <c:v>3.2265625</c:v>
                </c:pt>
                <c:pt idx="8991">
                  <c:v>3.25</c:v>
                </c:pt>
                <c:pt idx="8992">
                  <c:v>3.171875</c:v>
                </c:pt>
                <c:pt idx="8993">
                  <c:v>3.2421875</c:v>
                </c:pt>
                <c:pt idx="8994">
                  <c:v>3.25</c:v>
                </c:pt>
                <c:pt idx="8995">
                  <c:v>3.234375</c:v>
                </c:pt>
                <c:pt idx="8996">
                  <c:v>3.171875</c:v>
                </c:pt>
                <c:pt idx="8997">
                  <c:v>3.171875</c:v>
                </c:pt>
                <c:pt idx="8998">
                  <c:v>3.1640625</c:v>
                </c:pt>
                <c:pt idx="8999">
                  <c:v>3.03125</c:v>
                </c:pt>
                <c:pt idx="9000">
                  <c:v>3.09375</c:v>
                </c:pt>
                <c:pt idx="9001">
                  <c:v>3.15625</c:v>
                </c:pt>
                <c:pt idx="9002">
                  <c:v>3.1484375</c:v>
                </c:pt>
                <c:pt idx="9003">
                  <c:v>3.1015625</c:v>
                </c:pt>
                <c:pt idx="9004">
                  <c:v>3.1640625</c:v>
                </c:pt>
                <c:pt idx="9005">
                  <c:v>3.140625</c:v>
                </c:pt>
                <c:pt idx="9006">
                  <c:v>3.0390625</c:v>
                </c:pt>
                <c:pt idx="9007">
                  <c:v>3.0703125</c:v>
                </c:pt>
                <c:pt idx="9008">
                  <c:v>3.0546875</c:v>
                </c:pt>
                <c:pt idx="9009">
                  <c:v>2.984375</c:v>
                </c:pt>
                <c:pt idx="9010">
                  <c:v>2.9375</c:v>
                </c:pt>
                <c:pt idx="9011">
                  <c:v>2.9765625</c:v>
                </c:pt>
                <c:pt idx="9012">
                  <c:v>2.9609375</c:v>
                </c:pt>
                <c:pt idx="9013">
                  <c:v>3.0078125</c:v>
                </c:pt>
                <c:pt idx="9014">
                  <c:v>3.03125</c:v>
                </c:pt>
                <c:pt idx="9015">
                  <c:v>2.9921875</c:v>
                </c:pt>
                <c:pt idx="9016">
                  <c:v>3.015625</c:v>
                </c:pt>
                <c:pt idx="9017">
                  <c:v>3.046875</c:v>
                </c:pt>
                <c:pt idx="9018">
                  <c:v>2.9921875</c:v>
                </c:pt>
                <c:pt idx="9019">
                  <c:v>2.921875</c:v>
                </c:pt>
                <c:pt idx="9020">
                  <c:v>2.90625</c:v>
                </c:pt>
                <c:pt idx="9021">
                  <c:v>2.890625</c:v>
                </c:pt>
                <c:pt idx="9022">
                  <c:v>2.921875</c:v>
                </c:pt>
                <c:pt idx="9023">
                  <c:v>2.921875</c:v>
                </c:pt>
                <c:pt idx="9024">
                  <c:v>2.9296875</c:v>
                </c:pt>
                <c:pt idx="9025">
                  <c:v>2.9765625</c:v>
                </c:pt>
                <c:pt idx="9026">
                  <c:v>3</c:v>
                </c:pt>
                <c:pt idx="9027">
                  <c:v>3.046875</c:v>
                </c:pt>
                <c:pt idx="9028">
                  <c:v>2.8984375</c:v>
                </c:pt>
                <c:pt idx="9029">
                  <c:v>2.9296875</c:v>
                </c:pt>
                <c:pt idx="9030">
                  <c:v>2.984375</c:v>
                </c:pt>
                <c:pt idx="9031">
                  <c:v>2.90625</c:v>
                </c:pt>
                <c:pt idx="9032">
                  <c:v>2.8515625</c:v>
                </c:pt>
                <c:pt idx="9033">
                  <c:v>2.90625</c:v>
                </c:pt>
                <c:pt idx="9034">
                  <c:v>2.9296875</c:v>
                </c:pt>
                <c:pt idx="9035">
                  <c:v>2.953125</c:v>
                </c:pt>
                <c:pt idx="9036">
                  <c:v>3.015625</c:v>
                </c:pt>
                <c:pt idx="9037">
                  <c:v>3.0078125</c:v>
                </c:pt>
                <c:pt idx="9038">
                  <c:v>3.0546875</c:v>
                </c:pt>
                <c:pt idx="9039">
                  <c:v>3.0546875</c:v>
                </c:pt>
                <c:pt idx="9040">
                  <c:v>3.03125</c:v>
                </c:pt>
                <c:pt idx="9041">
                  <c:v>2.96875</c:v>
                </c:pt>
                <c:pt idx="9042">
                  <c:v>2.9765625</c:v>
                </c:pt>
                <c:pt idx="9043">
                  <c:v>2.953125</c:v>
                </c:pt>
                <c:pt idx="9044">
                  <c:v>2.984375</c:v>
                </c:pt>
                <c:pt idx="9045">
                  <c:v>2.953125</c:v>
                </c:pt>
                <c:pt idx="9046">
                  <c:v>2.9296875</c:v>
                </c:pt>
                <c:pt idx="9047">
                  <c:v>2.890625</c:v>
                </c:pt>
                <c:pt idx="9048">
                  <c:v>2.7734375</c:v>
                </c:pt>
                <c:pt idx="9049">
                  <c:v>2.75</c:v>
                </c:pt>
                <c:pt idx="9050">
                  <c:v>2.796875</c:v>
                </c:pt>
                <c:pt idx="9051">
                  <c:v>2.8203125</c:v>
                </c:pt>
                <c:pt idx="9052">
                  <c:v>2.8125</c:v>
                </c:pt>
                <c:pt idx="9053">
                  <c:v>2.890625</c:v>
                </c:pt>
                <c:pt idx="9054">
                  <c:v>2.9140625</c:v>
                </c:pt>
                <c:pt idx="9055">
                  <c:v>2.8359375</c:v>
                </c:pt>
                <c:pt idx="9056">
                  <c:v>2.8203125</c:v>
                </c:pt>
                <c:pt idx="9057">
                  <c:v>2.7734375</c:v>
                </c:pt>
                <c:pt idx="9058">
                  <c:v>2.7890625</c:v>
                </c:pt>
                <c:pt idx="9059">
                  <c:v>2.8125</c:v>
                </c:pt>
                <c:pt idx="9060">
                  <c:v>2.8359375</c:v>
                </c:pt>
                <c:pt idx="9061">
                  <c:v>2.8046875</c:v>
                </c:pt>
                <c:pt idx="9062">
                  <c:v>2.796875</c:v>
                </c:pt>
                <c:pt idx="9063">
                  <c:v>2.8515625</c:v>
                </c:pt>
                <c:pt idx="9064">
                  <c:v>2.7890625</c:v>
                </c:pt>
                <c:pt idx="9065">
                  <c:v>2.734375</c:v>
                </c:pt>
                <c:pt idx="9066">
                  <c:v>2.7734375</c:v>
                </c:pt>
                <c:pt idx="9067">
                  <c:v>2.8359375</c:v>
                </c:pt>
                <c:pt idx="9068">
                  <c:v>2.7421875</c:v>
                </c:pt>
                <c:pt idx="9069">
                  <c:v>2.71875</c:v>
                </c:pt>
                <c:pt idx="9070">
                  <c:v>2.71875</c:v>
                </c:pt>
                <c:pt idx="9071">
                  <c:v>2.75</c:v>
                </c:pt>
                <c:pt idx="9072">
                  <c:v>2.8046875</c:v>
                </c:pt>
                <c:pt idx="9073">
                  <c:v>2.828125</c:v>
                </c:pt>
                <c:pt idx="9074">
                  <c:v>2.7421875</c:v>
                </c:pt>
                <c:pt idx="9075">
                  <c:v>2.71875</c:v>
                </c:pt>
                <c:pt idx="9076">
                  <c:v>2.71875</c:v>
                </c:pt>
                <c:pt idx="9077">
                  <c:v>2.71875</c:v>
                </c:pt>
                <c:pt idx="9078">
                  <c:v>2.75</c:v>
                </c:pt>
                <c:pt idx="9079">
                  <c:v>2.734375</c:v>
                </c:pt>
                <c:pt idx="9080">
                  <c:v>2.765625</c:v>
                </c:pt>
                <c:pt idx="9081">
                  <c:v>2.75</c:v>
                </c:pt>
                <c:pt idx="9082">
                  <c:v>2.7421875</c:v>
                </c:pt>
                <c:pt idx="9083">
                  <c:v>2.6875</c:v>
                </c:pt>
                <c:pt idx="9084">
                  <c:v>2.625</c:v>
                </c:pt>
                <c:pt idx="9085">
                  <c:v>2.578125</c:v>
                </c:pt>
                <c:pt idx="9086">
                  <c:v>2.609375</c:v>
                </c:pt>
                <c:pt idx="9087">
                  <c:v>2.59375</c:v>
                </c:pt>
                <c:pt idx="9088">
                  <c:v>2.7109375</c:v>
                </c:pt>
                <c:pt idx="9089">
                  <c:v>2.6953125</c:v>
                </c:pt>
                <c:pt idx="9090">
                  <c:v>2.65625</c:v>
                </c:pt>
                <c:pt idx="9091">
                  <c:v>2.6484375</c:v>
                </c:pt>
                <c:pt idx="9092">
                  <c:v>2.59375</c:v>
                </c:pt>
                <c:pt idx="9093">
                  <c:v>2.515625</c:v>
                </c:pt>
                <c:pt idx="9094">
                  <c:v>2.5390625</c:v>
                </c:pt>
                <c:pt idx="9095">
                  <c:v>2.5</c:v>
                </c:pt>
                <c:pt idx="9096">
                  <c:v>2.5390625</c:v>
                </c:pt>
                <c:pt idx="9097">
                  <c:v>2.6328125</c:v>
                </c:pt>
                <c:pt idx="9098">
                  <c:v>2.8125</c:v>
                </c:pt>
                <c:pt idx="9099">
                  <c:v>2.859375</c:v>
                </c:pt>
                <c:pt idx="9100">
                  <c:v>2.8359375</c:v>
                </c:pt>
                <c:pt idx="9101">
                  <c:v>2.859375</c:v>
                </c:pt>
                <c:pt idx="9102">
                  <c:v>2.921875</c:v>
                </c:pt>
                <c:pt idx="9103">
                  <c:v>2.875</c:v>
                </c:pt>
                <c:pt idx="9104">
                  <c:v>2.8125</c:v>
                </c:pt>
                <c:pt idx="9105">
                  <c:v>2.9375</c:v>
                </c:pt>
                <c:pt idx="9106">
                  <c:v>2.8984375</c:v>
                </c:pt>
                <c:pt idx="9107">
                  <c:v>2.90625</c:v>
                </c:pt>
                <c:pt idx="9108">
                  <c:v>2.890625</c:v>
                </c:pt>
                <c:pt idx="9109">
                  <c:v>2.8125</c:v>
                </c:pt>
                <c:pt idx="9110">
                  <c:v>2.890625</c:v>
                </c:pt>
                <c:pt idx="9111">
                  <c:v>2.90625</c:v>
                </c:pt>
                <c:pt idx="9112">
                  <c:v>2.9140625</c:v>
                </c:pt>
                <c:pt idx="9113">
                  <c:v>2.9296875</c:v>
                </c:pt>
                <c:pt idx="9114">
                  <c:v>2.8828125</c:v>
                </c:pt>
                <c:pt idx="9115">
                  <c:v>2.90625</c:v>
                </c:pt>
                <c:pt idx="9116">
                  <c:v>2.9296875</c:v>
                </c:pt>
                <c:pt idx="9117">
                  <c:v>2.953125</c:v>
                </c:pt>
                <c:pt idx="9118">
                  <c:v>2.84375</c:v>
                </c:pt>
                <c:pt idx="9119">
                  <c:v>2.796875</c:v>
                </c:pt>
                <c:pt idx="9120">
                  <c:v>2.7578125</c:v>
                </c:pt>
                <c:pt idx="9121">
                  <c:v>2.796875</c:v>
                </c:pt>
                <c:pt idx="9122">
                  <c:v>2.8046875</c:v>
                </c:pt>
                <c:pt idx="9123">
                  <c:v>2.875</c:v>
                </c:pt>
                <c:pt idx="9124">
                  <c:v>2.875</c:v>
                </c:pt>
                <c:pt idx="9125">
                  <c:v>2.8984375</c:v>
                </c:pt>
                <c:pt idx="9126">
                  <c:v>2.90625</c:v>
                </c:pt>
                <c:pt idx="9127">
                  <c:v>2.9453125</c:v>
                </c:pt>
                <c:pt idx="9128">
                  <c:v>2.8671875</c:v>
                </c:pt>
                <c:pt idx="9129">
                  <c:v>2.8515625</c:v>
                </c:pt>
                <c:pt idx="9130">
                  <c:v>2.96875</c:v>
                </c:pt>
                <c:pt idx="9131">
                  <c:v>2.9921875</c:v>
                </c:pt>
                <c:pt idx="9132">
                  <c:v>2.9921875</c:v>
                </c:pt>
                <c:pt idx="9133">
                  <c:v>2.953125</c:v>
                </c:pt>
                <c:pt idx="9134">
                  <c:v>2.9609375</c:v>
                </c:pt>
                <c:pt idx="9135">
                  <c:v>3.0546875</c:v>
                </c:pt>
                <c:pt idx="9136">
                  <c:v>2.9921875</c:v>
                </c:pt>
                <c:pt idx="9137">
                  <c:v>2.9375</c:v>
                </c:pt>
                <c:pt idx="9138">
                  <c:v>2.8046875</c:v>
                </c:pt>
                <c:pt idx="9139">
                  <c:v>2.8828125</c:v>
                </c:pt>
                <c:pt idx="9140">
                  <c:v>3.03125</c:v>
                </c:pt>
                <c:pt idx="9141">
                  <c:v>3.03125</c:v>
                </c:pt>
                <c:pt idx="9142">
                  <c:v>3.046875</c:v>
                </c:pt>
                <c:pt idx="9143">
                  <c:v>3</c:v>
                </c:pt>
                <c:pt idx="9144">
                  <c:v>3.140625</c:v>
                </c:pt>
                <c:pt idx="9145">
                  <c:v>3.3046875</c:v>
                </c:pt>
                <c:pt idx="9146">
                  <c:v>3.3359375</c:v>
                </c:pt>
                <c:pt idx="9147">
                  <c:v>3.296875</c:v>
                </c:pt>
                <c:pt idx="9148">
                  <c:v>3.2421875</c:v>
                </c:pt>
                <c:pt idx="9149">
                  <c:v>3.234375</c:v>
                </c:pt>
                <c:pt idx="9150">
                  <c:v>3.1875</c:v>
                </c:pt>
                <c:pt idx="9151">
                  <c:v>3.1875</c:v>
                </c:pt>
                <c:pt idx="9152">
                  <c:v>3.1015625</c:v>
                </c:pt>
                <c:pt idx="9153">
                  <c:v>3.0546875</c:v>
                </c:pt>
                <c:pt idx="9154">
                  <c:v>3.125</c:v>
                </c:pt>
                <c:pt idx="9155">
                  <c:v>3.0703125</c:v>
                </c:pt>
                <c:pt idx="9156">
                  <c:v>3.0625</c:v>
                </c:pt>
                <c:pt idx="9157">
                  <c:v>3.0390625</c:v>
                </c:pt>
                <c:pt idx="9158">
                  <c:v>3.0625</c:v>
                </c:pt>
                <c:pt idx="9159">
                  <c:v>3.0625</c:v>
                </c:pt>
                <c:pt idx="9160">
                  <c:v>3.0546875</c:v>
                </c:pt>
                <c:pt idx="9161">
                  <c:v>3.0703125</c:v>
                </c:pt>
                <c:pt idx="9162">
                  <c:v>3.015625</c:v>
                </c:pt>
                <c:pt idx="9163">
                  <c:v>3.0078125</c:v>
                </c:pt>
                <c:pt idx="9164">
                  <c:v>3.078125</c:v>
                </c:pt>
                <c:pt idx="9165">
                  <c:v>3.09375</c:v>
                </c:pt>
                <c:pt idx="9166">
                  <c:v>3.046875</c:v>
                </c:pt>
                <c:pt idx="9167">
                  <c:v>3</c:v>
                </c:pt>
                <c:pt idx="9168">
                  <c:v>2.984375</c:v>
                </c:pt>
                <c:pt idx="9169">
                  <c:v>2.9921875</c:v>
                </c:pt>
                <c:pt idx="9170">
                  <c:v>3.0390625</c:v>
                </c:pt>
                <c:pt idx="9171">
                  <c:v>3.078125</c:v>
                </c:pt>
                <c:pt idx="9172">
                  <c:v>2.9375</c:v>
                </c:pt>
                <c:pt idx="9173">
                  <c:v>2.8984375</c:v>
                </c:pt>
                <c:pt idx="9174">
                  <c:v>2.828125</c:v>
                </c:pt>
                <c:pt idx="9175">
                  <c:v>2.75</c:v>
                </c:pt>
                <c:pt idx="9176">
                  <c:v>2.765625</c:v>
                </c:pt>
                <c:pt idx="9177">
                  <c:v>2.7109375</c:v>
                </c:pt>
                <c:pt idx="9178">
                  <c:v>2.6328125</c:v>
                </c:pt>
                <c:pt idx="9179">
                  <c:v>2.6796875</c:v>
                </c:pt>
                <c:pt idx="9180">
                  <c:v>2.7578125</c:v>
                </c:pt>
                <c:pt idx="9181">
                  <c:v>2.6796875</c:v>
                </c:pt>
                <c:pt idx="9182">
                  <c:v>2.5625</c:v>
                </c:pt>
                <c:pt idx="9183">
                  <c:v>2.546875</c:v>
                </c:pt>
                <c:pt idx="9184">
                  <c:v>2.5703125</c:v>
                </c:pt>
                <c:pt idx="9185">
                  <c:v>2.5078125</c:v>
                </c:pt>
                <c:pt idx="9186">
                  <c:v>2.46875</c:v>
                </c:pt>
                <c:pt idx="9187">
                  <c:v>2.46875</c:v>
                </c:pt>
                <c:pt idx="9188">
                  <c:v>2.5</c:v>
                </c:pt>
                <c:pt idx="9189">
                  <c:v>2.5078125</c:v>
                </c:pt>
                <c:pt idx="9190">
                  <c:v>2.53125</c:v>
                </c:pt>
                <c:pt idx="9191">
                  <c:v>2.625</c:v>
                </c:pt>
                <c:pt idx="9192">
                  <c:v>2.625</c:v>
                </c:pt>
                <c:pt idx="9193">
                  <c:v>2.640625</c:v>
                </c:pt>
                <c:pt idx="9194">
                  <c:v>2.6171875</c:v>
                </c:pt>
                <c:pt idx="9195">
                  <c:v>2.609375</c:v>
                </c:pt>
                <c:pt idx="9196">
                  <c:v>2.625</c:v>
                </c:pt>
                <c:pt idx="9197">
                  <c:v>2.6640625</c:v>
                </c:pt>
                <c:pt idx="9198">
                  <c:v>2.6015625</c:v>
                </c:pt>
                <c:pt idx="9199">
                  <c:v>2.6015625</c:v>
                </c:pt>
                <c:pt idx="9200">
                  <c:v>2.6171875</c:v>
                </c:pt>
                <c:pt idx="9201">
                  <c:v>2.5703125</c:v>
                </c:pt>
                <c:pt idx="9202">
                  <c:v>2.59375</c:v>
                </c:pt>
                <c:pt idx="9203">
                  <c:v>2.546875</c:v>
                </c:pt>
                <c:pt idx="9204">
                  <c:v>2.5390625</c:v>
                </c:pt>
                <c:pt idx="9205">
                  <c:v>2.453125</c:v>
                </c:pt>
                <c:pt idx="9206">
                  <c:v>2.4296875</c:v>
                </c:pt>
                <c:pt idx="9207">
                  <c:v>2.328125</c:v>
                </c:pt>
                <c:pt idx="9208">
                  <c:v>2.3125</c:v>
                </c:pt>
                <c:pt idx="9209">
                  <c:v>2.375</c:v>
                </c:pt>
                <c:pt idx="9210">
                  <c:v>2.4609375</c:v>
                </c:pt>
                <c:pt idx="9211">
                  <c:v>2.421875</c:v>
                </c:pt>
                <c:pt idx="9212">
                  <c:v>2.4609375</c:v>
                </c:pt>
                <c:pt idx="9213">
                  <c:v>2.4765625</c:v>
                </c:pt>
                <c:pt idx="9214">
                  <c:v>2.4765625</c:v>
                </c:pt>
                <c:pt idx="9215">
                  <c:v>2.4375</c:v>
                </c:pt>
                <c:pt idx="9216">
                  <c:v>2.4609375</c:v>
                </c:pt>
                <c:pt idx="9217">
                  <c:v>2.265625</c:v>
                </c:pt>
                <c:pt idx="9218">
                  <c:v>2.3671875</c:v>
                </c:pt>
                <c:pt idx="9219">
                  <c:v>2.40625</c:v>
                </c:pt>
                <c:pt idx="9220">
                  <c:v>2.4453125</c:v>
                </c:pt>
                <c:pt idx="9221">
                  <c:v>2.4921875</c:v>
                </c:pt>
                <c:pt idx="9222">
                  <c:v>2.53125</c:v>
                </c:pt>
                <c:pt idx="9223">
                  <c:v>2.4609375</c:v>
                </c:pt>
                <c:pt idx="9224">
                  <c:v>2.3671875</c:v>
                </c:pt>
                <c:pt idx="9225">
                  <c:v>2.359375</c:v>
                </c:pt>
                <c:pt idx="9226">
                  <c:v>2.3046875</c:v>
                </c:pt>
                <c:pt idx="9227">
                  <c:v>2.2734375</c:v>
                </c:pt>
                <c:pt idx="9228">
                  <c:v>2.25</c:v>
                </c:pt>
                <c:pt idx="9229">
                  <c:v>2.2578125</c:v>
                </c:pt>
                <c:pt idx="9230">
                  <c:v>2.1953125</c:v>
                </c:pt>
                <c:pt idx="9231">
                  <c:v>2.140625</c:v>
                </c:pt>
                <c:pt idx="9232">
                  <c:v>2.125</c:v>
                </c:pt>
                <c:pt idx="9233">
                  <c:v>2.09375</c:v>
                </c:pt>
                <c:pt idx="9234">
                  <c:v>2.0390625</c:v>
                </c:pt>
                <c:pt idx="9235">
                  <c:v>2.046875</c:v>
                </c:pt>
                <c:pt idx="9236">
                  <c:v>2.046875</c:v>
                </c:pt>
                <c:pt idx="9237">
                  <c:v>2.0234375</c:v>
                </c:pt>
                <c:pt idx="9238">
                  <c:v>2</c:v>
                </c:pt>
                <c:pt idx="9239">
                  <c:v>2.015625</c:v>
                </c:pt>
                <c:pt idx="9240">
                  <c:v>2.0546875</c:v>
                </c:pt>
                <c:pt idx="9241">
                  <c:v>1.984375</c:v>
                </c:pt>
                <c:pt idx="9242">
                  <c:v>1.921875</c:v>
                </c:pt>
                <c:pt idx="9243">
                  <c:v>1.8984375</c:v>
                </c:pt>
                <c:pt idx="9244">
                  <c:v>1.9140625</c:v>
                </c:pt>
                <c:pt idx="9245">
                  <c:v>1.9609375</c:v>
                </c:pt>
                <c:pt idx="9246">
                  <c:v>1.9453125</c:v>
                </c:pt>
                <c:pt idx="9247">
                  <c:v>2.03125</c:v>
                </c:pt>
                <c:pt idx="9248">
                  <c:v>2.015625</c:v>
                </c:pt>
                <c:pt idx="9249">
                  <c:v>2.03125</c:v>
                </c:pt>
                <c:pt idx="9250">
                  <c:v>2.0546875</c:v>
                </c:pt>
                <c:pt idx="9251">
                  <c:v>2.0078125</c:v>
                </c:pt>
                <c:pt idx="9252">
                  <c:v>1.984375</c:v>
                </c:pt>
                <c:pt idx="9253">
                  <c:v>2.03125</c:v>
                </c:pt>
                <c:pt idx="9254">
                  <c:v>2.0078125</c:v>
                </c:pt>
                <c:pt idx="9255">
                  <c:v>1.984375</c:v>
                </c:pt>
                <c:pt idx="9256">
                  <c:v>1.90625</c:v>
                </c:pt>
                <c:pt idx="9257">
                  <c:v>1.8984375</c:v>
                </c:pt>
                <c:pt idx="9258">
                  <c:v>1.8828125</c:v>
                </c:pt>
                <c:pt idx="9259">
                  <c:v>1.875</c:v>
                </c:pt>
                <c:pt idx="9260">
                  <c:v>1.921875</c:v>
                </c:pt>
                <c:pt idx="9261">
                  <c:v>1.9375</c:v>
                </c:pt>
                <c:pt idx="9262">
                  <c:v>1.921875</c:v>
                </c:pt>
                <c:pt idx="9263">
                  <c:v>1.875</c:v>
                </c:pt>
                <c:pt idx="9264">
                  <c:v>1.8671875</c:v>
                </c:pt>
                <c:pt idx="9265">
                  <c:v>1.90625</c:v>
                </c:pt>
                <c:pt idx="9266">
                  <c:v>1.8515625</c:v>
                </c:pt>
                <c:pt idx="9267">
                  <c:v>1.84375</c:v>
                </c:pt>
                <c:pt idx="9268">
                  <c:v>1.890625</c:v>
                </c:pt>
                <c:pt idx="9269">
                  <c:v>1.96875</c:v>
                </c:pt>
                <c:pt idx="9270">
                  <c:v>1.921875</c:v>
                </c:pt>
                <c:pt idx="9271">
                  <c:v>1.8984375</c:v>
                </c:pt>
                <c:pt idx="9272">
                  <c:v>1.921875</c:v>
                </c:pt>
                <c:pt idx="9273">
                  <c:v>1.9921875</c:v>
                </c:pt>
                <c:pt idx="9274">
                  <c:v>1.953125</c:v>
                </c:pt>
                <c:pt idx="9275">
                  <c:v>1.953125</c:v>
                </c:pt>
                <c:pt idx="9276">
                  <c:v>1.9375</c:v>
                </c:pt>
                <c:pt idx="9277">
                  <c:v>1.953125</c:v>
                </c:pt>
                <c:pt idx="9278">
                  <c:v>1.90625</c:v>
                </c:pt>
                <c:pt idx="9279">
                  <c:v>2.015625</c:v>
                </c:pt>
                <c:pt idx="9280">
                  <c:v>1.984375</c:v>
                </c:pt>
                <c:pt idx="9281">
                  <c:v>2.1171875</c:v>
                </c:pt>
                <c:pt idx="9282">
                  <c:v>2.0859375</c:v>
                </c:pt>
                <c:pt idx="9283">
                  <c:v>2.0390625</c:v>
                </c:pt>
                <c:pt idx="9284">
                  <c:v>2</c:v>
                </c:pt>
                <c:pt idx="9285">
                  <c:v>2.015625</c:v>
                </c:pt>
                <c:pt idx="9286">
                  <c:v>1.96875</c:v>
                </c:pt>
                <c:pt idx="9287">
                  <c:v>1.9296875</c:v>
                </c:pt>
                <c:pt idx="9288">
                  <c:v>1.890625</c:v>
                </c:pt>
                <c:pt idx="9289">
                  <c:v>1.875</c:v>
                </c:pt>
                <c:pt idx="9290">
                  <c:v>1.890625</c:v>
                </c:pt>
                <c:pt idx="9291">
                  <c:v>1.8671875</c:v>
                </c:pt>
                <c:pt idx="9292">
                  <c:v>1.8671875</c:v>
                </c:pt>
                <c:pt idx="9293">
                  <c:v>1.875</c:v>
                </c:pt>
                <c:pt idx="9294">
                  <c:v>1.8515625</c:v>
                </c:pt>
                <c:pt idx="9295">
                  <c:v>1.8359375</c:v>
                </c:pt>
                <c:pt idx="9296">
                  <c:v>1.828125</c:v>
                </c:pt>
                <c:pt idx="9297">
                  <c:v>1.8359375</c:v>
                </c:pt>
                <c:pt idx="9298">
                  <c:v>1.8671875</c:v>
                </c:pt>
                <c:pt idx="9299">
                  <c:v>1.859375</c:v>
                </c:pt>
                <c:pt idx="9300">
                  <c:v>1.8046875</c:v>
                </c:pt>
                <c:pt idx="9301">
                  <c:v>1.8046875</c:v>
                </c:pt>
                <c:pt idx="9302">
                  <c:v>1.796875</c:v>
                </c:pt>
                <c:pt idx="9303">
                  <c:v>1.7578125</c:v>
                </c:pt>
                <c:pt idx="9304">
                  <c:v>1.796875</c:v>
                </c:pt>
                <c:pt idx="9305">
                  <c:v>1.78125</c:v>
                </c:pt>
                <c:pt idx="9306">
                  <c:v>1.8125</c:v>
                </c:pt>
                <c:pt idx="9307">
                  <c:v>1.75</c:v>
                </c:pt>
                <c:pt idx="9308">
                  <c:v>1.7109375</c:v>
                </c:pt>
                <c:pt idx="9309">
                  <c:v>1.7109375</c:v>
                </c:pt>
                <c:pt idx="9310">
                  <c:v>1.6484375</c:v>
                </c:pt>
                <c:pt idx="9311">
                  <c:v>1.640625</c:v>
                </c:pt>
                <c:pt idx="9312">
                  <c:v>1.6484375</c:v>
                </c:pt>
                <c:pt idx="9313">
                  <c:v>1.640625</c:v>
                </c:pt>
                <c:pt idx="9314">
                  <c:v>1.6484375</c:v>
                </c:pt>
                <c:pt idx="9315">
                  <c:v>1.6640625</c:v>
                </c:pt>
                <c:pt idx="9316">
                  <c:v>1.6875</c:v>
                </c:pt>
                <c:pt idx="9317">
                  <c:v>1.65625</c:v>
                </c:pt>
                <c:pt idx="9318">
                  <c:v>1.671875</c:v>
                </c:pt>
                <c:pt idx="9319">
                  <c:v>1.6875</c:v>
                </c:pt>
                <c:pt idx="9320">
                  <c:v>1.7109375</c:v>
                </c:pt>
                <c:pt idx="9321">
                  <c:v>1.6953125</c:v>
                </c:pt>
                <c:pt idx="9322">
                  <c:v>1.6796875</c:v>
                </c:pt>
                <c:pt idx="9323">
                  <c:v>1.6640625</c:v>
                </c:pt>
                <c:pt idx="9324">
                  <c:v>1.6875</c:v>
                </c:pt>
                <c:pt idx="9325">
                  <c:v>1.7109375</c:v>
                </c:pt>
                <c:pt idx="9326">
                  <c:v>1.703125</c:v>
                </c:pt>
                <c:pt idx="9327">
                  <c:v>1.6953125</c:v>
                </c:pt>
                <c:pt idx="9328">
                  <c:v>1.671875</c:v>
                </c:pt>
                <c:pt idx="9329">
                  <c:v>1.640625</c:v>
                </c:pt>
                <c:pt idx="9330">
                  <c:v>1.5859375</c:v>
                </c:pt>
                <c:pt idx="9331">
                  <c:v>1.5625</c:v>
                </c:pt>
                <c:pt idx="9332">
                  <c:v>1.546875</c:v>
                </c:pt>
                <c:pt idx="9333">
                  <c:v>1.5546875</c:v>
                </c:pt>
                <c:pt idx="9334">
                  <c:v>1.5390625</c:v>
                </c:pt>
                <c:pt idx="9335">
                  <c:v>1.5273437999999999</c:v>
                </c:pt>
                <c:pt idx="9336">
                  <c:v>1.5273437999999999</c:v>
                </c:pt>
                <c:pt idx="9337">
                  <c:v>1.4921875</c:v>
                </c:pt>
                <c:pt idx="9338">
                  <c:v>1.5</c:v>
                </c:pt>
                <c:pt idx="9339">
                  <c:v>1.5</c:v>
                </c:pt>
                <c:pt idx="9340">
                  <c:v>1.546875</c:v>
                </c:pt>
                <c:pt idx="9341">
                  <c:v>1.5625</c:v>
                </c:pt>
                <c:pt idx="9342">
                  <c:v>1.5546875</c:v>
                </c:pt>
                <c:pt idx="9343">
                  <c:v>1.5585937999999999</c:v>
                </c:pt>
                <c:pt idx="9344">
                  <c:v>1.5429687999999999</c:v>
                </c:pt>
                <c:pt idx="9345">
                  <c:v>1.5429687999999999</c:v>
                </c:pt>
                <c:pt idx="9346">
                  <c:v>1.546875</c:v>
                </c:pt>
                <c:pt idx="9347">
                  <c:v>1.5234375</c:v>
                </c:pt>
                <c:pt idx="9348">
                  <c:v>1.5390625</c:v>
                </c:pt>
                <c:pt idx="9349">
                  <c:v>1.5546875</c:v>
                </c:pt>
                <c:pt idx="9350">
                  <c:v>1.5820312999999999</c:v>
                </c:pt>
                <c:pt idx="9351">
                  <c:v>1.6015625</c:v>
                </c:pt>
                <c:pt idx="9352">
                  <c:v>1.59375</c:v>
                </c:pt>
                <c:pt idx="9353">
                  <c:v>1.59375</c:v>
                </c:pt>
                <c:pt idx="9354">
                  <c:v>1.5859375</c:v>
                </c:pt>
                <c:pt idx="9355">
                  <c:v>1.59375</c:v>
                </c:pt>
                <c:pt idx="9356">
                  <c:v>1.6171875</c:v>
                </c:pt>
                <c:pt idx="9357">
                  <c:v>1.6015625</c:v>
                </c:pt>
                <c:pt idx="9358">
                  <c:v>1.6015625</c:v>
                </c:pt>
                <c:pt idx="9359">
                  <c:v>1.59375</c:v>
                </c:pt>
                <c:pt idx="9360">
                  <c:v>1.5859375</c:v>
                </c:pt>
                <c:pt idx="9361">
                  <c:v>1.5976562999999999</c:v>
                </c:pt>
                <c:pt idx="9362">
                  <c:v>1.5859375</c:v>
                </c:pt>
                <c:pt idx="9363">
                  <c:v>1.5976562999999999</c:v>
                </c:pt>
                <c:pt idx="9364">
                  <c:v>1.59375</c:v>
                </c:pt>
                <c:pt idx="9365">
                  <c:v>1.5976562999999999</c:v>
                </c:pt>
                <c:pt idx="9366">
                  <c:v>1.5664062999999999</c:v>
                </c:pt>
                <c:pt idx="9367">
                  <c:v>1.53125</c:v>
                </c:pt>
                <c:pt idx="9368">
                  <c:v>1.546875</c:v>
                </c:pt>
                <c:pt idx="9369">
                  <c:v>1.546875</c:v>
                </c:pt>
                <c:pt idx="9370">
                  <c:v>1.5625</c:v>
                </c:pt>
                <c:pt idx="9371">
                  <c:v>1.5546875</c:v>
                </c:pt>
                <c:pt idx="9372">
                  <c:v>1.5351562999999999</c:v>
                </c:pt>
                <c:pt idx="9373">
                  <c:v>1.5429687999999999</c:v>
                </c:pt>
                <c:pt idx="9374">
                  <c:v>1.5703125</c:v>
                </c:pt>
                <c:pt idx="9375">
                  <c:v>1.5625</c:v>
                </c:pt>
                <c:pt idx="9376">
                  <c:v>1.5703125</c:v>
                </c:pt>
                <c:pt idx="9377">
                  <c:v>1.5703125</c:v>
                </c:pt>
                <c:pt idx="9378">
                  <c:v>1.546875</c:v>
                </c:pt>
                <c:pt idx="9379">
                  <c:v>1.4921875</c:v>
                </c:pt>
                <c:pt idx="9380">
                  <c:v>1.5039062999999999</c:v>
                </c:pt>
                <c:pt idx="9381">
                  <c:v>1.5351562999999999</c:v>
                </c:pt>
                <c:pt idx="9382">
                  <c:v>1.5546875</c:v>
                </c:pt>
                <c:pt idx="9383">
                  <c:v>1.5625</c:v>
                </c:pt>
                <c:pt idx="9384">
                  <c:v>1.59375</c:v>
                </c:pt>
                <c:pt idx="9385">
                  <c:v>1.6210937999999999</c:v>
                </c:pt>
                <c:pt idx="9386">
                  <c:v>1.6210937999999999</c:v>
                </c:pt>
                <c:pt idx="9387">
                  <c:v>1.6210937999999999</c:v>
                </c:pt>
                <c:pt idx="9388">
                  <c:v>1.625</c:v>
                </c:pt>
                <c:pt idx="9389">
                  <c:v>1.6210937999999999</c:v>
                </c:pt>
                <c:pt idx="9390">
                  <c:v>1.5625</c:v>
                </c:pt>
                <c:pt idx="9391">
                  <c:v>1.5898437999999999</c:v>
                </c:pt>
                <c:pt idx="9392">
                  <c:v>1.5898437999999999</c:v>
                </c:pt>
                <c:pt idx="9393">
                  <c:v>1.5625</c:v>
                </c:pt>
                <c:pt idx="9394">
                  <c:v>1.5742187999999999</c:v>
                </c:pt>
                <c:pt idx="9395">
                  <c:v>1.6210937999999999</c:v>
                </c:pt>
                <c:pt idx="9396">
                  <c:v>1.6210937999999999</c:v>
                </c:pt>
                <c:pt idx="9397">
                  <c:v>1.6328125</c:v>
                </c:pt>
                <c:pt idx="9398">
                  <c:v>1.6757812999999999</c:v>
                </c:pt>
                <c:pt idx="9399">
                  <c:v>1.7265625</c:v>
                </c:pt>
                <c:pt idx="9400">
                  <c:v>1.7070312999999999</c:v>
                </c:pt>
                <c:pt idx="9401">
                  <c:v>1.6953125</c:v>
                </c:pt>
                <c:pt idx="9402">
                  <c:v>1.7070312999999999</c:v>
                </c:pt>
                <c:pt idx="9403">
                  <c:v>1.7109375</c:v>
                </c:pt>
                <c:pt idx="9404">
                  <c:v>1.6992187999999999</c:v>
                </c:pt>
                <c:pt idx="9405">
                  <c:v>1.6992187999999999</c:v>
                </c:pt>
                <c:pt idx="9406">
                  <c:v>1.6757812999999999</c:v>
                </c:pt>
                <c:pt idx="9407">
                  <c:v>1.65625</c:v>
                </c:pt>
                <c:pt idx="9408">
                  <c:v>1.6679687999999999</c:v>
                </c:pt>
                <c:pt idx="9409">
                  <c:v>1.6601562999999999</c:v>
                </c:pt>
                <c:pt idx="9410">
                  <c:v>1.671875</c:v>
                </c:pt>
                <c:pt idx="9411">
                  <c:v>1.6601562999999999</c:v>
                </c:pt>
                <c:pt idx="9412">
                  <c:v>1.6796875</c:v>
                </c:pt>
                <c:pt idx="9413">
                  <c:v>1.6835937999999999</c:v>
                </c:pt>
                <c:pt idx="9414">
                  <c:v>1.6875</c:v>
                </c:pt>
                <c:pt idx="9415">
                  <c:v>1.7304687999999999</c:v>
                </c:pt>
                <c:pt idx="9416">
                  <c:v>1.7695312999999999</c:v>
                </c:pt>
                <c:pt idx="9417">
                  <c:v>1.7148437999999999</c:v>
                </c:pt>
                <c:pt idx="9418">
                  <c:v>1.6914062999999999</c:v>
                </c:pt>
                <c:pt idx="9419">
                  <c:v>1.6679687999999999</c:v>
                </c:pt>
                <c:pt idx="9420">
                  <c:v>1.6367187999999999</c:v>
                </c:pt>
                <c:pt idx="9421">
                  <c:v>1.6171875</c:v>
                </c:pt>
                <c:pt idx="9422">
                  <c:v>1.609375</c:v>
                </c:pt>
                <c:pt idx="9423">
                  <c:v>1.6171875</c:v>
                </c:pt>
                <c:pt idx="9424">
                  <c:v>1.625</c:v>
                </c:pt>
                <c:pt idx="9425">
                  <c:v>1.640625</c:v>
                </c:pt>
                <c:pt idx="9426">
                  <c:v>1.59375</c:v>
                </c:pt>
                <c:pt idx="9427">
                  <c:v>1.5898437999999999</c:v>
                </c:pt>
                <c:pt idx="9428">
                  <c:v>1.5898437999999999</c:v>
                </c:pt>
                <c:pt idx="9429">
                  <c:v>1.5664062999999999</c:v>
                </c:pt>
                <c:pt idx="9430">
                  <c:v>1.5546875</c:v>
                </c:pt>
                <c:pt idx="9431">
                  <c:v>1.5195312999999999</c:v>
                </c:pt>
                <c:pt idx="9432">
                  <c:v>1.5234375</c:v>
                </c:pt>
                <c:pt idx="9433">
                  <c:v>1.5078125</c:v>
                </c:pt>
                <c:pt idx="9434">
                  <c:v>1.5390625</c:v>
                </c:pt>
                <c:pt idx="9435">
                  <c:v>1.5117187999999999</c:v>
                </c:pt>
                <c:pt idx="9436">
                  <c:v>1.484375</c:v>
                </c:pt>
                <c:pt idx="9437">
                  <c:v>1.453125</c:v>
                </c:pt>
                <c:pt idx="9438">
                  <c:v>1.4492187999999999</c:v>
                </c:pt>
                <c:pt idx="9439">
                  <c:v>1.4570312999999999</c:v>
                </c:pt>
                <c:pt idx="9440">
                  <c:v>1.4570312999999999</c:v>
                </c:pt>
                <c:pt idx="9441">
                  <c:v>1.421875</c:v>
                </c:pt>
                <c:pt idx="9442">
                  <c:v>1.4648437999999999</c:v>
                </c:pt>
                <c:pt idx="9443">
                  <c:v>1.5</c:v>
                </c:pt>
                <c:pt idx="9444">
                  <c:v>1.5117187999999999</c:v>
                </c:pt>
                <c:pt idx="9445">
                  <c:v>1.4882812999999999</c:v>
                </c:pt>
                <c:pt idx="9446">
                  <c:v>1.4765625</c:v>
                </c:pt>
                <c:pt idx="9447">
                  <c:v>1.4765625</c:v>
                </c:pt>
                <c:pt idx="9448">
                  <c:v>1.4765625</c:v>
                </c:pt>
                <c:pt idx="9449">
                  <c:v>1.46875</c:v>
                </c:pt>
                <c:pt idx="9450">
                  <c:v>1.4804687999999999</c:v>
                </c:pt>
                <c:pt idx="9451">
                  <c:v>1.4882812999999999</c:v>
                </c:pt>
                <c:pt idx="9452">
                  <c:v>1.453125</c:v>
                </c:pt>
                <c:pt idx="9453">
                  <c:v>1.4453125</c:v>
                </c:pt>
                <c:pt idx="9454">
                  <c:v>1.4453125</c:v>
                </c:pt>
                <c:pt idx="9455">
                  <c:v>1.4101562999999999</c:v>
                </c:pt>
                <c:pt idx="9456">
                  <c:v>1.4101562999999999</c:v>
                </c:pt>
                <c:pt idx="9457">
                  <c:v>1.3984375</c:v>
                </c:pt>
                <c:pt idx="9458">
                  <c:v>1.3984375</c:v>
                </c:pt>
                <c:pt idx="9459">
                  <c:v>1.40625</c:v>
                </c:pt>
                <c:pt idx="9460">
                  <c:v>1.421875</c:v>
                </c:pt>
                <c:pt idx="9461">
                  <c:v>1.4257812999999999</c:v>
                </c:pt>
                <c:pt idx="9462">
                  <c:v>1.4179687999999999</c:v>
                </c:pt>
                <c:pt idx="9463">
                  <c:v>1.3945312999999999</c:v>
                </c:pt>
                <c:pt idx="9464">
                  <c:v>1.3867187999999999</c:v>
                </c:pt>
                <c:pt idx="9465">
                  <c:v>1.3671875</c:v>
                </c:pt>
                <c:pt idx="9466">
                  <c:v>1.3710937999999999</c:v>
                </c:pt>
                <c:pt idx="9467">
                  <c:v>1.3828125</c:v>
                </c:pt>
                <c:pt idx="9468">
                  <c:v>1.3945312999999999</c:v>
                </c:pt>
                <c:pt idx="9469">
                  <c:v>1.4179687999999999</c:v>
                </c:pt>
                <c:pt idx="9470">
                  <c:v>1.4140625</c:v>
                </c:pt>
                <c:pt idx="9471">
                  <c:v>1.4101562999999999</c:v>
                </c:pt>
                <c:pt idx="9472">
                  <c:v>1.4023437999999999</c:v>
                </c:pt>
                <c:pt idx="9473">
                  <c:v>1.4179687999999999</c:v>
                </c:pt>
                <c:pt idx="9474">
                  <c:v>1.4140625</c:v>
                </c:pt>
                <c:pt idx="9475">
                  <c:v>1.4023437999999999</c:v>
                </c:pt>
                <c:pt idx="9476">
                  <c:v>1.4140625</c:v>
                </c:pt>
                <c:pt idx="9477">
                  <c:v>1.4023437999999999</c:v>
                </c:pt>
                <c:pt idx="9478">
                  <c:v>1.40625</c:v>
                </c:pt>
                <c:pt idx="9479">
                  <c:v>1.3867187999999999</c:v>
                </c:pt>
                <c:pt idx="9480">
                  <c:v>1.4140625</c:v>
                </c:pt>
                <c:pt idx="9481">
                  <c:v>1.4179687999999999</c:v>
                </c:pt>
                <c:pt idx="9482">
                  <c:v>1.4257812999999999</c:v>
                </c:pt>
                <c:pt idx="9483">
                  <c:v>1.4296875</c:v>
                </c:pt>
                <c:pt idx="9484">
                  <c:v>1.421875</c:v>
                </c:pt>
                <c:pt idx="9485">
                  <c:v>1.390625</c:v>
                </c:pt>
                <c:pt idx="9486">
                  <c:v>1.4140625</c:v>
                </c:pt>
                <c:pt idx="9487">
                  <c:v>1.3632812999999999</c:v>
                </c:pt>
                <c:pt idx="9488">
                  <c:v>1.3710937999999999</c:v>
                </c:pt>
                <c:pt idx="9489">
                  <c:v>1.40625</c:v>
                </c:pt>
                <c:pt idx="9490">
                  <c:v>1.3984375</c:v>
                </c:pt>
                <c:pt idx="9491">
                  <c:v>1.4414062999999999</c:v>
                </c:pt>
                <c:pt idx="9492">
                  <c:v>1.453125</c:v>
                </c:pt>
                <c:pt idx="9493">
                  <c:v>1.4726562999999999</c:v>
                </c:pt>
                <c:pt idx="9494">
                  <c:v>1.484375</c:v>
                </c:pt>
                <c:pt idx="9495">
                  <c:v>1.4609375</c:v>
                </c:pt>
                <c:pt idx="9496">
                  <c:v>1.4609375</c:v>
                </c:pt>
                <c:pt idx="9497">
                  <c:v>1.4609375</c:v>
                </c:pt>
                <c:pt idx="9498">
                  <c:v>1.4609375</c:v>
                </c:pt>
                <c:pt idx="9499">
                  <c:v>1.4296875</c:v>
                </c:pt>
                <c:pt idx="9500">
                  <c:v>1.421875</c:v>
                </c:pt>
                <c:pt idx="9501">
                  <c:v>1.4296875</c:v>
                </c:pt>
                <c:pt idx="9502">
                  <c:v>1.4375</c:v>
                </c:pt>
                <c:pt idx="9503">
                  <c:v>1.421875</c:v>
                </c:pt>
                <c:pt idx="9504">
                  <c:v>1.4257812999999999</c:v>
                </c:pt>
                <c:pt idx="9505">
                  <c:v>1.453125</c:v>
                </c:pt>
                <c:pt idx="9506">
                  <c:v>1.4492187999999999</c:v>
                </c:pt>
                <c:pt idx="9507">
                  <c:v>1.4570312999999999</c:v>
                </c:pt>
                <c:pt idx="9508">
                  <c:v>1.4492187999999999</c:v>
                </c:pt>
                <c:pt idx="9509">
                  <c:v>1.4101562999999999</c:v>
                </c:pt>
                <c:pt idx="9510">
                  <c:v>1.4023437999999999</c:v>
                </c:pt>
                <c:pt idx="9511">
                  <c:v>1.3710937999999999</c:v>
                </c:pt>
                <c:pt idx="9512">
                  <c:v>1.3359375</c:v>
                </c:pt>
                <c:pt idx="9513">
                  <c:v>1.3164062999999999</c:v>
                </c:pt>
                <c:pt idx="9514">
                  <c:v>1.2851562999999999</c:v>
                </c:pt>
                <c:pt idx="9515">
                  <c:v>1.2695312999999999</c:v>
                </c:pt>
                <c:pt idx="9516">
                  <c:v>1.2695312999999999</c:v>
                </c:pt>
                <c:pt idx="9517">
                  <c:v>1.2617187999999999</c:v>
                </c:pt>
                <c:pt idx="9518">
                  <c:v>1.2539062999999999</c:v>
                </c:pt>
                <c:pt idx="9519">
                  <c:v>1.2304687999999999</c:v>
                </c:pt>
                <c:pt idx="9520">
                  <c:v>1.234375</c:v>
                </c:pt>
                <c:pt idx="9521">
                  <c:v>1.2304687999999999</c:v>
                </c:pt>
                <c:pt idx="9522">
                  <c:v>1.203125</c:v>
                </c:pt>
                <c:pt idx="9523">
                  <c:v>1.1992187999999999</c:v>
                </c:pt>
                <c:pt idx="9524">
                  <c:v>1.1992187999999999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4-4A73-9D4D-C39F4E943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7858352"/>
        <c:axId val="1977859184"/>
      </c:lineChart>
      <c:dateAx>
        <c:axId val="1977858352"/>
        <c:scaling>
          <c:orientation val="minMax"/>
          <c:min val="42006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77859184"/>
        <c:crosses val="autoZero"/>
        <c:auto val="0"/>
        <c:lblOffset val="100"/>
        <c:baseTimeUnit val="days"/>
      </c:dateAx>
      <c:valAx>
        <c:axId val="1977859184"/>
        <c:scaling>
          <c:orientation val="minMax"/>
          <c:max val="1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7785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Ventas y Margen Bruto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Resumen!$B$56</c:f>
              <c:strCache>
                <c:ptCount val="1"/>
                <c:pt idx="0">
                  <c:v>Ventas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Resumen!$C$56:$L$56</c:f>
              <c:numCache>
                <c:formatCode>#,##0.00</c:formatCode>
                <c:ptCount val="10"/>
                <c:pt idx="0">
                  <c:v>469.16199999999998</c:v>
                </c:pt>
                <c:pt idx="1">
                  <c:v>476.29399999999998</c:v>
                </c:pt>
                <c:pt idx="2">
                  <c:v>485.65100000000001</c:v>
                </c:pt>
                <c:pt idx="3">
                  <c:v>482.13</c:v>
                </c:pt>
                <c:pt idx="4">
                  <c:v>485.14400000000001</c:v>
                </c:pt>
                <c:pt idx="5">
                  <c:v>499.90899999999999</c:v>
                </c:pt>
                <c:pt idx="6">
                  <c:v>514.40499999999997</c:v>
                </c:pt>
                <c:pt idx="7">
                  <c:v>523.96400000000006</c:v>
                </c:pt>
                <c:pt idx="8">
                  <c:v>559.15099999999995</c:v>
                </c:pt>
                <c:pt idx="9">
                  <c:v>572.75400000000002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EC-44FD-AF04-00097228B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50463695"/>
        <c:axId val="1850470767"/>
      </c:barChart>
      <c:lineChart>
        <c:grouping val="standard"/>
        <c:varyColors val="0"/>
        <c:ser>
          <c:idx val="1"/>
          <c:order val="1"/>
          <c:tx>
            <c:strRef>
              <c:f>Resumen!$B$57</c:f>
              <c:strCache>
                <c:ptCount val="1"/>
                <c:pt idx="0">
                  <c:v>Margen Bruto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Resumen!$C$57:$L$57</c:f>
              <c:numCache>
                <c:formatCode>0.0%_);\(0.0%\);0.0%_);@_)</c:formatCode>
                <c:ptCount val="10"/>
                <c:pt idx="0">
                  <c:v>0.24868595495798895</c:v>
                </c:pt>
                <c:pt idx="1">
                  <c:v>0.24821853728999316</c:v>
                </c:pt>
                <c:pt idx="2">
                  <c:v>0.24825440491216944</c:v>
                </c:pt>
                <c:pt idx="3">
                  <c:v>0.25127247837720118</c:v>
                </c:pt>
                <c:pt idx="4">
                  <c:v>0.255363356034497</c:v>
                </c:pt>
                <c:pt idx="5">
                  <c:v>0.25307205911475888</c:v>
                </c:pt>
                <c:pt idx="6">
                  <c:v>0.2509773427552221</c:v>
                </c:pt>
                <c:pt idx="7">
                  <c:v>0.24688528219495995</c:v>
                </c:pt>
                <c:pt idx="8">
                  <c:v>0.2482978658716519</c:v>
                </c:pt>
                <c:pt idx="9">
                  <c:v>0.25098733487675334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EC-44FD-AF04-00097228B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69087"/>
        <c:axId val="1334372831"/>
      </c:lineChart>
      <c:catAx>
        <c:axId val="1850463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70767"/>
        <c:crosses val="autoZero"/>
        <c:auto val="1"/>
        <c:lblAlgn val="ctr"/>
        <c:lblOffset val="100"/>
        <c:noMultiLvlLbl val="0"/>
      </c:catAx>
      <c:valAx>
        <c:axId val="185047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63695"/>
        <c:crosses val="autoZero"/>
        <c:crossBetween val="between"/>
      </c:valAx>
      <c:valAx>
        <c:axId val="1334372831"/>
        <c:scaling>
          <c:orientation val="minMax"/>
          <c:max val="0.26"/>
          <c:min val="0.2"/>
        </c:scaling>
        <c:delete val="0"/>
        <c:axPos val="r"/>
        <c:numFmt formatCode="0.0%_);\(0.0%\);0.0%_);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34369087"/>
        <c:crosses val="max"/>
        <c:crossBetween val="between"/>
      </c:valAx>
      <c:catAx>
        <c:axId val="13343690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43728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Venta por modelo</a:t>
            </a:r>
            <a:r>
              <a:rPr lang="es-CO" baseline="0"/>
              <a:t> de negocio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FF-412E-8D1D-9D9AB6F092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FF-412E-8D1D-9D9AB6F092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FF-412E-8D1D-9D9AB6F092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Resumen!$D$62:$F$62</c:f>
              <c:strCache>
                <c:ptCount val="3"/>
                <c:pt idx="0">
                  <c:v>Walmart US</c:v>
                </c:pt>
                <c:pt idx="1">
                  <c:v>Sam´s Club</c:v>
                </c:pt>
                <c:pt idx="2">
                  <c:v>Walmart International</c:v>
                </c:pt>
              </c:strCache>
            </c:strRef>
          </c:cat>
          <c:val>
            <c:numRef>
              <c:f>Resumen!$D$63:$F$63</c:f>
              <c:numCache>
                <c:formatCode>#,##0.00</c:formatCode>
                <c:ptCount val="3"/>
                <c:pt idx="0">
                  <c:v>393.24700000000001</c:v>
                </c:pt>
                <c:pt idx="1">
                  <c:v>73.555999999999997</c:v>
                </c:pt>
                <c:pt idx="2">
                  <c:v>100.959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8-4BA5-9CF5-A2C3FA3192F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Walmart</a:t>
            </a:r>
            <a:r>
              <a:rPr lang="es-CO" baseline="0"/>
              <a:t> International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7994891618756496"/>
          <c:y val="0.14570604065467224"/>
          <c:w val="0.4045339429579371"/>
          <c:h val="0.6723054855034442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D86-4379-A3D4-65DC3E3B54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D86-4379-A3D4-65DC3E3B54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D86-4379-A3D4-65DC3E3B54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D86-4379-A3D4-65DC3E3B541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D86-4379-A3D4-65DC3E3B54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Resumen!$G$62:$K$62</c:f>
              <c:strCache>
                <c:ptCount val="5"/>
                <c:pt idx="0">
                  <c:v>Mexico and Central America</c:v>
                </c:pt>
                <c:pt idx="1">
                  <c:v>Canada</c:v>
                </c:pt>
                <c:pt idx="2">
                  <c:v>China</c:v>
                </c:pt>
                <c:pt idx="3">
                  <c:v>United Kingdom</c:v>
                </c:pt>
                <c:pt idx="4">
                  <c:v>Other</c:v>
                </c:pt>
              </c:strCache>
            </c:strRef>
          </c:cat>
          <c:val>
            <c:numRef>
              <c:f>Resumen!$G$63:$K$63</c:f>
              <c:numCache>
                <c:formatCode>#,##0.00</c:formatCode>
                <c:ptCount val="5"/>
                <c:pt idx="0">
                  <c:v>35.963999999999999</c:v>
                </c:pt>
                <c:pt idx="1">
                  <c:v>21.773</c:v>
                </c:pt>
                <c:pt idx="2">
                  <c:v>13.852</c:v>
                </c:pt>
                <c:pt idx="3">
                  <c:v>3.8109999999999999</c:v>
                </c:pt>
                <c:pt idx="4">
                  <c:v>25.559000000000001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7-495D-AD6A-FD156C645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357901887203671E-2"/>
          <c:y val="0.81617813921823212"/>
          <c:w val="0.98564209811279635"/>
          <c:h val="0.148386724751768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Ventas y Margen Bruto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Resumen!$B$65</c:f>
              <c:strCache>
                <c:ptCount val="1"/>
                <c:pt idx="0">
                  <c:v>Utilidad Operativa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Resumen!$C$65:$L$65</c:f>
              <c:numCache>
                <c:formatCode>#,##0.00</c:formatCode>
                <c:ptCount val="10"/>
                <c:pt idx="0">
                  <c:v>27.800999999999998</c:v>
                </c:pt>
                <c:pt idx="1">
                  <c:v>26.872</c:v>
                </c:pt>
                <c:pt idx="2">
                  <c:v>27.146999999999998</c:v>
                </c:pt>
                <c:pt idx="3">
                  <c:v>24.105</c:v>
                </c:pt>
                <c:pt idx="4">
                  <c:v>22.035</c:v>
                </c:pt>
                <c:pt idx="5">
                  <c:v>21.202999999999999</c:v>
                </c:pt>
                <c:pt idx="6">
                  <c:v>21.957000000000001</c:v>
                </c:pt>
                <c:pt idx="7">
                  <c:v>21.468</c:v>
                </c:pt>
                <c:pt idx="8">
                  <c:v>26.948</c:v>
                </c:pt>
                <c:pt idx="9">
                  <c:v>28.442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74-4B37-BC04-1D1AF574F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50463695"/>
        <c:axId val="1850470767"/>
      </c:barChart>
      <c:lineChart>
        <c:grouping val="standard"/>
        <c:varyColors val="0"/>
        <c:ser>
          <c:idx val="1"/>
          <c:order val="1"/>
          <c:tx>
            <c:strRef>
              <c:f>Resumen!$B$66</c:f>
              <c:strCache>
                <c:ptCount val="1"/>
                <c:pt idx="0">
                  <c:v>Margen Operacional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Resumen!$C$66:$L$66</c:f>
              <c:numCache>
                <c:formatCode>0.0%_);\(0.0%\);0.0%_);@_)</c:formatCode>
                <c:ptCount val="10"/>
                <c:pt idx="0">
                  <c:v>5.9256717295944686E-2</c:v>
                </c:pt>
                <c:pt idx="1">
                  <c:v>5.6418934523634563E-2</c:v>
                </c:pt>
                <c:pt idx="2">
                  <c:v>5.5898165555100264E-2</c:v>
                </c:pt>
                <c:pt idx="3">
                  <c:v>4.9996888805923713E-2</c:v>
                </c:pt>
                <c:pt idx="4">
                  <c:v>4.5419504312121758E-2</c:v>
                </c:pt>
                <c:pt idx="5">
                  <c:v>4.2413719296912039E-2</c:v>
                </c:pt>
                <c:pt idx="6">
                  <c:v>4.2684266288235927E-2</c:v>
                </c:pt>
                <c:pt idx="7">
                  <c:v>4.0972280538357594E-2</c:v>
                </c:pt>
                <c:pt idx="8">
                  <c:v>4.8194494868112552E-2</c:v>
                </c:pt>
                <c:pt idx="9">
                  <c:v>4.9658317532483405E-2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4-4B37-BC04-1D1AF574F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69087"/>
        <c:axId val="1334372831"/>
      </c:lineChart>
      <c:catAx>
        <c:axId val="1850463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70767"/>
        <c:crosses val="autoZero"/>
        <c:auto val="1"/>
        <c:lblAlgn val="ctr"/>
        <c:lblOffset val="100"/>
        <c:noMultiLvlLbl val="0"/>
      </c:catAx>
      <c:valAx>
        <c:axId val="185047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63695"/>
        <c:crosses val="autoZero"/>
        <c:crossBetween val="between"/>
      </c:valAx>
      <c:valAx>
        <c:axId val="1334372831"/>
        <c:scaling>
          <c:orientation val="minMax"/>
          <c:max val="8.0000000000000016E-2"/>
          <c:min val="0"/>
        </c:scaling>
        <c:delete val="0"/>
        <c:axPos val="r"/>
        <c:numFmt formatCode="0.0%_);\(0.0%\);0.0%_);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34369087"/>
        <c:crosses val="max"/>
        <c:crossBetween val="between"/>
      </c:valAx>
      <c:catAx>
        <c:axId val="13343690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43728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EBITDA (USD 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Resumen!$B$67</c:f>
              <c:strCache>
                <c:ptCount val="1"/>
                <c:pt idx="0">
                  <c:v>EBITDA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Resumen!$C$67:$L$67</c:f>
              <c:numCache>
                <c:formatCode>#,##0.00</c:formatCode>
                <c:ptCount val="10"/>
                <c:pt idx="0">
                  <c:v>36.302</c:v>
                </c:pt>
                <c:pt idx="1">
                  <c:v>35.741999999999997</c:v>
                </c:pt>
                <c:pt idx="2">
                  <c:v>36.32</c:v>
                </c:pt>
                <c:pt idx="3">
                  <c:v>33.558999999999997</c:v>
                </c:pt>
                <c:pt idx="4">
                  <c:v>32.115000000000002</c:v>
                </c:pt>
                <c:pt idx="5">
                  <c:v>31.731999999999999</c:v>
                </c:pt>
                <c:pt idx="6">
                  <c:v>32.634999999999998</c:v>
                </c:pt>
                <c:pt idx="7">
                  <c:v>32.454999999999998</c:v>
                </c:pt>
                <c:pt idx="8">
                  <c:v>38.1</c:v>
                </c:pt>
                <c:pt idx="9">
                  <c:v>39.1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55-432D-A9ED-36F6D672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50463695"/>
        <c:axId val="1850470767"/>
      </c:barChart>
      <c:lineChart>
        <c:grouping val="standard"/>
        <c:varyColors val="0"/>
        <c:ser>
          <c:idx val="1"/>
          <c:order val="1"/>
          <c:tx>
            <c:strRef>
              <c:f>Resumen!$B$68</c:f>
              <c:strCache>
                <c:ptCount val="1"/>
                <c:pt idx="0">
                  <c:v>Margen EBITDA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Resumen!$C$68:$L$68</c:f>
              <c:numCache>
                <c:formatCode>0.0%_);\(0.0%\);0.0%_);@_)</c:formatCode>
                <c:ptCount val="10"/>
                <c:pt idx="0">
                  <c:v>7.7376258094219053E-2</c:v>
                </c:pt>
                <c:pt idx="1">
                  <c:v>7.5041885894006635E-2</c:v>
                </c:pt>
                <c:pt idx="2">
                  <c:v>7.4786214792103789E-2</c:v>
                </c:pt>
                <c:pt idx="3">
                  <c:v>6.9605708004065292E-2</c:v>
                </c:pt>
                <c:pt idx="4">
                  <c:v>6.6196840525699588E-2</c:v>
                </c:pt>
                <c:pt idx="5">
                  <c:v>6.3475552550564196E-2</c:v>
                </c:pt>
                <c:pt idx="6">
                  <c:v>6.3442229371798484E-2</c:v>
                </c:pt>
                <c:pt idx="7">
                  <c:v>6.1941278408440263E-2</c:v>
                </c:pt>
                <c:pt idx="8">
                  <c:v>6.8139017903929358E-2</c:v>
                </c:pt>
                <c:pt idx="9">
                  <c:v>6.8266655492584954E-2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5-432D-A9ED-36F6D672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69087"/>
        <c:axId val="1334372831"/>
      </c:lineChart>
      <c:catAx>
        <c:axId val="1850463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70767"/>
        <c:crosses val="autoZero"/>
        <c:auto val="1"/>
        <c:lblAlgn val="ctr"/>
        <c:lblOffset val="100"/>
        <c:noMultiLvlLbl val="0"/>
      </c:catAx>
      <c:valAx>
        <c:axId val="185047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63695"/>
        <c:crosses val="autoZero"/>
        <c:crossBetween val="between"/>
      </c:valAx>
      <c:valAx>
        <c:axId val="1334372831"/>
        <c:scaling>
          <c:orientation val="minMax"/>
          <c:max val="8.0000000000000016E-2"/>
          <c:min val="0"/>
        </c:scaling>
        <c:delete val="0"/>
        <c:axPos val="r"/>
        <c:numFmt formatCode="0.0%_);\(0.0%\);0.0%_);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34369087"/>
        <c:crosses val="max"/>
        <c:crossBetween val="between"/>
      </c:valAx>
      <c:catAx>
        <c:axId val="13343690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43728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Utilidad Neta (USD 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Resumen!$B$69</c:f>
              <c:strCache>
                <c:ptCount val="1"/>
                <c:pt idx="0">
                  <c:v>Utilidad neta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Resumen!$C$69:$L$69</c:f>
              <c:numCache>
                <c:formatCode>#,##0.00</c:formatCode>
                <c:ptCount val="10"/>
                <c:pt idx="0">
                  <c:v>16.998999999999999</c:v>
                </c:pt>
                <c:pt idx="1">
                  <c:v>15.917999999999999</c:v>
                </c:pt>
                <c:pt idx="2">
                  <c:v>16.181999999999999</c:v>
                </c:pt>
                <c:pt idx="3">
                  <c:v>14.694000000000001</c:v>
                </c:pt>
                <c:pt idx="4">
                  <c:v>13.643000000000001</c:v>
                </c:pt>
                <c:pt idx="5">
                  <c:v>9.8620000000000001</c:v>
                </c:pt>
                <c:pt idx="6">
                  <c:v>6.67</c:v>
                </c:pt>
                <c:pt idx="7">
                  <c:v>14.881</c:v>
                </c:pt>
                <c:pt idx="8">
                  <c:v>13.51</c:v>
                </c:pt>
                <c:pt idx="9">
                  <c:v>13.673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C-482E-927D-8BDDF465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50463695"/>
        <c:axId val="1850470767"/>
      </c:barChart>
      <c:lineChart>
        <c:grouping val="standard"/>
        <c:varyColors val="0"/>
        <c:ser>
          <c:idx val="1"/>
          <c:order val="1"/>
          <c:tx>
            <c:strRef>
              <c:f>Resumen!$B$70</c:f>
              <c:strCache>
                <c:ptCount val="1"/>
                <c:pt idx="0">
                  <c:v>Margen Neto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Resumen!$C$70:$L$70</c:f>
              <c:numCache>
                <c:formatCode>0.0%_);\(0.0%\);0.0%_);@_)</c:formatCode>
                <c:ptCount val="10"/>
                <c:pt idx="0">
                  <c:v>3.6232687216782265E-2</c:v>
                </c:pt>
                <c:pt idx="1">
                  <c:v>3.3420534375826698E-2</c:v>
                </c:pt>
                <c:pt idx="2">
                  <c:v>3.3320223782098667E-2</c:v>
                </c:pt>
                <c:pt idx="3">
                  <c:v>3.0477257171302348E-2</c:v>
                </c:pt>
                <c:pt idx="4">
                  <c:v>2.812154741684943E-2</c:v>
                </c:pt>
                <c:pt idx="5">
                  <c:v>1.9727590421456706E-2</c:v>
                </c:pt>
                <c:pt idx="6">
                  <c:v>1.2966436951429322E-2</c:v>
                </c:pt>
                <c:pt idx="7">
                  <c:v>2.8400806162255418E-2</c:v>
                </c:pt>
                <c:pt idx="8">
                  <c:v>2.416163075805999E-2</c:v>
                </c:pt>
                <c:pt idx="9">
                  <c:v>2.3872378019184501E-2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C-482E-927D-8BDDF465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69087"/>
        <c:axId val="1334372831"/>
      </c:lineChart>
      <c:catAx>
        <c:axId val="1850463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70767"/>
        <c:crosses val="autoZero"/>
        <c:auto val="1"/>
        <c:lblAlgn val="ctr"/>
        <c:lblOffset val="100"/>
        <c:noMultiLvlLbl val="0"/>
      </c:catAx>
      <c:valAx>
        <c:axId val="185047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63695"/>
        <c:crosses val="autoZero"/>
        <c:crossBetween val="between"/>
      </c:valAx>
      <c:valAx>
        <c:axId val="1334372831"/>
        <c:scaling>
          <c:orientation val="minMax"/>
          <c:max val="4.0000000000000008E-2"/>
          <c:min val="0"/>
        </c:scaling>
        <c:delete val="0"/>
        <c:axPos val="r"/>
        <c:numFmt formatCode="0.0%_);\(0.0%\);0.0%_);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34369087"/>
        <c:crosses val="max"/>
        <c:crossBetween val="between"/>
      </c:valAx>
      <c:catAx>
        <c:axId val="13343690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43728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ROA</a:t>
            </a:r>
            <a:r>
              <a:rPr lang="es-CO" baseline="0"/>
              <a:t> y ROE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Resumen!$B$71</c:f>
              <c:strCache>
                <c:ptCount val="1"/>
                <c:pt idx="0">
                  <c:v>ROA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Resumen!$C$71:$L$71</c:f>
              <c:numCache>
                <c:formatCode>0.0%_);\(0.0%\);0.0%_);@_)</c:formatCode>
                <c:ptCount val="10"/>
                <c:pt idx="0">
                  <c:v>8.3695625415425523E-2</c:v>
                </c:pt>
                <c:pt idx="1">
                  <c:v>7.7743210045372185E-2</c:v>
                </c:pt>
                <c:pt idx="2">
                  <c:v>7.9438013607846594E-2</c:v>
                </c:pt>
                <c:pt idx="3">
                  <c:v>7.3624242788642213E-2</c:v>
                </c:pt>
                <c:pt idx="4">
                  <c:v>6.8618131522695844E-2</c:v>
                </c:pt>
                <c:pt idx="5">
                  <c:v>4.8219751420385093E-2</c:v>
                </c:pt>
                <c:pt idx="6">
                  <c:v>3.0415650151622245E-2</c:v>
                </c:pt>
                <c:pt idx="7">
                  <c:v>6.2923106196748346E-2</c:v>
                </c:pt>
                <c:pt idx="8">
                  <c:v>5.3505798111653249E-2</c:v>
                </c:pt>
                <c:pt idx="9">
                  <c:v>5.5840071877807727E-2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A-4EB6-A23C-E9B8EC7FC81F}"/>
            </c:ext>
          </c:extLst>
        </c:ser>
        <c:ser>
          <c:idx val="1"/>
          <c:order val="1"/>
          <c:tx>
            <c:strRef>
              <c:f>Resumen!$B$72</c:f>
              <c:strCache>
                <c:ptCount val="1"/>
                <c:pt idx="0">
                  <c:v>ROE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Resumen!$C$72:$L$72</c:f>
              <c:numCache>
                <c:formatCode>0.0%_);\(0.0%\);0.0%_);@_)</c:formatCode>
                <c:ptCount val="10"/>
                <c:pt idx="0">
                  <c:v>0.20796936553377865</c:v>
                </c:pt>
                <c:pt idx="1">
                  <c:v>0.19569947995426548</c:v>
                </c:pt>
                <c:pt idx="2">
                  <c:v>0.18830073193153124</c:v>
                </c:pt>
                <c:pt idx="3">
                  <c:v>0.17574242623578237</c:v>
                </c:pt>
                <c:pt idx="4">
                  <c:v>0.16940460669274229</c:v>
                </c:pt>
                <c:pt idx="5">
                  <c:v>0.12202123184281508</c:v>
                </c:pt>
                <c:pt idx="6">
                  <c:v>8.3758193736343772E-2</c:v>
                </c:pt>
                <c:pt idx="7">
                  <c:v>0.18247253286246812</c:v>
                </c:pt>
                <c:pt idx="8">
                  <c:v>0.15434531765888657</c:v>
                </c:pt>
                <c:pt idx="9">
                  <c:v>0.14879585595977843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A-4EB6-A23C-E9B8EC7FC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50463695"/>
        <c:axId val="1850470767"/>
      </c:lineChart>
      <c:catAx>
        <c:axId val="1850463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70767"/>
        <c:crosses val="autoZero"/>
        <c:auto val="1"/>
        <c:lblAlgn val="ctr"/>
        <c:lblOffset val="100"/>
        <c:noMultiLvlLbl val="0"/>
      </c:catAx>
      <c:valAx>
        <c:axId val="185047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_);\(0.0%\);0.0%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63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Propiedead</a:t>
            </a:r>
            <a:r>
              <a:rPr lang="es-CO" baseline="0"/>
              <a:t>, Planta y Equipo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Resumen!$B$86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Resumen!$C$86:$L$86</c:f>
              <c:numCache>
                <c:formatCode>General</c:formatCode>
                <c:ptCount val="10"/>
                <c:pt idx="0">
                  <c:v>113.929</c:v>
                </c:pt>
                <c:pt idx="1">
                  <c:v>115.364</c:v>
                </c:pt>
                <c:pt idx="2">
                  <c:v>114.28</c:v>
                </c:pt>
                <c:pt idx="3">
                  <c:v>110.17100000000001</c:v>
                </c:pt>
                <c:pt idx="4">
                  <c:v>107.71</c:v>
                </c:pt>
                <c:pt idx="5">
                  <c:v>107.675</c:v>
                </c:pt>
                <c:pt idx="6">
                  <c:v>104.31699999999999</c:v>
                </c:pt>
                <c:pt idx="7">
                  <c:v>105.208</c:v>
                </c:pt>
                <c:pt idx="8">
                  <c:v>92.200999999999993</c:v>
                </c:pt>
                <c:pt idx="9">
                  <c:v>94.515000000000001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D-4B20-9130-C1AA103B8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463695"/>
        <c:axId val="1850470767"/>
      </c:barChart>
      <c:catAx>
        <c:axId val="1850463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70767"/>
        <c:crosses val="autoZero"/>
        <c:auto val="1"/>
        <c:lblAlgn val="ctr"/>
        <c:lblOffset val="100"/>
        <c:noMultiLvlLbl val="0"/>
      </c:catAx>
      <c:valAx>
        <c:axId val="185047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63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Evolución</a:t>
            </a:r>
            <a:r>
              <a:rPr lang="es-CO" baseline="0"/>
              <a:t> Precio (NYSE: WMT)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4393518518518519"/>
          <c:w val="0.89330868054448676"/>
          <c:h val="0.68755358705161851"/>
        </c:manualLayout>
      </c:layout>
      <c:lineChart>
        <c:grouping val="standard"/>
        <c:varyColors val="0"/>
        <c:ser>
          <c:idx val="0"/>
          <c:order val="0"/>
          <c:tx>
            <c:strRef>
              <c:f>'[1]Price History'!$B$3</c:f>
              <c:strCache>
                <c:ptCount val="1"/>
                <c:pt idx="0">
                  <c:v>Price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'[1]Price History'!$A$4:$A$9528</c:f>
              <c:numCache>
                <c:formatCode>General</c:formatCode>
                <c:ptCount val="9525"/>
                <c:pt idx="0">
                  <c:v>44848</c:v>
                </c:pt>
                <c:pt idx="1">
                  <c:v>44847</c:v>
                </c:pt>
                <c:pt idx="2">
                  <c:v>44846</c:v>
                </c:pt>
                <c:pt idx="3">
                  <c:v>44845</c:v>
                </c:pt>
                <c:pt idx="4">
                  <c:v>44844</c:v>
                </c:pt>
                <c:pt idx="5">
                  <c:v>44841</c:v>
                </c:pt>
                <c:pt idx="6">
                  <c:v>44840</c:v>
                </c:pt>
                <c:pt idx="7">
                  <c:v>44839</c:v>
                </c:pt>
                <c:pt idx="8">
                  <c:v>44838</c:v>
                </c:pt>
                <c:pt idx="9">
                  <c:v>44837</c:v>
                </c:pt>
                <c:pt idx="10">
                  <c:v>44834</c:v>
                </c:pt>
                <c:pt idx="11">
                  <c:v>44833</c:v>
                </c:pt>
                <c:pt idx="12">
                  <c:v>44832</c:v>
                </c:pt>
                <c:pt idx="13">
                  <c:v>44831</c:v>
                </c:pt>
                <c:pt idx="14">
                  <c:v>44830</c:v>
                </c:pt>
                <c:pt idx="15">
                  <c:v>44827</c:v>
                </c:pt>
                <c:pt idx="16">
                  <c:v>44826</c:v>
                </c:pt>
                <c:pt idx="17">
                  <c:v>44825</c:v>
                </c:pt>
                <c:pt idx="18">
                  <c:v>44824</c:v>
                </c:pt>
                <c:pt idx="19">
                  <c:v>44823</c:v>
                </c:pt>
                <c:pt idx="20">
                  <c:v>44820</c:v>
                </c:pt>
                <c:pt idx="21">
                  <c:v>44819</c:v>
                </c:pt>
                <c:pt idx="22">
                  <c:v>44818</c:v>
                </c:pt>
                <c:pt idx="23">
                  <c:v>44817</c:v>
                </c:pt>
                <c:pt idx="24">
                  <c:v>44816</c:v>
                </c:pt>
                <c:pt idx="25">
                  <c:v>44813</c:v>
                </c:pt>
                <c:pt idx="26">
                  <c:v>44812</c:v>
                </c:pt>
                <c:pt idx="27">
                  <c:v>44811</c:v>
                </c:pt>
                <c:pt idx="28">
                  <c:v>44810</c:v>
                </c:pt>
                <c:pt idx="29">
                  <c:v>44806</c:v>
                </c:pt>
                <c:pt idx="30">
                  <c:v>44805</c:v>
                </c:pt>
                <c:pt idx="31">
                  <c:v>44804</c:v>
                </c:pt>
                <c:pt idx="32">
                  <c:v>44803</c:v>
                </c:pt>
                <c:pt idx="33">
                  <c:v>44802</c:v>
                </c:pt>
                <c:pt idx="34">
                  <c:v>44799</c:v>
                </c:pt>
                <c:pt idx="35">
                  <c:v>44798</c:v>
                </c:pt>
                <c:pt idx="36">
                  <c:v>44797</c:v>
                </c:pt>
                <c:pt idx="37">
                  <c:v>44796</c:v>
                </c:pt>
                <c:pt idx="38">
                  <c:v>44795</c:v>
                </c:pt>
                <c:pt idx="39">
                  <c:v>44792</c:v>
                </c:pt>
                <c:pt idx="40">
                  <c:v>44791</c:v>
                </c:pt>
                <c:pt idx="41">
                  <c:v>44790</c:v>
                </c:pt>
                <c:pt idx="42">
                  <c:v>44789</c:v>
                </c:pt>
                <c:pt idx="43">
                  <c:v>44788</c:v>
                </c:pt>
                <c:pt idx="44">
                  <c:v>44785</c:v>
                </c:pt>
                <c:pt idx="45">
                  <c:v>44784</c:v>
                </c:pt>
                <c:pt idx="46">
                  <c:v>44783</c:v>
                </c:pt>
                <c:pt idx="47">
                  <c:v>44782</c:v>
                </c:pt>
                <c:pt idx="48">
                  <c:v>44781</c:v>
                </c:pt>
                <c:pt idx="49">
                  <c:v>44778</c:v>
                </c:pt>
                <c:pt idx="50">
                  <c:v>44777</c:v>
                </c:pt>
                <c:pt idx="51">
                  <c:v>44776</c:v>
                </c:pt>
                <c:pt idx="52">
                  <c:v>44775</c:v>
                </c:pt>
                <c:pt idx="53">
                  <c:v>44774</c:v>
                </c:pt>
                <c:pt idx="54">
                  <c:v>44771</c:v>
                </c:pt>
                <c:pt idx="55">
                  <c:v>44770</c:v>
                </c:pt>
                <c:pt idx="56">
                  <c:v>44769</c:v>
                </c:pt>
                <c:pt idx="57">
                  <c:v>44768</c:v>
                </c:pt>
                <c:pt idx="58">
                  <c:v>44767</c:v>
                </c:pt>
                <c:pt idx="59">
                  <c:v>44764</c:v>
                </c:pt>
                <c:pt idx="60">
                  <c:v>44763</c:v>
                </c:pt>
                <c:pt idx="61">
                  <c:v>44762</c:v>
                </c:pt>
                <c:pt idx="62">
                  <c:v>44761</c:v>
                </c:pt>
                <c:pt idx="63">
                  <c:v>44760</c:v>
                </c:pt>
                <c:pt idx="64">
                  <c:v>44757</c:v>
                </c:pt>
                <c:pt idx="65">
                  <c:v>44756</c:v>
                </c:pt>
                <c:pt idx="66">
                  <c:v>44755</c:v>
                </c:pt>
                <c:pt idx="67">
                  <c:v>44754</c:v>
                </c:pt>
                <c:pt idx="68">
                  <c:v>44753</c:v>
                </c:pt>
                <c:pt idx="69">
                  <c:v>44750</c:v>
                </c:pt>
                <c:pt idx="70">
                  <c:v>44749</c:v>
                </c:pt>
                <c:pt idx="71">
                  <c:v>44748</c:v>
                </c:pt>
                <c:pt idx="72">
                  <c:v>44747</c:v>
                </c:pt>
                <c:pt idx="73">
                  <c:v>44743</c:v>
                </c:pt>
                <c:pt idx="74">
                  <c:v>44742</c:v>
                </c:pt>
                <c:pt idx="75">
                  <c:v>44741</c:v>
                </c:pt>
                <c:pt idx="76">
                  <c:v>44740</c:v>
                </c:pt>
                <c:pt idx="77">
                  <c:v>44739</c:v>
                </c:pt>
                <c:pt idx="78">
                  <c:v>44736</c:v>
                </c:pt>
                <c:pt idx="79">
                  <c:v>44735</c:v>
                </c:pt>
                <c:pt idx="80">
                  <c:v>44734</c:v>
                </c:pt>
                <c:pt idx="81">
                  <c:v>44733</c:v>
                </c:pt>
                <c:pt idx="82">
                  <c:v>44729</c:v>
                </c:pt>
                <c:pt idx="83">
                  <c:v>44728</c:v>
                </c:pt>
                <c:pt idx="84">
                  <c:v>44727</c:v>
                </c:pt>
                <c:pt idx="85">
                  <c:v>44726</c:v>
                </c:pt>
                <c:pt idx="86">
                  <c:v>44725</c:v>
                </c:pt>
                <c:pt idx="87">
                  <c:v>44722</c:v>
                </c:pt>
                <c:pt idx="88">
                  <c:v>44721</c:v>
                </c:pt>
                <c:pt idx="89">
                  <c:v>44720</c:v>
                </c:pt>
                <c:pt idx="90">
                  <c:v>44719</c:v>
                </c:pt>
                <c:pt idx="91">
                  <c:v>44718</c:v>
                </c:pt>
                <c:pt idx="92">
                  <c:v>44715</c:v>
                </c:pt>
                <c:pt idx="93">
                  <c:v>44714</c:v>
                </c:pt>
                <c:pt idx="94">
                  <c:v>44713</c:v>
                </c:pt>
                <c:pt idx="95">
                  <c:v>44712</c:v>
                </c:pt>
                <c:pt idx="96">
                  <c:v>44708</c:v>
                </c:pt>
                <c:pt idx="97">
                  <c:v>44707</c:v>
                </c:pt>
                <c:pt idx="98">
                  <c:v>44706</c:v>
                </c:pt>
                <c:pt idx="99">
                  <c:v>44705</c:v>
                </c:pt>
                <c:pt idx="100">
                  <c:v>44704</c:v>
                </c:pt>
                <c:pt idx="101">
                  <c:v>44701</c:v>
                </c:pt>
                <c:pt idx="102">
                  <c:v>44700</c:v>
                </c:pt>
                <c:pt idx="103">
                  <c:v>44699</c:v>
                </c:pt>
                <c:pt idx="104">
                  <c:v>44698</c:v>
                </c:pt>
                <c:pt idx="105">
                  <c:v>44697</c:v>
                </c:pt>
                <c:pt idx="106">
                  <c:v>44694</c:v>
                </c:pt>
                <c:pt idx="107">
                  <c:v>44693</c:v>
                </c:pt>
                <c:pt idx="108">
                  <c:v>44692</c:v>
                </c:pt>
                <c:pt idx="109">
                  <c:v>44691</c:v>
                </c:pt>
                <c:pt idx="110">
                  <c:v>44690</c:v>
                </c:pt>
                <c:pt idx="111">
                  <c:v>44687</c:v>
                </c:pt>
                <c:pt idx="112">
                  <c:v>44686</c:v>
                </c:pt>
                <c:pt idx="113">
                  <c:v>44685</c:v>
                </c:pt>
                <c:pt idx="114">
                  <c:v>44684</c:v>
                </c:pt>
                <c:pt idx="115">
                  <c:v>44683</c:v>
                </c:pt>
                <c:pt idx="116">
                  <c:v>44680</c:v>
                </c:pt>
                <c:pt idx="117">
                  <c:v>44679</c:v>
                </c:pt>
                <c:pt idx="118">
                  <c:v>44678</c:v>
                </c:pt>
                <c:pt idx="119">
                  <c:v>44677</c:v>
                </c:pt>
                <c:pt idx="120">
                  <c:v>44676</c:v>
                </c:pt>
                <c:pt idx="121">
                  <c:v>44673</c:v>
                </c:pt>
                <c:pt idx="122">
                  <c:v>44672</c:v>
                </c:pt>
                <c:pt idx="123">
                  <c:v>44671</c:v>
                </c:pt>
                <c:pt idx="124">
                  <c:v>44670</c:v>
                </c:pt>
                <c:pt idx="125">
                  <c:v>44669</c:v>
                </c:pt>
                <c:pt idx="126">
                  <c:v>44665</c:v>
                </c:pt>
                <c:pt idx="127">
                  <c:v>44664</c:v>
                </c:pt>
                <c:pt idx="128">
                  <c:v>44663</c:v>
                </c:pt>
                <c:pt idx="129">
                  <c:v>44662</c:v>
                </c:pt>
                <c:pt idx="130">
                  <c:v>44659</c:v>
                </c:pt>
                <c:pt idx="131">
                  <c:v>44658</c:v>
                </c:pt>
                <c:pt idx="132">
                  <c:v>44657</c:v>
                </c:pt>
                <c:pt idx="133">
                  <c:v>44656</c:v>
                </c:pt>
                <c:pt idx="134">
                  <c:v>44655</c:v>
                </c:pt>
                <c:pt idx="135">
                  <c:v>44652</c:v>
                </c:pt>
                <c:pt idx="136">
                  <c:v>44651</c:v>
                </c:pt>
                <c:pt idx="137">
                  <c:v>44650</c:v>
                </c:pt>
                <c:pt idx="138">
                  <c:v>44649</c:v>
                </c:pt>
                <c:pt idx="139">
                  <c:v>44648</c:v>
                </c:pt>
                <c:pt idx="140">
                  <c:v>44645</c:v>
                </c:pt>
                <c:pt idx="141">
                  <c:v>44644</c:v>
                </c:pt>
                <c:pt idx="142">
                  <c:v>44643</c:v>
                </c:pt>
                <c:pt idx="143">
                  <c:v>44642</c:v>
                </c:pt>
                <c:pt idx="144">
                  <c:v>44641</c:v>
                </c:pt>
                <c:pt idx="145">
                  <c:v>44638</c:v>
                </c:pt>
                <c:pt idx="146">
                  <c:v>44637</c:v>
                </c:pt>
                <c:pt idx="147">
                  <c:v>44636</c:v>
                </c:pt>
                <c:pt idx="148">
                  <c:v>44635</c:v>
                </c:pt>
                <c:pt idx="149">
                  <c:v>44634</c:v>
                </c:pt>
                <c:pt idx="150">
                  <c:v>44631</c:v>
                </c:pt>
                <c:pt idx="151">
                  <c:v>44630</c:v>
                </c:pt>
                <c:pt idx="152">
                  <c:v>44629</c:v>
                </c:pt>
                <c:pt idx="153">
                  <c:v>44628</c:v>
                </c:pt>
                <c:pt idx="154">
                  <c:v>44627</c:v>
                </c:pt>
                <c:pt idx="155">
                  <c:v>44624</c:v>
                </c:pt>
                <c:pt idx="156">
                  <c:v>44623</c:v>
                </c:pt>
                <c:pt idx="157">
                  <c:v>44622</c:v>
                </c:pt>
                <c:pt idx="158">
                  <c:v>44621</c:v>
                </c:pt>
                <c:pt idx="159">
                  <c:v>44620</c:v>
                </c:pt>
                <c:pt idx="160">
                  <c:v>44617</c:v>
                </c:pt>
                <c:pt idx="161">
                  <c:v>44616</c:v>
                </c:pt>
                <c:pt idx="162">
                  <c:v>44615</c:v>
                </c:pt>
                <c:pt idx="163">
                  <c:v>44614</c:v>
                </c:pt>
                <c:pt idx="164">
                  <c:v>44610</c:v>
                </c:pt>
                <c:pt idx="165">
                  <c:v>44609</c:v>
                </c:pt>
                <c:pt idx="166">
                  <c:v>44608</c:v>
                </c:pt>
                <c:pt idx="167">
                  <c:v>44607</c:v>
                </c:pt>
                <c:pt idx="168">
                  <c:v>44606</c:v>
                </c:pt>
                <c:pt idx="169">
                  <c:v>44603</c:v>
                </c:pt>
                <c:pt idx="170">
                  <c:v>44602</c:v>
                </c:pt>
                <c:pt idx="171">
                  <c:v>44601</c:v>
                </c:pt>
                <c:pt idx="172">
                  <c:v>44600</c:v>
                </c:pt>
                <c:pt idx="173">
                  <c:v>44599</c:v>
                </c:pt>
                <c:pt idx="174">
                  <c:v>44596</c:v>
                </c:pt>
                <c:pt idx="175">
                  <c:v>44595</c:v>
                </c:pt>
                <c:pt idx="176">
                  <c:v>44594</c:v>
                </c:pt>
                <c:pt idx="177">
                  <c:v>44593</c:v>
                </c:pt>
                <c:pt idx="178">
                  <c:v>44592</c:v>
                </c:pt>
                <c:pt idx="179">
                  <c:v>44589</c:v>
                </c:pt>
                <c:pt idx="180">
                  <c:v>44588</c:v>
                </c:pt>
                <c:pt idx="181">
                  <c:v>44587</c:v>
                </c:pt>
                <c:pt idx="182">
                  <c:v>44586</c:v>
                </c:pt>
                <c:pt idx="183">
                  <c:v>44585</c:v>
                </c:pt>
                <c:pt idx="184">
                  <c:v>44582</c:v>
                </c:pt>
                <c:pt idx="185">
                  <c:v>44581</c:v>
                </c:pt>
                <c:pt idx="186">
                  <c:v>44580</c:v>
                </c:pt>
                <c:pt idx="187">
                  <c:v>44579</c:v>
                </c:pt>
                <c:pt idx="188">
                  <c:v>44575</c:v>
                </c:pt>
                <c:pt idx="189">
                  <c:v>44574</c:v>
                </c:pt>
                <c:pt idx="190">
                  <c:v>44573</c:v>
                </c:pt>
                <c:pt idx="191">
                  <c:v>44572</c:v>
                </c:pt>
                <c:pt idx="192">
                  <c:v>44571</c:v>
                </c:pt>
                <c:pt idx="193">
                  <c:v>44568</c:v>
                </c:pt>
                <c:pt idx="194">
                  <c:v>44567</c:v>
                </c:pt>
                <c:pt idx="195">
                  <c:v>44566</c:v>
                </c:pt>
                <c:pt idx="196">
                  <c:v>44565</c:v>
                </c:pt>
                <c:pt idx="197">
                  <c:v>44564</c:v>
                </c:pt>
                <c:pt idx="198">
                  <c:v>44561</c:v>
                </c:pt>
                <c:pt idx="199">
                  <c:v>44560</c:v>
                </c:pt>
                <c:pt idx="200">
                  <c:v>44559</c:v>
                </c:pt>
                <c:pt idx="201">
                  <c:v>44558</c:v>
                </c:pt>
                <c:pt idx="202">
                  <c:v>44557</c:v>
                </c:pt>
                <c:pt idx="203">
                  <c:v>44553</c:v>
                </c:pt>
                <c:pt idx="204">
                  <c:v>44552</c:v>
                </c:pt>
                <c:pt idx="205">
                  <c:v>44551</c:v>
                </c:pt>
                <c:pt idx="206">
                  <c:v>44550</c:v>
                </c:pt>
                <c:pt idx="207">
                  <c:v>44547</c:v>
                </c:pt>
                <c:pt idx="208">
                  <c:v>44546</c:v>
                </c:pt>
                <c:pt idx="209">
                  <c:v>44545</c:v>
                </c:pt>
                <c:pt idx="210">
                  <c:v>44544</c:v>
                </c:pt>
                <c:pt idx="211">
                  <c:v>44543</c:v>
                </c:pt>
                <c:pt idx="212">
                  <c:v>44540</c:v>
                </c:pt>
                <c:pt idx="213">
                  <c:v>44539</c:v>
                </c:pt>
                <c:pt idx="214">
                  <c:v>44538</c:v>
                </c:pt>
                <c:pt idx="215">
                  <c:v>44537</c:v>
                </c:pt>
                <c:pt idx="216">
                  <c:v>44536</c:v>
                </c:pt>
                <c:pt idx="217">
                  <c:v>44533</c:v>
                </c:pt>
                <c:pt idx="218">
                  <c:v>44532</c:v>
                </c:pt>
                <c:pt idx="219">
                  <c:v>44531</c:v>
                </c:pt>
                <c:pt idx="220">
                  <c:v>44530</c:v>
                </c:pt>
                <c:pt idx="221">
                  <c:v>44529</c:v>
                </c:pt>
                <c:pt idx="222">
                  <c:v>44526</c:v>
                </c:pt>
                <c:pt idx="223">
                  <c:v>44524</c:v>
                </c:pt>
                <c:pt idx="224">
                  <c:v>44523</c:v>
                </c:pt>
                <c:pt idx="225">
                  <c:v>44522</c:v>
                </c:pt>
                <c:pt idx="226">
                  <c:v>44519</c:v>
                </c:pt>
                <c:pt idx="227">
                  <c:v>44518</c:v>
                </c:pt>
                <c:pt idx="228">
                  <c:v>44517</c:v>
                </c:pt>
                <c:pt idx="229">
                  <c:v>44516</c:v>
                </c:pt>
                <c:pt idx="230">
                  <c:v>44515</c:v>
                </c:pt>
                <c:pt idx="231">
                  <c:v>44512</c:v>
                </c:pt>
                <c:pt idx="232">
                  <c:v>44511</c:v>
                </c:pt>
                <c:pt idx="233">
                  <c:v>44510</c:v>
                </c:pt>
                <c:pt idx="234">
                  <c:v>44509</c:v>
                </c:pt>
                <c:pt idx="235">
                  <c:v>44508</c:v>
                </c:pt>
                <c:pt idx="236">
                  <c:v>44505</c:v>
                </c:pt>
                <c:pt idx="237">
                  <c:v>44504</c:v>
                </c:pt>
                <c:pt idx="238">
                  <c:v>44503</c:v>
                </c:pt>
                <c:pt idx="239">
                  <c:v>44502</c:v>
                </c:pt>
                <c:pt idx="240">
                  <c:v>44501</c:v>
                </c:pt>
                <c:pt idx="241">
                  <c:v>44498</c:v>
                </c:pt>
                <c:pt idx="242">
                  <c:v>44497</c:v>
                </c:pt>
                <c:pt idx="243">
                  <c:v>44496</c:v>
                </c:pt>
                <c:pt idx="244">
                  <c:v>44495</c:v>
                </c:pt>
                <c:pt idx="245">
                  <c:v>44494</c:v>
                </c:pt>
                <c:pt idx="246">
                  <c:v>44491</c:v>
                </c:pt>
                <c:pt idx="247">
                  <c:v>44490</c:v>
                </c:pt>
                <c:pt idx="248">
                  <c:v>44489</c:v>
                </c:pt>
                <c:pt idx="249">
                  <c:v>44488</c:v>
                </c:pt>
                <c:pt idx="250">
                  <c:v>44487</c:v>
                </c:pt>
                <c:pt idx="251">
                  <c:v>44484</c:v>
                </c:pt>
                <c:pt idx="252">
                  <c:v>44483</c:v>
                </c:pt>
                <c:pt idx="253">
                  <c:v>44482</c:v>
                </c:pt>
                <c:pt idx="254">
                  <c:v>44481</c:v>
                </c:pt>
                <c:pt idx="255">
                  <c:v>44480</c:v>
                </c:pt>
                <c:pt idx="256">
                  <c:v>44477</c:v>
                </c:pt>
                <c:pt idx="257">
                  <c:v>44476</c:v>
                </c:pt>
                <c:pt idx="258">
                  <c:v>44475</c:v>
                </c:pt>
                <c:pt idx="259">
                  <c:v>44474</c:v>
                </c:pt>
                <c:pt idx="260">
                  <c:v>44473</c:v>
                </c:pt>
                <c:pt idx="261">
                  <c:v>44470</c:v>
                </c:pt>
                <c:pt idx="262">
                  <c:v>44469</c:v>
                </c:pt>
                <c:pt idx="263">
                  <c:v>44468</c:v>
                </c:pt>
                <c:pt idx="264">
                  <c:v>44467</c:v>
                </c:pt>
                <c:pt idx="265">
                  <c:v>44466</c:v>
                </c:pt>
                <c:pt idx="266">
                  <c:v>44463</c:v>
                </c:pt>
                <c:pt idx="267">
                  <c:v>44462</c:v>
                </c:pt>
                <c:pt idx="268">
                  <c:v>44461</c:v>
                </c:pt>
                <c:pt idx="269">
                  <c:v>44460</c:v>
                </c:pt>
                <c:pt idx="270">
                  <c:v>44459</c:v>
                </c:pt>
                <c:pt idx="271">
                  <c:v>44456</c:v>
                </c:pt>
                <c:pt idx="272">
                  <c:v>44455</c:v>
                </c:pt>
                <c:pt idx="273">
                  <c:v>44454</c:v>
                </c:pt>
                <c:pt idx="274">
                  <c:v>44453</c:v>
                </c:pt>
                <c:pt idx="275">
                  <c:v>44452</c:v>
                </c:pt>
                <c:pt idx="276">
                  <c:v>44449</c:v>
                </c:pt>
                <c:pt idx="277">
                  <c:v>44448</c:v>
                </c:pt>
                <c:pt idx="278">
                  <c:v>44447</c:v>
                </c:pt>
                <c:pt idx="279">
                  <c:v>44446</c:v>
                </c:pt>
                <c:pt idx="280">
                  <c:v>44442</c:v>
                </c:pt>
                <c:pt idx="281">
                  <c:v>44441</c:v>
                </c:pt>
                <c:pt idx="282">
                  <c:v>44440</c:v>
                </c:pt>
                <c:pt idx="283">
                  <c:v>44439</c:v>
                </c:pt>
                <c:pt idx="284">
                  <c:v>44438</c:v>
                </c:pt>
                <c:pt idx="285">
                  <c:v>44435</c:v>
                </c:pt>
                <c:pt idx="286">
                  <c:v>44434</c:v>
                </c:pt>
                <c:pt idx="287">
                  <c:v>44433</c:v>
                </c:pt>
                <c:pt idx="288">
                  <c:v>44432</c:v>
                </c:pt>
                <c:pt idx="289">
                  <c:v>44431</c:v>
                </c:pt>
                <c:pt idx="290">
                  <c:v>44428</c:v>
                </c:pt>
                <c:pt idx="291">
                  <c:v>44427</c:v>
                </c:pt>
                <c:pt idx="292">
                  <c:v>44426</c:v>
                </c:pt>
                <c:pt idx="293">
                  <c:v>44425</c:v>
                </c:pt>
                <c:pt idx="294">
                  <c:v>44424</c:v>
                </c:pt>
                <c:pt idx="295">
                  <c:v>44421</c:v>
                </c:pt>
                <c:pt idx="296">
                  <c:v>44420</c:v>
                </c:pt>
                <c:pt idx="297">
                  <c:v>44419</c:v>
                </c:pt>
                <c:pt idx="298">
                  <c:v>44418</c:v>
                </c:pt>
                <c:pt idx="299">
                  <c:v>44417</c:v>
                </c:pt>
                <c:pt idx="300">
                  <c:v>44414</c:v>
                </c:pt>
                <c:pt idx="301">
                  <c:v>44413</c:v>
                </c:pt>
                <c:pt idx="302">
                  <c:v>44412</c:v>
                </c:pt>
                <c:pt idx="303">
                  <c:v>44411</c:v>
                </c:pt>
                <c:pt idx="304">
                  <c:v>44410</c:v>
                </c:pt>
                <c:pt idx="305">
                  <c:v>44407</c:v>
                </c:pt>
                <c:pt idx="306">
                  <c:v>44406</c:v>
                </c:pt>
                <c:pt idx="307">
                  <c:v>44405</c:v>
                </c:pt>
                <c:pt idx="308">
                  <c:v>44404</c:v>
                </c:pt>
                <c:pt idx="309">
                  <c:v>44403</c:v>
                </c:pt>
                <c:pt idx="310">
                  <c:v>44400</c:v>
                </c:pt>
                <c:pt idx="311">
                  <c:v>44399</c:v>
                </c:pt>
                <c:pt idx="312">
                  <c:v>44398</c:v>
                </c:pt>
                <c:pt idx="313">
                  <c:v>44397</c:v>
                </c:pt>
                <c:pt idx="314">
                  <c:v>44396</c:v>
                </c:pt>
                <c:pt idx="315">
                  <c:v>44393</c:v>
                </c:pt>
                <c:pt idx="316">
                  <c:v>44392</c:v>
                </c:pt>
                <c:pt idx="317">
                  <c:v>44391</c:v>
                </c:pt>
                <c:pt idx="318">
                  <c:v>44390</c:v>
                </c:pt>
                <c:pt idx="319">
                  <c:v>44389</c:v>
                </c:pt>
                <c:pt idx="320">
                  <c:v>44386</c:v>
                </c:pt>
                <c:pt idx="321">
                  <c:v>44385</c:v>
                </c:pt>
                <c:pt idx="322">
                  <c:v>44384</c:v>
                </c:pt>
                <c:pt idx="323">
                  <c:v>44383</c:v>
                </c:pt>
                <c:pt idx="324">
                  <c:v>44379</c:v>
                </c:pt>
                <c:pt idx="325">
                  <c:v>44378</c:v>
                </c:pt>
                <c:pt idx="326">
                  <c:v>44377</c:v>
                </c:pt>
                <c:pt idx="327">
                  <c:v>44376</c:v>
                </c:pt>
                <c:pt idx="328">
                  <c:v>44375</c:v>
                </c:pt>
                <c:pt idx="329">
                  <c:v>44372</c:v>
                </c:pt>
                <c:pt idx="330">
                  <c:v>44371</c:v>
                </c:pt>
                <c:pt idx="331">
                  <c:v>44370</c:v>
                </c:pt>
                <c:pt idx="332">
                  <c:v>44369</c:v>
                </c:pt>
                <c:pt idx="333">
                  <c:v>44368</c:v>
                </c:pt>
                <c:pt idx="334">
                  <c:v>44365</c:v>
                </c:pt>
                <c:pt idx="335">
                  <c:v>44364</c:v>
                </c:pt>
                <c:pt idx="336">
                  <c:v>44363</c:v>
                </c:pt>
                <c:pt idx="337">
                  <c:v>44362</c:v>
                </c:pt>
                <c:pt idx="338">
                  <c:v>44361</c:v>
                </c:pt>
                <c:pt idx="339">
                  <c:v>44358</c:v>
                </c:pt>
                <c:pt idx="340">
                  <c:v>44357</c:v>
                </c:pt>
                <c:pt idx="341">
                  <c:v>44356</c:v>
                </c:pt>
                <c:pt idx="342">
                  <c:v>44355</c:v>
                </c:pt>
                <c:pt idx="343">
                  <c:v>44354</c:v>
                </c:pt>
                <c:pt idx="344">
                  <c:v>44351</c:v>
                </c:pt>
                <c:pt idx="345">
                  <c:v>44350</c:v>
                </c:pt>
                <c:pt idx="346">
                  <c:v>44349</c:v>
                </c:pt>
                <c:pt idx="347">
                  <c:v>44348</c:v>
                </c:pt>
                <c:pt idx="348">
                  <c:v>44344</c:v>
                </c:pt>
                <c:pt idx="349">
                  <c:v>44343</c:v>
                </c:pt>
                <c:pt idx="350">
                  <c:v>44342</c:v>
                </c:pt>
                <c:pt idx="351">
                  <c:v>44341</c:v>
                </c:pt>
                <c:pt idx="352">
                  <c:v>44340</c:v>
                </c:pt>
                <c:pt idx="353">
                  <c:v>44337</c:v>
                </c:pt>
                <c:pt idx="354">
                  <c:v>44336</c:v>
                </c:pt>
                <c:pt idx="355">
                  <c:v>44335</c:v>
                </c:pt>
                <c:pt idx="356">
                  <c:v>44334</c:v>
                </c:pt>
                <c:pt idx="357">
                  <c:v>44333</c:v>
                </c:pt>
                <c:pt idx="358">
                  <c:v>44330</c:v>
                </c:pt>
                <c:pt idx="359">
                  <c:v>44329</c:v>
                </c:pt>
                <c:pt idx="360">
                  <c:v>44328</c:v>
                </c:pt>
                <c:pt idx="361">
                  <c:v>44327</c:v>
                </c:pt>
                <c:pt idx="362">
                  <c:v>44326</c:v>
                </c:pt>
                <c:pt idx="363">
                  <c:v>44323</c:v>
                </c:pt>
                <c:pt idx="364">
                  <c:v>44322</c:v>
                </c:pt>
                <c:pt idx="365">
                  <c:v>44321</c:v>
                </c:pt>
                <c:pt idx="366">
                  <c:v>44320</c:v>
                </c:pt>
                <c:pt idx="367">
                  <c:v>44319</c:v>
                </c:pt>
                <c:pt idx="368">
                  <c:v>44316</c:v>
                </c:pt>
                <c:pt idx="369">
                  <c:v>44315</c:v>
                </c:pt>
                <c:pt idx="370">
                  <c:v>44314</c:v>
                </c:pt>
                <c:pt idx="371">
                  <c:v>44313</c:v>
                </c:pt>
                <c:pt idx="372">
                  <c:v>44312</c:v>
                </c:pt>
                <c:pt idx="373">
                  <c:v>44309</c:v>
                </c:pt>
                <c:pt idx="374">
                  <c:v>44308</c:v>
                </c:pt>
                <c:pt idx="375">
                  <c:v>44307</c:v>
                </c:pt>
                <c:pt idx="376">
                  <c:v>44306</c:v>
                </c:pt>
                <c:pt idx="377">
                  <c:v>44305</c:v>
                </c:pt>
                <c:pt idx="378">
                  <c:v>44302</c:v>
                </c:pt>
                <c:pt idx="379">
                  <c:v>44301</c:v>
                </c:pt>
                <c:pt idx="380">
                  <c:v>44300</c:v>
                </c:pt>
                <c:pt idx="381">
                  <c:v>44299</c:v>
                </c:pt>
                <c:pt idx="382">
                  <c:v>44298</c:v>
                </c:pt>
                <c:pt idx="383">
                  <c:v>44295</c:v>
                </c:pt>
                <c:pt idx="384">
                  <c:v>44294</c:v>
                </c:pt>
                <c:pt idx="385">
                  <c:v>44293</c:v>
                </c:pt>
                <c:pt idx="386">
                  <c:v>44292</c:v>
                </c:pt>
                <c:pt idx="387">
                  <c:v>44291</c:v>
                </c:pt>
                <c:pt idx="388">
                  <c:v>44287</c:v>
                </c:pt>
                <c:pt idx="389">
                  <c:v>44286</c:v>
                </c:pt>
                <c:pt idx="390">
                  <c:v>44285</c:v>
                </c:pt>
                <c:pt idx="391">
                  <c:v>44284</c:v>
                </c:pt>
                <c:pt idx="392">
                  <c:v>44281</c:v>
                </c:pt>
                <c:pt idx="393">
                  <c:v>44280</c:v>
                </c:pt>
                <c:pt idx="394">
                  <c:v>44279</c:v>
                </c:pt>
                <c:pt idx="395">
                  <c:v>44278</c:v>
                </c:pt>
                <c:pt idx="396">
                  <c:v>44277</c:v>
                </c:pt>
                <c:pt idx="397">
                  <c:v>44274</c:v>
                </c:pt>
                <c:pt idx="398">
                  <c:v>44273</c:v>
                </c:pt>
                <c:pt idx="399">
                  <c:v>44272</c:v>
                </c:pt>
                <c:pt idx="400">
                  <c:v>44271</c:v>
                </c:pt>
                <c:pt idx="401">
                  <c:v>44270</c:v>
                </c:pt>
                <c:pt idx="402">
                  <c:v>44267</c:v>
                </c:pt>
                <c:pt idx="403">
                  <c:v>44266</c:v>
                </c:pt>
                <c:pt idx="404">
                  <c:v>44265</c:v>
                </c:pt>
                <c:pt idx="405">
                  <c:v>44264</c:v>
                </c:pt>
                <c:pt idx="406">
                  <c:v>44263</c:v>
                </c:pt>
                <c:pt idx="407">
                  <c:v>44260</c:v>
                </c:pt>
                <c:pt idx="408">
                  <c:v>44259</c:v>
                </c:pt>
                <c:pt idx="409">
                  <c:v>44258</c:v>
                </c:pt>
                <c:pt idx="410">
                  <c:v>44257</c:v>
                </c:pt>
                <c:pt idx="411">
                  <c:v>44256</c:v>
                </c:pt>
                <c:pt idx="412">
                  <c:v>44253</c:v>
                </c:pt>
                <c:pt idx="413">
                  <c:v>44252</c:v>
                </c:pt>
                <c:pt idx="414">
                  <c:v>44251</c:v>
                </c:pt>
                <c:pt idx="415">
                  <c:v>44250</c:v>
                </c:pt>
                <c:pt idx="416">
                  <c:v>44249</c:v>
                </c:pt>
                <c:pt idx="417">
                  <c:v>44246</c:v>
                </c:pt>
                <c:pt idx="418">
                  <c:v>44245</c:v>
                </c:pt>
                <c:pt idx="419">
                  <c:v>44244</c:v>
                </c:pt>
                <c:pt idx="420">
                  <c:v>44243</c:v>
                </c:pt>
                <c:pt idx="421">
                  <c:v>44239</c:v>
                </c:pt>
                <c:pt idx="422">
                  <c:v>44238</c:v>
                </c:pt>
                <c:pt idx="423">
                  <c:v>44237</c:v>
                </c:pt>
                <c:pt idx="424">
                  <c:v>44236</c:v>
                </c:pt>
                <c:pt idx="425">
                  <c:v>44235</c:v>
                </c:pt>
                <c:pt idx="426">
                  <c:v>44232</c:v>
                </c:pt>
                <c:pt idx="427">
                  <c:v>44231</c:v>
                </c:pt>
                <c:pt idx="428">
                  <c:v>44230</c:v>
                </c:pt>
                <c:pt idx="429">
                  <c:v>44229</c:v>
                </c:pt>
                <c:pt idx="430">
                  <c:v>44228</c:v>
                </c:pt>
                <c:pt idx="431">
                  <c:v>44225</c:v>
                </c:pt>
                <c:pt idx="432">
                  <c:v>44224</c:v>
                </c:pt>
                <c:pt idx="433">
                  <c:v>44223</c:v>
                </c:pt>
                <c:pt idx="434">
                  <c:v>44222</c:v>
                </c:pt>
                <c:pt idx="435">
                  <c:v>44221</c:v>
                </c:pt>
                <c:pt idx="436">
                  <c:v>44218</c:v>
                </c:pt>
                <c:pt idx="437">
                  <c:v>44217</c:v>
                </c:pt>
                <c:pt idx="438">
                  <c:v>44216</c:v>
                </c:pt>
                <c:pt idx="439">
                  <c:v>44215</c:v>
                </c:pt>
                <c:pt idx="440">
                  <c:v>44211</c:v>
                </c:pt>
                <c:pt idx="441">
                  <c:v>44210</c:v>
                </c:pt>
                <c:pt idx="442">
                  <c:v>44209</c:v>
                </c:pt>
                <c:pt idx="443">
                  <c:v>44208</c:v>
                </c:pt>
                <c:pt idx="444">
                  <c:v>44207</c:v>
                </c:pt>
                <c:pt idx="445">
                  <c:v>44204</c:v>
                </c:pt>
                <c:pt idx="446">
                  <c:v>44203</c:v>
                </c:pt>
                <c:pt idx="447">
                  <c:v>44202</c:v>
                </c:pt>
                <c:pt idx="448">
                  <c:v>44201</c:v>
                </c:pt>
                <c:pt idx="449">
                  <c:v>44200</c:v>
                </c:pt>
                <c:pt idx="450">
                  <c:v>44196</c:v>
                </c:pt>
                <c:pt idx="451">
                  <c:v>44195</c:v>
                </c:pt>
                <c:pt idx="452">
                  <c:v>44194</c:v>
                </c:pt>
                <c:pt idx="453">
                  <c:v>44193</c:v>
                </c:pt>
                <c:pt idx="454">
                  <c:v>44189</c:v>
                </c:pt>
                <c:pt idx="455">
                  <c:v>44188</c:v>
                </c:pt>
                <c:pt idx="456">
                  <c:v>44187</c:v>
                </c:pt>
                <c:pt idx="457">
                  <c:v>44186</c:v>
                </c:pt>
                <c:pt idx="458">
                  <c:v>44183</c:v>
                </c:pt>
                <c:pt idx="459">
                  <c:v>44182</c:v>
                </c:pt>
                <c:pt idx="460">
                  <c:v>44181</c:v>
                </c:pt>
                <c:pt idx="461">
                  <c:v>44180</c:v>
                </c:pt>
                <c:pt idx="462">
                  <c:v>44179</c:v>
                </c:pt>
                <c:pt idx="463">
                  <c:v>44176</c:v>
                </c:pt>
                <c:pt idx="464">
                  <c:v>44175</c:v>
                </c:pt>
                <c:pt idx="465">
                  <c:v>44174</c:v>
                </c:pt>
                <c:pt idx="466">
                  <c:v>44173</c:v>
                </c:pt>
                <c:pt idx="467">
                  <c:v>44172</c:v>
                </c:pt>
                <c:pt idx="468">
                  <c:v>44169</c:v>
                </c:pt>
                <c:pt idx="469">
                  <c:v>44168</c:v>
                </c:pt>
                <c:pt idx="470">
                  <c:v>44167</c:v>
                </c:pt>
                <c:pt idx="471">
                  <c:v>44166</c:v>
                </c:pt>
                <c:pt idx="472">
                  <c:v>44165</c:v>
                </c:pt>
                <c:pt idx="473">
                  <c:v>44162</c:v>
                </c:pt>
                <c:pt idx="474">
                  <c:v>44160</c:v>
                </c:pt>
                <c:pt idx="475">
                  <c:v>44159</c:v>
                </c:pt>
                <c:pt idx="476">
                  <c:v>44158</c:v>
                </c:pt>
                <c:pt idx="477">
                  <c:v>44155</c:v>
                </c:pt>
                <c:pt idx="478">
                  <c:v>44154</c:v>
                </c:pt>
                <c:pt idx="479">
                  <c:v>44153</c:v>
                </c:pt>
                <c:pt idx="480">
                  <c:v>44152</c:v>
                </c:pt>
                <c:pt idx="481">
                  <c:v>44151</c:v>
                </c:pt>
                <c:pt idx="482">
                  <c:v>44148</c:v>
                </c:pt>
                <c:pt idx="483">
                  <c:v>44147</c:v>
                </c:pt>
                <c:pt idx="484">
                  <c:v>44146</c:v>
                </c:pt>
                <c:pt idx="485">
                  <c:v>44145</c:v>
                </c:pt>
                <c:pt idx="486">
                  <c:v>44144</c:v>
                </c:pt>
                <c:pt idx="487">
                  <c:v>44141</c:v>
                </c:pt>
                <c:pt idx="488">
                  <c:v>44140</c:v>
                </c:pt>
                <c:pt idx="489">
                  <c:v>44139</c:v>
                </c:pt>
                <c:pt idx="490">
                  <c:v>44138</c:v>
                </c:pt>
                <c:pt idx="491">
                  <c:v>44137</c:v>
                </c:pt>
                <c:pt idx="492">
                  <c:v>44134</c:v>
                </c:pt>
                <c:pt idx="493">
                  <c:v>44133</c:v>
                </c:pt>
                <c:pt idx="494">
                  <c:v>44132</c:v>
                </c:pt>
                <c:pt idx="495">
                  <c:v>44131</c:v>
                </c:pt>
                <c:pt idx="496">
                  <c:v>44130</c:v>
                </c:pt>
                <c:pt idx="497">
                  <c:v>44127</c:v>
                </c:pt>
                <c:pt idx="498">
                  <c:v>44126</c:v>
                </c:pt>
                <c:pt idx="499">
                  <c:v>44125</c:v>
                </c:pt>
                <c:pt idx="500">
                  <c:v>44124</c:v>
                </c:pt>
                <c:pt idx="501">
                  <c:v>44123</c:v>
                </c:pt>
                <c:pt idx="502">
                  <c:v>44120</c:v>
                </c:pt>
                <c:pt idx="503">
                  <c:v>44119</c:v>
                </c:pt>
                <c:pt idx="504">
                  <c:v>44118</c:v>
                </c:pt>
                <c:pt idx="505">
                  <c:v>44117</c:v>
                </c:pt>
                <c:pt idx="506">
                  <c:v>44116</c:v>
                </c:pt>
                <c:pt idx="507">
                  <c:v>44113</c:v>
                </c:pt>
                <c:pt idx="508">
                  <c:v>44112</c:v>
                </c:pt>
                <c:pt idx="509">
                  <c:v>44111</c:v>
                </c:pt>
                <c:pt idx="510">
                  <c:v>44110</c:v>
                </c:pt>
                <c:pt idx="511">
                  <c:v>44109</c:v>
                </c:pt>
                <c:pt idx="512">
                  <c:v>44106</c:v>
                </c:pt>
                <c:pt idx="513">
                  <c:v>44105</c:v>
                </c:pt>
                <c:pt idx="514">
                  <c:v>44104</c:v>
                </c:pt>
                <c:pt idx="515">
                  <c:v>44103</c:v>
                </c:pt>
                <c:pt idx="516">
                  <c:v>44102</c:v>
                </c:pt>
                <c:pt idx="517">
                  <c:v>44099</c:v>
                </c:pt>
                <c:pt idx="518">
                  <c:v>44098</c:v>
                </c:pt>
                <c:pt idx="519">
                  <c:v>44097</c:v>
                </c:pt>
                <c:pt idx="520">
                  <c:v>44096</c:v>
                </c:pt>
                <c:pt idx="521">
                  <c:v>44095</c:v>
                </c:pt>
                <c:pt idx="522">
                  <c:v>44092</c:v>
                </c:pt>
                <c:pt idx="523">
                  <c:v>44091</c:v>
                </c:pt>
                <c:pt idx="524">
                  <c:v>44090</c:v>
                </c:pt>
                <c:pt idx="525">
                  <c:v>44089</c:v>
                </c:pt>
                <c:pt idx="526">
                  <c:v>44088</c:v>
                </c:pt>
                <c:pt idx="527">
                  <c:v>44085</c:v>
                </c:pt>
                <c:pt idx="528">
                  <c:v>44084</c:v>
                </c:pt>
                <c:pt idx="529">
                  <c:v>44083</c:v>
                </c:pt>
                <c:pt idx="530">
                  <c:v>44082</c:v>
                </c:pt>
                <c:pt idx="531">
                  <c:v>44078</c:v>
                </c:pt>
                <c:pt idx="532">
                  <c:v>44077</c:v>
                </c:pt>
                <c:pt idx="533">
                  <c:v>44076</c:v>
                </c:pt>
                <c:pt idx="534">
                  <c:v>44075</c:v>
                </c:pt>
                <c:pt idx="535">
                  <c:v>44074</c:v>
                </c:pt>
                <c:pt idx="536">
                  <c:v>44071</c:v>
                </c:pt>
                <c:pt idx="537">
                  <c:v>44070</c:v>
                </c:pt>
                <c:pt idx="538">
                  <c:v>44069</c:v>
                </c:pt>
                <c:pt idx="539">
                  <c:v>44068</c:v>
                </c:pt>
                <c:pt idx="540">
                  <c:v>44067</c:v>
                </c:pt>
                <c:pt idx="541">
                  <c:v>44064</c:v>
                </c:pt>
                <c:pt idx="542">
                  <c:v>44063</c:v>
                </c:pt>
                <c:pt idx="543">
                  <c:v>44062</c:v>
                </c:pt>
                <c:pt idx="544">
                  <c:v>44061</c:v>
                </c:pt>
                <c:pt idx="545">
                  <c:v>44060</c:v>
                </c:pt>
                <c:pt idx="546">
                  <c:v>44057</c:v>
                </c:pt>
                <c:pt idx="547">
                  <c:v>44056</c:v>
                </c:pt>
                <c:pt idx="548">
                  <c:v>44055</c:v>
                </c:pt>
                <c:pt idx="549">
                  <c:v>44054</c:v>
                </c:pt>
                <c:pt idx="550">
                  <c:v>44053</c:v>
                </c:pt>
                <c:pt idx="551">
                  <c:v>44050</c:v>
                </c:pt>
                <c:pt idx="552">
                  <c:v>44049</c:v>
                </c:pt>
                <c:pt idx="553">
                  <c:v>44048</c:v>
                </c:pt>
                <c:pt idx="554">
                  <c:v>44047</c:v>
                </c:pt>
                <c:pt idx="555">
                  <c:v>44046</c:v>
                </c:pt>
                <c:pt idx="556">
                  <c:v>44043</c:v>
                </c:pt>
                <c:pt idx="557">
                  <c:v>44042</c:v>
                </c:pt>
                <c:pt idx="558">
                  <c:v>44041</c:v>
                </c:pt>
                <c:pt idx="559">
                  <c:v>44040</c:v>
                </c:pt>
                <c:pt idx="560">
                  <c:v>44039</c:v>
                </c:pt>
                <c:pt idx="561">
                  <c:v>44036</c:v>
                </c:pt>
                <c:pt idx="562">
                  <c:v>44035</c:v>
                </c:pt>
                <c:pt idx="563">
                  <c:v>44034</c:v>
                </c:pt>
                <c:pt idx="564">
                  <c:v>44033</c:v>
                </c:pt>
                <c:pt idx="565">
                  <c:v>44032</c:v>
                </c:pt>
                <c:pt idx="566">
                  <c:v>44029</c:v>
                </c:pt>
                <c:pt idx="567">
                  <c:v>44028</c:v>
                </c:pt>
                <c:pt idx="568">
                  <c:v>44027</c:v>
                </c:pt>
                <c:pt idx="569">
                  <c:v>44026</c:v>
                </c:pt>
                <c:pt idx="570">
                  <c:v>44025</c:v>
                </c:pt>
                <c:pt idx="571">
                  <c:v>44022</c:v>
                </c:pt>
                <c:pt idx="572">
                  <c:v>44021</c:v>
                </c:pt>
                <c:pt idx="573">
                  <c:v>44020</c:v>
                </c:pt>
                <c:pt idx="574">
                  <c:v>44019</c:v>
                </c:pt>
                <c:pt idx="575">
                  <c:v>44018</c:v>
                </c:pt>
                <c:pt idx="576">
                  <c:v>44014</c:v>
                </c:pt>
                <c:pt idx="577">
                  <c:v>44013</c:v>
                </c:pt>
                <c:pt idx="578">
                  <c:v>44012</c:v>
                </c:pt>
                <c:pt idx="579">
                  <c:v>44011</c:v>
                </c:pt>
                <c:pt idx="580">
                  <c:v>44008</c:v>
                </c:pt>
                <c:pt idx="581">
                  <c:v>44007</c:v>
                </c:pt>
                <c:pt idx="582">
                  <c:v>44006</c:v>
                </c:pt>
                <c:pt idx="583">
                  <c:v>44005</c:v>
                </c:pt>
                <c:pt idx="584">
                  <c:v>44004</c:v>
                </c:pt>
                <c:pt idx="585">
                  <c:v>44001</c:v>
                </c:pt>
                <c:pt idx="586">
                  <c:v>44000</c:v>
                </c:pt>
                <c:pt idx="587">
                  <c:v>43999</c:v>
                </c:pt>
                <c:pt idx="588">
                  <c:v>43998</c:v>
                </c:pt>
                <c:pt idx="589">
                  <c:v>43997</c:v>
                </c:pt>
                <c:pt idx="590">
                  <c:v>43994</c:v>
                </c:pt>
                <c:pt idx="591">
                  <c:v>43993</c:v>
                </c:pt>
                <c:pt idx="592">
                  <c:v>43992</c:v>
                </c:pt>
                <c:pt idx="593">
                  <c:v>43991</c:v>
                </c:pt>
                <c:pt idx="594">
                  <c:v>43990</c:v>
                </c:pt>
                <c:pt idx="595">
                  <c:v>43987</c:v>
                </c:pt>
                <c:pt idx="596">
                  <c:v>43986</c:v>
                </c:pt>
                <c:pt idx="597">
                  <c:v>43985</c:v>
                </c:pt>
                <c:pt idx="598">
                  <c:v>43984</c:v>
                </c:pt>
                <c:pt idx="599">
                  <c:v>43983</c:v>
                </c:pt>
                <c:pt idx="600">
                  <c:v>43980</c:v>
                </c:pt>
                <c:pt idx="601">
                  <c:v>43979</c:v>
                </c:pt>
                <c:pt idx="602">
                  <c:v>43978</c:v>
                </c:pt>
                <c:pt idx="603">
                  <c:v>43977</c:v>
                </c:pt>
                <c:pt idx="604">
                  <c:v>43973</c:v>
                </c:pt>
                <c:pt idx="605">
                  <c:v>43972</c:v>
                </c:pt>
                <c:pt idx="606">
                  <c:v>43971</c:v>
                </c:pt>
                <c:pt idx="607">
                  <c:v>43970</c:v>
                </c:pt>
                <c:pt idx="608">
                  <c:v>43969</c:v>
                </c:pt>
                <c:pt idx="609">
                  <c:v>43966</c:v>
                </c:pt>
                <c:pt idx="610">
                  <c:v>43965</c:v>
                </c:pt>
                <c:pt idx="611">
                  <c:v>43964</c:v>
                </c:pt>
                <c:pt idx="612">
                  <c:v>43963</c:v>
                </c:pt>
                <c:pt idx="613">
                  <c:v>43962</c:v>
                </c:pt>
                <c:pt idx="614">
                  <c:v>43959</c:v>
                </c:pt>
                <c:pt idx="615">
                  <c:v>43958</c:v>
                </c:pt>
                <c:pt idx="616">
                  <c:v>43957</c:v>
                </c:pt>
                <c:pt idx="617">
                  <c:v>43956</c:v>
                </c:pt>
                <c:pt idx="618">
                  <c:v>43955</c:v>
                </c:pt>
                <c:pt idx="619">
                  <c:v>43952</c:v>
                </c:pt>
                <c:pt idx="620">
                  <c:v>43951</c:v>
                </c:pt>
                <c:pt idx="621">
                  <c:v>43950</c:v>
                </c:pt>
                <c:pt idx="622">
                  <c:v>43949</c:v>
                </c:pt>
                <c:pt idx="623">
                  <c:v>43948</c:v>
                </c:pt>
                <c:pt idx="624">
                  <c:v>43945</c:v>
                </c:pt>
                <c:pt idx="625">
                  <c:v>43944</c:v>
                </c:pt>
                <c:pt idx="626">
                  <c:v>43943</c:v>
                </c:pt>
                <c:pt idx="627">
                  <c:v>43942</c:v>
                </c:pt>
                <c:pt idx="628">
                  <c:v>43941</c:v>
                </c:pt>
                <c:pt idx="629">
                  <c:v>43938</c:v>
                </c:pt>
                <c:pt idx="630">
                  <c:v>43937</c:v>
                </c:pt>
                <c:pt idx="631">
                  <c:v>43936</c:v>
                </c:pt>
                <c:pt idx="632">
                  <c:v>43935</c:v>
                </c:pt>
                <c:pt idx="633">
                  <c:v>43934</c:v>
                </c:pt>
                <c:pt idx="634">
                  <c:v>43930</c:v>
                </c:pt>
                <c:pt idx="635">
                  <c:v>43929</c:v>
                </c:pt>
                <c:pt idx="636">
                  <c:v>43928</c:v>
                </c:pt>
                <c:pt idx="637">
                  <c:v>43927</c:v>
                </c:pt>
                <c:pt idx="638">
                  <c:v>43924</c:v>
                </c:pt>
                <c:pt idx="639">
                  <c:v>43923</c:v>
                </c:pt>
                <c:pt idx="640">
                  <c:v>43922</c:v>
                </c:pt>
                <c:pt idx="641">
                  <c:v>43921</c:v>
                </c:pt>
                <c:pt idx="642">
                  <c:v>43920</c:v>
                </c:pt>
                <c:pt idx="643">
                  <c:v>43917</c:v>
                </c:pt>
                <c:pt idx="644">
                  <c:v>43916</c:v>
                </c:pt>
                <c:pt idx="645">
                  <c:v>43915</c:v>
                </c:pt>
                <c:pt idx="646">
                  <c:v>43914</c:v>
                </c:pt>
                <c:pt idx="647">
                  <c:v>43913</c:v>
                </c:pt>
                <c:pt idx="648">
                  <c:v>43910</c:v>
                </c:pt>
                <c:pt idx="649">
                  <c:v>43909</c:v>
                </c:pt>
                <c:pt idx="650">
                  <c:v>43908</c:v>
                </c:pt>
                <c:pt idx="651">
                  <c:v>43907</c:v>
                </c:pt>
                <c:pt idx="652">
                  <c:v>43906</c:v>
                </c:pt>
                <c:pt idx="653">
                  <c:v>43903</c:v>
                </c:pt>
                <c:pt idx="654">
                  <c:v>43902</c:v>
                </c:pt>
                <c:pt idx="655">
                  <c:v>43901</c:v>
                </c:pt>
                <c:pt idx="656">
                  <c:v>43900</c:v>
                </c:pt>
                <c:pt idx="657">
                  <c:v>43899</c:v>
                </c:pt>
                <c:pt idx="658">
                  <c:v>43896</c:v>
                </c:pt>
                <c:pt idx="659">
                  <c:v>43895</c:v>
                </c:pt>
                <c:pt idx="660">
                  <c:v>43894</c:v>
                </c:pt>
                <c:pt idx="661">
                  <c:v>43893</c:v>
                </c:pt>
                <c:pt idx="662">
                  <c:v>43892</c:v>
                </c:pt>
                <c:pt idx="663">
                  <c:v>43889</c:v>
                </c:pt>
                <c:pt idx="664">
                  <c:v>43888</c:v>
                </c:pt>
                <c:pt idx="665">
                  <c:v>43887</c:v>
                </c:pt>
                <c:pt idx="666">
                  <c:v>43886</c:v>
                </c:pt>
                <c:pt idx="667">
                  <c:v>43885</c:v>
                </c:pt>
                <c:pt idx="668">
                  <c:v>43882</c:v>
                </c:pt>
                <c:pt idx="669">
                  <c:v>43881</c:v>
                </c:pt>
                <c:pt idx="670">
                  <c:v>43880</c:v>
                </c:pt>
                <c:pt idx="671">
                  <c:v>43879</c:v>
                </c:pt>
                <c:pt idx="672">
                  <c:v>43875</c:v>
                </c:pt>
                <c:pt idx="673">
                  <c:v>43874</c:v>
                </c:pt>
                <c:pt idx="674">
                  <c:v>43873</c:v>
                </c:pt>
                <c:pt idx="675">
                  <c:v>43872</c:v>
                </c:pt>
                <c:pt idx="676">
                  <c:v>43871</c:v>
                </c:pt>
                <c:pt idx="677">
                  <c:v>43868</c:v>
                </c:pt>
                <c:pt idx="678">
                  <c:v>43867</c:v>
                </c:pt>
                <c:pt idx="679">
                  <c:v>43866</c:v>
                </c:pt>
                <c:pt idx="680">
                  <c:v>43865</c:v>
                </c:pt>
                <c:pt idx="681">
                  <c:v>43864</c:v>
                </c:pt>
                <c:pt idx="682">
                  <c:v>43861</c:v>
                </c:pt>
                <c:pt idx="683">
                  <c:v>43860</c:v>
                </c:pt>
                <c:pt idx="684">
                  <c:v>43859</c:v>
                </c:pt>
                <c:pt idx="685">
                  <c:v>43858</c:v>
                </c:pt>
                <c:pt idx="686">
                  <c:v>43857</c:v>
                </c:pt>
                <c:pt idx="687">
                  <c:v>43854</c:v>
                </c:pt>
                <c:pt idx="688">
                  <c:v>43853</c:v>
                </c:pt>
                <c:pt idx="689">
                  <c:v>43852</c:v>
                </c:pt>
                <c:pt idx="690">
                  <c:v>43851</c:v>
                </c:pt>
                <c:pt idx="691">
                  <c:v>43847</c:v>
                </c:pt>
                <c:pt idx="692">
                  <c:v>43846</c:v>
                </c:pt>
                <c:pt idx="693">
                  <c:v>43845</c:v>
                </c:pt>
                <c:pt idx="694">
                  <c:v>43844</c:v>
                </c:pt>
                <c:pt idx="695">
                  <c:v>43843</c:v>
                </c:pt>
                <c:pt idx="696">
                  <c:v>43840</c:v>
                </c:pt>
                <c:pt idx="697">
                  <c:v>43839</c:v>
                </c:pt>
                <c:pt idx="698">
                  <c:v>43838</c:v>
                </c:pt>
                <c:pt idx="699">
                  <c:v>43837</c:v>
                </c:pt>
                <c:pt idx="700">
                  <c:v>43836</c:v>
                </c:pt>
                <c:pt idx="701">
                  <c:v>43833</c:v>
                </c:pt>
                <c:pt idx="702">
                  <c:v>43832</c:v>
                </c:pt>
                <c:pt idx="703">
                  <c:v>43830</c:v>
                </c:pt>
                <c:pt idx="704">
                  <c:v>43829</c:v>
                </c:pt>
                <c:pt idx="705">
                  <c:v>43826</c:v>
                </c:pt>
                <c:pt idx="706">
                  <c:v>43825</c:v>
                </c:pt>
                <c:pt idx="707">
                  <c:v>43823</c:v>
                </c:pt>
                <c:pt idx="708">
                  <c:v>43822</c:v>
                </c:pt>
                <c:pt idx="709">
                  <c:v>43819</c:v>
                </c:pt>
                <c:pt idx="710">
                  <c:v>43818</c:v>
                </c:pt>
                <c:pt idx="711">
                  <c:v>43817</c:v>
                </c:pt>
                <c:pt idx="712">
                  <c:v>43816</c:v>
                </c:pt>
                <c:pt idx="713">
                  <c:v>43815</c:v>
                </c:pt>
                <c:pt idx="714">
                  <c:v>43812</c:v>
                </c:pt>
                <c:pt idx="715">
                  <c:v>43811</c:v>
                </c:pt>
                <c:pt idx="716">
                  <c:v>43810</c:v>
                </c:pt>
                <c:pt idx="717">
                  <c:v>43809</c:v>
                </c:pt>
                <c:pt idx="718">
                  <c:v>43808</c:v>
                </c:pt>
                <c:pt idx="719">
                  <c:v>43805</c:v>
                </c:pt>
                <c:pt idx="720">
                  <c:v>43804</c:v>
                </c:pt>
                <c:pt idx="721">
                  <c:v>43803</c:v>
                </c:pt>
                <c:pt idx="722">
                  <c:v>43802</c:v>
                </c:pt>
                <c:pt idx="723">
                  <c:v>43801</c:v>
                </c:pt>
                <c:pt idx="724">
                  <c:v>43798</c:v>
                </c:pt>
                <c:pt idx="725">
                  <c:v>43796</c:v>
                </c:pt>
                <c:pt idx="726">
                  <c:v>43795</c:v>
                </c:pt>
                <c:pt idx="727">
                  <c:v>43794</c:v>
                </c:pt>
                <c:pt idx="728">
                  <c:v>43791</c:v>
                </c:pt>
                <c:pt idx="729">
                  <c:v>43790</c:v>
                </c:pt>
                <c:pt idx="730">
                  <c:v>43789</c:v>
                </c:pt>
                <c:pt idx="731">
                  <c:v>43788</c:v>
                </c:pt>
                <c:pt idx="732">
                  <c:v>43787</c:v>
                </c:pt>
                <c:pt idx="733">
                  <c:v>43784</c:v>
                </c:pt>
                <c:pt idx="734">
                  <c:v>43783</c:v>
                </c:pt>
                <c:pt idx="735">
                  <c:v>43782</c:v>
                </c:pt>
                <c:pt idx="736">
                  <c:v>43781</c:v>
                </c:pt>
                <c:pt idx="737">
                  <c:v>43780</c:v>
                </c:pt>
                <c:pt idx="738">
                  <c:v>43777</c:v>
                </c:pt>
                <c:pt idx="739">
                  <c:v>43776</c:v>
                </c:pt>
                <c:pt idx="740">
                  <c:v>43775</c:v>
                </c:pt>
                <c:pt idx="741">
                  <c:v>43774</c:v>
                </c:pt>
                <c:pt idx="742">
                  <c:v>43773</c:v>
                </c:pt>
                <c:pt idx="743">
                  <c:v>43770</c:v>
                </c:pt>
                <c:pt idx="744">
                  <c:v>43769</c:v>
                </c:pt>
                <c:pt idx="745">
                  <c:v>43768</c:v>
                </c:pt>
                <c:pt idx="746">
                  <c:v>43767</c:v>
                </c:pt>
                <c:pt idx="747">
                  <c:v>43766</c:v>
                </c:pt>
                <c:pt idx="748">
                  <c:v>43763</c:v>
                </c:pt>
                <c:pt idx="749">
                  <c:v>43762</c:v>
                </c:pt>
                <c:pt idx="750">
                  <c:v>43761</c:v>
                </c:pt>
                <c:pt idx="751">
                  <c:v>43760</c:v>
                </c:pt>
                <c:pt idx="752">
                  <c:v>43759</c:v>
                </c:pt>
                <c:pt idx="753">
                  <c:v>43756</c:v>
                </c:pt>
                <c:pt idx="754">
                  <c:v>43755</c:v>
                </c:pt>
                <c:pt idx="755">
                  <c:v>43754</c:v>
                </c:pt>
                <c:pt idx="756">
                  <c:v>43753</c:v>
                </c:pt>
                <c:pt idx="757">
                  <c:v>43752</c:v>
                </c:pt>
                <c:pt idx="758">
                  <c:v>43749</c:v>
                </c:pt>
                <c:pt idx="759">
                  <c:v>43748</c:v>
                </c:pt>
                <c:pt idx="760">
                  <c:v>43747</c:v>
                </c:pt>
                <c:pt idx="761">
                  <c:v>43746</c:v>
                </c:pt>
                <c:pt idx="762">
                  <c:v>43745</c:v>
                </c:pt>
                <c:pt idx="763">
                  <c:v>43742</c:v>
                </c:pt>
                <c:pt idx="764">
                  <c:v>43741</c:v>
                </c:pt>
                <c:pt idx="765">
                  <c:v>43740</c:v>
                </c:pt>
                <c:pt idx="766">
                  <c:v>43739</c:v>
                </c:pt>
                <c:pt idx="767">
                  <c:v>43738</c:v>
                </c:pt>
                <c:pt idx="768">
                  <c:v>43735</c:v>
                </c:pt>
                <c:pt idx="769">
                  <c:v>43734</c:v>
                </c:pt>
                <c:pt idx="770">
                  <c:v>43733</c:v>
                </c:pt>
                <c:pt idx="771">
                  <c:v>43732</c:v>
                </c:pt>
                <c:pt idx="772">
                  <c:v>43731</c:v>
                </c:pt>
                <c:pt idx="773">
                  <c:v>43728</c:v>
                </c:pt>
                <c:pt idx="774">
                  <c:v>43727</c:v>
                </c:pt>
                <c:pt idx="775">
                  <c:v>43726</c:v>
                </c:pt>
                <c:pt idx="776">
                  <c:v>43725</c:v>
                </c:pt>
                <c:pt idx="777">
                  <c:v>43724</c:v>
                </c:pt>
                <c:pt idx="778">
                  <c:v>43721</c:v>
                </c:pt>
                <c:pt idx="779">
                  <c:v>43720</c:v>
                </c:pt>
                <c:pt idx="780">
                  <c:v>43719</c:v>
                </c:pt>
                <c:pt idx="781">
                  <c:v>43718</c:v>
                </c:pt>
                <c:pt idx="782">
                  <c:v>43717</c:v>
                </c:pt>
                <c:pt idx="783">
                  <c:v>43714</c:v>
                </c:pt>
                <c:pt idx="784">
                  <c:v>43713</c:v>
                </c:pt>
                <c:pt idx="785">
                  <c:v>43712</c:v>
                </c:pt>
                <c:pt idx="786">
                  <c:v>43711</c:v>
                </c:pt>
                <c:pt idx="787">
                  <c:v>43707</c:v>
                </c:pt>
                <c:pt idx="788">
                  <c:v>43706</c:v>
                </c:pt>
                <c:pt idx="789">
                  <c:v>43705</c:v>
                </c:pt>
                <c:pt idx="790">
                  <c:v>43704</c:v>
                </c:pt>
                <c:pt idx="791">
                  <c:v>43703</c:v>
                </c:pt>
                <c:pt idx="792">
                  <c:v>43700</c:v>
                </c:pt>
                <c:pt idx="793">
                  <c:v>43699</c:v>
                </c:pt>
                <c:pt idx="794">
                  <c:v>43698</c:v>
                </c:pt>
                <c:pt idx="795">
                  <c:v>43697</c:v>
                </c:pt>
                <c:pt idx="796">
                  <c:v>43696</c:v>
                </c:pt>
                <c:pt idx="797">
                  <c:v>43693</c:v>
                </c:pt>
                <c:pt idx="798">
                  <c:v>43692</c:v>
                </c:pt>
                <c:pt idx="799">
                  <c:v>43691</c:v>
                </c:pt>
                <c:pt idx="800">
                  <c:v>43690</c:v>
                </c:pt>
                <c:pt idx="801">
                  <c:v>43689</c:v>
                </c:pt>
                <c:pt idx="802">
                  <c:v>43686</c:v>
                </c:pt>
                <c:pt idx="803">
                  <c:v>43685</c:v>
                </c:pt>
                <c:pt idx="804">
                  <c:v>43684</c:v>
                </c:pt>
                <c:pt idx="805">
                  <c:v>43683</c:v>
                </c:pt>
                <c:pt idx="806">
                  <c:v>43682</c:v>
                </c:pt>
                <c:pt idx="807">
                  <c:v>43679</c:v>
                </c:pt>
                <c:pt idx="808">
                  <c:v>43678</c:v>
                </c:pt>
                <c:pt idx="809">
                  <c:v>43677</c:v>
                </c:pt>
                <c:pt idx="810">
                  <c:v>43676</c:v>
                </c:pt>
                <c:pt idx="811">
                  <c:v>43675</c:v>
                </c:pt>
                <c:pt idx="812">
                  <c:v>43672</c:v>
                </c:pt>
                <c:pt idx="813">
                  <c:v>43671</c:v>
                </c:pt>
                <c:pt idx="814">
                  <c:v>43670</c:v>
                </c:pt>
                <c:pt idx="815">
                  <c:v>43669</c:v>
                </c:pt>
                <c:pt idx="816">
                  <c:v>43668</c:v>
                </c:pt>
                <c:pt idx="817">
                  <c:v>43665</c:v>
                </c:pt>
                <c:pt idx="818">
                  <c:v>43664</c:v>
                </c:pt>
                <c:pt idx="819">
                  <c:v>43663</c:v>
                </c:pt>
                <c:pt idx="820">
                  <c:v>43662</c:v>
                </c:pt>
                <c:pt idx="821">
                  <c:v>43661</c:v>
                </c:pt>
                <c:pt idx="822">
                  <c:v>43658</c:v>
                </c:pt>
                <c:pt idx="823">
                  <c:v>43657</c:v>
                </c:pt>
                <c:pt idx="824">
                  <c:v>43656</c:v>
                </c:pt>
                <c:pt idx="825">
                  <c:v>43655</c:v>
                </c:pt>
                <c:pt idx="826">
                  <c:v>43654</c:v>
                </c:pt>
                <c:pt idx="827">
                  <c:v>43651</c:v>
                </c:pt>
                <c:pt idx="828">
                  <c:v>43649</c:v>
                </c:pt>
                <c:pt idx="829">
                  <c:v>43648</c:v>
                </c:pt>
                <c:pt idx="830">
                  <c:v>43647</c:v>
                </c:pt>
                <c:pt idx="831">
                  <c:v>43644</c:v>
                </c:pt>
                <c:pt idx="832">
                  <c:v>43643</c:v>
                </c:pt>
                <c:pt idx="833">
                  <c:v>43642</c:v>
                </c:pt>
                <c:pt idx="834">
                  <c:v>43641</c:v>
                </c:pt>
                <c:pt idx="835">
                  <c:v>43640</c:v>
                </c:pt>
                <c:pt idx="836">
                  <c:v>43637</c:v>
                </c:pt>
                <c:pt idx="837">
                  <c:v>43636</c:v>
                </c:pt>
                <c:pt idx="838">
                  <c:v>43635</c:v>
                </c:pt>
                <c:pt idx="839">
                  <c:v>43634</c:v>
                </c:pt>
                <c:pt idx="840">
                  <c:v>43633</c:v>
                </c:pt>
                <c:pt idx="841">
                  <c:v>43630</c:v>
                </c:pt>
                <c:pt idx="842">
                  <c:v>43629</c:v>
                </c:pt>
                <c:pt idx="843">
                  <c:v>43628</c:v>
                </c:pt>
                <c:pt idx="844">
                  <c:v>43627</c:v>
                </c:pt>
                <c:pt idx="845">
                  <c:v>43626</c:v>
                </c:pt>
                <c:pt idx="846">
                  <c:v>43623</c:v>
                </c:pt>
                <c:pt idx="847">
                  <c:v>43622</c:v>
                </c:pt>
                <c:pt idx="848">
                  <c:v>43621</c:v>
                </c:pt>
                <c:pt idx="849">
                  <c:v>43620</c:v>
                </c:pt>
                <c:pt idx="850">
                  <c:v>43619</c:v>
                </c:pt>
                <c:pt idx="851">
                  <c:v>43616</c:v>
                </c:pt>
                <c:pt idx="852">
                  <c:v>43615</c:v>
                </c:pt>
                <c:pt idx="853">
                  <c:v>43614</c:v>
                </c:pt>
                <c:pt idx="854">
                  <c:v>43613</c:v>
                </c:pt>
                <c:pt idx="855">
                  <c:v>43609</c:v>
                </c:pt>
                <c:pt idx="856">
                  <c:v>43608</c:v>
                </c:pt>
                <c:pt idx="857">
                  <c:v>43607</c:v>
                </c:pt>
                <c:pt idx="858">
                  <c:v>43606</c:v>
                </c:pt>
                <c:pt idx="859">
                  <c:v>43605</c:v>
                </c:pt>
                <c:pt idx="860">
                  <c:v>43602</c:v>
                </c:pt>
                <c:pt idx="861">
                  <c:v>43601</c:v>
                </c:pt>
                <c:pt idx="862">
                  <c:v>43600</c:v>
                </c:pt>
                <c:pt idx="863">
                  <c:v>43599</c:v>
                </c:pt>
                <c:pt idx="864">
                  <c:v>43598</c:v>
                </c:pt>
                <c:pt idx="865">
                  <c:v>43595</c:v>
                </c:pt>
                <c:pt idx="866">
                  <c:v>43594</c:v>
                </c:pt>
                <c:pt idx="867">
                  <c:v>43593</c:v>
                </c:pt>
                <c:pt idx="868">
                  <c:v>43592</c:v>
                </c:pt>
                <c:pt idx="869">
                  <c:v>43591</c:v>
                </c:pt>
                <c:pt idx="870">
                  <c:v>43588</c:v>
                </c:pt>
                <c:pt idx="871">
                  <c:v>43587</c:v>
                </c:pt>
                <c:pt idx="872">
                  <c:v>43586</c:v>
                </c:pt>
                <c:pt idx="873">
                  <c:v>43585</c:v>
                </c:pt>
                <c:pt idx="874">
                  <c:v>43584</c:v>
                </c:pt>
                <c:pt idx="875">
                  <c:v>43581</c:v>
                </c:pt>
                <c:pt idx="876">
                  <c:v>43580</c:v>
                </c:pt>
                <c:pt idx="877">
                  <c:v>43579</c:v>
                </c:pt>
                <c:pt idx="878">
                  <c:v>43578</c:v>
                </c:pt>
                <c:pt idx="879">
                  <c:v>43577</c:v>
                </c:pt>
                <c:pt idx="880">
                  <c:v>43573</c:v>
                </c:pt>
                <c:pt idx="881">
                  <c:v>43572</c:v>
                </c:pt>
                <c:pt idx="882">
                  <c:v>43571</c:v>
                </c:pt>
                <c:pt idx="883">
                  <c:v>43570</c:v>
                </c:pt>
                <c:pt idx="884">
                  <c:v>43567</c:v>
                </c:pt>
                <c:pt idx="885">
                  <c:v>43566</c:v>
                </c:pt>
                <c:pt idx="886">
                  <c:v>43565</c:v>
                </c:pt>
                <c:pt idx="887">
                  <c:v>43564</c:v>
                </c:pt>
                <c:pt idx="888">
                  <c:v>43563</c:v>
                </c:pt>
                <c:pt idx="889">
                  <c:v>43560</c:v>
                </c:pt>
                <c:pt idx="890">
                  <c:v>43559</c:v>
                </c:pt>
                <c:pt idx="891">
                  <c:v>43558</c:v>
                </c:pt>
                <c:pt idx="892">
                  <c:v>43557</c:v>
                </c:pt>
                <c:pt idx="893">
                  <c:v>43556</c:v>
                </c:pt>
                <c:pt idx="894">
                  <c:v>43553</c:v>
                </c:pt>
                <c:pt idx="895">
                  <c:v>43552</c:v>
                </c:pt>
                <c:pt idx="896">
                  <c:v>43551</c:v>
                </c:pt>
                <c:pt idx="897">
                  <c:v>43550</c:v>
                </c:pt>
                <c:pt idx="898">
                  <c:v>43549</c:v>
                </c:pt>
                <c:pt idx="899">
                  <c:v>43546</c:v>
                </c:pt>
                <c:pt idx="900">
                  <c:v>43545</c:v>
                </c:pt>
                <c:pt idx="901">
                  <c:v>43544</c:v>
                </c:pt>
                <c:pt idx="902">
                  <c:v>43543</c:v>
                </c:pt>
                <c:pt idx="903">
                  <c:v>43542</c:v>
                </c:pt>
                <c:pt idx="904">
                  <c:v>43539</c:v>
                </c:pt>
                <c:pt idx="905">
                  <c:v>43538</c:v>
                </c:pt>
                <c:pt idx="906">
                  <c:v>43537</c:v>
                </c:pt>
                <c:pt idx="907">
                  <c:v>43536</c:v>
                </c:pt>
                <c:pt idx="908">
                  <c:v>43535</c:v>
                </c:pt>
                <c:pt idx="909">
                  <c:v>43532</c:v>
                </c:pt>
                <c:pt idx="910">
                  <c:v>43531</c:v>
                </c:pt>
                <c:pt idx="911">
                  <c:v>43530</c:v>
                </c:pt>
                <c:pt idx="912">
                  <c:v>43529</c:v>
                </c:pt>
                <c:pt idx="913">
                  <c:v>43528</c:v>
                </c:pt>
                <c:pt idx="914">
                  <c:v>43525</c:v>
                </c:pt>
                <c:pt idx="915">
                  <c:v>43524</c:v>
                </c:pt>
                <c:pt idx="916">
                  <c:v>43523</c:v>
                </c:pt>
                <c:pt idx="917">
                  <c:v>43522</c:v>
                </c:pt>
                <c:pt idx="918">
                  <c:v>43521</c:v>
                </c:pt>
                <c:pt idx="919">
                  <c:v>43518</c:v>
                </c:pt>
                <c:pt idx="920">
                  <c:v>43517</c:v>
                </c:pt>
                <c:pt idx="921">
                  <c:v>43516</c:v>
                </c:pt>
                <c:pt idx="922">
                  <c:v>43515</c:v>
                </c:pt>
                <c:pt idx="923">
                  <c:v>43511</c:v>
                </c:pt>
                <c:pt idx="924">
                  <c:v>43510</c:v>
                </c:pt>
                <c:pt idx="925">
                  <c:v>43509</c:v>
                </c:pt>
                <c:pt idx="926">
                  <c:v>43508</c:v>
                </c:pt>
                <c:pt idx="927">
                  <c:v>43507</c:v>
                </c:pt>
                <c:pt idx="928">
                  <c:v>43504</c:v>
                </c:pt>
                <c:pt idx="929">
                  <c:v>43503</c:v>
                </c:pt>
                <c:pt idx="930">
                  <c:v>43502</c:v>
                </c:pt>
                <c:pt idx="931">
                  <c:v>43501</c:v>
                </c:pt>
                <c:pt idx="932">
                  <c:v>43500</c:v>
                </c:pt>
                <c:pt idx="933">
                  <c:v>43497</c:v>
                </c:pt>
                <c:pt idx="934">
                  <c:v>43496</c:v>
                </c:pt>
                <c:pt idx="935">
                  <c:v>43495</c:v>
                </c:pt>
                <c:pt idx="936">
                  <c:v>43494</c:v>
                </c:pt>
                <c:pt idx="937">
                  <c:v>43493</c:v>
                </c:pt>
                <c:pt idx="938">
                  <c:v>43490</c:v>
                </c:pt>
                <c:pt idx="939">
                  <c:v>43489</c:v>
                </c:pt>
                <c:pt idx="940">
                  <c:v>43488</c:v>
                </c:pt>
                <c:pt idx="941">
                  <c:v>43487</c:v>
                </c:pt>
                <c:pt idx="942">
                  <c:v>43483</c:v>
                </c:pt>
                <c:pt idx="943">
                  <c:v>43482</c:v>
                </c:pt>
                <c:pt idx="944">
                  <c:v>43481</c:v>
                </c:pt>
                <c:pt idx="945">
                  <c:v>43480</c:v>
                </c:pt>
                <c:pt idx="946">
                  <c:v>43479</c:v>
                </c:pt>
                <c:pt idx="947">
                  <c:v>43476</c:v>
                </c:pt>
                <c:pt idx="948">
                  <c:v>43475</c:v>
                </c:pt>
                <c:pt idx="949">
                  <c:v>43474</c:v>
                </c:pt>
                <c:pt idx="950">
                  <c:v>43473</c:v>
                </c:pt>
                <c:pt idx="951">
                  <c:v>43472</c:v>
                </c:pt>
                <c:pt idx="952">
                  <c:v>43469</c:v>
                </c:pt>
                <c:pt idx="953">
                  <c:v>43468</c:v>
                </c:pt>
                <c:pt idx="954">
                  <c:v>43467</c:v>
                </c:pt>
                <c:pt idx="955">
                  <c:v>43465</c:v>
                </c:pt>
                <c:pt idx="956">
                  <c:v>43462</c:v>
                </c:pt>
                <c:pt idx="957">
                  <c:v>43461</c:v>
                </c:pt>
                <c:pt idx="958">
                  <c:v>43460</c:v>
                </c:pt>
                <c:pt idx="959">
                  <c:v>43458</c:v>
                </c:pt>
                <c:pt idx="960">
                  <c:v>43455</c:v>
                </c:pt>
                <c:pt idx="961">
                  <c:v>43454</c:v>
                </c:pt>
                <c:pt idx="962">
                  <c:v>43453</c:v>
                </c:pt>
                <c:pt idx="963">
                  <c:v>43452</c:v>
                </c:pt>
                <c:pt idx="964">
                  <c:v>43451</c:v>
                </c:pt>
                <c:pt idx="965">
                  <c:v>43448</c:v>
                </c:pt>
                <c:pt idx="966">
                  <c:v>43447</c:v>
                </c:pt>
                <c:pt idx="967">
                  <c:v>43446</c:v>
                </c:pt>
                <c:pt idx="968">
                  <c:v>43445</c:v>
                </c:pt>
                <c:pt idx="969">
                  <c:v>43444</c:v>
                </c:pt>
                <c:pt idx="970">
                  <c:v>43441</c:v>
                </c:pt>
                <c:pt idx="971">
                  <c:v>43440</c:v>
                </c:pt>
                <c:pt idx="972">
                  <c:v>43438</c:v>
                </c:pt>
                <c:pt idx="973">
                  <c:v>43437</c:v>
                </c:pt>
                <c:pt idx="974">
                  <c:v>43434</c:v>
                </c:pt>
                <c:pt idx="975">
                  <c:v>43433</c:v>
                </c:pt>
                <c:pt idx="976">
                  <c:v>43432</c:v>
                </c:pt>
                <c:pt idx="977">
                  <c:v>43431</c:v>
                </c:pt>
                <c:pt idx="978">
                  <c:v>43430</c:v>
                </c:pt>
                <c:pt idx="979">
                  <c:v>43427</c:v>
                </c:pt>
                <c:pt idx="980">
                  <c:v>43425</c:v>
                </c:pt>
                <c:pt idx="981">
                  <c:v>43424</c:v>
                </c:pt>
                <c:pt idx="982">
                  <c:v>43423</c:v>
                </c:pt>
                <c:pt idx="983">
                  <c:v>43420</c:v>
                </c:pt>
                <c:pt idx="984">
                  <c:v>43419</c:v>
                </c:pt>
                <c:pt idx="985">
                  <c:v>43418</c:v>
                </c:pt>
                <c:pt idx="986">
                  <c:v>43417</c:v>
                </c:pt>
                <c:pt idx="987">
                  <c:v>43416</c:v>
                </c:pt>
                <c:pt idx="988">
                  <c:v>43413</c:v>
                </c:pt>
                <c:pt idx="989">
                  <c:v>43412</c:v>
                </c:pt>
                <c:pt idx="990">
                  <c:v>43411</c:v>
                </c:pt>
                <c:pt idx="991">
                  <c:v>43410</c:v>
                </c:pt>
                <c:pt idx="992">
                  <c:v>43409</c:v>
                </c:pt>
                <c:pt idx="993">
                  <c:v>43406</c:v>
                </c:pt>
                <c:pt idx="994">
                  <c:v>43405</c:v>
                </c:pt>
                <c:pt idx="995">
                  <c:v>43404</c:v>
                </c:pt>
                <c:pt idx="996">
                  <c:v>43403</c:v>
                </c:pt>
                <c:pt idx="997">
                  <c:v>43402</c:v>
                </c:pt>
                <c:pt idx="998">
                  <c:v>43399</c:v>
                </c:pt>
                <c:pt idx="999">
                  <c:v>43398</c:v>
                </c:pt>
                <c:pt idx="1000">
                  <c:v>43397</c:v>
                </c:pt>
                <c:pt idx="1001">
                  <c:v>43396</c:v>
                </c:pt>
                <c:pt idx="1002">
                  <c:v>43395</c:v>
                </c:pt>
                <c:pt idx="1003">
                  <c:v>43392</c:v>
                </c:pt>
                <c:pt idx="1004">
                  <c:v>43391</c:v>
                </c:pt>
                <c:pt idx="1005">
                  <c:v>43390</c:v>
                </c:pt>
                <c:pt idx="1006">
                  <c:v>43389</c:v>
                </c:pt>
                <c:pt idx="1007">
                  <c:v>43388</c:v>
                </c:pt>
                <c:pt idx="1008">
                  <c:v>43385</c:v>
                </c:pt>
                <c:pt idx="1009">
                  <c:v>43384</c:v>
                </c:pt>
                <c:pt idx="1010">
                  <c:v>43383</c:v>
                </c:pt>
                <c:pt idx="1011">
                  <c:v>43382</c:v>
                </c:pt>
                <c:pt idx="1012">
                  <c:v>43381</c:v>
                </c:pt>
                <c:pt idx="1013">
                  <c:v>43378</c:v>
                </c:pt>
                <c:pt idx="1014">
                  <c:v>43377</c:v>
                </c:pt>
                <c:pt idx="1015">
                  <c:v>43376</c:v>
                </c:pt>
                <c:pt idx="1016">
                  <c:v>43375</c:v>
                </c:pt>
                <c:pt idx="1017">
                  <c:v>43374</c:v>
                </c:pt>
                <c:pt idx="1018">
                  <c:v>43371</c:v>
                </c:pt>
                <c:pt idx="1019">
                  <c:v>43370</c:v>
                </c:pt>
                <c:pt idx="1020">
                  <c:v>43369</c:v>
                </c:pt>
                <c:pt idx="1021">
                  <c:v>43368</c:v>
                </c:pt>
                <c:pt idx="1022">
                  <c:v>43367</c:v>
                </c:pt>
                <c:pt idx="1023">
                  <c:v>43364</c:v>
                </c:pt>
                <c:pt idx="1024">
                  <c:v>43363</c:v>
                </c:pt>
                <c:pt idx="1025">
                  <c:v>43362</c:v>
                </c:pt>
                <c:pt idx="1026">
                  <c:v>43361</c:v>
                </c:pt>
                <c:pt idx="1027">
                  <c:v>43360</c:v>
                </c:pt>
                <c:pt idx="1028">
                  <c:v>43357</c:v>
                </c:pt>
                <c:pt idx="1029">
                  <c:v>43356</c:v>
                </c:pt>
                <c:pt idx="1030">
                  <c:v>43355</c:v>
                </c:pt>
                <c:pt idx="1031">
                  <c:v>43354</c:v>
                </c:pt>
                <c:pt idx="1032">
                  <c:v>43353</c:v>
                </c:pt>
                <c:pt idx="1033">
                  <c:v>43350</c:v>
                </c:pt>
                <c:pt idx="1034">
                  <c:v>43349</c:v>
                </c:pt>
                <c:pt idx="1035">
                  <c:v>43348</c:v>
                </c:pt>
                <c:pt idx="1036">
                  <c:v>43347</c:v>
                </c:pt>
                <c:pt idx="1037">
                  <c:v>43343</c:v>
                </c:pt>
                <c:pt idx="1038">
                  <c:v>43342</c:v>
                </c:pt>
                <c:pt idx="1039">
                  <c:v>43341</c:v>
                </c:pt>
                <c:pt idx="1040">
                  <c:v>43340</c:v>
                </c:pt>
                <c:pt idx="1041">
                  <c:v>43339</c:v>
                </c:pt>
                <c:pt idx="1042">
                  <c:v>43336</c:v>
                </c:pt>
                <c:pt idx="1043">
                  <c:v>43335</c:v>
                </c:pt>
                <c:pt idx="1044">
                  <c:v>43334</c:v>
                </c:pt>
                <c:pt idx="1045">
                  <c:v>43333</c:v>
                </c:pt>
                <c:pt idx="1046">
                  <c:v>43332</c:v>
                </c:pt>
                <c:pt idx="1047">
                  <c:v>43329</c:v>
                </c:pt>
                <c:pt idx="1048">
                  <c:v>43328</c:v>
                </c:pt>
                <c:pt idx="1049">
                  <c:v>43327</c:v>
                </c:pt>
                <c:pt idx="1050">
                  <c:v>43326</c:v>
                </c:pt>
                <c:pt idx="1051">
                  <c:v>43325</c:v>
                </c:pt>
                <c:pt idx="1052">
                  <c:v>43322</c:v>
                </c:pt>
                <c:pt idx="1053">
                  <c:v>43321</c:v>
                </c:pt>
                <c:pt idx="1054">
                  <c:v>43320</c:v>
                </c:pt>
                <c:pt idx="1055">
                  <c:v>43319</c:v>
                </c:pt>
                <c:pt idx="1056">
                  <c:v>43318</c:v>
                </c:pt>
                <c:pt idx="1057">
                  <c:v>43315</c:v>
                </c:pt>
                <c:pt idx="1058">
                  <c:v>43314</c:v>
                </c:pt>
                <c:pt idx="1059">
                  <c:v>43313</c:v>
                </c:pt>
                <c:pt idx="1060">
                  <c:v>43312</c:v>
                </c:pt>
                <c:pt idx="1061">
                  <c:v>43311</c:v>
                </c:pt>
                <c:pt idx="1062">
                  <c:v>43308</c:v>
                </c:pt>
                <c:pt idx="1063">
                  <c:v>43307</c:v>
                </c:pt>
                <c:pt idx="1064">
                  <c:v>43306</c:v>
                </c:pt>
                <c:pt idx="1065">
                  <c:v>43305</c:v>
                </c:pt>
                <c:pt idx="1066">
                  <c:v>43304</c:v>
                </c:pt>
                <c:pt idx="1067">
                  <c:v>43301</c:v>
                </c:pt>
                <c:pt idx="1068">
                  <c:v>43300</c:v>
                </c:pt>
                <c:pt idx="1069">
                  <c:v>43299</c:v>
                </c:pt>
                <c:pt idx="1070">
                  <c:v>43298</c:v>
                </c:pt>
                <c:pt idx="1071">
                  <c:v>43297</c:v>
                </c:pt>
                <c:pt idx="1072">
                  <c:v>43294</c:v>
                </c:pt>
                <c:pt idx="1073">
                  <c:v>43293</c:v>
                </c:pt>
                <c:pt idx="1074">
                  <c:v>43292</c:v>
                </c:pt>
                <c:pt idx="1075">
                  <c:v>43291</c:v>
                </c:pt>
                <c:pt idx="1076">
                  <c:v>43290</c:v>
                </c:pt>
                <c:pt idx="1077">
                  <c:v>43287</c:v>
                </c:pt>
                <c:pt idx="1078">
                  <c:v>43286</c:v>
                </c:pt>
                <c:pt idx="1079">
                  <c:v>43284</c:v>
                </c:pt>
                <c:pt idx="1080">
                  <c:v>43283</c:v>
                </c:pt>
                <c:pt idx="1081">
                  <c:v>43280</c:v>
                </c:pt>
                <c:pt idx="1082">
                  <c:v>43279</c:v>
                </c:pt>
                <c:pt idx="1083">
                  <c:v>43278</c:v>
                </c:pt>
                <c:pt idx="1084">
                  <c:v>43277</c:v>
                </c:pt>
                <c:pt idx="1085">
                  <c:v>43276</c:v>
                </c:pt>
                <c:pt idx="1086">
                  <c:v>43273</c:v>
                </c:pt>
                <c:pt idx="1087">
                  <c:v>43272</c:v>
                </c:pt>
                <c:pt idx="1088">
                  <c:v>43271</c:v>
                </c:pt>
                <c:pt idx="1089">
                  <c:v>43270</c:v>
                </c:pt>
                <c:pt idx="1090">
                  <c:v>43269</c:v>
                </c:pt>
                <c:pt idx="1091">
                  <c:v>43266</c:v>
                </c:pt>
                <c:pt idx="1092">
                  <c:v>43265</c:v>
                </c:pt>
                <c:pt idx="1093">
                  <c:v>43264</c:v>
                </c:pt>
                <c:pt idx="1094">
                  <c:v>43263</c:v>
                </c:pt>
                <c:pt idx="1095">
                  <c:v>43262</c:v>
                </c:pt>
                <c:pt idx="1096">
                  <c:v>43259</c:v>
                </c:pt>
                <c:pt idx="1097">
                  <c:v>43258</c:v>
                </c:pt>
                <c:pt idx="1098">
                  <c:v>43257</c:v>
                </c:pt>
                <c:pt idx="1099">
                  <c:v>43256</c:v>
                </c:pt>
                <c:pt idx="1100">
                  <c:v>43255</c:v>
                </c:pt>
                <c:pt idx="1101">
                  <c:v>43252</c:v>
                </c:pt>
                <c:pt idx="1102">
                  <c:v>43251</c:v>
                </c:pt>
                <c:pt idx="1103">
                  <c:v>43250</c:v>
                </c:pt>
                <c:pt idx="1104">
                  <c:v>43249</c:v>
                </c:pt>
                <c:pt idx="1105">
                  <c:v>43245</c:v>
                </c:pt>
                <c:pt idx="1106">
                  <c:v>43244</c:v>
                </c:pt>
                <c:pt idx="1107">
                  <c:v>43243</c:v>
                </c:pt>
                <c:pt idx="1108">
                  <c:v>43242</c:v>
                </c:pt>
                <c:pt idx="1109">
                  <c:v>43241</c:v>
                </c:pt>
                <c:pt idx="1110">
                  <c:v>43238</c:v>
                </c:pt>
                <c:pt idx="1111">
                  <c:v>43237</c:v>
                </c:pt>
                <c:pt idx="1112">
                  <c:v>43236</c:v>
                </c:pt>
                <c:pt idx="1113">
                  <c:v>43235</c:v>
                </c:pt>
                <c:pt idx="1114">
                  <c:v>43234</c:v>
                </c:pt>
                <c:pt idx="1115">
                  <c:v>43231</c:v>
                </c:pt>
                <c:pt idx="1116">
                  <c:v>43230</c:v>
                </c:pt>
                <c:pt idx="1117">
                  <c:v>43229</c:v>
                </c:pt>
                <c:pt idx="1118">
                  <c:v>43228</c:v>
                </c:pt>
                <c:pt idx="1119">
                  <c:v>43227</c:v>
                </c:pt>
                <c:pt idx="1120">
                  <c:v>43224</c:v>
                </c:pt>
                <c:pt idx="1121">
                  <c:v>43223</c:v>
                </c:pt>
                <c:pt idx="1122">
                  <c:v>43222</c:v>
                </c:pt>
                <c:pt idx="1123">
                  <c:v>43221</c:v>
                </c:pt>
                <c:pt idx="1124">
                  <c:v>43220</c:v>
                </c:pt>
                <c:pt idx="1125">
                  <c:v>43217</c:v>
                </c:pt>
                <c:pt idx="1126">
                  <c:v>43216</c:v>
                </c:pt>
                <c:pt idx="1127">
                  <c:v>43215</c:v>
                </c:pt>
                <c:pt idx="1128">
                  <c:v>43214</c:v>
                </c:pt>
                <c:pt idx="1129">
                  <c:v>43213</c:v>
                </c:pt>
                <c:pt idx="1130">
                  <c:v>43210</c:v>
                </c:pt>
                <c:pt idx="1131">
                  <c:v>43209</c:v>
                </c:pt>
                <c:pt idx="1132">
                  <c:v>43208</c:v>
                </c:pt>
                <c:pt idx="1133">
                  <c:v>43207</c:v>
                </c:pt>
                <c:pt idx="1134">
                  <c:v>43206</c:v>
                </c:pt>
                <c:pt idx="1135">
                  <c:v>43203</c:v>
                </c:pt>
                <c:pt idx="1136">
                  <c:v>43202</c:v>
                </c:pt>
                <c:pt idx="1137">
                  <c:v>43201</c:v>
                </c:pt>
                <c:pt idx="1138">
                  <c:v>43200</c:v>
                </c:pt>
                <c:pt idx="1139">
                  <c:v>43199</c:v>
                </c:pt>
                <c:pt idx="1140">
                  <c:v>43196</c:v>
                </c:pt>
                <c:pt idx="1141">
                  <c:v>43195</c:v>
                </c:pt>
                <c:pt idx="1142">
                  <c:v>43194</c:v>
                </c:pt>
                <c:pt idx="1143">
                  <c:v>43193</c:v>
                </c:pt>
                <c:pt idx="1144">
                  <c:v>43192</c:v>
                </c:pt>
                <c:pt idx="1145">
                  <c:v>43188</c:v>
                </c:pt>
                <c:pt idx="1146">
                  <c:v>43187</c:v>
                </c:pt>
                <c:pt idx="1147">
                  <c:v>43186</c:v>
                </c:pt>
                <c:pt idx="1148">
                  <c:v>43185</c:v>
                </c:pt>
                <c:pt idx="1149">
                  <c:v>43182</c:v>
                </c:pt>
                <c:pt idx="1150">
                  <c:v>43181</c:v>
                </c:pt>
                <c:pt idx="1151">
                  <c:v>43180</c:v>
                </c:pt>
                <c:pt idx="1152">
                  <c:v>43179</c:v>
                </c:pt>
                <c:pt idx="1153">
                  <c:v>43178</c:v>
                </c:pt>
                <c:pt idx="1154">
                  <c:v>43175</c:v>
                </c:pt>
                <c:pt idx="1155">
                  <c:v>43174</c:v>
                </c:pt>
                <c:pt idx="1156">
                  <c:v>43173</c:v>
                </c:pt>
                <c:pt idx="1157">
                  <c:v>43172</c:v>
                </c:pt>
                <c:pt idx="1158">
                  <c:v>43171</c:v>
                </c:pt>
                <c:pt idx="1159">
                  <c:v>43168</c:v>
                </c:pt>
                <c:pt idx="1160">
                  <c:v>43167</c:v>
                </c:pt>
                <c:pt idx="1161">
                  <c:v>43166</c:v>
                </c:pt>
                <c:pt idx="1162">
                  <c:v>43165</c:v>
                </c:pt>
                <c:pt idx="1163">
                  <c:v>43164</c:v>
                </c:pt>
                <c:pt idx="1164">
                  <c:v>43161</c:v>
                </c:pt>
                <c:pt idx="1165">
                  <c:v>43160</c:v>
                </c:pt>
                <c:pt idx="1166">
                  <c:v>43159</c:v>
                </c:pt>
                <c:pt idx="1167">
                  <c:v>43158</c:v>
                </c:pt>
                <c:pt idx="1168">
                  <c:v>43157</c:v>
                </c:pt>
                <c:pt idx="1169">
                  <c:v>43154</c:v>
                </c:pt>
                <c:pt idx="1170">
                  <c:v>43153</c:v>
                </c:pt>
                <c:pt idx="1171">
                  <c:v>43152</c:v>
                </c:pt>
                <c:pt idx="1172">
                  <c:v>43151</c:v>
                </c:pt>
                <c:pt idx="1173">
                  <c:v>43147</c:v>
                </c:pt>
                <c:pt idx="1174">
                  <c:v>43146</c:v>
                </c:pt>
                <c:pt idx="1175">
                  <c:v>43145</c:v>
                </c:pt>
                <c:pt idx="1176">
                  <c:v>43144</c:v>
                </c:pt>
                <c:pt idx="1177">
                  <c:v>43143</c:v>
                </c:pt>
                <c:pt idx="1178">
                  <c:v>43140</c:v>
                </c:pt>
                <c:pt idx="1179">
                  <c:v>43139</c:v>
                </c:pt>
                <c:pt idx="1180">
                  <c:v>43138</c:v>
                </c:pt>
                <c:pt idx="1181">
                  <c:v>43137</c:v>
                </c:pt>
                <c:pt idx="1182">
                  <c:v>43136</c:v>
                </c:pt>
                <c:pt idx="1183">
                  <c:v>43133</c:v>
                </c:pt>
                <c:pt idx="1184">
                  <c:v>43132</c:v>
                </c:pt>
                <c:pt idx="1185">
                  <c:v>43131</c:v>
                </c:pt>
                <c:pt idx="1186">
                  <c:v>43130</c:v>
                </c:pt>
                <c:pt idx="1187">
                  <c:v>43129</c:v>
                </c:pt>
                <c:pt idx="1188">
                  <c:v>43126</c:v>
                </c:pt>
                <c:pt idx="1189">
                  <c:v>43125</c:v>
                </c:pt>
                <c:pt idx="1190">
                  <c:v>43124</c:v>
                </c:pt>
                <c:pt idx="1191">
                  <c:v>43123</c:v>
                </c:pt>
                <c:pt idx="1192">
                  <c:v>43122</c:v>
                </c:pt>
                <c:pt idx="1193">
                  <c:v>43119</c:v>
                </c:pt>
                <c:pt idx="1194">
                  <c:v>43118</c:v>
                </c:pt>
                <c:pt idx="1195">
                  <c:v>43117</c:v>
                </c:pt>
                <c:pt idx="1196">
                  <c:v>43116</c:v>
                </c:pt>
                <c:pt idx="1197">
                  <c:v>43112</c:v>
                </c:pt>
                <c:pt idx="1198">
                  <c:v>43111</c:v>
                </c:pt>
                <c:pt idx="1199">
                  <c:v>43110</c:v>
                </c:pt>
                <c:pt idx="1200">
                  <c:v>43109</c:v>
                </c:pt>
                <c:pt idx="1201">
                  <c:v>43108</c:v>
                </c:pt>
                <c:pt idx="1202">
                  <c:v>43105</c:v>
                </c:pt>
                <c:pt idx="1203">
                  <c:v>43104</c:v>
                </c:pt>
                <c:pt idx="1204">
                  <c:v>43103</c:v>
                </c:pt>
                <c:pt idx="1205">
                  <c:v>43102</c:v>
                </c:pt>
                <c:pt idx="1206">
                  <c:v>43098</c:v>
                </c:pt>
                <c:pt idx="1207">
                  <c:v>43097</c:v>
                </c:pt>
                <c:pt idx="1208">
                  <c:v>43096</c:v>
                </c:pt>
                <c:pt idx="1209">
                  <c:v>43095</c:v>
                </c:pt>
                <c:pt idx="1210">
                  <c:v>43091</c:v>
                </c:pt>
                <c:pt idx="1211">
                  <c:v>43090</c:v>
                </c:pt>
                <c:pt idx="1212">
                  <c:v>43089</c:v>
                </c:pt>
                <c:pt idx="1213">
                  <c:v>43088</c:v>
                </c:pt>
                <c:pt idx="1214">
                  <c:v>43087</c:v>
                </c:pt>
                <c:pt idx="1215">
                  <c:v>43084</c:v>
                </c:pt>
                <c:pt idx="1216">
                  <c:v>43083</c:v>
                </c:pt>
                <c:pt idx="1217">
                  <c:v>43082</c:v>
                </c:pt>
                <c:pt idx="1218">
                  <c:v>43081</c:v>
                </c:pt>
                <c:pt idx="1219">
                  <c:v>43080</c:v>
                </c:pt>
                <c:pt idx="1220">
                  <c:v>43077</c:v>
                </c:pt>
                <c:pt idx="1221">
                  <c:v>43076</c:v>
                </c:pt>
                <c:pt idx="1222">
                  <c:v>43075</c:v>
                </c:pt>
                <c:pt idx="1223">
                  <c:v>43074</c:v>
                </c:pt>
                <c:pt idx="1224">
                  <c:v>43073</c:v>
                </c:pt>
                <c:pt idx="1225">
                  <c:v>43070</c:v>
                </c:pt>
                <c:pt idx="1226">
                  <c:v>43069</c:v>
                </c:pt>
                <c:pt idx="1227">
                  <c:v>43068</c:v>
                </c:pt>
                <c:pt idx="1228">
                  <c:v>43067</c:v>
                </c:pt>
                <c:pt idx="1229">
                  <c:v>43066</c:v>
                </c:pt>
                <c:pt idx="1230">
                  <c:v>43063</c:v>
                </c:pt>
                <c:pt idx="1231">
                  <c:v>43061</c:v>
                </c:pt>
                <c:pt idx="1232">
                  <c:v>43060</c:v>
                </c:pt>
                <c:pt idx="1233">
                  <c:v>43059</c:v>
                </c:pt>
                <c:pt idx="1234">
                  <c:v>43056</c:v>
                </c:pt>
                <c:pt idx="1235">
                  <c:v>43055</c:v>
                </c:pt>
                <c:pt idx="1236">
                  <c:v>43054</c:v>
                </c:pt>
                <c:pt idx="1237">
                  <c:v>43053</c:v>
                </c:pt>
                <c:pt idx="1238">
                  <c:v>43052</c:v>
                </c:pt>
                <c:pt idx="1239">
                  <c:v>43049</c:v>
                </c:pt>
                <c:pt idx="1240">
                  <c:v>43048</c:v>
                </c:pt>
                <c:pt idx="1241">
                  <c:v>43047</c:v>
                </c:pt>
                <c:pt idx="1242">
                  <c:v>43046</c:v>
                </c:pt>
                <c:pt idx="1243">
                  <c:v>43045</c:v>
                </c:pt>
                <c:pt idx="1244">
                  <c:v>43042</c:v>
                </c:pt>
                <c:pt idx="1245">
                  <c:v>43041</c:v>
                </c:pt>
                <c:pt idx="1246">
                  <c:v>43040</c:v>
                </c:pt>
                <c:pt idx="1247">
                  <c:v>43039</c:v>
                </c:pt>
                <c:pt idx="1248">
                  <c:v>43038</c:v>
                </c:pt>
                <c:pt idx="1249">
                  <c:v>43035</c:v>
                </c:pt>
                <c:pt idx="1250">
                  <c:v>43034</c:v>
                </c:pt>
                <c:pt idx="1251">
                  <c:v>43033</c:v>
                </c:pt>
                <c:pt idx="1252">
                  <c:v>43032</c:v>
                </c:pt>
                <c:pt idx="1253">
                  <c:v>43031</c:v>
                </c:pt>
                <c:pt idx="1254">
                  <c:v>43028</c:v>
                </c:pt>
                <c:pt idx="1255">
                  <c:v>43027</c:v>
                </c:pt>
                <c:pt idx="1256">
                  <c:v>43026</c:v>
                </c:pt>
                <c:pt idx="1257">
                  <c:v>43025</c:v>
                </c:pt>
                <c:pt idx="1258">
                  <c:v>43024</c:v>
                </c:pt>
                <c:pt idx="1259">
                  <c:v>43021</c:v>
                </c:pt>
                <c:pt idx="1260">
                  <c:v>43020</c:v>
                </c:pt>
                <c:pt idx="1261">
                  <c:v>43019</c:v>
                </c:pt>
                <c:pt idx="1262">
                  <c:v>43018</c:v>
                </c:pt>
                <c:pt idx="1263">
                  <c:v>43017</c:v>
                </c:pt>
                <c:pt idx="1264">
                  <c:v>43014</c:v>
                </c:pt>
                <c:pt idx="1265">
                  <c:v>43013</c:v>
                </c:pt>
                <c:pt idx="1266">
                  <c:v>43012</c:v>
                </c:pt>
                <c:pt idx="1267">
                  <c:v>43011</c:v>
                </c:pt>
                <c:pt idx="1268">
                  <c:v>43010</c:v>
                </c:pt>
                <c:pt idx="1269">
                  <c:v>43007</c:v>
                </c:pt>
                <c:pt idx="1270">
                  <c:v>43006</c:v>
                </c:pt>
                <c:pt idx="1271">
                  <c:v>43005</c:v>
                </c:pt>
                <c:pt idx="1272">
                  <c:v>43004</c:v>
                </c:pt>
                <c:pt idx="1273">
                  <c:v>43003</c:v>
                </c:pt>
                <c:pt idx="1274">
                  <c:v>43000</c:v>
                </c:pt>
                <c:pt idx="1275">
                  <c:v>42999</c:v>
                </c:pt>
                <c:pt idx="1276">
                  <c:v>42998</c:v>
                </c:pt>
                <c:pt idx="1277">
                  <c:v>42997</c:v>
                </c:pt>
                <c:pt idx="1278">
                  <c:v>42996</c:v>
                </c:pt>
                <c:pt idx="1279">
                  <c:v>42993</c:v>
                </c:pt>
                <c:pt idx="1280">
                  <c:v>42992</c:v>
                </c:pt>
                <c:pt idx="1281">
                  <c:v>42991</c:v>
                </c:pt>
                <c:pt idx="1282">
                  <c:v>42990</c:v>
                </c:pt>
                <c:pt idx="1283">
                  <c:v>42989</c:v>
                </c:pt>
                <c:pt idx="1284">
                  <c:v>42986</c:v>
                </c:pt>
                <c:pt idx="1285">
                  <c:v>42985</c:v>
                </c:pt>
                <c:pt idx="1286">
                  <c:v>42984</c:v>
                </c:pt>
                <c:pt idx="1287">
                  <c:v>42983</c:v>
                </c:pt>
                <c:pt idx="1288">
                  <c:v>42979</c:v>
                </c:pt>
                <c:pt idx="1289">
                  <c:v>42978</c:v>
                </c:pt>
                <c:pt idx="1290">
                  <c:v>42977</c:v>
                </c:pt>
                <c:pt idx="1291">
                  <c:v>42976</c:v>
                </c:pt>
                <c:pt idx="1292">
                  <c:v>42975</c:v>
                </c:pt>
                <c:pt idx="1293">
                  <c:v>42972</c:v>
                </c:pt>
                <c:pt idx="1294">
                  <c:v>42971</c:v>
                </c:pt>
                <c:pt idx="1295">
                  <c:v>42970</c:v>
                </c:pt>
                <c:pt idx="1296">
                  <c:v>42969</c:v>
                </c:pt>
                <c:pt idx="1297">
                  <c:v>42968</c:v>
                </c:pt>
                <c:pt idx="1298">
                  <c:v>42965</c:v>
                </c:pt>
                <c:pt idx="1299">
                  <c:v>42964</c:v>
                </c:pt>
                <c:pt idx="1300">
                  <c:v>42963</c:v>
                </c:pt>
                <c:pt idx="1301">
                  <c:v>42962</c:v>
                </c:pt>
                <c:pt idx="1302">
                  <c:v>42961</c:v>
                </c:pt>
                <c:pt idx="1303">
                  <c:v>42958</c:v>
                </c:pt>
                <c:pt idx="1304">
                  <c:v>42957</c:v>
                </c:pt>
                <c:pt idx="1305">
                  <c:v>42956</c:v>
                </c:pt>
                <c:pt idx="1306">
                  <c:v>42955</c:v>
                </c:pt>
                <c:pt idx="1307">
                  <c:v>42954</c:v>
                </c:pt>
                <c:pt idx="1308">
                  <c:v>42951</c:v>
                </c:pt>
                <c:pt idx="1309">
                  <c:v>42950</c:v>
                </c:pt>
                <c:pt idx="1310">
                  <c:v>42949</c:v>
                </c:pt>
                <c:pt idx="1311">
                  <c:v>42948</c:v>
                </c:pt>
                <c:pt idx="1312">
                  <c:v>42947</c:v>
                </c:pt>
                <c:pt idx="1313">
                  <c:v>42944</c:v>
                </c:pt>
                <c:pt idx="1314">
                  <c:v>42943</c:v>
                </c:pt>
                <c:pt idx="1315">
                  <c:v>42942</c:v>
                </c:pt>
                <c:pt idx="1316">
                  <c:v>42941</c:v>
                </c:pt>
                <c:pt idx="1317">
                  <c:v>42940</c:v>
                </c:pt>
                <c:pt idx="1318">
                  <c:v>42937</c:v>
                </c:pt>
                <c:pt idx="1319">
                  <c:v>42936</c:v>
                </c:pt>
                <c:pt idx="1320">
                  <c:v>42935</c:v>
                </c:pt>
                <c:pt idx="1321">
                  <c:v>42934</c:v>
                </c:pt>
                <c:pt idx="1322">
                  <c:v>42933</c:v>
                </c:pt>
                <c:pt idx="1323">
                  <c:v>42930</c:v>
                </c:pt>
                <c:pt idx="1324">
                  <c:v>42929</c:v>
                </c:pt>
                <c:pt idx="1325">
                  <c:v>42928</c:v>
                </c:pt>
                <c:pt idx="1326">
                  <c:v>42927</c:v>
                </c:pt>
                <c:pt idx="1327">
                  <c:v>42926</c:v>
                </c:pt>
                <c:pt idx="1328">
                  <c:v>42923</c:v>
                </c:pt>
                <c:pt idx="1329">
                  <c:v>42922</c:v>
                </c:pt>
                <c:pt idx="1330">
                  <c:v>42921</c:v>
                </c:pt>
                <c:pt idx="1331">
                  <c:v>42919</c:v>
                </c:pt>
                <c:pt idx="1332">
                  <c:v>42916</c:v>
                </c:pt>
                <c:pt idx="1333">
                  <c:v>42915</c:v>
                </c:pt>
                <c:pt idx="1334">
                  <c:v>42914</c:v>
                </c:pt>
                <c:pt idx="1335">
                  <c:v>42913</c:v>
                </c:pt>
                <c:pt idx="1336">
                  <c:v>42912</c:v>
                </c:pt>
                <c:pt idx="1337">
                  <c:v>42909</c:v>
                </c:pt>
                <c:pt idx="1338">
                  <c:v>42908</c:v>
                </c:pt>
                <c:pt idx="1339">
                  <c:v>42907</c:v>
                </c:pt>
                <c:pt idx="1340">
                  <c:v>42906</c:v>
                </c:pt>
                <c:pt idx="1341">
                  <c:v>42905</c:v>
                </c:pt>
                <c:pt idx="1342">
                  <c:v>42902</c:v>
                </c:pt>
                <c:pt idx="1343">
                  <c:v>42901</c:v>
                </c:pt>
                <c:pt idx="1344">
                  <c:v>42900</c:v>
                </c:pt>
                <c:pt idx="1345">
                  <c:v>42899</c:v>
                </c:pt>
                <c:pt idx="1346">
                  <c:v>42898</c:v>
                </c:pt>
                <c:pt idx="1347">
                  <c:v>42895</c:v>
                </c:pt>
                <c:pt idx="1348">
                  <c:v>42894</c:v>
                </c:pt>
                <c:pt idx="1349">
                  <c:v>42893</c:v>
                </c:pt>
                <c:pt idx="1350">
                  <c:v>42892</c:v>
                </c:pt>
                <c:pt idx="1351">
                  <c:v>42891</c:v>
                </c:pt>
                <c:pt idx="1352">
                  <c:v>42888</c:v>
                </c:pt>
                <c:pt idx="1353">
                  <c:v>42887</c:v>
                </c:pt>
                <c:pt idx="1354">
                  <c:v>42886</c:v>
                </c:pt>
                <c:pt idx="1355">
                  <c:v>42885</c:v>
                </c:pt>
                <c:pt idx="1356">
                  <c:v>42881</c:v>
                </c:pt>
                <c:pt idx="1357">
                  <c:v>42880</c:v>
                </c:pt>
                <c:pt idx="1358">
                  <c:v>42879</c:v>
                </c:pt>
                <c:pt idx="1359">
                  <c:v>42878</c:v>
                </c:pt>
                <c:pt idx="1360">
                  <c:v>42877</c:v>
                </c:pt>
                <c:pt idx="1361">
                  <c:v>42874</c:v>
                </c:pt>
                <c:pt idx="1362">
                  <c:v>42873</c:v>
                </c:pt>
                <c:pt idx="1363">
                  <c:v>42872</c:v>
                </c:pt>
                <c:pt idx="1364">
                  <c:v>42871</c:v>
                </c:pt>
                <c:pt idx="1365">
                  <c:v>42870</c:v>
                </c:pt>
                <c:pt idx="1366">
                  <c:v>42867</c:v>
                </c:pt>
                <c:pt idx="1367">
                  <c:v>42866</c:v>
                </c:pt>
                <c:pt idx="1368">
                  <c:v>42865</c:v>
                </c:pt>
                <c:pt idx="1369">
                  <c:v>42864</c:v>
                </c:pt>
                <c:pt idx="1370">
                  <c:v>42863</c:v>
                </c:pt>
                <c:pt idx="1371">
                  <c:v>42860</c:v>
                </c:pt>
                <c:pt idx="1372">
                  <c:v>42859</c:v>
                </c:pt>
                <c:pt idx="1373">
                  <c:v>42858</c:v>
                </c:pt>
                <c:pt idx="1374">
                  <c:v>42857</c:v>
                </c:pt>
                <c:pt idx="1375">
                  <c:v>42856</c:v>
                </c:pt>
                <c:pt idx="1376">
                  <c:v>42853</c:v>
                </c:pt>
                <c:pt idx="1377">
                  <c:v>42852</c:v>
                </c:pt>
                <c:pt idx="1378">
                  <c:v>42851</c:v>
                </c:pt>
                <c:pt idx="1379">
                  <c:v>42850</c:v>
                </c:pt>
                <c:pt idx="1380">
                  <c:v>42849</c:v>
                </c:pt>
                <c:pt idx="1381">
                  <c:v>42846</c:v>
                </c:pt>
                <c:pt idx="1382">
                  <c:v>42845</c:v>
                </c:pt>
                <c:pt idx="1383">
                  <c:v>42844</c:v>
                </c:pt>
                <c:pt idx="1384">
                  <c:v>42843</c:v>
                </c:pt>
                <c:pt idx="1385">
                  <c:v>42842</c:v>
                </c:pt>
                <c:pt idx="1386">
                  <c:v>42838</c:v>
                </c:pt>
                <c:pt idx="1387">
                  <c:v>42837</c:v>
                </c:pt>
                <c:pt idx="1388">
                  <c:v>42836</c:v>
                </c:pt>
                <c:pt idx="1389">
                  <c:v>42835</c:v>
                </c:pt>
                <c:pt idx="1390">
                  <c:v>42832</c:v>
                </c:pt>
                <c:pt idx="1391">
                  <c:v>42831</c:v>
                </c:pt>
                <c:pt idx="1392">
                  <c:v>42830</c:v>
                </c:pt>
                <c:pt idx="1393">
                  <c:v>42829</c:v>
                </c:pt>
                <c:pt idx="1394">
                  <c:v>42828</c:v>
                </c:pt>
                <c:pt idx="1395">
                  <c:v>42825</c:v>
                </c:pt>
                <c:pt idx="1396">
                  <c:v>42824</c:v>
                </c:pt>
                <c:pt idx="1397">
                  <c:v>42823</c:v>
                </c:pt>
                <c:pt idx="1398">
                  <c:v>42822</c:v>
                </c:pt>
                <c:pt idx="1399">
                  <c:v>42821</c:v>
                </c:pt>
                <c:pt idx="1400">
                  <c:v>42818</c:v>
                </c:pt>
                <c:pt idx="1401">
                  <c:v>42817</c:v>
                </c:pt>
                <c:pt idx="1402">
                  <c:v>42816</c:v>
                </c:pt>
                <c:pt idx="1403">
                  <c:v>42815</c:v>
                </c:pt>
                <c:pt idx="1404">
                  <c:v>42814</c:v>
                </c:pt>
                <c:pt idx="1405">
                  <c:v>42811</c:v>
                </c:pt>
                <c:pt idx="1406">
                  <c:v>42810</c:v>
                </c:pt>
                <c:pt idx="1407">
                  <c:v>42809</c:v>
                </c:pt>
                <c:pt idx="1408">
                  <c:v>42808</c:v>
                </c:pt>
                <c:pt idx="1409">
                  <c:v>42807</c:v>
                </c:pt>
                <c:pt idx="1410">
                  <c:v>42804</c:v>
                </c:pt>
                <c:pt idx="1411">
                  <c:v>42803</c:v>
                </c:pt>
                <c:pt idx="1412">
                  <c:v>42802</c:v>
                </c:pt>
                <c:pt idx="1413">
                  <c:v>42801</c:v>
                </c:pt>
                <c:pt idx="1414">
                  <c:v>42800</c:v>
                </c:pt>
                <c:pt idx="1415">
                  <c:v>42797</c:v>
                </c:pt>
                <c:pt idx="1416">
                  <c:v>42796</c:v>
                </c:pt>
                <c:pt idx="1417">
                  <c:v>42795</c:v>
                </c:pt>
                <c:pt idx="1418">
                  <c:v>42794</c:v>
                </c:pt>
                <c:pt idx="1419">
                  <c:v>42793</c:v>
                </c:pt>
                <c:pt idx="1420">
                  <c:v>42790</c:v>
                </c:pt>
                <c:pt idx="1421">
                  <c:v>42789</c:v>
                </c:pt>
                <c:pt idx="1422">
                  <c:v>42788</c:v>
                </c:pt>
                <c:pt idx="1423">
                  <c:v>42787</c:v>
                </c:pt>
                <c:pt idx="1424">
                  <c:v>42783</c:v>
                </c:pt>
                <c:pt idx="1425">
                  <c:v>42782</c:v>
                </c:pt>
                <c:pt idx="1426">
                  <c:v>42781</c:v>
                </c:pt>
                <c:pt idx="1427">
                  <c:v>42780</c:v>
                </c:pt>
                <c:pt idx="1428">
                  <c:v>42779</c:v>
                </c:pt>
                <c:pt idx="1429">
                  <c:v>42776</c:v>
                </c:pt>
                <c:pt idx="1430">
                  <c:v>42775</c:v>
                </c:pt>
                <c:pt idx="1431">
                  <c:v>42774</c:v>
                </c:pt>
                <c:pt idx="1432">
                  <c:v>42773</c:v>
                </c:pt>
                <c:pt idx="1433">
                  <c:v>42772</c:v>
                </c:pt>
                <c:pt idx="1434">
                  <c:v>42769</c:v>
                </c:pt>
                <c:pt idx="1435">
                  <c:v>42768</c:v>
                </c:pt>
                <c:pt idx="1436">
                  <c:v>42767</c:v>
                </c:pt>
                <c:pt idx="1437">
                  <c:v>42766</c:v>
                </c:pt>
                <c:pt idx="1438">
                  <c:v>42765</c:v>
                </c:pt>
                <c:pt idx="1439">
                  <c:v>42762</c:v>
                </c:pt>
                <c:pt idx="1440">
                  <c:v>42761</c:v>
                </c:pt>
                <c:pt idx="1441">
                  <c:v>42760</c:v>
                </c:pt>
                <c:pt idx="1442">
                  <c:v>42759</c:v>
                </c:pt>
                <c:pt idx="1443">
                  <c:v>42758</c:v>
                </c:pt>
                <c:pt idx="1444">
                  <c:v>42755</c:v>
                </c:pt>
                <c:pt idx="1445">
                  <c:v>42754</c:v>
                </c:pt>
                <c:pt idx="1446">
                  <c:v>42753</c:v>
                </c:pt>
                <c:pt idx="1447">
                  <c:v>42752</c:v>
                </c:pt>
                <c:pt idx="1448">
                  <c:v>42748</c:v>
                </c:pt>
                <c:pt idx="1449">
                  <c:v>42747</c:v>
                </c:pt>
                <c:pt idx="1450">
                  <c:v>42746</c:v>
                </c:pt>
                <c:pt idx="1451">
                  <c:v>42745</c:v>
                </c:pt>
                <c:pt idx="1452">
                  <c:v>42744</c:v>
                </c:pt>
                <c:pt idx="1453">
                  <c:v>42741</c:v>
                </c:pt>
                <c:pt idx="1454">
                  <c:v>42740</c:v>
                </c:pt>
                <c:pt idx="1455">
                  <c:v>42739</c:v>
                </c:pt>
                <c:pt idx="1456">
                  <c:v>42738</c:v>
                </c:pt>
                <c:pt idx="1457">
                  <c:v>42734</c:v>
                </c:pt>
                <c:pt idx="1458">
                  <c:v>42733</c:v>
                </c:pt>
                <c:pt idx="1459">
                  <c:v>42732</c:v>
                </c:pt>
                <c:pt idx="1460">
                  <c:v>42731</c:v>
                </c:pt>
                <c:pt idx="1461">
                  <c:v>42727</c:v>
                </c:pt>
                <c:pt idx="1462">
                  <c:v>42726</c:v>
                </c:pt>
                <c:pt idx="1463">
                  <c:v>42725</c:v>
                </c:pt>
                <c:pt idx="1464">
                  <c:v>42724</c:v>
                </c:pt>
                <c:pt idx="1465">
                  <c:v>42723</c:v>
                </c:pt>
                <c:pt idx="1466">
                  <c:v>42720</c:v>
                </c:pt>
                <c:pt idx="1467">
                  <c:v>42719</c:v>
                </c:pt>
                <c:pt idx="1468">
                  <c:v>42718</c:v>
                </c:pt>
                <c:pt idx="1469">
                  <c:v>42717</c:v>
                </c:pt>
                <c:pt idx="1470">
                  <c:v>42716</c:v>
                </c:pt>
                <c:pt idx="1471">
                  <c:v>42713</c:v>
                </c:pt>
                <c:pt idx="1472">
                  <c:v>42712</c:v>
                </c:pt>
                <c:pt idx="1473">
                  <c:v>42711</c:v>
                </c:pt>
                <c:pt idx="1474">
                  <c:v>42710</c:v>
                </c:pt>
                <c:pt idx="1475">
                  <c:v>42709</c:v>
                </c:pt>
                <c:pt idx="1476">
                  <c:v>42706</c:v>
                </c:pt>
                <c:pt idx="1477">
                  <c:v>42705</c:v>
                </c:pt>
                <c:pt idx="1478">
                  <c:v>42704</c:v>
                </c:pt>
                <c:pt idx="1479">
                  <c:v>42703</c:v>
                </c:pt>
                <c:pt idx="1480">
                  <c:v>42702</c:v>
                </c:pt>
                <c:pt idx="1481">
                  <c:v>42699</c:v>
                </c:pt>
                <c:pt idx="1482">
                  <c:v>42697</c:v>
                </c:pt>
                <c:pt idx="1483">
                  <c:v>42696</c:v>
                </c:pt>
                <c:pt idx="1484">
                  <c:v>42695</c:v>
                </c:pt>
                <c:pt idx="1485">
                  <c:v>42692</c:v>
                </c:pt>
                <c:pt idx="1486">
                  <c:v>42691</c:v>
                </c:pt>
                <c:pt idx="1487">
                  <c:v>42690</c:v>
                </c:pt>
                <c:pt idx="1488">
                  <c:v>42689</c:v>
                </c:pt>
                <c:pt idx="1489">
                  <c:v>42688</c:v>
                </c:pt>
                <c:pt idx="1490">
                  <c:v>42685</c:v>
                </c:pt>
                <c:pt idx="1491">
                  <c:v>42684</c:v>
                </c:pt>
                <c:pt idx="1492">
                  <c:v>42683</c:v>
                </c:pt>
                <c:pt idx="1493">
                  <c:v>42682</c:v>
                </c:pt>
                <c:pt idx="1494">
                  <c:v>42681</c:v>
                </c:pt>
                <c:pt idx="1495">
                  <c:v>42678</c:v>
                </c:pt>
                <c:pt idx="1496">
                  <c:v>42677</c:v>
                </c:pt>
                <c:pt idx="1497">
                  <c:v>42676</c:v>
                </c:pt>
                <c:pt idx="1498">
                  <c:v>42675</c:v>
                </c:pt>
                <c:pt idx="1499">
                  <c:v>42674</c:v>
                </c:pt>
                <c:pt idx="1500">
                  <c:v>42671</c:v>
                </c:pt>
                <c:pt idx="1501">
                  <c:v>42670</c:v>
                </c:pt>
                <c:pt idx="1502">
                  <c:v>42669</c:v>
                </c:pt>
                <c:pt idx="1503">
                  <c:v>42668</c:v>
                </c:pt>
                <c:pt idx="1504">
                  <c:v>42667</c:v>
                </c:pt>
                <c:pt idx="1505">
                  <c:v>42664</c:v>
                </c:pt>
                <c:pt idx="1506">
                  <c:v>42663</c:v>
                </c:pt>
                <c:pt idx="1507">
                  <c:v>42662</c:v>
                </c:pt>
                <c:pt idx="1508">
                  <c:v>42661</c:v>
                </c:pt>
                <c:pt idx="1509">
                  <c:v>42660</c:v>
                </c:pt>
                <c:pt idx="1510">
                  <c:v>42657</c:v>
                </c:pt>
                <c:pt idx="1511">
                  <c:v>42656</c:v>
                </c:pt>
                <c:pt idx="1512">
                  <c:v>42655</c:v>
                </c:pt>
                <c:pt idx="1513">
                  <c:v>42654</c:v>
                </c:pt>
                <c:pt idx="1514">
                  <c:v>42653</c:v>
                </c:pt>
                <c:pt idx="1515">
                  <c:v>42650</c:v>
                </c:pt>
                <c:pt idx="1516">
                  <c:v>42649</c:v>
                </c:pt>
                <c:pt idx="1517">
                  <c:v>42648</c:v>
                </c:pt>
                <c:pt idx="1518">
                  <c:v>42647</c:v>
                </c:pt>
                <c:pt idx="1519">
                  <c:v>42646</c:v>
                </c:pt>
                <c:pt idx="1520">
                  <c:v>42643</c:v>
                </c:pt>
                <c:pt idx="1521">
                  <c:v>42642</c:v>
                </c:pt>
                <c:pt idx="1522">
                  <c:v>42641</c:v>
                </c:pt>
                <c:pt idx="1523">
                  <c:v>42640</c:v>
                </c:pt>
                <c:pt idx="1524">
                  <c:v>42639</c:v>
                </c:pt>
                <c:pt idx="1525">
                  <c:v>42636</c:v>
                </c:pt>
                <c:pt idx="1526">
                  <c:v>42635</c:v>
                </c:pt>
                <c:pt idx="1527">
                  <c:v>42634</c:v>
                </c:pt>
                <c:pt idx="1528">
                  <c:v>42633</c:v>
                </c:pt>
                <c:pt idx="1529">
                  <c:v>42632</c:v>
                </c:pt>
                <c:pt idx="1530">
                  <c:v>42629</c:v>
                </c:pt>
                <c:pt idx="1531">
                  <c:v>42628</c:v>
                </c:pt>
                <c:pt idx="1532">
                  <c:v>42627</c:v>
                </c:pt>
                <c:pt idx="1533">
                  <c:v>42626</c:v>
                </c:pt>
                <c:pt idx="1534">
                  <c:v>42625</c:v>
                </c:pt>
                <c:pt idx="1535">
                  <c:v>42622</c:v>
                </c:pt>
                <c:pt idx="1536">
                  <c:v>42621</c:v>
                </c:pt>
                <c:pt idx="1537">
                  <c:v>42620</c:v>
                </c:pt>
                <c:pt idx="1538">
                  <c:v>42619</c:v>
                </c:pt>
                <c:pt idx="1539">
                  <c:v>42615</c:v>
                </c:pt>
                <c:pt idx="1540">
                  <c:v>42614</c:v>
                </c:pt>
                <c:pt idx="1541">
                  <c:v>42613</c:v>
                </c:pt>
                <c:pt idx="1542">
                  <c:v>42612</c:v>
                </c:pt>
                <c:pt idx="1543">
                  <c:v>42611</c:v>
                </c:pt>
                <c:pt idx="1544">
                  <c:v>42608</c:v>
                </c:pt>
                <c:pt idx="1545">
                  <c:v>42607</c:v>
                </c:pt>
                <c:pt idx="1546">
                  <c:v>42606</c:v>
                </c:pt>
                <c:pt idx="1547">
                  <c:v>42605</c:v>
                </c:pt>
                <c:pt idx="1548">
                  <c:v>42604</c:v>
                </c:pt>
                <c:pt idx="1549">
                  <c:v>42601</c:v>
                </c:pt>
                <c:pt idx="1550">
                  <c:v>42600</c:v>
                </c:pt>
                <c:pt idx="1551">
                  <c:v>42599</c:v>
                </c:pt>
                <c:pt idx="1552">
                  <c:v>42598</c:v>
                </c:pt>
                <c:pt idx="1553">
                  <c:v>42597</c:v>
                </c:pt>
                <c:pt idx="1554">
                  <c:v>42594</c:v>
                </c:pt>
                <c:pt idx="1555">
                  <c:v>42593</c:v>
                </c:pt>
                <c:pt idx="1556">
                  <c:v>42592</c:v>
                </c:pt>
                <c:pt idx="1557">
                  <c:v>42591</c:v>
                </c:pt>
                <c:pt idx="1558">
                  <c:v>42590</c:v>
                </c:pt>
                <c:pt idx="1559">
                  <c:v>42587</c:v>
                </c:pt>
                <c:pt idx="1560">
                  <c:v>42586</c:v>
                </c:pt>
                <c:pt idx="1561">
                  <c:v>42585</c:v>
                </c:pt>
                <c:pt idx="1562">
                  <c:v>42584</c:v>
                </c:pt>
                <c:pt idx="1563">
                  <c:v>42583</c:v>
                </c:pt>
                <c:pt idx="1564">
                  <c:v>42580</c:v>
                </c:pt>
                <c:pt idx="1565">
                  <c:v>42579</c:v>
                </c:pt>
                <c:pt idx="1566">
                  <c:v>42578</c:v>
                </c:pt>
                <c:pt idx="1567">
                  <c:v>42577</c:v>
                </c:pt>
                <c:pt idx="1568">
                  <c:v>42576</c:v>
                </c:pt>
                <c:pt idx="1569">
                  <c:v>42573</c:v>
                </c:pt>
                <c:pt idx="1570">
                  <c:v>42572</c:v>
                </c:pt>
                <c:pt idx="1571">
                  <c:v>42571</c:v>
                </c:pt>
                <c:pt idx="1572">
                  <c:v>42570</c:v>
                </c:pt>
                <c:pt idx="1573">
                  <c:v>42569</c:v>
                </c:pt>
                <c:pt idx="1574">
                  <c:v>42566</c:v>
                </c:pt>
                <c:pt idx="1575">
                  <c:v>42565</c:v>
                </c:pt>
                <c:pt idx="1576">
                  <c:v>42564</c:v>
                </c:pt>
                <c:pt idx="1577">
                  <c:v>42563</c:v>
                </c:pt>
                <c:pt idx="1578">
                  <c:v>42562</c:v>
                </c:pt>
                <c:pt idx="1579">
                  <c:v>42559</c:v>
                </c:pt>
                <c:pt idx="1580">
                  <c:v>42558</c:v>
                </c:pt>
                <c:pt idx="1581">
                  <c:v>42557</c:v>
                </c:pt>
                <c:pt idx="1582">
                  <c:v>42556</c:v>
                </c:pt>
                <c:pt idx="1583">
                  <c:v>42552</c:v>
                </c:pt>
                <c:pt idx="1584">
                  <c:v>42551</c:v>
                </c:pt>
                <c:pt idx="1585">
                  <c:v>42550</c:v>
                </c:pt>
                <c:pt idx="1586">
                  <c:v>42549</c:v>
                </c:pt>
                <c:pt idx="1587">
                  <c:v>42548</c:v>
                </c:pt>
                <c:pt idx="1588">
                  <c:v>42545</c:v>
                </c:pt>
                <c:pt idx="1589">
                  <c:v>42544</c:v>
                </c:pt>
                <c:pt idx="1590">
                  <c:v>42543</c:v>
                </c:pt>
                <c:pt idx="1591">
                  <c:v>42542</c:v>
                </c:pt>
                <c:pt idx="1592">
                  <c:v>42541</c:v>
                </c:pt>
                <c:pt idx="1593">
                  <c:v>42538</c:v>
                </c:pt>
                <c:pt idx="1594">
                  <c:v>42537</c:v>
                </c:pt>
                <c:pt idx="1595">
                  <c:v>42536</c:v>
                </c:pt>
                <c:pt idx="1596">
                  <c:v>42535</c:v>
                </c:pt>
                <c:pt idx="1597">
                  <c:v>42534</c:v>
                </c:pt>
                <c:pt idx="1598">
                  <c:v>42531</c:v>
                </c:pt>
                <c:pt idx="1599">
                  <c:v>42530</c:v>
                </c:pt>
                <c:pt idx="1600">
                  <c:v>42529</c:v>
                </c:pt>
                <c:pt idx="1601">
                  <c:v>42528</c:v>
                </c:pt>
                <c:pt idx="1602">
                  <c:v>42527</c:v>
                </c:pt>
                <c:pt idx="1603">
                  <c:v>42524</c:v>
                </c:pt>
                <c:pt idx="1604">
                  <c:v>42523</c:v>
                </c:pt>
                <c:pt idx="1605">
                  <c:v>42522</c:v>
                </c:pt>
                <c:pt idx="1606">
                  <c:v>42521</c:v>
                </c:pt>
                <c:pt idx="1607">
                  <c:v>42517</c:v>
                </c:pt>
                <c:pt idx="1608">
                  <c:v>42516</c:v>
                </c:pt>
                <c:pt idx="1609">
                  <c:v>42515</c:v>
                </c:pt>
                <c:pt idx="1610">
                  <c:v>42514</c:v>
                </c:pt>
                <c:pt idx="1611">
                  <c:v>42513</c:v>
                </c:pt>
                <c:pt idx="1612">
                  <c:v>42510</c:v>
                </c:pt>
                <c:pt idx="1613">
                  <c:v>42509</c:v>
                </c:pt>
                <c:pt idx="1614">
                  <c:v>42508</c:v>
                </c:pt>
                <c:pt idx="1615">
                  <c:v>42507</c:v>
                </c:pt>
                <c:pt idx="1616">
                  <c:v>42506</c:v>
                </c:pt>
                <c:pt idx="1617">
                  <c:v>42503</c:v>
                </c:pt>
                <c:pt idx="1618">
                  <c:v>42502</c:v>
                </c:pt>
                <c:pt idx="1619">
                  <c:v>42501</c:v>
                </c:pt>
                <c:pt idx="1620">
                  <c:v>42500</c:v>
                </c:pt>
                <c:pt idx="1621">
                  <c:v>42499</c:v>
                </c:pt>
                <c:pt idx="1622">
                  <c:v>42496</c:v>
                </c:pt>
                <c:pt idx="1623">
                  <c:v>42495</c:v>
                </c:pt>
                <c:pt idx="1624">
                  <c:v>42494</c:v>
                </c:pt>
                <c:pt idx="1625">
                  <c:v>42493</c:v>
                </c:pt>
                <c:pt idx="1626">
                  <c:v>42492</c:v>
                </c:pt>
                <c:pt idx="1627">
                  <c:v>42489</c:v>
                </c:pt>
                <c:pt idx="1628">
                  <c:v>42488</c:v>
                </c:pt>
                <c:pt idx="1629">
                  <c:v>42487</c:v>
                </c:pt>
                <c:pt idx="1630">
                  <c:v>42486</c:v>
                </c:pt>
                <c:pt idx="1631">
                  <c:v>42485</c:v>
                </c:pt>
                <c:pt idx="1632">
                  <c:v>42482</c:v>
                </c:pt>
                <c:pt idx="1633">
                  <c:v>42481</c:v>
                </c:pt>
                <c:pt idx="1634">
                  <c:v>42480</c:v>
                </c:pt>
                <c:pt idx="1635">
                  <c:v>42479</c:v>
                </c:pt>
                <c:pt idx="1636">
                  <c:v>42478</c:v>
                </c:pt>
                <c:pt idx="1637">
                  <c:v>42475</c:v>
                </c:pt>
                <c:pt idx="1638">
                  <c:v>42474</c:v>
                </c:pt>
                <c:pt idx="1639">
                  <c:v>42473</c:v>
                </c:pt>
                <c:pt idx="1640">
                  <c:v>42472</c:v>
                </c:pt>
                <c:pt idx="1641">
                  <c:v>42471</c:v>
                </c:pt>
                <c:pt idx="1642">
                  <c:v>42468</c:v>
                </c:pt>
                <c:pt idx="1643">
                  <c:v>42467</c:v>
                </c:pt>
                <c:pt idx="1644">
                  <c:v>42466</c:v>
                </c:pt>
                <c:pt idx="1645">
                  <c:v>42465</c:v>
                </c:pt>
                <c:pt idx="1646">
                  <c:v>42464</c:v>
                </c:pt>
                <c:pt idx="1647">
                  <c:v>42461</c:v>
                </c:pt>
                <c:pt idx="1648">
                  <c:v>42460</c:v>
                </c:pt>
                <c:pt idx="1649">
                  <c:v>42459</c:v>
                </c:pt>
                <c:pt idx="1650">
                  <c:v>42458</c:v>
                </c:pt>
                <c:pt idx="1651">
                  <c:v>42457</c:v>
                </c:pt>
                <c:pt idx="1652">
                  <c:v>42453</c:v>
                </c:pt>
                <c:pt idx="1653">
                  <c:v>42452</c:v>
                </c:pt>
                <c:pt idx="1654">
                  <c:v>42451</c:v>
                </c:pt>
                <c:pt idx="1655">
                  <c:v>42450</c:v>
                </c:pt>
                <c:pt idx="1656">
                  <c:v>42447</c:v>
                </c:pt>
                <c:pt idx="1657">
                  <c:v>42446</c:v>
                </c:pt>
                <c:pt idx="1658">
                  <c:v>42445</c:v>
                </c:pt>
                <c:pt idx="1659">
                  <c:v>42444</c:v>
                </c:pt>
                <c:pt idx="1660">
                  <c:v>42443</c:v>
                </c:pt>
                <c:pt idx="1661">
                  <c:v>42440</c:v>
                </c:pt>
                <c:pt idx="1662">
                  <c:v>42439</c:v>
                </c:pt>
                <c:pt idx="1663">
                  <c:v>42438</c:v>
                </c:pt>
                <c:pt idx="1664">
                  <c:v>42437</c:v>
                </c:pt>
                <c:pt idx="1665">
                  <c:v>42436</c:v>
                </c:pt>
                <c:pt idx="1666">
                  <c:v>42433</c:v>
                </c:pt>
                <c:pt idx="1667">
                  <c:v>42432</c:v>
                </c:pt>
                <c:pt idx="1668">
                  <c:v>42431</c:v>
                </c:pt>
                <c:pt idx="1669">
                  <c:v>42430</c:v>
                </c:pt>
                <c:pt idx="1670">
                  <c:v>42429</c:v>
                </c:pt>
                <c:pt idx="1671">
                  <c:v>42426</c:v>
                </c:pt>
                <c:pt idx="1672">
                  <c:v>42425</c:v>
                </c:pt>
                <c:pt idx="1673">
                  <c:v>42424</c:v>
                </c:pt>
                <c:pt idx="1674">
                  <c:v>42423</c:v>
                </c:pt>
                <c:pt idx="1675">
                  <c:v>42422</c:v>
                </c:pt>
                <c:pt idx="1676">
                  <c:v>42419</c:v>
                </c:pt>
                <c:pt idx="1677">
                  <c:v>42418</c:v>
                </c:pt>
                <c:pt idx="1678">
                  <c:v>42417</c:v>
                </c:pt>
                <c:pt idx="1679">
                  <c:v>42416</c:v>
                </c:pt>
                <c:pt idx="1680">
                  <c:v>42412</c:v>
                </c:pt>
                <c:pt idx="1681">
                  <c:v>42411</c:v>
                </c:pt>
                <c:pt idx="1682">
                  <c:v>42410</c:v>
                </c:pt>
                <c:pt idx="1683">
                  <c:v>42409</c:v>
                </c:pt>
                <c:pt idx="1684">
                  <c:v>42408</c:v>
                </c:pt>
                <c:pt idx="1685">
                  <c:v>42405</c:v>
                </c:pt>
                <c:pt idx="1686">
                  <c:v>42404</c:v>
                </c:pt>
                <c:pt idx="1687">
                  <c:v>42403</c:v>
                </c:pt>
                <c:pt idx="1688">
                  <c:v>42402</c:v>
                </c:pt>
                <c:pt idx="1689">
                  <c:v>42401</c:v>
                </c:pt>
                <c:pt idx="1690">
                  <c:v>42398</c:v>
                </c:pt>
                <c:pt idx="1691">
                  <c:v>42397</c:v>
                </c:pt>
                <c:pt idx="1692">
                  <c:v>42396</c:v>
                </c:pt>
                <c:pt idx="1693">
                  <c:v>42395</c:v>
                </c:pt>
                <c:pt idx="1694">
                  <c:v>42394</c:v>
                </c:pt>
                <c:pt idx="1695">
                  <c:v>42391</c:v>
                </c:pt>
                <c:pt idx="1696">
                  <c:v>42390</c:v>
                </c:pt>
                <c:pt idx="1697">
                  <c:v>42389</c:v>
                </c:pt>
                <c:pt idx="1698">
                  <c:v>42388</c:v>
                </c:pt>
                <c:pt idx="1699">
                  <c:v>42384</c:v>
                </c:pt>
                <c:pt idx="1700">
                  <c:v>42383</c:v>
                </c:pt>
                <c:pt idx="1701">
                  <c:v>42382</c:v>
                </c:pt>
                <c:pt idx="1702">
                  <c:v>42381</c:v>
                </c:pt>
                <c:pt idx="1703">
                  <c:v>42380</c:v>
                </c:pt>
                <c:pt idx="1704">
                  <c:v>42377</c:v>
                </c:pt>
                <c:pt idx="1705">
                  <c:v>42376</c:v>
                </c:pt>
                <c:pt idx="1706">
                  <c:v>42375</c:v>
                </c:pt>
                <c:pt idx="1707">
                  <c:v>42374</c:v>
                </c:pt>
                <c:pt idx="1708">
                  <c:v>42373</c:v>
                </c:pt>
                <c:pt idx="1709">
                  <c:v>42369</c:v>
                </c:pt>
                <c:pt idx="1710">
                  <c:v>42368</c:v>
                </c:pt>
                <c:pt idx="1711">
                  <c:v>42367</c:v>
                </c:pt>
                <c:pt idx="1712">
                  <c:v>42366</c:v>
                </c:pt>
                <c:pt idx="1713">
                  <c:v>42362</c:v>
                </c:pt>
                <c:pt idx="1714">
                  <c:v>42361</c:v>
                </c:pt>
                <c:pt idx="1715">
                  <c:v>42360</c:v>
                </c:pt>
                <c:pt idx="1716">
                  <c:v>42359</c:v>
                </c:pt>
                <c:pt idx="1717">
                  <c:v>42356</c:v>
                </c:pt>
                <c:pt idx="1718">
                  <c:v>42355</c:v>
                </c:pt>
                <c:pt idx="1719">
                  <c:v>42354</c:v>
                </c:pt>
                <c:pt idx="1720">
                  <c:v>42353</c:v>
                </c:pt>
                <c:pt idx="1721">
                  <c:v>42352</c:v>
                </c:pt>
                <c:pt idx="1722">
                  <c:v>42349</c:v>
                </c:pt>
                <c:pt idx="1723">
                  <c:v>42348</c:v>
                </c:pt>
                <c:pt idx="1724">
                  <c:v>42347</c:v>
                </c:pt>
                <c:pt idx="1725">
                  <c:v>42346</c:v>
                </c:pt>
                <c:pt idx="1726">
                  <c:v>42345</c:v>
                </c:pt>
                <c:pt idx="1727">
                  <c:v>42342</c:v>
                </c:pt>
                <c:pt idx="1728">
                  <c:v>42341</c:v>
                </c:pt>
                <c:pt idx="1729">
                  <c:v>42340</c:v>
                </c:pt>
                <c:pt idx="1730">
                  <c:v>42339</c:v>
                </c:pt>
                <c:pt idx="1731">
                  <c:v>42338</c:v>
                </c:pt>
                <c:pt idx="1732">
                  <c:v>42335</c:v>
                </c:pt>
                <c:pt idx="1733">
                  <c:v>42333</c:v>
                </c:pt>
                <c:pt idx="1734">
                  <c:v>42332</c:v>
                </c:pt>
                <c:pt idx="1735">
                  <c:v>42331</c:v>
                </c:pt>
                <c:pt idx="1736">
                  <c:v>42328</c:v>
                </c:pt>
                <c:pt idx="1737">
                  <c:v>42327</c:v>
                </c:pt>
                <c:pt idx="1738">
                  <c:v>42326</c:v>
                </c:pt>
                <c:pt idx="1739">
                  <c:v>42325</c:v>
                </c:pt>
                <c:pt idx="1740">
                  <c:v>42324</c:v>
                </c:pt>
                <c:pt idx="1741">
                  <c:v>42321</c:v>
                </c:pt>
                <c:pt idx="1742">
                  <c:v>42320</c:v>
                </c:pt>
                <c:pt idx="1743">
                  <c:v>42319</c:v>
                </c:pt>
                <c:pt idx="1744">
                  <c:v>42318</c:v>
                </c:pt>
                <c:pt idx="1745">
                  <c:v>42317</c:v>
                </c:pt>
                <c:pt idx="1746">
                  <c:v>42314</c:v>
                </c:pt>
                <c:pt idx="1747">
                  <c:v>42313</c:v>
                </c:pt>
                <c:pt idx="1748">
                  <c:v>42312</c:v>
                </c:pt>
                <c:pt idx="1749">
                  <c:v>42311</c:v>
                </c:pt>
                <c:pt idx="1750">
                  <c:v>42310</c:v>
                </c:pt>
                <c:pt idx="1751">
                  <c:v>42307</c:v>
                </c:pt>
                <c:pt idx="1752">
                  <c:v>42306</c:v>
                </c:pt>
                <c:pt idx="1753">
                  <c:v>42305</c:v>
                </c:pt>
                <c:pt idx="1754">
                  <c:v>42304</c:v>
                </c:pt>
                <c:pt idx="1755">
                  <c:v>42303</c:v>
                </c:pt>
                <c:pt idx="1756">
                  <c:v>42300</c:v>
                </c:pt>
                <c:pt idx="1757">
                  <c:v>42299</c:v>
                </c:pt>
                <c:pt idx="1758">
                  <c:v>42298</c:v>
                </c:pt>
                <c:pt idx="1759">
                  <c:v>42297</c:v>
                </c:pt>
                <c:pt idx="1760">
                  <c:v>42296</c:v>
                </c:pt>
                <c:pt idx="1761">
                  <c:v>42293</c:v>
                </c:pt>
                <c:pt idx="1762">
                  <c:v>42292</c:v>
                </c:pt>
                <c:pt idx="1763">
                  <c:v>42291</c:v>
                </c:pt>
                <c:pt idx="1764">
                  <c:v>42290</c:v>
                </c:pt>
                <c:pt idx="1765">
                  <c:v>42289</c:v>
                </c:pt>
                <c:pt idx="1766">
                  <c:v>42286</c:v>
                </c:pt>
                <c:pt idx="1767">
                  <c:v>42285</c:v>
                </c:pt>
                <c:pt idx="1768">
                  <c:v>42284</c:v>
                </c:pt>
                <c:pt idx="1769">
                  <c:v>42283</c:v>
                </c:pt>
                <c:pt idx="1770">
                  <c:v>42282</c:v>
                </c:pt>
                <c:pt idx="1771">
                  <c:v>42279</c:v>
                </c:pt>
                <c:pt idx="1772">
                  <c:v>42278</c:v>
                </c:pt>
                <c:pt idx="1773">
                  <c:v>42277</c:v>
                </c:pt>
                <c:pt idx="1774">
                  <c:v>42276</c:v>
                </c:pt>
                <c:pt idx="1775">
                  <c:v>42275</c:v>
                </c:pt>
                <c:pt idx="1776">
                  <c:v>42272</c:v>
                </c:pt>
                <c:pt idx="1777">
                  <c:v>42271</c:v>
                </c:pt>
                <c:pt idx="1778">
                  <c:v>42270</c:v>
                </c:pt>
                <c:pt idx="1779">
                  <c:v>42269</c:v>
                </c:pt>
                <c:pt idx="1780">
                  <c:v>42268</c:v>
                </c:pt>
                <c:pt idx="1781">
                  <c:v>42265</c:v>
                </c:pt>
                <c:pt idx="1782">
                  <c:v>42264</c:v>
                </c:pt>
                <c:pt idx="1783">
                  <c:v>42263</c:v>
                </c:pt>
                <c:pt idx="1784">
                  <c:v>42262</c:v>
                </c:pt>
                <c:pt idx="1785">
                  <c:v>42261</c:v>
                </c:pt>
                <c:pt idx="1786">
                  <c:v>42258</c:v>
                </c:pt>
                <c:pt idx="1787">
                  <c:v>42257</c:v>
                </c:pt>
                <c:pt idx="1788">
                  <c:v>42256</c:v>
                </c:pt>
                <c:pt idx="1789">
                  <c:v>42255</c:v>
                </c:pt>
                <c:pt idx="1790">
                  <c:v>42251</c:v>
                </c:pt>
                <c:pt idx="1791">
                  <c:v>42250</c:v>
                </c:pt>
                <c:pt idx="1792">
                  <c:v>42249</c:v>
                </c:pt>
                <c:pt idx="1793">
                  <c:v>42248</c:v>
                </c:pt>
                <c:pt idx="1794">
                  <c:v>42247</c:v>
                </c:pt>
                <c:pt idx="1795">
                  <c:v>42244</c:v>
                </c:pt>
                <c:pt idx="1796">
                  <c:v>42243</c:v>
                </c:pt>
                <c:pt idx="1797">
                  <c:v>42242</c:v>
                </c:pt>
                <c:pt idx="1798">
                  <c:v>42241</c:v>
                </c:pt>
                <c:pt idx="1799">
                  <c:v>42240</c:v>
                </c:pt>
                <c:pt idx="1800">
                  <c:v>42237</c:v>
                </c:pt>
                <c:pt idx="1801">
                  <c:v>42236</c:v>
                </c:pt>
                <c:pt idx="1802">
                  <c:v>42235</c:v>
                </c:pt>
                <c:pt idx="1803">
                  <c:v>42234</c:v>
                </c:pt>
                <c:pt idx="1804">
                  <c:v>42233</c:v>
                </c:pt>
                <c:pt idx="1805">
                  <c:v>42230</c:v>
                </c:pt>
                <c:pt idx="1806">
                  <c:v>42229</c:v>
                </c:pt>
                <c:pt idx="1807">
                  <c:v>42228</c:v>
                </c:pt>
                <c:pt idx="1808">
                  <c:v>42227</c:v>
                </c:pt>
                <c:pt idx="1809">
                  <c:v>42226</c:v>
                </c:pt>
                <c:pt idx="1810">
                  <c:v>42223</c:v>
                </c:pt>
                <c:pt idx="1811">
                  <c:v>42222</c:v>
                </c:pt>
                <c:pt idx="1812">
                  <c:v>42221</c:v>
                </c:pt>
                <c:pt idx="1813">
                  <c:v>42220</c:v>
                </c:pt>
                <c:pt idx="1814">
                  <c:v>42219</c:v>
                </c:pt>
                <c:pt idx="1815">
                  <c:v>42216</c:v>
                </c:pt>
                <c:pt idx="1816">
                  <c:v>42215</c:v>
                </c:pt>
                <c:pt idx="1817">
                  <c:v>42214</c:v>
                </c:pt>
                <c:pt idx="1818">
                  <c:v>42213</c:v>
                </c:pt>
                <c:pt idx="1819">
                  <c:v>42212</c:v>
                </c:pt>
                <c:pt idx="1820">
                  <c:v>42209</c:v>
                </c:pt>
                <c:pt idx="1821">
                  <c:v>42208</c:v>
                </c:pt>
                <c:pt idx="1822">
                  <c:v>42207</c:v>
                </c:pt>
                <c:pt idx="1823">
                  <c:v>42206</c:v>
                </c:pt>
                <c:pt idx="1824">
                  <c:v>42205</c:v>
                </c:pt>
                <c:pt idx="1825">
                  <c:v>42202</c:v>
                </c:pt>
                <c:pt idx="1826">
                  <c:v>42201</c:v>
                </c:pt>
                <c:pt idx="1827">
                  <c:v>42200</c:v>
                </c:pt>
                <c:pt idx="1828">
                  <c:v>42199</c:v>
                </c:pt>
                <c:pt idx="1829">
                  <c:v>42198</c:v>
                </c:pt>
                <c:pt idx="1830">
                  <c:v>42195</c:v>
                </c:pt>
                <c:pt idx="1831">
                  <c:v>42194</c:v>
                </c:pt>
                <c:pt idx="1832">
                  <c:v>42193</c:v>
                </c:pt>
                <c:pt idx="1833">
                  <c:v>42192</c:v>
                </c:pt>
                <c:pt idx="1834">
                  <c:v>42191</c:v>
                </c:pt>
                <c:pt idx="1835">
                  <c:v>42187</c:v>
                </c:pt>
                <c:pt idx="1836">
                  <c:v>42186</c:v>
                </c:pt>
                <c:pt idx="1837">
                  <c:v>42185</c:v>
                </c:pt>
                <c:pt idx="1838">
                  <c:v>42184</c:v>
                </c:pt>
                <c:pt idx="1839">
                  <c:v>42181</c:v>
                </c:pt>
                <c:pt idx="1840">
                  <c:v>42180</c:v>
                </c:pt>
                <c:pt idx="1841">
                  <c:v>42179</c:v>
                </c:pt>
                <c:pt idx="1842">
                  <c:v>42178</c:v>
                </c:pt>
                <c:pt idx="1843">
                  <c:v>42177</c:v>
                </c:pt>
                <c:pt idx="1844">
                  <c:v>42174</c:v>
                </c:pt>
                <c:pt idx="1845">
                  <c:v>42173</c:v>
                </c:pt>
                <c:pt idx="1846">
                  <c:v>42172</c:v>
                </c:pt>
                <c:pt idx="1847">
                  <c:v>42171</c:v>
                </c:pt>
                <c:pt idx="1848">
                  <c:v>42170</c:v>
                </c:pt>
                <c:pt idx="1849">
                  <c:v>42167</c:v>
                </c:pt>
                <c:pt idx="1850">
                  <c:v>42166</c:v>
                </c:pt>
                <c:pt idx="1851">
                  <c:v>42165</c:v>
                </c:pt>
                <c:pt idx="1852">
                  <c:v>42164</c:v>
                </c:pt>
                <c:pt idx="1853">
                  <c:v>42163</c:v>
                </c:pt>
                <c:pt idx="1854">
                  <c:v>42160</c:v>
                </c:pt>
                <c:pt idx="1855">
                  <c:v>42159</c:v>
                </c:pt>
                <c:pt idx="1856">
                  <c:v>42158</c:v>
                </c:pt>
                <c:pt idx="1857">
                  <c:v>42157</c:v>
                </c:pt>
                <c:pt idx="1858">
                  <c:v>42156</c:v>
                </c:pt>
                <c:pt idx="1859">
                  <c:v>42153</c:v>
                </c:pt>
                <c:pt idx="1860">
                  <c:v>42152</c:v>
                </c:pt>
                <c:pt idx="1861">
                  <c:v>42151</c:v>
                </c:pt>
                <c:pt idx="1862">
                  <c:v>42150</c:v>
                </c:pt>
                <c:pt idx="1863">
                  <c:v>42146</c:v>
                </c:pt>
                <c:pt idx="1864">
                  <c:v>42145</c:v>
                </c:pt>
                <c:pt idx="1865">
                  <c:v>42144</c:v>
                </c:pt>
                <c:pt idx="1866">
                  <c:v>42143</c:v>
                </c:pt>
                <c:pt idx="1867">
                  <c:v>42142</c:v>
                </c:pt>
                <c:pt idx="1868">
                  <c:v>42139</c:v>
                </c:pt>
                <c:pt idx="1869">
                  <c:v>42138</c:v>
                </c:pt>
                <c:pt idx="1870">
                  <c:v>42137</c:v>
                </c:pt>
                <c:pt idx="1871">
                  <c:v>42136</c:v>
                </c:pt>
                <c:pt idx="1872">
                  <c:v>42135</c:v>
                </c:pt>
                <c:pt idx="1873">
                  <c:v>42132</c:v>
                </c:pt>
                <c:pt idx="1874">
                  <c:v>42131</c:v>
                </c:pt>
                <c:pt idx="1875">
                  <c:v>42130</c:v>
                </c:pt>
                <c:pt idx="1876">
                  <c:v>42129</c:v>
                </c:pt>
                <c:pt idx="1877">
                  <c:v>42128</c:v>
                </c:pt>
                <c:pt idx="1878">
                  <c:v>42125</c:v>
                </c:pt>
                <c:pt idx="1879">
                  <c:v>42124</c:v>
                </c:pt>
                <c:pt idx="1880">
                  <c:v>42123</c:v>
                </c:pt>
                <c:pt idx="1881">
                  <c:v>42122</c:v>
                </c:pt>
                <c:pt idx="1882">
                  <c:v>42121</c:v>
                </c:pt>
                <c:pt idx="1883">
                  <c:v>42118</c:v>
                </c:pt>
                <c:pt idx="1884">
                  <c:v>42117</c:v>
                </c:pt>
                <c:pt idx="1885">
                  <c:v>42116</c:v>
                </c:pt>
                <c:pt idx="1886">
                  <c:v>42115</c:v>
                </c:pt>
                <c:pt idx="1887">
                  <c:v>42114</c:v>
                </c:pt>
                <c:pt idx="1888">
                  <c:v>42111</c:v>
                </c:pt>
                <c:pt idx="1889">
                  <c:v>42110</c:v>
                </c:pt>
                <c:pt idx="1890">
                  <c:v>42109</c:v>
                </c:pt>
                <c:pt idx="1891">
                  <c:v>42108</c:v>
                </c:pt>
                <c:pt idx="1892">
                  <c:v>42107</c:v>
                </c:pt>
                <c:pt idx="1893">
                  <c:v>42104</c:v>
                </c:pt>
                <c:pt idx="1894">
                  <c:v>42103</c:v>
                </c:pt>
                <c:pt idx="1895">
                  <c:v>42102</c:v>
                </c:pt>
                <c:pt idx="1896">
                  <c:v>42101</c:v>
                </c:pt>
                <c:pt idx="1897">
                  <c:v>42100</c:v>
                </c:pt>
                <c:pt idx="1898">
                  <c:v>42096</c:v>
                </c:pt>
                <c:pt idx="1899">
                  <c:v>42095</c:v>
                </c:pt>
                <c:pt idx="1900">
                  <c:v>42094</c:v>
                </c:pt>
                <c:pt idx="1901">
                  <c:v>42093</c:v>
                </c:pt>
                <c:pt idx="1902">
                  <c:v>42090</c:v>
                </c:pt>
                <c:pt idx="1903">
                  <c:v>42089</c:v>
                </c:pt>
                <c:pt idx="1904">
                  <c:v>42088</c:v>
                </c:pt>
                <c:pt idx="1905">
                  <c:v>42087</c:v>
                </c:pt>
                <c:pt idx="1906">
                  <c:v>42086</c:v>
                </c:pt>
                <c:pt idx="1907">
                  <c:v>42083</c:v>
                </c:pt>
                <c:pt idx="1908">
                  <c:v>42082</c:v>
                </c:pt>
                <c:pt idx="1909">
                  <c:v>42081</c:v>
                </c:pt>
                <c:pt idx="1910">
                  <c:v>42080</c:v>
                </c:pt>
                <c:pt idx="1911">
                  <c:v>42079</c:v>
                </c:pt>
                <c:pt idx="1912">
                  <c:v>42076</c:v>
                </c:pt>
                <c:pt idx="1913">
                  <c:v>42075</c:v>
                </c:pt>
                <c:pt idx="1914">
                  <c:v>42074</c:v>
                </c:pt>
                <c:pt idx="1915">
                  <c:v>42073</c:v>
                </c:pt>
                <c:pt idx="1916">
                  <c:v>42072</c:v>
                </c:pt>
                <c:pt idx="1917">
                  <c:v>42069</c:v>
                </c:pt>
                <c:pt idx="1918">
                  <c:v>42068</c:v>
                </c:pt>
                <c:pt idx="1919">
                  <c:v>42067</c:v>
                </c:pt>
                <c:pt idx="1920">
                  <c:v>42066</c:v>
                </c:pt>
                <c:pt idx="1921">
                  <c:v>42065</c:v>
                </c:pt>
                <c:pt idx="1922">
                  <c:v>42062</c:v>
                </c:pt>
                <c:pt idx="1923">
                  <c:v>42061</c:v>
                </c:pt>
                <c:pt idx="1924">
                  <c:v>42060</c:v>
                </c:pt>
                <c:pt idx="1925">
                  <c:v>42059</c:v>
                </c:pt>
                <c:pt idx="1926">
                  <c:v>42058</c:v>
                </c:pt>
                <c:pt idx="1927">
                  <c:v>42055</c:v>
                </c:pt>
                <c:pt idx="1928">
                  <c:v>42054</c:v>
                </c:pt>
                <c:pt idx="1929">
                  <c:v>42053</c:v>
                </c:pt>
                <c:pt idx="1930">
                  <c:v>42052</c:v>
                </c:pt>
                <c:pt idx="1931">
                  <c:v>42048</c:v>
                </c:pt>
                <c:pt idx="1932">
                  <c:v>42047</c:v>
                </c:pt>
                <c:pt idx="1933">
                  <c:v>42046</c:v>
                </c:pt>
                <c:pt idx="1934">
                  <c:v>42045</c:v>
                </c:pt>
                <c:pt idx="1935">
                  <c:v>42044</c:v>
                </c:pt>
                <c:pt idx="1936">
                  <c:v>42041</c:v>
                </c:pt>
                <c:pt idx="1937">
                  <c:v>42040</c:v>
                </c:pt>
                <c:pt idx="1938">
                  <c:v>42039</c:v>
                </c:pt>
                <c:pt idx="1939">
                  <c:v>42038</c:v>
                </c:pt>
                <c:pt idx="1940">
                  <c:v>42037</c:v>
                </c:pt>
                <c:pt idx="1941">
                  <c:v>42034</c:v>
                </c:pt>
                <c:pt idx="1942">
                  <c:v>42033</c:v>
                </c:pt>
                <c:pt idx="1943">
                  <c:v>42032</c:v>
                </c:pt>
                <c:pt idx="1944">
                  <c:v>42031</c:v>
                </c:pt>
                <c:pt idx="1945">
                  <c:v>42030</c:v>
                </c:pt>
                <c:pt idx="1946">
                  <c:v>42027</c:v>
                </c:pt>
                <c:pt idx="1947">
                  <c:v>42026</c:v>
                </c:pt>
                <c:pt idx="1948">
                  <c:v>42025</c:v>
                </c:pt>
                <c:pt idx="1949">
                  <c:v>42024</c:v>
                </c:pt>
                <c:pt idx="1950">
                  <c:v>42020</c:v>
                </c:pt>
                <c:pt idx="1951">
                  <c:v>42019</c:v>
                </c:pt>
                <c:pt idx="1952">
                  <c:v>42018</c:v>
                </c:pt>
                <c:pt idx="1953">
                  <c:v>42017</c:v>
                </c:pt>
                <c:pt idx="1954">
                  <c:v>42016</c:v>
                </c:pt>
                <c:pt idx="1955">
                  <c:v>42013</c:v>
                </c:pt>
                <c:pt idx="1956">
                  <c:v>42012</c:v>
                </c:pt>
                <c:pt idx="1957">
                  <c:v>42011</c:v>
                </c:pt>
                <c:pt idx="1958">
                  <c:v>42010</c:v>
                </c:pt>
                <c:pt idx="1959">
                  <c:v>42009</c:v>
                </c:pt>
                <c:pt idx="1960">
                  <c:v>42006</c:v>
                </c:pt>
                <c:pt idx="1961">
                  <c:v>42004</c:v>
                </c:pt>
                <c:pt idx="1962">
                  <c:v>42003</c:v>
                </c:pt>
                <c:pt idx="1963">
                  <c:v>42002</c:v>
                </c:pt>
                <c:pt idx="1964">
                  <c:v>41999</c:v>
                </c:pt>
                <c:pt idx="1965">
                  <c:v>41997</c:v>
                </c:pt>
                <c:pt idx="1966">
                  <c:v>41996</c:v>
                </c:pt>
                <c:pt idx="1967">
                  <c:v>41995</c:v>
                </c:pt>
                <c:pt idx="1968">
                  <c:v>41992</c:v>
                </c:pt>
                <c:pt idx="1969">
                  <c:v>41991</c:v>
                </c:pt>
                <c:pt idx="1970">
                  <c:v>41990</c:v>
                </c:pt>
                <c:pt idx="1971">
                  <c:v>41989</c:v>
                </c:pt>
                <c:pt idx="1972">
                  <c:v>41988</c:v>
                </c:pt>
                <c:pt idx="1973">
                  <c:v>41985</c:v>
                </c:pt>
                <c:pt idx="1974">
                  <c:v>41984</c:v>
                </c:pt>
                <c:pt idx="1975">
                  <c:v>41983</c:v>
                </c:pt>
                <c:pt idx="1976">
                  <c:v>41982</c:v>
                </c:pt>
                <c:pt idx="1977">
                  <c:v>41981</c:v>
                </c:pt>
                <c:pt idx="1978">
                  <c:v>41978</c:v>
                </c:pt>
                <c:pt idx="1979">
                  <c:v>41977</c:v>
                </c:pt>
                <c:pt idx="1980">
                  <c:v>41976</c:v>
                </c:pt>
                <c:pt idx="1981">
                  <c:v>41975</c:v>
                </c:pt>
                <c:pt idx="1982">
                  <c:v>41974</c:v>
                </c:pt>
                <c:pt idx="1983">
                  <c:v>41971</c:v>
                </c:pt>
                <c:pt idx="1984">
                  <c:v>41969</c:v>
                </c:pt>
                <c:pt idx="1985">
                  <c:v>41968</c:v>
                </c:pt>
                <c:pt idx="1986">
                  <c:v>41967</c:v>
                </c:pt>
                <c:pt idx="1987">
                  <c:v>41964</c:v>
                </c:pt>
                <c:pt idx="1988">
                  <c:v>41963</c:v>
                </c:pt>
                <c:pt idx="1989">
                  <c:v>41962</c:v>
                </c:pt>
                <c:pt idx="1990">
                  <c:v>41961</c:v>
                </c:pt>
                <c:pt idx="1991">
                  <c:v>41960</c:v>
                </c:pt>
                <c:pt idx="1992">
                  <c:v>41957</c:v>
                </c:pt>
                <c:pt idx="1993">
                  <c:v>41956</c:v>
                </c:pt>
                <c:pt idx="1994">
                  <c:v>41955</c:v>
                </c:pt>
                <c:pt idx="1995">
                  <c:v>41954</c:v>
                </c:pt>
                <c:pt idx="1996">
                  <c:v>41953</c:v>
                </c:pt>
                <c:pt idx="1997">
                  <c:v>41950</c:v>
                </c:pt>
                <c:pt idx="1998">
                  <c:v>41949</c:v>
                </c:pt>
                <c:pt idx="1999">
                  <c:v>41948</c:v>
                </c:pt>
                <c:pt idx="2000">
                  <c:v>41947</c:v>
                </c:pt>
                <c:pt idx="2001">
                  <c:v>41946</c:v>
                </c:pt>
                <c:pt idx="2002">
                  <c:v>41943</c:v>
                </c:pt>
                <c:pt idx="2003">
                  <c:v>41942</c:v>
                </c:pt>
                <c:pt idx="2004">
                  <c:v>41941</c:v>
                </c:pt>
                <c:pt idx="2005">
                  <c:v>41940</c:v>
                </c:pt>
                <c:pt idx="2006">
                  <c:v>41939</c:v>
                </c:pt>
                <c:pt idx="2007">
                  <c:v>41936</c:v>
                </c:pt>
                <c:pt idx="2008">
                  <c:v>41935</c:v>
                </c:pt>
                <c:pt idx="2009">
                  <c:v>41934</c:v>
                </c:pt>
                <c:pt idx="2010">
                  <c:v>41933</c:v>
                </c:pt>
                <c:pt idx="2011">
                  <c:v>41932</c:v>
                </c:pt>
                <c:pt idx="2012">
                  <c:v>41929</c:v>
                </c:pt>
                <c:pt idx="2013">
                  <c:v>41928</c:v>
                </c:pt>
                <c:pt idx="2014">
                  <c:v>41927</c:v>
                </c:pt>
                <c:pt idx="2015">
                  <c:v>41926</c:v>
                </c:pt>
                <c:pt idx="2016">
                  <c:v>41925</c:v>
                </c:pt>
                <c:pt idx="2017">
                  <c:v>41922</c:v>
                </c:pt>
                <c:pt idx="2018">
                  <c:v>41921</c:v>
                </c:pt>
                <c:pt idx="2019">
                  <c:v>41920</c:v>
                </c:pt>
                <c:pt idx="2020">
                  <c:v>41919</c:v>
                </c:pt>
                <c:pt idx="2021">
                  <c:v>41918</c:v>
                </c:pt>
                <c:pt idx="2022">
                  <c:v>41915</c:v>
                </c:pt>
                <c:pt idx="2023">
                  <c:v>41914</c:v>
                </c:pt>
                <c:pt idx="2024">
                  <c:v>41913</c:v>
                </c:pt>
                <c:pt idx="2025">
                  <c:v>41912</c:v>
                </c:pt>
                <c:pt idx="2026">
                  <c:v>41911</c:v>
                </c:pt>
                <c:pt idx="2027">
                  <c:v>41908</c:v>
                </c:pt>
                <c:pt idx="2028">
                  <c:v>41907</c:v>
                </c:pt>
                <c:pt idx="2029">
                  <c:v>41906</c:v>
                </c:pt>
                <c:pt idx="2030">
                  <c:v>41905</c:v>
                </c:pt>
                <c:pt idx="2031">
                  <c:v>41904</c:v>
                </c:pt>
                <c:pt idx="2032">
                  <c:v>41901</c:v>
                </c:pt>
                <c:pt idx="2033">
                  <c:v>41900</c:v>
                </c:pt>
                <c:pt idx="2034">
                  <c:v>41899</c:v>
                </c:pt>
                <c:pt idx="2035">
                  <c:v>41898</c:v>
                </c:pt>
                <c:pt idx="2036">
                  <c:v>41897</c:v>
                </c:pt>
                <c:pt idx="2037">
                  <c:v>41894</c:v>
                </c:pt>
                <c:pt idx="2038">
                  <c:v>41893</c:v>
                </c:pt>
                <c:pt idx="2039">
                  <c:v>41892</c:v>
                </c:pt>
                <c:pt idx="2040">
                  <c:v>41891</c:v>
                </c:pt>
                <c:pt idx="2041">
                  <c:v>41890</c:v>
                </c:pt>
                <c:pt idx="2042">
                  <c:v>41887</c:v>
                </c:pt>
                <c:pt idx="2043">
                  <c:v>41886</c:v>
                </c:pt>
                <c:pt idx="2044">
                  <c:v>41885</c:v>
                </c:pt>
                <c:pt idx="2045">
                  <c:v>41884</c:v>
                </c:pt>
                <c:pt idx="2046">
                  <c:v>41880</c:v>
                </c:pt>
                <c:pt idx="2047">
                  <c:v>41879</c:v>
                </c:pt>
                <c:pt idx="2048">
                  <c:v>41878</c:v>
                </c:pt>
                <c:pt idx="2049">
                  <c:v>41877</c:v>
                </c:pt>
                <c:pt idx="2050">
                  <c:v>41876</c:v>
                </c:pt>
                <c:pt idx="2051">
                  <c:v>41873</c:v>
                </c:pt>
                <c:pt idx="2052">
                  <c:v>41872</c:v>
                </c:pt>
                <c:pt idx="2053">
                  <c:v>41871</c:v>
                </c:pt>
                <c:pt idx="2054">
                  <c:v>41870</c:v>
                </c:pt>
                <c:pt idx="2055">
                  <c:v>41869</c:v>
                </c:pt>
                <c:pt idx="2056">
                  <c:v>41866</c:v>
                </c:pt>
                <c:pt idx="2057">
                  <c:v>41865</c:v>
                </c:pt>
                <c:pt idx="2058">
                  <c:v>41864</c:v>
                </c:pt>
                <c:pt idx="2059">
                  <c:v>41863</c:v>
                </c:pt>
                <c:pt idx="2060">
                  <c:v>41862</c:v>
                </c:pt>
                <c:pt idx="2061">
                  <c:v>41859</c:v>
                </c:pt>
                <c:pt idx="2062">
                  <c:v>41858</c:v>
                </c:pt>
                <c:pt idx="2063">
                  <c:v>41857</c:v>
                </c:pt>
                <c:pt idx="2064">
                  <c:v>41856</c:v>
                </c:pt>
                <c:pt idx="2065">
                  <c:v>41855</c:v>
                </c:pt>
                <c:pt idx="2066">
                  <c:v>41852</c:v>
                </c:pt>
                <c:pt idx="2067">
                  <c:v>41851</c:v>
                </c:pt>
                <c:pt idx="2068">
                  <c:v>41850</c:v>
                </c:pt>
                <c:pt idx="2069">
                  <c:v>41849</c:v>
                </c:pt>
                <c:pt idx="2070">
                  <c:v>41848</c:v>
                </c:pt>
                <c:pt idx="2071">
                  <c:v>41845</c:v>
                </c:pt>
                <c:pt idx="2072">
                  <c:v>41844</c:v>
                </c:pt>
                <c:pt idx="2073">
                  <c:v>41843</c:v>
                </c:pt>
                <c:pt idx="2074">
                  <c:v>41842</c:v>
                </c:pt>
                <c:pt idx="2075">
                  <c:v>41841</c:v>
                </c:pt>
                <c:pt idx="2076">
                  <c:v>41838</c:v>
                </c:pt>
                <c:pt idx="2077">
                  <c:v>41837</c:v>
                </c:pt>
                <c:pt idx="2078">
                  <c:v>41836</c:v>
                </c:pt>
                <c:pt idx="2079">
                  <c:v>41835</c:v>
                </c:pt>
                <c:pt idx="2080">
                  <c:v>41834</c:v>
                </c:pt>
                <c:pt idx="2081">
                  <c:v>41831</c:v>
                </c:pt>
                <c:pt idx="2082">
                  <c:v>41830</c:v>
                </c:pt>
                <c:pt idx="2083">
                  <c:v>41829</c:v>
                </c:pt>
                <c:pt idx="2084">
                  <c:v>41828</c:v>
                </c:pt>
                <c:pt idx="2085">
                  <c:v>41827</c:v>
                </c:pt>
                <c:pt idx="2086">
                  <c:v>41823</c:v>
                </c:pt>
                <c:pt idx="2087">
                  <c:v>41822</c:v>
                </c:pt>
                <c:pt idx="2088">
                  <c:v>41821</c:v>
                </c:pt>
                <c:pt idx="2089">
                  <c:v>41820</c:v>
                </c:pt>
                <c:pt idx="2090">
                  <c:v>41817</c:v>
                </c:pt>
                <c:pt idx="2091">
                  <c:v>41816</c:v>
                </c:pt>
                <c:pt idx="2092">
                  <c:v>41815</c:v>
                </c:pt>
                <c:pt idx="2093">
                  <c:v>41814</c:v>
                </c:pt>
                <c:pt idx="2094">
                  <c:v>41813</c:v>
                </c:pt>
                <c:pt idx="2095">
                  <c:v>41810</c:v>
                </c:pt>
                <c:pt idx="2096">
                  <c:v>41809</c:v>
                </c:pt>
                <c:pt idx="2097">
                  <c:v>41808</c:v>
                </c:pt>
                <c:pt idx="2098">
                  <c:v>41807</c:v>
                </c:pt>
                <c:pt idx="2099">
                  <c:v>41806</c:v>
                </c:pt>
                <c:pt idx="2100">
                  <c:v>41803</c:v>
                </c:pt>
                <c:pt idx="2101">
                  <c:v>41802</c:v>
                </c:pt>
                <c:pt idx="2102">
                  <c:v>41801</c:v>
                </c:pt>
                <c:pt idx="2103">
                  <c:v>41800</c:v>
                </c:pt>
                <c:pt idx="2104">
                  <c:v>41799</c:v>
                </c:pt>
                <c:pt idx="2105">
                  <c:v>41796</c:v>
                </c:pt>
                <c:pt idx="2106">
                  <c:v>41795</c:v>
                </c:pt>
                <c:pt idx="2107">
                  <c:v>41794</c:v>
                </c:pt>
                <c:pt idx="2108">
                  <c:v>41793</c:v>
                </c:pt>
                <c:pt idx="2109">
                  <c:v>41792</c:v>
                </c:pt>
                <c:pt idx="2110">
                  <c:v>41789</c:v>
                </c:pt>
                <c:pt idx="2111">
                  <c:v>41788</c:v>
                </c:pt>
                <c:pt idx="2112">
                  <c:v>41787</c:v>
                </c:pt>
                <c:pt idx="2113">
                  <c:v>41786</c:v>
                </c:pt>
                <c:pt idx="2114">
                  <c:v>41782</c:v>
                </c:pt>
                <c:pt idx="2115">
                  <c:v>41781</c:v>
                </c:pt>
                <c:pt idx="2116">
                  <c:v>41780</c:v>
                </c:pt>
                <c:pt idx="2117">
                  <c:v>41779</c:v>
                </c:pt>
                <c:pt idx="2118">
                  <c:v>41778</c:v>
                </c:pt>
                <c:pt idx="2119">
                  <c:v>41775</c:v>
                </c:pt>
                <c:pt idx="2120">
                  <c:v>41774</c:v>
                </c:pt>
                <c:pt idx="2121">
                  <c:v>41773</c:v>
                </c:pt>
                <c:pt idx="2122">
                  <c:v>41772</c:v>
                </c:pt>
                <c:pt idx="2123">
                  <c:v>41771</c:v>
                </c:pt>
                <c:pt idx="2124">
                  <c:v>41768</c:v>
                </c:pt>
                <c:pt idx="2125">
                  <c:v>41767</c:v>
                </c:pt>
                <c:pt idx="2126">
                  <c:v>41766</c:v>
                </c:pt>
                <c:pt idx="2127">
                  <c:v>41765</c:v>
                </c:pt>
                <c:pt idx="2128">
                  <c:v>41764</c:v>
                </c:pt>
                <c:pt idx="2129">
                  <c:v>41761</c:v>
                </c:pt>
                <c:pt idx="2130">
                  <c:v>41760</c:v>
                </c:pt>
                <c:pt idx="2131">
                  <c:v>41759</c:v>
                </c:pt>
                <c:pt idx="2132">
                  <c:v>41758</c:v>
                </c:pt>
                <c:pt idx="2133">
                  <c:v>41757</c:v>
                </c:pt>
                <c:pt idx="2134">
                  <c:v>41754</c:v>
                </c:pt>
                <c:pt idx="2135">
                  <c:v>41753</c:v>
                </c:pt>
                <c:pt idx="2136">
                  <c:v>41752</c:v>
                </c:pt>
                <c:pt idx="2137">
                  <c:v>41751</c:v>
                </c:pt>
                <c:pt idx="2138">
                  <c:v>41750</c:v>
                </c:pt>
                <c:pt idx="2139">
                  <c:v>41746</c:v>
                </c:pt>
                <c:pt idx="2140">
                  <c:v>41745</c:v>
                </c:pt>
                <c:pt idx="2141">
                  <c:v>41744</c:v>
                </c:pt>
                <c:pt idx="2142">
                  <c:v>41743</c:v>
                </c:pt>
                <c:pt idx="2143">
                  <c:v>41740</c:v>
                </c:pt>
                <c:pt idx="2144">
                  <c:v>41739</c:v>
                </c:pt>
                <c:pt idx="2145">
                  <c:v>41738</c:v>
                </c:pt>
                <c:pt idx="2146">
                  <c:v>41737</c:v>
                </c:pt>
                <c:pt idx="2147">
                  <c:v>41736</c:v>
                </c:pt>
                <c:pt idx="2148">
                  <c:v>41733</c:v>
                </c:pt>
                <c:pt idx="2149">
                  <c:v>41732</c:v>
                </c:pt>
                <c:pt idx="2150">
                  <c:v>41731</c:v>
                </c:pt>
                <c:pt idx="2151">
                  <c:v>41730</c:v>
                </c:pt>
                <c:pt idx="2152">
                  <c:v>41729</c:v>
                </c:pt>
                <c:pt idx="2153">
                  <c:v>41726</c:v>
                </c:pt>
                <c:pt idx="2154">
                  <c:v>41725</c:v>
                </c:pt>
                <c:pt idx="2155">
                  <c:v>41724</c:v>
                </c:pt>
                <c:pt idx="2156">
                  <c:v>41723</c:v>
                </c:pt>
                <c:pt idx="2157">
                  <c:v>41722</c:v>
                </c:pt>
                <c:pt idx="2158">
                  <c:v>41719</c:v>
                </c:pt>
                <c:pt idx="2159">
                  <c:v>41718</c:v>
                </c:pt>
                <c:pt idx="2160">
                  <c:v>41717</c:v>
                </c:pt>
                <c:pt idx="2161">
                  <c:v>41716</c:v>
                </c:pt>
                <c:pt idx="2162">
                  <c:v>41715</c:v>
                </c:pt>
                <c:pt idx="2163">
                  <c:v>41712</c:v>
                </c:pt>
                <c:pt idx="2164">
                  <c:v>41711</c:v>
                </c:pt>
                <c:pt idx="2165">
                  <c:v>41710</c:v>
                </c:pt>
                <c:pt idx="2166">
                  <c:v>41709</c:v>
                </c:pt>
                <c:pt idx="2167">
                  <c:v>41708</c:v>
                </c:pt>
                <c:pt idx="2168">
                  <c:v>41705</c:v>
                </c:pt>
                <c:pt idx="2169">
                  <c:v>41704</c:v>
                </c:pt>
                <c:pt idx="2170">
                  <c:v>41703</c:v>
                </c:pt>
                <c:pt idx="2171">
                  <c:v>41702</c:v>
                </c:pt>
                <c:pt idx="2172">
                  <c:v>41701</c:v>
                </c:pt>
                <c:pt idx="2173">
                  <c:v>41698</c:v>
                </c:pt>
                <c:pt idx="2174">
                  <c:v>41697</c:v>
                </c:pt>
                <c:pt idx="2175">
                  <c:v>41696</c:v>
                </c:pt>
                <c:pt idx="2176">
                  <c:v>41695</c:v>
                </c:pt>
                <c:pt idx="2177">
                  <c:v>41694</c:v>
                </c:pt>
                <c:pt idx="2178">
                  <c:v>41691</c:v>
                </c:pt>
                <c:pt idx="2179">
                  <c:v>41690</c:v>
                </c:pt>
                <c:pt idx="2180">
                  <c:v>41689</c:v>
                </c:pt>
                <c:pt idx="2181">
                  <c:v>41688</c:v>
                </c:pt>
                <c:pt idx="2182">
                  <c:v>41684</c:v>
                </c:pt>
                <c:pt idx="2183">
                  <c:v>41683</c:v>
                </c:pt>
                <c:pt idx="2184">
                  <c:v>41682</c:v>
                </c:pt>
                <c:pt idx="2185">
                  <c:v>41681</c:v>
                </c:pt>
                <c:pt idx="2186">
                  <c:v>41680</c:v>
                </c:pt>
                <c:pt idx="2187">
                  <c:v>41677</c:v>
                </c:pt>
                <c:pt idx="2188">
                  <c:v>41676</c:v>
                </c:pt>
                <c:pt idx="2189">
                  <c:v>41675</c:v>
                </c:pt>
                <c:pt idx="2190">
                  <c:v>41674</c:v>
                </c:pt>
                <c:pt idx="2191">
                  <c:v>41673</c:v>
                </c:pt>
                <c:pt idx="2192">
                  <c:v>41670</c:v>
                </c:pt>
                <c:pt idx="2193">
                  <c:v>41669</c:v>
                </c:pt>
                <c:pt idx="2194">
                  <c:v>41668</c:v>
                </c:pt>
                <c:pt idx="2195">
                  <c:v>41667</c:v>
                </c:pt>
                <c:pt idx="2196">
                  <c:v>41666</c:v>
                </c:pt>
                <c:pt idx="2197">
                  <c:v>41663</c:v>
                </c:pt>
                <c:pt idx="2198">
                  <c:v>41662</c:v>
                </c:pt>
                <c:pt idx="2199">
                  <c:v>41661</c:v>
                </c:pt>
                <c:pt idx="2200">
                  <c:v>41660</c:v>
                </c:pt>
                <c:pt idx="2201">
                  <c:v>41656</c:v>
                </c:pt>
                <c:pt idx="2202">
                  <c:v>41655</c:v>
                </c:pt>
                <c:pt idx="2203">
                  <c:v>41654</c:v>
                </c:pt>
                <c:pt idx="2204">
                  <c:v>41653</c:v>
                </c:pt>
                <c:pt idx="2205">
                  <c:v>41652</c:v>
                </c:pt>
                <c:pt idx="2206">
                  <c:v>41649</c:v>
                </c:pt>
                <c:pt idx="2207">
                  <c:v>41648</c:v>
                </c:pt>
                <c:pt idx="2208">
                  <c:v>41647</c:v>
                </c:pt>
                <c:pt idx="2209">
                  <c:v>41646</c:v>
                </c:pt>
                <c:pt idx="2210">
                  <c:v>41645</c:v>
                </c:pt>
                <c:pt idx="2211">
                  <c:v>41642</c:v>
                </c:pt>
                <c:pt idx="2212">
                  <c:v>41641</c:v>
                </c:pt>
                <c:pt idx="2213">
                  <c:v>41639</c:v>
                </c:pt>
                <c:pt idx="2214">
                  <c:v>41638</c:v>
                </c:pt>
                <c:pt idx="2215">
                  <c:v>41635</c:v>
                </c:pt>
                <c:pt idx="2216">
                  <c:v>41634</c:v>
                </c:pt>
                <c:pt idx="2217">
                  <c:v>41632</c:v>
                </c:pt>
                <c:pt idx="2218">
                  <c:v>41631</c:v>
                </c:pt>
                <c:pt idx="2219">
                  <c:v>41628</c:v>
                </c:pt>
                <c:pt idx="2220">
                  <c:v>41627</c:v>
                </c:pt>
                <c:pt idx="2221">
                  <c:v>41626</c:v>
                </c:pt>
                <c:pt idx="2222">
                  <c:v>41625</c:v>
                </c:pt>
                <c:pt idx="2223">
                  <c:v>41624</c:v>
                </c:pt>
                <c:pt idx="2224">
                  <c:v>41621</c:v>
                </c:pt>
                <c:pt idx="2225">
                  <c:v>41620</c:v>
                </c:pt>
                <c:pt idx="2226">
                  <c:v>41619</c:v>
                </c:pt>
                <c:pt idx="2227">
                  <c:v>41618</c:v>
                </c:pt>
                <c:pt idx="2228">
                  <c:v>41617</c:v>
                </c:pt>
                <c:pt idx="2229">
                  <c:v>41614</c:v>
                </c:pt>
                <c:pt idx="2230">
                  <c:v>41613</c:v>
                </c:pt>
                <c:pt idx="2231">
                  <c:v>41612</c:v>
                </c:pt>
                <c:pt idx="2232">
                  <c:v>41611</c:v>
                </c:pt>
                <c:pt idx="2233">
                  <c:v>41610</c:v>
                </c:pt>
                <c:pt idx="2234">
                  <c:v>41607</c:v>
                </c:pt>
                <c:pt idx="2235">
                  <c:v>41605</c:v>
                </c:pt>
                <c:pt idx="2236">
                  <c:v>41604</c:v>
                </c:pt>
                <c:pt idx="2237">
                  <c:v>41603</c:v>
                </c:pt>
                <c:pt idx="2238">
                  <c:v>41600</c:v>
                </c:pt>
                <c:pt idx="2239">
                  <c:v>41599</c:v>
                </c:pt>
                <c:pt idx="2240">
                  <c:v>41598</c:v>
                </c:pt>
                <c:pt idx="2241">
                  <c:v>41597</c:v>
                </c:pt>
                <c:pt idx="2242">
                  <c:v>41596</c:v>
                </c:pt>
                <c:pt idx="2243">
                  <c:v>41593</c:v>
                </c:pt>
                <c:pt idx="2244">
                  <c:v>41592</c:v>
                </c:pt>
                <c:pt idx="2245">
                  <c:v>41591</c:v>
                </c:pt>
                <c:pt idx="2246">
                  <c:v>41590</c:v>
                </c:pt>
                <c:pt idx="2247">
                  <c:v>41589</c:v>
                </c:pt>
                <c:pt idx="2248">
                  <c:v>41586</c:v>
                </c:pt>
                <c:pt idx="2249">
                  <c:v>41585</c:v>
                </c:pt>
                <c:pt idx="2250">
                  <c:v>41584</c:v>
                </c:pt>
                <c:pt idx="2251">
                  <c:v>41583</c:v>
                </c:pt>
                <c:pt idx="2252">
                  <c:v>41582</c:v>
                </c:pt>
                <c:pt idx="2253">
                  <c:v>41579</c:v>
                </c:pt>
                <c:pt idx="2254">
                  <c:v>41578</c:v>
                </c:pt>
                <c:pt idx="2255">
                  <c:v>41577</c:v>
                </c:pt>
                <c:pt idx="2256">
                  <c:v>41576</c:v>
                </c:pt>
                <c:pt idx="2257">
                  <c:v>41575</c:v>
                </c:pt>
                <c:pt idx="2258">
                  <c:v>41572</c:v>
                </c:pt>
                <c:pt idx="2259">
                  <c:v>41571</c:v>
                </c:pt>
                <c:pt idx="2260">
                  <c:v>41570</c:v>
                </c:pt>
                <c:pt idx="2261">
                  <c:v>41569</c:v>
                </c:pt>
                <c:pt idx="2262">
                  <c:v>41568</c:v>
                </c:pt>
                <c:pt idx="2263">
                  <c:v>41565</c:v>
                </c:pt>
                <c:pt idx="2264">
                  <c:v>41564</c:v>
                </c:pt>
                <c:pt idx="2265">
                  <c:v>41563</c:v>
                </c:pt>
                <c:pt idx="2266">
                  <c:v>41562</c:v>
                </c:pt>
                <c:pt idx="2267">
                  <c:v>41561</c:v>
                </c:pt>
                <c:pt idx="2268">
                  <c:v>41558</c:v>
                </c:pt>
                <c:pt idx="2269">
                  <c:v>41557</c:v>
                </c:pt>
                <c:pt idx="2270">
                  <c:v>41556</c:v>
                </c:pt>
                <c:pt idx="2271">
                  <c:v>41555</c:v>
                </c:pt>
                <c:pt idx="2272">
                  <c:v>41554</c:v>
                </c:pt>
                <c:pt idx="2273">
                  <c:v>41551</c:v>
                </c:pt>
                <c:pt idx="2274">
                  <c:v>41550</c:v>
                </c:pt>
                <c:pt idx="2275">
                  <c:v>41549</c:v>
                </c:pt>
                <c:pt idx="2276">
                  <c:v>41548</c:v>
                </c:pt>
                <c:pt idx="2277">
                  <c:v>41547</c:v>
                </c:pt>
                <c:pt idx="2278">
                  <c:v>41544</c:v>
                </c:pt>
                <c:pt idx="2279">
                  <c:v>41543</c:v>
                </c:pt>
                <c:pt idx="2280">
                  <c:v>41542</c:v>
                </c:pt>
                <c:pt idx="2281">
                  <c:v>41541</c:v>
                </c:pt>
                <c:pt idx="2282">
                  <c:v>41540</c:v>
                </c:pt>
                <c:pt idx="2283">
                  <c:v>41537</c:v>
                </c:pt>
                <c:pt idx="2284">
                  <c:v>41536</c:v>
                </c:pt>
                <c:pt idx="2285">
                  <c:v>41535</c:v>
                </c:pt>
                <c:pt idx="2286">
                  <c:v>41534</c:v>
                </c:pt>
                <c:pt idx="2287">
                  <c:v>41533</c:v>
                </c:pt>
                <c:pt idx="2288">
                  <c:v>41530</c:v>
                </c:pt>
                <c:pt idx="2289">
                  <c:v>41529</c:v>
                </c:pt>
                <c:pt idx="2290">
                  <c:v>41528</c:v>
                </c:pt>
                <c:pt idx="2291">
                  <c:v>41527</c:v>
                </c:pt>
                <c:pt idx="2292">
                  <c:v>41526</c:v>
                </c:pt>
                <c:pt idx="2293">
                  <c:v>41523</c:v>
                </c:pt>
                <c:pt idx="2294">
                  <c:v>41522</c:v>
                </c:pt>
                <c:pt idx="2295">
                  <c:v>41521</c:v>
                </c:pt>
                <c:pt idx="2296">
                  <c:v>41520</c:v>
                </c:pt>
                <c:pt idx="2297">
                  <c:v>41516</c:v>
                </c:pt>
                <c:pt idx="2298">
                  <c:v>41515</c:v>
                </c:pt>
                <c:pt idx="2299">
                  <c:v>41514</c:v>
                </c:pt>
                <c:pt idx="2300">
                  <c:v>41513</c:v>
                </c:pt>
                <c:pt idx="2301">
                  <c:v>41512</c:v>
                </c:pt>
                <c:pt idx="2302">
                  <c:v>41509</c:v>
                </c:pt>
                <c:pt idx="2303">
                  <c:v>41508</c:v>
                </c:pt>
                <c:pt idx="2304">
                  <c:v>41507</c:v>
                </c:pt>
                <c:pt idx="2305">
                  <c:v>41506</c:v>
                </c:pt>
                <c:pt idx="2306">
                  <c:v>41505</c:v>
                </c:pt>
                <c:pt idx="2307">
                  <c:v>41502</c:v>
                </c:pt>
                <c:pt idx="2308">
                  <c:v>41501</c:v>
                </c:pt>
                <c:pt idx="2309">
                  <c:v>41500</c:v>
                </c:pt>
                <c:pt idx="2310">
                  <c:v>41499</c:v>
                </c:pt>
                <c:pt idx="2311">
                  <c:v>41498</c:v>
                </c:pt>
                <c:pt idx="2312">
                  <c:v>41495</c:v>
                </c:pt>
                <c:pt idx="2313">
                  <c:v>41494</c:v>
                </c:pt>
                <c:pt idx="2314">
                  <c:v>41493</c:v>
                </c:pt>
                <c:pt idx="2315">
                  <c:v>41492</c:v>
                </c:pt>
                <c:pt idx="2316">
                  <c:v>41491</c:v>
                </c:pt>
                <c:pt idx="2317">
                  <c:v>41488</c:v>
                </c:pt>
                <c:pt idx="2318">
                  <c:v>41487</c:v>
                </c:pt>
                <c:pt idx="2319">
                  <c:v>41486</c:v>
                </c:pt>
                <c:pt idx="2320">
                  <c:v>41485</c:v>
                </c:pt>
                <c:pt idx="2321">
                  <c:v>41484</c:v>
                </c:pt>
                <c:pt idx="2322">
                  <c:v>41481</c:v>
                </c:pt>
                <c:pt idx="2323">
                  <c:v>41480</c:v>
                </c:pt>
                <c:pt idx="2324">
                  <c:v>41479</c:v>
                </c:pt>
                <c:pt idx="2325">
                  <c:v>41478</c:v>
                </c:pt>
                <c:pt idx="2326">
                  <c:v>41477</c:v>
                </c:pt>
                <c:pt idx="2327">
                  <c:v>41474</c:v>
                </c:pt>
                <c:pt idx="2328">
                  <c:v>41473</c:v>
                </c:pt>
                <c:pt idx="2329">
                  <c:v>41472</c:v>
                </c:pt>
                <c:pt idx="2330">
                  <c:v>41471</c:v>
                </c:pt>
                <c:pt idx="2331">
                  <c:v>41470</c:v>
                </c:pt>
                <c:pt idx="2332">
                  <c:v>41467</c:v>
                </c:pt>
                <c:pt idx="2333">
                  <c:v>41466</c:v>
                </c:pt>
                <c:pt idx="2334">
                  <c:v>41465</c:v>
                </c:pt>
                <c:pt idx="2335">
                  <c:v>41464</c:v>
                </c:pt>
                <c:pt idx="2336">
                  <c:v>41463</c:v>
                </c:pt>
                <c:pt idx="2337">
                  <c:v>41460</c:v>
                </c:pt>
                <c:pt idx="2338">
                  <c:v>41458</c:v>
                </c:pt>
                <c:pt idx="2339">
                  <c:v>41457</c:v>
                </c:pt>
                <c:pt idx="2340">
                  <c:v>41456</c:v>
                </c:pt>
                <c:pt idx="2341">
                  <c:v>41453</c:v>
                </c:pt>
                <c:pt idx="2342">
                  <c:v>41452</c:v>
                </c:pt>
                <c:pt idx="2343">
                  <c:v>41451</c:v>
                </c:pt>
                <c:pt idx="2344">
                  <c:v>41450</c:v>
                </c:pt>
                <c:pt idx="2345">
                  <c:v>41449</c:v>
                </c:pt>
                <c:pt idx="2346">
                  <c:v>41446</c:v>
                </c:pt>
                <c:pt idx="2347">
                  <c:v>41445</c:v>
                </c:pt>
                <c:pt idx="2348">
                  <c:v>41444</c:v>
                </c:pt>
                <c:pt idx="2349">
                  <c:v>41443</c:v>
                </c:pt>
                <c:pt idx="2350">
                  <c:v>41442</c:v>
                </c:pt>
                <c:pt idx="2351">
                  <c:v>41439</c:v>
                </c:pt>
                <c:pt idx="2352">
                  <c:v>41438</c:v>
                </c:pt>
                <c:pt idx="2353">
                  <c:v>41437</c:v>
                </c:pt>
                <c:pt idx="2354">
                  <c:v>41436</c:v>
                </c:pt>
                <c:pt idx="2355">
                  <c:v>41435</c:v>
                </c:pt>
                <c:pt idx="2356">
                  <c:v>41432</c:v>
                </c:pt>
                <c:pt idx="2357">
                  <c:v>41431</c:v>
                </c:pt>
                <c:pt idx="2358">
                  <c:v>41430</c:v>
                </c:pt>
                <c:pt idx="2359">
                  <c:v>41429</c:v>
                </c:pt>
                <c:pt idx="2360">
                  <c:v>41428</c:v>
                </c:pt>
                <c:pt idx="2361">
                  <c:v>41425</c:v>
                </c:pt>
                <c:pt idx="2362">
                  <c:v>41424</c:v>
                </c:pt>
                <c:pt idx="2363">
                  <c:v>41423</c:v>
                </c:pt>
                <c:pt idx="2364">
                  <c:v>41422</c:v>
                </c:pt>
                <c:pt idx="2365">
                  <c:v>41418</c:v>
                </c:pt>
                <c:pt idx="2366">
                  <c:v>41417</c:v>
                </c:pt>
                <c:pt idx="2367">
                  <c:v>41416</c:v>
                </c:pt>
                <c:pt idx="2368">
                  <c:v>41415</c:v>
                </c:pt>
                <c:pt idx="2369">
                  <c:v>41414</c:v>
                </c:pt>
                <c:pt idx="2370">
                  <c:v>41411</c:v>
                </c:pt>
                <c:pt idx="2371">
                  <c:v>41410</c:v>
                </c:pt>
                <c:pt idx="2372">
                  <c:v>41409</c:v>
                </c:pt>
                <c:pt idx="2373">
                  <c:v>41408</c:v>
                </c:pt>
                <c:pt idx="2374">
                  <c:v>41407</c:v>
                </c:pt>
                <c:pt idx="2375">
                  <c:v>41404</c:v>
                </c:pt>
                <c:pt idx="2376">
                  <c:v>41403</c:v>
                </c:pt>
                <c:pt idx="2377">
                  <c:v>41402</c:v>
                </c:pt>
                <c:pt idx="2378">
                  <c:v>41401</c:v>
                </c:pt>
                <c:pt idx="2379">
                  <c:v>41400</c:v>
                </c:pt>
                <c:pt idx="2380">
                  <c:v>41397</c:v>
                </c:pt>
                <c:pt idx="2381">
                  <c:v>41396</c:v>
                </c:pt>
                <c:pt idx="2382">
                  <c:v>41395</c:v>
                </c:pt>
                <c:pt idx="2383">
                  <c:v>41394</c:v>
                </c:pt>
                <c:pt idx="2384">
                  <c:v>41393</c:v>
                </c:pt>
                <c:pt idx="2385">
                  <c:v>41390</c:v>
                </c:pt>
                <c:pt idx="2386">
                  <c:v>41389</c:v>
                </c:pt>
                <c:pt idx="2387">
                  <c:v>41388</c:v>
                </c:pt>
                <c:pt idx="2388">
                  <c:v>41387</c:v>
                </c:pt>
                <c:pt idx="2389">
                  <c:v>41386</c:v>
                </c:pt>
                <c:pt idx="2390">
                  <c:v>41383</c:v>
                </c:pt>
                <c:pt idx="2391">
                  <c:v>41382</c:v>
                </c:pt>
                <c:pt idx="2392">
                  <c:v>41381</c:v>
                </c:pt>
                <c:pt idx="2393">
                  <c:v>41380</c:v>
                </c:pt>
                <c:pt idx="2394">
                  <c:v>41379</c:v>
                </c:pt>
                <c:pt idx="2395">
                  <c:v>41376</c:v>
                </c:pt>
                <c:pt idx="2396">
                  <c:v>41375</c:v>
                </c:pt>
                <c:pt idx="2397">
                  <c:v>41374</c:v>
                </c:pt>
                <c:pt idx="2398">
                  <c:v>41373</c:v>
                </c:pt>
                <c:pt idx="2399">
                  <c:v>41372</c:v>
                </c:pt>
                <c:pt idx="2400">
                  <c:v>41369</c:v>
                </c:pt>
                <c:pt idx="2401">
                  <c:v>41368</c:v>
                </c:pt>
                <c:pt idx="2402">
                  <c:v>41367</c:v>
                </c:pt>
                <c:pt idx="2403">
                  <c:v>41366</c:v>
                </c:pt>
                <c:pt idx="2404">
                  <c:v>41365</c:v>
                </c:pt>
                <c:pt idx="2405">
                  <c:v>41361</c:v>
                </c:pt>
                <c:pt idx="2406">
                  <c:v>41360</c:v>
                </c:pt>
                <c:pt idx="2407">
                  <c:v>41359</c:v>
                </c:pt>
                <c:pt idx="2408">
                  <c:v>41358</c:v>
                </c:pt>
                <c:pt idx="2409">
                  <c:v>41355</c:v>
                </c:pt>
                <c:pt idx="2410">
                  <c:v>41354</c:v>
                </c:pt>
                <c:pt idx="2411">
                  <c:v>41353</c:v>
                </c:pt>
                <c:pt idx="2412">
                  <c:v>41352</c:v>
                </c:pt>
                <c:pt idx="2413">
                  <c:v>41351</c:v>
                </c:pt>
                <c:pt idx="2414">
                  <c:v>41348</c:v>
                </c:pt>
                <c:pt idx="2415">
                  <c:v>41347</c:v>
                </c:pt>
                <c:pt idx="2416">
                  <c:v>41346</c:v>
                </c:pt>
                <c:pt idx="2417">
                  <c:v>41345</c:v>
                </c:pt>
                <c:pt idx="2418">
                  <c:v>41344</c:v>
                </c:pt>
                <c:pt idx="2419">
                  <c:v>41341</c:v>
                </c:pt>
                <c:pt idx="2420">
                  <c:v>41340</c:v>
                </c:pt>
                <c:pt idx="2421">
                  <c:v>41339</c:v>
                </c:pt>
                <c:pt idx="2422">
                  <c:v>41338</c:v>
                </c:pt>
                <c:pt idx="2423">
                  <c:v>41337</c:v>
                </c:pt>
                <c:pt idx="2424">
                  <c:v>41334</c:v>
                </c:pt>
                <c:pt idx="2425">
                  <c:v>41333</c:v>
                </c:pt>
                <c:pt idx="2426">
                  <c:v>41332</c:v>
                </c:pt>
                <c:pt idx="2427">
                  <c:v>41331</c:v>
                </c:pt>
                <c:pt idx="2428">
                  <c:v>41330</c:v>
                </c:pt>
                <c:pt idx="2429">
                  <c:v>41327</c:v>
                </c:pt>
                <c:pt idx="2430">
                  <c:v>41326</c:v>
                </c:pt>
                <c:pt idx="2431">
                  <c:v>41325</c:v>
                </c:pt>
                <c:pt idx="2432">
                  <c:v>41324</c:v>
                </c:pt>
                <c:pt idx="2433">
                  <c:v>41320</c:v>
                </c:pt>
                <c:pt idx="2434">
                  <c:v>41319</c:v>
                </c:pt>
                <c:pt idx="2435">
                  <c:v>41318</c:v>
                </c:pt>
                <c:pt idx="2436">
                  <c:v>41317</c:v>
                </c:pt>
                <c:pt idx="2437">
                  <c:v>41316</c:v>
                </c:pt>
                <c:pt idx="2438">
                  <c:v>41313</c:v>
                </c:pt>
                <c:pt idx="2439">
                  <c:v>41312</c:v>
                </c:pt>
                <c:pt idx="2440">
                  <c:v>41311</c:v>
                </c:pt>
                <c:pt idx="2441">
                  <c:v>41310</c:v>
                </c:pt>
                <c:pt idx="2442">
                  <c:v>41309</c:v>
                </c:pt>
                <c:pt idx="2443">
                  <c:v>41306</c:v>
                </c:pt>
                <c:pt idx="2444">
                  <c:v>41305</c:v>
                </c:pt>
                <c:pt idx="2445">
                  <c:v>41304</c:v>
                </c:pt>
                <c:pt idx="2446">
                  <c:v>41303</c:v>
                </c:pt>
                <c:pt idx="2447">
                  <c:v>41302</c:v>
                </c:pt>
                <c:pt idx="2448">
                  <c:v>41299</c:v>
                </c:pt>
                <c:pt idx="2449">
                  <c:v>41298</c:v>
                </c:pt>
                <c:pt idx="2450">
                  <c:v>41297</c:v>
                </c:pt>
                <c:pt idx="2451">
                  <c:v>41296</c:v>
                </c:pt>
                <c:pt idx="2452">
                  <c:v>41292</c:v>
                </c:pt>
                <c:pt idx="2453">
                  <c:v>41291</c:v>
                </c:pt>
                <c:pt idx="2454">
                  <c:v>41290</c:v>
                </c:pt>
                <c:pt idx="2455">
                  <c:v>41289</c:v>
                </c:pt>
                <c:pt idx="2456">
                  <c:v>41288</c:v>
                </c:pt>
                <c:pt idx="2457">
                  <c:v>41285</c:v>
                </c:pt>
                <c:pt idx="2458">
                  <c:v>41284</c:v>
                </c:pt>
                <c:pt idx="2459">
                  <c:v>41283</c:v>
                </c:pt>
                <c:pt idx="2460">
                  <c:v>41282</c:v>
                </c:pt>
                <c:pt idx="2461">
                  <c:v>41281</c:v>
                </c:pt>
                <c:pt idx="2462">
                  <c:v>41278</c:v>
                </c:pt>
                <c:pt idx="2463">
                  <c:v>41277</c:v>
                </c:pt>
                <c:pt idx="2464">
                  <c:v>41276</c:v>
                </c:pt>
                <c:pt idx="2465">
                  <c:v>41274</c:v>
                </c:pt>
                <c:pt idx="2466">
                  <c:v>41271</c:v>
                </c:pt>
                <c:pt idx="2467">
                  <c:v>41270</c:v>
                </c:pt>
                <c:pt idx="2468">
                  <c:v>41269</c:v>
                </c:pt>
                <c:pt idx="2469">
                  <c:v>41267</c:v>
                </c:pt>
                <c:pt idx="2470">
                  <c:v>41264</c:v>
                </c:pt>
                <c:pt idx="2471">
                  <c:v>41263</c:v>
                </c:pt>
                <c:pt idx="2472">
                  <c:v>41262</c:v>
                </c:pt>
                <c:pt idx="2473">
                  <c:v>41261</c:v>
                </c:pt>
                <c:pt idx="2474">
                  <c:v>41260</c:v>
                </c:pt>
                <c:pt idx="2475">
                  <c:v>41257</c:v>
                </c:pt>
                <c:pt idx="2476">
                  <c:v>41256</c:v>
                </c:pt>
                <c:pt idx="2477">
                  <c:v>41255</c:v>
                </c:pt>
                <c:pt idx="2478">
                  <c:v>41254</c:v>
                </c:pt>
                <c:pt idx="2479">
                  <c:v>41253</c:v>
                </c:pt>
                <c:pt idx="2480">
                  <c:v>41250</c:v>
                </c:pt>
                <c:pt idx="2481">
                  <c:v>41249</c:v>
                </c:pt>
                <c:pt idx="2482">
                  <c:v>41248</c:v>
                </c:pt>
                <c:pt idx="2483">
                  <c:v>41247</c:v>
                </c:pt>
                <c:pt idx="2484">
                  <c:v>41246</c:v>
                </c:pt>
                <c:pt idx="2485">
                  <c:v>41243</c:v>
                </c:pt>
                <c:pt idx="2486">
                  <c:v>41242</c:v>
                </c:pt>
                <c:pt idx="2487">
                  <c:v>41241</c:v>
                </c:pt>
                <c:pt idx="2488">
                  <c:v>41240</c:v>
                </c:pt>
                <c:pt idx="2489">
                  <c:v>41239</c:v>
                </c:pt>
                <c:pt idx="2490">
                  <c:v>41236</c:v>
                </c:pt>
                <c:pt idx="2491">
                  <c:v>41234</c:v>
                </c:pt>
                <c:pt idx="2492">
                  <c:v>41233</c:v>
                </c:pt>
                <c:pt idx="2493">
                  <c:v>41232</c:v>
                </c:pt>
                <c:pt idx="2494">
                  <c:v>41229</c:v>
                </c:pt>
                <c:pt idx="2495">
                  <c:v>41228</c:v>
                </c:pt>
                <c:pt idx="2496">
                  <c:v>41227</c:v>
                </c:pt>
                <c:pt idx="2497">
                  <c:v>41226</c:v>
                </c:pt>
                <c:pt idx="2498">
                  <c:v>41225</c:v>
                </c:pt>
                <c:pt idx="2499">
                  <c:v>41222</c:v>
                </c:pt>
                <c:pt idx="2500">
                  <c:v>41221</c:v>
                </c:pt>
                <c:pt idx="2501">
                  <c:v>41220</c:v>
                </c:pt>
                <c:pt idx="2502">
                  <c:v>41219</c:v>
                </c:pt>
                <c:pt idx="2503">
                  <c:v>41218</c:v>
                </c:pt>
                <c:pt idx="2504">
                  <c:v>41215</c:v>
                </c:pt>
                <c:pt idx="2505">
                  <c:v>41214</c:v>
                </c:pt>
                <c:pt idx="2506">
                  <c:v>41213</c:v>
                </c:pt>
                <c:pt idx="2507">
                  <c:v>41208</c:v>
                </c:pt>
                <c:pt idx="2508">
                  <c:v>41207</c:v>
                </c:pt>
                <c:pt idx="2509">
                  <c:v>41206</c:v>
                </c:pt>
                <c:pt idx="2510">
                  <c:v>41205</c:v>
                </c:pt>
                <c:pt idx="2511">
                  <c:v>41204</c:v>
                </c:pt>
                <c:pt idx="2512">
                  <c:v>41201</c:v>
                </c:pt>
                <c:pt idx="2513">
                  <c:v>41200</c:v>
                </c:pt>
                <c:pt idx="2514">
                  <c:v>41199</c:v>
                </c:pt>
                <c:pt idx="2515">
                  <c:v>41198</c:v>
                </c:pt>
                <c:pt idx="2516">
                  <c:v>41197</c:v>
                </c:pt>
                <c:pt idx="2517">
                  <c:v>41194</c:v>
                </c:pt>
                <c:pt idx="2518">
                  <c:v>41193</c:v>
                </c:pt>
                <c:pt idx="2519">
                  <c:v>41192</c:v>
                </c:pt>
                <c:pt idx="2520">
                  <c:v>41191</c:v>
                </c:pt>
                <c:pt idx="2521">
                  <c:v>41190</c:v>
                </c:pt>
                <c:pt idx="2522">
                  <c:v>41187</c:v>
                </c:pt>
                <c:pt idx="2523">
                  <c:v>41186</c:v>
                </c:pt>
                <c:pt idx="2524">
                  <c:v>41185</c:v>
                </c:pt>
                <c:pt idx="2525">
                  <c:v>41184</c:v>
                </c:pt>
                <c:pt idx="2526">
                  <c:v>41183</c:v>
                </c:pt>
                <c:pt idx="2527">
                  <c:v>41180</c:v>
                </c:pt>
                <c:pt idx="2528">
                  <c:v>41179</c:v>
                </c:pt>
                <c:pt idx="2529">
                  <c:v>41178</c:v>
                </c:pt>
                <c:pt idx="2530">
                  <c:v>41177</c:v>
                </c:pt>
                <c:pt idx="2531">
                  <c:v>41176</c:v>
                </c:pt>
                <c:pt idx="2532">
                  <c:v>41173</c:v>
                </c:pt>
                <c:pt idx="2533">
                  <c:v>41172</c:v>
                </c:pt>
                <c:pt idx="2534">
                  <c:v>41171</c:v>
                </c:pt>
                <c:pt idx="2535">
                  <c:v>41170</c:v>
                </c:pt>
                <c:pt idx="2536">
                  <c:v>41169</c:v>
                </c:pt>
                <c:pt idx="2537">
                  <c:v>41166</c:v>
                </c:pt>
                <c:pt idx="2538">
                  <c:v>41165</c:v>
                </c:pt>
                <c:pt idx="2539">
                  <c:v>41164</c:v>
                </c:pt>
                <c:pt idx="2540">
                  <c:v>41163</c:v>
                </c:pt>
                <c:pt idx="2541">
                  <c:v>41162</c:v>
                </c:pt>
                <c:pt idx="2542">
                  <c:v>41159</c:v>
                </c:pt>
                <c:pt idx="2543">
                  <c:v>41158</c:v>
                </c:pt>
                <c:pt idx="2544">
                  <c:v>41157</c:v>
                </c:pt>
                <c:pt idx="2545">
                  <c:v>41156</c:v>
                </c:pt>
                <c:pt idx="2546">
                  <c:v>41152</c:v>
                </c:pt>
                <c:pt idx="2547">
                  <c:v>41151</c:v>
                </c:pt>
                <c:pt idx="2548">
                  <c:v>41150</c:v>
                </c:pt>
                <c:pt idx="2549">
                  <c:v>41149</c:v>
                </c:pt>
                <c:pt idx="2550">
                  <c:v>41148</c:v>
                </c:pt>
                <c:pt idx="2551">
                  <c:v>41145</c:v>
                </c:pt>
                <c:pt idx="2552">
                  <c:v>41144</c:v>
                </c:pt>
                <c:pt idx="2553">
                  <c:v>41143</c:v>
                </c:pt>
                <c:pt idx="2554">
                  <c:v>41142</c:v>
                </c:pt>
                <c:pt idx="2555">
                  <c:v>41141</c:v>
                </c:pt>
                <c:pt idx="2556">
                  <c:v>41138</c:v>
                </c:pt>
                <c:pt idx="2557">
                  <c:v>41137</c:v>
                </c:pt>
                <c:pt idx="2558">
                  <c:v>41136</c:v>
                </c:pt>
                <c:pt idx="2559">
                  <c:v>41135</c:v>
                </c:pt>
                <c:pt idx="2560">
                  <c:v>41134</c:v>
                </c:pt>
                <c:pt idx="2561">
                  <c:v>41131</c:v>
                </c:pt>
                <c:pt idx="2562">
                  <c:v>41130</c:v>
                </c:pt>
                <c:pt idx="2563">
                  <c:v>41129</c:v>
                </c:pt>
                <c:pt idx="2564">
                  <c:v>41128</c:v>
                </c:pt>
                <c:pt idx="2565">
                  <c:v>41127</c:v>
                </c:pt>
                <c:pt idx="2566">
                  <c:v>41124</c:v>
                </c:pt>
                <c:pt idx="2567">
                  <c:v>41123</c:v>
                </c:pt>
                <c:pt idx="2568">
                  <c:v>41122</c:v>
                </c:pt>
                <c:pt idx="2569">
                  <c:v>41121</c:v>
                </c:pt>
                <c:pt idx="2570">
                  <c:v>41120</c:v>
                </c:pt>
                <c:pt idx="2571">
                  <c:v>41117</c:v>
                </c:pt>
                <c:pt idx="2572">
                  <c:v>41116</c:v>
                </c:pt>
                <c:pt idx="2573">
                  <c:v>41115</c:v>
                </c:pt>
                <c:pt idx="2574">
                  <c:v>41114</c:v>
                </c:pt>
                <c:pt idx="2575">
                  <c:v>41113</c:v>
                </c:pt>
                <c:pt idx="2576">
                  <c:v>41110</c:v>
                </c:pt>
                <c:pt idx="2577">
                  <c:v>41109</c:v>
                </c:pt>
                <c:pt idx="2578">
                  <c:v>41108</c:v>
                </c:pt>
                <c:pt idx="2579">
                  <c:v>41107</c:v>
                </c:pt>
                <c:pt idx="2580">
                  <c:v>41106</c:v>
                </c:pt>
                <c:pt idx="2581">
                  <c:v>41103</c:v>
                </c:pt>
                <c:pt idx="2582">
                  <c:v>41102</c:v>
                </c:pt>
                <c:pt idx="2583">
                  <c:v>41101</c:v>
                </c:pt>
                <c:pt idx="2584">
                  <c:v>41100</c:v>
                </c:pt>
                <c:pt idx="2585">
                  <c:v>41099</c:v>
                </c:pt>
                <c:pt idx="2586">
                  <c:v>41096</c:v>
                </c:pt>
                <c:pt idx="2587">
                  <c:v>41095</c:v>
                </c:pt>
                <c:pt idx="2588">
                  <c:v>41093</c:v>
                </c:pt>
                <c:pt idx="2589">
                  <c:v>41092</c:v>
                </c:pt>
                <c:pt idx="2590">
                  <c:v>41089</c:v>
                </c:pt>
                <c:pt idx="2591">
                  <c:v>41088</c:v>
                </c:pt>
                <c:pt idx="2592">
                  <c:v>41087</c:v>
                </c:pt>
                <c:pt idx="2593">
                  <c:v>41086</c:v>
                </c:pt>
                <c:pt idx="2594">
                  <c:v>41085</c:v>
                </c:pt>
                <c:pt idx="2595">
                  <c:v>41082</c:v>
                </c:pt>
                <c:pt idx="2596">
                  <c:v>41081</c:v>
                </c:pt>
                <c:pt idx="2597">
                  <c:v>41080</c:v>
                </c:pt>
                <c:pt idx="2598">
                  <c:v>41079</c:v>
                </c:pt>
                <c:pt idx="2599">
                  <c:v>41078</c:v>
                </c:pt>
                <c:pt idx="2600">
                  <c:v>41075</c:v>
                </c:pt>
                <c:pt idx="2601">
                  <c:v>41074</c:v>
                </c:pt>
                <c:pt idx="2602">
                  <c:v>41073</c:v>
                </c:pt>
                <c:pt idx="2603">
                  <c:v>41072</c:v>
                </c:pt>
                <c:pt idx="2604">
                  <c:v>41071</c:v>
                </c:pt>
                <c:pt idx="2605">
                  <c:v>41068</c:v>
                </c:pt>
                <c:pt idx="2606">
                  <c:v>41067</c:v>
                </c:pt>
                <c:pt idx="2607">
                  <c:v>41066</c:v>
                </c:pt>
                <c:pt idx="2608">
                  <c:v>41065</c:v>
                </c:pt>
                <c:pt idx="2609">
                  <c:v>41064</c:v>
                </c:pt>
                <c:pt idx="2610">
                  <c:v>41061</c:v>
                </c:pt>
                <c:pt idx="2611">
                  <c:v>41060</c:v>
                </c:pt>
                <c:pt idx="2612">
                  <c:v>41059</c:v>
                </c:pt>
                <c:pt idx="2613">
                  <c:v>41058</c:v>
                </c:pt>
                <c:pt idx="2614">
                  <c:v>41054</c:v>
                </c:pt>
                <c:pt idx="2615">
                  <c:v>41053</c:v>
                </c:pt>
                <c:pt idx="2616">
                  <c:v>41052</c:v>
                </c:pt>
                <c:pt idx="2617">
                  <c:v>41051</c:v>
                </c:pt>
                <c:pt idx="2618">
                  <c:v>41050</c:v>
                </c:pt>
                <c:pt idx="2619">
                  <c:v>41047</c:v>
                </c:pt>
                <c:pt idx="2620">
                  <c:v>41046</c:v>
                </c:pt>
                <c:pt idx="2621">
                  <c:v>41045</c:v>
                </c:pt>
                <c:pt idx="2622">
                  <c:v>41044</c:v>
                </c:pt>
                <c:pt idx="2623">
                  <c:v>41043</c:v>
                </c:pt>
                <c:pt idx="2624">
                  <c:v>41040</c:v>
                </c:pt>
                <c:pt idx="2625">
                  <c:v>41039</c:v>
                </c:pt>
                <c:pt idx="2626">
                  <c:v>41038</c:v>
                </c:pt>
                <c:pt idx="2627">
                  <c:v>41037</c:v>
                </c:pt>
                <c:pt idx="2628">
                  <c:v>41036</c:v>
                </c:pt>
                <c:pt idx="2629">
                  <c:v>41033</c:v>
                </c:pt>
                <c:pt idx="2630">
                  <c:v>41032</c:v>
                </c:pt>
                <c:pt idx="2631">
                  <c:v>41031</c:v>
                </c:pt>
                <c:pt idx="2632">
                  <c:v>41030</c:v>
                </c:pt>
                <c:pt idx="2633">
                  <c:v>41029</c:v>
                </c:pt>
                <c:pt idx="2634">
                  <c:v>41026</c:v>
                </c:pt>
                <c:pt idx="2635">
                  <c:v>41025</c:v>
                </c:pt>
                <c:pt idx="2636">
                  <c:v>41024</c:v>
                </c:pt>
                <c:pt idx="2637">
                  <c:v>41023</c:v>
                </c:pt>
                <c:pt idx="2638">
                  <c:v>41022</c:v>
                </c:pt>
                <c:pt idx="2639">
                  <c:v>41019</c:v>
                </c:pt>
                <c:pt idx="2640">
                  <c:v>41018</c:v>
                </c:pt>
                <c:pt idx="2641">
                  <c:v>41017</c:v>
                </c:pt>
                <c:pt idx="2642">
                  <c:v>41016</c:v>
                </c:pt>
                <c:pt idx="2643">
                  <c:v>41015</c:v>
                </c:pt>
                <c:pt idx="2644">
                  <c:v>41012</c:v>
                </c:pt>
                <c:pt idx="2645">
                  <c:v>41011</c:v>
                </c:pt>
                <c:pt idx="2646">
                  <c:v>41010</c:v>
                </c:pt>
                <c:pt idx="2647">
                  <c:v>41009</c:v>
                </c:pt>
                <c:pt idx="2648">
                  <c:v>41008</c:v>
                </c:pt>
                <c:pt idx="2649">
                  <c:v>41004</c:v>
                </c:pt>
                <c:pt idx="2650">
                  <c:v>41003</c:v>
                </c:pt>
                <c:pt idx="2651">
                  <c:v>41002</c:v>
                </c:pt>
                <c:pt idx="2652">
                  <c:v>41001</c:v>
                </c:pt>
                <c:pt idx="2653">
                  <c:v>40998</c:v>
                </c:pt>
                <c:pt idx="2654">
                  <c:v>40997</c:v>
                </c:pt>
                <c:pt idx="2655">
                  <c:v>40996</c:v>
                </c:pt>
                <c:pt idx="2656">
                  <c:v>40995</c:v>
                </c:pt>
                <c:pt idx="2657">
                  <c:v>40994</c:v>
                </c:pt>
                <c:pt idx="2658">
                  <c:v>40991</c:v>
                </c:pt>
                <c:pt idx="2659">
                  <c:v>40990</c:v>
                </c:pt>
                <c:pt idx="2660">
                  <c:v>40989</c:v>
                </c:pt>
                <c:pt idx="2661">
                  <c:v>40988</c:v>
                </c:pt>
                <c:pt idx="2662">
                  <c:v>40987</c:v>
                </c:pt>
                <c:pt idx="2663">
                  <c:v>40984</c:v>
                </c:pt>
                <c:pt idx="2664">
                  <c:v>40983</c:v>
                </c:pt>
                <c:pt idx="2665">
                  <c:v>40982</c:v>
                </c:pt>
                <c:pt idx="2666">
                  <c:v>40981</c:v>
                </c:pt>
                <c:pt idx="2667">
                  <c:v>40980</c:v>
                </c:pt>
                <c:pt idx="2668">
                  <c:v>40977</c:v>
                </c:pt>
                <c:pt idx="2669">
                  <c:v>40976</c:v>
                </c:pt>
                <c:pt idx="2670">
                  <c:v>40975</c:v>
                </c:pt>
                <c:pt idx="2671">
                  <c:v>40974</c:v>
                </c:pt>
                <c:pt idx="2672">
                  <c:v>40973</c:v>
                </c:pt>
                <c:pt idx="2673">
                  <c:v>40970</c:v>
                </c:pt>
                <c:pt idx="2674">
                  <c:v>40969</c:v>
                </c:pt>
                <c:pt idx="2675">
                  <c:v>40968</c:v>
                </c:pt>
                <c:pt idx="2676">
                  <c:v>40967</c:v>
                </c:pt>
                <c:pt idx="2677">
                  <c:v>40966</c:v>
                </c:pt>
                <c:pt idx="2678">
                  <c:v>40963</c:v>
                </c:pt>
                <c:pt idx="2679">
                  <c:v>40962</c:v>
                </c:pt>
                <c:pt idx="2680">
                  <c:v>40961</c:v>
                </c:pt>
                <c:pt idx="2681">
                  <c:v>40960</c:v>
                </c:pt>
                <c:pt idx="2682">
                  <c:v>40956</c:v>
                </c:pt>
                <c:pt idx="2683">
                  <c:v>40955</c:v>
                </c:pt>
                <c:pt idx="2684">
                  <c:v>40954</c:v>
                </c:pt>
                <c:pt idx="2685">
                  <c:v>40953</c:v>
                </c:pt>
                <c:pt idx="2686">
                  <c:v>40952</c:v>
                </c:pt>
                <c:pt idx="2687">
                  <c:v>40949</c:v>
                </c:pt>
                <c:pt idx="2688">
                  <c:v>40948</c:v>
                </c:pt>
                <c:pt idx="2689">
                  <c:v>40947</c:v>
                </c:pt>
                <c:pt idx="2690">
                  <c:v>40946</c:v>
                </c:pt>
                <c:pt idx="2691">
                  <c:v>40945</c:v>
                </c:pt>
                <c:pt idx="2692">
                  <c:v>40942</c:v>
                </c:pt>
                <c:pt idx="2693">
                  <c:v>40941</c:v>
                </c:pt>
                <c:pt idx="2694">
                  <c:v>40940</c:v>
                </c:pt>
                <c:pt idx="2695">
                  <c:v>40939</c:v>
                </c:pt>
                <c:pt idx="2696">
                  <c:v>40938</c:v>
                </c:pt>
                <c:pt idx="2697">
                  <c:v>40935</c:v>
                </c:pt>
                <c:pt idx="2698">
                  <c:v>40934</c:v>
                </c:pt>
                <c:pt idx="2699">
                  <c:v>40933</c:v>
                </c:pt>
                <c:pt idx="2700">
                  <c:v>40932</c:v>
                </c:pt>
                <c:pt idx="2701">
                  <c:v>40931</c:v>
                </c:pt>
                <c:pt idx="2702">
                  <c:v>40928</c:v>
                </c:pt>
                <c:pt idx="2703">
                  <c:v>40927</c:v>
                </c:pt>
                <c:pt idx="2704">
                  <c:v>40926</c:v>
                </c:pt>
                <c:pt idx="2705">
                  <c:v>40925</c:v>
                </c:pt>
                <c:pt idx="2706">
                  <c:v>40921</c:v>
                </c:pt>
                <c:pt idx="2707">
                  <c:v>40920</c:v>
                </c:pt>
                <c:pt idx="2708">
                  <c:v>40919</c:v>
                </c:pt>
                <c:pt idx="2709">
                  <c:v>40918</c:v>
                </c:pt>
                <c:pt idx="2710">
                  <c:v>40917</c:v>
                </c:pt>
                <c:pt idx="2711">
                  <c:v>40914</c:v>
                </c:pt>
                <c:pt idx="2712">
                  <c:v>40913</c:v>
                </c:pt>
                <c:pt idx="2713">
                  <c:v>40912</c:v>
                </c:pt>
                <c:pt idx="2714">
                  <c:v>40911</c:v>
                </c:pt>
                <c:pt idx="2715">
                  <c:v>40907</c:v>
                </c:pt>
                <c:pt idx="2716">
                  <c:v>40906</c:v>
                </c:pt>
                <c:pt idx="2717">
                  <c:v>40905</c:v>
                </c:pt>
                <c:pt idx="2718">
                  <c:v>40904</c:v>
                </c:pt>
                <c:pt idx="2719">
                  <c:v>40900</c:v>
                </c:pt>
                <c:pt idx="2720">
                  <c:v>40899</c:v>
                </c:pt>
                <c:pt idx="2721">
                  <c:v>40898</c:v>
                </c:pt>
                <c:pt idx="2722">
                  <c:v>40897</c:v>
                </c:pt>
                <c:pt idx="2723">
                  <c:v>40896</c:v>
                </c:pt>
                <c:pt idx="2724">
                  <c:v>40893</c:v>
                </c:pt>
                <c:pt idx="2725">
                  <c:v>40892</c:v>
                </c:pt>
                <c:pt idx="2726">
                  <c:v>40891</c:v>
                </c:pt>
                <c:pt idx="2727">
                  <c:v>40890</c:v>
                </c:pt>
                <c:pt idx="2728">
                  <c:v>40889</c:v>
                </c:pt>
                <c:pt idx="2729">
                  <c:v>40886</c:v>
                </c:pt>
                <c:pt idx="2730">
                  <c:v>40885</c:v>
                </c:pt>
                <c:pt idx="2731">
                  <c:v>40884</c:v>
                </c:pt>
                <c:pt idx="2732">
                  <c:v>40883</c:v>
                </c:pt>
                <c:pt idx="2733">
                  <c:v>40882</c:v>
                </c:pt>
                <c:pt idx="2734">
                  <c:v>40879</c:v>
                </c:pt>
                <c:pt idx="2735">
                  <c:v>40878</c:v>
                </c:pt>
                <c:pt idx="2736">
                  <c:v>40877</c:v>
                </c:pt>
                <c:pt idx="2737">
                  <c:v>40876</c:v>
                </c:pt>
                <c:pt idx="2738">
                  <c:v>40875</c:v>
                </c:pt>
                <c:pt idx="2739">
                  <c:v>40872</c:v>
                </c:pt>
                <c:pt idx="2740">
                  <c:v>40870</c:v>
                </c:pt>
                <c:pt idx="2741">
                  <c:v>40869</c:v>
                </c:pt>
                <c:pt idx="2742">
                  <c:v>40868</c:v>
                </c:pt>
                <c:pt idx="2743">
                  <c:v>40865</c:v>
                </c:pt>
                <c:pt idx="2744">
                  <c:v>40864</c:v>
                </c:pt>
                <c:pt idx="2745">
                  <c:v>40863</c:v>
                </c:pt>
                <c:pt idx="2746">
                  <c:v>40862</c:v>
                </c:pt>
                <c:pt idx="2747">
                  <c:v>40861</c:v>
                </c:pt>
                <c:pt idx="2748">
                  <c:v>40858</c:v>
                </c:pt>
                <c:pt idx="2749">
                  <c:v>40857</c:v>
                </c:pt>
                <c:pt idx="2750">
                  <c:v>40856</c:v>
                </c:pt>
                <c:pt idx="2751">
                  <c:v>40855</c:v>
                </c:pt>
                <c:pt idx="2752">
                  <c:v>40854</c:v>
                </c:pt>
                <c:pt idx="2753">
                  <c:v>40851</c:v>
                </c:pt>
                <c:pt idx="2754">
                  <c:v>40850</c:v>
                </c:pt>
                <c:pt idx="2755">
                  <c:v>40849</c:v>
                </c:pt>
                <c:pt idx="2756">
                  <c:v>40848</c:v>
                </c:pt>
                <c:pt idx="2757">
                  <c:v>40847</c:v>
                </c:pt>
                <c:pt idx="2758">
                  <c:v>40844</c:v>
                </c:pt>
                <c:pt idx="2759">
                  <c:v>40843</c:v>
                </c:pt>
                <c:pt idx="2760">
                  <c:v>40842</c:v>
                </c:pt>
                <c:pt idx="2761">
                  <c:v>40841</c:v>
                </c:pt>
                <c:pt idx="2762">
                  <c:v>40840</c:v>
                </c:pt>
                <c:pt idx="2763">
                  <c:v>40837</c:v>
                </c:pt>
                <c:pt idx="2764">
                  <c:v>40836</c:v>
                </c:pt>
                <c:pt idx="2765">
                  <c:v>40835</c:v>
                </c:pt>
                <c:pt idx="2766">
                  <c:v>40834</c:v>
                </c:pt>
                <c:pt idx="2767">
                  <c:v>40833</c:v>
                </c:pt>
                <c:pt idx="2768">
                  <c:v>40830</c:v>
                </c:pt>
                <c:pt idx="2769">
                  <c:v>40829</c:v>
                </c:pt>
                <c:pt idx="2770">
                  <c:v>40828</c:v>
                </c:pt>
                <c:pt idx="2771">
                  <c:v>40827</c:v>
                </c:pt>
                <c:pt idx="2772">
                  <c:v>40826</c:v>
                </c:pt>
                <c:pt idx="2773">
                  <c:v>40823</c:v>
                </c:pt>
                <c:pt idx="2774">
                  <c:v>40822</c:v>
                </c:pt>
                <c:pt idx="2775">
                  <c:v>40821</c:v>
                </c:pt>
                <c:pt idx="2776">
                  <c:v>40820</c:v>
                </c:pt>
                <c:pt idx="2777">
                  <c:v>40819</c:v>
                </c:pt>
                <c:pt idx="2778">
                  <c:v>40816</c:v>
                </c:pt>
                <c:pt idx="2779">
                  <c:v>40815</c:v>
                </c:pt>
                <c:pt idx="2780">
                  <c:v>40814</c:v>
                </c:pt>
                <c:pt idx="2781">
                  <c:v>40813</c:v>
                </c:pt>
                <c:pt idx="2782">
                  <c:v>40812</c:v>
                </c:pt>
                <c:pt idx="2783">
                  <c:v>40809</c:v>
                </c:pt>
                <c:pt idx="2784">
                  <c:v>40808</c:v>
                </c:pt>
                <c:pt idx="2785">
                  <c:v>40807</c:v>
                </c:pt>
                <c:pt idx="2786">
                  <c:v>40806</c:v>
                </c:pt>
                <c:pt idx="2787">
                  <c:v>40805</c:v>
                </c:pt>
                <c:pt idx="2788">
                  <c:v>40802</c:v>
                </c:pt>
                <c:pt idx="2789">
                  <c:v>40801</c:v>
                </c:pt>
                <c:pt idx="2790">
                  <c:v>40800</c:v>
                </c:pt>
                <c:pt idx="2791">
                  <c:v>40799</c:v>
                </c:pt>
                <c:pt idx="2792">
                  <c:v>40798</c:v>
                </c:pt>
                <c:pt idx="2793">
                  <c:v>40795</c:v>
                </c:pt>
                <c:pt idx="2794">
                  <c:v>40794</c:v>
                </c:pt>
                <c:pt idx="2795">
                  <c:v>40793</c:v>
                </c:pt>
                <c:pt idx="2796">
                  <c:v>40792</c:v>
                </c:pt>
                <c:pt idx="2797">
                  <c:v>40788</c:v>
                </c:pt>
                <c:pt idx="2798">
                  <c:v>40787</c:v>
                </c:pt>
                <c:pt idx="2799">
                  <c:v>40786</c:v>
                </c:pt>
                <c:pt idx="2800">
                  <c:v>40785</c:v>
                </c:pt>
                <c:pt idx="2801">
                  <c:v>40784</c:v>
                </c:pt>
                <c:pt idx="2802">
                  <c:v>40781</c:v>
                </c:pt>
                <c:pt idx="2803">
                  <c:v>40780</c:v>
                </c:pt>
                <c:pt idx="2804">
                  <c:v>40779</c:v>
                </c:pt>
                <c:pt idx="2805">
                  <c:v>40778</c:v>
                </c:pt>
                <c:pt idx="2806">
                  <c:v>40777</c:v>
                </c:pt>
                <c:pt idx="2807">
                  <c:v>40774</c:v>
                </c:pt>
                <c:pt idx="2808">
                  <c:v>40773</c:v>
                </c:pt>
                <c:pt idx="2809">
                  <c:v>40772</c:v>
                </c:pt>
                <c:pt idx="2810">
                  <c:v>40771</c:v>
                </c:pt>
                <c:pt idx="2811">
                  <c:v>40770</c:v>
                </c:pt>
                <c:pt idx="2812">
                  <c:v>40767</c:v>
                </c:pt>
                <c:pt idx="2813">
                  <c:v>40766</c:v>
                </c:pt>
                <c:pt idx="2814">
                  <c:v>40765</c:v>
                </c:pt>
                <c:pt idx="2815">
                  <c:v>40764</c:v>
                </c:pt>
                <c:pt idx="2816">
                  <c:v>40763</c:v>
                </c:pt>
                <c:pt idx="2817">
                  <c:v>40760</c:v>
                </c:pt>
                <c:pt idx="2818">
                  <c:v>40759</c:v>
                </c:pt>
                <c:pt idx="2819">
                  <c:v>40758</c:v>
                </c:pt>
                <c:pt idx="2820">
                  <c:v>40757</c:v>
                </c:pt>
                <c:pt idx="2821">
                  <c:v>40756</c:v>
                </c:pt>
                <c:pt idx="2822">
                  <c:v>40753</c:v>
                </c:pt>
                <c:pt idx="2823">
                  <c:v>40752</c:v>
                </c:pt>
                <c:pt idx="2824">
                  <c:v>40751</c:v>
                </c:pt>
                <c:pt idx="2825">
                  <c:v>40750</c:v>
                </c:pt>
                <c:pt idx="2826">
                  <c:v>40749</c:v>
                </c:pt>
                <c:pt idx="2827">
                  <c:v>40746</c:v>
                </c:pt>
                <c:pt idx="2828">
                  <c:v>40745</c:v>
                </c:pt>
                <c:pt idx="2829">
                  <c:v>40744</c:v>
                </c:pt>
                <c:pt idx="2830">
                  <c:v>40743</c:v>
                </c:pt>
                <c:pt idx="2831">
                  <c:v>40742</c:v>
                </c:pt>
                <c:pt idx="2832">
                  <c:v>40739</c:v>
                </c:pt>
                <c:pt idx="2833">
                  <c:v>40738</c:v>
                </c:pt>
                <c:pt idx="2834">
                  <c:v>40737</c:v>
                </c:pt>
                <c:pt idx="2835">
                  <c:v>40736</c:v>
                </c:pt>
                <c:pt idx="2836">
                  <c:v>40735</c:v>
                </c:pt>
                <c:pt idx="2837">
                  <c:v>40732</c:v>
                </c:pt>
                <c:pt idx="2838">
                  <c:v>40731</c:v>
                </c:pt>
                <c:pt idx="2839">
                  <c:v>40730</c:v>
                </c:pt>
                <c:pt idx="2840">
                  <c:v>40729</c:v>
                </c:pt>
                <c:pt idx="2841">
                  <c:v>40725</c:v>
                </c:pt>
                <c:pt idx="2842">
                  <c:v>40724</c:v>
                </c:pt>
                <c:pt idx="2843">
                  <c:v>40723</c:v>
                </c:pt>
                <c:pt idx="2844">
                  <c:v>40722</c:v>
                </c:pt>
                <c:pt idx="2845">
                  <c:v>40721</c:v>
                </c:pt>
                <c:pt idx="2846">
                  <c:v>40718</c:v>
                </c:pt>
                <c:pt idx="2847">
                  <c:v>40717</c:v>
                </c:pt>
                <c:pt idx="2848">
                  <c:v>40716</c:v>
                </c:pt>
                <c:pt idx="2849">
                  <c:v>40715</c:v>
                </c:pt>
                <c:pt idx="2850">
                  <c:v>40714</c:v>
                </c:pt>
                <c:pt idx="2851">
                  <c:v>40711</c:v>
                </c:pt>
                <c:pt idx="2852">
                  <c:v>40710</c:v>
                </c:pt>
                <c:pt idx="2853">
                  <c:v>40709</c:v>
                </c:pt>
                <c:pt idx="2854">
                  <c:v>40708</c:v>
                </c:pt>
                <c:pt idx="2855">
                  <c:v>40707</c:v>
                </c:pt>
                <c:pt idx="2856">
                  <c:v>40704</c:v>
                </c:pt>
                <c:pt idx="2857">
                  <c:v>40703</c:v>
                </c:pt>
                <c:pt idx="2858">
                  <c:v>40702</c:v>
                </c:pt>
                <c:pt idx="2859">
                  <c:v>40701</c:v>
                </c:pt>
                <c:pt idx="2860">
                  <c:v>40700</c:v>
                </c:pt>
                <c:pt idx="2861">
                  <c:v>40697</c:v>
                </c:pt>
                <c:pt idx="2862">
                  <c:v>40696</c:v>
                </c:pt>
                <c:pt idx="2863">
                  <c:v>40695</c:v>
                </c:pt>
                <c:pt idx="2864">
                  <c:v>40694</c:v>
                </c:pt>
                <c:pt idx="2865">
                  <c:v>40690</c:v>
                </c:pt>
                <c:pt idx="2866">
                  <c:v>40689</c:v>
                </c:pt>
                <c:pt idx="2867">
                  <c:v>40688</c:v>
                </c:pt>
                <c:pt idx="2868">
                  <c:v>40687</c:v>
                </c:pt>
                <c:pt idx="2869">
                  <c:v>40686</c:v>
                </c:pt>
                <c:pt idx="2870">
                  <c:v>40683</c:v>
                </c:pt>
                <c:pt idx="2871">
                  <c:v>40682</c:v>
                </c:pt>
                <c:pt idx="2872">
                  <c:v>40681</c:v>
                </c:pt>
                <c:pt idx="2873">
                  <c:v>40680</c:v>
                </c:pt>
                <c:pt idx="2874">
                  <c:v>40679</c:v>
                </c:pt>
                <c:pt idx="2875">
                  <c:v>40676</c:v>
                </c:pt>
                <c:pt idx="2876">
                  <c:v>40675</c:v>
                </c:pt>
                <c:pt idx="2877">
                  <c:v>40674</c:v>
                </c:pt>
                <c:pt idx="2878">
                  <c:v>40673</c:v>
                </c:pt>
                <c:pt idx="2879">
                  <c:v>40672</c:v>
                </c:pt>
                <c:pt idx="2880">
                  <c:v>40669</c:v>
                </c:pt>
                <c:pt idx="2881">
                  <c:v>40668</c:v>
                </c:pt>
                <c:pt idx="2882">
                  <c:v>40667</c:v>
                </c:pt>
                <c:pt idx="2883">
                  <c:v>40666</c:v>
                </c:pt>
                <c:pt idx="2884">
                  <c:v>40665</c:v>
                </c:pt>
                <c:pt idx="2885">
                  <c:v>40662</c:v>
                </c:pt>
                <c:pt idx="2886">
                  <c:v>40661</c:v>
                </c:pt>
                <c:pt idx="2887">
                  <c:v>40660</c:v>
                </c:pt>
                <c:pt idx="2888">
                  <c:v>40659</c:v>
                </c:pt>
                <c:pt idx="2889">
                  <c:v>40658</c:v>
                </c:pt>
                <c:pt idx="2890">
                  <c:v>40654</c:v>
                </c:pt>
                <c:pt idx="2891">
                  <c:v>40653</c:v>
                </c:pt>
                <c:pt idx="2892">
                  <c:v>40652</c:v>
                </c:pt>
                <c:pt idx="2893">
                  <c:v>40651</c:v>
                </c:pt>
                <c:pt idx="2894">
                  <c:v>40648</c:v>
                </c:pt>
                <c:pt idx="2895">
                  <c:v>40647</c:v>
                </c:pt>
                <c:pt idx="2896">
                  <c:v>40646</c:v>
                </c:pt>
                <c:pt idx="2897">
                  <c:v>40645</c:v>
                </c:pt>
                <c:pt idx="2898">
                  <c:v>40644</c:v>
                </c:pt>
                <c:pt idx="2899">
                  <c:v>40641</c:v>
                </c:pt>
                <c:pt idx="2900">
                  <c:v>40640</c:v>
                </c:pt>
                <c:pt idx="2901">
                  <c:v>40639</c:v>
                </c:pt>
                <c:pt idx="2902">
                  <c:v>40638</c:v>
                </c:pt>
                <c:pt idx="2903">
                  <c:v>40637</c:v>
                </c:pt>
                <c:pt idx="2904">
                  <c:v>40634</c:v>
                </c:pt>
                <c:pt idx="2905">
                  <c:v>40633</c:v>
                </c:pt>
                <c:pt idx="2906">
                  <c:v>40632</c:v>
                </c:pt>
                <c:pt idx="2907">
                  <c:v>40631</c:v>
                </c:pt>
                <c:pt idx="2908">
                  <c:v>40630</c:v>
                </c:pt>
                <c:pt idx="2909">
                  <c:v>40627</c:v>
                </c:pt>
                <c:pt idx="2910">
                  <c:v>40626</c:v>
                </c:pt>
                <c:pt idx="2911">
                  <c:v>40625</c:v>
                </c:pt>
                <c:pt idx="2912">
                  <c:v>40624</c:v>
                </c:pt>
                <c:pt idx="2913">
                  <c:v>40623</c:v>
                </c:pt>
                <c:pt idx="2914">
                  <c:v>40620</c:v>
                </c:pt>
                <c:pt idx="2915">
                  <c:v>40619</c:v>
                </c:pt>
                <c:pt idx="2916">
                  <c:v>40618</c:v>
                </c:pt>
                <c:pt idx="2917">
                  <c:v>40617</c:v>
                </c:pt>
                <c:pt idx="2918">
                  <c:v>40616</c:v>
                </c:pt>
                <c:pt idx="2919">
                  <c:v>40613</c:v>
                </c:pt>
                <c:pt idx="2920">
                  <c:v>40612</c:v>
                </c:pt>
                <c:pt idx="2921">
                  <c:v>40611</c:v>
                </c:pt>
                <c:pt idx="2922">
                  <c:v>40610</c:v>
                </c:pt>
                <c:pt idx="2923">
                  <c:v>40609</c:v>
                </c:pt>
                <c:pt idx="2924">
                  <c:v>40606</c:v>
                </c:pt>
                <c:pt idx="2925">
                  <c:v>40605</c:v>
                </c:pt>
                <c:pt idx="2926">
                  <c:v>40604</c:v>
                </c:pt>
                <c:pt idx="2927">
                  <c:v>40603</c:v>
                </c:pt>
                <c:pt idx="2928">
                  <c:v>40602</c:v>
                </c:pt>
                <c:pt idx="2929">
                  <c:v>40599</c:v>
                </c:pt>
                <c:pt idx="2930">
                  <c:v>40598</c:v>
                </c:pt>
                <c:pt idx="2931">
                  <c:v>40597</c:v>
                </c:pt>
                <c:pt idx="2932">
                  <c:v>40596</c:v>
                </c:pt>
                <c:pt idx="2933">
                  <c:v>40592</c:v>
                </c:pt>
                <c:pt idx="2934">
                  <c:v>40591</c:v>
                </c:pt>
                <c:pt idx="2935">
                  <c:v>40590</c:v>
                </c:pt>
                <c:pt idx="2936">
                  <c:v>40589</c:v>
                </c:pt>
                <c:pt idx="2937">
                  <c:v>40588</c:v>
                </c:pt>
                <c:pt idx="2938">
                  <c:v>40585</c:v>
                </c:pt>
                <c:pt idx="2939">
                  <c:v>40584</c:v>
                </c:pt>
                <c:pt idx="2940">
                  <c:v>40583</c:v>
                </c:pt>
                <c:pt idx="2941">
                  <c:v>40582</c:v>
                </c:pt>
                <c:pt idx="2942">
                  <c:v>40581</c:v>
                </c:pt>
                <c:pt idx="2943">
                  <c:v>40578</c:v>
                </c:pt>
                <c:pt idx="2944">
                  <c:v>40577</c:v>
                </c:pt>
                <c:pt idx="2945">
                  <c:v>40576</c:v>
                </c:pt>
                <c:pt idx="2946">
                  <c:v>40575</c:v>
                </c:pt>
                <c:pt idx="2947">
                  <c:v>40574</c:v>
                </c:pt>
                <c:pt idx="2948">
                  <c:v>40571</c:v>
                </c:pt>
                <c:pt idx="2949">
                  <c:v>40570</c:v>
                </c:pt>
                <c:pt idx="2950">
                  <c:v>40569</c:v>
                </c:pt>
                <c:pt idx="2951">
                  <c:v>40568</c:v>
                </c:pt>
                <c:pt idx="2952">
                  <c:v>40567</c:v>
                </c:pt>
                <c:pt idx="2953">
                  <c:v>40564</c:v>
                </c:pt>
                <c:pt idx="2954">
                  <c:v>40563</c:v>
                </c:pt>
                <c:pt idx="2955">
                  <c:v>40562</c:v>
                </c:pt>
                <c:pt idx="2956">
                  <c:v>40561</c:v>
                </c:pt>
                <c:pt idx="2957">
                  <c:v>40557</c:v>
                </c:pt>
                <c:pt idx="2958">
                  <c:v>40556</c:v>
                </c:pt>
                <c:pt idx="2959">
                  <c:v>40555</c:v>
                </c:pt>
                <c:pt idx="2960">
                  <c:v>40554</c:v>
                </c:pt>
                <c:pt idx="2961">
                  <c:v>40553</c:v>
                </c:pt>
                <c:pt idx="2962">
                  <c:v>40550</c:v>
                </c:pt>
                <c:pt idx="2963">
                  <c:v>40549</c:v>
                </c:pt>
                <c:pt idx="2964">
                  <c:v>40548</c:v>
                </c:pt>
                <c:pt idx="2965">
                  <c:v>40547</c:v>
                </c:pt>
                <c:pt idx="2966">
                  <c:v>40546</c:v>
                </c:pt>
                <c:pt idx="2967">
                  <c:v>40543</c:v>
                </c:pt>
                <c:pt idx="2968">
                  <c:v>40542</c:v>
                </c:pt>
                <c:pt idx="2969">
                  <c:v>40541</c:v>
                </c:pt>
                <c:pt idx="2970">
                  <c:v>40540</c:v>
                </c:pt>
                <c:pt idx="2971">
                  <c:v>40539</c:v>
                </c:pt>
                <c:pt idx="2972">
                  <c:v>40535</c:v>
                </c:pt>
                <c:pt idx="2973">
                  <c:v>40534</c:v>
                </c:pt>
                <c:pt idx="2974">
                  <c:v>40533</c:v>
                </c:pt>
                <c:pt idx="2975">
                  <c:v>40532</c:v>
                </c:pt>
                <c:pt idx="2976">
                  <c:v>40529</c:v>
                </c:pt>
                <c:pt idx="2977">
                  <c:v>40528</c:v>
                </c:pt>
                <c:pt idx="2978">
                  <c:v>40527</c:v>
                </c:pt>
                <c:pt idx="2979">
                  <c:v>40526</c:v>
                </c:pt>
                <c:pt idx="2980">
                  <c:v>40525</c:v>
                </c:pt>
                <c:pt idx="2981">
                  <c:v>40522</c:v>
                </c:pt>
                <c:pt idx="2982">
                  <c:v>40521</c:v>
                </c:pt>
                <c:pt idx="2983">
                  <c:v>40520</c:v>
                </c:pt>
                <c:pt idx="2984">
                  <c:v>40519</c:v>
                </c:pt>
                <c:pt idx="2985">
                  <c:v>40518</c:v>
                </c:pt>
                <c:pt idx="2986">
                  <c:v>40515</c:v>
                </c:pt>
                <c:pt idx="2987">
                  <c:v>40514</c:v>
                </c:pt>
                <c:pt idx="2988">
                  <c:v>40513</c:v>
                </c:pt>
                <c:pt idx="2989">
                  <c:v>40512</c:v>
                </c:pt>
                <c:pt idx="2990">
                  <c:v>40511</c:v>
                </c:pt>
                <c:pt idx="2991">
                  <c:v>40508</c:v>
                </c:pt>
                <c:pt idx="2992">
                  <c:v>40506</c:v>
                </c:pt>
                <c:pt idx="2993">
                  <c:v>40505</c:v>
                </c:pt>
                <c:pt idx="2994">
                  <c:v>40504</c:v>
                </c:pt>
                <c:pt idx="2995">
                  <c:v>40501</c:v>
                </c:pt>
                <c:pt idx="2996">
                  <c:v>40500</c:v>
                </c:pt>
                <c:pt idx="2997">
                  <c:v>40499</c:v>
                </c:pt>
                <c:pt idx="2998">
                  <c:v>40498</c:v>
                </c:pt>
                <c:pt idx="2999">
                  <c:v>40497</c:v>
                </c:pt>
                <c:pt idx="3000">
                  <c:v>40494</c:v>
                </c:pt>
                <c:pt idx="3001">
                  <c:v>40493</c:v>
                </c:pt>
                <c:pt idx="3002">
                  <c:v>40492</c:v>
                </c:pt>
                <c:pt idx="3003">
                  <c:v>40491</c:v>
                </c:pt>
                <c:pt idx="3004">
                  <c:v>40490</c:v>
                </c:pt>
                <c:pt idx="3005">
                  <c:v>40487</c:v>
                </c:pt>
                <c:pt idx="3006">
                  <c:v>40486</c:v>
                </c:pt>
                <c:pt idx="3007">
                  <c:v>40485</c:v>
                </c:pt>
                <c:pt idx="3008">
                  <c:v>40484</c:v>
                </c:pt>
                <c:pt idx="3009">
                  <c:v>40483</c:v>
                </c:pt>
                <c:pt idx="3010">
                  <c:v>40480</c:v>
                </c:pt>
                <c:pt idx="3011">
                  <c:v>40479</c:v>
                </c:pt>
                <c:pt idx="3012">
                  <c:v>40478</c:v>
                </c:pt>
                <c:pt idx="3013">
                  <c:v>40477</c:v>
                </c:pt>
                <c:pt idx="3014">
                  <c:v>40476</c:v>
                </c:pt>
                <c:pt idx="3015">
                  <c:v>40473</c:v>
                </c:pt>
                <c:pt idx="3016">
                  <c:v>40472</c:v>
                </c:pt>
                <c:pt idx="3017">
                  <c:v>40471</c:v>
                </c:pt>
                <c:pt idx="3018">
                  <c:v>40470</c:v>
                </c:pt>
                <c:pt idx="3019">
                  <c:v>40469</c:v>
                </c:pt>
                <c:pt idx="3020">
                  <c:v>40466</c:v>
                </c:pt>
                <c:pt idx="3021">
                  <c:v>40465</c:v>
                </c:pt>
                <c:pt idx="3022">
                  <c:v>40464</c:v>
                </c:pt>
                <c:pt idx="3023">
                  <c:v>40463</c:v>
                </c:pt>
                <c:pt idx="3024">
                  <c:v>40462</c:v>
                </c:pt>
                <c:pt idx="3025">
                  <c:v>40459</c:v>
                </c:pt>
                <c:pt idx="3026">
                  <c:v>40458</c:v>
                </c:pt>
                <c:pt idx="3027">
                  <c:v>40457</c:v>
                </c:pt>
                <c:pt idx="3028">
                  <c:v>40456</c:v>
                </c:pt>
                <c:pt idx="3029">
                  <c:v>40455</c:v>
                </c:pt>
                <c:pt idx="3030">
                  <c:v>40452</c:v>
                </c:pt>
                <c:pt idx="3031">
                  <c:v>40451</c:v>
                </c:pt>
                <c:pt idx="3032">
                  <c:v>40450</c:v>
                </c:pt>
                <c:pt idx="3033">
                  <c:v>40449</c:v>
                </c:pt>
                <c:pt idx="3034">
                  <c:v>40448</c:v>
                </c:pt>
                <c:pt idx="3035">
                  <c:v>40445</c:v>
                </c:pt>
                <c:pt idx="3036">
                  <c:v>40444</c:v>
                </c:pt>
                <c:pt idx="3037">
                  <c:v>40443</c:v>
                </c:pt>
                <c:pt idx="3038">
                  <c:v>40442</c:v>
                </c:pt>
                <c:pt idx="3039">
                  <c:v>40441</c:v>
                </c:pt>
                <c:pt idx="3040">
                  <c:v>40438</c:v>
                </c:pt>
                <c:pt idx="3041">
                  <c:v>40437</c:v>
                </c:pt>
                <c:pt idx="3042">
                  <c:v>40436</c:v>
                </c:pt>
                <c:pt idx="3043">
                  <c:v>40435</c:v>
                </c:pt>
                <c:pt idx="3044">
                  <c:v>40434</c:v>
                </c:pt>
                <c:pt idx="3045">
                  <c:v>40431</c:v>
                </c:pt>
                <c:pt idx="3046">
                  <c:v>40430</c:v>
                </c:pt>
                <c:pt idx="3047">
                  <c:v>40429</c:v>
                </c:pt>
                <c:pt idx="3048">
                  <c:v>40428</c:v>
                </c:pt>
                <c:pt idx="3049">
                  <c:v>40424</c:v>
                </c:pt>
                <c:pt idx="3050">
                  <c:v>40423</c:v>
                </c:pt>
                <c:pt idx="3051">
                  <c:v>40422</c:v>
                </c:pt>
                <c:pt idx="3052">
                  <c:v>40421</c:v>
                </c:pt>
                <c:pt idx="3053">
                  <c:v>40420</c:v>
                </c:pt>
                <c:pt idx="3054">
                  <c:v>40417</c:v>
                </c:pt>
                <c:pt idx="3055">
                  <c:v>40416</c:v>
                </c:pt>
                <c:pt idx="3056">
                  <c:v>40415</c:v>
                </c:pt>
                <c:pt idx="3057">
                  <c:v>40414</c:v>
                </c:pt>
                <c:pt idx="3058">
                  <c:v>40413</c:v>
                </c:pt>
                <c:pt idx="3059">
                  <c:v>40410</c:v>
                </c:pt>
                <c:pt idx="3060">
                  <c:v>40409</c:v>
                </c:pt>
                <c:pt idx="3061">
                  <c:v>40408</c:v>
                </c:pt>
                <c:pt idx="3062">
                  <c:v>40407</c:v>
                </c:pt>
                <c:pt idx="3063">
                  <c:v>40406</c:v>
                </c:pt>
                <c:pt idx="3064">
                  <c:v>40403</c:v>
                </c:pt>
                <c:pt idx="3065">
                  <c:v>40402</c:v>
                </c:pt>
                <c:pt idx="3066">
                  <c:v>40401</c:v>
                </c:pt>
                <c:pt idx="3067">
                  <c:v>40400</c:v>
                </c:pt>
                <c:pt idx="3068">
                  <c:v>40399</c:v>
                </c:pt>
                <c:pt idx="3069">
                  <c:v>40396</c:v>
                </c:pt>
                <c:pt idx="3070">
                  <c:v>40395</c:v>
                </c:pt>
                <c:pt idx="3071">
                  <c:v>40394</c:v>
                </c:pt>
                <c:pt idx="3072">
                  <c:v>40393</c:v>
                </c:pt>
                <c:pt idx="3073">
                  <c:v>40392</c:v>
                </c:pt>
                <c:pt idx="3074">
                  <c:v>40389</c:v>
                </c:pt>
                <c:pt idx="3075">
                  <c:v>40388</c:v>
                </c:pt>
                <c:pt idx="3076">
                  <c:v>40387</c:v>
                </c:pt>
                <c:pt idx="3077">
                  <c:v>40386</c:v>
                </c:pt>
                <c:pt idx="3078">
                  <c:v>40385</c:v>
                </c:pt>
                <c:pt idx="3079">
                  <c:v>40382</c:v>
                </c:pt>
                <c:pt idx="3080">
                  <c:v>40381</c:v>
                </c:pt>
                <c:pt idx="3081">
                  <c:v>40380</c:v>
                </c:pt>
                <c:pt idx="3082">
                  <c:v>40379</c:v>
                </c:pt>
                <c:pt idx="3083">
                  <c:v>40378</c:v>
                </c:pt>
                <c:pt idx="3084">
                  <c:v>40375</c:v>
                </c:pt>
                <c:pt idx="3085">
                  <c:v>40374</c:v>
                </c:pt>
                <c:pt idx="3086">
                  <c:v>40373</c:v>
                </c:pt>
                <c:pt idx="3087">
                  <c:v>40372</c:v>
                </c:pt>
                <c:pt idx="3088">
                  <c:v>40371</c:v>
                </c:pt>
                <c:pt idx="3089">
                  <c:v>40368</c:v>
                </c:pt>
                <c:pt idx="3090">
                  <c:v>40367</c:v>
                </c:pt>
                <c:pt idx="3091">
                  <c:v>40366</c:v>
                </c:pt>
                <c:pt idx="3092">
                  <c:v>40365</c:v>
                </c:pt>
                <c:pt idx="3093">
                  <c:v>40361</c:v>
                </c:pt>
                <c:pt idx="3094">
                  <c:v>40360</c:v>
                </c:pt>
                <c:pt idx="3095">
                  <c:v>40359</c:v>
                </c:pt>
                <c:pt idx="3096">
                  <c:v>40358</c:v>
                </c:pt>
                <c:pt idx="3097">
                  <c:v>40357</c:v>
                </c:pt>
                <c:pt idx="3098">
                  <c:v>40354</c:v>
                </c:pt>
                <c:pt idx="3099">
                  <c:v>40353</c:v>
                </c:pt>
                <c:pt idx="3100">
                  <c:v>40352</c:v>
                </c:pt>
                <c:pt idx="3101">
                  <c:v>40351</c:v>
                </c:pt>
                <c:pt idx="3102">
                  <c:v>40350</c:v>
                </c:pt>
                <c:pt idx="3103">
                  <c:v>40347</c:v>
                </c:pt>
                <c:pt idx="3104">
                  <c:v>40346</c:v>
                </c:pt>
                <c:pt idx="3105">
                  <c:v>40345</c:v>
                </c:pt>
                <c:pt idx="3106">
                  <c:v>40344</c:v>
                </c:pt>
                <c:pt idx="3107">
                  <c:v>40343</c:v>
                </c:pt>
                <c:pt idx="3108">
                  <c:v>40340</c:v>
                </c:pt>
                <c:pt idx="3109">
                  <c:v>40339</c:v>
                </c:pt>
                <c:pt idx="3110">
                  <c:v>40338</c:v>
                </c:pt>
                <c:pt idx="3111">
                  <c:v>40337</c:v>
                </c:pt>
                <c:pt idx="3112">
                  <c:v>40336</c:v>
                </c:pt>
                <c:pt idx="3113">
                  <c:v>40333</c:v>
                </c:pt>
                <c:pt idx="3114">
                  <c:v>40332</c:v>
                </c:pt>
                <c:pt idx="3115">
                  <c:v>40331</c:v>
                </c:pt>
                <c:pt idx="3116">
                  <c:v>40330</c:v>
                </c:pt>
                <c:pt idx="3117">
                  <c:v>40326</c:v>
                </c:pt>
                <c:pt idx="3118">
                  <c:v>40325</c:v>
                </c:pt>
                <c:pt idx="3119">
                  <c:v>40324</c:v>
                </c:pt>
                <c:pt idx="3120">
                  <c:v>40323</c:v>
                </c:pt>
                <c:pt idx="3121">
                  <c:v>40322</c:v>
                </c:pt>
                <c:pt idx="3122">
                  <c:v>40319</c:v>
                </c:pt>
                <c:pt idx="3123">
                  <c:v>40318</c:v>
                </c:pt>
                <c:pt idx="3124">
                  <c:v>40317</c:v>
                </c:pt>
                <c:pt idx="3125">
                  <c:v>40316</c:v>
                </c:pt>
                <c:pt idx="3126">
                  <c:v>40315</c:v>
                </c:pt>
                <c:pt idx="3127">
                  <c:v>40312</c:v>
                </c:pt>
                <c:pt idx="3128">
                  <c:v>40311</c:v>
                </c:pt>
                <c:pt idx="3129">
                  <c:v>40310</c:v>
                </c:pt>
                <c:pt idx="3130">
                  <c:v>40309</c:v>
                </c:pt>
                <c:pt idx="3131">
                  <c:v>40308</c:v>
                </c:pt>
                <c:pt idx="3132">
                  <c:v>40305</c:v>
                </c:pt>
                <c:pt idx="3133">
                  <c:v>40304</c:v>
                </c:pt>
                <c:pt idx="3134">
                  <c:v>40303</c:v>
                </c:pt>
                <c:pt idx="3135">
                  <c:v>40302</c:v>
                </c:pt>
                <c:pt idx="3136">
                  <c:v>40301</c:v>
                </c:pt>
                <c:pt idx="3137">
                  <c:v>40298</c:v>
                </c:pt>
                <c:pt idx="3138">
                  <c:v>40297</c:v>
                </c:pt>
                <c:pt idx="3139">
                  <c:v>40296</c:v>
                </c:pt>
                <c:pt idx="3140">
                  <c:v>40295</c:v>
                </c:pt>
                <c:pt idx="3141">
                  <c:v>40294</c:v>
                </c:pt>
                <c:pt idx="3142">
                  <c:v>40291</c:v>
                </c:pt>
                <c:pt idx="3143">
                  <c:v>40290</c:v>
                </c:pt>
                <c:pt idx="3144">
                  <c:v>40289</c:v>
                </c:pt>
                <c:pt idx="3145">
                  <c:v>40288</c:v>
                </c:pt>
                <c:pt idx="3146">
                  <c:v>40287</c:v>
                </c:pt>
                <c:pt idx="3147">
                  <c:v>40284</c:v>
                </c:pt>
                <c:pt idx="3148">
                  <c:v>40283</c:v>
                </c:pt>
                <c:pt idx="3149">
                  <c:v>40282</c:v>
                </c:pt>
                <c:pt idx="3150">
                  <c:v>40281</c:v>
                </c:pt>
                <c:pt idx="3151">
                  <c:v>40280</c:v>
                </c:pt>
                <c:pt idx="3152">
                  <c:v>40277</c:v>
                </c:pt>
                <c:pt idx="3153">
                  <c:v>40276</c:v>
                </c:pt>
                <c:pt idx="3154">
                  <c:v>40275</c:v>
                </c:pt>
                <c:pt idx="3155">
                  <c:v>40274</c:v>
                </c:pt>
                <c:pt idx="3156">
                  <c:v>40273</c:v>
                </c:pt>
                <c:pt idx="3157">
                  <c:v>40269</c:v>
                </c:pt>
                <c:pt idx="3158">
                  <c:v>40268</c:v>
                </c:pt>
                <c:pt idx="3159">
                  <c:v>40267</c:v>
                </c:pt>
                <c:pt idx="3160">
                  <c:v>40266</c:v>
                </c:pt>
                <c:pt idx="3161">
                  <c:v>40263</c:v>
                </c:pt>
                <c:pt idx="3162">
                  <c:v>40262</c:v>
                </c:pt>
                <c:pt idx="3163">
                  <c:v>40261</c:v>
                </c:pt>
                <c:pt idx="3164">
                  <c:v>40260</c:v>
                </c:pt>
                <c:pt idx="3165">
                  <c:v>40259</c:v>
                </c:pt>
                <c:pt idx="3166">
                  <c:v>40256</c:v>
                </c:pt>
                <c:pt idx="3167">
                  <c:v>40255</c:v>
                </c:pt>
                <c:pt idx="3168">
                  <c:v>40254</c:v>
                </c:pt>
                <c:pt idx="3169">
                  <c:v>40253</c:v>
                </c:pt>
                <c:pt idx="3170">
                  <c:v>40252</c:v>
                </c:pt>
                <c:pt idx="3171">
                  <c:v>40249</c:v>
                </c:pt>
                <c:pt idx="3172">
                  <c:v>40248</c:v>
                </c:pt>
                <c:pt idx="3173">
                  <c:v>40247</c:v>
                </c:pt>
                <c:pt idx="3174">
                  <c:v>40246</c:v>
                </c:pt>
                <c:pt idx="3175">
                  <c:v>40245</c:v>
                </c:pt>
                <c:pt idx="3176">
                  <c:v>40242</c:v>
                </c:pt>
                <c:pt idx="3177">
                  <c:v>40241</c:v>
                </c:pt>
                <c:pt idx="3178">
                  <c:v>40240</c:v>
                </c:pt>
                <c:pt idx="3179">
                  <c:v>40239</c:v>
                </c:pt>
                <c:pt idx="3180">
                  <c:v>40238</c:v>
                </c:pt>
                <c:pt idx="3181">
                  <c:v>40235</c:v>
                </c:pt>
                <c:pt idx="3182">
                  <c:v>40234</c:v>
                </c:pt>
                <c:pt idx="3183">
                  <c:v>40233</c:v>
                </c:pt>
                <c:pt idx="3184">
                  <c:v>40232</c:v>
                </c:pt>
                <c:pt idx="3185">
                  <c:v>40231</c:v>
                </c:pt>
                <c:pt idx="3186">
                  <c:v>40228</c:v>
                </c:pt>
                <c:pt idx="3187">
                  <c:v>40227</c:v>
                </c:pt>
                <c:pt idx="3188">
                  <c:v>40226</c:v>
                </c:pt>
                <c:pt idx="3189">
                  <c:v>40225</c:v>
                </c:pt>
                <c:pt idx="3190">
                  <c:v>40221</c:v>
                </c:pt>
                <c:pt idx="3191">
                  <c:v>40220</c:v>
                </c:pt>
                <c:pt idx="3192">
                  <c:v>40219</c:v>
                </c:pt>
                <c:pt idx="3193">
                  <c:v>40218</c:v>
                </c:pt>
                <c:pt idx="3194">
                  <c:v>40217</c:v>
                </c:pt>
                <c:pt idx="3195">
                  <c:v>40214</c:v>
                </c:pt>
                <c:pt idx="3196">
                  <c:v>40213</c:v>
                </c:pt>
                <c:pt idx="3197">
                  <c:v>40212</c:v>
                </c:pt>
                <c:pt idx="3198">
                  <c:v>40211</c:v>
                </c:pt>
                <c:pt idx="3199">
                  <c:v>40210</c:v>
                </c:pt>
                <c:pt idx="3200">
                  <c:v>40207</c:v>
                </c:pt>
                <c:pt idx="3201">
                  <c:v>40206</c:v>
                </c:pt>
                <c:pt idx="3202">
                  <c:v>40205</c:v>
                </c:pt>
                <c:pt idx="3203">
                  <c:v>40204</c:v>
                </c:pt>
                <c:pt idx="3204">
                  <c:v>40203</c:v>
                </c:pt>
                <c:pt idx="3205">
                  <c:v>40200</c:v>
                </c:pt>
                <c:pt idx="3206">
                  <c:v>40199</c:v>
                </c:pt>
                <c:pt idx="3207">
                  <c:v>40198</c:v>
                </c:pt>
                <c:pt idx="3208">
                  <c:v>40197</c:v>
                </c:pt>
                <c:pt idx="3209">
                  <c:v>40193</c:v>
                </c:pt>
                <c:pt idx="3210">
                  <c:v>40192</c:v>
                </c:pt>
                <c:pt idx="3211">
                  <c:v>40191</c:v>
                </c:pt>
                <c:pt idx="3212">
                  <c:v>40190</c:v>
                </c:pt>
                <c:pt idx="3213">
                  <c:v>40189</c:v>
                </c:pt>
                <c:pt idx="3214">
                  <c:v>40186</c:v>
                </c:pt>
                <c:pt idx="3215">
                  <c:v>40185</c:v>
                </c:pt>
                <c:pt idx="3216">
                  <c:v>40184</c:v>
                </c:pt>
                <c:pt idx="3217">
                  <c:v>40183</c:v>
                </c:pt>
                <c:pt idx="3218">
                  <c:v>40182</c:v>
                </c:pt>
                <c:pt idx="3219">
                  <c:v>40178</c:v>
                </c:pt>
                <c:pt idx="3220">
                  <c:v>40177</c:v>
                </c:pt>
                <c:pt idx="3221">
                  <c:v>40176</c:v>
                </c:pt>
                <c:pt idx="3222">
                  <c:v>40175</c:v>
                </c:pt>
                <c:pt idx="3223">
                  <c:v>40171</c:v>
                </c:pt>
                <c:pt idx="3224">
                  <c:v>40170</c:v>
                </c:pt>
                <c:pt idx="3225">
                  <c:v>40169</c:v>
                </c:pt>
                <c:pt idx="3226">
                  <c:v>40168</c:v>
                </c:pt>
                <c:pt idx="3227">
                  <c:v>40165</c:v>
                </c:pt>
                <c:pt idx="3228">
                  <c:v>40164</c:v>
                </c:pt>
                <c:pt idx="3229">
                  <c:v>40163</c:v>
                </c:pt>
                <c:pt idx="3230">
                  <c:v>40162</c:v>
                </c:pt>
                <c:pt idx="3231">
                  <c:v>40161</c:v>
                </c:pt>
                <c:pt idx="3232">
                  <c:v>40158</c:v>
                </c:pt>
                <c:pt idx="3233">
                  <c:v>40157</c:v>
                </c:pt>
                <c:pt idx="3234">
                  <c:v>40156</c:v>
                </c:pt>
                <c:pt idx="3235">
                  <c:v>40155</c:v>
                </c:pt>
                <c:pt idx="3236">
                  <c:v>40154</c:v>
                </c:pt>
                <c:pt idx="3237">
                  <c:v>40151</c:v>
                </c:pt>
                <c:pt idx="3238">
                  <c:v>40150</c:v>
                </c:pt>
                <c:pt idx="3239">
                  <c:v>40149</c:v>
                </c:pt>
                <c:pt idx="3240">
                  <c:v>40148</c:v>
                </c:pt>
                <c:pt idx="3241">
                  <c:v>40147</c:v>
                </c:pt>
                <c:pt idx="3242">
                  <c:v>40144</c:v>
                </c:pt>
                <c:pt idx="3243">
                  <c:v>40142</c:v>
                </c:pt>
                <c:pt idx="3244">
                  <c:v>40141</c:v>
                </c:pt>
                <c:pt idx="3245">
                  <c:v>40140</c:v>
                </c:pt>
                <c:pt idx="3246">
                  <c:v>40137</c:v>
                </c:pt>
                <c:pt idx="3247">
                  <c:v>40136</c:v>
                </c:pt>
                <c:pt idx="3248">
                  <c:v>40135</c:v>
                </c:pt>
                <c:pt idx="3249">
                  <c:v>40134</c:v>
                </c:pt>
                <c:pt idx="3250">
                  <c:v>40133</c:v>
                </c:pt>
                <c:pt idx="3251">
                  <c:v>40130</c:v>
                </c:pt>
                <c:pt idx="3252">
                  <c:v>40129</c:v>
                </c:pt>
                <c:pt idx="3253">
                  <c:v>40128</c:v>
                </c:pt>
                <c:pt idx="3254">
                  <c:v>40127</c:v>
                </c:pt>
                <c:pt idx="3255">
                  <c:v>40126</c:v>
                </c:pt>
                <c:pt idx="3256">
                  <c:v>40123</c:v>
                </c:pt>
                <c:pt idx="3257">
                  <c:v>40122</c:v>
                </c:pt>
                <c:pt idx="3258">
                  <c:v>40121</c:v>
                </c:pt>
                <c:pt idx="3259">
                  <c:v>40120</c:v>
                </c:pt>
                <c:pt idx="3260">
                  <c:v>40119</c:v>
                </c:pt>
                <c:pt idx="3261">
                  <c:v>40116</c:v>
                </c:pt>
                <c:pt idx="3262">
                  <c:v>40115</c:v>
                </c:pt>
                <c:pt idx="3263">
                  <c:v>40114</c:v>
                </c:pt>
                <c:pt idx="3264">
                  <c:v>40113</c:v>
                </c:pt>
                <c:pt idx="3265">
                  <c:v>40112</c:v>
                </c:pt>
                <c:pt idx="3266">
                  <c:v>40109</c:v>
                </c:pt>
                <c:pt idx="3267">
                  <c:v>40108</c:v>
                </c:pt>
                <c:pt idx="3268">
                  <c:v>40107</c:v>
                </c:pt>
                <c:pt idx="3269">
                  <c:v>40106</c:v>
                </c:pt>
                <c:pt idx="3270">
                  <c:v>40105</c:v>
                </c:pt>
                <c:pt idx="3271">
                  <c:v>40102</c:v>
                </c:pt>
                <c:pt idx="3272">
                  <c:v>40101</c:v>
                </c:pt>
                <c:pt idx="3273">
                  <c:v>40100</c:v>
                </c:pt>
                <c:pt idx="3274">
                  <c:v>40099</c:v>
                </c:pt>
                <c:pt idx="3275">
                  <c:v>40098</c:v>
                </c:pt>
                <c:pt idx="3276">
                  <c:v>40095</c:v>
                </c:pt>
                <c:pt idx="3277">
                  <c:v>40094</c:v>
                </c:pt>
                <c:pt idx="3278">
                  <c:v>40093</c:v>
                </c:pt>
                <c:pt idx="3279">
                  <c:v>40092</c:v>
                </c:pt>
                <c:pt idx="3280">
                  <c:v>40091</c:v>
                </c:pt>
                <c:pt idx="3281">
                  <c:v>40088</c:v>
                </c:pt>
                <c:pt idx="3282">
                  <c:v>40087</c:v>
                </c:pt>
                <c:pt idx="3283">
                  <c:v>40086</c:v>
                </c:pt>
                <c:pt idx="3284">
                  <c:v>40085</c:v>
                </c:pt>
                <c:pt idx="3285">
                  <c:v>40084</c:v>
                </c:pt>
                <c:pt idx="3286">
                  <c:v>40081</c:v>
                </c:pt>
                <c:pt idx="3287">
                  <c:v>40080</c:v>
                </c:pt>
                <c:pt idx="3288">
                  <c:v>40079</c:v>
                </c:pt>
                <c:pt idx="3289">
                  <c:v>40078</c:v>
                </c:pt>
                <c:pt idx="3290">
                  <c:v>40077</c:v>
                </c:pt>
                <c:pt idx="3291">
                  <c:v>40074</c:v>
                </c:pt>
                <c:pt idx="3292">
                  <c:v>40073</c:v>
                </c:pt>
                <c:pt idx="3293">
                  <c:v>40072</c:v>
                </c:pt>
                <c:pt idx="3294">
                  <c:v>40071</c:v>
                </c:pt>
                <c:pt idx="3295">
                  <c:v>40070</c:v>
                </c:pt>
                <c:pt idx="3296">
                  <c:v>40067</c:v>
                </c:pt>
                <c:pt idx="3297">
                  <c:v>40066</c:v>
                </c:pt>
                <c:pt idx="3298">
                  <c:v>40065</c:v>
                </c:pt>
                <c:pt idx="3299">
                  <c:v>40064</c:v>
                </c:pt>
                <c:pt idx="3300">
                  <c:v>40060</c:v>
                </c:pt>
                <c:pt idx="3301">
                  <c:v>40059</c:v>
                </c:pt>
                <c:pt idx="3302">
                  <c:v>40058</c:v>
                </c:pt>
                <c:pt idx="3303">
                  <c:v>40057</c:v>
                </c:pt>
                <c:pt idx="3304">
                  <c:v>40056</c:v>
                </c:pt>
                <c:pt idx="3305">
                  <c:v>40053</c:v>
                </c:pt>
                <c:pt idx="3306">
                  <c:v>40052</c:v>
                </c:pt>
                <c:pt idx="3307">
                  <c:v>40051</c:v>
                </c:pt>
                <c:pt idx="3308">
                  <c:v>40050</c:v>
                </c:pt>
                <c:pt idx="3309">
                  <c:v>40049</c:v>
                </c:pt>
                <c:pt idx="3310">
                  <c:v>40046</c:v>
                </c:pt>
                <c:pt idx="3311">
                  <c:v>40045</c:v>
                </c:pt>
                <c:pt idx="3312">
                  <c:v>40044</c:v>
                </c:pt>
                <c:pt idx="3313">
                  <c:v>40043</c:v>
                </c:pt>
                <c:pt idx="3314">
                  <c:v>40042</c:v>
                </c:pt>
                <c:pt idx="3315">
                  <c:v>40039</c:v>
                </c:pt>
                <c:pt idx="3316">
                  <c:v>40038</c:v>
                </c:pt>
                <c:pt idx="3317">
                  <c:v>40037</c:v>
                </c:pt>
                <c:pt idx="3318">
                  <c:v>40036</c:v>
                </c:pt>
                <c:pt idx="3319">
                  <c:v>40035</c:v>
                </c:pt>
                <c:pt idx="3320">
                  <c:v>40032</c:v>
                </c:pt>
                <c:pt idx="3321">
                  <c:v>40031</c:v>
                </c:pt>
                <c:pt idx="3322">
                  <c:v>40030</c:v>
                </c:pt>
                <c:pt idx="3323">
                  <c:v>40029</c:v>
                </c:pt>
                <c:pt idx="3324">
                  <c:v>40028</c:v>
                </c:pt>
                <c:pt idx="3325">
                  <c:v>40025</c:v>
                </c:pt>
                <c:pt idx="3326">
                  <c:v>40024</c:v>
                </c:pt>
                <c:pt idx="3327">
                  <c:v>40023</c:v>
                </c:pt>
                <c:pt idx="3328">
                  <c:v>40022</c:v>
                </c:pt>
                <c:pt idx="3329">
                  <c:v>40021</c:v>
                </c:pt>
                <c:pt idx="3330">
                  <c:v>40018</c:v>
                </c:pt>
                <c:pt idx="3331">
                  <c:v>40017</c:v>
                </c:pt>
                <c:pt idx="3332">
                  <c:v>40016</c:v>
                </c:pt>
                <c:pt idx="3333">
                  <c:v>40015</c:v>
                </c:pt>
                <c:pt idx="3334">
                  <c:v>40014</c:v>
                </c:pt>
                <c:pt idx="3335">
                  <c:v>40011</c:v>
                </c:pt>
                <c:pt idx="3336">
                  <c:v>40010</c:v>
                </c:pt>
                <c:pt idx="3337">
                  <c:v>40009</c:v>
                </c:pt>
                <c:pt idx="3338">
                  <c:v>40008</c:v>
                </c:pt>
                <c:pt idx="3339">
                  <c:v>40007</c:v>
                </c:pt>
                <c:pt idx="3340">
                  <c:v>40004</c:v>
                </c:pt>
                <c:pt idx="3341">
                  <c:v>40003</c:v>
                </c:pt>
                <c:pt idx="3342">
                  <c:v>40002</c:v>
                </c:pt>
                <c:pt idx="3343">
                  <c:v>40001</c:v>
                </c:pt>
                <c:pt idx="3344">
                  <c:v>40000</c:v>
                </c:pt>
                <c:pt idx="3345">
                  <c:v>39996</c:v>
                </c:pt>
                <c:pt idx="3346">
                  <c:v>39995</c:v>
                </c:pt>
                <c:pt idx="3347">
                  <c:v>39994</c:v>
                </c:pt>
                <c:pt idx="3348">
                  <c:v>39993</c:v>
                </c:pt>
                <c:pt idx="3349">
                  <c:v>39990</c:v>
                </c:pt>
                <c:pt idx="3350">
                  <c:v>39989</c:v>
                </c:pt>
                <c:pt idx="3351">
                  <c:v>39988</c:v>
                </c:pt>
                <c:pt idx="3352">
                  <c:v>39987</c:v>
                </c:pt>
                <c:pt idx="3353">
                  <c:v>39986</c:v>
                </c:pt>
                <c:pt idx="3354">
                  <c:v>39983</c:v>
                </c:pt>
                <c:pt idx="3355">
                  <c:v>39982</c:v>
                </c:pt>
                <c:pt idx="3356">
                  <c:v>39981</c:v>
                </c:pt>
                <c:pt idx="3357">
                  <c:v>39980</c:v>
                </c:pt>
                <c:pt idx="3358">
                  <c:v>39979</c:v>
                </c:pt>
                <c:pt idx="3359">
                  <c:v>39976</c:v>
                </c:pt>
                <c:pt idx="3360">
                  <c:v>39975</c:v>
                </c:pt>
                <c:pt idx="3361">
                  <c:v>39974</c:v>
                </c:pt>
                <c:pt idx="3362">
                  <c:v>39973</c:v>
                </c:pt>
                <c:pt idx="3363">
                  <c:v>39972</c:v>
                </c:pt>
                <c:pt idx="3364">
                  <c:v>39969</c:v>
                </c:pt>
                <c:pt idx="3365">
                  <c:v>39968</c:v>
                </c:pt>
                <c:pt idx="3366">
                  <c:v>39967</c:v>
                </c:pt>
                <c:pt idx="3367">
                  <c:v>39966</c:v>
                </c:pt>
                <c:pt idx="3368">
                  <c:v>39965</c:v>
                </c:pt>
                <c:pt idx="3369">
                  <c:v>39962</c:v>
                </c:pt>
                <c:pt idx="3370">
                  <c:v>39961</c:v>
                </c:pt>
                <c:pt idx="3371">
                  <c:v>39960</c:v>
                </c:pt>
                <c:pt idx="3372">
                  <c:v>39959</c:v>
                </c:pt>
                <c:pt idx="3373">
                  <c:v>39955</c:v>
                </c:pt>
                <c:pt idx="3374">
                  <c:v>39954</c:v>
                </c:pt>
                <c:pt idx="3375">
                  <c:v>39953</c:v>
                </c:pt>
                <c:pt idx="3376">
                  <c:v>39952</c:v>
                </c:pt>
                <c:pt idx="3377">
                  <c:v>39951</c:v>
                </c:pt>
                <c:pt idx="3378">
                  <c:v>39948</c:v>
                </c:pt>
                <c:pt idx="3379">
                  <c:v>39947</c:v>
                </c:pt>
                <c:pt idx="3380">
                  <c:v>39946</c:v>
                </c:pt>
                <c:pt idx="3381">
                  <c:v>39945</c:v>
                </c:pt>
                <c:pt idx="3382">
                  <c:v>39944</c:v>
                </c:pt>
                <c:pt idx="3383">
                  <c:v>39941</c:v>
                </c:pt>
                <c:pt idx="3384">
                  <c:v>39940</c:v>
                </c:pt>
                <c:pt idx="3385">
                  <c:v>39939</c:v>
                </c:pt>
                <c:pt idx="3386">
                  <c:v>39938</c:v>
                </c:pt>
                <c:pt idx="3387">
                  <c:v>39937</c:v>
                </c:pt>
                <c:pt idx="3388">
                  <c:v>39934</c:v>
                </c:pt>
                <c:pt idx="3389">
                  <c:v>39933</c:v>
                </c:pt>
                <c:pt idx="3390">
                  <c:v>39932</c:v>
                </c:pt>
                <c:pt idx="3391">
                  <c:v>39931</c:v>
                </c:pt>
                <c:pt idx="3392">
                  <c:v>39930</c:v>
                </c:pt>
                <c:pt idx="3393">
                  <c:v>39927</c:v>
                </c:pt>
                <c:pt idx="3394">
                  <c:v>39926</c:v>
                </c:pt>
                <c:pt idx="3395">
                  <c:v>39925</c:v>
                </c:pt>
                <c:pt idx="3396">
                  <c:v>39924</c:v>
                </c:pt>
                <c:pt idx="3397">
                  <c:v>39923</c:v>
                </c:pt>
                <c:pt idx="3398">
                  <c:v>39920</c:v>
                </c:pt>
                <c:pt idx="3399">
                  <c:v>39919</c:v>
                </c:pt>
                <c:pt idx="3400">
                  <c:v>39918</c:v>
                </c:pt>
                <c:pt idx="3401">
                  <c:v>39917</c:v>
                </c:pt>
                <c:pt idx="3402">
                  <c:v>39916</c:v>
                </c:pt>
                <c:pt idx="3403">
                  <c:v>39912</c:v>
                </c:pt>
                <c:pt idx="3404">
                  <c:v>39911</c:v>
                </c:pt>
                <c:pt idx="3405">
                  <c:v>39910</c:v>
                </c:pt>
                <c:pt idx="3406">
                  <c:v>39909</c:v>
                </c:pt>
                <c:pt idx="3407">
                  <c:v>39906</c:v>
                </c:pt>
                <c:pt idx="3408">
                  <c:v>39905</c:v>
                </c:pt>
                <c:pt idx="3409">
                  <c:v>39904</c:v>
                </c:pt>
                <c:pt idx="3410">
                  <c:v>39903</c:v>
                </c:pt>
                <c:pt idx="3411">
                  <c:v>39902</c:v>
                </c:pt>
                <c:pt idx="3412">
                  <c:v>39899</c:v>
                </c:pt>
                <c:pt idx="3413">
                  <c:v>39898</c:v>
                </c:pt>
                <c:pt idx="3414">
                  <c:v>39897</c:v>
                </c:pt>
                <c:pt idx="3415">
                  <c:v>39896</c:v>
                </c:pt>
                <c:pt idx="3416">
                  <c:v>39895</c:v>
                </c:pt>
                <c:pt idx="3417">
                  <c:v>39892</c:v>
                </c:pt>
                <c:pt idx="3418">
                  <c:v>39891</c:v>
                </c:pt>
                <c:pt idx="3419">
                  <c:v>39890</c:v>
                </c:pt>
                <c:pt idx="3420">
                  <c:v>39889</c:v>
                </c:pt>
                <c:pt idx="3421">
                  <c:v>39888</c:v>
                </c:pt>
                <c:pt idx="3422">
                  <c:v>39885</c:v>
                </c:pt>
                <c:pt idx="3423">
                  <c:v>39884</c:v>
                </c:pt>
                <c:pt idx="3424">
                  <c:v>39883</c:v>
                </c:pt>
                <c:pt idx="3425">
                  <c:v>39882</c:v>
                </c:pt>
                <c:pt idx="3426">
                  <c:v>39881</c:v>
                </c:pt>
                <c:pt idx="3427">
                  <c:v>39878</c:v>
                </c:pt>
                <c:pt idx="3428">
                  <c:v>39877</c:v>
                </c:pt>
                <c:pt idx="3429">
                  <c:v>39876</c:v>
                </c:pt>
                <c:pt idx="3430">
                  <c:v>39875</c:v>
                </c:pt>
                <c:pt idx="3431">
                  <c:v>39874</c:v>
                </c:pt>
                <c:pt idx="3432">
                  <c:v>39871</c:v>
                </c:pt>
                <c:pt idx="3433">
                  <c:v>39870</c:v>
                </c:pt>
                <c:pt idx="3434">
                  <c:v>39869</c:v>
                </c:pt>
                <c:pt idx="3435">
                  <c:v>39868</c:v>
                </c:pt>
                <c:pt idx="3436">
                  <c:v>39867</c:v>
                </c:pt>
                <c:pt idx="3437">
                  <c:v>39864</c:v>
                </c:pt>
                <c:pt idx="3438">
                  <c:v>39863</c:v>
                </c:pt>
                <c:pt idx="3439">
                  <c:v>39862</c:v>
                </c:pt>
                <c:pt idx="3440">
                  <c:v>39861</c:v>
                </c:pt>
                <c:pt idx="3441">
                  <c:v>39857</c:v>
                </c:pt>
                <c:pt idx="3442">
                  <c:v>39856</c:v>
                </c:pt>
                <c:pt idx="3443">
                  <c:v>39855</c:v>
                </c:pt>
                <c:pt idx="3444">
                  <c:v>39854</c:v>
                </c:pt>
                <c:pt idx="3445">
                  <c:v>39853</c:v>
                </c:pt>
                <c:pt idx="3446">
                  <c:v>39850</c:v>
                </c:pt>
                <c:pt idx="3447">
                  <c:v>39849</c:v>
                </c:pt>
                <c:pt idx="3448">
                  <c:v>39848</c:v>
                </c:pt>
                <c:pt idx="3449">
                  <c:v>39847</c:v>
                </c:pt>
                <c:pt idx="3450">
                  <c:v>39846</c:v>
                </c:pt>
                <c:pt idx="3451">
                  <c:v>39843</c:v>
                </c:pt>
                <c:pt idx="3452">
                  <c:v>39842</c:v>
                </c:pt>
                <c:pt idx="3453">
                  <c:v>39841</c:v>
                </c:pt>
                <c:pt idx="3454">
                  <c:v>39840</c:v>
                </c:pt>
                <c:pt idx="3455">
                  <c:v>39839</c:v>
                </c:pt>
                <c:pt idx="3456">
                  <c:v>39836</c:v>
                </c:pt>
                <c:pt idx="3457">
                  <c:v>39835</c:v>
                </c:pt>
                <c:pt idx="3458">
                  <c:v>39834</c:v>
                </c:pt>
                <c:pt idx="3459">
                  <c:v>39833</c:v>
                </c:pt>
                <c:pt idx="3460">
                  <c:v>39829</c:v>
                </c:pt>
                <c:pt idx="3461">
                  <c:v>39828</c:v>
                </c:pt>
                <c:pt idx="3462">
                  <c:v>39827</c:v>
                </c:pt>
                <c:pt idx="3463">
                  <c:v>39826</c:v>
                </c:pt>
                <c:pt idx="3464">
                  <c:v>39825</c:v>
                </c:pt>
                <c:pt idx="3465">
                  <c:v>39822</c:v>
                </c:pt>
                <c:pt idx="3466">
                  <c:v>39821</c:v>
                </c:pt>
                <c:pt idx="3467">
                  <c:v>39820</c:v>
                </c:pt>
                <c:pt idx="3468">
                  <c:v>39819</c:v>
                </c:pt>
                <c:pt idx="3469">
                  <c:v>39818</c:v>
                </c:pt>
                <c:pt idx="3470">
                  <c:v>39815</c:v>
                </c:pt>
                <c:pt idx="3471">
                  <c:v>39813</c:v>
                </c:pt>
                <c:pt idx="3472">
                  <c:v>39812</c:v>
                </c:pt>
                <c:pt idx="3473">
                  <c:v>39811</c:v>
                </c:pt>
                <c:pt idx="3474">
                  <c:v>39808</c:v>
                </c:pt>
                <c:pt idx="3475">
                  <c:v>39806</c:v>
                </c:pt>
                <c:pt idx="3476">
                  <c:v>39805</c:v>
                </c:pt>
                <c:pt idx="3477">
                  <c:v>39804</c:v>
                </c:pt>
                <c:pt idx="3478">
                  <c:v>39801</c:v>
                </c:pt>
                <c:pt idx="3479">
                  <c:v>39800</c:v>
                </c:pt>
                <c:pt idx="3480">
                  <c:v>39799</c:v>
                </c:pt>
                <c:pt idx="3481">
                  <c:v>39798</c:v>
                </c:pt>
                <c:pt idx="3482">
                  <c:v>39797</c:v>
                </c:pt>
                <c:pt idx="3483">
                  <c:v>39794</c:v>
                </c:pt>
                <c:pt idx="3484">
                  <c:v>39793</c:v>
                </c:pt>
                <c:pt idx="3485">
                  <c:v>39792</c:v>
                </c:pt>
                <c:pt idx="3486">
                  <c:v>39791</c:v>
                </c:pt>
                <c:pt idx="3487">
                  <c:v>39790</c:v>
                </c:pt>
                <c:pt idx="3488">
                  <c:v>39787</c:v>
                </c:pt>
                <c:pt idx="3489">
                  <c:v>39786</c:v>
                </c:pt>
                <c:pt idx="3490">
                  <c:v>39785</c:v>
                </c:pt>
                <c:pt idx="3491">
                  <c:v>39784</c:v>
                </c:pt>
                <c:pt idx="3492">
                  <c:v>39783</c:v>
                </c:pt>
                <c:pt idx="3493">
                  <c:v>39780</c:v>
                </c:pt>
                <c:pt idx="3494">
                  <c:v>39778</c:v>
                </c:pt>
                <c:pt idx="3495">
                  <c:v>39777</c:v>
                </c:pt>
                <c:pt idx="3496">
                  <c:v>39776</c:v>
                </c:pt>
                <c:pt idx="3497">
                  <c:v>39773</c:v>
                </c:pt>
                <c:pt idx="3498">
                  <c:v>39772</c:v>
                </c:pt>
                <c:pt idx="3499">
                  <c:v>39771</c:v>
                </c:pt>
                <c:pt idx="3500">
                  <c:v>39770</c:v>
                </c:pt>
                <c:pt idx="3501">
                  <c:v>39769</c:v>
                </c:pt>
                <c:pt idx="3502">
                  <c:v>39766</c:v>
                </c:pt>
                <c:pt idx="3503">
                  <c:v>39765</c:v>
                </c:pt>
                <c:pt idx="3504">
                  <c:v>39764</c:v>
                </c:pt>
                <c:pt idx="3505">
                  <c:v>39763</c:v>
                </c:pt>
                <c:pt idx="3506">
                  <c:v>39762</c:v>
                </c:pt>
                <c:pt idx="3507">
                  <c:v>39759</c:v>
                </c:pt>
                <c:pt idx="3508">
                  <c:v>39758</c:v>
                </c:pt>
                <c:pt idx="3509">
                  <c:v>39757</c:v>
                </c:pt>
                <c:pt idx="3510">
                  <c:v>39756</c:v>
                </c:pt>
                <c:pt idx="3511">
                  <c:v>39755</c:v>
                </c:pt>
                <c:pt idx="3512">
                  <c:v>39752</c:v>
                </c:pt>
                <c:pt idx="3513">
                  <c:v>39751</c:v>
                </c:pt>
                <c:pt idx="3514">
                  <c:v>39750</c:v>
                </c:pt>
                <c:pt idx="3515">
                  <c:v>39749</c:v>
                </c:pt>
                <c:pt idx="3516">
                  <c:v>39748</c:v>
                </c:pt>
                <c:pt idx="3517">
                  <c:v>39745</c:v>
                </c:pt>
                <c:pt idx="3518">
                  <c:v>39744</c:v>
                </c:pt>
                <c:pt idx="3519">
                  <c:v>39743</c:v>
                </c:pt>
                <c:pt idx="3520">
                  <c:v>39742</c:v>
                </c:pt>
                <c:pt idx="3521">
                  <c:v>39741</c:v>
                </c:pt>
                <c:pt idx="3522">
                  <c:v>39738</c:v>
                </c:pt>
                <c:pt idx="3523">
                  <c:v>39737</c:v>
                </c:pt>
                <c:pt idx="3524">
                  <c:v>39736</c:v>
                </c:pt>
                <c:pt idx="3525">
                  <c:v>39735</c:v>
                </c:pt>
                <c:pt idx="3526">
                  <c:v>39734</c:v>
                </c:pt>
                <c:pt idx="3527">
                  <c:v>39731</c:v>
                </c:pt>
                <c:pt idx="3528">
                  <c:v>39730</c:v>
                </c:pt>
                <c:pt idx="3529">
                  <c:v>39729</c:v>
                </c:pt>
                <c:pt idx="3530">
                  <c:v>39728</c:v>
                </c:pt>
                <c:pt idx="3531">
                  <c:v>39727</c:v>
                </c:pt>
                <c:pt idx="3532">
                  <c:v>39724</c:v>
                </c:pt>
                <c:pt idx="3533">
                  <c:v>39723</c:v>
                </c:pt>
                <c:pt idx="3534">
                  <c:v>39722</c:v>
                </c:pt>
                <c:pt idx="3535">
                  <c:v>39721</c:v>
                </c:pt>
                <c:pt idx="3536">
                  <c:v>39720</c:v>
                </c:pt>
                <c:pt idx="3537">
                  <c:v>39717</c:v>
                </c:pt>
                <c:pt idx="3538">
                  <c:v>39716</c:v>
                </c:pt>
                <c:pt idx="3539">
                  <c:v>39715</c:v>
                </c:pt>
                <c:pt idx="3540">
                  <c:v>39714</c:v>
                </c:pt>
                <c:pt idx="3541">
                  <c:v>39713</c:v>
                </c:pt>
                <c:pt idx="3542">
                  <c:v>39710</c:v>
                </c:pt>
                <c:pt idx="3543">
                  <c:v>39709</c:v>
                </c:pt>
                <c:pt idx="3544">
                  <c:v>39708</c:v>
                </c:pt>
                <c:pt idx="3545">
                  <c:v>39707</c:v>
                </c:pt>
                <c:pt idx="3546">
                  <c:v>39706</c:v>
                </c:pt>
                <c:pt idx="3547">
                  <c:v>39703</c:v>
                </c:pt>
                <c:pt idx="3548">
                  <c:v>39702</c:v>
                </c:pt>
                <c:pt idx="3549">
                  <c:v>39701</c:v>
                </c:pt>
                <c:pt idx="3550">
                  <c:v>39700</c:v>
                </c:pt>
                <c:pt idx="3551">
                  <c:v>39699</c:v>
                </c:pt>
                <c:pt idx="3552">
                  <c:v>39696</c:v>
                </c:pt>
                <c:pt idx="3553">
                  <c:v>39695</c:v>
                </c:pt>
                <c:pt idx="3554">
                  <c:v>39694</c:v>
                </c:pt>
                <c:pt idx="3555">
                  <c:v>39693</c:v>
                </c:pt>
                <c:pt idx="3556">
                  <c:v>39689</c:v>
                </c:pt>
                <c:pt idx="3557">
                  <c:v>39688</c:v>
                </c:pt>
                <c:pt idx="3558">
                  <c:v>39687</c:v>
                </c:pt>
                <c:pt idx="3559">
                  <c:v>39686</c:v>
                </c:pt>
                <c:pt idx="3560">
                  <c:v>39685</c:v>
                </c:pt>
                <c:pt idx="3561">
                  <c:v>39682</c:v>
                </c:pt>
                <c:pt idx="3562">
                  <c:v>39681</c:v>
                </c:pt>
                <c:pt idx="3563">
                  <c:v>39680</c:v>
                </c:pt>
                <c:pt idx="3564">
                  <c:v>39679</c:v>
                </c:pt>
                <c:pt idx="3565">
                  <c:v>39678</c:v>
                </c:pt>
                <c:pt idx="3566">
                  <c:v>39675</c:v>
                </c:pt>
                <c:pt idx="3567">
                  <c:v>39674</c:v>
                </c:pt>
                <c:pt idx="3568">
                  <c:v>39673</c:v>
                </c:pt>
                <c:pt idx="3569">
                  <c:v>39672</c:v>
                </c:pt>
                <c:pt idx="3570">
                  <c:v>39671</c:v>
                </c:pt>
                <c:pt idx="3571">
                  <c:v>39668</c:v>
                </c:pt>
                <c:pt idx="3572">
                  <c:v>39667</c:v>
                </c:pt>
                <c:pt idx="3573">
                  <c:v>39666</c:v>
                </c:pt>
                <c:pt idx="3574">
                  <c:v>39665</c:v>
                </c:pt>
                <c:pt idx="3575">
                  <c:v>39664</c:v>
                </c:pt>
                <c:pt idx="3576">
                  <c:v>39661</c:v>
                </c:pt>
                <c:pt idx="3577">
                  <c:v>39660</c:v>
                </c:pt>
                <c:pt idx="3578">
                  <c:v>39659</c:v>
                </c:pt>
                <c:pt idx="3579">
                  <c:v>39658</c:v>
                </c:pt>
                <c:pt idx="3580">
                  <c:v>39657</c:v>
                </c:pt>
                <c:pt idx="3581">
                  <c:v>39654</c:v>
                </c:pt>
                <c:pt idx="3582">
                  <c:v>39653</c:v>
                </c:pt>
                <c:pt idx="3583">
                  <c:v>39652</c:v>
                </c:pt>
                <c:pt idx="3584">
                  <c:v>39651</c:v>
                </c:pt>
                <c:pt idx="3585">
                  <c:v>39650</c:v>
                </c:pt>
                <c:pt idx="3586">
                  <c:v>39647</c:v>
                </c:pt>
                <c:pt idx="3587">
                  <c:v>39646</c:v>
                </c:pt>
                <c:pt idx="3588">
                  <c:v>39645</c:v>
                </c:pt>
                <c:pt idx="3589">
                  <c:v>39644</c:v>
                </c:pt>
                <c:pt idx="3590">
                  <c:v>39643</c:v>
                </c:pt>
                <c:pt idx="3591">
                  <c:v>39640</c:v>
                </c:pt>
                <c:pt idx="3592">
                  <c:v>39639</c:v>
                </c:pt>
                <c:pt idx="3593">
                  <c:v>39638</c:v>
                </c:pt>
                <c:pt idx="3594">
                  <c:v>39637</c:v>
                </c:pt>
                <c:pt idx="3595">
                  <c:v>39636</c:v>
                </c:pt>
                <c:pt idx="3596">
                  <c:v>39632</c:v>
                </c:pt>
                <c:pt idx="3597">
                  <c:v>39631</c:v>
                </c:pt>
                <c:pt idx="3598">
                  <c:v>39630</c:v>
                </c:pt>
                <c:pt idx="3599">
                  <c:v>39629</c:v>
                </c:pt>
                <c:pt idx="3600">
                  <c:v>39626</c:v>
                </c:pt>
                <c:pt idx="3601">
                  <c:v>39625</c:v>
                </c:pt>
                <c:pt idx="3602">
                  <c:v>39624</c:v>
                </c:pt>
                <c:pt idx="3603">
                  <c:v>39623</c:v>
                </c:pt>
                <c:pt idx="3604">
                  <c:v>39622</c:v>
                </c:pt>
                <c:pt idx="3605">
                  <c:v>39619</c:v>
                </c:pt>
                <c:pt idx="3606">
                  <c:v>39618</c:v>
                </c:pt>
                <c:pt idx="3607">
                  <c:v>39617</c:v>
                </c:pt>
                <c:pt idx="3608">
                  <c:v>39616</c:v>
                </c:pt>
                <c:pt idx="3609">
                  <c:v>39615</c:v>
                </c:pt>
                <c:pt idx="3610">
                  <c:v>39612</c:v>
                </c:pt>
                <c:pt idx="3611">
                  <c:v>39611</c:v>
                </c:pt>
                <c:pt idx="3612">
                  <c:v>39610</c:v>
                </c:pt>
                <c:pt idx="3613">
                  <c:v>39609</c:v>
                </c:pt>
                <c:pt idx="3614">
                  <c:v>39608</c:v>
                </c:pt>
                <c:pt idx="3615">
                  <c:v>39605</c:v>
                </c:pt>
                <c:pt idx="3616">
                  <c:v>39604</c:v>
                </c:pt>
                <c:pt idx="3617">
                  <c:v>39603</c:v>
                </c:pt>
                <c:pt idx="3618">
                  <c:v>39602</c:v>
                </c:pt>
                <c:pt idx="3619">
                  <c:v>39601</c:v>
                </c:pt>
                <c:pt idx="3620">
                  <c:v>39598</c:v>
                </c:pt>
                <c:pt idx="3621">
                  <c:v>39597</c:v>
                </c:pt>
                <c:pt idx="3622">
                  <c:v>39596</c:v>
                </c:pt>
                <c:pt idx="3623">
                  <c:v>39595</c:v>
                </c:pt>
                <c:pt idx="3624">
                  <c:v>39591</c:v>
                </c:pt>
                <c:pt idx="3625">
                  <c:v>39590</c:v>
                </c:pt>
                <c:pt idx="3626">
                  <c:v>39589</c:v>
                </c:pt>
                <c:pt idx="3627">
                  <c:v>39588</c:v>
                </c:pt>
                <c:pt idx="3628">
                  <c:v>39587</c:v>
                </c:pt>
                <c:pt idx="3629">
                  <c:v>39584</c:v>
                </c:pt>
                <c:pt idx="3630">
                  <c:v>39583</c:v>
                </c:pt>
                <c:pt idx="3631">
                  <c:v>39582</c:v>
                </c:pt>
                <c:pt idx="3632">
                  <c:v>39581</c:v>
                </c:pt>
                <c:pt idx="3633">
                  <c:v>39580</c:v>
                </c:pt>
                <c:pt idx="3634">
                  <c:v>39577</c:v>
                </c:pt>
                <c:pt idx="3635">
                  <c:v>39576</c:v>
                </c:pt>
                <c:pt idx="3636">
                  <c:v>39575</c:v>
                </c:pt>
                <c:pt idx="3637">
                  <c:v>39574</c:v>
                </c:pt>
                <c:pt idx="3638">
                  <c:v>39573</c:v>
                </c:pt>
                <c:pt idx="3639">
                  <c:v>39570</c:v>
                </c:pt>
                <c:pt idx="3640">
                  <c:v>39569</c:v>
                </c:pt>
                <c:pt idx="3641">
                  <c:v>39568</c:v>
                </c:pt>
                <c:pt idx="3642">
                  <c:v>39567</c:v>
                </c:pt>
                <c:pt idx="3643">
                  <c:v>39566</c:v>
                </c:pt>
                <c:pt idx="3644">
                  <c:v>39563</c:v>
                </c:pt>
                <c:pt idx="3645">
                  <c:v>39562</c:v>
                </c:pt>
                <c:pt idx="3646">
                  <c:v>39561</c:v>
                </c:pt>
                <c:pt idx="3647">
                  <c:v>39560</c:v>
                </c:pt>
                <c:pt idx="3648">
                  <c:v>39559</c:v>
                </c:pt>
                <c:pt idx="3649">
                  <c:v>39556</c:v>
                </c:pt>
                <c:pt idx="3650">
                  <c:v>39555</c:v>
                </c:pt>
                <c:pt idx="3651">
                  <c:v>39554</c:v>
                </c:pt>
                <c:pt idx="3652">
                  <c:v>39553</c:v>
                </c:pt>
                <c:pt idx="3653">
                  <c:v>39552</c:v>
                </c:pt>
                <c:pt idx="3654">
                  <c:v>39549</c:v>
                </c:pt>
                <c:pt idx="3655">
                  <c:v>39548</c:v>
                </c:pt>
                <c:pt idx="3656">
                  <c:v>39547</c:v>
                </c:pt>
                <c:pt idx="3657">
                  <c:v>39546</c:v>
                </c:pt>
                <c:pt idx="3658">
                  <c:v>39545</c:v>
                </c:pt>
                <c:pt idx="3659">
                  <c:v>39542</c:v>
                </c:pt>
                <c:pt idx="3660">
                  <c:v>39541</c:v>
                </c:pt>
                <c:pt idx="3661">
                  <c:v>39540</c:v>
                </c:pt>
                <c:pt idx="3662">
                  <c:v>39539</c:v>
                </c:pt>
                <c:pt idx="3663">
                  <c:v>39538</c:v>
                </c:pt>
                <c:pt idx="3664">
                  <c:v>39535</c:v>
                </c:pt>
                <c:pt idx="3665">
                  <c:v>39534</c:v>
                </c:pt>
                <c:pt idx="3666">
                  <c:v>39533</c:v>
                </c:pt>
                <c:pt idx="3667">
                  <c:v>39532</c:v>
                </c:pt>
                <c:pt idx="3668">
                  <c:v>39531</c:v>
                </c:pt>
                <c:pt idx="3669">
                  <c:v>39527</c:v>
                </c:pt>
                <c:pt idx="3670">
                  <c:v>39526</c:v>
                </c:pt>
                <c:pt idx="3671">
                  <c:v>39525</c:v>
                </c:pt>
                <c:pt idx="3672">
                  <c:v>39524</c:v>
                </c:pt>
                <c:pt idx="3673">
                  <c:v>39521</c:v>
                </c:pt>
                <c:pt idx="3674">
                  <c:v>39520</c:v>
                </c:pt>
                <c:pt idx="3675">
                  <c:v>39519</c:v>
                </c:pt>
                <c:pt idx="3676">
                  <c:v>39518</c:v>
                </c:pt>
                <c:pt idx="3677">
                  <c:v>39517</c:v>
                </c:pt>
                <c:pt idx="3678">
                  <c:v>39514</c:v>
                </c:pt>
                <c:pt idx="3679">
                  <c:v>39513</c:v>
                </c:pt>
                <c:pt idx="3680">
                  <c:v>39512</c:v>
                </c:pt>
                <c:pt idx="3681">
                  <c:v>39511</c:v>
                </c:pt>
                <c:pt idx="3682">
                  <c:v>39510</c:v>
                </c:pt>
                <c:pt idx="3683">
                  <c:v>39507</c:v>
                </c:pt>
                <c:pt idx="3684">
                  <c:v>39506</c:v>
                </c:pt>
                <c:pt idx="3685">
                  <c:v>39505</c:v>
                </c:pt>
                <c:pt idx="3686">
                  <c:v>39504</c:v>
                </c:pt>
                <c:pt idx="3687">
                  <c:v>39503</c:v>
                </c:pt>
                <c:pt idx="3688">
                  <c:v>39500</c:v>
                </c:pt>
                <c:pt idx="3689">
                  <c:v>39499</c:v>
                </c:pt>
                <c:pt idx="3690">
                  <c:v>39498</c:v>
                </c:pt>
                <c:pt idx="3691">
                  <c:v>39497</c:v>
                </c:pt>
                <c:pt idx="3692">
                  <c:v>39493</c:v>
                </c:pt>
                <c:pt idx="3693">
                  <c:v>39492</c:v>
                </c:pt>
                <c:pt idx="3694">
                  <c:v>39491</c:v>
                </c:pt>
                <c:pt idx="3695">
                  <c:v>39490</c:v>
                </c:pt>
                <c:pt idx="3696">
                  <c:v>39489</c:v>
                </c:pt>
                <c:pt idx="3697">
                  <c:v>39486</c:v>
                </c:pt>
                <c:pt idx="3698">
                  <c:v>39485</c:v>
                </c:pt>
                <c:pt idx="3699">
                  <c:v>39484</c:v>
                </c:pt>
                <c:pt idx="3700">
                  <c:v>39483</c:v>
                </c:pt>
                <c:pt idx="3701">
                  <c:v>39482</c:v>
                </c:pt>
                <c:pt idx="3702">
                  <c:v>39479</c:v>
                </c:pt>
                <c:pt idx="3703">
                  <c:v>39478</c:v>
                </c:pt>
                <c:pt idx="3704">
                  <c:v>39477</c:v>
                </c:pt>
                <c:pt idx="3705">
                  <c:v>39476</c:v>
                </c:pt>
                <c:pt idx="3706">
                  <c:v>39475</c:v>
                </c:pt>
                <c:pt idx="3707">
                  <c:v>39472</c:v>
                </c:pt>
                <c:pt idx="3708">
                  <c:v>39471</c:v>
                </c:pt>
                <c:pt idx="3709">
                  <c:v>39470</c:v>
                </c:pt>
                <c:pt idx="3710">
                  <c:v>39469</c:v>
                </c:pt>
                <c:pt idx="3711">
                  <c:v>39465</c:v>
                </c:pt>
                <c:pt idx="3712">
                  <c:v>39464</c:v>
                </c:pt>
                <c:pt idx="3713">
                  <c:v>39463</c:v>
                </c:pt>
                <c:pt idx="3714">
                  <c:v>39462</c:v>
                </c:pt>
                <c:pt idx="3715">
                  <c:v>39461</c:v>
                </c:pt>
                <c:pt idx="3716">
                  <c:v>39458</c:v>
                </c:pt>
                <c:pt idx="3717">
                  <c:v>39457</c:v>
                </c:pt>
                <c:pt idx="3718">
                  <c:v>39456</c:v>
                </c:pt>
                <c:pt idx="3719">
                  <c:v>39455</c:v>
                </c:pt>
                <c:pt idx="3720">
                  <c:v>39454</c:v>
                </c:pt>
                <c:pt idx="3721">
                  <c:v>39451</c:v>
                </c:pt>
                <c:pt idx="3722">
                  <c:v>39450</c:v>
                </c:pt>
                <c:pt idx="3723">
                  <c:v>39449</c:v>
                </c:pt>
                <c:pt idx="3724">
                  <c:v>39447</c:v>
                </c:pt>
                <c:pt idx="3725">
                  <c:v>39444</c:v>
                </c:pt>
                <c:pt idx="3726">
                  <c:v>39443</c:v>
                </c:pt>
                <c:pt idx="3727">
                  <c:v>39442</c:v>
                </c:pt>
                <c:pt idx="3728">
                  <c:v>39440</c:v>
                </c:pt>
                <c:pt idx="3729">
                  <c:v>39437</c:v>
                </c:pt>
                <c:pt idx="3730">
                  <c:v>39436</c:v>
                </c:pt>
                <c:pt idx="3731">
                  <c:v>39435</c:v>
                </c:pt>
                <c:pt idx="3732">
                  <c:v>39434</c:v>
                </c:pt>
                <c:pt idx="3733">
                  <c:v>39433</c:v>
                </c:pt>
                <c:pt idx="3734">
                  <c:v>39430</c:v>
                </c:pt>
                <c:pt idx="3735">
                  <c:v>39429</c:v>
                </c:pt>
                <c:pt idx="3736">
                  <c:v>39428</c:v>
                </c:pt>
                <c:pt idx="3737">
                  <c:v>39427</c:v>
                </c:pt>
                <c:pt idx="3738">
                  <c:v>39426</c:v>
                </c:pt>
                <c:pt idx="3739">
                  <c:v>39423</c:v>
                </c:pt>
                <c:pt idx="3740">
                  <c:v>39422</c:v>
                </c:pt>
                <c:pt idx="3741">
                  <c:v>39421</c:v>
                </c:pt>
                <c:pt idx="3742">
                  <c:v>39420</c:v>
                </c:pt>
                <c:pt idx="3743">
                  <c:v>39419</c:v>
                </c:pt>
                <c:pt idx="3744">
                  <c:v>39416</c:v>
                </c:pt>
                <c:pt idx="3745">
                  <c:v>39415</c:v>
                </c:pt>
                <c:pt idx="3746">
                  <c:v>39414</c:v>
                </c:pt>
                <c:pt idx="3747">
                  <c:v>39413</c:v>
                </c:pt>
                <c:pt idx="3748">
                  <c:v>39412</c:v>
                </c:pt>
                <c:pt idx="3749">
                  <c:v>39409</c:v>
                </c:pt>
                <c:pt idx="3750">
                  <c:v>39407</c:v>
                </c:pt>
                <c:pt idx="3751">
                  <c:v>39406</c:v>
                </c:pt>
                <c:pt idx="3752">
                  <c:v>39405</c:v>
                </c:pt>
                <c:pt idx="3753">
                  <c:v>39402</c:v>
                </c:pt>
                <c:pt idx="3754">
                  <c:v>39401</c:v>
                </c:pt>
                <c:pt idx="3755">
                  <c:v>39400</c:v>
                </c:pt>
                <c:pt idx="3756">
                  <c:v>39399</c:v>
                </c:pt>
                <c:pt idx="3757">
                  <c:v>39398</c:v>
                </c:pt>
                <c:pt idx="3758">
                  <c:v>39395</c:v>
                </c:pt>
                <c:pt idx="3759">
                  <c:v>39394</c:v>
                </c:pt>
                <c:pt idx="3760">
                  <c:v>39393</c:v>
                </c:pt>
                <c:pt idx="3761">
                  <c:v>39392</c:v>
                </c:pt>
                <c:pt idx="3762">
                  <c:v>39391</c:v>
                </c:pt>
                <c:pt idx="3763">
                  <c:v>39388</c:v>
                </c:pt>
                <c:pt idx="3764">
                  <c:v>39387</c:v>
                </c:pt>
                <c:pt idx="3765">
                  <c:v>39386</c:v>
                </c:pt>
                <c:pt idx="3766">
                  <c:v>39385</c:v>
                </c:pt>
                <c:pt idx="3767">
                  <c:v>39384</c:v>
                </c:pt>
                <c:pt idx="3768">
                  <c:v>39381</c:v>
                </c:pt>
                <c:pt idx="3769">
                  <c:v>39380</c:v>
                </c:pt>
                <c:pt idx="3770">
                  <c:v>39379</c:v>
                </c:pt>
                <c:pt idx="3771">
                  <c:v>39378</c:v>
                </c:pt>
                <c:pt idx="3772">
                  <c:v>39377</c:v>
                </c:pt>
                <c:pt idx="3773">
                  <c:v>39374</c:v>
                </c:pt>
                <c:pt idx="3774">
                  <c:v>39373</c:v>
                </c:pt>
                <c:pt idx="3775">
                  <c:v>39372</c:v>
                </c:pt>
                <c:pt idx="3776">
                  <c:v>39371</c:v>
                </c:pt>
                <c:pt idx="3777">
                  <c:v>39370</c:v>
                </c:pt>
                <c:pt idx="3778">
                  <c:v>39367</c:v>
                </c:pt>
                <c:pt idx="3779">
                  <c:v>39366</c:v>
                </c:pt>
                <c:pt idx="3780">
                  <c:v>39365</c:v>
                </c:pt>
                <c:pt idx="3781">
                  <c:v>39364</c:v>
                </c:pt>
                <c:pt idx="3782">
                  <c:v>39363</c:v>
                </c:pt>
                <c:pt idx="3783">
                  <c:v>39360</c:v>
                </c:pt>
                <c:pt idx="3784">
                  <c:v>39359</c:v>
                </c:pt>
                <c:pt idx="3785">
                  <c:v>39358</c:v>
                </c:pt>
                <c:pt idx="3786">
                  <c:v>39357</c:v>
                </c:pt>
                <c:pt idx="3787">
                  <c:v>39356</c:v>
                </c:pt>
                <c:pt idx="3788">
                  <c:v>39353</c:v>
                </c:pt>
                <c:pt idx="3789">
                  <c:v>39352</c:v>
                </c:pt>
                <c:pt idx="3790">
                  <c:v>39351</c:v>
                </c:pt>
                <c:pt idx="3791">
                  <c:v>39350</c:v>
                </c:pt>
                <c:pt idx="3792">
                  <c:v>39349</c:v>
                </c:pt>
                <c:pt idx="3793">
                  <c:v>39346</c:v>
                </c:pt>
                <c:pt idx="3794">
                  <c:v>39345</c:v>
                </c:pt>
                <c:pt idx="3795">
                  <c:v>39344</c:v>
                </c:pt>
                <c:pt idx="3796">
                  <c:v>39343</c:v>
                </c:pt>
                <c:pt idx="3797">
                  <c:v>39342</c:v>
                </c:pt>
                <c:pt idx="3798">
                  <c:v>39339</c:v>
                </c:pt>
                <c:pt idx="3799">
                  <c:v>39338</c:v>
                </c:pt>
                <c:pt idx="3800">
                  <c:v>39337</c:v>
                </c:pt>
                <c:pt idx="3801">
                  <c:v>39336</c:v>
                </c:pt>
                <c:pt idx="3802">
                  <c:v>39335</c:v>
                </c:pt>
                <c:pt idx="3803">
                  <c:v>39332</c:v>
                </c:pt>
                <c:pt idx="3804">
                  <c:v>39331</c:v>
                </c:pt>
                <c:pt idx="3805">
                  <c:v>39330</c:v>
                </c:pt>
                <c:pt idx="3806">
                  <c:v>39329</c:v>
                </c:pt>
                <c:pt idx="3807">
                  <c:v>39325</c:v>
                </c:pt>
                <c:pt idx="3808">
                  <c:v>39324</c:v>
                </c:pt>
                <c:pt idx="3809">
                  <c:v>39323</c:v>
                </c:pt>
                <c:pt idx="3810">
                  <c:v>39322</c:v>
                </c:pt>
                <c:pt idx="3811">
                  <c:v>39321</c:v>
                </c:pt>
                <c:pt idx="3812">
                  <c:v>39318</c:v>
                </c:pt>
                <c:pt idx="3813">
                  <c:v>39317</c:v>
                </c:pt>
                <c:pt idx="3814">
                  <c:v>39316</c:v>
                </c:pt>
                <c:pt idx="3815">
                  <c:v>39315</c:v>
                </c:pt>
                <c:pt idx="3816">
                  <c:v>39314</c:v>
                </c:pt>
                <c:pt idx="3817">
                  <c:v>39311</c:v>
                </c:pt>
                <c:pt idx="3818">
                  <c:v>39310</c:v>
                </c:pt>
                <c:pt idx="3819">
                  <c:v>39309</c:v>
                </c:pt>
                <c:pt idx="3820">
                  <c:v>39308</c:v>
                </c:pt>
                <c:pt idx="3821">
                  <c:v>39307</c:v>
                </c:pt>
                <c:pt idx="3822">
                  <c:v>39304</c:v>
                </c:pt>
                <c:pt idx="3823">
                  <c:v>39303</c:v>
                </c:pt>
                <c:pt idx="3824">
                  <c:v>39302</c:v>
                </c:pt>
                <c:pt idx="3825">
                  <c:v>39301</c:v>
                </c:pt>
                <c:pt idx="3826">
                  <c:v>39300</c:v>
                </c:pt>
                <c:pt idx="3827">
                  <c:v>39297</c:v>
                </c:pt>
                <c:pt idx="3828">
                  <c:v>39296</c:v>
                </c:pt>
                <c:pt idx="3829">
                  <c:v>39295</c:v>
                </c:pt>
                <c:pt idx="3830">
                  <c:v>39294</c:v>
                </c:pt>
                <c:pt idx="3831">
                  <c:v>39293</c:v>
                </c:pt>
                <c:pt idx="3832">
                  <c:v>39290</c:v>
                </c:pt>
                <c:pt idx="3833">
                  <c:v>39289</c:v>
                </c:pt>
                <c:pt idx="3834">
                  <c:v>39288</c:v>
                </c:pt>
                <c:pt idx="3835">
                  <c:v>39287</c:v>
                </c:pt>
                <c:pt idx="3836">
                  <c:v>39286</c:v>
                </c:pt>
                <c:pt idx="3837">
                  <c:v>39283</c:v>
                </c:pt>
                <c:pt idx="3838">
                  <c:v>39282</c:v>
                </c:pt>
                <c:pt idx="3839">
                  <c:v>39281</c:v>
                </c:pt>
                <c:pt idx="3840">
                  <c:v>39280</c:v>
                </c:pt>
                <c:pt idx="3841">
                  <c:v>39279</c:v>
                </c:pt>
                <c:pt idx="3842">
                  <c:v>39276</c:v>
                </c:pt>
                <c:pt idx="3843">
                  <c:v>39275</c:v>
                </c:pt>
                <c:pt idx="3844">
                  <c:v>39274</c:v>
                </c:pt>
                <c:pt idx="3845">
                  <c:v>39273</c:v>
                </c:pt>
                <c:pt idx="3846">
                  <c:v>39272</c:v>
                </c:pt>
                <c:pt idx="3847">
                  <c:v>39269</c:v>
                </c:pt>
                <c:pt idx="3848">
                  <c:v>39268</c:v>
                </c:pt>
                <c:pt idx="3849">
                  <c:v>39266</c:v>
                </c:pt>
                <c:pt idx="3850">
                  <c:v>39265</c:v>
                </c:pt>
                <c:pt idx="3851">
                  <c:v>39262</c:v>
                </c:pt>
                <c:pt idx="3852">
                  <c:v>39261</c:v>
                </c:pt>
                <c:pt idx="3853">
                  <c:v>39260</c:v>
                </c:pt>
                <c:pt idx="3854">
                  <c:v>39259</c:v>
                </c:pt>
                <c:pt idx="3855">
                  <c:v>39258</c:v>
                </c:pt>
                <c:pt idx="3856">
                  <c:v>39255</c:v>
                </c:pt>
                <c:pt idx="3857">
                  <c:v>39254</c:v>
                </c:pt>
                <c:pt idx="3858">
                  <c:v>39253</c:v>
                </c:pt>
                <c:pt idx="3859">
                  <c:v>39252</c:v>
                </c:pt>
                <c:pt idx="3860">
                  <c:v>39251</c:v>
                </c:pt>
                <c:pt idx="3861">
                  <c:v>39248</c:v>
                </c:pt>
                <c:pt idx="3862">
                  <c:v>39247</c:v>
                </c:pt>
                <c:pt idx="3863">
                  <c:v>39246</c:v>
                </c:pt>
                <c:pt idx="3864">
                  <c:v>39245</c:v>
                </c:pt>
                <c:pt idx="3865">
                  <c:v>39244</c:v>
                </c:pt>
                <c:pt idx="3866">
                  <c:v>39241</c:v>
                </c:pt>
                <c:pt idx="3867">
                  <c:v>39240</c:v>
                </c:pt>
                <c:pt idx="3868">
                  <c:v>39239</c:v>
                </c:pt>
                <c:pt idx="3869">
                  <c:v>39238</c:v>
                </c:pt>
                <c:pt idx="3870">
                  <c:v>39237</c:v>
                </c:pt>
                <c:pt idx="3871">
                  <c:v>39234</c:v>
                </c:pt>
                <c:pt idx="3872">
                  <c:v>39233</c:v>
                </c:pt>
                <c:pt idx="3873">
                  <c:v>39232</c:v>
                </c:pt>
                <c:pt idx="3874">
                  <c:v>39231</c:v>
                </c:pt>
                <c:pt idx="3875">
                  <c:v>39227</c:v>
                </c:pt>
                <c:pt idx="3876">
                  <c:v>39226</c:v>
                </c:pt>
                <c:pt idx="3877">
                  <c:v>39225</c:v>
                </c:pt>
                <c:pt idx="3878">
                  <c:v>39224</c:v>
                </c:pt>
                <c:pt idx="3879">
                  <c:v>39223</c:v>
                </c:pt>
                <c:pt idx="3880">
                  <c:v>39220</c:v>
                </c:pt>
                <c:pt idx="3881">
                  <c:v>39219</c:v>
                </c:pt>
                <c:pt idx="3882">
                  <c:v>39218</c:v>
                </c:pt>
                <c:pt idx="3883">
                  <c:v>39217</c:v>
                </c:pt>
                <c:pt idx="3884">
                  <c:v>39216</c:v>
                </c:pt>
                <c:pt idx="3885">
                  <c:v>39213</c:v>
                </c:pt>
                <c:pt idx="3886">
                  <c:v>39212</c:v>
                </c:pt>
                <c:pt idx="3887">
                  <c:v>39211</c:v>
                </c:pt>
                <c:pt idx="3888">
                  <c:v>39210</c:v>
                </c:pt>
                <c:pt idx="3889">
                  <c:v>39209</c:v>
                </c:pt>
                <c:pt idx="3890">
                  <c:v>39206</c:v>
                </c:pt>
                <c:pt idx="3891">
                  <c:v>39205</c:v>
                </c:pt>
                <c:pt idx="3892">
                  <c:v>39204</c:v>
                </c:pt>
                <c:pt idx="3893">
                  <c:v>39203</c:v>
                </c:pt>
                <c:pt idx="3894">
                  <c:v>39202</c:v>
                </c:pt>
                <c:pt idx="3895">
                  <c:v>39199</c:v>
                </c:pt>
                <c:pt idx="3896">
                  <c:v>39198</c:v>
                </c:pt>
                <c:pt idx="3897">
                  <c:v>39197</c:v>
                </c:pt>
                <c:pt idx="3898">
                  <c:v>39196</c:v>
                </c:pt>
                <c:pt idx="3899">
                  <c:v>39195</c:v>
                </c:pt>
                <c:pt idx="3900">
                  <c:v>39192</c:v>
                </c:pt>
                <c:pt idx="3901">
                  <c:v>39191</c:v>
                </c:pt>
                <c:pt idx="3902">
                  <c:v>39190</c:v>
                </c:pt>
                <c:pt idx="3903">
                  <c:v>39189</c:v>
                </c:pt>
                <c:pt idx="3904">
                  <c:v>39188</c:v>
                </c:pt>
                <c:pt idx="3905">
                  <c:v>39185</c:v>
                </c:pt>
                <c:pt idx="3906">
                  <c:v>39184</c:v>
                </c:pt>
                <c:pt idx="3907">
                  <c:v>39183</c:v>
                </c:pt>
                <c:pt idx="3908">
                  <c:v>39182</c:v>
                </c:pt>
                <c:pt idx="3909">
                  <c:v>39181</c:v>
                </c:pt>
                <c:pt idx="3910">
                  <c:v>39177</c:v>
                </c:pt>
                <c:pt idx="3911">
                  <c:v>39176</c:v>
                </c:pt>
                <c:pt idx="3912">
                  <c:v>39175</c:v>
                </c:pt>
                <c:pt idx="3913">
                  <c:v>39174</c:v>
                </c:pt>
                <c:pt idx="3914">
                  <c:v>39171</c:v>
                </c:pt>
                <c:pt idx="3915">
                  <c:v>39170</c:v>
                </c:pt>
                <c:pt idx="3916">
                  <c:v>39169</c:v>
                </c:pt>
                <c:pt idx="3917">
                  <c:v>39168</c:v>
                </c:pt>
                <c:pt idx="3918">
                  <c:v>39167</c:v>
                </c:pt>
                <c:pt idx="3919">
                  <c:v>39164</c:v>
                </c:pt>
                <c:pt idx="3920">
                  <c:v>39163</c:v>
                </c:pt>
                <c:pt idx="3921">
                  <c:v>39162</c:v>
                </c:pt>
                <c:pt idx="3922">
                  <c:v>39161</c:v>
                </c:pt>
                <c:pt idx="3923">
                  <c:v>39160</c:v>
                </c:pt>
                <c:pt idx="3924">
                  <c:v>39157</c:v>
                </c:pt>
                <c:pt idx="3925">
                  <c:v>39156</c:v>
                </c:pt>
                <c:pt idx="3926">
                  <c:v>39155</c:v>
                </c:pt>
                <c:pt idx="3927">
                  <c:v>39154</c:v>
                </c:pt>
                <c:pt idx="3928">
                  <c:v>39153</c:v>
                </c:pt>
                <c:pt idx="3929">
                  <c:v>39150</c:v>
                </c:pt>
                <c:pt idx="3930">
                  <c:v>39149</c:v>
                </c:pt>
                <c:pt idx="3931">
                  <c:v>39148</c:v>
                </c:pt>
                <c:pt idx="3932">
                  <c:v>39147</c:v>
                </c:pt>
                <c:pt idx="3933">
                  <c:v>39146</c:v>
                </c:pt>
                <c:pt idx="3934">
                  <c:v>39143</c:v>
                </c:pt>
                <c:pt idx="3935">
                  <c:v>39142</c:v>
                </c:pt>
                <c:pt idx="3936">
                  <c:v>39141</c:v>
                </c:pt>
                <c:pt idx="3937">
                  <c:v>39140</c:v>
                </c:pt>
                <c:pt idx="3938">
                  <c:v>39139</c:v>
                </c:pt>
                <c:pt idx="3939">
                  <c:v>39136</c:v>
                </c:pt>
                <c:pt idx="3940">
                  <c:v>39135</c:v>
                </c:pt>
                <c:pt idx="3941">
                  <c:v>39134</c:v>
                </c:pt>
                <c:pt idx="3942">
                  <c:v>39133</c:v>
                </c:pt>
                <c:pt idx="3943">
                  <c:v>39129</c:v>
                </c:pt>
                <c:pt idx="3944">
                  <c:v>39128</c:v>
                </c:pt>
                <c:pt idx="3945">
                  <c:v>39127</c:v>
                </c:pt>
                <c:pt idx="3946">
                  <c:v>39126</c:v>
                </c:pt>
                <c:pt idx="3947">
                  <c:v>39125</c:v>
                </c:pt>
                <c:pt idx="3948">
                  <c:v>39122</c:v>
                </c:pt>
                <c:pt idx="3949">
                  <c:v>39121</c:v>
                </c:pt>
                <c:pt idx="3950">
                  <c:v>39120</c:v>
                </c:pt>
                <c:pt idx="3951">
                  <c:v>39119</c:v>
                </c:pt>
                <c:pt idx="3952">
                  <c:v>39118</c:v>
                </c:pt>
                <c:pt idx="3953">
                  <c:v>39115</c:v>
                </c:pt>
                <c:pt idx="3954">
                  <c:v>39114</c:v>
                </c:pt>
                <c:pt idx="3955">
                  <c:v>39113</c:v>
                </c:pt>
                <c:pt idx="3956">
                  <c:v>39112</c:v>
                </c:pt>
                <c:pt idx="3957">
                  <c:v>39111</c:v>
                </c:pt>
                <c:pt idx="3958">
                  <c:v>39108</c:v>
                </c:pt>
                <c:pt idx="3959">
                  <c:v>39107</c:v>
                </c:pt>
                <c:pt idx="3960">
                  <c:v>39106</c:v>
                </c:pt>
                <c:pt idx="3961">
                  <c:v>39105</c:v>
                </c:pt>
                <c:pt idx="3962">
                  <c:v>39104</c:v>
                </c:pt>
                <c:pt idx="3963">
                  <c:v>39101</c:v>
                </c:pt>
                <c:pt idx="3964">
                  <c:v>39100</c:v>
                </c:pt>
                <c:pt idx="3965">
                  <c:v>39099</c:v>
                </c:pt>
                <c:pt idx="3966">
                  <c:v>39098</c:v>
                </c:pt>
                <c:pt idx="3967">
                  <c:v>39094</c:v>
                </c:pt>
                <c:pt idx="3968">
                  <c:v>39093</c:v>
                </c:pt>
                <c:pt idx="3969">
                  <c:v>39092</c:v>
                </c:pt>
                <c:pt idx="3970">
                  <c:v>39091</c:v>
                </c:pt>
                <c:pt idx="3971">
                  <c:v>39090</c:v>
                </c:pt>
                <c:pt idx="3972">
                  <c:v>39087</c:v>
                </c:pt>
                <c:pt idx="3973">
                  <c:v>39086</c:v>
                </c:pt>
                <c:pt idx="3974">
                  <c:v>39085</c:v>
                </c:pt>
                <c:pt idx="3975">
                  <c:v>39080</c:v>
                </c:pt>
                <c:pt idx="3976">
                  <c:v>39079</c:v>
                </c:pt>
                <c:pt idx="3977">
                  <c:v>39078</c:v>
                </c:pt>
                <c:pt idx="3978">
                  <c:v>39077</c:v>
                </c:pt>
                <c:pt idx="3979">
                  <c:v>39073</c:v>
                </c:pt>
                <c:pt idx="3980">
                  <c:v>39072</c:v>
                </c:pt>
                <c:pt idx="3981">
                  <c:v>39071</c:v>
                </c:pt>
                <c:pt idx="3982">
                  <c:v>39070</c:v>
                </c:pt>
                <c:pt idx="3983">
                  <c:v>39069</c:v>
                </c:pt>
                <c:pt idx="3984">
                  <c:v>39066</c:v>
                </c:pt>
                <c:pt idx="3985">
                  <c:v>39065</c:v>
                </c:pt>
                <c:pt idx="3986">
                  <c:v>39064</c:v>
                </c:pt>
                <c:pt idx="3987">
                  <c:v>39063</c:v>
                </c:pt>
                <c:pt idx="3988">
                  <c:v>39062</c:v>
                </c:pt>
                <c:pt idx="3989">
                  <c:v>39059</c:v>
                </c:pt>
                <c:pt idx="3990">
                  <c:v>39058</c:v>
                </c:pt>
                <c:pt idx="3991">
                  <c:v>39057</c:v>
                </c:pt>
                <c:pt idx="3992">
                  <c:v>39056</c:v>
                </c:pt>
                <c:pt idx="3993">
                  <c:v>39055</c:v>
                </c:pt>
                <c:pt idx="3994">
                  <c:v>39052</c:v>
                </c:pt>
                <c:pt idx="3995">
                  <c:v>39051</c:v>
                </c:pt>
                <c:pt idx="3996">
                  <c:v>39050</c:v>
                </c:pt>
                <c:pt idx="3997">
                  <c:v>39049</c:v>
                </c:pt>
                <c:pt idx="3998">
                  <c:v>39048</c:v>
                </c:pt>
                <c:pt idx="3999">
                  <c:v>39045</c:v>
                </c:pt>
                <c:pt idx="4000">
                  <c:v>39043</c:v>
                </c:pt>
                <c:pt idx="4001">
                  <c:v>39042</c:v>
                </c:pt>
                <c:pt idx="4002">
                  <c:v>39041</c:v>
                </c:pt>
                <c:pt idx="4003">
                  <c:v>39038</c:v>
                </c:pt>
                <c:pt idx="4004">
                  <c:v>39037</c:v>
                </c:pt>
                <c:pt idx="4005">
                  <c:v>39036</c:v>
                </c:pt>
                <c:pt idx="4006">
                  <c:v>39035</c:v>
                </c:pt>
                <c:pt idx="4007">
                  <c:v>39034</c:v>
                </c:pt>
                <c:pt idx="4008">
                  <c:v>39031</c:v>
                </c:pt>
                <c:pt idx="4009">
                  <c:v>39030</c:v>
                </c:pt>
                <c:pt idx="4010">
                  <c:v>39029</c:v>
                </c:pt>
                <c:pt idx="4011">
                  <c:v>39028</c:v>
                </c:pt>
                <c:pt idx="4012">
                  <c:v>39027</c:v>
                </c:pt>
                <c:pt idx="4013">
                  <c:v>39024</c:v>
                </c:pt>
                <c:pt idx="4014">
                  <c:v>39023</c:v>
                </c:pt>
                <c:pt idx="4015">
                  <c:v>39022</c:v>
                </c:pt>
                <c:pt idx="4016">
                  <c:v>39021</c:v>
                </c:pt>
                <c:pt idx="4017">
                  <c:v>39020</c:v>
                </c:pt>
                <c:pt idx="4018">
                  <c:v>39017</c:v>
                </c:pt>
                <c:pt idx="4019">
                  <c:v>39016</c:v>
                </c:pt>
                <c:pt idx="4020">
                  <c:v>39015</c:v>
                </c:pt>
                <c:pt idx="4021">
                  <c:v>39014</c:v>
                </c:pt>
                <c:pt idx="4022">
                  <c:v>39013</c:v>
                </c:pt>
                <c:pt idx="4023">
                  <c:v>39010</c:v>
                </c:pt>
                <c:pt idx="4024">
                  <c:v>39009</c:v>
                </c:pt>
                <c:pt idx="4025">
                  <c:v>39008</c:v>
                </c:pt>
                <c:pt idx="4026">
                  <c:v>39007</c:v>
                </c:pt>
                <c:pt idx="4027">
                  <c:v>39006</c:v>
                </c:pt>
                <c:pt idx="4028">
                  <c:v>39003</c:v>
                </c:pt>
                <c:pt idx="4029">
                  <c:v>39002</c:v>
                </c:pt>
                <c:pt idx="4030">
                  <c:v>39001</c:v>
                </c:pt>
                <c:pt idx="4031">
                  <c:v>39000</c:v>
                </c:pt>
                <c:pt idx="4032">
                  <c:v>38999</c:v>
                </c:pt>
                <c:pt idx="4033">
                  <c:v>38996</c:v>
                </c:pt>
                <c:pt idx="4034">
                  <c:v>38995</c:v>
                </c:pt>
                <c:pt idx="4035">
                  <c:v>38994</c:v>
                </c:pt>
                <c:pt idx="4036">
                  <c:v>38993</c:v>
                </c:pt>
                <c:pt idx="4037">
                  <c:v>38992</c:v>
                </c:pt>
                <c:pt idx="4038">
                  <c:v>38989</c:v>
                </c:pt>
                <c:pt idx="4039">
                  <c:v>38988</c:v>
                </c:pt>
                <c:pt idx="4040">
                  <c:v>38987</c:v>
                </c:pt>
                <c:pt idx="4041">
                  <c:v>38986</c:v>
                </c:pt>
                <c:pt idx="4042">
                  <c:v>38985</c:v>
                </c:pt>
                <c:pt idx="4043">
                  <c:v>38982</c:v>
                </c:pt>
                <c:pt idx="4044">
                  <c:v>38981</c:v>
                </c:pt>
                <c:pt idx="4045">
                  <c:v>38980</c:v>
                </c:pt>
                <c:pt idx="4046">
                  <c:v>38979</c:v>
                </c:pt>
                <c:pt idx="4047">
                  <c:v>38978</c:v>
                </c:pt>
                <c:pt idx="4048">
                  <c:v>38975</c:v>
                </c:pt>
                <c:pt idx="4049">
                  <c:v>38974</c:v>
                </c:pt>
                <c:pt idx="4050">
                  <c:v>38973</c:v>
                </c:pt>
                <c:pt idx="4051">
                  <c:v>38972</c:v>
                </c:pt>
                <c:pt idx="4052">
                  <c:v>38971</c:v>
                </c:pt>
                <c:pt idx="4053">
                  <c:v>38968</c:v>
                </c:pt>
                <c:pt idx="4054">
                  <c:v>38967</c:v>
                </c:pt>
                <c:pt idx="4055">
                  <c:v>38966</c:v>
                </c:pt>
                <c:pt idx="4056">
                  <c:v>38965</c:v>
                </c:pt>
                <c:pt idx="4057">
                  <c:v>38961</c:v>
                </c:pt>
                <c:pt idx="4058">
                  <c:v>38960</c:v>
                </c:pt>
                <c:pt idx="4059">
                  <c:v>38959</c:v>
                </c:pt>
                <c:pt idx="4060">
                  <c:v>38958</c:v>
                </c:pt>
                <c:pt idx="4061">
                  <c:v>38957</c:v>
                </c:pt>
                <c:pt idx="4062">
                  <c:v>38954</c:v>
                </c:pt>
                <c:pt idx="4063">
                  <c:v>38953</c:v>
                </c:pt>
                <c:pt idx="4064">
                  <c:v>38952</c:v>
                </c:pt>
                <c:pt idx="4065">
                  <c:v>38951</c:v>
                </c:pt>
                <c:pt idx="4066">
                  <c:v>38950</c:v>
                </c:pt>
                <c:pt idx="4067">
                  <c:v>38947</c:v>
                </c:pt>
                <c:pt idx="4068">
                  <c:v>38946</c:v>
                </c:pt>
                <c:pt idx="4069">
                  <c:v>38945</c:v>
                </c:pt>
                <c:pt idx="4070">
                  <c:v>38944</c:v>
                </c:pt>
                <c:pt idx="4071">
                  <c:v>38943</c:v>
                </c:pt>
                <c:pt idx="4072">
                  <c:v>38940</c:v>
                </c:pt>
                <c:pt idx="4073">
                  <c:v>38939</c:v>
                </c:pt>
                <c:pt idx="4074">
                  <c:v>38938</c:v>
                </c:pt>
                <c:pt idx="4075">
                  <c:v>38937</c:v>
                </c:pt>
                <c:pt idx="4076">
                  <c:v>38936</c:v>
                </c:pt>
                <c:pt idx="4077">
                  <c:v>38933</c:v>
                </c:pt>
                <c:pt idx="4078">
                  <c:v>38932</c:v>
                </c:pt>
                <c:pt idx="4079">
                  <c:v>38931</c:v>
                </c:pt>
                <c:pt idx="4080">
                  <c:v>38930</c:v>
                </c:pt>
                <c:pt idx="4081">
                  <c:v>38929</c:v>
                </c:pt>
                <c:pt idx="4082">
                  <c:v>38926</c:v>
                </c:pt>
                <c:pt idx="4083">
                  <c:v>38925</c:v>
                </c:pt>
                <c:pt idx="4084">
                  <c:v>38924</c:v>
                </c:pt>
                <c:pt idx="4085">
                  <c:v>38923</c:v>
                </c:pt>
                <c:pt idx="4086">
                  <c:v>38922</c:v>
                </c:pt>
                <c:pt idx="4087">
                  <c:v>38919</c:v>
                </c:pt>
                <c:pt idx="4088">
                  <c:v>38918</c:v>
                </c:pt>
                <c:pt idx="4089">
                  <c:v>38917</c:v>
                </c:pt>
                <c:pt idx="4090">
                  <c:v>38916</c:v>
                </c:pt>
                <c:pt idx="4091">
                  <c:v>38915</c:v>
                </c:pt>
                <c:pt idx="4092">
                  <c:v>38912</c:v>
                </c:pt>
                <c:pt idx="4093">
                  <c:v>38911</c:v>
                </c:pt>
                <c:pt idx="4094">
                  <c:v>38910</c:v>
                </c:pt>
                <c:pt idx="4095">
                  <c:v>38909</c:v>
                </c:pt>
                <c:pt idx="4096">
                  <c:v>38908</c:v>
                </c:pt>
                <c:pt idx="4097">
                  <c:v>38905</c:v>
                </c:pt>
                <c:pt idx="4098">
                  <c:v>38904</c:v>
                </c:pt>
                <c:pt idx="4099">
                  <c:v>38903</c:v>
                </c:pt>
                <c:pt idx="4100">
                  <c:v>38901</c:v>
                </c:pt>
                <c:pt idx="4101">
                  <c:v>38898</c:v>
                </c:pt>
                <c:pt idx="4102">
                  <c:v>38897</c:v>
                </c:pt>
                <c:pt idx="4103">
                  <c:v>38896</c:v>
                </c:pt>
                <c:pt idx="4104">
                  <c:v>38895</c:v>
                </c:pt>
                <c:pt idx="4105">
                  <c:v>38894</c:v>
                </c:pt>
                <c:pt idx="4106">
                  <c:v>38891</c:v>
                </c:pt>
                <c:pt idx="4107">
                  <c:v>38890</c:v>
                </c:pt>
                <c:pt idx="4108">
                  <c:v>38889</c:v>
                </c:pt>
                <c:pt idx="4109">
                  <c:v>38888</c:v>
                </c:pt>
                <c:pt idx="4110">
                  <c:v>38887</c:v>
                </c:pt>
                <c:pt idx="4111">
                  <c:v>38884</c:v>
                </c:pt>
                <c:pt idx="4112">
                  <c:v>38883</c:v>
                </c:pt>
                <c:pt idx="4113">
                  <c:v>38882</c:v>
                </c:pt>
                <c:pt idx="4114">
                  <c:v>38881</c:v>
                </c:pt>
                <c:pt idx="4115">
                  <c:v>38880</c:v>
                </c:pt>
                <c:pt idx="4116">
                  <c:v>38877</c:v>
                </c:pt>
                <c:pt idx="4117">
                  <c:v>38876</c:v>
                </c:pt>
                <c:pt idx="4118">
                  <c:v>38875</c:v>
                </c:pt>
                <c:pt idx="4119">
                  <c:v>38874</c:v>
                </c:pt>
                <c:pt idx="4120">
                  <c:v>38873</c:v>
                </c:pt>
                <c:pt idx="4121">
                  <c:v>38870</c:v>
                </c:pt>
                <c:pt idx="4122">
                  <c:v>38869</c:v>
                </c:pt>
                <c:pt idx="4123">
                  <c:v>38868</c:v>
                </c:pt>
                <c:pt idx="4124">
                  <c:v>38867</c:v>
                </c:pt>
                <c:pt idx="4125">
                  <c:v>38863</c:v>
                </c:pt>
                <c:pt idx="4126">
                  <c:v>38862</c:v>
                </c:pt>
                <c:pt idx="4127">
                  <c:v>38861</c:v>
                </c:pt>
                <c:pt idx="4128">
                  <c:v>38860</c:v>
                </c:pt>
                <c:pt idx="4129">
                  <c:v>38859</c:v>
                </c:pt>
                <c:pt idx="4130">
                  <c:v>38856</c:v>
                </c:pt>
                <c:pt idx="4131">
                  <c:v>38855</c:v>
                </c:pt>
                <c:pt idx="4132">
                  <c:v>38854</c:v>
                </c:pt>
                <c:pt idx="4133">
                  <c:v>38853</c:v>
                </c:pt>
                <c:pt idx="4134">
                  <c:v>38852</c:v>
                </c:pt>
                <c:pt idx="4135">
                  <c:v>38849</c:v>
                </c:pt>
                <c:pt idx="4136">
                  <c:v>38848</c:v>
                </c:pt>
                <c:pt idx="4137">
                  <c:v>38847</c:v>
                </c:pt>
                <c:pt idx="4138">
                  <c:v>38846</c:v>
                </c:pt>
                <c:pt idx="4139">
                  <c:v>38845</c:v>
                </c:pt>
                <c:pt idx="4140">
                  <c:v>38842</c:v>
                </c:pt>
                <c:pt idx="4141">
                  <c:v>38841</c:v>
                </c:pt>
                <c:pt idx="4142">
                  <c:v>38840</c:v>
                </c:pt>
                <c:pt idx="4143">
                  <c:v>38839</c:v>
                </c:pt>
                <c:pt idx="4144">
                  <c:v>38838</c:v>
                </c:pt>
                <c:pt idx="4145">
                  <c:v>38835</c:v>
                </c:pt>
                <c:pt idx="4146">
                  <c:v>38834</c:v>
                </c:pt>
                <c:pt idx="4147">
                  <c:v>38833</c:v>
                </c:pt>
                <c:pt idx="4148">
                  <c:v>38832</c:v>
                </c:pt>
                <c:pt idx="4149">
                  <c:v>38831</c:v>
                </c:pt>
                <c:pt idx="4150">
                  <c:v>38828</c:v>
                </c:pt>
                <c:pt idx="4151">
                  <c:v>38827</c:v>
                </c:pt>
                <c:pt idx="4152">
                  <c:v>38826</c:v>
                </c:pt>
                <c:pt idx="4153">
                  <c:v>38825</c:v>
                </c:pt>
                <c:pt idx="4154">
                  <c:v>38824</c:v>
                </c:pt>
                <c:pt idx="4155">
                  <c:v>38820</c:v>
                </c:pt>
                <c:pt idx="4156">
                  <c:v>38819</c:v>
                </c:pt>
                <c:pt idx="4157">
                  <c:v>38818</c:v>
                </c:pt>
                <c:pt idx="4158">
                  <c:v>38817</c:v>
                </c:pt>
                <c:pt idx="4159">
                  <c:v>38814</c:v>
                </c:pt>
                <c:pt idx="4160">
                  <c:v>38813</c:v>
                </c:pt>
                <c:pt idx="4161">
                  <c:v>38812</c:v>
                </c:pt>
                <c:pt idx="4162">
                  <c:v>38811</c:v>
                </c:pt>
                <c:pt idx="4163">
                  <c:v>38810</c:v>
                </c:pt>
                <c:pt idx="4164">
                  <c:v>38807</c:v>
                </c:pt>
                <c:pt idx="4165">
                  <c:v>38806</c:v>
                </c:pt>
                <c:pt idx="4166">
                  <c:v>38805</c:v>
                </c:pt>
                <c:pt idx="4167">
                  <c:v>38804</c:v>
                </c:pt>
                <c:pt idx="4168">
                  <c:v>38803</c:v>
                </c:pt>
                <c:pt idx="4169">
                  <c:v>38800</c:v>
                </c:pt>
                <c:pt idx="4170">
                  <c:v>38799</c:v>
                </c:pt>
                <c:pt idx="4171">
                  <c:v>38798</c:v>
                </c:pt>
                <c:pt idx="4172">
                  <c:v>38797</c:v>
                </c:pt>
                <c:pt idx="4173">
                  <c:v>38796</c:v>
                </c:pt>
                <c:pt idx="4174">
                  <c:v>38793</c:v>
                </c:pt>
                <c:pt idx="4175">
                  <c:v>38792</c:v>
                </c:pt>
                <c:pt idx="4176">
                  <c:v>38791</c:v>
                </c:pt>
                <c:pt idx="4177">
                  <c:v>38790</c:v>
                </c:pt>
                <c:pt idx="4178">
                  <c:v>38789</c:v>
                </c:pt>
                <c:pt idx="4179">
                  <c:v>38786</c:v>
                </c:pt>
                <c:pt idx="4180">
                  <c:v>38785</c:v>
                </c:pt>
                <c:pt idx="4181">
                  <c:v>38784</c:v>
                </c:pt>
                <c:pt idx="4182">
                  <c:v>38783</c:v>
                </c:pt>
                <c:pt idx="4183">
                  <c:v>38782</c:v>
                </c:pt>
                <c:pt idx="4184">
                  <c:v>38779</c:v>
                </c:pt>
                <c:pt idx="4185">
                  <c:v>38778</c:v>
                </c:pt>
                <c:pt idx="4186">
                  <c:v>38777</c:v>
                </c:pt>
                <c:pt idx="4187">
                  <c:v>38776</c:v>
                </c:pt>
                <c:pt idx="4188">
                  <c:v>38775</c:v>
                </c:pt>
                <c:pt idx="4189">
                  <c:v>38772</c:v>
                </c:pt>
                <c:pt idx="4190">
                  <c:v>38771</c:v>
                </c:pt>
                <c:pt idx="4191">
                  <c:v>38770</c:v>
                </c:pt>
                <c:pt idx="4192">
                  <c:v>38769</c:v>
                </c:pt>
                <c:pt idx="4193">
                  <c:v>38765</c:v>
                </c:pt>
                <c:pt idx="4194">
                  <c:v>38764</c:v>
                </c:pt>
                <c:pt idx="4195">
                  <c:v>38763</c:v>
                </c:pt>
                <c:pt idx="4196">
                  <c:v>38762</c:v>
                </c:pt>
                <c:pt idx="4197">
                  <c:v>38761</c:v>
                </c:pt>
                <c:pt idx="4198">
                  <c:v>38758</c:v>
                </c:pt>
                <c:pt idx="4199">
                  <c:v>38757</c:v>
                </c:pt>
                <c:pt idx="4200">
                  <c:v>38756</c:v>
                </c:pt>
                <c:pt idx="4201">
                  <c:v>38755</c:v>
                </c:pt>
                <c:pt idx="4202">
                  <c:v>38754</c:v>
                </c:pt>
                <c:pt idx="4203">
                  <c:v>38751</c:v>
                </c:pt>
                <c:pt idx="4204">
                  <c:v>38750</c:v>
                </c:pt>
                <c:pt idx="4205">
                  <c:v>38749</c:v>
                </c:pt>
                <c:pt idx="4206">
                  <c:v>38748</c:v>
                </c:pt>
                <c:pt idx="4207">
                  <c:v>38747</c:v>
                </c:pt>
                <c:pt idx="4208">
                  <c:v>38744</c:v>
                </c:pt>
                <c:pt idx="4209">
                  <c:v>38743</c:v>
                </c:pt>
                <c:pt idx="4210">
                  <c:v>38742</c:v>
                </c:pt>
                <c:pt idx="4211">
                  <c:v>38741</c:v>
                </c:pt>
                <c:pt idx="4212">
                  <c:v>38740</c:v>
                </c:pt>
                <c:pt idx="4213">
                  <c:v>38737</c:v>
                </c:pt>
                <c:pt idx="4214">
                  <c:v>38736</c:v>
                </c:pt>
                <c:pt idx="4215">
                  <c:v>38735</c:v>
                </c:pt>
                <c:pt idx="4216">
                  <c:v>38734</c:v>
                </c:pt>
                <c:pt idx="4217">
                  <c:v>38730</c:v>
                </c:pt>
                <c:pt idx="4218">
                  <c:v>38729</c:v>
                </c:pt>
                <c:pt idx="4219">
                  <c:v>38728</c:v>
                </c:pt>
                <c:pt idx="4220">
                  <c:v>38727</c:v>
                </c:pt>
                <c:pt idx="4221">
                  <c:v>38726</c:v>
                </c:pt>
                <c:pt idx="4222">
                  <c:v>38723</c:v>
                </c:pt>
                <c:pt idx="4223">
                  <c:v>38722</c:v>
                </c:pt>
                <c:pt idx="4224">
                  <c:v>38721</c:v>
                </c:pt>
                <c:pt idx="4225">
                  <c:v>38720</c:v>
                </c:pt>
                <c:pt idx="4226">
                  <c:v>38716</c:v>
                </c:pt>
                <c:pt idx="4227">
                  <c:v>38715</c:v>
                </c:pt>
                <c:pt idx="4228">
                  <c:v>38714</c:v>
                </c:pt>
                <c:pt idx="4229">
                  <c:v>38713</c:v>
                </c:pt>
                <c:pt idx="4230">
                  <c:v>38709</c:v>
                </c:pt>
                <c:pt idx="4231">
                  <c:v>38708</c:v>
                </c:pt>
                <c:pt idx="4232">
                  <c:v>38707</c:v>
                </c:pt>
                <c:pt idx="4233">
                  <c:v>38706</c:v>
                </c:pt>
                <c:pt idx="4234">
                  <c:v>38705</c:v>
                </c:pt>
                <c:pt idx="4235">
                  <c:v>38702</c:v>
                </c:pt>
                <c:pt idx="4236">
                  <c:v>38701</c:v>
                </c:pt>
                <c:pt idx="4237">
                  <c:v>38700</c:v>
                </c:pt>
                <c:pt idx="4238">
                  <c:v>38699</c:v>
                </c:pt>
                <c:pt idx="4239">
                  <c:v>38698</c:v>
                </c:pt>
                <c:pt idx="4240">
                  <c:v>38695</c:v>
                </c:pt>
                <c:pt idx="4241">
                  <c:v>38694</c:v>
                </c:pt>
                <c:pt idx="4242">
                  <c:v>38693</c:v>
                </c:pt>
                <c:pt idx="4243">
                  <c:v>38692</c:v>
                </c:pt>
                <c:pt idx="4244">
                  <c:v>38691</c:v>
                </c:pt>
                <c:pt idx="4245">
                  <c:v>38688</c:v>
                </c:pt>
                <c:pt idx="4246">
                  <c:v>38687</c:v>
                </c:pt>
                <c:pt idx="4247">
                  <c:v>38686</c:v>
                </c:pt>
                <c:pt idx="4248">
                  <c:v>38685</c:v>
                </c:pt>
                <c:pt idx="4249">
                  <c:v>38684</c:v>
                </c:pt>
                <c:pt idx="4250">
                  <c:v>38681</c:v>
                </c:pt>
                <c:pt idx="4251">
                  <c:v>38679</c:v>
                </c:pt>
                <c:pt idx="4252">
                  <c:v>38678</c:v>
                </c:pt>
                <c:pt idx="4253">
                  <c:v>38677</c:v>
                </c:pt>
                <c:pt idx="4254">
                  <c:v>38674</c:v>
                </c:pt>
                <c:pt idx="4255">
                  <c:v>38673</c:v>
                </c:pt>
                <c:pt idx="4256">
                  <c:v>38672</c:v>
                </c:pt>
                <c:pt idx="4257">
                  <c:v>38671</c:v>
                </c:pt>
                <c:pt idx="4258">
                  <c:v>38670</c:v>
                </c:pt>
                <c:pt idx="4259">
                  <c:v>38667</c:v>
                </c:pt>
                <c:pt idx="4260">
                  <c:v>38666</c:v>
                </c:pt>
                <c:pt idx="4261">
                  <c:v>38665</c:v>
                </c:pt>
                <c:pt idx="4262">
                  <c:v>38664</c:v>
                </c:pt>
                <c:pt idx="4263">
                  <c:v>38663</c:v>
                </c:pt>
                <c:pt idx="4264">
                  <c:v>38660</c:v>
                </c:pt>
                <c:pt idx="4265">
                  <c:v>38659</c:v>
                </c:pt>
                <c:pt idx="4266">
                  <c:v>38658</c:v>
                </c:pt>
                <c:pt idx="4267">
                  <c:v>38657</c:v>
                </c:pt>
                <c:pt idx="4268">
                  <c:v>38656</c:v>
                </c:pt>
                <c:pt idx="4269">
                  <c:v>38653</c:v>
                </c:pt>
                <c:pt idx="4270">
                  <c:v>38652</c:v>
                </c:pt>
                <c:pt idx="4271">
                  <c:v>38651</c:v>
                </c:pt>
                <c:pt idx="4272">
                  <c:v>38650</c:v>
                </c:pt>
                <c:pt idx="4273">
                  <c:v>38649</c:v>
                </c:pt>
                <c:pt idx="4274">
                  <c:v>38646</c:v>
                </c:pt>
                <c:pt idx="4275">
                  <c:v>38645</c:v>
                </c:pt>
                <c:pt idx="4276">
                  <c:v>38644</c:v>
                </c:pt>
                <c:pt idx="4277">
                  <c:v>38643</c:v>
                </c:pt>
                <c:pt idx="4278">
                  <c:v>38642</c:v>
                </c:pt>
                <c:pt idx="4279">
                  <c:v>38639</c:v>
                </c:pt>
                <c:pt idx="4280">
                  <c:v>38638</c:v>
                </c:pt>
                <c:pt idx="4281">
                  <c:v>38637</c:v>
                </c:pt>
                <c:pt idx="4282">
                  <c:v>38636</c:v>
                </c:pt>
                <c:pt idx="4283">
                  <c:v>38635</c:v>
                </c:pt>
                <c:pt idx="4284">
                  <c:v>38632</c:v>
                </c:pt>
                <c:pt idx="4285">
                  <c:v>38631</c:v>
                </c:pt>
                <c:pt idx="4286">
                  <c:v>38630</c:v>
                </c:pt>
                <c:pt idx="4287">
                  <c:v>38629</c:v>
                </c:pt>
                <c:pt idx="4288">
                  <c:v>38628</c:v>
                </c:pt>
                <c:pt idx="4289">
                  <c:v>38625</c:v>
                </c:pt>
                <c:pt idx="4290">
                  <c:v>38624</c:v>
                </c:pt>
                <c:pt idx="4291">
                  <c:v>38623</c:v>
                </c:pt>
                <c:pt idx="4292">
                  <c:v>38622</c:v>
                </c:pt>
                <c:pt idx="4293">
                  <c:v>38621</c:v>
                </c:pt>
                <c:pt idx="4294">
                  <c:v>38618</c:v>
                </c:pt>
                <c:pt idx="4295">
                  <c:v>38617</c:v>
                </c:pt>
                <c:pt idx="4296">
                  <c:v>38616</c:v>
                </c:pt>
                <c:pt idx="4297">
                  <c:v>38615</c:v>
                </c:pt>
                <c:pt idx="4298">
                  <c:v>38614</c:v>
                </c:pt>
                <c:pt idx="4299">
                  <c:v>38611</c:v>
                </c:pt>
                <c:pt idx="4300">
                  <c:v>38610</c:v>
                </c:pt>
                <c:pt idx="4301">
                  <c:v>38609</c:v>
                </c:pt>
                <c:pt idx="4302">
                  <c:v>38608</c:v>
                </c:pt>
                <c:pt idx="4303">
                  <c:v>38607</c:v>
                </c:pt>
                <c:pt idx="4304">
                  <c:v>38604</c:v>
                </c:pt>
                <c:pt idx="4305">
                  <c:v>38603</c:v>
                </c:pt>
                <c:pt idx="4306">
                  <c:v>38602</c:v>
                </c:pt>
                <c:pt idx="4307">
                  <c:v>38601</c:v>
                </c:pt>
                <c:pt idx="4308">
                  <c:v>38597</c:v>
                </c:pt>
                <c:pt idx="4309">
                  <c:v>38596</c:v>
                </c:pt>
                <c:pt idx="4310">
                  <c:v>38595</c:v>
                </c:pt>
                <c:pt idx="4311">
                  <c:v>38594</c:v>
                </c:pt>
                <c:pt idx="4312">
                  <c:v>38593</c:v>
                </c:pt>
                <c:pt idx="4313">
                  <c:v>38590</c:v>
                </c:pt>
                <c:pt idx="4314">
                  <c:v>38589</c:v>
                </c:pt>
                <c:pt idx="4315">
                  <c:v>38588</c:v>
                </c:pt>
                <c:pt idx="4316">
                  <c:v>38587</c:v>
                </c:pt>
                <c:pt idx="4317">
                  <c:v>38586</c:v>
                </c:pt>
                <c:pt idx="4318">
                  <c:v>38583</c:v>
                </c:pt>
                <c:pt idx="4319">
                  <c:v>38582</c:v>
                </c:pt>
                <c:pt idx="4320">
                  <c:v>38581</c:v>
                </c:pt>
                <c:pt idx="4321">
                  <c:v>38580</c:v>
                </c:pt>
                <c:pt idx="4322">
                  <c:v>38579</c:v>
                </c:pt>
                <c:pt idx="4323">
                  <c:v>38576</c:v>
                </c:pt>
                <c:pt idx="4324">
                  <c:v>38575</c:v>
                </c:pt>
                <c:pt idx="4325">
                  <c:v>38574</c:v>
                </c:pt>
                <c:pt idx="4326">
                  <c:v>38573</c:v>
                </c:pt>
                <c:pt idx="4327">
                  <c:v>38572</c:v>
                </c:pt>
                <c:pt idx="4328">
                  <c:v>38569</c:v>
                </c:pt>
                <c:pt idx="4329">
                  <c:v>38568</c:v>
                </c:pt>
                <c:pt idx="4330">
                  <c:v>38567</c:v>
                </c:pt>
                <c:pt idx="4331">
                  <c:v>38566</c:v>
                </c:pt>
                <c:pt idx="4332">
                  <c:v>38565</c:v>
                </c:pt>
                <c:pt idx="4333">
                  <c:v>38562</c:v>
                </c:pt>
                <c:pt idx="4334">
                  <c:v>38561</c:v>
                </c:pt>
                <c:pt idx="4335">
                  <c:v>38560</c:v>
                </c:pt>
                <c:pt idx="4336">
                  <c:v>38559</c:v>
                </c:pt>
                <c:pt idx="4337">
                  <c:v>38558</c:v>
                </c:pt>
                <c:pt idx="4338">
                  <c:v>38555</c:v>
                </c:pt>
                <c:pt idx="4339">
                  <c:v>38554</c:v>
                </c:pt>
                <c:pt idx="4340">
                  <c:v>38553</c:v>
                </c:pt>
                <c:pt idx="4341">
                  <c:v>38552</c:v>
                </c:pt>
                <c:pt idx="4342">
                  <c:v>38551</c:v>
                </c:pt>
                <c:pt idx="4343">
                  <c:v>38548</c:v>
                </c:pt>
                <c:pt idx="4344">
                  <c:v>38547</c:v>
                </c:pt>
                <c:pt idx="4345">
                  <c:v>38546</c:v>
                </c:pt>
                <c:pt idx="4346">
                  <c:v>38545</c:v>
                </c:pt>
                <c:pt idx="4347">
                  <c:v>38544</c:v>
                </c:pt>
                <c:pt idx="4348">
                  <c:v>38541</c:v>
                </c:pt>
                <c:pt idx="4349">
                  <c:v>38540</c:v>
                </c:pt>
                <c:pt idx="4350">
                  <c:v>38539</c:v>
                </c:pt>
                <c:pt idx="4351">
                  <c:v>38538</c:v>
                </c:pt>
                <c:pt idx="4352">
                  <c:v>38534</c:v>
                </c:pt>
                <c:pt idx="4353">
                  <c:v>38533</c:v>
                </c:pt>
                <c:pt idx="4354">
                  <c:v>38532</c:v>
                </c:pt>
                <c:pt idx="4355">
                  <c:v>38531</c:v>
                </c:pt>
                <c:pt idx="4356">
                  <c:v>38530</c:v>
                </c:pt>
                <c:pt idx="4357">
                  <c:v>38527</c:v>
                </c:pt>
                <c:pt idx="4358">
                  <c:v>38526</c:v>
                </c:pt>
                <c:pt idx="4359">
                  <c:v>38525</c:v>
                </c:pt>
                <c:pt idx="4360">
                  <c:v>38524</c:v>
                </c:pt>
                <c:pt idx="4361">
                  <c:v>38523</c:v>
                </c:pt>
                <c:pt idx="4362">
                  <c:v>38520</c:v>
                </c:pt>
                <c:pt idx="4363">
                  <c:v>38519</c:v>
                </c:pt>
                <c:pt idx="4364">
                  <c:v>38518</c:v>
                </c:pt>
                <c:pt idx="4365">
                  <c:v>38517</c:v>
                </c:pt>
                <c:pt idx="4366">
                  <c:v>38516</c:v>
                </c:pt>
                <c:pt idx="4367">
                  <c:v>38513</c:v>
                </c:pt>
                <c:pt idx="4368">
                  <c:v>38512</c:v>
                </c:pt>
                <c:pt idx="4369">
                  <c:v>38511</c:v>
                </c:pt>
                <c:pt idx="4370">
                  <c:v>38510</c:v>
                </c:pt>
                <c:pt idx="4371">
                  <c:v>38509</c:v>
                </c:pt>
                <c:pt idx="4372">
                  <c:v>38506</c:v>
                </c:pt>
                <c:pt idx="4373">
                  <c:v>38505</c:v>
                </c:pt>
                <c:pt idx="4374">
                  <c:v>38504</c:v>
                </c:pt>
                <c:pt idx="4375">
                  <c:v>38503</c:v>
                </c:pt>
                <c:pt idx="4376">
                  <c:v>38499</c:v>
                </c:pt>
                <c:pt idx="4377">
                  <c:v>38498</c:v>
                </c:pt>
                <c:pt idx="4378">
                  <c:v>38497</c:v>
                </c:pt>
                <c:pt idx="4379">
                  <c:v>38496</c:v>
                </c:pt>
                <c:pt idx="4380">
                  <c:v>38495</c:v>
                </c:pt>
                <c:pt idx="4381">
                  <c:v>38492</c:v>
                </c:pt>
                <c:pt idx="4382">
                  <c:v>38491</c:v>
                </c:pt>
                <c:pt idx="4383">
                  <c:v>38490</c:v>
                </c:pt>
                <c:pt idx="4384">
                  <c:v>38489</c:v>
                </c:pt>
                <c:pt idx="4385">
                  <c:v>38488</c:v>
                </c:pt>
                <c:pt idx="4386">
                  <c:v>38485</c:v>
                </c:pt>
                <c:pt idx="4387">
                  <c:v>38484</c:v>
                </c:pt>
                <c:pt idx="4388">
                  <c:v>38483</c:v>
                </c:pt>
                <c:pt idx="4389">
                  <c:v>38482</c:v>
                </c:pt>
                <c:pt idx="4390">
                  <c:v>38481</c:v>
                </c:pt>
                <c:pt idx="4391">
                  <c:v>38478</c:v>
                </c:pt>
                <c:pt idx="4392">
                  <c:v>38477</c:v>
                </c:pt>
                <c:pt idx="4393">
                  <c:v>38476</c:v>
                </c:pt>
                <c:pt idx="4394">
                  <c:v>38475</c:v>
                </c:pt>
                <c:pt idx="4395">
                  <c:v>38474</c:v>
                </c:pt>
                <c:pt idx="4396">
                  <c:v>38471</c:v>
                </c:pt>
                <c:pt idx="4397">
                  <c:v>38470</c:v>
                </c:pt>
                <c:pt idx="4398">
                  <c:v>38469</c:v>
                </c:pt>
                <c:pt idx="4399">
                  <c:v>38468</c:v>
                </c:pt>
                <c:pt idx="4400">
                  <c:v>38467</c:v>
                </c:pt>
                <c:pt idx="4401">
                  <c:v>38464</c:v>
                </c:pt>
                <c:pt idx="4402">
                  <c:v>38463</c:v>
                </c:pt>
                <c:pt idx="4403">
                  <c:v>38462</c:v>
                </c:pt>
                <c:pt idx="4404">
                  <c:v>38461</c:v>
                </c:pt>
                <c:pt idx="4405">
                  <c:v>38460</c:v>
                </c:pt>
                <c:pt idx="4406">
                  <c:v>38457</c:v>
                </c:pt>
                <c:pt idx="4407">
                  <c:v>38456</c:v>
                </c:pt>
                <c:pt idx="4408">
                  <c:v>38455</c:v>
                </c:pt>
                <c:pt idx="4409">
                  <c:v>38454</c:v>
                </c:pt>
                <c:pt idx="4410">
                  <c:v>38453</c:v>
                </c:pt>
                <c:pt idx="4411">
                  <c:v>38450</c:v>
                </c:pt>
                <c:pt idx="4412">
                  <c:v>38449</c:v>
                </c:pt>
                <c:pt idx="4413">
                  <c:v>38448</c:v>
                </c:pt>
                <c:pt idx="4414">
                  <c:v>38447</c:v>
                </c:pt>
                <c:pt idx="4415">
                  <c:v>38446</c:v>
                </c:pt>
                <c:pt idx="4416">
                  <c:v>38443</c:v>
                </c:pt>
                <c:pt idx="4417">
                  <c:v>38442</c:v>
                </c:pt>
                <c:pt idx="4418">
                  <c:v>38441</c:v>
                </c:pt>
                <c:pt idx="4419">
                  <c:v>38440</c:v>
                </c:pt>
                <c:pt idx="4420">
                  <c:v>38439</c:v>
                </c:pt>
                <c:pt idx="4421">
                  <c:v>38435</c:v>
                </c:pt>
                <c:pt idx="4422">
                  <c:v>38434</c:v>
                </c:pt>
                <c:pt idx="4423">
                  <c:v>38433</c:v>
                </c:pt>
                <c:pt idx="4424">
                  <c:v>38432</c:v>
                </c:pt>
                <c:pt idx="4425">
                  <c:v>38429</c:v>
                </c:pt>
                <c:pt idx="4426">
                  <c:v>38428</c:v>
                </c:pt>
                <c:pt idx="4427">
                  <c:v>38427</c:v>
                </c:pt>
                <c:pt idx="4428">
                  <c:v>38426</c:v>
                </c:pt>
                <c:pt idx="4429">
                  <c:v>38425</c:v>
                </c:pt>
                <c:pt idx="4430">
                  <c:v>38422</c:v>
                </c:pt>
                <c:pt idx="4431">
                  <c:v>38421</c:v>
                </c:pt>
                <c:pt idx="4432">
                  <c:v>38420</c:v>
                </c:pt>
                <c:pt idx="4433">
                  <c:v>38419</c:v>
                </c:pt>
                <c:pt idx="4434">
                  <c:v>38418</c:v>
                </c:pt>
                <c:pt idx="4435">
                  <c:v>38415</c:v>
                </c:pt>
                <c:pt idx="4436">
                  <c:v>38414</c:v>
                </c:pt>
                <c:pt idx="4437">
                  <c:v>38413</c:v>
                </c:pt>
                <c:pt idx="4438">
                  <c:v>38412</c:v>
                </c:pt>
                <c:pt idx="4439">
                  <c:v>38411</c:v>
                </c:pt>
                <c:pt idx="4440">
                  <c:v>38408</c:v>
                </c:pt>
                <c:pt idx="4441">
                  <c:v>38407</c:v>
                </c:pt>
                <c:pt idx="4442">
                  <c:v>38406</c:v>
                </c:pt>
                <c:pt idx="4443">
                  <c:v>38405</c:v>
                </c:pt>
                <c:pt idx="4444">
                  <c:v>38401</c:v>
                </c:pt>
                <c:pt idx="4445">
                  <c:v>38400</c:v>
                </c:pt>
                <c:pt idx="4446">
                  <c:v>38399</c:v>
                </c:pt>
                <c:pt idx="4447">
                  <c:v>38398</c:v>
                </c:pt>
                <c:pt idx="4448">
                  <c:v>38397</c:v>
                </c:pt>
                <c:pt idx="4449">
                  <c:v>38394</c:v>
                </c:pt>
                <c:pt idx="4450">
                  <c:v>38393</c:v>
                </c:pt>
                <c:pt idx="4451">
                  <c:v>38392</c:v>
                </c:pt>
                <c:pt idx="4452">
                  <c:v>38391</c:v>
                </c:pt>
                <c:pt idx="4453">
                  <c:v>38390</c:v>
                </c:pt>
                <c:pt idx="4454">
                  <c:v>38387</c:v>
                </c:pt>
                <c:pt idx="4455">
                  <c:v>38386</c:v>
                </c:pt>
                <c:pt idx="4456">
                  <c:v>38385</c:v>
                </c:pt>
                <c:pt idx="4457">
                  <c:v>38384</c:v>
                </c:pt>
                <c:pt idx="4458">
                  <c:v>38383</c:v>
                </c:pt>
                <c:pt idx="4459">
                  <c:v>38380</c:v>
                </c:pt>
                <c:pt idx="4460">
                  <c:v>38379</c:v>
                </c:pt>
                <c:pt idx="4461">
                  <c:v>38378</c:v>
                </c:pt>
                <c:pt idx="4462">
                  <c:v>38377</c:v>
                </c:pt>
                <c:pt idx="4463">
                  <c:v>38376</c:v>
                </c:pt>
                <c:pt idx="4464">
                  <c:v>38373</c:v>
                </c:pt>
                <c:pt idx="4465">
                  <c:v>38372</c:v>
                </c:pt>
                <c:pt idx="4466">
                  <c:v>38371</c:v>
                </c:pt>
                <c:pt idx="4467">
                  <c:v>38370</c:v>
                </c:pt>
                <c:pt idx="4468">
                  <c:v>38366</c:v>
                </c:pt>
                <c:pt idx="4469">
                  <c:v>38365</c:v>
                </c:pt>
                <c:pt idx="4470">
                  <c:v>38364</c:v>
                </c:pt>
                <c:pt idx="4471">
                  <c:v>38363</c:v>
                </c:pt>
                <c:pt idx="4472">
                  <c:v>38362</c:v>
                </c:pt>
                <c:pt idx="4473">
                  <c:v>38359</c:v>
                </c:pt>
                <c:pt idx="4474">
                  <c:v>38358</c:v>
                </c:pt>
                <c:pt idx="4475">
                  <c:v>38357</c:v>
                </c:pt>
                <c:pt idx="4476">
                  <c:v>38356</c:v>
                </c:pt>
                <c:pt idx="4477">
                  <c:v>38355</c:v>
                </c:pt>
                <c:pt idx="4478">
                  <c:v>38352</c:v>
                </c:pt>
                <c:pt idx="4479">
                  <c:v>38351</c:v>
                </c:pt>
                <c:pt idx="4480">
                  <c:v>38350</c:v>
                </c:pt>
                <c:pt idx="4481">
                  <c:v>38349</c:v>
                </c:pt>
                <c:pt idx="4482">
                  <c:v>38348</c:v>
                </c:pt>
                <c:pt idx="4483">
                  <c:v>38344</c:v>
                </c:pt>
                <c:pt idx="4484">
                  <c:v>38343</c:v>
                </c:pt>
                <c:pt idx="4485">
                  <c:v>38342</c:v>
                </c:pt>
                <c:pt idx="4486">
                  <c:v>38341</c:v>
                </c:pt>
                <c:pt idx="4487">
                  <c:v>38338</c:v>
                </c:pt>
                <c:pt idx="4488">
                  <c:v>38337</c:v>
                </c:pt>
                <c:pt idx="4489">
                  <c:v>38336</c:v>
                </c:pt>
                <c:pt idx="4490">
                  <c:v>38335</c:v>
                </c:pt>
                <c:pt idx="4491">
                  <c:v>38334</c:v>
                </c:pt>
                <c:pt idx="4492">
                  <c:v>38331</c:v>
                </c:pt>
                <c:pt idx="4493">
                  <c:v>38330</c:v>
                </c:pt>
                <c:pt idx="4494">
                  <c:v>38329</c:v>
                </c:pt>
                <c:pt idx="4495">
                  <c:v>38328</c:v>
                </c:pt>
                <c:pt idx="4496">
                  <c:v>38327</c:v>
                </c:pt>
                <c:pt idx="4497">
                  <c:v>38324</c:v>
                </c:pt>
                <c:pt idx="4498">
                  <c:v>38323</c:v>
                </c:pt>
                <c:pt idx="4499">
                  <c:v>38322</c:v>
                </c:pt>
                <c:pt idx="4500">
                  <c:v>38321</c:v>
                </c:pt>
                <c:pt idx="4501">
                  <c:v>38320</c:v>
                </c:pt>
                <c:pt idx="4502">
                  <c:v>38317</c:v>
                </c:pt>
                <c:pt idx="4503">
                  <c:v>38315</c:v>
                </c:pt>
                <c:pt idx="4504">
                  <c:v>38314</c:v>
                </c:pt>
                <c:pt idx="4505">
                  <c:v>38313</c:v>
                </c:pt>
                <c:pt idx="4506">
                  <c:v>38310</c:v>
                </c:pt>
                <c:pt idx="4507">
                  <c:v>38309</c:v>
                </c:pt>
                <c:pt idx="4508">
                  <c:v>38308</c:v>
                </c:pt>
                <c:pt idx="4509">
                  <c:v>38307</c:v>
                </c:pt>
                <c:pt idx="4510">
                  <c:v>38306</c:v>
                </c:pt>
                <c:pt idx="4511">
                  <c:v>38303</c:v>
                </c:pt>
                <c:pt idx="4512">
                  <c:v>38302</c:v>
                </c:pt>
                <c:pt idx="4513">
                  <c:v>38301</c:v>
                </c:pt>
                <c:pt idx="4514">
                  <c:v>38300</c:v>
                </c:pt>
                <c:pt idx="4515">
                  <c:v>38299</c:v>
                </c:pt>
                <c:pt idx="4516">
                  <c:v>38296</c:v>
                </c:pt>
                <c:pt idx="4517">
                  <c:v>38295</c:v>
                </c:pt>
                <c:pt idx="4518">
                  <c:v>38294</c:v>
                </c:pt>
                <c:pt idx="4519">
                  <c:v>38293</c:v>
                </c:pt>
                <c:pt idx="4520">
                  <c:v>38292</c:v>
                </c:pt>
                <c:pt idx="4521">
                  <c:v>38289</c:v>
                </c:pt>
                <c:pt idx="4522">
                  <c:v>38288</c:v>
                </c:pt>
                <c:pt idx="4523">
                  <c:v>38287</c:v>
                </c:pt>
                <c:pt idx="4524">
                  <c:v>38286</c:v>
                </c:pt>
                <c:pt idx="4525">
                  <c:v>38285</c:v>
                </c:pt>
                <c:pt idx="4526">
                  <c:v>38282</c:v>
                </c:pt>
                <c:pt idx="4527">
                  <c:v>38281</c:v>
                </c:pt>
                <c:pt idx="4528">
                  <c:v>38280</c:v>
                </c:pt>
                <c:pt idx="4529">
                  <c:v>38279</c:v>
                </c:pt>
                <c:pt idx="4530">
                  <c:v>38278</c:v>
                </c:pt>
                <c:pt idx="4531">
                  <c:v>38275</c:v>
                </c:pt>
                <c:pt idx="4532">
                  <c:v>38274</c:v>
                </c:pt>
                <c:pt idx="4533">
                  <c:v>38273</c:v>
                </c:pt>
                <c:pt idx="4534">
                  <c:v>38272</c:v>
                </c:pt>
                <c:pt idx="4535">
                  <c:v>38271</c:v>
                </c:pt>
                <c:pt idx="4536">
                  <c:v>38268</c:v>
                </c:pt>
                <c:pt idx="4537">
                  <c:v>38267</c:v>
                </c:pt>
                <c:pt idx="4538">
                  <c:v>38266</c:v>
                </c:pt>
                <c:pt idx="4539">
                  <c:v>38265</c:v>
                </c:pt>
                <c:pt idx="4540">
                  <c:v>38264</c:v>
                </c:pt>
                <c:pt idx="4541">
                  <c:v>38261</c:v>
                </c:pt>
                <c:pt idx="4542">
                  <c:v>38260</c:v>
                </c:pt>
                <c:pt idx="4543">
                  <c:v>38259</c:v>
                </c:pt>
                <c:pt idx="4544">
                  <c:v>38258</c:v>
                </c:pt>
                <c:pt idx="4545">
                  <c:v>38257</c:v>
                </c:pt>
                <c:pt idx="4546">
                  <c:v>38254</c:v>
                </c:pt>
                <c:pt idx="4547">
                  <c:v>38253</c:v>
                </c:pt>
                <c:pt idx="4548">
                  <c:v>38252</c:v>
                </c:pt>
                <c:pt idx="4549">
                  <c:v>38251</c:v>
                </c:pt>
                <c:pt idx="4550">
                  <c:v>38250</c:v>
                </c:pt>
                <c:pt idx="4551">
                  <c:v>38247</c:v>
                </c:pt>
                <c:pt idx="4552">
                  <c:v>38246</c:v>
                </c:pt>
                <c:pt idx="4553">
                  <c:v>38245</c:v>
                </c:pt>
                <c:pt idx="4554">
                  <c:v>38244</c:v>
                </c:pt>
                <c:pt idx="4555">
                  <c:v>38243</c:v>
                </c:pt>
                <c:pt idx="4556">
                  <c:v>38240</c:v>
                </c:pt>
                <c:pt idx="4557">
                  <c:v>38239</c:v>
                </c:pt>
                <c:pt idx="4558">
                  <c:v>38238</c:v>
                </c:pt>
                <c:pt idx="4559">
                  <c:v>38237</c:v>
                </c:pt>
                <c:pt idx="4560">
                  <c:v>38233</c:v>
                </c:pt>
                <c:pt idx="4561">
                  <c:v>38232</c:v>
                </c:pt>
                <c:pt idx="4562">
                  <c:v>38231</c:v>
                </c:pt>
                <c:pt idx="4563">
                  <c:v>38230</c:v>
                </c:pt>
                <c:pt idx="4564">
                  <c:v>38229</c:v>
                </c:pt>
                <c:pt idx="4565">
                  <c:v>38226</c:v>
                </c:pt>
                <c:pt idx="4566">
                  <c:v>38225</c:v>
                </c:pt>
                <c:pt idx="4567">
                  <c:v>38224</c:v>
                </c:pt>
                <c:pt idx="4568">
                  <c:v>38223</c:v>
                </c:pt>
                <c:pt idx="4569">
                  <c:v>38222</c:v>
                </c:pt>
                <c:pt idx="4570">
                  <c:v>38219</c:v>
                </c:pt>
                <c:pt idx="4571">
                  <c:v>38218</c:v>
                </c:pt>
                <c:pt idx="4572">
                  <c:v>38217</c:v>
                </c:pt>
                <c:pt idx="4573">
                  <c:v>38216</c:v>
                </c:pt>
                <c:pt idx="4574">
                  <c:v>38215</c:v>
                </c:pt>
                <c:pt idx="4575">
                  <c:v>38212</c:v>
                </c:pt>
                <c:pt idx="4576">
                  <c:v>38211</c:v>
                </c:pt>
                <c:pt idx="4577">
                  <c:v>38210</c:v>
                </c:pt>
                <c:pt idx="4578">
                  <c:v>38209</c:v>
                </c:pt>
                <c:pt idx="4579">
                  <c:v>38208</c:v>
                </c:pt>
                <c:pt idx="4580">
                  <c:v>38205</c:v>
                </c:pt>
                <c:pt idx="4581">
                  <c:v>38204</c:v>
                </c:pt>
                <c:pt idx="4582">
                  <c:v>38203</c:v>
                </c:pt>
                <c:pt idx="4583">
                  <c:v>38202</c:v>
                </c:pt>
                <c:pt idx="4584">
                  <c:v>38201</c:v>
                </c:pt>
                <c:pt idx="4585">
                  <c:v>38198</c:v>
                </c:pt>
                <c:pt idx="4586">
                  <c:v>38197</c:v>
                </c:pt>
                <c:pt idx="4587">
                  <c:v>38196</c:v>
                </c:pt>
                <c:pt idx="4588">
                  <c:v>38195</c:v>
                </c:pt>
                <c:pt idx="4589">
                  <c:v>38194</c:v>
                </c:pt>
                <c:pt idx="4590">
                  <c:v>38191</c:v>
                </c:pt>
                <c:pt idx="4591">
                  <c:v>38190</c:v>
                </c:pt>
                <c:pt idx="4592">
                  <c:v>38189</c:v>
                </c:pt>
                <c:pt idx="4593">
                  <c:v>38188</c:v>
                </c:pt>
                <c:pt idx="4594">
                  <c:v>38187</c:v>
                </c:pt>
                <c:pt idx="4595">
                  <c:v>38184</c:v>
                </c:pt>
                <c:pt idx="4596">
                  <c:v>38183</c:v>
                </c:pt>
                <c:pt idx="4597">
                  <c:v>38182</c:v>
                </c:pt>
                <c:pt idx="4598">
                  <c:v>38181</c:v>
                </c:pt>
                <c:pt idx="4599">
                  <c:v>38180</c:v>
                </c:pt>
                <c:pt idx="4600">
                  <c:v>38177</c:v>
                </c:pt>
                <c:pt idx="4601">
                  <c:v>38176</c:v>
                </c:pt>
                <c:pt idx="4602">
                  <c:v>38175</c:v>
                </c:pt>
                <c:pt idx="4603">
                  <c:v>38174</c:v>
                </c:pt>
                <c:pt idx="4604">
                  <c:v>38170</c:v>
                </c:pt>
                <c:pt idx="4605">
                  <c:v>38169</c:v>
                </c:pt>
                <c:pt idx="4606">
                  <c:v>38168</c:v>
                </c:pt>
                <c:pt idx="4607">
                  <c:v>38167</c:v>
                </c:pt>
                <c:pt idx="4608">
                  <c:v>38166</c:v>
                </c:pt>
                <c:pt idx="4609">
                  <c:v>38163</c:v>
                </c:pt>
                <c:pt idx="4610">
                  <c:v>38162</c:v>
                </c:pt>
                <c:pt idx="4611">
                  <c:v>38161</c:v>
                </c:pt>
                <c:pt idx="4612">
                  <c:v>38160</c:v>
                </c:pt>
                <c:pt idx="4613">
                  <c:v>38159</c:v>
                </c:pt>
                <c:pt idx="4614">
                  <c:v>38156</c:v>
                </c:pt>
                <c:pt idx="4615">
                  <c:v>38155</c:v>
                </c:pt>
                <c:pt idx="4616">
                  <c:v>38154</c:v>
                </c:pt>
                <c:pt idx="4617">
                  <c:v>38153</c:v>
                </c:pt>
                <c:pt idx="4618">
                  <c:v>38152</c:v>
                </c:pt>
                <c:pt idx="4619">
                  <c:v>38148</c:v>
                </c:pt>
                <c:pt idx="4620">
                  <c:v>38147</c:v>
                </c:pt>
                <c:pt idx="4621">
                  <c:v>38146</c:v>
                </c:pt>
                <c:pt idx="4622">
                  <c:v>38145</c:v>
                </c:pt>
                <c:pt idx="4623">
                  <c:v>38142</c:v>
                </c:pt>
                <c:pt idx="4624">
                  <c:v>38141</c:v>
                </c:pt>
                <c:pt idx="4625">
                  <c:v>38140</c:v>
                </c:pt>
                <c:pt idx="4626">
                  <c:v>38139</c:v>
                </c:pt>
                <c:pt idx="4627">
                  <c:v>38135</c:v>
                </c:pt>
                <c:pt idx="4628">
                  <c:v>38134</c:v>
                </c:pt>
                <c:pt idx="4629">
                  <c:v>38133</c:v>
                </c:pt>
                <c:pt idx="4630">
                  <c:v>38132</c:v>
                </c:pt>
                <c:pt idx="4631">
                  <c:v>38131</c:v>
                </c:pt>
                <c:pt idx="4632">
                  <c:v>38128</c:v>
                </c:pt>
                <c:pt idx="4633">
                  <c:v>38127</c:v>
                </c:pt>
                <c:pt idx="4634">
                  <c:v>38126</c:v>
                </c:pt>
                <c:pt idx="4635">
                  <c:v>38125</c:v>
                </c:pt>
                <c:pt idx="4636">
                  <c:v>38124</c:v>
                </c:pt>
                <c:pt idx="4637">
                  <c:v>38121</c:v>
                </c:pt>
                <c:pt idx="4638">
                  <c:v>38120</c:v>
                </c:pt>
                <c:pt idx="4639">
                  <c:v>38119</c:v>
                </c:pt>
                <c:pt idx="4640">
                  <c:v>38118</c:v>
                </c:pt>
                <c:pt idx="4641">
                  <c:v>38117</c:v>
                </c:pt>
                <c:pt idx="4642">
                  <c:v>38114</c:v>
                </c:pt>
                <c:pt idx="4643">
                  <c:v>38113</c:v>
                </c:pt>
                <c:pt idx="4644">
                  <c:v>38112</c:v>
                </c:pt>
                <c:pt idx="4645">
                  <c:v>38111</c:v>
                </c:pt>
                <c:pt idx="4646">
                  <c:v>38110</c:v>
                </c:pt>
                <c:pt idx="4647">
                  <c:v>38107</c:v>
                </c:pt>
                <c:pt idx="4648">
                  <c:v>38106</c:v>
                </c:pt>
                <c:pt idx="4649">
                  <c:v>38105</c:v>
                </c:pt>
                <c:pt idx="4650">
                  <c:v>38104</c:v>
                </c:pt>
                <c:pt idx="4651">
                  <c:v>38103</c:v>
                </c:pt>
                <c:pt idx="4652">
                  <c:v>38100</c:v>
                </c:pt>
                <c:pt idx="4653">
                  <c:v>38099</c:v>
                </c:pt>
                <c:pt idx="4654">
                  <c:v>38098</c:v>
                </c:pt>
                <c:pt idx="4655">
                  <c:v>38097</c:v>
                </c:pt>
                <c:pt idx="4656">
                  <c:v>38096</c:v>
                </c:pt>
                <c:pt idx="4657">
                  <c:v>38093</c:v>
                </c:pt>
                <c:pt idx="4658">
                  <c:v>38092</c:v>
                </c:pt>
                <c:pt idx="4659">
                  <c:v>38091</c:v>
                </c:pt>
                <c:pt idx="4660">
                  <c:v>38090</c:v>
                </c:pt>
                <c:pt idx="4661">
                  <c:v>38089</c:v>
                </c:pt>
                <c:pt idx="4662">
                  <c:v>38085</c:v>
                </c:pt>
                <c:pt idx="4663">
                  <c:v>38084</c:v>
                </c:pt>
                <c:pt idx="4664">
                  <c:v>38083</c:v>
                </c:pt>
                <c:pt idx="4665">
                  <c:v>38082</c:v>
                </c:pt>
                <c:pt idx="4666">
                  <c:v>38079</c:v>
                </c:pt>
                <c:pt idx="4667">
                  <c:v>38078</c:v>
                </c:pt>
                <c:pt idx="4668">
                  <c:v>38077</c:v>
                </c:pt>
                <c:pt idx="4669">
                  <c:v>38076</c:v>
                </c:pt>
                <c:pt idx="4670">
                  <c:v>38075</c:v>
                </c:pt>
                <c:pt idx="4671">
                  <c:v>38072</c:v>
                </c:pt>
                <c:pt idx="4672">
                  <c:v>38071</c:v>
                </c:pt>
                <c:pt idx="4673">
                  <c:v>38070</c:v>
                </c:pt>
                <c:pt idx="4674">
                  <c:v>38069</c:v>
                </c:pt>
                <c:pt idx="4675">
                  <c:v>38068</c:v>
                </c:pt>
                <c:pt idx="4676">
                  <c:v>38065</c:v>
                </c:pt>
                <c:pt idx="4677">
                  <c:v>38064</c:v>
                </c:pt>
                <c:pt idx="4678">
                  <c:v>38063</c:v>
                </c:pt>
                <c:pt idx="4679">
                  <c:v>38062</c:v>
                </c:pt>
                <c:pt idx="4680">
                  <c:v>38061</c:v>
                </c:pt>
                <c:pt idx="4681">
                  <c:v>38058</c:v>
                </c:pt>
                <c:pt idx="4682">
                  <c:v>38057</c:v>
                </c:pt>
                <c:pt idx="4683">
                  <c:v>38056</c:v>
                </c:pt>
                <c:pt idx="4684">
                  <c:v>38055</c:v>
                </c:pt>
                <c:pt idx="4685">
                  <c:v>38054</c:v>
                </c:pt>
                <c:pt idx="4686">
                  <c:v>38051</c:v>
                </c:pt>
                <c:pt idx="4687">
                  <c:v>38050</c:v>
                </c:pt>
                <c:pt idx="4688">
                  <c:v>38049</c:v>
                </c:pt>
                <c:pt idx="4689">
                  <c:v>38048</c:v>
                </c:pt>
                <c:pt idx="4690">
                  <c:v>38047</c:v>
                </c:pt>
                <c:pt idx="4691">
                  <c:v>38044</c:v>
                </c:pt>
                <c:pt idx="4692">
                  <c:v>38043</c:v>
                </c:pt>
                <c:pt idx="4693">
                  <c:v>38042</c:v>
                </c:pt>
                <c:pt idx="4694">
                  <c:v>38041</c:v>
                </c:pt>
                <c:pt idx="4695">
                  <c:v>38040</c:v>
                </c:pt>
                <c:pt idx="4696">
                  <c:v>38037</c:v>
                </c:pt>
                <c:pt idx="4697">
                  <c:v>38036</c:v>
                </c:pt>
                <c:pt idx="4698">
                  <c:v>38035</c:v>
                </c:pt>
                <c:pt idx="4699">
                  <c:v>38034</c:v>
                </c:pt>
                <c:pt idx="4700">
                  <c:v>38030</c:v>
                </c:pt>
                <c:pt idx="4701">
                  <c:v>38029</c:v>
                </c:pt>
                <c:pt idx="4702">
                  <c:v>38028</c:v>
                </c:pt>
                <c:pt idx="4703">
                  <c:v>38027</c:v>
                </c:pt>
                <c:pt idx="4704">
                  <c:v>38026</c:v>
                </c:pt>
                <c:pt idx="4705">
                  <c:v>38023</c:v>
                </c:pt>
                <c:pt idx="4706">
                  <c:v>38022</c:v>
                </c:pt>
                <c:pt idx="4707">
                  <c:v>38021</c:v>
                </c:pt>
                <c:pt idx="4708">
                  <c:v>38020</c:v>
                </c:pt>
                <c:pt idx="4709">
                  <c:v>38019</c:v>
                </c:pt>
                <c:pt idx="4710">
                  <c:v>38016</c:v>
                </c:pt>
                <c:pt idx="4711">
                  <c:v>38015</c:v>
                </c:pt>
                <c:pt idx="4712">
                  <c:v>38014</c:v>
                </c:pt>
                <c:pt idx="4713">
                  <c:v>38013</c:v>
                </c:pt>
                <c:pt idx="4714">
                  <c:v>38012</c:v>
                </c:pt>
                <c:pt idx="4715">
                  <c:v>38009</c:v>
                </c:pt>
                <c:pt idx="4716">
                  <c:v>38008</c:v>
                </c:pt>
                <c:pt idx="4717">
                  <c:v>38007</c:v>
                </c:pt>
                <c:pt idx="4718">
                  <c:v>38006</c:v>
                </c:pt>
                <c:pt idx="4719">
                  <c:v>38002</c:v>
                </c:pt>
                <c:pt idx="4720">
                  <c:v>38001</c:v>
                </c:pt>
                <c:pt idx="4721">
                  <c:v>38000</c:v>
                </c:pt>
                <c:pt idx="4722">
                  <c:v>37999</c:v>
                </c:pt>
                <c:pt idx="4723">
                  <c:v>37998</c:v>
                </c:pt>
                <c:pt idx="4724">
                  <c:v>37995</c:v>
                </c:pt>
                <c:pt idx="4725">
                  <c:v>37994</c:v>
                </c:pt>
                <c:pt idx="4726">
                  <c:v>37993</c:v>
                </c:pt>
                <c:pt idx="4727">
                  <c:v>37992</c:v>
                </c:pt>
                <c:pt idx="4728">
                  <c:v>37991</c:v>
                </c:pt>
                <c:pt idx="4729">
                  <c:v>37988</c:v>
                </c:pt>
                <c:pt idx="4730">
                  <c:v>37986</c:v>
                </c:pt>
                <c:pt idx="4731">
                  <c:v>37985</c:v>
                </c:pt>
                <c:pt idx="4732">
                  <c:v>37984</c:v>
                </c:pt>
                <c:pt idx="4733">
                  <c:v>37981</c:v>
                </c:pt>
                <c:pt idx="4734">
                  <c:v>37979</c:v>
                </c:pt>
                <c:pt idx="4735">
                  <c:v>37978</c:v>
                </c:pt>
                <c:pt idx="4736">
                  <c:v>37977</c:v>
                </c:pt>
                <c:pt idx="4737">
                  <c:v>37974</c:v>
                </c:pt>
                <c:pt idx="4738">
                  <c:v>37973</c:v>
                </c:pt>
                <c:pt idx="4739">
                  <c:v>37972</c:v>
                </c:pt>
                <c:pt idx="4740">
                  <c:v>37971</c:v>
                </c:pt>
                <c:pt idx="4741">
                  <c:v>37970</c:v>
                </c:pt>
                <c:pt idx="4742">
                  <c:v>37967</c:v>
                </c:pt>
                <c:pt idx="4743">
                  <c:v>37966</c:v>
                </c:pt>
                <c:pt idx="4744">
                  <c:v>37965</c:v>
                </c:pt>
                <c:pt idx="4745">
                  <c:v>37964</c:v>
                </c:pt>
                <c:pt idx="4746">
                  <c:v>37963</c:v>
                </c:pt>
                <c:pt idx="4747">
                  <c:v>37960</c:v>
                </c:pt>
                <c:pt idx="4748">
                  <c:v>37959</c:v>
                </c:pt>
                <c:pt idx="4749">
                  <c:v>37958</c:v>
                </c:pt>
                <c:pt idx="4750">
                  <c:v>37957</c:v>
                </c:pt>
                <c:pt idx="4751">
                  <c:v>37956</c:v>
                </c:pt>
                <c:pt idx="4752">
                  <c:v>37953</c:v>
                </c:pt>
                <c:pt idx="4753">
                  <c:v>37951</c:v>
                </c:pt>
                <c:pt idx="4754">
                  <c:v>37950</c:v>
                </c:pt>
                <c:pt idx="4755">
                  <c:v>37949</c:v>
                </c:pt>
                <c:pt idx="4756">
                  <c:v>37946</c:v>
                </c:pt>
                <c:pt idx="4757">
                  <c:v>37945</c:v>
                </c:pt>
                <c:pt idx="4758">
                  <c:v>37944</c:v>
                </c:pt>
                <c:pt idx="4759">
                  <c:v>37943</c:v>
                </c:pt>
                <c:pt idx="4760">
                  <c:v>37942</c:v>
                </c:pt>
                <c:pt idx="4761">
                  <c:v>37939</c:v>
                </c:pt>
                <c:pt idx="4762">
                  <c:v>37938</c:v>
                </c:pt>
                <c:pt idx="4763">
                  <c:v>37937</c:v>
                </c:pt>
                <c:pt idx="4764">
                  <c:v>37936</c:v>
                </c:pt>
                <c:pt idx="4765">
                  <c:v>37935</c:v>
                </c:pt>
                <c:pt idx="4766">
                  <c:v>37932</c:v>
                </c:pt>
                <c:pt idx="4767">
                  <c:v>37931</c:v>
                </c:pt>
                <c:pt idx="4768">
                  <c:v>37930</c:v>
                </c:pt>
                <c:pt idx="4769">
                  <c:v>37929</c:v>
                </c:pt>
                <c:pt idx="4770">
                  <c:v>37928</c:v>
                </c:pt>
                <c:pt idx="4771">
                  <c:v>37925</c:v>
                </c:pt>
                <c:pt idx="4772">
                  <c:v>37924</c:v>
                </c:pt>
                <c:pt idx="4773">
                  <c:v>37923</c:v>
                </c:pt>
                <c:pt idx="4774">
                  <c:v>37922</c:v>
                </c:pt>
                <c:pt idx="4775">
                  <c:v>37921</c:v>
                </c:pt>
                <c:pt idx="4776">
                  <c:v>37918</c:v>
                </c:pt>
                <c:pt idx="4777">
                  <c:v>37917</c:v>
                </c:pt>
                <c:pt idx="4778">
                  <c:v>37916</c:v>
                </c:pt>
                <c:pt idx="4779">
                  <c:v>37915</c:v>
                </c:pt>
                <c:pt idx="4780">
                  <c:v>37914</c:v>
                </c:pt>
                <c:pt idx="4781">
                  <c:v>37911</c:v>
                </c:pt>
                <c:pt idx="4782">
                  <c:v>37910</c:v>
                </c:pt>
                <c:pt idx="4783">
                  <c:v>37909</c:v>
                </c:pt>
                <c:pt idx="4784">
                  <c:v>37908</c:v>
                </c:pt>
                <c:pt idx="4785">
                  <c:v>37907</c:v>
                </c:pt>
                <c:pt idx="4786">
                  <c:v>37904</c:v>
                </c:pt>
                <c:pt idx="4787">
                  <c:v>37903</c:v>
                </c:pt>
                <c:pt idx="4788">
                  <c:v>37902</c:v>
                </c:pt>
                <c:pt idx="4789">
                  <c:v>37901</c:v>
                </c:pt>
                <c:pt idx="4790">
                  <c:v>37900</c:v>
                </c:pt>
                <c:pt idx="4791">
                  <c:v>37897</c:v>
                </c:pt>
                <c:pt idx="4792">
                  <c:v>37896</c:v>
                </c:pt>
                <c:pt idx="4793">
                  <c:v>37895</c:v>
                </c:pt>
                <c:pt idx="4794">
                  <c:v>37894</c:v>
                </c:pt>
                <c:pt idx="4795">
                  <c:v>37893</c:v>
                </c:pt>
                <c:pt idx="4796">
                  <c:v>37890</c:v>
                </c:pt>
                <c:pt idx="4797">
                  <c:v>37889</c:v>
                </c:pt>
                <c:pt idx="4798">
                  <c:v>37888</c:v>
                </c:pt>
                <c:pt idx="4799">
                  <c:v>37887</c:v>
                </c:pt>
                <c:pt idx="4800">
                  <c:v>37886</c:v>
                </c:pt>
                <c:pt idx="4801">
                  <c:v>37883</c:v>
                </c:pt>
                <c:pt idx="4802">
                  <c:v>37882</c:v>
                </c:pt>
                <c:pt idx="4803">
                  <c:v>37881</c:v>
                </c:pt>
                <c:pt idx="4804">
                  <c:v>37880</c:v>
                </c:pt>
                <c:pt idx="4805">
                  <c:v>37879</c:v>
                </c:pt>
                <c:pt idx="4806">
                  <c:v>37876</c:v>
                </c:pt>
                <c:pt idx="4807">
                  <c:v>37875</c:v>
                </c:pt>
                <c:pt idx="4808">
                  <c:v>37874</c:v>
                </c:pt>
                <c:pt idx="4809">
                  <c:v>37873</c:v>
                </c:pt>
                <c:pt idx="4810">
                  <c:v>37872</c:v>
                </c:pt>
                <c:pt idx="4811">
                  <c:v>37869</c:v>
                </c:pt>
                <c:pt idx="4812">
                  <c:v>37868</c:v>
                </c:pt>
                <c:pt idx="4813">
                  <c:v>37867</c:v>
                </c:pt>
                <c:pt idx="4814">
                  <c:v>37866</c:v>
                </c:pt>
                <c:pt idx="4815">
                  <c:v>37862</c:v>
                </c:pt>
                <c:pt idx="4816">
                  <c:v>37861</c:v>
                </c:pt>
                <c:pt idx="4817">
                  <c:v>37860</c:v>
                </c:pt>
                <c:pt idx="4818">
                  <c:v>37859</c:v>
                </c:pt>
                <c:pt idx="4819">
                  <c:v>37858</c:v>
                </c:pt>
                <c:pt idx="4820">
                  <c:v>37855</c:v>
                </c:pt>
                <c:pt idx="4821">
                  <c:v>37854</c:v>
                </c:pt>
                <c:pt idx="4822">
                  <c:v>37853</c:v>
                </c:pt>
                <c:pt idx="4823">
                  <c:v>37852</c:v>
                </c:pt>
                <c:pt idx="4824">
                  <c:v>37851</c:v>
                </c:pt>
                <c:pt idx="4825">
                  <c:v>37848</c:v>
                </c:pt>
                <c:pt idx="4826">
                  <c:v>37847</c:v>
                </c:pt>
                <c:pt idx="4827">
                  <c:v>37846</c:v>
                </c:pt>
                <c:pt idx="4828">
                  <c:v>37845</c:v>
                </c:pt>
                <c:pt idx="4829">
                  <c:v>37844</c:v>
                </c:pt>
                <c:pt idx="4830">
                  <c:v>37841</c:v>
                </c:pt>
                <c:pt idx="4831">
                  <c:v>37840</c:v>
                </c:pt>
                <c:pt idx="4832">
                  <c:v>37839</c:v>
                </c:pt>
                <c:pt idx="4833">
                  <c:v>37838</c:v>
                </c:pt>
                <c:pt idx="4834">
                  <c:v>37837</c:v>
                </c:pt>
                <c:pt idx="4835">
                  <c:v>37834</c:v>
                </c:pt>
                <c:pt idx="4836">
                  <c:v>37833</c:v>
                </c:pt>
                <c:pt idx="4837">
                  <c:v>37832</c:v>
                </c:pt>
                <c:pt idx="4838">
                  <c:v>37831</c:v>
                </c:pt>
                <c:pt idx="4839">
                  <c:v>37830</c:v>
                </c:pt>
                <c:pt idx="4840">
                  <c:v>37827</c:v>
                </c:pt>
                <c:pt idx="4841">
                  <c:v>37826</c:v>
                </c:pt>
                <c:pt idx="4842">
                  <c:v>37825</c:v>
                </c:pt>
                <c:pt idx="4843">
                  <c:v>37824</c:v>
                </c:pt>
                <c:pt idx="4844">
                  <c:v>37823</c:v>
                </c:pt>
                <c:pt idx="4845">
                  <c:v>37820</c:v>
                </c:pt>
                <c:pt idx="4846">
                  <c:v>37819</c:v>
                </c:pt>
                <c:pt idx="4847">
                  <c:v>37818</c:v>
                </c:pt>
                <c:pt idx="4848">
                  <c:v>37817</c:v>
                </c:pt>
                <c:pt idx="4849">
                  <c:v>37816</c:v>
                </c:pt>
                <c:pt idx="4850">
                  <c:v>37813</c:v>
                </c:pt>
                <c:pt idx="4851">
                  <c:v>37812</c:v>
                </c:pt>
                <c:pt idx="4852">
                  <c:v>37811</c:v>
                </c:pt>
                <c:pt idx="4853">
                  <c:v>37810</c:v>
                </c:pt>
                <c:pt idx="4854">
                  <c:v>37809</c:v>
                </c:pt>
                <c:pt idx="4855">
                  <c:v>37805</c:v>
                </c:pt>
                <c:pt idx="4856">
                  <c:v>37804</c:v>
                </c:pt>
                <c:pt idx="4857">
                  <c:v>37803</c:v>
                </c:pt>
                <c:pt idx="4858">
                  <c:v>37802</c:v>
                </c:pt>
                <c:pt idx="4859">
                  <c:v>37799</c:v>
                </c:pt>
                <c:pt idx="4860">
                  <c:v>37798</c:v>
                </c:pt>
                <c:pt idx="4861">
                  <c:v>37797</c:v>
                </c:pt>
                <c:pt idx="4862">
                  <c:v>37796</c:v>
                </c:pt>
                <c:pt idx="4863">
                  <c:v>37795</c:v>
                </c:pt>
                <c:pt idx="4864">
                  <c:v>37792</c:v>
                </c:pt>
                <c:pt idx="4865">
                  <c:v>37791</c:v>
                </c:pt>
                <c:pt idx="4866">
                  <c:v>37790</c:v>
                </c:pt>
                <c:pt idx="4867">
                  <c:v>37789</c:v>
                </c:pt>
                <c:pt idx="4868">
                  <c:v>37788</c:v>
                </c:pt>
                <c:pt idx="4869">
                  <c:v>37785</c:v>
                </c:pt>
                <c:pt idx="4870">
                  <c:v>37784</c:v>
                </c:pt>
                <c:pt idx="4871">
                  <c:v>37783</c:v>
                </c:pt>
                <c:pt idx="4872">
                  <c:v>37782</c:v>
                </c:pt>
                <c:pt idx="4873">
                  <c:v>37781</c:v>
                </c:pt>
                <c:pt idx="4874">
                  <c:v>37778</c:v>
                </c:pt>
                <c:pt idx="4875">
                  <c:v>37777</c:v>
                </c:pt>
                <c:pt idx="4876">
                  <c:v>37776</c:v>
                </c:pt>
                <c:pt idx="4877">
                  <c:v>37775</c:v>
                </c:pt>
                <c:pt idx="4878">
                  <c:v>37774</c:v>
                </c:pt>
                <c:pt idx="4879">
                  <c:v>37771</c:v>
                </c:pt>
                <c:pt idx="4880">
                  <c:v>37770</c:v>
                </c:pt>
                <c:pt idx="4881">
                  <c:v>37769</c:v>
                </c:pt>
                <c:pt idx="4882">
                  <c:v>37768</c:v>
                </c:pt>
                <c:pt idx="4883">
                  <c:v>37764</c:v>
                </c:pt>
                <c:pt idx="4884">
                  <c:v>37763</c:v>
                </c:pt>
                <c:pt idx="4885">
                  <c:v>37762</c:v>
                </c:pt>
                <c:pt idx="4886">
                  <c:v>37761</c:v>
                </c:pt>
                <c:pt idx="4887">
                  <c:v>37760</c:v>
                </c:pt>
                <c:pt idx="4888">
                  <c:v>37757</c:v>
                </c:pt>
                <c:pt idx="4889">
                  <c:v>37756</c:v>
                </c:pt>
                <c:pt idx="4890">
                  <c:v>37755</c:v>
                </c:pt>
                <c:pt idx="4891">
                  <c:v>37754</c:v>
                </c:pt>
                <c:pt idx="4892">
                  <c:v>37753</c:v>
                </c:pt>
                <c:pt idx="4893">
                  <c:v>37750</c:v>
                </c:pt>
                <c:pt idx="4894">
                  <c:v>37749</c:v>
                </c:pt>
                <c:pt idx="4895">
                  <c:v>37748</c:v>
                </c:pt>
                <c:pt idx="4896">
                  <c:v>37747</c:v>
                </c:pt>
                <c:pt idx="4897">
                  <c:v>37746</c:v>
                </c:pt>
                <c:pt idx="4898">
                  <c:v>37743</c:v>
                </c:pt>
                <c:pt idx="4899">
                  <c:v>37742</c:v>
                </c:pt>
                <c:pt idx="4900">
                  <c:v>37741</c:v>
                </c:pt>
                <c:pt idx="4901">
                  <c:v>37740</c:v>
                </c:pt>
                <c:pt idx="4902">
                  <c:v>37739</c:v>
                </c:pt>
                <c:pt idx="4903">
                  <c:v>37736</c:v>
                </c:pt>
                <c:pt idx="4904">
                  <c:v>37735</c:v>
                </c:pt>
                <c:pt idx="4905">
                  <c:v>37734</c:v>
                </c:pt>
                <c:pt idx="4906">
                  <c:v>37733</c:v>
                </c:pt>
                <c:pt idx="4907">
                  <c:v>37732</c:v>
                </c:pt>
                <c:pt idx="4908">
                  <c:v>37728</c:v>
                </c:pt>
                <c:pt idx="4909">
                  <c:v>37727</c:v>
                </c:pt>
                <c:pt idx="4910">
                  <c:v>37726</c:v>
                </c:pt>
                <c:pt idx="4911">
                  <c:v>37725</c:v>
                </c:pt>
                <c:pt idx="4912">
                  <c:v>37722</c:v>
                </c:pt>
                <c:pt idx="4913">
                  <c:v>37721</c:v>
                </c:pt>
                <c:pt idx="4914">
                  <c:v>37720</c:v>
                </c:pt>
                <c:pt idx="4915">
                  <c:v>37719</c:v>
                </c:pt>
                <c:pt idx="4916">
                  <c:v>37718</c:v>
                </c:pt>
                <c:pt idx="4917">
                  <c:v>37715</c:v>
                </c:pt>
                <c:pt idx="4918">
                  <c:v>37714</c:v>
                </c:pt>
                <c:pt idx="4919">
                  <c:v>37713</c:v>
                </c:pt>
                <c:pt idx="4920">
                  <c:v>37712</c:v>
                </c:pt>
                <c:pt idx="4921">
                  <c:v>37711</c:v>
                </c:pt>
                <c:pt idx="4922">
                  <c:v>37708</c:v>
                </c:pt>
                <c:pt idx="4923">
                  <c:v>37707</c:v>
                </c:pt>
                <c:pt idx="4924">
                  <c:v>37706</c:v>
                </c:pt>
                <c:pt idx="4925">
                  <c:v>37705</c:v>
                </c:pt>
                <c:pt idx="4926">
                  <c:v>37704</c:v>
                </c:pt>
                <c:pt idx="4927">
                  <c:v>37701</c:v>
                </c:pt>
                <c:pt idx="4928">
                  <c:v>37700</c:v>
                </c:pt>
                <c:pt idx="4929">
                  <c:v>37699</c:v>
                </c:pt>
                <c:pt idx="4930">
                  <c:v>37698</c:v>
                </c:pt>
                <c:pt idx="4931">
                  <c:v>37697</c:v>
                </c:pt>
                <c:pt idx="4932">
                  <c:v>37694</c:v>
                </c:pt>
                <c:pt idx="4933">
                  <c:v>37693</c:v>
                </c:pt>
                <c:pt idx="4934">
                  <c:v>37692</c:v>
                </c:pt>
                <c:pt idx="4935">
                  <c:v>37691</c:v>
                </c:pt>
                <c:pt idx="4936">
                  <c:v>37690</c:v>
                </c:pt>
                <c:pt idx="4937">
                  <c:v>37687</c:v>
                </c:pt>
                <c:pt idx="4938">
                  <c:v>37686</c:v>
                </c:pt>
                <c:pt idx="4939">
                  <c:v>37685</c:v>
                </c:pt>
                <c:pt idx="4940">
                  <c:v>37684</c:v>
                </c:pt>
                <c:pt idx="4941">
                  <c:v>37683</c:v>
                </c:pt>
                <c:pt idx="4942">
                  <c:v>37680</c:v>
                </c:pt>
                <c:pt idx="4943">
                  <c:v>37679</c:v>
                </c:pt>
                <c:pt idx="4944">
                  <c:v>37678</c:v>
                </c:pt>
                <c:pt idx="4945">
                  <c:v>37677</c:v>
                </c:pt>
                <c:pt idx="4946">
                  <c:v>37676</c:v>
                </c:pt>
                <c:pt idx="4947">
                  <c:v>37673</c:v>
                </c:pt>
                <c:pt idx="4948">
                  <c:v>37672</c:v>
                </c:pt>
                <c:pt idx="4949">
                  <c:v>37671</c:v>
                </c:pt>
                <c:pt idx="4950">
                  <c:v>37670</c:v>
                </c:pt>
                <c:pt idx="4951">
                  <c:v>37666</c:v>
                </c:pt>
                <c:pt idx="4952">
                  <c:v>37665</c:v>
                </c:pt>
                <c:pt idx="4953">
                  <c:v>37664</c:v>
                </c:pt>
                <c:pt idx="4954">
                  <c:v>37663</c:v>
                </c:pt>
                <c:pt idx="4955">
                  <c:v>37662</c:v>
                </c:pt>
                <c:pt idx="4956">
                  <c:v>37659</c:v>
                </c:pt>
                <c:pt idx="4957">
                  <c:v>37658</c:v>
                </c:pt>
                <c:pt idx="4958">
                  <c:v>37657</c:v>
                </c:pt>
                <c:pt idx="4959">
                  <c:v>37656</c:v>
                </c:pt>
                <c:pt idx="4960">
                  <c:v>37655</c:v>
                </c:pt>
                <c:pt idx="4961">
                  <c:v>37652</c:v>
                </c:pt>
                <c:pt idx="4962">
                  <c:v>37651</c:v>
                </c:pt>
                <c:pt idx="4963">
                  <c:v>37650</c:v>
                </c:pt>
                <c:pt idx="4964">
                  <c:v>37649</c:v>
                </c:pt>
                <c:pt idx="4965">
                  <c:v>37648</c:v>
                </c:pt>
                <c:pt idx="4966">
                  <c:v>37645</c:v>
                </c:pt>
                <c:pt idx="4967">
                  <c:v>37644</c:v>
                </c:pt>
                <c:pt idx="4968">
                  <c:v>37643</c:v>
                </c:pt>
                <c:pt idx="4969">
                  <c:v>37642</c:v>
                </c:pt>
                <c:pt idx="4970">
                  <c:v>37638</c:v>
                </c:pt>
                <c:pt idx="4971">
                  <c:v>37637</c:v>
                </c:pt>
                <c:pt idx="4972">
                  <c:v>37636</c:v>
                </c:pt>
                <c:pt idx="4973">
                  <c:v>37635</c:v>
                </c:pt>
                <c:pt idx="4974">
                  <c:v>37634</c:v>
                </c:pt>
                <c:pt idx="4975">
                  <c:v>37631</c:v>
                </c:pt>
                <c:pt idx="4976">
                  <c:v>37630</c:v>
                </c:pt>
                <c:pt idx="4977">
                  <c:v>37629</c:v>
                </c:pt>
                <c:pt idx="4978">
                  <c:v>37628</c:v>
                </c:pt>
                <c:pt idx="4979">
                  <c:v>37627</c:v>
                </c:pt>
                <c:pt idx="4980">
                  <c:v>37624</c:v>
                </c:pt>
                <c:pt idx="4981">
                  <c:v>37623</c:v>
                </c:pt>
                <c:pt idx="4982">
                  <c:v>37621</c:v>
                </c:pt>
                <c:pt idx="4983">
                  <c:v>37620</c:v>
                </c:pt>
                <c:pt idx="4984">
                  <c:v>37617</c:v>
                </c:pt>
                <c:pt idx="4985">
                  <c:v>37616</c:v>
                </c:pt>
                <c:pt idx="4986">
                  <c:v>37614</c:v>
                </c:pt>
                <c:pt idx="4987">
                  <c:v>37613</c:v>
                </c:pt>
                <c:pt idx="4988">
                  <c:v>37610</c:v>
                </c:pt>
                <c:pt idx="4989">
                  <c:v>37609</c:v>
                </c:pt>
                <c:pt idx="4990">
                  <c:v>37608</c:v>
                </c:pt>
                <c:pt idx="4991">
                  <c:v>37607</c:v>
                </c:pt>
                <c:pt idx="4992">
                  <c:v>37606</c:v>
                </c:pt>
                <c:pt idx="4993">
                  <c:v>37603</c:v>
                </c:pt>
                <c:pt idx="4994">
                  <c:v>37602</c:v>
                </c:pt>
                <c:pt idx="4995">
                  <c:v>37601</c:v>
                </c:pt>
                <c:pt idx="4996">
                  <c:v>37600</c:v>
                </c:pt>
                <c:pt idx="4997">
                  <c:v>37599</c:v>
                </c:pt>
                <c:pt idx="4998">
                  <c:v>37596</c:v>
                </c:pt>
                <c:pt idx="4999">
                  <c:v>37595</c:v>
                </c:pt>
                <c:pt idx="5000">
                  <c:v>37594</c:v>
                </c:pt>
                <c:pt idx="5001">
                  <c:v>37593</c:v>
                </c:pt>
                <c:pt idx="5002">
                  <c:v>37592</c:v>
                </c:pt>
                <c:pt idx="5003">
                  <c:v>37589</c:v>
                </c:pt>
                <c:pt idx="5004">
                  <c:v>37587</c:v>
                </c:pt>
                <c:pt idx="5005">
                  <c:v>37586</c:v>
                </c:pt>
                <c:pt idx="5006">
                  <c:v>37585</c:v>
                </c:pt>
                <c:pt idx="5007">
                  <c:v>37582</c:v>
                </c:pt>
                <c:pt idx="5008">
                  <c:v>37581</c:v>
                </c:pt>
                <c:pt idx="5009">
                  <c:v>37580</c:v>
                </c:pt>
                <c:pt idx="5010">
                  <c:v>37579</c:v>
                </c:pt>
                <c:pt idx="5011">
                  <c:v>37578</c:v>
                </c:pt>
                <c:pt idx="5012">
                  <c:v>37575</c:v>
                </c:pt>
                <c:pt idx="5013">
                  <c:v>37574</c:v>
                </c:pt>
                <c:pt idx="5014">
                  <c:v>37573</c:v>
                </c:pt>
                <c:pt idx="5015">
                  <c:v>37572</c:v>
                </c:pt>
                <c:pt idx="5016">
                  <c:v>37571</c:v>
                </c:pt>
                <c:pt idx="5017">
                  <c:v>37568</c:v>
                </c:pt>
                <c:pt idx="5018">
                  <c:v>37567</c:v>
                </c:pt>
                <c:pt idx="5019">
                  <c:v>37566</c:v>
                </c:pt>
                <c:pt idx="5020">
                  <c:v>37565</c:v>
                </c:pt>
                <c:pt idx="5021">
                  <c:v>37564</c:v>
                </c:pt>
                <c:pt idx="5022">
                  <c:v>37561</c:v>
                </c:pt>
                <c:pt idx="5023">
                  <c:v>37560</c:v>
                </c:pt>
                <c:pt idx="5024">
                  <c:v>37559</c:v>
                </c:pt>
                <c:pt idx="5025">
                  <c:v>37558</c:v>
                </c:pt>
                <c:pt idx="5026">
                  <c:v>37557</c:v>
                </c:pt>
                <c:pt idx="5027">
                  <c:v>37554</c:v>
                </c:pt>
                <c:pt idx="5028">
                  <c:v>37553</c:v>
                </c:pt>
                <c:pt idx="5029">
                  <c:v>37552</c:v>
                </c:pt>
                <c:pt idx="5030">
                  <c:v>37551</c:v>
                </c:pt>
                <c:pt idx="5031">
                  <c:v>37550</c:v>
                </c:pt>
                <c:pt idx="5032">
                  <c:v>37547</c:v>
                </c:pt>
                <c:pt idx="5033">
                  <c:v>37546</c:v>
                </c:pt>
                <c:pt idx="5034">
                  <c:v>37545</c:v>
                </c:pt>
                <c:pt idx="5035">
                  <c:v>37544</c:v>
                </c:pt>
                <c:pt idx="5036">
                  <c:v>37543</c:v>
                </c:pt>
                <c:pt idx="5037">
                  <c:v>37540</c:v>
                </c:pt>
                <c:pt idx="5038">
                  <c:v>37539</c:v>
                </c:pt>
                <c:pt idx="5039">
                  <c:v>37538</c:v>
                </c:pt>
                <c:pt idx="5040">
                  <c:v>37537</c:v>
                </c:pt>
                <c:pt idx="5041">
                  <c:v>37536</c:v>
                </c:pt>
                <c:pt idx="5042">
                  <c:v>37533</c:v>
                </c:pt>
                <c:pt idx="5043">
                  <c:v>37532</c:v>
                </c:pt>
                <c:pt idx="5044">
                  <c:v>37531</c:v>
                </c:pt>
                <c:pt idx="5045">
                  <c:v>37530</c:v>
                </c:pt>
                <c:pt idx="5046">
                  <c:v>37529</c:v>
                </c:pt>
                <c:pt idx="5047">
                  <c:v>37526</c:v>
                </c:pt>
                <c:pt idx="5048">
                  <c:v>37525</c:v>
                </c:pt>
                <c:pt idx="5049">
                  <c:v>37524</c:v>
                </c:pt>
                <c:pt idx="5050">
                  <c:v>37523</c:v>
                </c:pt>
                <c:pt idx="5051">
                  <c:v>37522</c:v>
                </c:pt>
                <c:pt idx="5052">
                  <c:v>37519</c:v>
                </c:pt>
                <c:pt idx="5053">
                  <c:v>37518</c:v>
                </c:pt>
                <c:pt idx="5054">
                  <c:v>37517</c:v>
                </c:pt>
                <c:pt idx="5055">
                  <c:v>37516</c:v>
                </c:pt>
                <c:pt idx="5056">
                  <c:v>37515</c:v>
                </c:pt>
                <c:pt idx="5057">
                  <c:v>37512</c:v>
                </c:pt>
                <c:pt idx="5058">
                  <c:v>37511</c:v>
                </c:pt>
                <c:pt idx="5059">
                  <c:v>37510</c:v>
                </c:pt>
                <c:pt idx="5060">
                  <c:v>37509</c:v>
                </c:pt>
                <c:pt idx="5061">
                  <c:v>37508</c:v>
                </c:pt>
                <c:pt idx="5062">
                  <c:v>37505</c:v>
                </c:pt>
                <c:pt idx="5063">
                  <c:v>37504</c:v>
                </c:pt>
                <c:pt idx="5064">
                  <c:v>37503</c:v>
                </c:pt>
                <c:pt idx="5065">
                  <c:v>37502</c:v>
                </c:pt>
                <c:pt idx="5066">
                  <c:v>37498</c:v>
                </c:pt>
                <c:pt idx="5067">
                  <c:v>37497</c:v>
                </c:pt>
                <c:pt idx="5068">
                  <c:v>37496</c:v>
                </c:pt>
                <c:pt idx="5069">
                  <c:v>37495</c:v>
                </c:pt>
                <c:pt idx="5070">
                  <c:v>37494</c:v>
                </c:pt>
                <c:pt idx="5071">
                  <c:v>37491</c:v>
                </c:pt>
                <c:pt idx="5072">
                  <c:v>37490</c:v>
                </c:pt>
                <c:pt idx="5073">
                  <c:v>37489</c:v>
                </c:pt>
                <c:pt idx="5074">
                  <c:v>37488</c:v>
                </c:pt>
                <c:pt idx="5075">
                  <c:v>37487</c:v>
                </c:pt>
                <c:pt idx="5076">
                  <c:v>37484</c:v>
                </c:pt>
                <c:pt idx="5077">
                  <c:v>37483</c:v>
                </c:pt>
                <c:pt idx="5078">
                  <c:v>37482</c:v>
                </c:pt>
                <c:pt idx="5079">
                  <c:v>37481</c:v>
                </c:pt>
                <c:pt idx="5080">
                  <c:v>37480</c:v>
                </c:pt>
                <c:pt idx="5081">
                  <c:v>37477</c:v>
                </c:pt>
                <c:pt idx="5082">
                  <c:v>37476</c:v>
                </c:pt>
                <c:pt idx="5083">
                  <c:v>37475</c:v>
                </c:pt>
                <c:pt idx="5084">
                  <c:v>37474</c:v>
                </c:pt>
                <c:pt idx="5085">
                  <c:v>37473</c:v>
                </c:pt>
                <c:pt idx="5086">
                  <c:v>37470</c:v>
                </c:pt>
                <c:pt idx="5087">
                  <c:v>37469</c:v>
                </c:pt>
                <c:pt idx="5088">
                  <c:v>37468</c:v>
                </c:pt>
                <c:pt idx="5089">
                  <c:v>37467</c:v>
                </c:pt>
                <c:pt idx="5090">
                  <c:v>37466</c:v>
                </c:pt>
                <c:pt idx="5091">
                  <c:v>37463</c:v>
                </c:pt>
                <c:pt idx="5092">
                  <c:v>37462</c:v>
                </c:pt>
                <c:pt idx="5093">
                  <c:v>37461</c:v>
                </c:pt>
                <c:pt idx="5094">
                  <c:v>37460</c:v>
                </c:pt>
                <c:pt idx="5095">
                  <c:v>37459</c:v>
                </c:pt>
                <c:pt idx="5096">
                  <c:v>37456</c:v>
                </c:pt>
                <c:pt idx="5097">
                  <c:v>37455</c:v>
                </c:pt>
                <c:pt idx="5098">
                  <c:v>37454</c:v>
                </c:pt>
                <c:pt idx="5099">
                  <c:v>37453</c:v>
                </c:pt>
                <c:pt idx="5100">
                  <c:v>37452</c:v>
                </c:pt>
                <c:pt idx="5101">
                  <c:v>37449</c:v>
                </c:pt>
                <c:pt idx="5102">
                  <c:v>37448</c:v>
                </c:pt>
                <c:pt idx="5103">
                  <c:v>37447</c:v>
                </c:pt>
                <c:pt idx="5104">
                  <c:v>37446</c:v>
                </c:pt>
                <c:pt idx="5105">
                  <c:v>37445</c:v>
                </c:pt>
                <c:pt idx="5106">
                  <c:v>37442</c:v>
                </c:pt>
                <c:pt idx="5107">
                  <c:v>37440</c:v>
                </c:pt>
                <c:pt idx="5108">
                  <c:v>37439</c:v>
                </c:pt>
                <c:pt idx="5109">
                  <c:v>37438</c:v>
                </c:pt>
                <c:pt idx="5110">
                  <c:v>37435</c:v>
                </c:pt>
                <c:pt idx="5111">
                  <c:v>37434</c:v>
                </c:pt>
                <c:pt idx="5112">
                  <c:v>37433</c:v>
                </c:pt>
                <c:pt idx="5113">
                  <c:v>37432</c:v>
                </c:pt>
                <c:pt idx="5114">
                  <c:v>37431</c:v>
                </c:pt>
                <c:pt idx="5115">
                  <c:v>37428</c:v>
                </c:pt>
                <c:pt idx="5116">
                  <c:v>37427</c:v>
                </c:pt>
                <c:pt idx="5117">
                  <c:v>37426</c:v>
                </c:pt>
                <c:pt idx="5118">
                  <c:v>37425</c:v>
                </c:pt>
                <c:pt idx="5119">
                  <c:v>37424</c:v>
                </c:pt>
                <c:pt idx="5120">
                  <c:v>37421</c:v>
                </c:pt>
                <c:pt idx="5121">
                  <c:v>37420</c:v>
                </c:pt>
                <c:pt idx="5122">
                  <c:v>37419</c:v>
                </c:pt>
                <c:pt idx="5123">
                  <c:v>37418</c:v>
                </c:pt>
                <c:pt idx="5124">
                  <c:v>37417</c:v>
                </c:pt>
                <c:pt idx="5125">
                  <c:v>37414</c:v>
                </c:pt>
                <c:pt idx="5126">
                  <c:v>37413</c:v>
                </c:pt>
                <c:pt idx="5127">
                  <c:v>37412</c:v>
                </c:pt>
                <c:pt idx="5128">
                  <c:v>37411</c:v>
                </c:pt>
                <c:pt idx="5129">
                  <c:v>37410</c:v>
                </c:pt>
                <c:pt idx="5130">
                  <c:v>37407</c:v>
                </c:pt>
                <c:pt idx="5131">
                  <c:v>37406</c:v>
                </c:pt>
                <c:pt idx="5132">
                  <c:v>37405</c:v>
                </c:pt>
                <c:pt idx="5133">
                  <c:v>37404</c:v>
                </c:pt>
                <c:pt idx="5134">
                  <c:v>37400</c:v>
                </c:pt>
                <c:pt idx="5135">
                  <c:v>37399</c:v>
                </c:pt>
                <c:pt idx="5136">
                  <c:v>37398</c:v>
                </c:pt>
                <c:pt idx="5137">
                  <c:v>37397</c:v>
                </c:pt>
                <c:pt idx="5138">
                  <c:v>37396</c:v>
                </c:pt>
                <c:pt idx="5139">
                  <c:v>37393</c:v>
                </c:pt>
                <c:pt idx="5140">
                  <c:v>37392</c:v>
                </c:pt>
                <c:pt idx="5141">
                  <c:v>37391</c:v>
                </c:pt>
                <c:pt idx="5142">
                  <c:v>37390</c:v>
                </c:pt>
                <c:pt idx="5143">
                  <c:v>37389</c:v>
                </c:pt>
                <c:pt idx="5144">
                  <c:v>37386</c:v>
                </c:pt>
                <c:pt idx="5145">
                  <c:v>37385</c:v>
                </c:pt>
                <c:pt idx="5146">
                  <c:v>37384</c:v>
                </c:pt>
                <c:pt idx="5147">
                  <c:v>37383</c:v>
                </c:pt>
                <c:pt idx="5148">
                  <c:v>37382</c:v>
                </c:pt>
                <c:pt idx="5149">
                  <c:v>37379</c:v>
                </c:pt>
                <c:pt idx="5150">
                  <c:v>37378</c:v>
                </c:pt>
                <c:pt idx="5151">
                  <c:v>37377</c:v>
                </c:pt>
                <c:pt idx="5152">
                  <c:v>37376</c:v>
                </c:pt>
                <c:pt idx="5153">
                  <c:v>37375</c:v>
                </c:pt>
                <c:pt idx="5154">
                  <c:v>37372</c:v>
                </c:pt>
                <c:pt idx="5155">
                  <c:v>37371</c:v>
                </c:pt>
                <c:pt idx="5156">
                  <c:v>37370</c:v>
                </c:pt>
                <c:pt idx="5157">
                  <c:v>37369</c:v>
                </c:pt>
                <c:pt idx="5158">
                  <c:v>37368</c:v>
                </c:pt>
                <c:pt idx="5159">
                  <c:v>37365</c:v>
                </c:pt>
                <c:pt idx="5160">
                  <c:v>37364</c:v>
                </c:pt>
                <c:pt idx="5161">
                  <c:v>37363</c:v>
                </c:pt>
                <c:pt idx="5162">
                  <c:v>37362</c:v>
                </c:pt>
                <c:pt idx="5163">
                  <c:v>37361</c:v>
                </c:pt>
                <c:pt idx="5164">
                  <c:v>37358</c:v>
                </c:pt>
                <c:pt idx="5165">
                  <c:v>37357</c:v>
                </c:pt>
                <c:pt idx="5166">
                  <c:v>37356</c:v>
                </c:pt>
                <c:pt idx="5167">
                  <c:v>37355</c:v>
                </c:pt>
                <c:pt idx="5168">
                  <c:v>37354</c:v>
                </c:pt>
                <c:pt idx="5169">
                  <c:v>37351</c:v>
                </c:pt>
                <c:pt idx="5170">
                  <c:v>37350</c:v>
                </c:pt>
                <c:pt idx="5171">
                  <c:v>37349</c:v>
                </c:pt>
                <c:pt idx="5172">
                  <c:v>37348</c:v>
                </c:pt>
                <c:pt idx="5173">
                  <c:v>37347</c:v>
                </c:pt>
                <c:pt idx="5174">
                  <c:v>37343</c:v>
                </c:pt>
                <c:pt idx="5175">
                  <c:v>37342</c:v>
                </c:pt>
                <c:pt idx="5176">
                  <c:v>37341</c:v>
                </c:pt>
                <c:pt idx="5177">
                  <c:v>37340</c:v>
                </c:pt>
                <c:pt idx="5178">
                  <c:v>37337</c:v>
                </c:pt>
                <c:pt idx="5179">
                  <c:v>37336</c:v>
                </c:pt>
                <c:pt idx="5180">
                  <c:v>37335</c:v>
                </c:pt>
                <c:pt idx="5181">
                  <c:v>37334</c:v>
                </c:pt>
                <c:pt idx="5182">
                  <c:v>37333</c:v>
                </c:pt>
                <c:pt idx="5183">
                  <c:v>37330</c:v>
                </c:pt>
                <c:pt idx="5184">
                  <c:v>37329</c:v>
                </c:pt>
                <c:pt idx="5185">
                  <c:v>37328</c:v>
                </c:pt>
                <c:pt idx="5186">
                  <c:v>37327</c:v>
                </c:pt>
                <c:pt idx="5187">
                  <c:v>37326</c:v>
                </c:pt>
                <c:pt idx="5188">
                  <c:v>37323</c:v>
                </c:pt>
                <c:pt idx="5189">
                  <c:v>37322</c:v>
                </c:pt>
                <c:pt idx="5190">
                  <c:v>37321</c:v>
                </c:pt>
                <c:pt idx="5191">
                  <c:v>37320</c:v>
                </c:pt>
                <c:pt idx="5192">
                  <c:v>37319</c:v>
                </c:pt>
                <c:pt idx="5193">
                  <c:v>37316</c:v>
                </c:pt>
                <c:pt idx="5194">
                  <c:v>37315</c:v>
                </c:pt>
                <c:pt idx="5195">
                  <c:v>37314</c:v>
                </c:pt>
                <c:pt idx="5196">
                  <c:v>37313</c:v>
                </c:pt>
                <c:pt idx="5197">
                  <c:v>37312</c:v>
                </c:pt>
                <c:pt idx="5198">
                  <c:v>37309</c:v>
                </c:pt>
                <c:pt idx="5199">
                  <c:v>37308</c:v>
                </c:pt>
                <c:pt idx="5200">
                  <c:v>37307</c:v>
                </c:pt>
                <c:pt idx="5201">
                  <c:v>37306</c:v>
                </c:pt>
                <c:pt idx="5202">
                  <c:v>37302</c:v>
                </c:pt>
                <c:pt idx="5203">
                  <c:v>37301</c:v>
                </c:pt>
                <c:pt idx="5204">
                  <c:v>37300</c:v>
                </c:pt>
                <c:pt idx="5205">
                  <c:v>37299</c:v>
                </c:pt>
                <c:pt idx="5206">
                  <c:v>37298</c:v>
                </c:pt>
                <c:pt idx="5207">
                  <c:v>37295</c:v>
                </c:pt>
                <c:pt idx="5208">
                  <c:v>37294</c:v>
                </c:pt>
                <c:pt idx="5209">
                  <c:v>37293</c:v>
                </c:pt>
                <c:pt idx="5210">
                  <c:v>37292</c:v>
                </c:pt>
                <c:pt idx="5211">
                  <c:v>37291</c:v>
                </c:pt>
                <c:pt idx="5212">
                  <c:v>37288</c:v>
                </c:pt>
                <c:pt idx="5213">
                  <c:v>37287</c:v>
                </c:pt>
                <c:pt idx="5214">
                  <c:v>37286</c:v>
                </c:pt>
                <c:pt idx="5215">
                  <c:v>37285</c:v>
                </c:pt>
                <c:pt idx="5216">
                  <c:v>37284</c:v>
                </c:pt>
                <c:pt idx="5217">
                  <c:v>37281</c:v>
                </c:pt>
                <c:pt idx="5218">
                  <c:v>37280</c:v>
                </c:pt>
                <c:pt idx="5219">
                  <c:v>37279</c:v>
                </c:pt>
                <c:pt idx="5220">
                  <c:v>37278</c:v>
                </c:pt>
                <c:pt idx="5221">
                  <c:v>37274</c:v>
                </c:pt>
                <c:pt idx="5222">
                  <c:v>37273</c:v>
                </c:pt>
                <c:pt idx="5223">
                  <c:v>37272</c:v>
                </c:pt>
                <c:pt idx="5224">
                  <c:v>37271</c:v>
                </c:pt>
                <c:pt idx="5225">
                  <c:v>37270</c:v>
                </c:pt>
                <c:pt idx="5226">
                  <c:v>37267</c:v>
                </c:pt>
                <c:pt idx="5227">
                  <c:v>37266</c:v>
                </c:pt>
                <c:pt idx="5228">
                  <c:v>37265</c:v>
                </c:pt>
                <c:pt idx="5229">
                  <c:v>37264</c:v>
                </c:pt>
                <c:pt idx="5230">
                  <c:v>37263</c:v>
                </c:pt>
                <c:pt idx="5231">
                  <c:v>37260</c:v>
                </c:pt>
                <c:pt idx="5232">
                  <c:v>37259</c:v>
                </c:pt>
                <c:pt idx="5233">
                  <c:v>37258</c:v>
                </c:pt>
                <c:pt idx="5234">
                  <c:v>37256</c:v>
                </c:pt>
                <c:pt idx="5235">
                  <c:v>37253</c:v>
                </c:pt>
                <c:pt idx="5236">
                  <c:v>37252</c:v>
                </c:pt>
                <c:pt idx="5237">
                  <c:v>37251</c:v>
                </c:pt>
                <c:pt idx="5238">
                  <c:v>37249</c:v>
                </c:pt>
                <c:pt idx="5239">
                  <c:v>37246</c:v>
                </c:pt>
                <c:pt idx="5240">
                  <c:v>37245</c:v>
                </c:pt>
                <c:pt idx="5241">
                  <c:v>37244</c:v>
                </c:pt>
                <c:pt idx="5242">
                  <c:v>37243</c:v>
                </c:pt>
                <c:pt idx="5243">
                  <c:v>37242</c:v>
                </c:pt>
                <c:pt idx="5244">
                  <c:v>37239</c:v>
                </c:pt>
                <c:pt idx="5245">
                  <c:v>37238</c:v>
                </c:pt>
                <c:pt idx="5246">
                  <c:v>37237</c:v>
                </c:pt>
                <c:pt idx="5247">
                  <c:v>37236</c:v>
                </c:pt>
                <c:pt idx="5248">
                  <c:v>37235</c:v>
                </c:pt>
                <c:pt idx="5249">
                  <c:v>37232</c:v>
                </c:pt>
                <c:pt idx="5250">
                  <c:v>37231</c:v>
                </c:pt>
                <c:pt idx="5251">
                  <c:v>37230</c:v>
                </c:pt>
                <c:pt idx="5252">
                  <c:v>37229</c:v>
                </c:pt>
                <c:pt idx="5253">
                  <c:v>37228</c:v>
                </c:pt>
                <c:pt idx="5254">
                  <c:v>37225</c:v>
                </c:pt>
                <c:pt idx="5255">
                  <c:v>37224</c:v>
                </c:pt>
                <c:pt idx="5256">
                  <c:v>37223</c:v>
                </c:pt>
                <c:pt idx="5257">
                  <c:v>37222</c:v>
                </c:pt>
                <c:pt idx="5258">
                  <c:v>37221</c:v>
                </c:pt>
                <c:pt idx="5259">
                  <c:v>37218</c:v>
                </c:pt>
                <c:pt idx="5260">
                  <c:v>37216</c:v>
                </c:pt>
                <c:pt idx="5261">
                  <c:v>37215</c:v>
                </c:pt>
                <c:pt idx="5262">
                  <c:v>37214</c:v>
                </c:pt>
                <c:pt idx="5263">
                  <c:v>37211</c:v>
                </c:pt>
                <c:pt idx="5264">
                  <c:v>37210</c:v>
                </c:pt>
                <c:pt idx="5265">
                  <c:v>37209</c:v>
                </c:pt>
                <c:pt idx="5266">
                  <c:v>37208</c:v>
                </c:pt>
                <c:pt idx="5267">
                  <c:v>37207</c:v>
                </c:pt>
                <c:pt idx="5268">
                  <c:v>37204</c:v>
                </c:pt>
                <c:pt idx="5269">
                  <c:v>37203</c:v>
                </c:pt>
                <c:pt idx="5270">
                  <c:v>37202</c:v>
                </c:pt>
                <c:pt idx="5271">
                  <c:v>37201</c:v>
                </c:pt>
                <c:pt idx="5272">
                  <c:v>37200</c:v>
                </c:pt>
                <c:pt idx="5273">
                  <c:v>37197</c:v>
                </c:pt>
                <c:pt idx="5274">
                  <c:v>37196</c:v>
                </c:pt>
                <c:pt idx="5275">
                  <c:v>37195</c:v>
                </c:pt>
                <c:pt idx="5276">
                  <c:v>37194</c:v>
                </c:pt>
                <c:pt idx="5277">
                  <c:v>37193</c:v>
                </c:pt>
                <c:pt idx="5278">
                  <c:v>37190</c:v>
                </c:pt>
                <c:pt idx="5279">
                  <c:v>37189</c:v>
                </c:pt>
                <c:pt idx="5280">
                  <c:v>37188</c:v>
                </c:pt>
                <c:pt idx="5281">
                  <c:v>37187</c:v>
                </c:pt>
                <c:pt idx="5282">
                  <c:v>37186</c:v>
                </c:pt>
                <c:pt idx="5283">
                  <c:v>37183</c:v>
                </c:pt>
                <c:pt idx="5284">
                  <c:v>37182</c:v>
                </c:pt>
                <c:pt idx="5285">
                  <c:v>37181</c:v>
                </c:pt>
                <c:pt idx="5286">
                  <c:v>37180</c:v>
                </c:pt>
                <c:pt idx="5287">
                  <c:v>37179</c:v>
                </c:pt>
                <c:pt idx="5288">
                  <c:v>37176</c:v>
                </c:pt>
                <c:pt idx="5289">
                  <c:v>37175</c:v>
                </c:pt>
                <c:pt idx="5290">
                  <c:v>37174</c:v>
                </c:pt>
                <c:pt idx="5291">
                  <c:v>37173</c:v>
                </c:pt>
                <c:pt idx="5292">
                  <c:v>37172</c:v>
                </c:pt>
                <c:pt idx="5293">
                  <c:v>37169</c:v>
                </c:pt>
                <c:pt idx="5294">
                  <c:v>37168</c:v>
                </c:pt>
                <c:pt idx="5295">
                  <c:v>37167</c:v>
                </c:pt>
                <c:pt idx="5296">
                  <c:v>37166</c:v>
                </c:pt>
                <c:pt idx="5297">
                  <c:v>37165</c:v>
                </c:pt>
                <c:pt idx="5298">
                  <c:v>37162</c:v>
                </c:pt>
                <c:pt idx="5299">
                  <c:v>37161</c:v>
                </c:pt>
                <c:pt idx="5300">
                  <c:v>37160</c:v>
                </c:pt>
                <c:pt idx="5301">
                  <c:v>37159</c:v>
                </c:pt>
                <c:pt idx="5302">
                  <c:v>37158</c:v>
                </c:pt>
                <c:pt idx="5303">
                  <c:v>37155</c:v>
                </c:pt>
                <c:pt idx="5304">
                  <c:v>37154</c:v>
                </c:pt>
                <c:pt idx="5305">
                  <c:v>37153</c:v>
                </c:pt>
                <c:pt idx="5306">
                  <c:v>37152</c:v>
                </c:pt>
                <c:pt idx="5307">
                  <c:v>37151</c:v>
                </c:pt>
                <c:pt idx="5308">
                  <c:v>37144</c:v>
                </c:pt>
                <c:pt idx="5309">
                  <c:v>37141</c:v>
                </c:pt>
                <c:pt idx="5310">
                  <c:v>37140</c:v>
                </c:pt>
                <c:pt idx="5311">
                  <c:v>37139</c:v>
                </c:pt>
                <c:pt idx="5312">
                  <c:v>37138</c:v>
                </c:pt>
                <c:pt idx="5313">
                  <c:v>37134</c:v>
                </c:pt>
                <c:pt idx="5314">
                  <c:v>37133</c:v>
                </c:pt>
                <c:pt idx="5315">
                  <c:v>37132</c:v>
                </c:pt>
                <c:pt idx="5316">
                  <c:v>37131</c:v>
                </c:pt>
                <c:pt idx="5317">
                  <c:v>37130</c:v>
                </c:pt>
                <c:pt idx="5318">
                  <c:v>37127</c:v>
                </c:pt>
                <c:pt idx="5319">
                  <c:v>37126</c:v>
                </c:pt>
                <c:pt idx="5320">
                  <c:v>37125</c:v>
                </c:pt>
                <c:pt idx="5321">
                  <c:v>37124</c:v>
                </c:pt>
                <c:pt idx="5322">
                  <c:v>37123</c:v>
                </c:pt>
                <c:pt idx="5323">
                  <c:v>37120</c:v>
                </c:pt>
                <c:pt idx="5324">
                  <c:v>37119</c:v>
                </c:pt>
                <c:pt idx="5325">
                  <c:v>37118</c:v>
                </c:pt>
                <c:pt idx="5326">
                  <c:v>37117</c:v>
                </c:pt>
                <c:pt idx="5327">
                  <c:v>37116</c:v>
                </c:pt>
                <c:pt idx="5328">
                  <c:v>37113</c:v>
                </c:pt>
                <c:pt idx="5329">
                  <c:v>37112</c:v>
                </c:pt>
                <c:pt idx="5330">
                  <c:v>37111</c:v>
                </c:pt>
                <c:pt idx="5331">
                  <c:v>37110</c:v>
                </c:pt>
                <c:pt idx="5332">
                  <c:v>37109</c:v>
                </c:pt>
                <c:pt idx="5333">
                  <c:v>37106</c:v>
                </c:pt>
                <c:pt idx="5334">
                  <c:v>37105</c:v>
                </c:pt>
                <c:pt idx="5335">
                  <c:v>37104</c:v>
                </c:pt>
                <c:pt idx="5336">
                  <c:v>37103</c:v>
                </c:pt>
                <c:pt idx="5337">
                  <c:v>37102</c:v>
                </c:pt>
                <c:pt idx="5338">
                  <c:v>37099</c:v>
                </c:pt>
                <c:pt idx="5339">
                  <c:v>37098</c:v>
                </c:pt>
                <c:pt idx="5340">
                  <c:v>37097</c:v>
                </c:pt>
                <c:pt idx="5341">
                  <c:v>37096</c:v>
                </c:pt>
                <c:pt idx="5342">
                  <c:v>37095</c:v>
                </c:pt>
                <c:pt idx="5343">
                  <c:v>37092</c:v>
                </c:pt>
                <c:pt idx="5344">
                  <c:v>37091</c:v>
                </c:pt>
                <c:pt idx="5345">
                  <c:v>37090</c:v>
                </c:pt>
                <c:pt idx="5346">
                  <c:v>37089</c:v>
                </c:pt>
                <c:pt idx="5347">
                  <c:v>37088</c:v>
                </c:pt>
                <c:pt idx="5348">
                  <c:v>37085</c:v>
                </c:pt>
                <c:pt idx="5349">
                  <c:v>37084</c:v>
                </c:pt>
                <c:pt idx="5350">
                  <c:v>37083</c:v>
                </c:pt>
                <c:pt idx="5351">
                  <c:v>37082</c:v>
                </c:pt>
                <c:pt idx="5352">
                  <c:v>37081</c:v>
                </c:pt>
                <c:pt idx="5353">
                  <c:v>37078</c:v>
                </c:pt>
                <c:pt idx="5354">
                  <c:v>37077</c:v>
                </c:pt>
                <c:pt idx="5355">
                  <c:v>37075</c:v>
                </c:pt>
                <c:pt idx="5356">
                  <c:v>37074</c:v>
                </c:pt>
                <c:pt idx="5357">
                  <c:v>37071</c:v>
                </c:pt>
                <c:pt idx="5358">
                  <c:v>37070</c:v>
                </c:pt>
                <c:pt idx="5359">
                  <c:v>37069</c:v>
                </c:pt>
                <c:pt idx="5360">
                  <c:v>37068</c:v>
                </c:pt>
                <c:pt idx="5361">
                  <c:v>37067</c:v>
                </c:pt>
                <c:pt idx="5362">
                  <c:v>37064</c:v>
                </c:pt>
                <c:pt idx="5363">
                  <c:v>37063</c:v>
                </c:pt>
                <c:pt idx="5364">
                  <c:v>37062</c:v>
                </c:pt>
                <c:pt idx="5365">
                  <c:v>37061</c:v>
                </c:pt>
                <c:pt idx="5366">
                  <c:v>37060</c:v>
                </c:pt>
                <c:pt idx="5367">
                  <c:v>37057</c:v>
                </c:pt>
                <c:pt idx="5368">
                  <c:v>37056</c:v>
                </c:pt>
                <c:pt idx="5369">
                  <c:v>37055</c:v>
                </c:pt>
                <c:pt idx="5370">
                  <c:v>37054</c:v>
                </c:pt>
                <c:pt idx="5371">
                  <c:v>37053</c:v>
                </c:pt>
                <c:pt idx="5372">
                  <c:v>37050</c:v>
                </c:pt>
                <c:pt idx="5373">
                  <c:v>37049</c:v>
                </c:pt>
                <c:pt idx="5374">
                  <c:v>37048</c:v>
                </c:pt>
                <c:pt idx="5375">
                  <c:v>37047</c:v>
                </c:pt>
                <c:pt idx="5376">
                  <c:v>37046</c:v>
                </c:pt>
                <c:pt idx="5377">
                  <c:v>37043</c:v>
                </c:pt>
                <c:pt idx="5378">
                  <c:v>37042</c:v>
                </c:pt>
                <c:pt idx="5379">
                  <c:v>37041</c:v>
                </c:pt>
                <c:pt idx="5380">
                  <c:v>37040</c:v>
                </c:pt>
                <c:pt idx="5381">
                  <c:v>37036</c:v>
                </c:pt>
                <c:pt idx="5382">
                  <c:v>37035</c:v>
                </c:pt>
                <c:pt idx="5383">
                  <c:v>37034</c:v>
                </c:pt>
                <c:pt idx="5384">
                  <c:v>37033</c:v>
                </c:pt>
                <c:pt idx="5385">
                  <c:v>37032</c:v>
                </c:pt>
                <c:pt idx="5386">
                  <c:v>37029</c:v>
                </c:pt>
                <c:pt idx="5387">
                  <c:v>37028</c:v>
                </c:pt>
                <c:pt idx="5388">
                  <c:v>37027</c:v>
                </c:pt>
                <c:pt idx="5389">
                  <c:v>37026</c:v>
                </c:pt>
                <c:pt idx="5390">
                  <c:v>37025</c:v>
                </c:pt>
                <c:pt idx="5391">
                  <c:v>37022</c:v>
                </c:pt>
                <c:pt idx="5392">
                  <c:v>37021</c:v>
                </c:pt>
                <c:pt idx="5393">
                  <c:v>37020</c:v>
                </c:pt>
                <c:pt idx="5394">
                  <c:v>37019</c:v>
                </c:pt>
                <c:pt idx="5395">
                  <c:v>37018</c:v>
                </c:pt>
                <c:pt idx="5396">
                  <c:v>37015</c:v>
                </c:pt>
                <c:pt idx="5397">
                  <c:v>37014</c:v>
                </c:pt>
                <c:pt idx="5398">
                  <c:v>37013</c:v>
                </c:pt>
                <c:pt idx="5399">
                  <c:v>37012</c:v>
                </c:pt>
                <c:pt idx="5400">
                  <c:v>37011</c:v>
                </c:pt>
                <c:pt idx="5401">
                  <c:v>37008</c:v>
                </c:pt>
                <c:pt idx="5402">
                  <c:v>37007</c:v>
                </c:pt>
                <c:pt idx="5403">
                  <c:v>37006</c:v>
                </c:pt>
                <c:pt idx="5404">
                  <c:v>37005</c:v>
                </c:pt>
                <c:pt idx="5405">
                  <c:v>37004</c:v>
                </c:pt>
                <c:pt idx="5406">
                  <c:v>37001</c:v>
                </c:pt>
                <c:pt idx="5407">
                  <c:v>37000</c:v>
                </c:pt>
                <c:pt idx="5408">
                  <c:v>36999</c:v>
                </c:pt>
                <c:pt idx="5409">
                  <c:v>36998</c:v>
                </c:pt>
                <c:pt idx="5410">
                  <c:v>36997</c:v>
                </c:pt>
                <c:pt idx="5411">
                  <c:v>36993</c:v>
                </c:pt>
                <c:pt idx="5412">
                  <c:v>36992</c:v>
                </c:pt>
                <c:pt idx="5413">
                  <c:v>36991</c:v>
                </c:pt>
                <c:pt idx="5414">
                  <c:v>36990</c:v>
                </c:pt>
                <c:pt idx="5415">
                  <c:v>36987</c:v>
                </c:pt>
                <c:pt idx="5416">
                  <c:v>36986</c:v>
                </c:pt>
                <c:pt idx="5417">
                  <c:v>36985</c:v>
                </c:pt>
                <c:pt idx="5418">
                  <c:v>36984</c:v>
                </c:pt>
                <c:pt idx="5419">
                  <c:v>36983</c:v>
                </c:pt>
                <c:pt idx="5420">
                  <c:v>36980</c:v>
                </c:pt>
                <c:pt idx="5421">
                  <c:v>36979</c:v>
                </c:pt>
                <c:pt idx="5422">
                  <c:v>36978</c:v>
                </c:pt>
                <c:pt idx="5423">
                  <c:v>36977</c:v>
                </c:pt>
                <c:pt idx="5424">
                  <c:v>36976</c:v>
                </c:pt>
                <c:pt idx="5425">
                  <c:v>36973</c:v>
                </c:pt>
                <c:pt idx="5426">
                  <c:v>36972</c:v>
                </c:pt>
                <c:pt idx="5427">
                  <c:v>36971</c:v>
                </c:pt>
                <c:pt idx="5428">
                  <c:v>36970</c:v>
                </c:pt>
                <c:pt idx="5429">
                  <c:v>36969</c:v>
                </c:pt>
                <c:pt idx="5430">
                  <c:v>36966</c:v>
                </c:pt>
                <c:pt idx="5431">
                  <c:v>36965</c:v>
                </c:pt>
                <c:pt idx="5432">
                  <c:v>36964</c:v>
                </c:pt>
                <c:pt idx="5433">
                  <c:v>36963</c:v>
                </c:pt>
                <c:pt idx="5434">
                  <c:v>36962</c:v>
                </c:pt>
                <c:pt idx="5435">
                  <c:v>36959</c:v>
                </c:pt>
                <c:pt idx="5436">
                  <c:v>36958</c:v>
                </c:pt>
                <c:pt idx="5437">
                  <c:v>36957</c:v>
                </c:pt>
                <c:pt idx="5438">
                  <c:v>36956</c:v>
                </c:pt>
                <c:pt idx="5439">
                  <c:v>36955</c:v>
                </c:pt>
                <c:pt idx="5440">
                  <c:v>36952</c:v>
                </c:pt>
                <c:pt idx="5441">
                  <c:v>36951</c:v>
                </c:pt>
                <c:pt idx="5442">
                  <c:v>36950</c:v>
                </c:pt>
                <c:pt idx="5443">
                  <c:v>36949</c:v>
                </c:pt>
                <c:pt idx="5444">
                  <c:v>36948</c:v>
                </c:pt>
                <c:pt idx="5445">
                  <c:v>36945</c:v>
                </c:pt>
                <c:pt idx="5446">
                  <c:v>36944</c:v>
                </c:pt>
                <c:pt idx="5447">
                  <c:v>36943</c:v>
                </c:pt>
                <c:pt idx="5448">
                  <c:v>36942</c:v>
                </c:pt>
                <c:pt idx="5449">
                  <c:v>36938</c:v>
                </c:pt>
                <c:pt idx="5450">
                  <c:v>36937</c:v>
                </c:pt>
                <c:pt idx="5451">
                  <c:v>36936</c:v>
                </c:pt>
                <c:pt idx="5452">
                  <c:v>36935</c:v>
                </c:pt>
                <c:pt idx="5453">
                  <c:v>36934</c:v>
                </c:pt>
                <c:pt idx="5454">
                  <c:v>36931</c:v>
                </c:pt>
                <c:pt idx="5455">
                  <c:v>36930</c:v>
                </c:pt>
                <c:pt idx="5456">
                  <c:v>36929</c:v>
                </c:pt>
                <c:pt idx="5457">
                  <c:v>36928</c:v>
                </c:pt>
                <c:pt idx="5458">
                  <c:v>36927</c:v>
                </c:pt>
                <c:pt idx="5459">
                  <c:v>36924</c:v>
                </c:pt>
                <c:pt idx="5460">
                  <c:v>36923</c:v>
                </c:pt>
                <c:pt idx="5461">
                  <c:v>36922</c:v>
                </c:pt>
                <c:pt idx="5462">
                  <c:v>36921</c:v>
                </c:pt>
                <c:pt idx="5463">
                  <c:v>36920</c:v>
                </c:pt>
                <c:pt idx="5464">
                  <c:v>36917</c:v>
                </c:pt>
                <c:pt idx="5465">
                  <c:v>36916</c:v>
                </c:pt>
                <c:pt idx="5466">
                  <c:v>36915</c:v>
                </c:pt>
                <c:pt idx="5467">
                  <c:v>36914</c:v>
                </c:pt>
                <c:pt idx="5468">
                  <c:v>36913</c:v>
                </c:pt>
                <c:pt idx="5469">
                  <c:v>36910</c:v>
                </c:pt>
                <c:pt idx="5470">
                  <c:v>36909</c:v>
                </c:pt>
                <c:pt idx="5471">
                  <c:v>36908</c:v>
                </c:pt>
                <c:pt idx="5472">
                  <c:v>36907</c:v>
                </c:pt>
                <c:pt idx="5473">
                  <c:v>36903</c:v>
                </c:pt>
                <c:pt idx="5474">
                  <c:v>36902</c:v>
                </c:pt>
                <c:pt idx="5475">
                  <c:v>36901</c:v>
                </c:pt>
                <c:pt idx="5476">
                  <c:v>36900</c:v>
                </c:pt>
                <c:pt idx="5477">
                  <c:v>36899</c:v>
                </c:pt>
                <c:pt idx="5478">
                  <c:v>36896</c:v>
                </c:pt>
                <c:pt idx="5479">
                  <c:v>36895</c:v>
                </c:pt>
                <c:pt idx="5480">
                  <c:v>36894</c:v>
                </c:pt>
                <c:pt idx="5481">
                  <c:v>36893</c:v>
                </c:pt>
                <c:pt idx="5482">
                  <c:v>36889</c:v>
                </c:pt>
                <c:pt idx="5483">
                  <c:v>36888</c:v>
                </c:pt>
                <c:pt idx="5484">
                  <c:v>36887</c:v>
                </c:pt>
                <c:pt idx="5485">
                  <c:v>36886</c:v>
                </c:pt>
                <c:pt idx="5486">
                  <c:v>36882</c:v>
                </c:pt>
                <c:pt idx="5487">
                  <c:v>36881</c:v>
                </c:pt>
                <c:pt idx="5488">
                  <c:v>36880</c:v>
                </c:pt>
                <c:pt idx="5489">
                  <c:v>36879</c:v>
                </c:pt>
                <c:pt idx="5490">
                  <c:v>36878</c:v>
                </c:pt>
                <c:pt idx="5491">
                  <c:v>36875</c:v>
                </c:pt>
                <c:pt idx="5492">
                  <c:v>36874</c:v>
                </c:pt>
                <c:pt idx="5493">
                  <c:v>36873</c:v>
                </c:pt>
                <c:pt idx="5494">
                  <c:v>36872</c:v>
                </c:pt>
                <c:pt idx="5495">
                  <c:v>36871</c:v>
                </c:pt>
                <c:pt idx="5496">
                  <c:v>36868</c:v>
                </c:pt>
                <c:pt idx="5497">
                  <c:v>36867</c:v>
                </c:pt>
                <c:pt idx="5498">
                  <c:v>36866</c:v>
                </c:pt>
                <c:pt idx="5499">
                  <c:v>36865</c:v>
                </c:pt>
                <c:pt idx="5500">
                  <c:v>36864</c:v>
                </c:pt>
                <c:pt idx="5501">
                  <c:v>36861</c:v>
                </c:pt>
                <c:pt idx="5502">
                  <c:v>36860</c:v>
                </c:pt>
                <c:pt idx="5503">
                  <c:v>36859</c:v>
                </c:pt>
                <c:pt idx="5504">
                  <c:v>36858</c:v>
                </c:pt>
                <c:pt idx="5505">
                  <c:v>36857</c:v>
                </c:pt>
                <c:pt idx="5506">
                  <c:v>36854</c:v>
                </c:pt>
                <c:pt idx="5507">
                  <c:v>36852</c:v>
                </c:pt>
                <c:pt idx="5508">
                  <c:v>36851</c:v>
                </c:pt>
                <c:pt idx="5509">
                  <c:v>36850</c:v>
                </c:pt>
                <c:pt idx="5510">
                  <c:v>36847</c:v>
                </c:pt>
                <c:pt idx="5511">
                  <c:v>36846</c:v>
                </c:pt>
                <c:pt idx="5512">
                  <c:v>36845</c:v>
                </c:pt>
                <c:pt idx="5513">
                  <c:v>36844</c:v>
                </c:pt>
                <c:pt idx="5514">
                  <c:v>36843</c:v>
                </c:pt>
                <c:pt idx="5515">
                  <c:v>36840</c:v>
                </c:pt>
                <c:pt idx="5516">
                  <c:v>36839</c:v>
                </c:pt>
                <c:pt idx="5517">
                  <c:v>36838</c:v>
                </c:pt>
                <c:pt idx="5518">
                  <c:v>36837</c:v>
                </c:pt>
                <c:pt idx="5519">
                  <c:v>36836</c:v>
                </c:pt>
                <c:pt idx="5520">
                  <c:v>36833</c:v>
                </c:pt>
                <c:pt idx="5521">
                  <c:v>36832</c:v>
                </c:pt>
                <c:pt idx="5522">
                  <c:v>36831</c:v>
                </c:pt>
                <c:pt idx="5523">
                  <c:v>36830</c:v>
                </c:pt>
                <c:pt idx="5524">
                  <c:v>36829</c:v>
                </c:pt>
                <c:pt idx="5525">
                  <c:v>36826</c:v>
                </c:pt>
                <c:pt idx="5526">
                  <c:v>36825</c:v>
                </c:pt>
                <c:pt idx="5527">
                  <c:v>36824</c:v>
                </c:pt>
                <c:pt idx="5528">
                  <c:v>36823</c:v>
                </c:pt>
                <c:pt idx="5529">
                  <c:v>36822</c:v>
                </c:pt>
                <c:pt idx="5530">
                  <c:v>36819</c:v>
                </c:pt>
                <c:pt idx="5531">
                  <c:v>36818</c:v>
                </c:pt>
                <c:pt idx="5532">
                  <c:v>36817</c:v>
                </c:pt>
                <c:pt idx="5533">
                  <c:v>36816</c:v>
                </c:pt>
                <c:pt idx="5534">
                  <c:v>36815</c:v>
                </c:pt>
                <c:pt idx="5535">
                  <c:v>36812</c:v>
                </c:pt>
                <c:pt idx="5536">
                  <c:v>36811</c:v>
                </c:pt>
                <c:pt idx="5537">
                  <c:v>36810</c:v>
                </c:pt>
                <c:pt idx="5538">
                  <c:v>36809</c:v>
                </c:pt>
                <c:pt idx="5539">
                  <c:v>36808</c:v>
                </c:pt>
                <c:pt idx="5540">
                  <c:v>36805</c:v>
                </c:pt>
                <c:pt idx="5541">
                  <c:v>36804</c:v>
                </c:pt>
                <c:pt idx="5542">
                  <c:v>36803</c:v>
                </c:pt>
                <c:pt idx="5543">
                  <c:v>36802</c:v>
                </c:pt>
                <c:pt idx="5544">
                  <c:v>36801</c:v>
                </c:pt>
                <c:pt idx="5545">
                  <c:v>36798</c:v>
                </c:pt>
                <c:pt idx="5546">
                  <c:v>36797</c:v>
                </c:pt>
                <c:pt idx="5547">
                  <c:v>36796</c:v>
                </c:pt>
                <c:pt idx="5548">
                  <c:v>36795</c:v>
                </c:pt>
                <c:pt idx="5549">
                  <c:v>36794</c:v>
                </c:pt>
                <c:pt idx="5550">
                  <c:v>36791</c:v>
                </c:pt>
                <c:pt idx="5551">
                  <c:v>36790</c:v>
                </c:pt>
                <c:pt idx="5552">
                  <c:v>36789</c:v>
                </c:pt>
                <c:pt idx="5553">
                  <c:v>36788</c:v>
                </c:pt>
                <c:pt idx="5554">
                  <c:v>36787</c:v>
                </c:pt>
                <c:pt idx="5555">
                  <c:v>36784</c:v>
                </c:pt>
                <c:pt idx="5556">
                  <c:v>36783</c:v>
                </c:pt>
                <c:pt idx="5557">
                  <c:v>36782</c:v>
                </c:pt>
                <c:pt idx="5558">
                  <c:v>36781</c:v>
                </c:pt>
                <c:pt idx="5559">
                  <c:v>36780</c:v>
                </c:pt>
                <c:pt idx="5560">
                  <c:v>36777</c:v>
                </c:pt>
                <c:pt idx="5561">
                  <c:v>36776</c:v>
                </c:pt>
                <c:pt idx="5562">
                  <c:v>36775</c:v>
                </c:pt>
                <c:pt idx="5563">
                  <c:v>36774</c:v>
                </c:pt>
                <c:pt idx="5564">
                  <c:v>36770</c:v>
                </c:pt>
                <c:pt idx="5565">
                  <c:v>36769</c:v>
                </c:pt>
                <c:pt idx="5566">
                  <c:v>36768</c:v>
                </c:pt>
                <c:pt idx="5567">
                  <c:v>36767</c:v>
                </c:pt>
                <c:pt idx="5568">
                  <c:v>36766</c:v>
                </c:pt>
                <c:pt idx="5569">
                  <c:v>36763</c:v>
                </c:pt>
                <c:pt idx="5570">
                  <c:v>36762</c:v>
                </c:pt>
                <c:pt idx="5571">
                  <c:v>36761</c:v>
                </c:pt>
                <c:pt idx="5572">
                  <c:v>36760</c:v>
                </c:pt>
                <c:pt idx="5573">
                  <c:v>36759</c:v>
                </c:pt>
                <c:pt idx="5574">
                  <c:v>36756</c:v>
                </c:pt>
                <c:pt idx="5575">
                  <c:v>36755</c:v>
                </c:pt>
                <c:pt idx="5576">
                  <c:v>36754</c:v>
                </c:pt>
                <c:pt idx="5577">
                  <c:v>36753</c:v>
                </c:pt>
                <c:pt idx="5578">
                  <c:v>36752</c:v>
                </c:pt>
                <c:pt idx="5579">
                  <c:v>36749</c:v>
                </c:pt>
                <c:pt idx="5580">
                  <c:v>36748</c:v>
                </c:pt>
                <c:pt idx="5581">
                  <c:v>36747</c:v>
                </c:pt>
                <c:pt idx="5582">
                  <c:v>36746</c:v>
                </c:pt>
                <c:pt idx="5583">
                  <c:v>36745</c:v>
                </c:pt>
                <c:pt idx="5584">
                  <c:v>36742</c:v>
                </c:pt>
                <c:pt idx="5585">
                  <c:v>36741</c:v>
                </c:pt>
                <c:pt idx="5586">
                  <c:v>36740</c:v>
                </c:pt>
                <c:pt idx="5587">
                  <c:v>36739</c:v>
                </c:pt>
                <c:pt idx="5588">
                  <c:v>36738</c:v>
                </c:pt>
                <c:pt idx="5589">
                  <c:v>36735</c:v>
                </c:pt>
                <c:pt idx="5590">
                  <c:v>36734</c:v>
                </c:pt>
                <c:pt idx="5591">
                  <c:v>36733</c:v>
                </c:pt>
                <c:pt idx="5592">
                  <c:v>36732</c:v>
                </c:pt>
                <c:pt idx="5593">
                  <c:v>36731</c:v>
                </c:pt>
                <c:pt idx="5594">
                  <c:v>36728</c:v>
                </c:pt>
                <c:pt idx="5595">
                  <c:v>36727</c:v>
                </c:pt>
                <c:pt idx="5596">
                  <c:v>36726</c:v>
                </c:pt>
                <c:pt idx="5597">
                  <c:v>36725</c:v>
                </c:pt>
                <c:pt idx="5598">
                  <c:v>36724</c:v>
                </c:pt>
                <c:pt idx="5599">
                  <c:v>36721</c:v>
                </c:pt>
                <c:pt idx="5600">
                  <c:v>36720</c:v>
                </c:pt>
                <c:pt idx="5601">
                  <c:v>36719</c:v>
                </c:pt>
                <c:pt idx="5602">
                  <c:v>36718</c:v>
                </c:pt>
                <c:pt idx="5603">
                  <c:v>36717</c:v>
                </c:pt>
                <c:pt idx="5604">
                  <c:v>36714</c:v>
                </c:pt>
                <c:pt idx="5605">
                  <c:v>36713</c:v>
                </c:pt>
                <c:pt idx="5606">
                  <c:v>36712</c:v>
                </c:pt>
                <c:pt idx="5607">
                  <c:v>36710</c:v>
                </c:pt>
                <c:pt idx="5608">
                  <c:v>36707</c:v>
                </c:pt>
                <c:pt idx="5609">
                  <c:v>36706</c:v>
                </c:pt>
                <c:pt idx="5610">
                  <c:v>36705</c:v>
                </c:pt>
                <c:pt idx="5611">
                  <c:v>36704</c:v>
                </c:pt>
                <c:pt idx="5612">
                  <c:v>36703</c:v>
                </c:pt>
                <c:pt idx="5613">
                  <c:v>36700</c:v>
                </c:pt>
                <c:pt idx="5614">
                  <c:v>36699</c:v>
                </c:pt>
                <c:pt idx="5615">
                  <c:v>36698</c:v>
                </c:pt>
                <c:pt idx="5616">
                  <c:v>36697</c:v>
                </c:pt>
                <c:pt idx="5617">
                  <c:v>36696</c:v>
                </c:pt>
                <c:pt idx="5618">
                  <c:v>36693</c:v>
                </c:pt>
                <c:pt idx="5619">
                  <c:v>36692</c:v>
                </c:pt>
                <c:pt idx="5620">
                  <c:v>36691</c:v>
                </c:pt>
                <c:pt idx="5621">
                  <c:v>36690</c:v>
                </c:pt>
                <c:pt idx="5622">
                  <c:v>36689</c:v>
                </c:pt>
                <c:pt idx="5623">
                  <c:v>36686</c:v>
                </c:pt>
                <c:pt idx="5624">
                  <c:v>36685</c:v>
                </c:pt>
                <c:pt idx="5625">
                  <c:v>36684</c:v>
                </c:pt>
                <c:pt idx="5626">
                  <c:v>36683</c:v>
                </c:pt>
                <c:pt idx="5627">
                  <c:v>36682</c:v>
                </c:pt>
                <c:pt idx="5628">
                  <c:v>36679</c:v>
                </c:pt>
                <c:pt idx="5629">
                  <c:v>36678</c:v>
                </c:pt>
                <c:pt idx="5630">
                  <c:v>36677</c:v>
                </c:pt>
                <c:pt idx="5631">
                  <c:v>36676</c:v>
                </c:pt>
                <c:pt idx="5632">
                  <c:v>36672</c:v>
                </c:pt>
                <c:pt idx="5633">
                  <c:v>36671</c:v>
                </c:pt>
                <c:pt idx="5634">
                  <c:v>36670</c:v>
                </c:pt>
                <c:pt idx="5635">
                  <c:v>36669</c:v>
                </c:pt>
                <c:pt idx="5636">
                  <c:v>36668</c:v>
                </c:pt>
                <c:pt idx="5637">
                  <c:v>36665</c:v>
                </c:pt>
                <c:pt idx="5638">
                  <c:v>36664</c:v>
                </c:pt>
                <c:pt idx="5639">
                  <c:v>36663</c:v>
                </c:pt>
                <c:pt idx="5640">
                  <c:v>36662</c:v>
                </c:pt>
                <c:pt idx="5641">
                  <c:v>36661</c:v>
                </c:pt>
                <c:pt idx="5642">
                  <c:v>36658</c:v>
                </c:pt>
                <c:pt idx="5643">
                  <c:v>36657</c:v>
                </c:pt>
                <c:pt idx="5644">
                  <c:v>36656</c:v>
                </c:pt>
                <c:pt idx="5645">
                  <c:v>36655</c:v>
                </c:pt>
                <c:pt idx="5646">
                  <c:v>36654</c:v>
                </c:pt>
                <c:pt idx="5647">
                  <c:v>36651</c:v>
                </c:pt>
                <c:pt idx="5648">
                  <c:v>36650</c:v>
                </c:pt>
                <c:pt idx="5649">
                  <c:v>36649</c:v>
                </c:pt>
                <c:pt idx="5650">
                  <c:v>36648</c:v>
                </c:pt>
                <c:pt idx="5651">
                  <c:v>36647</c:v>
                </c:pt>
                <c:pt idx="5652">
                  <c:v>36644</c:v>
                </c:pt>
                <c:pt idx="5653">
                  <c:v>36643</c:v>
                </c:pt>
                <c:pt idx="5654">
                  <c:v>36642</c:v>
                </c:pt>
                <c:pt idx="5655">
                  <c:v>36641</c:v>
                </c:pt>
                <c:pt idx="5656">
                  <c:v>36640</c:v>
                </c:pt>
                <c:pt idx="5657">
                  <c:v>36636</c:v>
                </c:pt>
                <c:pt idx="5658">
                  <c:v>36635</c:v>
                </c:pt>
                <c:pt idx="5659">
                  <c:v>36634</c:v>
                </c:pt>
                <c:pt idx="5660">
                  <c:v>36633</c:v>
                </c:pt>
                <c:pt idx="5661">
                  <c:v>36630</c:v>
                </c:pt>
                <c:pt idx="5662">
                  <c:v>36629</c:v>
                </c:pt>
                <c:pt idx="5663">
                  <c:v>36628</c:v>
                </c:pt>
                <c:pt idx="5664">
                  <c:v>36627</c:v>
                </c:pt>
                <c:pt idx="5665">
                  <c:v>36626</c:v>
                </c:pt>
                <c:pt idx="5666">
                  <c:v>36623</c:v>
                </c:pt>
                <c:pt idx="5667">
                  <c:v>36622</c:v>
                </c:pt>
                <c:pt idx="5668">
                  <c:v>36621</c:v>
                </c:pt>
                <c:pt idx="5669">
                  <c:v>36620</c:v>
                </c:pt>
                <c:pt idx="5670">
                  <c:v>36619</c:v>
                </c:pt>
                <c:pt idx="5671">
                  <c:v>36616</c:v>
                </c:pt>
                <c:pt idx="5672">
                  <c:v>36615</c:v>
                </c:pt>
                <c:pt idx="5673">
                  <c:v>36614</c:v>
                </c:pt>
                <c:pt idx="5674">
                  <c:v>36613</c:v>
                </c:pt>
                <c:pt idx="5675">
                  <c:v>36612</c:v>
                </c:pt>
                <c:pt idx="5676">
                  <c:v>36609</c:v>
                </c:pt>
                <c:pt idx="5677">
                  <c:v>36608</c:v>
                </c:pt>
                <c:pt idx="5678">
                  <c:v>36607</c:v>
                </c:pt>
                <c:pt idx="5679">
                  <c:v>36606</c:v>
                </c:pt>
                <c:pt idx="5680">
                  <c:v>36605</c:v>
                </c:pt>
                <c:pt idx="5681">
                  <c:v>36602</c:v>
                </c:pt>
                <c:pt idx="5682">
                  <c:v>36601</c:v>
                </c:pt>
                <c:pt idx="5683">
                  <c:v>36600</c:v>
                </c:pt>
                <c:pt idx="5684">
                  <c:v>36599</c:v>
                </c:pt>
                <c:pt idx="5685">
                  <c:v>36598</c:v>
                </c:pt>
                <c:pt idx="5686">
                  <c:v>36595</c:v>
                </c:pt>
                <c:pt idx="5687">
                  <c:v>36594</c:v>
                </c:pt>
                <c:pt idx="5688">
                  <c:v>36593</c:v>
                </c:pt>
                <c:pt idx="5689">
                  <c:v>36592</c:v>
                </c:pt>
                <c:pt idx="5690">
                  <c:v>36591</c:v>
                </c:pt>
                <c:pt idx="5691">
                  <c:v>36588</c:v>
                </c:pt>
                <c:pt idx="5692">
                  <c:v>36587</c:v>
                </c:pt>
                <c:pt idx="5693">
                  <c:v>36586</c:v>
                </c:pt>
                <c:pt idx="5694">
                  <c:v>36585</c:v>
                </c:pt>
                <c:pt idx="5695">
                  <c:v>36584</c:v>
                </c:pt>
                <c:pt idx="5696">
                  <c:v>36581</c:v>
                </c:pt>
                <c:pt idx="5697">
                  <c:v>36580</c:v>
                </c:pt>
                <c:pt idx="5698">
                  <c:v>36579</c:v>
                </c:pt>
                <c:pt idx="5699">
                  <c:v>36578</c:v>
                </c:pt>
                <c:pt idx="5700">
                  <c:v>36574</c:v>
                </c:pt>
                <c:pt idx="5701">
                  <c:v>36573</c:v>
                </c:pt>
                <c:pt idx="5702">
                  <c:v>36572</c:v>
                </c:pt>
                <c:pt idx="5703">
                  <c:v>36571</c:v>
                </c:pt>
                <c:pt idx="5704">
                  <c:v>36570</c:v>
                </c:pt>
                <c:pt idx="5705">
                  <c:v>36567</c:v>
                </c:pt>
                <c:pt idx="5706">
                  <c:v>36566</c:v>
                </c:pt>
                <c:pt idx="5707">
                  <c:v>36565</c:v>
                </c:pt>
                <c:pt idx="5708">
                  <c:v>36564</c:v>
                </c:pt>
                <c:pt idx="5709">
                  <c:v>36563</c:v>
                </c:pt>
                <c:pt idx="5710">
                  <c:v>36560</c:v>
                </c:pt>
                <c:pt idx="5711">
                  <c:v>36559</c:v>
                </c:pt>
                <c:pt idx="5712">
                  <c:v>36558</c:v>
                </c:pt>
                <c:pt idx="5713">
                  <c:v>36557</c:v>
                </c:pt>
                <c:pt idx="5714">
                  <c:v>36556</c:v>
                </c:pt>
                <c:pt idx="5715">
                  <c:v>36553</c:v>
                </c:pt>
                <c:pt idx="5716">
                  <c:v>36552</c:v>
                </c:pt>
                <c:pt idx="5717">
                  <c:v>36551</c:v>
                </c:pt>
                <c:pt idx="5718">
                  <c:v>36550</c:v>
                </c:pt>
                <c:pt idx="5719">
                  <c:v>36549</c:v>
                </c:pt>
                <c:pt idx="5720">
                  <c:v>36546</c:v>
                </c:pt>
                <c:pt idx="5721">
                  <c:v>36545</c:v>
                </c:pt>
                <c:pt idx="5722">
                  <c:v>36544</c:v>
                </c:pt>
                <c:pt idx="5723">
                  <c:v>36543</c:v>
                </c:pt>
                <c:pt idx="5724">
                  <c:v>36539</c:v>
                </c:pt>
                <c:pt idx="5725">
                  <c:v>36538</c:v>
                </c:pt>
                <c:pt idx="5726">
                  <c:v>36537</c:v>
                </c:pt>
                <c:pt idx="5727">
                  <c:v>36536</c:v>
                </c:pt>
                <c:pt idx="5728">
                  <c:v>36535</c:v>
                </c:pt>
                <c:pt idx="5729">
                  <c:v>36532</c:v>
                </c:pt>
                <c:pt idx="5730">
                  <c:v>36531</c:v>
                </c:pt>
                <c:pt idx="5731">
                  <c:v>36530</c:v>
                </c:pt>
                <c:pt idx="5732">
                  <c:v>36529</c:v>
                </c:pt>
                <c:pt idx="5733">
                  <c:v>36528</c:v>
                </c:pt>
                <c:pt idx="5734">
                  <c:v>36525</c:v>
                </c:pt>
                <c:pt idx="5735">
                  <c:v>36524</c:v>
                </c:pt>
                <c:pt idx="5736">
                  <c:v>36523</c:v>
                </c:pt>
                <c:pt idx="5737">
                  <c:v>36522</c:v>
                </c:pt>
                <c:pt idx="5738">
                  <c:v>36521</c:v>
                </c:pt>
                <c:pt idx="5739">
                  <c:v>36517</c:v>
                </c:pt>
                <c:pt idx="5740">
                  <c:v>36516</c:v>
                </c:pt>
                <c:pt idx="5741">
                  <c:v>36515</c:v>
                </c:pt>
                <c:pt idx="5742">
                  <c:v>36514</c:v>
                </c:pt>
                <c:pt idx="5743">
                  <c:v>36511</c:v>
                </c:pt>
                <c:pt idx="5744">
                  <c:v>36510</c:v>
                </c:pt>
                <c:pt idx="5745">
                  <c:v>36509</c:v>
                </c:pt>
                <c:pt idx="5746">
                  <c:v>36508</c:v>
                </c:pt>
                <c:pt idx="5747">
                  <c:v>36507</c:v>
                </c:pt>
                <c:pt idx="5748">
                  <c:v>36504</c:v>
                </c:pt>
                <c:pt idx="5749">
                  <c:v>36503</c:v>
                </c:pt>
                <c:pt idx="5750">
                  <c:v>36502</c:v>
                </c:pt>
                <c:pt idx="5751">
                  <c:v>36501</c:v>
                </c:pt>
                <c:pt idx="5752">
                  <c:v>36500</c:v>
                </c:pt>
                <c:pt idx="5753">
                  <c:v>36497</c:v>
                </c:pt>
                <c:pt idx="5754">
                  <c:v>36496</c:v>
                </c:pt>
                <c:pt idx="5755">
                  <c:v>36495</c:v>
                </c:pt>
                <c:pt idx="5756">
                  <c:v>36494</c:v>
                </c:pt>
                <c:pt idx="5757">
                  <c:v>36493</c:v>
                </c:pt>
                <c:pt idx="5758">
                  <c:v>36490</c:v>
                </c:pt>
                <c:pt idx="5759">
                  <c:v>36488</c:v>
                </c:pt>
                <c:pt idx="5760">
                  <c:v>36487</c:v>
                </c:pt>
                <c:pt idx="5761">
                  <c:v>36486</c:v>
                </c:pt>
                <c:pt idx="5762">
                  <c:v>36483</c:v>
                </c:pt>
                <c:pt idx="5763">
                  <c:v>36482</c:v>
                </c:pt>
                <c:pt idx="5764">
                  <c:v>36481</c:v>
                </c:pt>
                <c:pt idx="5765">
                  <c:v>36480</c:v>
                </c:pt>
                <c:pt idx="5766">
                  <c:v>36479</c:v>
                </c:pt>
                <c:pt idx="5767">
                  <c:v>36476</c:v>
                </c:pt>
                <c:pt idx="5768">
                  <c:v>36475</c:v>
                </c:pt>
                <c:pt idx="5769">
                  <c:v>36474</c:v>
                </c:pt>
                <c:pt idx="5770">
                  <c:v>36473</c:v>
                </c:pt>
                <c:pt idx="5771">
                  <c:v>36472</c:v>
                </c:pt>
                <c:pt idx="5772">
                  <c:v>36469</c:v>
                </c:pt>
                <c:pt idx="5773">
                  <c:v>36468</c:v>
                </c:pt>
                <c:pt idx="5774">
                  <c:v>36467</c:v>
                </c:pt>
                <c:pt idx="5775">
                  <c:v>36466</c:v>
                </c:pt>
                <c:pt idx="5776">
                  <c:v>36465</c:v>
                </c:pt>
                <c:pt idx="5777">
                  <c:v>36462</c:v>
                </c:pt>
                <c:pt idx="5778">
                  <c:v>36461</c:v>
                </c:pt>
                <c:pt idx="5779">
                  <c:v>36460</c:v>
                </c:pt>
                <c:pt idx="5780">
                  <c:v>36459</c:v>
                </c:pt>
                <c:pt idx="5781">
                  <c:v>36458</c:v>
                </c:pt>
                <c:pt idx="5782">
                  <c:v>36455</c:v>
                </c:pt>
                <c:pt idx="5783">
                  <c:v>36454</c:v>
                </c:pt>
                <c:pt idx="5784">
                  <c:v>36453</c:v>
                </c:pt>
                <c:pt idx="5785">
                  <c:v>36452</c:v>
                </c:pt>
                <c:pt idx="5786">
                  <c:v>36451</c:v>
                </c:pt>
                <c:pt idx="5787">
                  <c:v>36448</c:v>
                </c:pt>
                <c:pt idx="5788">
                  <c:v>36447</c:v>
                </c:pt>
                <c:pt idx="5789">
                  <c:v>36446</c:v>
                </c:pt>
                <c:pt idx="5790">
                  <c:v>36445</c:v>
                </c:pt>
                <c:pt idx="5791">
                  <c:v>36444</c:v>
                </c:pt>
                <c:pt idx="5792">
                  <c:v>36441</c:v>
                </c:pt>
                <c:pt idx="5793">
                  <c:v>36440</c:v>
                </c:pt>
                <c:pt idx="5794">
                  <c:v>36439</c:v>
                </c:pt>
                <c:pt idx="5795">
                  <c:v>36438</c:v>
                </c:pt>
                <c:pt idx="5796">
                  <c:v>36437</c:v>
                </c:pt>
                <c:pt idx="5797">
                  <c:v>36434</c:v>
                </c:pt>
                <c:pt idx="5798">
                  <c:v>36433</c:v>
                </c:pt>
                <c:pt idx="5799">
                  <c:v>36432</c:v>
                </c:pt>
                <c:pt idx="5800">
                  <c:v>36431</c:v>
                </c:pt>
                <c:pt idx="5801">
                  <c:v>36430</c:v>
                </c:pt>
                <c:pt idx="5802">
                  <c:v>36427</c:v>
                </c:pt>
                <c:pt idx="5803">
                  <c:v>36426</c:v>
                </c:pt>
                <c:pt idx="5804">
                  <c:v>36425</c:v>
                </c:pt>
                <c:pt idx="5805">
                  <c:v>36424</c:v>
                </c:pt>
                <c:pt idx="5806">
                  <c:v>36423</c:v>
                </c:pt>
                <c:pt idx="5807">
                  <c:v>36420</c:v>
                </c:pt>
                <c:pt idx="5808">
                  <c:v>36419</c:v>
                </c:pt>
                <c:pt idx="5809">
                  <c:v>36418</c:v>
                </c:pt>
                <c:pt idx="5810">
                  <c:v>36417</c:v>
                </c:pt>
                <c:pt idx="5811">
                  <c:v>36416</c:v>
                </c:pt>
                <c:pt idx="5812">
                  <c:v>36413</c:v>
                </c:pt>
                <c:pt idx="5813">
                  <c:v>36412</c:v>
                </c:pt>
                <c:pt idx="5814">
                  <c:v>36411</c:v>
                </c:pt>
                <c:pt idx="5815">
                  <c:v>36410</c:v>
                </c:pt>
                <c:pt idx="5816">
                  <c:v>36406</c:v>
                </c:pt>
                <c:pt idx="5817">
                  <c:v>36405</c:v>
                </c:pt>
                <c:pt idx="5818">
                  <c:v>36404</c:v>
                </c:pt>
                <c:pt idx="5819">
                  <c:v>36403</c:v>
                </c:pt>
                <c:pt idx="5820">
                  <c:v>36402</c:v>
                </c:pt>
                <c:pt idx="5821">
                  <c:v>36399</c:v>
                </c:pt>
                <c:pt idx="5822">
                  <c:v>36398</c:v>
                </c:pt>
                <c:pt idx="5823">
                  <c:v>36397</c:v>
                </c:pt>
                <c:pt idx="5824">
                  <c:v>36396</c:v>
                </c:pt>
                <c:pt idx="5825">
                  <c:v>36395</c:v>
                </c:pt>
                <c:pt idx="5826">
                  <c:v>36392</c:v>
                </c:pt>
                <c:pt idx="5827">
                  <c:v>36391</c:v>
                </c:pt>
                <c:pt idx="5828">
                  <c:v>36390</c:v>
                </c:pt>
                <c:pt idx="5829">
                  <c:v>36389</c:v>
                </c:pt>
                <c:pt idx="5830">
                  <c:v>36388</c:v>
                </c:pt>
                <c:pt idx="5831">
                  <c:v>36385</c:v>
                </c:pt>
                <c:pt idx="5832">
                  <c:v>36384</c:v>
                </c:pt>
                <c:pt idx="5833">
                  <c:v>36383</c:v>
                </c:pt>
                <c:pt idx="5834">
                  <c:v>36382</c:v>
                </c:pt>
                <c:pt idx="5835">
                  <c:v>36381</c:v>
                </c:pt>
                <c:pt idx="5836">
                  <c:v>36378</c:v>
                </c:pt>
                <c:pt idx="5837">
                  <c:v>36377</c:v>
                </c:pt>
                <c:pt idx="5838">
                  <c:v>36376</c:v>
                </c:pt>
                <c:pt idx="5839">
                  <c:v>36375</c:v>
                </c:pt>
                <c:pt idx="5840">
                  <c:v>36374</c:v>
                </c:pt>
                <c:pt idx="5841">
                  <c:v>36371</c:v>
                </c:pt>
                <c:pt idx="5842">
                  <c:v>36370</c:v>
                </c:pt>
                <c:pt idx="5843">
                  <c:v>36369</c:v>
                </c:pt>
                <c:pt idx="5844">
                  <c:v>36368</c:v>
                </c:pt>
                <c:pt idx="5845">
                  <c:v>36367</c:v>
                </c:pt>
                <c:pt idx="5846">
                  <c:v>36364</c:v>
                </c:pt>
                <c:pt idx="5847">
                  <c:v>36363</c:v>
                </c:pt>
                <c:pt idx="5848">
                  <c:v>36362</c:v>
                </c:pt>
                <c:pt idx="5849">
                  <c:v>36361</c:v>
                </c:pt>
                <c:pt idx="5850">
                  <c:v>36360</c:v>
                </c:pt>
                <c:pt idx="5851">
                  <c:v>36357</c:v>
                </c:pt>
                <c:pt idx="5852">
                  <c:v>36356</c:v>
                </c:pt>
                <c:pt idx="5853">
                  <c:v>36355</c:v>
                </c:pt>
                <c:pt idx="5854">
                  <c:v>36354</c:v>
                </c:pt>
                <c:pt idx="5855">
                  <c:v>36353</c:v>
                </c:pt>
                <c:pt idx="5856">
                  <c:v>36350</c:v>
                </c:pt>
                <c:pt idx="5857">
                  <c:v>36349</c:v>
                </c:pt>
                <c:pt idx="5858">
                  <c:v>36348</c:v>
                </c:pt>
                <c:pt idx="5859">
                  <c:v>36347</c:v>
                </c:pt>
                <c:pt idx="5860">
                  <c:v>36343</c:v>
                </c:pt>
                <c:pt idx="5861">
                  <c:v>36342</c:v>
                </c:pt>
                <c:pt idx="5862">
                  <c:v>36341</c:v>
                </c:pt>
                <c:pt idx="5863">
                  <c:v>36340</c:v>
                </c:pt>
                <c:pt idx="5864">
                  <c:v>36339</c:v>
                </c:pt>
                <c:pt idx="5865">
                  <c:v>36336</c:v>
                </c:pt>
                <c:pt idx="5866">
                  <c:v>36335</c:v>
                </c:pt>
                <c:pt idx="5867">
                  <c:v>36334</c:v>
                </c:pt>
                <c:pt idx="5868">
                  <c:v>36333</c:v>
                </c:pt>
                <c:pt idx="5869">
                  <c:v>36332</c:v>
                </c:pt>
                <c:pt idx="5870">
                  <c:v>36329</c:v>
                </c:pt>
                <c:pt idx="5871">
                  <c:v>36328</c:v>
                </c:pt>
                <c:pt idx="5872">
                  <c:v>36327</c:v>
                </c:pt>
                <c:pt idx="5873">
                  <c:v>36326</c:v>
                </c:pt>
                <c:pt idx="5874">
                  <c:v>36325</c:v>
                </c:pt>
                <c:pt idx="5875">
                  <c:v>36322</c:v>
                </c:pt>
                <c:pt idx="5876">
                  <c:v>36321</c:v>
                </c:pt>
                <c:pt idx="5877">
                  <c:v>36320</c:v>
                </c:pt>
                <c:pt idx="5878">
                  <c:v>36319</c:v>
                </c:pt>
                <c:pt idx="5879">
                  <c:v>36318</c:v>
                </c:pt>
                <c:pt idx="5880">
                  <c:v>36315</c:v>
                </c:pt>
                <c:pt idx="5881">
                  <c:v>36314</c:v>
                </c:pt>
                <c:pt idx="5882">
                  <c:v>36313</c:v>
                </c:pt>
                <c:pt idx="5883">
                  <c:v>36312</c:v>
                </c:pt>
                <c:pt idx="5884">
                  <c:v>36308</c:v>
                </c:pt>
                <c:pt idx="5885">
                  <c:v>36307</c:v>
                </c:pt>
                <c:pt idx="5886">
                  <c:v>36306</c:v>
                </c:pt>
                <c:pt idx="5887">
                  <c:v>36305</c:v>
                </c:pt>
                <c:pt idx="5888">
                  <c:v>36304</c:v>
                </c:pt>
                <c:pt idx="5889">
                  <c:v>36301</c:v>
                </c:pt>
                <c:pt idx="5890">
                  <c:v>36300</c:v>
                </c:pt>
                <c:pt idx="5891">
                  <c:v>36299</c:v>
                </c:pt>
                <c:pt idx="5892">
                  <c:v>36298</c:v>
                </c:pt>
                <c:pt idx="5893">
                  <c:v>36297</c:v>
                </c:pt>
                <c:pt idx="5894">
                  <c:v>36294</c:v>
                </c:pt>
                <c:pt idx="5895">
                  <c:v>36293</c:v>
                </c:pt>
                <c:pt idx="5896">
                  <c:v>36292</c:v>
                </c:pt>
                <c:pt idx="5897">
                  <c:v>36291</c:v>
                </c:pt>
                <c:pt idx="5898">
                  <c:v>36290</c:v>
                </c:pt>
                <c:pt idx="5899">
                  <c:v>36287</c:v>
                </c:pt>
                <c:pt idx="5900">
                  <c:v>36286</c:v>
                </c:pt>
                <c:pt idx="5901">
                  <c:v>36285</c:v>
                </c:pt>
                <c:pt idx="5902">
                  <c:v>36284</c:v>
                </c:pt>
                <c:pt idx="5903">
                  <c:v>36283</c:v>
                </c:pt>
                <c:pt idx="5904">
                  <c:v>36280</c:v>
                </c:pt>
                <c:pt idx="5905">
                  <c:v>36279</c:v>
                </c:pt>
                <c:pt idx="5906">
                  <c:v>36278</c:v>
                </c:pt>
                <c:pt idx="5907">
                  <c:v>36277</c:v>
                </c:pt>
                <c:pt idx="5908">
                  <c:v>36276</c:v>
                </c:pt>
                <c:pt idx="5909">
                  <c:v>36273</c:v>
                </c:pt>
                <c:pt idx="5910">
                  <c:v>36272</c:v>
                </c:pt>
                <c:pt idx="5911">
                  <c:v>36271</c:v>
                </c:pt>
                <c:pt idx="5912">
                  <c:v>36270</c:v>
                </c:pt>
                <c:pt idx="5913">
                  <c:v>36269</c:v>
                </c:pt>
                <c:pt idx="5914">
                  <c:v>36266</c:v>
                </c:pt>
                <c:pt idx="5915">
                  <c:v>36265</c:v>
                </c:pt>
                <c:pt idx="5916">
                  <c:v>36264</c:v>
                </c:pt>
                <c:pt idx="5917">
                  <c:v>36263</c:v>
                </c:pt>
                <c:pt idx="5918">
                  <c:v>36262</c:v>
                </c:pt>
                <c:pt idx="5919">
                  <c:v>36259</c:v>
                </c:pt>
                <c:pt idx="5920">
                  <c:v>36258</c:v>
                </c:pt>
                <c:pt idx="5921">
                  <c:v>36257</c:v>
                </c:pt>
                <c:pt idx="5922">
                  <c:v>36256</c:v>
                </c:pt>
                <c:pt idx="5923">
                  <c:v>36255</c:v>
                </c:pt>
                <c:pt idx="5924">
                  <c:v>36251</c:v>
                </c:pt>
                <c:pt idx="5925">
                  <c:v>36250</c:v>
                </c:pt>
                <c:pt idx="5926">
                  <c:v>36249</c:v>
                </c:pt>
                <c:pt idx="5927">
                  <c:v>36248</c:v>
                </c:pt>
                <c:pt idx="5928">
                  <c:v>36245</c:v>
                </c:pt>
                <c:pt idx="5929">
                  <c:v>36244</c:v>
                </c:pt>
                <c:pt idx="5930">
                  <c:v>36243</c:v>
                </c:pt>
                <c:pt idx="5931">
                  <c:v>36242</c:v>
                </c:pt>
                <c:pt idx="5932">
                  <c:v>36241</c:v>
                </c:pt>
                <c:pt idx="5933">
                  <c:v>36238</c:v>
                </c:pt>
                <c:pt idx="5934">
                  <c:v>36237</c:v>
                </c:pt>
                <c:pt idx="5935">
                  <c:v>36236</c:v>
                </c:pt>
                <c:pt idx="5936">
                  <c:v>36235</c:v>
                </c:pt>
                <c:pt idx="5937">
                  <c:v>36234</c:v>
                </c:pt>
                <c:pt idx="5938">
                  <c:v>36231</c:v>
                </c:pt>
                <c:pt idx="5939">
                  <c:v>36230</c:v>
                </c:pt>
                <c:pt idx="5940">
                  <c:v>36229</c:v>
                </c:pt>
                <c:pt idx="5941">
                  <c:v>36228</c:v>
                </c:pt>
                <c:pt idx="5942">
                  <c:v>36227</c:v>
                </c:pt>
                <c:pt idx="5943">
                  <c:v>36224</c:v>
                </c:pt>
                <c:pt idx="5944">
                  <c:v>36223</c:v>
                </c:pt>
                <c:pt idx="5945">
                  <c:v>36222</c:v>
                </c:pt>
                <c:pt idx="5946">
                  <c:v>36221</c:v>
                </c:pt>
                <c:pt idx="5947">
                  <c:v>36220</c:v>
                </c:pt>
                <c:pt idx="5948">
                  <c:v>36217</c:v>
                </c:pt>
                <c:pt idx="5949">
                  <c:v>36216</c:v>
                </c:pt>
                <c:pt idx="5950">
                  <c:v>36215</c:v>
                </c:pt>
                <c:pt idx="5951">
                  <c:v>36214</c:v>
                </c:pt>
                <c:pt idx="5952">
                  <c:v>36213</c:v>
                </c:pt>
                <c:pt idx="5953">
                  <c:v>36210</c:v>
                </c:pt>
                <c:pt idx="5954">
                  <c:v>36209</c:v>
                </c:pt>
                <c:pt idx="5955">
                  <c:v>36208</c:v>
                </c:pt>
                <c:pt idx="5956">
                  <c:v>36207</c:v>
                </c:pt>
                <c:pt idx="5957">
                  <c:v>36203</c:v>
                </c:pt>
                <c:pt idx="5958">
                  <c:v>36202</c:v>
                </c:pt>
                <c:pt idx="5959">
                  <c:v>36201</c:v>
                </c:pt>
                <c:pt idx="5960">
                  <c:v>36200</c:v>
                </c:pt>
                <c:pt idx="5961">
                  <c:v>36199</c:v>
                </c:pt>
                <c:pt idx="5962">
                  <c:v>36196</c:v>
                </c:pt>
                <c:pt idx="5963">
                  <c:v>36195</c:v>
                </c:pt>
                <c:pt idx="5964">
                  <c:v>36194</c:v>
                </c:pt>
                <c:pt idx="5965">
                  <c:v>36193</c:v>
                </c:pt>
                <c:pt idx="5966">
                  <c:v>36192</c:v>
                </c:pt>
                <c:pt idx="5967">
                  <c:v>36189</c:v>
                </c:pt>
                <c:pt idx="5968">
                  <c:v>36188</c:v>
                </c:pt>
                <c:pt idx="5969">
                  <c:v>36187</c:v>
                </c:pt>
                <c:pt idx="5970">
                  <c:v>36186</c:v>
                </c:pt>
                <c:pt idx="5971">
                  <c:v>36185</c:v>
                </c:pt>
                <c:pt idx="5972">
                  <c:v>36182</c:v>
                </c:pt>
                <c:pt idx="5973">
                  <c:v>36181</c:v>
                </c:pt>
                <c:pt idx="5974">
                  <c:v>36180</c:v>
                </c:pt>
                <c:pt idx="5975">
                  <c:v>36179</c:v>
                </c:pt>
                <c:pt idx="5976">
                  <c:v>36175</c:v>
                </c:pt>
                <c:pt idx="5977">
                  <c:v>36174</c:v>
                </c:pt>
                <c:pt idx="5978">
                  <c:v>36173</c:v>
                </c:pt>
                <c:pt idx="5979">
                  <c:v>36172</c:v>
                </c:pt>
                <c:pt idx="5980">
                  <c:v>36171</c:v>
                </c:pt>
                <c:pt idx="5981">
                  <c:v>36168</c:v>
                </c:pt>
                <c:pt idx="5982">
                  <c:v>36167</c:v>
                </c:pt>
                <c:pt idx="5983">
                  <c:v>36166</c:v>
                </c:pt>
                <c:pt idx="5984">
                  <c:v>36165</c:v>
                </c:pt>
                <c:pt idx="5985">
                  <c:v>36164</c:v>
                </c:pt>
                <c:pt idx="5986">
                  <c:v>36160</c:v>
                </c:pt>
                <c:pt idx="5987">
                  <c:v>36159</c:v>
                </c:pt>
                <c:pt idx="5988">
                  <c:v>36158</c:v>
                </c:pt>
                <c:pt idx="5989">
                  <c:v>36157</c:v>
                </c:pt>
                <c:pt idx="5990">
                  <c:v>36153</c:v>
                </c:pt>
                <c:pt idx="5991">
                  <c:v>36152</c:v>
                </c:pt>
                <c:pt idx="5992">
                  <c:v>36151</c:v>
                </c:pt>
                <c:pt idx="5993">
                  <c:v>36150</c:v>
                </c:pt>
                <c:pt idx="5994">
                  <c:v>36147</c:v>
                </c:pt>
                <c:pt idx="5995">
                  <c:v>36146</c:v>
                </c:pt>
                <c:pt idx="5996">
                  <c:v>36145</c:v>
                </c:pt>
                <c:pt idx="5997">
                  <c:v>36144</c:v>
                </c:pt>
                <c:pt idx="5998">
                  <c:v>36143</c:v>
                </c:pt>
                <c:pt idx="5999">
                  <c:v>36140</c:v>
                </c:pt>
                <c:pt idx="6000">
                  <c:v>36139</c:v>
                </c:pt>
                <c:pt idx="6001">
                  <c:v>36138</c:v>
                </c:pt>
                <c:pt idx="6002">
                  <c:v>36137</c:v>
                </c:pt>
                <c:pt idx="6003">
                  <c:v>36136</c:v>
                </c:pt>
                <c:pt idx="6004">
                  <c:v>36133</c:v>
                </c:pt>
                <c:pt idx="6005">
                  <c:v>36132</c:v>
                </c:pt>
                <c:pt idx="6006">
                  <c:v>36131</c:v>
                </c:pt>
                <c:pt idx="6007">
                  <c:v>36130</c:v>
                </c:pt>
                <c:pt idx="6008">
                  <c:v>36129</c:v>
                </c:pt>
                <c:pt idx="6009">
                  <c:v>36126</c:v>
                </c:pt>
                <c:pt idx="6010">
                  <c:v>36124</c:v>
                </c:pt>
                <c:pt idx="6011">
                  <c:v>36123</c:v>
                </c:pt>
                <c:pt idx="6012">
                  <c:v>36122</c:v>
                </c:pt>
                <c:pt idx="6013">
                  <c:v>36119</c:v>
                </c:pt>
                <c:pt idx="6014">
                  <c:v>36118</c:v>
                </c:pt>
                <c:pt idx="6015">
                  <c:v>36117</c:v>
                </c:pt>
                <c:pt idx="6016">
                  <c:v>36116</c:v>
                </c:pt>
                <c:pt idx="6017">
                  <c:v>36115</c:v>
                </c:pt>
                <c:pt idx="6018">
                  <c:v>36112</c:v>
                </c:pt>
                <c:pt idx="6019">
                  <c:v>36111</c:v>
                </c:pt>
                <c:pt idx="6020">
                  <c:v>36110</c:v>
                </c:pt>
                <c:pt idx="6021">
                  <c:v>36109</c:v>
                </c:pt>
                <c:pt idx="6022">
                  <c:v>36108</c:v>
                </c:pt>
                <c:pt idx="6023">
                  <c:v>36105</c:v>
                </c:pt>
                <c:pt idx="6024">
                  <c:v>36104</c:v>
                </c:pt>
                <c:pt idx="6025">
                  <c:v>36103</c:v>
                </c:pt>
                <c:pt idx="6026">
                  <c:v>36102</c:v>
                </c:pt>
                <c:pt idx="6027">
                  <c:v>36101</c:v>
                </c:pt>
                <c:pt idx="6028">
                  <c:v>36098</c:v>
                </c:pt>
                <c:pt idx="6029">
                  <c:v>36097</c:v>
                </c:pt>
                <c:pt idx="6030">
                  <c:v>36096</c:v>
                </c:pt>
                <c:pt idx="6031">
                  <c:v>36095</c:v>
                </c:pt>
                <c:pt idx="6032">
                  <c:v>36094</c:v>
                </c:pt>
                <c:pt idx="6033">
                  <c:v>36091</c:v>
                </c:pt>
                <c:pt idx="6034">
                  <c:v>36090</c:v>
                </c:pt>
                <c:pt idx="6035">
                  <c:v>36089</c:v>
                </c:pt>
                <c:pt idx="6036">
                  <c:v>36088</c:v>
                </c:pt>
                <c:pt idx="6037">
                  <c:v>36087</c:v>
                </c:pt>
                <c:pt idx="6038">
                  <c:v>36084</c:v>
                </c:pt>
                <c:pt idx="6039">
                  <c:v>36083</c:v>
                </c:pt>
                <c:pt idx="6040">
                  <c:v>36082</c:v>
                </c:pt>
                <c:pt idx="6041">
                  <c:v>36081</c:v>
                </c:pt>
                <c:pt idx="6042">
                  <c:v>36080</c:v>
                </c:pt>
                <c:pt idx="6043">
                  <c:v>36077</c:v>
                </c:pt>
                <c:pt idx="6044">
                  <c:v>36076</c:v>
                </c:pt>
                <c:pt idx="6045">
                  <c:v>36075</c:v>
                </c:pt>
                <c:pt idx="6046">
                  <c:v>36074</c:v>
                </c:pt>
                <c:pt idx="6047">
                  <c:v>36073</c:v>
                </c:pt>
                <c:pt idx="6048">
                  <c:v>36070</c:v>
                </c:pt>
                <c:pt idx="6049">
                  <c:v>36069</c:v>
                </c:pt>
                <c:pt idx="6050">
                  <c:v>36068</c:v>
                </c:pt>
                <c:pt idx="6051">
                  <c:v>36067</c:v>
                </c:pt>
                <c:pt idx="6052">
                  <c:v>36066</c:v>
                </c:pt>
                <c:pt idx="6053">
                  <c:v>36063</c:v>
                </c:pt>
                <c:pt idx="6054">
                  <c:v>36062</c:v>
                </c:pt>
                <c:pt idx="6055">
                  <c:v>36061</c:v>
                </c:pt>
                <c:pt idx="6056">
                  <c:v>36060</c:v>
                </c:pt>
                <c:pt idx="6057">
                  <c:v>36059</c:v>
                </c:pt>
                <c:pt idx="6058">
                  <c:v>36056</c:v>
                </c:pt>
                <c:pt idx="6059">
                  <c:v>36055</c:v>
                </c:pt>
                <c:pt idx="6060">
                  <c:v>36054</c:v>
                </c:pt>
                <c:pt idx="6061">
                  <c:v>36053</c:v>
                </c:pt>
                <c:pt idx="6062">
                  <c:v>36052</c:v>
                </c:pt>
                <c:pt idx="6063">
                  <c:v>36049</c:v>
                </c:pt>
                <c:pt idx="6064">
                  <c:v>36048</c:v>
                </c:pt>
                <c:pt idx="6065">
                  <c:v>36047</c:v>
                </c:pt>
                <c:pt idx="6066">
                  <c:v>36046</c:v>
                </c:pt>
                <c:pt idx="6067">
                  <c:v>36042</c:v>
                </c:pt>
                <c:pt idx="6068">
                  <c:v>36041</c:v>
                </c:pt>
                <c:pt idx="6069">
                  <c:v>36040</c:v>
                </c:pt>
                <c:pt idx="6070">
                  <c:v>36039</c:v>
                </c:pt>
                <c:pt idx="6071">
                  <c:v>36038</c:v>
                </c:pt>
                <c:pt idx="6072">
                  <c:v>36035</c:v>
                </c:pt>
                <c:pt idx="6073">
                  <c:v>36034</c:v>
                </c:pt>
                <c:pt idx="6074">
                  <c:v>36033</c:v>
                </c:pt>
                <c:pt idx="6075">
                  <c:v>36032</c:v>
                </c:pt>
                <c:pt idx="6076">
                  <c:v>36031</c:v>
                </c:pt>
                <c:pt idx="6077">
                  <c:v>36028</c:v>
                </c:pt>
                <c:pt idx="6078">
                  <c:v>36027</c:v>
                </c:pt>
                <c:pt idx="6079">
                  <c:v>36026</c:v>
                </c:pt>
                <c:pt idx="6080">
                  <c:v>36025</c:v>
                </c:pt>
                <c:pt idx="6081">
                  <c:v>36024</c:v>
                </c:pt>
                <c:pt idx="6082">
                  <c:v>36021</c:v>
                </c:pt>
                <c:pt idx="6083">
                  <c:v>36020</c:v>
                </c:pt>
                <c:pt idx="6084">
                  <c:v>36019</c:v>
                </c:pt>
                <c:pt idx="6085">
                  <c:v>36018</c:v>
                </c:pt>
                <c:pt idx="6086">
                  <c:v>36017</c:v>
                </c:pt>
                <c:pt idx="6087">
                  <c:v>36014</c:v>
                </c:pt>
                <c:pt idx="6088">
                  <c:v>36013</c:v>
                </c:pt>
                <c:pt idx="6089">
                  <c:v>36012</c:v>
                </c:pt>
                <c:pt idx="6090">
                  <c:v>36011</c:v>
                </c:pt>
                <c:pt idx="6091">
                  <c:v>36010</c:v>
                </c:pt>
                <c:pt idx="6092">
                  <c:v>36007</c:v>
                </c:pt>
                <c:pt idx="6093">
                  <c:v>36006</c:v>
                </c:pt>
                <c:pt idx="6094">
                  <c:v>36005</c:v>
                </c:pt>
                <c:pt idx="6095">
                  <c:v>36004</c:v>
                </c:pt>
                <c:pt idx="6096">
                  <c:v>36003</c:v>
                </c:pt>
                <c:pt idx="6097">
                  <c:v>36000</c:v>
                </c:pt>
                <c:pt idx="6098">
                  <c:v>35999</c:v>
                </c:pt>
                <c:pt idx="6099">
                  <c:v>35998</c:v>
                </c:pt>
                <c:pt idx="6100">
                  <c:v>35997</c:v>
                </c:pt>
                <c:pt idx="6101">
                  <c:v>35996</c:v>
                </c:pt>
                <c:pt idx="6102">
                  <c:v>35993</c:v>
                </c:pt>
                <c:pt idx="6103">
                  <c:v>35992</c:v>
                </c:pt>
                <c:pt idx="6104">
                  <c:v>35991</c:v>
                </c:pt>
                <c:pt idx="6105">
                  <c:v>35990</c:v>
                </c:pt>
                <c:pt idx="6106">
                  <c:v>35989</c:v>
                </c:pt>
                <c:pt idx="6107">
                  <c:v>35986</c:v>
                </c:pt>
                <c:pt idx="6108">
                  <c:v>35985</c:v>
                </c:pt>
                <c:pt idx="6109">
                  <c:v>35984</c:v>
                </c:pt>
                <c:pt idx="6110">
                  <c:v>35983</c:v>
                </c:pt>
                <c:pt idx="6111">
                  <c:v>35982</c:v>
                </c:pt>
                <c:pt idx="6112">
                  <c:v>35978</c:v>
                </c:pt>
                <c:pt idx="6113">
                  <c:v>35977</c:v>
                </c:pt>
                <c:pt idx="6114">
                  <c:v>35976</c:v>
                </c:pt>
                <c:pt idx="6115">
                  <c:v>35975</c:v>
                </c:pt>
                <c:pt idx="6116">
                  <c:v>35972</c:v>
                </c:pt>
                <c:pt idx="6117">
                  <c:v>35971</c:v>
                </c:pt>
                <c:pt idx="6118">
                  <c:v>35970</c:v>
                </c:pt>
                <c:pt idx="6119">
                  <c:v>35969</c:v>
                </c:pt>
                <c:pt idx="6120">
                  <c:v>35968</c:v>
                </c:pt>
                <c:pt idx="6121">
                  <c:v>35965</c:v>
                </c:pt>
                <c:pt idx="6122">
                  <c:v>35964</c:v>
                </c:pt>
                <c:pt idx="6123">
                  <c:v>35963</c:v>
                </c:pt>
                <c:pt idx="6124">
                  <c:v>35962</c:v>
                </c:pt>
                <c:pt idx="6125">
                  <c:v>35961</c:v>
                </c:pt>
                <c:pt idx="6126">
                  <c:v>35958</c:v>
                </c:pt>
                <c:pt idx="6127">
                  <c:v>35957</c:v>
                </c:pt>
                <c:pt idx="6128">
                  <c:v>35956</c:v>
                </c:pt>
                <c:pt idx="6129">
                  <c:v>35955</c:v>
                </c:pt>
                <c:pt idx="6130">
                  <c:v>35954</c:v>
                </c:pt>
                <c:pt idx="6131">
                  <c:v>35951</c:v>
                </c:pt>
                <c:pt idx="6132">
                  <c:v>35950</c:v>
                </c:pt>
                <c:pt idx="6133">
                  <c:v>35949</c:v>
                </c:pt>
                <c:pt idx="6134">
                  <c:v>35948</c:v>
                </c:pt>
                <c:pt idx="6135">
                  <c:v>35947</c:v>
                </c:pt>
                <c:pt idx="6136">
                  <c:v>35944</c:v>
                </c:pt>
                <c:pt idx="6137">
                  <c:v>35943</c:v>
                </c:pt>
                <c:pt idx="6138">
                  <c:v>35942</c:v>
                </c:pt>
                <c:pt idx="6139">
                  <c:v>35941</c:v>
                </c:pt>
                <c:pt idx="6140">
                  <c:v>35937</c:v>
                </c:pt>
                <c:pt idx="6141">
                  <c:v>35936</c:v>
                </c:pt>
                <c:pt idx="6142">
                  <c:v>35935</c:v>
                </c:pt>
                <c:pt idx="6143">
                  <c:v>35934</c:v>
                </c:pt>
                <c:pt idx="6144">
                  <c:v>35933</c:v>
                </c:pt>
                <c:pt idx="6145">
                  <c:v>35930</c:v>
                </c:pt>
                <c:pt idx="6146">
                  <c:v>35929</c:v>
                </c:pt>
                <c:pt idx="6147">
                  <c:v>35928</c:v>
                </c:pt>
                <c:pt idx="6148">
                  <c:v>35927</c:v>
                </c:pt>
                <c:pt idx="6149">
                  <c:v>35926</c:v>
                </c:pt>
                <c:pt idx="6150">
                  <c:v>35923</c:v>
                </c:pt>
                <c:pt idx="6151">
                  <c:v>35922</c:v>
                </c:pt>
                <c:pt idx="6152">
                  <c:v>35921</c:v>
                </c:pt>
                <c:pt idx="6153">
                  <c:v>35920</c:v>
                </c:pt>
                <c:pt idx="6154">
                  <c:v>35919</c:v>
                </c:pt>
                <c:pt idx="6155">
                  <c:v>35916</c:v>
                </c:pt>
                <c:pt idx="6156">
                  <c:v>35915</c:v>
                </c:pt>
                <c:pt idx="6157">
                  <c:v>35914</c:v>
                </c:pt>
                <c:pt idx="6158">
                  <c:v>35913</c:v>
                </c:pt>
                <c:pt idx="6159">
                  <c:v>35912</c:v>
                </c:pt>
                <c:pt idx="6160">
                  <c:v>35909</c:v>
                </c:pt>
                <c:pt idx="6161">
                  <c:v>35908</c:v>
                </c:pt>
                <c:pt idx="6162">
                  <c:v>35907</c:v>
                </c:pt>
                <c:pt idx="6163">
                  <c:v>35906</c:v>
                </c:pt>
                <c:pt idx="6164">
                  <c:v>35905</c:v>
                </c:pt>
                <c:pt idx="6165">
                  <c:v>35902</c:v>
                </c:pt>
                <c:pt idx="6166">
                  <c:v>35901</c:v>
                </c:pt>
                <c:pt idx="6167">
                  <c:v>35900</c:v>
                </c:pt>
                <c:pt idx="6168">
                  <c:v>35899</c:v>
                </c:pt>
                <c:pt idx="6169">
                  <c:v>35898</c:v>
                </c:pt>
                <c:pt idx="6170">
                  <c:v>35894</c:v>
                </c:pt>
                <c:pt idx="6171">
                  <c:v>35893</c:v>
                </c:pt>
                <c:pt idx="6172">
                  <c:v>35892</c:v>
                </c:pt>
                <c:pt idx="6173">
                  <c:v>35891</c:v>
                </c:pt>
                <c:pt idx="6174">
                  <c:v>35888</c:v>
                </c:pt>
                <c:pt idx="6175">
                  <c:v>35887</c:v>
                </c:pt>
                <c:pt idx="6176">
                  <c:v>35886</c:v>
                </c:pt>
                <c:pt idx="6177">
                  <c:v>35885</c:v>
                </c:pt>
                <c:pt idx="6178">
                  <c:v>35884</c:v>
                </c:pt>
                <c:pt idx="6179">
                  <c:v>35881</c:v>
                </c:pt>
                <c:pt idx="6180">
                  <c:v>35880</c:v>
                </c:pt>
                <c:pt idx="6181">
                  <c:v>35879</c:v>
                </c:pt>
                <c:pt idx="6182">
                  <c:v>35878</c:v>
                </c:pt>
                <c:pt idx="6183">
                  <c:v>35877</c:v>
                </c:pt>
                <c:pt idx="6184">
                  <c:v>35874</c:v>
                </c:pt>
                <c:pt idx="6185">
                  <c:v>35873</c:v>
                </c:pt>
                <c:pt idx="6186">
                  <c:v>35872</c:v>
                </c:pt>
                <c:pt idx="6187">
                  <c:v>35871</c:v>
                </c:pt>
                <c:pt idx="6188">
                  <c:v>35870</c:v>
                </c:pt>
                <c:pt idx="6189">
                  <c:v>35867</c:v>
                </c:pt>
                <c:pt idx="6190">
                  <c:v>35866</c:v>
                </c:pt>
                <c:pt idx="6191">
                  <c:v>35865</c:v>
                </c:pt>
                <c:pt idx="6192">
                  <c:v>35864</c:v>
                </c:pt>
                <c:pt idx="6193">
                  <c:v>35863</c:v>
                </c:pt>
                <c:pt idx="6194">
                  <c:v>35860</c:v>
                </c:pt>
                <c:pt idx="6195">
                  <c:v>35859</c:v>
                </c:pt>
                <c:pt idx="6196">
                  <c:v>35858</c:v>
                </c:pt>
                <c:pt idx="6197">
                  <c:v>35857</c:v>
                </c:pt>
                <c:pt idx="6198">
                  <c:v>35856</c:v>
                </c:pt>
                <c:pt idx="6199">
                  <c:v>35853</c:v>
                </c:pt>
                <c:pt idx="6200">
                  <c:v>35852</c:v>
                </c:pt>
                <c:pt idx="6201">
                  <c:v>35851</c:v>
                </c:pt>
                <c:pt idx="6202">
                  <c:v>35850</c:v>
                </c:pt>
                <c:pt idx="6203">
                  <c:v>35849</c:v>
                </c:pt>
                <c:pt idx="6204">
                  <c:v>35846</c:v>
                </c:pt>
                <c:pt idx="6205">
                  <c:v>35845</c:v>
                </c:pt>
                <c:pt idx="6206">
                  <c:v>35844</c:v>
                </c:pt>
                <c:pt idx="6207">
                  <c:v>35843</c:v>
                </c:pt>
                <c:pt idx="6208">
                  <c:v>35839</c:v>
                </c:pt>
                <c:pt idx="6209">
                  <c:v>35838</c:v>
                </c:pt>
                <c:pt idx="6210">
                  <c:v>35837</c:v>
                </c:pt>
                <c:pt idx="6211">
                  <c:v>35836</c:v>
                </c:pt>
                <c:pt idx="6212">
                  <c:v>35835</c:v>
                </c:pt>
                <c:pt idx="6213">
                  <c:v>35832</c:v>
                </c:pt>
                <c:pt idx="6214">
                  <c:v>35831</c:v>
                </c:pt>
                <c:pt idx="6215">
                  <c:v>35830</c:v>
                </c:pt>
                <c:pt idx="6216">
                  <c:v>35829</c:v>
                </c:pt>
                <c:pt idx="6217">
                  <c:v>35828</c:v>
                </c:pt>
                <c:pt idx="6218">
                  <c:v>35825</c:v>
                </c:pt>
                <c:pt idx="6219">
                  <c:v>35824</c:v>
                </c:pt>
                <c:pt idx="6220">
                  <c:v>35823</c:v>
                </c:pt>
                <c:pt idx="6221">
                  <c:v>35822</c:v>
                </c:pt>
                <c:pt idx="6222">
                  <c:v>35821</c:v>
                </c:pt>
                <c:pt idx="6223">
                  <c:v>35818</c:v>
                </c:pt>
                <c:pt idx="6224">
                  <c:v>35817</c:v>
                </c:pt>
                <c:pt idx="6225">
                  <c:v>35816</c:v>
                </c:pt>
                <c:pt idx="6226">
                  <c:v>35815</c:v>
                </c:pt>
                <c:pt idx="6227">
                  <c:v>35811</c:v>
                </c:pt>
                <c:pt idx="6228">
                  <c:v>35810</c:v>
                </c:pt>
                <c:pt idx="6229">
                  <c:v>35809</c:v>
                </c:pt>
                <c:pt idx="6230">
                  <c:v>35808</c:v>
                </c:pt>
                <c:pt idx="6231">
                  <c:v>35807</c:v>
                </c:pt>
                <c:pt idx="6232">
                  <c:v>35804</c:v>
                </c:pt>
                <c:pt idx="6233">
                  <c:v>35803</c:v>
                </c:pt>
                <c:pt idx="6234">
                  <c:v>35802</c:v>
                </c:pt>
                <c:pt idx="6235">
                  <c:v>35801</c:v>
                </c:pt>
                <c:pt idx="6236">
                  <c:v>35800</c:v>
                </c:pt>
                <c:pt idx="6237">
                  <c:v>35797</c:v>
                </c:pt>
                <c:pt idx="6238">
                  <c:v>35795</c:v>
                </c:pt>
                <c:pt idx="6239">
                  <c:v>35794</c:v>
                </c:pt>
                <c:pt idx="6240">
                  <c:v>35793</c:v>
                </c:pt>
                <c:pt idx="6241">
                  <c:v>35790</c:v>
                </c:pt>
                <c:pt idx="6242">
                  <c:v>35788</c:v>
                </c:pt>
                <c:pt idx="6243">
                  <c:v>35787</c:v>
                </c:pt>
                <c:pt idx="6244">
                  <c:v>35786</c:v>
                </c:pt>
                <c:pt idx="6245">
                  <c:v>35783</c:v>
                </c:pt>
                <c:pt idx="6246">
                  <c:v>35782</c:v>
                </c:pt>
                <c:pt idx="6247">
                  <c:v>35781</c:v>
                </c:pt>
                <c:pt idx="6248">
                  <c:v>35780</c:v>
                </c:pt>
                <c:pt idx="6249">
                  <c:v>35779</c:v>
                </c:pt>
                <c:pt idx="6250">
                  <c:v>35776</c:v>
                </c:pt>
                <c:pt idx="6251">
                  <c:v>35775</c:v>
                </c:pt>
                <c:pt idx="6252">
                  <c:v>35774</c:v>
                </c:pt>
                <c:pt idx="6253">
                  <c:v>35773</c:v>
                </c:pt>
                <c:pt idx="6254">
                  <c:v>35772</c:v>
                </c:pt>
                <c:pt idx="6255">
                  <c:v>35769</c:v>
                </c:pt>
                <c:pt idx="6256">
                  <c:v>35768</c:v>
                </c:pt>
                <c:pt idx="6257">
                  <c:v>35767</c:v>
                </c:pt>
                <c:pt idx="6258">
                  <c:v>35766</c:v>
                </c:pt>
                <c:pt idx="6259">
                  <c:v>35765</c:v>
                </c:pt>
                <c:pt idx="6260">
                  <c:v>35762</c:v>
                </c:pt>
                <c:pt idx="6261">
                  <c:v>35760</c:v>
                </c:pt>
                <c:pt idx="6262">
                  <c:v>35759</c:v>
                </c:pt>
                <c:pt idx="6263">
                  <c:v>35758</c:v>
                </c:pt>
                <c:pt idx="6264">
                  <c:v>35755</c:v>
                </c:pt>
                <c:pt idx="6265">
                  <c:v>35754</c:v>
                </c:pt>
                <c:pt idx="6266">
                  <c:v>35753</c:v>
                </c:pt>
                <c:pt idx="6267">
                  <c:v>35752</c:v>
                </c:pt>
                <c:pt idx="6268">
                  <c:v>35751</c:v>
                </c:pt>
                <c:pt idx="6269">
                  <c:v>35748</c:v>
                </c:pt>
                <c:pt idx="6270">
                  <c:v>35747</c:v>
                </c:pt>
                <c:pt idx="6271">
                  <c:v>35746</c:v>
                </c:pt>
                <c:pt idx="6272">
                  <c:v>35745</c:v>
                </c:pt>
                <c:pt idx="6273">
                  <c:v>35744</c:v>
                </c:pt>
                <c:pt idx="6274">
                  <c:v>35741</c:v>
                </c:pt>
                <c:pt idx="6275">
                  <c:v>35740</c:v>
                </c:pt>
                <c:pt idx="6276">
                  <c:v>35739</c:v>
                </c:pt>
                <c:pt idx="6277">
                  <c:v>35738</c:v>
                </c:pt>
                <c:pt idx="6278">
                  <c:v>35737</c:v>
                </c:pt>
                <c:pt idx="6279">
                  <c:v>35734</c:v>
                </c:pt>
                <c:pt idx="6280">
                  <c:v>35733</c:v>
                </c:pt>
                <c:pt idx="6281">
                  <c:v>35732</c:v>
                </c:pt>
                <c:pt idx="6282">
                  <c:v>35731</c:v>
                </c:pt>
                <c:pt idx="6283">
                  <c:v>35730</c:v>
                </c:pt>
                <c:pt idx="6284">
                  <c:v>35727</c:v>
                </c:pt>
                <c:pt idx="6285">
                  <c:v>35726</c:v>
                </c:pt>
                <c:pt idx="6286">
                  <c:v>35725</c:v>
                </c:pt>
                <c:pt idx="6287">
                  <c:v>35724</c:v>
                </c:pt>
                <c:pt idx="6288">
                  <c:v>35723</c:v>
                </c:pt>
                <c:pt idx="6289">
                  <c:v>35720</c:v>
                </c:pt>
                <c:pt idx="6290">
                  <c:v>35719</c:v>
                </c:pt>
                <c:pt idx="6291">
                  <c:v>35718</c:v>
                </c:pt>
                <c:pt idx="6292">
                  <c:v>35717</c:v>
                </c:pt>
                <c:pt idx="6293">
                  <c:v>35716</c:v>
                </c:pt>
                <c:pt idx="6294">
                  <c:v>35713</c:v>
                </c:pt>
                <c:pt idx="6295">
                  <c:v>35712</c:v>
                </c:pt>
                <c:pt idx="6296">
                  <c:v>35711</c:v>
                </c:pt>
                <c:pt idx="6297">
                  <c:v>35710</c:v>
                </c:pt>
                <c:pt idx="6298">
                  <c:v>35709</c:v>
                </c:pt>
                <c:pt idx="6299">
                  <c:v>35706</c:v>
                </c:pt>
                <c:pt idx="6300">
                  <c:v>35705</c:v>
                </c:pt>
                <c:pt idx="6301">
                  <c:v>35704</c:v>
                </c:pt>
                <c:pt idx="6302">
                  <c:v>35703</c:v>
                </c:pt>
                <c:pt idx="6303">
                  <c:v>35702</c:v>
                </c:pt>
                <c:pt idx="6304">
                  <c:v>35699</c:v>
                </c:pt>
                <c:pt idx="6305">
                  <c:v>35698</c:v>
                </c:pt>
                <c:pt idx="6306">
                  <c:v>35697</c:v>
                </c:pt>
                <c:pt idx="6307">
                  <c:v>35696</c:v>
                </c:pt>
                <c:pt idx="6308">
                  <c:v>35695</c:v>
                </c:pt>
                <c:pt idx="6309">
                  <c:v>35692</c:v>
                </c:pt>
                <c:pt idx="6310">
                  <c:v>35691</c:v>
                </c:pt>
                <c:pt idx="6311">
                  <c:v>35690</c:v>
                </c:pt>
                <c:pt idx="6312">
                  <c:v>35689</c:v>
                </c:pt>
                <c:pt idx="6313">
                  <c:v>35688</c:v>
                </c:pt>
                <c:pt idx="6314">
                  <c:v>35685</c:v>
                </c:pt>
                <c:pt idx="6315">
                  <c:v>35684</c:v>
                </c:pt>
                <c:pt idx="6316">
                  <c:v>35683</c:v>
                </c:pt>
                <c:pt idx="6317">
                  <c:v>35682</c:v>
                </c:pt>
                <c:pt idx="6318">
                  <c:v>35681</c:v>
                </c:pt>
                <c:pt idx="6319">
                  <c:v>35678</c:v>
                </c:pt>
                <c:pt idx="6320">
                  <c:v>35677</c:v>
                </c:pt>
                <c:pt idx="6321">
                  <c:v>35676</c:v>
                </c:pt>
                <c:pt idx="6322">
                  <c:v>35675</c:v>
                </c:pt>
                <c:pt idx="6323">
                  <c:v>35671</c:v>
                </c:pt>
                <c:pt idx="6324">
                  <c:v>35670</c:v>
                </c:pt>
                <c:pt idx="6325">
                  <c:v>35669</c:v>
                </c:pt>
                <c:pt idx="6326">
                  <c:v>35668</c:v>
                </c:pt>
                <c:pt idx="6327">
                  <c:v>35667</c:v>
                </c:pt>
                <c:pt idx="6328">
                  <c:v>35664</c:v>
                </c:pt>
                <c:pt idx="6329">
                  <c:v>35663</c:v>
                </c:pt>
                <c:pt idx="6330">
                  <c:v>35662</c:v>
                </c:pt>
                <c:pt idx="6331">
                  <c:v>35661</c:v>
                </c:pt>
                <c:pt idx="6332">
                  <c:v>35660</c:v>
                </c:pt>
                <c:pt idx="6333">
                  <c:v>35657</c:v>
                </c:pt>
                <c:pt idx="6334">
                  <c:v>35656</c:v>
                </c:pt>
                <c:pt idx="6335">
                  <c:v>35655</c:v>
                </c:pt>
                <c:pt idx="6336">
                  <c:v>35654</c:v>
                </c:pt>
                <c:pt idx="6337">
                  <c:v>35653</c:v>
                </c:pt>
                <c:pt idx="6338">
                  <c:v>35650</c:v>
                </c:pt>
                <c:pt idx="6339">
                  <c:v>35649</c:v>
                </c:pt>
                <c:pt idx="6340">
                  <c:v>35648</c:v>
                </c:pt>
                <c:pt idx="6341">
                  <c:v>35647</c:v>
                </c:pt>
                <c:pt idx="6342">
                  <c:v>35646</c:v>
                </c:pt>
                <c:pt idx="6343">
                  <c:v>35643</c:v>
                </c:pt>
                <c:pt idx="6344">
                  <c:v>35642</c:v>
                </c:pt>
                <c:pt idx="6345">
                  <c:v>35641</c:v>
                </c:pt>
                <c:pt idx="6346">
                  <c:v>35640</c:v>
                </c:pt>
                <c:pt idx="6347">
                  <c:v>35639</c:v>
                </c:pt>
                <c:pt idx="6348">
                  <c:v>35636</c:v>
                </c:pt>
                <c:pt idx="6349">
                  <c:v>35635</c:v>
                </c:pt>
                <c:pt idx="6350">
                  <c:v>35634</c:v>
                </c:pt>
                <c:pt idx="6351">
                  <c:v>35633</c:v>
                </c:pt>
                <c:pt idx="6352">
                  <c:v>35632</c:v>
                </c:pt>
                <c:pt idx="6353">
                  <c:v>35629</c:v>
                </c:pt>
                <c:pt idx="6354">
                  <c:v>35628</c:v>
                </c:pt>
                <c:pt idx="6355">
                  <c:v>35627</c:v>
                </c:pt>
                <c:pt idx="6356">
                  <c:v>35626</c:v>
                </c:pt>
                <c:pt idx="6357">
                  <c:v>35625</c:v>
                </c:pt>
                <c:pt idx="6358">
                  <c:v>35622</c:v>
                </c:pt>
                <c:pt idx="6359">
                  <c:v>35621</c:v>
                </c:pt>
                <c:pt idx="6360">
                  <c:v>35620</c:v>
                </c:pt>
                <c:pt idx="6361">
                  <c:v>35619</c:v>
                </c:pt>
                <c:pt idx="6362">
                  <c:v>35618</c:v>
                </c:pt>
                <c:pt idx="6363">
                  <c:v>35614</c:v>
                </c:pt>
                <c:pt idx="6364">
                  <c:v>35613</c:v>
                </c:pt>
                <c:pt idx="6365">
                  <c:v>35612</c:v>
                </c:pt>
                <c:pt idx="6366">
                  <c:v>35611</c:v>
                </c:pt>
                <c:pt idx="6367">
                  <c:v>35608</c:v>
                </c:pt>
                <c:pt idx="6368">
                  <c:v>35607</c:v>
                </c:pt>
                <c:pt idx="6369">
                  <c:v>35606</c:v>
                </c:pt>
                <c:pt idx="6370">
                  <c:v>35605</c:v>
                </c:pt>
                <c:pt idx="6371">
                  <c:v>35604</c:v>
                </c:pt>
                <c:pt idx="6372">
                  <c:v>35601</c:v>
                </c:pt>
                <c:pt idx="6373">
                  <c:v>35600</c:v>
                </c:pt>
                <c:pt idx="6374">
                  <c:v>35599</c:v>
                </c:pt>
                <c:pt idx="6375">
                  <c:v>35598</c:v>
                </c:pt>
                <c:pt idx="6376">
                  <c:v>35597</c:v>
                </c:pt>
                <c:pt idx="6377">
                  <c:v>35594</c:v>
                </c:pt>
                <c:pt idx="6378">
                  <c:v>35593</c:v>
                </c:pt>
                <c:pt idx="6379">
                  <c:v>35592</c:v>
                </c:pt>
                <c:pt idx="6380">
                  <c:v>35591</c:v>
                </c:pt>
                <c:pt idx="6381">
                  <c:v>35590</c:v>
                </c:pt>
                <c:pt idx="6382">
                  <c:v>35587</c:v>
                </c:pt>
                <c:pt idx="6383">
                  <c:v>35586</c:v>
                </c:pt>
                <c:pt idx="6384">
                  <c:v>35585</c:v>
                </c:pt>
                <c:pt idx="6385">
                  <c:v>35584</c:v>
                </c:pt>
                <c:pt idx="6386">
                  <c:v>35583</c:v>
                </c:pt>
                <c:pt idx="6387">
                  <c:v>35580</c:v>
                </c:pt>
                <c:pt idx="6388">
                  <c:v>35579</c:v>
                </c:pt>
                <c:pt idx="6389">
                  <c:v>35578</c:v>
                </c:pt>
                <c:pt idx="6390">
                  <c:v>35577</c:v>
                </c:pt>
                <c:pt idx="6391">
                  <c:v>35573</c:v>
                </c:pt>
                <c:pt idx="6392">
                  <c:v>35572</c:v>
                </c:pt>
                <c:pt idx="6393">
                  <c:v>35571</c:v>
                </c:pt>
                <c:pt idx="6394">
                  <c:v>35570</c:v>
                </c:pt>
                <c:pt idx="6395">
                  <c:v>35569</c:v>
                </c:pt>
                <c:pt idx="6396">
                  <c:v>35566</c:v>
                </c:pt>
                <c:pt idx="6397">
                  <c:v>35565</c:v>
                </c:pt>
                <c:pt idx="6398">
                  <c:v>35564</c:v>
                </c:pt>
                <c:pt idx="6399">
                  <c:v>35563</c:v>
                </c:pt>
                <c:pt idx="6400">
                  <c:v>35562</c:v>
                </c:pt>
                <c:pt idx="6401">
                  <c:v>35559</c:v>
                </c:pt>
                <c:pt idx="6402">
                  <c:v>35558</c:v>
                </c:pt>
                <c:pt idx="6403">
                  <c:v>35557</c:v>
                </c:pt>
                <c:pt idx="6404">
                  <c:v>35556</c:v>
                </c:pt>
                <c:pt idx="6405">
                  <c:v>35555</c:v>
                </c:pt>
                <c:pt idx="6406">
                  <c:v>35552</c:v>
                </c:pt>
                <c:pt idx="6407">
                  <c:v>35551</c:v>
                </c:pt>
                <c:pt idx="6408">
                  <c:v>35550</c:v>
                </c:pt>
                <c:pt idx="6409">
                  <c:v>35549</c:v>
                </c:pt>
                <c:pt idx="6410">
                  <c:v>35548</c:v>
                </c:pt>
                <c:pt idx="6411">
                  <c:v>35545</c:v>
                </c:pt>
                <c:pt idx="6412">
                  <c:v>35544</c:v>
                </c:pt>
                <c:pt idx="6413">
                  <c:v>35543</c:v>
                </c:pt>
                <c:pt idx="6414">
                  <c:v>35542</c:v>
                </c:pt>
                <c:pt idx="6415">
                  <c:v>35541</c:v>
                </c:pt>
                <c:pt idx="6416">
                  <c:v>35538</c:v>
                </c:pt>
                <c:pt idx="6417">
                  <c:v>35537</c:v>
                </c:pt>
                <c:pt idx="6418">
                  <c:v>35536</c:v>
                </c:pt>
                <c:pt idx="6419">
                  <c:v>35535</c:v>
                </c:pt>
                <c:pt idx="6420">
                  <c:v>35534</c:v>
                </c:pt>
                <c:pt idx="6421">
                  <c:v>35531</c:v>
                </c:pt>
                <c:pt idx="6422">
                  <c:v>35530</c:v>
                </c:pt>
                <c:pt idx="6423">
                  <c:v>35529</c:v>
                </c:pt>
                <c:pt idx="6424">
                  <c:v>35528</c:v>
                </c:pt>
                <c:pt idx="6425">
                  <c:v>35527</c:v>
                </c:pt>
                <c:pt idx="6426">
                  <c:v>35524</c:v>
                </c:pt>
                <c:pt idx="6427">
                  <c:v>35523</c:v>
                </c:pt>
                <c:pt idx="6428">
                  <c:v>35522</c:v>
                </c:pt>
                <c:pt idx="6429">
                  <c:v>35521</c:v>
                </c:pt>
                <c:pt idx="6430">
                  <c:v>35520</c:v>
                </c:pt>
                <c:pt idx="6431">
                  <c:v>35516</c:v>
                </c:pt>
                <c:pt idx="6432">
                  <c:v>35515</c:v>
                </c:pt>
                <c:pt idx="6433">
                  <c:v>35514</c:v>
                </c:pt>
                <c:pt idx="6434">
                  <c:v>35513</c:v>
                </c:pt>
                <c:pt idx="6435">
                  <c:v>35510</c:v>
                </c:pt>
                <c:pt idx="6436">
                  <c:v>35509</c:v>
                </c:pt>
                <c:pt idx="6437">
                  <c:v>35508</c:v>
                </c:pt>
                <c:pt idx="6438">
                  <c:v>35507</c:v>
                </c:pt>
                <c:pt idx="6439">
                  <c:v>35506</c:v>
                </c:pt>
                <c:pt idx="6440">
                  <c:v>35503</c:v>
                </c:pt>
                <c:pt idx="6441">
                  <c:v>35502</c:v>
                </c:pt>
                <c:pt idx="6442">
                  <c:v>35501</c:v>
                </c:pt>
                <c:pt idx="6443">
                  <c:v>35500</c:v>
                </c:pt>
                <c:pt idx="6444">
                  <c:v>35499</c:v>
                </c:pt>
                <c:pt idx="6445">
                  <c:v>35496</c:v>
                </c:pt>
                <c:pt idx="6446">
                  <c:v>35495</c:v>
                </c:pt>
                <c:pt idx="6447">
                  <c:v>35494</c:v>
                </c:pt>
                <c:pt idx="6448">
                  <c:v>35493</c:v>
                </c:pt>
                <c:pt idx="6449">
                  <c:v>35492</c:v>
                </c:pt>
                <c:pt idx="6450">
                  <c:v>35489</c:v>
                </c:pt>
                <c:pt idx="6451">
                  <c:v>35488</c:v>
                </c:pt>
                <c:pt idx="6452">
                  <c:v>35487</c:v>
                </c:pt>
                <c:pt idx="6453">
                  <c:v>35486</c:v>
                </c:pt>
                <c:pt idx="6454">
                  <c:v>35485</c:v>
                </c:pt>
                <c:pt idx="6455">
                  <c:v>35482</c:v>
                </c:pt>
                <c:pt idx="6456">
                  <c:v>35481</c:v>
                </c:pt>
                <c:pt idx="6457">
                  <c:v>35480</c:v>
                </c:pt>
                <c:pt idx="6458">
                  <c:v>35479</c:v>
                </c:pt>
                <c:pt idx="6459">
                  <c:v>35475</c:v>
                </c:pt>
                <c:pt idx="6460">
                  <c:v>35474</c:v>
                </c:pt>
                <c:pt idx="6461">
                  <c:v>35473</c:v>
                </c:pt>
                <c:pt idx="6462">
                  <c:v>35472</c:v>
                </c:pt>
                <c:pt idx="6463">
                  <c:v>35471</c:v>
                </c:pt>
                <c:pt idx="6464">
                  <c:v>35468</c:v>
                </c:pt>
                <c:pt idx="6465">
                  <c:v>35467</c:v>
                </c:pt>
                <c:pt idx="6466">
                  <c:v>35466</c:v>
                </c:pt>
                <c:pt idx="6467">
                  <c:v>35465</c:v>
                </c:pt>
                <c:pt idx="6468">
                  <c:v>35464</c:v>
                </c:pt>
                <c:pt idx="6469">
                  <c:v>35461</c:v>
                </c:pt>
                <c:pt idx="6470">
                  <c:v>35460</c:v>
                </c:pt>
                <c:pt idx="6471">
                  <c:v>35459</c:v>
                </c:pt>
                <c:pt idx="6472">
                  <c:v>35458</c:v>
                </c:pt>
                <c:pt idx="6473">
                  <c:v>35457</c:v>
                </c:pt>
                <c:pt idx="6474">
                  <c:v>35454</c:v>
                </c:pt>
                <c:pt idx="6475">
                  <c:v>35453</c:v>
                </c:pt>
                <c:pt idx="6476">
                  <c:v>35452</c:v>
                </c:pt>
                <c:pt idx="6477">
                  <c:v>35451</c:v>
                </c:pt>
                <c:pt idx="6478">
                  <c:v>35450</c:v>
                </c:pt>
                <c:pt idx="6479">
                  <c:v>35447</c:v>
                </c:pt>
                <c:pt idx="6480">
                  <c:v>35446</c:v>
                </c:pt>
                <c:pt idx="6481">
                  <c:v>35445</c:v>
                </c:pt>
                <c:pt idx="6482">
                  <c:v>35444</c:v>
                </c:pt>
                <c:pt idx="6483">
                  <c:v>35443</c:v>
                </c:pt>
                <c:pt idx="6484">
                  <c:v>35440</c:v>
                </c:pt>
                <c:pt idx="6485">
                  <c:v>35439</c:v>
                </c:pt>
                <c:pt idx="6486">
                  <c:v>35438</c:v>
                </c:pt>
                <c:pt idx="6487">
                  <c:v>35437</c:v>
                </c:pt>
                <c:pt idx="6488">
                  <c:v>35436</c:v>
                </c:pt>
                <c:pt idx="6489">
                  <c:v>35433</c:v>
                </c:pt>
                <c:pt idx="6490">
                  <c:v>35432</c:v>
                </c:pt>
                <c:pt idx="6491">
                  <c:v>35430</c:v>
                </c:pt>
                <c:pt idx="6492">
                  <c:v>35429</c:v>
                </c:pt>
                <c:pt idx="6493">
                  <c:v>35426</c:v>
                </c:pt>
                <c:pt idx="6494">
                  <c:v>35425</c:v>
                </c:pt>
                <c:pt idx="6495">
                  <c:v>35423</c:v>
                </c:pt>
                <c:pt idx="6496">
                  <c:v>35422</c:v>
                </c:pt>
                <c:pt idx="6497">
                  <c:v>35419</c:v>
                </c:pt>
                <c:pt idx="6498">
                  <c:v>35418</c:v>
                </c:pt>
                <c:pt idx="6499">
                  <c:v>35417</c:v>
                </c:pt>
                <c:pt idx="6500">
                  <c:v>35416</c:v>
                </c:pt>
                <c:pt idx="6501">
                  <c:v>35415</c:v>
                </c:pt>
                <c:pt idx="6502">
                  <c:v>35412</c:v>
                </c:pt>
                <c:pt idx="6503">
                  <c:v>35411</c:v>
                </c:pt>
                <c:pt idx="6504">
                  <c:v>35410</c:v>
                </c:pt>
                <c:pt idx="6505">
                  <c:v>35409</c:v>
                </c:pt>
                <c:pt idx="6506">
                  <c:v>35408</c:v>
                </c:pt>
                <c:pt idx="6507">
                  <c:v>35405</c:v>
                </c:pt>
                <c:pt idx="6508">
                  <c:v>35404</c:v>
                </c:pt>
                <c:pt idx="6509">
                  <c:v>35403</c:v>
                </c:pt>
                <c:pt idx="6510">
                  <c:v>35402</c:v>
                </c:pt>
                <c:pt idx="6511">
                  <c:v>35401</c:v>
                </c:pt>
                <c:pt idx="6512">
                  <c:v>35398</c:v>
                </c:pt>
                <c:pt idx="6513">
                  <c:v>35396</c:v>
                </c:pt>
                <c:pt idx="6514">
                  <c:v>35395</c:v>
                </c:pt>
                <c:pt idx="6515">
                  <c:v>35394</c:v>
                </c:pt>
                <c:pt idx="6516">
                  <c:v>35391</c:v>
                </c:pt>
                <c:pt idx="6517">
                  <c:v>35390</c:v>
                </c:pt>
                <c:pt idx="6518">
                  <c:v>35389</c:v>
                </c:pt>
                <c:pt idx="6519">
                  <c:v>35388</c:v>
                </c:pt>
                <c:pt idx="6520">
                  <c:v>35387</c:v>
                </c:pt>
                <c:pt idx="6521">
                  <c:v>35384</c:v>
                </c:pt>
                <c:pt idx="6522">
                  <c:v>35383</c:v>
                </c:pt>
                <c:pt idx="6523">
                  <c:v>35382</c:v>
                </c:pt>
                <c:pt idx="6524">
                  <c:v>35381</c:v>
                </c:pt>
                <c:pt idx="6525">
                  <c:v>35380</c:v>
                </c:pt>
                <c:pt idx="6526">
                  <c:v>35377</c:v>
                </c:pt>
                <c:pt idx="6527">
                  <c:v>35376</c:v>
                </c:pt>
                <c:pt idx="6528">
                  <c:v>35375</c:v>
                </c:pt>
                <c:pt idx="6529">
                  <c:v>35374</c:v>
                </c:pt>
                <c:pt idx="6530">
                  <c:v>35373</c:v>
                </c:pt>
                <c:pt idx="6531">
                  <c:v>35370</c:v>
                </c:pt>
                <c:pt idx="6532">
                  <c:v>35369</c:v>
                </c:pt>
                <c:pt idx="6533">
                  <c:v>35368</c:v>
                </c:pt>
                <c:pt idx="6534">
                  <c:v>35367</c:v>
                </c:pt>
                <c:pt idx="6535">
                  <c:v>35366</c:v>
                </c:pt>
                <c:pt idx="6536">
                  <c:v>35363</c:v>
                </c:pt>
                <c:pt idx="6537">
                  <c:v>35362</c:v>
                </c:pt>
                <c:pt idx="6538">
                  <c:v>35361</c:v>
                </c:pt>
                <c:pt idx="6539">
                  <c:v>35360</c:v>
                </c:pt>
                <c:pt idx="6540">
                  <c:v>35359</c:v>
                </c:pt>
                <c:pt idx="6541">
                  <c:v>35356</c:v>
                </c:pt>
                <c:pt idx="6542">
                  <c:v>35355</c:v>
                </c:pt>
                <c:pt idx="6543">
                  <c:v>35354</c:v>
                </c:pt>
                <c:pt idx="6544">
                  <c:v>35353</c:v>
                </c:pt>
                <c:pt idx="6545">
                  <c:v>35352</c:v>
                </c:pt>
                <c:pt idx="6546">
                  <c:v>35349</c:v>
                </c:pt>
                <c:pt idx="6547">
                  <c:v>35348</c:v>
                </c:pt>
                <c:pt idx="6548">
                  <c:v>35347</c:v>
                </c:pt>
                <c:pt idx="6549">
                  <c:v>35346</c:v>
                </c:pt>
                <c:pt idx="6550">
                  <c:v>35345</c:v>
                </c:pt>
                <c:pt idx="6551">
                  <c:v>35342</c:v>
                </c:pt>
                <c:pt idx="6552">
                  <c:v>35341</c:v>
                </c:pt>
                <c:pt idx="6553">
                  <c:v>35340</c:v>
                </c:pt>
                <c:pt idx="6554">
                  <c:v>35339</c:v>
                </c:pt>
                <c:pt idx="6555">
                  <c:v>35338</c:v>
                </c:pt>
                <c:pt idx="6556">
                  <c:v>35335</c:v>
                </c:pt>
                <c:pt idx="6557">
                  <c:v>35334</c:v>
                </c:pt>
                <c:pt idx="6558">
                  <c:v>35333</c:v>
                </c:pt>
                <c:pt idx="6559">
                  <c:v>35332</c:v>
                </c:pt>
                <c:pt idx="6560">
                  <c:v>35331</c:v>
                </c:pt>
                <c:pt idx="6561">
                  <c:v>35328</c:v>
                </c:pt>
                <c:pt idx="6562">
                  <c:v>35327</c:v>
                </c:pt>
                <c:pt idx="6563">
                  <c:v>35326</c:v>
                </c:pt>
                <c:pt idx="6564">
                  <c:v>35325</c:v>
                </c:pt>
                <c:pt idx="6565">
                  <c:v>35324</c:v>
                </c:pt>
                <c:pt idx="6566">
                  <c:v>35321</c:v>
                </c:pt>
                <c:pt idx="6567">
                  <c:v>35320</c:v>
                </c:pt>
                <c:pt idx="6568">
                  <c:v>35319</c:v>
                </c:pt>
                <c:pt idx="6569">
                  <c:v>35318</c:v>
                </c:pt>
                <c:pt idx="6570">
                  <c:v>35317</c:v>
                </c:pt>
                <c:pt idx="6571">
                  <c:v>35314</c:v>
                </c:pt>
                <c:pt idx="6572">
                  <c:v>35313</c:v>
                </c:pt>
                <c:pt idx="6573">
                  <c:v>35312</c:v>
                </c:pt>
                <c:pt idx="6574">
                  <c:v>35311</c:v>
                </c:pt>
                <c:pt idx="6575">
                  <c:v>35307</c:v>
                </c:pt>
                <c:pt idx="6576">
                  <c:v>35306</c:v>
                </c:pt>
                <c:pt idx="6577">
                  <c:v>35305</c:v>
                </c:pt>
                <c:pt idx="6578">
                  <c:v>35304</c:v>
                </c:pt>
                <c:pt idx="6579">
                  <c:v>35303</c:v>
                </c:pt>
                <c:pt idx="6580">
                  <c:v>35300</c:v>
                </c:pt>
                <c:pt idx="6581">
                  <c:v>35299</c:v>
                </c:pt>
                <c:pt idx="6582">
                  <c:v>35298</c:v>
                </c:pt>
                <c:pt idx="6583">
                  <c:v>35297</c:v>
                </c:pt>
                <c:pt idx="6584">
                  <c:v>35296</c:v>
                </c:pt>
                <c:pt idx="6585">
                  <c:v>35293</c:v>
                </c:pt>
                <c:pt idx="6586">
                  <c:v>35292</c:v>
                </c:pt>
                <c:pt idx="6587">
                  <c:v>35291</c:v>
                </c:pt>
                <c:pt idx="6588">
                  <c:v>35290</c:v>
                </c:pt>
                <c:pt idx="6589">
                  <c:v>35289</c:v>
                </c:pt>
                <c:pt idx="6590">
                  <c:v>35286</c:v>
                </c:pt>
                <c:pt idx="6591">
                  <c:v>35285</c:v>
                </c:pt>
                <c:pt idx="6592">
                  <c:v>35284</c:v>
                </c:pt>
                <c:pt idx="6593">
                  <c:v>35283</c:v>
                </c:pt>
                <c:pt idx="6594">
                  <c:v>35282</c:v>
                </c:pt>
                <c:pt idx="6595">
                  <c:v>35279</c:v>
                </c:pt>
                <c:pt idx="6596">
                  <c:v>35278</c:v>
                </c:pt>
                <c:pt idx="6597">
                  <c:v>35277</c:v>
                </c:pt>
                <c:pt idx="6598">
                  <c:v>35276</c:v>
                </c:pt>
                <c:pt idx="6599">
                  <c:v>35275</c:v>
                </c:pt>
                <c:pt idx="6600">
                  <c:v>35272</c:v>
                </c:pt>
                <c:pt idx="6601">
                  <c:v>35271</c:v>
                </c:pt>
                <c:pt idx="6602">
                  <c:v>35270</c:v>
                </c:pt>
                <c:pt idx="6603">
                  <c:v>35269</c:v>
                </c:pt>
                <c:pt idx="6604">
                  <c:v>35268</c:v>
                </c:pt>
                <c:pt idx="6605">
                  <c:v>35265</c:v>
                </c:pt>
                <c:pt idx="6606">
                  <c:v>35264</c:v>
                </c:pt>
                <c:pt idx="6607">
                  <c:v>35263</c:v>
                </c:pt>
                <c:pt idx="6608">
                  <c:v>35262</c:v>
                </c:pt>
                <c:pt idx="6609">
                  <c:v>35261</c:v>
                </c:pt>
                <c:pt idx="6610">
                  <c:v>35258</c:v>
                </c:pt>
                <c:pt idx="6611">
                  <c:v>35257</c:v>
                </c:pt>
                <c:pt idx="6612">
                  <c:v>35256</c:v>
                </c:pt>
                <c:pt idx="6613">
                  <c:v>35255</c:v>
                </c:pt>
                <c:pt idx="6614">
                  <c:v>35254</c:v>
                </c:pt>
                <c:pt idx="6615">
                  <c:v>35251</c:v>
                </c:pt>
                <c:pt idx="6616">
                  <c:v>35249</c:v>
                </c:pt>
                <c:pt idx="6617">
                  <c:v>35248</c:v>
                </c:pt>
                <c:pt idx="6618">
                  <c:v>35247</c:v>
                </c:pt>
                <c:pt idx="6619">
                  <c:v>35244</c:v>
                </c:pt>
                <c:pt idx="6620">
                  <c:v>35243</c:v>
                </c:pt>
                <c:pt idx="6621">
                  <c:v>35242</c:v>
                </c:pt>
                <c:pt idx="6622">
                  <c:v>35241</c:v>
                </c:pt>
                <c:pt idx="6623">
                  <c:v>35240</c:v>
                </c:pt>
                <c:pt idx="6624">
                  <c:v>35237</c:v>
                </c:pt>
                <c:pt idx="6625">
                  <c:v>35236</c:v>
                </c:pt>
                <c:pt idx="6626">
                  <c:v>35235</c:v>
                </c:pt>
                <c:pt idx="6627">
                  <c:v>35234</c:v>
                </c:pt>
                <c:pt idx="6628">
                  <c:v>35233</c:v>
                </c:pt>
                <c:pt idx="6629">
                  <c:v>35230</c:v>
                </c:pt>
                <c:pt idx="6630">
                  <c:v>35229</c:v>
                </c:pt>
                <c:pt idx="6631">
                  <c:v>35228</c:v>
                </c:pt>
                <c:pt idx="6632">
                  <c:v>35227</c:v>
                </c:pt>
                <c:pt idx="6633">
                  <c:v>35226</c:v>
                </c:pt>
                <c:pt idx="6634">
                  <c:v>35223</c:v>
                </c:pt>
                <c:pt idx="6635">
                  <c:v>35222</c:v>
                </c:pt>
                <c:pt idx="6636">
                  <c:v>35221</c:v>
                </c:pt>
                <c:pt idx="6637">
                  <c:v>35220</c:v>
                </c:pt>
                <c:pt idx="6638">
                  <c:v>35219</c:v>
                </c:pt>
                <c:pt idx="6639">
                  <c:v>35216</c:v>
                </c:pt>
                <c:pt idx="6640">
                  <c:v>35215</c:v>
                </c:pt>
                <c:pt idx="6641">
                  <c:v>35214</c:v>
                </c:pt>
                <c:pt idx="6642">
                  <c:v>35213</c:v>
                </c:pt>
                <c:pt idx="6643">
                  <c:v>35209</c:v>
                </c:pt>
                <c:pt idx="6644">
                  <c:v>35208</c:v>
                </c:pt>
                <c:pt idx="6645">
                  <c:v>35207</c:v>
                </c:pt>
                <c:pt idx="6646">
                  <c:v>35206</c:v>
                </c:pt>
                <c:pt idx="6647">
                  <c:v>35205</c:v>
                </c:pt>
                <c:pt idx="6648">
                  <c:v>35202</c:v>
                </c:pt>
                <c:pt idx="6649">
                  <c:v>35201</c:v>
                </c:pt>
                <c:pt idx="6650">
                  <c:v>35200</c:v>
                </c:pt>
                <c:pt idx="6651">
                  <c:v>35199</c:v>
                </c:pt>
                <c:pt idx="6652">
                  <c:v>35198</c:v>
                </c:pt>
                <c:pt idx="6653">
                  <c:v>35195</c:v>
                </c:pt>
                <c:pt idx="6654">
                  <c:v>35194</c:v>
                </c:pt>
                <c:pt idx="6655">
                  <c:v>35193</c:v>
                </c:pt>
                <c:pt idx="6656">
                  <c:v>35192</c:v>
                </c:pt>
                <c:pt idx="6657">
                  <c:v>35191</c:v>
                </c:pt>
                <c:pt idx="6658">
                  <c:v>35188</c:v>
                </c:pt>
                <c:pt idx="6659">
                  <c:v>35187</c:v>
                </c:pt>
                <c:pt idx="6660">
                  <c:v>35186</c:v>
                </c:pt>
                <c:pt idx="6661">
                  <c:v>35185</c:v>
                </c:pt>
                <c:pt idx="6662">
                  <c:v>35184</c:v>
                </c:pt>
                <c:pt idx="6663">
                  <c:v>35181</c:v>
                </c:pt>
                <c:pt idx="6664">
                  <c:v>35180</c:v>
                </c:pt>
                <c:pt idx="6665">
                  <c:v>35179</c:v>
                </c:pt>
                <c:pt idx="6666">
                  <c:v>35178</c:v>
                </c:pt>
                <c:pt idx="6667">
                  <c:v>35177</c:v>
                </c:pt>
                <c:pt idx="6668">
                  <c:v>35174</c:v>
                </c:pt>
                <c:pt idx="6669">
                  <c:v>35173</c:v>
                </c:pt>
                <c:pt idx="6670">
                  <c:v>35172</c:v>
                </c:pt>
                <c:pt idx="6671">
                  <c:v>35171</c:v>
                </c:pt>
                <c:pt idx="6672">
                  <c:v>35170</c:v>
                </c:pt>
                <c:pt idx="6673">
                  <c:v>35167</c:v>
                </c:pt>
                <c:pt idx="6674">
                  <c:v>35166</c:v>
                </c:pt>
                <c:pt idx="6675">
                  <c:v>35165</c:v>
                </c:pt>
                <c:pt idx="6676">
                  <c:v>35164</c:v>
                </c:pt>
                <c:pt idx="6677">
                  <c:v>35163</c:v>
                </c:pt>
                <c:pt idx="6678">
                  <c:v>35159</c:v>
                </c:pt>
                <c:pt idx="6679">
                  <c:v>35158</c:v>
                </c:pt>
                <c:pt idx="6680">
                  <c:v>35157</c:v>
                </c:pt>
                <c:pt idx="6681">
                  <c:v>35156</c:v>
                </c:pt>
                <c:pt idx="6682">
                  <c:v>35153</c:v>
                </c:pt>
                <c:pt idx="6683">
                  <c:v>35152</c:v>
                </c:pt>
                <c:pt idx="6684">
                  <c:v>35151</c:v>
                </c:pt>
                <c:pt idx="6685">
                  <c:v>35150</c:v>
                </c:pt>
                <c:pt idx="6686">
                  <c:v>35149</c:v>
                </c:pt>
                <c:pt idx="6687">
                  <c:v>35146</c:v>
                </c:pt>
                <c:pt idx="6688">
                  <c:v>35145</c:v>
                </c:pt>
                <c:pt idx="6689">
                  <c:v>35144</c:v>
                </c:pt>
                <c:pt idx="6690">
                  <c:v>35143</c:v>
                </c:pt>
                <c:pt idx="6691">
                  <c:v>35142</c:v>
                </c:pt>
                <c:pt idx="6692">
                  <c:v>35139</c:v>
                </c:pt>
                <c:pt idx="6693">
                  <c:v>35138</c:v>
                </c:pt>
                <c:pt idx="6694">
                  <c:v>35137</c:v>
                </c:pt>
                <c:pt idx="6695">
                  <c:v>35136</c:v>
                </c:pt>
                <c:pt idx="6696">
                  <c:v>35135</c:v>
                </c:pt>
                <c:pt idx="6697">
                  <c:v>35132</c:v>
                </c:pt>
                <c:pt idx="6698">
                  <c:v>35131</c:v>
                </c:pt>
                <c:pt idx="6699">
                  <c:v>35130</c:v>
                </c:pt>
                <c:pt idx="6700">
                  <c:v>35129</c:v>
                </c:pt>
                <c:pt idx="6701">
                  <c:v>35128</c:v>
                </c:pt>
                <c:pt idx="6702">
                  <c:v>35125</c:v>
                </c:pt>
                <c:pt idx="6703">
                  <c:v>35124</c:v>
                </c:pt>
                <c:pt idx="6704">
                  <c:v>35123</c:v>
                </c:pt>
                <c:pt idx="6705">
                  <c:v>35122</c:v>
                </c:pt>
                <c:pt idx="6706">
                  <c:v>35121</c:v>
                </c:pt>
                <c:pt idx="6707">
                  <c:v>35118</c:v>
                </c:pt>
                <c:pt idx="6708">
                  <c:v>35117</c:v>
                </c:pt>
                <c:pt idx="6709">
                  <c:v>35116</c:v>
                </c:pt>
                <c:pt idx="6710">
                  <c:v>35115</c:v>
                </c:pt>
                <c:pt idx="6711">
                  <c:v>35111</c:v>
                </c:pt>
                <c:pt idx="6712">
                  <c:v>35110</c:v>
                </c:pt>
                <c:pt idx="6713">
                  <c:v>35109</c:v>
                </c:pt>
                <c:pt idx="6714">
                  <c:v>35108</c:v>
                </c:pt>
                <c:pt idx="6715">
                  <c:v>35107</c:v>
                </c:pt>
                <c:pt idx="6716">
                  <c:v>35104</c:v>
                </c:pt>
                <c:pt idx="6717">
                  <c:v>35103</c:v>
                </c:pt>
                <c:pt idx="6718">
                  <c:v>35102</c:v>
                </c:pt>
                <c:pt idx="6719">
                  <c:v>35101</c:v>
                </c:pt>
                <c:pt idx="6720">
                  <c:v>35100</c:v>
                </c:pt>
                <c:pt idx="6721">
                  <c:v>35097</c:v>
                </c:pt>
                <c:pt idx="6722">
                  <c:v>35096</c:v>
                </c:pt>
                <c:pt idx="6723">
                  <c:v>35095</c:v>
                </c:pt>
                <c:pt idx="6724">
                  <c:v>35094</c:v>
                </c:pt>
                <c:pt idx="6725">
                  <c:v>35093</c:v>
                </c:pt>
                <c:pt idx="6726">
                  <c:v>35090</c:v>
                </c:pt>
                <c:pt idx="6727">
                  <c:v>35089</c:v>
                </c:pt>
                <c:pt idx="6728">
                  <c:v>35088</c:v>
                </c:pt>
                <c:pt idx="6729">
                  <c:v>35087</c:v>
                </c:pt>
                <c:pt idx="6730">
                  <c:v>35086</c:v>
                </c:pt>
                <c:pt idx="6731">
                  <c:v>35083</c:v>
                </c:pt>
                <c:pt idx="6732">
                  <c:v>35082</c:v>
                </c:pt>
                <c:pt idx="6733">
                  <c:v>35081</c:v>
                </c:pt>
                <c:pt idx="6734">
                  <c:v>35080</c:v>
                </c:pt>
                <c:pt idx="6735">
                  <c:v>35079</c:v>
                </c:pt>
                <c:pt idx="6736">
                  <c:v>35076</c:v>
                </c:pt>
                <c:pt idx="6737">
                  <c:v>35075</c:v>
                </c:pt>
                <c:pt idx="6738">
                  <c:v>35074</c:v>
                </c:pt>
                <c:pt idx="6739">
                  <c:v>35073</c:v>
                </c:pt>
                <c:pt idx="6740">
                  <c:v>35072</c:v>
                </c:pt>
                <c:pt idx="6741">
                  <c:v>35069</c:v>
                </c:pt>
                <c:pt idx="6742">
                  <c:v>35068</c:v>
                </c:pt>
                <c:pt idx="6743">
                  <c:v>35067</c:v>
                </c:pt>
                <c:pt idx="6744">
                  <c:v>35066</c:v>
                </c:pt>
                <c:pt idx="6745">
                  <c:v>35062</c:v>
                </c:pt>
                <c:pt idx="6746">
                  <c:v>35061</c:v>
                </c:pt>
                <c:pt idx="6747">
                  <c:v>35060</c:v>
                </c:pt>
                <c:pt idx="6748">
                  <c:v>35059</c:v>
                </c:pt>
                <c:pt idx="6749">
                  <c:v>35055</c:v>
                </c:pt>
                <c:pt idx="6750">
                  <c:v>35054</c:v>
                </c:pt>
                <c:pt idx="6751">
                  <c:v>35053</c:v>
                </c:pt>
                <c:pt idx="6752">
                  <c:v>35052</c:v>
                </c:pt>
                <c:pt idx="6753">
                  <c:v>35051</c:v>
                </c:pt>
                <c:pt idx="6754">
                  <c:v>35048</c:v>
                </c:pt>
                <c:pt idx="6755">
                  <c:v>35047</c:v>
                </c:pt>
                <c:pt idx="6756">
                  <c:v>35046</c:v>
                </c:pt>
                <c:pt idx="6757">
                  <c:v>35045</c:v>
                </c:pt>
                <c:pt idx="6758">
                  <c:v>35044</c:v>
                </c:pt>
                <c:pt idx="6759">
                  <c:v>35041</c:v>
                </c:pt>
                <c:pt idx="6760">
                  <c:v>35040</c:v>
                </c:pt>
                <c:pt idx="6761">
                  <c:v>35039</c:v>
                </c:pt>
                <c:pt idx="6762">
                  <c:v>35038</c:v>
                </c:pt>
                <c:pt idx="6763">
                  <c:v>35037</c:v>
                </c:pt>
                <c:pt idx="6764">
                  <c:v>35034</c:v>
                </c:pt>
                <c:pt idx="6765">
                  <c:v>35033</c:v>
                </c:pt>
                <c:pt idx="6766">
                  <c:v>35032</c:v>
                </c:pt>
                <c:pt idx="6767">
                  <c:v>35031</c:v>
                </c:pt>
                <c:pt idx="6768">
                  <c:v>35030</c:v>
                </c:pt>
                <c:pt idx="6769">
                  <c:v>35027</c:v>
                </c:pt>
                <c:pt idx="6770">
                  <c:v>35025</c:v>
                </c:pt>
                <c:pt idx="6771">
                  <c:v>35024</c:v>
                </c:pt>
                <c:pt idx="6772">
                  <c:v>35023</c:v>
                </c:pt>
                <c:pt idx="6773">
                  <c:v>35020</c:v>
                </c:pt>
                <c:pt idx="6774">
                  <c:v>35019</c:v>
                </c:pt>
                <c:pt idx="6775">
                  <c:v>35018</c:v>
                </c:pt>
                <c:pt idx="6776">
                  <c:v>35017</c:v>
                </c:pt>
                <c:pt idx="6777">
                  <c:v>35016</c:v>
                </c:pt>
                <c:pt idx="6778">
                  <c:v>35013</c:v>
                </c:pt>
                <c:pt idx="6779">
                  <c:v>35012</c:v>
                </c:pt>
                <c:pt idx="6780">
                  <c:v>35011</c:v>
                </c:pt>
                <c:pt idx="6781">
                  <c:v>35010</c:v>
                </c:pt>
                <c:pt idx="6782">
                  <c:v>35009</c:v>
                </c:pt>
                <c:pt idx="6783">
                  <c:v>35006</c:v>
                </c:pt>
                <c:pt idx="6784">
                  <c:v>35005</c:v>
                </c:pt>
                <c:pt idx="6785">
                  <c:v>35004</c:v>
                </c:pt>
                <c:pt idx="6786">
                  <c:v>35003</c:v>
                </c:pt>
                <c:pt idx="6787">
                  <c:v>35002</c:v>
                </c:pt>
                <c:pt idx="6788">
                  <c:v>34999</c:v>
                </c:pt>
                <c:pt idx="6789">
                  <c:v>34998</c:v>
                </c:pt>
                <c:pt idx="6790">
                  <c:v>34997</c:v>
                </c:pt>
                <c:pt idx="6791">
                  <c:v>34996</c:v>
                </c:pt>
                <c:pt idx="6792">
                  <c:v>34995</c:v>
                </c:pt>
                <c:pt idx="6793">
                  <c:v>34992</c:v>
                </c:pt>
                <c:pt idx="6794">
                  <c:v>34991</c:v>
                </c:pt>
                <c:pt idx="6795">
                  <c:v>34990</c:v>
                </c:pt>
                <c:pt idx="6796">
                  <c:v>34989</c:v>
                </c:pt>
                <c:pt idx="6797">
                  <c:v>34988</c:v>
                </c:pt>
                <c:pt idx="6798">
                  <c:v>34985</c:v>
                </c:pt>
                <c:pt idx="6799">
                  <c:v>34984</c:v>
                </c:pt>
                <c:pt idx="6800">
                  <c:v>34983</c:v>
                </c:pt>
                <c:pt idx="6801">
                  <c:v>34982</c:v>
                </c:pt>
                <c:pt idx="6802">
                  <c:v>34981</c:v>
                </c:pt>
                <c:pt idx="6803">
                  <c:v>34978</c:v>
                </c:pt>
                <c:pt idx="6804">
                  <c:v>34977</c:v>
                </c:pt>
                <c:pt idx="6805">
                  <c:v>34976</c:v>
                </c:pt>
                <c:pt idx="6806">
                  <c:v>34975</c:v>
                </c:pt>
                <c:pt idx="6807">
                  <c:v>34974</c:v>
                </c:pt>
                <c:pt idx="6808">
                  <c:v>34971</c:v>
                </c:pt>
                <c:pt idx="6809">
                  <c:v>34970</c:v>
                </c:pt>
                <c:pt idx="6810">
                  <c:v>34969</c:v>
                </c:pt>
                <c:pt idx="6811">
                  <c:v>34968</c:v>
                </c:pt>
                <c:pt idx="6812">
                  <c:v>34967</c:v>
                </c:pt>
                <c:pt idx="6813">
                  <c:v>34964</c:v>
                </c:pt>
                <c:pt idx="6814">
                  <c:v>34963</c:v>
                </c:pt>
                <c:pt idx="6815">
                  <c:v>34962</c:v>
                </c:pt>
                <c:pt idx="6816">
                  <c:v>34961</c:v>
                </c:pt>
                <c:pt idx="6817">
                  <c:v>34960</c:v>
                </c:pt>
                <c:pt idx="6818">
                  <c:v>34957</c:v>
                </c:pt>
                <c:pt idx="6819">
                  <c:v>34956</c:v>
                </c:pt>
                <c:pt idx="6820">
                  <c:v>34955</c:v>
                </c:pt>
                <c:pt idx="6821">
                  <c:v>34954</c:v>
                </c:pt>
                <c:pt idx="6822">
                  <c:v>34953</c:v>
                </c:pt>
                <c:pt idx="6823">
                  <c:v>34950</c:v>
                </c:pt>
                <c:pt idx="6824">
                  <c:v>34949</c:v>
                </c:pt>
                <c:pt idx="6825">
                  <c:v>34948</c:v>
                </c:pt>
                <c:pt idx="6826">
                  <c:v>34947</c:v>
                </c:pt>
                <c:pt idx="6827">
                  <c:v>34943</c:v>
                </c:pt>
                <c:pt idx="6828">
                  <c:v>34942</c:v>
                </c:pt>
                <c:pt idx="6829">
                  <c:v>34941</c:v>
                </c:pt>
                <c:pt idx="6830">
                  <c:v>34940</c:v>
                </c:pt>
                <c:pt idx="6831">
                  <c:v>34939</c:v>
                </c:pt>
                <c:pt idx="6832">
                  <c:v>34936</c:v>
                </c:pt>
                <c:pt idx="6833">
                  <c:v>34935</c:v>
                </c:pt>
                <c:pt idx="6834">
                  <c:v>34934</c:v>
                </c:pt>
                <c:pt idx="6835">
                  <c:v>34933</c:v>
                </c:pt>
                <c:pt idx="6836">
                  <c:v>34932</c:v>
                </c:pt>
                <c:pt idx="6837">
                  <c:v>34929</c:v>
                </c:pt>
                <c:pt idx="6838">
                  <c:v>34928</c:v>
                </c:pt>
                <c:pt idx="6839">
                  <c:v>34927</c:v>
                </c:pt>
                <c:pt idx="6840">
                  <c:v>34926</c:v>
                </c:pt>
                <c:pt idx="6841">
                  <c:v>34925</c:v>
                </c:pt>
                <c:pt idx="6842">
                  <c:v>34922</c:v>
                </c:pt>
                <c:pt idx="6843">
                  <c:v>34921</c:v>
                </c:pt>
                <c:pt idx="6844">
                  <c:v>34920</c:v>
                </c:pt>
                <c:pt idx="6845">
                  <c:v>34919</c:v>
                </c:pt>
                <c:pt idx="6846">
                  <c:v>34918</c:v>
                </c:pt>
                <c:pt idx="6847">
                  <c:v>34915</c:v>
                </c:pt>
                <c:pt idx="6848">
                  <c:v>34914</c:v>
                </c:pt>
                <c:pt idx="6849">
                  <c:v>34913</c:v>
                </c:pt>
                <c:pt idx="6850">
                  <c:v>34912</c:v>
                </c:pt>
                <c:pt idx="6851">
                  <c:v>34911</c:v>
                </c:pt>
                <c:pt idx="6852">
                  <c:v>34908</c:v>
                </c:pt>
                <c:pt idx="6853">
                  <c:v>34907</c:v>
                </c:pt>
                <c:pt idx="6854">
                  <c:v>34906</c:v>
                </c:pt>
                <c:pt idx="6855">
                  <c:v>34905</c:v>
                </c:pt>
                <c:pt idx="6856">
                  <c:v>34904</c:v>
                </c:pt>
                <c:pt idx="6857">
                  <c:v>34901</c:v>
                </c:pt>
                <c:pt idx="6858">
                  <c:v>34900</c:v>
                </c:pt>
                <c:pt idx="6859">
                  <c:v>34899</c:v>
                </c:pt>
                <c:pt idx="6860">
                  <c:v>34898</c:v>
                </c:pt>
                <c:pt idx="6861">
                  <c:v>34897</c:v>
                </c:pt>
                <c:pt idx="6862">
                  <c:v>34894</c:v>
                </c:pt>
                <c:pt idx="6863">
                  <c:v>34893</c:v>
                </c:pt>
                <c:pt idx="6864">
                  <c:v>34892</c:v>
                </c:pt>
                <c:pt idx="6865">
                  <c:v>34891</c:v>
                </c:pt>
                <c:pt idx="6866">
                  <c:v>34890</c:v>
                </c:pt>
                <c:pt idx="6867">
                  <c:v>34887</c:v>
                </c:pt>
                <c:pt idx="6868">
                  <c:v>34886</c:v>
                </c:pt>
                <c:pt idx="6869">
                  <c:v>34885</c:v>
                </c:pt>
                <c:pt idx="6870">
                  <c:v>34883</c:v>
                </c:pt>
                <c:pt idx="6871">
                  <c:v>34880</c:v>
                </c:pt>
                <c:pt idx="6872">
                  <c:v>34879</c:v>
                </c:pt>
                <c:pt idx="6873">
                  <c:v>34878</c:v>
                </c:pt>
                <c:pt idx="6874">
                  <c:v>34877</c:v>
                </c:pt>
                <c:pt idx="6875">
                  <c:v>34876</c:v>
                </c:pt>
                <c:pt idx="6876">
                  <c:v>34873</c:v>
                </c:pt>
                <c:pt idx="6877">
                  <c:v>34872</c:v>
                </c:pt>
                <c:pt idx="6878">
                  <c:v>34871</c:v>
                </c:pt>
                <c:pt idx="6879">
                  <c:v>34870</c:v>
                </c:pt>
                <c:pt idx="6880">
                  <c:v>34869</c:v>
                </c:pt>
                <c:pt idx="6881">
                  <c:v>34866</c:v>
                </c:pt>
                <c:pt idx="6882">
                  <c:v>34865</c:v>
                </c:pt>
                <c:pt idx="6883">
                  <c:v>34864</c:v>
                </c:pt>
                <c:pt idx="6884">
                  <c:v>34863</c:v>
                </c:pt>
                <c:pt idx="6885">
                  <c:v>34862</c:v>
                </c:pt>
                <c:pt idx="6886">
                  <c:v>34859</c:v>
                </c:pt>
                <c:pt idx="6887">
                  <c:v>34858</c:v>
                </c:pt>
                <c:pt idx="6888">
                  <c:v>34857</c:v>
                </c:pt>
                <c:pt idx="6889">
                  <c:v>34856</c:v>
                </c:pt>
                <c:pt idx="6890">
                  <c:v>34855</c:v>
                </c:pt>
                <c:pt idx="6891">
                  <c:v>34852</c:v>
                </c:pt>
                <c:pt idx="6892">
                  <c:v>34851</c:v>
                </c:pt>
                <c:pt idx="6893">
                  <c:v>34850</c:v>
                </c:pt>
                <c:pt idx="6894">
                  <c:v>34849</c:v>
                </c:pt>
                <c:pt idx="6895">
                  <c:v>34845</c:v>
                </c:pt>
                <c:pt idx="6896">
                  <c:v>34844</c:v>
                </c:pt>
                <c:pt idx="6897">
                  <c:v>34843</c:v>
                </c:pt>
                <c:pt idx="6898">
                  <c:v>34842</c:v>
                </c:pt>
                <c:pt idx="6899">
                  <c:v>34841</c:v>
                </c:pt>
                <c:pt idx="6900">
                  <c:v>34838</c:v>
                </c:pt>
                <c:pt idx="6901">
                  <c:v>34837</c:v>
                </c:pt>
                <c:pt idx="6902">
                  <c:v>34836</c:v>
                </c:pt>
                <c:pt idx="6903">
                  <c:v>34835</c:v>
                </c:pt>
                <c:pt idx="6904">
                  <c:v>34834</c:v>
                </c:pt>
                <c:pt idx="6905">
                  <c:v>34831</c:v>
                </c:pt>
                <c:pt idx="6906">
                  <c:v>34830</c:v>
                </c:pt>
                <c:pt idx="6907">
                  <c:v>34829</c:v>
                </c:pt>
                <c:pt idx="6908">
                  <c:v>34828</c:v>
                </c:pt>
                <c:pt idx="6909">
                  <c:v>34827</c:v>
                </c:pt>
                <c:pt idx="6910">
                  <c:v>34824</c:v>
                </c:pt>
                <c:pt idx="6911">
                  <c:v>34823</c:v>
                </c:pt>
                <c:pt idx="6912">
                  <c:v>34822</c:v>
                </c:pt>
                <c:pt idx="6913">
                  <c:v>34821</c:v>
                </c:pt>
                <c:pt idx="6914">
                  <c:v>34820</c:v>
                </c:pt>
                <c:pt idx="6915">
                  <c:v>34817</c:v>
                </c:pt>
                <c:pt idx="6916">
                  <c:v>34816</c:v>
                </c:pt>
                <c:pt idx="6917">
                  <c:v>34815</c:v>
                </c:pt>
                <c:pt idx="6918">
                  <c:v>34814</c:v>
                </c:pt>
                <c:pt idx="6919">
                  <c:v>34813</c:v>
                </c:pt>
                <c:pt idx="6920">
                  <c:v>34810</c:v>
                </c:pt>
                <c:pt idx="6921">
                  <c:v>34809</c:v>
                </c:pt>
                <c:pt idx="6922">
                  <c:v>34808</c:v>
                </c:pt>
                <c:pt idx="6923">
                  <c:v>34807</c:v>
                </c:pt>
                <c:pt idx="6924">
                  <c:v>34806</c:v>
                </c:pt>
                <c:pt idx="6925">
                  <c:v>34802</c:v>
                </c:pt>
                <c:pt idx="6926">
                  <c:v>34801</c:v>
                </c:pt>
                <c:pt idx="6927">
                  <c:v>34800</c:v>
                </c:pt>
                <c:pt idx="6928">
                  <c:v>34799</c:v>
                </c:pt>
                <c:pt idx="6929">
                  <c:v>34796</c:v>
                </c:pt>
                <c:pt idx="6930">
                  <c:v>34795</c:v>
                </c:pt>
                <c:pt idx="6931">
                  <c:v>34794</c:v>
                </c:pt>
                <c:pt idx="6932">
                  <c:v>34793</c:v>
                </c:pt>
                <c:pt idx="6933">
                  <c:v>34792</c:v>
                </c:pt>
                <c:pt idx="6934">
                  <c:v>34789</c:v>
                </c:pt>
                <c:pt idx="6935">
                  <c:v>34788</c:v>
                </c:pt>
                <c:pt idx="6936">
                  <c:v>34787</c:v>
                </c:pt>
                <c:pt idx="6937">
                  <c:v>34786</c:v>
                </c:pt>
                <c:pt idx="6938">
                  <c:v>34785</c:v>
                </c:pt>
                <c:pt idx="6939">
                  <c:v>34782</c:v>
                </c:pt>
                <c:pt idx="6940">
                  <c:v>34781</c:v>
                </c:pt>
                <c:pt idx="6941">
                  <c:v>34780</c:v>
                </c:pt>
                <c:pt idx="6942">
                  <c:v>34779</c:v>
                </c:pt>
                <c:pt idx="6943">
                  <c:v>34778</c:v>
                </c:pt>
                <c:pt idx="6944">
                  <c:v>34775</c:v>
                </c:pt>
                <c:pt idx="6945">
                  <c:v>34774</c:v>
                </c:pt>
                <c:pt idx="6946">
                  <c:v>34773</c:v>
                </c:pt>
                <c:pt idx="6947">
                  <c:v>34772</c:v>
                </c:pt>
                <c:pt idx="6948">
                  <c:v>34771</c:v>
                </c:pt>
                <c:pt idx="6949">
                  <c:v>34768</c:v>
                </c:pt>
                <c:pt idx="6950">
                  <c:v>34767</c:v>
                </c:pt>
                <c:pt idx="6951">
                  <c:v>34766</c:v>
                </c:pt>
                <c:pt idx="6952">
                  <c:v>34765</c:v>
                </c:pt>
                <c:pt idx="6953">
                  <c:v>34764</c:v>
                </c:pt>
                <c:pt idx="6954">
                  <c:v>34761</c:v>
                </c:pt>
                <c:pt idx="6955">
                  <c:v>34760</c:v>
                </c:pt>
                <c:pt idx="6956">
                  <c:v>34759</c:v>
                </c:pt>
                <c:pt idx="6957">
                  <c:v>34758</c:v>
                </c:pt>
                <c:pt idx="6958">
                  <c:v>34757</c:v>
                </c:pt>
                <c:pt idx="6959">
                  <c:v>34754</c:v>
                </c:pt>
                <c:pt idx="6960">
                  <c:v>34753</c:v>
                </c:pt>
                <c:pt idx="6961">
                  <c:v>34752</c:v>
                </c:pt>
                <c:pt idx="6962">
                  <c:v>34751</c:v>
                </c:pt>
                <c:pt idx="6963">
                  <c:v>34747</c:v>
                </c:pt>
                <c:pt idx="6964">
                  <c:v>34746</c:v>
                </c:pt>
                <c:pt idx="6965">
                  <c:v>34745</c:v>
                </c:pt>
                <c:pt idx="6966">
                  <c:v>34744</c:v>
                </c:pt>
                <c:pt idx="6967">
                  <c:v>34743</c:v>
                </c:pt>
                <c:pt idx="6968">
                  <c:v>34740</c:v>
                </c:pt>
                <c:pt idx="6969">
                  <c:v>34739</c:v>
                </c:pt>
                <c:pt idx="6970">
                  <c:v>34738</c:v>
                </c:pt>
                <c:pt idx="6971">
                  <c:v>34737</c:v>
                </c:pt>
                <c:pt idx="6972">
                  <c:v>34736</c:v>
                </c:pt>
                <c:pt idx="6973">
                  <c:v>34733</c:v>
                </c:pt>
                <c:pt idx="6974">
                  <c:v>34732</c:v>
                </c:pt>
                <c:pt idx="6975">
                  <c:v>34731</c:v>
                </c:pt>
                <c:pt idx="6976">
                  <c:v>34730</c:v>
                </c:pt>
                <c:pt idx="6977">
                  <c:v>34729</c:v>
                </c:pt>
                <c:pt idx="6978">
                  <c:v>34726</c:v>
                </c:pt>
                <c:pt idx="6979">
                  <c:v>34725</c:v>
                </c:pt>
                <c:pt idx="6980">
                  <c:v>34724</c:v>
                </c:pt>
                <c:pt idx="6981">
                  <c:v>34723</c:v>
                </c:pt>
                <c:pt idx="6982">
                  <c:v>34722</c:v>
                </c:pt>
                <c:pt idx="6983">
                  <c:v>34719</c:v>
                </c:pt>
                <c:pt idx="6984">
                  <c:v>34718</c:v>
                </c:pt>
                <c:pt idx="6985">
                  <c:v>34717</c:v>
                </c:pt>
                <c:pt idx="6986">
                  <c:v>34716</c:v>
                </c:pt>
                <c:pt idx="6987">
                  <c:v>34715</c:v>
                </c:pt>
                <c:pt idx="6988">
                  <c:v>34712</c:v>
                </c:pt>
                <c:pt idx="6989">
                  <c:v>34711</c:v>
                </c:pt>
                <c:pt idx="6990">
                  <c:v>34710</c:v>
                </c:pt>
                <c:pt idx="6991">
                  <c:v>34709</c:v>
                </c:pt>
                <c:pt idx="6992">
                  <c:v>34708</c:v>
                </c:pt>
                <c:pt idx="6993">
                  <c:v>34705</c:v>
                </c:pt>
                <c:pt idx="6994">
                  <c:v>34704</c:v>
                </c:pt>
                <c:pt idx="6995">
                  <c:v>34703</c:v>
                </c:pt>
                <c:pt idx="6996">
                  <c:v>34702</c:v>
                </c:pt>
                <c:pt idx="6997">
                  <c:v>34698</c:v>
                </c:pt>
                <c:pt idx="6998">
                  <c:v>34697</c:v>
                </c:pt>
                <c:pt idx="6999">
                  <c:v>34696</c:v>
                </c:pt>
                <c:pt idx="7000">
                  <c:v>34695</c:v>
                </c:pt>
                <c:pt idx="7001">
                  <c:v>34691</c:v>
                </c:pt>
                <c:pt idx="7002">
                  <c:v>34690</c:v>
                </c:pt>
                <c:pt idx="7003">
                  <c:v>34689</c:v>
                </c:pt>
                <c:pt idx="7004">
                  <c:v>34688</c:v>
                </c:pt>
                <c:pt idx="7005">
                  <c:v>34687</c:v>
                </c:pt>
                <c:pt idx="7006">
                  <c:v>34684</c:v>
                </c:pt>
                <c:pt idx="7007">
                  <c:v>34683</c:v>
                </c:pt>
                <c:pt idx="7008">
                  <c:v>34682</c:v>
                </c:pt>
                <c:pt idx="7009">
                  <c:v>34681</c:v>
                </c:pt>
                <c:pt idx="7010">
                  <c:v>34680</c:v>
                </c:pt>
                <c:pt idx="7011">
                  <c:v>34677</c:v>
                </c:pt>
                <c:pt idx="7012">
                  <c:v>34676</c:v>
                </c:pt>
                <c:pt idx="7013">
                  <c:v>34675</c:v>
                </c:pt>
                <c:pt idx="7014">
                  <c:v>34674</c:v>
                </c:pt>
                <c:pt idx="7015">
                  <c:v>34673</c:v>
                </c:pt>
                <c:pt idx="7016">
                  <c:v>34670</c:v>
                </c:pt>
                <c:pt idx="7017">
                  <c:v>34669</c:v>
                </c:pt>
                <c:pt idx="7018">
                  <c:v>34668</c:v>
                </c:pt>
                <c:pt idx="7019">
                  <c:v>34667</c:v>
                </c:pt>
                <c:pt idx="7020">
                  <c:v>34666</c:v>
                </c:pt>
                <c:pt idx="7021">
                  <c:v>34663</c:v>
                </c:pt>
                <c:pt idx="7022">
                  <c:v>34661</c:v>
                </c:pt>
                <c:pt idx="7023">
                  <c:v>34660</c:v>
                </c:pt>
                <c:pt idx="7024">
                  <c:v>34659</c:v>
                </c:pt>
                <c:pt idx="7025">
                  <c:v>34656</c:v>
                </c:pt>
                <c:pt idx="7026">
                  <c:v>34655</c:v>
                </c:pt>
                <c:pt idx="7027">
                  <c:v>34654</c:v>
                </c:pt>
                <c:pt idx="7028">
                  <c:v>34653</c:v>
                </c:pt>
                <c:pt idx="7029">
                  <c:v>34652</c:v>
                </c:pt>
                <c:pt idx="7030">
                  <c:v>34649</c:v>
                </c:pt>
                <c:pt idx="7031">
                  <c:v>34648</c:v>
                </c:pt>
                <c:pt idx="7032">
                  <c:v>34647</c:v>
                </c:pt>
                <c:pt idx="7033">
                  <c:v>34646</c:v>
                </c:pt>
                <c:pt idx="7034">
                  <c:v>34645</c:v>
                </c:pt>
                <c:pt idx="7035">
                  <c:v>34642</c:v>
                </c:pt>
                <c:pt idx="7036">
                  <c:v>34641</c:v>
                </c:pt>
                <c:pt idx="7037">
                  <c:v>34640</c:v>
                </c:pt>
                <c:pt idx="7038">
                  <c:v>34639</c:v>
                </c:pt>
                <c:pt idx="7039">
                  <c:v>34638</c:v>
                </c:pt>
                <c:pt idx="7040">
                  <c:v>34635</c:v>
                </c:pt>
                <c:pt idx="7041">
                  <c:v>34634</c:v>
                </c:pt>
                <c:pt idx="7042">
                  <c:v>34633</c:v>
                </c:pt>
                <c:pt idx="7043">
                  <c:v>34632</c:v>
                </c:pt>
                <c:pt idx="7044">
                  <c:v>34631</c:v>
                </c:pt>
                <c:pt idx="7045">
                  <c:v>34628</c:v>
                </c:pt>
                <c:pt idx="7046">
                  <c:v>34627</c:v>
                </c:pt>
                <c:pt idx="7047">
                  <c:v>34626</c:v>
                </c:pt>
                <c:pt idx="7048">
                  <c:v>34625</c:v>
                </c:pt>
                <c:pt idx="7049">
                  <c:v>34624</c:v>
                </c:pt>
                <c:pt idx="7050">
                  <c:v>34621</c:v>
                </c:pt>
                <c:pt idx="7051">
                  <c:v>34620</c:v>
                </c:pt>
                <c:pt idx="7052">
                  <c:v>34619</c:v>
                </c:pt>
                <c:pt idx="7053">
                  <c:v>34618</c:v>
                </c:pt>
                <c:pt idx="7054">
                  <c:v>34617</c:v>
                </c:pt>
                <c:pt idx="7055">
                  <c:v>34614</c:v>
                </c:pt>
                <c:pt idx="7056">
                  <c:v>34613</c:v>
                </c:pt>
                <c:pt idx="7057">
                  <c:v>34612</c:v>
                </c:pt>
                <c:pt idx="7058">
                  <c:v>34611</c:v>
                </c:pt>
                <c:pt idx="7059">
                  <c:v>34610</c:v>
                </c:pt>
                <c:pt idx="7060">
                  <c:v>34607</c:v>
                </c:pt>
                <c:pt idx="7061">
                  <c:v>34606</c:v>
                </c:pt>
                <c:pt idx="7062">
                  <c:v>34605</c:v>
                </c:pt>
                <c:pt idx="7063">
                  <c:v>34604</c:v>
                </c:pt>
                <c:pt idx="7064">
                  <c:v>34603</c:v>
                </c:pt>
                <c:pt idx="7065">
                  <c:v>34600</c:v>
                </c:pt>
                <c:pt idx="7066">
                  <c:v>34599</c:v>
                </c:pt>
                <c:pt idx="7067">
                  <c:v>34598</c:v>
                </c:pt>
                <c:pt idx="7068">
                  <c:v>34597</c:v>
                </c:pt>
                <c:pt idx="7069">
                  <c:v>34596</c:v>
                </c:pt>
                <c:pt idx="7070">
                  <c:v>34593</c:v>
                </c:pt>
                <c:pt idx="7071">
                  <c:v>34592</c:v>
                </c:pt>
                <c:pt idx="7072">
                  <c:v>34591</c:v>
                </c:pt>
                <c:pt idx="7073">
                  <c:v>34590</c:v>
                </c:pt>
                <c:pt idx="7074">
                  <c:v>34589</c:v>
                </c:pt>
                <c:pt idx="7075">
                  <c:v>34586</c:v>
                </c:pt>
                <c:pt idx="7076">
                  <c:v>34585</c:v>
                </c:pt>
                <c:pt idx="7077">
                  <c:v>34584</c:v>
                </c:pt>
                <c:pt idx="7078">
                  <c:v>34583</c:v>
                </c:pt>
                <c:pt idx="7079">
                  <c:v>34579</c:v>
                </c:pt>
                <c:pt idx="7080">
                  <c:v>34578</c:v>
                </c:pt>
                <c:pt idx="7081">
                  <c:v>34577</c:v>
                </c:pt>
                <c:pt idx="7082">
                  <c:v>34576</c:v>
                </c:pt>
                <c:pt idx="7083">
                  <c:v>34575</c:v>
                </c:pt>
                <c:pt idx="7084">
                  <c:v>34572</c:v>
                </c:pt>
                <c:pt idx="7085">
                  <c:v>34571</c:v>
                </c:pt>
                <c:pt idx="7086">
                  <c:v>34570</c:v>
                </c:pt>
                <c:pt idx="7087">
                  <c:v>34569</c:v>
                </c:pt>
                <c:pt idx="7088">
                  <c:v>34568</c:v>
                </c:pt>
                <c:pt idx="7089">
                  <c:v>34565</c:v>
                </c:pt>
                <c:pt idx="7090">
                  <c:v>34564</c:v>
                </c:pt>
                <c:pt idx="7091">
                  <c:v>34563</c:v>
                </c:pt>
                <c:pt idx="7092">
                  <c:v>34562</c:v>
                </c:pt>
                <c:pt idx="7093">
                  <c:v>34561</c:v>
                </c:pt>
                <c:pt idx="7094">
                  <c:v>34558</c:v>
                </c:pt>
                <c:pt idx="7095">
                  <c:v>34557</c:v>
                </c:pt>
                <c:pt idx="7096">
                  <c:v>34556</c:v>
                </c:pt>
                <c:pt idx="7097">
                  <c:v>34555</c:v>
                </c:pt>
                <c:pt idx="7098">
                  <c:v>34554</c:v>
                </c:pt>
                <c:pt idx="7099">
                  <c:v>34551</c:v>
                </c:pt>
                <c:pt idx="7100">
                  <c:v>34550</c:v>
                </c:pt>
                <c:pt idx="7101">
                  <c:v>34549</c:v>
                </c:pt>
                <c:pt idx="7102">
                  <c:v>34548</c:v>
                </c:pt>
                <c:pt idx="7103">
                  <c:v>34547</c:v>
                </c:pt>
                <c:pt idx="7104">
                  <c:v>34544</c:v>
                </c:pt>
                <c:pt idx="7105">
                  <c:v>34543</c:v>
                </c:pt>
                <c:pt idx="7106">
                  <c:v>34542</c:v>
                </c:pt>
                <c:pt idx="7107">
                  <c:v>34541</c:v>
                </c:pt>
                <c:pt idx="7108">
                  <c:v>34540</c:v>
                </c:pt>
                <c:pt idx="7109">
                  <c:v>34537</c:v>
                </c:pt>
                <c:pt idx="7110">
                  <c:v>34536</c:v>
                </c:pt>
                <c:pt idx="7111">
                  <c:v>34535</c:v>
                </c:pt>
                <c:pt idx="7112">
                  <c:v>34534</c:v>
                </c:pt>
                <c:pt idx="7113">
                  <c:v>34533</c:v>
                </c:pt>
                <c:pt idx="7114">
                  <c:v>34530</c:v>
                </c:pt>
                <c:pt idx="7115">
                  <c:v>34529</c:v>
                </c:pt>
                <c:pt idx="7116">
                  <c:v>34528</c:v>
                </c:pt>
                <c:pt idx="7117">
                  <c:v>34527</c:v>
                </c:pt>
                <c:pt idx="7118">
                  <c:v>34526</c:v>
                </c:pt>
                <c:pt idx="7119">
                  <c:v>34523</c:v>
                </c:pt>
                <c:pt idx="7120">
                  <c:v>34522</c:v>
                </c:pt>
                <c:pt idx="7121">
                  <c:v>34521</c:v>
                </c:pt>
                <c:pt idx="7122">
                  <c:v>34520</c:v>
                </c:pt>
                <c:pt idx="7123">
                  <c:v>34516</c:v>
                </c:pt>
                <c:pt idx="7124">
                  <c:v>34515</c:v>
                </c:pt>
                <c:pt idx="7125">
                  <c:v>34514</c:v>
                </c:pt>
                <c:pt idx="7126">
                  <c:v>34513</c:v>
                </c:pt>
                <c:pt idx="7127">
                  <c:v>34512</c:v>
                </c:pt>
                <c:pt idx="7128">
                  <c:v>34509</c:v>
                </c:pt>
                <c:pt idx="7129">
                  <c:v>34508</c:v>
                </c:pt>
                <c:pt idx="7130">
                  <c:v>34507</c:v>
                </c:pt>
                <c:pt idx="7131">
                  <c:v>34506</c:v>
                </c:pt>
                <c:pt idx="7132">
                  <c:v>34505</c:v>
                </c:pt>
                <c:pt idx="7133">
                  <c:v>34502</c:v>
                </c:pt>
                <c:pt idx="7134">
                  <c:v>34501</c:v>
                </c:pt>
                <c:pt idx="7135">
                  <c:v>34500</c:v>
                </c:pt>
                <c:pt idx="7136">
                  <c:v>34499</c:v>
                </c:pt>
                <c:pt idx="7137">
                  <c:v>34498</c:v>
                </c:pt>
                <c:pt idx="7138">
                  <c:v>34495</c:v>
                </c:pt>
                <c:pt idx="7139">
                  <c:v>34494</c:v>
                </c:pt>
                <c:pt idx="7140">
                  <c:v>34493</c:v>
                </c:pt>
                <c:pt idx="7141">
                  <c:v>34492</c:v>
                </c:pt>
                <c:pt idx="7142">
                  <c:v>34491</c:v>
                </c:pt>
                <c:pt idx="7143">
                  <c:v>34488</c:v>
                </c:pt>
                <c:pt idx="7144">
                  <c:v>34487</c:v>
                </c:pt>
                <c:pt idx="7145">
                  <c:v>34486</c:v>
                </c:pt>
                <c:pt idx="7146">
                  <c:v>34485</c:v>
                </c:pt>
                <c:pt idx="7147">
                  <c:v>34481</c:v>
                </c:pt>
                <c:pt idx="7148">
                  <c:v>34480</c:v>
                </c:pt>
                <c:pt idx="7149">
                  <c:v>34479</c:v>
                </c:pt>
                <c:pt idx="7150">
                  <c:v>34478</c:v>
                </c:pt>
                <c:pt idx="7151">
                  <c:v>34477</c:v>
                </c:pt>
                <c:pt idx="7152">
                  <c:v>34474</c:v>
                </c:pt>
                <c:pt idx="7153">
                  <c:v>34473</c:v>
                </c:pt>
                <c:pt idx="7154">
                  <c:v>34472</c:v>
                </c:pt>
                <c:pt idx="7155">
                  <c:v>34471</c:v>
                </c:pt>
                <c:pt idx="7156">
                  <c:v>34470</c:v>
                </c:pt>
                <c:pt idx="7157">
                  <c:v>34467</c:v>
                </c:pt>
                <c:pt idx="7158">
                  <c:v>34466</c:v>
                </c:pt>
                <c:pt idx="7159">
                  <c:v>34465</c:v>
                </c:pt>
                <c:pt idx="7160">
                  <c:v>34464</c:v>
                </c:pt>
                <c:pt idx="7161">
                  <c:v>34463</c:v>
                </c:pt>
                <c:pt idx="7162">
                  <c:v>34460</c:v>
                </c:pt>
                <c:pt idx="7163">
                  <c:v>34459</c:v>
                </c:pt>
                <c:pt idx="7164">
                  <c:v>34458</c:v>
                </c:pt>
                <c:pt idx="7165">
                  <c:v>34457</c:v>
                </c:pt>
                <c:pt idx="7166">
                  <c:v>34456</c:v>
                </c:pt>
                <c:pt idx="7167">
                  <c:v>34453</c:v>
                </c:pt>
                <c:pt idx="7168">
                  <c:v>34452</c:v>
                </c:pt>
                <c:pt idx="7169">
                  <c:v>34450</c:v>
                </c:pt>
                <c:pt idx="7170">
                  <c:v>34449</c:v>
                </c:pt>
                <c:pt idx="7171">
                  <c:v>34446</c:v>
                </c:pt>
                <c:pt idx="7172">
                  <c:v>34445</c:v>
                </c:pt>
                <c:pt idx="7173">
                  <c:v>34444</c:v>
                </c:pt>
                <c:pt idx="7174">
                  <c:v>34443</c:v>
                </c:pt>
                <c:pt idx="7175">
                  <c:v>34442</c:v>
                </c:pt>
                <c:pt idx="7176">
                  <c:v>34439</c:v>
                </c:pt>
                <c:pt idx="7177">
                  <c:v>34438</c:v>
                </c:pt>
                <c:pt idx="7178">
                  <c:v>34437</c:v>
                </c:pt>
                <c:pt idx="7179">
                  <c:v>34436</c:v>
                </c:pt>
                <c:pt idx="7180">
                  <c:v>34435</c:v>
                </c:pt>
                <c:pt idx="7181">
                  <c:v>34432</c:v>
                </c:pt>
                <c:pt idx="7182">
                  <c:v>34431</c:v>
                </c:pt>
                <c:pt idx="7183">
                  <c:v>34430</c:v>
                </c:pt>
                <c:pt idx="7184">
                  <c:v>34429</c:v>
                </c:pt>
                <c:pt idx="7185">
                  <c:v>34428</c:v>
                </c:pt>
                <c:pt idx="7186">
                  <c:v>34424</c:v>
                </c:pt>
                <c:pt idx="7187">
                  <c:v>34423</c:v>
                </c:pt>
                <c:pt idx="7188">
                  <c:v>34422</c:v>
                </c:pt>
                <c:pt idx="7189">
                  <c:v>34421</c:v>
                </c:pt>
                <c:pt idx="7190">
                  <c:v>34418</c:v>
                </c:pt>
                <c:pt idx="7191">
                  <c:v>34417</c:v>
                </c:pt>
                <c:pt idx="7192">
                  <c:v>34416</c:v>
                </c:pt>
                <c:pt idx="7193">
                  <c:v>34415</c:v>
                </c:pt>
                <c:pt idx="7194">
                  <c:v>34414</c:v>
                </c:pt>
                <c:pt idx="7195">
                  <c:v>34411</c:v>
                </c:pt>
                <c:pt idx="7196">
                  <c:v>34410</c:v>
                </c:pt>
                <c:pt idx="7197">
                  <c:v>34409</c:v>
                </c:pt>
                <c:pt idx="7198">
                  <c:v>34408</c:v>
                </c:pt>
                <c:pt idx="7199">
                  <c:v>34407</c:v>
                </c:pt>
                <c:pt idx="7200">
                  <c:v>34404</c:v>
                </c:pt>
                <c:pt idx="7201">
                  <c:v>34403</c:v>
                </c:pt>
                <c:pt idx="7202">
                  <c:v>34402</c:v>
                </c:pt>
                <c:pt idx="7203">
                  <c:v>34401</c:v>
                </c:pt>
                <c:pt idx="7204">
                  <c:v>34400</c:v>
                </c:pt>
                <c:pt idx="7205">
                  <c:v>34397</c:v>
                </c:pt>
                <c:pt idx="7206">
                  <c:v>34396</c:v>
                </c:pt>
                <c:pt idx="7207">
                  <c:v>34395</c:v>
                </c:pt>
                <c:pt idx="7208">
                  <c:v>34394</c:v>
                </c:pt>
                <c:pt idx="7209">
                  <c:v>34393</c:v>
                </c:pt>
                <c:pt idx="7210">
                  <c:v>34390</c:v>
                </c:pt>
                <c:pt idx="7211">
                  <c:v>34389</c:v>
                </c:pt>
                <c:pt idx="7212">
                  <c:v>34388</c:v>
                </c:pt>
                <c:pt idx="7213">
                  <c:v>34387</c:v>
                </c:pt>
                <c:pt idx="7214">
                  <c:v>34383</c:v>
                </c:pt>
                <c:pt idx="7215">
                  <c:v>34382</c:v>
                </c:pt>
                <c:pt idx="7216">
                  <c:v>34381</c:v>
                </c:pt>
                <c:pt idx="7217">
                  <c:v>34380</c:v>
                </c:pt>
                <c:pt idx="7218">
                  <c:v>34379</c:v>
                </c:pt>
                <c:pt idx="7219">
                  <c:v>34376</c:v>
                </c:pt>
                <c:pt idx="7220">
                  <c:v>34375</c:v>
                </c:pt>
                <c:pt idx="7221">
                  <c:v>34374</c:v>
                </c:pt>
                <c:pt idx="7222">
                  <c:v>34373</c:v>
                </c:pt>
                <c:pt idx="7223">
                  <c:v>34372</c:v>
                </c:pt>
                <c:pt idx="7224">
                  <c:v>34369</c:v>
                </c:pt>
                <c:pt idx="7225">
                  <c:v>34368</c:v>
                </c:pt>
                <c:pt idx="7226">
                  <c:v>34367</c:v>
                </c:pt>
                <c:pt idx="7227">
                  <c:v>34366</c:v>
                </c:pt>
                <c:pt idx="7228">
                  <c:v>34365</c:v>
                </c:pt>
                <c:pt idx="7229">
                  <c:v>34362</c:v>
                </c:pt>
                <c:pt idx="7230">
                  <c:v>34361</c:v>
                </c:pt>
                <c:pt idx="7231">
                  <c:v>34360</c:v>
                </c:pt>
                <c:pt idx="7232">
                  <c:v>34359</c:v>
                </c:pt>
                <c:pt idx="7233">
                  <c:v>34358</c:v>
                </c:pt>
                <c:pt idx="7234">
                  <c:v>34355</c:v>
                </c:pt>
                <c:pt idx="7235">
                  <c:v>34354</c:v>
                </c:pt>
                <c:pt idx="7236">
                  <c:v>34353</c:v>
                </c:pt>
                <c:pt idx="7237">
                  <c:v>34352</c:v>
                </c:pt>
                <c:pt idx="7238">
                  <c:v>34351</c:v>
                </c:pt>
                <c:pt idx="7239">
                  <c:v>34348</c:v>
                </c:pt>
                <c:pt idx="7240">
                  <c:v>34347</c:v>
                </c:pt>
                <c:pt idx="7241">
                  <c:v>34346</c:v>
                </c:pt>
                <c:pt idx="7242">
                  <c:v>34345</c:v>
                </c:pt>
                <c:pt idx="7243">
                  <c:v>34344</c:v>
                </c:pt>
                <c:pt idx="7244">
                  <c:v>34341</c:v>
                </c:pt>
                <c:pt idx="7245">
                  <c:v>34340</c:v>
                </c:pt>
                <c:pt idx="7246">
                  <c:v>34339</c:v>
                </c:pt>
                <c:pt idx="7247">
                  <c:v>34338</c:v>
                </c:pt>
                <c:pt idx="7248">
                  <c:v>34337</c:v>
                </c:pt>
                <c:pt idx="7249">
                  <c:v>34334</c:v>
                </c:pt>
                <c:pt idx="7250">
                  <c:v>34333</c:v>
                </c:pt>
                <c:pt idx="7251">
                  <c:v>34332</c:v>
                </c:pt>
                <c:pt idx="7252">
                  <c:v>34331</c:v>
                </c:pt>
                <c:pt idx="7253">
                  <c:v>34330</c:v>
                </c:pt>
                <c:pt idx="7254">
                  <c:v>34326</c:v>
                </c:pt>
                <c:pt idx="7255">
                  <c:v>34325</c:v>
                </c:pt>
                <c:pt idx="7256">
                  <c:v>34324</c:v>
                </c:pt>
                <c:pt idx="7257">
                  <c:v>34323</c:v>
                </c:pt>
                <c:pt idx="7258">
                  <c:v>34320</c:v>
                </c:pt>
                <c:pt idx="7259">
                  <c:v>34319</c:v>
                </c:pt>
                <c:pt idx="7260">
                  <c:v>34318</c:v>
                </c:pt>
                <c:pt idx="7261">
                  <c:v>34317</c:v>
                </c:pt>
                <c:pt idx="7262">
                  <c:v>34316</c:v>
                </c:pt>
                <c:pt idx="7263">
                  <c:v>34313</c:v>
                </c:pt>
                <c:pt idx="7264">
                  <c:v>34312</c:v>
                </c:pt>
                <c:pt idx="7265">
                  <c:v>34311</c:v>
                </c:pt>
                <c:pt idx="7266">
                  <c:v>34310</c:v>
                </c:pt>
                <c:pt idx="7267">
                  <c:v>34309</c:v>
                </c:pt>
                <c:pt idx="7268">
                  <c:v>34306</c:v>
                </c:pt>
                <c:pt idx="7269">
                  <c:v>34305</c:v>
                </c:pt>
                <c:pt idx="7270">
                  <c:v>34304</c:v>
                </c:pt>
                <c:pt idx="7271">
                  <c:v>34303</c:v>
                </c:pt>
                <c:pt idx="7272">
                  <c:v>34302</c:v>
                </c:pt>
                <c:pt idx="7273">
                  <c:v>34299</c:v>
                </c:pt>
                <c:pt idx="7274">
                  <c:v>34297</c:v>
                </c:pt>
                <c:pt idx="7275">
                  <c:v>34296</c:v>
                </c:pt>
                <c:pt idx="7276">
                  <c:v>34295</c:v>
                </c:pt>
                <c:pt idx="7277">
                  <c:v>34292</c:v>
                </c:pt>
                <c:pt idx="7278">
                  <c:v>34291</c:v>
                </c:pt>
                <c:pt idx="7279">
                  <c:v>34290</c:v>
                </c:pt>
                <c:pt idx="7280">
                  <c:v>34289</c:v>
                </c:pt>
                <c:pt idx="7281">
                  <c:v>34288</c:v>
                </c:pt>
                <c:pt idx="7282">
                  <c:v>34285</c:v>
                </c:pt>
                <c:pt idx="7283">
                  <c:v>34284</c:v>
                </c:pt>
                <c:pt idx="7284">
                  <c:v>34283</c:v>
                </c:pt>
                <c:pt idx="7285">
                  <c:v>34282</c:v>
                </c:pt>
                <c:pt idx="7286">
                  <c:v>34281</c:v>
                </c:pt>
                <c:pt idx="7287">
                  <c:v>34278</c:v>
                </c:pt>
                <c:pt idx="7288">
                  <c:v>34277</c:v>
                </c:pt>
                <c:pt idx="7289">
                  <c:v>34276</c:v>
                </c:pt>
                <c:pt idx="7290">
                  <c:v>34275</c:v>
                </c:pt>
                <c:pt idx="7291">
                  <c:v>34274</c:v>
                </c:pt>
                <c:pt idx="7292">
                  <c:v>34271</c:v>
                </c:pt>
                <c:pt idx="7293">
                  <c:v>34270</c:v>
                </c:pt>
                <c:pt idx="7294">
                  <c:v>34269</c:v>
                </c:pt>
                <c:pt idx="7295">
                  <c:v>34268</c:v>
                </c:pt>
                <c:pt idx="7296">
                  <c:v>34267</c:v>
                </c:pt>
                <c:pt idx="7297">
                  <c:v>34264</c:v>
                </c:pt>
                <c:pt idx="7298">
                  <c:v>34263</c:v>
                </c:pt>
                <c:pt idx="7299">
                  <c:v>34262</c:v>
                </c:pt>
                <c:pt idx="7300">
                  <c:v>34261</c:v>
                </c:pt>
                <c:pt idx="7301">
                  <c:v>34260</c:v>
                </c:pt>
                <c:pt idx="7302">
                  <c:v>34257</c:v>
                </c:pt>
                <c:pt idx="7303">
                  <c:v>34256</c:v>
                </c:pt>
                <c:pt idx="7304">
                  <c:v>34255</c:v>
                </c:pt>
                <c:pt idx="7305">
                  <c:v>34254</c:v>
                </c:pt>
                <c:pt idx="7306">
                  <c:v>34253</c:v>
                </c:pt>
                <c:pt idx="7307">
                  <c:v>34250</c:v>
                </c:pt>
                <c:pt idx="7308">
                  <c:v>34249</c:v>
                </c:pt>
                <c:pt idx="7309">
                  <c:v>34248</c:v>
                </c:pt>
                <c:pt idx="7310">
                  <c:v>34247</c:v>
                </c:pt>
                <c:pt idx="7311">
                  <c:v>34246</c:v>
                </c:pt>
                <c:pt idx="7312">
                  <c:v>34243</c:v>
                </c:pt>
                <c:pt idx="7313">
                  <c:v>34242</c:v>
                </c:pt>
                <c:pt idx="7314">
                  <c:v>34241</c:v>
                </c:pt>
                <c:pt idx="7315">
                  <c:v>34240</c:v>
                </c:pt>
                <c:pt idx="7316">
                  <c:v>34239</c:v>
                </c:pt>
                <c:pt idx="7317">
                  <c:v>34236</c:v>
                </c:pt>
                <c:pt idx="7318">
                  <c:v>34235</c:v>
                </c:pt>
                <c:pt idx="7319">
                  <c:v>34234</c:v>
                </c:pt>
                <c:pt idx="7320">
                  <c:v>34233</c:v>
                </c:pt>
                <c:pt idx="7321">
                  <c:v>34232</c:v>
                </c:pt>
                <c:pt idx="7322">
                  <c:v>34229</c:v>
                </c:pt>
                <c:pt idx="7323">
                  <c:v>34228</c:v>
                </c:pt>
                <c:pt idx="7324">
                  <c:v>34227</c:v>
                </c:pt>
                <c:pt idx="7325">
                  <c:v>34226</c:v>
                </c:pt>
                <c:pt idx="7326">
                  <c:v>34225</c:v>
                </c:pt>
                <c:pt idx="7327">
                  <c:v>34222</c:v>
                </c:pt>
                <c:pt idx="7328">
                  <c:v>34221</c:v>
                </c:pt>
                <c:pt idx="7329">
                  <c:v>34220</c:v>
                </c:pt>
                <c:pt idx="7330">
                  <c:v>34219</c:v>
                </c:pt>
                <c:pt idx="7331">
                  <c:v>34215</c:v>
                </c:pt>
                <c:pt idx="7332">
                  <c:v>34214</c:v>
                </c:pt>
                <c:pt idx="7333">
                  <c:v>34213</c:v>
                </c:pt>
                <c:pt idx="7334">
                  <c:v>34212</c:v>
                </c:pt>
                <c:pt idx="7335">
                  <c:v>34211</c:v>
                </c:pt>
                <c:pt idx="7336">
                  <c:v>34208</c:v>
                </c:pt>
                <c:pt idx="7337">
                  <c:v>34207</c:v>
                </c:pt>
                <c:pt idx="7338">
                  <c:v>34206</c:v>
                </c:pt>
                <c:pt idx="7339">
                  <c:v>34205</c:v>
                </c:pt>
                <c:pt idx="7340">
                  <c:v>34204</c:v>
                </c:pt>
                <c:pt idx="7341">
                  <c:v>34201</c:v>
                </c:pt>
                <c:pt idx="7342">
                  <c:v>34200</c:v>
                </c:pt>
                <c:pt idx="7343">
                  <c:v>34199</c:v>
                </c:pt>
                <c:pt idx="7344">
                  <c:v>34198</c:v>
                </c:pt>
                <c:pt idx="7345">
                  <c:v>34197</c:v>
                </c:pt>
                <c:pt idx="7346">
                  <c:v>34194</c:v>
                </c:pt>
                <c:pt idx="7347">
                  <c:v>34193</c:v>
                </c:pt>
                <c:pt idx="7348">
                  <c:v>34192</c:v>
                </c:pt>
                <c:pt idx="7349">
                  <c:v>34191</c:v>
                </c:pt>
                <c:pt idx="7350">
                  <c:v>34190</c:v>
                </c:pt>
                <c:pt idx="7351">
                  <c:v>34187</c:v>
                </c:pt>
                <c:pt idx="7352">
                  <c:v>34186</c:v>
                </c:pt>
                <c:pt idx="7353">
                  <c:v>34185</c:v>
                </c:pt>
                <c:pt idx="7354">
                  <c:v>34184</c:v>
                </c:pt>
                <c:pt idx="7355">
                  <c:v>34183</c:v>
                </c:pt>
                <c:pt idx="7356">
                  <c:v>34180</c:v>
                </c:pt>
                <c:pt idx="7357">
                  <c:v>34179</c:v>
                </c:pt>
                <c:pt idx="7358">
                  <c:v>34178</c:v>
                </c:pt>
                <c:pt idx="7359">
                  <c:v>34177</c:v>
                </c:pt>
                <c:pt idx="7360">
                  <c:v>34176</c:v>
                </c:pt>
                <c:pt idx="7361">
                  <c:v>34173</c:v>
                </c:pt>
                <c:pt idx="7362">
                  <c:v>34172</c:v>
                </c:pt>
                <c:pt idx="7363">
                  <c:v>34171</c:v>
                </c:pt>
                <c:pt idx="7364">
                  <c:v>34170</c:v>
                </c:pt>
                <c:pt idx="7365">
                  <c:v>34169</c:v>
                </c:pt>
                <c:pt idx="7366">
                  <c:v>34166</c:v>
                </c:pt>
                <c:pt idx="7367">
                  <c:v>34165</c:v>
                </c:pt>
                <c:pt idx="7368">
                  <c:v>34164</c:v>
                </c:pt>
                <c:pt idx="7369">
                  <c:v>34163</c:v>
                </c:pt>
                <c:pt idx="7370">
                  <c:v>34162</c:v>
                </c:pt>
                <c:pt idx="7371">
                  <c:v>34159</c:v>
                </c:pt>
                <c:pt idx="7372">
                  <c:v>34158</c:v>
                </c:pt>
                <c:pt idx="7373">
                  <c:v>34157</c:v>
                </c:pt>
                <c:pt idx="7374">
                  <c:v>34156</c:v>
                </c:pt>
                <c:pt idx="7375">
                  <c:v>34152</c:v>
                </c:pt>
                <c:pt idx="7376">
                  <c:v>34151</c:v>
                </c:pt>
                <c:pt idx="7377">
                  <c:v>34150</c:v>
                </c:pt>
                <c:pt idx="7378">
                  <c:v>34149</c:v>
                </c:pt>
                <c:pt idx="7379">
                  <c:v>34148</c:v>
                </c:pt>
                <c:pt idx="7380">
                  <c:v>34145</c:v>
                </c:pt>
                <c:pt idx="7381">
                  <c:v>34144</c:v>
                </c:pt>
                <c:pt idx="7382">
                  <c:v>34143</c:v>
                </c:pt>
                <c:pt idx="7383">
                  <c:v>34142</c:v>
                </c:pt>
                <c:pt idx="7384">
                  <c:v>34141</c:v>
                </c:pt>
                <c:pt idx="7385">
                  <c:v>34138</c:v>
                </c:pt>
                <c:pt idx="7386">
                  <c:v>34137</c:v>
                </c:pt>
                <c:pt idx="7387">
                  <c:v>34136</c:v>
                </c:pt>
                <c:pt idx="7388">
                  <c:v>34135</c:v>
                </c:pt>
                <c:pt idx="7389">
                  <c:v>34134</c:v>
                </c:pt>
                <c:pt idx="7390">
                  <c:v>34131</c:v>
                </c:pt>
                <c:pt idx="7391">
                  <c:v>34130</c:v>
                </c:pt>
                <c:pt idx="7392">
                  <c:v>34129</c:v>
                </c:pt>
                <c:pt idx="7393">
                  <c:v>34128</c:v>
                </c:pt>
                <c:pt idx="7394">
                  <c:v>34127</c:v>
                </c:pt>
                <c:pt idx="7395">
                  <c:v>34124</c:v>
                </c:pt>
                <c:pt idx="7396">
                  <c:v>34123</c:v>
                </c:pt>
                <c:pt idx="7397">
                  <c:v>34122</c:v>
                </c:pt>
                <c:pt idx="7398">
                  <c:v>34121</c:v>
                </c:pt>
                <c:pt idx="7399">
                  <c:v>34117</c:v>
                </c:pt>
                <c:pt idx="7400">
                  <c:v>34116</c:v>
                </c:pt>
                <c:pt idx="7401">
                  <c:v>34115</c:v>
                </c:pt>
                <c:pt idx="7402">
                  <c:v>34114</c:v>
                </c:pt>
                <c:pt idx="7403">
                  <c:v>34113</c:v>
                </c:pt>
                <c:pt idx="7404">
                  <c:v>34110</c:v>
                </c:pt>
                <c:pt idx="7405">
                  <c:v>34109</c:v>
                </c:pt>
                <c:pt idx="7406">
                  <c:v>34108</c:v>
                </c:pt>
                <c:pt idx="7407">
                  <c:v>34107</c:v>
                </c:pt>
                <c:pt idx="7408">
                  <c:v>34106</c:v>
                </c:pt>
                <c:pt idx="7409">
                  <c:v>34103</c:v>
                </c:pt>
                <c:pt idx="7410">
                  <c:v>34102</c:v>
                </c:pt>
                <c:pt idx="7411">
                  <c:v>34101</c:v>
                </c:pt>
                <c:pt idx="7412">
                  <c:v>34100</c:v>
                </c:pt>
                <c:pt idx="7413">
                  <c:v>34099</c:v>
                </c:pt>
                <c:pt idx="7414">
                  <c:v>34096</c:v>
                </c:pt>
                <c:pt idx="7415">
                  <c:v>34095</c:v>
                </c:pt>
                <c:pt idx="7416">
                  <c:v>34094</c:v>
                </c:pt>
                <c:pt idx="7417">
                  <c:v>34093</c:v>
                </c:pt>
                <c:pt idx="7418">
                  <c:v>34092</c:v>
                </c:pt>
                <c:pt idx="7419">
                  <c:v>34089</c:v>
                </c:pt>
                <c:pt idx="7420">
                  <c:v>34088</c:v>
                </c:pt>
                <c:pt idx="7421">
                  <c:v>34087</c:v>
                </c:pt>
                <c:pt idx="7422">
                  <c:v>34086</c:v>
                </c:pt>
                <c:pt idx="7423">
                  <c:v>34085</c:v>
                </c:pt>
                <c:pt idx="7424">
                  <c:v>34082</c:v>
                </c:pt>
                <c:pt idx="7425">
                  <c:v>34081</c:v>
                </c:pt>
                <c:pt idx="7426">
                  <c:v>34080</c:v>
                </c:pt>
                <c:pt idx="7427">
                  <c:v>34079</c:v>
                </c:pt>
                <c:pt idx="7428">
                  <c:v>34078</c:v>
                </c:pt>
                <c:pt idx="7429">
                  <c:v>34075</c:v>
                </c:pt>
                <c:pt idx="7430">
                  <c:v>34074</c:v>
                </c:pt>
                <c:pt idx="7431">
                  <c:v>34073</c:v>
                </c:pt>
                <c:pt idx="7432">
                  <c:v>34072</c:v>
                </c:pt>
                <c:pt idx="7433">
                  <c:v>34071</c:v>
                </c:pt>
                <c:pt idx="7434">
                  <c:v>34067</c:v>
                </c:pt>
                <c:pt idx="7435">
                  <c:v>34066</c:v>
                </c:pt>
                <c:pt idx="7436">
                  <c:v>34065</c:v>
                </c:pt>
                <c:pt idx="7437">
                  <c:v>34064</c:v>
                </c:pt>
                <c:pt idx="7438">
                  <c:v>34061</c:v>
                </c:pt>
                <c:pt idx="7439">
                  <c:v>34060</c:v>
                </c:pt>
                <c:pt idx="7440">
                  <c:v>34059</c:v>
                </c:pt>
                <c:pt idx="7441">
                  <c:v>34058</c:v>
                </c:pt>
                <c:pt idx="7442">
                  <c:v>34057</c:v>
                </c:pt>
                <c:pt idx="7443">
                  <c:v>34054</c:v>
                </c:pt>
                <c:pt idx="7444">
                  <c:v>34053</c:v>
                </c:pt>
                <c:pt idx="7445">
                  <c:v>34052</c:v>
                </c:pt>
                <c:pt idx="7446">
                  <c:v>34051</c:v>
                </c:pt>
                <c:pt idx="7447">
                  <c:v>34050</c:v>
                </c:pt>
                <c:pt idx="7448">
                  <c:v>34047</c:v>
                </c:pt>
                <c:pt idx="7449">
                  <c:v>34046</c:v>
                </c:pt>
                <c:pt idx="7450">
                  <c:v>34045</c:v>
                </c:pt>
                <c:pt idx="7451">
                  <c:v>34044</c:v>
                </c:pt>
                <c:pt idx="7452">
                  <c:v>34043</c:v>
                </c:pt>
                <c:pt idx="7453">
                  <c:v>34040</c:v>
                </c:pt>
                <c:pt idx="7454">
                  <c:v>34039</c:v>
                </c:pt>
                <c:pt idx="7455">
                  <c:v>34038</c:v>
                </c:pt>
                <c:pt idx="7456">
                  <c:v>34037</c:v>
                </c:pt>
                <c:pt idx="7457">
                  <c:v>34036</c:v>
                </c:pt>
                <c:pt idx="7458">
                  <c:v>34033</c:v>
                </c:pt>
                <c:pt idx="7459">
                  <c:v>34032</c:v>
                </c:pt>
                <c:pt idx="7460">
                  <c:v>34031</c:v>
                </c:pt>
                <c:pt idx="7461">
                  <c:v>34030</c:v>
                </c:pt>
                <c:pt idx="7462">
                  <c:v>34029</c:v>
                </c:pt>
                <c:pt idx="7463">
                  <c:v>34026</c:v>
                </c:pt>
                <c:pt idx="7464">
                  <c:v>34025</c:v>
                </c:pt>
                <c:pt idx="7465">
                  <c:v>34024</c:v>
                </c:pt>
                <c:pt idx="7466">
                  <c:v>34023</c:v>
                </c:pt>
                <c:pt idx="7467">
                  <c:v>34022</c:v>
                </c:pt>
                <c:pt idx="7468">
                  <c:v>34019</c:v>
                </c:pt>
                <c:pt idx="7469">
                  <c:v>34018</c:v>
                </c:pt>
                <c:pt idx="7470">
                  <c:v>34017</c:v>
                </c:pt>
                <c:pt idx="7471">
                  <c:v>34016</c:v>
                </c:pt>
                <c:pt idx="7472">
                  <c:v>34012</c:v>
                </c:pt>
                <c:pt idx="7473">
                  <c:v>34011</c:v>
                </c:pt>
                <c:pt idx="7474">
                  <c:v>34010</c:v>
                </c:pt>
                <c:pt idx="7475">
                  <c:v>34009</c:v>
                </c:pt>
                <c:pt idx="7476">
                  <c:v>34008</c:v>
                </c:pt>
                <c:pt idx="7477">
                  <c:v>34005</c:v>
                </c:pt>
                <c:pt idx="7478">
                  <c:v>34004</c:v>
                </c:pt>
                <c:pt idx="7479">
                  <c:v>34003</c:v>
                </c:pt>
                <c:pt idx="7480">
                  <c:v>34002</c:v>
                </c:pt>
                <c:pt idx="7481">
                  <c:v>34001</c:v>
                </c:pt>
                <c:pt idx="7482">
                  <c:v>33998</c:v>
                </c:pt>
                <c:pt idx="7483">
                  <c:v>33997</c:v>
                </c:pt>
                <c:pt idx="7484">
                  <c:v>33996</c:v>
                </c:pt>
                <c:pt idx="7485">
                  <c:v>33995</c:v>
                </c:pt>
                <c:pt idx="7486">
                  <c:v>33994</c:v>
                </c:pt>
                <c:pt idx="7487">
                  <c:v>33991</c:v>
                </c:pt>
                <c:pt idx="7488">
                  <c:v>33990</c:v>
                </c:pt>
                <c:pt idx="7489">
                  <c:v>33989</c:v>
                </c:pt>
                <c:pt idx="7490">
                  <c:v>33988</c:v>
                </c:pt>
                <c:pt idx="7491">
                  <c:v>33987</c:v>
                </c:pt>
                <c:pt idx="7492">
                  <c:v>33984</c:v>
                </c:pt>
                <c:pt idx="7493">
                  <c:v>33983</c:v>
                </c:pt>
                <c:pt idx="7494">
                  <c:v>33982</c:v>
                </c:pt>
                <c:pt idx="7495">
                  <c:v>33981</c:v>
                </c:pt>
                <c:pt idx="7496">
                  <c:v>33980</c:v>
                </c:pt>
                <c:pt idx="7497">
                  <c:v>33977</c:v>
                </c:pt>
                <c:pt idx="7498">
                  <c:v>33976</c:v>
                </c:pt>
                <c:pt idx="7499">
                  <c:v>33975</c:v>
                </c:pt>
                <c:pt idx="7500">
                  <c:v>33974</c:v>
                </c:pt>
                <c:pt idx="7501">
                  <c:v>33973</c:v>
                </c:pt>
                <c:pt idx="7502">
                  <c:v>33969</c:v>
                </c:pt>
                <c:pt idx="7503">
                  <c:v>33968</c:v>
                </c:pt>
                <c:pt idx="7504">
                  <c:v>33967</c:v>
                </c:pt>
                <c:pt idx="7505">
                  <c:v>33966</c:v>
                </c:pt>
                <c:pt idx="7506">
                  <c:v>33962</c:v>
                </c:pt>
                <c:pt idx="7507">
                  <c:v>33961</c:v>
                </c:pt>
                <c:pt idx="7508">
                  <c:v>33960</c:v>
                </c:pt>
                <c:pt idx="7509">
                  <c:v>33959</c:v>
                </c:pt>
                <c:pt idx="7510">
                  <c:v>33956</c:v>
                </c:pt>
                <c:pt idx="7511">
                  <c:v>33955</c:v>
                </c:pt>
                <c:pt idx="7512">
                  <c:v>33954</c:v>
                </c:pt>
                <c:pt idx="7513">
                  <c:v>33953</c:v>
                </c:pt>
                <c:pt idx="7514">
                  <c:v>33952</c:v>
                </c:pt>
                <c:pt idx="7515">
                  <c:v>33949</c:v>
                </c:pt>
                <c:pt idx="7516">
                  <c:v>33948</c:v>
                </c:pt>
                <c:pt idx="7517">
                  <c:v>33947</c:v>
                </c:pt>
                <c:pt idx="7518">
                  <c:v>33946</c:v>
                </c:pt>
                <c:pt idx="7519">
                  <c:v>33945</c:v>
                </c:pt>
                <c:pt idx="7520">
                  <c:v>33942</c:v>
                </c:pt>
                <c:pt idx="7521">
                  <c:v>33941</c:v>
                </c:pt>
                <c:pt idx="7522">
                  <c:v>33940</c:v>
                </c:pt>
                <c:pt idx="7523">
                  <c:v>33939</c:v>
                </c:pt>
                <c:pt idx="7524">
                  <c:v>33938</c:v>
                </c:pt>
                <c:pt idx="7525">
                  <c:v>33935</c:v>
                </c:pt>
                <c:pt idx="7526">
                  <c:v>33933</c:v>
                </c:pt>
                <c:pt idx="7527">
                  <c:v>33932</c:v>
                </c:pt>
                <c:pt idx="7528">
                  <c:v>33931</c:v>
                </c:pt>
                <c:pt idx="7529">
                  <c:v>33928</c:v>
                </c:pt>
                <c:pt idx="7530">
                  <c:v>33927</c:v>
                </c:pt>
                <c:pt idx="7531">
                  <c:v>33926</c:v>
                </c:pt>
                <c:pt idx="7532">
                  <c:v>33925</c:v>
                </c:pt>
                <c:pt idx="7533">
                  <c:v>33924</c:v>
                </c:pt>
                <c:pt idx="7534">
                  <c:v>33921</c:v>
                </c:pt>
                <c:pt idx="7535">
                  <c:v>33920</c:v>
                </c:pt>
                <c:pt idx="7536">
                  <c:v>33919</c:v>
                </c:pt>
                <c:pt idx="7537">
                  <c:v>33918</c:v>
                </c:pt>
                <c:pt idx="7538">
                  <c:v>33917</c:v>
                </c:pt>
                <c:pt idx="7539">
                  <c:v>33914</c:v>
                </c:pt>
                <c:pt idx="7540">
                  <c:v>33913</c:v>
                </c:pt>
                <c:pt idx="7541">
                  <c:v>33912</c:v>
                </c:pt>
                <c:pt idx="7542">
                  <c:v>33911</c:v>
                </c:pt>
                <c:pt idx="7543">
                  <c:v>33910</c:v>
                </c:pt>
                <c:pt idx="7544">
                  <c:v>33907</c:v>
                </c:pt>
                <c:pt idx="7545">
                  <c:v>33906</c:v>
                </c:pt>
                <c:pt idx="7546">
                  <c:v>33905</c:v>
                </c:pt>
                <c:pt idx="7547">
                  <c:v>33904</c:v>
                </c:pt>
                <c:pt idx="7548">
                  <c:v>33903</c:v>
                </c:pt>
                <c:pt idx="7549">
                  <c:v>33900</c:v>
                </c:pt>
                <c:pt idx="7550">
                  <c:v>33899</c:v>
                </c:pt>
                <c:pt idx="7551">
                  <c:v>33898</c:v>
                </c:pt>
                <c:pt idx="7552">
                  <c:v>33897</c:v>
                </c:pt>
                <c:pt idx="7553">
                  <c:v>33896</c:v>
                </c:pt>
                <c:pt idx="7554">
                  <c:v>33893</c:v>
                </c:pt>
                <c:pt idx="7555">
                  <c:v>33892</c:v>
                </c:pt>
                <c:pt idx="7556">
                  <c:v>33891</c:v>
                </c:pt>
                <c:pt idx="7557">
                  <c:v>33890</c:v>
                </c:pt>
                <c:pt idx="7558">
                  <c:v>33889</c:v>
                </c:pt>
                <c:pt idx="7559">
                  <c:v>33886</c:v>
                </c:pt>
                <c:pt idx="7560">
                  <c:v>33885</c:v>
                </c:pt>
                <c:pt idx="7561">
                  <c:v>33884</c:v>
                </c:pt>
                <c:pt idx="7562">
                  <c:v>33883</c:v>
                </c:pt>
                <c:pt idx="7563">
                  <c:v>33882</c:v>
                </c:pt>
                <c:pt idx="7564">
                  <c:v>33879</c:v>
                </c:pt>
                <c:pt idx="7565">
                  <c:v>33878</c:v>
                </c:pt>
                <c:pt idx="7566">
                  <c:v>33877</c:v>
                </c:pt>
                <c:pt idx="7567">
                  <c:v>33876</c:v>
                </c:pt>
                <c:pt idx="7568">
                  <c:v>33875</c:v>
                </c:pt>
                <c:pt idx="7569">
                  <c:v>33872</c:v>
                </c:pt>
                <c:pt idx="7570">
                  <c:v>33871</c:v>
                </c:pt>
                <c:pt idx="7571">
                  <c:v>33870</c:v>
                </c:pt>
                <c:pt idx="7572">
                  <c:v>33869</c:v>
                </c:pt>
                <c:pt idx="7573">
                  <c:v>33868</c:v>
                </c:pt>
                <c:pt idx="7574">
                  <c:v>33865</c:v>
                </c:pt>
                <c:pt idx="7575">
                  <c:v>33864</c:v>
                </c:pt>
                <c:pt idx="7576">
                  <c:v>33863</c:v>
                </c:pt>
                <c:pt idx="7577">
                  <c:v>33862</c:v>
                </c:pt>
                <c:pt idx="7578">
                  <c:v>33861</c:v>
                </c:pt>
                <c:pt idx="7579">
                  <c:v>33858</c:v>
                </c:pt>
                <c:pt idx="7580">
                  <c:v>33857</c:v>
                </c:pt>
                <c:pt idx="7581">
                  <c:v>33856</c:v>
                </c:pt>
                <c:pt idx="7582">
                  <c:v>33855</c:v>
                </c:pt>
                <c:pt idx="7583">
                  <c:v>33851</c:v>
                </c:pt>
                <c:pt idx="7584">
                  <c:v>33850</c:v>
                </c:pt>
                <c:pt idx="7585">
                  <c:v>33849</c:v>
                </c:pt>
                <c:pt idx="7586">
                  <c:v>33848</c:v>
                </c:pt>
                <c:pt idx="7587">
                  <c:v>33847</c:v>
                </c:pt>
                <c:pt idx="7588">
                  <c:v>33844</c:v>
                </c:pt>
                <c:pt idx="7589">
                  <c:v>33843</c:v>
                </c:pt>
                <c:pt idx="7590">
                  <c:v>33842</c:v>
                </c:pt>
                <c:pt idx="7591">
                  <c:v>33841</c:v>
                </c:pt>
                <c:pt idx="7592">
                  <c:v>33840</c:v>
                </c:pt>
                <c:pt idx="7593">
                  <c:v>33837</c:v>
                </c:pt>
                <c:pt idx="7594">
                  <c:v>33836</c:v>
                </c:pt>
                <c:pt idx="7595">
                  <c:v>33835</c:v>
                </c:pt>
                <c:pt idx="7596">
                  <c:v>33834</c:v>
                </c:pt>
                <c:pt idx="7597">
                  <c:v>33833</c:v>
                </c:pt>
                <c:pt idx="7598">
                  <c:v>33830</c:v>
                </c:pt>
                <c:pt idx="7599">
                  <c:v>33829</c:v>
                </c:pt>
                <c:pt idx="7600">
                  <c:v>33828</c:v>
                </c:pt>
                <c:pt idx="7601">
                  <c:v>33827</c:v>
                </c:pt>
                <c:pt idx="7602">
                  <c:v>33826</c:v>
                </c:pt>
                <c:pt idx="7603">
                  <c:v>33823</c:v>
                </c:pt>
                <c:pt idx="7604">
                  <c:v>33822</c:v>
                </c:pt>
                <c:pt idx="7605">
                  <c:v>33821</c:v>
                </c:pt>
                <c:pt idx="7606">
                  <c:v>33820</c:v>
                </c:pt>
                <c:pt idx="7607">
                  <c:v>33819</c:v>
                </c:pt>
                <c:pt idx="7608">
                  <c:v>33816</c:v>
                </c:pt>
                <c:pt idx="7609">
                  <c:v>33815</c:v>
                </c:pt>
                <c:pt idx="7610">
                  <c:v>33814</c:v>
                </c:pt>
                <c:pt idx="7611">
                  <c:v>33813</c:v>
                </c:pt>
                <c:pt idx="7612">
                  <c:v>33812</c:v>
                </c:pt>
                <c:pt idx="7613">
                  <c:v>33809</c:v>
                </c:pt>
                <c:pt idx="7614">
                  <c:v>33808</c:v>
                </c:pt>
                <c:pt idx="7615">
                  <c:v>33807</c:v>
                </c:pt>
                <c:pt idx="7616">
                  <c:v>33806</c:v>
                </c:pt>
                <c:pt idx="7617">
                  <c:v>33805</c:v>
                </c:pt>
                <c:pt idx="7618">
                  <c:v>33802</c:v>
                </c:pt>
                <c:pt idx="7619">
                  <c:v>33801</c:v>
                </c:pt>
                <c:pt idx="7620">
                  <c:v>33800</c:v>
                </c:pt>
                <c:pt idx="7621">
                  <c:v>33799</c:v>
                </c:pt>
                <c:pt idx="7622">
                  <c:v>33798</c:v>
                </c:pt>
                <c:pt idx="7623">
                  <c:v>33795</c:v>
                </c:pt>
                <c:pt idx="7624">
                  <c:v>33794</c:v>
                </c:pt>
                <c:pt idx="7625">
                  <c:v>33793</c:v>
                </c:pt>
                <c:pt idx="7626">
                  <c:v>33792</c:v>
                </c:pt>
                <c:pt idx="7627">
                  <c:v>33791</c:v>
                </c:pt>
                <c:pt idx="7628">
                  <c:v>33787</c:v>
                </c:pt>
                <c:pt idx="7629">
                  <c:v>33786</c:v>
                </c:pt>
                <c:pt idx="7630">
                  <c:v>33785</c:v>
                </c:pt>
                <c:pt idx="7631">
                  <c:v>33784</c:v>
                </c:pt>
                <c:pt idx="7632">
                  <c:v>33781</c:v>
                </c:pt>
                <c:pt idx="7633">
                  <c:v>33780</c:v>
                </c:pt>
                <c:pt idx="7634">
                  <c:v>33779</c:v>
                </c:pt>
                <c:pt idx="7635">
                  <c:v>33778</c:v>
                </c:pt>
                <c:pt idx="7636">
                  <c:v>33777</c:v>
                </c:pt>
                <c:pt idx="7637">
                  <c:v>33774</c:v>
                </c:pt>
                <c:pt idx="7638">
                  <c:v>33773</c:v>
                </c:pt>
                <c:pt idx="7639">
                  <c:v>33772</c:v>
                </c:pt>
                <c:pt idx="7640">
                  <c:v>33771</c:v>
                </c:pt>
                <c:pt idx="7641">
                  <c:v>33770</c:v>
                </c:pt>
                <c:pt idx="7642">
                  <c:v>33767</c:v>
                </c:pt>
                <c:pt idx="7643">
                  <c:v>33766</c:v>
                </c:pt>
                <c:pt idx="7644">
                  <c:v>33765</c:v>
                </c:pt>
                <c:pt idx="7645">
                  <c:v>33764</c:v>
                </c:pt>
                <c:pt idx="7646">
                  <c:v>33763</c:v>
                </c:pt>
                <c:pt idx="7647">
                  <c:v>33760</c:v>
                </c:pt>
                <c:pt idx="7648">
                  <c:v>33759</c:v>
                </c:pt>
                <c:pt idx="7649">
                  <c:v>33758</c:v>
                </c:pt>
                <c:pt idx="7650">
                  <c:v>33757</c:v>
                </c:pt>
                <c:pt idx="7651">
                  <c:v>33756</c:v>
                </c:pt>
                <c:pt idx="7652">
                  <c:v>33753</c:v>
                </c:pt>
                <c:pt idx="7653">
                  <c:v>33752</c:v>
                </c:pt>
                <c:pt idx="7654">
                  <c:v>33751</c:v>
                </c:pt>
                <c:pt idx="7655">
                  <c:v>33750</c:v>
                </c:pt>
                <c:pt idx="7656">
                  <c:v>33746</c:v>
                </c:pt>
                <c:pt idx="7657">
                  <c:v>33745</c:v>
                </c:pt>
                <c:pt idx="7658">
                  <c:v>33744</c:v>
                </c:pt>
                <c:pt idx="7659">
                  <c:v>33743</c:v>
                </c:pt>
                <c:pt idx="7660">
                  <c:v>33742</c:v>
                </c:pt>
                <c:pt idx="7661">
                  <c:v>33739</c:v>
                </c:pt>
                <c:pt idx="7662">
                  <c:v>33738</c:v>
                </c:pt>
                <c:pt idx="7663">
                  <c:v>33737</c:v>
                </c:pt>
                <c:pt idx="7664">
                  <c:v>33736</c:v>
                </c:pt>
                <c:pt idx="7665">
                  <c:v>33735</c:v>
                </c:pt>
                <c:pt idx="7666">
                  <c:v>33732</c:v>
                </c:pt>
                <c:pt idx="7667">
                  <c:v>33731</c:v>
                </c:pt>
                <c:pt idx="7668">
                  <c:v>33730</c:v>
                </c:pt>
                <c:pt idx="7669">
                  <c:v>33729</c:v>
                </c:pt>
                <c:pt idx="7670">
                  <c:v>33728</c:v>
                </c:pt>
                <c:pt idx="7671">
                  <c:v>33725</c:v>
                </c:pt>
                <c:pt idx="7672">
                  <c:v>33724</c:v>
                </c:pt>
                <c:pt idx="7673">
                  <c:v>33723</c:v>
                </c:pt>
                <c:pt idx="7674">
                  <c:v>33722</c:v>
                </c:pt>
                <c:pt idx="7675">
                  <c:v>33721</c:v>
                </c:pt>
                <c:pt idx="7676">
                  <c:v>33718</c:v>
                </c:pt>
                <c:pt idx="7677">
                  <c:v>33717</c:v>
                </c:pt>
                <c:pt idx="7678">
                  <c:v>33716</c:v>
                </c:pt>
                <c:pt idx="7679">
                  <c:v>33715</c:v>
                </c:pt>
                <c:pt idx="7680">
                  <c:v>33714</c:v>
                </c:pt>
                <c:pt idx="7681">
                  <c:v>33710</c:v>
                </c:pt>
                <c:pt idx="7682">
                  <c:v>33709</c:v>
                </c:pt>
                <c:pt idx="7683">
                  <c:v>33708</c:v>
                </c:pt>
                <c:pt idx="7684">
                  <c:v>33707</c:v>
                </c:pt>
                <c:pt idx="7685">
                  <c:v>33704</c:v>
                </c:pt>
                <c:pt idx="7686">
                  <c:v>33703</c:v>
                </c:pt>
                <c:pt idx="7687">
                  <c:v>33702</c:v>
                </c:pt>
                <c:pt idx="7688">
                  <c:v>33701</c:v>
                </c:pt>
                <c:pt idx="7689">
                  <c:v>33700</c:v>
                </c:pt>
                <c:pt idx="7690">
                  <c:v>33697</c:v>
                </c:pt>
                <c:pt idx="7691">
                  <c:v>33696</c:v>
                </c:pt>
                <c:pt idx="7692">
                  <c:v>33695</c:v>
                </c:pt>
                <c:pt idx="7693">
                  <c:v>33694</c:v>
                </c:pt>
                <c:pt idx="7694">
                  <c:v>33693</c:v>
                </c:pt>
                <c:pt idx="7695">
                  <c:v>33690</c:v>
                </c:pt>
                <c:pt idx="7696">
                  <c:v>33689</c:v>
                </c:pt>
                <c:pt idx="7697">
                  <c:v>33688</c:v>
                </c:pt>
                <c:pt idx="7698">
                  <c:v>33687</c:v>
                </c:pt>
                <c:pt idx="7699">
                  <c:v>33686</c:v>
                </c:pt>
                <c:pt idx="7700">
                  <c:v>33683</c:v>
                </c:pt>
                <c:pt idx="7701">
                  <c:v>33682</c:v>
                </c:pt>
                <c:pt idx="7702">
                  <c:v>33681</c:v>
                </c:pt>
                <c:pt idx="7703">
                  <c:v>33680</c:v>
                </c:pt>
                <c:pt idx="7704">
                  <c:v>33679</c:v>
                </c:pt>
                <c:pt idx="7705">
                  <c:v>33676</c:v>
                </c:pt>
                <c:pt idx="7706">
                  <c:v>33675</c:v>
                </c:pt>
                <c:pt idx="7707">
                  <c:v>33674</c:v>
                </c:pt>
                <c:pt idx="7708">
                  <c:v>33673</c:v>
                </c:pt>
                <c:pt idx="7709">
                  <c:v>33672</c:v>
                </c:pt>
                <c:pt idx="7710">
                  <c:v>33669</c:v>
                </c:pt>
                <c:pt idx="7711">
                  <c:v>33668</c:v>
                </c:pt>
                <c:pt idx="7712">
                  <c:v>33667</c:v>
                </c:pt>
                <c:pt idx="7713">
                  <c:v>33666</c:v>
                </c:pt>
                <c:pt idx="7714">
                  <c:v>33665</c:v>
                </c:pt>
                <c:pt idx="7715">
                  <c:v>33662</c:v>
                </c:pt>
                <c:pt idx="7716">
                  <c:v>33661</c:v>
                </c:pt>
                <c:pt idx="7717">
                  <c:v>33660</c:v>
                </c:pt>
                <c:pt idx="7718">
                  <c:v>33659</c:v>
                </c:pt>
                <c:pt idx="7719">
                  <c:v>33658</c:v>
                </c:pt>
                <c:pt idx="7720">
                  <c:v>33655</c:v>
                </c:pt>
                <c:pt idx="7721">
                  <c:v>33654</c:v>
                </c:pt>
                <c:pt idx="7722">
                  <c:v>33653</c:v>
                </c:pt>
                <c:pt idx="7723">
                  <c:v>33652</c:v>
                </c:pt>
                <c:pt idx="7724">
                  <c:v>33648</c:v>
                </c:pt>
                <c:pt idx="7725">
                  <c:v>33647</c:v>
                </c:pt>
                <c:pt idx="7726">
                  <c:v>33646</c:v>
                </c:pt>
                <c:pt idx="7727">
                  <c:v>33645</c:v>
                </c:pt>
                <c:pt idx="7728">
                  <c:v>33644</c:v>
                </c:pt>
                <c:pt idx="7729">
                  <c:v>33641</c:v>
                </c:pt>
                <c:pt idx="7730">
                  <c:v>33640</c:v>
                </c:pt>
                <c:pt idx="7731">
                  <c:v>33639</c:v>
                </c:pt>
                <c:pt idx="7732">
                  <c:v>33638</c:v>
                </c:pt>
                <c:pt idx="7733">
                  <c:v>33637</c:v>
                </c:pt>
                <c:pt idx="7734">
                  <c:v>33634</c:v>
                </c:pt>
                <c:pt idx="7735">
                  <c:v>33633</c:v>
                </c:pt>
                <c:pt idx="7736">
                  <c:v>33632</c:v>
                </c:pt>
                <c:pt idx="7737">
                  <c:v>33631</c:v>
                </c:pt>
                <c:pt idx="7738">
                  <c:v>33630</c:v>
                </c:pt>
                <c:pt idx="7739">
                  <c:v>33627</c:v>
                </c:pt>
                <c:pt idx="7740">
                  <c:v>33626</c:v>
                </c:pt>
                <c:pt idx="7741">
                  <c:v>33625</c:v>
                </c:pt>
                <c:pt idx="7742">
                  <c:v>33624</c:v>
                </c:pt>
                <c:pt idx="7743">
                  <c:v>33623</c:v>
                </c:pt>
                <c:pt idx="7744">
                  <c:v>33620</c:v>
                </c:pt>
                <c:pt idx="7745">
                  <c:v>33619</c:v>
                </c:pt>
                <c:pt idx="7746">
                  <c:v>33618</c:v>
                </c:pt>
                <c:pt idx="7747">
                  <c:v>33617</c:v>
                </c:pt>
                <c:pt idx="7748">
                  <c:v>33616</c:v>
                </c:pt>
                <c:pt idx="7749">
                  <c:v>33613</c:v>
                </c:pt>
                <c:pt idx="7750">
                  <c:v>33612</c:v>
                </c:pt>
                <c:pt idx="7751">
                  <c:v>33611</c:v>
                </c:pt>
                <c:pt idx="7752">
                  <c:v>33610</c:v>
                </c:pt>
                <c:pt idx="7753">
                  <c:v>33609</c:v>
                </c:pt>
                <c:pt idx="7754">
                  <c:v>33606</c:v>
                </c:pt>
                <c:pt idx="7755">
                  <c:v>33605</c:v>
                </c:pt>
                <c:pt idx="7756">
                  <c:v>33603</c:v>
                </c:pt>
                <c:pt idx="7757">
                  <c:v>33602</c:v>
                </c:pt>
                <c:pt idx="7758">
                  <c:v>33599</c:v>
                </c:pt>
                <c:pt idx="7759">
                  <c:v>33598</c:v>
                </c:pt>
                <c:pt idx="7760">
                  <c:v>33596</c:v>
                </c:pt>
                <c:pt idx="7761">
                  <c:v>33595</c:v>
                </c:pt>
                <c:pt idx="7762">
                  <c:v>33592</c:v>
                </c:pt>
                <c:pt idx="7763">
                  <c:v>33591</c:v>
                </c:pt>
                <c:pt idx="7764">
                  <c:v>33590</c:v>
                </c:pt>
                <c:pt idx="7765">
                  <c:v>33589</c:v>
                </c:pt>
                <c:pt idx="7766">
                  <c:v>33588</c:v>
                </c:pt>
                <c:pt idx="7767">
                  <c:v>33585</c:v>
                </c:pt>
                <c:pt idx="7768">
                  <c:v>33584</c:v>
                </c:pt>
                <c:pt idx="7769">
                  <c:v>33583</c:v>
                </c:pt>
                <c:pt idx="7770">
                  <c:v>33582</c:v>
                </c:pt>
                <c:pt idx="7771">
                  <c:v>33581</c:v>
                </c:pt>
                <c:pt idx="7772">
                  <c:v>33578</c:v>
                </c:pt>
                <c:pt idx="7773">
                  <c:v>33577</c:v>
                </c:pt>
                <c:pt idx="7774">
                  <c:v>33576</c:v>
                </c:pt>
                <c:pt idx="7775">
                  <c:v>33575</c:v>
                </c:pt>
                <c:pt idx="7776">
                  <c:v>33574</c:v>
                </c:pt>
                <c:pt idx="7777">
                  <c:v>33571</c:v>
                </c:pt>
                <c:pt idx="7778">
                  <c:v>33569</c:v>
                </c:pt>
                <c:pt idx="7779">
                  <c:v>33568</c:v>
                </c:pt>
                <c:pt idx="7780">
                  <c:v>33567</c:v>
                </c:pt>
                <c:pt idx="7781">
                  <c:v>33564</c:v>
                </c:pt>
                <c:pt idx="7782">
                  <c:v>33563</c:v>
                </c:pt>
                <c:pt idx="7783">
                  <c:v>33562</c:v>
                </c:pt>
                <c:pt idx="7784">
                  <c:v>33561</c:v>
                </c:pt>
                <c:pt idx="7785">
                  <c:v>33560</c:v>
                </c:pt>
                <c:pt idx="7786">
                  <c:v>33557</c:v>
                </c:pt>
                <c:pt idx="7787">
                  <c:v>33556</c:v>
                </c:pt>
                <c:pt idx="7788">
                  <c:v>33555</c:v>
                </c:pt>
                <c:pt idx="7789">
                  <c:v>33554</c:v>
                </c:pt>
                <c:pt idx="7790">
                  <c:v>33553</c:v>
                </c:pt>
                <c:pt idx="7791">
                  <c:v>33550</c:v>
                </c:pt>
                <c:pt idx="7792">
                  <c:v>33549</c:v>
                </c:pt>
                <c:pt idx="7793">
                  <c:v>33548</c:v>
                </c:pt>
                <c:pt idx="7794">
                  <c:v>33547</c:v>
                </c:pt>
                <c:pt idx="7795">
                  <c:v>33546</c:v>
                </c:pt>
                <c:pt idx="7796">
                  <c:v>33543</c:v>
                </c:pt>
                <c:pt idx="7797">
                  <c:v>33542</c:v>
                </c:pt>
                <c:pt idx="7798">
                  <c:v>33541</c:v>
                </c:pt>
                <c:pt idx="7799">
                  <c:v>33540</c:v>
                </c:pt>
                <c:pt idx="7800">
                  <c:v>33539</c:v>
                </c:pt>
                <c:pt idx="7801">
                  <c:v>33536</c:v>
                </c:pt>
                <c:pt idx="7802">
                  <c:v>33535</c:v>
                </c:pt>
                <c:pt idx="7803">
                  <c:v>33534</c:v>
                </c:pt>
                <c:pt idx="7804">
                  <c:v>33533</c:v>
                </c:pt>
                <c:pt idx="7805">
                  <c:v>33532</c:v>
                </c:pt>
                <c:pt idx="7806">
                  <c:v>33529</c:v>
                </c:pt>
                <c:pt idx="7807">
                  <c:v>33528</c:v>
                </c:pt>
                <c:pt idx="7808">
                  <c:v>33527</c:v>
                </c:pt>
                <c:pt idx="7809">
                  <c:v>33526</c:v>
                </c:pt>
                <c:pt idx="7810">
                  <c:v>33525</c:v>
                </c:pt>
                <c:pt idx="7811">
                  <c:v>33522</c:v>
                </c:pt>
                <c:pt idx="7812">
                  <c:v>33521</c:v>
                </c:pt>
                <c:pt idx="7813">
                  <c:v>33520</c:v>
                </c:pt>
                <c:pt idx="7814">
                  <c:v>33519</c:v>
                </c:pt>
                <c:pt idx="7815">
                  <c:v>33518</c:v>
                </c:pt>
                <c:pt idx="7816">
                  <c:v>33515</c:v>
                </c:pt>
                <c:pt idx="7817">
                  <c:v>33514</c:v>
                </c:pt>
                <c:pt idx="7818">
                  <c:v>33513</c:v>
                </c:pt>
                <c:pt idx="7819">
                  <c:v>33512</c:v>
                </c:pt>
                <c:pt idx="7820">
                  <c:v>33511</c:v>
                </c:pt>
                <c:pt idx="7821">
                  <c:v>33508</c:v>
                </c:pt>
                <c:pt idx="7822">
                  <c:v>33507</c:v>
                </c:pt>
                <c:pt idx="7823">
                  <c:v>33506</c:v>
                </c:pt>
                <c:pt idx="7824">
                  <c:v>33505</c:v>
                </c:pt>
                <c:pt idx="7825">
                  <c:v>33504</c:v>
                </c:pt>
                <c:pt idx="7826">
                  <c:v>33501</c:v>
                </c:pt>
                <c:pt idx="7827">
                  <c:v>33500</c:v>
                </c:pt>
                <c:pt idx="7828">
                  <c:v>33499</c:v>
                </c:pt>
                <c:pt idx="7829">
                  <c:v>33498</c:v>
                </c:pt>
                <c:pt idx="7830">
                  <c:v>33497</c:v>
                </c:pt>
                <c:pt idx="7831">
                  <c:v>33494</c:v>
                </c:pt>
                <c:pt idx="7832">
                  <c:v>33493</c:v>
                </c:pt>
                <c:pt idx="7833">
                  <c:v>33492</c:v>
                </c:pt>
                <c:pt idx="7834">
                  <c:v>33491</c:v>
                </c:pt>
                <c:pt idx="7835">
                  <c:v>33490</c:v>
                </c:pt>
                <c:pt idx="7836">
                  <c:v>33487</c:v>
                </c:pt>
                <c:pt idx="7837">
                  <c:v>33486</c:v>
                </c:pt>
                <c:pt idx="7838">
                  <c:v>33485</c:v>
                </c:pt>
                <c:pt idx="7839">
                  <c:v>33484</c:v>
                </c:pt>
                <c:pt idx="7840">
                  <c:v>33480</c:v>
                </c:pt>
                <c:pt idx="7841">
                  <c:v>33479</c:v>
                </c:pt>
                <c:pt idx="7842">
                  <c:v>33478</c:v>
                </c:pt>
                <c:pt idx="7843">
                  <c:v>33477</c:v>
                </c:pt>
                <c:pt idx="7844">
                  <c:v>33476</c:v>
                </c:pt>
                <c:pt idx="7845">
                  <c:v>33473</c:v>
                </c:pt>
                <c:pt idx="7846">
                  <c:v>33472</c:v>
                </c:pt>
                <c:pt idx="7847">
                  <c:v>33471</c:v>
                </c:pt>
                <c:pt idx="7848">
                  <c:v>33470</c:v>
                </c:pt>
                <c:pt idx="7849">
                  <c:v>33469</c:v>
                </c:pt>
                <c:pt idx="7850">
                  <c:v>33466</c:v>
                </c:pt>
                <c:pt idx="7851">
                  <c:v>33465</c:v>
                </c:pt>
                <c:pt idx="7852">
                  <c:v>33464</c:v>
                </c:pt>
                <c:pt idx="7853">
                  <c:v>33463</c:v>
                </c:pt>
                <c:pt idx="7854">
                  <c:v>33462</c:v>
                </c:pt>
                <c:pt idx="7855">
                  <c:v>33459</c:v>
                </c:pt>
                <c:pt idx="7856">
                  <c:v>33458</c:v>
                </c:pt>
                <c:pt idx="7857">
                  <c:v>33457</c:v>
                </c:pt>
                <c:pt idx="7858">
                  <c:v>33456</c:v>
                </c:pt>
                <c:pt idx="7859">
                  <c:v>33455</c:v>
                </c:pt>
                <c:pt idx="7860">
                  <c:v>33452</c:v>
                </c:pt>
                <c:pt idx="7861">
                  <c:v>33451</c:v>
                </c:pt>
                <c:pt idx="7862">
                  <c:v>33450</c:v>
                </c:pt>
                <c:pt idx="7863">
                  <c:v>33449</c:v>
                </c:pt>
                <c:pt idx="7864">
                  <c:v>33448</c:v>
                </c:pt>
                <c:pt idx="7865">
                  <c:v>33445</c:v>
                </c:pt>
                <c:pt idx="7866">
                  <c:v>33444</c:v>
                </c:pt>
                <c:pt idx="7867">
                  <c:v>33443</c:v>
                </c:pt>
                <c:pt idx="7868">
                  <c:v>33442</c:v>
                </c:pt>
                <c:pt idx="7869">
                  <c:v>33441</c:v>
                </c:pt>
                <c:pt idx="7870">
                  <c:v>33438</c:v>
                </c:pt>
                <c:pt idx="7871">
                  <c:v>33437</c:v>
                </c:pt>
                <c:pt idx="7872">
                  <c:v>33436</c:v>
                </c:pt>
                <c:pt idx="7873">
                  <c:v>33435</c:v>
                </c:pt>
                <c:pt idx="7874">
                  <c:v>33434</c:v>
                </c:pt>
                <c:pt idx="7875">
                  <c:v>33431</c:v>
                </c:pt>
                <c:pt idx="7876">
                  <c:v>33430</c:v>
                </c:pt>
                <c:pt idx="7877">
                  <c:v>33429</c:v>
                </c:pt>
                <c:pt idx="7878">
                  <c:v>33428</c:v>
                </c:pt>
                <c:pt idx="7879">
                  <c:v>33427</c:v>
                </c:pt>
                <c:pt idx="7880">
                  <c:v>33424</c:v>
                </c:pt>
                <c:pt idx="7881">
                  <c:v>33422</c:v>
                </c:pt>
                <c:pt idx="7882">
                  <c:v>33421</c:v>
                </c:pt>
                <c:pt idx="7883">
                  <c:v>33420</c:v>
                </c:pt>
                <c:pt idx="7884">
                  <c:v>33417</c:v>
                </c:pt>
                <c:pt idx="7885">
                  <c:v>33416</c:v>
                </c:pt>
                <c:pt idx="7886">
                  <c:v>33415</c:v>
                </c:pt>
                <c:pt idx="7887">
                  <c:v>33414</c:v>
                </c:pt>
                <c:pt idx="7888">
                  <c:v>33413</c:v>
                </c:pt>
                <c:pt idx="7889">
                  <c:v>33410</c:v>
                </c:pt>
                <c:pt idx="7890">
                  <c:v>33409</c:v>
                </c:pt>
                <c:pt idx="7891">
                  <c:v>33408</c:v>
                </c:pt>
                <c:pt idx="7892">
                  <c:v>33407</c:v>
                </c:pt>
                <c:pt idx="7893">
                  <c:v>33406</c:v>
                </c:pt>
                <c:pt idx="7894">
                  <c:v>33403</c:v>
                </c:pt>
                <c:pt idx="7895">
                  <c:v>33402</c:v>
                </c:pt>
                <c:pt idx="7896">
                  <c:v>33401</c:v>
                </c:pt>
                <c:pt idx="7897">
                  <c:v>33400</c:v>
                </c:pt>
                <c:pt idx="7898">
                  <c:v>33399</c:v>
                </c:pt>
                <c:pt idx="7899">
                  <c:v>33396</c:v>
                </c:pt>
                <c:pt idx="7900">
                  <c:v>33395</c:v>
                </c:pt>
                <c:pt idx="7901">
                  <c:v>33394</c:v>
                </c:pt>
                <c:pt idx="7902">
                  <c:v>33393</c:v>
                </c:pt>
                <c:pt idx="7903">
                  <c:v>33392</c:v>
                </c:pt>
                <c:pt idx="7904">
                  <c:v>33389</c:v>
                </c:pt>
                <c:pt idx="7905">
                  <c:v>33388</c:v>
                </c:pt>
                <c:pt idx="7906">
                  <c:v>33387</c:v>
                </c:pt>
                <c:pt idx="7907">
                  <c:v>33386</c:v>
                </c:pt>
                <c:pt idx="7908">
                  <c:v>33382</c:v>
                </c:pt>
                <c:pt idx="7909">
                  <c:v>33381</c:v>
                </c:pt>
                <c:pt idx="7910">
                  <c:v>33380</c:v>
                </c:pt>
                <c:pt idx="7911">
                  <c:v>33379</c:v>
                </c:pt>
                <c:pt idx="7912">
                  <c:v>33378</c:v>
                </c:pt>
                <c:pt idx="7913">
                  <c:v>33375</c:v>
                </c:pt>
                <c:pt idx="7914">
                  <c:v>33374</c:v>
                </c:pt>
                <c:pt idx="7915">
                  <c:v>33373</c:v>
                </c:pt>
                <c:pt idx="7916">
                  <c:v>33372</c:v>
                </c:pt>
                <c:pt idx="7917">
                  <c:v>33371</c:v>
                </c:pt>
                <c:pt idx="7918">
                  <c:v>33368</c:v>
                </c:pt>
                <c:pt idx="7919">
                  <c:v>33367</c:v>
                </c:pt>
                <c:pt idx="7920">
                  <c:v>33366</c:v>
                </c:pt>
                <c:pt idx="7921">
                  <c:v>33365</c:v>
                </c:pt>
                <c:pt idx="7922">
                  <c:v>33364</c:v>
                </c:pt>
                <c:pt idx="7923">
                  <c:v>33361</c:v>
                </c:pt>
                <c:pt idx="7924">
                  <c:v>33360</c:v>
                </c:pt>
                <c:pt idx="7925">
                  <c:v>33359</c:v>
                </c:pt>
                <c:pt idx="7926">
                  <c:v>33358</c:v>
                </c:pt>
                <c:pt idx="7927">
                  <c:v>33357</c:v>
                </c:pt>
                <c:pt idx="7928">
                  <c:v>33354</c:v>
                </c:pt>
                <c:pt idx="7929">
                  <c:v>33353</c:v>
                </c:pt>
                <c:pt idx="7930">
                  <c:v>33352</c:v>
                </c:pt>
                <c:pt idx="7931">
                  <c:v>33351</c:v>
                </c:pt>
                <c:pt idx="7932">
                  <c:v>33350</c:v>
                </c:pt>
                <c:pt idx="7933">
                  <c:v>33347</c:v>
                </c:pt>
                <c:pt idx="7934">
                  <c:v>33346</c:v>
                </c:pt>
                <c:pt idx="7935">
                  <c:v>33345</c:v>
                </c:pt>
                <c:pt idx="7936">
                  <c:v>33344</c:v>
                </c:pt>
                <c:pt idx="7937">
                  <c:v>33343</c:v>
                </c:pt>
                <c:pt idx="7938">
                  <c:v>33340</c:v>
                </c:pt>
                <c:pt idx="7939">
                  <c:v>33339</c:v>
                </c:pt>
                <c:pt idx="7940">
                  <c:v>33338</c:v>
                </c:pt>
                <c:pt idx="7941">
                  <c:v>33337</c:v>
                </c:pt>
                <c:pt idx="7942">
                  <c:v>33336</c:v>
                </c:pt>
                <c:pt idx="7943">
                  <c:v>33333</c:v>
                </c:pt>
                <c:pt idx="7944">
                  <c:v>33332</c:v>
                </c:pt>
                <c:pt idx="7945">
                  <c:v>33331</c:v>
                </c:pt>
                <c:pt idx="7946">
                  <c:v>33330</c:v>
                </c:pt>
                <c:pt idx="7947">
                  <c:v>33329</c:v>
                </c:pt>
                <c:pt idx="7948">
                  <c:v>33325</c:v>
                </c:pt>
                <c:pt idx="7949">
                  <c:v>33324</c:v>
                </c:pt>
                <c:pt idx="7950">
                  <c:v>33323</c:v>
                </c:pt>
                <c:pt idx="7951">
                  <c:v>33322</c:v>
                </c:pt>
                <c:pt idx="7952">
                  <c:v>33319</c:v>
                </c:pt>
                <c:pt idx="7953">
                  <c:v>33318</c:v>
                </c:pt>
                <c:pt idx="7954">
                  <c:v>33317</c:v>
                </c:pt>
                <c:pt idx="7955">
                  <c:v>33316</c:v>
                </c:pt>
                <c:pt idx="7956">
                  <c:v>33315</c:v>
                </c:pt>
                <c:pt idx="7957">
                  <c:v>33312</c:v>
                </c:pt>
                <c:pt idx="7958">
                  <c:v>33311</c:v>
                </c:pt>
                <c:pt idx="7959">
                  <c:v>33310</c:v>
                </c:pt>
                <c:pt idx="7960">
                  <c:v>33309</c:v>
                </c:pt>
                <c:pt idx="7961">
                  <c:v>33308</c:v>
                </c:pt>
                <c:pt idx="7962">
                  <c:v>33305</c:v>
                </c:pt>
                <c:pt idx="7963">
                  <c:v>33304</c:v>
                </c:pt>
                <c:pt idx="7964">
                  <c:v>33303</c:v>
                </c:pt>
                <c:pt idx="7965">
                  <c:v>33302</c:v>
                </c:pt>
                <c:pt idx="7966">
                  <c:v>33301</c:v>
                </c:pt>
                <c:pt idx="7967">
                  <c:v>33298</c:v>
                </c:pt>
                <c:pt idx="7968">
                  <c:v>33297</c:v>
                </c:pt>
                <c:pt idx="7969">
                  <c:v>33296</c:v>
                </c:pt>
                <c:pt idx="7970">
                  <c:v>33295</c:v>
                </c:pt>
                <c:pt idx="7971">
                  <c:v>33294</c:v>
                </c:pt>
                <c:pt idx="7972">
                  <c:v>33291</c:v>
                </c:pt>
                <c:pt idx="7973">
                  <c:v>33290</c:v>
                </c:pt>
                <c:pt idx="7974">
                  <c:v>33289</c:v>
                </c:pt>
                <c:pt idx="7975">
                  <c:v>33288</c:v>
                </c:pt>
                <c:pt idx="7976">
                  <c:v>33284</c:v>
                </c:pt>
                <c:pt idx="7977">
                  <c:v>33283</c:v>
                </c:pt>
                <c:pt idx="7978">
                  <c:v>33282</c:v>
                </c:pt>
                <c:pt idx="7979">
                  <c:v>33281</c:v>
                </c:pt>
                <c:pt idx="7980">
                  <c:v>33280</c:v>
                </c:pt>
                <c:pt idx="7981">
                  <c:v>33277</c:v>
                </c:pt>
                <c:pt idx="7982">
                  <c:v>33276</c:v>
                </c:pt>
                <c:pt idx="7983">
                  <c:v>33275</c:v>
                </c:pt>
                <c:pt idx="7984">
                  <c:v>33274</c:v>
                </c:pt>
                <c:pt idx="7985">
                  <c:v>33273</c:v>
                </c:pt>
                <c:pt idx="7986">
                  <c:v>33270</c:v>
                </c:pt>
                <c:pt idx="7987">
                  <c:v>33269</c:v>
                </c:pt>
                <c:pt idx="7988">
                  <c:v>33268</c:v>
                </c:pt>
                <c:pt idx="7989">
                  <c:v>33267</c:v>
                </c:pt>
                <c:pt idx="7990">
                  <c:v>33266</c:v>
                </c:pt>
                <c:pt idx="7991">
                  <c:v>33263</c:v>
                </c:pt>
                <c:pt idx="7992">
                  <c:v>33262</c:v>
                </c:pt>
                <c:pt idx="7993">
                  <c:v>33261</c:v>
                </c:pt>
                <c:pt idx="7994">
                  <c:v>33260</c:v>
                </c:pt>
                <c:pt idx="7995">
                  <c:v>33259</c:v>
                </c:pt>
                <c:pt idx="7996">
                  <c:v>33256</c:v>
                </c:pt>
                <c:pt idx="7997">
                  <c:v>33255</c:v>
                </c:pt>
                <c:pt idx="7998">
                  <c:v>33254</c:v>
                </c:pt>
                <c:pt idx="7999">
                  <c:v>33253</c:v>
                </c:pt>
                <c:pt idx="8000">
                  <c:v>33252</c:v>
                </c:pt>
                <c:pt idx="8001">
                  <c:v>33249</c:v>
                </c:pt>
                <c:pt idx="8002">
                  <c:v>33248</c:v>
                </c:pt>
                <c:pt idx="8003">
                  <c:v>33247</c:v>
                </c:pt>
                <c:pt idx="8004">
                  <c:v>33246</c:v>
                </c:pt>
                <c:pt idx="8005">
                  <c:v>33245</c:v>
                </c:pt>
                <c:pt idx="8006">
                  <c:v>33242</c:v>
                </c:pt>
                <c:pt idx="8007">
                  <c:v>33241</c:v>
                </c:pt>
                <c:pt idx="8008">
                  <c:v>33240</c:v>
                </c:pt>
                <c:pt idx="8009">
                  <c:v>33238</c:v>
                </c:pt>
                <c:pt idx="8010">
                  <c:v>33235</c:v>
                </c:pt>
                <c:pt idx="8011">
                  <c:v>33234</c:v>
                </c:pt>
                <c:pt idx="8012">
                  <c:v>33233</c:v>
                </c:pt>
                <c:pt idx="8013">
                  <c:v>33231</c:v>
                </c:pt>
                <c:pt idx="8014">
                  <c:v>33228</c:v>
                </c:pt>
                <c:pt idx="8015">
                  <c:v>33227</c:v>
                </c:pt>
                <c:pt idx="8016">
                  <c:v>33226</c:v>
                </c:pt>
                <c:pt idx="8017">
                  <c:v>33225</c:v>
                </c:pt>
                <c:pt idx="8018">
                  <c:v>33224</c:v>
                </c:pt>
                <c:pt idx="8019">
                  <c:v>33221</c:v>
                </c:pt>
                <c:pt idx="8020">
                  <c:v>33220</c:v>
                </c:pt>
                <c:pt idx="8021">
                  <c:v>33219</c:v>
                </c:pt>
                <c:pt idx="8022">
                  <c:v>33218</c:v>
                </c:pt>
                <c:pt idx="8023">
                  <c:v>33217</c:v>
                </c:pt>
                <c:pt idx="8024">
                  <c:v>33214</c:v>
                </c:pt>
                <c:pt idx="8025">
                  <c:v>33213</c:v>
                </c:pt>
                <c:pt idx="8026">
                  <c:v>33212</c:v>
                </c:pt>
                <c:pt idx="8027">
                  <c:v>33211</c:v>
                </c:pt>
                <c:pt idx="8028">
                  <c:v>33210</c:v>
                </c:pt>
                <c:pt idx="8029">
                  <c:v>33207</c:v>
                </c:pt>
                <c:pt idx="8030">
                  <c:v>33206</c:v>
                </c:pt>
                <c:pt idx="8031">
                  <c:v>33205</c:v>
                </c:pt>
                <c:pt idx="8032">
                  <c:v>33204</c:v>
                </c:pt>
                <c:pt idx="8033">
                  <c:v>33203</c:v>
                </c:pt>
                <c:pt idx="8034">
                  <c:v>33200</c:v>
                </c:pt>
                <c:pt idx="8035">
                  <c:v>33198</c:v>
                </c:pt>
                <c:pt idx="8036">
                  <c:v>33197</c:v>
                </c:pt>
                <c:pt idx="8037">
                  <c:v>33196</c:v>
                </c:pt>
                <c:pt idx="8038">
                  <c:v>33193</c:v>
                </c:pt>
                <c:pt idx="8039">
                  <c:v>33192</c:v>
                </c:pt>
                <c:pt idx="8040">
                  <c:v>33191</c:v>
                </c:pt>
                <c:pt idx="8041">
                  <c:v>33190</c:v>
                </c:pt>
                <c:pt idx="8042">
                  <c:v>33189</c:v>
                </c:pt>
                <c:pt idx="8043">
                  <c:v>33186</c:v>
                </c:pt>
                <c:pt idx="8044">
                  <c:v>33185</c:v>
                </c:pt>
                <c:pt idx="8045">
                  <c:v>33184</c:v>
                </c:pt>
                <c:pt idx="8046">
                  <c:v>33183</c:v>
                </c:pt>
                <c:pt idx="8047">
                  <c:v>33182</c:v>
                </c:pt>
                <c:pt idx="8048">
                  <c:v>33179</c:v>
                </c:pt>
                <c:pt idx="8049">
                  <c:v>33178</c:v>
                </c:pt>
                <c:pt idx="8050">
                  <c:v>33177</c:v>
                </c:pt>
                <c:pt idx="8051">
                  <c:v>33176</c:v>
                </c:pt>
                <c:pt idx="8052">
                  <c:v>33175</c:v>
                </c:pt>
                <c:pt idx="8053">
                  <c:v>33172</c:v>
                </c:pt>
                <c:pt idx="8054">
                  <c:v>33171</c:v>
                </c:pt>
                <c:pt idx="8055">
                  <c:v>33170</c:v>
                </c:pt>
                <c:pt idx="8056">
                  <c:v>33169</c:v>
                </c:pt>
                <c:pt idx="8057">
                  <c:v>33168</c:v>
                </c:pt>
                <c:pt idx="8058">
                  <c:v>33165</c:v>
                </c:pt>
                <c:pt idx="8059">
                  <c:v>33164</c:v>
                </c:pt>
                <c:pt idx="8060">
                  <c:v>33163</c:v>
                </c:pt>
                <c:pt idx="8061">
                  <c:v>33162</c:v>
                </c:pt>
                <c:pt idx="8062">
                  <c:v>33161</c:v>
                </c:pt>
                <c:pt idx="8063">
                  <c:v>33158</c:v>
                </c:pt>
                <c:pt idx="8064">
                  <c:v>33157</c:v>
                </c:pt>
                <c:pt idx="8065">
                  <c:v>33156</c:v>
                </c:pt>
                <c:pt idx="8066">
                  <c:v>33155</c:v>
                </c:pt>
                <c:pt idx="8067">
                  <c:v>33154</c:v>
                </c:pt>
                <c:pt idx="8068">
                  <c:v>33151</c:v>
                </c:pt>
                <c:pt idx="8069">
                  <c:v>33150</c:v>
                </c:pt>
                <c:pt idx="8070">
                  <c:v>33149</c:v>
                </c:pt>
                <c:pt idx="8071">
                  <c:v>33148</c:v>
                </c:pt>
                <c:pt idx="8072">
                  <c:v>33147</c:v>
                </c:pt>
                <c:pt idx="8073">
                  <c:v>33144</c:v>
                </c:pt>
                <c:pt idx="8074">
                  <c:v>33143</c:v>
                </c:pt>
                <c:pt idx="8075">
                  <c:v>33142</c:v>
                </c:pt>
                <c:pt idx="8076">
                  <c:v>33141</c:v>
                </c:pt>
                <c:pt idx="8077">
                  <c:v>33140</c:v>
                </c:pt>
                <c:pt idx="8078">
                  <c:v>33137</c:v>
                </c:pt>
                <c:pt idx="8079">
                  <c:v>33136</c:v>
                </c:pt>
                <c:pt idx="8080">
                  <c:v>33135</c:v>
                </c:pt>
                <c:pt idx="8081">
                  <c:v>33134</c:v>
                </c:pt>
                <c:pt idx="8082">
                  <c:v>33133</c:v>
                </c:pt>
                <c:pt idx="8083">
                  <c:v>33130</c:v>
                </c:pt>
                <c:pt idx="8084">
                  <c:v>33129</c:v>
                </c:pt>
                <c:pt idx="8085">
                  <c:v>33128</c:v>
                </c:pt>
                <c:pt idx="8086">
                  <c:v>33127</c:v>
                </c:pt>
                <c:pt idx="8087">
                  <c:v>33126</c:v>
                </c:pt>
                <c:pt idx="8088">
                  <c:v>33123</c:v>
                </c:pt>
                <c:pt idx="8089">
                  <c:v>33122</c:v>
                </c:pt>
                <c:pt idx="8090">
                  <c:v>33121</c:v>
                </c:pt>
                <c:pt idx="8091">
                  <c:v>33120</c:v>
                </c:pt>
                <c:pt idx="8092">
                  <c:v>33116</c:v>
                </c:pt>
                <c:pt idx="8093">
                  <c:v>33115</c:v>
                </c:pt>
                <c:pt idx="8094">
                  <c:v>33114</c:v>
                </c:pt>
                <c:pt idx="8095">
                  <c:v>33113</c:v>
                </c:pt>
                <c:pt idx="8096">
                  <c:v>33112</c:v>
                </c:pt>
                <c:pt idx="8097">
                  <c:v>33109</c:v>
                </c:pt>
                <c:pt idx="8098">
                  <c:v>33108</c:v>
                </c:pt>
                <c:pt idx="8099">
                  <c:v>33107</c:v>
                </c:pt>
                <c:pt idx="8100">
                  <c:v>33106</c:v>
                </c:pt>
                <c:pt idx="8101">
                  <c:v>33105</c:v>
                </c:pt>
                <c:pt idx="8102">
                  <c:v>33102</c:v>
                </c:pt>
                <c:pt idx="8103">
                  <c:v>33101</c:v>
                </c:pt>
                <c:pt idx="8104">
                  <c:v>33100</c:v>
                </c:pt>
                <c:pt idx="8105">
                  <c:v>33099</c:v>
                </c:pt>
                <c:pt idx="8106">
                  <c:v>33098</c:v>
                </c:pt>
                <c:pt idx="8107">
                  <c:v>33095</c:v>
                </c:pt>
                <c:pt idx="8108">
                  <c:v>33094</c:v>
                </c:pt>
                <c:pt idx="8109">
                  <c:v>33093</c:v>
                </c:pt>
                <c:pt idx="8110">
                  <c:v>33092</c:v>
                </c:pt>
                <c:pt idx="8111">
                  <c:v>33091</c:v>
                </c:pt>
                <c:pt idx="8112">
                  <c:v>33088</c:v>
                </c:pt>
                <c:pt idx="8113">
                  <c:v>33087</c:v>
                </c:pt>
                <c:pt idx="8114">
                  <c:v>33086</c:v>
                </c:pt>
                <c:pt idx="8115">
                  <c:v>33085</c:v>
                </c:pt>
                <c:pt idx="8116">
                  <c:v>33084</c:v>
                </c:pt>
                <c:pt idx="8117">
                  <c:v>33081</c:v>
                </c:pt>
                <c:pt idx="8118">
                  <c:v>33080</c:v>
                </c:pt>
                <c:pt idx="8119">
                  <c:v>33079</c:v>
                </c:pt>
                <c:pt idx="8120">
                  <c:v>33078</c:v>
                </c:pt>
                <c:pt idx="8121">
                  <c:v>33077</c:v>
                </c:pt>
                <c:pt idx="8122">
                  <c:v>33074</c:v>
                </c:pt>
                <c:pt idx="8123">
                  <c:v>33073</c:v>
                </c:pt>
                <c:pt idx="8124">
                  <c:v>33072</c:v>
                </c:pt>
                <c:pt idx="8125">
                  <c:v>33071</c:v>
                </c:pt>
                <c:pt idx="8126">
                  <c:v>33070</c:v>
                </c:pt>
                <c:pt idx="8127">
                  <c:v>33067</c:v>
                </c:pt>
                <c:pt idx="8128">
                  <c:v>33066</c:v>
                </c:pt>
                <c:pt idx="8129">
                  <c:v>33065</c:v>
                </c:pt>
                <c:pt idx="8130">
                  <c:v>33064</c:v>
                </c:pt>
                <c:pt idx="8131">
                  <c:v>33063</c:v>
                </c:pt>
                <c:pt idx="8132">
                  <c:v>33060</c:v>
                </c:pt>
                <c:pt idx="8133">
                  <c:v>33059</c:v>
                </c:pt>
                <c:pt idx="8134">
                  <c:v>33057</c:v>
                </c:pt>
                <c:pt idx="8135">
                  <c:v>33056</c:v>
                </c:pt>
                <c:pt idx="8136">
                  <c:v>33053</c:v>
                </c:pt>
                <c:pt idx="8137">
                  <c:v>33052</c:v>
                </c:pt>
                <c:pt idx="8138">
                  <c:v>33051</c:v>
                </c:pt>
                <c:pt idx="8139">
                  <c:v>33050</c:v>
                </c:pt>
                <c:pt idx="8140">
                  <c:v>33049</c:v>
                </c:pt>
                <c:pt idx="8141">
                  <c:v>33046</c:v>
                </c:pt>
                <c:pt idx="8142">
                  <c:v>33045</c:v>
                </c:pt>
                <c:pt idx="8143">
                  <c:v>33044</c:v>
                </c:pt>
                <c:pt idx="8144">
                  <c:v>33043</c:v>
                </c:pt>
                <c:pt idx="8145">
                  <c:v>33042</c:v>
                </c:pt>
                <c:pt idx="8146">
                  <c:v>33039</c:v>
                </c:pt>
                <c:pt idx="8147">
                  <c:v>33038</c:v>
                </c:pt>
                <c:pt idx="8148">
                  <c:v>33037</c:v>
                </c:pt>
                <c:pt idx="8149">
                  <c:v>33036</c:v>
                </c:pt>
                <c:pt idx="8150">
                  <c:v>33035</c:v>
                </c:pt>
                <c:pt idx="8151">
                  <c:v>33032</c:v>
                </c:pt>
                <c:pt idx="8152">
                  <c:v>33031</c:v>
                </c:pt>
                <c:pt idx="8153">
                  <c:v>33030</c:v>
                </c:pt>
                <c:pt idx="8154">
                  <c:v>33029</c:v>
                </c:pt>
                <c:pt idx="8155">
                  <c:v>33028</c:v>
                </c:pt>
                <c:pt idx="8156">
                  <c:v>33025</c:v>
                </c:pt>
                <c:pt idx="8157">
                  <c:v>33024</c:v>
                </c:pt>
                <c:pt idx="8158">
                  <c:v>33023</c:v>
                </c:pt>
                <c:pt idx="8159">
                  <c:v>33022</c:v>
                </c:pt>
                <c:pt idx="8160">
                  <c:v>33018</c:v>
                </c:pt>
                <c:pt idx="8161">
                  <c:v>33017</c:v>
                </c:pt>
                <c:pt idx="8162">
                  <c:v>33016</c:v>
                </c:pt>
                <c:pt idx="8163">
                  <c:v>33015</c:v>
                </c:pt>
                <c:pt idx="8164">
                  <c:v>33014</c:v>
                </c:pt>
                <c:pt idx="8165">
                  <c:v>33011</c:v>
                </c:pt>
                <c:pt idx="8166">
                  <c:v>33010</c:v>
                </c:pt>
                <c:pt idx="8167">
                  <c:v>33009</c:v>
                </c:pt>
                <c:pt idx="8168">
                  <c:v>33008</c:v>
                </c:pt>
                <c:pt idx="8169">
                  <c:v>33007</c:v>
                </c:pt>
                <c:pt idx="8170">
                  <c:v>33004</c:v>
                </c:pt>
                <c:pt idx="8171">
                  <c:v>33003</c:v>
                </c:pt>
                <c:pt idx="8172">
                  <c:v>33002</c:v>
                </c:pt>
                <c:pt idx="8173">
                  <c:v>33001</c:v>
                </c:pt>
                <c:pt idx="8174">
                  <c:v>33000</c:v>
                </c:pt>
                <c:pt idx="8175">
                  <c:v>32997</c:v>
                </c:pt>
                <c:pt idx="8176">
                  <c:v>32996</c:v>
                </c:pt>
                <c:pt idx="8177">
                  <c:v>32995</c:v>
                </c:pt>
                <c:pt idx="8178">
                  <c:v>32994</c:v>
                </c:pt>
                <c:pt idx="8179">
                  <c:v>32993</c:v>
                </c:pt>
                <c:pt idx="8180">
                  <c:v>32990</c:v>
                </c:pt>
                <c:pt idx="8181">
                  <c:v>32989</c:v>
                </c:pt>
                <c:pt idx="8182">
                  <c:v>32988</c:v>
                </c:pt>
                <c:pt idx="8183">
                  <c:v>32987</c:v>
                </c:pt>
                <c:pt idx="8184">
                  <c:v>32986</c:v>
                </c:pt>
                <c:pt idx="8185">
                  <c:v>32983</c:v>
                </c:pt>
                <c:pt idx="8186">
                  <c:v>32982</c:v>
                </c:pt>
                <c:pt idx="8187">
                  <c:v>32981</c:v>
                </c:pt>
                <c:pt idx="8188">
                  <c:v>32980</c:v>
                </c:pt>
                <c:pt idx="8189">
                  <c:v>32979</c:v>
                </c:pt>
                <c:pt idx="8190">
                  <c:v>32975</c:v>
                </c:pt>
                <c:pt idx="8191">
                  <c:v>32974</c:v>
                </c:pt>
                <c:pt idx="8192">
                  <c:v>32973</c:v>
                </c:pt>
                <c:pt idx="8193">
                  <c:v>32972</c:v>
                </c:pt>
                <c:pt idx="8194">
                  <c:v>32969</c:v>
                </c:pt>
                <c:pt idx="8195">
                  <c:v>32968</c:v>
                </c:pt>
                <c:pt idx="8196">
                  <c:v>32967</c:v>
                </c:pt>
                <c:pt idx="8197">
                  <c:v>32966</c:v>
                </c:pt>
                <c:pt idx="8198">
                  <c:v>32965</c:v>
                </c:pt>
                <c:pt idx="8199">
                  <c:v>32962</c:v>
                </c:pt>
                <c:pt idx="8200">
                  <c:v>32961</c:v>
                </c:pt>
                <c:pt idx="8201">
                  <c:v>32960</c:v>
                </c:pt>
                <c:pt idx="8202">
                  <c:v>32959</c:v>
                </c:pt>
                <c:pt idx="8203">
                  <c:v>32958</c:v>
                </c:pt>
                <c:pt idx="8204">
                  <c:v>32955</c:v>
                </c:pt>
                <c:pt idx="8205">
                  <c:v>32954</c:v>
                </c:pt>
                <c:pt idx="8206">
                  <c:v>32953</c:v>
                </c:pt>
                <c:pt idx="8207">
                  <c:v>32952</c:v>
                </c:pt>
                <c:pt idx="8208">
                  <c:v>32951</c:v>
                </c:pt>
                <c:pt idx="8209">
                  <c:v>32948</c:v>
                </c:pt>
                <c:pt idx="8210">
                  <c:v>32947</c:v>
                </c:pt>
                <c:pt idx="8211">
                  <c:v>32946</c:v>
                </c:pt>
                <c:pt idx="8212">
                  <c:v>32945</c:v>
                </c:pt>
                <c:pt idx="8213">
                  <c:v>32944</c:v>
                </c:pt>
                <c:pt idx="8214">
                  <c:v>32941</c:v>
                </c:pt>
                <c:pt idx="8215">
                  <c:v>32940</c:v>
                </c:pt>
                <c:pt idx="8216">
                  <c:v>32939</c:v>
                </c:pt>
                <c:pt idx="8217">
                  <c:v>32938</c:v>
                </c:pt>
                <c:pt idx="8218">
                  <c:v>32937</c:v>
                </c:pt>
                <c:pt idx="8219">
                  <c:v>32934</c:v>
                </c:pt>
                <c:pt idx="8220">
                  <c:v>32933</c:v>
                </c:pt>
                <c:pt idx="8221">
                  <c:v>32932</c:v>
                </c:pt>
                <c:pt idx="8222">
                  <c:v>32931</c:v>
                </c:pt>
                <c:pt idx="8223">
                  <c:v>32930</c:v>
                </c:pt>
                <c:pt idx="8224">
                  <c:v>32927</c:v>
                </c:pt>
                <c:pt idx="8225">
                  <c:v>32926</c:v>
                </c:pt>
                <c:pt idx="8226">
                  <c:v>32925</c:v>
                </c:pt>
                <c:pt idx="8227">
                  <c:v>32924</c:v>
                </c:pt>
                <c:pt idx="8228">
                  <c:v>32920</c:v>
                </c:pt>
                <c:pt idx="8229">
                  <c:v>32919</c:v>
                </c:pt>
                <c:pt idx="8230">
                  <c:v>32918</c:v>
                </c:pt>
                <c:pt idx="8231">
                  <c:v>32917</c:v>
                </c:pt>
                <c:pt idx="8232">
                  <c:v>32916</c:v>
                </c:pt>
                <c:pt idx="8233">
                  <c:v>32913</c:v>
                </c:pt>
                <c:pt idx="8234">
                  <c:v>32912</c:v>
                </c:pt>
                <c:pt idx="8235">
                  <c:v>32911</c:v>
                </c:pt>
                <c:pt idx="8236">
                  <c:v>32910</c:v>
                </c:pt>
                <c:pt idx="8237">
                  <c:v>32909</c:v>
                </c:pt>
                <c:pt idx="8238">
                  <c:v>32906</c:v>
                </c:pt>
                <c:pt idx="8239">
                  <c:v>32905</c:v>
                </c:pt>
                <c:pt idx="8240">
                  <c:v>32904</c:v>
                </c:pt>
                <c:pt idx="8241">
                  <c:v>32903</c:v>
                </c:pt>
                <c:pt idx="8242">
                  <c:v>32902</c:v>
                </c:pt>
                <c:pt idx="8243">
                  <c:v>32899</c:v>
                </c:pt>
                <c:pt idx="8244">
                  <c:v>32898</c:v>
                </c:pt>
                <c:pt idx="8245">
                  <c:v>32897</c:v>
                </c:pt>
                <c:pt idx="8246">
                  <c:v>32896</c:v>
                </c:pt>
                <c:pt idx="8247">
                  <c:v>32895</c:v>
                </c:pt>
                <c:pt idx="8248">
                  <c:v>32892</c:v>
                </c:pt>
                <c:pt idx="8249">
                  <c:v>32891</c:v>
                </c:pt>
                <c:pt idx="8250">
                  <c:v>32890</c:v>
                </c:pt>
                <c:pt idx="8251">
                  <c:v>32889</c:v>
                </c:pt>
                <c:pt idx="8252">
                  <c:v>32888</c:v>
                </c:pt>
                <c:pt idx="8253">
                  <c:v>32885</c:v>
                </c:pt>
                <c:pt idx="8254">
                  <c:v>32884</c:v>
                </c:pt>
                <c:pt idx="8255">
                  <c:v>32883</c:v>
                </c:pt>
                <c:pt idx="8256">
                  <c:v>32882</c:v>
                </c:pt>
                <c:pt idx="8257">
                  <c:v>32881</c:v>
                </c:pt>
                <c:pt idx="8258">
                  <c:v>32878</c:v>
                </c:pt>
                <c:pt idx="8259">
                  <c:v>32877</c:v>
                </c:pt>
                <c:pt idx="8260">
                  <c:v>32876</c:v>
                </c:pt>
                <c:pt idx="8261">
                  <c:v>32875</c:v>
                </c:pt>
                <c:pt idx="8262">
                  <c:v>32871</c:v>
                </c:pt>
                <c:pt idx="8263">
                  <c:v>32870</c:v>
                </c:pt>
                <c:pt idx="8264">
                  <c:v>32869</c:v>
                </c:pt>
                <c:pt idx="8265">
                  <c:v>32868</c:v>
                </c:pt>
                <c:pt idx="8266">
                  <c:v>32864</c:v>
                </c:pt>
                <c:pt idx="8267">
                  <c:v>32863</c:v>
                </c:pt>
                <c:pt idx="8268">
                  <c:v>32862</c:v>
                </c:pt>
                <c:pt idx="8269">
                  <c:v>32861</c:v>
                </c:pt>
                <c:pt idx="8270">
                  <c:v>32860</c:v>
                </c:pt>
                <c:pt idx="8271">
                  <c:v>32857</c:v>
                </c:pt>
                <c:pt idx="8272">
                  <c:v>32856</c:v>
                </c:pt>
                <c:pt idx="8273">
                  <c:v>32855</c:v>
                </c:pt>
                <c:pt idx="8274">
                  <c:v>32854</c:v>
                </c:pt>
                <c:pt idx="8275">
                  <c:v>32853</c:v>
                </c:pt>
                <c:pt idx="8276">
                  <c:v>32850</c:v>
                </c:pt>
                <c:pt idx="8277">
                  <c:v>32849</c:v>
                </c:pt>
                <c:pt idx="8278">
                  <c:v>32848</c:v>
                </c:pt>
                <c:pt idx="8279">
                  <c:v>32847</c:v>
                </c:pt>
                <c:pt idx="8280">
                  <c:v>32846</c:v>
                </c:pt>
                <c:pt idx="8281">
                  <c:v>32843</c:v>
                </c:pt>
                <c:pt idx="8282">
                  <c:v>32842</c:v>
                </c:pt>
                <c:pt idx="8283">
                  <c:v>32841</c:v>
                </c:pt>
                <c:pt idx="8284">
                  <c:v>32840</c:v>
                </c:pt>
                <c:pt idx="8285">
                  <c:v>32839</c:v>
                </c:pt>
                <c:pt idx="8286">
                  <c:v>32836</c:v>
                </c:pt>
                <c:pt idx="8287">
                  <c:v>32834</c:v>
                </c:pt>
                <c:pt idx="8288">
                  <c:v>32833</c:v>
                </c:pt>
                <c:pt idx="8289">
                  <c:v>32832</c:v>
                </c:pt>
                <c:pt idx="8290">
                  <c:v>32829</c:v>
                </c:pt>
                <c:pt idx="8291">
                  <c:v>32828</c:v>
                </c:pt>
                <c:pt idx="8292">
                  <c:v>32827</c:v>
                </c:pt>
                <c:pt idx="8293">
                  <c:v>32826</c:v>
                </c:pt>
                <c:pt idx="8294">
                  <c:v>32825</c:v>
                </c:pt>
                <c:pt idx="8295">
                  <c:v>32822</c:v>
                </c:pt>
                <c:pt idx="8296">
                  <c:v>32821</c:v>
                </c:pt>
                <c:pt idx="8297">
                  <c:v>32820</c:v>
                </c:pt>
                <c:pt idx="8298">
                  <c:v>32819</c:v>
                </c:pt>
                <c:pt idx="8299">
                  <c:v>32818</c:v>
                </c:pt>
                <c:pt idx="8300">
                  <c:v>32815</c:v>
                </c:pt>
                <c:pt idx="8301">
                  <c:v>32814</c:v>
                </c:pt>
                <c:pt idx="8302">
                  <c:v>32813</c:v>
                </c:pt>
                <c:pt idx="8303">
                  <c:v>32812</c:v>
                </c:pt>
                <c:pt idx="8304">
                  <c:v>32811</c:v>
                </c:pt>
                <c:pt idx="8305">
                  <c:v>32808</c:v>
                </c:pt>
                <c:pt idx="8306">
                  <c:v>32807</c:v>
                </c:pt>
                <c:pt idx="8307">
                  <c:v>32806</c:v>
                </c:pt>
                <c:pt idx="8308">
                  <c:v>32805</c:v>
                </c:pt>
                <c:pt idx="8309">
                  <c:v>32804</c:v>
                </c:pt>
                <c:pt idx="8310">
                  <c:v>32801</c:v>
                </c:pt>
                <c:pt idx="8311">
                  <c:v>32800</c:v>
                </c:pt>
                <c:pt idx="8312">
                  <c:v>32799</c:v>
                </c:pt>
                <c:pt idx="8313">
                  <c:v>32798</c:v>
                </c:pt>
                <c:pt idx="8314">
                  <c:v>32797</c:v>
                </c:pt>
                <c:pt idx="8315">
                  <c:v>32794</c:v>
                </c:pt>
                <c:pt idx="8316">
                  <c:v>32793</c:v>
                </c:pt>
                <c:pt idx="8317">
                  <c:v>32792</c:v>
                </c:pt>
                <c:pt idx="8318">
                  <c:v>32791</c:v>
                </c:pt>
                <c:pt idx="8319">
                  <c:v>32790</c:v>
                </c:pt>
                <c:pt idx="8320">
                  <c:v>32787</c:v>
                </c:pt>
                <c:pt idx="8321">
                  <c:v>32786</c:v>
                </c:pt>
                <c:pt idx="8322">
                  <c:v>32785</c:v>
                </c:pt>
                <c:pt idx="8323">
                  <c:v>32784</c:v>
                </c:pt>
                <c:pt idx="8324">
                  <c:v>32783</c:v>
                </c:pt>
                <c:pt idx="8325">
                  <c:v>32780</c:v>
                </c:pt>
                <c:pt idx="8326">
                  <c:v>32779</c:v>
                </c:pt>
                <c:pt idx="8327">
                  <c:v>32778</c:v>
                </c:pt>
                <c:pt idx="8328">
                  <c:v>32777</c:v>
                </c:pt>
                <c:pt idx="8329">
                  <c:v>32776</c:v>
                </c:pt>
                <c:pt idx="8330">
                  <c:v>32773</c:v>
                </c:pt>
                <c:pt idx="8331">
                  <c:v>32772</c:v>
                </c:pt>
                <c:pt idx="8332">
                  <c:v>32771</c:v>
                </c:pt>
                <c:pt idx="8333">
                  <c:v>32770</c:v>
                </c:pt>
                <c:pt idx="8334">
                  <c:v>32769</c:v>
                </c:pt>
                <c:pt idx="8335">
                  <c:v>32766</c:v>
                </c:pt>
                <c:pt idx="8336">
                  <c:v>32765</c:v>
                </c:pt>
                <c:pt idx="8337">
                  <c:v>32764</c:v>
                </c:pt>
                <c:pt idx="8338">
                  <c:v>32763</c:v>
                </c:pt>
                <c:pt idx="8339">
                  <c:v>32762</c:v>
                </c:pt>
                <c:pt idx="8340">
                  <c:v>32759</c:v>
                </c:pt>
                <c:pt idx="8341">
                  <c:v>32758</c:v>
                </c:pt>
                <c:pt idx="8342">
                  <c:v>32757</c:v>
                </c:pt>
                <c:pt idx="8343">
                  <c:v>32756</c:v>
                </c:pt>
                <c:pt idx="8344">
                  <c:v>32752</c:v>
                </c:pt>
                <c:pt idx="8345">
                  <c:v>32751</c:v>
                </c:pt>
                <c:pt idx="8346">
                  <c:v>32750</c:v>
                </c:pt>
                <c:pt idx="8347">
                  <c:v>32749</c:v>
                </c:pt>
                <c:pt idx="8348">
                  <c:v>32748</c:v>
                </c:pt>
                <c:pt idx="8349">
                  <c:v>32745</c:v>
                </c:pt>
                <c:pt idx="8350">
                  <c:v>32744</c:v>
                </c:pt>
                <c:pt idx="8351">
                  <c:v>32743</c:v>
                </c:pt>
                <c:pt idx="8352">
                  <c:v>32742</c:v>
                </c:pt>
                <c:pt idx="8353">
                  <c:v>32741</c:v>
                </c:pt>
                <c:pt idx="8354">
                  <c:v>32738</c:v>
                </c:pt>
                <c:pt idx="8355">
                  <c:v>32737</c:v>
                </c:pt>
                <c:pt idx="8356">
                  <c:v>32736</c:v>
                </c:pt>
                <c:pt idx="8357">
                  <c:v>32735</c:v>
                </c:pt>
                <c:pt idx="8358">
                  <c:v>32734</c:v>
                </c:pt>
                <c:pt idx="8359">
                  <c:v>32731</c:v>
                </c:pt>
                <c:pt idx="8360">
                  <c:v>32730</c:v>
                </c:pt>
                <c:pt idx="8361">
                  <c:v>32729</c:v>
                </c:pt>
                <c:pt idx="8362">
                  <c:v>32728</c:v>
                </c:pt>
                <c:pt idx="8363">
                  <c:v>32727</c:v>
                </c:pt>
                <c:pt idx="8364">
                  <c:v>32724</c:v>
                </c:pt>
                <c:pt idx="8365">
                  <c:v>32723</c:v>
                </c:pt>
                <c:pt idx="8366">
                  <c:v>32722</c:v>
                </c:pt>
                <c:pt idx="8367">
                  <c:v>32721</c:v>
                </c:pt>
                <c:pt idx="8368">
                  <c:v>32720</c:v>
                </c:pt>
                <c:pt idx="8369">
                  <c:v>32717</c:v>
                </c:pt>
                <c:pt idx="8370">
                  <c:v>32716</c:v>
                </c:pt>
                <c:pt idx="8371">
                  <c:v>32715</c:v>
                </c:pt>
                <c:pt idx="8372">
                  <c:v>32714</c:v>
                </c:pt>
                <c:pt idx="8373">
                  <c:v>32713</c:v>
                </c:pt>
                <c:pt idx="8374">
                  <c:v>32710</c:v>
                </c:pt>
                <c:pt idx="8375">
                  <c:v>32709</c:v>
                </c:pt>
                <c:pt idx="8376">
                  <c:v>32708</c:v>
                </c:pt>
                <c:pt idx="8377">
                  <c:v>32707</c:v>
                </c:pt>
                <c:pt idx="8378">
                  <c:v>32706</c:v>
                </c:pt>
                <c:pt idx="8379">
                  <c:v>32703</c:v>
                </c:pt>
                <c:pt idx="8380">
                  <c:v>32702</c:v>
                </c:pt>
                <c:pt idx="8381">
                  <c:v>32701</c:v>
                </c:pt>
                <c:pt idx="8382">
                  <c:v>32700</c:v>
                </c:pt>
                <c:pt idx="8383">
                  <c:v>32699</c:v>
                </c:pt>
                <c:pt idx="8384">
                  <c:v>32696</c:v>
                </c:pt>
                <c:pt idx="8385">
                  <c:v>32695</c:v>
                </c:pt>
                <c:pt idx="8386">
                  <c:v>32694</c:v>
                </c:pt>
                <c:pt idx="8387">
                  <c:v>32692</c:v>
                </c:pt>
                <c:pt idx="8388">
                  <c:v>32689</c:v>
                </c:pt>
                <c:pt idx="8389">
                  <c:v>32688</c:v>
                </c:pt>
                <c:pt idx="8390">
                  <c:v>32687</c:v>
                </c:pt>
                <c:pt idx="8391">
                  <c:v>32686</c:v>
                </c:pt>
                <c:pt idx="8392">
                  <c:v>32685</c:v>
                </c:pt>
                <c:pt idx="8393">
                  <c:v>32682</c:v>
                </c:pt>
                <c:pt idx="8394">
                  <c:v>32681</c:v>
                </c:pt>
                <c:pt idx="8395">
                  <c:v>32680</c:v>
                </c:pt>
                <c:pt idx="8396">
                  <c:v>32679</c:v>
                </c:pt>
                <c:pt idx="8397">
                  <c:v>32678</c:v>
                </c:pt>
                <c:pt idx="8398">
                  <c:v>32675</c:v>
                </c:pt>
                <c:pt idx="8399">
                  <c:v>32674</c:v>
                </c:pt>
                <c:pt idx="8400">
                  <c:v>32673</c:v>
                </c:pt>
                <c:pt idx="8401">
                  <c:v>32672</c:v>
                </c:pt>
                <c:pt idx="8402">
                  <c:v>32671</c:v>
                </c:pt>
                <c:pt idx="8403">
                  <c:v>32668</c:v>
                </c:pt>
                <c:pt idx="8404">
                  <c:v>32667</c:v>
                </c:pt>
                <c:pt idx="8405">
                  <c:v>32666</c:v>
                </c:pt>
                <c:pt idx="8406">
                  <c:v>32665</c:v>
                </c:pt>
                <c:pt idx="8407">
                  <c:v>32664</c:v>
                </c:pt>
                <c:pt idx="8408">
                  <c:v>32661</c:v>
                </c:pt>
                <c:pt idx="8409">
                  <c:v>32660</c:v>
                </c:pt>
                <c:pt idx="8410">
                  <c:v>32659</c:v>
                </c:pt>
                <c:pt idx="8411">
                  <c:v>32658</c:v>
                </c:pt>
                <c:pt idx="8412">
                  <c:v>32654</c:v>
                </c:pt>
                <c:pt idx="8413">
                  <c:v>32653</c:v>
                </c:pt>
                <c:pt idx="8414">
                  <c:v>32652</c:v>
                </c:pt>
                <c:pt idx="8415">
                  <c:v>32651</c:v>
                </c:pt>
                <c:pt idx="8416">
                  <c:v>32650</c:v>
                </c:pt>
                <c:pt idx="8417">
                  <c:v>32647</c:v>
                </c:pt>
                <c:pt idx="8418">
                  <c:v>32646</c:v>
                </c:pt>
                <c:pt idx="8419">
                  <c:v>32645</c:v>
                </c:pt>
                <c:pt idx="8420">
                  <c:v>32644</c:v>
                </c:pt>
                <c:pt idx="8421">
                  <c:v>32643</c:v>
                </c:pt>
                <c:pt idx="8422">
                  <c:v>32640</c:v>
                </c:pt>
                <c:pt idx="8423">
                  <c:v>32639</c:v>
                </c:pt>
                <c:pt idx="8424">
                  <c:v>32638</c:v>
                </c:pt>
                <c:pt idx="8425">
                  <c:v>32637</c:v>
                </c:pt>
                <c:pt idx="8426">
                  <c:v>32636</c:v>
                </c:pt>
                <c:pt idx="8427">
                  <c:v>32633</c:v>
                </c:pt>
                <c:pt idx="8428">
                  <c:v>32632</c:v>
                </c:pt>
                <c:pt idx="8429">
                  <c:v>32631</c:v>
                </c:pt>
                <c:pt idx="8430">
                  <c:v>32630</c:v>
                </c:pt>
                <c:pt idx="8431">
                  <c:v>32629</c:v>
                </c:pt>
                <c:pt idx="8432">
                  <c:v>32626</c:v>
                </c:pt>
                <c:pt idx="8433">
                  <c:v>32625</c:v>
                </c:pt>
                <c:pt idx="8434">
                  <c:v>32624</c:v>
                </c:pt>
                <c:pt idx="8435">
                  <c:v>32623</c:v>
                </c:pt>
                <c:pt idx="8436">
                  <c:v>32622</c:v>
                </c:pt>
                <c:pt idx="8437">
                  <c:v>32619</c:v>
                </c:pt>
                <c:pt idx="8438">
                  <c:v>32618</c:v>
                </c:pt>
                <c:pt idx="8439">
                  <c:v>32617</c:v>
                </c:pt>
                <c:pt idx="8440">
                  <c:v>32616</c:v>
                </c:pt>
                <c:pt idx="8441">
                  <c:v>32615</c:v>
                </c:pt>
                <c:pt idx="8442">
                  <c:v>32612</c:v>
                </c:pt>
                <c:pt idx="8443">
                  <c:v>32611</c:v>
                </c:pt>
                <c:pt idx="8444">
                  <c:v>32610</c:v>
                </c:pt>
                <c:pt idx="8445">
                  <c:v>32609</c:v>
                </c:pt>
                <c:pt idx="8446">
                  <c:v>32608</c:v>
                </c:pt>
                <c:pt idx="8447">
                  <c:v>32605</c:v>
                </c:pt>
                <c:pt idx="8448">
                  <c:v>32604</c:v>
                </c:pt>
                <c:pt idx="8449">
                  <c:v>32603</c:v>
                </c:pt>
                <c:pt idx="8450">
                  <c:v>32602</c:v>
                </c:pt>
                <c:pt idx="8451">
                  <c:v>32601</c:v>
                </c:pt>
                <c:pt idx="8452">
                  <c:v>32598</c:v>
                </c:pt>
                <c:pt idx="8453">
                  <c:v>32597</c:v>
                </c:pt>
                <c:pt idx="8454">
                  <c:v>32596</c:v>
                </c:pt>
                <c:pt idx="8455">
                  <c:v>32595</c:v>
                </c:pt>
                <c:pt idx="8456">
                  <c:v>32594</c:v>
                </c:pt>
                <c:pt idx="8457">
                  <c:v>32590</c:v>
                </c:pt>
                <c:pt idx="8458">
                  <c:v>32589</c:v>
                </c:pt>
                <c:pt idx="8459">
                  <c:v>32588</c:v>
                </c:pt>
                <c:pt idx="8460">
                  <c:v>32587</c:v>
                </c:pt>
                <c:pt idx="8461">
                  <c:v>32584</c:v>
                </c:pt>
                <c:pt idx="8462">
                  <c:v>32583</c:v>
                </c:pt>
                <c:pt idx="8463">
                  <c:v>32582</c:v>
                </c:pt>
                <c:pt idx="8464">
                  <c:v>32581</c:v>
                </c:pt>
                <c:pt idx="8465">
                  <c:v>32580</c:v>
                </c:pt>
                <c:pt idx="8466">
                  <c:v>32577</c:v>
                </c:pt>
                <c:pt idx="8467">
                  <c:v>32576</c:v>
                </c:pt>
                <c:pt idx="8468">
                  <c:v>32575</c:v>
                </c:pt>
                <c:pt idx="8469">
                  <c:v>32574</c:v>
                </c:pt>
                <c:pt idx="8470">
                  <c:v>32573</c:v>
                </c:pt>
                <c:pt idx="8471">
                  <c:v>32570</c:v>
                </c:pt>
                <c:pt idx="8472">
                  <c:v>32569</c:v>
                </c:pt>
                <c:pt idx="8473">
                  <c:v>32568</c:v>
                </c:pt>
                <c:pt idx="8474">
                  <c:v>32567</c:v>
                </c:pt>
                <c:pt idx="8475">
                  <c:v>32566</c:v>
                </c:pt>
                <c:pt idx="8476">
                  <c:v>32563</c:v>
                </c:pt>
                <c:pt idx="8477">
                  <c:v>32562</c:v>
                </c:pt>
                <c:pt idx="8478">
                  <c:v>32561</c:v>
                </c:pt>
                <c:pt idx="8479">
                  <c:v>32560</c:v>
                </c:pt>
                <c:pt idx="8480">
                  <c:v>32556</c:v>
                </c:pt>
                <c:pt idx="8481">
                  <c:v>32555</c:v>
                </c:pt>
                <c:pt idx="8482">
                  <c:v>32554</c:v>
                </c:pt>
                <c:pt idx="8483">
                  <c:v>32553</c:v>
                </c:pt>
                <c:pt idx="8484">
                  <c:v>32552</c:v>
                </c:pt>
                <c:pt idx="8485">
                  <c:v>32549</c:v>
                </c:pt>
                <c:pt idx="8486">
                  <c:v>32548</c:v>
                </c:pt>
                <c:pt idx="8487">
                  <c:v>32547</c:v>
                </c:pt>
                <c:pt idx="8488">
                  <c:v>32546</c:v>
                </c:pt>
                <c:pt idx="8489">
                  <c:v>32545</c:v>
                </c:pt>
                <c:pt idx="8490">
                  <c:v>32542</c:v>
                </c:pt>
                <c:pt idx="8491">
                  <c:v>32541</c:v>
                </c:pt>
                <c:pt idx="8492">
                  <c:v>32540</c:v>
                </c:pt>
                <c:pt idx="8493">
                  <c:v>32539</c:v>
                </c:pt>
                <c:pt idx="8494">
                  <c:v>32538</c:v>
                </c:pt>
                <c:pt idx="8495">
                  <c:v>32535</c:v>
                </c:pt>
                <c:pt idx="8496">
                  <c:v>32534</c:v>
                </c:pt>
                <c:pt idx="8497">
                  <c:v>32533</c:v>
                </c:pt>
                <c:pt idx="8498">
                  <c:v>32532</c:v>
                </c:pt>
                <c:pt idx="8499">
                  <c:v>32531</c:v>
                </c:pt>
                <c:pt idx="8500">
                  <c:v>32528</c:v>
                </c:pt>
                <c:pt idx="8501">
                  <c:v>32527</c:v>
                </c:pt>
                <c:pt idx="8502">
                  <c:v>32526</c:v>
                </c:pt>
                <c:pt idx="8503">
                  <c:v>32525</c:v>
                </c:pt>
                <c:pt idx="8504">
                  <c:v>32524</c:v>
                </c:pt>
                <c:pt idx="8505">
                  <c:v>32521</c:v>
                </c:pt>
                <c:pt idx="8506">
                  <c:v>32520</c:v>
                </c:pt>
                <c:pt idx="8507">
                  <c:v>32519</c:v>
                </c:pt>
                <c:pt idx="8508">
                  <c:v>32518</c:v>
                </c:pt>
                <c:pt idx="8509">
                  <c:v>32517</c:v>
                </c:pt>
                <c:pt idx="8510">
                  <c:v>32514</c:v>
                </c:pt>
                <c:pt idx="8511">
                  <c:v>32513</c:v>
                </c:pt>
                <c:pt idx="8512">
                  <c:v>32512</c:v>
                </c:pt>
                <c:pt idx="8513">
                  <c:v>32511</c:v>
                </c:pt>
                <c:pt idx="8514">
                  <c:v>32507</c:v>
                </c:pt>
                <c:pt idx="8515">
                  <c:v>32506</c:v>
                </c:pt>
                <c:pt idx="8516">
                  <c:v>32505</c:v>
                </c:pt>
                <c:pt idx="8517">
                  <c:v>32504</c:v>
                </c:pt>
                <c:pt idx="8518">
                  <c:v>32500</c:v>
                </c:pt>
                <c:pt idx="8519">
                  <c:v>32499</c:v>
                </c:pt>
                <c:pt idx="8520">
                  <c:v>32498</c:v>
                </c:pt>
                <c:pt idx="8521">
                  <c:v>32497</c:v>
                </c:pt>
                <c:pt idx="8522">
                  <c:v>32496</c:v>
                </c:pt>
                <c:pt idx="8523">
                  <c:v>32493</c:v>
                </c:pt>
                <c:pt idx="8524">
                  <c:v>32492</c:v>
                </c:pt>
                <c:pt idx="8525">
                  <c:v>32491</c:v>
                </c:pt>
                <c:pt idx="8526">
                  <c:v>32490</c:v>
                </c:pt>
                <c:pt idx="8527">
                  <c:v>32489</c:v>
                </c:pt>
                <c:pt idx="8528">
                  <c:v>32486</c:v>
                </c:pt>
                <c:pt idx="8529">
                  <c:v>32485</c:v>
                </c:pt>
                <c:pt idx="8530">
                  <c:v>32484</c:v>
                </c:pt>
                <c:pt idx="8531">
                  <c:v>32483</c:v>
                </c:pt>
                <c:pt idx="8532">
                  <c:v>32482</c:v>
                </c:pt>
                <c:pt idx="8533">
                  <c:v>32479</c:v>
                </c:pt>
                <c:pt idx="8534">
                  <c:v>32478</c:v>
                </c:pt>
                <c:pt idx="8535">
                  <c:v>32477</c:v>
                </c:pt>
                <c:pt idx="8536">
                  <c:v>32476</c:v>
                </c:pt>
                <c:pt idx="8537">
                  <c:v>32475</c:v>
                </c:pt>
                <c:pt idx="8538">
                  <c:v>32472</c:v>
                </c:pt>
                <c:pt idx="8539">
                  <c:v>32470</c:v>
                </c:pt>
                <c:pt idx="8540">
                  <c:v>32469</c:v>
                </c:pt>
                <c:pt idx="8541">
                  <c:v>32468</c:v>
                </c:pt>
                <c:pt idx="8542">
                  <c:v>32465</c:v>
                </c:pt>
                <c:pt idx="8543">
                  <c:v>32464</c:v>
                </c:pt>
                <c:pt idx="8544">
                  <c:v>32463</c:v>
                </c:pt>
                <c:pt idx="8545">
                  <c:v>32462</c:v>
                </c:pt>
                <c:pt idx="8546">
                  <c:v>32461</c:v>
                </c:pt>
                <c:pt idx="8547">
                  <c:v>32458</c:v>
                </c:pt>
                <c:pt idx="8548">
                  <c:v>32457</c:v>
                </c:pt>
                <c:pt idx="8549">
                  <c:v>32456</c:v>
                </c:pt>
                <c:pt idx="8550">
                  <c:v>32455</c:v>
                </c:pt>
                <c:pt idx="8551">
                  <c:v>32454</c:v>
                </c:pt>
                <c:pt idx="8552">
                  <c:v>32451</c:v>
                </c:pt>
                <c:pt idx="8553">
                  <c:v>32450</c:v>
                </c:pt>
                <c:pt idx="8554">
                  <c:v>32449</c:v>
                </c:pt>
                <c:pt idx="8555">
                  <c:v>32448</c:v>
                </c:pt>
                <c:pt idx="8556">
                  <c:v>32447</c:v>
                </c:pt>
                <c:pt idx="8557">
                  <c:v>32444</c:v>
                </c:pt>
                <c:pt idx="8558">
                  <c:v>32443</c:v>
                </c:pt>
                <c:pt idx="8559">
                  <c:v>32442</c:v>
                </c:pt>
                <c:pt idx="8560">
                  <c:v>32441</c:v>
                </c:pt>
                <c:pt idx="8561">
                  <c:v>32440</c:v>
                </c:pt>
                <c:pt idx="8562">
                  <c:v>32437</c:v>
                </c:pt>
                <c:pt idx="8563">
                  <c:v>32436</c:v>
                </c:pt>
                <c:pt idx="8564">
                  <c:v>32435</c:v>
                </c:pt>
                <c:pt idx="8565">
                  <c:v>32434</c:v>
                </c:pt>
                <c:pt idx="8566">
                  <c:v>32433</c:v>
                </c:pt>
                <c:pt idx="8567">
                  <c:v>32430</c:v>
                </c:pt>
                <c:pt idx="8568">
                  <c:v>32429</c:v>
                </c:pt>
                <c:pt idx="8569">
                  <c:v>32428</c:v>
                </c:pt>
                <c:pt idx="8570">
                  <c:v>32427</c:v>
                </c:pt>
                <c:pt idx="8571">
                  <c:v>32426</c:v>
                </c:pt>
                <c:pt idx="8572">
                  <c:v>32423</c:v>
                </c:pt>
                <c:pt idx="8573">
                  <c:v>32422</c:v>
                </c:pt>
                <c:pt idx="8574">
                  <c:v>32421</c:v>
                </c:pt>
                <c:pt idx="8575">
                  <c:v>32420</c:v>
                </c:pt>
                <c:pt idx="8576">
                  <c:v>32419</c:v>
                </c:pt>
                <c:pt idx="8577">
                  <c:v>32416</c:v>
                </c:pt>
                <c:pt idx="8578">
                  <c:v>32415</c:v>
                </c:pt>
                <c:pt idx="8579">
                  <c:v>32414</c:v>
                </c:pt>
                <c:pt idx="8580">
                  <c:v>32413</c:v>
                </c:pt>
                <c:pt idx="8581">
                  <c:v>32412</c:v>
                </c:pt>
                <c:pt idx="8582">
                  <c:v>32409</c:v>
                </c:pt>
                <c:pt idx="8583">
                  <c:v>32408</c:v>
                </c:pt>
                <c:pt idx="8584">
                  <c:v>32407</c:v>
                </c:pt>
                <c:pt idx="8585">
                  <c:v>32406</c:v>
                </c:pt>
                <c:pt idx="8586">
                  <c:v>32405</c:v>
                </c:pt>
                <c:pt idx="8587">
                  <c:v>32402</c:v>
                </c:pt>
                <c:pt idx="8588">
                  <c:v>32401</c:v>
                </c:pt>
                <c:pt idx="8589">
                  <c:v>32400</c:v>
                </c:pt>
                <c:pt idx="8590">
                  <c:v>32399</c:v>
                </c:pt>
                <c:pt idx="8591">
                  <c:v>32398</c:v>
                </c:pt>
                <c:pt idx="8592">
                  <c:v>32395</c:v>
                </c:pt>
                <c:pt idx="8593">
                  <c:v>32394</c:v>
                </c:pt>
                <c:pt idx="8594">
                  <c:v>32393</c:v>
                </c:pt>
                <c:pt idx="8595">
                  <c:v>32392</c:v>
                </c:pt>
                <c:pt idx="8596">
                  <c:v>32388</c:v>
                </c:pt>
                <c:pt idx="8597">
                  <c:v>32387</c:v>
                </c:pt>
                <c:pt idx="8598">
                  <c:v>32386</c:v>
                </c:pt>
                <c:pt idx="8599">
                  <c:v>32385</c:v>
                </c:pt>
                <c:pt idx="8600">
                  <c:v>32384</c:v>
                </c:pt>
                <c:pt idx="8601">
                  <c:v>32381</c:v>
                </c:pt>
                <c:pt idx="8602">
                  <c:v>32380</c:v>
                </c:pt>
                <c:pt idx="8603">
                  <c:v>32379</c:v>
                </c:pt>
                <c:pt idx="8604">
                  <c:v>32378</c:v>
                </c:pt>
                <c:pt idx="8605">
                  <c:v>32377</c:v>
                </c:pt>
                <c:pt idx="8606">
                  <c:v>32374</c:v>
                </c:pt>
                <c:pt idx="8607">
                  <c:v>32373</c:v>
                </c:pt>
                <c:pt idx="8608">
                  <c:v>32372</c:v>
                </c:pt>
                <c:pt idx="8609">
                  <c:v>32371</c:v>
                </c:pt>
                <c:pt idx="8610">
                  <c:v>32370</c:v>
                </c:pt>
                <c:pt idx="8611">
                  <c:v>32367</c:v>
                </c:pt>
                <c:pt idx="8612">
                  <c:v>32366</c:v>
                </c:pt>
                <c:pt idx="8613">
                  <c:v>32365</c:v>
                </c:pt>
                <c:pt idx="8614">
                  <c:v>32364</c:v>
                </c:pt>
                <c:pt idx="8615">
                  <c:v>32363</c:v>
                </c:pt>
                <c:pt idx="8616">
                  <c:v>32360</c:v>
                </c:pt>
                <c:pt idx="8617">
                  <c:v>32359</c:v>
                </c:pt>
                <c:pt idx="8618">
                  <c:v>32358</c:v>
                </c:pt>
                <c:pt idx="8619">
                  <c:v>32357</c:v>
                </c:pt>
                <c:pt idx="8620">
                  <c:v>32356</c:v>
                </c:pt>
                <c:pt idx="8621">
                  <c:v>32353</c:v>
                </c:pt>
                <c:pt idx="8622">
                  <c:v>32352</c:v>
                </c:pt>
                <c:pt idx="8623">
                  <c:v>32351</c:v>
                </c:pt>
                <c:pt idx="8624">
                  <c:v>32350</c:v>
                </c:pt>
                <c:pt idx="8625">
                  <c:v>32349</c:v>
                </c:pt>
                <c:pt idx="8626">
                  <c:v>32346</c:v>
                </c:pt>
                <c:pt idx="8627">
                  <c:v>32345</c:v>
                </c:pt>
                <c:pt idx="8628">
                  <c:v>32344</c:v>
                </c:pt>
                <c:pt idx="8629">
                  <c:v>32343</c:v>
                </c:pt>
                <c:pt idx="8630">
                  <c:v>32342</c:v>
                </c:pt>
                <c:pt idx="8631">
                  <c:v>32339</c:v>
                </c:pt>
                <c:pt idx="8632">
                  <c:v>32338</c:v>
                </c:pt>
                <c:pt idx="8633">
                  <c:v>32337</c:v>
                </c:pt>
                <c:pt idx="8634">
                  <c:v>32336</c:v>
                </c:pt>
                <c:pt idx="8635">
                  <c:v>32335</c:v>
                </c:pt>
                <c:pt idx="8636">
                  <c:v>32332</c:v>
                </c:pt>
                <c:pt idx="8637">
                  <c:v>32331</c:v>
                </c:pt>
                <c:pt idx="8638">
                  <c:v>32330</c:v>
                </c:pt>
                <c:pt idx="8639">
                  <c:v>32329</c:v>
                </c:pt>
                <c:pt idx="8640">
                  <c:v>32325</c:v>
                </c:pt>
                <c:pt idx="8641">
                  <c:v>32324</c:v>
                </c:pt>
                <c:pt idx="8642">
                  <c:v>32323</c:v>
                </c:pt>
                <c:pt idx="8643">
                  <c:v>32322</c:v>
                </c:pt>
                <c:pt idx="8644">
                  <c:v>32321</c:v>
                </c:pt>
                <c:pt idx="8645">
                  <c:v>32318</c:v>
                </c:pt>
                <c:pt idx="8646">
                  <c:v>32317</c:v>
                </c:pt>
                <c:pt idx="8647">
                  <c:v>32316</c:v>
                </c:pt>
                <c:pt idx="8648">
                  <c:v>32315</c:v>
                </c:pt>
                <c:pt idx="8649">
                  <c:v>32314</c:v>
                </c:pt>
                <c:pt idx="8650">
                  <c:v>32311</c:v>
                </c:pt>
                <c:pt idx="8651">
                  <c:v>32310</c:v>
                </c:pt>
                <c:pt idx="8652">
                  <c:v>32309</c:v>
                </c:pt>
                <c:pt idx="8653">
                  <c:v>32308</c:v>
                </c:pt>
                <c:pt idx="8654">
                  <c:v>32307</c:v>
                </c:pt>
                <c:pt idx="8655">
                  <c:v>32304</c:v>
                </c:pt>
                <c:pt idx="8656">
                  <c:v>32303</c:v>
                </c:pt>
                <c:pt idx="8657">
                  <c:v>32302</c:v>
                </c:pt>
                <c:pt idx="8658">
                  <c:v>32301</c:v>
                </c:pt>
                <c:pt idx="8659">
                  <c:v>32300</c:v>
                </c:pt>
                <c:pt idx="8660">
                  <c:v>32297</c:v>
                </c:pt>
                <c:pt idx="8661">
                  <c:v>32296</c:v>
                </c:pt>
                <c:pt idx="8662">
                  <c:v>32295</c:v>
                </c:pt>
                <c:pt idx="8663">
                  <c:v>32294</c:v>
                </c:pt>
                <c:pt idx="8664">
                  <c:v>32290</c:v>
                </c:pt>
                <c:pt idx="8665">
                  <c:v>32289</c:v>
                </c:pt>
                <c:pt idx="8666">
                  <c:v>32288</c:v>
                </c:pt>
                <c:pt idx="8667">
                  <c:v>32287</c:v>
                </c:pt>
                <c:pt idx="8668">
                  <c:v>32286</c:v>
                </c:pt>
                <c:pt idx="8669">
                  <c:v>32283</c:v>
                </c:pt>
                <c:pt idx="8670">
                  <c:v>32282</c:v>
                </c:pt>
                <c:pt idx="8671">
                  <c:v>32281</c:v>
                </c:pt>
                <c:pt idx="8672">
                  <c:v>32280</c:v>
                </c:pt>
                <c:pt idx="8673">
                  <c:v>32279</c:v>
                </c:pt>
                <c:pt idx="8674">
                  <c:v>32276</c:v>
                </c:pt>
                <c:pt idx="8675">
                  <c:v>32275</c:v>
                </c:pt>
                <c:pt idx="8676">
                  <c:v>32274</c:v>
                </c:pt>
                <c:pt idx="8677">
                  <c:v>32273</c:v>
                </c:pt>
                <c:pt idx="8678">
                  <c:v>32272</c:v>
                </c:pt>
                <c:pt idx="8679">
                  <c:v>32269</c:v>
                </c:pt>
                <c:pt idx="8680">
                  <c:v>32268</c:v>
                </c:pt>
                <c:pt idx="8681">
                  <c:v>32267</c:v>
                </c:pt>
                <c:pt idx="8682">
                  <c:v>32266</c:v>
                </c:pt>
                <c:pt idx="8683">
                  <c:v>32265</c:v>
                </c:pt>
                <c:pt idx="8684">
                  <c:v>32262</c:v>
                </c:pt>
                <c:pt idx="8685">
                  <c:v>32261</c:v>
                </c:pt>
                <c:pt idx="8686">
                  <c:v>32260</c:v>
                </c:pt>
                <c:pt idx="8687">
                  <c:v>32259</c:v>
                </c:pt>
                <c:pt idx="8688">
                  <c:v>32258</c:v>
                </c:pt>
                <c:pt idx="8689">
                  <c:v>32255</c:v>
                </c:pt>
                <c:pt idx="8690">
                  <c:v>32254</c:v>
                </c:pt>
                <c:pt idx="8691">
                  <c:v>32253</c:v>
                </c:pt>
                <c:pt idx="8692">
                  <c:v>32252</c:v>
                </c:pt>
                <c:pt idx="8693">
                  <c:v>32251</c:v>
                </c:pt>
                <c:pt idx="8694">
                  <c:v>32248</c:v>
                </c:pt>
                <c:pt idx="8695">
                  <c:v>32247</c:v>
                </c:pt>
                <c:pt idx="8696">
                  <c:v>32246</c:v>
                </c:pt>
                <c:pt idx="8697">
                  <c:v>32245</c:v>
                </c:pt>
                <c:pt idx="8698">
                  <c:v>32244</c:v>
                </c:pt>
                <c:pt idx="8699">
                  <c:v>32241</c:v>
                </c:pt>
                <c:pt idx="8700">
                  <c:v>32240</c:v>
                </c:pt>
                <c:pt idx="8701">
                  <c:v>32239</c:v>
                </c:pt>
                <c:pt idx="8702">
                  <c:v>32238</c:v>
                </c:pt>
                <c:pt idx="8703">
                  <c:v>32237</c:v>
                </c:pt>
                <c:pt idx="8704">
                  <c:v>32233</c:v>
                </c:pt>
                <c:pt idx="8705">
                  <c:v>32232</c:v>
                </c:pt>
                <c:pt idx="8706">
                  <c:v>32231</c:v>
                </c:pt>
                <c:pt idx="8707">
                  <c:v>32230</c:v>
                </c:pt>
                <c:pt idx="8708">
                  <c:v>32227</c:v>
                </c:pt>
                <c:pt idx="8709">
                  <c:v>32226</c:v>
                </c:pt>
                <c:pt idx="8710">
                  <c:v>32225</c:v>
                </c:pt>
                <c:pt idx="8711">
                  <c:v>32224</c:v>
                </c:pt>
                <c:pt idx="8712">
                  <c:v>32223</c:v>
                </c:pt>
                <c:pt idx="8713">
                  <c:v>32220</c:v>
                </c:pt>
                <c:pt idx="8714">
                  <c:v>32219</c:v>
                </c:pt>
                <c:pt idx="8715">
                  <c:v>32218</c:v>
                </c:pt>
                <c:pt idx="8716">
                  <c:v>32217</c:v>
                </c:pt>
                <c:pt idx="8717">
                  <c:v>32216</c:v>
                </c:pt>
                <c:pt idx="8718">
                  <c:v>32213</c:v>
                </c:pt>
                <c:pt idx="8719">
                  <c:v>32212</c:v>
                </c:pt>
                <c:pt idx="8720">
                  <c:v>32211</c:v>
                </c:pt>
                <c:pt idx="8721">
                  <c:v>32210</c:v>
                </c:pt>
                <c:pt idx="8722">
                  <c:v>32209</c:v>
                </c:pt>
                <c:pt idx="8723">
                  <c:v>32206</c:v>
                </c:pt>
                <c:pt idx="8724">
                  <c:v>32205</c:v>
                </c:pt>
                <c:pt idx="8725">
                  <c:v>32204</c:v>
                </c:pt>
                <c:pt idx="8726">
                  <c:v>32203</c:v>
                </c:pt>
                <c:pt idx="8727">
                  <c:v>32202</c:v>
                </c:pt>
                <c:pt idx="8728">
                  <c:v>32199</c:v>
                </c:pt>
                <c:pt idx="8729">
                  <c:v>32198</c:v>
                </c:pt>
                <c:pt idx="8730">
                  <c:v>32197</c:v>
                </c:pt>
                <c:pt idx="8731">
                  <c:v>32196</c:v>
                </c:pt>
                <c:pt idx="8732">
                  <c:v>32195</c:v>
                </c:pt>
                <c:pt idx="8733">
                  <c:v>32192</c:v>
                </c:pt>
                <c:pt idx="8734">
                  <c:v>32191</c:v>
                </c:pt>
                <c:pt idx="8735">
                  <c:v>32190</c:v>
                </c:pt>
                <c:pt idx="8736">
                  <c:v>32189</c:v>
                </c:pt>
                <c:pt idx="8737">
                  <c:v>32185</c:v>
                </c:pt>
                <c:pt idx="8738">
                  <c:v>32184</c:v>
                </c:pt>
                <c:pt idx="8739">
                  <c:v>32183</c:v>
                </c:pt>
                <c:pt idx="8740">
                  <c:v>32182</c:v>
                </c:pt>
                <c:pt idx="8741">
                  <c:v>32181</c:v>
                </c:pt>
                <c:pt idx="8742">
                  <c:v>32178</c:v>
                </c:pt>
                <c:pt idx="8743">
                  <c:v>32177</c:v>
                </c:pt>
                <c:pt idx="8744">
                  <c:v>32176</c:v>
                </c:pt>
                <c:pt idx="8745">
                  <c:v>32175</c:v>
                </c:pt>
                <c:pt idx="8746">
                  <c:v>32174</c:v>
                </c:pt>
                <c:pt idx="8747">
                  <c:v>32171</c:v>
                </c:pt>
                <c:pt idx="8748">
                  <c:v>32170</c:v>
                </c:pt>
                <c:pt idx="8749">
                  <c:v>32169</c:v>
                </c:pt>
                <c:pt idx="8750">
                  <c:v>32168</c:v>
                </c:pt>
                <c:pt idx="8751">
                  <c:v>32167</c:v>
                </c:pt>
                <c:pt idx="8752">
                  <c:v>32164</c:v>
                </c:pt>
                <c:pt idx="8753">
                  <c:v>32163</c:v>
                </c:pt>
                <c:pt idx="8754">
                  <c:v>32162</c:v>
                </c:pt>
                <c:pt idx="8755">
                  <c:v>32161</c:v>
                </c:pt>
                <c:pt idx="8756">
                  <c:v>32160</c:v>
                </c:pt>
                <c:pt idx="8757">
                  <c:v>32157</c:v>
                </c:pt>
                <c:pt idx="8758">
                  <c:v>32156</c:v>
                </c:pt>
                <c:pt idx="8759">
                  <c:v>32155</c:v>
                </c:pt>
                <c:pt idx="8760">
                  <c:v>32154</c:v>
                </c:pt>
                <c:pt idx="8761">
                  <c:v>32153</c:v>
                </c:pt>
                <c:pt idx="8762">
                  <c:v>32150</c:v>
                </c:pt>
                <c:pt idx="8763">
                  <c:v>32149</c:v>
                </c:pt>
                <c:pt idx="8764">
                  <c:v>32148</c:v>
                </c:pt>
                <c:pt idx="8765">
                  <c:v>32147</c:v>
                </c:pt>
                <c:pt idx="8766">
                  <c:v>32146</c:v>
                </c:pt>
                <c:pt idx="8767">
                  <c:v>32142</c:v>
                </c:pt>
                <c:pt idx="8768">
                  <c:v>32141</c:v>
                </c:pt>
                <c:pt idx="8769">
                  <c:v>32140</c:v>
                </c:pt>
                <c:pt idx="8770">
                  <c:v>32139</c:v>
                </c:pt>
                <c:pt idx="8771">
                  <c:v>32135</c:v>
                </c:pt>
                <c:pt idx="8772">
                  <c:v>32134</c:v>
                </c:pt>
                <c:pt idx="8773">
                  <c:v>32133</c:v>
                </c:pt>
                <c:pt idx="8774">
                  <c:v>32132</c:v>
                </c:pt>
                <c:pt idx="8775">
                  <c:v>32129</c:v>
                </c:pt>
                <c:pt idx="8776">
                  <c:v>32128</c:v>
                </c:pt>
                <c:pt idx="8777">
                  <c:v>32127</c:v>
                </c:pt>
                <c:pt idx="8778">
                  <c:v>32126</c:v>
                </c:pt>
                <c:pt idx="8779">
                  <c:v>32125</c:v>
                </c:pt>
                <c:pt idx="8780">
                  <c:v>32122</c:v>
                </c:pt>
                <c:pt idx="8781">
                  <c:v>32121</c:v>
                </c:pt>
                <c:pt idx="8782">
                  <c:v>32120</c:v>
                </c:pt>
                <c:pt idx="8783">
                  <c:v>32119</c:v>
                </c:pt>
                <c:pt idx="8784">
                  <c:v>32118</c:v>
                </c:pt>
                <c:pt idx="8785">
                  <c:v>32115</c:v>
                </c:pt>
                <c:pt idx="8786">
                  <c:v>32114</c:v>
                </c:pt>
                <c:pt idx="8787">
                  <c:v>32113</c:v>
                </c:pt>
                <c:pt idx="8788">
                  <c:v>32112</c:v>
                </c:pt>
                <c:pt idx="8789">
                  <c:v>32111</c:v>
                </c:pt>
                <c:pt idx="8790">
                  <c:v>32108</c:v>
                </c:pt>
                <c:pt idx="8791">
                  <c:v>32106</c:v>
                </c:pt>
                <c:pt idx="8792">
                  <c:v>32105</c:v>
                </c:pt>
                <c:pt idx="8793">
                  <c:v>32104</c:v>
                </c:pt>
                <c:pt idx="8794">
                  <c:v>32101</c:v>
                </c:pt>
                <c:pt idx="8795">
                  <c:v>32100</c:v>
                </c:pt>
                <c:pt idx="8796">
                  <c:v>32099</c:v>
                </c:pt>
                <c:pt idx="8797">
                  <c:v>32098</c:v>
                </c:pt>
                <c:pt idx="8798">
                  <c:v>32097</c:v>
                </c:pt>
                <c:pt idx="8799">
                  <c:v>32094</c:v>
                </c:pt>
                <c:pt idx="8800">
                  <c:v>32093</c:v>
                </c:pt>
                <c:pt idx="8801">
                  <c:v>32092</c:v>
                </c:pt>
                <c:pt idx="8802">
                  <c:v>32091</c:v>
                </c:pt>
                <c:pt idx="8803">
                  <c:v>32090</c:v>
                </c:pt>
                <c:pt idx="8804">
                  <c:v>32087</c:v>
                </c:pt>
                <c:pt idx="8805">
                  <c:v>32086</c:v>
                </c:pt>
                <c:pt idx="8806">
                  <c:v>32085</c:v>
                </c:pt>
                <c:pt idx="8807">
                  <c:v>32084</c:v>
                </c:pt>
                <c:pt idx="8808">
                  <c:v>32083</c:v>
                </c:pt>
                <c:pt idx="8809">
                  <c:v>32080</c:v>
                </c:pt>
                <c:pt idx="8810">
                  <c:v>32079</c:v>
                </c:pt>
                <c:pt idx="8811">
                  <c:v>32078</c:v>
                </c:pt>
                <c:pt idx="8812">
                  <c:v>32077</c:v>
                </c:pt>
                <c:pt idx="8813">
                  <c:v>32076</c:v>
                </c:pt>
                <c:pt idx="8814">
                  <c:v>32073</c:v>
                </c:pt>
                <c:pt idx="8815">
                  <c:v>32072</c:v>
                </c:pt>
                <c:pt idx="8816">
                  <c:v>32071</c:v>
                </c:pt>
                <c:pt idx="8817">
                  <c:v>32070</c:v>
                </c:pt>
                <c:pt idx="8818">
                  <c:v>32069</c:v>
                </c:pt>
                <c:pt idx="8819">
                  <c:v>32066</c:v>
                </c:pt>
                <c:pt idx="8820">
                  <c:v>32065</c:v>
                </c:pt>
                <c:pt idx="8821">
                  <c:v>32064</c:v>
                </c:pt>
                <c:pt idx="8822">
                  <c:v>32063</c:v>
                </c:pt>
                <c:pt idx="8823">
                  <c:v>32062</c:v>
                </c:pt>
                <c:pt idx="8824">
                  <c:v>32059</c:v>
                </c:pt>
                <c:pt idx="8825">
                  <c:v>32058</c:v>
                </c:pt>
                <c:pt idx="8826">
                  <c:v>32057</c:v>
                </c:pt>
                <c:pt idx="8827">
                  <c:v>32056</c:v>
                </c:pt>
                <c:pt idx="8828">
                  <c:v>32055</c:v>
                </c:pt>
                <c:pt idx="8829">
                  <c:v>32052</c:v>
                </c:pt>
                <c:pt idx="8830">
                  <c:v>32051</c:v>
                </c:pt>
                <c:pt idx="8831">
                  <c:v>32050</c:v>
                </c:pt>
                <c:pt idx="8832">
                  <c:v>32049</c:v>
                </c:pt>
                <c:pt idx="8833">
                  <c:v>32048</c:v>
                </c:pt>
                <c:pt idx="8834">
                  <c:v>32045</c:v>
                </c:pt>
                <c:pt idx="8835">
                  <c:v>32044</c:v>
                </c:pt>
                <c:pt idx="8836">
                  <c:v>32043</c:v>
                </c:pt>
                <c:pt idx="8837">
                  <c:v>32042</c:v>
                </c:pt>
                <c:pt idx="8838">
                  <c:v>32041</c:v>
                </c:pt>
                <c:pt idx="8839">
                  <c:v>32038</c:v>
                </c:pt>
                <c:pt idx="8840">
                  <c:v>32037</c:v>
                </c:pt>
                <c:pt idx="8841">
                  <c:v>32036</c:v>
                </c:pt>
                <c:pt idx="8842">
                  <c:v>32035</c:v>
                </c:pt>
                <c:pt idx="8843">
                  <c:v>32034</c:v>
                </c:pt>
                <c:pt idx="8844">
                  <c:v>32031</c:v>
                </c:pt>
                <c:pt idx="8845">
                  <c:v>32030</c:v>
                </c:pt>
                <c:pt idx="8846">
                  <c:v>32029</c:v>
                </c:pt>
                <c:pt idx="8847">
                  <c:v>32028</c:v>
                </c:pt>
                <c:pt idx="8848">
                  <c:v>32024</c:v>
                </c:pt>
                <c:pt idx="8849">
                  <c:v>32023</c:v>
                </c:pt>
                <c:pt idx="8850">
                  <c:v>32022</c:v>
                </c:pt>
                <c:pt idx="8851">
                  <c:v>32021</c:v>
                </c:pt>
                <c:pt idx="8852">
                  <c:v>32020</c:v>
                </c:pt>
                <c:pt idx="8853">
                  <c:v>32017</c:v>
                </c:pt>
                <c:pt idx="8854">
                  <c:v>32016</c:v>
                </c:pt>
                <c:pt idx="8855">
                  <c:v>32015</c:v>
                </c:pt>
                <c:pt idx="8856">
                  <c:v>32014</c:v>
                </c:pt>
                <c:pt idx="8857">
                  <c:v>32013</c:v>
                </c:pt>
                <c:pt idx="8858">
                  <c:v>32010</c:v>
                </c:pt>
                <c:pt idx="8859">
                  <c:v>32009</c:v>
                </c:pt>
                <c:pt idx="8860">
                  <c:v>32008</c:v>
                </c:pt>
                <c:pt idx="8861">
                  <c:v>32007</c:v>
                </c:pt>
                <c:pt idx="8862">
                  <c:v>32006</c:v>
                </c:pt>
                <c:pt idx="8863">
                  <c:v>32003</c:v>
                </c:pt>
                <c:pt idx="8864">
                  <c:v>32002</c:v>
                </c:pt>
                <c:pt idx="8865">
                  <c:v>32001</c:v>
                </c:pt>
                <c:pt idx="8866">
                  <c:v>32000</c:v>
                </c:pt>
                <c:pt idx="8867">
                  <c:v>31999</c:v>
                </c:pt>
                <c:pt idx="8868">
                  <c:v>31996</c:v>
                </c:pt>
                <c:pt idx="8869">
                  <c:v>31995</c:v>
                </c:pt>
                <c:pt idx="8870">
                  <c:v>31994</c:v>
                </c:pt>
                <c:pt idx="8871">
                  <c:v>31993</c:v>
                </c:pt>
                <c:pt idx="8872">
                  <c:v>31992</c:v>
                </c:pt>
                <c:pt idx="8873">
                  <c:v>31989</c:v>
                </c:pt>
                <c:pt idx="8874">
                  <c:v>31988</c:v>
                </c:pt>
                <c:pt idx="8875">
                  <c:v>31987</c:v>
                </c:pt>
                <c:pt idx="8876">
                  <c:v>31986</c:v>
                </c:pt>
                <c:pt idx="8877">
                  <c:v>31985</c:v>
                </c:pt>
                <c:pt idx="8878">
                  <c:v>31982</c:v>
                </c:pt>
                <c:pt idx="8879">
                  <c:v>31981</c:v>
                </c:pt>
                <c:pt idx="8880">
                  <c:v>31980</c:v>
                </c:pt>
                <c:pt idx="8881">
                  <c:v>31979</c:v>
                </c:pt>
                <c:pt idx="8882">
                  <c:v>31978</c:v>
                </c:pt>
                <c:pt idx="8883">
                  <c:v>31975</c:v>
                </c:pt>
                <c:pt idx="8884">
                  <c:v>31974</c:v>
                </c:pt>
                <c:pt idx="8885">
                  <c:v>31973</c:v>
                </c:pt>
                <c:pt idx="8886">
                  <c:v>31972</c:v>
                </c:pt>
                <c:pt idx="8887">
                  <c:v>31971</c:v>
                </c:pt>
                <c:pt idx="8888">
                  <c:v>31968</c:v>
                </c:pt>
                <c:pt idx="8889">
                  <c:v>31967</c:v>
                </c:pt>
                <c:pt idx="8890">
                  <c:v>31966</c:v>
                </c:pt>
                <c:pt idx="8891">
                  <c:v>31965</c:v>
                </c:pt>
                <c:pt idx="8892">
                  <c:v>31964</c:v>
                </c:pt>
                <c:pt idx="8893">
                  <c:v>31960</c:v>
                </c:pt>
                <c:pt idx="8894">
                  <c:v>31959</c:v>
                </c:pt>
                <c:pt idx="8895">
                  <c:v>31958</c:v>
                </c:pt>
                <c:pt idx="8896">
                  <c:v>31957</c:v>
                </c:pt>
                <c:pt idx="8897">
                  <c:v>31954</c:v>
                </c:pt>
                <c:pt idx="8898">
                  <c:v>31953</c:v>
                </c:pt>
                <c:pt idx="8899">
                  <c:v>31952</c:v>
                </c:pt>
                <c:pt idx="8900">
                  <c:v>31951</c:v>
                </c:pt>
                <c:pt idx="8901">
                  <c:v>31950</c:v>
                </c:pt>
                <c:pt idx="8902">
                  <c:v>31947</c:v>
                </c:pt>
                <c:pt idx="8903">
                  <c:v>31946</c:v>
                </c:pt>
                <c:pt idx="8904">
                  <c:v>31945</c:v>
                </c:pt>
                <c:pt idx="8905">
                  <c:v>31944</c:v>
                </c:pt>
                <c:pt idx="8906">
                  <c:v>31943</c:v>
                </c:pt>
                <c:pt idx="8907">
                  <c:v>31940</c:v>
                </c:pt>
                <c:pt idx="8908">
                  <c:v>31939</c:v>
                </c:pt>
                <c:pt idx="8909">
                  <c:v>31938</c:v>
                </c:pt>
                <c:pt idx="8910">
                  <c:v>31937</c:v>
                </c:pt>
                <c:pt idx="8911">
                  <c:v>31936</c:v>
                </c:pt>
                <c:pt idx="8912">
                  <c:v>31933</c:v>
                </c:pt>
                <c:pt idx="8913">
                  <c:v>31932</c:v>
                </c:pt>
                <c:pt idx="8914">
                  <c:v>31931</c:v>
                </c:pt>
                <c:pt idx="8915">
                  <c:v>31930</c:v>
                </c:pt>
                <c:pt idx="8916">
                  <c:v>31929</c:v>
                </c:pt>
                <c:pt idx="8917">
                  <c:v>31926</c:v>
                </c:pt>
                <c:pt idx="8918">
                  <c:v>31925</c:v>
                </c:pt>
                <c:pt idx="8919">
                  <c:v>31924</c:v>
                </c:pt>
                <c:pt idx="8920">
                  <c:v>31923</c:v>
                </c:pt>
                <c:pt idx="8921">
                  <c:v>31919</c:v>
                </c:pt>
                <c:pt idx="8922">
                  <c:v>31918</c:v>
                </c:pt>
                <c:pt idx="8923">
                  <c:v>31917</c:v>
                </c:pt>
                <c:pt idx="8924">
                  <c:v>31916</c:v>
                </c:pt>
                <c:pt idx="8925">
                  <c:v>31915</c:v>
                </c:pt>
                <c:pt idx="8926">
                  <c:v>31912</c:v>
                </c:pt>
                <c:pt idx="8927">
                  <c:v>31911</c:v>
                </c:pt>
                <c:pt idx="8928">
                  <c:v>31910</c:v>
                </c:pt>
                <c:pt idx="8929">
                  <c:v>31909</c:v>
                </c:pt>
                <c:pt idx="8930">
                  <c:v>31908</c:v>
                </c:pt>
                <c:pt idx="8931">
                  <c:v>31905</c:v>
                </c:pt>
                <c:pt idx="8932">
                  <c:v>31904</c:v>
                </c:pt>
                <c:pt idx="8933">
                  <c:v>31903</c:v>
                </c:pt>
                <c:pt idx="8934">
                  <c:v>31902</c:v>
                </c:pt>
                <c:pt idx="8935">
                  <c:v>31901</c:v>
                </c:pt>
                <c:pt idx="8936">
                  <c:v>31898</c:v>
                </c:pt>
                <c:pt idx="8937">
                  <c:v>31897</c:v>
                </c:pt>
                <c:pt idx="8938">
                  <c:v>31896</c:v>
                </c:pt>
                <c:pt idx="8939">
                  <c:v>31895</c:v>
                </c:pt>
                <c:pt idx="8940">
                  <c:v>31894</c:v>
                </c:pt>
                <c:pt idx="8941">
                  <c:v>31891</c:v>
                </c:pt>
                <c:pt idx="8942">
                  <c:v>31890</c:v>
                </c:pt>
                <c:pt idx="8943">
                  <c:v>31889</c:v>
                </c:pt>
                <c:pt idx="8944">
                  <c:v>31888</c:v>
                </c:pt>
                <c:pt idx="8945">
                  <c:v>31887</c:v>
                </c:pt>
                <c:pt idx="8946">
                  <c:v>31883</c:v>
                </c:pt>
                <c:pt idx="8947">
                  <c:v>31882</c:v>
                </c:pt>
                <c:pt idx="8948">
                  <c:v>31881</c:v>
                </c:pt>
                <c:pt idx="8949">
                  <c:v>31880</c:v>
                </c:pt>
                <c:pt idx="8950">
                  <c:v>31877</c:v>
                </c:pt>
                <c:pt idx="8951">
                  <c:v>31876</c:v>
                </c:pt>
                <c:pt idx="8952">
                  <c:v>31875</c:v>
                </c:pt>
                <c:pt idx="8953">
                  <c:v>31874</c:v>
                </c:pt>
                <c:pt idx="8954">
                  <c:v>31873</c:v>
                </c:pt>
                <c:pt idx="8955">
                  <c:v>31870</c:v>
                </c:pt>
                <c:pt idx="8956">
                  <c:v>31869</c:v>
                </c:pt>
                <c:pt idx="8957">
                  <c:v>31868</c:v>
                </c:pt>
                <c:pt idx="8958">
                  <c:v>31867</c:v>
                </c:pt>
                <c:pt idx="8959">
                  <c:v>31866</c:v>
                </c:pt>
                <c:pt idx="8960">
                  <c:v>31863</c:v>
                </c:pt>
                <c:pt idx="8961">
                  <c:v>31862</c:v>
                </c:pt>
                <c:pt idx="8962">
                  <c:v>31861</c:v>
                </c:pt>
                <c:pt idx="8963">
                  <c:v>31860</c:v>
                </c:pt>
                <c:pt idx="8964">
                  <c:v>31859</c:v>
                </c:pt>
                <c:pt idx="8965">
                  <c:v>31856</c:v>
                </c:pt>
                <c:pt idx="8966">
                  <c:v>31855</c:v>
                </c:pt>
                <c:pt idx="8967">
                  <c:v>31854</c:v>
                </c:pt>
                <c:pt idx="8968">
                  <c:v>31853</c:v>
                </c:pt>
                <c:pt idx="8969">
                  <c:v>31852</c:v>
                </c:pt>
                <c:pt idx="8970">
                  <c:v>31849</c:v>
                </c:pt>
                <c:pt idx="8971">
                  <c:v>31848</c:v>
                </c:pt>
                <c:pt idx="8972">
                  <c:v>31847</c:v>
                </c:pt>
                <c:pt idx="8973">
                  <c:v>31846</c:v>
                </c:pt>
                <c:pt idx="8974">
                  <c:v>31845</c:v>
                </c:pt>
                <c:pt idx="8975">
                  <c:v>31842</c:v>
                </c:pt>
                <c:pt idx="8976">
                  <c:v>31841</c:v>
                </c:pt>
                <c:pt idx="8977">
                  <c:v>31840</c:v>
                </c:pt>
                <c:pt idx="8978">
                  <c:v>31839</c:v>
                </c:pt>
                <c:pt idx="8979">
                  <c:v>31838</c:v>
                </c:pt>
                <c:pt idx="8980">
                  <c:v>31835</c:v>
                </c:pt>
                <c:pt idx="8981">
                  <c:v>31834</c:v>
                </c:pt>
                <c:pt idx="8982">
                  <c:v>31833</c:v>
                </c:pt>
                <c:pt idx="8983">
                  <c:v>31832</c:v>
                </c:pt>
                <c:pt idx="8984">
                  <c:v>31831</c:v>
                </c:pt>
                <c:pt idx="8985">
                  <c:v>31828</c:v>
                </c:pt>
                <c:pt idx="8986">
                  <c:v>31827</c:v>
                </c:pt>
                <c:pt idx="8987">
                  <c:v>31826</c:v>
                </c:pt>
                <c:pt idx="8988">
                  <c:v>31825</c:v>
                </c:pt>
                <c:pt idx="8989">
                  <c:v>31821</c:v>
                </c:pt>
                <c:pt idx="8990">
                  <c:v>31820</c:v>
                </c:pt>
                <c:pt idx="8991">
                  <c:v>31819</c:v>
                </c:pt>
                <c:pt idx="8992">
                  <c:v>31818</c:v>
                </c:pt>
                <c:pt idx="8993">
                  <c:v>31817</c:v>
                </c:pt>
                <c:pt idx="8994">
                  <c:v>31814</c:v>
                </c:pt>
                <c:pt idx="8995">
                  <c:v>31813</c:v>
                </c:pt>
                <c:pt idx="8996">
                  <c:v>31812</c:v>
                </c:pt>
                <c:pt idx="8997">
                  <c:v>31811</c:v>
                </c:pt>
                <c:pt idx="8998">
                  <c:v>31810</c:v>
                </c:pt>
                <c:pt idx="8999">
                  <c:v>31807</c:v>
                </c:pt>
                <c:pt idx="9000">
                  <c:v>31806</c:v>
                </c:pt>
                <c:pt idx="9001">
                  <c:v>31805</c:v>
                </c:pt>
                <c:pt idx="9002">
                  <c:v>31804</c:v>
                </c:pt>
                <c:pt idx="9003">
                  <c:v>31803</c:v>
                </c:pt>
                <c:pt idx="9004">
                  <c:v>31800</c:v>
                </c:pt>
                <c:pt idx="9005">
                  <c:v>31799</c:v>
                </c:pt>
                <c:pt idx="9006">
                  <c:v>31798</c:v>
                </c:pt>
                <c:pt idx="9007">
                  <c:v>31797</c:v>
                </c:pt>
                <c:pt idx="9008">
                  <c:v>31796</c:v>
                </c:pt>
                <c:pt idx="9009">
                  <c:v>31793</c:v>
                </c:pt>
                <c:pt idx="9010">
                  <c:v>31792</c:v>
                </c:pt>
                <c:pt idx="9011">
                  <c:v>31791</c:v>
                </c:pt>
                <c:pt idx="9012">
                  <c:v>31790</c:v>
                </c:pt>
                <c:pt idx="9013">
                  <c:v>31789</c:v>
                </c:pt>
                <c:pt idx="9014">
                  <c:v>31786</c:v>
                </c:pt>
                <c:pt idx="9015">
                  <c:v>31785</c:v>
                </c:pt>
                <c:pt idx="9016">
                  <c:v>31784</c:v>
                </c:pt>
                <c:pt idx="9017">
                  <c:v>31783</c:v>
                </c:pt>
                <c:pt idx="9018">
                  <c:v>31782</c:v>
                </c:pt>
                <c:pt idx="9019">
                  <c:v>31779</c:v>
                </c:pt>
                <c:pt idx="9020">
                  <c:v>31777</c:v>
                </c:pt>
                <c:pt idx="9021">
                  <c:v>31776</c:v>
                </c:pt>
                <c:pt idx="9022">
                  <c:v>31775</c:v>
                </c:pt>
                <c:pt idx="9023">
                  <c:v>31772</c:v>
                </c:pt>
                <c:pt idx="9024">
                  <c:v>31770</c:v>
                </c:pt>
                <c:pt idx="9025">
                  <c:v>31769</c:v>
                </c:pt>
                <c:pt idx="9026">
                  <c:v>31768</c:v>
                </c:pt>
                <c:pt idx="9027">
                  <c:v>31765</c:v>
                </c:pt>
                <c:pt idx="9028">
                  <c:v>31764</c:v>
                </c:pt>
                <c:pt idx="9029">
                  <c:v>31763</c:v>
                </c:pt>
                <c:pt idx="9030">
                  <c:v>31762</c:v>
                </c:pt>
                <c:pt idx="9031">
                  <c:v>31761</c:v>
                </c:pt>
                <c:pt idx="9032">
                  <c:v>31758</c:v>
                </c:pt>
                <c:pt idx="9033">
                  <c:v>31757</c:v>
                </c:pt>
                <c:pt idx="9034">
                  <c:v>31756</c:v>
                </c:pt>
                <c:pt idx="9035">
                  <c:v>31755</c:v>
                </c:pt>
                <c:pt idx="9036">
                  <c:v>31754</c:v>
                </c:pt>
                <c:pt idx="9037">
                  <c:v>31751</c:v>
                </c:pt>
                <c:pt idx="9038">
                  <c:v>31750</c:v>
                </c:pt>
                <c:pt idx="9039">
                  <c:v>31749</c:v>
                </c:pt>
                <c:pt idx="9040">
                  <c:v>31748</c:v>
                </c:pt>
                <c:pt idx="9041">
                  <c:v>31747</c:v>
                </c:pt>
                <c:pt idx="9042">
                  <c:v>31744</c:v>
                </c:pt>
                <c:pt idx="9043">
                  <c:v>31742</c:v>
                </c:pt>
                <c:pt idx="9044">
                  <c:v>31741</c:v>
                </c:pt>
                <c:pt idx="9045">
                  <c:v>31740</c:v>
                </c:pt>
                <c:pt idx="9046">
                  <c:v>31737</c:v>
                </c:pt>
                <c:pt idx="9047">
                  <c:v>31736</c:v>
                </c:pt>
                <c:pt idx="9048">
                  <c:v>31735</c:v>
                </c:pt>
                <c:pt idx="9049">
                  <c:v>31734</c:v>
                </c:pt>
                <c:pt idx="9050">
                  <c:v>31733</c:v>
                </c:pt>
                <c:pt idx="9051">
                  <c:v>31730</c:v>
                </c:pt>
                <c:pt idx="9052">
                  <c:v>31729</c:v>
                </c:pt>
                <c:pt idx="9053">
                  <c:v>31728</c:v>
                </c:pt>
                <c:pt idx="9054">
                  <c:v>31727</c:v>
                </c:pt>
                <c:pt idx="9055">
                  <c:v>31726</c:v>
                </c:pt>
                <c:pt idx="9056">
                  <c:v>31723</c:v>
                </c:pt>
                <c:pt idx="9057">
                  <c:v>31722</c:v>
                </c:pt>
                <c:pt idx="9058">
                  <c:v>31721</c:v>
                </c:pt>
                <c:pt idx="9059">
                  <c:v>31720</c:v>
                </c:pt>
                <c:pt idx="9060">
                  <c:v>31719</c:v>
                </c:pt>
                <c:pt idx="9061">
                  <c:v>31716</c:v>
                </c:pt>
                <c:pt idx="9062">
                  <c:v>31715</c:v>
                </c:pt>
                <c:pt idx="9063">
                  <c:v>31714</c:v>
                </c:pt>
                <c:pt idx="9064">
                  <c:v>31713</c:v>
                </c:pt>
                <c:pt idx="9065">
                  <c:v>31712</c:v>
                </c:pt>
                <c:pt idx="9066">
                  <c:v>31709</c:v>
                </c:pt>
                <c:pt idx="9067">
                  <c:v>31708</c:v>
                </c:pt>
                <c:pt idx="9068">
                  <c:v>31707</c:v>
                </c:pt>
                <c:pt idx="9069">
                  <c:v>31706</c:v>
                </c:pt>
                <c:pt idx="9070">
                  <c:v>31705</c:v>
                </c:pt>
                <c:pt idx="9071">
                  <c:v>31702</c:v>
                </c:pt>
                <c:pt idx="9072">
                  <c:v>31701</c:v>
                </c:pt>
                <c:pt idx="9073">
                  <c:v>31700</c:v>
                </c:pt>
                <c:pt idx="9074">
                  <c:v>31699</c:v>
                </c:pt>
                <c:pt idx="9075">
                  <c:v>31698</c:v>
                </c:pt>
                <c:pt idx="9076">
                  <c:v>31695</c:v>
                </c:pt>
                <c:pt idx="9077">
                  <c:v>31694</c:v>
                </c:pt>
                <c:pt idx="9078">
                  <c:v>31693</c:v>
                </c:pt>
                <c:pt idx="9079">
                  <c:v>31692</c:v>
                </c:pt>
                <c:pt idx="9080">
                  <c:v>31691</c:v>
                </c:pt>
                <c:pt idx="9081">
                  <c:v>31688</c:v>
                </c:pt>
                <c:pt idx="9082">
                  <c:v>31687</c:v>
                </c:pt>
                <c:pt idx="9083">
                  <c:v>31686</c:v>
                </c:pt>
                <c:pt idx="9084">
                  <c:v>31685</c:v>
                </c:pt>
                <c:pt idx="9085">
                  <c:v>31684</c:v>
                </c:pt>
                <c:pt idx="9086">
                  <c:v>31681</c:v>
                </c:pt>
                <c:pt idx="9087">
                  <c:v>31680</c:v>
                </c:pt>
                <c:pt idx="9088">
                  <c:v>31679</c:v>
                </c:pt>
                <c:pt idx="9089">
                  <c:v>31678</c:v>
                </c:pt>
                <c:pt idx="9090">
                  <c:v>31677</c:v>
                </c:pt>
                <c:pt idx="9091">
                  <c:v>31674</c:v>
                </c:pt>
                <c:pt idx="9092">
                  <c:v>31673</c:v>
                </c:pt>
                <c:pt idx="9093">
                  <c:v>31672</c:v>
                </c:pt>
                <c:pt idx="9094">
                  <c:v>31671</c:v>
                </c:pt>
                <c:pt idx="9095">
                  <c:v>31670</c:v>
                </c:pt>
                <c:pt idx="9096">
                  <c:v>31667</c:v>
                </c:pt>
                <c:pt idx="9097">
                  <c:v>31666</c:v>
                </c:pt>
                <c:pt idx="9098">
                  <c:v>31665</c:v>
                </c:pt>
                <c:pt idx="9099">
                  <c:v>31664</c:v>
                </c:pt>
                <c:pt idx="9100">
                  <c:v>31663</c:v>
                </c:pt>
                <c:pt idx="9101">
                  <c:v>31660</c:v>
                </c:pt>
                <c:pt idx="9102">
                  <c:v>31659</c:v>
                </c:pt>
                <c:pt idx="9103">
                  <c:v>31658</c:v>
                </c:pt>
                <c:pt idx="9104">
                  <c:v>31657</c:v>
                </c:pt>
                <c:pt idx="9105">
                  <c:v>31653</c:v>
                </c:pt>
                <c:pt idx="9106">
                  <c:v>31652</c:v>
                </c:pt>
                <c:pt idx="9107">
                  <c:v>31651</c:v>
                </c:pt>
                <c:pt idx="9108">
                  <c:v>31650</c:v>
                </c:pt>
                <c:pt idx="9109">
                  <c:v>31649</c:v>
                </c:pt>
                <c:pt idx="9110">
                  <c:v>31646</c:v>
                </c:pt>
                <c:pt idx="9111">
                  <c:v>31645</c:v>
                </c:pt>
                <c:pt idx="9112">
                  <c:v>31644</c:v>
                </c:pt>
                <c:pt idx="9113">
                  <c:v>31643</c:v>
                </c:pt>
                <c:pt idx="9114">
                  <c:v>31642</c:v>
                </c:pt>
                <c:pt idx="9115">
                  <c:v>31639</c:v>
                </c:pt>
                <c:pt idx="9116">
                  <c:v>31638</c:v>
                </c:pt>
                <c:pt idx="9117">
                  <c:v>31637</c:v>
                </c:pt>
                <c:pt idx="9118">
                  <c:v>31636</c:v>
                </c:pt>
                <c:pt idx="9119">
                  <c:v>31635</c:v>
                </c:pt>
                <c:pt idx="9120">
                  <c:v>31632</c:v>
                </c:pt>
                <c:pt idx="9121">
                  <c:v>31631</c:v>
                </c:pt>
                <c:pt idx="9122">
                  <c:v>31630</c:v>
                </c:pt>
                <c:pt idx="9123">
                  <c:v>31629</c:v>
                </c:pt>
                <c:pt idx="9124">
                  <c:v>31628</c:v>
                </c:pt>
                <c:pt idx="9125">
                  <c:v>31625</c:v>
                </c:pt>
                <c:pt idx="9126">
                  <c:v>31624</c:v>
                </c:pt>
                <c:pt idx="9127">
                  <c:v>31623</c:v>
                </c:pt>
                <c:pt idx="9128">
                  <c:v>31622</c:v>
                </c:pt>
                <c:pt idx="9129">
                  <c:v>31621</c:v>
                </c:pt>
                <c:pt idx="9130">
                  <c:v>31618</c:v>
                </c:pt>
                <c:pt idx="9131">
                  <c:v>31617</c:v>
                </c:pt>
                <c:pt idx="9132">
                  <c:v>31616</c:v>
                </c:pt>
                <c:pt idx="9133">
                  <c:v>31615</c:v>
                </c:pt>
                <c:pt idx="9134">
                  <c:v>31614</c:v>
                </c:pt>
                <c:pt idx="9135">
                  <c:v>31611</c:v>
                </c:pt>
                <c:pt idx="9136">
                  <c:v>31610</c:v>
                </c:pt>
                <c:pt idx="9137">
                  <c:v>31609</c:v>
                </c:pt>
                <c:pt idx="9138">
                  <c:v>31608</c:v>
                </c:pt>
                <c:pt idx="9139">
                  <c:v>31607</c:v>
                </c:pt>
                <c:pt idx="9140">
                  <c:v>31604</c:v>
                </c:pt>
                <c:pt idx="9141">
                  <c:v>31603</c:v>
                </c:pt>
                <c:pt idx="9142">
                  <c:v>31602</c:v>
                </c:pt>
                <c:pt idx="9143">
                  <c:v>31601</c:v>
                </c:pt>
                <c:pt idx="9144">
                  <c:v>31600</c:v>
                </c:pt>
                <c:pt idx="9145">
                  <c:v>31596</c:v>
                </c:pt>
                <c:pt idx="9146">
                  <c:v>31595</c:v>
                </c:pt>
                <c:pt idx="9147">
                  <c:v>31594</c:v>
                </c:pt>
                <c:pt idx="9148">
                  <c:v>31593</c:v>
                </c:pt>
                <c:pt idx="9149">
                  <c:v>31590</c:v>
                </c:pt>
                <c:pt idx="9150">
                  <c:v>31589</c:v>
                </c:pt>
                <c:pt idx="9151">
                  <c:v>31588</c:v>
                </c:pt>
                <c:pt idx="9152">
                  <c:v>31587</c:v>
                </c:pt>
                <c:pt idx="9153">
                  <c:v>31586</c:v>
                </c:pt>
                <c:pt idx="9154">
                  <c:v>31583</c:v>
                </c:pt>
                <c:pt idx="9155">
                  <c:v>31582</c:v>
                </c:pt>
                <c:pt idx="9156">
                  <c:v>31581</c:v>
                </c:pt>
                <c:pt idx="9157">
                  <c:v>31580</c:v>
                </c:pt>
                <c:pt idx="9158">
                  <c:v>31579</c:v>
                </c:pt>
                <c:pt idx="9159">
                  <c:v>31576</c:v>
                </c:pt>
                <c:pt idx="9160">
                  <c:v>31575</c:v>
                </c:pt>
                <c:pt idx="9161">
                  <c:v>31574</c:v>
                </c:pt>
                <c:pt idx="9162">
                  <c:v>31573</c:v>
                </c:pt>
                <c:pt idx="9163">
                  <c:v>31572</c:v>
                </c:pt>
                <c:pt idx="9164">
                  <c:v>31569</c:v>
                </c:pt>
                <c:pt idx="9165">
                  <c:v>31568</c:v>
                </c:pt>
                <c:pt idx="9166">
                  <c:v>31567</c:v>
                </c:pt>
                <c:pt idx="9167">
                  <c:v>31566</c:v>
                </c:pt>
                <c:pt idx="9168">
                  <c:v>31565</c:v>
                </c:pt>
                <c:pt idx="9169">
                  <c:v>31562</c:v>
                </c:pt>
                <c:pt idx="9170">
                  <c:v>31561</c:v>
                </c:pt>
                <c:pt idx="9171">
                  <c:v>31560</c:v>
                </c:pt>
                <c:pt idx="9172">
                  <c:v>31559</c:v>
                </c:pt>
                <c:pt idx="9173">
                  <c:v>31555</c:v>
                </c:pt>
                <c:pt idx="9174">
                  <c:v>31554</c:v>
                </c:pt>
                <c:pt idx="9175">
                  <c:v>31553</c:v>
                </c:pt>
                <c:pt idx="9176">
                  <c:v>31552</c:v>
                </c:pt>
                <c:pt idx="9177">
                  <c:v>31551</c:v>
                </c:pt>
                <c:pt idx="9178">
                  <c:v>31548</c:v>
                </c:pt>
                <c:pt idx="9179">
                  <c:v>31547</c:v>
                </c:pt>
                <c:pt idx="9180">
                  <c:v>31546</c:v>
                </c:pt>
                <c:pt idx="9181">
                  <c:v>31545</c:v>
                </c:pt>
                <c:pt idx="9182">
                  <c:v>31544</c:v>
                </c:pt>
                <c:pt idx="9183">
                  <c:v>31541</c:v>
                </c:pt>
                <c:pt idx="9184">
                  <c:v>31540</c:v>
                </c:pt>
                <c:pt idx="9185">
                  <c:v>31539</c:v>
                </c:pt>
                <c:pt idx="9186">
                  <c:v>31538</c:v>
                </c:pt>
                <c:pt idx="9187">
                  <c:v>31537</c:v>
                </c:pt>
                <c:pt idx="9188">
                  <c:v>31534</c:v>
                </c:pt>
                <c:pt idx="9189">
                  <c:v>31533</c:v>
                </c:pt>
                <c:pt idx="9190">
                  <c:v>31532</c:v>
                </c:pt>
                <c:pt idx="9191">
                  <c:v>31531</c:v>
                </c:pt>
                <c:pt idx="9192">
                  <c:v>31530</c:v>
                </c:pt>
                <c:pt idx="9193">
                  <c:v>31527</c:v>
                </c:pt>
                <c:pt idx="9194">
                  <c:v>31526</c:v>
                </c:pt>
                <c:pt idx="9195">
                  <c:v>31525</c:v>
                </c:pt>
                <c:pt idx="9196">
                  <c:v>31524</c:v>
                </c:pt>
                <c:pt idx="9197">
                  <c:v>31523</c:v>
                </c:pt>
                <c:pt idx="9198">
                  <c:v>31520</c:v>
                </c:pt>
                <c:pt idx="9199">
                  <c:v>31519</c:v>
                </c:pt>
                <c:pt idx="9200">
                  <c:v>31518</c:v>
                </c:pt>
                <c:pt idx="9201">
                  <c:v>31517</c:v>
                </c:pt>
                <c:pt idx="9202">
                  <c:v>31516</c:v>
                </c:pt>
                <c:pt idx="9203">
                  <c:v>31513</c:v>
                </c:pt>
                <c:pt idx="9204">
                  <c:v>31512</c:v>
                </c:pt>
                <c:pt idx="9205">
                  <c:v>31511</c:v>
                </c:pt>
                <c:pt idx="9206">
                  <c:v>31510</c:v>
                </c:pt>
                <c:pt idx="9207">
                  <c:v>31509</c:v>
                </c:pt>
                <c:pt idx="9208">
                  <c:v>31506</c:v>
                </c:pt>
                <c:pt idx="9209">
                  <c:v>31505</c:v>
                </c:pt>
                <c:pt idx="9210">
                  <c:v>31504</c:v>
                </c:pt>
                <c:pt idx="9211">
                  <c:v>31503</c:v>
                </c:pt>
                <c:pt idx="9212">
                  <c:v>31502</c:v>
                </c:pt>
                <c:pt idx="9213">
                  <c:v>31498</c:v>
                </c:pt>
                <c:pt idx="9214">
                  <c:v>31497</c:v>
                </c:pt>
                <c:pt idx="9215">
                  <c:v>31496</c:v>
                </c:pt>
                <c:pt idx="9216">
                  <c:v>31495</c:v>
                </c:pt>
                <c:pt idx="9217">
                  <c:v>31492</c:v>
                </c:pt>
                <c:pt idx="9218">
                  <c:v>31491</c:v>
                </c:pt>
                <c:pt idx="9219">
                  <c:v>31490</c:v>
                </c:pt>
                <c:pt idx="9220">
                  <c:v>31489</c:v>
                </c:pt>
                <c:pt idx="9221">
                  <c:v>31488</c:v>
                </c:pt>
                <c:pt idx="9222">
                  <c:v>31485</c:v>
                </c:pt>
                <c:pt idx="9223">
                  <c:v>31484</c:v>
                </c:pt>
                <c:pt idx="9224">
                  <c:v>31483</c:v>
                </c:pt>
                <c:pt idx="9225">
                  <c:v>31482</c:v>
                </c:pt>
                <c:pt idx="9226">
                  <c:v>31481</c:v>
                </c:pt>
                <c:pt idx="9227">
                  <c:v>31478</c:v>
                </c:pt>
                <c:pt idx="9228">
                  <c:v>31477</c:v>
                </c:pt>
                <c:pt idx="9229">
                  <c:v>31476</c:v>
                </c:pt>
                <c:pt idx="9230">
                  <c:v>31475</c:v>
                </c:pt>
                <c:pt idx="9231">
                  <c:v>31474</c:v>
                </c:pt>
                <c:pt idx="9232">
                  <c:v>31471</c:v>
                </c:pt>
                <c:pt idx="9233">
                  <c:v>31470</c:v>
                </c:pt>
                <c:pt idx="9234">
                  <c:v>31469</c:v>
                </c:pt>
                <c:pt idx="9235">
                  <c:v>31468</c:v>
                </c:pt>
                <c:pt idx="9236">
                  <c:v>31467</c:v>
                </c:pt>
                <c:pt idx="9237">
                  <c:v>31464</c:v>
                </c:pt>
                <c:pt idx="9238">
                  <c:v>31463</c:v>
                </c:pt>
                <c:pt idx="9239">
                  <c:v>31462</c:v>
                </c:pt>
                <c:pt idx="9240">
                  <c:v>31461</c:v>
                </c:pt>
                <c:pt idx="9241">
                  <c:v>31457</c:v>
                </c:pt>
                <c:pt idx="9242">
                  <c:v>31456</c:v>
                </c:pt>
                <c:pt idx="9243">
                  <c:v>31455</c:v>
                </c:pt>
                <c:pt idx="9244">
                  <c:v>31454</c:v>
                </c:pt>
                <c:pt idx="9245">
                  <c:v>31453</c:v>
                </c:pt>
                <c:pt idx="9246">
                  <c:v>31450</c:v>
                </c:pt>
                <c:pt idx="9247">
                  <c:v>31449</c:v>
                </c:pt>
                <c:pt idx="9248">
                  <c:v>31448</c:v>
                </c:pt>
                <c:pt idx="9249">
                  <c:v>31447</c:v>
                </c:pt>
                <c:pt idx="9250">
                  <c:v>31446</c:v>
                </c:pt>
                <c:pt idx="9251">
                  <c:v>31443</c:v>
                </c:pt>
                <c:pt idx="9252">
                  <c:v>31442</c:v>
                </c:pt>
                <c:pt idx="9253">
                  <c:v>31441</c:v>
                </c:pt>
                <c:pt idx="9254">
                  <c:v>31440</c:v>
                </c:pt>
                <c:pt idx="9255">
                  <c:v>31439</c:v>
                </c:pt>
                <c:pt idx="9256">
                  <c:v>31436</c:v>
                </c:pt>
                <c:pt idx="9257">
                  <c:v>31435</c:v>
                </c:pt>
                <c:pt idx="9258">
                  <c:v>31434</c:v>
                </c:pt>
                <c:pt idx="9259">
                  <c:v>31433</c:v>
                </c:pt>
                <c:pt idx="9260">
                  <c:v>31432</c:v>
                </c:pt>
                <c:pt idx="9261">
                  <c:v>31429</c:v>
                </c:pt>
                <c:pt idx="9262">
                  <c:v>31428</c:v>
                </c:pt>
                <c:pt idx="9263">
                  <c:v>31427</c:v>
                </c:pt>
                <c:pt idx="9264">
                  <c:v>31426</c:v>
                </c:pt>
                <c:pt idx="9265">
                  <c:v>31425</c:v>
                </c:pt>
                <c:pt idx="9266">
                  <c:v>31422</c:v>
                </c:pt>
                <c:pt idx="9267">
                  <c:v>31421</c:v>
                </c:pt>
                <c:pt idx="9268">
                  <c:v>31420</c:v>
                </c:pt>
                <c:pt idx="9269">
                  <c:v>31419</c:v>
                </c:pt>
                <c:pt idx="9270">
                  <c:v>31418</c:v>
                </c:pt>
                <c:pt idx="9271">
                  <c:v>31415</c:v>
                </c:pt>
                <c:pt idx="9272">
                  <c:v>31414</c:v>
                </c:pt>
                <c:pt idx="9273">
                  <c:v>31412</c:v>
                </c:pt>
                <c:pt idx="9274">
                  <c:v>31411</c:v>
                </c:pt>
                <c:pt idx="9275">
                  <c:v>31408</c:v>
                </c:pt>
                <c:pt idx="9276">
                  <c:v>31407</c:v>
                </c:pt>
                <c:pt idx="9277">
                  <c:v>31405</c:v>
                </c:pt>
                <c:pt idx="9278">
                  <c:v>31404</c:v>
                </c:pt>
                <c:pt idx="9279">
                  <c:v>31401</c:v>
                </c:pt>
                <c:pt idx="9280">
                  <c:v>31400</c:v>
                </c:pt>
                <c:pt idx="9281">
                  <c:v>31399</c:v>
                </c:pt>
                <c:pt idx="9282">
                  <c:v>31398</c:v>
                </c:pt>
                <c:pt idx="9283">
                  <c:v>31397</c:v>
                </c:pt>
                <c:pt idx="9284">
                  <c:v>31394</c:v>
                </c:pt>
                <c:pt idx="9285">
                  <c:v>31393</c:v>
                </c:pt>
                <c:pt idx="9286">
                  <c:v>31392</c:v>
                </c:pt>
                <c:pt idx="9287">
                  <c:v>31391</c:v>
                </c:pt>
                <c:pt idx="9288">
                  <c:v>31390</c:v>
                </c:pt>
                <c:pt idx="9289">
                  <c:v>31387</c:v>
                </c:pt>
                <c:pt idx="9290">
                  <c:v>31386</c:v>
                </c:pt>
                <c:pt idx="9291">
                  <c:v>31385</c:v>
                </c:pt>
                <c:pt idx="9292">
                  <c:v>31384</c:v>
                </c:pt>
                <c:pt idx="9293">
                  <c:v>31383</c:v>
                </c:pt>
                <c:pt idx="9294">
                  <c:v>31380</c:v>
                </c:pt>
                <c:pt idx="9295">
                  <c:v>31378</c:v>
                </c:pt>
                <c:pt idx="9296">
                  <c:v>31377</c:v>
                </c:pt>
                <c:pt idx="9297">
                  <c:v>31376</c:v>
                </c:pt>
                <c:pt idx="9298">
                  <c:v>31373</c:v>
                </c:pt>
                <c:pt idx="9299">
                  <c:v>31372</c:v>
                </c:pt>
                <c:pt idx="9300">
                  <c:v>31371</c:v>
                </c:pt>
                <c:pt idx="9301">
                  <c:v>31370</c:v>
                </c:pt>
                <c:pt idx="9302">
                  <c:v>31369</c:v>
                </c:pt>
                <c:pt idx="9303">
                  <c:v>31366</c:v>
                </c:pt>
                <c:pt idx="9304">
                  <c:v>31365</c:v>
                </c:pt>
                <c:pt idx="9305">
                  <c:v>31364</c:v>
                </c:pt>
                <c:pt idx="9306">
                  <c:v>31363</c:v>
                </c:pt>
                <c:pt idx="9307">
                  <c:v>31362</c:v>
                </c:pt>
                <c:pt idx="9308">
                  <c:v>31359</c:v>
                </c:pt>
                <c:pt idx="9309">
                  <c:v>31358</c:v>
                </c:pt>
                <c:pt idx="9310">
                  <c:v>31357</c:v>
                </c:pt>
                <c:pt idx="9311">
                  <c:v>31356</c:v>
                </c:pt>
                <c:pt idx="9312">
                  <c:v>31355</c:v>
                </c:pt>
                <c:pt idx="9313">
                  <c:v>31352</c:v>
                </c:pt>
                <c:pt idx="9314">
                  <c:v>31351</c:v>
                </c:pt>
                <c:pt idx="9315">
                  <c:v>31350</c:v>
                </c:pt>
                <c:pt idx="9316">
                  <c:v>31349</c:v>
                </c:pt>
                <c:pt idx="9317">
                  <c:v>31348</c:v>
                </c:pt>
                <c:pt idx="9318">
                  <c:v>31345</c:v>
                </c:pt>
                <c:pt idx="9319">
                  <c:v>31344</c:v>
                </c:pt>
                <c:pt idx="9320">
                  <c:v>31343</c:v>
                </c:pt>
                <c:pt idx="9321">
                  <c:v>31342</c:v>
                </c:pt>
                <c:pt idx="9322">
                  <c:v>31341</c:v>
                </c:pt>
                <c:pt idx="9323">
                  <c:v>31338</c:v>
                </c:pt>
                <c:pt idx="9324">
                  <c:v>31337</c:v>
                </c:pt>
                <c:pt idx="9325">
                  <c:v>31336</c:v>
                </c:pt>
                <c:pt idx="9326">
                  <c:v>31335</c:v>
                </c:pt>
                <c:pt idx="9327">
                  <c:v>31334</c:v>
                </c:pt>
                <c:pt idx="9328">
                  <c:v>31331</c:v>
                </c:pt>
                <c:pt idx="9329">
                  <c:v>31330</c:v>
                </c:pt>
                <c:pt idx="9330">
                  <c:v>31329</c:v>
                </c:pt>
                <c:pt idx="9331">
                  <c:v>31328</c:v>
                </c:pt>
                <c:pt idx="9332">
                  <c:v>31327</c:v>
                </c:pt>
                <c:pt idx="9333">
                  <c:v>31324</c:v>
                </c:pt>
                <c:pt idx="9334">
                  <c:v>31323</c:v>
                </c:pt>
                <c:pt idx="9335">
                  <c:v>31322</c:v>
                </c:pt>
                <c:pt idx="9336">
                  <c:v>31321</c:v>
                </c:pt>
                <c:pt idx="9337">
                  <c:v>31320</c:v>
                </c:pt>
                <c:pt idx="9338">
                  <c:v>31316</c:v>
                </c:pt>
                <c:pt idx="9339">
                  <c:v>31315</c:v>
                </c:pt>
                <c:pt idx="9340">
                  <c:v>31314</c:v>
                </c:pt>
                <c:pt idx="9341">
                  <c:v>31313</c:v>
                </c:pt>
                <c:pt idx="9342">
                  <c:v>31310</c:v>
                </c:pt>
                <c:pt idx="9343">
                  <c:v>31309</c:v>
                </c:pt>
                <c:pt idx="9344">
                  <c:v>31308</c:v>
                </c:pt>
                <c:pt idx="9345">
                  <c:v>31307</c:v>
                </c:pt>
                <c:pt idx="9346">
                  <c:v>31306</c:v>
                </c:pt>
                <c:pt idx="9347">
                  <c:v>31303</c:v>
                </c:pt>
                <c:pt idx="9348">
                  <c:v>31302</c:v>
                </c:pt>
                <c:pt idx="9349">
                  <c:v>31301</c:v>
                </c:pt>
                <c:pt idx="9350">
                  <c:v>31300</c:v>
                </c:pt>
                <c:pt idx="9351">
                  <c:v>31299</c:v>
                </c:pt>
                <c:pt idx="9352">
                  <c:v>31296</c:v>
                </c:pt>
                <c:pt idx="9353">
                  <c:v>31295</c:v>
                </c:pt>
                <c:pt idx="9354">
                  <c:v>31294</c:v>
                </c:pt>
                <c:pt idx="9355">
                  <c:v>31293</c:v>
                </c:pt>
                <c:pt idx="9356">
                  <c:v>31289</c:v>
                </c:pt>
                <c:pt idx="9357">
                  <c:v>31288</c:v>
                </c:pt>
                <c:pt idx="9358">
                  <c:v>31287</c:v>
                </c:pt>
                <c:pt idx="9359">
                  <c:v>31286</c:v>
                </c:pt>
                <c:pt idx="9360">
                  <c:v>31285</c:v>
                </c:pt>
                <c:pt idx="9361">
                  <c:v>31282</c:v>
                </c:pt>
                <c:pt idx="9362">
                  <c:v>31281</c:v>
                </c:pt>
                <c:pt idx="9363">
                  <c:v>31280</c:v>
                </c:pt>
                <c:pt idx="9364">
                  <c:v>31279</c:v>
                </c:pt>
                <c:pt idx="9365">
                  <c:v>31278</c:v>
                </c:pt>
                <c:pt idx="9366">
                  <c:v>31275</c:v>
                </c:pt>
                <c:pt idx="9367">
                  <c:v>31274</c:v>
                </c:pt>
                <c:pt idx="9368">
                  <c:v>31273</c:v>
                </c:pt>
                <c:pt idx="9369">
                  <c:v>31272</c:v>
                </c:pt>
                <c:pt idx="9370">
                  <c:v>31271</c:v>
                </c:pt>
                <c:pt idx="9371">
                  <c:v>31268</c:v>
                </c:pt>
                <c:pt idx="9372">
                  <c:v>31267</c:v>
                </c:pt>
                <c:pt idx="9373">
                  <c:v>31266</c:v>
                </c:pt>
                <c:pt idx="9374">
                  <c:v>31265</c:v>
                </c:pt>
                <c:pt idx="9375">
                  <c:v>31264</c:v>
                </c:pt>
                <c:pt idx="9376">
                  <c:v>31261</c:v>
                </c:pt>
                <c:pt idx="9377">
                  <c:v>31260</c:v>
                </c:pt>
                <c:pt idx="9378">
                  <c:v>31259</c:v>
                </c:pt>
                <c:pt idx="9379">
                  <c:v>31258</c:v>
                </c:pt>
                <c:pt idx="9380">
                  <c:v>31257</c:v>
                </c:pt>
                <c:pt idx="9381">
                  <c:v>31254</c:v>
                </c:pt>
                <c:pt idx="9382">
                  <c:v>31253</c:v>
                </c:pt>
                <c:pt idx="9383">
                  <c:v>31252</c:v>
                </c:pt>
                <c:pt idx="9384">
                  <c:v>31251</c:v>
                </c:pt>
                <c:pt idx="9385">
                  <c:v>31250</c:v>
                </c:pt>
                <c:pt idx="9386">
                  <c:v>31247</c:v>
                </c:pt>
                <c:pt idx="9387">
                  <c:v>31246</c:v>
                </c:pt>
                <c:pt idx="9388">
                  <c:v>31245</c:v>
                </c:pt>
                <c:pt idx="9389">
                  <c:v>31244</c:v>
                </c:pt>
                <c:pt idx="9390">
                  <c:v>31243</c:v>
                </c:pt>
                <c:pt idx="9391">
                  <c:v>31240</c:v>
                </c:pt>
                <c:pt idx="9392">
                  <c:v>31239</c:v>
                </c:pt>
                <c:pt idx="9393">
                  <c:v>31238</c:v>
                </c:pt>
                <c:pt idx="9394">
                  <c:v>31237</c:v>
                </c:pt>
                <c:pt idx="9395">
                  <c:v>31236</c:v>
                </c:pt>
                <c:pt idx="9396">
                  <c:v>31233</c:v>
                </c:pt>
                <c:pt idx="9397">
                  <c:v>31231</c:v>
                </c:pt>
                <c:pt idx="9398">
                  <c:v>31230</c:v>
                </c:pt>
                <c:pt idx="9399">
                  <c:v>31229</c:v>
                </c:pt>
                <c:pt idx="9400">
                  <c:v>31226</c:v>
                </c:pt>
                <c:pt idx="9401">
                  <c:v>31225</c:v>
                </c:pt>
                <c:pt idx="9402">
                  <c:v>31224</c:v>
                </c:pt>
                <c:pt idx="9403">
                  <c:v>31223</c:v>
                </c:pt>
                <c:pt idx="9404">
                  <c:v>31222</c:v>
                </c:pt>
                <c:pt idx="9405">
                  <c:v>31219</c:v>
                </c:pt>
                <c:pt idx="9406">
                  <c:v>31218</c:v>
                </c:pt>
                <c:pt idx="9407">
                  <c:v>31217</c:v>
                </c:pt>
                <c:pt idx="9408">
                  <c:v>31216</c:v>
                </c:pt>
                <c:pt idx="9409">
                  <c:v>31215</c:v>
                </c:pt>
                <c:pt idx="9410">
                  <c:v>31212</c:v>
                </c:pt>
                <c:pt idx="9411">
                  <c:v>31211</c:v>
                </c:pt>
                <c:pt idx="9412">
                  <c:v>31210</c:v>
                </c:pt>
                <c:pt idx="9413">
                  <c:v>31209</c:v>
                </c:pt>
                <c:pt idx="9414">
                  <c:v>31208</c:v>
                </c:pt>
                <c:pt idx="9415">
                  <c:v>31205</c:v>
                </c:pt>
                <c:pt idx="9416">
                  <c:v>31204</c:v>
                </c:pt>
                <c:pt idx="9417">
                  <c:v>31203</c:v>
                </c:pt>
                <c:pt idx="9418">
                  <c:v>31202</c:v>
                </c:pt>
                <c:pt idx="9419">
                  <c:v>31201</c:v>
                </c:pt>
                <c:pt idx="9420">
                  <c:v>31198</c:v>
                </c:pt>
                <c:pt idx="9421">
                  <c:v>31197</c:v>
                </c:pt>
                <c:pt idx="9422">
                  <c:v>31196</c:v>
                </c:pt>
                <c:pt idx="9423">
                  <c:v>31195</c:v>
                </c:pt>
                <c:pt idx="9424">
                  <c:v>31191</c:v>
                </c:pt>
                <c:pt idx="9425">
                  <c:v>31190</c:v>
                </c:pt>
                <c:pt idx="9426">
                  <c:v>31189</c:v>
                </c:pt>
                <c:pt idx="9427">
                  <c:v>31188</c:v>
                </c:pt>
                <c:pt idx="9428">
                  <c:v>31187</c:v>
                </c:pt>
                <c:pt idx="9429">
                  <c:v>31184</c:v>
                </c:pt>
                <c:pt idx="9430">
                  <c:v>31183</c:v>
                </c:pt>
                <c:pt idx="9431">
                  <c:v>31182</c:v>
                </c:pt>
                <c:pt idx="9432">
                  <c:v>31181</c:v>
                </c:pt>
                <c:pt idx="9433">
                  <c:v>31180</c:v>
                </c:pt>
                <c:pt idx="9434">
                  <c:v>31177</c:v>
                </c:pt>
                <c:pt idx="9435">
                  <c:v>31176</c:v>
                </c:pt>
                <c:pt idx="9436">
                  <c:v>31175</c:v>
                </c:pt>
                <c:pt idx="9437">
                  <c:v>31174</c:v>
                </c:pt>
                <c:pt idx="9438">
                  <c:v>31173</c:v>
                </c:pt>
                <c:pt idx="9439">
                  <c:v>31170</c:v>
                </c:pt>
                <c:pt idx="9440">
                  <c:v>31169</c:v>
                </c:pt>
                <c:pt idx="9441">
                  <c:v>31168</c:v>
                </c:pt>
                <c:pt idx="9442">
                  <c:v>31167</c:v>
                </c:pt>
                <c:pt idx="9443">
                  <c:v>31166</c:v>
                </c:pt>
                <c:pt idx="9444">
                  <c:v>31163</c:v>
                </c:pt>
                <c:pt idx="9445">
                  <c:v>31162</c:v>
                </c:pt>
                <c:pt idx="9446">
                  <c:v>31161</c:v>
                </c:pt>
                <c:pt idx="9447">
                  <c:v>31160</c:v>
                </c:pt>
                <c:pt idx="9448">
                  <c:v>31159</c:v>
                </c:pt>
                <c:pt idx="9449">
                  <c:v>31156</c:v>
                </c:pt>
                <c:pt idx="9450">
                  <c:v>31155</c:v>
                </c:pt>
                <c:pt idx="9451">
                  <c:v>31154</c:v>
                </c:pt>
                <c:pt idx="9452">
                  <c:v>31153</c:v>
                </c:pt>
                <c:pt idx="9453">
                  <c:v>31152</c:v>
                </c:pt>
                <c:pt idx="9454">
                  <c:v>31149</c:v>
                </c:pt>
                <c:pt idx="9455">
                  <c:v>31148</c:v>
                </c:pt>
                <c:pt idx="9456">
                  <c:v>31147</c:v>
                </c:pt>
                <c:pt idx="9457">
                  <c:v>31146</c:v>
                </c:pt>
                <c:pt idx="9458">
                  <c:v>31145</c:v>
                </c:pt>
                <c:pt idx="9459">
                  <c:v>31141</c:v>
                </c:pt>
                <c:pt idx="9460">
                  <c:v>31140</c:v>
                </c:pt>
                <c:pt idx="9461">
                  <c:v>31139</c:v>
                </c:pt>
                <c:pt idx="9462">
                  <c:v>31138</c:v>
                </c:pt>
                <c:pt idx="9463">
                  <c:v>31135</c:v>
                </c:pt>
                <c:pt idx="9464">
                  <c:v>31134</c:v>
                </c:pt>
                <c:pt idx="9465">
                  <c:v>31133</c:v>
                </c:pt>
                <c:pt idx="9466">
                  <c:v>31132</c:v>
                </c:pt>
                <c:pt idx="9467">
                  <c:v>31131</c:v>
                </c:pt>
                <c:pt idx="9468">
                  <c:v>31128</c:v>
                </c:pt>
                <c:pt idx="9469">
                  <c:v>31127</c:v>
                </c:pt>
                <c:pt idx="9470">
                  <c:v>31126</c:v>
                </c:pt>
                <c:pt idx="9471">
                  <c:v>31125</c:v>
                </c:pt>
                <c:pt idx="9472">
                  <c:v>31124</c:v>
                </c:pt>
                <c:pt idx="9473">
                  <c:v>31121</c:v>
                </c:pt>
                <c:pt idx="9474">
                  <c:v>31120</c:v>
                </c:pt>
                <c:pt idx="9475">
                  <c:v>31119</c:v>
                </c:pt>
                <c:pt idx="9476">
                  <c:v>31118</c:v>
                </c:pt>
                <c:pt idx="9477">
                  <c:v>31117</c:v>
                </c:pt>
                <c:pt idx="9478">
                  <c:v>31114</c:v>
                </c:pt>
                <c:pt idx="9479">
                  <c:v>31113</c:v>
                </c:pt>
                <c:pt idx="9480">
                  <c:v>31112</c:v>
                </c:pt>
                <c:pt idx="9481">
                  <c:v>31111</c:v>
                </c:pt>
                <c:pt idx="9482">
                  <c:v>31110</c:v>
                </c:pt>
                <c:pt idx="9483">
                  <c:v>31107</c:v>
                </c:pt>
                <c:pt idx="9484">
                  <c:v>31106</c:v>
                </c:pt>
                <c:pt idx="9485">
                  <c:v>31105</c:v>
                </c:pt>
                <c:pt idx="9486">
                  <c:v>31104</c:v>
                </c:pt>
                <c:pt idx="9487">
                  <c:v>31103</c:v>
                </c:pt>
                <c:pt idx="9488">
                  <c:v>31100</c:v>
                </c:pt>
                <c:pt idx="9489">
                  <c:v>31099</c:v>
                </c:pt>
                <c:pt idx="9490">
                  <c:v>31098</c:v>
                </c:pt>
                <c:pt idx="9491">
                  <c:v>31097</c:v>
                </c:pt>
                <c:pt idx="9492">
                  <c:v>31093</c:v>
                </c:pt>
                <c:pt idx="9493">
                  <c:v>31092</c:v>
                </c:pt>
                <c:pt idx="9494">
                  <c:v>31091</c:v>
                </c:pt>
                <c:pt idx="9495">
                  <c:v>31090</c:v>
                </c:pt>
                <c:pt idx="9496">
                  <c:v>31089</c:v>
                </c:pt>
                <c:pt idx="9497">
                  <c:v>31086</c:v>
                </c:pt>
                <c:pt idx="9498">
                  <c:v>31085</c:v>
                </c:pt>
                <c:pt idx="9499">
                  <c:v>31084</c:v>
                </c:pt>
                <c:pt idx="9500">
                  <c:v>31083</c:v>
                </c:pt>
                <c:pt idx="9501">
                  <c:v>31082</c:v>
                </c:pt>
                <c:pt idx="9502">
                  <c:v>31079</c:v>
                </c:pt>
                <c:pt idx="9503">
                  <c:v>31078</c:v>
                </c:pt>
                <c:pt idx="9504">
                  <c:v>31077</c:v>
                </c:pt>
                <c:pt idx="9505">
                  <c:v>31076</c:v>
                </c:pt>
                <c:pt idx="9506">
                  <c:v>31075</c:v>
                </c:pt>
                <c:pt idx="9507">
                  <c:v>31072</c:v>
                </c:pt>
                <c:pt idx="9508">
                  <c:v>31071</c:v>
                </c:pt>
                <c:pt idx="9509">
                  <c:v>31070</c:v>
                </c:pt>
                <c:pt idx="9510">
                  <c:v>31069</c:v>
                </c:pt>
                <c:pt idx="9511">
                  <c:v>31068</c:v>
                </c:pt>
                <c:pt idx="9512">
                  <c:v>31065</c:v>
                </c:pt>
                <c:pt idx="9513">
                  <c:v>31064</c:v>
                </c:pt>
                <c:pt idx="9514">
                  <c:v>31063</c:v>
                </c:pt>
                <c:pt idx="9515">
                  <c:v>31062</c:v>
                </c:pt>
                <c:pt idx="9516">
                  <c:v>31061</c:v>
                </c:pt>
                <c:pt idx="9517">
                  <c:v>31058</c:v>
                </c:pt>
                <c:pt idx="9518">
                  <c:v>31057</c:v>
                </c:pt>
                <c:pt idx="9519">
                  <c:v>31056</c:v>
                </c:pt>
                <c:pt idx="9520">
                  <c:v>31055</c:v>
                </c:pt>
                <c:pt idx="9521">
                  <c:v>31054</c:v>
                </c:pt>
                <c:pt idx="9522">
                  <c:v>31051</c:v>
                </c:pt>
                <c:pt idx="9523">
                  <c:v>31050</c:v>
                </c:pt>
                <c:pt idx="9524">
                  <c:v>31049</c:v>
                </c:pt>
              </c:numCache>
            </c:numRef>
          </c:cat>
          <c:val>
            <c:numRef>
              <c:f>'[1]Price History'!$B$4:$B$9528</c:f>
              <c:numCache>
                <c:formatCode>General</c:formatCode>
                <c:ptCount val="9525"/>
                <c:pt idx="0">
                  <c:v>130.43</c:v>
                </c:pt>
                <c:pt idx="1">
                  <c:v>132.28</c:v>
                </c:pt>
                <c:pt idx="2">
                  <c:v>131.16999999999999</c:v>
                </c:pt>
                <c:pt idx="3">
                  <c:v>132.66999999999999</c:v>
                </c:pt>
                <c:pt idx="4">
                  <c:v>129.32</c:v>
                </c:pt>
                <c:pt idx="5">
                  <c:v>128.56</c:v>
                </c:pt>
                <c:pt idx="6">
                  <c:v>131.68</c:v>
                </c:pt>
                <c:pt idx="7">
                  <c:v>132.91999999999999</c:v>
                </c:pt>
                <c:pt idx="8">
                  <c:v>134.25</c:v>
                </c:pt>
                <c:pt idx="9">
                  <c:v>132.53</c:v>
                </c:pt>
                <c:pt idx="10">
                  <c:v>129.69999999999999</c:v>
                </c:pt>
                <c:pt idx="11">
                  <c:v>132.25</c:v>
                </c:pt>
                <c:pt idx="12">
                  <c:v>133.11000000000001</c:v>
                </c:pt>
                <c:pt idx="13">
                  <c:v>130.94999999999999</c:v>
                </c:pt>
                <c:pt idx="14">
                  <c:v>131.31</c:v>
                </c:pt>
                <c:pt idx="15">
                  <c:v>130.06</c:v>
                </c:pt>
                <c:pt idx="16">
                  <c:v>133.38999999999999</c:v>
                </c:pt>
                <c:pt idx="17">
                  <c:v>134.77000000000001</c:v>
                </c:pt>
                <c:pt idx="18">
                  <c:v>133.55000000000001</c:v>
                </c:pt>
                <c:pt idx="19">
                  <c:v>134.33000000000001</c:v>
                </c:pt>
                <c:pt idx="20">
                  <c:v>133.19</c:v>
                </c:pt>
                <c:pt idx="21">
                  <c:v>133.47</c:v>
                </c:pt>
                <c:pt idx="22">
                  <c:v>134.91999999999999</c:v>
                </c:pt>
                <c:pt idx="23">
                  <c:v>135.22</c:v>
                </c:pt>
                <c:pt idx="24">
                  <c:v>138.07</c:v>
                </c:pt>
                <c:pt idx="25">
                  <c:v>136.84</c:v>
                </c:pt>
                <c:pt idx="26">
                  <c:v>136.43</c:v>
                </c:pt>
                <c:pt idx="27">
                  <c:v>135.74</c:v>
                </c:pt>
                <c:pt idx="28">
                  <c:v>132.34</c:v>
                </c:pt>
                <c:pt idx="29">
                  <c:v>133</c:v>
                </c:pt>
                <c:pt idx="30">
                  <c:v>134.47999999999999</c:v>
                </c:pt>
                <c:pt idx="31">
                  <c:v>132.55000000000001</c:v>
                </c:pt>
                <c:pt idx="32">
                  <c:v>132.47999999999999</c:v>
                </c:pt>
                <c:pt idx="33">
                  <c:v>132.88</c:v>
                </c:pt>
                <c:pt idx="34">
                  <c:v>131.6</c:v>
                </c:pt>
                <c:pt idx="35">
                  <c:v>135.87</c:v>
                </c:pt>
                <c:pt idx="36">
                  <c:v>134.97</c:v>
                </c:pt>
                <c:pt idx="37">
                  <c:v>134</c:v>
                </c:pt>
                <c:pt idx="38">
                  <c:v>134.57</c:v>
                </c:pt>
                <c:pt idx="39">
                  <c:v>137.02000000000001</c:v>
                </c:pt>
                <c:pt idx="40">
                  <c:v>139.07</c:v>
                </c:pt>
                <c:pt idx="41">
                  <c:v>139.52000000000001</c:v>
                </c:pt>
                <c:pt idx="42">
                  <c:v>139.37</c:v>
                </c:pt>
                <c:pt idx="43">
                  <c:v>132.6</c:v>
                </c:pt>
                <c:pt idx="44">
                  <c:v>132.22</c:v>
                </c:pt>
                <c:pt idx="45">
                  <c:v>129.82</c:v>
                </c:pt>
                <c:pt idx="46">
                  <c:v>129.13999999999999</c:v>
                </c:pt>
                <c:pt idx="47">
                  <c:v>128.87</c:v>
                </c:pt>
                <c:pt idx="48">
                  <c:v>127.61</c:v>
                </c:pt>
                <c:pt idx="49">
                  <c:v>126.58</c:v>
                </c:pt>
                <c:pt idx="50">
                  <c:v>125.57</c:v>
                </c:pt>
                <c:pt idx="51">
                  <c:v>130.5</c:v>
                </c:pt>
                <c:pt idx="52">
                  <c:v>132.68</c:v>
                </c:pt>
                <c:pt idx="53">
                  <c:v>132.54</c:v>
                </c:pt>
                <c:pt idx="54">
                  <c:v>132.05000000000001</c:v>
                </c:pt>
                <c:pt idx="55">
                  <c:v>129.75</c:v>
                </c:pt>
                <c:pt idx="56">
                  <c:v>126.59</c:v>
                </c:pt>
                <c:pt idx="57">
                  <c:v>121.98</c:v>
                </c:pt>
                <c:pt idx="58">
                  <c:v>132.02000000000001</c:v>
                </c:pt>
                <c:pt idx="59">
                  <c:v>132.21</c:v>
                </c:pt>
                <c:pt idx="60">
                  <c:v>132.55000000000001</c:v>
                </c:pt>
                <c:pt idx="61">
                  <c:v>130.63999999999999</c:v>
                </c:pt>
                <c:pt idx="62">
                  <c:v>129.56</c:v>
                </c:pt>
                <c:pt idx="63">
                  <c:v>128.77000000000001</c:v>
                </c:pt>
                <c:pt idx="64">
                  <c:v>129.07</c:v>
                </c:pt>
                <c:pt idx="65">
                  <c:v>127.82</c:v>
                </c:pt>
                <c:pt idx="66">
                  <c:v>125.37</c:v>
                </c:pt>
                <c:pt idx="67">
                  <c:v>125.07</c:v>
                </c:pt>
                <c:pt idx="68">
                  <c:v>125.45</c:v>
                </c:pt>
                <c:pt idx="69">
                  <c:v>125.4</c:v>
                </c:pt>
                <c:pt idx="70">
                  <c:v>125.32</c:v>
                </c:pt>
                <c:pt idx="71">
                  <c:v>125.13</c:v>
                </c:pt>
                <c:pt idx="72">
                  <c:v>124.25</c:v>
                </c:pt>
                <c:pt idx="73">
                  <c:v>122.63</c:v>
                </c:pt>
                <c:pt idx="74">
                  <c:v>121.58</c:v>
                </c:pt>
                <c:pt idx="75">
                  <c:v>121.92</c:v>
                </c:pt>
                <c:pt idx="76">
                  <c:v>122.37</c:v>
                </c:pt>
                <c:pt idx="77">
                  <c:v>124.12</c:v>
                </c:pt>
                <c:pt idx="78">
                  <c:v>123.72</c:v>
                </c:pt>
                <c:pt idx="79">
                  <c:v>123.62</c:v>
                </c:pt>
                <c:pt idx="80">
                  <c:v>120.69</c:v>
                </c:pt>
                <c:pt idx="81">
                  <c:v>122.17</c:v>
                </c:pt>
                <c:pt idx="82">
                  <c:v>118.29</c:v>
                </c:pt>
                <c:pt idx="83">
                  <c:v>120.62</c:v>
                </c:pt>
                <c:pt idx="84">
                  <c:v>119.38</c:v>
                </c:pt>
                <c:pt idx="85">
                  <c:v>119.46</c:v>
                </c:pt>
                <c:pt idx="86">
                  <c:v>119.41</c:v>
                </c:pt>
                <c:pt idx="87">
                  <c:v>121.7</c:v>
                </c:pt>
                <c:pt idx="88">
                  <c:v>121.02</c:v>
                </c:pt>
                <c:pt idx="89">
                  <c:v>122.3</c:v>
                </c:pt>
                <c:pt idx="90">
                  <c:v>123.37</c:v>
                </c:pt>
                <c:pt idx="91">
                  <c:v>124.87</c:v>
                </c:pt>
                <c:pt idx="92">
                  <c:v>125.32</c:v>
                </c:pt>
                <c:pt idx="93">
                  <c:v>127.51</c:v>
                </c:pt>
                <c:pt idx="94">
                  <c:v>125.45</c:v>
                </c:pt>
                <c:pt idx="95">
                  <c:v>128.63</c:v>
                </c:pt>
                <c:pt idx="96">
                  <c:v>128.47999999999999</c:v>
                </c:pt>
                <c:pt idx="97">
                  <c:v>126</c:v>
                </c:pt>
                <c:pt idx="98">
                  <c:v>123.37</c:v>
                </c:pt>
                <c:pt idx="99">
                  <c:v>124.13</c:v>
                </c:pt>
                <c:pt idx="100">
                  <c:v>122.6</c:v>
                </c:pt>
                <c:pt idx="101">
                  <c:v>119.2</c:v>
                </c:pt>
                <c:pt idx="102">
                  <c:v>119.07</c:v>
                </c:pt>
                <c:pt idx="103">
                  <c:v>122.43</c:v>
                </c:pt>
                <c:pt idx="104">
                  <c:v>131.35</c:v>
                </c:pt>
                <c:pt idx="105">
                  <c:v>148.21</c:v>
                </c:pt>
                <c:pt idx="106">
                  <c:v>148.05000000000001</c:v>
                </c:pt>
                <c:pt idx="107">
                  <c:v>147.47999999999999</c:v>
                </c:pt>
                <c:pt idx="108">
                  <c:v>147.62</c:v>
                </c:pt>
                <c:pt idx="109">
                  <c:v>149.18</c:v>
                </c:pt>
                <c:pt idx="110">
                  <c:v>151.31</c:v>
                </c:pt>
                <c:pt idx="111">
                  <c:v>149.56</c:v>
                </c:pt>
                <c:pt idx="112">
                  <c:v>152.74</c:v>
                </c:pt>
                <c:pt idx="113">
                  <c:v>154.62</c:v>
                </c:pt>
                <c:pt idx="114">
                  <c:v>152.51</c:v>
                </c:pt>
                <c:pt idx="115">
                  <c:v>151.97999999999999</c:v>
                </c:pt>
                <c:pt idx="116">
                  <c:v>152.99</c:v>
                </c:pt>
                <c:pt idx="117">
                  <c:v>156.21</c:v>
                </c:pt>
                <c:pt idx="118">
                  <c:v>154.24</c:v>
                </c:pt>
                <c:pt idx="119">
                  <c:v>155.30000000000001</c:v>
                </c:pt>
                <c:pt idx="120">
                  <c:v>156.94</c:v>
                </c:pt>
                <c:pt idx="121">
                  <c:v>156.86000000000001</c:v>
                </c:pt>
                <c:pt idx="122">
                  <c:v>159.87</c:v>
                </c:pt>
                <c:pt idx="123">
                  <c:v>159.63</c:v>
                </c:pt>
                <c:pt idx="124">
                  <c:v>157.65</c:v>
                </c:pt>
                <c:pt idx="125">
                  <c:v>155.88</c:v>
                </c:pt>
                <c:pt idx="126">
                  <c:v>157.08000000000001</c:v>
                </c:pt>
                <c:pt idx="127">
                  <c:v>157.22</c:v>
                </c:pt>
                <c:pt idx="128">
                  <c:v>153.22999999999999</c:v>
                </c:pt>
                <c:pt idx="129">
                  <c:v>154.29</c:v>
                </c:pt>
                <c:pt idx="130">
                  <c:v>157.41</c:v>
                </c:pt>
                <c:pt idx="131">
                  <c:v>156.54</c:v>
                </c:pt>
                <c:pt idx="132">
                  <c:v>154.99</c:v>
                </c:pt>
                <c:pt idx="133">
                  <c:v>151.47</c:v>
                </c:pt>
                <c:pt idx="134">
                  <c:v>151.04</c:v>
                </c:pt>
                <c:pt idx="135">
                  <c:v>151.01</c:v>
                </c:pt>
                <c:pt idx="136">
                  <c:v>148.91999999999999</c:v>
                </c:pt>
                <c:pt idx="137">
                  <c:v>149.87</c:v>
                </c:pt>
                <c:pt idx="138">
                  <c:v>147.22999999999999</c:v>
                </c:pt>
                <c:pt idx="139">
                  <c:v>146</c:v>
                </c:pt>
                <c:pt idx="140">
                  <c:v>143.44999999999999</c:v>
                </c:pt>
                <c:pt idx="141">
                  <c:v>142.83000000000001</c:v>
                </c:pt>
                <c:pt idx="142">
                  <c:v>141.94999999999999</c:v>
                </c:pt>
                <c:pt idx="143">
                  <c:v>143.80000000000001</c:v>
                </c:pt>
                <c:pt idx="144">
                  <c:v>144.22999999999999</c:v>
                </c:pt>
                <c:pt idx="145">
                  <c:v>145.44</c:v>
                </c:pt>
                <c:pt idx="146">
                  <c:v>145.01</c:v>
                </c:pt>
                <c:pt idx="147">
                  <c:v>145.35</c:v>
                </c:pt>
                <c:pt idx="148">
                  <c:v>145.78</c:v>
                </c:pt>
                <c:pt idx="149">
                  <c:v>144.05000000000001</c:v>
                </c:pt>
                <c:pt idx="150">
                  <c:v>142.07</c:v>
                </c:pt>
                <c:pt idx="151">
                  <c:v>142.63</c:v>
                </c:pt>
                <c:pt idx="152">
                  <c:v>139.46</c:v>
                </c:pt>
                <c:pt idx="153">
                  <c:v>138.74</c:v>
                </c:pt>
                <c:pt idx="154">
                  <c:v>141.66999999999999</c:v>
                </c:pt>
                <c:pt idx="155">
                  <c:v>142.82</c:v>
                </c:pt>
                <c:pt idx="156">
                  <c:v>139.29</c:v>
                </c:pt>
                <c:pt idx="157">
                  <c:v>136.16</c:v>
                </c:pt>
                <c:pt idx="158">
                  <c:v>135.99</c:v>
                </c:pt>
                <c:pt idx="159">
                  <c:v>135.16</c:v>
                </c:pt>
                <c:pt idx="160">
                  <c:v>136.38</c:v>
                </c:pt>
                <c:pt idx="161">
                  <c:v>134.53</c:v>
                </c:pt>
                <c:pt idx="162">
                  <c:v>135.05000000000001</c:v>
                </c:pt>
                <c:pt idx="163">
                  <c:v>136.44999999999999</c:v>
                </c:pt>
                <c:pt idx="164">
                  <c:v>137.99</c:v>
                </c:pt>
                <c:pt idx="165">
                  <c:v>138.88</c:v>
                </c:pt>
                <c:pt idx="166">
                  <c:v>133.53</c:v>
                </c:pt>
                <c:pt idx="167">
                  <c:v>134.37</c:v>
                </c:pt>
                <c:pt idx="168">
                  <c:v>133.94999999999999</c:v>
                </c:pt>
                <c:pt idx="169">
                  <c:v>135.33000000000001</c:v>
                </c:pt>
                <c:pt idx="170">
                  <c:v>136.08000000000001</c:v>
                </c:pt>
                <c:pt idx="171">
                  <c:v>137.69</c:v>
                </c:pt>
                <c:pt idx="172">
                  <c:v>137.99</c:v>
                </c:pt>
                <c:pt idx="173">
                  <c:v>137.96</c:v>
                </c:pt>
                <c:pt idx="174">
                  <c:v>139.33000000000001</c:v>
                </c:pt>
                <c:pt idx="175">
                  <c:v>140.99</c:v>
                </c:pt>
                <c:pt idx="176">
                  <c:v>140.85</c:v>
                </c:pt>
                <c:pt idx="177">
                  <c:v>140.91</c:v>
                </c:pt>
                <c:pt idx="178">
                  <c:v>139.81</c:v>
                </c:pt>
                <c:pt idx="179">
                  <c:v>137.52000000000001</c:v>
                </c:pt>
                <c:pt idx="180">
                  <c:v>135.84</c:v>
                </c:pt>
                <c:pt idx="181">
                  <c:v>135.75</c:v>
                </c:pt>
                <c:pt idx="182">
                  <c:v>137.15</c:v>
                </c:pt>
                <c:pt idx="183">
                  <c:v>140.19999999999999</c:v>
                </c:pt>
                <c:pt idx="184">
                  <c:v>140.19</c:v>
                </c:pt>
                <c:pt idx="185">
                  <c:v>141.22</c:v>
                </c:pt>
                <c:pt idx="186">
                  <c:v>143.94</c:v>
                </c:pt>
                <c:pt idx="187">
                  <c:v>142.52000000000001</c:v>
                </c:pt>
                <c:pt idx="188">
                  <c:v>145.06</c:v>
                </c:pt>
                <c:pt idx="189">
                  <c:v>145.47</c:v>
                </c:pt>
                <c:pt idx="190">
                  <c:v>143.44</c:v>
                </c:pt>
                <c:pt idx="191">
                  <c:v>144.19999999999999</c:v>
                </c:pt>
                <c:pt idx="192">
                  <c:v>144.61000000000001</c:v>
                </c:pt>
                <c:pt idx="193">
                  <c:v>144.88999999999999</c:v>
                </c:pt>
                <c:pt idx="194">
                  <c:v>143.52000000000001</c:v>
                </c:pt>
                <c:pt idx="195">
                  <c:v>143.91999999999999</c:v>
                </c:pt>
                <c:pt idx="196">
                  <c:v>142</c:v>
                </c:pt>
                <c:pt idx="197">
                  <c:v>144.65</c:v>
                </c:pt>
                <c:pt idx="198">
                  <c:v>144.69</c:v>
                </c:pt>
                <c:pt idx="199">
                  <c:v>143.16999999999999</c:v>
                </c:pt>
                <c:pt idx="200">
                  <c:v>142.71</c:v>
                </c:pt>
                <c:pt idx="201">
                  <c:v>142.78</c:v>
                </c:pt>
                <c:pt idx="202">
                  <c:v>140.76</c:v>
                </c:pt>
                <c:pt idx="203">
                  <c:v>139.49</c:v>
                </c:pt>
                <c:pt idx="204">
                  <c:v>139.80000000000001</c:v>
                </c:pt>
                <c:pt idx="205">
                  <c:v>139.62</c:v>
                </c:pt>
                <c:pt idx="206">
                  <c:v>139.19999999999999</c:v>
                </c:pt>
                <c:pt idx="207">
                  <c:v>138.75</c:v>
                </c:pt>
                <c:pt idx="208">
                  <c:v>143.34</c:v>
                </c:pt>
                <c:pt idx="209">
                  <c:v>145.77000000000001</c:v>
                </c:pt>
                <c:pt idx="210">
                  <c:v>144.94</c:v>
                </c:pt>
                <c:pt idx="211">
                  <c:v>143.57</c:v>
                </c:pt>
                <c:pt idx="212">
                  <c:v>141.03</c:v>
                </c:pt>
                <c:pt idx="213">
                  <c:v>138.5</c:v>
                </c:pt>
                <c:pt idx="214">
                  <c:v>137.15</c:v>
                </c:pt>
                <c:pt idx="215">
                  <c:v>138.55000000000001</c:v>
                </c:pt>
                <c:pt idx="216">
                  <c:v>139</c:v>
                </c:pt>
                <c:pt idx="217">
                  <c:v>137.51</c:v>
                </c:pt>
                <c:pt idx="218">
                  <c:v>135.47</c:v>
                </c:pt>
                <c:pt idx="219">
                  <c:v>137.13999999999999</c:v>
                </c:pt>
                <c:pt idx="220">
                  <c:v>140.63</c:v>
                </c:pt>
                <c:pt idx="221">
                  <c:v>142.63</c:v>
                </c:pt>
                <c:pt idx="222">
                  <c:v>144.9</c:v>
                </c:pt>
                <c:pt idx="223">
                  <c:v>146.54</c:v>
                </c:pt>
                <c:pt idx="224">
                  <c:v>145.81</c:v>
                </c:pt>
                <c:pt idx="225">
                  <c:v>144.78</c:v>
                </c:pt>
                <c:pt idx="226">
                  <c:v>142.38999999999999</c:v>
                </c:pt>
                <c:pt idx="227">
                  <c:v>143.16</c:v>
                </c:pt>
                <c:pt idx="228">
                  <c:v>141.94</c:v>
                </c:pt>
                <c:pt idx="229">
                  <c:v>143.16999999999999</c:v>
                </c:pt>
                <c:pt idx="230">
                  <c:v>146.91</c:v>
                </c:pt>
                <c:pt idx="231">
                  <c:v>147.76</c:v>
                </c:pt>
                <c:pt idx="232">
                  <c:v>148.5</c:v>
                </c:pt>
                <c:pt idx="233">
                  <c:v>148.44</c:v>
                </c:pt>
                <c:pt idx="234">
                  <c:v>149.79</c:v>
                </c:pt>
                <c:pt idx="235">
                  <c:v>149.27000000000001</c:v>
                </c:pt>
                <c:pt idx="236">
                  <c:v>150.22999999999999</c:v>
                </c:pt>
                <c:pt idx="237">
                  <c:v>151.28</c:v>
                </c:pt>
                <c:pt idx="238">
                  <c:v>150.18</c:v>
                </c:pt>
                <c:pt idx="239">
                  <c:v>149.72</c:v>
                </c:pt>
                <c:pt idx="240">
                  <c:v>149.79</c:v>
                </c:pt>
                <c:pt idx="241">
                  <c:v>149.41999999999999</c:v>
                </c:pt>
                <c:pt idx="242">
                  <c:v>148.44999999999999</c:v>
                </c:pt>
                <c:pt idx="243">
                  <c:v>147.53</c:v>
                </c:pt>
                <c:pt idx="244">
                  <c:v>148.75</c:v>
                </c:pt>
                <c:pt idx="245">
                  <c:v>150.06</c:v>
                </c:pt>
                <c:pt idx="246">
                  <c:v>148.34</c:v>
                </c:pt>
                <c:pt idx="247">
                  <c:v>146.81</c:v>
                </c:pt>
                <c:pt idx="248">
                  <c:v>146</c:v>
                </c:pt>
                <c:pt idx="249">
                  <c:v>144.69</c:v>
                </c:pt>
                <c:pt idx="250">
                  <c:v>141.68</c:v>
                </c:pt>
                <c:pt idx="251">
                  <c:v>140.55000000000001</c:v>
                </c:pt>
                <c:pt idx="252">
                  <c:v>139.87</c:v>
                </c:pt>
                <c:pt idx="253">
                  <c:v>138.37</c:v>
                </c:pt>
                <c:pt idx="254">
                  <c:v>139.38</c:v>
                </c:pt>
                <c:pt idx="255">
                  <c:v>139.53</c:v>
                </c:pt>
                <c:pt idx="256">
                  <c:v>139.66</c:v>
                </c:pt>
                <c:pt idx="257">
                  <c:v>139.24</c:v>
                </c:pt>
                <c:pt idx="258">
                  <c:v>137.62</c:v>
                </c:pt>
                <c:pt idx="259">
                  <c:v>136.62</c:v>
                </c:pt>
                <c:pt idx="260">
                  <c:v>135.72999999999999</c:v>
                </c:pt>
                <c:pt idx="261">
                  <c:v>137.05000000000001</c:v>
                </c:pt>
                <c:pt idx="262">
                  <c:v>139.38</c:v>
                </c:pt>
                <c:pt idx="263">
                  <c:v>140.44</c:v>
                </c:pt>
                <c:pt idx="264">
                  <c:v>140.5</c:v>
                </c:pt>
                <c:pt idx="265">
                  <c:v>142.25</c:v>
                </c:pt>
                <c:pt idx="266">
                  <c:v>143.16999999999999</c:v>
                </c:pt>
                <c:pt idx="267">
                  <c:v>142.77000000000001</c:v>
                </c:pt>
                <c:pt idx="268">
                  <c:v>142.69</c:v>
                </c:pt>
                <c:pt idx="269">
                  <c:v>143.02000000000001</c:v>
                </c:pt>
                <c:pt idx="270">
                  <c:v>142.74</c:v>
                </c:pt>
                <c:pt idx="271">
                  <c:v>144.72999999999999</c:v>
                </c:pt>
                <c:pt idx="272">
                  <c:v>145.03</c:v>
                </c:pt>
                <c:pt idx="273">
                  <c:v>144.55000000000001</c:v>
                </c:pt>
                <c:pt idx="274">
                  <c:v>144.30000000000001</c:v>
                </c:pt>
                <c:pt idx="275">
                  <c:v>145.06</c:v>
                </c:pt>
                <c:pt idx="276">
                  <c:v>145.88999999999999</c:v>
                </c:pt>
                <c:pt idx="277">
                  <c:v>146.41999999999999</c:v>
                </c:pt>
                <c:pt idx="278">
                  <c:v>147.46</c:v>
                </c:pt>
                <c:pt idx="279">
                  <c:v>147.27000000000001</c:v>
                </c:pt>
                <c:pt idx="280">
                  <c:v>149.25</c:v>
                </c:pt>
                <c:pt idx="281">
                  <c:v>148.56</c:v>
                </c:pt>
                <c:pt idx="282">
                  <c:v>147.78</c:v>
                </c:pt>
                <c:pt idx="283">
                  <c:v>148.1</c:v>
                </c:pt>
                <c:pt idx="284">
                  <c:v>147.69999999999999</c:v>
                </c:pt>
                <c:pt idx="285">
                  <c:v>146.52000000000001</c:v>
                </c:pt>
                <c:pt idx="286">
                  <c:v>147.35</c:v>
                </c:pt>
                <c:pt idx="287">
                  <c:v>148.96</c:v>
                </c:pt>
                <c:pt idx="288">
                  <c:v>148.9</c:v>
                </c:pt>
                <c:pt idx="289">
                  <c:v>150.44999999999999</c:v>
                </c:pt>
                <c:pt idx="290">
                  <c:v>151.44999999999999</c:v>
                </c:pt>
                <c:pt idx="291">
                  <c:v>150.11000000000001</c:v>
                </c:pt>
                <c:pt idx="292">
                  <c:v>149.1</c:v>
                </c:pt>
                <c:pt idx="293">
                  <c:v>150.69999999999999</c:v>
                </c:pt>
                <c:pt idx="294">
                  <c:v>150.75</c:v>
                </c:pt>
                <c:pt idx="295">
                  <c:v>149.53</c:v>
                </c:pt>
                <c:pt idx="296">
                  <c:v>149.06</c:v>
                </c:pt>
                <c:pt idx="297">
                  <c:v>150.01</c:v>
                </c:pt>
                <c:pt idx="298">
                  <c:v>148.68</c:v>
                </c:pt>
                <c:pt idx="299">
                  <c:v>145.58000000000001</c:v>
                </c:pt>
                <c:pt idx="300">
                  <c:v>145.22999999999999</c:v>
                </c:pt>
                <c:pt idx="301">
                  <c:v>145.49</c:v>
                </c:pt>
                <c:pt idx="302">
                  <c:v>142.84</c:v>
                </c:pt>
                <c:pt idx="303">
                  <c:v>143.82</c:v>
                </c:pt>
                <c:pt idx="304">
                  <c:v>142.22</c:v>
                </c:pt>
                <c:pt idx="305">
                  <c:v>142.55000000000001</c:v>
                </c:pt>
                <c:pt idx="306">
                  <c:v>142.24</c:v>
                </c:pt>
                <c:pt idx="307">
                  <c:v>142.06</c:v>
                </c:pt>
                <c:pt idx="308">
                  <c:v>142.63999999999999</c:v>
                </c:pt>
                <c:pt idx="309">
                  <c:v>142.63</c:v>
                </c:pt>
                <c:pt idx="310">
                  <c:v>142.43</c:v>
                </c:pt>
                <c:pt idx="311">
                  <c:v>141.27000000000001</c:v>
                </c:pt>
                <c:pt idx="312">
                  <c:v>141.16999999999999</c:v>
                </c:pt>
                <c:pt idx="313">
                  <c:v>141.87</c:v>
                </c:pt>
                <c:pt idx="314">
                  <c:v>141.22999999999999</c:v>
                </c:pt>
                <c:pt idx="315">
                  <c:v>141.56</c:v>
                </c:pt>
                <c:pt idx="316">
                  <c:v>141.66</c:v>
                </c:pt>
                <c:pt idx="317">
                  <c:v>141.55000000000001</c:v>
                </c:pt>
                <c:pt idx="318">
                  <c:v>140.58000000000001</c:v>
                </c:pt>
                <c:pt idx="319">
                  <c:v>140.05000000000001</c:v>
                </c:pt>
                <c:pt idx="320">
                  <c:v>140.30000000000001</c:v>
                </c:pt>
                <c:pt idx="321">
                  <c:v>139.59</c:v>
                </c:pt>
                <c:pt idx="322">
                  <c:v>139.71</c:v>
                </c:pt>
                <c:pt idx="323">
                  <c:v>139.94</c:v>
                </c:pt>
                <c:pt idx="324">
                  <c:v>140.11000000000001</c:v>
                </c:pt>
                <c:pt idx="325">
                  <c:v>139.32</c:v>
                </c:pt>
                <c:pt idx="326">
                  <c:v>141.02000000000001</c:v>
                </c:pt>
                <c:pt idx="327">
                  <c:v>137.30000000000001</c:v>
                </c:pt>
                <c:pt idx="328">
                  <c:v>138.1</c:v>
                </c:pt>
                <c:pt idx="329">
                  <c:v>138.53</c:v>
                </c:pt>
                <c:pt idx="330">
                  <c:v>136.91</c:v>
                </c:pt>
                <c:pt idx="331">
                  <c:v>135.96</c:v>
                </c:pt>
                <c:pt idx="332">
                  <c:v>137.03</c:v>
                </c:pt>
                <c:pt idx="333">
                  <c:v>136.4</c:v>
                </c:pt>
                <c:pt idx="334">
                  <c:v>135.16999999999999</c:v>
                </c:pt>
                <c:pt idx="335">
                  <c:v>137.72</c:v>
                </c:pt>
                <c:pt idx="336">
                  <c:v>137.15</c:v>
                </c:pt>
                <c:pt idx="337">
                  <c:v>140</c:v>
                </c:pt>
                <c:pt idx="338">
                  <c:v>140.56</c:v>
                </c:pt>
                <c:pt idx="339">
                  <c:v>140.75</c:v>
                </c:pt>
                <c:pt idx="340">
                  <c:v>139.88</c:v>
                </c:pt>
                <c:pt idx="341">
                  <c:v>139.08000000000001</c:v>
                </c:pt>
                <c:pt idx="342">
                  <c:v>139.83000000000001</c:v>
                </c:pt>
                <c:pt idx="343">
                  <c:v>140.9</c:v>
                </c:pt>
                <c:pt idx="344">
                  <c:v>141.85</c:v>
                </c:pt>
                <c:pt idx="345">
                  <c:v>141.6</c:v>
                </c:pt>
                <c:pt idx="346">
                  <c:v>141.35</c:v>
                </c:pt>
                <c:pt idx="347">
                  <c:v>141.66</c:v>
                </c:pt>
                <c:pt idx="348">
                  <c:v>142.03</c:v>
                </c:pt>
                <c:pt idx="349">
                  <c:v>141.69</c:v>
                </c:pt>
                <c:pt idx="350">
                  <c:v>142.16999999999999</c:v>
                </c:pt>
                <c:pt idx="351">
                  <c:v>142.34</c:v>
                </c:pt>
                <c:pt idx="352">
                  <c:v>141.76</c:v>
                </c:pt>
                <c:pt idx="353">
                  <c:v>141.75</c:v>
                </c:pt>
                <c:pt idx="354">
                  <c:v>142.41999999999999</c:v>
                </c:pt>
                <c:pt idx="355">
                  <c:v>141.91999999999999</c:v>
                </c:pt>
                <c:pt idx="356">
                  <c:v>141.91</c:v>
                </c:pt>
                <c:pt idx="357">
                  <c:v>138.88999999999999</c:v>
                </c:pt>
                <c:pt idx="358">
                  <c:v>139.52000000000001</c:v>
                </c:pt>
                <c:pt idx="359">
                  <c:v>138.24</c:v>
                </c:pt>
                <c:pt idx="360">
                  <c:v>135.94</c:v>
                </c:pt>
                <c:pt idx="361">
                  <c:v>139.55000000000001</c:v>
                </c:pt>
                <c:pt idx="362">
                  <c:v>140.82</c:v>
                </c:pt>
                <c:pt idx="363">
                  <c:v>140.19999999999999</c:v>
                </c:pt>
                <c:pt idx="364">
                  <c:v>141.05000000000001</c:v>
                </c:pt>
                <c:pt idx="365">
                  <c:v>140.6</c:v>
                </c:pt>
                <c:pt idx="366">
                  <c:v>140.72</c:v>
                </c:pt>
                <c:pt idx="367">
                  <c:v>142.12</c:v>
                </c:pt>
                <c:pt idx="368">
                  <c:v>139.91</c:v>
                </c:pt>
                <c:pt idx="369">
                  <c:v>139.63</c:v>
                </c:pt>
                <c:pt idx="370">
                  <c:v>137.88999999999999</c:v>
                </c:pt>
                <c:pt idx="371">
                  <c:v>138.38</c:v>
                </c:pt>
                <c:pt idx="372">
                  <c:v>137.91</c:v>
                </c:pt>
                <c:pt idx="373">
                  <c:v>139.9</c:v>
                </c:pt>
                <c:pt idx="374">
                  <c:v>139.66999999999999</c:v>
                </c:pt>
                <c:pt idx="375">
                  <c:v>141.19999999999999</c:v>
                </c:pt>
                <c:pt idx="376">
                  <c:v>140.79</c:v>
                </c:pt>
                <c:pt idx="377">
                  <c:v>139.71</c:v>
                </c:pt>
                <c:pt idx="378">
                  <c:v>140.61000000000001</c:v>
                </c:pt>
                <c:pt idx="379">
                  <c:v>140.16</c:v>
                </c:pt>
                <c:pt idx="380">
                  <c:v>139.32</c:v>
                </c:pt>
                <c:pt idx="381">
                  <c:v>139.37</c:v>
                </c:pt>
                <c:pt idx="382">
                  <c:v>139.80000000000001</c:v>
                </c:pt>
                <c:pt idx="383">
                  <c:v>139.78</c:v>
                </c:pt>
                <c:pt idx="384">
                  <c:v>139.71</c:v>
                </c:pt>
                <c:pt idx="385">
                  <c:v>139.80000000000001</c:v>
                </c:pt>
                <c:pt idx="386">
                  <c:v>140.1</c:v>
                </c:pt>
                <c:pt idx="387">
                  <c:v>139.43</c:v>
                </c:pt>
                <c:pt idx="388">
                  <c:v>135.62</c:v>
                </c:pt>
                <c:pt idx="389">
                  <c:v>135.83000000000001</c:v>
                </c:pt>
                <c:pt idx="390">
                  <c:v>135.74</c:v>
                </c:pt>
                <c:pt idx="391">
                  <c:v>136.66999999999999</c:v>
                </c:pt>
                <c:pt idx="392">
                  <c:v>135.13</c:v>
                </c:pt>
                <c:pt idx="393">
                  <c:v>134.01</c:v>
                </c:pt>
                <c:pt idx="394">
                  <c:v>133.11000000000001</c:v>
                </c:pt>
                <c:pt idx="395">
                  <c:v>133.94</c:v>
                </c:pt>
                <c:pt idx="396">
                  <c:v>132.37</c:v>
                </c:pt>
                <c:pt idx="397">
                  <c:v>131.74</c:v>
                </c:pt>
                <c:pt idx="398">
                  <c:v>130.01</c:v>
                </c:pt>
                <c:pt idx="399">
                  <c:v>132.28</c:v>
                </c:pt>
                <c:pt idx="400">
                  <c:v>133.38999999999999</c:v>
                </c:pt>
                <c:pt idx="401">
                  <c:v>133.43</c:v>
                </c:pt>
                <c:pt idx="402">
                  <c:v>134.12</c:v>
                </c:pt>
                <c:pt idx="403">
                  <c:v>132.13</c:v>
                </c:pt>
                <c:pt idx="404">
                  <c:v>132.18</c:v>
                </c:pt>
                <c:pt idx="405">
                  <c:v>128.88999999999999</c:v>
                </c:pt>
                <c:pt idx="406">
                  <c:v>127.88</c:v>
                </c:pt>
                <c:pt idx="407">
                  <c:v>129.12</c:v>
                </c:pt>
                <c:pt idx="408">
                  <c:v>127.53</c:v>
                </c:pt>
                <c:pt idx="409">
                  <c:v>127.59</c:v>
                </c:pt>
                <c:pt idx="410">
                  <c:v>130.11000000000001</c:v>
                </c:pt>
                <c:pt idx="411">
                  <c:v>131.37</c:v>
                </c:pt>
                <c:pt idx="412">
                  <c:v>129.91999999999999</c:v>
                </c:pt>
                <c:pt idx="413">
                  <c:v>131.94999999999999</c:v>
                </c:pt>
                <c:pt idx="414">
                  <c:v>133.21</c:v>
                </c:pt>
                <c:pt idx="415">
                  <c:v>135.47</c:v>
                </c:pt>
                <c:pt idx="416">
                  <c:v>137.69</c:v>
                </c:pt>
                <c:pt idx="417">
                  <c:v>138.34</c:v>
                </c:pt>
                <c:pt idx="418">
                  <c:v>137.66</c:v>
                </c:pt>
                <c:pt idx="419">
                  <c:v>147.19999999999999</c:v>
                </c:pt>
                <c:pt idx="420">
                  <c:v>145.66</c:v>
                </c:pt>
                <c:pt idx="421">
                  <c:v>144.47</c:v>
                </c:pt>
                <c:pt idx="422">
                  <c:v>144.02000000000001</c:v>
                </c:pt>
                <c:pt idx="423">
                  <c:v>144.13</c:v>
                </c:pt>
                <c:pt idx="424">
                  <c:v>145.83000000000001</c:v>
                </c:pt>
                <c:pt idx="425">
                  <c:v>145.03</c:v>
                </c:pt>
                <c:pt idx="426">
                  <c:v>144.36000000000001</c:v>
                </c:pt>
                <c:pt idx="427">
                  <c:v>142.53</c:v>
                </c:pt>
                <c:pt idx="428">
                  <c:v>141.19999999999999</c:v>
                </c:pt>
                <c:pt idx="429">
                  <c:v>140.77000000000001</c:v>
                </c:pt>
                <c:pt idx="430">
                  <c:v>139.27000000000001</c:v>
                </c:pt>
                <c:pt idx="431">
                  <c:v>140.49</c:v>
                </c:pt>
                <c:pt idx="432">
                  <c:v>143.75</c:v>
                </c:pt>
                <c:pt idx="433">
                  <c:v>143.84</c:v>
                </c:pt>
                <c:pt idx="434">
                  <c:v>147.51</c:v>
                </c:pt>
                <c:pt idx="435">
                  <c:v>146.19999999999999</c:v>
                </c:pt>
                <c:pt idx="436">
                  <c:v>146.33000000000001</c:v>
                </c:pt>
                <c:pt idx="437">
                  <c:v>144.85</c:v>
                </c:pt>
                <c:pt idx="438">
                  <c:v>145.51</c:v>
                </c:pt>
                <c:pt idx="439">
                  <c:v>143.38999999999999</c:v>
                </c:pt>
                <c:pt idx="440">
                  <c:v>144.63999999999999</c:v>
                </c:pt>
                <c:pt idx="441">
                  <c:v>146.97</c:v>
                </c:pt>
                <c:pt idx="442">
                  <c:v>147.44999999999999</c:v>
                </c:pt>
                <c:pt idx="443">
                  <c:v>148.97</c:v>
                </c:pt>
                <c:pt idx="444">
                  <c:v>147.29</c:v>
                </c:pt>
                <c:pt idx="445">
                  <c:v>146.63</c:v>
                </c:pt>
                <c:pt idx="446">
                  <c:v>146.65</c:v>
                </c:pt>
                <c:pt idx="447">
                  <c:v>146.66</c:v>
                </c:pt>
                <c:pt idx="448">
                  <c:v>145.75</c:v>
                </c:pt>
                <c:pt idx="449">
                  <c:v>146.53</c:v>
                </c:pt>
                <c:pt idx="450">
                  <c:v>144.15</c:v>
                </c:pt>
                <c:pt idx="451">
                  <c:v>144.18</c:v>
                </c:pt>
                <c:pt idx="452">
                  <c:v>144.30000000000001</c:v>
                </c:pt>
                <c:pt idx="453">
                  <c:v>145.22</c:v>
                </c:pt>
                <c:pt idx="454">
                  <c:v>143.5</c:v>
                </c:pt>
                <c:pt idx="455">
                  <c:v>143.22</c:v>
                </c:pt>
                <c:pt idx="456">
                  <c:v>144.19999999999999</c:v>
                </c:pt>
                <c:pt idx="457">
                  <c:v>145.97</c:v>
                </c:pt>
                <c:pt idx="458">
                  <c:v>145.94999999999999</c:v>
                </c:pt>
                <c:pt idx="459">
                  <c:v>146.1</c:v>
                </c:pt>
                <c:pt idx="460">
                  <c:v>145.43</c:v>
                </c:pt>
                <c:pt idx="461">
                  <c:v>145.58000000000001</c:v>
                </c:pt>
                <c:pt idx="462">
                  <c:v>145.65</c:v>
                </c:pt>
                <c:pt idx="463">
                  <c:v>147</c:v>
                </c:pt>
                <c:pt idx="464">
                  <c:v>147.04</c:v>
                </c:pt>
                <c:pt idx="465">
                  <c:v>148.27000000000001</c:v>
                </c:pt>
                <c:pt idx="466">
                  <c:v>149.44999999999999</c:v>
                </c:pt>
                <c:pt idx="467">
                  <c:v>148.11000000000001</c:v>
                </c:pt>
                <c:pt idx="468">
                  <c:v>148.91</c:v>
                </c:pt>
                <c:pt idx="469">
                  <c:v>149.30000000000001</c:v>
                </c:pt>
                <c:pt idx="470">
                  <c:v>150.52000000000001</c:v>
                </c:pt>
                <c:pt idx="471">
                  <c:v>152.63999999999999</c:v>
                </c:pt>
                <c:pt idx="472">
                  <c:v>152.79</c:v>
                </c:pt>
                <c:pt idx="473">
                  <c:v>151.6</c:v>
                </c:pt>
                <c:pt idx="474">
                  <c:v>151.83000000000001</c:v>
                </c:pt>
                <c:pt idx="475">
                  <c:v>151.36000000000001</c:v>
                </c:pt>
                <c:pt idx="476">
                  <c:v>150.93</c:v>
                </c:pt>
                <c:pt idx="477">
                  <c:v>150.24</c:v>
                </c:pt>
                <c:pt idx="478">
                  <c:v>152.12</c:v>
                </c:pt>
                <c:pt idx="479">
                  <c:v>149.09</c:v>
                </c:pt>
                <c:pt idx="480">
                  <c:v>149.37</c:v>
                </c:pt>
                <c:pt idx="481">
                  <c:v>152.44</c:v>
                </c:pt>
                <c:pt idx="482">
                  <c:v>150.54</c:v>
                </c:pt>
                <c:pt idx="483">
                  <c:v>148.22999999999999</c:v>
                </c:pt>
                <c:pt idx="484">
                  <c:v>147.97999999999999</c:v>
                </c:pt>
                <c:pt idx="485">
                  <c:v>145.56</c:v>
                </c:pt>
                <c:pt idx="486">
                  <c:v>143.54</c:v>
                </c:pt>
                <c:pt idx="487">
                  <c:v>145.77000000000001</c:v>
                </c:pt>
                <c:pt idx="488">
                  <c:v>143.47</c:v>
                </c:pt>
                <c:pt idx="489">
                  <c:v>141.96</c:v>
                </c:pt>
                <c:pt idx="490">
                  <c:v>142.78</c:v>
                </c:pt>
                <c:pt idx="491">
                  <c:v>140.4</c:v>
                </c:pt>
                <c:pt idx="492">
                  <c:v>138.75</c:v>
                </c:pt>
                <c:pt idx="493">
                  <c:v>139.91999999999999</c:v>
                </c:pt>
                <c:pt idx="494">
                  <c:v>140.04</c:v>
                </c:pt>
                <c:pt idx="495">
                  <c:v>142.87</c:v>
                </c:pt>
                <c:pt idx="496">
                  <c:v>142.16</c:v>
                </c:pt>
                <c:pt idx="497">
                  <c:v>143.85</c:v>
                </c:pt>
                <c:pt idx="498">
                  <c:v>143.55000000000001</c:v>
                </c:pt>
                <c:pt idx="499">
                  <c:v>144.4</c:v>
                </c:pt>
                <c:pt idx="500">
                  <c:v>143.9</c:v>
                </c:pt>
                <c:pt idx="501">
                  <c:v>142.94999999999999</c:v>
                </c:pt>
                <c:pt idx="502">
                  <c:v>144.71</c:v>
                </c:pt>
                <c:pt idx="503">
                  <c:v>144.53</c:v>
                </c:pt>
                <c:pt idx="504">
                  <c:v>143.94</c:v>
                </c:pt>
                <c:pt idx="505">
                  <c:v>146.22999999999999</c:v>
                </c:pt>
                <c:pt idx="506">
                  <c:v>144.25</c:v>
                </c:pt>
                <c:pt idx="507">
                  <c:v>142.78</c:v>
                </c:pt>
                <c:pt idx="508">
                  <c:v>141.36000000000001</c:v>
                </c:pt>
                <c:pt idx="509">
                  <c:v>140.88999999999999</c:v>
                </c:pt>
                <c:pt idx="510">
                  <c:v>140.63</c:v>
                </c:pt>
                <c:pt idx="511">
                  <c:v>141.80000000000001</c:v>
                </c:pt>
                <c:pt idx="512">
                  <c:v>140.5</c:v>
                </c:pt>
                <c:pt idx="513">
                  <c:v>143.08000000000001</c:v>
                </c:pt>
                <c:pt idx="514">
                  <c:v>139.91</c:v>
                </c:pt>
                <c:pt idx="515">
                  <c:v>137.13999999999999</c:v>
                </c:pt>
                <c:pt idx="516">
                  <c:v>137.25</c:v>
                </c:pt>
                <c:pt idx="517">
                  <c:v>137.27000000000001</c:v>
                </c:pt>
                <c:pt idx="518">
                  <c:v>136.69999999999999</c:v>
                </c:pt>
                <c:pt idx="519">
                  <c:v>135.99</c:v>
                </c:pt>
                <c:pt idx="520">
                  <c:v>138.31</c:v>
                </c:pt>
                <c:pt idx="521">
                  <c:v>137.07</c:v>
                </c:pt>
                <c:pt idx="522">
                  <c:v>135.29</c:v>
                </c:pt>
                <c:pt idx="523">
                  <c:v>136.69</c:v>
                </c:pt>
                <c:pt idx="524">
                  <c:v>136.26</c:v>
                </c:pt>
                <c:pt idx="525">
                  <c:v>137.36000000000001</c:v>
                </c:pt>
                <c:pt idx="526">
                  <c:v>137.32</c:v>
                </c:pt>
                <c:pt idx="527">
                  <c:v>136.69999999999999</c:v>
                </c:pt>
                <c:pt idx="528">
                  <c:v>136.81</c:v>
                </c:pt>
                <c:pt idx="529">
                  <c:v>139.88999999999999</c:v>
                </c:pt>
                <c:pt idx="530">
                  <c:v>138.44999999999999</c:v>
                </c:pt>
                <c:pt idx="531">
                  <c:v>142.83000000000001</c:v>
                </c:pt>
                <c:pt idx="532">
                  <c:v>144.54</c:v>
                </c:pt>
                <c:pt idx="533">
                  <c:v>147.68</c:v>
                </c:pt>
                <c:pt idx="534">
                  <c:v>147.59</c:v>
                </c:pt>
                <c:pt idx="535">
                  <c:v>138.85</c:v>
                </c:pt>
                <c:pt idx="536">
                  <c:v>140.30000000000001</c:v>
                </c:pt>
                <c:pt idx="537">
                  <c:v>136.63</c:v>
                </c:pt>
                <c:pt idx="538">
                  <c:v>130.69999999999999</c:v>
                </c:pt>
                <c:pt idx="539">
                  <c:v>130.63</c:v>
                </c:pt>
                <c:pt idx="540">
                  <c:v>131.33000000000001</c:v>
                </c:pt>
                <c:pt idx="541">
                  <c:v>131.63</c:v>
                </c:pt>
                <c:pt idx="542">
                  <c:v>130.57</c:v>
                </c:pt>
                <c:pt idx="543">
                  <c:v>132.41</c:v>
                </c:pt>
                <c:pt idx="544">
                  <c:v>134.71</c:v>
                </c:pt>
                <c:pt idx="545">
                  <c:v>135.6</c:v>
                </c:pt>
                <c:pt idx="546">
                  <c:v>132.6</c:v>
                </c:pt>
                <c:pt idx="547">
                  <c:v>131.85</c:v>
                </c:pt>
                <c:pt idx="548">
                  <c:v>131.88999999999999</c:v>
                </c:pt>
                <c:pt idx="549">
                  <c:v>130.19999999999999</c:v>
                </c:pt>
                <c:pt idx="550">
                  <c:v>131.88</c:v>
                </c:pt>
                <c:pt idx="551">
                  <c:v>129.97</c:v>
                </c:pt>
                <c:pt idx="552">
                  <c:v>129.35</c:v>
                </c:pt>
                <c:pt idx="553">
                  <c:v>129.81</c:v>
                </c:pt>
                <c:pt idx="554">
                  <c:v>131.63999999999999</c:v>
                </c:pt>
                <c:pt idx="555">
                  <c:v>129.30000000000001</c:v>
                </c:pt>
                <c:pt idx="556">
                  <c:v>129.4</c:v>
                </c:pt>
                <c:pt idx="557">
                  <c:v>130.12</c:v>
                </c:pt>
                <c:pt idx="558">
                  <c:v>130.69</c:v>
                </c:pt>
                <c:pt idx="559">
                  <c:v>131.76</c:v>
                </c:pt>
                <c:pt idx="560">
                  <c:v>131.21</c:v>
                </c:pt>
                <c:pt idx="561">
                  <c:v>131.24</c:v>
                </c:pt>
                <c:pt idx="562">
                  <c:v>131.63999999999999</c:v>
                </c:pt>
                <c:pt idx="563">
                  <c:v>132.66</c:v>
                </c:pt>
                <c:pt idx="564">
                  <c:v>132.33000000000001</c:v>
                </c:pt>
                <c:pt idx="565">
                  <c:v>131.47</c:v>
                </c:pt>
                <c:pt idx="566">
                  <c:v>131.74</c:v>
                </c:pt>
                <c:pt idx="567">
                  <c:v>132.19999999999999</c:v>
                </c:pt>
                <c:pt idx="568">
                  <c:v>132</c:v>
                </c:pt>
                <c:pt idx="569">
                  <c:v>132.01</c:v>
                </c:pt>
                <c:pt idx="570">
                  <c:v>129.52000000000001</c:v>
                </c:pt>
                <c:pt idx="571">
                  <c:v>130.68</c:v>
                </c:pt>
                <c:pt idx="572">
                  <c:v>127.75</c:v>
                </c:pt>
                <c:pt idx="573">
                  <c:v>124.44</c:v>
                </c:pt>
                <c:pt idx="574">
                  <c:v>126.95</c:v>
                </c:pt>
                <c:pt idx="575">
                  <c:v>118.89</c:v>
                </c:pt>
                <c:pt idx="576">
                  <c:v>119.21</c:v>
                </c:pt>
                <c:pt idx="577">
                  <c:v>119.69</c:v>
                </c:pt>
                <c:pt idx="578">
                  <c:v>119.78</c:v>
                </c:pt>
                <c:pt idx="579">
                  <c:v>119.06</c:v>
                </c:pt>
                <c:pt idx="580">
                  <c:v>118.32</c:v>
                </c:pt>
                <c:pt idx="581">
                  <c:v>119.71</c:v>
                </c:pt>
                <c:pt idx="582">
                  <c:v>120.3</c:v>
                </c:pt>
                <c:pt idx="583">
                  <c:v>121.07</c:v>
                </c:pt>
                <c:pt idx="584">
                  <c:v>121.68</c:v>
                </c:pt>
                <c:pt idx="585">
                  <c:v>119.85</c:v>
                </c:pt>
                <c:pt idx="586">
                  <c:v>117.99</c:v>
                </c:pt>
                <c:pt idx="587">
                  <c:v>119.03</c:v>
                </c:pt>
                <c:pt idx="588">
                  <c:v>119.65</c:v>
                </c:pt>
                <c:pt idx="589">
                  <c:v>118.08</c:v>
                </c:pt>
                <c:pt idx="590">
                  <c:v>117.74</c:v>
                </c:pt>
                <c:pt idx="591">
                  <c:v>120.09</c:v>
                </c:pt>
                <c:pt idx="592">
                  <c:v>121.16</c:v>
                </c:pt>
                <c:pt idx="593">
                  <c:v>121.35</c:v>
                </c:pt>
                <c:pt idx="594">
                  <c:v>121.24</c:v>
                </c:pt>
                <c:pt idx="595">
                  <c:v>121.56</c:v>
                </c:pt>
                <c:pt idx="596">
                  <c:v>122.11</c:v>
                </c:pt>
                <c:pt idx="597">
                  <c:v>123.47</c:v>
                </c:pt>
                <c:pt idx="598">
                  <c:v>123.94</c:v>
                </c:pt>
                <c:pt idx="599">
                  <c:v>123.96</c:v>
                </c:pt>
                <c:pt idx="600">
                  <c:v>124.06</c:v>
                </c:pt>
                <c:pt idx="601">
                  <c:v>123.69</c:v>
                </c:pt>
                <c:pt idx="602">
                  <c:v>122.48</c:v>
                </c:pt>
                <c:pt idx="603">
                  <c:v>123.86</c:v>
                </c:pt>
                <c:pt idx="604">
                  <c:v>124.33</c:v>
                </c:pt>
                <c:pt idx="605">
                  <c:v>124.99</c:v>
                </c:pt>
                <c:pt idx="606">
                  <c:v>125.45</c:v>
                </c:pt>
                <c:pt idx="607">
                  <c:v>124.95</c:v>
                </c:pt>
                <c:pt idx="608">
                  <c:v>127.66</c:v>
                </c:pt>
                <c:pt idx="609">
                  <c:v>125.94</c:v>
                </c:pt>
                <c:pt idx="610">
                  <c:v>123.42</c:v>
                </c:pt>
                <c:pt idx="611">
                  <c:v>123.71</c:v>
                </c:pt>
                <c:pt idx="612">
                  <c:v>123.78</c:v>
                </c:pt>
                <c:pt idx="613">
                  <c:v>123.67</c:v>
                </c:pt>
                <c:pt idx="614">
                  <c:v>122.94</c:v>
                </c:pt>
                <c:pt idx="615">
                  <c:v>121.89</c:v>
                </c:pt>
                <c:pt idx="616">
                  <c:v>123.3</c:v>
                </c:pt>
                <c:pt idx="617">
                  <c:v>124.73</c:v>
                </c:pt>
                <c:pt idx="618">
                  <c:v>123.7</c:v>
                </c:pt>
                <c:pt idx="619">
                  <c:v>122.92</c:v>
                </c:pt>
                <c:pt idx="620">
                  <c:v>121.55</c:v>
                </c:pt>
                <c:pt idx="621">
                  <c:v>123.6</c:v>
                </c:pt>
                <c:pt idx="622">
                  <c:v>128</c:v>
                </c:pt>
                <c:pt idx="623">
                  <c:v>128.30000000000001</c:v>
                </c:pt>
                <c:pt idx="624">
                  <c:v>129.44</c:v>
                </c:pt>
                <c:pt idx="625">
                  <c:v>128.53</c:v>
                </c:pt>
                <c:pt idx="626">
                  <c:v>131.59</c:v>
                </c:pt>
                <c:pt idx="627">
                  <c:v>129.21</c:v>
                </c:pt>
                <c:pt idx="628">
                  <c:v>129.85</c:v>
                </c:pt>
                <c:pt idx="629">
                  <c:v>132.12</c:v>
                </c:pt>
                <c:pt idx="630">
                  <c:v>132.33000000000001</c:v>
                </c:pt>
                <c:pt idx="631">
                  <c:v>128.76</c:v>
                </c:pt>
                <c:pt idx="632">
                  <c:v>129</c:v>
                </c:pt>
                <c:pt idx="633">
                  <c:v>125.3</c:v>
                </c:pt>
                <c:pt idx="634">
                  <c:v>121.8</c:v>
                </c:pt>
                <c:pt idx="635">
                  <c:v>121.84</c:v>
                </c:pt>
                <c:pt idx="636">
                  <c:v>121.99</c:v>
                </c:pt>
                <c:pt idx="637">
                  <c:v>126.07</c:v>
                </c:pt>
                <c:pt idx="638">
                  <c:v>119.48</c:v>
                </c:pt>
                <c:pt idx="639">
                  <c:v>118.65</c:v>
                </c:pt>
                <c:pt idx="640">
                  <c:v>114.14</c:v>
                </c:pt>
                <c:pt idx="641">
                  <c:v>113.62</c:v>
                </c:pt>
                <c:pt idx="642">
                  <c:v>115.19</c:v>
                </c:pt>
                <c:pt idx="643">
                  <c:v>109.58</c:v>
                </c:pt>
                <c:pt idx="644">
                  <c:v>109.82</c:v>
                </c:pt>
                <c:pt idx="645">
                  <c:v>109.4</c:v>
                </c:pt>
                <c:pt idx="646">
                  <c:v>115.03</c:v>
                </c:pt>
                <c:pt idx="647">
                  <c:v>114.28</c:v>
                </c:pt>
                <c:pt idx="648">
                  <c:v>113.97</c:v>
                </c:pt>
                <c:pt idx="649">
                  <c:v>119.45</c:v>
                </c:pt>
                <c:pt idx="650">
                  <c:v>122.58</c:v>
                </c:pt>
                <c:pt idx="651">
                  <c:v>119.26</c:v>
                </c:pt>
                <c:pt idx="652">
                  <c:v>106.76</c:v>
                </c:pt>
                <c:pt idx="653">
                  <c:v>114.1</c:v>
                </c:pt>
                <c:pt idx="654">
                  <c:v>104.05</c:v>
                </c:pt>
                <c:pt idx="655">
                  <c:v>114.43</c:v>
                </c:pt>
                <c:pt idx="656">
                  <c:v>119.79</c:v>
                </c:pt>
                <c:pt idx="657">
                  <c:v>117.16</c:v>
                </c:pt>
                <c:pt idx="658">
                  <c:v>117.23</c:v>
                </c:pt>
                <c:pt idx="659">
                  <c:v>115.92</c:v>
                </c:pt>
                <c:pt idx="660">
                  <c:v>116.77</c:v>
                </c:pt>
                <c:pt idx="661">
                  <c:v>112.91</c:v>
                </c:pt>
                <c:pt idx="662">
                  <c:v>115.88</c:v>
                </c:pt>
                <c:pt idx="663">
                  <c:v>107.68</c:v>
                </c:pt>
                <c:pt idx="664">
                  <c:v>110.4</c:v>
                </c:pt>
                <c:pt idx="665">
                  <c:v>113.78</c:v>
                </c:pt>
                <c:pt idx="666">
                  <c:v>114.39</c:v>
                </c:pt>
                <c:pt idx="667">
                  <c:v>116.32</c:v>
                </c:pt>
                <c:pt idx="668">
                  <c:v>118.58</c:v>
                </c:pt>
                <c:pt idx="669">
                  <c:v>117.69</c:v>
                </c:pt>
                <c:pt idx="670">
                  <c:v>117.68</c:v>
                </c:pt>
                <c:pt idx="671">
                  <c:v>119.63</c:v>
                </c:pt>
                <c:pt idx="672">
                  <c:v>117.89</c:v>
                </c:pt>
                <c:pt idx="673">
                  <c:v>117.44</c:v>
                </c:pt>
                <c:pt idx="674">
                  <c:v>115.85</c:v>
                </c:pt>
                <c:pt idx="675">
                  <c:v>115.4</c:v>
                </c:pt>
                <c:pt idx="676">
                  <c:v>115.25</c:v>
                </c:pt>
                <c:pt idx="677">
                  <c:v>116.45</c:v>
                </c:pt>
                <c:pt idx="678">
                  <c:v>116.31</c:v>
                </c:pt>
                <c:pt idx="679">
                  <c:v>116.81</c:v>
                </c:pt>
                <c:pt idx="680">
                  <c:v>115.27</c:v>
                </c:pt>
                <c:pt idx="681">
                  <c:v>114.27</c:v>
                </c:pt>
                <c:pt idx="682">
                  <c:v>114.49</c:v>
                </c:pt>
                <c:pt idx="683">
                  <c:v>116.58</c:v>
                </c:pt>
                <c:pt idx="684">
                  <c:v>115.89</c:v>
                </c:pt>
                <c:pt idx="685">
                  <c:v>116.6</c:v>
                </c:pt>
                <c:pt idx="686">
                  <c:v>115.86</c:v>
                </c:pt>
                <c:pt idx="687">
                  <c:v>114.37</c:v>
                </c:pt>
                <c:pt idx="688">
                  <c:v>115.81</c:v>
                </c:pt>
                <c:pt idx="689">
                  <c:v>116.1</c:v>
                </c:pt>
                <c:pt idx="690">
                  <c:v>115.59</c:v>
                </c:pt>
                <c:pt idx="691">
                  <c:v>114.96</c:v>
                </c:pt>
                <c:pt idx="692">
                  <c:v>115.9</c:v>
                </c:pt>
                <c:pt idx="693">
                  <c:v>115.28</c:v>
                </c:pt>
                <c:pt idx="694">
                  <c:v>116.18</c:v>
                </c:pt>
                <c:pt idx="695">
                  <c:v>115.88</c:v>
                </c:pt>
                <c:pt idx="696">
                  <c:v>116.38</c:v>
                </c:pt>
                <c:pt idx="697">
                  <c:v>117.36</c:v>
                </c:pt>
                <c:pt idx="698">
                  <c:v>116.16</c:v>
                </c:pt>
                <c:pt idx="699">
                  <c:v>116.56</c:v>
                </c:pt>
                <c:pt idx="700">
                  <c:v>117.65</c:v>
                </c:pt>
                <c:pt idx="701">
                  <c:v>117.89</c:v>
                </c:pt>
                <c:pt idx="702">
                  <c:v>118.94</c:v>
                </c:pt>
                <c:pt idx="703">
                  <c:v>118.84</c:v>
                </c:pt>
                <c:pt idx="704">
                  <c:v>119.4</c:v>
                </c:pt>
                <c:pt idx="705">
                  <c:v>119.59</c:v>
                </c:pt>
                <c:pt idx="706">
                  <c:v>119.52</c:v>
                </c:pt>
                <c:pt idx="707">
                  <c:v>119.51</c:v>
                </c:pt>
                <c:pt idx="708">
                  <c:v>119.03</c:v>
                </c:pt>
                <c:pt idx="709">
                  <c:v>120.29</c:v>
                </c:pt>
                <c:pt idx="710">
                  <c:v>120.08</c:v>
                </c:pt>
                <c:pt idx="711">
                  <c:v>119.86</c:v>
                </c:pt>
                <c:pt idx="712">
                  <c:v>121.28</c:v>
                </c:pt>
                <c:pt idx="713">
                  <c:v>120.54</c:v>
                </c:pt>
                <c:pt idx="714">
                  <c:v>120.29</c:v>
                </c:pt>
                <c:pt idx="715">
                  <c:v>119.76</c:v>
                </c:pt>
                <c:pt idx="716">
                  <c:v>119</c:v>
                </c:pt>
                <c:pt idx="717">
                  <c:v>119.14</c:v>
                </c:pt>
                <c:pt idx="718">
                  <c:v>119.36</c:v>
                </c:pt>
                <c:pt idx="719">
                  <c:v>119.78</c:v>
                </c:pt>
                <c:pt idx="720">
                  <c:v>118.66</c:v>
                </c:pt>
                <c:pt idx="721">
                  <c:v>118.69</c:v>
                </c:pt>
                <c:pt idx="722">
                  <c:v>118.67</c:v>
                </c:pt>
                <c:pt idx="723">
                  <c:v>119.28</c:v>
                </c:pt>
                <c:pt idx="724">
                  <c:v>119.09</c:v>
                </c:pt>
                <c:pt idx="725">
                  <c:v>118.76</c:v>
                </c:pt>
                <c:pt idx="726">
                  <c:v>119.19</c:v>
                </c:pt>
                <c:pt idx="727">
                  <c:v>118.92</c:v>
                </c:pt>
                <c:pt idx="728">
                  <c:v>119.36</c:v>
                </c:pt>
                <c:pt idx="729">
                  <c:v>119.86</c:v>
                </c:pt>
                <c:pt idx="730">
                  <c:v>119.13</c:v>
                </c:pt>
                <c:pt idx="731">
                  <c:v>119.89</c:v>
                </c:pt>
                <c:pt idx="732">
                  <c:v>120.25</c:v>
                </c:pt>
                <c:pt idx="733">
                  <c:v>118.87</c:v>
                </c:pt>
                <c:pt idx="734">
                  <c:v>120.65</c:v>
                </c:pt>
                <c:pt idx="735">
                  <c:v>120.98</c:v>
                </c:pt>
                <c:pt idx="736">
                  <c:v>119.12</c:v>
                </c:pt>
                <c:pt idx="737">
                  <c:v>119.04</c:v>
                </c:pt>
                <c:pt idx="738">
                  <c:v>119.44</c:v>
                </c:pt>
                <c:pt idx="739">
                  <c:v>120.23</c:v>
                </c:pt>
                <c:pt idx="740">
                  <c:v>119.5</c:v>
                </c:pt>
                <c:pt idx="741">
                  <c:v>118.86</c:v>
                </c:pt>
                <c:pt idx="742">
                  <c:v>117.57</c:v>
                </c:pt>
                <c:pt idx="743">
                  <c:v>117.62</c:v>
                </c:pt>
                <c:pt idx="744">
                  <c:v>117.26</c:v>
                </c:pt>
                <c:pt idx="745">
                  <c:v>118.1</c:v>
                </c:pt>
                <c:pt idx="746">
                  <c:v>117.15</c:v>
                </c:pt>
                <c:pt idx="747">
                  <c:v>119.22</c:v>
                </c:pt>
                <c:pt idx="748">
                  <c:v>119.04</c:v>
                </c:pt>
                <c:pt idx="749">
                  <c:v>119.1</c:v>
                </c:pt>
                <c:pt idx="750">
                  <c:v>119.35</c:v>
                </c:pt>
                <c:pt idx="751">
                  <c:v>119.58</c:v>
                </c:pt>
                <c:pt idx="752">
                  <c:v>119.74</c:v>
                </c:pt>
                <c:pt idx="753">
                  <c:v>119.14</c:v>
                </c:pt>
                <c:pt idx="754">
                  <c:v>119.84</c:v>
                </c:pt>
                <c:pt idx="755">
                  <c:v>119.42</c:v>
                </c:pt>
                <c:pt idx="756">
                  <c:v>119.53</c:v>
                </c:pt>
                <c:pt idx="757">
                  <c:v>119.17</c:v>
                </c:pt>
                <c:pt idx="758">
                  <c:v>120.24</c:v>
                </c:pt>
                <c:pt idx="759">
                  <c:v>119.61</c:v>
                </c:pt>
                <c:pt idx="760">
                  <c:v>118.93</c:v>
                </c:pt>
                <c:pt idx="761">
                  <c:v>117.58</c:v>
                </c:pt>
                <c:pt idx="762">
                  <c:v>117.23</c:v>
                </c:pt>
                <c:pt idx="763">
                  <c:v>118.16</c:v>
                </c:pt>
                <c:pt idx="764">
                  <c:v>116.31</c:v>
                </c:pt>
                <c:pt idx="765">
                  <c:v>116.12</c:v>
                </c:pt>
                <c:pt idx="766">
                  <c:v>117.85</c:v>
                </c:pt>
                <c:pt idx="767">
                  <c:v>118.68</c:v>
                </c:pt>
                <c:pt idx="768">
                  <c:v>118.45</c:v>
                </c:pt>
                <c:pt idx="769">
                  <c:v>118.3</c:v>
                </c:pt>
                <c:pt idx="770">
                  <c:v>118.47</c:v>
                </c:pt>
                <c:pt idx="771">
                  <c:v>118.4</c:v>
                </c:pt>
                <c:pt idx="772">
                  <c:v>117.62</c:v>
                </c:pt>
                <c:pt idx="773">
                  <c:v>116.98</c:v>
                </c:pt>
                <c:pt idx="774">
                  <c:v>117.11</c:v>
                </c:pt>
                <c:pt idx="775">
                  <c:v>117.16</c:v>
                </c:pt>
                <c:pt idx="776">
                  <c:v>116.51</c:v>
                </c:pt>
                <c:pt idx="777">
                  <c:v>115.57</c:v>
                </c:pt>
                <c:pt idx="778">
                  <c:v>117.43</c:v>
                </c:pt>
                <c:pt idx="779">
                  <c:v>116.92</c:v>
                </c:pt>
                <c:pt idx="780">
                  <c:v>116.02</c:v>
                </c:pt>
                <c:pt idx="781">
                  <c:v>116.05</c:v>
                </c:pt>
                <c:pt idx="782">
                  <c:v>116.33</c:v>
                </c:pt>
                <c:pt idx="783">
                  <c:v>114.73</c:v>
                </c:pt>
                <c:pt idx="784">
                  <c:v>115.44</c:v>
                </c:pt>
                <c:pt idx="785">
                  <c:v>115.91</c:v>
                </c:pt>
                <c:pt idx="786">
                  <c:v>114.64</c:v>
                </c:pt>
                <c:pt idx="787">
                  <c:v>114.26</c:v>
                </c:pt>
                <c:pt idx="788">
                  <c:v>114.08</c:v>
                </c:pt>
                <c:pt idx="789">
                  <c:v>112.72</c:v>
                </c:pt>
                <c:pt idx="790">
                  <c:v>112.42</c:v>
                </c:pt>
                <c:pt idx="791">
                  <c:v>111.99</c:v>
                </c:pt>
                <c:pt idx="792">
                  <c:v>110.83</c:v>
                </c:pt>
                <c:pt idx="793">
                  <c:v>111.91</c:v>
                </c:pt>
                <c:pt idx="794">
                  <c:v>112.02</c:v>
                </c:pt>
                <c:pt idx="795">
                  <c:v>112.05</c:v>
                </c:pt>
                <c:pt idx="796">
                  <c:v>113.81</c:v>
                </c:pt>
                <c:pt idx="797">
                  <c:v>112.99</c:v>
                </c:pt>
                <c:pt idx="798">
                  <c:v>112.69</c:v>
                </c:pt>
                <c:pt idx="799">
                  <c:v>106.2</c:v>
                </c:pt>
                <c:pt idx="800">
                  <c:v>107.41</c:v>
                </c:pt>
                <c:pt idx="801">
                  <c:v>105.22</c:v>
                </c:pt>
                <c:pt idx="802">
                  <c:v>107.28</c:v>
                </c:pt>
                <c:pt idx="803">
                  <c:v>108.52</c:v>
                </c:pt>
                <c:pt idx="804">
                  <c:v>108.2</c:v>
                </c:pt>
                <c:pt idx="805">
                  <c:v>107.27</c:v>
                </c:pt>
                <c:pt idx="806">
                  <c:v>105.82</c:v>
                </c:pt>
                <c:pt idx="807">
                  <c:v>109.4</c:v>
                </c:pt>
                <c:pt idx="808">
                  <c:v>109.38</c:v>
                </c:pt>
                <c:pt idx="809">
                  <c:v>110.38</c:v>
                </c:pt>
                <c:pt idx="810">
                  <c:v>112.06</c:v>
                </c:pt>
                <c:pt idx="811">
                  <c:v>112.27</c:v>
                </c:pt>
                <c:pt idx="812">
                  <c:v>113.02</c:v>
                </c:pt>
                <c:pt idx="813">
                  <c:v>112.22</c:v>
                </c:pt>
                <c:pt idx="814">
                  <c:v>112</c:v>
                </c:pt>
                <c:pt idx="815">
                  <c:v>112.09</c:v>
                </c:pt>
                <c:pt idx="816">
                  <c:v>112.82</c:v>
                </c:pt>
                <c:pt idx="817">
                  <c:v>113.9</c:v>
                </c:pt>
                <c:pt idx="818">
                  <c:v>114.72</c:v>
                </c:pt>
                <c:pt idx="819">
                  <c:v>114.6</c:v>
                </c:pt>
                <c:pt idx="820">
                  <c:v>114.76</c:v>
                </c:pt>
                <c:pt idx="821">
                  <c:v>114.98</c:v>
                </c:pt>
                <c:pt idx="822">
                  <c:v>114.6</c:v>
                </c:pt>
                <c:pt idx="823">
                  <c:v>113.92</c:v>
                </c:pt>
                <c:pt idx="824">
                  <c:v>112.98</c:v>
                </c:pt>
                <c:pt idx="825">
                  <c:v>112.88</c:v>
                </c:pt>
                <c:pt idx="826">
                  <c:v>112.72</c:v>
                </c:pt>
                <c:pt idx="827">
                  <c:v>111.98</c:v>
                </c:pt>
                <c:pt idx="828">
                  <c:v>112.32</c:v>
                </c:pt>
                <c:pt idx="829">
                  <c:v>111.6</c:v>
                </c:pt>
                <c:pt idx="830">
                  <c:v>110.62</c:v>
                </c:pt>
                <c:pt idx="831">
                  <c:v>110.49</c:v>
                </c:pt>
                <c:pt idx="832">
                  <c:v>110.1</c:v>
                </c:pt>
                <c:pt idx="833">
                  <c:v>110.16</c:v>
                </c:pt>
                <c:pt idx="834">
                  <c:v>110.72</c:v>
                </c:pt>
                <c:pt idx="835">
                  <c:v>111.24</c:v>
                </c:pt>
                <c:pt idx="836">
                  <c:v>111.13</c:v>
                </c:pt>
                <c:pt idx="837">
                  <c:v>110.32</c:v>
                </c:pt>
                <c:pt idx="838">
                  <c:v>109.62</c:v>
                </c:pt>
                <c:pt idx="839">
                  <c:v>109.65</c:v>
                </c:pt>
                <c:pt idx="840">
                  <c:v>109.16</c:v>
                </c:pt>
                <c:pt idx="841">
                  <c:v>109.07</c:v>
                </c:pt>
                <c:pt idx="842">
                  <c:v>108.65</c:v>
                </c:pt>
                <c:pt idx="843">
                  <c:v>108.82</c:v>
                </c:pt>
                <c:pt idx="844">
                  <c:v>107.94</c:v>
                </c:pt>
                <c:pt idx="845">
                  <c:v>107.52</c:v>
                </c:pt>
                <c:pt idx="846">
                  <c:v>106.06</c:v>
                </c:pt>
                <c:pt idx="847">
                  <c:v>105.11</c:v>
                </c:pt>
                <c:pt idx="848">
                  <c:v>104.42</c:v>
                </c:pt>
                <c:pt idx="849">
                  <c:v>102.56</c:v>
                </c:pt>
                <c:pt idx="850">
                  <c:v>101.96</c:v>
                </c:pt>
                <c:pt idx="851">
                  <c:v>101.44</c:v>
                </c:pt>
                <c:pt idx="852">
                  <c:v>102.19</c:v>
                </c:pt>
                <c:pt idx="853">
                  <c:v>102.12</c:v>
                </c:pt>
                <c:pt idx="854">
                  <c:v>102.42</c:v>
                </c:pt>
                <c:pt idx="855">
                  <c:v>102.67</c:v>
                </c:pt>
                <c:pt idx="856">
                  <c:v>101.86</c:v>
                </c:pt>
                <c:pt idx="857">
                  <c:v>102.23</c:v>
                </c:pt>
                <c:pt idx="858">
                  <c:v>101.12</c:v>
                </c:pt>
                <c:pt idx="859">
                  <c:v>101.52</c:v>
                </c:pt>
                <c:pt idx="860">
                  <c:v>100.86</c:v>
                </c:pt>
                <c:pt idx="861">
                  <c:v>101.31</c:v>
                </c:pt>
                <c:pt idx="862">
                  <c:v>99.88</c:v>
                </c:pt>
                <c:pt idx="863">
                  <c:v>100.29</c:v>
                </c:pt>
                <c:pt idx="864">
                  <c:v>99.89</c:v>
                </c:pt>
                <c:pt idx="865">
                  <c:v>101.91</c:v>
                </c:pt>
                <c:pt idx="866">
                  <c:v>99.54</c:v>
                </c:pt>
                <c:pt idx="867">
                  <c:v>100.3</c:v>
                </c:pt>
                <c:pt idx="868">
                  <c:v>101.3</c:v>
                </c:pt>
                <c:pt idx="869">
                  <c:v>102.46</c:v>
                </c:pt>
                <c:pt idx="870">
                  <c:v>102.08</c:v>
                </c:pt>
                <c:pt idx="871">
                  <c:v>101.15</c:v>
                </c:pt>
                <c:pt idx="872">
                  <c:v>101.36</c:v>
                </c:pt>
                <c:pt idx="873">
                  <c:v>102.84</c:v>
                </c:pt>
                <c:pt idx="874">
                  <c:v>101.56</c:v>
                </c:pt>
                <c:pt idx="875">
                  <c:v>101.53</c:v>
                </c:pt>
                <c:pt idx="876">
                  <c:v>103.52</c:v>
                </c:pt>
                <c:pt idx="877">
                  <c:v>103.53</c:v>
                </c:pt>
                <c:pt idx="878">
                  <c:v>103.07</c:v>
                </c:pt>
                <c:pt idx="879">
                  <c:v>102.37</c:v>
                </c:pt>
                <c:pt idx="880">
                  <c:v>103.18</c:v>
                </c:pt>
                <c:pt idx="881">
                  <c:v>103.16</c:v>
                </c:pt>
                <c:pt idx="882">
                  <c:v>102.93</c:v>
                </c:pt>
                <c:pt idx="883">
                  <c:v>102.43</c:v>
                </c:pt>
                <c:pt idx="884">
                  <c:v>101.56</c:v>
                </c:pt>
                <c:pt idx="885">
                  <c:v>100.8</c:v>
                </c:pt>
                <c:pt idx="886">
                  <c:v>99.6</c:v>
                </c:pt>
                <c:pt idx="887">
                  <c:v>98.69</c:v>
                </c:pt>
                <c:pt idx="888">
                  <c:v>99.23</c:v>
                </c:pt>
                <c:pt idx="889">
                  <c:v>98.83</c:v>
                </c:pt>
                <c:pt idx="890">
                  <c:v>98.11</c:v>
                </c:pt>
                <c:pt idx="891">
                  <c:v>97.19</c:v>
                </c:pt>
                <c:pt idx="892">
                  <c:v>96.94</c:v>
                </c:pt>
                <c:pt idx="893">
                  <c:v>97.82</c:v>
                </c:pt>
                <c:pt idx="894">
                  <c:v>97.53</c:v>
                </c:pt>
                <c:pt idx="895">
                  <c:v>97.13</c:v>
                </c:pt>
                <c:pt idx="896">
                  <c:v>97.21</c:v>
                </c:pt>
                <c:pt idx="897">
                  <c:v>98.32</c:v>
                </c:pt>
                <c:pt idx="898">
                  <c:v>98.17</c:v>
                </c:pt>
                <c:pt idx="899">
                  <c:v>98.28</c:v>
                </c:pt>
                <c:pt idx="900">
                  <c:v>99.06</c:v>
                </c:pt>
                <c:pt idx="901">
                  <c:v>98.64</c:v>
                </c:pt>
                <c:pt idx="902">
                  <c:v>99.85</c:v>
                </c:pt>
                <c:pt idx="903">
                  <c:v>99.66</c:v>
                </c:pt>
                <c:pt idx="904">
                  <c:v>98.42</c:v>
                </c:pt>
                <c:pt idx="905">
                  <c:v>98.22</c:v>
                </c:pt>
                <c:pt idx="906">
                  <c:v>99.03</c:v>
                </c:pt>
                <c:pt idx="907">
                  <c:v>98.37</c:v>
                </c:pt>
                <c:pt idx="908">
                  <c:v>98.48</c:v>
                </c:pt>
                <c:pt idx="909">
                  <c:v>97.59</c:v>
                </c:pt>
                <c:pt idx="910">
                  <c:v>97.45</c:v>
                </c:pt>
                <c:pt idx="911">
                  <c:v>98.26</c:v>
                </c:pt>
                <c:pt idx="912">
                  <c:v>98.34</c:v>
                </c:pt>
                <c:pt idx="913">
                  <c:v>97.85</c:v>
                </c:pt>
                <c:pt idx="914">
                  <c:v>97.93</c:v>
                </c:pt>
                <c:pt idx="915">
                  <c:v>98.99</c:v>
                </c:pt>
                <c:pt idx="916">
                  <c:v>98.11</c:v>
                </c:pt>
                <c:pt idx="917">
                  <c:v>98.69</c:v>
                </c:pt>
                <c:pt idx="918">
                  <c:v>99.12</c:v>
                </c:pt>
                <c:pt idx="919">
                  <c:v>99.55</c:v>
                </c:pt>
                <c:pt idx="920">
                  <c:v>99.39</c:v>
                </c:pt>
                <c:pt idx="921">
                  <c:v>99.88</c:v>
                </c:pt>
                <c:pt idx="922">
                  <c:v>102.2</c:v>
                </c:pt>
                <c:pt idx="923">
                  <c:v>99.99</c:v>
                </c:pt>
                <c:pt idx="924">
                  <c:v>98.52</c:v>
                </c:pt>
                <c:pt idx="925">
                  <c:v>97.94</c:v>
                </c:pt>
                <c:pt idx="926">
                  <c:v>96.97</c:v>
                </c:pt>
                <c:pt idx="927">
                  <c:v>96.2</c:v>
                </c:pt>
                <c:pt idx="928">
                  <c:v>95.58</c:v>
                </c:pt>
                <c:pt idx="929">
                  <c:v>96.73</c:v>
                </c:pt>
                <c:pt idx="930">
                  <c:v>95.64</c:v>
                </c:pt>
                <c:pt idx="931">
                  <c:v>95.6</c:v>
                </c:pt>
                <c:pt idx="932">
                  <c:v>94.77</c:v>
                </c:pt>
                <c:pt idx="933">
                  <c:v>93.86</c:v>
                </c:pt>
                <c:pt idx="934">
                  <c:v>95.83</c:v>
                </c:pt>
                <c:pt idx="935">
                  <c:v>94.8</c:v>
                </c:pt>
                <c:pt idx="936">
                  <c:v>96.71</c:v>
                </c:pt>
                <c:pt idx="937">
                  <c:v>97.06</c:v>
                </c:pt>
                <c:pt idx="938">
                  <c:v>96.94</c:v>
                </c:pt>
                <c:pt idx="939">
                  <c:v>98.36</c:v>
                </c:pt>
                <c:pt idx="940">
                  <c:v>98.71</c:v>
                </c:pt>
                <c:pt idx="941">
                  <c:v>97.49</c:v>
                </c:pt>
                <c:pt idx="942">
                  <c:v>97.73</c:v>
                </c:pt>
                <c:pt idx="943">
                  <c:v>96.74</c:v>
                </c:pt>
                <c:pt idx="944">
                  <c:v>96.35</c:v>
                </c:pt>
                <c:pt idx="945">
                  <c:v>96.25</c:v>
                </c:pt>
                <c:pt idx="946">
                  <c:v>94.95</c:v>
                </c:pt>
                <c:pt idx="947">
                  <c:v>94.84</c:v>
                </c:pt>
                <c:pt idx="948">
                  <c:v>94.96</c:v>
                </c:pt>
                <c:pt idx="949">
                  <c:v>94.89</c:v>
                </c:pt>
                <c:pt idx="950">
                  <c:v>95.2</c:v>
                </c:pt>
                <c:pt idx="951">
                  <c:v>94.54</c:v>
                </c:pt>
                <c:pt idx="952">
                  <c:v>93.44</c:v>
                </c:pt>
                <c:pt idx="953">
                  <c:v>92.86</c:v>
                </c:pt>
                <c:pt idx="954">
                  <c:v>93.34</c:v>
                </c:pt>
                <c:pt idx="955">
                  <c:v>93.15</c:v>
                </c:pt>
                <c:pt idx="956">
                  <c:v>92.13</c:v>
                </c:pt>
                <c:pt idx="957">
                  <c:v>91.59</c:v>
                </c:pt>
                <c:pt idx="958">
                  <c:v>90.41</c:v>
                </c:pt>
                <c:pt idx="959">
                  <c:v>85.82</c:v>
                </c:pt>
                <c:pt idx="960">
                  <c:v>87.13</c:v>
                </c:pt>
                <c:pt idx="961">
                  <c:v>87.28</c:v>
                </c:pt>
                <c:pt idx="962">
                  <c:v>90.55</c:v>
                </c:pt>
                <c:pt idx="963">
                  <c:v>91.08</c:v>
                </c:pt>
                <c:pt idx="964">
                  <c:v>90.77</c:v>
                </c:pt>
                <c:pt idx="965">
                  <c:v>91.85</c:v>
                </c:pt>
                <c:pt idx="966">
                  <c:v>92.96</c:v>
                </c:pt>
                <c:pt idx="967">
                  <c:v>93.11</c:v>
                </c:pt>
                <c:pt idx="968">
                  <c:v>93.85</c:v>
                </c:pt>
                <c:pt idx="969">
                  <c:v>93.94</c:v>
                </c:pt>
                <c:pt idx="970">
                  <c:v>93.19</c:v>
                </c:pt>
                <c:pt idx="971">
                  <c:v>94.77</c:v>
                </c:pt>
                <c:pt idx="972">
                  <c:v>95.81</c:v>
                </c:pt>
                <c:pt idx="973">
                  <c:v>98.75</c:v>
                </c:pt>
                <c:pt idx="974">
                  <c:v>97.65</c:v>
                </c:pt>
                <c:pt idx="975">
                  <c:v>97.29</c:v>
                </c:pt>
                <c:pt idx="976">
                  <c:v>97.46</c:v>
                </c:pt>
                <c:pt idx="977">
                  <c:v>95.04</c:v>
                </c:pt>
                <c:pt idx="978">
                  <c:v>95.15</c:v>
                </c:pt>
                <c:pt idx="979">
                  <c:v>95.1</c:v>
                </c:pt>
                <c:pt idx="980">
                  <c:v>94.17</c:v>
                </c:pt>
                <c:pt idx="981">
                  <c:v>94.16</c:v>
                </c:pt>
                <c:pt idx="982">
                  <c:v>96.78</c:v>
                </c:pt>
                <c:pt idx="983">
                  <c:v>97.69</c:v>
                </c:pt>
                <c:pt idx="984">
                  <c:v>99.54</c:v>
                </c:pt>
                <c:pt idx="985">
                  <c:v>101.53</c:v>
                </c:pt>
                <c:pt idx="986">
                  <c:v>102.94</c:v>
                </c:pt>
                <c:pt idx="987">
                  <c:v>103.87</c:v>
                </c:pt>
                <c:pt idx="988">
                  <c:v>105.56</c:v>
                </c:pt>
                <c:pt idx="989">
                  <c:v>104.88</c:v>
                </c:pt>
                <c:pt idx="990">
                  <c:v>104.32</c:v>
                </c:pt>
                <c:pt idx="991">
                  <c:v>103.33</c:v>
                </c:pt>
                <c:pt idx="992">
                  <c:v>102.91</c:v>
                </c:pt>
                <c:pt idx="993">
                  <c:v>101.34</c:v>
                </c:pt>
                <c:pt idx="994">
                  <c:v>100.58</c:v>
                </c:pt>
                <c:pt idx="995">
                  <c:v>100.28</c:v>
                </c:pt>
                <c:pt idx="996">
                  <c:v>102.42</c:v>
                </c:pt>
                <c:pt idx="997">
                  <c:v>99.8</c:v>
                </c:pt>
                <c:pt idx="998">
                  <c:v>98.94</c:v>
                </c:pt>
                <c:pt idx="999">
                  <c:v>99.18</c:v>
                </c:pt>
                <c:pt idx="1000">
                  <c:v>97.56</c:v>
                </c:pt>
                <c:pt idx="1001">
                  <c:v>97.8</c:v>
                </c:pt>
                <c:pt idx="1002">
                  <c:v>97.14</c:v>
                </c:pt>
                <c:pt idx="1003">
                  <c:v>97.15</c:v>
                </c:pt>
                <c:pt idx="1004">
                  <c:v>96.17</c:v>
                </c:pt>
                <c:pt idx="1005">
                  <c:v>96.56</c:v>
                </c:pt>
                <c:pt idx="1006">
                  <c:v>95.81</c:v>
                </c:pt>
                <c:pt idx="1007">
                  <c:v>93.82</c:v>
                </c:pt>
                <c:pt idx="1008">
                  <c:v>94.81</c:v>
                </c:pt>
                <c:pt idx="1009">
                  <c:v>93.92</c:v>
                </c:pt>
                <c:pt idx="1010">
                  <c:v>95.76</c:v>
                </c:pt>
                <c:pt idx="1011">
                  <c:v>97.08</c:v>
                </c:pt>
                <c:pt idx="1012">
                  <c:v>94.69</c:v>
                </c:pt>
                <c:pt idx="1013">
                  <c:v>93.31</c:v>
                </c:pt>
                <c:pt idx="1014">
                  <c:v>94.21</c:v>
                </c:pt>
                <c:pt idx="1015">
                  <c:v>94.07</c:v>
                </c:pt>
                <c:pt idx="1016">
                  <c:v>95.15</c:v>
                </c:pt>
                <c:pt idx="1017">
                  <c:v>94.4</c:v>
                </c:pt>
                <c:pt idx="1018">
                  <c:v>93.91</c:v>
                </c:pt>
                <c:pt idx="1019">
                  <c:v>94.13</c:v>
                </c:pt>
                <c:pt idx="1020">
                  <c:v>94.59</c:v>
                </c:pt>
                <c:pt idx="1021">
                  <c:v>95.1</c:v>
                </c:pt>
                <c:pt idx="1022">
                  <c:v>94.92</c:v>
                </c:pt>
                <c:pt idx="1023">
                  <c:v>95.9</c:v>
                </c:pt>
                <c:pt idx="1024">
                  <c:v>95.75</c:v>
                </c:pt>
                <c:pt idx="1025">
                  <c:v>95.24</c:v>
                </c:pt>
                <c:pt idx="1026">
                  <c:v>95.43</c:v>
                </c:pt>
                <c:pt idx="1027">
                  <c:v>94.82</c:v>
                </c:pt>
                <c:pt idx="1028">
                  <c:v>94.59</c:v>
                </c:pt>
                <c:pt idx="1029">
                  <c:v>95.12</c:v>
                </c:pt>
                <c:pt idx="1030">
                  <c:v>95.97</c:v>
                </c:pt>
                <c:pt idx="1031">
                  <c:v>96.64</c:v>
                </c:pt>
                <c:pt idx="1032">
                  <c:v>96.9</c:v>
                </c:pt>
                <c:pt idx="1033">
                  <c:v>95.83</c:v>
                </c:pt>
                <c:pt idx="1034">
                  <c:v>96.45</c:v>
                </c:pt>
                <c:pt idx="1035">
                  <c:v>96.62</c:v>
                </c:pt>
                <c:pt idx="1036">
                  <c:v>95.36</c:v>
                </c:pt>
                <c:pt idx="1037">
                  <c:v>95.86</c:v>
                </c:pt>
                <c:pt idx="1038">
                  <c:v>96.1</c:v>
                </c:pt>
                <c:pt idx="1039">
                  <c:v>95.64</c:v>
                </c:pt>
                <c:pt idx="1040">
                  <c:v>96.07</c:v>
                </c:pt>
                <c:pt idx="1041">
                  <c:v>94.54</c:v>
                </c:pt>
                <c:pt idx="1042">
                  <c:v>94.95</c:v>
                </c:pt>
                <c:pt idx="1043">
                  <c:v>95.18</c:v>
                </c:pt>
                <c:pt idx="1044">
                  <c:v>95.67</c:v>
                </c:pt>
                <c:pt idx="1045">
                  <c:v>96.08</c:v>
                </c:pt>
                <c:pt idx="1046">
                  <c:v>96</c:v>
                </c:pt>
                <c:pt idx="1047">
                  <c:v>97.85</c:v>
                </c:pt>
                <c:pt idx="1048">
                  <c:v>98.64</c:v>
                </c:pt>
                <c:pt idx="1049">
                  <c:v>90.22</c:v>
                </c:pt>
                <c:pt idx="1050">
                  <c:v>90.85</c:v>
                </c:pt>
                <c:pt idx="1051">
                  <c:v>89.64</c:v>
                </c:pt>
                <c:pt idx="1052">
                  <c:v>90.18</c:v>
                </c:pt>
                <c:pt idx="1053">
                  <c:v>89.01</c:v>
                </c:pt>
                <c:pt idx="1054">
                  <c:v>90.05</c:v>
                </c:pt>
                <c:pt idx="1055">
                  <c:v>89.77</c:v>
                </c:pt>
                <c:pt idx="1056">
                  <c:v>89.67</c:v>
                </c:pt>
                <c:pt idx="1057">
                  <c:v>89.6</c:v>
                </c:pt>
                <c:pt idx="1058">
                  <c:v>88.76</c:v>
                </c:pt>
                <c:pt idx="1059">
                  <c:v>88.24</c:v>
                </c:pt>
                <c:pt idx="1060">
                  <c:v>89.23</c:v>
                </c:pt>
                <c:pt idx="1061">
                  <c:v>88.88</c:v>
                </c:pt>
                <c:pt idx="1062">
                  <c:v>88.13</c:v>
                </c:pt>
                <c:pt idx="1063">
                  <c:v>88.23</c:v>
                </c:pt>
                <c:pt idx="1064">
                  <c:v>87.9</c:v>
                </c:pt>
                <c:pt idx="1065">
                  <c:v>87.96</c:v>
                </c:pt>
                <c:pt idx="1066">
                  <c:v>87.63</c:v>
                </c:pt>
                <c:pt idx="1067">
                  <c:v>88.06</c:v>
                </c:pt>
                <c:pt idx="1068">
                  <c:v>87.72</c:v>
                </c:pt>
                <c:pt idx="1069">
                  <c:v>88.07</c:v>
                </c:pt>
                <c:pt idx="1070">
                  <c:v>88.19</c:v>
                </c:pt>
                <c:pt idx="1071">
                  <c:v>87.64</c:v>
                </c:pt>
                <c:pt idx="1072">
                  <c:v>87.7</c:v>
                </c:pt>
                <c:pt idx="1073">
                  <c:v>86.52</c:v>
                </c:pt>
                <c:pt idx="1074">
                  <c:v>86.53</c:v>
                </c:pt>
                <c:pt idx="1075">
                  <c:v>87.21</c:v>
                </c:pt>
                <c:pt idx="1076">
                  <c:v>85.93</c:v>
                </c:pt>
                <c:pt idx="1077">
                  <c:v>84.51</c:v>
                </c:pt>
                <c:pt idx="1078">
                  <c:v>84.57</c:v>
                </c:pt>
                <c:pt idx="1079">
                  <c:v>84.44</c:v>
                </c:pt>
                <c:pt idx="1080">
                  <c:v>84</c:v>
                </c:pt>
                <c:pt idx="1081">
                  <c:v>85.65</c:v>
                </c:pt>
                <c:pt idx="1082">
                  <c:v>85.86</c:v>
                </c:pt>
                <c:pt idx="1083">
                  <c:v>86.89</c:v>
                </c:pt>
                <c:pt idx="1084">
                  <c:v>85.98</c:v>
                </c:pt>
                <c:pt idx="1085">
                  <c:v>86.47</c:v>
                </c:pt>
                <c:pt idx="1086">
                  <c:v>84.82</c:v>
                </c:pt>
                <c:pt idx="1087">
                  <c:v>84.21</c:v>
                </c:pt>
                <c:pt idx="1088">
                  <c:v>83.61</c:v>
                </c:pt>
                <c:pt idx="1089">
                  <c:v>83.61</c:v>
                </c:pt>
                <c:pt idx="1090">
                  <c:v>83</c:v>
                </c:pt>
                <c:pt idx="1091">
                  <c:v>83.7</c:v>
                </c:pt>
                <c:pt idx="1092">
                  <c:v>83.79</c:v>
                </c:pt>
                <c:pt idx="1093">
                  <c:v>84.09</c:v>
                </c:pt>
                <c:pt idx="1094">
                  <c:v>84.1</c:v>
                </c:pt>
                <c:pt idx="1095">
                  <c:v>84.3</c:v>
                </c:pt>
                <c:pt idx="1096">
                  <c:v>84.36</c:v>
                </c:pt>
                <c:pt idx="1097">
                  <c:v>84.95</c:v>
                </c:pt>
                <c:pt idx="1098">
                  <c:v>84.56</c:v>
                </c:pt>
                <c:pt idx="1099">
                  <c:v>84.62</c:v>
                </c:pt>
                <c:pt idx="1100">
                  <c:v>85.42</c:v>
                </c:pt>
                <c:pt idx="1101">
                  <c:v>82.99</c:v>
                </c:pt>
                <c:pt idx="1102">
                  <c:v>82.54</c:v>
                </c:pt>
                <c:pt idx="1103">
                  <c:v>84.12</c:v>
                </c:pt>
                <c:pt idx="1104">
                  <c:v>82.4</c:v>
                </c:pt>
                <c:pt idx="1105">
                  <c:v>82.46</c:v>
                </c:pt>
                <c:pt idx="1106">
                  <c:v>82.85</c:v>
                </c:pt>
                <c:pt idx="1107">
                  <c:v>83.01</c:v>
                </c:pt>
                <c:pt idx="1108">
                  <c:v>83.37</c:v>
                </c:pt>
                <c:pt idx="1109">
                  <c:v>84.51</c:v>
                </c:pt>
                <c:pt idx="1110">
                  <c:v>83.64</c:v>
                </c:pt>
                <c:pt idx="1111">
                  <c:v>84.49</c:v>
                </c:pt>
                <c:pt idx="1112">
                  <c:v>86.13</c:v>
                </c:pt>
                <c:pt idx="1113">
                  <c:v>84.52</c:v>
                </c:pt>
                <c:pt idx="1114">
                  <c:v>84.39</c:v>
                </c:pt>
                <c:pt idx="1115">
                  <c:v>83.38</c:v>
                </c:pt>
                <c:pt idx="1116">
                  <c:v>82.69</c:v>
                </c:pt>
                <c:pt idx="1117">
                  <c:v>83.06</c:v>
                </c:pt>
                <c:pt idx="1118">
                  <c:v>85.74</c:v>
                </c:pt>
                <c:pt idx="1119">
                  <c:v>85.47</c:v>
                </c:pt>
                <c:pt idx="1120">
                  <c:v>87.53</c:v>
                </c:pt>
                <c:pt idx="1121">
                  <c:v>86.23</c:v>
                </c:pt>
                <c:pt idx="1122">
                  <c:v>86.34</c:v>
                </c:pt>
                <c:pt idx="1123">
                  <c:v>87.41</c:v>
                </c:pt>
                <c:pt idx="1124">
                  <c:v>88.46</c:v>
                </c:pt>
                <c:pt idx="1125">
                  <c:v>87.29</c:v>
                </c:pt>
                <c:pt idx="1126">
                  <c:v>87.94</c:v>
                </c:pt>
                <c:pt idx="1127">
                  <c:v>87.17</c:v>
                </c:pt>
                <c:pt idx="1128">
                  <c:v>86.53</c:v>
                </c:pt>
                <c:pt idx="1129">
                  <c:v>86.1</c:v>
                </c:pt>
                <c:pt idx="1130">
                  <c:v>86.98</c:v>
                </c:pt>
                <c:pt idx="1131">
                  <c:v>87.89</c:v>
                </c:pt>
                <c:pt idx="1132">
                  <c:v>87.57</c:v>
                </c:pt>
                <c:pt idx="1133">
                  <c:v>87.9</c:v>
                </c:pt>
                <c:pt idx="1134">
                  <c:v>86.84</c:v>
                </c:pt>
                <c:pt idx="1135">
                  <c:v>86.02</c:v>
                </c:pt>
                <c:pt idx="1136">
                  <c:v>85.43</c:v>
                </c:pt>
                <c:pt idx="1137">
                  <c:v>85.91</c:v>
                </c:pt>
                <c:pt idx="1138">
                  <c:v>86.45</c:v>
                </c:pt>
                <c:pt idx="1139">
                  <c:v>86.28</c:v>
                </c:pt>
                <c:pt idx="1140">
                  <c:v>86.69</c:v>
                </c:pt>
                <c:pt idx="1141">
                  <c:v>87.81</c:v>
                </c:pt>
                <c:pt idx="1142">
                  <c:v>87.22</c:v>
                </c:pt>
                <c:pt idx="1143">
                  <c:v>86.8</c:v>
                </c:pt>
                <c:pt idx="1144">
                  <c:v>85.55</c:v>
                </c:pt>
                <c:pt idx="1145">
                  <c:v>88.97</c:v>
                </c:pt>
                <c:pt idx="1146">
                  <c:v>87.77</c:v>
                </c:pt>
                <c:pt idx="1147">
                  <c:v>86.05</c:v>
                </c:pt>
                <c:pt idx="1148">
                  <c:v>87.5</c:v>
                </c:pt>
                <c:pt idx="1149">
                  <c:v>85.42</c:v>
                </c:pt>
                <c:pt idx="1150">
                  <c:v>87.14</c:v>
                </c:pt>
                <c:pt idx="1151">
                  <c:v>88.18</c:v>
                </c:pt>
                <c:pt idx="1152">
                  <c:v>87.95</c:v>
                </c:pt>
                <c:pt idx="1153">
                  <c:v>87.45</c:v>
                </c:pt>
                <c:pt idx="1154">
                  <c:v>89.17</c:v>
                </c:pt>
                <c:pt idx="1155">
                  <c:v>87.51</c:v>
                </c:pt>
                <c:pt idx="1156">
                  <c:v>87.67</c:v>
                </c:pt>
                <c:pt idx="1157">
                  <c:v>88.3</c:v>
                </c:pt>
                <c:pt idx="1158">
                  <c:v>88.07</c:v>
                </c:pt>
                <c:pt idx="1159">
                  <c:v>88.72</c:v>
                </c:pt>
                <c:pt idx="1160">
                  <c:v>87.92</c:v>
                </c:pt>
                <c:pt idx="1161">
                  <c:v>87.74</c:v>
                </c:pt>
                <c:pt idx="1162">
                  <c:v>89.06</c:v>
                </c:pt>
                <c:pt idx="1163">
                  <c:v>89.98</c:v>
                </c:pt>
                <c:pt idx="1164">
                  <c:v>88.77</c:v>
                </c:pt>
                <c:pt idx="1165">
                  <c:v>89.08</c:v>
                </c:pt>
                <c:pt idx="1166">
                  <c:v>90.01</c:v>
                </c:pt>
                <c:pt idx="1167">
                  <c:v>91.52</c:v>
                </c:pt>
                <c:pt idx="1168">
                  <c:v>93.12</c:v>
                </c:pt>
                <c:pt idx="1169">
                  <c:v>92.89</c:v>
                </c:pt>
                <c:pt idx="1170">
                  <c:v>92.77</c:v>
                </c:pt>
                <c:pt idx="1171">
                  <c:v>91.52</c:v>
                </c:pt>
                <c:pt idx="1172">
                  <c:v>94.11</c:v>
                </c:pt>
                <c:pt idx="1173">
                  <c:v>104.78</c:v>
                </c:pt>
                <c:pt idx="1174">
                  <c:v>103.23</c:v>
                </c:pt>
                <c:pt idx="1175">
                  <c:v>101.7</c:v>
                </c:pt>
                <c:pt idx="1176">
                  <c:v>100.98</c:v>
                </c:pt>
                <c:pt idx="1177">
                  <c:v>99.55</c:v>
                </c:pt>
                <c:pt idx="1178">
                  <c:v>99.37</c:v>
                </c:pt>
                <c:pt idx="1179">
                  <c:v>100.02</c:v>
                </c:pt>
                <c:pt idx="1180">
                  <c:v>102.85</c:v>
                </c:pt>
                <c:pt idx="1181">
                  <c:v>100.9</c:v>
                </c:pt>
                <c:pt idx="1182">
                  <c:v>100.09</c:v>
                </c:pt>
                <c:pt idx="1183">
                  <c:v>104.48</c:v>
                </c:pt>
                <c:pt idx="1184">
                  <c:v>105.52</c:v>
                </c:pt>
                <c:pt idx="1185">
                  <c:v>106.6</c:v>
                </c:pt>
                <c:pt idx="1186">
                  <c:v>107.73</c:v>
                </c:pt>
                <c:pt idx="1187">
                  <c:v>109.55</c:v>
                </c:pt>
                <c:pt idx="1188">
                  <c:v>108.39</c:v>
                </c:pt>
                <c:pt idx="1189">
                  <c:v>106.6</c:v>
                </c:pt>
                <c:pt idx="1190">
                  <c:v>105.79</c:v>
                </c:pt>
                <c:pt idx="1191">
                  <c:v>105.9</c:v>
                </c:pt>
                <c:pt idx="1192">
                  <c:v>105.45</c:v>
                </c:pt>
                <c:pt idx="1193">
                  <c:v>104.59</c:v>
                </c:pt>
                <c:pt idx="1194">
                  <c:v>104.3</c:v>
                </c:pt>
                <c:pt idx="1195">
                  <c:v>102.7</c:v>
                </c:pt>
                <c:pt idx="1196">
                  <c:v>100.69</c:v>
                </c:pt>
                <c:pt idx="1197">
                  <c:v>100.87</c:v>
                </c:pt>
                <c:pt idx="1198">
                  <c:v>100.02</c:v>
                </c:pt>
                <c:pt idx="1199">
                  <c:v>99.67</c:v>
                </c:pt>
                <c:pt idx="1200">
                  <c:v>100.39</c:v>
                </c:pt>
                <c:pt idx="1201">
                  <c:v>101.61</c:v>
                </c:pt>
                <c:pt idx="1202">
                  <c:v>100.13</c:v>
                </c:pt>
                <c:pt idx="1203">
                  <c:v>99.54</c:v>
                </c:pt>
                <c:pt idx="1204">
                  <c:v>99.45</c:v>
                </c:pt>
                <c:pt idx="1205">
                  <c:v>98.59</c:v>
                </c:pt>
                <c:pt idx="1206">
                  <c:v>98.75</c:v>
                </c:pt>
                <c:pt idx="1207">
                  <c:v>99.4</c:v>
                </c:pt>
                <c:pt idx="1208">
                  <c:v>99.26</c:v>
                </c:pt>
                <c:pt idx="1209">
                  <c:v>99.16</c:v>
                </c:pt>
                <c:pt idx="1210">
                  <c:v>98.21</c:v>
                </c:pt>
                <c:pt idx="1211">
                  <c:v>98.06</c:v>
                </c:pt>
                <c:pt idx="1212">
                  <c:v>98.75</c:v>
                </c:pt>
                <c:pt idx="1213">
                  <c:v>98.8</c:v>
                </c:pt>
                <c:pt idx="1214">
                  <c:v>97.9</c:v>
                </c:pt>
                <c:pt idx="1215">
                  <c:v>97.11</c:v>
                </c:pt>
                <c:pt idx="1216">
                  <c:v>97.13</c:v>
                </c:pt>
                <c:pt idx="1217">
                  <c:v>97.76</c:v>
                </c:pt>
                <c:pt idx="1218">
                  <c:v>96.7</c:v>
                </c:pt>
                <c:pt idx="1219">
                  <c:v>96.93</c:v>
                </c:pt>
                <c:pt idx="1220">
                  <c:v>96.55</c:v>
                </c:pt>
                <c:pt idx="1221">
                  <c:v>96.78</c:v>
                </c:pt>
                <c:pt idx="1222">
                  <c:v>97.28</c:v>
                </c:pt>
                <c:pt idx="1223">
                  <c:v>97.83</c:v>
                </c:pt>
                <c:pt idx="1224">
                  <c:v>97.01</c:v>
                </c:pt>
                <c:pt idx="1225">
                  <c:v>97.35</c:v>
                </c:pt>
                <c:pt idx="1226">
                  <c:v>97.23</c:v>
                </c:pt>
                <c:pt idx="1227">
                  <c:v>97.56</c:v>
                </c:pt>
                <c:pt idx="1228">
                  <c:v>96.77</c:v>
                </c:pt>
                <c:pt idx="1229">
                  <c:v>96.62</c:v>
                </c:pt>
                <c:pt idx="1230">
                  <c:v>96.62</c:v>
                </c:pt>
                <c:pt idx="1231">
                  <c:v>96.41</c:v>
                </c:pt>
                <c:pt idx="1232">
                  <c:v>96.52</c:v>
                </c:pt>
                <c:pt idx="1233">
                  <c:v>97.48</c:v>
                </c:pt>
                <c:pt idx="1234">
                  <c:v>97.47</c:v>
                </c:pt>
                <c:pt idx="1235">
                  <c:v>99.62</c:v>
                </c:pt>
                <c:pt idx="1236">
                  <c:v>89.83</c:v>
                </c:pt>
                <c:pt idx="1237">
                  <c:v>91.09</c:v>
                </c:pt>
                <c:pt idx="1238">
                  <c:v>90.99</c:v>
                </c:pt>
                <c:pt idx="1239">
                  <c:v>90.92</c:v>
                </c:pt>
                <c:pt idx="1240">
                  <c:v>90.3</c:v>
                </c:pt>
                <c:pt idx="1241">
                  <c:v>90.26</c:v>
                </c:pt>
                <c:pt idx="1242">
                  <c:v>88.95</c:v>
                </c:pt>
                <c:pt idx="1243">
                  <c:v>88.7</c:v>
                </c:pt>
                <c:pt idx="1244">
                  <c:v>89.68</c:v>
                </c:pt>
                <c:pt idx="1245">
                  <c:v>88.8</c:v>
                </c:pt>
                <c:pt idx="1246">
                  <c:v>87.94</c:v>
                </c:pt>
                <c:pt idx="1247">
                  <c:v>87.31</c:v>
                </c:pt>
                <c:pt idx="1248">
                  <c:v>86.95</c:v>
                </c:pt>
                <c:pt idx="1249">
                  <c:v>88.17</c:v>
                </c:pt>
                <c:pt idx="1250">
                  <c:v>88.62</c:v>
                </c:pt>
                <c:pt idx="1251">
                  <c:v>88.48</c:v>
                </c:pt>
                <c:pt idx="1252">
                  <c:v>87.98</c:v>
                </c:pt>
                <c:pt idx="1253">
                  <c:v>88.65</c:v>
                </c:pt>
                <c:pt idx="1254">
                  <c:v>87.44</c:v>
                </c:pt>
                <c:pt idx="1255">
                  <c:v>86.4</c:v>
                </c:pt>
                <c:pt idx="1256">
                  <c:v>86.22</c:v>
                </c:pt>
                <c:pt idx="1257">
                  <c:v>85.98</c:v>
                </c:pt>
                <c:pt idx="1258">
                  <c:v>85.74</c:v>
                </c:pt>
                <c:pt idx="1259">
                  <c:v>86.62</c:v>
                </c:pt>
                <c:pt idx="1260">
                  <c:v>86.1</c:v>
                </c:pt>
                <c:pt idx="1261">
                  <c:v>85.73</c:v>
                </c:pt>
                <c:pt idx="1262">
                  <c:v>84.13</c:v>
                </c:pt>
                <c:pt idx="1263">
                  <c:v>80.53</c:v>
                </c:pt>
                <c:pt idx="1264">
                  <c:v>79</c:v>
                </c:pt>
                <c:pt idx="1265">
                  <c:v>79.41</c:v>
                </c:pt>
                <c:pt idx="1266">
                  <c:v>79.09</c:v>
                </c:pt>
                <c:pt idx="1267">
                  <c:v>79.22</c:v>
                </c:pt>
                <c:pt idx="1268">
                  <c:v>78.45</c:v>
                </c:pt>
                <c:pt idx="1269">
                  <c:v>78.14</c:v>
                </c:pt>
                <c:pt idx="1270">
                  <c:v>78.95</c:v>
                </c:pt>
                <c:pt idx="1271">
                  <c:v>79.290000000000006</c:v>
                </c:pt>
                <c:pt idx="1272">
                  <c:v>79.39</c:v>
                </c:pt>
                <c:pt idx="1273">
                  <c:v>79.150000000000006</c:v>
                </c:pt>
                <c:pt idx="1274">
                  <c:v>79.53</c:v>
                </c:pt>
                <c:pt idx="1275">
                  <c:v>80.010000000000005</c:v>
                </c:pt>
                <c:pt idx="1276">
                  <c:v>80.5</c:v>
                </c:pt>
                <c:pt idx="1277">
                  <c:v>80.05</c:v>
                </c:pt>
                <c:pt idx="1278">
                  <c:v>80</c:v>
                </c:pt>
                <c:pt idx="1279">
                  <c:v>80.38</c:v>
                </c:pt>
                <c:pt idx="1280">
                  <c:v>79.680000000000007</c:v>
                </c:pt>
                <c:pt idx="1281">
                  <c:v>79.86</c:v>
                </c:pt>
                <c:pt idx="1282">
                  <c:v>79.61</c:v>
                </c:pt>
                <c:pt idx="1283">
                  <c:v>79.08</c:v>
                </c:pt>
                <c:pt idx="1284">
                  <c:v>78.88</c:v>
                </c:pt>
                <c:pt idx="1285">
                  <c:v>80.12</c:v>
                </c:pt>
                <c:pt idx="1286">
                  <c:v>80.08</c:v>
                </c:pt>
                <c:pt idx="1287">
                  <c:v>79.8</c:v>
                </c:pt>
                <c:pt idx="1288">
                  <c:v>78.37</c:v>
                </c:pt>
                <c:pt idx="1289">
                  <c:v>78.069999999999993</c:v>
                </c:pt>
                <c:pt idx="1290">
                  <c:v>78.540000000000006</c:v>
                </c:pt>
                <c:pt idx="1291">
                  <c:v>78.77</c:v>
                </c:pt>
                <c:pt idx="1292">
                  <c:v>78.03</c:v>
                </c:pt>
                <c:pt idx="1293">
                  <c:v>78.63</c:v>
                </c:pt>
                <c:pt idx="1294">
                  <c:v>78.34</c:v>
                </c:pt>
                <c:pt idx="1295">
                  <c:v>79.959999999999994</c:v>
                </c:pt>
                <c:pt idx="1296">
                  <c:v>80.02</c:v>
                </c:pt>
                <c:pt idx="1297">
                  <c:v>79.709999999999994</c:v>
                </c:pt>
                <c:pt idx="1298">
                  <c:v>79.31</c:v>
                </c:pt>
                <c:pt idx="1299">
                  <c:v>79.7</c:v>
                </c:pt>
                <c:pt idx="1300">
                  <c:v>80.98</c:v>
                </c:pt>
                <c:pt idx="1301">
                  <c:v>80.77</c:v>
                </c:pt>
                <c:pt idx="1302">
                  <c:v>80.7</c:v>
                </c:pt>
                <c:pt idx="1303">
                  <c:v>80.400000000000006</c:v>
                </c:pt>
                <c:pt idx="1304">
                  <c:v>80.66</c:v>
                </c:pt>
                <c:pt idx="1305">
                  <c:v>81.61</c:v>
                </c:pt>
                <c:pt idx="1306">
                  <c:v>81.59</c:v>
                </c:pt>
                <c:pt idx="1307">
                  <c:v>81.28</c:v>
                </c:pt>
                <c:pt idx="1308">
                  <c:v>80.48</c:v>
                </c:pt>
                <c:pt idx="1309">
                  <c:v>80.87</c:v>
                </c:pt>
                <c:pt idx="1310">
                  <c:v>80.53</c:v>
                </c:pt>
                <c:pt idx="1311">
                  <c:v>80.5</c:v>
                </c:pt>
                <c:pt idx="1312">
                  <c:v>79.989999999999995</c:v>
                </c:pt>
                <c:pt idx="1313">
                  <c:v>79.81</c:v>
                </c:pt>
                <c:pt idx="1314">
                  <c:v>79.78</c:v>
                </c:pt>
                <c:pt idx="1315">
                  <c:v>78.900000000000006</c:v>
                </c:pt>
                <c:pt idx="1316">
                  <c:v>78.52</c:v>
                </c:pt>
                <c:pt idx="1317">
                  <c:v>76.89</c:v>
                </c:pt>
                <c:pt idx="1318">
                  <c:v>76.150000000000006</c:v>
                </c:pt>
                <c:pt idx="1319">
                  <c:v>76.02</c:v>
                </c:pt>
                <c:pt idx="1320">
                  <c:v>75.87</c:v>
                </c:pt>
                <c:pt idx="1321">
                  <c:v>76.2</c:v>
                </c:pt>
                <c:pt idx="1322">
                  <c:v>76.37</c:v>
                </c:pt>
                <c:pt idx="1323">
                  <c:v>76.34</c:v>
                </c:pt>
                <c:pt idx="1324">
                  <c:v>75.05</c:v>
                </c:pt>
                <c:pt idx="1325">
                  <c:v>73.94</c:v>
                </c:pt>
                <c:pt idx="1326">
                  <c:v>73.47</c:v>
                </c:pt>
                <c:pt idx="1327">
                  <c:v>73.23</c:v>
                </c:pt>
                <c:pt idx="1328">
                  <c:v>75.33</c:v>
                </c:pt>
                <c:pt idx="1329">
                  <c:v>75.47</c:v>
                </c:pt>
                <c:pt idx="1330">
                  <c:v>75.319999999999993</c:v>
                </c:pt>
                <c:pt idx="1331">
                  <c:v>75.36</c:v>
                </c:pt>
                <c:pt idx="1332">
                  <c:v>75.680000000000007</c:v>
                </c:pt>
                <c:pt idx="1333">
                  <c:v>75.930000000000007</c:v>
                </c:pt>
                <c:pt idx="1334">
                  <c:v>76.510000000000005</c:v>
                </c:pt>
                <c:pt idx="1335">
                  <c:v>76.010000000000005</c:v>
                </c:pt>
                <c:pt idx="1336">
                  <c:v>75.5</c:v>
                </c:pt>
                <c:pt idx="1337">
                  <c:v>74.84</c:v>
                </c:pt>
                <c:pt idx="1338">
                  <c:v>75.52</c:v>
                </c:pt>
                <c:pt idx="1339">
                  <c:v>76.239999999999995</c:v>
                </c:pt>
                <c:pt idx="1340">
                  <c:v>75.540000000000006</c:v>
                </c:pt>
                <c:pt idx="1341">
                  <c:v>75.5</c:v>
                </c:pt>
                <c:pt idx="1342">
                  <c:v>75.239999999999995</c:v>
                </c:pt>
                <c:pt idx="1343">
                  <c:v>78.91</c:v>
                </c:pt>
                <c:pt idx="1344">
                  <c:v>79.900000000000006</c:v>
                </c:pt>
                <c:pt idx="1345">
                  <c:v>79.52</c:v>
                </c:pt>
                <c:pt idx="1346">
                  <c:v>79.239999999999995</c:v>
                </c:pt>
                <c:pt idx="1347">
                  <c:v>79.42</c:v>
                </c:pt>
                <c:pt idx="1348">
                  <c:v>78.930000000000007</c:v>
                </c:pt>
                <c:pt idx="1349">
                  <c:v>79.150000000000006</c:v>
                </c:pt>
                <c:pt idx="1350">
                  <c:v>78.930000000000007</c:v>
                </c:pt>
                <c:pt idx="1351">
                  <c:v>80.260000000000005</c:v>
                </c:pt>
                <c:pt idx="1352">
                  <c:v>79.62</c:v>
                </c:pt>
                <c:pt idx="1353">
                  <c:v>79.81</c:v>
                </c:pt>
                <c:pt idx="1354">
                  <c:v>78.599999999999994</c:v>
                </c:pt>
                <c:pt idx="1355">
                  <c:v>78.150000000000006</c:v>
                </c:pt>
                <c:pt idx="1356">
                  <c:v>78.13</c:v>
                </c:pt>
                <c:pt idx="1357">
                  <c:v>78.31</c:v>
                </c:pt>
                <c:pt idx="1358">
                  <c:v>78.150000000000006</c:v>
                </c:pt>
                <c:pt idx="1359">
                  <c:v>78.489999999999995</c:v>
                </c:pt>
                <c:pt idx="1360">
                  <c:v>78.55</c:v>
                </c:pt>
                <c:pt idx="1361">
                  <c:v>78.77</c:v>
                </c:pt>
                <c:pt idx="1362">
                  <c:v>77.540000000000006</c:v>
                </c:pt>
                <c:pt idx="1363">
                  <c:v>75.12</c:v>
                </c:pt>
                <c:pt idx="1364">
                  <c:v>75.11</c:v>
                </c:pt>
                <c:pt idx="1365">
                  <c:v>76.290000000000006</c:v>
                </c:pt>
                <c:pt idx="1366">
                  <c:v>75.709999999999994</c:v>
                </c:pt>
                <c:pt idx="1367">
                  <c:v>76.13</c:v>
                </c:pt>
                <c:pt idx="1368">
                  <c:v>76.7</c:v>
                </c:pt>
                <c:pt idx="1369">
                  <c:v>76.72</c:v>
                </c:pt>
                <c:pt idx="1370">
                  <c:v>76.12</c:v>
                </c:pt>
                <c:pt idx="1371">
                  <c:v>76.5</c:v>
                </c:pt>
                <c:pt idx="1372">
                  <c:v>76.34</c:v>
                </c:pt>
                <c:pt idx="1373">
                  <c:v>75.760000000000005</c:v>
                </c:pt>
                <c:pt idx="1374">
                  <c:v>75.52</c:v>
                </c:pt>
                <c:pt idx="1375">
                  <c:v>75.23</c:v>
                </c:pt>
                <c:pt idx="1376">
                  <c:v>75.180000000000007</c:v>
                </c:pt>
                <c:pt idx="1377">
                  <c:v>75.44</c:v>
                </c:pt>
                <c:pt idx="1378">
                  <c:v>75.430000000000007</c:v>
                </c:pt>
                <c:pt idx="1379">
                  <c:v>75.05</c:v>
                </c:pt>
                <c:pt idx="1380">
                  <c:v>74.78</c:v>
                </c:pt>
                <c:pt idx="1381">
                  <c:v>74.94</c:v>
                </c:pt>
                <c:pt idx="1382">
                  <c:v>74.8</c:v>
                </c:pt>
                <c:pt idx="1383">
                  <c:v>74.069999999999993</c:v>
                </c:pt>
                <c:pt idx="1384">
                  <c:v>73.89</c:v>
                </c:pt>
                <c:pt idx="1385">
                  <c:v>73.489999999999995</c:v>
                </c:pt>
                <c:pt idx="1386">
                  <c:v>73.150000000000006</c:v>
                </c:pt>
                <c:pt idx="1387">
                  <c:v>73.44</c:v>
                </c:pt>
                <c:pt idx="1388">
                  <c:v>73.430000000000007</c:v>
                </c:pt>
                <c:pt idx="1389">
                  <c:v>73.06</c:v>
                </c:pt>
                <c:pt idx="1390">
                  <c:v>72.900000000000006</c:v>
                </c:pt>
                <c:pt idx="1391">
                  <c:v>71.430000000000007</c:v>
                </c:pt>
                <c:pt idx="1392">
                  <c:v>71.650000000000006</c:v>
                </c:pt>
                <c:pt idx="1393">
                  <c:v>72.010000000000005</c:v>
                </c:pt>
                <c:pt idx="1394">
                  <c:v>71.83</c:v>
                </c:pt>
                <c:pt idx="1395">
                  <c:v>72.08</c:v>
                </c:pt>
                <c:pt idx="1396">
                  <c:v>71.59</c:v>
                </c:pt>
                <c:pt idx="1397">
                  <c:v>70.739999999999995</c:v>
                </c:pt>
                <c:pt idx="1398">
                  <c:v>70.319999999999993</c:v>
                </c:pt>
                <c:pt idx="1399">
                  <c:v>69.66</c:v>
                </c:pt>
                <c:pt idx="1400">
                  <c:v>69.61</c:v>
                </c:pt>
                <c:pt idx="1401">
                  <c:v>69.86</c:v>
                </c:pt>
                <c:pt idx="1402">
                  <c:v>70.25</c:v>
                </c:pt>
                <c:pt idx="1403">
                  <c:v>69.900000000000006</c:v>
                </c:pt>
                <c:pt idx="1404">
                  <c:v>69.98</c:v>
                </c:pt>
                <c:pt idx="1405">
                  <c:v>69.89</c:v>
                </c:pt>
                <c:pt idx="1406">
                  <c:v>70.44</c:v>
                </c:pt>
                <c:pt idx="1407">
                  <c:v>70.58</c:v>
                </c:pt>
                <c:pt idx="1408">
                  <c:v>70.72</c:v>
                </c:pt>
                <c:pt idx="1409">
                  <c:v>69.95</c:v>
                </c:pt>
                <c:pt idx="1410">
                  <c:v>70.099999999999994</c:v>
                </c:pt>
                <c:pt idx="1411">
                  <c:v>69.86</c:v>
                </c:pt>
                <c:pt idx="1412">
                  <c:v>69.8</c:v>
                </c:pt>
                <c:pt idx="1413">
                  <c:v>69.87</c:v>
                </c:pt>
                <c:pt idx="1414">
                  <c:v>69.88</c:v>
                </c:pt>
                <c:pt idx="1415">
                  <c:v>70.03</c:v>
                </c:pt>
                <c:pt idx="1416">
                  <c:v>70.760000000000005</c:v>
                </c:pt>
                <c:pt idx="1417">
                  <c:v>70.45</c:v>
                </c:pt>
                <c:pt idx="1418">
                  <c:v>70.930000000000007</c:v>
                </c:pt>
                <c:pt idx="1419">
                  <c:v>71.739999999999995</c:v>
                </c:pt>
                <c:pt idx="1420">
                  <c:v>72.39</c:v>
                </c:pt>
                <c:pt idx="1421">
                  <c:v>71.31</c:v>
                </c:pt>
                <c:pt idx="1422">
                  <c:v>71.709999999999994</c:v>
                </c:pt>
                <c:pt idx="1423">
                  <c:v>71.45</c:v>
                </c:pt>
                <c:pt idx="1424">
                  <c:v>69.37</c:v>
                </c:pt>
                <c:pt idx="1425">
                  <c:v>68.87</c:v>
                </c:pt>
                <c:pt idx="1426">
                  <c:v>68.69</c:v>
                </c:pt>
                <c:pt idx="1427">
                  <c:v>68.66</c:v>
                </c:pt>
                <c:pt idx="1428">
                  <c:v>67.77</c:v>
                </c:pt>
                <c:pt idx="1429">
                  <c:v>68.02</c:v>
                </c:pt>
                <c:pt idx="1430">
                  <c:v>69.08</c:v>
                </c:pt>
                <c:pt idx="1431">
                  <c:v>67.81</c:v>
                </c:pt>
                <c:pt idx="1432">
                  <c:v>66.89</c:v>
                </c:pt>
                <c:pt idx="1433">
                  <c:v>66.400000000000006</c:v>
                </c:pt>
                <c:pt idx="1434">
                  <c:v>66.5</c:v>
                </c:pt>
                <c:pt idx="1435">
                  <c:v>66.7</c:v>
                </c:pt>
                <c:pt idx="1436">
                  <c:v>66.23</c:v>
                </c:pt>
                <c:pt idx="1437">
                  <c:v>66.739999999999995</c:v>
                </c:pt>
                <c:pt idx="1438">
                  <c:v>66.42</c:v>
                </c:pt>
                <c:pt idx="1439">
                  <c:v>65.66</c:v>
                </c:pt>
                <c:pt idx="1440">
                  <c:v>66.73</c:v>
                </c:pt>
                <c:pt idx="1441">
                  <c:v>66.89</c:v>
                </c:pt>
                <c:pt idx="1442">
                  <c:v>67.400000000000006</c:v>
                </c:pt>
                <c:pt idx="1443">
                  <c:v>66.650000000000006</c:v>
                </c:pt>
                <c:pt idx="1444">
                  <c:v>67.180000000000007</c:v>
                </c:pt>
                <c:pt idx="1445">
                  <c:v>67.62</c:v>
                </c:pt>
                <c:pt idx="1446">
                  <c:v>68.11</c:v>
                </c:pt>
                <c:pt idx="1447">
                  <c:v>68.42</c:v>
                </c:pt>
                <c:pt idx="1448">
                  <c:v>67.13</c:v>
                </c:pt>
                <c:pt idx="1449">
                  <c:v>67.97</c:v>
                </c:pt>
                <c:pt idx="1450">
                  <c:v>68.53</c:v>
                </c:pt>
                <c:pt idx="1451">
                  <c:v>68.23</c:v>
                </c:pt>
                <c:pt idx="1452">
                  <c:v>68.709999999999994</c:v>
                </c:pt>
                <c:pt idx="1453">
                  <c:v>68.260000000000005</c:v>
                </c:pt>
                <c:pt idx="1454">
                  <c:v>69.209999999999994</c:v>
                </c:pt>
                <c:pt idx="1455">
                  <c:v>69.06</c:v>
                </c:pt>
                <c:pt idx="1456">
                  <c:v>68.66</c:v>
                </c:pt>
                <c:pt idx="1457">
                  <c:v>69.12</c:v>
                </c:pt>
                <c:pt idx="1458">
                  <c:v>69.260000000000005</c:v>
                </c:pt>
                <c:pt idx="1459">
                  <c:v>69.31</c:v>
                </c:pt>
                <c:pt idx="1460">
                  <c:v>69.7</c:v>
                </c:pt>
                <c:pt idx="1461">
                  <c:v>69.540000000000006</c:v>
                </c:pt>
                <c:pt idx="1462">
                  <c:v>69.59</c:v>
                </c:pt>
                <c:pt idx="1463">
                  <c:v>71.239999999999995</c:v>
                </c:pt>
                <c:pt idx="1464">
                  <c:v>71.819999999999993</c:v>
                </c:pt>
                <c:pt idx="1465">
                  <c:v>71.58</c:v>
                </c:pt>
                <c:pt idx="1466">
                  <c:v>70.98</c:v>
                </c:pt>
                <c:pt idx="1467">
                  <c:v>71.08</c:v>
                </c:pt>
                <c:pt idx="1468">
                  <c:v>71.34</c:v>
                </c:pt>
                <c:pt idx="1469">
                  <c:v>71.8</c:v>
                </c:pt>
                <c:pt idx="1470">
                  <c:v>71.67</c:v>
                </c:pt>
                <c:pt idx="1471">
                  <c:v>70.08</c:v>
                </c:pt>
                <c:pt idx="1472">
                  <c:v>70.34</c:v>
                </c:pt>
                <c:pt idx="1473">
                  <c:v>70.599999999999994</c:v>
                </c:pt>
                <c:pt idx="1474">
                  <c:v>70.36</c:v>
                </c:pt>
                <c:pt idx="1475">
                  <c:v>69.94</c:v>
                </c:pt>
                <c:pt idx="1476">
                  <c:v>70.88</c:v>
                </c:pt>
                <c:pt idx="1477">
                  <c:v>70.67</c:v>
                </c:pt>
                <c:pt idx="1478">
                  <c:v>70.430000000000007</c:v>
                </c:pt>
                <c:pt idx="1479">
                  <c:v>71.37</c:v>
                </c:pt>
                <c:pt idx="1480">
                  <c:v>71.19</c:v>
                </c:pt>
                <c:pt idx="1481">
                  <c:v>71.23</c:v>
                </c:pt>
                <c:pt idx="1482">
                  <c:v>70.83</c:v>
                </c:pt>
                <c:pt idx="1483">
                  <c:v>70.12</c:v>
                </c:pt>
                <c:pt idx="1484">
                  <c:v>69.37</c:v>
                </c:pt>
                <c:pt idx="1485">
                  <c:v>68.540000000000006</c:v>
                </c:pt>
                <c:pt idx="1486">
                  <c:v>69.19</c:v>
                </c:pt>
                <c:pt idx="1487">
                  <c:v>71.39</c:v>
                </c:pt>
                <c:pt idx="1488">
                  <c:v>71.42</c:v>
                </c:pt>
                <c:pt idx="1489">
                  <c:v>70.489999999999995</c:v>
                </c:pt>
                <c:pt idx="1490">
                  <c:v>71.23</c:v>
                </c:pt>
                <c:pt idx="1491">
                  <c:v>71.39</c:v>
                </c:pt>
                <c:pt idx="1492">
                  <c:v>71.099999999999994</c:v>
                </c:pt>
                <c:pt idx="1493">
                  <c:v>69.790000000000006</c:v>
                </c:pt>
                <c:pt idx="1494">
                  <c:v>69.78</c:v>
                </c:pt>
                <c:pt idx="1495">
                  <c:v>69.16</c:v>
                </c:pt>
                <c:pt idx="1496">
                  <c:v>69.63</c:v>
                </c:pt>
                <c:pt idx="1497">
                  <c:v>69.45</c:v>
                </c:pt>
                <c:pt idx="1498">
                  <c:v>69.3</c:v>
                </c:pt>
                <c:pt idx="1499">
                  <c:v>70.02</c:v>
                </c:pt>
                <c:pt idx="1500">
                  <c:v>69.989999999999995</c:v>
                </c:pt>
                <c:pt idx="1501">
                  <c:v>69.83</c:v>
                </c:pt>
                <c:pt idx="1502">
                  <c:v>69.59</c:v>
                </c:pt>
                <c:pt idx="1503">
                  <c:v>69.36</c:v>
                </c:pt>
                <c:pt idx="1504">
                  <c:v>69.19</c:v>
                </c:pt>
                <c:pt idx="1505">
                  <c:v>68.34</c:v>
                </c:pt>
                <c:pt idx="1506">
                  <c:v>68.73</c:v>
                </c:pt>
                <c:pt idx="1507">
                  <c:v>68.89</c:v>
                </c:pt>
                <c:pt idx="1508">
                  <c:v>68.87</c:v>
                </c:pt>
                <c:pt idx="1509">
                  <c:v>68.22</c:v>
                </c:pt>
                <c:pt idx="1510">
                  <c:v>68.45</c:v>
                </c:pt>
                <c:pt idx="1511">
                  <c:v>68.23</c:v>
                </c:pt>
                <c:pt idx="1512">
                  <c:v>67.459999999999994</c:v>
                </c:pt>
                <c:pt idx="1513">
                  <c:v>67.39</c:v>
                </c:pt>
                <c:pt idx="1514">
                  <c:v>67.98</c:v>
                </c:pt>
                <c:pt idx="1515">
                  <c:v>68.7</c:v>
                </c:pt>
                <c:pt idx="1516">
                  <c:v>69.36</c:v>
                </c:pt>
                <c:pt idx="1517">
                  <c:v>71.67</c:v>
                </c:pt>
                <c:pt idx="1518">
                  <c:v>71.75</c:v>
                </c:pt>
                <c:pt idx="1519">
                  <c:v>72.010000000000005</c:v>
                </c:pt>
                <c:pt idx="1520">
                  <c:v>72.12</c:v>
                </c:pt>
                <c:pt idx="1521">
                  <c:v>70.73</c:v>
                </c:pt>
                <c:pt idx="1522">
                  <c:v>71.790000000000006</c:v>
                </c:pt>
                <c:pt idx="1523">
                  <c:v>72.33</c:v>
                </c:pt>
                <c:pt idx="1524">
                  <c:v>71.62</c:v>
                </c:pt>
                <c:pt idx="1525">
                  <c:v>72.349999999999994</c:v>
                </c:pt>
                <c:pt idx="1526">
                  <c:v>72.27</c:v>
                </c:pt>
                <c:pt idx="1527">
                  <c:v>72.19</c:v>
                </c:pt>
                <c:pt idx="1528">
                  <c:v>71.97</c:v>
                </c:pt>
                <c:pt idx="1529">
                  <c:v>72.09</c:v>
                </c:pt>
                <c:pt idx="1530">
                  <c:v>72.87</c:v>
                </c:pt>
                <c:pt idx="1531">
                  <c:v>72.400000000000006</c:v>
                </c:pt>
                <c:pt idx="1532">
                  <c:v>71.52</c:v>
                </c:pt>
                <c:pt idx="1533">
                  <c:v>71.459999999999994</c:v>
                </c:pt>
                <c:pt idx="1534">
                  <c:v>71.94</c:v>
                </c:pt>
                <c:pt idx="1535">
                  <c:v>70.3</c:v>
                </c:pt>
                <c:pt idx="1536">
                  <c:v>71.83</c:v>
                </c:pt>
                <c:pt idx="1537">
                  <c:v>72.06</c:v>
                </c:pt>
                <c:pt idx="1538">
                  <c:v>73</c:v>
                </c:pt>
                <c:pt idx="1539">
                  <c:v>72.5</c:v>
                </c:pt>
                <c:pt idx="1540">
                  <c:v>72.84</c:v>
                </c:pt>
                <c:pt idx="1541">
                  <c:v>71.44</c:v>
                </c:pt>
                <c:pt idx="1542">
                  <c:v>71.31</c:v>
                </c:pt>
                <c:pt idx="1543">
                  <c:v>71.400000000000006</c:v>
                </c:pt>
                <c:pt idx="1544">
                  <c:v>71.14</c:v>
                </c:pt>
                <c:pt idx="1545">
                  <c:v>71.22</c:v>
                </c:pt>
                <c:pt idx="1546">
                  <c:v>72.23</c:v>
                </c:pt>
                <c:pt idx="1547">
                  <c:v>71.97</c:v>
                </c:pt>
                <c:pt idx="1548">
                  <c:v>72.7</c:v>
                </c:pt>
                <c:pt idx="1549">
                  <c:v>72.81</c:v>
                </c:pt>
                <c:pt idx="1550">
                  <c:v>74.3</c:v>
                </c:pt>
                <c:pt idx="1551">
                  <c:v>72.930000000000007</c:v>
                </c:pt>
                <c:pt idx="1552">
                  <c:v>72.89</c:v>
                </c:pt>
                <c:pt idx="1553">
                  <c:v>73.319999999999993</c:v>
                </c:pt>
                <c:pt idx="1554">
                  <c:v>73.89</c:v>
                </c:pt>
                <c:pt idx="1555">
                  <c:v>73.8</c:v>
                </c:pt>
                <c:pt idx="1556">
                  <c:v>73.95</c:v>
                </c:pt>
                <c:pt idx="1557">
                  <c:v>73.540000000000006</c:v>
                </c:pt>
                <c:pt idx="1558">
                  <c:v>73.34</c:v>
                </c:pt>
                <c:pt idx="1559">
                  <c:v>73.760000000000005</c:v>
                </c:pt>
                <c:pt idx="1560">
                  <c:v>73.3</c:v>
                </c:pt>
                <c:pt idx="1561">
                  <c:v>72.94</c:v>
                </c:pt>
                <c:pt idx="1562">
                  <c:v>73.13</c:v>
                </c:pt>
                <c:pt idx="1563">
                  <c:v>73.78</c:v>
                </c:pt>
                <c:pt idx="1564">
                  <c:v>72.97</c:v>
                </c:pt>
                <c:pt idx="1565">
                  <c:v>73.239999999999995</c:v>
                </c:pt>
                <c:pt idx="1566">
                  <c:v>73.319999999999993</c:v>
                </c:pt>
                <c:pt idx="1567">
                  <c:v>73.73</c:v>
                </c:pt>
                <c:pt idx="1568">
                  <c:v>73.75</c:v>
                </c:pt>
                <c:pt idx="1569">
                  <c:v>73.55</c:v>
                </c:pt>
                <c:pt idx="1570">
                  <c:v>73.52</c:v>
                </c:pt>
                <c:pt idx="1571">
                  <c:v>73.790000000000006</c:v>
                </c:pt>
                <c:pt idx="1572">
                  <c:v>73.66</c:v>
                </c:pt>
                <c:pt idx="1573">
                  <c:v>73.84</c:v>
                </c:pt>
                <c:pt idx="1574">
                  <c:v>73.67</c:v>
                </c:pt>
                <c:pt idx="1575">
                  <c:v>73.7</c:v>
                </c:pt>
                <c:pt idx="1576">
                  <c:v>73.62</c:v>
                </c:pt>
                <c:pt idx="1577">
                  <c:v>73.27</c:v>
                </c:pt>
                <c:pt idx="1578">
                  <c:v>74.06</c:v>
                </c:pt>
                <c:pt idx="1579">
                  <c:v>73.84</c:v>
                </c:pt>
                <c:pt idx="1580">
                  <c:v>73.53</c:v>
                </c:pt>
                <c:pt idx="1581">
                  <c:v>73.819999999999993</c:v>
                </c:pt>
                <c:pt idx="1582">
                  <c:v>73.14</c:v>
                </c:pt>
                <c:pt idx="1583">
                  <c:v>72.81</c:v>
                </c:pt>
                <c:pt idx="1584">
                  <c:v>73.02</c:v>
                </c:pt>
                <c:pt idx="1585">
                  <c:v>72.459999999999994</c:v>
                </c:pt>
                <c:pt idx="1586">
                  <c:v>71.510000000000005</c:v>
                </c:pt>
                <c:pt idx="1587">
                  <c:v>71.5</c:v>
                </c:pt>
                <c:pt idx="1588">
                  <c:v>71.959999999999994</c:v>
                </c:pt>
                <c:pt idx="1589">
                  <c:v>72.099999999999994</c:v>
                </c:pt>
                <c:pt idx="1590">
                  <c:v>71.75</c:v>
                </c:pt>
                <c:pt idx="1591">
                  <c:v>71.459999999999994</c:v>
                </c:pt>
                <c:pt idx="1592">
                  <c:v>71.099999999999994</c:v>
                </c:pt>
                <c:pt idx="1593">
                  <c:v>70.95</c:v>
                </c:pt>
                <c:pt idx="1594">
                  <c:v>71.3</c:v>
                </c:pt>
                <c:pt idx="1595">
                  <c:v>71.12</c:v>
                </c:pt>
                <c:pt idx="1596">
                  <c:v>70.95</c:v>
                </c:pt>
                <c:pt idx="1597">
                  <c:v>70.53</c:v>
                </c:pt>
                <c:pt idx="1598">
                  <c:v>71.14</c:v>
                </c:pt>
                <c:pt idx="1599">
                  <c:v>71.09</c:v>
                </c:pt>
                <c:pt idx="1600">
                  <c:v>71.28</c:v>
                </c:pt>
                <c:pt idx="1601">
                  <c:v>71.03</c:v>
                </c:pt>
                <c:pt idx="1602">
                  <c:v>71.05</c:v>
                </c:pt>
                <c:pt idx="1603">
                  <c:v>70.87</c:v>
                </c:pt>
                <c:pt idx="1604">
                  <c:v>70.95</c:v>
                </c:pt>
                <c:pt idx="1605">
                  <c:v>70.5</c:v>
                </c:pt>
                <c:pt idx="1606">
                  <c:v>70.78</c:v>
                </c:pt>
                <c:pt idx="1607">
                  <c:v>70.75</c:v>
                </c:pt>
                <c:pt idx="1608">
                  <c:v>70.849999999999994</c:v>
                </c:pt>
                <c:pt idx="1609">
                  <c:v>70.48</c:v>
                </c:pt>
                <c:pt idx="1610">
                  <c:v>70.239999999999995</c:v>
                </c:pt>
                <c:pt idx="1611">
                  <c:v>69.5</c:v>
                </c:pt>
                <c:pt idx="1612">
                  <c:v>69.86</c:v>
                </c:pt>
                <c:pt idx="1613">
                  <c:v>69.2</c:v>
                </c:pt>
                <c:pt idx="1614">
                  <c:v>63.15</c:v>
                </c:pt>
                <c:pt idx="1615">
                  <c:v>65.099999999999994</c:v>
                </c:pt>
                <c:pt idx="1616">
                  <c:v>66.02</c:v>
                </c:pt>
                <c:pt idx="1617">
                  <c:v>64.94</c:v>
                </c:pt>
                <c:pt idx="1618">
                  <c:v>66.849999999999994</c:v>
                </c:pt>
                <c:pt idx="1619">
                  <c:v>66.41</c:v>
                </c:pt>
                <c:pt idx="1620">
                  <c:v>68.790000000000006</c:v>
                </c:pt>
                <c:pt idx="1621">
                  <c:v>68.95</c:v>
                </c:pt>
                <c:pt idx="1622">
                  <c:v>68.25</c:v>
                </c:pt>
                <c:pt idx="1623">
                  <c:v>67.209999999999994</c:v>
                </c:pt>
                <c:pt idx="1624">
                  <c:v>67.19</c:v>
                </c:pt>
                <c:pt idx="1625">
                  <c:v>67</c:v>
                </c:pt>
                <c:pt idx="1626">
                  <c:v>67.59</c:v>
                </c:pt>
                <c:pt idx="1627">
                  <c:v>66.87</c:v>
                </c:pt>
                <c:pt idx="1628">
                  <c:v>68.91</c:v>
                </c:pt>
                <c:pt idx="1629">
                  <c:v>69.42</c:v>
                </c:pt>
                <c:pt idx="1630">
                  <c:v>69.3</c:v>
                </c:pt>
                <c:pt idx="1631">
                  <c:v>69.47</c:v>
                </c:pt>
                <c:pt idx="1632">
                  <c:v>68.72</c:v>
                </c:pt>
                <c:pt idx="1633">
                  <c:v>68.47</c:v>
                </c:pt>
                <c:pt idx="1634">
                  <c:v>69.209999999999994</c:v>
                </c:pt>
                <c:pt idx="1635">
                  <c:v>69.77</c:v>
                </c:pt>
                <c:pt idx="1636">
                  <c:v>69.86</c:v>
                </c:pt>
                <c:pt idx="1637">
                  <c:v>69.06</c:v>
                </c:pt>
                <c:pt idx="1638">
                  <c:v>68.8</c:v>
                </c:pt>
                <c:pt idx="1639">
                  <c:v>69.150000000000006</c:v>
                </c:pt>
                <c:pt idx="1640">
                  <c:v>68.8</c:v>
                </c:pt>
                <c:pt idx="1641">
                  <c:v>67.400000000000006</c:v>
                </c:pt>
                <c:pt idx="1642">
                  <c:v>68.06</c:v>
                </c:pt>
                <c:pt idx="1643">
                  <c:v>68.22</c:v>
                </c:pt>
                <c:pt idx="1644">
                  <c:v>69.040000000000006</c:v>
                </c:pt>
                <c:pt idx="1645">
                  <c:v>68.64</c:v>
                </c:pt>
                <c:pt idx="1646">
                  <c:v>69.099999999999994</c:v>
                </c:pt>
                <c:pt idx="1647">
                  <c:v>69.06</c:v>
                </c:pt>
                <c:pt idx="1648">
                  <c:v>68.489999999999995</c:v>
                </c:pt>
                <c:pt idx="1649">
                  <c:v>68.8</c:v>
                </c:pt>
                <c:pt idx="1650">
                  <c:v>68.03</c:v>
                </c:pt>
                <c:pt idx="1651">
                  <c:v>68.12</c:v>
                </c:pt>
                <c:pt idx="1652">
                  <c:v>68</c:v>
                </c:pt>
                <c:pt idx="1653">
                  <c:v>67.459999999999994</c:v>
                </c:pt>
                <c:pt idx="1654">
                  <c:v>67.87</c:v>
                </c:pt>
                <c:pt idx="1655">
                  <c:v>67.97</c:v>
                </c:pt>
                <c:pt idx="1656">
                  <c:v>66.95</c:v>
                </c:pt>
                <c:pt idx="1657">
                  <c:v>67.45</c:v>
                </c:pt>
                <c:pt idx="1658">
                  <c:v>67.989999999999995</c:v>
                </c:pt>
                <c:pt idx="1659">
                  <c:v>68.09</c:v>
                </c:pt>
                <c:pt idx="1660">
                  <c:v>67.36</c:v>
                </c:pt>
                <c:pt idx="1661">
                  <c:v>67.17</c:v>
                </c:pt>
                <c:pt idx="1662">
                  <c:v>67.41</c:v>
                </c:pt>
                <c:pt idx="1663">
                  <c:v>67.53</c:v>
                </c:pt>
                <c:pt idx="1664">
                  <c:v>68.040000000000006</c:v>
                </c:pt>
                <c:pt idx="1665">
                  <c:v>67.89</c:v>
                </c:pt>
                <c:pt idx="1666">
                  <c:v>66.78</c:v>
                </c:pt>
                <c:pt idx="1667">
                  <c:v>66.14</c:v>
                </c:pt>
                <c:pt idx="1668">
                  <c:v>66.209999999999994</c:v>
                </c:pt>
                <c:pt idx="1669">
                  <c:v>66.459999999999994</c:v>
                </c:pt>
                <c:pt idx="1670">
                  <c:v>66.34</c:v>
                </c:pt>
                <c:pt idx="1671">
                  <c:v>66.510000000000005</c:v>
                </c:pt>
                <c:pt idx="1672">
                  <c:v>68.040000000000006</c:v>
                </c:pt>
                <c:pt idx="1673">
                  <c:v>67.12</c:v>
                </c:pt>
                <c:pt idx="1674">
                  <c:v>66.48</c:v>
                </c:pt>
                <c:pt idx="1675">
                  <c:v>65.63</c:v>
                </c:pt>
                <c:pt idx="1676">
                  <c:v>64.66</c:v>
                </c:pt>
                <c:pt idx="1677">
                  <c:v>64.12</c:v>
                </c:pt>
                <c:pt idx="1678">
                  <c:v>66.11</c:v>
                </c:pt>
                <c:pt idx="1679">
                  <c:v>65.900000000000006</c:v>
                </c:pt>
                <c:pt idx="1680">
                  <c:v>66.180000000000007</c:v>
                </c:pt>
                <c:pt idx="1681">
                  <c:v>65.319999999999993</c:v>
                </c:pt>
                <c:pt idx="1682">
                  <c:v>65.790000000000006</c:v>
                </c:pt>
                <c:pt idx="1683">
                  <c:v>65.81</c:v>
                </c:pt>
                <c:pt idx="1684">
                  <c:v>66.900000000000006</c:v>
                </c:pt>
                <c:pt idx="1685">
                  <c:v>67</c:v>
                </c:pt>
                <c:pt idx="1686">
                  <c:v>66.42</c:v>
                </c:pt>
                <c:pt idx="1687">
                  <c:v>66.27</c:v>
                </c:pt>
                <c:pt idx="1688">
                  <c:v>66.86</c:v>
                </c:pt>
                <c:pt idx="1689">
                  <c:v>67.5</c:v>
                </c:pt>
                <c:pt idx="1690">
                  <c:v>66.36</c:v>
                </c:pt>
                <c:pt idx="1691">
                  <c:v>64.22</c:v>
                </c:pt>
                <c:pt idx="1692">
                  <c:v>63.95</c:v>
                </c:pt>
                <c:pt idx="1693">
                  <c:v>64</c:v>
                </c:pt>
                <c:pt idx="1694">
                  <c:v>63.45</c:v>
                </c:pt>
                <c:pt idx="1695">
                  <c:v>62.69</c:v>
                </c:pt>
                <c:pt idx="1696">
                  <c:v>61.88</c:v>
                </c:pt>
                <c:pt idx="1697">
                  <c:v>60.84</c:v>
                </c:pt>
                <c:pt idx="1698">
                  <c:v>62.56</c:v>
                </c:pt>
                <c:pt idx="1699">
                  <c:v>61.93</c:v>
                </c:pt>
                <c:pt idx="1700">
                  <c:v>63.06</c:v>
                </c:pt>
                <c:pt idx="1701">
                  <c:v>61.92</c:v>
                </c:pt>
                <c:pt idx="1702">
                  <c:v>63.62</c:v>
                </c:pt>
                <c:pt idx="1703">
                  <c:v>64.22</c:v>
                </c:pt>
                <c:pt idx="1704">
                  <c:v>63.54</c:v>
                </c:pt>
                <c:pt idx="1705">
                  <c:v>65.03</c:v>
                </c:pt>
                <c:pt idx="1706">
                  <c:v>63.55</c:v>
                </c:pt>
                <c:pt idx="1707">
                  <c:v>62.92</c:v>
                </c:pt>
                <c:pt idx="1708">
                  <c:v>61.46</c:v>
                </c:pt>
                <c:pt idx="1709">
                  <c:v>61.3</c:v>
                </c:pt>
                <c:pt idx="1710">
                  <c:v>61.68</c:v>
                </c:pt>
                <c:pt idx="1711">
                  <c:v>61.61</c:v>
                </c:pt>
                <c:pt idx="1712">
                  <c:v>60.75</c:v>
                </c:pt>
                <c:pt idx="1713">
                  <c:v>60.83</c:v>
                </c:pt>
                <c:pt idx="1714">
                  <c:v>61.09</c:v>
                </c:pt>
                <c:pt idx="1715">
                  <c:v>60.54</c:v>
                </c:pt>
                <c:pt idx="1716">
                  <c:v>59.55</c:v>
                </c:pt>
                <c:pt idx="1717">
                  <c:v>58.85</c:v>
                </c:pt>
                <c:pt idx="1718">
                  <c:v>58.98</c:v>
                </c:pt>
                <c:pt idx="1719">
                  <c:v>60.3</c:v>
                </c:pt>
                <c:pt idx="1720">
                  <c:v>59.64</c:v>
                </c:pt>
                <c:pt idx="1721">
                  <c:v>60.39</c:v>
                </c:pt>
                <c:pt idx="1722">
                  <c:v>59.36</c:v>
                </c:pt>
                <c:pt idx="1723">
                  <c:v>59.56</c:v>
                </c:pt>
                <c:pt idx="1724">
                  <c:v>59.13</c:v>
                </c:pt>
                <c:pt idx="1725">
                  <c:v>59.61</c:v>
                </c:pt>
                <c:pt idx="1726">
                  <c:v>60.5</c:v>
                </c:pt>
                <c:pt idx="1727">
                  <c:v>59.66</c:v>
                </c:pt>
                <c:pt idx="1728">
                  <c:v>59.04</c:v>
                </c:pt>
                <c:pt idx="1729">
                  <c:v>58.35</c:v>
                </c:pt>
                <c:pt idx="1730">
                  <c:v>58.99</c:v>
                </c:pt>
                <c:pt idx="1731">
                  <c:v>58.84</c:v>
                </c:pt>
                <c:pt idx="1732">
                  <c:v>59.89</c:v>
                </c:pt>
                <c:pt idx="1733">
                  <c:v>60.24</c:v>
                </c:pt>
                <c:pt idx="1734">
                  <c:v>59.92</c:v>
                </c:pt>
                <c:pt idx="1735">
                  <c:v>60.26</c:v>
                </c:pt>
                <c:pt idx="1736">
                  <c:v>60.07</c:v>
                </c:pt>
                <c:pt idx="1737">
                  <c:v>60.7</c:v>
                </c:pt>
                <c:pt idx="1738">
                  <c:v>60.93</c:v>
                </c:pt>
                <c:pt idx="1739">
                  <c:v>59.92</c:v>
                </c:pt>
                <c:pt idx="1740">
                  <c:v>57.87</c:v>
                </c:pt>
                <c:pt idx="1741">
                  <c:v>56.42</c:v>
                </c:pt>
                <c:pt idx="1742">
                  <c:v>56.95</c:v>
                </c:pt>
                <c:pt idx="1743">
                  <c:v>57.58</c:v>
                </c:pt>
                <c:pt idx="1744">
                  <c:v>58.68</c:v>
                </c:pt>
                <c:pt idx="1745">
                  <c:v>58.49</c:v>
                </c:pt>
                <c:pt idx="1746">
                  <c:v>58.78</c:v>
                </c:pt>
                <c:pt idx="1747">
                  <c:v>58.61</c:v>
                </c:pt>
                <c:pt idx="1748">
                  <c:v>58.37</c:v>
                </c:pt>
                <c:pt idx="1749">
                  <c:v>58.11</c:v>
                </c:pt>
                <c:pt idx="1750">
                  <c:v>57.61</c:v>
                </c:pt>
                <c:pt idx="1751">
                  <c:v>57.24</c:v>
                </c:pt>
                <c:pt idx="1752">
                  <c:v>57.96</c:v>
                </c:pt>
                <c:pt idx="1753">
                  <c:v>57.64</c:v>
                </c:pt>
                <c:pt idx="1754">
                  <c:v>57.48</c:v>
                </c:pt>
                <c:pt idx="1755">
                  <c:v>58.02</c:v>
                </c:pt>
                <c:pt idx="1756">
                  <c:v>58.3</c:v>
                </c:pt>
                <c:pt idx="1757">
                  <c:v>58.9</c:v>
                </c:pt>
                <c:pt idx="1758">
                  <c:v>58.64</c:v>
                </c:pt>
                <c:pt idx="1759">
                  <c:v>58.75</c:v>
                </c:pt>
                <c:pt idx="1760">
                  <c:v>58.85</c:v>
                </c:pt>
                <c:pt idx="1761">
                  <c:v>58.89</c:v>
                </c:pt>
                <c:pt idx="1762">
                  <c:v>59.33</c:v>
                </c:pt>
                <c:pt idx="1763">
                  <c:v>60.03</c:v>
                </c:pt>
                <c:pt idx="1764">
                  <c:v>66.73</c:v>
                </c:pt>
                <c:pt idx="1765">
                  <c:v>66.930000000000007</c:v>
                </c:pt>
                <c:pt idx="1766">
                  <c:v>66.69</c:v>
                </c:pt>
                <c:pt idx="1767">
                  <c:v>66.88</c:v>
                </c:pt>
                <c:pt idx="1768">
                  <c:v>66.36</c:v>
                </c:pt>
                <c:pt idx="1769">
                  <c:v>65.680000000000007</c:v>
                </c:pt>
                <c:pt idx="1770">
                  <c:v>65.87</c:v>
                </c:pt>
                <c:pt idx="1771">
                  <c:v>64.98</c:v>
                </c:pt>
                <c:pt idx="1772">
                  <c:v>64.27</c:v>
                </c:pt>
                <c:pt idx="1773">
                  <c:v>64.84</c:v>
                </c:pt>
                <c:pt idx="1774">
                  <c:v>63.78</c:v>
                </c:pt>
                <c:pt idx="1775">
                  <c:v>63.66</c:v>
                </c:pt>
                <c:pt idx="1776">
                  <c:v>63.78</c:v>
                </c:pt>
                <c:pt idx="1777">
                  <c:v>63.83</c:v>
                </c:pt>
                <c:pt idx="1778">
                  <c:v>63.72</c:v>
                </c:pt>
                <c:pt idx="1779">
                  <c:v>63.59</c:v>
                </c:pt>
                <c:pt idx="1780">
                  <c:v>63.72</c:v>
                </c:pt>
                <c:pt idx="1781">
                  <c:v>63.34</c:v>
                </c:pt>
                <c:pt idx="1782">
                  <c:v>64.47</c:v>
                </c:pt>
                <c:pt idx="1783">
                  <c:v>64.69</c:v>
                </c:pt>
                <c:pt idx="1784">
                  <c:v>64.319999999999993</c:v>
                </c:pt>
                <c:pt idx="1785">
                  <c:v>64.28</c:v>
                </c:pt>
                <c:pt idx="1786">
                  <c:v>64.650000000000006</c:v>
                </c:pt>
                <c:pt idx="1787">
                  <c:v>64.12</c:v>
                </c:pt>
                <c:pt idx="1788">
                  <c:v>65.12</c:v>
                </c:pt>
                <c:pt idx="1789">
                  <c:v>66.38</c:v>
                </c:pt>
                <c:pt idx="1790">
                  <c:v>63.89</c:v>
                </c:pt>
                <c:pt idx="1791">
                  <c:v>64.86</c:v>
                </c:pt>
                <c:pt idx="1792">
                  <c:v>64.44</c:v>
                </c:pt>
                <c:pt idx="1793">
                  <c:v>63.82</c:v>
                </c:pt>
                <c:pt idx="1794">
                  <c:v>64.73</c:v>
                </c:pt>
                <c:pt idx="1795">
                  <c:v>64.94</c:v>
                </c:pt>
                <c:pt idx="1796">
                  <c:v>66.08</c:v>
                </c:pt>
                <c:pt idx="1797">
                  <c:v>64.83</c:v>
                </c:pt>
                <c:pt idx="1798">
                  <c:v>63.1</c:v>
                </c:pt>
                <c:pt idx="1799">
                  <c:v>63.95</c:v>
                </c:pt>
                <c:pt idx="1800">
                  <c:v>66.540000000000006</c:v>
                </c:pt>
                <c:pt idx="1801">
                  <c:v>68.430000000000007</c:v>
                </c:pt>
                <c:pt idx="1802">
                  <c:v>68.569999999999993</c:v>
                </c:pt>
                <c:pt idx="1803">
                  <c:v>69.48</c:v>
                </c:pt>
                <c:pt idx="1804">
                  <c:v>71.91</c:v>
                </c:pt>
                <c:pt idx="1805">
                  <c:v>72.38</c:v>
                </c:pt>
                <c:pt idx="1806">
                  <c:v>72.11</c:v>
                </c:pt>
                <c:pt idx="1807">
                  <c:v>72.58</c:v>
                </c:pt>
                <c:pt idx="1808">
                  <c:v>71.930000000000007</c:v>
                </c:pt>
                <c:pt idx="1809">
                  <c:v>71.48</c:v>
                </c:pt>
                <c:pt idx="1810">
                  <c:v>71.25</c:v>
                </c:pt>
                <c:pt idx="1811">
                  <c:v>72.790000000000006</c:v>
                </c:pt>
                <c:pt idx="1812">
                  <c:v>73.510000000000005</c:v>
                </c:pt>
                <c:pt idx="1813">
                  <c:v>72.25</c:v>
                </c:pt>
                <c:pt idx="1814">
                  <c:v>72.180000000000007</c:v>
                </c:pt>
                <c:pt idx="1815">
                  <c:v>71.98</c:v>
                </c:pt>
                <c:pt idx="1816">
                  <c:v>72.16</c:v>
                </c:pt>
                <c:pt idx="1817">
                  <c:v>72.23</c:v>
                </c:pt>
                <c:pt idx="1818">
                  <c:v>72.099999999999994</c:v>
                </c:pt>
                <c:pt idx="1819">
                  <c:v>71.38</c:v>
                </c:pt>
                <c:pt idx="1820">
                  <c:v>71.58</c:v>
                </c:pt>
                <c:pt idx="1821">
                  <c:v>72.510000000000005</c:v>
                </c:pt>
                <c:pt idx="1822">
                  <c:v>73.16</c:v>
                </c:pt>
                <c:pt idx="1823">
                  <c:v>72.739999999999995</c:v>
                </c:pt>
                <c:pt idx="1824">
                  <c:v>73.099999999999994</c:v>
                </c:pt>
                <c:pt idx="1825">
                  <c:v>73.39</c:v>
                </c:pt>
                <c:pt idx="1826">
                  <c:v>73.83</c:v>
                </c:pt>
                <c:pt idx="1827">
                  <c:v>73.650000000000006</c:v>
                </c:pt>
                <c:pt idx="1828">
                  <c:v>73.790000000000006</c:v>
                </c:pt>
                <c:pt idx="1829">
                  <c:v>73.88</c:v>
                </c:pt>
                <c:pt idx="1830">
                  <c:v>73.12</c:v>
                </c:pt>
                <c:pt idx="1831">
                  <c:v>72.78</c:v>
                </c:pt>
                <c:pt idx="1832">
                  <c:v>73.06</c:v>
                </c:pt>
                <c:pt idx="1833">
                  <c:v>73.790000000000006</c:v>
                </c:pt>
                <c:pt idx="1834">
                  <c:v>72.53</c:v>
                </c:pt>
                <c:pt idx="1835">
                  <c:v>71.86</c:v>
                </c:pt>
                <c:pt idx="1836">
                  <c:v>71.88</c:v>
                </c:pt>
                <c:pt idx="1837">
                  <c:v>70.930000000000007</c:v>
                </c:pt>
                <c:pt idx="1838">
                  <c:v>71.42</c:v>
                </c:pt>
                <c:pt idx="1839">
                  <c:v>72.12</c:v>
                </c:pt>
                <c:pt idx="1840">
                  <c:v>71.86</c:v>
                </c:pt>
                <c:pt idx="1841">
                  <c:v>72.38</c:v>
                </c:pt>
                <c:pt idx="1842">
                  <c:v>72.569999999999993</c:v>
                </c:pt>
                <c:pt idx="1843">
                  <c:v>72.790000000000006</c:v>
                </c:pt>
                <c:pt idx="1844">
                  <c:v>72.739999999999995</c:v>
                </c:pt>
                <c:pt idx="1845">
                  <c:v>72.98</c:v>
                </c:pt>
                <c:pt idx="1846">
                  <c:v>72.73</c:v>
                </c:pt>
                <c:pt idx="1847">
                  <c:v>72.349999999999994</c:v>
                </c:pt>
                <c:pt idx="1848">
                  <c:v>71.930000000000007</c:v>
                </c:pt>
                <c:pt idx="1849">
                  <c:v>72.430000000000007</c:v>
                </c:pt>
                <c:pt idx="1850">
                  <c:v>72.94</c:v>
                </c:pt>
                <c:pt idx="1851">
                  <c:v>72.930000000000007</c:v>
                </c:pt>
                <c:pt idx="1852">
                  <c:v>72.47</c:v>
                </c:pt>
                <c:pt idx="1853">
                  <c:v>72.61</c:v>
                </c:pt>
                <c:pt idx="1854">
                  <c:v>73.06</c:v>
                </c:pt>
                <c:pt idx="1855">
                  <c:v>74.150000000000006</c:v>
                </c:pt>
                <c:pt idx="1856">
                  <c:v>74.89</c:v>
                </c:pt>
                <c:pt idx="1857">
                  <c:v>74.53</c:v>
                </c:pt>
                <c:pt idx="1858">
                  <c:v>74.73</c:v>
                </c:pt>
                <c:pt idx="1859">
                  <c:v>74.27</c:v>
                </c:pt>
                <c:pt idx="1860">
                  <c:v>74.84</c:v>
                </c:pt>
                <c:pt idx="1861">
                  <c:v>75.19</c:v>
                </c:pt>
                <c:pt idx="1862">
                  <c:v>74.900000000000006</c:v>
                </c:pt>
                <c:pt idx="1863">
                  <c:v>75.86</c:v>
                </c:pt>
                <c:pt idx="1864">
                  <c:v>76.11</c:v>
                </c:pt>
                <c:pt idx="1865">
                  <c:v>75.900000000000006</c:v>
                </c:pt>
                <c:pt idx="1866">
                  <c:v>76.430000000000007</c:v>
                </c:pt>
                <c:pt idx="1867">
                  <c:v>79.92</c:v>
                </c:pt>
                <c:pt idx="1868">
                  <c:v>79.239999999999995</c:v>
                </c:pt>
                <c:pt idx="1869">
                  <c:v>78.72</c:v>
                </c:pt>
                <c:pt idx="1870">
                  <c:v>78.16</c:v>
                </c:pt>
                <c:pt idx="1871">
                  <c:v>78.959999999999994</c:v>
                </c:pt>
                <c:pt idx="1872">
                  <c:v>78.099999999999994</c:v>
                </c:pt>
                <c:pt idx="1873">
                  <c:v>78.53</c:v>
                </c:pt>
                <c:pt idx="1874">
                  <c:v>78.03</c:v>
                </c:pt>
                <c:pt idx="1875">
                  <c:v>77.650000000000006</c:v>
                </c:pt>
                <c:pt idx="1876">
                  <c:v>78.13</c:v>
                </c:pt>
                <c:pt idx="1877">
                  <c:v>79.180000000000007</c:v>
                </c:pt>
                <c:pt idx="1878">
                  <c:v>78.599999999999994</c:v>
                </c:pt>
                <c:pt idx="1879">
                  <c:v>78.05</c:v>
                </c:pt>
                <c:pt idx="1880">
                  <c:v>77.88</c:v>
                </c:pt>
                <c:pt idx="1881">
                  <c:v>79.099999999999994</c:v>
                </c:pt>
                <c:pt idx="1882">
                  <c:v>79.37</c:v>
                </c:pt>
                <c:pt idx="1883">
                  <c:v>79.84</c:v>
                </c:pt>
                <c:pt idx="1884">
                  <c:v>79.180000000000007</c:v>
                </c:pt>
                <c:pt idx="1885">
                  <c:v>78.430000000000007</c:v>
                </c:pt>
                <c:pt idx="1886">
                  <c:v>78.03</c:v>
                </c:pt>
                <c:pt idx="1887">
                  <c:v>78.14</c:v>
                </c:pt>
                <c:pt idx="1888">
                  <c:v>77.88</c:v>
                </c:pt>
                <c:pt idx="1889">
                  <c:v>79.239999999999995</c:v>
                </c:pt>
                <c:pt idx="1890">
                  <c:v>79.739999999999995</c:v>
                </c:pt>
                <c:pt idx="1891">
                  <c:v>80.150000000000006</c:v>
                </c:pt>
                <c:pt idx="1892">
                  <c:v>80.290000000000006</c:v>
                </c:pt>
                <c:pt idx="1893">
                  <c:v>80.650000000000006</c:v>
                </c:pt>
                <c:pt idx="1894">
                  <c:v>80.84</c:v>
                </c:pt>
                <c:pt idx="1895">
                  <c:v>81.03</c:v>
                </c:pt>
                <c:pt idx="1896">
                  <c:v>80.5</c:v>
                </c:pt>
                <c:pt idx="1897">
                  <c:v>80.989999999999995</c:v>
                </c:pt>
                <c:pt idx="1898">
                  <c:v>80.73</c:v>
                </c:pt>
                <c:pt idx="1899">
                  <c:v>80.709999999999994</c:v>
                </c:pt>
                <c:pt idx="1900">
                  <c:v>82.25</c:v>
                </c:pt>
                <c:pt idx="1901">
                  <c:v>82.53</c:v>
                </c:pt>
                <c:pt idx="1902">
                  <c:v>81.349999999999994</c:v>
                </c:pt>
                <c:pt idx="1903">
                  <c:v>81.89</c:v>
                </c:pt>
                <c:pt idx="1904">
                  <c:v>81.319999999999993</c:v>
                </c:pt>
                <c:pt idx="1905">
                  <c:v>83.05</c:v>
                </c:pt>
                <c:pt idx="1906">
                  <c:v>83.31</c:v>
                </c:pt>
                <c:pt idx="1907">
                  <c:v>83.24</c:v>
                </c:pt>
                <c:pt idx="1908">
                  <c:v>81.52</c:v>
                </c:pt>
                <c:pt idx="1909">
                  <c:v>82.53</c:v>
                </c:pt>
                <c:pt idx="1910">
                  <c:v>82.62</c:v>
                </c:pt>
                <c:pt idx="1911">
                  <c:v>83.29</c:v>
                </c:pt>
                <c:pt idx="1912">
                  <c:v>81.900000000000006</c:v>
                </c:pt>
                <c:pt idx="1913">
                  <c:v>81.900000000000006</c:v>
                </c:pt>
                <c:pt idx="1914">
                  <c:v>80.69</c:v>
                </c:pt>
                <c:pt idx="1915">
                  <c:v>82.07</c:v>
                </c:pt>
                <c:pt idx="1916">
                  <c:v>82.88</c:v>
                </c:pt>
                <c:pt idx="1917">
                  <c:v>82.59</c:v>
                </c:pt>
                <c:pt idx="1918">
                  <c:v>83.57</c:v>
                </c:pt>
                <c:pt idx="1919">
                  <c:v>82.58</c:v>
                </c:pt>
                <c:pt idx="1920">
                  <c:v>83.37</c:v>
                </c:pt>
                <c:pt idx="1921">
                  <c:v>83.96</c:v>
                </c:pt>
                <c:pt idx="1922">
                  <c:v>83.93</c:v>
                </c:pt>
                <c:pt idx="1923">
                  <c:v>83.8</c:v>
                </c:pt>
                <c:pt idx="1924">
                  <c:v>83.57</c:v>
                </c:pt>
                <c:pt idx="1925">
                  <c:v>84.57</c:v>
                </c:pt>
                <c:pt idx="1926">
                  <c:v>84.6</c:v>
                </c:pt>
                <c:pt idx="1927">
                  <c:v>84.3</c:v>
                </c:pt>
                <c:pt idx="1928">
                  <c:v>83.52</c:v>
                </c:pt>
                <c:pt idx="1929">
                  <c:v>86.29</c:v>
                </c:pt>
                <c:pt idx="1930">
                  <c:v>85.96</c:v>
                </c:pt>
                <c:pt idx="1931">
                  <c:v>85.81</c:v>
                </c:pt>
                <c:pt idx="1932">
                  <c:v>85.89</c:v>
                </c:pt>
                <c:pt idx="1933">
                  <c:v>86.34</c:v>
                </c:pt>
                <c:pt idx="1934">
                  <c:v>87.29</c:v>
                </c:pt>
                <c:pt idx="1935">
                  <c:v>85.91</c:v>
                </c:pt>
                <c:pt idx="1936">
                  <c:v>87.33</c:v>
                </c:pt>
                <c:pt idx="1937">
                  <c:v>87.28</c:v>
                </c:pt>
                <c:pt idx="1938">
                  <c:v>86.65</c:v>
                </c:pt>
                <c:pt idx="1939">
                  <c:v>86.19</c:v>
                </c:pt>
                <c:pt idx="1940">
                  <c:v>85.71</c:v>
                </c:pt>
                <c:pt idx="1941">
                  <c:v>84.98</c:v>
                </c:pt>
                <c:pt idx="1942">
                  <c:v>87.72</c:v>
                </c:pt>
                <c:pt idx="1943">
                  <c:v>86.82</c:v>
                </c:pt>
                <c:pt idx="1944">
                  <c:v>87.53</c:v>
                </c:pt>
                <c:pt idx="1945">
                  <c:v>88.63</c:v>
                </c:pt>
                <c:pt idx="1946">
                  <c:v>88.51</c:v>
                </c:pt>
                <c:pt idx="1947">
                  <c:v>88.3</c:v>
                </c:pt>
                <c:pt idx="1948">
                  <c:v>86.64</c:v>
                </c:pt>
                <c:pt idx="1949">
                  <c:v>86.69</c:v>
                </c:pt>
                <c:pt idx="1950">
                  <c:v>86.77</c:v>
                </c:pt>
                <c:pt idx="1951">
                  <c:v>87.38</c:v>
                </c:pt>
                <c:pt idx="1952">
                  <c:v>86.61</c:v>
                </c:pt>
                <c:pt idx="1953">
                  <c:v>89.31</c:v>
                </c:pt>
                <c:pt idx="1954">
                  <c:v>90.02</c:v>
                </c:pt>
                <c:pt idx="1955">
                  <c:v>89.35</c:v>
                </c:pt>
                <c:pt idx="1956">
                  <c:v>90.47</c:v>
                </c:pt>
                <c:pt idx="1957">
                  <c:v>88.6</c:v>
                </c:pt>
                <c:pt idx="1958">
                  <c:v>86.31</c:v>
                </c:pt>
                <c:pt idx="1959">
                  <c:v>85.65</c:v>
                </c:pt>
                <c:pt idx="1960">
                  <c:v>85.9</c:v>
                </c:pt>
                <c:pt idx="1961">
                  <c:v>85.88</c:v>
                </c:pt>
                <c:pt idx="1962">
                  <c:v>86.79</c:v>
                </c:pt>
                <c:pt idx="1963">
                  <c:v>86.64</c:v>
                </c:pt>
                <c:pt idx="1964">
                  <c:v>86.91</c:v>
                </c:pt>
                <c:pt idx="1965">
                  <c:v>86.43</c:v>
                </c:pt>
                <c:pt idx="1966">
                  <c:v>86.66</c:v>
                </c:pt>
                <c:pt idx="1967">
                  <c:v>86.38</c:v>
                </c:pt>
                <c:pt idx="1968">
                  <c:v>85.16</c:v>
                </c:pt>
                <c:pt idx="1969">
                  <c:v>85.94</c:v>
                </c:pt>
                <c:pt idx="1970">
                  <c:v>84.23</c:v>
                </c:pt>
                <c:pt idx="1971">
                  <c:v>82.96</c:v>
                </c:pt>
                <c:pt idx="1972">
                  <c:v>83.94</c:v>
                </c:pt>
                <c:pt idx="1973">
                  <c:v>83.81</c:v>
                </c:pt>
                <c:pt idx="1974">
                  <c:v>83.83</c:v>
                </c:pt>
                <c:pt idx="1975">
                  <c:v>82.98</c:v>
                </c:pt>
                <c:pt idx="1976">
                  <c:v>83.56</c:v>
                </c:pt>
                <c:pt idx="1977">
                  <c:v>84.23</c:v>
                </c:pt>
                <c:pt idx="1978">
                  <c:v>84.12</c:v>
                </c:pt>
                <c:pt idx="1979">
                  <c:v>84.76</c:v>
                </c:pt>
                <c:pt idx="1980">
                  <c:v>84.94</c:v>
                </c:pt>
                <c:pt idx="1981">
                  <c:v>86.4</c:v>
                </c:pt>
                <c:pt idx="1982">
                  <c:v>86.22</c:v>
                </c:pt>
                <c:pt idx="1983">
                  <c:v>87.54</c:v>
                </c:pt>
                <c:pt idx="1984">
                  <c:v>84.98</c:v>
                </c:pt>
                <c:pt idx="1985">
                  <c:v>84.95</c:v>
                </c:pt>
                <c:pt idx="1986">
                  <c:v>85.4</c:v>
                </c:pt>
                <c:pt idx="1987">
                  <c:v>84.65</c:v>
                </c:pt>
                <c:pt idx="1988">
                  <c:v>84.58</c:v>
                </c:pt>
                <c:pt idx="1989">
                  <c:v>84.99</c:v>
                </c:pt>
                <c:pt idx="1990">
                  <c:v>83.79</c:v>
                </c:pt>
                <c:pt idx="1991">
                  <c:v>83.57</c:v>
                </c:pt>
                <c:pt idx="1992">
                  <c:v>82.96</c:v>
                </c:pt>
                <c:pt idx="1993">
                  <c:v>82.94</c:v>
                </c:pt>
                <c:pt idx="1994">
                  <c:v>79.2</c:v>
                </c:pt>
                <c:pt idx="1995">
                  <c:v>79.010000000000005</c:v>
                </c:pt>
                <c:pt idx="1996">
                  <c:v>79.44</c:v>
                </c:pt>
                <c:pt idx="1997">
                  <c:v>78.77</c:v>
                </c:pt>
                <c:pt idx="1998">
                  <c:v>77.81</c:v>
                </c:pt>
                <c:pt idx="1999">
                  <c:v>77.7</c:v>
                </c:pt>
                <c:pt idx="2000">
                  <c:v>77.260000000000005</c:v>
                </c:pt>
                <c:pt idx="2001">
                  <c:v>76.28</c:v>
                </c:pt>
                <c:pt idx="2002">
                  <c:v>76.27</c:v>
                </c:pt>
                <c:pt idx="2003">
                  <c:v>76.45</c:v>
                </c:pt>
                <c:pt idx="2004">
                  <c:v>76.39</c:v>
                </c:pt>
                <c:pt idx="2005">
                  <c:v>76.349999999999994</c:v>
                </c:pt>
                <c:pt idx="2006">
                  <c:v>76.59</c:v>
                </c:pt>
                <c:pt idx="2007">
                  <c:v>76.38</c:v>
                </c:pt>
                <c:pt idx="2008">
                  <c:v>76.25</c:v>
                </c:pt>
                <c:pt idx="2009">
                  <c:v>76.03</c:v>
                </c:pt>
                <c:pt idx="2010">
                  <c:v>76.02</c:v>
                </c:pt>
                <c:pt idx="2011">
                  <c:v>75.14</c:v>
                </c:pt>
                <c:pt idx="2012">
                  <c:v>74.099999999999994</c:v>
                </c:pt>
                <c:pt idx="2013">
                  <c:v>73.819999999999993</c:v>
                </c:pt>
                <c:pt idx="2014">
                  <c:v>75.2</c:v>
                </c:pt>
                <c:pt idx="2015">
                  <c:v>77.98</c:v>
                </c:pt>
                <c:pt idx="2016">
                  <c:v>77.56</c:v>
                </c:pt>
                <c:pt idx="2017">
                  <c:v>78.290000000000006</c:v>
                </c:pt>
                <c:pt idx="2018">
                  <c:v>77.86</c:v>
                </c:pt>
                <c:pt idx="2019">
                  <c:v>78.239999999999995</c:v>
                </c:pt>
                <c:pt idx="2020">
                  <c:v>77.3</c:v>
                </c:pt>
                <c:pt idx="2021">
                  <c:v>77.349999999999994</c:v>
                </c:pt>
                <c:pt idx="2022">
                  <c:v>77.319999999999993</c:v>
                </c:pt>
                <c:pt idx="2023">
                  <c:v>76.23</c:v>
                </c:pt>
                <c:pt idx="2024">
                  <c:v>76.12</c:v>
                </c:pt>
                <c:pt idx="2025">
                  <c:v>76.47</c:v>
                </c:pt>
                <c:pt idx="2026">
                  <c:v>76.08</c:v>
                </c:pt>
                <c:pt idx="2027">
                  <c:v>76.489999999999995</c:v>
                </c:pt>
                <c:pt idx="2028">
                  <c:v>76.12</c:v>
                </c:pt>
                <c:pt idx="2029">
                  <c:v>77.08</c:v>
                </c:pt>
                <c:pt idx="2030">
                  <c:v>75.599999999999994</c:v>
                </c:pt>
                <c:pt idx="2031">
                  <c:v>76.31</c:v>
                </c:pt>
                <c:pt idx="2032">
                  <c:v>76.84</c:v>
                </c:pt>
                <c:pt idx="2033">
                  <c:v>76.22</c:v>
                </c:pt>
                <c:pt idx="2034">
                  <c:v>76.239999999999995</c:v>
                </c:pt>
                <c:pt idx="2035">
                  <c:v>76.319999999999993</c:v>
                </c:pt>
                <c:pt idx="2036">
                  <c:v>75.81</c:v>
                </c:pt>
                <c:pt idx="2037">
                  <c:v>75.77</c:v>
                </c:pt>
                <c:pt idx="2038">
                  <c:v>76.099999999999994</c:v>
                </c:pt>
                <c:pt idx="2039">
                  <c:v>76.510000000000005</c:v>
                </c:pt>
                <c:pt idx="2040">
                  <c:v>76.739999999999995</c:v>
                </c:pt>
                <c:pt idx="2041">
                  <c:v>76.53</c:v>
                </c:pt>
                <c:pt idx="2042">
                  <c:v>77.510000000000005</c:v>
                </c:pt>
                <c:pt idx="2043">
                  <c:v>76.56</c:v>
                </c:pt>
                <c:pt idx="2044">
                  <c:v>76.010000000000005</c:v>
                </c:pt>
                <c:pt idx="2045">
                  <c:v>75.75</c:v>
                </c:pt>
                <c:pt idx="2046">
                  <c:v>75.5</c:v>
                </c:pt>
                <c:pt idx="2047">
                  <c:v>75.900000000000006</c:v>
                </c:pt>
                <c:pt idx="2048">
                  <c:v>75.849999999999994</c:v>
                </c:pt>
                <c:pt idx="2049">
                  <c:v>75.52</c:v>
                </c:pt>
                <c:pt idx="2050">
                  <c:v>75.69</c:v>
                </c:pt>
                <c:pt idx="2051">
                  <c:v>75.73</c:v>
                </c:pt>
                <c:pt idx="2052">
                  <c:v>75.55</c:v>
                </c:pt>
                <c:pt idx="2053">
                  <c:v>74.959999999999994</c:v>
                </c:pt>
                <c:pt idx="2054">
                  <c:v>74.88</c:v>
                </c:pt>
                <c:pt idx="2055">
                  <c:v>74.489999999999995</c:v>
                </c:pt>
                <c:pt idx="2056">
                  <c:v>73.900000000000006</c:v>
                </c:pt>
                <c:pt idx="2057">
                  <c:v>74.39</c:v>
                </c:pt>
                <c:pt idx="2058">
                  <c:v>74.03</c:v>
                </c:pt>
                <c:pt idx="2059">
                  <c:v>74.22</c:v>
                </c:pt>
                <c:pt idx="2060">
                  <c:v>74.36</c:v>
                </c:pt>
                <c:pt idx="2061">
                  <c:v>74.67</c:v>
                </c:pt>
                <c:pt idx="2062">
                  <c:v>73.95</c:v>
                </c:pt>
                <c:pt idx="2063">
                  <c:v>74.2</c:v>
                </c:pt>
                <c:pt idx="2064">
                  <c:v>73.34</c:v>
                </c:pt>
                <c:pt idx="2065">
                  <c:v>73.540000000000006</c:v>
                </c:pt>
                <c:pt idx="2066">
                  <c:v>73.540000000000006</c:v>
                </c:pt>
                <c:pt idx="2067">
                  <c:v>73.58</c:v>
                </c:pt>
                <c:pt idx="2068">
                  <c:v>74.78</c:v>
                </c:pt>
                <c:pt idx="2069">
                  <c:v>75.44</c:v>
                </c:pt>
                <c:pt idx="2070">
                  <c:v>75.709999999999994</c:v>
                </c:pt>
                <c:pt idx="2071">
                  <c:v>75.97</c:v>
                </c:pt>
                <c:pt idx="2072">
                  <c:v>76.349999999999994</c:v>
                </c:pt>
                <c:pt idx="2073">
                  <c:v>76.989999999999995</c:v>
                </c:pt>
                <c:pt idx="2074">
                  <c:v>76.64</c:v>
                </c:pt>
                <c:pt idx="2075">
                  <c:v>76.77</c:v>
                </c:pt>
                <c:pt idx="2076">
                  <c:v>77.09</c:v>
                </c:pt>
                <c:pt idx="2077">
                  <c:v>76.61</c:v>
                </c:pt>
                <c:pt idx="2078">
                  <c:v>76.86</c:v>
                </c:pt>
                <c:pt idx="2079">
                  <c:v>76.84</c:v>
                </c:pt>
                <c:pt idx="2080">
                  <c:v>76.55</c:v>
                </c:pt>
                <c:pt idx="2081">
                  <c:v>76.819999999999993</c:v>
                </c:pt>
                <c:pt idx="2082">
                  <c:v>77.06</c:v>
                </c:pt>
                <c:pt idx="2083">
                  <c:v>77.209999999999994</c:v>
                </c:pt>
                <c:pt idx="2084">
                  <c:v>76.650000000000006</c:v>
                </c:pt>
                <c:pt idx="2085">
                  <c:v>76.069999999999993</c:v>
                </c:pt>
                <c:pt idx="2086">
                  <c:v>75.75</c:v>
                </c:pt>
                <c:pt idx="2087">
                  <c:v>75.62</c:v>
                </c:pt>
                <c:pt idx="2088">
                  <c:v>75.28</c:v>
                </c:pt>
                <c:pt idx="2089">
                  <c:v>75.069999999999993</c:v>
                </c:pt>
                <c:pt idx="2090">
                  <c:v>75.34</c:v>
                </c:pt>
                <c:pt idx="2091">
                  <c:v>74.91</c:v>
                </c:pt>
                <c:pt idx="2092">
                  <c:v>75.62</c:v>
                </c:pt>
                <c:pt idx="2093">
                  <c:v>75.97</c:v>
                </c:pt>
                <c:pt idx="2094">
                  <c:v>75.790000000000006</c:v>
                </c:pt>
                <c:pt idx="2095">
                  <c:v>75.680000000000007</c:v>
                </c:pt>
                <c:pt idx="2096">
                  <c:v>75.87</c:v>
                </c:pt>
                <c:pt idx="2097">
                  <c:v>75.7</c:v>
                </c:pt>
                <c:pt idx="2098">
                  <c:v>74.989999999999995</c:v>
                </c:pt>
                <c:pt idx="2099">
                  <c:v>75.34</c:v>
                </c:pt>
                <c:pt idx="2100">
                  <c:v>75.28</c:v>
                </c:pt>
                <c:pt idx="2101">
                  <c:v>75.73</c:v>
                </c:pt>
                <c:pt idx="2102">
                  <c:v>76.16</c:v>
                </c:pt>
                <c:pt idx="2103">
                  <c:v>76.62</c:v>
                </c:pt>
                <c:pt idx="2104">
                  <c:v>77.010000000000005</c:v>
                </c:pt>
                <c:pt idx="2105">
                  <c:v>77.209999999999994</c:v>
                </c:pt>
                <c:pt idx="2106">
                  <c:v>77.319999999999993</c:v>
                </c:pt>
                <c:pt idx="2107">
                  <c:v>77.13</c:v>
                </c:pt>
                <c:pt idx="2108">
                  <c:v>76.709999999999994</c:v>
                </c:pt>
                <c:pt idx="2109">
                  <c:v>76.760000000000005</c:v>
                </c:pt>
                <c:pt idx="2110">
                  <c:v>76.77</c:v>
                </c:pt>
                <c:pt idx="2111">
                  <c:v>75.98</c:v>
                </c:pt>
                <c:pt idx="2112">
                  <c:v>75.53</c:v>
                </c:pt>
                <c:pt idx="2113">
                  <c:v>75.59</c:v>
                </c:pt>
                <c:pt idx="2114">
                  <c:v>75.61</c:v>
                </c:pt>
                <c:pt idx="2115">
                  <c:v>75.39</c:v>
                </c:pt>
                <c:pt idx="2116">
                  <c:v>75.66</c:v>
                </c:pt>
                <c:pt idx="2117">
                  <c:v>75.69</c:v>
                </c:pt>
                <c:pt idx="2118">
                  <c:v>76.61</c:v>
                </c:pt>
                <c:pt idx="2119">
                  <c:v>77.010000000000005</c:v>
                </c:pt>
                <c:pt idx="2120">
                  <c:v>76.83</c:v>
                </c:pt>
                <c:pt idx="2121">
                  <c:v>78.739999999999995</c:v>
                </c:pt>
                <c:pt idx="2122">
                  <c:v>79.14</c:v>
                </c:pt>
                <c:pt idx="2123">
                  <c:v>79.150000000000006</c:v>
                </c:pt>
                <c:pt idx="2124">
                  <c:v>79.2</c:v>
                </c:pt>
                <c:pt idx="2125">
                  <c:v>78.69</c:v>
                </c:pt>
                <c:pt idx="2126">
                  <c:v>77.959999999999994</c:v>
                </c:pt>
                <c:pt idx="2127">
                  <c:v>78.010000000000005</c:v>
                </c:pt>
                <c:pt idx="2128">
                  <c:v>78.62</c:v>
                </c:pt>
                <c:pt idx="2129">
                  <c:v>79.12</c:v>
                </c:pt>
                <c:pt idx="2130">
                  <c:v>79.7</c:v>
                </c:pt>
                <c:pt idx="2131">
                  <c:v>79.709999999999994</c:v>
                </c:pt>
                <c:pt idx="2132">
                  <c:v>79.67</c:v>
                </c:pt>
                <c:pt idx="2133">
                  <c:v>79.760000000000005</c:v>
                </c:pt>
                <c:pt idx="2134">
                  <c:v>78.62</c:v>
                </c:pt>
                <c:pt idx="2135">
                  <c:v>78.31</c:v>
                </c:pt>
                <c:pt idx="2136">
                  <c:v>78.040000000000006</c:v>
                </c:pt>
                <c:pt idx="2137">
                  <c:v>77.56</c:v>
                </c:pt>
                <c:pt idx="2138">
                  <c:v>77.599999999999994</c:v>
                </c:pt>
                <c:pt idx="2139">
                  <c:v>77.66</c:v>
                </c:pt>
                <c:pt idx="2140">
                  <c:v>77.22</c:v>
                </c:pt>
                <c:pt idx="2141">
                  <c:v>76.88</c:v>
                </c:pt>
                <c:pt idx="2142">
                  <c:v>77.38</c:v>
                </c:pt>
                <c:pt idx="2143">
                  <c:v>76.5</c:v>
                </c:pt>
                <c:pt idx="2144">
                  <c:v>76.89</c:v>
                </c:pt>
                <c:pt idx="2145">
                  <c:v>77.97</c:v>
                </c:pt>
                <c:pt idx="2146">
                  <c:v>78.180000000000007</c:v>
                </c:pt>
                <c:pt idx="2147">
                  <c:v>77.31</c:v>
                </c:pt>
                <c:pt idx="2148">
                  <c:v>77.31</c:v>
                </c:pt>
                <c:pt idx="2149">
                  <c:v>77.459999999999994</c:v>
                </c:pt>
                <c:pt idx="2150">
                  <c:v>77.180000000000007</c:v>
                </c:pt>
                <c:pt idx="2151">
                  <c:v>76.77</c:v>
                </c:pt>
                <c:pt idx="2152">
                  <c:v>76.430000000000007</c:v>
                </c:pt>
                <c:pt idx="2153">
                  <c:v>76.010000000000005</c:v>
                </c:pt>
                <c:pt idx="2154">
                  <c:v>76.14</c:v>
                </c:pt>
                <c:pt idx="2155">
                  <c:v>76.23</c:v>
                </c:pt>
                <c:pt idx="2156">
                  <c:v>76.87</c:v>
                </c:pt>
                <c:pt idx="2157">
                  <c:v>76.760000000000005</c:v>
                </c:pt>
                <c:pt idx="2158">
                  <c:v>76.099999999999994</c:v>
                </c:pt>
                <c:pt idx="2159">
                  <c:v>75.38</c:v>
                </c:pt>
                <c:pt idx="2160">
                  <c:v>74.38</c:v>
                </c:pt>
                <c:pt idx="2161">
                  <c:v>74.77</c:v>
                </c:pt>
                <c:pt idx="2162">
                  <c:v>74.680000000000007</c:v>
                </c:pt>
                <c:pt idx="2163">
                  <c:v>74.28</c:v>
                </c:pt>
                <c:pt idx="2164">
                  <c:v>74.930000000000007</c:v>
                </c:pt>
                <c:pt idx="2165">
                  <c:v>75.53</c:v>
                </c:pt>
                <c:pt idx="2166">
                  <c:v>74.92</c:v>
                </c:pt>
                <c:pt idx="2167">
                  <c:v>74.430000000000007</c:v>
                </c:pt>
                <c:pt idx="2168">
                  <c:v>74.58</c:v>
                </c:pt>
                <c:pt idx="2169">
                  <c:v>74.88</c:v>
                </c:pt>
                <c:pt idx="2170">
                  <c:v>74.8</c:v>
                </c:pt>
                <c:pt idx="2171">
                  <c:v>75.13</c:v>
                </c:pt>
                <c:pt idx="2172">
                  <c:v>74.12</c:v>
                </c:pt>
                <c:pt idx="2173">
                  <c:v>74.7</c:v>
                </c:pt>
                <c:pt idx="2174">
                  <c:v>74.56</c:v>
                </c:pt>
                <c:pt idx="2175">
                  <c:v>74.78</c:v>
                </c:pt>
                <c:pt idx="2176">
                  <c:v>73.349999999999994</c:v>
                </c:pt>
                <c:pt idx="2177">
                  <c:v>73.349999999999994</c:v>
                </c:pt>
                <c:pt idx="2178">
                  <c:v>73.12</c:v>
                </c:pt>
                <c:pt idx="2179">
                  <c:v>73.52</c:v>
                </c:pt>
                <c:pt idx="2180">
                  <c:v>74.849999999999994</c:v>
                </c:pt>
                <c:pt idx="2181">
                  <c:v>75.33</c:v>
                </c:pt>
                <c:pt idx="2182">
                  <c:v>75.790000000000006</c:v>
                </c:pt>
                <c:pt idx="2183">
                  <c:v>75.36</c:v>
                </c:pt>
                <c:pt idx="2184">
                  <c:v>74.959999999999994</c:v>
                </c:pt>
                <c:pt idx="2185">
                  <c:v>74.8</c:v>
                </c:pt>
                <c:pt idx="2186">
                  <c:v>73.760000000000005</c:v>
                </c:pt>
                <c:pt idx="2187">
                  <c:v>73.75</c:v>
                </c:pt>
                <c:pt idx="2188">
                  <c:v>72.819999999999993</c:v>
                </c:pt>
                <c:pt idx="2189">
                  <c:v>72.87</c:v>
                </c:pt>
                <c:pt idx="2190">
                  <c:v>72.73</c:v>
                </c:pt>
                <c:pt idx="2191">
                  <c:v>72.66</c:v>
                </c:pt>
                <c:pt idx="2192">
                  <c:v>74.680000000000007</c:v>
                </c:pt>
                <c:pt idx="2193">
                  <c:v>74.75</c:v>
                </c:pt>
                <c:pt idx="2194">
                  <c:v>74.099999999999994</c:v>
                </c:pt>
                <c:pt idx="2195">
                  <c:v>74.67</c:v>
                </c:pt>
                <c:pt idx="2196">
                  <c:v>74.150000000000006</c:v>
                </c:pt>
                <c:pt idx="2197">
                  <c:v>74.42</c:v>
                </c:pt>
                <c:pt idx="2198">
                  <c:v>74.959999999999994</c:v>
                </c:pt>
                <c:pt idx="2199">
                  <c:v>75.349999999999994</c:v>
                </c:pt>
                <c:pt idx="2200">
                  <c:v>75.84</c:v>
                </c:pt>
                <c:pt idx="2201">
                  <c:v>76.19</c:v>
                </c:pt>
                <c:pt idx="2202">
                  <c:v>76.760000000000005</c:v>
                </c:pt>
                <c:pt idx="2203">
                  <c:v>77.66</c:v>
                </c:pt>
                <c:pt idx="2204">
                  <c:v>77.959999999999994</c:v>
                </c:pt>
                <c:pt idx="2205">
                  <c:v>77.489999999999995</c:v>
                </c:pt>
                <c:pt idx="2206">
                  <c:v>78.040000000000006</c:v>
                </c:pt>
                <c:pt idx="2207">
                  <c:v>78.09</c:v>
                </c:pt>
                <c:pt idx="2208">
                  <c:v>77.83</c:v>
                </c:pt>
                <c:pt idx="2209">
                  <c:v>78.45</c:v>
                </c:pt>
                <c:pt idx="2210">
                  <c:v>78.209999999999994</c:v>
                </c:pt>
                <c:pt idx="2211">
                  <c:v>78.650000000000006</c:v>
                </c:pt>
                <c:pt idx="2212">
                  <c:v>78.91</c:v>
                </c:pt>
                <c:pt idx="2213">
                  <c:v>78.69</c:v>
                </c:pt>
                <c:pt idx="2214">
                  <c:v>78.63</c:v>
                </c:pt>
                <c:pt idx="2215">
                  <c:v>78.47</c:v>
                </c:pt>
                <c:pt idx="2216">
                  <c:v>78.39</c:v>
                </c:pt>
                <c:pt idx="2217">
                  <c:v>78.010000000000005</c:v>
                </c:pt>
                <c:pt idx="2218">
                  <c:v>77.87</c:v>
                </c:pt>
                <c:pt idx="2219">
                  <c:v>77.430000000000007</c:v>
                </c:pt>
                <c:pt idx="2220">
                  <c:v>77.239999999999995</c:v>
                </c:pt>
                <c:pt idx="2221">
                  <c:v>77.94</c:v>
                </c:pt>
                <c:pt idx="2222">
                  <c:v>77.25</c:v>
                </c:pt>
                <c:pt idx="2223">
                  <c:v>77.739999999999995</c:v>
                </c:pt>
                <c:pt idx="2224">
                  <c:v>78.08</c:v>
                </c:pt>
                <c:pt idx="2225">
                  <c:v>78.5</c:v>
                </c:pt>
                <c:pt idx="2226">
                  <c:v>79.09</c:v>
                </c:pt>
                <c:pt idx="2227">
                  <c:v>79.08</c:v>
                </c:pt>
                <c:pt idx="2228">
                  <c:v>79.95</c:v>
                </c:pt>
                <c:pt idx="2229">
                  <c:v>79.94</c:v>
                </c:pt>
                <c:pt idx="2230">
                  <c:v>79.44</c:v>
                </c:pt>
                <c:pt idx="2231">
                  <c:v>80.22</c:v>
                </c:pt>
                <c:pt idx="2232">
                  <c:v>81.209999999999994</c:v>
                </c:pt>
                <c:pt idx="2233">
                  <c:v>81.11</c:v>
                </c:pt>
                <c:pt idx="2234">
                  <c:v>81.010000000000005</c:v>
                </c:pt>
                <c:pt idx="2235">
                  <c:v>80.930000000000007</c:v>
                </c:pt>
                <c:pt idx="2236">
                  <c:v>80.680000000000007</c:v>
                </c:pt>
                <c:pt idx="2237">
                  <c:v>80.430000000000007</c:v>
                </c:pt>
                <c:pt idx="2238">
                  <c:v>79.81</c:v>
                </c:pt>
                <c:pt idx="2239">
                  <c:v>78.86</c:v>
                </c:pt>
                <c:pt idx="2240">
                  <c:v>78.900000000000006</c:v>
                </c:pt>
                <c:pt idx="2241">
                  <c:v>79.25</c:v>
                </c:pt>
                <c:pt idx="2242">
                  <c:v>79.22</c:v>
                </c:pt>
                <c:pt idx="2243">
                  <c:v>79.22</c:v>
                </c:pt>
                <c:pt idx="2244">
                  <c:v>79.08</c:v>
                </c:pt>
                <c:pt idx="2245">
                  <c:v>78.900000000000006</c:v>
                </c:pt>
                <c:pt idx="2246">
                  <c:v>78.709999999999994</c:v>
                </c:pt>
                <c:pt idx="2247">
                  <c:v>79.010000000000005</c:v>
                </c:pt>
                <c:pt idx="2248">
                  <c:v>77.959999999999994</c:v>
                </c:pt>
                <c:pt idx="2249">
                  <c:v>77.510000000000005</c:v>
                </c:pt>
                <c:pt idx="2250">
                  <c:v>78.16</c:v>
                </c:pt>
                <c:pt idx="2251">
                  <c:v>77.42</c:v>
                </c:pt>
                <c:pt idx="2252">
                  <c:v>77.33</c:v>
                </c:pt>
                <c:pt idx="2253">
                  <c:v>77.069999999999993</c:v>
                </c:pt>
                <c:pt idx="2254">
                  <c:v>76.75</c:v>
                </c:pt>
                <c:pt idx="2255">
                  <c:v>76.91</c:v>
                </c:pt>
                <c:pt idx="2256">
                  <c:v>77.06</c:v>
                </c:pt>
                <c:pt idx="2257">
                  <c:v>77.14</c:v>
                </c:pt>
                <c:pt idx="2258">
                  <c:v>76.08</c:v>
                </c:pt>
                <c:pt idx="2259">
                  <c:v>76.42</c:v>
                </c:pt>
                <c:pt idx="2260">
                  <c:v>75.900000000000006</c:v>
                </c:pt>
                <c:pt idx="2261">
                  <c:v>76.319999999999993</c:v>
                </c:pt>
                <c:pt idx="2262">
                  <c:v>75.150000000000006</c:v>
                </c:pt>
                <c:pt idx="2263">
                  <c:v>75.709999999999994</c:v>
                </c:pt>
                <c:pt idx="2264">
                  <c:v>75.78</c:v>
                </c:pt>
                <c:pt idx="2265">
                  <c:v>75.599999999999994</c:v>
                </c:pt>
                <c:pt idx="2266">
                  <c:v>74.37</c:v>
                </c:pt>
                <c:pt idx="2267">
                  <c:v>74.680000000000007</c:v>
                </c:pt>
                <c:pt idx="2268">
                  <c:v>74.819999999999993</c:v>
                </c:pt>
                <c:pt idx="2269">
                  <c:v>74.790000000000006</c:v>
                </c:pt>
                <c:pt idx="2270">
                  <c:v>73</c:v>
                </c:pt>
                <c:pt idx="2271">
                  <c:v>72.900000000000006</c:v>
                </c:pt>
                <c:pt idx="2272">
                  <c:v>71.87</c:v>
                </c:pt>
                <c:pt idx="2273">
                  <c:v>72.8</c:v>
                </c:pt>
                <c:pt idx="2274">
                  <c:v>73.16</c:v>
                </c:pt>
                <c:pt idx="2275">
                  <c:v>73.72</c:v>
                </c:pt>
                <c:pt idx="2276">
                  <c:v>73.59</c:v>
                </c:pt>
                <c:pt idx="2277">
                  <c:v>73.959999999999994</c:v>
                </c:pt>
                <c:pt idx="2278">
                  <c:v>74.36</c:v>
                </c:pt>
                <c:pt idx="2279">
                  <c:v>74.62</c:v>
                </c:pt>
                <c:pt idx="2280">
                  <c:v>74.650000000000006</c:v>
                </c:pt>
                <c:pt idx="2281">
                  <c:v>75.75</c:v>
                </c:pt>
                <c:pt idx="2282">
                  <c:v>76.42</c:v>
                </c:pt>
                <c:pt idx="2283">
                  <c:v>75.83</c:v>
                </c:pt>
                <c:pt idx="2284">
                  <c:v>76.209999999999994</c:v>
                </c:pt>
                <c:pt idx="2285">
                  <c:v>76.42</c:v>
                </c:pt>
                <c:pt idx="2286">
                  <c:v>75.150000000000006</c:v>
                </c:pt>
                <c:pt idx="2287">
                  <c:v>74.78</c:v>
                </c:pt>
                <c:pt idx="2288">
                  <c:v>74.36</c:v>
                </c:pt>
                <c:pt idx="2289">
                  <c:v>73.91</c:v>
                </c:pt>
                <c:pt idx="2290">
                  <c:v>74.05</c:v>
                </c:pt>
                <c:pt idx="2291">
                  <c:v>73.959999999999994</c:v>
                </c:pt>
                <c:pt idx="2292">
                  <c:v>73.510000000000005</c:v>
                </c:pt>
                <c:pt idx="2293">
                  <c:v>72.59</c:v>
                </c:pt>
                <c:pt idx="2294">
                  <c:v>72.67</c:v>
                </c:pt>
                <c:pt idx="2295">
                  <c:v>72.91</c:v>
                </c:pt>
                <c:pt idx="2296">
                  <c:v>72.680000000000007</c:v>
                </c:pt>
                <c:pt idx="2297">
                  <c:v>72.98</c:v>
                </c:pt>
                <c:pt idx="2298">
                  <c:v>72.430000000000007</c:v>
                </c:pt>
                <c:pt idx="2299">
                  <c:v>72.38</c:v>
                </c:pt>
                <c:pt idx="2300">
                  <c:v>72.86</c:v>
                </c:pt>
                <c:pt idx="2301">
                  <c:v>73.03</c:v>
                </c:pt>
                <c:pt idx="2302">
                  <c:v>73.44</c:v>
                </c:pt>
                <c:pt idx="2303">
                  <c:v>73.459999999999994</c:v>
                </c:pt>
                <c:pt idx="2304">
                  <c:v>73.55</c:v>
                </c:pt>
                <c:pt idx="2305">
                  <c:v>73.23</c:v>
                </c:pt>
                <c:pt idx="2306">
                  <c:v>73.58</c:v>
                </c:pt>
                <c:pt idx="2307">
                  <c:v>74.11</c:v>
                </c:pt>
                <c:pt idx="2308">
                  <c:v>74.41</c:v>
                </c:pt>
                <c:pt idx="2309">
                  <c:v>76.400000000000006</c:v>
                </c:pt>
                <c:pt idx="2310">
                  <c:v>76.86</c:v>
                </c:pt>
                <c:pt idx="2311">
                  <c:v>77.08</c:v>
                </c:pt>
                <c:pt idx="2312">
                  <c:v>76.900000000000006</c:v>
                </c:pt>
                <c:pt idx="2313">
                  <c:v>77.25</c:v>
                </c:pt>
                <c:pt idx="2314">
                  <c:v>77.37</c:v>
                </c:pt>
                <c:pt idx="2315">
                  <c:v>77.87</c:v>
                </c:pt>
                <c:pt idx="2316">
                  <c:v>78.77</c:v>
                </c:pt>
                <c:pt idx="2317">
                  <c:v>78.75</c:v>
                </c:pt>
                <c:pt idx="2318">
                  <c:v>78.22</c:v>
                </c:pt>
                <c:pt idx="2319">
                  <c:v>77.94</c:v>
                </c:pt>
                <c:pt idx="2320">
                  <c:v>77.89</c:v>
                </c:pt>
                <c:pt idx="2321">
                  <c:v>77.989999999999995</c:v>
                </c:pt>
                <c:pt idx="2322">
                  <c:v>78</c:v>
                </c:pt>
                <c:pt idx="2323">
                  <c:v>78.010000000000005</c:v>
                </c:pt>
                <c:pt idx="2324">
                  <c:v>78.23</c:v>
                </c:pt>
                <c:pt idx="2325">
                  <c:v>78.55</c:v>
                </c:pt>
                <c:pt idx="2326">
                  <c:v>77.87</c:v>
                </c:pt>
                <c:pt idx="2327">
                  <c:v>78.08</c:v>
                </c:pt>
                <c:pt idx="2328">
                  <c:v>77.34</c:v>
                </c:pt>
                <c:pt idx="2329">
                  <c:v>77.2</c:v>
                </c:pt>
                <c:pt idx="2330">
                  <c:v>77.37</c:v>
                </c:pt>
                <c:pt idx="2331">
                  <c:v>77.03</c:v>
                </c:pt>
                <c:pt idx="2332">
                  <c:v>77.63</c:v>
                </c:pt>
                <c:pt idx="2333">
                  <c:v>77.63</c:v>
                </c:pt>
                <c:pt idx="2334">
                  <c:v>76.77</c:v>
                </c:pt>
                <c:pt idx="2335">
                  <c:v>77.03</c:v>
                </c:pt>
                <c:pt idx="2336">
                  <c:v>76.709999999999994</c:v>
                </c:pt>
                <c:pt idx="2337">
                  <c:v>75.209999999999994</c:v>
                </c:pt>
                <c:pt idx="2338">
                  <c:v>74.760000000000005</c:v>
                </c:pt>
                <c:pt idx="2339">
                  <c:v>74.709999999999994</c:v>
                </c:pt>
                <c:pt idx="2340">
                  <c:v>74.59</c:v>
                </c:pt>
                <c:pt idx="2341">
                  <c:v>74.489999999999995</c:v>
                </c:pt>
                <c:pt idx="2342">
                  <c:v>75.260000000000005</c:v>
                </c:pt>
                <c:pt idx="2343">
                  <c:v>75.010000000000005</c:v>
                </c:pt>
                <c:pt idx="2344">
                  <c:v>74.37</c:v>
                </c:pt>
                <c:pt idx="2345">
                  <c:v>74.2</c:v>
                </c:pt>
                <c:pt idx="2346">
                  <c:v>73.510000000000005</c:v>
                </c:pt>
                <c:pt idx="2347">
                  <c:v>73.03</c:v>
                </c:pt>
                <c:pt idx="2348">
                  <c:v>74.459999999999994</c:v>
                </c:pt>
                <c:pt idx="2349">
                  <c:v>75.73</c:v>
                </c:pt>
                <c:pt idx="2350">
                  <c:v>74.95</c:v>
                </c:pt>
                <c:pt idx="2351">
                  <c:v>74.87</c:v>
                </c:pt>
                <c:pt idx="2352">
                  <c:v>75</c:v>
                </c:pt>
                <c:pt idx="2353">
                  <c:v>74.84</c:v>
                </c:pt>
                <c:pt idx="2354">
                  <c:v>75.25</c:v>
                </c:pt>
                <c:pt idx="2355">
                  <c:v>75.75</c:v>
                </c:pt>
                <c:pt idx="2356">
                  <c:v>76.33</c:v>
                </c:pt>
                <c:pt idx="2357">
                  <c:v>75.63</c:v>
                </c:pt>
                <c:pt idx="2358">
                  <c:v>75.25</c:v>
                </c:pt>
                <c:pt idx="2359">
                  <c:v>75.94</c:v>
                </c:pt>
                <c:pt idx="2360">
                  <c:v>75.69</c:v>
                </c:pt>
                <c:pt idx="2361">
                  <c:v>74.84</c:v>
                </c:pt>
                <c:pt idx="2362">
                  <c:v>75.63</c:v>
                </c:pt>
                <c:pt idx="2363">
                  <c:v>76.23</c:v>
                </c:pt>
                <c:pt idx="2364">
                  <c:v>77.319999999999993</c:v>
                </c:pt>
                <c:pt idx="2365">
                  <c:v>77.31</c:v>
                </c:pt>
                <c:pt idx="2366">
                  <c:v>76.33</c:v>
                </c:pt>
                <c:pt idx="2367">
                  <c:v>77.03</c:v>
                </c:pt>
                <c:pt idx="2368">
                  <c:v>77.39</c:v>
                </c:pt>
                <c:pt idx="2369">
                  <c:v>77.400000000000006</c:v>
                </c:pt>
                <c:pt idx="2370">
                  <c:v>77.87</c:v>
                </c:pt>
                <c:pt idx="2371">
                  <c:v>78.5</c:v>
                </c:pt>
                <c:pt idx="2372">
                  <c:v>79.86</c:v>
                </c:pt>
                <c:pt idx="2373">
                  <c:v>78.78</c:v>
                </c:pt>
                <c:pt idx="2374">
                  <c:v>78.5</c:v>
                </c:pt>
                <c:pt idx="2375">
                  <c:v>78.89</c:v>
                </c:pt>
                <c:pt idx="2376">
                  <c:v>78.400000000000006</c:v>
                </c:pt>
                <c:pt idx="2377">
                  <c:v>78.25</c:v>
                </c:pt>
                <c:pt idx="2378">
                  <c:v>78.83</c:v>
                </c:pt>
                <c:pt idx="2379">
                  <c:v>78.83</c:v>
                </c:pt>
                <c:pt idx="2380">
                  <c:v>79.25</c:v>
                </c:pt>
                <c:pt idx="2381">
                  <c:v>78.459999999999994</c:v>
                </c:pt>
                <c:pt idx="2382">
                  <c:v>78.06</c:v>
                </c:pt>
                <c:pt idx="2383">
                  <c:v>77.72</c:v>
                </c:pt>
                <c:pt idx="2384">
                  <c:v>78.39</c:v>
                </c:pt>
                <c:pt idx="2385">
                  <c:v>79.040000000000006</c:v>
                </c:pt>
                <c:pt idx="2386">
                  <c:v>78.650000000000006</c:v>
                </c:pt>
                <c:pt idx="2387">
                  <c:v>78.03</c:v>
                </c:pt>
                <c:pt idx="2388">
                  <c:v>79.09</c:v>
                </c:pt>
                <c:pt idx="2389">
                  <c:v>77.97</c:v>
                </c:pt>
                <c:pt idx="2390">
                  <c:v>78.290000000000006</c:v>
                </c:pt>
                <c:pt idx="2391">
                  <c:v>77.16</c:v>
                </c:pt>
                <c:pt idx="2392">
                  <c:v>78.510000000000005</c:v>
                </c:pt>
                <c:pt idx="2393">
                  <c:v>78.680000000000007</c:v>
                </c:pt>
                <c:pt idx="2394">
                  <c:v>78.47</c:v>
                </c:pt>
                <c:pt idx="2395">
                  <c:v>78.56</c:v>
                </c:pt>
                <c:pt idx="2396">
                  <c:v>77.790000000000006</c:v>
                </c:pt>
                <c:pt idx="2397">
                  <c:v>77.37</c:v>
                </c:pt>
                <c:pt idx="2398">
                  <c:v>78.12</c:v>
                </c:pt>
                <c:pt idx="2399">
                  <c:v>77.290000000000006</c:v>
                </c:pt>
                <c:pt idx="2400">
                  <c:v>76.39</c:v>
                </c:pt>
                <c:pt idx="2401">
                  <c:v>76.2</c:v>
                </c:pt>
                <c:pt idx="2402">
                  <c:v>76</c:v>
                </c:pt>
                <c:pt idx="2403">
                  <c:v>76.02</c:v>
                </c:pt>
                <c:pt idx="2404">
                  <c:v>75.430000000000007</c:v>
                </c:pt>
                <c:pt idx="2405">
                  <c:v>74.83</c:v>
                </c:pt>
                <c:pt idx="2406">
                  <c:v>74.78</c:v>
                </c:pt>
                <c:pt idx="2407">
                  <c:v>74.77</c:v>
                </c:pt>
                <c:pt idx="2408">
                  <c:v>74.849999999999994</c:v>
                </c:pt>
                <c:pt idx="2409">
                  <c:v>74.28</c:v>
                </c:pt>
                <c:pt idx="2410">
                  <c:v>73.13</c:v>
                </c:pt>
                <c:pt idx="2411">
                  <c:v>72.989999999999995</c:v>
                </c:pt>
                <c:pt idx="2412">
                  <c:v>72.45</c:v>
                </c:pt>
                <c:pt idx="2413">
                  <c:v>72.25</c:v>
                </c:pt>
                <c:pt idx="2414">
                  <c:v>72.5</c:v>
                </c:pt>
                <c:pt idx="2415">
                  <c:v>73.22</c:v>
                </c:pt>
                <c:pt idx="2416">
                  <c:v>73.650000000000006</c:v>
                </c:pt>
                <c:pt idx="2417">
                  <c:v>73.599999999999994</c:v>
                </c:pt>
                <c:pt idx="2418">
                  <c:v>72.98</c:v>
                </c:pt>
                <c:pt idx="2419">
                  <c:v>73.03</c:v>
                </c:pt>
                <c:pt idx="2420">
                  <c:v>73.319999999999993</c:v>
                </c:pt>
                <c:pt idx="2421">
                  <c:v>73.38</c:v>
                </c:pt>
                <c:pt idx="2422">
                  <c:v>73.72</c:v>
                </c:pt>
                <c:pt idx="2423">
                  <c:v>73.260000000000005</c:v>
                </c:pt>
                <c:pt idx="2424">
                  <c:v>71.739999999999995</c:v>
                </c:pt>
                <c:pt idx="2425">
                  <c:v>70.78</c:v>
                </c:pt>
                <c:pt idx="2426">
                  <c:v>71.66</c:v>
                </c:pt>
                <c:pt idx="2427">
                  <c:v>71.11</c:v>
                </c:pt>
                <c:pt idx="2428">
                  <c:v>70.44</c:v>
                </c:pt>
                <c:pt idx="2429">
                  <c:v>70.400000000000006</c:v>
                </c:pt>
                <c:pt idx="2430">
                  <c:v>70.260000000000005</c:v>
                </c:pt>
                <c:pt idx="2431">
                  <c:v>69.209999999999994</c:v>
                </c:pt>
                <c:pt idx="2432">
                  <c:v>68.760000000000005</c:v>
                </c:pt>
                <c:pt idx="2433">
                  <c:v>69.3</c:v>
                </c:pt>
                <c:pt idx="2434">
                  <c:v>70.819999999999993</c:v>
                </c:pt>
                <c:pt idx="2435">
                  <c:v>71.39</c:v>
                </c:pt>
                <c:pt idx="2436">
                  <c:v>71.400000000000006</c:v>
                </c:pt>
                <c:pt idx="2437">
                  <c:v>71.400000000000006</c:v>
                </c:pt>
                <c:pt idx="2438">
                  <c:v>71.48</c:v>
                </c:pt>
                <c:pt idx="2439">
                  <c:v>71.23</c:v>
                </c:pt>
                <c:pt idx="2440">
                  <c:v>71.31</c:v>
                </c:pt>
                <c:pt idx="2441">
                  <c:v>70.77</c:v>
                </c:pt>
                <c:pt idx="2442">
                  <c:v>69.63</c:v>
                </c:pt>
                <c:pt idx="2443">
                  <c:v>70.489999999999995</c:v>
                </c:pt>
                <c:pt idx="2444">
                  <c:v>69.95</c:v>
                </c:pt>
                <c:pt idx="2445">
                  <c:v>69.75</c:v>
                </c:pt>
                <c:pt idx="2446">
                  <c:v>69.89</c:v>
                </c:pt>
                <c:pt idx="2447">
                  <c:v>69.349999999999994</c:v>
                </c:pt>
                <c:pt idx="2448">
                  <c:v>69</c:v>
                </c:pt>
                <c:pt idx="2449">
                  <c:v>69.790000000000006</c:v>
                </c:pt>
                <c:pt idx="2450">
                  <c:v>69.489999999999995</c:v>
                </c:pt>
                <c:pt idx="2451">
                  <c:v>69.58</c:v>
                </c:pt>
                <c:pt idx="2452">
                  <c:v>69.2</c:v>
                </c:pt>
                <c:pt idx="2453">
                  <c:v>68.849999999999994</c:v>
                </c:pt>
                <c:pt idx="2454">
                  <c:v>69.209999999999994</c:v>
                </c:pt>
                <c:pt idx="2455">
                  <c:v>68.98</c:v>
                </c:pt>
                <c:pt idx="2456">
                  <c:v>68.3</c:v>
                </c:pt>
                <c:pt idx="2457">
                  <c:v>68.63</c:v>
                </c:pt>
                <c:pt idx="2458">
                  <c:v>68.36</c:v>
                </c:pt>
                <c:pt idx="2459">
                  <c:v>68.569999999999993</c:v>
                </c:pt>
                <c:pt idx="2460">
                  <c:v>68.59</c:v>
                </c:pt>
                <c:pt idx="2461">
                  <c:v>68.400000000000006</c:v>
                </c:pt>
                <c:pt idx="2462">
                  <c:v>69.06</c:v>
                </c:pt>
                <c:pt idx="2463">
                  <c:v>68.8</c:v>
                </c:pt>
                <c:pt idx="2464">
                  <c:v>69.239999999999995</c:v>
                </c:pt>
                <c:pt idx="2465">
                  <c:v>68.23</c:v>
                </c:pt>
                <c:pt idx="2466">
                  <c:v>67.61</c:v>
                </c:pt>
                <c:pt idx="2467">
                  <c:v>68.19</c:v>
                </c:pt>
                <c:pt idx="2468">
                  <c:v>67.989999999999995</c:v>
                </c:pt>
                <c:pt idx="2469">
                  <c:v>68.569999999999993</c:v>
                </c:pt>
                <c:pt idx="2470">
                  <c:v>68.650000000000006</c:v>
                </c:pt>
                <c:pt idx="2471">
                  <c:v>69</c:v>
                </c:pt>
                <c:pt idx="2472">
                  <c:v>68.52</c:v>
                </c:pt>
                <c:pt idx="2473">
                  <c:v>69.5</c:v>
                </c:pt>
                <c:pt idx="2474">
                  <c:v>69.2</c:v>
                </c:pt>
                <c:pt idx="2475">
                  <c:v>68.75</c:v>
                </c:pt>
                <c:pt idx="2476">
                  <c:v>69.040000000000006</c:v>
                </c:pt>
                <c:pt idx="2477">
                  <c:v>68.94</c:v>
                </c:pt>
                <c:pt idx="2478">
                  <c:v>70.89</c:v>
                </c:pt>
                <c:pt idx="2479">
                  <c:v>72.150000000000006</c:v>
                </c:pt>
                <c:pt idx="2480">
                  <c:v>72.290000000000006</c:v>
                </c:pt>
                <c:pt idx="2481">
                  <c:v>71.59</c:v>
                </c:pt>
                <c:pt idx="2482">
                  <c:v>71.650000000000006</c:v>
                </c:pt>
                <c:pt idx="2483">
                  <c:v>72.12</c:v>
                </c:pt>
                <c:pt idx="2484">
                  <c:v>71.34</c:v>
                </c:pt>
                <c:pt idx="2485">
                  <c:v>72.02</c:v>
                </c:pt>
                <c:pt idx="2486">
                  <c:v>70.83</c:v>
                </c:pt>
                <c:pt idx="2487">
                  <c:v>70.56</c:v>
                </c:pt>
                <c:pt idx="2488">
                  <c:v>69.5</c:v>
                </c:pt>
                <c:pt idx="2489">
                  <c:v>69.91</c:v>
                </c:pt>
                <c:pt idx="2490">
                  <c:v>70.2</c:v>
                </c:pt>
                <c:pt idx="2491">
                  <c:v>68.89</c:v>
                </c:pt>
                <c:pt idx="2492">
                  <c:v>69</c:v>
                </c:pt>
                <c:pt idx="2493">
                  <c:v>69.02</c:v>
                </c:pt>
                <c:pt idx="2494">
                  <c:v>68.03</c:v>
                </c:pt>
                <c:pt idx="2495">
                  <c:v>68.72</c:v>
                </c:pt>
                <c:pt idx="2496">
                  <c:v>71.31</c:v>
                </c:pt>
                <c:pt idx="2497">
                  <c:v>71.81</c:v>
                </c:pt>
                <c:pt idx="2498">
                  <c:v>72.48</c:v>
                </c:pt>
                <c:pt idx="2499">
                  <c:v>72.31</c:v>
                </c:pt>
                <c:pt idx="2500">
                  <c:v>72.48</c:v>
                </c:pt>
                <c:pt idx="2501">
                  <c:v>73.11</c:v>
                </c:pt>
                <c:pt idx="2502">
                  <c:v>73.760000000000005</c:v>
                </c:pt>
                <c:pt idx="2503">
                  <c:v>73.14</c:v>
                </c:pt>
                <c:pt idx="2504">
                  <c:v>72.77</c:v>
                </c:pt>
                <c:pt idx="2505">
                  <c:v>73.45</c:v>
                </c:pt>
                <c:pt idx="2506">
                  <c:v>75.02</c:v>
                </c:pt>
                <c:pt idx="2507">
                  <c:v>75.11</c:v>
                </c:pt>
                <c:pt idx="2508">
                  <c:v>75.319999999999993</c:v>
                </c:pt>
                <c:pt idx="2509">
                  <c:v>74.819999999999993</c:v>
                </c:pt>
                <c:pt idx="2510">
                  <c:v>74.760000000000005</c:v>
                </c:pt>
                <c:pt idx="2511">
                  <c:v>75.650000000000006</c:v>
                </c:pt>
                <c:pt idx="2512">
                  <c:v>75.62</c:v>
                </c:pt>
                <c:pt idx="2513">
                  <c:v>76.56</c:v>
                </c:pt>
                <c:pt idx="2514">
                  <c:v>77.03</c:v>
                </c:pt>
                <c:pt idx="2515">
                  <c:v>76.91</c:v>
                </c:pt>
                <c:pt idx="2516">
                  <c:v>77.150000000000006</c:v>
                </c:pt>
                <c:pt idx="2517">
                  <c:v>75.81</c:v>
                </c:pt>
                <c:pt idx="2518">
                  <c:v>75.010000000000005</c:v>
                </c:pt>
                <c:pt idx="2519">
                  <c:v>75.42</c:v>
                </c:pt>
                <c:pt idx="2520">
                  <c:v>74.14</c:v>
                </c:pt>
                <c:pt idx="2521">
                  <c:v>75.25</c:v>
                </c:pt>
                <c:pt idx="2522">
                  <c:v>75.13</c:v>
                </c:pt>
                <c:pt idx="2523">
                  <c:v>74.72</c:v>
                </c:pt>
                <c:pt idx="2524">
                  <c:v>74.2</c:v>
                </c:pt>
                <c:pt idx="2525">
                  <c:v>73.75</c:v>
                </c:pt>
                <c:pt idx="2526">
                  <c:v>74.05</c:v>
                </c:pt>
                <c:pt idx="2527">
                  <c:v>73.8</c:v>
                </c:pt>
                <c:pt idx="2528">
                  <c:v>73.98</c:v>
                </c:pt>
                <c:pt idx="2529">
                  <c:v>74.19</c:v>
                </c:pt>
                <c:pt idx="2530">
                  <c:v>74.260000000000005</c:v>
                </c:pt>
                <c:pt idx="2531">
                  <c:v>74.739999999999995</c:v>
                </c:pt>
                <c:pt idx="2532">
                  <c:v>74.45</c:v>
                </c:pt>
                <c:pt idx="2533">
                  <c:v>74.75</c:v>
                </c:pt>
                <c:pt idx="2534">
                  <c:v>74.37</c:v>
                </c:pt>
                <c:pt idx="2535">
                  <c:v>73.95</c:v>
                </c:pt>
                <c:pt idx="2536">
                  <c:v>73.989999999999995</c:v>
                </c:pt>
                <c:pt idx="2537">
                  <c:v>74.5</c:v>
                </c:pt>
                <c:pt idx="2538">
                  <c:v>75.14</c:v>
                </c:pt>
                <c:pt idx="2539">
                  <c:v>74.069999999999993</c:v>
                </c:pt>
                <c:pt idx="2540">
                  <c:v>74.06</c:v>
                </c:pt>
                <c:pt idx="2541">
                  <c:v>73.510000000000005</c:v>
                </c:pt>
                <c:pt idx="2542">
                  <c:v>73.819999999999993</c:v>
                </c:pt>
                <c:pt idx="2543">
                  <c:v>74.81</c:v>
                </c:pt>
                <c:pt idx="2544">
                  <c:v>73.55</c:v>
                </c:pt>
                <c:pt idx="2545">
                  <c:v>73.510000000000005</c:v>
                </c:pt>
                <c:pt idx="2546">
                  <c:v>72.599999999999994</c:v>
                </c:pt>
                <c:pt idx="2547">
                  <c:v>72.25</c:v>
                </c:pt>
                <c:pt idx="2548">
                  <c:v>72.77</c:v>
                </c:pt>
                <c:pt idx="2549">
                  <c:v>72.41</c:v>
                </c:pt>
                <c:pt idx="2550">
                  <c:v>72.5</c:v>
                </c:pt>
                <c:pt idx="2551">
                  <c:v>72.11</c:v>
                </c:pt>
                <c:pt idx="2552">
                  <c:v>71.56</c:v>
                </c:pt>
                <c:pt idx="2553">
                  <c:v>71.77</c:v>
                </c:pt>
                <c:pt idx="2554">
                  <c:v>71.430000000000007</c:v>
                </c:pt>
                <c:pt idx="2555">
                  <c:v>72.3</c:v>
                </c:pt>
                <c:pt idx="2556">
                  <c:v>71.989999999999995</c:v>
                </c:pt>
                <c:pt idx="2557">
                  <c:v>72.150000000000006</c:v>
                </c:pt>
                <c:pt idx="2558">
                  <c:v>74.45</c:v>
                </c:pt>
                <c:pt idx="2559">
                  <c:v>74.010000000000005</c:v>
                </c:pt>
                <c:pt idx="2560">
                  <c:v>73.400000000000006</c:v>
                </c:pt>
                <c:pt idx="2561">
                  <c:v>73.680000000000007</c:v>
                </c:pt>
                <c:pt idx="2562">
                  <c:v>73.849999999999994</c:v>
                </c:pt>
                <c:pt idx="2563">
                  <c:v>74.31</c:v>
                </c:pt>
                <c:pt idx="2564">
                  <c:v>73.989999999999995</c:v>
                </c:pt>
                <c:pt idx="2565">
                  <c:v>74.28</c:v>
                </c:pt>
                <c:pt idx="2566">
                  <c:v>74.55</c:v>
                </c:pt>
                <c:pt idx="2567">
                  <c:v>74.05</c:v>
                </c:pt>
                <c:pt idx="2568">
                  <c:v>73.62</c:v>
                </c:pt>
                <c:pt idx="2569">
                  <c:v>74.430000000000007</c:v>
                </c:pt>
                <c:pt idx="2570">
                  <c:v>74.98</c:v>
                </c:pt>
                <c:pt idx="2571">
                  <c:v>74.52</c:v>
                </c:pt>
                <c:pt idx="2572">
                  <c:v>73.67</c:v>
                </c:pt>
                <c:pt idx="2573">
                  <c:v>72.08</c:v>
                </c:pt>
                <c:pt idx="2574">
                  <c:v>72.14</c:v>
                </c:pt>
                <c:pt idx="2575">
                  <c:v>71.849999999999994</c:v>
                </c:pt>
                <c:pt idx="2576">
                  <c:v>72.25</c:v>
                </c:pt>
                <c:pt idx="2577">
                  <c:v>71.53</c:v>
                </c:pt>
                <c:pt idx="2578">
                  <c:v>72.849999999999994</c:v>
                </c:pt>
                <c:pt idx="2579">
                  <c:v>73.099999999999994</c:v>
                </c:pt>
                <c:pt idx="2580">
                  <c:v>72.98</c:v>
                </c:pt>
                <c:pt idx="2581">
                  <c:v>73.180000000000007</c:v>
                </c:pt>
                <c:pt idx="2582">
                  <c:v>72.31</c:v>
                </c:pt>
                <c:pt idx="2583">
                  <c:v>72.260000000000005</c:v>
                </c:pt>
                <c:pt idx="2584">
                  <c:v>72.11</c:v>
                </c:pt>
                <c:pt idx="2585">
                  <c:v>71.760000000000005</c:v>
                </c:pt>
                <c:pt idx="2586">
                  <c:v>71.36</c:v>
                </c:pt>
                <c:pt idx="2587">
                  <c:v>71.08</c:v>
                </c:pt>
                <c:pt idx="2588">
                  <c:v>70.75</c:v>
                </c:pt>
                <c:pt idx="2589">
                  <c:v>69.349999999999994</c:v>
                </c:pt>
                <c:pt idx="2590">
                  <c:v>69.72</c:v>
                </c:pt>
                <c:pt idx="2591">
                  <c:v>68.3</c:v>
                </c:pt>
                <c:pt idx="2592">
                  <c:v>68.59</c:v>
                </c:pt>
                <c:pt idx="2593">
                  <c:v>68.58</c:v>
                </c:pt>
                <c:pt idx="2594">
                  <c:v>68.180000000000007</c:v>
                </c:pt>
                <c:pt idx="2595">
                  <c:v>67.3</c:v>
                </c:pt>
                <c:pt idx="2596">
                  <c:v>67.7</c:v>
                </c:pt>
                <c:pt idx="2597">
                  <c:v>68.52</c:v>
                </c:pt>
                <c:pt idx="2598">
                  <c:v>67.81</c:v>
                </c:pt>
                <c:pt idx="2599">
                  <c:v>68.12</c:v>
                </c:pt>
                <c:pt idx="2600">
                  <c:v>67.75</c:v>
                </c:pt>
                <c:pt idx="2601">
                  <c:v>67.63</c:v>
                </c:pt>
                <c:pt idx="2602">
                  <c:v>67.069999999999993</c:v>
                </c:pt>
                <c:pt idx="2603">
                  <c:v>67.72</c:v>
                </c:pt>
                <c:pt idx="2604">
                  <c:v>67.53</c:v>
                </c:pt>
                <c:pt idx="2605">
                  <c:v>68.22</c:v>
                </c:pt>
                <c:pt idx="2606">
                  <c:v>65.87</c:v>
                </c:pt>
                <c:pt idx="2607">
                  <c:v>65.930000000000007</c:v>
                </c:pt>
                <c:pt idx="2608">
                  <c:v>65.5</c:v>
                </c:pt>
                <c:pt idx="2609">
                  <c:v>65.989999999999995</c:v>
                </c:pt>
                <c:pt idx="2610">
                  <c:v>65.55</c:v>
                </c:pt>
                <c:pt idx="2611">
                  <c:v>65.819999999999993</c:v>
                </c:pt>
                <c:pt idx="2612">
                  <c:v>65.44</c:v>
                </c:pt>
                <c:pt idx="2613">
                  <c:v>65.680000000000007</c:v>
                </c:pt>
                <c:pt idx="2614">
                  <c:v>65.31</c:v>
                </c:pt>
                <c:pt idx="2615">
                  <c:v>65.069999999999993</c:v>
                </c:pt>
                <c:pt idx="2616">
                  <c:v>64.58</c:v>
                </c:pt>
                <c:pt idx="2617">
                  <c:v>63.73</c:v>
                </c:pt>
                <c:pt idx="2618">
                  <c:v>63.04</c:v>
                </c:pt>
                <c:pt idx="2619">
                  <c:v>62.43</c:v>
                </c:pt>
                <c:pt idx="2620">
                  <c:v>61.68</c:v>
                </c:pt>
                <c:pt idx="2621">
                  <c:v>59.19</c:v>
                </c:pt>
                <c:pt idx="2622">
                  <c:v>59.35</c:v>
                </c:pt>
                <c:pt idx="2623">
                  <c:v>59.07</c:v>
                </c:pt>
                <c:pt idx="2624">
                  <c:v>59.42</c:v>
                </c:pt>
                <c:pt idx="2625">
                  <c:v>59.19</c:v>
                </c:pt>
                <c:pt idx="2626">
                  <c:v>59.03</c:v>
                </c:pt>
                <c:pt idx="2627">
                  <c:v>59.05</c:v>
                </c:pt>
                <c:pt idx="2628">
                  <c:v>59.19</c:v>
                </c:pt>
                <c:pt idx="2629">
                  <c:v>58.7</c:v>
                </c:pt>
                <c:pt idx="2630">
                  <c:v>58.99</c:v>
                </c:pt>
                <c:pt idx="2631">
                  <c:v>59.01</c:v>
                </c:pt>
                <c:pt idx="2632">
                  <c:v>59.07</c:v>
                </c:pt>
                <c:pt idx="2633">
                  <c:v>58.91</c:v>
                </c:pt>
                <c:pt idx="2634">
                  <c:v>59.03</c:v>
                </c:pt>
                <c:pt idx="2635">
                  <c:v>58.95</c:v>
                </c:pt>
                <c:pt idx="2636">
                  <c:v>57.36</c:v>
                </c:pt>
                <c:pt idx="2637">
                  <c:v>57.77</c:v>
                </c:pt>
                <c:pt idx="2638">
                  <c:v>59.54</c:v>
                </c:pt>
                <c:pt idx="2639">
                  <c:v>62.45</c:v>
                </c:pt>
                <c:pt idx="2640">
                  <c:v>61.75</c:v>
                </c:pt>
                <c:pt idx="2641">
                  <c:v>62.06</c:v>
                </c:pt>
                <c:pt idx="2642">
                  <c:v>61.87</c:v>
                </c:pt>
                <c:pt idx="2643">
                  <c:v>60.58</c:v>
                </c:pt>
                <c:pt idx="2644">
                  <c:v>59.77</c:v>
                </c:pt>
                <c:pt idx="2645">
                  <c:v>60.14</c:v>
                </c:pt>
                <c:pt idx="2646">
                  <c:v>59.8</c:v>
                </c:pt>
                <c:pt idx="2647">
                  <c:v>59.93</c:v>
                </c:pt>
                <c:pt idx="2648">
                  <c:v>60.13</c:v>
                </c:pt>
                <c:pt idx="2649">
                  <c:v>60.67</c:v>
                </c:pt>
                <c:pt idx="2650">
                  <c:v>60.26</c:v>
                </c:pt>
                <c:pt idx="2651">
                  <c:v>60.65</c:v>
                </c:pt>
                <c:pt idx="2652">
                  <c:v>61.36</c:v>
                </c:pt>
                <c:pt idx="2653">
                  <c:v>61.2</c:v>
                </c:pt>
                <c:pt idx="2654">
                  <c:v>60.82</c:v>
                </c:pt>
                <c:pt idx="2655">
                  <c:v>61.19</c:v>
                </c:pt>
                <c:pt idx="2656">
                  <c:v>61.09</c:v>
                </c:pt>
                <c:pt idx="2657">
                  <c:v>61.2</c:v>
                </c:pt>
                <c:pt idx="2658">
                  <c:v>60.75</c:v>
                </c:pt>
                <c:pt idx="2659">
                  <c:v>60.65</c:v>
                </c:pt>
                <c:pt idx="2660">
                  <c:v>60.56</c:v>
                </c:pt>
                <c:pt idx="2661">
                  <c:v>60.6</c:v>
                </c:pt>
                <c:pt idx="2662">
                  <c:v>60.74</c:v>
                </c:pt>
                <c:pt idx="2663">
                  <c:v>60.84</c:v>
                </c:pt>
                <c:pt idx="2664">
                  <c:v>61.23</c:v>
                </c:pt>
                <c:pt idx="2665">
                  <c:v>61.08</c:v>
                </c:pt>
                <c:pt idx="2666">
                  <c:v>61</c:v>
                </c:pt>
                <c:pt idx="2667">
                  <c:v>60.68</c:v>
                </c:pt>
                <c:pt idx="2668">
                  <c:v>60.08</c:v>
                </c:pt>
                <c:pt idx="2669">
                  <c:v>59.77</c:v>
                </c:pt>
                <c:pt idx="2670">
                  <c:v>59.86</c:v>
                </c:pt>
                <c:pt idx="2671">
                  <c:v>58.965000000000003</c:v>
                </c:pt>
                <c:pt idx="2672">
                  <c:v>59.4</c:v>
                </c:pt>
                <c:pt idx="2673">
                  <c:v>59.01</c:v>
                </c:pt>
                <c:pt idx="2674">
                  <c:v>58.82</c:v>
                </c:pt>
                <c:pt idx="2675">
                  <c:v>59.08</c:v>
                </c:pt>
                <c:pt idx="2676">
                  <c:v>58.93</c:v>
                </c:pt>
                <c:pt idx="2677">
                  <c:v>58.46</c:v>
                </c:pt>
                <c:pt idx="2678">
                  <c:v>58.79</c:v>
                </c:pt>
                <c:pt idx="2679">
                  <c:v>58.54</c:v>
                </c:pt>
                <c:pt idx="2680">
                  <c:v>58.6</c:v>
                </c:pt>
                <c:pt idx="2681">
                  <c:v>60.07</c:v>
                </c:pt>
                <c:pt idx="2682">
                  <c:v>62.48</c:v>
                </c:pt>
                <c:pt idx="2683">
                  <c:v>62.04</c:v>
                </c:pt>
                <c:pt idx="2684">
                  <c:v>61.76</c:v>
                </c:pt>
                <c:pt idx="2685">
                  <c:v>62.22</c:v>
                </c:pt>
                <c:pt idx="2686">
                  <c:v>61.79</c:v>
                </c:pt>
                <c:pt idx="2687">
                  <c:v>61.9</c:v>
                </c:pt>
                <c:pt idx="2688">
                  <c:v>61.96</c:v>
                </c:pt>
                <c:pt idx="2689">
                  <c:v>61.62</c:v>
                </c:pt>
                <c:pt idx="2690">
                  <c:v>61.69</c:v>
                </c:pt>
                <c:pt idx="2691">
                  <c:v>61.88</c:v>
                </c:pt>
                <c:pt idx="2692">
                  <c:v>62.03</c:v>
                </c:pt>
                <c:pt idx="2693">
                  <c:v>61.94</c:v>
                </c:pt>
                <c:pt idx="2694">
                  <c:v>62.18</c:v>
                </c:pt>
                <c:pt idx="2695">
                  <c:v>61.36</c:v>
                </c:pt>
                <c:pt idx="2696">
                  <c:v>61.3</c:v>
                </c:pt>
                <c:pt idx="2697">
                  <c:v>60.71</c:v>
                </c:pt>
                <c:pt idx="2698">
                  <c:v>60.97</c:v>
                </c:pt>
                <c:pt idx="2699">
                  <c:v>61.47</c:v>
                </c:pt>
                <c:pt idx="2700">
                  <c:v>61.39</c:v>
                </c:pt>
                <c:pt idx="2701">
                  <c:v>60.91</c:v>
                </c:pt>
                <c:pt idx="2702">
                  <c:v>61.01</c:v>
                </c:pt>
                <c:pt idx="2703">
                  <c:v>60.61</c:v>
                </c:pt>
                <c:pt idx="2704">
                  <c:v>60.01</c:v>
                </c:pt>
                <c:pt idx="2705">
                  <c:v>59.85</c:v>
                </c:pt>
                <c:pt idx="2706">
                  <c:v>59.54</c:v>
                </c:pt>
                <c:pt idx="2707">
                  <c:v>59.5</c:v>
                </c:pt>
                <c:pt idx="2708">
                  <c:v>59.4</c:v>
                </c:pt>
                <c:pt idx="2709">
                  <c:v>59.04</c:v>
                </c:pt>
                <c:pt idx="2710">
                  <c:v>59.18</c:v>
                </c:pt>
                <c:pt idx="2711">
                  <c:v>59</c:v>
                </c:pt>
                <c:pt idx="2712">
                  <c:v>59.42</c:v>
                </c:pt>
                <c:pt idx="2713">
                  <c:v>59.71</c:v>
                </c:pt>
                <c:pt idx="2714">
                  <c:v>60.33</c:v>
                </c:pt>
                <c:pt idx="2715">
                  <c:v>59.76</c:v>
                </c:pt>
                <c:pt idx="2716">
                  <c:v>59.99</c:v>
                </c:pt>
                <c:pt idx="2717">
                  <c:v>59.73</c:v>
                </c:pt>
                <c:pt idx="2718">
                  <c:v>59.83</c:v>
                </c:pt>
                <c:pt idx="2719">
                  <c:v>59.99</c:v>
                </c:pt>
                <c:pt idx="2720">
                  <c:v>59.19</c:v>
                </c:pt>
                <c:pt idx="2721">
                  <c:v>59.39</c:v>
                </c:pt>
                <c:pt idx="2722">
                  <c:v>59.19</c:v>
                </c:pt>
                <c:pt idx="2723">
                  <c:v>57.78</c:v>
                </c:pt>
                <c:pt idx="2724">
                  <c:v>58.27</c:v>
                </c:pt>
                <c:pt idx="2725">
                  <c:v>57.95</c:v>
                </c:pt>
                <c:pt idx="2726">
                  <c:v>57.65</c:v>
                </c:pt>
                <c:pt idx="2727">
                  <c:v>57.6</c:v>
                </c:pt>
                <c:pt idx="2728">
                  <c:v>58.09</c:v>
                </c:pt>
                <c:pt idx="2729">
                  <c:v>58.32</c:v>
                </c:pt>
                <c:pt idx="2730">
                  <c:v>57.98</c:v>
                </c:pt>
                <c:pt idx="2731">
                  <c:v>58.51</c:v>
                </c:pt>
                <c:pt idx="2732">
                  <c:v>58.78</c:v>
                </c:pt>
                <c:pt idx="2733">
                  <c:v>58.34</c:v>
                </c:pt>
                <c:pt idx="2734">
                  <c:v>58.09</c:v>
                </c:pt>
                <c:pt idx="2735">
                  <c:v>58.61</c:v>
                </c:pt>
                <c:pt idx="2736">
                  <c:v>58.9</c:v>
                </c:pt>
                <c:pt idx="2737">
                  <c:v>58.17</c:v>
                </c:pt>
                <c:pt idx="2738">
                  <c:v>57.25</c:v>
                </c:pt>
                <c:pt idx="2739">
                  <c:v>56.89</c:v>
                </c:pt>
                <c:pt idx="2740">
                  <c:v>56.64</c:v>
                </c:pt>
                <c:pt idx="2741">
                  <c:v>56.85</c:v>
                </c:pt>
                <c:pt idx="2742">
                  <c:v>56.66</c:v>
                </c:pt>
                <c:pt idx="2743">
                  <c:v>57.23</c:v>
                </c:pt>
                <c:pt idx="2744">
                  <c:v>56.73</c:v>
                </c:pt>
                <c:pt idx="2745">
                  <c:v>56.68</c:v>
                </c:pt>
                <c:pt idx="2746">
                  <c:v>57.46</c:v>
                </c:pt>
                <c:pt idx="2747">
                  <c:v>58.89</c:v>
                </c:pt>
                <c:pt idx="2748">
                  <c:v>59.2</c:v>
                </c:pt>
                <c:pt idx="2749">
                  <c:v>58.13</c:v>
                </c:pt>
                <c:pt idx="2750">
                  <c:v>58.05</c:v>
                </c:pt>
                <c:pt idx="2751">
                  <c:v>59.32</c:v>
                </c:pt>
                <c:pt idx="2752">
                  <c:v>57.94</c:v>
                </c:pt>
                <c:pt idx="2753">
                  <c:v>57.5</c:v>
                </c:pt>
                <c:pt idx="2754">
                  <c:v>57.42</c:v>
                </c:pt>
                <c:pt idx="2755">
                  <c:v>56.86</c:v>
                </c:pt>
                <c:pt idx="2756">
                  <c:v>56.23</c:v>
                </c:pt>
                <c:pt idx="2757">
                  <c:v>56.72</c:v>
                </c:pt>
                <c:pt idx="2758">
                  <c:v>57.15</c:v>
                </c:pt>
                <c:pt idx="2759">
                  <c:v>57.81</c:v>
                </c:pt>
                <c:pt idx="2760">
                  <c:v>57.37</c:v>
                </c:pt>
                <c:pt idx="2761">
                  <c:v>56.71</c:v>
                </c:pt>
                <c:pt idx="2762">
                  <c:v>56.78</c:v>
                </c:pt>
                <c:pt idx="2763">
                  <c:v>56.92</c:v>
                </c:pt>
                <c:pt idx="2764">
                  <c:v>56.37</c:v>
                </c:pt>
                <c:pt idx="2765">
                  <c:v>56.25</c:v>
                </c:pt>
                <c:pt idx="2766">
                  <c:v>55.89</c:v>
                </c:pt>
                <c:pt idx="2767">
                  <c:v>54.78</c:v>
                </c:pt>
                <c:pt idx="2768">
                  <c:v>55.46</c:v>
                </c:pt>
                <c:pt idx="2769">
                  <c:v>55.02</c:v>
                </c:pt>
                <c:pt idx="2770">
                  <c:v>55.2</c:v>
                </c:pt>
                <c:pt idx="2771">
                  <c:v>54.72</c:v>
                </c:pt>
                <c:pt idx="2772">
                  <c:v>54.81</c:v>
                </c:pt>
                <c:pt idx="2773">
                  <c:v>53.7</c:v>
                </c:pt>
                <c:pt idx="2774">
                  <c:v>52.75</c:v>
                </c:pt>
                <c:pt idx="2775">
                  <c:v>52.65</c:v>
                </c:pt>
                <c:pt idx="2776">
                  <c:v>52.88</c:v>
                </c:pt>
                <c:pt idx="2777">
                  <c:v>51.96</c:v>
                </c:pt>
                <c:pt idx="2778">
                  <c:v>51.9</c:v>
                </c:pt>
                <c:pt idx="2779">
                  <c:v>51.93</c:v>
                </c:pt>
                <c:pt idx="2780">
                  <c:v>51.31</c:v>
                </c:pt>
                <c:pt idx="2781">
                  <c:v>52.03</c:v>
                </c:pt>
                <c:pt idx="2782">
                  <c:v>51.83</c:v>
                </c:pt>
                <c:pt idx="2783">
                  <c:v>50.8</c:v>
                </c:pt>
                <c:pt idx="2784">
                  <c:v>50.28</c:v>
                </c:pt>
                <c:pt idx="2785">
                  <c:v>51.32</c:v>
                </c:pt>
                <c:pt idx="2786">
                  <c:v>52.29</c:v>
                </c:pt>
                <c:pt idx="2787">
                  <c:v>52.45</c:v>
                </c:pt>
                <c:pt idx="2788">
                  <c:v>52.65</c:v>
                </c:pt>
                <c:pt idx="2789">
                  <c:v>52.51</c:v>
                </c:pt>
                <c:pt idx="2790">
                  <c:v>52.2</c:v>
                </c:pt>
                <c:pt idx="2791">
                  <c:v>51.59</c:v>
                </c:pt>
                <c:pt idx="2792">
                  <c:v>51.82</c:v>
                </c:pt>
                <c:pt idx="2793">
                  <c:v>51.36</c:v>
                </c:pt>
                <c:pt idx="2794">
                  <c:v>52.21</c:v>
                </c:pt>
                <c:pt idx="2795">
                  <c:v>52.42</c:v>
                </c:pt>
                <c:pt idx="2796">
                  <c:v>51.68</c:v>
                </c:pt>
                <c:pt idx="2797">
                  <c:v>52.03</c:v>
                </c:pt>
                <c:pt idx="2798">
                  <c:v>52.65</c:v>
                </c:pt>
                <c:pt idx="2799">
                  <c:v>53.19</c:v>
                </c:pt>
                <c:pt idx="2800">
                  <c:v>52.82</c:v>
                </c:pt>
                <c:pt idx="2801">
                  <c:v>53.19</c:v>
                </c:pt>
                <c:pt idx="2802">
                  <c:v>52.9</c:v>
                </c:pt>
                <c:pt idx="2803">
                  <c:v>52.7</c:v>
                </c:pt>
                <c:pt idx="2804">
                  <c:v>53.37</c:v>
                </c:pt>
                <c:pt idx="2805">
                  <c:v>53.21</c:v>
                </c:pt>
                <c:pt idx="2806">
                  <c:v>52.19</c:v>
                </c:pt>
                <c:pt idx="2807">
                  <c:v>52.3</c:v>
                </c:pt>
                <c:pt idx="2808">
                  <c:v>51.79</c:v>
                </c:pt>
                <c:pt idx="2809">
                  <c:v>51.55</c:v>
                </c:pt>
                <c:pt idx="2810">
                  <c:v>51.92</c:v>
                </c:pt>
                <c:pt idx="2811">
                  <c:v>49.98</c:v>
                </c:pt>
                <c:pt idx="2812">
                  <c:v>49.75</c:v>
                </c:pt>
                <c:pt idx="2813">
                  <c:v>49.73</c:v>
                </c:pt>
                <c:pt idx="2814">
                  <c:v>48.41</c:v>
                </c:pt>
                <c:pt idx="2815">
                  <c:v>50.82</c:v>
                </c:pt>
                <c:pt idx="2816">
                  <c:v>48.92</c:v>
                </c:pt>
                <c:pt idx="2817">
                  <c:v>50.85</c:v>
                </c:pt>
                <c:pt idx="2818">
                  <c:v>50.1</c:v>
                </c:pt>
                <c:pt idx="2819">
                  <c:v>51.28</c:v>
                </c:pt>
                <c:pt idx="2820">
                  <c:v>51.68</c:v>
                </c:pt>
                <c:pt idx="2821">
                  <c:v>52.62</c:v>
                </c:pt>
                <c:pt idx="2822">
                  <c:v>52.71</c:v>
                </c:pt>
                <c:pt idx="2823">
                  <c:v>52.99</c:v>
                </c:pt>
                <c:pt idx="2824">
                  <c:v>53.25</c:v>
                </c:pt>
                <c:pt idx="2825">
                  <c:v>53.59</c:v>
                </c:pt>
                <c:pt idx="2826">
                  <c:v>53.97</c:v>
                </c:pt>
                <c:pt idx="2827">
                  <c:v>54.52</c:v>
                </c:pt>
                <c:pt idx="2828">
                  <c:v>54.47</c:v>
                </c:pt>
                <c:pt idx="2829">
                  <c:v>53.89</c:v>
                </c:pt>
                <c:pt idx="2830">
                  <c:v>53.97</c:v>
                </c:pt>
                <c:pt idx="2831">
                  <c:v>53.32</c:v>
                </c:pt>
                <c:pt idx="2832">
                  <c:v>53.63</c:v>
                </c:pt>
                <c:pt idx="2833">
                  <c:v>53.63</c:v>
                </c:pt>
                <c:pt idx="2834">
                  <c:v>54.02</c:v>
                </c:pt>
                <c:pt idx="2835">
                  <c:v>53.94</c:v>
                </c:pt>
                <c:pt idx="2836">
                  <c:v>53.87</c:v>
                </c:pt>
                <c:pt idx="2837">
                  <c:v>54.08</c:v>
                </c:pt>
                <c:pt idx="2838">
                  <c:v>54.49</c:v>
                </c:pt>
                <c:pt idx="2839">
                  <c:v>53.72</c:v>
                </c:pt>
                <c:pt idx="2840">
                  <c:v>53.39</c:v>
                </c:pt>
                <c:pt idx="2841">
                  <c:v>53.51</c:v>
                </c:pt>
                <c:pt idx="2842">
                  <c:v>53.14</c:v>
                </c:pt>
                <c:pt idx="2843">
                  <c:v>52.64</c:v>
                </c:pt>
                <c:pt idx="2844">
                  <c:v>52.53</c:v>
                </c:pt>
                <c:pt idx="2845">
                  <c:v>52.29</c:v>
                </c:pt>
                <c:pt idx="2846">
                  <c:v>52.41</c:v>
                </c:pt>
                <c:pt idx="2847">
                  <c:v>53.29</c:v>
                </c:pt>
                <c:pt idx="2848">
                  <c:v>53.01</c:v>
                </c:pt>
                <c:pt idx="2849">
                  <c:v>53.29</c:v>
                </c:pt>
                <c:pt idx="2850">
                  <c:v>53.04</c:v>
                </c:pt>
                <c:pt idx="2851">
                  <c:v>52.82</c:v>
                </c:pt>
                <c:pt idx="2852">
                  <c:v>52.83</c:v>
                </c:pt>
                <c:pt idx="2853">
                  <c:v>52.32</c:v>
                </c:pt>
                <c:pt idx="2854">
                  <c:v>52.91</c:v>
                </c:pt>
                <c:pt idx="2855">
                  <c:v>52.62</c:v>
                </c:pt>
                <c:pt idx="2856">
                  <c:v>52.72</c:v>
                </c:pt>
                <c:pt idx="2857">
                  <c:v>53.62</c:v>
                </c:pt>
                <c:pt idx="2858">
                  <c:v>53.69</c:v>
                </c:pt>
                <c:pt idx="2859">
                  <c:v>53.83</c:v>
                </c:pt>
                <c:pt idx="2860">
                  <c:v>53.76</c:v>
                </c:pt>
                <c:pt idx="2861">
                  <c:v>53.66</c:v>
                </c:pt>
                <c:pt idx="2862">
                  <c:v>53.55</c:v>
                </c:pt>
                <c:pt idx="2863">
                  <c:v>54.3</c:v>
                </c:pt>
                <c:pt idx="2864">
                  <c:v>55.22</c:v>
                </c:pt>
                <c:pt idx="2865">
                  <c:v>54.7</c:v>
                </c:pt>
                <c:pt idx="2866">
                  <c:v>54.62</c:v>
                </c:pt>
                <c:pt idx="2867">
                  <c:v>54.56</c:v>
                </c:pt>
                <c:pt idx="2868">
                  <c:v>54.78</c:v>
                </c:pt>
                <c:pt idx="2869">
                  <c:v>55.22</c:v>
                </c:pt>
                <c:pt idx="2870">
                  <c:v>55.29</c:v>
                </c:pt>
                <c:pt idx="2871">
                  <c:v>55.48</c:v>
                </c:pt>
                <c:pt idx="2872">
                  <c:v>55.18</c:v>
                </c:pt>
                <c:pt idx="2873">
                  <c:v>55.54</c:v>
                </c:pt>
                <c:pt idx="2874">
                  <c:v>56.06</c:v>
                </c:pt>
                <c:pt idx="2875">
                  <c:v>55.72</c:v>
                </c:pt>
                <c:pt idx="2876">
                  <c:v>55.72</c:v>
                </c:pt>
                <c:pt idx="2877">
                  <c:v>55.17</c:v>
                </c:pt>
                <c:pt idx="2878">
                  <c:v>55.53</c:v>
                </c:pt>
                <c:pt idx="2879">
                  <c:v>55.1</c:v>
                </c:pt>
                <c:pt idx="2880">
                  <c:v>55.02</c:v>
                </c:pt>
                <c:pt idx="2881">
                  <c:v>55.07</c:v>
                </c:pt>
                <c:pt idx="2882">
                  <c:v>55.37</c:v>
                </c:pt>
                <c:pt idx="2883">
                  <c:v>55.46</c:v>
                </c:pt>
                <c:pt idx="2884">
                  <c:v>55.04</c:v>
                </c:pt>
                <c:pt idx="2885">
                  <c:v>54.98</c:v>
                </c:pt>
                <c:pt idx="2886">
                  <c:v>54.69</c:v>
                </c:pt>
                <c:pt idx="2887">
                  <c:v>54.42</c:v>
                </c:pt>
                <c:pt idx="2888">
                  <c:v>53.91</c:v>
                </c:pt>
                <c:pt idx="2889">
                  <c:v>53.37</c:v>
                </c:pt>
                <c:pt idx="2890">
                  <c:v>53.58</c:v>
                </c:pt>
                <c:pt idx="2891">
                  <c:v>53.69</c:v>
                </c:pt>
                <c:pt idx="2892">
                  <c:v>53.35</c:v>
                </c:pt>
                <c:pt idx="2893">
                  <c:v>53.31</c:v>
                </c:pt>
                <c:pt idx="2894">
                  <c:v>53.55</c:v>
                </c:pt>
                <c:pt idx="2895">
                  <c:v>53.5</c:v>
                </c:pt>
                <c:pt idx="2896">
                  <c:v>53.63</c:v>
                </c:pt>
                <c:pt idx="2897">
                  <c:v>53.52</c:v>
                </c:pt>
                <c:pt idx="2898">
                  <c:v>52.82</c:v>
                </c:pt>
                <c:pt idx="2899">
                  <c:v>52.54</c:v>
                </c:pt>
                <c:pt idx="2900">
                  <c:v>53</c:v>
                </c:pt>
                <c:pt idx="2901">
                  <c:v>52.98</c:v>
                </c:pt>
                <c:pt idx="2902">
                  <c:v>52.74</c:v>
                </c:pt>
                <c:pt idx="2903">
                  <c:v>52.65</c:v>
                </c:pt>
                <c:pt idx="2904">
                  <c:v>52.13</c:v>
                </c:pt>
                <c:pt idx="2905">
                  <c:v>52.05</c:v>
                </c:pt>
                <c:pt idx="2906">
                  <c:v>52.36</c:v>
                </c:pt>
                <c:pt idx="2907">
                  <c:v>52.26</c:v>
                </c:pt>
                <c:pt idx="2908">
                  <c:v>52.19</c:v>
                </c:pt>
                <c:pt idx="2909">
                  <c:v>52.35</c:v>
                </c:pt>
                <c:pt idx="2910">
                  <c:v>52.59</c:v>
                </c:pt>
                <c:pt idx="2911">
                  <c:v>51.64</c:v>
                </c:pt>
                <c:pt idx="2912">
                  <c:v>52</c:v>
                </c:pt>
                <c:pt idx="2913">
                  <c:v>51.92</c:v>
                </c:pt>
                <c:pt idx="2914">
                  <c:v>51.52</c:v>
                </c:pt>
                <c:pt idx="2915">
                  <c:v>51.37</c:v>
                </c:pt>
                <c:pt idx="2916">
                  <c:v>51.38</c:v>
                </c:pt>
                <c:pt idx="2917">
                  <c:v>52.06</c:v>
                </c:pt>
                <c:pt idx="2918">
                  <c:v>52.32</c:v>
                </c:pt>
                <c:pt idx="2919">
                  <c:v>52.59</c:v>
                </c:pt>
                <c:pt idx="2920">
                  <c:v>52.65</c:v>
                </c:pt>
                <c:pt idx="2921">
                  <c:v>52.67</c:v>
                </c:pt>
                <c:pt idx="2922">
                  <c:v>52.44</c:v>
                </c:pt>
                <c:pt idx="2923">
                  <c:v>52.02</c:v>
                </c:pt>
                <c:pt idx="2924">
                  <c:v>52.07</c:v>
                </c:pt>
                <c:pt idx="2925">
                  <c:v>52.01</c:v>
                </c:pt>
                <c:pt idx="2926">
                  <c:v>51.97</c:v>
                </c:pt>
                <c:pt idx="2927">
                  <c:v>52.07</c:v>
                </c:pt>
                <c:pt idx="2928">
                  <c:v>51.98</c:v>
                </c:pt>
                <c:pt idx="2929">
                  <c:v>51.75</c:v>
                </c:pt>
                <c:pt idx="2930">
                  <c:v>52.09</c:v>
                </c:pt>
                <c:pt idx="2931">
                  <c:v>53.03</c:v>
                </c:pt>
                <c:pt idx="2932">
                  <c:v>53.67</c:v>
                </c:pt>
                <c:pt idx="2933">
                  <c:v>55.38</c:v>
                </c:pt>
                <c:pt idx="2934">
                  <c:v>54.75</c:v>
                </c:pt>
                <c:pt idx="2935">
                  <c:v>54.55</c:v>
                </c:pt>
                <c:pt idx="2936">
                  <c:v>54.95</c:v>
                </c:pt>
                <c:pt idx="2937">
                  <c:v>54.8</c:v>
                </c:pt>
                <c:pt idx="2938">
                  <c:v>55.69</c:v>
                </c:pt>
                <c:pt idx="2939">
                  <c:v>55.59</c:v>
                </c:pt>
                <c:pt idx="2940">
                  <c:v>56.73</c:v>
                </c:pt>
                <c:pt idx="2941">
                  <c:v>56.38</c:v>
                </c:pt>
                <c:pt idx="2942">
                  <c:v>56.07</c:v>
                </c:pt>
                <c:pt idx="2943">
                  <c:v>56.03</c:v>
                </c:pt>
                <c:pt idx="2944">
                  <c:v>55.92</c:v>
                </c:pt>
                <c:pt idx="2945">
                  <c:v>55.86</c:v>
                </c:pt>
                <c:pt idx="2946">
                  <c:v>56.33</c:v>
                </c:pt>
                <c:pt idx="2947">
                  <c:v>56.07</c:v>
                </c:pt>
                <c:pt idx="2948">
                  <c:v>56.7</c:v>
                </c:pt>
                <c:pt idx="2949">
                  <c:v>57.57</c:v>
                </c:pt>
                <c:pt idx="2950">
                  <c:v>57.32</c:v>
                </c:pt>
                <c:pt idx="2951">
                  <c:v>57.26</c:v>
                </c:pt>
                <c:pt idx="2952">
                  <c:v>56.05</c:v>
                </c:pt>
                <c:pt idx="2953">
                  <c:v>55.73</c:v>
                </c:pt>
                <c:pt idx="2954">
                  <c:v>55.99</c:v>
                </c:pt>
                <c:pt idx="2955">
                  <c:v>55.03</c:v>
                </c:pt>
                <c:pt idx="2956">
                  <c:v>55.14</c:v>
                </c:pt>
                <c:pt idx="2957">
                  <c:v>54.81</c:v>
                </c:pt>
                <c:pt idx="2958">
                  <c:v>54.79</c:v>
                </c:pt>
                <c:pt idx="2959">
                  <c:v>54.85</c:v>
                </c:pt>
                <c:pt idx="2960">
                  <c:v>54.29</c:v>
                </c:pt>
                <c:pt idx="2961">
                  <c:v>53.73</c:v>
                </c:pt>
                <c:pt idx="2962">
                  <c:v>54.08</c:v>
                </c:pt>
                <c:pt idx="2963">
                  <c:v>53.96</c:v>
                </c:pt>
                <c:pt idx="2964">
                  <c:v>54.41</c:v>
                </c:pt>
                <c:pt idx="2965">
                  <c:v>54.77</c:v>
                </c:pt>
                <c:pt idx="2966">
                  <c:v>54.56</c:v>
                </c:pt>
                <c:pt idx="2967">
                  <c:v>53.93</c:v>
                </c:pt>
                <c:pt idx="2968">
                  <c:v>54.07</c:v>
                </c:pt>
                <c:pt idx="2969">
                  <c:v>54.08</c:v>
                </c:pt>
                <c:pt idx="2970">
                  <c:v>53.74</c:v>
                </c:pt>
                <c:pt idx="2971">
                  <c:v>53.57</c:v>
                </c:pt>
                <c:pt idx="2972">
                  <c:v>53.6</c:v>
                </c:pt>
                <c:pt idx="2973">
                  <c:v>53.31</c:v>
                </c:pt>
                <c:pt idx="2974">
                  <c:v>53.65</c:v>
                </c:pt>
                <c:pt idx="2975">
                  <c:v>53.77</c:v>
                </c:pt>
                <c:pt idx="2976">
                  <c:v>54.41</c:v>
                </c:pt>
                <c:pt idx="2977">
                  <c:v>54.63</c:v>
                </c:pt>
                <c:pt idx="2978">
                  <c:v>54.23</c:v>
                </c:pt>
                <c:pt idx="2979">
                  <c:v>54.45</c:v>
                </c:pt>
                <c:pt idx="2980">
                  <c:v>54.21</c:v>
                </c:pt>
                <c:pt idx="2981">
                  <c:v>54.28</c:v>
                </c:pt>
                <c:pt idx="2982">
                  <c:v>54.34</c:v>
                </c:pt>
                <c:pt idx="2983">
                  <c:v>54.49</c:v>
                </c:pt>
                <c:pt idx="2984">
                  <c:v>55.09</c:v>
                </c:pt>
                <c:pt idx="2985">
                  <c:v>54.49</c:v>
                </c:pt>
                <c:pt idx="2986">
                  <c:v>54.62</c:v>
                </c:pt>
                <c:pt idx="2987">
                  <c:v>54.75</c:v>
                </c:pt>
                <c:pt idx="2988">
                  <c:v>54.7</c:v>
                </c:pt>
                <c:pt idx="2989">
                  <c:v>54.09</c:v>
                </c:pt>
                <c:pt idx="2990">
                  <c:v>53.85</c:v>
                </c:pt>
                <c:pt idx="2991">
                  <c:v>53.74</c:v>
                </c:pt>
                <c:pt idx="2992">
                  <c:v>54.01</c:v>
                </c:pt>
                <c:pt idx="2993">
                  <c:v>53.67</c:v>
                </c:pt>
                <c:pt idx="2994">
                  <c:v>54.38</c:v>
                </c:pt>
                <c:pt idx="2995">
                  <c:v>54.39</c:v>
                </c:pt>
                <c:pt idx="2996">
                  <c:v>53.98</c:v>
                </c:pt>
                <c:pt idx="2997">
                  <c:v>53.77</c:v>
                </c:pt>
                <c:pt idx="2998">
                  <c:v>54.26</c:v>
                </c:pt>
                <c:pt idx="2999">
                  <c:v>53.95</c:v>
                </c:pt>
                <c:pt idx="3000">
                  <c:v>54.13</c:v>
                </c:pt>
                <c:pt idx="3001">
                  <c:v>54.34</c:v>
                </c:pt>
                <c:pt idx="3002">
                  <c:v>54.51</c:v>
                </c:pt>
                <c:pt idx="3003">
                  <c:v>55.05</c:v>
                </c:pt>
                <c:pt idx="3004">
                  <c:v>54.91</c:v>
                </c:pt>
                <c:pt idx="3005">
                  <c:v>55.2</c:v>
                </c:pt>
                <c:pt idx="3006">
                  <c:v>55.36</c:v>
                </c:pt>
                <c:pt idx="3007">
                  <c:v>54.91</c:v>
                </c:pt>
                <c:pt idx="3008">
                  <c:v>54.79</c:v>
                </c:pt>
                <c:pt idx="3009">
                  <c:v>54.31</c:v>
                </c:pt>
                <c:pt idx="3010">
                  <c:v>54.17</c:v>
                </c:pt>
                <c:pt idx="3011">
                  <c:v>54.08</c:v>
                </c:pt>
                <c:pt idx="3012">
                  <c:v>53.87</c:v>
                </c:pt>
                <c:pt idx="3013">
                  <c:v>54.56</c:v>
                </c:pt>
                <c:pt idx="3014">
                  <c:v>53.95</c:v>
                </c:pt>
                <c:pt idx="3015">
                  <c:v>54.06</c:v>
                </c:pt>
                <c:pt idx="3016">
                  <c:v>54.03</c:v>
                </c:pt>
                <c:pt idx="3017">
                  <c:v>53.47</c:v>
                </c:pt>
                <c:pt idx="3018">
                  <c:v>53.32</c:v>
                </c:pt>
                <c:pt idx="3019">
                  <c:v>53.76</c:v>
                </c:pt>
                <c:pt idx="3020">
                  <c:v>53.35</c:v>
                </c:pt>
                <c:pt idx="3021">
                  <c:v>53.25</c:v>
                </c:pt>
                <c:pt idx="3022">
                  <c:v>53.82</c:v>
                </c:pt>
                <c:pt idx="3023">
                  <c:v>53.92</c:v>
                </c:pt>
                <c:pt idx="3024">
                  <c:v>54.61</c:v>
                </c:pt>
                <c:pt idx="3025">
                  <c:v>54.41</c:v>
                </c:pt>
                <c:pt idx="3026">
                  <c:v>54.36</c:v>
                </c:pt>
                <c:pt idx="3027">
                  <c:v>54.56</c:v>
                </c:pt>
                <c:pt idx="3028">
                  <c:v>54</c:v>
                </c:pt>
                <c:pt idx="3029">
                  <c:v>53.57</c:v>
                </c:pt>
                <c:pt idx="3030">
                  <c:v>53.36</c:v>
                </c:pt>
                <c:pt idx="3031">
                  <c:v>53.52</c:v>
                </c:pt>
                <c:pt idx="3032">
                  <c:v>53.35</c:v>
                </c:pt>
                <c:pt idx="3033">
                  <c:v>53.82</c:v>
                </c:pt>
                <c:pt idx="3034">
                  <c:v>53.48</c:v>
                </c:pt>
                <c:pt idx="3035">
                  <c:v>54.08</c:v>
                </c:pt>
                <c:pt idx="3036">
                  <c:v>53.65</c:v>
                </c:pt>
                <c:pt idx="3037">
                  <c:v>53.82</c:v>
                </c:pt>
                <c:pt idx="3038">
                  <c:v>53.57</c:v>
                </c:pt>
                <c:pt idx="3039">
                  <c:v>53.54</c:v>
                </c:pt>
                <c:pt idx="3040">
                  <c:v>53.01</c:v>
                </c:pt>
                <c:pt idx="3041">
                  <c:v>53.15</c:v>
                </c:pt>
                <c:pt idx="3042">
                  <c:v>52.86</c:v>
                </c:pt>
                <c:pt idx="3043">
                  <c:v>52.66</c:v>
                </c:pt>
                <c:pt idx="3044">
                  <c:v>52.21</c:v>
                </c:pt>
                <c:pt idx="3045">
                  <c:v>51.97</c:v>
                </c:pt>
                <c:pt idx="3046">
                  <c:v>51.91</c:v>
                </c:pt>
                <c:pt idx="3047">
                  <c:v>51.83</c:v>
                </c:pt>
                <c:pt idx="3048">
                  <c:v>51.86</c:v>
                </c:pt>
                <c:pt idx="3049">
                  <c:v>52.04</c:v>
                </c:pt>
                <c:pt idx="3050">
                  <c:v>51.76</c:v>
                </c:pt>
                <c:pt idx="3051">
                  <c:v>51.2</c:v>
                </c:pt>
                <c:pt idx="3052">
                  <c:v>50.14</c:v>
                </c:pt>
                <c:pt idx="3053">
                  <c:v>50.55</c:v>
                </c:pt>
                <c:pt idx="3054">
                  <c:v>51</c:v>
                </c:pt>
                <c:pt idx="3055">
                  <c:v>50.97</c:v>
                </c:pt>
                <c:pt idx="3056">
                  <c:v>51.55</c:v>
                </c:pt>
                <c:pt idx="3057">
                  <c:v>51.3</c:v>
                </c:pt>
                <c:pt idx="3058">
                  <c:v>51.14</c:v>
                </c:pt>
                <c:pt idx="3059">
                  <c:v>50.22</c:v>
                </c:pt>
                <c:pt idx="3060">
                  <c:v>50.06</c:v>
                </c:pt>
                <c:pt idx="3061">
                  <c:v>50.86</c:v>
                </c:pt>
                <c:pt idx="3062">
                  <c:v>51.02</c:v>
                </c:pt>
                <c:pt idx="3063">
                  <c:v>50.41</c:v>
                </c:pt>
                <c:pt idx="3064">
                  <c:v>50.4</c:v>
                </c:pt>
                <c:pt idx="3065">
                  <c:v>50.43</c:v>
                </c:pt>
                <c:pt idx="3066">
                  <c:v>51.02</c:v>
                </c:pt>
                <c:pt idx="3067">
                  <c:v>52.22</c:v>
                </c:pt>
                <c:pt idx="3068">
                  <c:v>52.06</c:v>
                </c:pt>
                <c:pt idx="3069">
                  <c:v>51.79</c:v>
                </c:pt>
                <c:pt idx="3070">
                  <c:v>51.62</c:v>
                </c:pt>
                <c:pt idx="3071">
                  <c:v>51.6</c:v>
                </c:pt>
                <c:pt idx="3072">
                  <c:v>51.29</c:v>
                </c:pt>
                <c:pt idx="3073">
                  <c:v>51.41</c:v>
                </c:pt>
                <c:pt idx="3074">
                  <c:v>51.19</c:v>
                </c:pt>
                <c:pt idx="3075">
                  <c:v>51.06</c:v>
                </c:pt>
                <c:pt idx="3076">
                  <c:v>51.13</c:v>
                </c:pt>
                <c:pt idx="3077">
                  <c:v>50.96</c:v>
                </c:pt>
                <c:pt idx="3078">
                  <c:v>51.13</c:v>
                </c:pt>
                <c:pt idx="3079">
                  <c:v>51.67</c:v>
                </c:pt>
                <c:pt idx="3080">
                  <c:v>50.86</c:v>
                </c:pt>
                <c:pt idx="3081">
                  <c:v>50.35</c:v>
                </c:pt>
                <c:pt idx="3082">
                  <c:v>50.88</c:v>
                </c:pt>
                <c:pt idx="3083">
                  <c:v>49.52</c:v>
                </c:pt>
                <c:pt idx="3084">
                  <c:v>49.67</c:v>
                </c:pt>
                <c:pt idx="3085">
                  <c:v>50.41</c:v>
                </c:pt>
                <c:pt idx="3086">
                  <c:v>50.35</c:v>
                </c:pt>
                <c:pt idx="3087">
                  <c:v>50.54</c:v>
                </c:pt>
                <c:pt idx="3088">
                  <c:v>50.12</c:v>
                </c:pt>
                <c:pt idx="3089">
                  <c:v>49.43</c:v>
                </c:pt>
                <c:pt idx="3090">
                  <c:v>49.18</c:v>
                </c:pt>
                <c:pt idx="3091">
                  <c:v>48.92</c:v>
                </c:pt>
                <c:pt idx="3092">
                  <c:v>48.57</c:v>
                </c:pt>
                <c:pt idx="3093">
                  <c:v>48</c:v>
                </c:pt>
                <c:pt idx="3094">
                  <c:v>48.34</c:v>
                </c:pt>
                <c:pt idx="3095">
                  <c:v>48.07</c:v>
                </c:pt>
                <c:pt idx="3096">
                  <c:v>48.9</c:v>
                </c:pt>
                <c:pt idx="3097">
                  <c:v>49.57</c:v>
                </c:pt>
                <c:pt idx="3098">
                  <c:v>48.8</c:v>
                </c:pt>
                <c:pt idx="3099">
                  <c:v>50.03</c:v>
                </c:pt>
                <c:pt idx="3100">
                  <c:v>50.81</c:v>
                </c:pt>
                <c:pt idx="3101">
                  <c:v>50.68</c:v>
                </c:pt>
                <c:pt idx="3102">
                  <c:v>51.02</c:v>
                </c:pt>
                <c:pt idx="3103">
                  <c:v>51.55</c:v>
                </c:pt>
                <c:pt idx="3104">
                  <c:v>51.41</c:v>
                </c:pt>
                <c:pt idx="3105">
                  <c:v>50.98</c:v>
                </c:pt>
                <c:pt idx="3106">
                  <c:v>51.64</c:v>
                </c:pt>
                <c:pt idx="3107">
                  <c:v>51.24</c:v>
                </c:pt>
                <c:pt idx="3108">
                  <c:v>50.86</c:v>
                </c:pt>
                <c:pt idx="3109">
                  <c:v>51.22</c:v>
                </c:pt>
                <c:pt idx="3110">
                  <c:v>50.99</c:v>
                </c:pt>
                <c:pt idx="3111">
                  <c:v>50.78</c:v>
                </c:pt>
                <c:pt idx="3112">
                  <c:v>50.74</c:v>
                </c:pt>
                <c:pt idx="3113">
                  <c:v>50.4</c:v>
                </c:pt>
                <c:pt idx="3114">
                  <c:v>51.72</c:v>
                </c:pt>
                <c:pt idx="3115">
                  <c:v>51.72</c:v>
                </c:pt>
                <c:pt idx="3116">
                  <c:v>50.92</c:v>
                </c:pt>
                <c:pt idx="3117">
                  <c:v>50.56</c:v>
                </c:pt>
                <c:pt idx="3118">
                  <c:v>50.7</c:v>
                </c:pt>
                <c:pt idx="3119">
                  <c:v>50.02</c:v>
                </c:pt>
                <c:pt idx="3120">
                  <c:v>50.28</c:v>
                </c:pt>
                <c:pt idx="3121">
                  <c:v>51</c:v>
                </c:pt>
                <c:pt idx="3122">
                  <c:v>51.37</c:v>
                </c:pt>
                <c:pt idx="3123">
                  <c:v>51.3</c:v>
                </c:pt>
                <c:pt idx="3124">
                  <c:v>53.04</c:v>
                </c:pt>
                <c:pt idx="3125">
                  <c:v>53.704999999999998</c:v>
                </c:pt>
                <c:pt idx="3126">
                  <c:v>52.73</c:v>
                </c:pt>
                <c:pt idx="3127">
                  <c:v>52.12</c:v>
                </c:pt>
                <c:pt idx="3128">
                  <c:v>52.4</c:v>
                </c:pt>
                <c:pt idx="3129">
                  <c:v>52.48</c:v>
                </c:pt>
                <c:pt idx="3130">
                  <c:v>52.46</c:v>
                </c:pt>
                <c:pt idx="3131">
                  <c:v>52.58</c:v>
                </c:pt>
                <c:pt idx="3132">
                  <c:v>52.4</c:v>
                </c:pt>
                <c:pt idx="3133">
                  <c:v>53.23</c:v>
                </c:pt>
                <c:pt idx="3134">
                  <c:v>54.77</c:v>
                </c:pt>
                <c:pt idx="3135">
                  <c:v>54.02</c:v>
                </c:pt>
                <c:pt idx="3136">
                  <c:v>53.74</c:v>
                </c:pt>
                <c:pt idx="3137">
                  <c:v>53.64</c:v>
                </c:pt>
                <c:pt idx="3138">
                  <c:v>53.7</c:v>
                </c:pt>
                <c:pt idx="3139">
                  <c:v>53.61</c:v>
                </c:pt>
                <c:pt idx="3140">
                  <c:v>54.04</c:v>
                </c:pt>
                <c:pt idx="3141">
                  <c:v>54.04</c:v>
                </c:pt>
                <c:pt idx="3142">
                  <c:v>54.53</c:v>
                </c:pt>
                <c:pt idx="3143">
                  <c:v>54.49</c:v>
                </c:pt>
                <c:pt idx="3144">
                  <c:v>54.47</c:v>
                </c:pt>
                <c:pt idx="3145">
                  <c:v>54.52</c:v>
                </c:pt>
                <c:pt idx="3146">
                  <c:v>54.39</c:v>
                </c:pt>
                <c:pt idx="3147">
                  <c:v>54.11</c:v>
                </c:pt>
                <c:pt idx="3148">
                  <c:v>54.13</c:v>
                </c:pt>
                <c:pt idx="3149">
                  <c:v>54.64</c:v>
                </c:pt>
                <c:pt idx="3150">
                  <c:v>54.72</c:v>
                </c:pt>
                <c:pt idx="3151">
                  <c:v>55.02</c:v>
                </c:pt>
                <c:pt idx="3152">
                  <c:v>55.07</c:v>
                </c:pt>
                <c:pt idx="3153">
                  <c:v>55.38</c:v>
                </c:pt>
                <c:pt idx="3154">
                  <c:v>55.28</c:v>
                </c:pt>
                <c:pt idx="3155">
                  <c:v>55.53</c:v>
                </c:pt>
                <c:pt idx="3156">
                  <c:v>55.49</c:v>
                </c:pt>
                <c:pt idx="3157">
                  <c:v>55.49</c:v>
                </c:pt>
                <c:pt idx="3158">
                  <c:v>55.6</c:v>
                </c:pt>
                <c:pt idx="3159">
                  <c:v>55.91</c:v>
                </c:pt>
                <c:pt idx="3160">
                  <c:v>55.74</c:v>
                </c:pt>
                <c:pt idx="3161">
                  <c:v>55.51</c:v>
                </c:pt>
                <c:pt idx="3162">
                  <c:v>55.61</c:v>
                </c:pt>
                <c:pt idx="3163">
                  <c:v>55.58</c:v>
                </c:pt>
                <c:pt idx="3164">
                  <c:v>55.89</c:v>
                </c:pt>
                <c:pt idx="3165">
                  <c:v>55.62</c:v>
                </c:pt>
                <c:pt idx="3166">
                  <c:v>55.34</c:v>
                </c:pt>
                <c:pt idx="3167">
                  <c:v>55.94</c:v>
                </c:pt>
                <c:pt idx="3168">
                  <c:v>55.92</c:v>
                </c:pt>
                <c:pt idx="3169">
                  <c:v>55.99</c:v>
                </c:pt>
                <c:pt idx="3170">
                  <c:v>55.42</c:v>
                </c:pt>
                <c:pt idx="3171">
                  <c:v>53.9</c:v>
                </c:pt>
                <c:pt idx="3172">
                  <c:v>53.97</c:v>
                </c:pt>
                <c:pt idx="3173">
                  <c:v>53.63</c:v>
                </c:pt>
                <c:pt idx="3174">
                  <c:v>54.06</c:v>
                </c:pt>
                <c:pt idx="3175">
                  <c:v>54.15</c:v>
                </c:pt>
                <c:pt idx="3176">
                  <c:v>54.14</c:v>
                </c:pt>
                <c:pt idx="3177">
                  <c:v>53.96</c:v>
                </c:pt>
                <c:pt idx="3178">
                  <c:v>53.66</c:v>
                </c:pt>
                <c:pt idx="3179">
                  <c:v>53.59</c:v>
                </c:pt>
                <c:pt idx="3180">
                  <c:v>53.9</c:v>
                </c:pt>
                <c:pt idx="3181">
                  <c:v>54.07</c:v>
                </c:pt>
                <c:pt idx="3182">
                  <c:v>54.15</c:v>
                </c:pt>
                <c:pt idx="3183">
                  <c:v>53.92</c:v>
                </c:pt>
                <c:pt idx="3184">
                  <c:v>53.62</c:v>
                </c:pt>
                <c:pt idx="3185">
                  <c:v>53.83</c:v>
                </c:pt>
                <c:pt idx="3186">
                  <c:v>53.49</c:v>
                </c:pt>
                <c:pt idx="3187">
                  <c:v>53.47</c:v>
                </c:pt>
                <c:pt idx="3188">
                  <c:v>54.06</c:v>
                </c:pt>
                <c:pt idx="3189">
                  <c:v>53.56</c:v>
                </c:pt>
                <c:pt idx="3190">
                  <c:v>52.9</c:v>
                </c:pt>
                <c:pt idx="3191">
                  <c:v>53.08</c:v>
                </c:pt>
                <c:pt idx="3192">
                  <c:v>53.24</c:v>
                </c:pt>
                <c:pt idx="3193">
                  <c:v>53.25</c:v>
                </c:pt>
                <c:pt idx="3194">
                  <c:v>52.93</c:v>
                </c:pt>
                <c:pt idx="3195">
                  <c:v>53.45</c:v>
                </c:pt>
                <c:pt idx="3196">
                  <c:v>52.97</c:v>
                </c:pt>
                <c:pt idx="3197">
                  <c:v>54.27</c:v>
                </c:pt>
                <c:pt idx="3198">
                  <c:v>53.49</c:v>
                </c:pt>
                <c:pt idx="3199">
                  <c:v>53.48</c:v>
                </c:pt>
                <c:pt idx="3200">
                  <c:v>53.43</c:v>
                </c:pt>
                <c:pt idx="3201">
                  <c:v>52.61</c:v>
                </c:pt>
                <c:pt idx="3202">
                  <c:v>53.4</c:v>
                </c:pt>
                <c:pt idx="3203">
                  <c:v>53.61</c:v>
                </c:pt>
                <c:pt idx="3204">
                  <c:v>52.88</c:v>
                </c:pt>
                <c:pt idx="3205">
                  <c:v>52.94</c:v>
                </c:pt>
                <c:pt idx="3206">
                  <c:v>52.92</c:v>
                </c:pt>
                <c:pt idx="3207">
                  <c:v>53.86</c:v>
                </c:pt>
                <c:pt idx="3208">
                  <c:v>54.03</c:v>
                </c:pt>
                <c:pt idx="3209">
                  <c:v>53.68</c:v>
                </c:pt>
                <c:pt idx="3210">
                  <c:v>54.21</c:v>
                </c:pt>
                <c:pt idx="3211">
                  <c:v>55.01</c:v>
                </c:pt>
                <c:pt idx="3212">
                  <c:v>54.73</c:v>
                </c:pt>
                <c:pt idx="3213">
                  <c:v>54.21</c:v>
                </c:pt>
                <c:pt idx="3214">
                  <c:v>53.33</c:v>
                </c:pt>
                <c:pt idx="3215">
                  <c:v>53.6</c:v>
                </c:pt>
                <c:pt idx="3216">
                  <c:v>53.57</c:v>
                </c:pt>
                <c:pt idx="3217">
                  <c:v>53.69</c:v>
                </c:pt>
                <c:pt idx="3218">
                  <c:v>54.23</c:v>
                </c:pt>
                <c:pt idx="3219">
                  <c:v>53.45</c:v>
                </c:pt>
                <c:pt idx="3220">
                  <c:v>54.3</c:v>
                </c:pt>
                <c:pt idx="3221">
                  <c:v>54.11</c:v>
                </c:pt>
                <c:pt idx="3222">
                  <c:v>53.98</c:v>
                </c:pt>
                <c:pt idx="3223">
                  <c:v>53.6</c:v>
                </c:pt>
                <c:pt idx="3224">
                  <c:v>53.32</c:v>
                </c:pt>
                <c:pt idx="3225">
                  <c:v>53.34</c:v>
                </c:pt>
                <c:pt idx="3226">
                  <c:v>53.4</c:v>
                </c:pt>
                <c:pt idx="3227">
                  <c:v>52.85</c:v>
                </c:pt>
                <c:pt idx="3228">
                  <c:v>52.76</c:v>
                </c:pt>
                <c:pt idx="3229">
                  <c:v>53.32</c:v>
                </c:pt>
                <c:pt idx="3230">
                  <c:v>53.98</c:v>
                </c:pt>
                <c:pt idx="3231">
                  <c:v>54.07</c:v>
                </c:pt>
                <c:pt idx="3232">
                  <c:v>54.65</c:v>
                </c:pt>
                <c:pt idx="3233">
                  <c:v>54.69</c:v>
                </c:pt>
                <c:pt idx="3234">
                  <c:v>54.07</c:v>
                </c:pt>
                <c:pt idx="3235">
                  <c:v>54.41</c:v>
                </c:pt>
                <c:pt idx="3236">
                  <c:v>54.93</c:v>
                </c:pt>
                <c:pt idx="3237">
                  <c:v>54.24</c:v>
                </c:pt>
                <c:pt idx="3238">
                  <c:v>54.44</c:v>
                </c:pt>
                <c:pt idx="3239">
                  <c:v>54.57</c:v>
                </c:pt>
                <c:pt idx="3240">
                  <c:v>54.75</c:v>
                </c:pt>
                <c:pt idx="3241">
                  <c:v>54.55</c:v>
                </c:pt>
                <c:pt idx="3242">
                  <c:v>54.63</c:v>
                </c:pt>
                <c:pt idx="3243">
                  <c:v>54.96</c:v>
                </c:pt>
                <c:pt idx="3244">
                  <c:v>54.85</c:v>
                </c:pt>
                <c:pt idx="3245">
                  <c:v>54.68</c:v>
                </c:pt>
                <c:pt idx="3246">
                  <c:v>54.28</c:v>
                </c:pt>
                <c:pt idx="3247">
                  <c:v>54.54</c:v>
                </c:pt>
                <c:pt idx="3248">
                  <c:v>54.15</c:v>
                </c:pt>
                <c:pt idx="3249">
                  <c:v>53.66</c:v>
                </c:pt>
                <c:pt idx="3250">
                  <c:v>53.16</c:v>
                </c:pt>
                <c:pt idx="3251">
                  <c:v>53.2</c:v>
                </c:pt>
                <c:pt idx="3252">
                  <c:v>53.24</c:v>
                </c:pt>
                <c:pt idx="3253">
                  <c:v>52.97</c:v>
                </c:pt>
                <c:pt idx="3254">
                  <c:v>52.31</c:v>
                </c:pt>
                <c:pt idx="3255">
                  <c:v>52</c:v>
                </c:pt>
                <c:pt idx="3256">
                  <c:v>51.25</c:v>
                </c:pt>
                <c:pt idx="3257">
                  <c:v>51.28</c:v>
                </c:pt>
                <c:pt idx="3258">
                  <c:v>50.38</c:v>
                </c:pt>
                <c:pt idx="3259">
                  <c:v>49.9</c:v>
                </c:pt>
                <c:pt idx="3260">
                  <c:v>50.28</c:v>
                </c:pt>
                <c:pt idx="3261">
                  <c:v>49.68</c:v>
                </c:pt>
                <c:pt idx="3262">
                  <c:v>50.4</c:v>
                </c:pt>
                <c:pt idx="3263">
                  <c:v>49.9</c:v>
                </c:pt>
                <c:pt idx="3264">
                  <c:v>49.87</c:v>
                </c:pt>
                <c:pt idx="3265">
                  <c:v>49.84</c:v>
                </c:pt>
                <c:pt idx="3266">
                  <c:v>50.44</c:v>
                </c:pt>
                <c:pt idx="3267">
                  <c:v>50.48</c:v>
                </c:pt>
                <c:pt idx="3268">
                  <c:v>50.63</c:v>
                </c:pt>
                <c:pt idx="3269">
                  <c:v>51.7</c:v>
                </c:pt>
                <c:pt idx="3270">
                  <c:v>51.89</c:v>
                </c:pt>
                <c:pt idx="3271">
                  <c:v>51.22</c:v>
                </c:pt>
                <c:pt idx="3272">
                  <c:v>50.95</c:v>
                </c:pt>
                <c:pt idx="3273">
                  <c:v>50.19</c:v>
                </c:pt>
                <c:pt idx="3274">
                  <c:v>50.34</c:v>
                </c:pt>
                <c:pt idx="3275">
                  <c:v>49.61</c:v>
                </c:pt>
                <c:pt idx="3276">
                  <c:v>49.97</c:v>
                </c:pt>
                <c:pt idx="3277">
                  <c:v>49.74</c:v>
                </c:pt>
                <c:pt idx="3278">
                  <c:v>49.49</c:v>
                </c:pt>
                <c:pt idx="3279">
                  <c:v>49.48</c:v>
                </c:pt>
                <c:pt idx="3280">
                  <c:v>49.06</c:v>
                </c:pt>
                <c:pt idx="3281">
                  <c:v>49.08</c:v>
                </c:pt>
                <c:pt idx="3282">
                  <c:v>49</c:v>
                </c:pt>
                <c:pt idx="3283">
                  <c:v>49.09</c:v>
                </c:pt>
                <c:pt idx="3284">
                  <c:v>49.23</c:v>
                </c:pt>
                <c:pt idx="3285">
                  <c:v>49.5</c:v>
                </c:pt>
                <c:pt idx="3286">
                  <c:v>49.47</c:v>
                </c:pt>
                <c:pt idx="3287">
                  <c:v>50.7</c:v>
                </c:pt>
                <c:pt idx="3288">
                  <c:v>50.4</c:v>
                </c:pt>
                <c:pt idx="3289">
                  <c:v>50.99</c:v>
                </c:pt>
                <c:pt idx="3290">
                  <c:v>50.91</c:v>
                </c:pt>
                <c:pt idx="3291">
                  <c:v>50.11</c:v>
                </c:pt>
                <c:pt idx="3292">
                  <c:v>49.96</c:v>
                </c:pt>
                <c:pt idx="3293">
                  <c:v>50.04</c:v>
                </c:pt>
                <c:pt idx="3294">
                  <c:v>49.93</c:v>
                </c:pt>
                <c:pt idx="3295">
                  <c:v>50.38</c:v>
                </c:pt>
                <c:pt idx="3296">
                  <c:v>50.72</c:v>
                </c:pt>
                <c:pt idx="3297">
                  <c:v>51.03</c:v>
                </c:pt>
                <c:pt idx="3298">
                  <c:v>51.11</c:v>
                </c:pt>
                <c:pt idx="3299">
                  <c:v>51.4</c:v>
                </c:pt>
                <c:pt idx="3300">
                  <c:v>51.68</c:v>
                </c:pt>
                <c:pt idx="3301">
                  <c:v>51.74</c:v>
                </c:pt>
                <c:pt idx="3302">
                  <c:v>50.92</c:v>
                </c:pt>
                <c:pt idx="3303">
                  <c:v>50.97</c:v>
                </c:pt>
                <c:pt idx="3304">
                  <c:v>50.87</c:v>
                </c:pt>
                <c:pt idx="3305">
                  <c:v>51.13</c:v>
                </c:pt>
                <c:pt idx="3306">
                  <c:v>51.24</c:v>
                </c:pt>
                <c:pt idx="3307">
                  <c:v>51.8</c:v>
                </c:pt>
                <c:pt idx="3308">
                  <c:v>51.67</c:v>
                </c:pt>
                <c:pt idx="3309">
                  <c:v>51.55</c:v>
                </c:pt>
                <c:pt idx="3310">
                  <c:v>51.36</c:v>
                </c:pt>
                <c:pt idx="3311">
                  <c:v>51.71</c:v>
                </c:pt>
                <c:pt idx="3312">
                  <c:v>51.67</c:v>
                </c:pt>
                <c:pt idx="3313">
                  <c:v>51.36</c:v>
                </c:pt>
                <c:pt idx="3314">
                  <c:v>51.57</c:v>
                </c:pt>
                <c:pt idx="3315">
                  <c:v>51.79</c:v>
                </c:pt>
                <c:pt idx="3316">
                  <c:v>51.88</c:v>
                </c:pt>
                <c:pt idx="3317">
                  <c:v>50.51</c:v>
                </c:pt>
                <c:pt idx="3318">
                  <c:v>50.04</c:v>
                </c:pt>
                <c:pt idx="3319">
                  <c:v>49.72</c:v>
                </c:pt>
                <c:pt idx="3320">
                  <c:v>49.29</c:v>
                </c:pt>
                <c:pt idx="3321">
                  <c:v>48.98</c:v>
                </c:pt>
                <c:pt idx="3322">
                  <c:v>49.2</c:v>
                </c:pt>
                <c:pt idx="3323">
                  <c:v>49.85</c:v>
                </c:pt>
                <c:pt idx="3324">
                  <c:v>49.84</c:v>
                </c:pt>
                <c:pt idx="3325">
                  <c:v>49.88</c:v>
                </c:pt>
                <c:pt idx="3326">
                  <c:v>49.98</c:v>
                </c:pt>
                <c:pt idx="3327">
                  <c:v>49.37</c:v>
                </c:pt>
                <c:pt idx="3328">
                  <c:v>48.92</c:v>
                </c:pt>
                <c:pt idx="3329">
                  <c:v>48.97</c:v>
                </c:pt>
                <c:pt idx="3330">
                  <c:v>48.94</c:v>
                </c:pt>
                <c:pt idx="3331">
                  <c:v>48.76</c:v>
                </c:pt>
                <c:pt idx="3332">
                  <c:v>49.17</c:v>
                </c:pt>
                <c:pt idx="3333">
                  <c:v>48.86</c:v>
                </c:pt>
                <c:pt idx="3334">
                  <c:v>48.82</c:v>
                </c:pt>
                <c:pt idx="3335">
                  <c:v>48.49</c:v>
                </c:pt>
                <c:pt idx="3336">
                  <c:v>48.51</c:v>
                </c:pt>
                <c:pt idx="3337">
                  <c:v>48.55</c:v>
                </c:pt>
                <c:pt idx="3338">
                  <c:v>48.13</c:v>
                </c:pt>
                <c:pt idx="3339">
                  <c:v>47.83</c:v>
                </c:pt>
                <c:pt idx="3340">
                  <c:v>47.57</c:v>
                </c:pt>
                <c:pt idx="3341">
                  <c:v>48.08</c:v>
                </c:pt>
                <c:pt idx="3342">
                  <c:v>48.37</c:v>
                </c:pt>
                <c:pt idx="3343">
                  <c:v>47.84</c:v>
                </c:pt>
                <c:pt idx="3344">
                  <c:v>47.73</c:v>
                </c:pt>
                <c:pt idx="3345">
                  <c:v>47.79</c:v>
                </c:pt>
                <c:pt idx="3346">
                  <c:v>48.37</c:v>
                </c:pt>
                <c:pt idx="3347">
                  <c:v>48.44</c:v>
                </c:pt>
                <c:pt idx="3348">
                  <c:v>48.76</c:v>
                </c:pt>
                <c:pt idx="3349">
                  <c:v>48.63</c:v>
                </c:pt>
                <c:pt idx="3350">
                  <c:v>49.15</c:v>
                </c:pt>
                <c:pt idx="3351">
                  <c:v>48.51</c:v>
                </c:pt>
                <c:pt idx="3352">
                  <c:v>48.35</c:v>
                </c:pt>
                <c:pt idx="3353">
                  <c:v>48.59</c:v>
                </c:pt>
                <c:pt idx="3354">
                  <c:v>48.17</c:v>
                </c:pt>
                <c:pt idx="3355">
                  <c:v>48.68</c:v>
                </c:pt>
                <c:pt idx="3356">
                  <c:v>48.56</c:v>
                </c:pt>
                <c:pt idx="3357">
                  <c:v>48.25</c:v>
                </c:pt>
                <c:pt idx="3358">
                  <c:v>48.46</c:v>
                </c:pt>
                <c:pt idx="3359">
                  <c:v>49.84</c:v>
                </c:pt>
                <c:pt idx="3360">
                  <c:v>49.32</c:v>
                </c:pt>
                <c:pt idx="3361">
                  <c:v>50.06</c:v>
                </c:pt>
                <c:pt idx="3362">
                  <c:v>50.61</c:v>
                </c:pt>
                <c:pt idx="3363">
                  <c:v>50.81</c:v>
                </c:pt>
                <c:pt idx="3364">
                  <c:v>51.07</c:v>
                </c:pt>
                <c:pt idx="3365">
                  <c:v>50.87</c:v>
                </c:pt>
                <c:pt idx="3366">
                  <c:v>50.88</c:v>
                </c:pt>
                <c:pt idx="3367">
                  <c:v>49.93</c:v>
                </c:pt>
                <c:pt idx="3368">
                  <c:v>50.59</c:v>
                </c:pt>
                <c:pt idx="3369">
                  <c:v>49.74</c:v>
                </c:pt>
                <c:pt idx="3370">
                  <c:v>49.55</c:v>
                </c:pt>
                <c:pt idx="3371">
                  <c:v>49.32</c:v>
                </c:pt>
                <c:pt idx="3372">
                  <c:v>50</c:v>
                </c:pt>
                <c:pt idx="3373">
                  <c:v>49.25</c:v>
                </c:pt>
                <c:pt idx="3374">
                  <c:v>49.11</c:v>
                </c:pt>
                <c:pt idx="3375">
                  <c:v>48.94</c:v>
                </c:pt>
                <c:pt idx="3376">
                  <c:v>49.36</c:v>
                </c:pt>
                <c:pt idx="3377">
                  <c:v>49.92</c:v>
                </c:pt>
                <c:pt idx="3378">
                  <c:v>48.15</c:v>
                </c:pt>
                <c:pt idx="3379">
                  <c:v>49.1</c:v>
                </c:pt>
                <c:pt idx="3380">
                  <c:v>50.03</c:v>
                </c:pt>
                <c:pt idx="3381">
                  <c:v>50.9</c:v>
                </c:pt>
                <c:pt idx="3382">
                  <c:v>50.63</c:v>
                </c:pt>
                <c:pt idx="3383">
                  <c:v>50.14</c:v>
                </c:pt>
                <c:pt idx="3384">
                  <c:v>49.89</c:v>
                </c:pt>
                <c:pt idx="3385">
                  <c:v>49.51</c:v>
                </c:pt>
                <c:pt idx="3386">
                  <c:v>50.46</c:v>
                </c:pt>
                <c:pt idx="3387">
                  <c:v>50.84</c:v>
                </c:pt>
                <c:pt idx="3388">
                  <c:v>50.05</c:v>
                </c:pt>
                <c:pt idx="3389">
                  <c:v>50.4</c:v>
                </c:pt>
                <c:pt idx="3390">
                  <c:v>50.45</c:v>
                </c:pt>
                <c:pt idx="3391">
                  <c:v>48.47</c:v>
                </c:pt>
                <c:pt idx="3392">
                  <c:v>48.51</c:v>
                </c:pt>
                <c:pt idx="3393">
                  <c:v>47.87</c:v>
                </c:pt>
                <c:pt idx="3394">
                  <c:v>48.86</c:v>
                </c:pt>
                <c:pt idx="3395">
                  <c:v>48.96</c:v>
                </c:pt>
                <c:pt idx="3396">
                  <c:v>49.83</c:v>
                </c:pt>
                <c:pt idx="3397">
                  <c:v>49.27</c:v>
                </c:pt>
                <c:pt idx="3398">
                  <c:v>50.2</c:v>
                </c:pt>
                <c:pt idx="3399">
                  <c:v>50.78</c:v>
                </c:pt>
                <c:pt idx="3400">
                  <c:v>51.29</c:v>
                </c:pt>
                <c:pt idx="3401">
                  <c:v>51.12</c:v>
                </c:pt>
                <c:pt idx="3402">
                  <c:v>51.53</c:v>
                </c:pt>
                <c:pt idx="3403">
                  <c:v>50.66</c:v>
                </c:pt>
                <c:pt idx="3404">
                  <c:v>52.61</c:v>
                </c:pt>
                <c:pt idx="3405">
                  <c:v>52.39</c:v>
                </c:pt>
                <c:pt idx="3406">
                  <c:v>53.43</c:v>
                </c:pt>
                <c:pt idx="3407">
                  <c:v>53.8</c:v>
                </c:pt>
                <c:pt idx="3408">
                  <c:v>53.64</c:v>
                </c:pt>
                <c:pt idx="3409">
                  <c:v>52.82</c:v>
                </c:pt>
                <c:pt idx="3410">
                  <c:v>52.1</c:v>
                </c:pt>
                <c:pt idx="3411">
                  <c:v>51.76</c:v>
                </c:pt>
                <c:pt idx="3412">
                  <c:v>52.57</c:v>
                </c:pt>
                <c:pt idx="3413">
                  <c:v>52.76</c:v>
                </c:pt>
                <c:pt idx="3414">
                  <c:v>51.68</c:v>
                </c:pt>
                <c:pt idx="3415">
                  <c:v>51.08</c:v>
                </c:pt>
                <c:pt idx="3416">
                  <c:v>51.48</c:v>
                </c:pt>
                <c:pt idx="3417">
                  <c:v>49.59</c:v>
                </c:pt>
                <c:pt idx="3418">
                  <c:v>49.95</c:v>
                </c:pt>
                <c:pt idx="3419">
                  <c:v>50.44</c:v>
                </c:pt>
                <c:pt idx="3420">
                  <c:v>50</c:v>
                </c:pt>
                <c:pt idx="3421">
                  <c:v>48.8</c:v>
                </c:pt>
                <c:pt idx="3422">
                  <c:v>49.19</c:v>
                </c:pt>
                <c:pt idx="3423">
                  <c:v>48.94</c:v>
                </c:pt>
                <c:pt idx="3424">
                  <c:v>47.46</c:v>
                </c:pt>
                <c:pt idx="3425">
                  <c:v>48.67</c:v>
                </c:pt>
                <c:pt idx="3426">
                  <c:v>47.51</c:v>
                </c:pt>
                <c:pt idx="3427">
                  <c:v>48.91</c:v>
                </c:pt>
                <c:pt idx="3428">
                  <c:v>49.75</c:v>
                </c:pt>
                <c:pt idx="3429">
                  <c:v>48.49</c:v>
                </c:pt>
                <c:pt idx="3430">
                  <c:v>47.38</c:v>
                </c:pt>
                <c:pt idx="3431">
                  <c:v>48.04</c:v>
                </c:pt>
                <c:pt idx="3432">
                  <c:v>49.24</c:v>
                </c:pt>
                <c:pt idx="3433">
                  <c:v>48.25</c:v>
                </c:pt>
                <c:pt idx="3434">
                  <c:v>49.21</c:v>
                </c:pt>
                <c:pt idx="3435">
                  <c:v>50.01</c:v>
                </c:pt>
                <c:pt idx="3436">
                  <c:v>48.88</c:v>
                </c:pt>
                <c:pt idx="3437">
                  <c:v>50.02</c:v>
                </c:pt>
                <c:pt idx="3438">
                  <c:v>50.45</c:v>
                </c:pt>
                <c:pt idx="3439">
                  <c:v>50</c:v>
                </c:pt>
                <c:pt idx="3440">
                  <c:v>48.24</c:v>
                </c:pt>
                <c:pt idx="3441">
                  <c:v>46.53</c:v>
                </c:pt>
                <c:pt idx="3442">
                  <c:v>48.13</c:v>
                </c:pt>
                <c:pt idx="3443">
                  <c:v>48.23</c:v>
                </c:pt>
                <c:pt idx="3444">
                  <c:v>47.72</c:v>
                </c:pt>
                <c:pt idx="3445">
                  <c:v>49.28</c:v>
                </c:pt>
                <c:pt idx="3446">
                  <c:v>49.63</c:v>
                </c:pt>
                <c:pt idx="3447">
                  <c:v>48.56</c:v>
                </c:pt>
                <c:pt idx="3448">
                  <c:v>46.42</c:v>
                </c:pt>
                <c:pt idx="3449">
                  <c:v>47.81</c:v>
                </c:pt>
                <c:pt idx="3450">
                  <c:v>46.57</c:v>
                </c:pt>
                <c:pt idx="3451">
                  <c:v>47.12</c:v>
                </c:pt>
                <c:pt idx="3452">
                  <c:v>47.86</c:v>
                </c:pt>
                <c:pt idx="3453">
                  <c:v>48.73</c:v>
                </c:pt>
                <c:pt idx="3454">
                  <c:v>48.79</c:v>
                </c:pt>
                <c:pt idx="3455">
                  <c:v>48.6</c:v>
                </c:pt>
                <c:pt idx="3456">
                  <c:v>48.35</c:v>
                </c:pt>
                <c:pt idx="3457">
                  <c:v>48.87</c:v>
                </c:pt>
                <c:pt idx="3458">
                  <c:v>49.14</c:v>
                </c:pt>
                <c:pt idx="3459">
                  <c:v>50.56</c:v>
                </c:pt>
                <c:pt idx="3460">
                  <c:v>51.56</c:v>
                </c:pt>
                <c:pt idx="3461">
                  <c:v>51.35</c:v>
                </c:pt>
                <c:pt idx="3462">
                  <c:v>51.56</c:v>
                </c:pt>
                <c:pt idx="3463">
                  <c:v>52.12</c:v>
                </c:pt>
                <c:pt idx="3464">
                  <c:v>51.39</c:v>
                </c:pt>
                <c:pt idx="3465">
                  <c:v>51.58</c:v>
                </c:pt>
                <c:pt idx="3466">
                  <c:v>51.38</c:v>
                </c:pt>
                <c:pt idx="3467">
                  <c:v>55.54</c:v>
                </c:pt>
                <c:pt idx="3468">
                  <c:v>56.02</c:v>
                </c:pt>
                <c:pt idx="3469">
                  <c:v>56.52</c:v>
                </c:pt>
                <c:pt idx="3470">
                  <c:v>57.18</c:v>
                </c:pt>
                <c:pt idx="3471">
                  <c:v>56.06</c:v>
                </c:pt>
                <c:pt idx="3472">
                  <c:v>55.05</c:v>
                </c:pt>
                <c:pt idx="3473">
                  <c:v>55.11</c:v>
                </c:pt>
                <c:pt idx="3474">
                  <c:v>55.35</c:v>
                </c:pt>
                <c:pt idx="3475">
                  <c:v>55.44</c:v>
                </c:pt>
                <c:pt idx="3476">
                  <c:v>55.29</c:v>
                </c:pt>
                <c:pt idx="3477">
                  <c:v>55.99</c:v>
                </c:pt>
                <c:pt idx="3478">
                  <c:v>55.74</c:v>
                </c:pt>
                <c:pt idx="3479">
                  <c:v>55.41</c:v>
                </c:pt>
                <c:pt idx="3480">
                  <c:v>55.19</c:v>
                </c:pt>
                <c:pt idx="3481">
                  <c:v>55.24</c:v>
                </c:pt>
                <c:pt idx="3482">
                  <c:v>54.71</c:v>
                </c:pt>
                <c:pt idx="3483">
                  <c:v>54.63</c:v>
                </c:pt>
                <c:pt idx="3484">
                  <c:v>54.79</c:v>
                </c:pt>
                <c:pt idx="3485">
                  <c:v>55.25</c:v>
                </c:pt>
                <c:pt idx="3486">
                  <c:v>55.81</c:v>
                </c:pt>
                <c:pt idx="3487">
                  <c:v>57.56</c:v>
                </c:pt>
                <c:pt idx="3488">
                  <c:v>58.21</c:v>
                </c:pt>
                <c:pt idx="3489">
                  <c:v>55.11</c:v>
                </c:pt>
                <c:pt idx="3490">
                  <c:v>54.38</c:v>
                </c:pt>
                <c:pt idx="3491">
                  <c:v>53.45</c:v>
                </c:pt>
                <c:pt idx="3492">
                  <c:v>53.01</c:v>
                </c:pt>
                <c:pt idx="3493">
                  <c:v>55.88</c:v>
                </c:pt>
                <c:pt idx="3494">
                  <c:v>56.69</c:v>
                </c:pt>
                <c:pt idx="3495">
                  <c:v>54.68</c:v>
                </c:pt>
                <c:pt idx="3496">
                  <c:v>52.77</c:v>
                </c:pt>
                <c:pt idx="3497">
                  <c:v>52.92</c:v>
                </c:pt>
                <c:pt idx="3498">
                  <c:v>50.66</c:v>
                </c:pt>
                <c:pt idx="3499">
                  <c:v>51</c:v>
                </c:pt>
                <c:pt idx="3500">
                  <c:v>52.72</c:v>
                </c:pt>
                <c:pt idx="3501">
                  <c:v>51.81</c:v>
                </c:pt>
                <c:pt idx="3502">
                  <c:v>52.71</c:v>
                </c:pt>
                <c:pt idx="3503">
                  <c:v>54.93</c:v>
                </c:pt>
                <c:pt idx="3504">
                  <c:v>52.62</c:v>
                </c:pt>
                <c:pt idx="3505">
                  <c:v>54.75</c:v>
                </c:pt>
                <c:pt idx="3506">
                  <c:v>55.18</c:v>
                </c:pt>
                <c:pt idx="3507">
                  <c:v>54.39</c:v>
                </c:pt>
                <c:pt idx="3508">
                  <c:v>53.49</c:v>
                </c:pt>
                <c:pt idx="3509">
                  <c:v>54.13</c:v>
                </c:pt>
                <c:pt idx="3510">
                  <c:v>56.13</c:v>
                </c:pt>
                <c:pt idx="3511">
                  <c:v>55.97</c:v>
                </c:pt>
                <c:pt idx="3512">
                  <c:v>55.81</c:v>
                </c:pt>
                <c:pt idx="3513">
                  <c:v>54.75</c:v>
                </c:pt>
                <c:pt idx="3514">
                  <c:v>55.02</c:v>
                </c:pt>
                <c:pt idx="3515">
                  <c:v>55.17</c:v>
                </c:pt>
                <c:pt idx="3516">
                  <c:v>49.67</c:v>
                </c:pt>
                <c:pt idx="3517">
                  <c:v>51.4</c:v>
                </c:pt>
                <c:pt idx="3518">
                  <c:v>52.76</c:v>
                </c:pt>
                <c:pt idx="3519">
                  <c:v>52.27</c:v>
                </c:pt>
                <c:pt idx="3520">
                  <c:v>53.67</c:v>
                </c:pt>
                <c:pt idx="3521">
                  <c:v>54.43</c:v>
                </c:pt>
                <c:pt idx="3522">
                  <c:v>53.77</c:v>
                </c:pt>
                <c:pt idx="3523">
                  <c:v>54.62</c:v>
                </c:pt>
                <c:pt idx="3524">
                  <c:v>50.05</c:v>
                </c:pt>
                <c:pt idx="3525">
                  <c:v>54.44</c:v>
                </c:pt>
                <c:pt idx="3526">
                  <c:v>54.5</c:v>
                </c:pt>
                <c:pt idx="3527">
                  <c:v>50.95</c:v>
                </c:pt>
                <c:pt idx="3528">
                  <c:v>51.39</c:v>
                </c:pt>
                <c:pt idx="3529">
                  <c:v>54.55</c:v>
                </c:pt>
                <c:pt idx="3530">
                  <c:v>54.84</c:v>
                </c:pt>
                <c:pt idx="3531">
                  <c:v>57.9</c:v>
                </c:pt>
                <c:pt idx="3532">
                  <c:v>59.73</c:v>
                </c:pt>
                <c:pt idx="3533">
                  <c:v>58.85</c:v>
                </c:pt>
                <c:pt idx="3534">
                  <c:v>59.66</c:v>
                </c:pt>
                <c:pt idx="3535">
                  <c:v>59.89</c:v>
                </c:pt>
                <c:pt idx="3536">
                  <c:v>58.45</c:v>
                </c:pt>
                <c:pt idx="3537">
                  <c:v>60.71</c:v>
                </c:pt>
                <c:pt idx="3538">
                  <c:v>60.12</c:v>
                </c:pt>
                <c:pt idx="3539">
                  <c:v>58.92</c:v>
                </c:pt>
                <c:pt idx="3540">
                  <c:v>58.4</c:v>
                </c:pt>
                <c:pt idx="3541">
                  <c:v>58.89</c:v>
                </c:pt>
                <c:pt idx="3542">
                  <c:v>59.7</c:v>
                </c:pt>
                <c:pt idx="3543">
                  <c:v>61.48</c:v>
                </c:pt>
                <c:pt idx="3544">
                  <c:v>59.64</c:v>
                </c:pt>
                <c:pt idx="3545">
                  <c:v>62.14</c:v>
                </c:pt>
                <c:pt idx="3546">
                  <c:v>61.63</c:v>
                </c:pt>
                <c:pt idx="3547">
                  <c:v>62.41</c:v>
                </c:pt>
                <c:pt idx="3548">
                  <c:v>63.17</c:v>
                </c:pt>
                <c:pt idx="3549">
                  <c:v>62.02</c:v>
                </c:pt>
                <c:pt idx="3550">
                  <c:v>61.13</c:v>
                </c:pt>
                <c:pt idx="3551">
                  <c:v>62</c:v>
                </c:pt>
                <c:pt idx="3552">
                  <c:v>60.74</c:v>
                </c:pt>
                <c:pt idx="3553">
                  <c:v>59.78</c:v>
                </c:pt>
                <c:pt idx="3554">
                  <c:v>59.79</c:v>
                </c:pt>
                <c:pt idx="3555">
                  <c:v>59.65</c:v>
                </c:pt>
                <c:pt idx="3556">
                  <c:v>59.07</c:v>
                </c:pt>
                <c:pt idx="3557">
                  <c:v>59.88</c:v>
                </c:pt>
                <c:pt idx="3558">
                  <c:v>59.29</c:v>
                </c:pt>
                <c:pt idx="3559">
                  <c:v>59</c:v>
                </c:pt>
                <c:pt idx="3560">
                  <c:v>58.55</c:v>
                </c:pt>
                <c:pt idx="3561">
                  <c:v>59.44</c:v>
                </c:pt>
                <c:pt idx="3562">
                  <c:v>58.5</c:v>
                </c:pt>
                <c:pt idx="3563">
                  <c:v>58.36</c:v>
                </c:pt>
                <c:pt idx="3564">
                  <c:v>58.2</c:v>
                </c:pt>
                <c:pt idx="3565">
                  <c:v>58.83</c:v>
                </c:pt>
                <c:pt idx="3566">
                  <c:v>59.37</c:v>
                </c:pt>
                <c:pt idx="3567">
                  <c:v>58.1</c:v>
                </c:pt>
                <c:pt idx="3568">
                  <c:v>57.88</c:v>
                </c:pt>
                <c:pt idx="3569">
                  <c:v>59.25</c:v>
                </c:pt>
                <c:pt idx="3570">
                  <c:v>58.56</c:v>
                </c:pt>
                <c:pt idx="3571">
                  <c:v>57.86</c:v>
                </c:pt>
                <c:pt idx="3572">
                  <c:v>56.96</c:v>
                </c:pt>
                <c:pt idx="3573">
                  <c:v>60.76</c:v>
                </c:pt>
                <c:pt idx="3574">
                  <c:v>60.34</c:v>
                </c:pt>
                <c:pt idx="3575">
                  <c:v>58.43</c:v>
                </c:pt>
                <c:pt idx="3576">
                  <c:v>57.75</c:v>
                </c:pt>
                <c:pt idx="3577">
                  <c:v>58.62</c:v>
                </c:pt>
                <c:pt idx="3578">
                  <c:v>58.56</c:v>
                </c:pt>
                <c:pt idx="3579">
                  <c:v>57.45</c:v>
                </c:pt>
                <c:pt idx="3580">
                  <c:v>56.02</c:v>
                </c:pt>
                <c:pt idx="3581">
                  <c:v>56.83</c:v>
                </c:pt>
                <c:pt idx="3582">
                  <c:v>56.97</c:v>
                </c:pt>
                <c:pt idx="3583">
                  <c:v>58.09</c:v>
                </c:pt>
                <c:pt idx="3584">
                  <c:v>59.06</c:v>
                </c:pt>
                <c:pt idx="3585">
                  <c:v>57.31</c:v>
                </c:pt>
                <c:pt idx="3586">
                  <c:v>57.92</c:v>
                </c:pt>
                <c:pt idx="3587">
                  <c:v>57.68</c:v>
                </c:pt>
                <c:pt idx="3588">
                  <c:v>56.96</c:v>
                </c:pt>
                <c:pt idx="3589">
                  <c:v>56.24</c:v>
                </c:pt>
                <c:pt idx="3590">
                  <c:v>56.31</c:v>
                </c:pt>
                <c:pt idx="3591">
                  <c:v>56.29</c:v>
                </c:pt>
                <c:pt idx="3592">
                  <c:v>57.21</c:v>
                </c:pt>
                <c:pt idx="3593">
                  <c:v>57.67</c:v>
                </c:pt>
                <c:pt idx="3594">
                  <c:v>59.11</c:v>
                </c:pt>
                <c:pt idx="3595">
                  <c:v>56.91</c:v>
                </c:pt>
                <c:pt idx="3596">
                  <c:v>56.6</c:v>
                </c:pt>
                <c:pt idx="3597">
                  <c:v>56.5</c:v>
                </c:pt>
                <c:pt idx="3598">
                  <c:v>57.03</c:v>
                </c:pt>
                <c:pt idx="3599">
                  <c:v>56.2</c:v>
                </c:pt>
                <c:pt idx="3600">
                  <c:v>56.3</c:v>
                </c:pt>
                <c:pt idx="3601">
                  <c:v>56.83</c:v>
                </c:pt>
                <c:pt idx="3602">
                  <c:v>58.12</c:v>
                </c:pt>
                <c:pt idx="3603">
                  <c:v>57.32</c:v>
                </c:pt>
                <c:pt idx="3604">
                  <c:v>56.64</c:v>
                </c:pt>
                <c:pt idx="3605">
                  <c:v>56.26</c:v>
                </c:pt>
                <c:pt idx="3606">
                  <c:v>57.69</c:v>
                </c:pt>
                <c:pt idx="3607">
                  <c:v>57.67</c:v>
                </c:pt>
                <c:pt idx="3608">
                  <c:v>58.69</c:v>
                </c:pt>
                <c:pt idx="3609">
                  <c:v>59.31</c:v>
                </c:pt>
                <c:pt idx="3610">
                  <c:v>59.18</c:v>
                </c:pt>
                <c:pt idx="3611">
                  <c:v>59.11</c:v>
                </c:pt>
                <c:pt idx="3612">
                  <c:v>58.52</c:v>
                </c:pt>
                <c:pt idx="3613">
                  <c:v>59.78</c:v>
                </c:pt>
                <c:pt idx="3614">
                  <c:v>59.57</c:v>
                </c:pt>
                <c:pt idx="3615">
                  <c:v>58.37</c:v>
                </c:pt>
                <c:pt idx="3616">
                  <c:v>59.8</c:v>
                </c:pt>
                <c:pt idx="3617">
                  <c:v>57.68</c:v>
                </c:pt>
                <c:pt idx="3618">
                  <c:v>57.77</c:v>
                </c:pt>
                <c:pt idx="3619">
                  <c:v>57.2</c:v>
                </c:pt>
                <c:pt idx="3620">
                  <c:v>57.74</c:v>
                </c:pt>
                <c:pt idx="3621">
                  <c:v>57.94</c:v>
                </c:pt>
                <c:pt idx="3622">
                  <c:v>57.09</c:v>
                </c:pt>
                <c:pt idx="3623">
                  <c:v>56.4</c:v>
                </c:pt>
                <c:pt idx="3624">
                  <c:v>55.75</c:v>
                </c:pt>
                <c:pt idx="3625">
                  <c:v>56.05</c:v>
                </c:pt>
                <c:pt idx="3626">
                  <c:v>55.23</c:v>
                </c:pt>
                <c:pt idx="3627">
                  <c:v>55.95</c:v>
                </c:pt>
                <c:pt idx="3628">
                  <c:v>56.4</c:v>
                </c:pt>
                <c:pt idx="3629">
                  <c:v>57.04</c:v>
                </c:pt>
                <c:pt idx="3630">
                  <c:v>57.12</c:v>
                </c:pt>
                <c:pt idx="3631">
                  <c:v>57.45</c:v>
                </c:pt>
                <c:pt idx="3632">
                  <c:v>56.65</c:v>
                </c:pt>
                <c:pt idx="3633">
                  <c:v>58.02</c:v>
                </c:pt>
                <c:pt idx="3634">
                  <c:v>57.18</c:v>
                </c:pt>
                <c:pt idx="3635">
                  <c:v>57.16</c:v>
                </c:pt>
                <c:pt idx="3636">
                  <c:v>56.83</c:v>
                </c:pt>
                <c:pt idx="3637">
                  <c:v>56.35</c:v>
                </c:pt>
                <c:pt idx="3638">
                  <c:v>56.97</c:v>
                </c:pt>
                <c:pt idx="3639">
                  <c:v>57.5</c:v>
                </c:pt>
                <c:pt idx="3640">
                  <c:v>58.07</c:v>
                </c:pt>
                <c:pt idx="3641">
                  <c:v>57.98</c:v>
                </c:pt>
                <c:pt idx="3642">
                  <c:v>58.61</c:v>
                </c:pt>
                <c:pt idx="3643">
                  <c:v>57.35</c:v>
                </c:pt>
                <c:pt idx="3644">
                  <c:v>57.65</c:v>
                </c:pt>
                <c:pt idx="3645">
                  <c:v>57.45</c:v>
                </c:pt>
                <c:pt idx="3646">
                  <c:v>56.92</c:v>
                </c:pt>
                <c:pt idx="3647">
                  <c:v>56.55</c:v>
                </c:pt>
                <c:pt idx="3648">
                  <c:v>56.38</c:v>
                </c:pt>
                <c:pt idx="3649">
                  <c:v>56.31</c:v>
                </c:pt>
                <c:pt idx="3650">
                  <c:v>56.67</c:v>
                </c:pt>
                <c:pt idx="3651">
                  <c:v>57.07</c:v>
                </c:pt>
                <c:pt idx="3652">
                  <c:v>56.27</c:v>
                </c:pt>
                <c:pt idx="3653">
                  <c:v>55.15</c:v>
                </c:pt>
                <c:pt idx="3654">
                  <c:v>54.8</c:v>
                </c:pt>
                <c:pt idx="3655">
                  <c:v>54.66</c:v>
                </c:pt>
                <c:pt idx="3656">
                  <c:v>54.14</c:v>
                </c:pt>
                <c:pt idx="3657">
                  <c:v>54.45</c:v>
                </c:pt>
                <c:pt idx="3658">
                  <c:v>54.23</c:v>
                </c:pt>
                <c:pt idx="3659">
                  <c:v>54.4</c:v>
                </c:pt>
                <c:pt idx="3660">
                  <c:v>54.93</c:v>
                </c:pt>
                <c:pt idx="3661">
                  <c:v>54.46</c:v>
                </c:pt>
                <c:pt idx="3662">
                  <c:v>54.08</c:v>
                </c:pt>
                <c:pt idx="3663">
                  <c:v>52.68</c:v>
                </c:pt>
                <c:pt idx="3664">
                  <c:v>52.12</c:v>
                </c:pt>
                <c:pt idx="3665">
                  <c:v>52.37</c:v>
                </c:pt>
                <c:pt idx="3666">
                  <c:v>52.9</c:v>
                </c:pt>
                <c:pt idx="3667">
                  <c:v>53.05</c:v>
                </c:pt>
                <c:pt idx="3668">
                  <c:v>53.63</c:v>
                </c:pt>
                <c:pt idx="3669">
                  <c:v>53.23</c:v>
                </c:pt>
                <c:pt idx="3670">
                  <c:v>50.78</c:v>
                </c:pt>
                <c:pt idx="3671">
                  <c:v>50.98</c:v>
                </c:pt>
                <c:pt idx="3672">
                  <c:v>49.95</c:v>
                </c:pt>
                <c:pt idx="3673">
                  <c:v>49.82</c:v>
                </c:pt>
                <c:pt idx="3674">
                  <c:v>50.6</c:v>
                </c:pt>
                <c:pt idx="3675">
                  <c:v>50.29</c:v>
                </c:pt>
                <c:pt idx="3676">
                  <c:v>50.25</c:v>
                </c:pt>
                <c:pt idx="3677">
                  <c:v>48.85</c:v>
                </c:pt>
                <c:pt idx="3678">
                  <c:v>49.9</c:v>
                </c:pt>
                <c:pt idx="3679">
                  <c:v>49.98</c:v>
                </c:pt>
                <c:pt idx="3680">
                  <c:v>49.551900000000003</c:v>
                </c:pt>
                <c:pt idx="3681">
                  <c:v>49.87</c:v>
                </c:pt>
                <c:pt idx="3682">
                  <c:v>49.89</c:v>
                </c:pt>
                <c:pt idx="3683">
                  <c:v>49.59</c:v>
                </c:pt>
                <c:pt idx="3684">
                  <c:v>50.7</c:v>
                </c:pt>
                <c:pt idx="3685">
                  <c:v>51.43</c:v>
                </c:pt>
                <c:pt idx="3686">
                  <c:v>51.4</c:v>
                </c:pt>
                <c:pt idx="3687">
                  <c:v>50.33</c:v>
                </c:pt>
                <c:pt idx="3688">
                  <c:v>49.97</c:v>
                </c:pt>
                <c:pt idx="3689">
                  <c:v>49.79</c:v>
                </c:pt>
                <c:pt idx="3690">
                  <c:v>49.7</c:v>
                </c:pt>
                <c:pt idx="3691">
                  <c:v>49.66</c:v>
                </c:pt>
                <c:pt idx="3692">
                  <c:v>49.44</c:v>
                </c:pt>
                <c:pt idx="3693">
                  <c:v>49.97</c:v>
                </c:pt>
                <c:pt idx="3694">
                  <c:v>50.66</c:v>
                </c:pt>
                <c:pt idx="3695">
                  <c:v>50.25</c:v>
                </c:pt>
                <c:pt idx="3696">
                  <c:v>49.6</c:v>
                </c:pt>
                <c:pt idx="3697">
                  <c:v>48.76</c:v>
                </c:pt>
                <c:pt idx="3698">
                  <c:v>49.84</c:v>
                </c:pt>
                <c:pt idx="3699">
                  <c:v>48.83</c:v>
                </c:pt>
                <c:pt idx="3700">
                  <c:v>49.56</c:v>
                </c:pt>
                <c:pt idx="3701">
                  <c:v>50.07</c:v>
                </c:pt>
                <c:pt idx="3702">
                  <c:v>51.18</c:v>
                </c:pt>
                <c:pt idx="3703">
                  <c:v>50.74</c:v>
                </c:pt>
                <c:pt idx="3704">
                  <c:v>49.16</c:v>
                </c:pt>
                <c:pt idx="3705">
                  <c:v>49.01</c:v>
                </c:pt>
                <c:pt idx="3706">
                  <c:v>48.71</c:v>
                </c:pt>
                <c:pt idx="3707">
                  <c:v>48.09</c:v>
                </c:pt>
                <c:pt idx="3708">
                  <c:v>48.91</c:v>
                </c:pt>
                <c:pt idx="3709">
                  <c:v>50.16</c:v>
                </c:pt>
                <c:pt idx="3710">
                  <c:v>49.2042</c:v>
                </c:pt>
                <c:pt idx="3711">
                  <c:v>47.58</c:v>
                </c:pt>
                <c:pt idx="3712">
                  <c:v>47.48</c:v>
                </c:pt>
                <c:pt idx="3713">
                  <c:v>47.49</c:v>
                </c:pt>
                <c:pt idx="3714">
                  <c:v>46.99</c:v>
                </c:pt>
                <c:pt idx="3715">
                  <c:v>47.67</c:v>
                </c:pt>
                <c:pt idx="3716">
                  <c:v>47.72</c:v>
                </c:pt>
                <c:pt idx="3717">
                  <c:v>48.4</c:v>
                </c:pt>
                <c:pt idx="3718">
                  <c:v>46.9</c:v>
                </c:pt>
                <c:pt idx="3719">
                  <c:v>45.97</c:v>
                </c:pt>
                <c:pt idx="3720">
                  <c:v>46.56</c:v>
                </c:pt>
                <c:pt idx="3721">
                  <c:v>45.72</c:v>
                </c:pt>
                <c:pt idx="3722">
                  <c:v>46.38</c:v>
                </c:pt>
                <c:pt idx="3723">
                  <c:v>46.9</c:v>
                </c:pt>
                <c:pt idx="3724">
                  <c:v>47.53</c:v>
                </c:pt>
                <c:pt idx="3725">
                  <c:v>48.08</c:v>
                </c:pt>
                <c:pt idx="3726">
                  <c:v>47.77</c:v>
                </c:pt>
                <c:pt idx="3727">
                  <c:v>48.38</c:v>
                </c:pt>
                <c:pt idx="3728">
                  <c:v>48.74</c:v>
                </c:pt>
                <c:pt idx="3729">
                  <c:v>48.21</c:v>
                </c:pt>
                <c:pt idx="3730">
                  <c:v>47.85</c:v>
                </c:pt>
                <c:pt idx="3731">
                  <c:v>48.08</c:v>
                </c:pt>
                <c:pt idx="3732">
                  <c:v>48.24</c:v>
                </c:pt>
                <c:pt idx="3733">
                  <c:v>47.83</c:v>
                </c:pt>
                <c:pt idx="3734">
                  <c:v>47.63</c:v>
                </c:pt>
                <c:pt idx="3735">
                  <c:v>48.33</c:v>
                </c:pt>
                <c:pt idx="3736">
                  <c:v>48.23</c:v>
                </c:pt>
                <c:pt idx="3737">
                  <c:v>49.03</c:v>
                </c:pt>
                <c:pt idx="3738">
                  <c:v>49.43</c:v>
                </c:pt>
                <c:pt idx="3739">
                  <c:v>49.02</c:v>
                </c:pt>
                <c:pt idx="3740">
                  <c:v>49.27</c:v>
                </c:pt>
                <c:pt idx="3741">
                  <c:v>48.9</c:v>
                </c:pt>
                <c:pt idx="3742">
                  <c:v>48.19</c:v>
                </c:pt>
                <c:pt idx="3743">
                  <c:v>47.87</c:v>
                </c:pt>
                <c:pt idx="3744">
                  <c:v>47.9</c:v>
                </c:pt>
                <c:pt idx="3745">
                  <c:v>47.54</c:v>
                </c:pt>
                <c:pt idx="3746">
                  <c:v>47.23</c:v>
                </c:pt>
                <c:pt idx="3747">
                  <c:v>45.83</c:v>
                </c:pt>
                <c:pt idx="3748">
                  <c:v>45.03</c:v>
                </c:pt>
                <c:pt idx="3749">
                  <c:v>45.73</c:v>
                </c:pt>
                <c:pt idx="3750">
                  <c:v>44.86</c:v>
                </c:pt>
                <c:pt idx="3751">
                  <c:v>45.5</c:v>
                </c:pt>
                <c:pt idx="3752">
                  <c:v>45.47</c:v>
                </c:pt>
                <c:pt idx="3753">
                  <c:v>46.34</c:v>
                </c:pt>
                <c:pt idx="3754">
                  <c:v>46.2</c:v>
                </c:pt>
                <c:pt idx="3755">
                  <c:v>46.51</c:v>
                </c:pt>
                <c:pt idx="3756">
                  <c:v>45.97</c:v>
                </c:pt>
                <c:pt idx="3757">
                  <c:v>43.32</c:v>
                </c:pt>
                <c:pt idx="3758">
                  <c:v>42.9</c:v>
                </c:pt>
                <c:pt idx="3759">
                  <c:v>43.62</c:v>
                </c:pt>
                <c:pt idx="3760">
                  <c:v>43.93</c:v>
                </c:pt>
                <c:pt idx="3761">
                  <c:v>44.29</c:v>
                </c:pt>
                <c:pt idx="3762">
                  <c:v>44.03</c:v>
                </c:pt>
                <c:pt idx="3763">
                  <c:v>44.19</c:v>
                </c:pt>
                <c:pt idx="3764">
                  <c:v>44.03</c:v>
                </c:pt>
                <c:pt idx="3765">
                  <c:v>45.21</c:v>
                </c:pt>
                <c:pt idx="3766">
                  <c:v>45.37</c:v>
                </c:pt>
                <c:pt idx="3767">
                  <c:v>45.01</c:v>
                </c:pt>
                <c:pt idx="3768">
                  <c:v>44.64</c:v>
                </c:pt>
                <c:pt idx="3769">
                  <c:v>43.88</c:v>
                </c:pt>
                <c:pt idx="3770">
                  <c:v>43.87</c:v>
                </c:pt>
                <c:pt idx="3771">
                  <c:v>43.93</c:v>
                </c:pt>
                <c:pt idx="3772">
                  <c:v>45.25</c:v>
                </c:pt>
                <c:pt idx="3773">
                  <c:v>44.98</c:v>
                </c:pt>
                <c:pt idx="3774">
                  <c:v>45.89</c:v>
                </c:pt>
                <c:pt idx="3775">
                  <c:v>45.99</c:v>
                </c:pt>
                <c:pt idx="3776">
                  <c:v>45.86</c:v>
                </c:pt>
                <c:pt idx="3777">
                  <c:v>46.45</c:v>
                </c:pt>
                <c:pt idx="3778">
                  <c:v>47.06</c:v>
                </c:pt>
                <c:pt idx="3779">
                  <c:v>46.9</c:v>
                </c:pt>
                <c:pt idx="3780">
                  <c:v>45.59</c:v>
                </c:pt>
                <c:pt idx="3781">
                  <c:v>45.21</c:v>
                </c:pt>
                <c:pt idx="3782">
                  <c:v>45.27</c:v>
                </c:pt>
                <c:pt idx="3783">
                  <c:v>45.37</c:v>
                </c:pt>
                <c:pt idx="3784">
                  <c:v>45</c:v>
                </c:pt>
                <c:pt idx="3785">
                  <c:v>45.13</c:v>
                </c:pt>
                <c:pt idx="3786">
                  <c:v>44.87</c:v>
                </c:pt>
                <c:pt idx="3787">
                  <c:v>44.47</c:v>
                </c:pt>
                <c:pt idx="3788">
                  <c:v>43.65</c:v>
                </c:pt>
                <c:pt idx="3789">
                  <c:v>43.61</c:v>
                </c:pt>
                <c:pt idx="3790">
                  <c:v>43.3</c:v>
                </c:pt>
                <c:pt idx="3791">
                  <c:v>43.16</c:v>
                </c:pt>
                <c:pt idx="3792">
                  <c:v>43.97</c:v>
                </c:pt>
                <c:pt idx="3793">
                  <c:v>44.23</c:v>
                </c:pt>
                <c:pt idx="3794">
                  <c:v>44.32</c:v>
                </c:pt>
                <c:pt idx="3795">
                  <c:v>44.75</c:v>
                </c:pt>
                <c:pt idx="3796">
                  <c:v>44.44</c:v>
                </c:pt>
                <c:pt idx="3797">
                  <c:v>43.32</c:v>
                </c:pt>
                <c:pt idx="3798">
                  <c:v>43.32</c:v>
                </c:pt>
                <c:pt idx="3799">
                  <c:v>43.06</c:v>
                </c:pt>
                <c:pt idx="3800">
                  <c:v>42.71</c:v>
                </c:pt>
                <c:pt idx="3801">
                  <c:v>42.94</c:v>
                </c:pt>
                <c:pt idx="3802">
                  <c:v>42.27</c:v>
                </c:pt>
                <c:pt idx="3803">
                  <c:v>42.39</c:v>
                </c:pt>
                <c:pt idx="3804">
                  <c:v>42.76</c:v>
                </c:pt>
                <c:pt idx="3805">
                  <c:v>42.45</c:v>
                </c:pt>
                <c:pt idx="3806">
                  <c:v>43.3</c:v>
                </c:pt>
                <c:pt idx="3807">
                  <c:v>43.63</c:v>
                </c:pt>
                <c:pt idx="3808">
                  <c:v>43.32</c:v>
                </c:pt>
                <c:pt idx="3809">
                  <c:v>44.19</c:v>
                </c:pt>
                <c:pt idx="3810">
                  <c:v>43.4</c:v>
                </c:pt>
                <c:pt idx="3811">
                  <c:v>43.82</c:v>
                </c:pt>
                <c:pt idx="3812">
                  <c:v>43.74</c:v>
                </c:pt>
                <c:pt idx="3813">
                  <c:v>43.17</c:v>
                </c:pt>
                <c:pt idx="3814">
                  <c:v>43.75</c:v>
                </c:pt>
                <c:pt idx="3815">
                  <c:v>43.7</c:v>
                </c:pt>
                <c:pt idx="3816">
                  <c:v>43.59</c:v>
                </c:pt>
                <c:pt idx="3817">
                  <c:v>43.49</c:v>
                </c:pt>
                <c:pt idx="3818">
                  <c:v>43.5</c:v>
                </c:pt>
                <c:pt idx="3819">
                  <c:v>43.28</c:v>
                </c:pt>
                <c:pt idx="3820">
                  <c:v>43.82</c:v>
                </c:pt>
                <c:pt idx="3821">
                  <c:v>46.17</c:v>
                </c:pt>
                <c:pt idx="3822">
                  <c:v>46.07</c:v>
                </c:pt>
                <c:pt idx="3823">
                  <c:v>46.45</c:v>
                </c:pt>
                <c:pt idx="3824">
                  <c:v>48.42</c:v>
                </c:pt>
                <c:pt idx="3825">
                  <c:v>47.06</c:v>
                </c:pt>
                <c:pt idx="3826">
                  <c:v>47.02</c:v>
                </c:pt>
                <c:pt idx="3827">
                  <c:v>45.52</c:v>
                </c:pt>
                <c:pt idx="3828">
                  <c:v>46.73</c:v>
                </c:pt>
                <c:pt idx="3829">
                  <c:v>46.22</c:v>
                </c:pt>
                <c:pt idx="3830">
                  <c:v>45.95</c:v>
                </c:pt>
                <c:pt idx="3831">
                  <c:v>46.21</c:v>
                </c:pt>
                <c:pt idx="3832">
                  <c:v>45.94</c:v>
                </c:pt>
                <c:pt idx="3833">
                  <c:v>46.82</c:v>
                </c:pt>
                <c:pt idx="3834">
                  <c:v>47.87</c:v>
                </c:pt>
                <c:pt idx="3835">
                  <c:v>48.02</c:v>
                </c:pt>
                <c:pt idx="3836">
                  <c:v>48.11</c:v>
                </c:pt>
                <c:pt idx="3837">
                  <c:v>48.06</c:v>
                </c:pt>
                <c:pt idx="3838">
                  <c:v>48.79</c:v>
                </c:pt>
                <c:pt idx="3839">
                  <c:v>48.04</c:v>
                </c:pt>
                <c:pt idx="3840">
                  <c:v>48.35</c:v>
                </c:pt>
                <c:pt idx="3841">
                  <c:v>48.94</c:v>
                </c:pt>
                <c:pt idx="3842">
                  <c:v>49.15</c:v>
                </c:pt>
                <c:pt idx="3843">
                  <c:v>48.83</c:v>
                </c:pt>
                <c:pt idx="3844">
                  <c:v>47.68</c:v>
                </c:pt>
                <c:pt idx="3845">
                  <c:v>47.58</c:v>
                </c:pt>
                <c:pt idx="3846">
                  <c:v>48.5</c:v>
                </c:pt>
                <c:pt idx="3847">
                  <c:v>48.39</c:v>
                </c:pt>
                <c:pt idx="3848">
                  <c:v>48.09</c:v>
                </c:pt>
                <c:pt idx="3849">
                  <c:v>48.47</c:v>
                </c:pt>
                <c:pt idx="3850">
                  <c:v>48.33</c:v>
                </c:pt>
                <c:pt idx="3851">
                  <c:v>48.11</c:v>
                </c:pt>
                <c:pt idx="3852">
                  <c:v>48.21</c:v>
                </c:pt>
                <c:pt idx="3853">
                  <c:v>48.46</c:v>
                </c:pt>
                <c:pt idx="3854">
                  <c:v>47.97</c:v>
                </c:pt>
                <c:pt idx="3855">
                  <c:v>47.82</c:v>
                </c:pt>
                <c:pt idx="3856">
                  <c:v>47.83</c:v>
                </c:pt>
                <c:pt idx="3857">
                  <c:v>48.39</c:v>
                </c:pt>
                <c:pt idx="3858">
                  <c:v>48.59</c:v>
                </c:pt>
                <c:pt idx="3859">
                  <c:v>48.81</c:v>
                </c:pt>
                <c:pt idx="3860">
                  <c:v>49.11</c:v>
                </c:pt>
                <c:pt idx="3861">
                  <c:v>49.34</c:v>
                </c:pt>
                <c:pt idx="3862">
                  <c:v>49.28</c:v>
                </c:pt>
                <c:pt idx="3863">
                  <c:v>49.5</c:v>
                </c:pt>
                <c:pt idx="3864">
                  <c:v>48.91</c:v>
                </c:pt>
                <c:pt idx="3865">
                  <c:v>49.81</c:v>
                </c:pt>
                <c:pt idx="3866">
                  <c:v>50.08</c:v>
                </c:pt>
                <c:pt idx="3867">
                  <c:v>49.76</c:v>
                </c:pt>
                <c:pt idx="3868">
                  <c:v>50.75</c:v>
                </c:pt>
                <c:pt idx="3869">
                  <c:v>50.52</c:v>
                </c:pt>
                <c:pt idx="3870">
                  <c:v>51.21</c:v>
                </c:pt>
                <c:pt idx="3871">
                  <c:v>49.47</c:v>
                </c:pt>
                <c:pt idx="3872">
                  <c:v>47.6</c:v>
                </c:pt>
                <c:pt idx="3873">
                  <c:v>47.12</c:v>
                </c:pt>
                <c:pt idx="3874">
                  <c:v>46.94</c:v>
                </c:pt>
                <c:pt idx="3875">
                  <c:v>46.91</c:v>
                </c:pt>
                <c:pt idx="3876">
                  <c:v>46.65</c:v>
                </c:pt>
                <c:pt idx="3877">
                  <c:v>46.33</c:v>
                </c:pt>
                <c:pt idx="3878">
                  <c:v>46.54</c:v>
                </c:pt>
                <c:pt idx="3879">
                  <c:v>46.62</c:v>
                </c:pt>
                <c:pt idx="3880">
                  <c:v>47.27</c:v>
                </c:pt>
                <c:pt idx="3881">
                  <c:v>47.11</c:v>
                </c:pt>
                <c:pt idx="3882">
                  <c:v>47.18</c:v>
                </c:pt>
                <c:pt idx="3883">
                  <c:v>47.62</c:v>
                </c:pt>
                <c:pt idx="3884">
                  <c:v>47.84</c:v>
                </c:pt>
                <c:pt idx="3885">
                  <c:v>47.78</c:v>
                </c:pt>
                <c:pt idx="3886">
                  <c:v>47.75</c:v>
                </c:pt>
                <c:pt idx="3887">
                  <c:v>47.93</c:v>
                </c:pt>
                <c:pt idx="3888">
                  <c:v>48.1</c:v>
                </c:pt>
                <c:pt idx="3889">
                  <c:v>48.61</c:v>
                </c:pt>
                <c:pt idx="3890">
                  <c:v>48.27</c:v>
                </c:pt>
                <c:pt idx="3891">
                  <c:v>48.36</c:v>
                </c:pt>
                <c:pt idx="3892">
                  <c:v>48.28</c:v>
                </c:pt>
                <c:pt idx="3893">
                  <c:v>48.33</c:v>
                </c:pt>
                <c:pt idx="3894">
                  <c:v>47.92</c:v>
                </c:pt>
                <c:pt idx="3895">
                  <c:v>48.34</c:v>
                </c:pt>
                <c:pt idx="3896">
                  <c:v>48.7</c:v>
                </c:pt>
                <c:pt idx="3897">
                  <c:v>48.81</c:v>
                </c:pt>
                <c:pt idx="3898">
                  <c:v>48.69</c:v>
                </c:pt>
                <c:pt idx="3899">
                  <c:v>48.93</c:v>
                </c:pt>
                <c:pt idx="3900">
                  <c:v>49.76</c:v>
                </c:pt>
                <c:pt idx="3901">
                  <c:v>48.34</c:v>
                </c:pt>
                <c:pt idx="3902">
                  <c:v>47.97</c:v>
                </c:pt>
                <c:pt idx="3903">
                  <c:v>48.17</c:v>
                </c:pt>
                <c:pt idx="3904">
                  <c:v>48.07</c:v>
                </c:pt>
                <c:pt idx="3905">
                  <c:v>47.41</c:v>
                </c:pt>
                <c:pt idx="3906">
                  <c:v>47.26</c:v>
                </c:pt>
                <c:pt idx="3907">
                  <c:v>47.27</c:v>
                </c:pt>
                <c:pt idx="3908">
                  <c:v>47.94</c:v>
                </c:pt>
                <c:pt idx="3909">
                  <c:v>48.47</c:v>
                </c:pt>
                <c:pt idx="3910">
                  <c:v>48.27</c:v>
                </c:pt>
                <c:pt idx="3911">
                  <c:v>48.05</c:v>
                </c:pt>
                <c:pt idx="3912">
                  <c:v>48.1</c:v>
                </c:pt>
                <c:pt idx="3913">
                  <c:v>47.4</c:v>
                </c:pt>
                <c:pt idx="3914">
                  <c:v>46.95</c:v>
                </c:pt>
                <c:pt idx="3915">
                  <c:v>46.72</c:v>
                </c:pt>
                <c:pt idx="3916">
                  <c:v>46.64</c:v>
                </c:pt>
                <c:pt idx="3917">
                  <c:v>47.49</c:v>
                </c:pt>
                <c:pt idx="3918">
                  <c:v>47.84</c:v>
                </c:pt>
                <c:pt idx="3919">
                  <c:v>47.91</c:v>
                </c:pt>
                <c:pt idx="3920">
                  <c:v>48.01</c:v>
                </c:pt>
                <c:pt idx="3921">
                  <c:v>47.77</c:v>
                </c:pt>
                <c:pt idx="3922">
                  <c:v>47.3</c:v>
                </c:pt>
                <c:pt idx="3923">
                  <c:v>46.59</c:v>
                </c:pt>
                <c:pt idx="3924">
                  <c:v>46.21</c:v>
                </c:pt>
                <c:pt idx="3925">
                  <c:v>46</c:v>
                </c:pt>
                <c:pt idx="3926">
                  <c:v>45.73</c:v>
                </c:pt>
                <c:pt idx="3927">
                  <c:v>46.18</c:v>
                </c:pt>
                <c:pt idx="3928">
                  <c:v>47.26</c:v>
                </c:pt>
                <c:pt idx="3929">
                  <c:v>47.42</c:v>
                </c:pt>
                <c:pt idx="3930">
                  <c:v>47.88</c:v>
                </c:pt>
                <c:pt idx="3931">
                  <c:v>47.93</c:v>
                </c:pt>
                <c:pt idx="3932">
                  <c:v>48.04</c:v>
                </c:pt>
                <c:pt idx="3933">
                  <c:v>47.47</c:v>
                </c:pt>
                <c:pt idx="3934">
                  <c:v>47.81</c:v>
                </c:pt>
                <c:pt idx="3935">
                  <c:v>47.89</c:v>
                </c:pt>
                <c:pt idx="3936">
                  <c:v>48.31</c:v>
                </c:pt>
                <c:pt idx="3937">
                  <c:v>48.2</c:v>
                </c:pt>
                <c:pt idx="3938">
                  <c:v>49.98</c:v>
                </c:pt>
                <c:pt idx="3939">
                  <c:v>49.57</c:v>
                </c:pt>
                <c:pt idx="3940">
                  <c:v>49.69</c:v>
                </c:pt>
                <c:pt idx="3941">
                  <c:v>49.97</c:v>
                </c:pt>
                <c:pt idx="3942">
                  <c:v>50.26</c:v>
                </c:pt>
                <c:pt idx="3943">
                  <c:v>48.48</c:v>
                </c:pt>
                <c:pt idx="3944">
                  <c:v>48.36</c:v>
                </c:pt>
                <c:pt idx="3945">
                  <c:v>47.87</c:v>
                </c:pt>
                <c:pt idx="3946">
                  <c:v>47.98</c:v>
                </c:pt>
                <c:pt idx="3947">
                  <c:v>47.74</c:v>
                </c:pt>
                <c:pt idx="3948">
                  <c:v>47.97</c:v>
                </c:pt>
                <c:pt idx="3949">
                  <c:v>48.31</c:v>
                </c:pt>
                <c:pt idx="3950">
                  <c:v>48.58</c:v>
                </c:pt>
                <c:pt idx="3951">
                  <c:v>48.58</c:v>
                </c:pt>
                <c:pt idx="3952">
                  <c:v>48.52</c:v>
                </c:pt>
                <c:pt idx="3953">
                  <c:v>48.08</c:v>
                </c:pt>
                <c:pt idx="3954">
                  <c:v>47.78</c:v>
                </c:pt>
                <c:pt idx="3955">
                  <c:v>47.69</c:v>
                </c:pt>
                <c:pt idx="3956">
                  <c:v>47.28</c:v>
                </c:pt>
                <c:pt idx="3957">
                  <c:v>47.63</c:v>
                </c:pt>
                <c:pt idx="3958">
                  <c:v>47.67</c:v>
                </c:pt>
                <c:pt idx="3959">
                  <c:v>48.15</c:v>
                </c:pt>
                <c:pt idx="3960">
                  <c:v>48.61</c:v>
                </c:pt>
                <c:pt idx="3961">
                  <c:v>47.81</c:v>
                </c:pt>
                <c:pt idx="3962">
                  <c:v>47.96</c:v>
                </c:pt>
                <c:pt idx="3963">
                  <c:v>48.31</c:v>
                </c:pt>
                <c:pt idx="3964">
                  <c:v>48.39</c:v>
                </c:pt>
                <c:pt idx="3965">
                  <c:v>48.2</c:v>
                </c:pt>
                <c:pt idx="3966">
                  <c:v>48.31</c:v>
                </c:pt>
                <c:pt idx="3967">
                  <c:v>47.98</c:v>
                </c:pt>
                <c:pt idx="3968">
                  <c:v>47.6</c:v>
                </c:pt>
                <c:pt idx="3969">
                  <c:v>47.28</c:v>
                </c:pt>
                <c:pt idx="3970">
                  <c:v>47.39</c:v>
                </c:pt>
                <c:pt idx="3971">
                  <c:v>47</c:v>
                </c:pt>
                <c:pt idx="3972">
                  <c:v>47.39</c:v>
                </c:pt>
                <c:pt idx="3973">
                  <c:v>47.78</c:v>
                </c:pt>
                <c:pt idx="3974">
                  <c:v>47.55</c:v>
                </c:pt>
                <c:pt idx="3975">
                  <c:v>46.18</c:v>
                </c:pt>
                <c:pt idx="3976">
                  <c:v>46.01</c:v>
                </c:pt>
                <c:pt idx="3977">
                  <c:v>46.16</c:v>
                </c:pt>
                <c:pt idx="3978">
                  <c:v>46.11</c:v>
                </c:pt>
                <c:pt idx="3979">
                  <c:v>45.54</c:v>
                </c:pt>
                <c:pt idx="3980">
                  <c:v>45.71</c:v>
                </c:pt>
                <c:pt idx="3981">
                  <c:v>45.87</c:v>
                </c:pt>
                <c:pt idx="3982">
                  <c:v>46.09</c:v>
                </c:pt>
                <c:pt idx="3983">
                  <c:v>46.37</c:v>
                </c:pt>
                <c:pt idx="3984">
                  <c:v>46.45</c:v>
                </c:pt>
                <c:pt idx="3985">
                  <c:v>46.52</c:v>
                </c:pt>
                <c:pt idx="3986">
                  <c:v>45.9</c:v>
                </c:pt>
                <c:pt idx="3987">
                  <c:v>45.65</c:v>
                </c:pt>
                <c:pt idx="3988">
                  <c:v>46</c:v>
                </c:pt>
                <c:pt idx="3989">
                  <c:v>46.35</c:v>
                </c:pt>
                <c:pt idx="3990">
                  <c:v>46.37</c:v>
                </c:pt>
                <c:pt idx="3991">
                  <c:v>46.54</c:v>
                </c:pt>
                <c:pt idx="3992">
                  <c:v>46.48</c:v>
                </c:pt>
                <c:pt idx="3993">
                  <c:v>46.29</c:v>
                </c:pt>
                <c:pt idx="3994">
                  <c:v>45.87</c:v>
                </c:pt>
                <c:pt idx="3995">
                  <c:v>46.1</c:v>
                </c:pt>
                <c:pt idx="3996">
                  <c:v>46.89</c:v>
                </c:pt>
                <c:pt idx="3997">
                  <c:v>46.71</c:v>
                </c:pt>
                <c:pt idx="3998">
                  <c:v>46.61</c:v>
                </c:pt>
                <c:pt idx="3999">
                  <c:v>47.9</c:v>
                </c:pt>
                <c:pt idx="4000">
                  <c:v>48.03</c:v>
                </c:pt>
                <c:pt idx="4001">
                  <c:v>47.81</c:v>
                </c:pt>
                <c:pt idx="4002">
                  <c:v>47.72</c:v>
                </c:pt>
                <c:pt idx="4003">
                  <c:v>47.5</c:v>
                </c:pt>
                <c:pt idx="4004">
                  <c:v>47.91</c:v>
                </c:pt>
                <c:pt idx="4005">
                  <c:v>47.68</c:v>
                </c:pt>
                <c:pt idx="4006">
                  <c:v>47.66</c:v>
                </c:pt>
                <c:pt idx="4007">
                  <c:v>46.32</c:v>
                </c:pt>
                <c:pt idx="4008">
                  <c:v>46.47</c:v>
                </c:pt>
                <c:pt idx="4009">
                  <c:v>46.39</c:v>
                </c:pt>
                <c:pt idx="4010">
                  <c:v>47.03</c:v>
                </c:pt>
                <c:pt idx="4011">
                  <c:v>47.65</c:v>
                </c:pt>
                <c:pt idx="4012">
                  <c:v>47.49</c:v>
                </c:pt>
                <c:pt idx="4013">
                  <c:v>47.53</c:v>
                </c:pt>
                <c:pt idx="4014">
                  <c:v>48.29</c:v>
                </c:pt>
                <c:pt idx="4015">
                  <c:v>48.85</c:v>
                </c:pt>
                <c:pt idx="4016">
                  <c:v>49.28</c:v>
                </c:pt>
                <c:pt idx="4017">
                  <c:v>49.53</c:v>
                </c:pt>
                <c:pt idx="4018">
                  <c:v>50.73</c:v>
                </c:pt>
                <c:pt idx="4019">
                  <c:v>51.75</c:v>
                </c:pt>
                <c:pt idx="4020">
                  <c:v>50.85</c:v>
                </c:pt>
                <c:pt idx="4021">
                  <c:v>51.3</c:v>
                </c:pt>
                <c:pt idx="4022">
                  <c:v>51.28</c:v>
                </c:pt>
                <c:pt idx="4023">
                  <c:v>49.37</c:v>
                </c:pt>
                <c:pt idx="4024">
                  <c:v>48.49</c:v>
                </c:pt>
                <c:pt idx="4025">
                  <c:v>48.35</c:v>
                </c:pt>
                <c:pt idx="4026">
                  <c:v>48.28</c:v>
                </c:pt>
                <c:pt idx="4027">
                  <c:v>48.32</c:v>
                </c:pt>
                <c:pt idx="4028">
                  <c:v>48.46</c:v>
                </c:pt>
                <c:pt idx="4029">
                  <c:v>48.32</c:v>
                </c:pt>
                <c:pt idx="4030">
                  <c:v>48.31</c:v>
                </c:pt>
                <c:pt idx="4031">
                  <c:v>48.12</c:v>
                </c:pt>
                <c:pt idx="4032">
                  <c:v>48.22</c:v>
                </c:pt>
                <c:pt idx="4033">
                  <c:v>48.32</c:v>
                </c:pt>
                <c:pt idx="4034">
                  <c:v>48.41</c:v>
                </c:pt>
                <c:pt idx="4035">
                  <c:v>49.55</c:v>
                </c:pt>
                <c:pt idx="4036">
                  <c:v>49.46</c:v>
                </c:pt>
                <c:pt idx="4037">
                  <c:v>48.44</c:v>
                </c:pt>
                <c:pt idx="4038">
                  <c:v>49.32</c:v>
                </c:pt>
                <c:pt idx="4039">
                  <c:v>49.81</c:v>
                </c:pt>
                <c:pt idx="4040">
                  <c:v>49.5</c:v>
                </c:pt>
                <c:pt idx="4041">
                  <c:v>49.25</c:v>
                </c:pt>
                <c:pt idx="4042">
                  <c:v>48.82</c:v>
                </c:pt>
                <c:pt idx="4043">
                  <c:v>48.29</c:v>
                </c:pt>
                <c:pt idx="4044">
                  <c:v>48.46</c:v>
                </c:pt>
                <c:pt idx="4045">
                  <c:v>48.87</c:v>
                </c:pt>
                <c:pt idx="4046">
                  <c:v>48.5</c:v>
                </c:pt>
                <c:pt idx="4047">
                  <c:v>48.1</c:v>
                </c:pt>
                <c:pt idx="4048">
                  <c:v>48.22</c:v>
                </c:pt>
                <c:pt idx="4049">
                  <c:v>48.37</c:v>
                </c:pt>
                <c:pt idx="4050">
                  <c:v>48.08</c:v>
                </c:pt>
                <c:pt idx="4051">
                  <c:v>48.07</c:v>
                </c:pt>
                <c:pt idx="4052">
                  <c:v>47.49</c:v>
                </c:pt>
                <c:pt idx="4053">
                  <c:v>46.72</c:v>
                </c:pt>
                <c:pt idx="4054">
                  <c:v>45.54</c:v>
                </c:pt>
                <c:pt idx="4055">
                  <c:v>45.4</c:v>
                </c:pt>
                <c:pt idx="4056">
                  <c:v>45.57</c:v>
                </c:pt>
                <c:pt idx="4057">
                  <c:v>45.45</c:v>
                </c:pt>
                <c:pt idx="4058">
                  <c:v>44.72</c:v>
                </c:pt>
                <c:pt idx="4059">
                  <c:v>44.62</c:v>
                </c:pt>
                <c:pt idx="4060">
                  <c:v>44.49</c:v>
                </c:pt>
                <c:pt idx="4061">
                  <c:v>44.43</c:v>
                </c:pt>
                <c:pt idx="4062">
                  <c:v>43.88</c:v>
                </c:pt>
                <c:pt idx="4063">
                  <c:v>43.7</c:v>
                </c:pt>
                <c:pt idx="4064">
                  <c:v>43.76</c:v>
                </c:pt>
                <c:pt idx="4065">
                  <c:v>44.07</c:v>
                </c:pt>
                <c:pt idx="4066">
                  <c:v>44.09</c:v>
                </c:pt>
                <c:pt idx="4067">
                  <c:v>44.49</c:v>
                </c:pt>
                <c:pt idx="4068">
                  <c:v>44.63</c:v>
                </c:pt>
                <c:pt idx="4069">
                  <c:v>44.43</c:v>
                </c:pt>
                <c:pt idx="4070">
                  <c:v>44.55</c:v>
                </c:pt>
                <c:pt idx="4071">
                  <c:v>45.1</c:v>
                </c:pt>
                <c:pt idx="4072">
                  <c:v>44.69</c:v>
                </c:pt>
                <c:pt idx="4073">
                  <c:v>44.89</c:v>
                </c:pt>
                <c:pt idx="4074">
                  <c:v>43.9</c:v>
                </c:pt>
                <c:pt idx="4075">
                  <c:v>44.46</c:v>
                </c:pt>
                <c:pt idx="4076">
                  <c:v>44.82</c:v>
                </c:pt>
                <c:pt idx="4077">
                  <c:v>44.87</c:v>
                </c:pt>
                <c:pt idx="4078">
                  <c:v>44.73</c:v>
                </c:pt>
                <c:pt idx="4079">
                  <c:v>44.37</c:v>
                </c:pt>
                <c:pt idx="4080">
                  <c:v>44.09</c:v>
                </c:pt>
                <c:pt idx="4081">
                  <c:v>44.5</c:v>
                </c:pt>
                <c:pt idx="4082">
                  <c:v>44.46</c:v>
                </c:pt>
                <c:pt idx="4083">
                  <c:v>43.53</c:v>
                </c:pt>
                <c:pt idx="4084">
                  <c:v>43.67</c:v>
                </c:pt>
                <c:pt idx="4085">
                  <c:v>44.67</c:v>
                </c:pt>
                <c:pt idx="4086">
                  <c:v>44.43</c:v>
                </c:pt>
                <c:pt idx="4087">
                  <c:v>43.72</c:v>
                </c:pt>
                <c:pt idx="4088">
                  <c:v>44.29</c:v>
                </c:pt>
                <c:pt idx="4089">
                  <c:v>44.2</c:v>
                </c:pt>
                <c:pt idx="4090">
                  <c:v>43.17</c:v>
                </c:pt>
                <c:pt idx="4091">
                  <c:v>43.02</c:v>
                </c:pt>
                <c:pt idx="4092">
                  <c:v>43.05</c:v>
                </c:pt>
                <c:pt idx="4093">
                  <c:v>44.16</c:v>
                </c:pt>
                <c:pt idx="4094">
                  <c:v>45.15</c:v>
                </c:pt>
                <c:pt idx="4095">
                  <c:v>46.13</c:v>
                </c:pt>
                <c:pt idx="4096">
                  <c:v>46.18</c:v>
                </c:pt>
                <c:pt idx="4097">
                  <c:v>46</c:v>
                </c:pt>
                <c:pt idx="4098">
                  <c:v>46.72</c:v>
                </c:pt>
                <c:pt idx="4099">
                  <c:v>47.02</c:v>
                </c:pt>
                <c:pt idx="4100">
                  <c:v>47.57</c:v>
                </c:pt>
                <c:pt idx="4101">
                  <c:v>48.17</c:v>
                </c:pt>
                <c:pt idx="4102">
                  <c:v>48.71</c:v>
                </c:pt>
                <c:pt idx="4103">
                  <c:v>47.92</c:v>
                </c:pt>
                <c:pt idx="4104">
                  <c:v>47.63</c:v>
                </c:pt>
                <c:pt idx="4105">
                  <c:v>48.07</c:v>
                </c:pt>
                <c:pt idx="4106">
                  <c:v>47.94</c:v>
                </c:pt>
                <c:pt idx="4107">
                  <c:v>48.48</c:v>
                </c:pt>
                <c:pt idx="4108">
                  <c:v>48.9</c:v>
                </c:pt>
                <c:pt idx="4109">
                  <c:v>48.43</c:v>
                </c:pt>
                <c:pt idx="4110">
                  <c:v>48.27</c:v>
                </c:pt>
                <c:pt idx="4111">
                  <c:v>48.31</c:v>
                </c:pt>
                <c:pt idx="4112">
                  <c:v>48.66</c:v>
                </c:pt>
                <c:pt idx="4113">
                  <c:v>47.71</c:v>
                </c:pt>
                <c:pt idx="4114">
                  <c:v>47.53</c:v>
                </c:pt>
                <c:pt idx="4115">
                  <c:v>46.99</c:v>
                </c:pt>
                <c:pt idx="4116">
                  <c:v>47.13</c:v>
                </c:pt>
                <c:pt idx="4117">
                  <c:v>47.3</c:v>
                </c:pt>
                <c:pt idx="4118">
                  <c:v>47.04</c:v>
                </c:pt>
                <c:pt idx="4119">
                  <c:v>47.03</c:v>
                </c:pt>
                <c:pt idx="4120">
                  <c:v>47.19</c:v>
                </c:pt>
                <c:pt idx="4121">
                  <c:v>47.83</c:v>
                </c:pt>
                <c:pt idx="4122">
                  <c:v>48.39</c:v>
                </c:pt>
                <c:pt idx="4123">
                  <c:v>48.45</c:v>
                </c:pt>
                <c:pt idx="4124">
                  <c:v>48.3</c:v>
                </c:pt>
                <c:pt idx="4125">
                  <c:v>49.65</c:v>
                </c:pt>
                <c:pt idx="4126">
                  <c:v>49.45</c:v>
                </c:pt>
                <c:pt idx="4127">
                  <c:v>48.03</c:v>
                </c:pt>
                <c:pt idx="4128">
                  <c:v>47.52</c:v>
                </c:pt>
                <c:pt idx="4129">
                  <c:v>47.35</c:v>
                </c:pt>
                <c:pt idx="4130">
                  <c:v>47.32</c:v>
                </c:pt>
                <c:pt idx="4131">
                  <c:v>47.22</c:v>
                </c:pt>
                <c:pt idx="4132">
                  <c:v>46.84</c:v>
                </c:pt>
                <c:pt idx="4133">
                  <c:v>48.07</c:v>
                </c:pt>
                <c:pt idx="4134">
                  <c:v>47.43</c:v>
                </c:pt>
                <c:pt idx="4135">
                  <c:v>46.54</c:v>
                </c:pt>
                <c:pt idx="4136">
                  <c:v>47.25</c:v>
                </c:pt>
                <c:pt idx="4137">
                  <c:v>47.78</c:v>
                </c:pt>
                <c:pt idx="4138">
                  <c:v>47.87</c:v>
                </c:pt>
                <c:pt idx="4139">
                  <c:v>47.57</c:v>
                </c:pt>
                <c:pt idx="4140">
                  <c:v>47.25</c:v>
                </c:pt>
                <c:pt idx="4141">
                  <c:v>46.4</c:v>
                </c:pt>
                <c:pt idx="4142">
                  <c:v>46.69</c:v>
                </c:pt>
                <c:pt idx="4143">
                  <c:v>46.16</c:v>
                </c:pt>
                <c:pt idx="4144">
                  <c:v>45.93</c:v>
                </c:pt>
                <c:pt idx="4145">
                  <c:v>45.03</c:v>
                </c:pt>
                <c:pt idx="4146">
                  <c:v>45.64</c:v>
                </c:pt>
                <c:pt idx="4147">
                  <c:v>45.98</c:v>
                </c:pt>
                <c:pt idx="4148">
                  <c:v>45.63</c:v>
                </c:pt>
                <c:pt idx="4149">
                  <c:v>45.54</c:v>
                </c:pt>
                <c:pt idx="4150">
                  <c:v>45.82</c:v>
                </c:pt>
                <c:pt idx="4151">
                  <c:v>46.4</c:v>
                </c:pt>
                <c:pt idx="4152">
                  <c:v>46.47</c:v>
                </c:pt>
                <c:pt idx="4153">
                  <c:v>46.4</c:v>
                </c:pt>
                <c:pt idx="4154">
                  <c:v>45.82</c:v>
                </c:pt>
                <c:pt idx="4155">
                  <c:v>45.77</c:v>
                </c:pt>
                <c:pt idx="4156">
                  <c:v>45.9</c:v>
                </c:pt>
                <c:pt idx="4157">
                  <c:v>45.5</c:v>
                </c:pt>
                <c:pt idx="4158">
                  <c:v>45.7</c:v>
                </c:pt>
                <c:pt idx="4159">
                  <c:v>46.02</c:v>
                </c:pt>
                <c:pt idx="4160">
                  <c:v>46.56</c:v>
                </c:pt>
                <c:pt idx="4161">
                  <c:v>46.87</c:v>
                </c:pt>
                <c:pt idx="4162">
                  <c:v>46.5</c:v>
                </c:pt>
                <c:pt idx="4163">
                  <c:v>46.77</c:v>
                </c:pt>
                <c:pt idx="4164">
                  <c:v>47.24</c:v>
                </c:pt>
                <c:pt idx="4165">
                  <c:v>47.66</c:v>
                </c:pt>
                <c:pt idx="4166">
                  <c:v>48.05</c:v>
                </c:pt>
                <c:pt idx="4167">
                  <c:v>47.75</c:v>
                </c:pt>
                <c:pt idx="4168">
                  <c:v>47.95</c:v>
                </c:pt>
                <c:pt idx="4169">
                  <c:v>48.19</c:v>
                </c:pt>
                <c:pt idx="4170">
                  <c:v>48.54</c:v>
                </c:pt>
                <c:pt idx="4171">
                  <c:v>48.1</c:v>
                </c:pt>
                <c:pt idx="4172">
                  <c:v>48.11</c:v>
                </c:pt>
                <c:pt idx="4173">
                  <c:v>47.76</c:v>
                </c:pt>
                <c:pt idx="4174">
                  <c:v>46.69</c:v>
                </c:pt>
                <c:pt idx="4175">
                  <c:v>46.36</c:v>
                </c:pt>
                <c:pt idx="4176">
                  <c:v>45.32</c:v>
                </c:pt>
                <c:pt idx="4177">
                  <c:v>45.54</c:v>
                </c:pt>
                <c:pt idx="4178">
                  <c:v>45.27</c:v>
                </c:pt>
                <c:pt idx="4179">
                  <c:v>45.33</c:v>
                </c:pt>
                <c:pt idx="4180">
                  <c:v>45.24</c:v>
                </c:pt>
                <c:pt idx="4181">
                  <c:v>45.27</c:v>
                </c:pt>
                <c:pt idx="4182">
                  <c:v>45.27</c:v>
                </c:pt>
                <c:pt idx="4183">
                  <c:v>45.12</c:v>
                </c:pt>
                <c:pt idx="4184">
                  <c:v>45.33</c:v>
                </c:pt>
                <c:pt idx="4185">
                  <c:v>45.06</c:v>
                </c:pt>
                <c:pt idx="4186">
                  <c:v>45.15</c:v>
                </c:pt>
                <c:pt idx="4187">
                  <c:v>45.36</c:v>
                </c:pt>
                <c:pt idx="4188">
                  <c:v>45.76</c:v>
                </c:pt>
                <c:pt idx="4189">
                  <c:v>45.45</c:v>
                </c:pt>
                <c:pt idx="4190">
                  <c:v>45.7</c:v>
                </c:pt>
                <c:pt idx="4191">
                  <c:v>45.48</c:v>
                </c:pt>
                <c:pt idx="4192">
                  <c:v>45.74</c:v>
                </c:pt>
                <c:pt idx="4193">
                  <c:v>46.1</c:v>
                </c:pt>
                <c:pt idx="4194">
                  <c:v>46.63</c:v>
                </c:pt>
                <c:pt idx="4195">
                  <c:v>46.89</c:v>
                </c:pt>
                <c:pt idx="4196">
                  <c:v>46.45</c:v>
                </c:pt>
                <c:pt idx="4197">
                  <c:v>45.51</c:v>
                </c:pt>
                <c:pt idx="4198">
                  <c:v>45.75</c:v>
                </c:pt>
                <c:pt idx="4199">
                  <c:v>45.7</c:v>
                </c:pt>
                <c:pt idx="4200">
                  <c:v>45.4</c:v>
                </c:pt>
                <c:pt idx="4201">
                  <c:v>44.74</c:v>
                </c:pt>
                <c:pt idx="4202">
                  <c:v>45.08</c:v>
                </c:pt>
                <c:pt idx="4203">
                  <c:v>45.49</c:v>
                </c:pt>
                <c:pt idx="4204">
                  <c:v>46.28</c:v>
                </c:pt>
                <c:pt idx="4205">
                  <c:v>46.14</c:v>
                </c:pt>
                <c:pt idx="4206">
                  <c:v>46.11</c:v>
                </c:pt>
                <c:pt idx="4207">
                  <c:v>46.41</c:v>
                </c:pt>
                <c:pt idx="4208">
                  <c:v>45.84</c:v>
                </c:pt>
                <c:pt idx="4209">
                  <c:v>46.32</c:v>
                </c:pt>
                <c:pt idx="4210">
                  <c:v>45.97</c:v>
                </c:pt>
                <c:pt idx="4211">
                  <c:v>45.72</c:v>
                </c:pt>
                <c:pt idx="4212">
                  <c:v>45.25</c:v>
                </c:pt>
                <c:pt idx="4213">
                  <c:v>45</c:v>
                </c:pt>
                <c:pt idx="4214">
                  <c:v>45.8</c:v>
                </c:pt>
                <c:pt idx="4215">
                  <c:v>45.18</c:v>
                </c:pt>
                <c:pt idx="4216">
                  <c:v>44.95</c:v>
                </c:pt>
                <c:pt idx="4217">
                  <c:v>45.4</c:v>
                </c:pt>
                <c:pt idx="4218">
                  <c:v>45.74</c:v>
                </c:pt>
                <c:pt idx="4219">
                  <c:v>46.57</c:v>
                </c:pt>
                <c:pt idx="4220">
                  <c:v>45.86</c:v>
                </c:pt>
                <c:pt idx="4221">
                  <c:v>45.71</c:v>
                </c:pt>
                <c:pt idx="4222">
                  <c:v>45.88</c:v>
                </c:pt>
                <c:pt idx="4223">
                  <c:v>45.69</c:v>
                </c:pt>
                <c:pt idx="4224">
                  <c:v>46.32</c:v>
                </c:pt>
                <c:pt idx="4225">
                  <c:v>46.23</c:v>
                </c:pt>
                <c:pt idx="4226">
                  <c:v>46.8</c:v>
                </c:pt>
                <c:pt idx="4227">
                  <c:v>47.48</c:v>
                </c:pt>
                <c:pt idx="4228">
                  <c:v>47.84</c:v>
                </c:pt>
                <c:pt idx="4229">
                  <c:v>47.73</c:v>
                </c:pt>
                <c:pt idx="4230">
                  <c:v>48.34</c:v>
                </c:pt>
                <c:pt idx="4231">
                  <c:v>48.6</c:v>
                </c:pt>
                <c:pt idx="4232">
                  <c:v>48.65</c:v>
                </c:pt>
                <c:pt idx="4233">
                  <c:v>48.6</c:v>
                </c:pt>
                <c:pt idx="4234">
                  <c:v>48.96</c:v>
                </c:pt>
                <c:pt idx="4235">
                  <c:v>49.27</c:v>
                </c:pt>
                <c:pt idx="4236">
                  <c:v>49.26</c:v>
                </c:pt>
                <c:pt idx="4237">
                  <c:v>49.51</c:v>
                </c:pt>
                <c:pt idx="4238">
                  <c:v>49.47</c:v>
                </c:pt>
                <c:pt idx="4239">
                  <c:v>48.68</c:v>
                </c:pt>
                <c:pt idx="4240">
                  <c:v>48.08</c:v>
                </c:pt>
                <c:pt idx="4241">
                  <c:v>47.7</c:v>
                </c:pt>
                <c:pt idx="4242">
                  <c:v>47.75</c:v>
                </c:pt>
                <c:pt idx="4243">
                  <c:v>47.62</c:v>
                </c:pt>
                <c:pt idx="4244">
                  <c:v>47.14</c:v>
                </c:pt>
                <c:pt idx="4245">
                  <c:v>47.97</c:v>
                </c:pt>
                <c:pt idx="4246">
                  <c:v>48.03</c:v>
                </c:pt>
                <c:pt idx="4247">
                  <c:v>48.56</c:v>
                </c:pt>
                <c:pt idx="4248">
                  <c:v>49.01</c:v>
                </c:pt>
                <c:pt idx="4249">
                  <c:v>50</c:v>
                </c:pt>
                <c:pt idx="4250">
                  <c:v>50.49</c:v>
                </c:pt>
                <c:pt idx="4251">
                  <c:v>50.57</c:v>
                </c:pt>
                <c:pt idx="4252">
                  <c:v>50.2</c:v>
                </c:pt>
                <c:pt idx="4253">
                  <c:v>49.62</c:v>
                </c:pt>
                <c:pt idx="4254">
                  <c:v>49.5</c:v>
                </c:pt>
                <c:pt idx="4255">
                  <c:v>49.24</c:v>
                </c:pt>
                <c:pt idx="4256">
                  <c:v>48.88</c:v>
                </c:pt>
                <c:pt idx="4257">
                  <c:v>48.78</c:v>
                </c:pt>
                <c:pt idx="4258">
                  <c:v>49.3</c:v>
                </c:pt>
                <c:pt idx="4259">
                  <c:v>49</c:v>
                </c:pt>
                <c:pt idx="4260">
                  <c:v>49.04</c:v>
                </c:pt>
                <c:pt idx="4261">
                  <c:v>48.2</c:v>
                </c:pt>
                <c:pt idx="4262">
                  <c:v>47.61</c:v>
                </c:pt>
                <c:pt idx="4263">
                  <c:v>48.05</c:v>
                </c:pt>
                <c:pt idx="4264">
                  <c:v>47.69</c:v>
                </c:pt>
                <c:pt idx="4265">
                  <c:v>47.45</c:v>
                </c:pt>
                <c:pt idx="4266">
                  <c:v>47.56</c:v>
                </c:pt>
                <c:pt idx="4267">
                  <c:v>46.99</c:v>
                </c:pt>
                <c:pt idx="4268">
                  <c:v>47.31</c:v>
                </c:pt>
                <c:pt idx="4269">
                  <c:v>45.5</c:v>
                </c:pt>
                <c:pt idx="4270">
                  <c:v>44.74</c:v>
                </c:pt>
                <c:pt idx="4271">
                  <c:v>45.58</c:v>
                </c:pt>
                <c:pt idx="4272">
                  <c:v>45.39</c:v>
                </c:pt>
                <c:pt idx="4273">
                  <c:v>46.21</c:v>
                </c:pt>
                <c:pt idx="4274">
                  <c:v>45.72</c:v>
                </c:pt>
                <c:pt idx="4275">
                  <c:v>45.6</c:v>
                </c:pt>
                <c:pt idx="4276">
                  <c:v>45.99</c:v>
                </c:pt>
                <c:pt idx="4277">
                  <c:v>45.13</c:v>
                </c:pt>
                <c:pt idx="4278">
                  <c:v>45.24</c:v>
                </c:pt>
                <c:pt idx="4279">
                  <c:v>45.04</c:v>
                </c:pt>
                <c:pt idx="4280">
                  <c:v>44.76</c:v>
                </c:pt>
                <c:pt idx="4281">
                  <c:v>44.94</c:v>
                </c:pt>
                <c:pt idx="4282">
                  <c:v>45.02</c:v>
                </c:pt>
                <c:pt idx="4283">
                  <c:v>44.54</c:v>
                </c:pt>
                <c:pt idx="4284">
                  <c:v>44.03</c:v>
                </c:pt>
                <c:pt idx="4285">
                  <c:v>43.93</c:v>
                </c:pt>
                <c:pt idx="4286">
                  <c:v>43.5</c:v>
                </c:pt>
                <c:pt idx="4287">
                  <c:v>43.85</c:v>
                </c:pt>
                <c:pt idx="4288">
                  <c:v>43.76</c:v>
                </c:pt>
                <c:pt idx="4289">
                  <c:v>43.82</c:v>
                </c:pt>
                <c:pt idx="4290">
                  <c:v>43.54</c:v>
                </c:pt>
                <c:pt idx="4291">
                  <c:v>43.13</c:v>
                </c:pt>
                <c:pt idx="4292">
                  <c:v>43.1</c:v>
                </c:pt>
                <c:pt idx="4293">
                  <c:v>43.11</c:v>
                </c:pt>
                <c:pt idx="4294">
                  <c:v>43.2</c:v>
                </c:pt>
                <c:pt idx="4295">
                  <c:v>43.19</c:v>
                </c:pt>
                <c:pt idx="4296">
                  <c:v>42.49</c:v>
                </c:pt>
                <c:pt idx="4297">
                  <c:v>43.21</c:v>
                </c:pt>
                <c:pt idx="4298">
                  <c:v>44.01</c:v>
                </c:pt>
                <c:pt idx="4299">
                  <c:v>43.87</c:v>
                </c:pt>
                <c:pt idx="4300">
                  <c:v>44.32</c:v>
                </c:pt>
                <c:pt idx="4301">
                  <c:v>44.7</c:v>
                </c:pt>
                <c:pt idx="4302">
                  <c:v>45.07</c:v>
                </c:pt>
                <c:pt idx="4303">
                  <c:v>45.89</c:v>
                </c:pt>
                <c:pt idx="4304">
                  <c:v>45.89</c:v>
                </c:pt>
                <c:pt idx="4305">
                  <c:v>45.86</c:v>
                </c:pt>
                <c:pt idx="4306">
                  <c:v>45.86</c:v>
                </c:pt>
                <c:pt idx="4307">
                  <c:v>45.69</c:v>
                </c:pt>
                <c:pt idx="4308">
                  <c:v>44.55</c:v>
                </c:pt>
                <c:pt idx="4309">
                  <c:v>45</c:v>
                </c:pt>
                <c:pt idx="4310">
                  <c:v>44.96</c:v>
                </c:pt>
                <c:pt idx="4311">
                  <c:v>45.19</c:v>
                </c:pt>
                <c:pt idx="4312">
                  <c:v>45.65</c:v>
                </c:pt>
                <c:pt idx="4313">
                  <c:v>45.7</c:v>
                </c:pt>
                <c:pt idx="4314">
                  <c:v>45.29</c:v>
                </c:pt>
                <c:pt idx="4315">
                  <c:v>45.55</c:v>
                </c:pt>
                <c:pt idx="4316">
                  <c:v>46.34</c:v>
                </c:pt>
                <c:pt idx="4317">
                  <c:v>46.67</c:v>
                </c:pt>
                <c:pt idx="4318">
                  <c:v>46.58</c:v>
                </c:pt>
                <c:pt idx="4319">
                  <c:v>47.24</c:v>
                </c:pt>
                <c:pt idx="4320">
                  <c:v>47.11</c:v>
                </c:pt>
                <c:pt idx="4321">
                  <c:v>47.57</c:v>
                </c:pt>
                <c:pt idx="4322">
                  <c:v>49.1</c:v>
                </c:pt>
                <c:pt idx="4323">
                  <c:v>48.7</c:v>
                </c:pt>
                <c:pt idx="4324">
                  <c:v>48.95</c:v>
                </c:pt>
                <c:pt idx="4325">
                  <c:v>48.84</c:v>
                </c:pt>
                <c:pt idx="4326">
                  <c:v>49.22</c:v>
                </c:pt>
                <c:pt idx="4327">
                  <c:v>49.15</c:v>
                </c:pt>
                <c:pt idx="4328">
                  <c:v>49.32</c:v>
                </c:pt>
                <c:pt idx="4329">
                  <c:v>49.29</c:v>
                </c:pt>
                <c:pt idx="4330">
                  <c:v>49.68</c:v>
                </c:pt>
                <c:pt idx="4331">
                  <c:v>49.8</c:v>
                </c:pt>
                <c:pt idx="4332">
                  <c:v>49.53</c:v>
                </c:pt>
                <c:pt idx="4333">
                  <c:v>49.35</c:v>
                </c:pt>
                <c:pt idx="4334">
                  <c:v>49.82</c:v>
                </c:pt>
                <c:pt idx="4335">
                  <c:v>49.8</c:v>
                </c:pt>
                <c:pt idx="4336">
                  <c:v>49.53</c:v>
                </c:pt>
                <c:pt idx="4337">
                  <c:v>49.45</c:v>
                </c:pt>
                <c:pt idx="4338">
                  <c:v>49.54</c:v>
                </c:pt>
                <c:pt idx="4339">
                  <c:v>49.39</c:v>
                </c:pt>
                <c:pt idx="4340">
                  <c:v>50</c:v>
                </c:pt>
                <c:pt idx="4341">
                  <c:v>49.76</c:v>
                </c:pt>
                <c:pt idx="4342">
                  <c:v>49.99</c:v>
                </c:pt>
                <c:pt idx="4343">
                  <c:v>50.25</c:v>
                </c:pt>
                <c:pt idx="4344">
                  <c:v>50.51</c:v>
                </c:pt>
                <c:pt idx="4345">
                  <c:v>50.14</c:v>
                </c:pt>
                <c:pt idx="4346">
                  <c:v>50.09</c:v>
                </c:pt>
                <c:pt idx="4347">
                  <c:v>49.8</c:v>
                </c:pt>
                <c:pt idx="4348">
                  <c:v>49.9</c:v>
                </c:pt>
                <c:pt idx="4349">
                  <c:v>49.51</c:v>
                </c:pt>
                <c:pt idx="4350">
                  <c:v>49.38</c:v>
                </c:pt>
                <c:pt idx="4351">
                  <c:v>49.8</c:v>
                </c:pt>
                <c:pt idx="4352">
                  <c:v>48.28</c:v>
                </c:pt>
                <c:pt idx="4353">
                  <c:v>48.2</c:v>
                </c:pt>
                <c:pt idx="4354">
                  <c:v>48.54</c:v>
                </c:pt>
                <c:pt idx="4355">
                  <c:v>48.43</c:v>
                </c:pt>
                <c:pt idx="4356">
                  <c:v>47.52</c:v>
                </c:pt>
                <c:pt idx="4357">
                  <c:v>47.37</c:v>
                </c:pt>
                <c:pt idx="4358">
                  <c:v>47.88</c:v>
                </c:pt>
                <c:pt idx="4359">
                  <c:v>48.79</c:v>
                </c:pt>
                <c:pt idx="4360">
                  <c:v>48.53</c:v>
                </c:pt>
                <c:pt idx="4361">
                  <c:v>48.86</c:v>
                </c:pt>
                <c:pt idx="4362">
                  <c:v>48.93</c:v>
                </c:pt>
                <c:pt idx="4363">
                  <c:v>49.35</c:v>
                </c:pt>
                <c:pt idx="4364">
                  <c:v>49.85</c:v>
                </c:pt>
                <c:pt idx="4365">
                  <c:v>49.68</c:v>
                </c:pt>
                <c:pt idx="4366">
                  <c:v>48.28</c:v>
                </c:pt>
                <c:pt idx="4367">
                  <c:v>47.98</c:v>
                </c:pt>
                <c:pt idx="4368">
                  <c:v>47.82</c:v>
                </c:pt>
                <c:pt idx="4369">
                  <c:v>47.57</c:v>
                </c:pt>
                <c:pt idx="4370">
                  <c:v>47.76</c:v>
                </c:pt>
                <c:pt idx="4371">
                  <c:v>47.73</c:v>
                </c:pt>
                <c:pt idx="4372">
                  <c:v>47.35</c:v>
                </c:pt>
                <c:pt idx="4373">
                  <c:v>48.22</c:v>
                </c:pt>
                <c:pt idx="4374">
                  <c:v>47.92</c:v>
                </c:pt>
                <c:pt idx="4375">
                  <c:v>47.23</c:v>
                </c:pt>
                <c:pt idx="4376">
                  <c:v>47.27</c:v>
                </c:pt>
                <c:pt idx="4377">
                  <c:v>47.31</c:v>
                </c:pt>
                <c:pt idx="4378">
                  <c:v>47.3</c:v>
                </c:pt>
                <c:pt idx="4379">
                  <c:v>47.65</c:v>
                </c:pt>
                <c:pt idx="4380">
                  <c:v>47.85</c:v>
                </c:pt>
                <c:pt idx="4381">
                  <c:v>47.18</c:v>
                </c:pt>
                <c:pt idx="4382">
                  <c:v>47.51</c:v>
                </c:pt>
                <c:pt idx="4383">
                  <c:v>47.58</c:v>
                </c:pt>
                <c:pt idx="4384">
                  <c:v>47</c:v>
                </c:pt>
                <c:pt idx="4385">
                  <c:v>47.22</c:v>
                </c:pt>
                <c:pt idx="4386">
                  <c:v>47.13</c:v>
                </c:pt>
                <c:pt idx="4387">
                  <c:v>47.65</c:v>
                </c:pt>
                <c:pt idx="4388">
                  <c:v>48.6</c:v>
                </c:pt>
                <c:pt idx="4389">
                  <c:v>48.72</c:v>
                </c:pt>
                <c:pt idx="4390">
                  <c:v>49.25</c:v>
                </c:pt>
                <c:pt idx="4391">
                  <c:v>48.96</c:v>
                </c:pt>
                <c:pt idx="4392">
                  <c:v>48.57</c:v>
                </c:pt>
                <c:pt idx="4393">
                  <c:v>48.45</c:v>
                </c:pt>
                <c:pt idx="4394">
                  <c:v>48.4</c:v>
                </c:pt>
                <c:pt idx="4395">
                  <c:v>47.8</c:v>
                </c:pt>
                <c:pt idx="4396">
                  <c:v>47.14</c:v>
                </c:pt>
                <c:pt idx="4397">
                  <c:v>47.05</c:v>
                </c:pt>
                <c:pt idx="4398">
                  <c:v>47.29</c:v>
                </c:pt>
                <c:pt idx="4399">
                  <c:v>47</c:v>
                </c:pt>
                <c:pt idx="4400">
                  <c:v>47.02</c:v>
                </c:pt>
                <c:pt idx="4401">
                  <c:v>46.81</c:v>
                </c:pt>
                <c:pt idx="4402">
                  <c:v>47.78</c:v>
                </c:pt>
                <c:pt idx="4403">
                  <c:v>47.35</c:v>
                </c:pt>
                <c:pt idx="4404">
                  <c:v>47.6</c:v>
                </c:pt>
                <c:pt idx="4405">
                  <c:v>47.88</c:v>
                </c:pt>
                <c:pt idx="4406">
                  <c:v>47.7</c:v>
                </c:pt>
                <c:pt idx="4407">
                  <c:v>47.96</c:v>
                </c:pt>
                <c:pt idx="4408">
                  <c:v>48.57</c:v>
                </c:pt>
                <c:pt idx="4409">
                  <c:v>48.63</c:v>
                </c:pt>
                <c:pt idx="4410">
                  <c:v>48.51</c:v>
                </c:pt>
                <c:pt idx="4411">
                  <c:v>48.57</c:v>
                </c:pt>
                <c:pt idx="4412">
                  <c:v>48.9</c:v>
                </c:pt>
                <c:pt idx="4413">
                  <c:v>49.5</c:v>
                </c:pt>
                <c:pt idx="4414">
                  <c:v>49.67</c:v>
                </c:pt>
                <c:pt idx="4415">
                  <c:v>49.41</c:v>
                </c:pt>
                <c:pt idx="4416">
                  <c:v>48.99</c:v>
                </c:pt>
                <c:pt idx="4417">
                  <c:v>50.11</c:v>
                </c:pt>
                <c:pt idx="4418">
                  <c:v>50.84</c:v>
                </c:pt>
                <c:pt idx="4419">
                  <c:v>50.77</c:v>
                </c:pt>
                <c:pt idx="4420">
                  <c:v>50.99</c:v>
                </c:pt>
                <c:pt idx="4421">
                  <c:v>50.66</c:v>
                </c:pt>
                <c:pt idx="4422">
                  <c:v>50.65</c:v>
                </c:pt>
                <c:pt idx="4423">
                  <c:v>50.9</c:v>
                </c:pt>
                <c:pt idx="4424">
                  <c:v>51.17</c:v>
                </c:pt>
                <c:pt idx="4425">
                  <c:v>51.45</c:v>
                </c:pt>
                <c:pt idx="4426">
                  <c:v>52.33</c:v>
                </c:pt>
                <c:pt idx="4427">
                  <c:v>51.33</c:v>
                </c:pt>
                <c:pt idx="4428">
                  <c:v>51.03</c:v>
                </c:pt>
                <c:pt idx="4429">
                  <c:v>51.3</c:v>
                </c:pt>
                <c:pt idx="4430">
                  <c:v>51.6</c:v>
                </c:pt>
                <c:pt idx="4431">
                  <c:v>52.15</c:v>
                </c:pt>
                <c:pt idx="4432">
                  <c:v>52.45</c:v>
                </c:pt>
                <c:pt idx="4433">
                  <c:v>52.42</c:v>
                </c:pt>
                <c:pt idx="4434">
                  <c:v>52.78</c:v>
                </c:pt>
                <c:pt idx="4435">
                  <c:v>53.1</c:v>
                </c:pt>
                <c:pt idx="4436">
                  <c:v>52.86</c:v>
                </c:pt>
                <c:pt idx="4437">
                  <c:v>51.95</c:v>
                </c:pt>
                <c:pt idx="4438">
                  <c:v>52.04</c:v>
                </c:pt>
                <c:pt idx="4439">
                  <c:v>51.61</c:v>
                </c:pt>
                <c:pt idx="4440">
                  <c:v>51.49</c:v>
                </c:pt>
                <c:pt idx="4441">
                  <c:v>51.46</c:v>
                </c:pt>
                <c:pt idx="4442">
                  <c:v>51.6</c:v>
                </c:pt>
                <c:pt idx="4443">
                  <c:v>52</c:v>
                </c:pt>
                <c:pt idx="4444">
                  <c:v>52.72</c:v>
                </c:pt>
                <c:pt idx="4445">
                  <c:v>52.7</c:v>
                </c:pt>
                <c:pt idx="4446">
                  <c:v>52.6</c:v>
                </c:pt>
                <c:pt idx="4447">
                  <c:v>52.7</c:v>
                </c:pt>
                <c:pt idx="4448">
                  <c:v>52.15</c:v>
                </c:pt>
                <c:pt idx="4449">
                  <c:v>52.1</c:v>
                </c:pt>
                <c:pt idx="4450">
                  <c:v>52.26</c:v>
                </c:pt>
                <c:pt idx="4451">
                  <c:v>52.52</c:v>
                </c:pt>
                <c:pt idx="4452">
                  <c:v>53.2</c:v>
                </c:pt>
                <c:pt idx="4453">
                  <c:v>53.51</c:v>
                </c:pt>
                <c:pt idx="4454">
                  <c:v>53.46</c:v>
                </c:pt>
                <c:pt idx="4455">
                  <c:v>53.42</c:v>
                </c:pt>
                <c:pt idx="4456">
                  <c:v>53.06</c:v>
                </c:pt>
                <c:pt idx="4457">
                  <c:v>52.61</c:v>
                </c:pt>
                <c:pt idx="4458">
                  <c:v>52.4</c:v>
                </c:pt>
                <c:pt idx="4459">
                  <c:v>52.43</c:v>
                </c:pt>
                <c:pt idx="4460">
                  <c:v>53.08</c:v>
                </c:pt>
                <c:pt idx="4461">
                  <c:v>53.28</c:v>
                </c:pt>
                <c:pt idx="4462">
                  <c:v>53.28</c:v>
                </c:pt>
                <c:pt idx="4463">
                  <c:v>53.07</c:v>
                </c:pt>
                <c:pt idx="4464">
                  <c:v>53.01</c:v>
                </c:pt>
                <c:pt idx="4465">
                  <c:v>53.37</c:v>
                </c:pt>
                <c:pt idx="4466">
                  <c:v>53.78</c:v>
                </c:pt>
                <c:pt idx="4467">
                  <c:v>54.49</c:v>
                </c:pt>
                <c:pt idx="4468">
                  <c:v>53.99</c:v>
                </c:pt>
                <c:pt idx="4469">
                  <c:v>53.64</c:v>
                </c:pt>
                <c:pt idx="4470">
                  <c:v>54.08</c:v>
                </c:pt>
                <c:pt idx="4471">
                  <c:v>53.59</c:v>
                </c:pt>
                <c:pt idx="4472">
                  <c:v>53.72</c:v>
                </c:pt>
                <c:pt idx="4473">
                  <c:v>53.99</c:v>
                </c:pt>
                <c:pt idx="4474">
                  <c:v>54.05</c:v>
                </c:pt>
                <c:pt idx="4475">
                  <c:v>53.29</c:v>
                </c:pt>
                <c:pt idx="4476">
                  <c:v>53.22</c:v>
                </c:pt>
                <c:pt idx="4477">
                  <c:v>53.35</c:v>
                </c:pt>
                <c:pt idx="4478">
                  <c:v>52.82</c:v>
                </c:pt>
                <c:pt idx="4479">
                  <c:v>53.06</c:v>
                </c:pt>
                <c:pt idx="4480">
                  <c:v>53.44</c:v>
                </c:pt>
                <c:pt idx="4481">
                  <c:v>53.23</c:v>
                </c:pt>
                <c:pt idx="4482">
                  <c:v>52.79</c:v>
                </c:pt>
                <c:pt idx="4483">
                  <c:v>52.55</c:v>
                </c:pt>
                <c:pt idx="4484">
                  <c:v>52.97</c:v>
                </c:pt>
                <c:pt idx="4485">
                  <c:v>52.6</c:v>
                </c:pt>
                <c:pt idx="4486">
                  <c:v>52.2</c:v>
                </c:pt>
                <c:pt idx="4487">
                  <c:v>52.02</c:v>
                </c:pt>
                <c:pt idx="4488">
                  <c:v>52.75</c:v>
                </c:pt>
                <c:pt idx="4489">
                  <c:v>53.03</c:v>
                </c:pt>
                <c:pt idx="4490">
                  <c:v>53.51</c:v>
                </c:pt>
                <c:pt idx="4491">
                  <c:v>52.95</c:v>
                </c:pt>
                <c:pt idx="4492">
                  <c:v>52.71</c:v>
                </c:pt>
                <c:pt idx="4493">
                  <c:v>52.77</c:v>
                </c:pt>
                <c:pt idx="4494">
                  <c:v>52.51</c:v>
                </c:pt>
                <c:pt idx="4495">
                  <c:v>52.5</c:v>
                </c:pt>
                <c:pt idx="4496">
                  <c:v>52.52</c:v>
                </c:pt>
                <c:pt idx="4497">
                  <c:v>52.93</c:v>
                </c:pt>
                <c:pt idx="4498">
                  <c:v>53</c:v>
                </c:pt>
                <c:pt idx="4499">
                  <c:v>52.82</c:v>
                </c:pt>
                <c:pt idx="4500">
                  <c:v>52.06</c:v>
                </c:pt>
                <c:pt idx="4501">
                  <c:v>53.15</c:v>
                </c:pt>
                <c:pt idx="4502">
                  <c:v>55.32</c:v>
                </c:pt>
                <c:pt idx="4503">
                  <c:v>55.5</c:v>
                </c:pt>
                <c:pt idx="4504">
                  <c:v>55.65</c:v>
                </c:pt>
                <c:pt idx="4505">
                  <c:v>55.68</c:v>
                </c:pt>
                <c:pt idx="4506">
                  <c:v>55.25</c:v>
                </c:pt>
                <c:pt idx="4507">
                  <c:v>55.8</c:v>
                </c:pt>
                <c:pt idx="4508">
                  <c:v>56.24</c:v>
                </c:pt>
                <c:pt idx="4509">
                  <c:v>56.89</c:v>
                </c:pt>
                <c:pt idx="4510">
                  <c:v>57.7</c:v>
                </c:pt>
                <c:pt idx="4511">
                  <c:v>56.85</c:v>
                </c:pt>
                <c:pt idx="4512">
                  <c:v>56.62</c:v>
                </c:pt>
                <c:pt idx="4513">
                  <c:v>56.05</c:v>
                </c:pt>
                <c:pt idx="4514">
                  <c:v>56.32</c:v>
                </c:pt>
                <c:pt idx="4515">
                  <c:v>56.53</c:v>
                </c:pt>
                <c:pt idx="4516">
                  <c:v>56.47</c:v>
                </c:pt>
                <c:pt idx="4517">
                  <c:v>56.26</c:v>
                </c:pt>
                <c:pt idx="4518">
                  <c:v>54.48</c:v>
                </c:pt>
                <c:pt idx="4519">
                  <c:v>54.15</c:v>
                </c:pt>
                <c:pt idx="4520">
                  <c:v>53.85</c:v>
                </c:pt>
                <c:pt idx="4521">
                  <c:v>53.92</c:v>
                </c:pt>
                <c:pt idx="4522">
                  <c:v>53.99</c:v>
                </c:pt>
                <c:pt idx="4523">
                  <c:v>53.72</c:v>
                </c:pt>
                <c:pt idx="4524">
                  <c:v>52.82</c:v>
                </c:pt>
                <c:pt idx="4525">
                  <c:v>52.3</c:v>
                </c:pt>
                <c:pt idx="4526">
                  <c:v>51.99</c:v>
                </c:pt>
                <c:pt idx="4527">
                  <c:v>52.11</c:v>
                </c:pt>
                <c:pt idx="4528">
                  <c:v>52.48</c:v>
                </c:pt>
                <c:pt idx="4529">
                  <c:v>52.68</c:v>
                </c:pt>
                <c:pt idx="4530">
                  <c:v>52.92</c:v>
                </c:pt>
                <c:pt idx="4531">
                  <c:v>52.53</c:v>
                </c:pt>
                <c:pt idx="4532">
                  <c:v>52.1</c:v>
                </c:pt>
                <c:pt idx="4533">
                  <c:v>52.55</c:v>
                </c:pt>
                <c:pt idx="4534">
                  <c:v>52.92</c:v>
                </c:pt>
                <c:pt idx="4535">
                  <c:v>52.9</c:v>
                </c:pt>
                <c:pt idx="4536">
                  <c:v>52.85</c:v>
                </c:pt>
                <c:pt idx="4537">
                  <c:v>53.55</c:v>
                </c:pt>
                <c:pt idx="4538">
                  <c:v>53.98</c:v>
                </c:pt>
                <c:pt idx="4539">
                  <c:v>53.41</c:v>
                </c:pt>
                <c:pt idx="4540">
                  <c:v>53.31</c:v>
                </c:pt>
                <c:pt idx="4541">
                  <c:v>53.13</c:v>
                </c:pt>
                <c:pt idx="4542">
                  <c:v>53.2</c:v>
                </c:pt>
                <c:pt idx="4543">
                  <c:v>53</c:v>
                </c:pt>
                <c:pt idx="4544">
                  <c:v>52.78</c:v>
                </c:pt>
                <c:pt idx="4545">
                  <c:v>52.52</c:v>
                </c:pt>
                <c:pt idx="4546">
                  <c:v>52.81</c:v>
                </c:pt>
                <c:pt idx="4547">
                  <c:v>52.54</c:v>
                </c:pt>
                <c:pt idx="4548">
                  <c:v>51.67</c:v>
                </c:pt>
                <c:pt idx="4549">
                  <c:v>52.26</c:v>
                </c:pt>
                <c:pt idx="4550">
                  <c:v>52.2</c:v>
                </c:pt>
                <c:pt idx="4551">
                  <c:v>52.48</c:v>
                </c:pt>
                <c:pt idx="4552">
                  <c:v>52.77</c:v>
                </c:pt>
                <c:pt idx="4553">
                  <c:v>52.91</c:v>
                </c:pt>
                <c:pt idx="4554">
                  <c:v>53.22</c:v>
                </c:pt>
                <c:pt idx="4555">
                  <c:v>53.35</c:v>
                </c:pt>
                <c:pt idx="4556">
                  <c:v>53.45</c:v>
                </c:pt>
                <c:pt idx="4557">
                  <c:v>52.57</c:v>
                </c:pt>
                <c:pt idx="4558">
                  <c:v>53.08</c:v>
                </c:pt>
                <c:pt idx="4559">
                  <c:v>53.29</c:v>
                </c:pt>
                <c:pt idx="4560">
                  <c:v>53.25</c:v>
                </c:pt>
                <c:pt idx="4561">
                  <c:v>53.02</c:v>
                </c:pt>
                <c:pt idx="4562">
                  <c:v>52.63</c:v>
                </c:pt>
                <c:pt idx="4563">
                  <c:v>52.67</c:v>
                </c:pt>
                <c:pt idx="4564">
                  <c:v>53.2</c:v>
                </c:pt>
                <c:pt idx="4565">
                  <c:v>53.56</c:v>
                </c:pt>
                <c:pt idx="4566">
                  <c:v>53.88</c:v>
                </c:pt>
                <c:pt idx="4567">
                  <c:v>54.1</c:v>
                </c:pt>
                <c:pt idx="4568">
                  <c:v>53.86</c:v>
                </c:pt>
                <c:pt idx="4569">
                  <c:v>53.8</c:v>
                </c:pt>
                <c:pt idx="4570">
                  <c:v>54.65</c:v>
                </c:pt>
                <c:pt idx="4571">
                  <c:v>54.86</c:v>
                </c:pt>
                <c:pt idx="4572">
                  <c:v>54.46</c:v>
                </c:pt>
                <c:pt idx="4573">
                  <c:v>54.97</c:v>
                </c:pt>
                <c:pt idx="4574">
                  <c:v>54.3</c:v>
                </c:pt>
                <c:pt idx="4575">
                  <c:v>53.4</c:v>
                </c:pt>
                <c:pt idx="4576">
                  <c:v>52.65</c:v>
                </c:pt>
                <c:pt idx="4577">
                  <c:v>51.63</c:v>
                </c:pt>
                <c:pt idx="4578">
                  <c:v>52.11</c:v>
                </c:pt>
                <c:pt idx="4579">
                  <c:v>51.37</c:v>
                </c:pt>
                <c:pt idx="4580">
                  <c:v>51.33</c:v>
                </c:pt>
                <c:pt idx="4581">
                  <c:v>52.05</c:v>
                </c:pt>
                <c:pt idx="4582">
                  <c:v>53.2</c:v>
                </c:pt>
                <c:pt idx="4583">
                  <c:v>52.87</c:v>
                </c:pt>
                <c:pt idx="4584">
                  <c:v>53.18</c:v>
                </c:pt>
                <c:pt idx="4585">
                  <c:v>53.01</c:v>
                </c:pt>
                <c:pt idx="4586">
                  <c:v>53.48</c:v>
                </c:pt>
                <c:pt idx="4587">
                  <c:v>53.91</c:v>
                </c:pt>
                <c:pt idx="4588">
                  <c:v>53.9</c:v>
                </c:pt>
                <c:pt idx="4589">
                  <c:v>52.65</c:v>
                </c:pt>
                <c:pt idx="4590">
                  <c:v>53.16</c:v>
                </c:pt>
                <c:pt idx="4591">
                  <c:v>52.91</c:v>
                </c:pt>
                <c:pt idx="4592">
                  <c:v>53.12</c:v>
                </c:pt>
                <c:pt idx="4593">
                  <c:v>53.25</c:v>
                </c:pt>
                <c:pt idx="4594">
                  <c:v>52.86</c:v>
                </c:pt>
                <c:pt idx="4595">
                  <c:v>52.65</c:v>
                </c:pt>
                <c:pt idx="4596">
                  <c:v>52.33</c:v>
                </c:pt>
                <c:pt idx="4597">
                  <c:v>52.58</c:v>
                </c:pt>
                <c:pt idx="4598">
                  <c:v>53.01</c:v>
                </c:pt>
                <c:pt idx="4599">
                  <c:v>52.21</c:v>
                </c:pt>
                <c:pt idx="4600">
                  <c:v>51.76</c:v>
                </c:pt>
                <c:pt idx="4601">
                  <c:v>52.18</c:v>
                </c:pt>
                <c:pt idx="4602">
                  <c:v>52.32</c:v>
                </c:pt>
                <c:pt idx="4603">
                  <c:v>52.08</c:v>
                </c:pt>
                <c:pt idx="4604">
                  <c:v>51.93</c:v>
                </c:pt>
                <c:pt idx="4605">
                  <c:v>51.76</c:v>
                </c:pt>
                <c:pt idx="4606">
                  <c:v>52.76</c:v>
                </c:pt>
                <c:pt idx="4607">
                  <c:v>51.98</c:v>
                </c:pt>
                <c:pt idx="4608">
                  <c:v>52.46</c:v>
                </c:pt>
                <c:pt idx="4609">
                  <c:v>52.51</c:v>
                </c:pt>
                <c:pt idx="4610">
                  <c:v>53.15</c:v>
                </c:pt>
                <c:pt idx="4611">
                  <c:v>53.55</c:v>
                </c:pt>
                <c:pt idx="4612">
                  <c:v>54.06</c:v>
                </c:pt>
                <c:pt idx="4613">
                  <c:v>54.93</c:v>
                </c:pt>
                <c:pt idx="4614">
                  <c:v>55.62</c:v>
                </c:pt>
                <c:pt idx="4615">
                  <c:v>55.85</c:v>
                </c:pt>
                <c:pt idx="4616">
                  <c:v>56.12</c:v>
                </c:pt>
                <c:pt idx="4617">
                  <c:v>56.71</c:v>
                </c:pt>
                <c:pt idx="4618">
                  <c:v>56.38</c:v>
                </c:pt>
                <c:pt idx="4619">
                  <c:v>57.2</c:v>
                </c:pt>
                <c:pt idx="4620">
                  <c:v>57.03</c:v>
                </c:pt>
                <c:pt idx="4621">
                  <c:v>57.68</c:v>
                </c:pt>
                <c:pt idx="4622">
                  <c:v>57.5</c:v>
                </c:pt>
                <c:pt idx="4623">
                  <c:v>56.59</c:v>
                </c:pt>
                <c:pt idx="4624">
                  <c:v>56.6</c:v>
                </c:pt>
                <c:pt idx="4625">
                  <c:v>56.35</c:v>
                </c:pt>
                <c:pt idx="4626">
                  <c:v>55.44</c:v>
                </c:pt>
                <c:pt idx="4627">
                  <c:v>55.73</c:v>
                </c:pt>
                <c:pt idx="4628">
                  <c:v>55.97</c:v>
                </c:pt>
                <c:pt idx="4629">
                  <c:v>55.28</c:v>
                </c:pt>
                <c:pt idx="4630">
                  <c:v>55.49</c:v>
                </c:pt>
                <c:pt idx="4631">
                  <c:v>54.99</c:v>
                </c:pt>
                <c:pt idx="4632">
                  <c:v>55.09</c:v>
                </c:pt>
                <c:pt idx="4633">
                  <c:v>54.84</c:v>
                </c:pt>
                <c:pt idx="4634">
                  <c:v>54.78</c:v>
                </c:pt>
                <c:pt idx="4635">
                  <c:v>55.21</c:v>
                </c:pt>
                <c:pt idx="4636">
                  <c:v>54.7</c:v>
                </c:pt>
                <c:pt idx="4637">
                  <c:v>55.06</c:v>
                </c:pt>
                <c:pt idx="4638">
                  <c:v>55.25</c:v>
                </c:pt>
                <c:pt idx="4639">
                  <c:v>55.06</c:v>
                </c:pt>
                <c:pt idx="4640">
                  <c:v>54.53</c:v>
                </c:pt>
                <c:pt idx="4641">
                  <c:v>55.22</c:v>
                </c:pt>
                <c:pt idx="4642">
                  <c:v>53.9</c:v>
                </c:pt>
                <c:pt idx="4643">
                  <c:v>54.58</c:v>
                </c:pt>
                <c:pt idx="4644">
                  <c:v>55.86</c:v>
                </c:pt>
                <c:pt idx="4645">
                  <c:v>56</c:v>
                </c:pt>
                <c:pt idx="4646">
                  <c:v>56.54</c:v>
                </c:pt>
                <c:pt idx="4647">
                  <c:v>57</c:v>
                </c:pt>
                <c:pt idx="4648">
                  <c:v>57.57</c:v>
                </c:pt>
                <c:pt idx="4649">
                  <c:v>57.98</c:v>
                </c:pt>
                <c:pt idx="4650">
                  <c:v>58.6</c:v>
                </c:pt>
                <c:pt idx="4651">
                  <c:v>58.14</c:v>
                </c:pt>
                <c:pt idx="4652">
                  <c:v>58.97</c:v>
                </c:pt>
                <c:pt idx="4653">
                  <c:v>58.6</c:v>
                </c:pt>
                <c:pt idx="4654">
                  <c:v>58.35</c:v>
                </c:pt>
                <c:pt idx="4655">
                  <c:v>58.1</c:v>
                </c:pt>
                <c:pt idx="4656">
                  <c:v>58.37</c:v>
                </c:pt>
                <c:pt idx="4657">
                  <c:v>58.44</c:v>
                </c:pt>
                <c:pt idx="4658">
                  <c:v>57.79</c:v>
                </c:pt>
                <c:pt idx="4659">
                  <c:v>57.42</c:v>
                </c:pt>
                <c:pt idx="4660">
                  <c:v>56.47</c:v>
                </c:pt>
                <c:pt idx="4661">
                  <c:v>57.34</c:v>
                </c:pt>
                <c:pt idx="4662">
                  <c:v>56.69</c:v>
                </c:pt>
                <c:pt idx="4663">
                  <c:v>57.98</c:v>
                </c:pt>
                <c:pt idx="4664">
                  <c:v>59.02</c:v>
                </c:pt>
                <c:pt idx="4665">
                  <c:v>58.64</c:v>
                </c:pt>
                <c:pt idx="4666">
                  <c:v>58.6</c:v>
                </c:pt>
                <c:pt idx="4667">
                  <c:v>58.35</c:v>
                </c:pt>
                <c:pt idx="4668">
                  <c:v>59.69</c:v>
                </c:pt>
                <c:pt idx="4669">
                  <c:v>60</c:v>
                </c:pt>
                <c:pt idx="4670">
                  <c:v>60.13</c:v>
                </c:pt>
                <c:pt idx="4671">
                  <c:v>59.41</c:v>
                </c:pt>
                <c:pt idx="4672">
                  <c:v>59.82</c:v>
                </c:pt>
                <c:pt idx="4673">
                  <c:v>58.58</c:v>
                </c:pt>
                <c:pt idx="4674">
                  <c:v>58.21</c:v>
                </c:pt>
                <c:pt idx="4675">
                  <c:v>58.1</c:v>
                </c:pt>
                <c:pt idx="4676">
                  <c:v>58.6</c:v>
                </c:pt>
                <c:pt idx="4677">
                  <c:v>58.94</c:v>
                </c:pt>
                <c:pt idx="4678">
                  <c:v>58.35</c:v>
                </c:pt>
                <c:pt idx="4679">
                  <c:v>57.97</c:v>
                </c:pt>
                <c:pt idx="4680">
                  <c:v>57.9</c:v>
                </c:pt>
                <c:pt idx="4681">
                  <c:v>58.48</c:v>
                </c:pt>
                <c:pt idx="4682">
                  <c:v>57.9</c:v>
                </c:pt>
                <c:pt idx="4683">
                  <c:v>58.76</c:v>
                </c:pt>
                <c:pt idx="4684">
                  <c:v>60.28</c:v>
                </c:pt>
                <c:pt idx="4685">
                  <c:v>60.46</c:v>
                </c:pt>
                <c:pt idx="4686">
                  <c:v>60.24</c:v>
                </c:pt>
                <c:pt idx="4687">
                  <c:v>61.05</c:v>
                </c:pt>
                <c:pt idx="4688">
                  <c:v>60.36</c:v>
                </c:pt>
                <c:pt idx="4689">
                  <c:v>59.55</c:v>
                </c:pt>
                <c:pt idx="4690">
                  <c:v>60.45</c:v>
                </c:pt>
                <c:pt idx="4691">
                  <c:v>59.56</c:v>
                </c:pt>
                <c:pt idx="4692">
                  <c:v>59.4</c:v>
                </c:pt>
                <c:pt idx="4693">
                  <c:v>59.88</c:v>
                </c:pt>
                <c:pt idx="4694">
                  <c:v>59.95</c:v>
                </c:pt>
                <c:pt idx="4695">
                  <c:v>60.05</c:v>
                </c:pt>
                <c:pt idx="4696">
                  <c:v>59.43</c:v>
                </c:pt>
                <c:pt idx="4697">
                  <c:v>58.38</c:v>
                </c:pt>
                <c:pt idx="4698">
                  <c:v>57.2</c:v>
                </c:pt>
                <c:pt idx="4699">
                  <c:v>57.52</c:v>
                </c:pt>
                <c:pt idx="4700">
                  <c:v>56.32</c:v>
                </c:pt>
                <c:pt idx="4701">
                  <c:v>56.98</c:v>
                </c:pt>
                <c:pt idx="4702">
                  <c:v>57.07</c:v>
                </c:pt>
                <c:pt idx="4703">
                  <c:v>57.53</c:v>
                </c:pt>
                <c:pt idx="4704">
                  <c:v>57.32</c:v>
                </c:pt>
                <c:pt idx="4705">
                  <c:v>57.58</c:v>
                </c:pt>
                <c:pt idx="4706">
                  <c:v>56.25</c:v>
                </c:pt>
                <c:pt idx="4707">
                  <c:v>55.39</c:v>
                </c:pt>
                <c:pt idx="4708">
                  <c:v>55.01</c:v>
                </c:pt>
                <c:pt idx="4709">
                  <c:v>54.69</c:v>
                </c:pt>
                <c:pt idx="4710">
                  <c:v>53.85</c:v>
                </c:pt>
                <c:pt idx="4711">
                  <c:v>54.48</c:v>
                </c:pt>
                <c:pt idx="4712">
                  <c:v>53.27</c:v>
                </c:pt>
                <c:pt idx="4713">
                  <c:v>54.43</c:v>
                </c:pt>
                <c:pt idx="4714">
                  <c:v>54.61</c:v>
                </c:pt>
                <c:pt idx="4715">
                  <c:v>54.21</c:v>
                </c:pt>
                <c:pt idx="4716">
                  <c:v>53.18</c:v>
                </c:pt>
                <c:pt idx="4717">
                  <c:v>53.45</c:v>
                </c:pt>
                <c:pt idx="4718">
                  <c:v>52.95</c:v>
                </c:pt>
                <c:pt idx="4719">
                  <c:v>53.48</c:v>
                </c:pt>
                <c:pt idx="4720">
                  <c:v>53.49</c:v>
                </c:pt>
                <c:pt idx="4721">
                  <c:v>53.14</c:v>
                </c:pt>
                <c:pt idx="4722">
                  <c:v>52.76</c:v>
                </c:pt>
                <c:pt idx="4723">
                  <c:v>52.51</c:v>
                </c:pt>
                <c:pt idx="4724">
                  <c:v>52.4</c:v>
                </c:pt>
                <c:pt idx="4725">
                  <c:v>53.26</c:v>
                </c:pt>
                <c:pt idx="4726">
                  <c:v>53.48</c:v>
                </c:pt>
                <c:pt idx="4727">
                  <c:v>53.34</c:v>
                </c:pt>
                <c:pt idx="4728">
                  <c:v>52.12</c:v>
                </c:pt>
                <c:pt idx="4729">
                  <c:v>52.3</c:v>
                </c:pt>
                <c:pt idx="4730">
                  <c:v>53.05</c:v>
                </c:pt>
                <c:pt idx="4731">
                  <c:v>52.78</c:v>
                </c:pt>
                <c:pt idx="4732">
                  <c:v>52.9</c:v>
                </c:pt>
                <c:pt idx="4733">
                  <c:v>52.52</c:v>
                </c:pt>
                <c:pt idx="4734">
                  <c:v>52.44</c:v>
                </c:pt>
                <c:pt idx="4735">
                  <c:v>52.77</c:v>
                </c:pt>
                <c:pt idx="4736">
                  <c:v>53.07</c:v>
                </c:pt>
                <c:pt idx="4737">
                  <c:v>52.35</c:v>
                </c:pt>
                <c:pt idx="4738">
                  <c:v>52.6</c:v>
                </c:pt>
                <c:pt idx="4739">
                  <c:v>51.9</c:v>
                </c:pt>
                <c:pt idx="4740">
                  <c:v>51.39</c:v>
                </c:pt>
                <c:pt idx="4741">
                  <c:v>50.74</c:v>
                </c:pt>
                <c:pt idx="4742">
                  <c:v>52.5</c:v>
                </c:pt>
                <c:pt idx="4743">
                  <c:v>52.81</c:v>
                </c:pt>
                <c:pt idx="4744">
                  <c:v>52.95</c:v>
                </c:pt>
                <c:pt idx="4745">
                  <c:v>52.61</c:v>
                </c:pt>
                <c:pt idx="4746">
                  <c:v>53.4</c:v>
                </c:pt>
                <c:pt idx="4747">
                  <c:v>53.48</c:v>
                </c:pt>
                <c:pt idx="4748">
                  <c:v>53.02</c:v>
                </c:pt>
                <c:pt idx="4749">
                  <c:v>52.69</c:v>
                </c:pt>
                <c:pt idx="4750">
                  <c:v>53.02</c:v>
                </c:pt>
                <c:pt idx="4751">
                  <c:v>54.5</c:v>
                </c:pt>
                <c:pt idx="4752">
                  <c:v>55.64</c:v>
                </c:pt>
                <c:pt idx="4753">
                  <c:v>55.7</c:v>
                </c:pt>
                <c:pt idx="4754">
                  <c:v>56.04</c:v>
                </c:pt>
                <c:pt idx="4755">
                  <c:v>56.08</c:v>
                </c:pt>
                <c:pt idx="4756">
                  <c:v>54.81</c:v>
                </c:pt>
                <c:pt idx="4757">
                  <c:v>55.07</c:v>
                </c:pt>
                <c:pt idx="4758">
                  <c:v>55.21</c:v>
                </c:pt>
                <c:pt idx="4759">
                  <c:v>54.72</c:v>
                </c:pt>
                <c:pt idx="4760">
                  <c:v>55</c:v>
                </c:pt>
                <c:pt idx="4761">
                  <c:v>55</c:v>
                </c:pt>
                <c:pt idx="4762">
                  <c:v>55.52</c:v>
                </c:pt>
                <c:pt idx="4763">
                  <c:v>57.96</c:v>
                </c:pt>
                <c:pt idx="4764">
                  <c:v>58.28</c:v>
                </c:pt>
                <c:pt idx="4765">
                  <c:v>58.12</c:v>
                </c:pt>
                <c:pt idx="4766">
                  <c:v>58.42</c:v>
                </c:pt>
                <c:pt idx="4767">
                  <c:v>58.61</c:v>
                </c:pt>
                <c:pt idx="4768">
                  <c:v>57.92</c:v>
                </c:pt>
                <c:pt idx="4769">
                  <c:v>58.66</c:v>
                </c:pt>
                <c:pt idx="4770">
                  <c:v>59.04</c:v>
                </c:pt>
                <c:pt idx="4771">
                  <c:v>58.95</c:v>
                </c:pt>
                <c:pt idx="4772">
                  <c:v>58.8</c:v>
                </c:pt>
                <c:pt idx="4773">
                  <c:v>58.85</c:v>
                </c:pt>
                <c:pt idx="4774">
                  <c:v>58.76</c:v>
                </c:pt>
                <c:pt idx="4775">
                  <c:v>57.79</c:v>
                </c:pt>
                <c:pt idx="4776">
                  <c:v>58.11</c:v>
                </c:pt>
                <c:pt idx="4777">
                  <c:v>58.7</c:v>
                </c:pt>
                <c:pt idx="4778">
                  <c:v>58.24</c:v>
                </c:pt>
                <c:pt idx="4779">
                  <c:v>58.97</c:v>
                </c:pt>
                <c:pt idx="4780">
                  <c:v>59</c:v>
                </c:pt>
                <c:pt idx="4781">
                  <c:v>58.84</c:v>
                </c:pt>
                <c:pt idx="4782">
                  <c:v>59.39</c:v>
                </c:pt>
                <c:pt idx="4783">
                  <c:v>59.07</c:v>
                </c:pt>
                <c:pt idx="4784">
                  <c:v>59.33</c:v>
                </c:pt>
                <c:pt idx="4785">
                  <c:v>58.95</c:v>
                </c:pt>
                <c:pt idx="4786">
                  <c:v>58.42</c:v>
                </c:pt>
                <c:pt idx="4787">
                  <c:v>58.96</c:v>
                </c:pt>
                <c:pt idx="4788">
                  <c:v>58.52</c:v>
                </c:pt>
                <c:pt idx="4789">
                  <c:v>58.9</c:v>
                </c:pt>
                <c:pt idx="4790">
                  <c:v>57.99</c:v>
                </c:pt>
                <c:pt idx="4791">
                  <c:v>57.48</c:v>
                </c:pt>
                <c:pt idx="4792">
                  <c:v>57.06</c:v>
                </c:pt>
                <c:pt idx="4793">
                  <c:v>57.06</c:v>
                </c:pt>
                <c:pt idx="4794">
                  <c:v>55.85</c:v>
                </c:pt>
                <c:pt idx="4795">
                  <c:v>57.23</c:v>
                </c:pt>
                <c:pt idx="4796">
                  <c:v>56.8</c:v>
                </c:pt>
                <c:pt idx="4797">
                  <c:v>56.89</c:v>
                </c:pt>
                <c:pt idx="4798">
                  <c:v>56.62</c:v>
                </c:pt>
                <c:pt idx="4799">
                  <c:v>57.62</c:v>
                </c:pt>
                <c:pt idx="4800">
                  <c:v>57.07</c:v>
                </c:pt>
                <c:pt idx="4801">
                  <c:v>58.14</c:v>
                </c:pt>
                <c:pt idx="4802">
                  <c:v>58.49</c:v>
                </c:pt>
                <c:pt idx="4803">
                  <c:v>57.59</c:v>
                </c:pt>
                <c:pt idx="4804">
                  <c:v>58.42</c:v>
                </c:pt>
                <c:pt idx="4805">
                  <c:v>57.75</c:v>
                </c:pt>
                <c:pt idx="4806">
                  <c:v>57.48</c:v>
                </c:pt>
                <c:pt idx="4807">
                  <c:v>57.5</c:v>
                </c:pt>
                <c:pt idx="4808">
                  <c:v>56.85</c:v>
                </c:pt>
                <c:pt idx="4809">
                  <c:v>57.06</c:v>
                </c:pt>
                <c:pt idx="4810">
                  <c:v>58.59</c:v>
                </c:pt>
                <c:pt idx="4811">
                  <c:v>58.89</c:v>
                </c:pt>
                <c:pt idx="4812">
                  <c:v>60.08</c:v>
                </c:pt>
                <c:pt idx="4813">
                  <c:v>59.98</c:v>
                </c:pt>
                <c:pt idx="4814">
                  <c:v>59.92</c:v>
                </c:pt>
                <c:pt idx="4815">
                  <c:v>59.17</c:v>
                </c:pt>
                <c:pt idx="4816">
                  <c:v>59.3</c:v>
                </c:pt>
                <c:pt idx="4817">
                  <c:v>59.11</c:v>
                </c:pt>
                <c:pt idx="4818">
                  <c:v>59.1</c:v>
                </c:pt>
                <c:pt idx="4819">
                  <c:v>59.1</c:v>
                </c:pt>
                <c:pt idx="4820">
                  <c:v>58.4</c:v>
                </c:pt>
                <c:pt idx="4821">
                  <c:v>59.19</c:v>
                </c:pt>
                <c:pt idx="4822">
                  <c:v>58.78</c:v>
                </c:pt>
                <c:pt idx="4823">
                  <c:v>58.88</c:v>
                </c:pt>
                <c:pt idx="4824">
                  <c:v>58.92</c:v>
                </c:pt>
                <c:pt idx="4825">
                  <c:v>58.1</c:v>
                </c:pt>
                <c:pt idx="4826">
                  <c:v>57.93</c:v>
                </c:pt>
                <c:pt idx="4827">
                  <c:v>58.07</c:v>
                </c:pt>
                <c:pt idx="4828">
                  <c:v>58.8</c:v>
                </c:pt>
                <c:pt idx="4829">
                  <c:v>57.7</c:v>
                </c:pt>
                <c:pt idx="4830">
                  <c:v>57.77</c:v>
                </c:pt>
                <c:pt idx="4831">
                  <c:v>57</c:v>
                </c:pt>
                <c:pt idx="4832">
                  <c:v>55.74</c:v>
                </c:pt>
                <c:pt idx="4833">
                  <c:v>55.3</c:v>
                </c:pt>
                <c:pt idx="4834">
                  <c:v>55.83</c:v>
                </c:pt>
                <c:pt idx="4835">
                  <c:v>55.27</c:v>
                </c:pt>
                <c:pt idx="4836">
                  <c:v>55.91</c:v>
                </c:pt>
                <c:pt idx="4837">
                  <c:v>55.9</c:v>
                </c:pt>
                <c:pt idx="4838">
                  <c:v>55.49</c:v>
                </c:pt>
                <c:pt idx="4839">
                  <c:v>56.16</c:v>
                </c:pt>
                <c:pt idx="4840">
                  <c:v>56.19</c:v>
                </c:pt>
                <c:pt idx="4841">
                  <c:v>55.63</c:v>
                </c:pt>
                <c:pt idx="4842">
                  <c:v>56.5</c:v>
                </c:pt>
                <c:pt idx="4843">
                  <c:v>56.9</c:v>
                </c:pt>
                <c:pt idx="4844">
                  <c:v>55.96</c:v>
                </c:pt>
                <c:pt idx="4845">
                  <c:v>57</c:v>
                </c:pt>
                <c:pt idx="4846">
                  <c:v>55.8</c:v>
                </c:pt>
                <c:pt idx="4847">
                  <c:v>56.65</c:v>
                </c:pt>
                <c:pt idx="4848">
                  <c:v>57.32</c:v>
                </c:pt>
                <c:pt idx="4849">
                  <c:v>56.65</c:v>
                </c:pt>
                <c:pt idx="4850">
                  <c:v>56.53</c:v>
                </c:pt>
                <c:pt idx="4851">
                  <c:v>55.63</c:v>
                </c:pt>
                <c:pt idx="4852">
                  <c:v>55.76</c:v>
                </c:pt>
                <c:pt idx="4853">
                  <c:v>56.7</c:v>
                </c:pt>
                <c:pt idx="4854">
                  <c:v>56.55</c:v>
                </c:pt>
                <c:pt idx="4855">
                  <c:v>54.96</c:v>
                </c:pt>
                <c:pt idx="4856">
                  <c:v>55.73</c:v>
                </c:pt>
                <c:pt idx="4857">
                  <c:v>54.35</c:v>
                </c:pt>
                <c:pt idx="4858">
                  <c:v>53.67</c:v>
                </c:pt>
                <c:pt idx="4859">
                  <c:v>53.8</c:v>
                </c:pt>
                <c:pt idx="4860">
                  <c:v>54.39</c:v>
                </c:pt>
                <c:pt idx="4861">
                  <c:v>54.18</c:v>
                </c:pt>
                <c:pt idx="4862">
                  <c:v>54.68</c:v>
                </c:pt>
                <c:pt idx="4863">
                  <c:v>53.74</c:v>
                </c:pt>
                <c:pt idx="4864">
                  <c:v>54.26</c:v>
                </c:pt>
                <c:pt idx="4865">
                  <c:v>54.49</c:v>
                </c:pt>
                <c:pt idx="4866">
                  <c:v>55.24</c:v>
                </c:pt>
                <c:pt idx="4867">
                  <c:v>55.06</c:v>
                </c:pt>
                <c:pt idx="4868">
                  <c:v>55.25</c:v>
                </c:pt>
                <c:pt idx="4869">
                  <c:v>54.08</c:v>
                </c:pt>
                <c:pt idx="4870">
                  <c:v>55.03</c:v>
                </c:pt>
                <c:pt idx="4871">
                  <c:v>55.39</c:v>
                </c:pt>
                <c:pt idx="4872">
                  <c:v>54.76</c:v>
                </c:pt>
                <c:pt idx="4873">
                  <c:v>53.79</c:v>
                </c:pt>
                <c:pt idx="4874">
                  <c:v>53.82</c:v>
                </c:pt>
                <c:pt idx="4875">
                  <c:v>54.62</c:v>
                </c:pt>
                <c:pt idx="4876">
                  <c:v>53.86</c:v>
                </c:pt>
                <c:pt idx="4877">
                  <c:v>52.85</c:v>
                </c:pt>
                <c:pt idx="4878">
                  <c:v>52.46</c:v>
                </c:pt>
                <c:pt idx="4879">
                  <c:v>52.61</c:v>
                </c:pt>
                <c:pt idx="4880">
                  <c:v>52.81</c:v>
                </c:pt>
                <c:pt idx="4881">
                  <c:v>53.35</c:v>
                </c:pt>
                <c:pt idx="4882">
                  <c:v>52.5</c:v>
                </c:pt>
                <c:pt idx="4883">
                  <c:v>52</c:v>
                </c:pt>
                <c:pt idx="4884">
                  <c:v>52.9</c:v>
                </c:pt>
                <c:pt idx="4885">
                  <c:v>52.59</c:v>
                </c:pt>
                <c:pt idx="4886">
                  <c:v>52.81</c:v>
                </c:pt>
                <c:pt idx="4887">
                  <c:v>52.47</c:v>
                </c:pt>
                <c:pt idx="4888">
                  <c:v>52.92</c:v>
                </c:pt>
                <c:pt idx="4889">
                  <c:v>53.76</c:v>
                </c:pt>
                <c:pt idx="4890">
                  <c:v>53.9</c:v>
                </c:pt>
                <c:pt idx="4891">
                  <c:v>55.49</c:v>
                </c:pt>
                <c:pt idx="4892">
                  <c:v>56.7</c:v>
                </c:pt>
                <c:pt idx="4893">
                  <c:v>55.8</c:v>
                </c:pt>
                <c:pt idx="4894">
                  <c:v>55.01</c:v>
                </c:pt>
                <c:pt idx="4895">
                  <c:v>55.08</c:v>
                </c:pt>
                <c:pt idx="4896">
                  <c:v>55.91</c:v>
                </c:pt>
                <c:pt idx="4897">
                  <c:v>55.58</c:v>
                </c:pt>
                <c:pt idx="4898">
                  <c:v>56.15</c:v>
                </c:pt>
                <c:pt idx="4899">
                  <c:v>55.94</c:v>
                </c:pt>
                <c:pt idx="4900">
                  <c:v>56.32</c:v>
                </c:pt>
                <c:pt idx="4901">
                  <c:v>56.58</c:v>
                </c:pt>
                <c:pt idx="4902">
                  <c:v>56.09</c:v>
                </c:pt>
                <c:pt idx="4903">
                  <c:v>55</c:v>
                </c:pt>
                <c:pt idx="4904">
                  <c:v>55.11</c:v>
                </c:pt>
                <c:pt idx="4905">
                  <c:v>55.98</c:v>
                </c:pt>
                <c:pt idx="4906">
                  <c:v>55.99</c:v>
                </c:pt>
                <c:pt idx="4907">
                  <c:v>54.98</c:v>
                </c:pt>
                <c:pt idx="4908">
                  <c:v>55.41</c:v>
                </c:pt>
                <c:pt idx="4909">
                  <c:v>54.54</c:v>
                </c:pt>
                <c:pt idx="4910">
                  <c:v>55.29</c:v>
                </c:pt>
                <c:pt idx="4911">
                  <c:v>54.17</c:v>
                </c:pt>
                <c:pt idx="4912">
                  <c:v>52.98</c:v>
                </c:pt>
                <c:pt idx="4913">
                  <c:v>54.58</c:v>
                </c:pt>
                <c:pt idx="4914">
                  <c:v>53.7</c:v>
                </c:pt>
                <c:pt idx="4915">
                  <c:v>54.56</c:v>
                </c:pt>
                <c:pt idx="4916">
                  <c:v>54.32</c:v>
                </c:pt>
                <c:pt idx="4917">
                  <c:v>54.6</c:v>
                </c:pt>
                <c:pt idx="4918">
                  <c:v>54.05</c:v>
                </c:pt>
                <c:pt idx="4919">
                  <c:v>54.07</c:v>
                </c:pt>
                <c:pt idx="4920">
                  <c:v>52.42</c:v>
                </c:pt>
                <c:pt idx="4921">
                  <c:v>52.03</c:v>
                </c:pt>
                <c:pt idx="4922">
                  <c:v>53.13</c:v>
                </c:pt>
                <c:pt idx="4923">
                  <c:v>53.54</c:v>
                </c:pt>
                <c:pt idx="4924">
                  <c:v>53.33</c:v>
                </c:pt>
                <c:pt idx="4925">
                  <c:v>53.47</c:v>
                </c:pt>
                <c:pt idx="4926">
                  <c:v>52.52</c:v>
                </c:pt>
                <c:pt idx="4927">
                  <c:v>54.67</c:v>
                </c:pt>
                <c:pt idx="4928">
                  <c:v>53.11</c:v>
                </c:pt>
                <c:pt idx="4929">
                  <c:v>53.05</c:v>
                </c:pt>
                <c:pt idx="4930">
                  <c:v>52.25</c:v>
                </c:pt>
                <c:pt idx="4931">
                  <c:v>51.97</c:v>
                </c:pt>
                <c:pt idx="4932">
                  <c:v>49.36</c:v>
                </c:pt>
                <c:pt idx="4933">
                  <c:v>49.55</c:v>
                </c:pt>
                <c:pt idx="4934">
                  <c:v>47.5</c:v>
                </c:pt>
                <c:pt idx="4935">
                  <c:v>46.8</c:v>
                </c:pt>
                <c:pt idx="4936">
                  <c:v>47.13</c:v>
                </c:pt>
                <c:pt idx="4937">
                  <c:v>48.12</c:v>
                </c:pt>
                <c:pt idx="4938">
                  <c:v>47.4</c:v>
                </c:pt>
                <c:pt idx="4939">
                  <c:v>47.88</c:v>
                </c:pt>
                <c:pt idx="4940">
                  <c:v>46.9</c:v>
                </c:pt>
                <c:pt idx="4941">
                  <c:v>47.79</c:v>
                </c:pt>
                <c:pt idx="4942">
                  <c:v>48.06</c:v>
                </c:pt>
                <c:pt idx="4943">
                  <c:v>48.16</c:v>
                </c:pt>
                <c:pt idx="4944">
                  <c:v>47.83</c:v>
                </c:pt>
                <c:pt idx="4945">
                  <c:v>48.43</c:v>
                </c:pt>
                <c:pt idx="4946">
                  <c:v>47.64</c:v>
                </c:pt>
                <c:pt idx="4947">
                  <c:v>48.9</c:v>
                </c:pt>
                <c:pt idx="4948">
                  <c:v>48.08</c:v>
                </c:pt>
                <c:pt idx="4949">
                  <c:v>48.77</c:v>
                </c:pt>
                <c:pt idx="4950">
                  <c:v>49.08</c:v>
                </c:pt>
                <c:pt idx="4951">
                  <c:v>49.15</c:v>
                </c:pt>
                <c:pt idx="4952">
                  <c:v>47.64</c:v>
                </c:pt>
                <c:pt idx="4953">
                  <c:v>47.85</c:v>
                </c:pt>
                <c:pt idx="4954">
                  <c:v>47.25</c:v>
                </c:pt>
                <c:pt idx="4955">
                  <c:v>47.02</c:v>
                </c:pt>
                <c:pt idx="4956">
                  <c:v>46.79</c:v>
                </c:pt>
                <c:pt idx="4957">
                  <c:v>46.79</c:v>
                </c:pt>
                <c:pt idx="4958">
                  <c:v>46.74</c:v>
                </c:pt>
                <c:pt idx="4959">
                  <c:v>47.15</c:v>
                </c:pt>
                <c:pt idx="4960">
                  <c:v>48.07</c:v>
                </c:pt>
                <c:pt idx="4961">
                  <c:v>47.8</c:v>
                </c:pt>
                <c:pt idx="4962">
                  <c:v>47.57</c:v>
                </c:pt>
                <c:pt idx="4963">
                  <c:v>48.1</c:v>
                </c:pt>
                <c:pt idx="4964">
                  <c:v>48.18</c:v>
                </c:pt>
                <c:pt idx="4965">
                  <c:v>47.1</c:v>
                </c:pt>
                <c:pt idx="4966">
                  <c:v>47.3</c:v>
                </c:pt>
                <c:pt idx="4967">
                  <c:v>48.57</c:v>
                </c:pt>
                <c:pt idx="4968">
                  <c:v>48.07</c:v>
                </c:pt>
                <c:pt idx="4969">
                  <c:v>49.01</c:v>
                </c:pt>
                <c:pt idx="4970">
                  <c:v>49.97</c:v>
                </c:pt>
                <c:pt idx="4971">
                  <c:v>50.3</c:v>
                </c:pt>
                <c:pt idx="4972">
                  <c:v>50.59</c:v>
                </c:pt>
                <c:pt idx="4973">
                  <c:v>51.41</c:v>
                </c:pt>
                <c:pt idx="4974">
                  <c:v>51.28</c:v>
                </c:pt>
                <c:pt idx="4975">
                  <c:v>51.62</c:v>
                </c:pt>
                <c:pt idx="4976">
                  <c:v>51.92</c:v>
                </c:pt>
                <c:pt idx="4977">
                  <c:v>49.99</c:v>
                </c:pt>
                <c:pt idx="4978">
                  <c:v>50.46</c:v>
                </c:pt>
                <c:pt idx="4979">
                  <c:v>50.19</c:v>
                </c:pt>
                <c:pt idx="4980">
                  <c:v>50</c:v>
                </c:pt>
                <c:pt idx="4981">
                  <c:v>51.6</c:v>
                </c:pt>
                <c:pt idx="4982">
                  <c:v>50.51</c:v>
                </c:pt>
                <c:pt idx="4983">
                  <c:v>50.64</c:v>
                </c:pt>
                <c:pt idx="4984">
                  <c:v>49.16</c:v>
                </c:pt>
                <c:pt idx="4985">
                  <c:v>49.76</c:v>
                </c:pt>
                <c:pt idx="4986">
                  <c:v>49.7</c:v>
                </c:pt>
                <c:pt idx="4987">
                  <c:v>49.59</c:v>
                </c:pt>
                <c:pt idx="4988">
                  <c:v>50.79</c:v>
                </c:pt>
                <c:pt idx="4989">
                  <c:v>50.16</c:v>
                </c:pt>
                <c:pt idx="4990">
                  <c:v>50.38</c:v>
                </c:pt>
                <c:pt idx="4991">
                  <c:v>50.94</c:v>
                </c:pt>
                <c:pt idx="4992">
                  <c:v>51.94</c:v>
                </c:pt>
                <c:pt idx="4993">
                  <c:v>50.54</c:v>
                </c:pt>
                <c:pt idx="4994">
                  <c:v>51.38</c:v>
                </c:pt>
                <c:pt idx="4995">
                  <c:v>52</c:v>
                </c:pt>
                <c:pt idx="4996">
                  <c:v>52.49</c:v>
                </c:pt>
                <c:pt idx="4997">
                  <c:v>51.85</c:v>
                </c:pt>
                <c:pt idx="4998">
                  <c:v>53.04</c:v>
                </c:pt>
                <c:pt idx="4999">
                  <c:v>53.02</c:v>
                </c:pt>
                <c:pt idx="5000">
                  <c:v>54.44</c:v>
                </c:pt>
                <c:pt idx="5001">
                  <c:v>53.93</c:v>
                </c:pt>
                <c:pt idx="5002">
                  <c:v>54.38</c:v>
                </c:pt>
                <c:pt idx="5003">
                  <c:v>53.9</c:v>
                </c:pt>
                <c:pt idx="5004">
                  <c:v>54.84</c:v>
                </c:pt>
                <c:pt idx="5005">
                  <c:v>53.24</c:v>
                </c:pt>
                <c:pt idx="5006">
                  <c:v>53.82</c:v>
                </c:pt>
                <c:pt idx="5007">
                  <c:v>53.76</c:v>
                </c:pt>
                <c:pt idx="5008">
                  <c:v>53.95</c:v>
                </c:pt>
                <c:pt idx="5009">
                  <c:v>54.4</c:v>
                </c:pt>
                <c:pt idx="5010">
                  <c:v>52.92</c:v>
                </c:pt>
                <c:pt idx="5011">
                  <c:v>53.68</c:v>
                </c:pt>
                <c:pt idx="5012">
                  <c:v>55.49</c:v>
                </c:pt>
                <c:pt idx="5013">
                  <c:v>55.57</c:v>
                </c:pt>
                <c:pt idx="5014">
                  <c:v>54.98</c:v>
                </c:pt>
                <c:pt idx="5015">
                  <c:v>53.85</c:v>
                </c:pt>
                <c:pt idx="5016">
                  <c:v>53</c:v>
                </c:pt>
                <c:pt idx="5017">
                  <c:v>54.03</c:v>
                </c:pt>
                <c:pt idx="5018">
                  <c:v>54</c:v>
                </c:pt>
                <c:pt idx="5019">
                  <c:v>54.34</c:v>
                </c:pt>
                <c:pt idx="5020">
                  <c:v>54.42</c:v>
                </c:pt>
                <c:pt idx="5021">
                  <c:v>53.45</c:v>
                </c:pt>
                <c:pt idx="5022">
                  <c:v>54.55</c:v>
                </c:pt>
                <c:pt idx="5023">
                  <c:v>53.55</c:v>
                </c:pt>
                <c:pt idx="5024">
                  <c:v>53.8</c:v>
                </c:pt>
                <c:pt idx="5025">
                  <c:v>56.47</c:v>
                </c:pt>
                <c:pt idx="5026">
                  <c:v>56.07</c:v>
                </c:pt>
                <c:pt idx="5027">
                  <c:v>57.33</c:v>
                </c:pt>
                <c:pt idx="5028">
                  <c:v>56.47</c:v>
                </c:pt>
                <c:pt idx="5029">
                  <c:v>57.23</c:v>
                </c:pt>
                <c:pt idx="5030">
                  <c:v>56.1</c:v>
                </c:pt>
                <c:pt idx="5031">
                  <c:v>56.4</c:v>
                </c:pt>
                <c:pt idx="5032">
                  <c:v>56.28</c:v>
                </c:pt>
                <c:pt idx="5033">
                  <c:v>55.33</c:v>
                </c:pt>
                <c:pt idx="5034">
                  <c:v>56.76</c:v>
                </c:pt>
                <c:pt idx="5035">
                  <c:v>56.29</c:v>
                </c:pt>
                <c:pt idx="5036">
                  <c:v>54.15</c:v>
                </c:pt>
                <c:pt idx="5037">
                  <c:v>53.83</c:v>
                </c:pt>
                <c:pt idx="5038">
                  <c:v>51.64</c:v>
                </c:pt>
                <c:pt idx="5039">
                  <c:v>50.74</c:v>
                </c:pt>
                <c:pt idx="5040">
                  <c:v>52.6</c:v>
                </c:pt>
                <c:pt idx="5041">
                  <c:v>50.35</c:v>
                </c:pt>
                <c:pt idx="5042">
                  <c:v>51.75</c:v>
                </c:pt>
                <c:pt idx="5043">
                  <c:v>51.1</c:v>
                </c:pt>
                <c:pt idx="5044">
                  <c:v>51.32</c:v>
                </c:pt>
                <c:pt idx="5045">
                  <c:v>51.71</c:v>
                </c:pt>
                <c:pt idx="5046">
                  <c:v>49.24</c:v>
                </c:pt>
                <c:pt idx="5047">
                  <c:v>51.24</c:v>
                </c:pt>
                <c:pt idx="5048">
                  <c:v>53.71</c:v>
                </c:pt>
                <c:pt idx="5049">
                  <c:v>52.04</c:v>
                </c:pt>
                <c:pt idx="5050">
                  <c:v>51.49</c:v>
                </c:pt>
                <c:pt idx="5051">
                  <c:v>52.6</c:v>
                </c:pt>
                <c:pt idx="5052">
                  <c:v>54.7</c:v>
                </c:pt>
                <c:pt idx="5053">
                  <c:v>53.7</c:v>
                </c:pt>
                <c:pt idx="5054">
                  <c:v>54.38</c:v>
                </c:pt>
                <c:pt idx="5055">
                  <c:v>54.26</c:v>
                </c:pt>
                <c:pt idx="5056">
                  <c:v>54.75</c:v>
                </c:pt>
                <c:pt idx="5057">
                  <c:v>54.4</c:v>
                </c:pt>
                <c:pt idx="5058">
                  <c:v>53.12</c:v>
                </c:pt>
                <c:pt idx="5059">
                  <c:v>54.2</c:v>
                </c:pt>
                <c:pt idx="5060">
                  <c:v>54.78</c:v>
                </c:pt>
                <c:pt idx="5061">
                  <c:v>53.28</c:v>
                </c:pt>
                <c:pt idx="5062">
                  <c:v>52.78</c:v>
                </c:pt>
                <c:pt idx="5063">
                  <c:v>50.94</c:v>
                </c:pt>
                <c:pt idx="5064">
                  <c:v>52.34</c:v>
                </c:pt>
                <c:pt idx="5065">
                  <c:v>51.87</c:v>
                </c:pt>
                <c:pt idx="5066">
                  <c:v>53.48</c:v>
                </c:pt>
                <c:pt idx="5067">
                  <c:v>53.2</c:v>
                </c:pt>
                <c:pt idx="5068">
                  <c:v>53.4</c:v>
                </c:pt>
                <c:pt idx="5069">
                  <c:v>53.12</c:v>
                </c:pt>
                <c:pt idx="5070">
                  <c:v>53.4</c:v>
                </c:pt>
                <c:pt idx="5071">
                  <c:v>53.19</c:v>
                </c:pt>
                <c:pt idx="5072">
                  <c:v>54.25</c:v>
                </c:pt>
                <c:pt idx="5073">
                  <c:v>54.09</c:v>
                </c:pt>
                <c:pt idx="5074">
                  <c:v>53.78</c:v>
                </c:pt>
                <c:pt idx="5075">
                  <c:v>54.69</c:v>
                </c:pt>
                <c:pt idx="5076">
                  <c:v>53.79</c:v>
                </c:pt>
                <c:pt idx="5077">
                  <c:v>54.71</c:v>
                </c:pt>
                <c:pt idx="5078">
                  <c:v>52.62</c:v>
                </c:pt>
                <c:pt idx="5079">
                  <c:v>48.71</c:v>
                </c:pt>
                <c:pt idx="5080">
                  <c:v>48.41</c:v>
                </c:pt>
                <c:pt idx="5081">
                  <c:v>49.2</c:v>
                </c:pt>
                <c:pt idx="5082">
                  <c:v>49.19</c:v>
                </c:pt>
                <c:pt idx="5083">
                  <c:v>48.38</c:v>
                </c:pt>
                <c:pt idx="5084">
                  <c:v>47.28</c:v>
                </c:pt>
                <c:pt idx="5085">
                  <c:v>45.6</c:v>
                </c:pt>
                <c:pt idx="5086">
                  <c:v>46.1</c:v>
                </c:pt>
                <c:pt idx="5087">
                  <c:v>47.4</c:v>
                </c:pt>
                <c:pt idx="5088">
                  <c:v>49.18</c:v>
                </c:pt>
                <c:pt idx="5089">
                  <c:v>49.12</c:v>
                </c:pt>
                <c:pt idx="5090">
                  <c:v>49.53</c:v>
                </c:pt>
                <c:pt idx="5091">
                  <c:v>48.18</c:v>
                </c:pt>
                <c:pt idx="5092">
                  <c:v>47</c:v>
                </c:pt>
                <c:pt idx="5093">
                  <c:v>47.94</c:v>
                </c:pt>
                <c:pt idx="5094">
                  <c:v>45.1</c:v>
                </c:pt>
                <c:pt idx="5095">
                  <c:v>44.6</c:v>
                </c:pt>
                <c:pt idx="5096">
                  <c:v>46.5</c:v>
                </c:pt>
                <c:pt idx="5097">
                  <c:v>47.41</c:v>
                </c:pt>
                <c:pt idx="5098">
                  <c:v>48.25</c:v>
                </c:pt>
                <c:pt idx="5099">
                  <c:v>49.88</c:v>
                </c:pt>
                <c:pt idx="5100">
                  <c:v>53.44</c:v>
                </c:pt>
                <c:pt idx="5101">
                  <c:v>52.85</c:v>
                </c:pt>
                <c:pt idx="5102">
                  <c:v>54.18</c:v>
                </c:pt>
                <c:pt idx="5103">
                  <c:v>53.76</c:v>
                </c:pt>
                <c:pt idx="5104">
                  <c:v>54.65</c:v>
                </c:pt>
                <c:pt idx="5105">
                  <c:v>55.6</c:v>
                </c:pt>
                <c:pt idx="5106">
                  <c:v>56</c:v>
                </c:pt>
                <c:pt idx="5107">
                  <c:v>55.04</c:v>
                </c:pt>
                <c:pt idx="5108">
                  <c:v>53.42</c:v>
                </c:pt>
                <c:pt idx="5109">
                  <c:v>54.4</c:v>
                </c:pt>
                <c:pt idx="5110">
                  <c:v>55.01</c:v>
                </c:pt>
                <c:pt idx="5111">
                  <c:v>57.7</c:v>
                </c:pt>
                <c:pt idx="5112">
                  <c:v>55.62</c:v>
                </c:pt>
                <c:pt idx="5113">
                  <c:v>55.1</c:v>
                </c:pt>
                <c:pt idx="5114">
                  <c:v>55.75</c:v>
                </c:pt>
                <c:pt idx="5115">
                  <c:v>54.98</c:v>
                </c:pt>
                <c:pt idx="5116">
                  <c:v>56.5</c:v>
                </c:pt>
                <c:pt idx="5117">
                  <c:v>57.41</c:v>
                </c:pt>
                <c:pt idx="5118">
                  <c:v>58.55</c:v>
                </c:pt>
                <c:pt idx="5119">
                  <c:v>58.31</c:v>
                </c:pt>
                <c:pt idx="5120">
                  <c:v>56.95</c:v>
                </c:pt>
                <c:pt idx="5121">
                  <c:v>56.5</c:v>
                </c:pt>
                <c:pt idx="5122">
                  <c:v>58.3</c:v>
                </c:pt>
                <c:pt idx="5123">
                  <c:v>56.45</c:v>
                </c:pt>
                <c:pt idx="5124">
                  <c:v>56.4</c:v>
                </c:pt>
                <c:pt idx="5125">
                  <c:v>54.43</c:v>
                </c:pt>
                <c:pt idx="5126">
                  <c:v>54.1</c:v>
                </c:pt>
                <c:pt idx="5127">
                  <c:v>54.96</c:v>
                </c:pt>
                <c:pt idx="5128">
                  <c:v>54</c:v>
                </c:pt>
                <c:pt idx="5129">
                  <c:v>53.15</c:v>
                </c:pt>
                <c:pt idx="5130">
                  <c:v>54.1</c:v>
                </c:pt>
                <c:pt idx="5131">
                  <c:v>53.99</c:v>
                </c:pt>
                <c:pt idx="5132">
                  <c:v>54.53</c:v>
                </c:pt>
                <c:pt idx="5133">
                  <c:v>54.79</c:v>
                </c:pt>
                <c:pt idx="5134">
                  <c:v>55.52</c:v>
                </c:pt>
                <c:pt idx="5135">
                  <c:v>56.31</c:v>
                </c:pt>
                <c:pt idx="5136">
                  <c:v>56.8</c:v>
                </c:pt>
                <c:pt idx="5137">
                  <c:v>56.6</c:v>
                </c:pt>
                <c:pt idx="5138">
                  <c:v>57.8</c:v>
                </c:pt>
                <c:pt idx="5139">
                  <c:v>58.33</c:v>
                </c:pt>
                <c:pt idx="5140">
                  <c:v>58.35</c:v>
                </c:pt>
                <c:pt idx="5141">
                  <c:v>56.77</c:v>
                </c:pt>
                <c:pt idx="5142">
                  <c:v>57.39</c:v>
                </c:pt>
                <c:pt idx="5143">
                  <c:v>55.04</c:v>
                </c:pt>
                <c:pt idx="5144">
                  <c:v>53.66</c:v>
                </c:pt>
                <c:pt idx="5145">
                  <c:v>54.99</c:v>
                </c:pt>
                <c:pt idx="5146">
                  <c:v>56.39</c:v>
                </c:pt>
                <c:pt idx="5147">
                  <c:v>55.01</c:v>
                </c:pt>
                <c:pt idx="5148">
                  <c:v>53.99</c:v>
                </c:pt>
                <c:pt idx="5149">
                  <c:v>55.25</c:v>
                </c:pt>
                <c:pt idx="5150">
                  <c:v>56.65</c:v>
                </c:pt>
                <c:pt idx="5151">
                  <c:v>56.8</c:v>
                </c:pt>
                <c:pt idx="5152">
                  <c:v>55.86</c:v>
                </c:pt>
                <c:pt idx="5153">
                  <c:v>56.2</c:v>
                </c:pt>
                <c:pt idx="5154">
                  <c:v>55.8</c:v>
                </c:pt>
                <c:pt idx="5155">
                  <c:v>57</c:v>
                </c:pt>
                <c:pt idx="5156">
                  <c:v>57.45</c:v>
                </c:pt>
                <c:pt idx="5157">
                  <c:v>58.05</c:v>
                </c:pt>
                <c:pt idx="5158">
                  <c:v>57.55</c:v>
                </c:pt>
                <c:pt idx="5159">
                  <c:v>58.93</c:v>
                </c:pt>
                <c:pt idx="5160">
                  <c:v>58.15</c:v>
                </c:pt>
                <c:pt idx="5161">
                  <c:v>59.29</c:v>
                </c:pt>
                <c:pt idx="5162">
                  <c:v>60</c:v>
                </c:pt>
                <c:pt idx="5163">
                  <c:v>59.93</c:v>
                </c:pt>
                <c:pt idx="5164">
                  <c:v>61.23</c:v>
                </c:pt>
                <c:pt idx="5165">
                  <c:v>60.17</c:v>
                </c:pt>
                <c:pt idx="5166">
                  <c:v>60.57</c:v>
                </c:pt>
                <c:pt idx="5167">
                  <c:v>60.1</c:v>
                </c:pt>
                <c:pt idx="5168">
                  <c:v>59.78</c:v>
                </c:pt>
                <c:pt idx="5169">
                  <c:v>59.14</c:v>
                </c:pt>
                <c:pt idx="5170">
                  <c:v>59.28</c:v>
                </c:pt>
                <c:pt idx="5171">
                  <c:v>58.6</c:v>
                </c:pt>
                <c:pt idx="5172">
                  <c:v>58.93</c:v>
                </c:pt>
                <c:pt idx="5173">
                  <c:v>59.56</c:v>
                </c:pt>
                <c:pt idx="5174">
                  <c:v>61.3</c:v>
                </c:pt>
                <c:pt idx="5175">
                  <c:v>62</c:v>
                </c:pt>
                <c:pt idx="5176">
                  <c:v>62.17</c:v>
                </c:pt>
                <c:pt idx="5177">
                  <c:v>61.28</c:v>
                </c:pt>
                <c:pt idx="5178">
                  <c:v>62.05</c:v>
                </c:pt>
                <c:pt idx="5179">
                  <c:v>62.2</c:v>
                </c:pt>
                <c:pt idx="5180">
                  <c:v>63.18</c:v>
                </c:pt>
                <c:pt idx="5181">
                  <c:v>63.46</c:v>
                </c:pt>
                <c:pt idx="5182">
                  <c:v>63.55</c:v>
                </c:pt>
                <c:pt idx="5183">
                  <c:v>63.75</c:v>
                </c:pt>
                <c:pt idx="5184">
                  <c:v>62.27</c:v>
                </c:pt>
                <c:pt idx="5185">
                  <c:v>61.99</c:v>
                </c:pt>
                <c:pt idx="5186">
                  <c:v>62.23</c:v>
                </c:pt>
                <c:pt idx="5187">
                  <c:v>62.53</c:v>
                </c:pt>
                <c:pt idx="5188">
                  <c:v>62.52</c:v>
                </c:pt>
                <c:pt idx="5189">
                  <c:v>61.7</c:v>
                </c:pt>
                <c:pt idx="5190">
                  <c:v>60.9</c:v>
                </c:pt>
                <c:pt idx="5191">
                  <c:v>60.76</c:v>
                </c:pt>
                <c:pt idx="5192">
                  <c:v>62.98</c:v>
                </c:pt>
                <c:pt idx="5193">
                  <c:v>62.81</c:v>
                </c:pt>
                <c:pt idx="5194">
                  <c:v>62.01</c:v>
                </c:pt>
                <c:pt idx="5195">
                  <c:v>62.25</c:v>
                </c:pt>
                <c:pt idx="5196">
                  <c:v>62.1</c:v>
                </c:pt>
                <c:pt idx="5197">
                  <c:v>60.65</c:v>
                </c:pt>
                <c:pt idx="5198">
                  <c:v>59.95</c:v>
                </c:pt>
                <c:pt idx="5199">
                  <c:v>59.55</c:v>
                </c:pt>
                <c:pt idx="5200">
                  <c:v>60.02</c:v>
                </c:pt>
                <c:pt idx="5201">
                  <c:v>59.29</c:v>
                </c:pt>
                <c:pt idx="5202">
                  <c:v>60.03</c:v>
                </c:pt>
                <c:pt idx="5203">
                  <c:v>60.49</c:v>
                </c:pt>
                <c:pt idx="5204">
                  <c:v>60.12</c:v>
                </c:pt>
                <c:pt idx="5205">
                  <c:v>60.1</c:v>
                </c:pt>
                <c:pt idx="5206">
                  <c:v>60.25</c:v>
                </c:pt>
                <c:pt idx="5207">
                  <c:v>59.15</c:v>
                </c:pt>
                <c:pt idx="5208">
                  <c:v>58.39</c:v>
                </c:pt>
                <c:pt idx="5209">
                  <c:v>58.88</c:v>
                </c:pt>
                <c:pt idx="5210">
                  <c:v>58.8</c:v>
                </c:pt>
                <c:pt idx="5211">
                  <c:v>58.9</c:v>
                </c:pt>
                <c:pt idx="5212">
                  <c:v>59.26</c:v>
                </c:pt>
                <c:pt idx="5213">
                  <c:v>59.98</c:v>
                </c:pt>
                <c:pt idx="5214">
                  <c:v>59.75</c:v>
                </c:pt>
                <c:pt idx="5215">
                  <c:v>57.91</c:v>
                </c:pt>
                <c:pt idx="5216">
                  <c:v>58.63</c:v>
                </c:pt>
                <c:pt idx="5217">
                  <c:v>58.4</c:v>
                </c:pt>
                <c:pt idx="5218">
                  <c:v>59.67</c:v>
                </c:pt>
                <c:pt idx="5219">
                  <c:v>59.86</c:v>
                </c:pt>
                <c:pt idx="5220">
                  <c:v>58.01</c:v>
                </c:pt>
                <c:pt idx="5221">
                  <c:v>56.35</c:v>
                </c:pt>
                <c:pt idx="5222">
                  <c:v>56.76</c:v>
                </c:pt>
                <c:pt idx="5223">
                  <c:v>55.99</c:v>
                </c:pt>
                <c:pt idx="5224">
                  <c:v>56.87</c:v>
                </c:pt>
                <c:pt idx="5225">
                  <c:v>55.76</c:v>
                </c:pt>
                <c:pt idx="5226">
                  <c:v>55.8</c:v>
                </c:pt>
                <c:pt idx="5227">
                  <c:v>57</c:v>
                </c:pt>
                <c:pt idx="5228">
                  <c:v>56.4</c:v>
                </c:pt>
                <c:pt idx="5229">
                  <c:v>57.84</c:v>
                </c:pt>
                <c:pt idx="5230">
                  <c:v>57.39</c:v>
                </c:pt>
                <c:pt idx="5231">
                  <c:v>57.6</c:v>
                </c:pt>
                <c:pt idx="5232">
                  <c:v>57.98</c:v>
                </c:pt>
                <c:pt idx="5233">
                  <c:v>58.05</c:v>
                </c:pt>
                <c:pt idx="5234">
                  <c:v>57.55</c:v>
                </c:pt>
                <c:pt idx="5235">
                  <c:v>58.35</c:v>
                </c:pt>
                <c:pt idx="5236">
                  <c:v>58.37</c:v>
                </c:pt>
                <c:pt idx="5237">
                  <c:v>58.15</c:v>
                </c:pt>
                <c:pt idx="5238">
                  <c:v>57.13</c:v>
                </c:pt>
                <c:pt idx="5239">
                  <c:v>57.57</c:v>
                </c:pt>
                <c:pt idx="5240">
                  <c:v>56.26</c:v>
                </c:pt>
                <c:pt idx="5241">
                  <c:v>56.28</c:v>
                </c:pt>
                <c:pt idx="5242">
                  <c:v>55.78</c:v>
                </c:pt>
                <c:pt idx="5243">
                  <c:v>55.85</c:v>
                </c:pt>
                <c:pt idx="5244">
                  <c:v>54.06</c:v>
                </c:pt>
                <c:pt idx="5245">
                  <c:v>53.36</c:v>
                </c:pt>
                <c:pt idx="5246">
                  <c:v>54.33</c:v>
                </c:pt>
                <c:pt idx="5247">
                  <c:v>54.08</c:v>
                </c:pt>
                <c:pt idx="5248">
                  <c:v>54.27</c:v>
                </c:pt>
                <c:pt idx="5249">
                  <c:v>55.34</c:v>
                </c:pt>
                <c:pt idx="5250">
                  <c:v>55.62</c:v>
                </c:pt>
                <c:pt idx="5251">
                  <c:v>56.57</c:v>
                </c:pt>
                <c:pt idx="5252">
                  <c:v>55.17</c:v>
                </c:pt>
                <c:pt idx="5253">
                  <c:v>54.58</c:v>
                </c:pt>
                <c:pt idx="5254">
                  <c:v>55.15</c:v>
                </c:pt>
                <c:pt idx="5255">
                  <c:v>54.65</c:v>
                </c:pt>
                <c:pt idx="5256">
                  <c:v>55</c:v>
                </c:pt>
                <c:pt idx="5257">
                  <c:v>55.08</c:v>
                </c:pt>
                <c:pt idx="5258">
                  <c:v>55.75</c:v>
                </c:pt>
                <c:pt idx="5259">
                  <c:v>55.8</c:v>
                </c:pt>
                <c:pt idx="5260">
                  <c:v>55.12</c:v>
                </c:pt>
                <c:pt idx="5261">
                  <c:v>55.7</c:v>
                </c:pt>
                <c:pt idx="5262">
                  <c:v>55.75</c:v>
                </c:pt>
                <c:pt idx="5263">
                  <c:v>55.1</c:v>
                </c:pt>
                <c:pt idx="5264">
                  <c:v>56</c:v>
                </c:pt>
                <c:pt idx="5265">
                  <c:v>55.28</c:v>
                </c:pt>
                <c:pt idx="5266">
                  <c:v>55</c:v>
                </c:pt>
                <c:pt idx="5267">
                  <c:v>55.58</c:v>
                </c:pt>
                <c:pt idx="5268">
                  <c:v>55.1</c:v>
                </c:pt>
                <c:pt idx="5269">
                  <c:v>54.5</c:v>
                </c:pt>
                <c:pt idx="5270">
                  <c:v>53.82</c:v>
                </c:pt>
                <c:pt idx="5271">
                  <c:v>54.94</c:v>
                </c:pt>
                <c:pt idx="5272">
                  <c:v>53.9</c:v>
                </c:pt>
                <c:pt idx="5273">
                  <c:v>52.97</c:v>
                </c:pt>
                <c:pt idx="5274">
                  <c:v>52.24</c:v>
                </c:pt>
                <c:pt idx="5275">
                  <c:v>51.4</c:v>
                </c:pt>
                <c:pt idx="5276">
                  <c:v>50.6</c:v>
                </c:pt>
                <c:pt idx="5277">
                  <c:v>51.9</c:v>
                </c:pt>
                <c:pt idx="5278">
                  <c:v>53.42</c:v>
                </c:pt>
                <c:pt idx="5279">
                  <c:v>53.3</c:v>
                </c:pt>
                <c:pt idx="5280">
                  <c:v>52.48</c:v>
                </c:pt>
                <c:pt idx="5281">
                  <c:v>52.61</c:v>
                </c:pt>
                <c:pt idx="5282">
                  <c:v>53.04</c:v>
                </c:pt>
                <c:pt idx="5283">
                  <c:v>53.01</c:v>
                </c:pt>
                <c:pt idx="5284">
                  <c:v>51.9</c:v>
                </c:pt>
                <c:pt idx="5285">
                  <c:v>52.22</c:v>
                </c:pt>
                <c:pt idx="5286">
                  <c:v>53.14</c:v>
                </c:pt>
                <c:pt idx="5287">
                  <c:v>53.48</c:v>
                </c:pt>
                <c:pt idx="5288">
                  <c:v>52.9</c:v>
                </c:pt>
                <c:pt idx="5289">
                  <c:v>53.49</c:v>
                </c:pt>
                <c:pt idx="5290">
                  <c:v>53.63</c:v>
                </c:pt>
                <c:pt idx="5291">
                  <c:v>52.08</c:v>
                </c:pt>
                <c:pt idx="5292">
                  <c:v>51.11</c:v>
                </c:pt>
                <c:pt idx="5293">
                  <c:v>52.4</c:v>
                </c:pt>
                <c:pt idx="5294">
                  <c:v>51.5</c:v>
                </c:pt>
                <c:pt idx="5295">
                  <c:v>52.73</c:v>
                </c:pt>
                <c:pt idx="5296">
                  <c:v>52</c:v>
                </c:pt>
                <c:pt idx="5297">
                  <c:v>49.76</c:v>
                </c:pt>
                <c:pt idx="5298">
                  <c:v>49.5</c:v>
                </c:pt>
                <c:pt idx="5299">
                  <c:v>49.39</c:v>
                </c:pt>
                <c:pt idx="5300">
                  <c:v>49.48</c:v>
                </c:pt>
                <c:pt idx="5301">
                  <c:v>48.4</c:v>
                </c:pt>
                <c:pt idx="5302">
                  <c:v>47.28</c:v>
                </c:pt>
                <c:pt idx="5303">
                  <c:v>44.66</c:v>
                </c:pt>
                <c:pt idx="5304">
                  <c:v>45.31</c:v>
                </c:pt>
                <c:pt idx="5305">
                  <c:v>45.45</c:v>
                </c:pt>
                <c:pt idx="5306">
                  <c:v>45.35</c:v>
                </c:pt>
                <c:pt idx="5307">
                  <c:v>44</c:v>
                </c:pt>
                <c:pt idx="5308">
                  <c:v>46.23</c:v>
                </c:pt>
                <c:pt idx="5309">
                  <c:v>46.22</c:v>
                </c:pt>
                <c:pt idx="5310">
                  <c:v>47.37</c:v>
                </c:pt>
                <c:pt idx="5311">
                  <c:v>49.15</c:v>
                </c:pt>
                <c:pt idx="5312">
                  <c:v>48.45</c:v>
                </c:pt>
                <c:pt idx="5313">
                  <c:v>48.05</c:v>
                </c:pt>
                <c:pt idx="5314">
                  <c:v>47.6</c:v>
                </c:pt>
                <c:pt idx="5315">
                  <c:v>49.15</c:v>
                </c:pt>
                <c:pt idx="5316">
                  <c:v>50.1</c:v>
                </c:pt>
                <c:pt idx="5317">
                  <c:v>50.39</c:v>
                </c:pt>
                <c:pt idx="5318">
                  <c:v>50.95</c:v>
                </c:pt>
                <c:pt idx="5319">
                  <c:v>49.74</c:v>
                </c:pt>
                <c:pt idx="5320">
                  <c:v>50.24</c:v>
                </c:pt>
                <c:pt idx="5321">
                  <c:v>49.94</c:v>
                </c:pt>
                <c:pt idx="5322">
                  <c:v>51.59</c:v>
                </c:pt>
                <c:pt idx="5323">
                  <c:v>50.8</c:v>
                </c:pt>
                <c:pt idx="5324">
                  <c:v>51.69</c:v>
                </c:pt>
                <c:pt idx="5325">
                  <c:v>52</c:v>
                </c:pt>
                <c:pt idx="5326">
                  <c:v>52.36</c:v>
                </c:pt>
                <c:pt idx="5327">
                  <c:v>52.2</c:v>
                </c:pt>
                <c:pt idx="5328">
                  <c:v>53.6</c:v>
                </c:pt>
                <c:pt idx="5329">
                  <c:v>54.17</c:v>
                </c:pt>
                <c:pt idx="5330">
                  <c:v>54.53</c:v>
                </c:pt>
                <c:pt idx="5331">
                  <c:v>55.08</c:v>
                </c:pt>
                <c:pt idx="5332">
                  <c:v>54.5</c:v>
                </c:pt>
                <c:pt idx="5333">
                  <c:v>55.39</c:v>
                </c:pt>
                <c:pt idx="5334">
                  <c:v>55.99</c:v>
                </c:pt>
                <c:pt idx="5335">
                  <c:v>55.01</c:v>
                </c:pt>
                <c:pt idx="5336">
                  <c:v>55.9</c:v>
                </c:pt>
                <c:pt idx="5337">
                  <c:v>55.88</c:v>
                </c:pt>
                <c:pt idx="5338">
                  <c:v>55.41</c:v>
                </c:pt>
                <c:pt idx="5339">
                  <c:v>55.5</c:v>
                </c:pt>
                <c:pt idx="5340">
                  <c:v>55.1</c:v>
                </c:pt>
                <c:pt idx="5341">
                  <c:v>53.1</c:v>
                </c:pt>
                <c:pt idx="5342">
                  <c:v>53.03</c:v>
                </c:pt>
                <c:pt idx="5343">
                  <c:v>54.28</c:v>
                </c:pt>
                <c:pt idx="5344">
                  <c:v>54.23</c:v>
                </c:pt>
                <c:pt idx="5345">
                  <c:v>53.98</c:v>
                </c:pt>
                <c:pt idx="5346">
                  <c:v>53.35</c:v>
                </c:pt>
                <c:pt idx="5347">
                  <c:v>53.48</c:v>
                </c:pt>
                <c:pt idx="5348">
                  <c:v>52.9</c:v>
                </c:pt>
                <c:pt idx="5349">
                  <c:v>51.85</c:v>
                </c:pt>
                <c:pt idx="5350">
                  <c:v>48.85</c:v>
                </c:pt>
                <c:pt idx="5351">
                  <c:v>47.5</c:v>
                </c:pt>
                <c:pt idx="5352">
                  <c:v>48.25</c:v>
                </c:pt>
                <c:pt idx="5353">
                  <c:v>47.34</c:v>
                </c:pt>
                <c:pt idx="5354">
                  <c:v>48.6</c:v>
                </c:pt>
                <c:pt idx="5355">
                  <c:v>49.22</c:v>
                </c:pt>
                <c:pt idx="5356">
                  <c:v>49.75</c:v>
                </c:pt>
                <c:pt idx="5357">
                  <c:v>48.8</c:v>
                </c:pt>
                <c:pt idx="5358">
                  <c:v>49.37</c:v>
                </c:pt>
                <c:pt idx="5359">
                  <c:v>48.5</c:v>
                </c:pt>
                <c:pt idx="5360">
                  <c:v>49.1</c:v>
                </c:pt>
                <c:pt idx="5361">
                  <c:v>49</c:v>
                </c:pt>
                <c:pt idx="5362">
                  <c:v>49.98</c:v>
                </c:pt>
                <c:pt idx="5363">
                  <c:v>50.45</c:v>
                </c:pt>
                <c:pt idx="5364">
                  <c:v>49.8</c:v>
                </c:pt>
                <c:pt idx="5365">
                  <c:v>48.86</c:v>
                </c:pt>
                <c:pt idx="5366">
                  <c:v>48.52</c:v>
                </c:pt>
                <c:pt idx="5367">
                  <c:v>48.15</c:v>
                </c:pt>
                <c:pt idx="5368">
                  <c:v>49.5</c:v>
                </c:pt>
                <c:pt idx="5369">
                  <c:v>50.15</c:v>
                </c:pt>
                <c:pt idx="5370">
                  <c:v>50.57</c:v>
                </c:pt>
                <c:pt idx="5371">
                  <c:v>50.23</c:v>
                </c:pt>
                <c:pt idx="5372">
                  <c:v>51.02</c:v>
                </c:pt>
                <c:pt idx="5373">
                  <c:v>51.1</c:v>
                </c:pt>
                <c:pt idx="5374">
                  <c:v>50.75</c:v>
                </c:pt>
                <c:pt idx="5375">
                  <c:v>51.3</c:v>
                </c:pt>
                <c:pt idx="5376">
                  <c:v>50.99</c:v>
                </c:pt>
                <c:pt idx="5377">
                  <c:v>51.72</c:v>
                </c:pt>
                <c:pt idx="5378">
                  <c:v>51.75</c:v>
                </c:pt>
                <c:pt idx="5379">
                  <c:v>51.47</c:v>
                </c:pt>
                <c:pt idx="5380">
                  <c:v>51.21</c:v>
                </c:pt>
                <c:pt idx="5381">
                  <c:v>51.2</c:v>
                </c:pt>
                <c:pt idx="5382">
                  <c:v>52.89</c:v>
                </c:pt>
                <c:pt idx="5383">
                  <c:v>52.52</c:v>
                </c:pt>
                <c:pt idx="5384">
                  <c:v>53.52</c:v>
                </c:pt>
                <c:pt idx="5385">
                  <c:v>53.2</c:v>
                </c:pt>
                <c:pt idx="5386">
                  <c:v>52.04</c:v>
                </c:pt>
                <c:pt idx="5387">
                  <c:v>51.76</c:v>
                </c:pt>
                <c:pt idx="5388">
                  <c:v>51.65</c:v>
                </c:pt>
                <c:pt idx="5389">
                  <c:v>52</c:v>
                </c:pt>
                <c:pt idx="5390">
                  <c:v>54.35</c:v>
                </c:pt>
                <c:pt idx="5391">
                  <c:v>54.1</c:v>
                </c:pt>
                <c:pt idx="5392">
                  <c:v>53.42</c:v>
                </c:pt>
                <c:pt idx="5393">
                  <c:v>51.59</c:v>
                </c:pt>
                <c:pt idx="5394">
                  <c:v>51.98</c:v>
                </c:pt>
                <c:pt idx="5395">
                  <c:v>52.05</c:v>
                </c:pt>
                <c:pt idx="5396">
                  <c:v>53.02</c:v>
                </c:pt>
                <c:pt idx="5397">
                  <c:v>53.1</c:v>
                </c:pt>
                <c:pt idx="5398">
                  <c:v>53.08</c:v>
                </c:pt>
                <c:pt idx="5399">
                  <c:v>53.5</c:v>
                </c:pt>
                <c:pt idx="5400">
                  <c:v>51.74</c:v>
                </c:pt>
                <c:pt idx="5401">
                  <c:v>52.83</c:v>
                </c:pt>
                <c:pt idx="5402">
                  <c:v>51.24</c:v>
                </c:pt>
                <c:pt idx="5403">
                  <c:v>50.67</c:v>
                </c:pt>
                <c:pt idx="5404">
                  <c:v>50.1</c:v>
                </c:pt>
                <c:pt idx="5405">
                  <c:v>52.04</c:v>
                </c:pt>
                <c:pt idx="5406">
                  <c:v>51.71</c:v>
                </c:pt>
                <c:pt idx="5407">
                  <c:v>52.5</c:v>
                </c:pt>
                <c:pt idx="5408">
                  <c:v>52.73</c:v>
                </c:pt>
                <c:pt idx="5409">
                  <c:v>49.24</c:v>
                </c:pt>
                <c:pt idx="5410">
                  <c:v>49.05</c:v>
                </c:pt>
                <c:pt idx="5411">
                  <c:v>49.7</c:v>
                </c:pt>
                <c:pt idx="5412">
                  <c:v>50.23</c:v>
                </c:pt>
                <c:pt idx="5413">
                  <c:v>50.84</c:v>
                </c:pt>
                <c:pt idx="5414">
                  <c:v>50.3</c:v>
                </c:pt>
                <c:pt idx="5415">
                  <c:v>51.24</c:v>
                </c:pt>
                <c:pt idx="5416">
                  <c:v>50.54</c:v>
                </c:pt>
                <c:pt idx="5417">
                  <c:v>49.87</c:v>
                </c:pt>
                <c:pt idx="5418">
                  <c:v>49.19</c:v>
                </c:pt>
                <c:pt idx="5419">
                  <c:v>50.64</c:v>
                </c:pt>
                <c:pt idx="5420">
                  <c:v>50.5</c:v>
                </c:pt>
                <c:pt idx="5421">
                  <c:v>50.62</c:v>
                </c:pt>
                <c:pt idx="5422">
                  <c:v>49.66</c:v>
                </c:pt>
                <c:pt idx="5423">
                  <c:v>50.29</c:v>
                </c:pt>
                <c:pt idx="5424">
                  <c:v>49.6</c:v>
                </c:pt>
                <c:pt idx="5425">
                  <c:v>47.57</c:v>
                </c:pt>
                <c:pt idx="5426">
                  <c:v>46.91</c:v>
                </c:pt>
                <c:pt idx="5427">
                  <c:v>48.31</c:v>
                </c:pt>
                <c:pt idx="5428">
                  <c:v>47.88</c:v>
                </c:pt>
                <c:pt idx="5429">
                  <c:v>47.38</c:v>
                </c:pt>
                <c:pt idx="5430">
                  <c:v>46.93</c:v>
                </c:pt>
                <c:pt idx="5431">
                  <c:v>47.85</c:v>
                </c:pt>
                <c:pt idx="5432">
                  <c:v>47.2</c:v>
                </c:pt>
                <c:pt idx="5433">
                  <c:v>48.8</c:v>
                </c:pt>
                <c:pt idx="5434">
                  <c:v>48.31</c:v>
                </c:pt>
                <c:pt idx="5435">
                  <c:v>50.78</c:v>
                </c:pt>
                <c:pt idx="5436">
                  <c:v>51.65</c:v>
                </c:pt>
                <c:pt idx="5437">
                  <c:v>50.7</c:v>
                </c:pt>
                <c:pt idx="5438">
                  <c:v>49.55</c:v>
                </c:pt>
                <c:pt idx="5439">
                  <c:v>48.37</c:v>
                </c:pt>
                <c:pt idx="5440">
                  <c:v>48.92</c:v>
                </c:pt>
                <c:pt idx="5441">
                  <c:v>48.34</c:v>
                </c:pt>
                <c:pt idx="5442">
                  <c:v>50.09</c:v>
                </c:pt>
                <c:pt idx="5443">
                  <c:v>50.99</c:v>
                </c:pt>
                <c:pt idx="5444">
                  <c:v>51.07</c:v>
                </c:pt>
                <c:pt idx="5445">
                  <c:v>50.28</c:v>
                </c:pt>
                <c:pt idx="5446">
                  <c:v>49.7</c:v>
                </c:pt>
                <c:pt idx="5447">
                  <c:v>50.21</c:v>
                </c:pt>
                <c:pt idx="5448">
                  <c:v>53.4</c:v>
                </c:pt>
                <c:pt idx="5449">
                  <c:v>52.36</c:v>
                </c:pt>
                <c:pt idx="5450">
                  <c:v>52</c:v>
                </c:pt>
                <c:pt idx="5451">
                  <c:v>53</c:v>
                </c:pt>
                <c:pt idx="5452">
                  <c:v>54.1</c:v>
                </c:pt>
                <c:pt idx="5453">
                  <c:v>53.45</c:v>
                </c:pt>
                <c:pt idx="5454">
                  <c:v>50.4</c:v>
                </c:pt>
                <c:pt idx="5455">
                  <c:v>52.3</c:v>
                </c:pt>
                <c:pt idx="5456">
                  <c:v>54.66</c:v>
                </c:pt>
                <c:pt idx="5457">
                  <c:v>53.2</c:v>
                </c:pt>
                <c:pt idx="5458">
                  <c:v>53.84</c:v>
                </c:pt>
                <c:pt idx="5459">
                  <c:v>54.76</c:v>
                </c:pt>
                <c:pt idx="5460">
                  <c:v>55.7</c:v>
                </c:pt>
                <c:pt idx="5461">
                  <c:v>56.8</c:v>
                </c:pt>
                <c:pt idx="5462">
                  <c:v>53.77</c:v>
                </c:pt>
                <c:pt idx="5463">
                  <c:v>54.2</c:v>
                </c:pt>
                <c:pt idx="5464">
                  <c:v>53.625</c:v>
                </c:pt>
                <c:pt idx="5465">
                  <c:v>54</c:v>
                </c:pt>
                <c:pt idx="5466">
                  <c:v>53.5</c:v>
                </c:pt>
                <c:pt idx="5467">
                  <c:v>53.375</c:v>
                </c:pt>
                <c:pt idx="5468">
                  <c:v>52.5625</c:v>
                </c:pt>
                <c:pt idx="5469">
                  <c:v>50.8125</c:v>
                </c:pt>
                <c:pt idx="5470">
                  <c:v>53.0625</c:v>
                </c:pt>
                <c:pt idx="5471">
                  <c:v>53.9375</c:v>
                </c:pt>
                <c:pt idx="5472">
                  <c:v>54.6875</c:v>
                </c:pt>
                <c:pt idx="5473">
                  <c:v>52.9375</c:v>
                </c:pt>
                <c:pt idx="5474">
                  <c:v>51.9375</c:v>
                </c:pt>
                <c:pt idx="5475">
                  <c:v>51.6875</c:v>
                </c:pt>
                <c:pt idx="5476">
                  <c:v>52.75</c:v>
                </c:pt>
                <c:pt idx="5477">
                  <c:v>53.9375</c:v>
                </c:pt>
                <c:pt idx="5478">
                  <c:v>53.9375</c:v>
                </c:pt>
                <c:pt idx="5479">
                  <c:v>56.1875</c:v>
                </c:pt>
                <c:pt idx="5480">
                  <c:v>58.4375</c:v>
                </c:pt>
                <c:pt idx="5481">
                  <c:v>53.875</c:v>
                </c:pt>
                <c:pt idx="5482">
                  <c:v>53.125</c:v>
                </c:pt>
                <c:pt idx="5483">
                  <c:v>52.9375</c:v>
                </c:pt>
                <c:pt idx="5484">
                  <c:v>52.5625</c:v>
                </c:pt>
                <c:pt idx="5485">
                  <c:v>50.625</c:v>
                </c:pt>
                <c:pt idx="5486">
                  <c:v>52.5</c:v>
                </c:pt>
                <c:pt idx="5487">
                  <c:v>51.75</c:v>
                </c:pt>
                <c:pt idx="5488">
                  <c:v>48.9375</c:v>
                </c:pt>
                <c:pt idx="5489">
                  <c:v>48</c:v>
                </c:pt>
                <c:pt idx="5490">
                  <c:v>50.5625</c:v>
                </c:pt>
                <c:pt idx="5491">
                  <c:v>49.875</c:v>
                </c:pt>
                <c:pt idx="5492">
                  <c:v>51.0625</c:v>
                </c:pt>
                <c:pt idx="5493">
                  <c:v>50.3125</c:v>
                </c:pt>
                <c:pt idx="5494">
                  <c:v>51.875</c:v>
                </c:pt>
                <c:pt idx="5495">
                  <c:v>51.375</c:v>
                </c:pt>
                <c:pt idx="5496">
                  <c:v>54.4375</c:v>
                </c:pt>
                <c:pt idx="5497">
                  <c:v>55</c:v>
                </c:pt>
                <c:pt idx="5498">
                  <c:v>54.8125</c:v>
                </c:pt>
                <c:pt idx="5499">
                  <c:v>55.25</c:v>
                </c:pt>
                <c:pt idx="5500">
                  <c:v>53.8125</c:v>
                </c:pt>
                <c:pt idx="5501">
                  <c:v>51.1875</c:v>
                </c:pt>
                <c:pt idx="5502">
                  <c:v>52.1875</c:v>
                </c:pt>
                <c:pt idx="5503">
                  <c:v>51.875</c:v>
                </c:pt>
                <c:pt idx="5504">
                  <c:v>49</c:v>
                </c:pt>
                <c:pt idx="5505">
                  <c:v>49.3125</c:v>
                </c:pt>
                <c:pt idx="5506">
                  <c:v>45.1875</c:v>
                </c:pt>
                <c:pt idx="5507">
                  <c:v>45.875</c:v>
                </c:pt>
                <c:pt idx="5508">
                  <c:v>47.125</c:v>
                </c:pt>
                <c:pt idx="5509">
                  <c:v>47.875</c:v>
                </c:pt>
                <c:pt idx="5510">
                  <c:v>48.5625</c:v>
                </c:pt>
                <c:pt idx="5511">
                  <c:v>48.25</c:v>
                </c:pt>
                <c:pt idx="5512">
                  <c:v>49</c:v>
                </c:pt>
                <c:pt idx="5513">
                  <c:v>46.875</c:v>
                </c:pt>
                <c:pt idx="5514">
                  <c:v>45.3125</c:v>
                </c:pt>
                <c:pt idx="5515">
                  <c:v>43.6875</c:v>
                </c:pt>
                <c:pt idx="5516">
                  <c:v>47.125</c:v>
                </c:pt>
                <c:pt idx="5517">
                  <c:v>48.75</c:v>
                </c:pt>
                <c:pt idx="5518">
                  <c:v>48.9375</c:v>
                </c:pt>
                <c:pt idx="5519">
                  <c:v>49</c:v>
                </c:pt>
                <c:pt idx="5520">
                  <c:v>47.375</c:v>
                </c:pt>
                <c:pt idx="5521">
                  <c:v>48.4375</c:v>
                </c:pt>
                <c:pt idx="5522">
                  <c:v>46.6875</c:v>
                </c:pt>
                <c:pt idx="5523">
                  <c:v>45.375</c:v>
                </c:pt>
                <c:pt idx="5524">
                  <c:v>43.75</c:v>
                </c:pt>
                <c:pt idx="5525">
                  <c:v>43.25</c:v>
                </c:pt>
                <c:pt idx="5526">
                  <c:v>43.4375</c:v>
                </c:pt>
                <c:pt idx="5527">
                  <c:v>45.9375</c:v>
                </c:pt>
                <c:pt idx="5528">
                  <c:v>48.375</c:v>
                </c:pt>
                <c:pt idx="5529">
                  <c:v>47.3125</c:v>
                </c:pt>
                <c:pt idx="5530">
                  <c:v>46.5625</c:v>
                </c:pt>
                <c:pt idx="5531">
                  <c:v>47.8125</c:v>
                </c:pt>
                <c:pt idx="5532">
                  <c:v>46.75</c:v>
                </c:pt>
                <c:pt idx="5533">
                  <c:v>46</c:v>
                </c:pt>
                <c:pt idx="5534">
                  <c:v>47.3125</c:v>
                </c:pt>
                <c:pt idx="5535">
                  <c:v>45</c:v>
                </c:pt>
                <c:pt idx="5536">
                  <c:v>44.125</c:v>
                </c:pt>
                <c:pt idx="5537">
                  <c:v>45.3125</c:v>
                </c:pt>
                <c:pt idx="5538">
                  <c:v>46.375</c:v>
                </c:pt>
                <c:pt idx="5539">
                  <c:v>45.125</c:v>
                </c:pt>
                <c:pt idx="5540">
                  <c:v>45.5</c:v>
                </c:pt>
                <c:pt idx="5541">
                  <c:v>46.0625</c:v>
                </c:pt>
                <c:pt idx="5542">
                  <c:v>46.125</c:v>
                </c:pt>
                <c:pt idx="5543">
                  <c:v>45.8125</c:v>
                </c:pt>
                <c:pt idx="5544">
                  <c:v>46.25</c:v>
                </c:pt>
                <c:pt idx="5545">
                  <c:v>48.125</c:v>
                </c:pt>
                <c:pt idx="5546">
                  <c:v>48.0625</c:v>
                </c:pt>
                <c:pt idx="5547">
                  <c:v>48.125</c:v>
                </c:pt>
                <c:pt idx="5548">
                  <c:v>46.875</c:v>
                </c:pt>
                <c:pt idx="5549">
                  <c:v>49.4375</c:v>
                </c:pt>
                <c:pt idx="5550">
                  <c:v>50.5</c:v>
                </c:pt>
                <c:pt idx="5551">
                  <c:v>51</c:v>
                </c:pt>
                <c:pt idx="5552">
                  <c:v>48.4375</c:v>
                </c:pt>
                <c:pt idx="5553">
                  <c:v>49.625</c:v>
                </c:pt>
                <c:pt idx="5554">
                  <c:v>51.125</c:v>
                </c:pt>
                <c:pt idx="5555">
                  <c:v>51.875</c:v>
                </c:pt>
                <c:pt idx="5556">
                  <c:v>52.4375</c:v>
                </c:pt>
                <c:pt idx="5557">
                  <c:v>53.875</c:v>
                </c:pt>
                <c:pt idx="5558">
                  <c:v>54.375</c:v>
                </c:pt>
                <c:pt idx="5559">
                  <c:v>54.3125</c:v>
                </c:pt>
                <c:pt idx="5560">
                  <c:v>52.0625</c:v>
                </c:pt>
                <c:pt idx="5561">
                  <c:v>50.875</c:v>
                </c:pt>
                <c:pt idx="5562">
                  <c:v>50.375</c:v>
                </c:pt>
                <c:pt idx="5563">
                  <c:v>49.75</c:v>
                </c:pt>
                <c:pt idx="5564">
                  <c:v>48.8125</c:v>
                </c:pt>
                <c:pt idx="5565">
                  <c:v>47.4375</c:v>
                </c:pt>
                <c:pt idx="5566">
                  <c:v>48.1875</c:v>
                </c:pt>
                <c:pt idx="5567">
                  <c:v>49.25</c:v>
                </c:pt>
                <c:pt idx="5568">
                  <c:v>49.4375</c:v>
                </c:pt>
                <c:pt idx="5569">
                  <c:v>50.3125</c:v>
                </c:pt>
                <c:pt idx="5570">
                  <c:v>49.0625</c:v>
                </c:pt>
                <c:pt idx="5571">
                  <c:v>49.5</c:v>
                </c:pt>
                <c:pt idx="5572">
                  <c:v>49.6875</c:v>
                </c:pt>
                <c:pt idx="5573">
                  <c:v>49.0625</c:v>
                </c:pt>
                <c:pt idx="5574">
                  <c:v>50.5</c:v>
                </c:pt>
                <c:pt idx="5575">
                  <c:v>50</c:v>
                </c:pt>
                <c:pt idx="5576">
                  <c:v>49.5625</c:v>
                </c:pt>
                <c:pt idx="5577">
                  <c:v>51.75</c:v>
                </c:pt>
                <c:pt idx="5578">
                  <c:v>52.5</c:v>
                </c:pt>
                <c:pt idx="5579">
                  <c:v>51.5625</c:v>
                </c:pt>
                <c:pt idx="5580">
                  <c:v>50.8125</c:v>
                </c:pt>
                <c:pt idx="5581">
                  <c:v>53.125</c:v>
                </c:pt>
                <c:pt idx="5582">
                  <c:v>57.5</c:v>
                </c:pt>
                <c:pt idx="5583">
                  <c:v>55.125</c:v>
                </c:pt>
                <c:pt idx="5584">
                  <c:v>52.9375</c:v>
                </c:pt>
                <c:pt idx="5585">
                  <c:v>53.5</c:v>
                </c:pt>
                <c:pt idx="5586">
                  <c:v>54.0625</c:v>
                </c:pt>
                <c:pt idx="5587">
                  <c:v>54.5625</c:v>
                </c:pt>
                <c:pt idx="5588">
                  <c:v>54.9375</c:v>
                </c:pt>
                <c:pt idx="5589">
                  <c:v>58.6875</c:v>
                </c:pt>
                <c:pt idx="5590">
                  <c:v>60</c:v>
                </c:pt>
                <c:pt idx="5591">
                  <c:v>58.75</c:v>
                </c:pt>
                <c:pt idx="5592">
                  <c:v>59.1875</c:v>
                </c:pt>
                <c:pt idx="5593">
                  <c:v>57.4375</c:v>
                </c:pt>
                <c:pt idx="5594">
                  <c:v>59.6875</c:v>
                </c:pt>
                <c:pt idx="5595">
                  <c:v>60</c:v>
                </c:pt>
                <c:pt idx="5596">
                  <c:v>60.1875</c:v>
                </c:pt>
                <c:pt idx="5597">
                  <c:v>60.0625</c:v>
                </c:pt>
                <c:pt idx="5598">
                  <c:v>60.75</c:v>
                </c:pt>
                <c:pt idx="5599">
                  <c:v>60.75</c:v>
                </c:pt>
                <c:pt idx="5600">
                  <c:v>60.125</c:v>
                </c:pt>
                <c:pt idx="5601">
                  <c:v>61</c:v>
                </c:pt>
                <c:pt idx="5602">
                  <c:v>62</c:v>
                </c:pt>
                <c:pt idx="5603">
                  <c:v>61.25</c:v>
                </c:pt>
                <c:pt idx="5604">
                  <c:v>61.875</c:v>
                </c:pt>
                <c:pt idx="5605">
                  <c:v>57.1875</c:v>
                </c:pt>
                <c:pt idx="5606">
                  <c:v>57</c:v>
                </c:pt>
                <c:pt idx="5607">
                  <c:v>56.875</c:v>
                </c:pt>
                <c:pt idx="5608">
                  <c:v>57.625</c:v>
                </c:pt>
                <c:pt idx="5609">
                  <c:v>54.125</c:v>
                </c:pt>
                <c:pt idx="5610">
                  <c:v>55.9375</c:v>
                </c:pt>
                <c:pt idx="5611">
                  <c:v>56.8125</c:v>
                </c:pt>
                <c:pt idx="5612">
                  <c:v>53.875</c:v>
                </c:pt>
                <c:pt idx="5613">
                  <c:v>53.75</c:v>
                </c:pt>
                <c:pt idx="5614">
                  <c:v>52.4375</c:v>
                </c:pt>
                <c:pt idx="5615">
                  <c:v>53.5625</c:v>
                </c:pt>
                <c:pt idx="5616">
                  <c:v>54.375</c:v>
                </c:pt>
                <c:pt idx="5617">
                  <c:v>54.3125</c:v>
                </c:pt>
                <c:pt idx="5618">
                  <c:v>53.8125</c:v>
                </c:pt>
                <c:pt idx="5619">
                  <c:v>55.5</c:v>
                </c:pt>
                <c:pt idx="5620">
                  <c:v>55.125</c:v>
                </c:pt>
                <c:pt idx="5621">
                  <c:v>55</c:v>
                </c:pt>
                <c:pt idx="5622">
                  <c:v>52.75</c:v>
                </c:pt>
                <c:pt idx="5623">
                  <c:v>54</c:v>
                </c:pt>
                <c:pt idx="5624">
                  <c:v>56.875</c:v>
                </c:pt>
                <c:pt idx="5625">
                  <c:v>57.875</c:v>
                </c:pt>
                <c:pt idx="5626">
                  <c:v>58.125</c:v>
                </c:pt>
                <c:pt idx="5627">
                  <c:v>59.3125</c:v>
                </c:pt>
                <c:pt idx="5628">
                  <c:v>59.0625</c:v>
                </c:pt>
                <c:pt idx="5629">
                  <c:v>57.5625</c:v>
                </c:pt>
                <c:pt idx="5630">
                  <c:v>58</c:v>
                </c:pt>
                <c:pt idx="5631">
                  <c:v>53</c:v>
                </c:pt>
                <c:pt idx="5632">
                  <c:v>54</c:v>
                </c:pt>
                <c:pt idx="5633">
                  <c:v>55</c:v>
                </c:pt>
                <c:pt idx="5634">
                  <c:v>56.875</c:v>
                </c:pt>
                <c:pt idx="5635">
                  <c:v>57.1875</c:v>
                </c:pt>
                <c:pt idx="5636">
                  <c:v>57.375</c:v>
                </c:pt>
                <c:pt idx="5637">
                  <c:v>57.0625</c:v>
                </c:pt>
                <c:pt idx="5638">
                  <c:v>57.9375</c:v>
                </c:pt>
                <c:pt idx="5639">
                  <c:v>56.375</c:v>
                </c:pt>
                <c:pt idx="5640">
                  <c:v>58</c:v>
                </c:pt>
                <c:pt idx="5641">
                  <c:v>57</c:v>
                </c:pt>
                <c:pt idx="5642">
                  <c:v>56.8125</c:v>
                </c:pt>
                <c:pt idx="5643">
                  <c:v>56</c:v>
                </c:pt>
                <c:pt idx="5644">
                  <c:v>56.6875</c:v>
                </c:pt>
                <c:pt idx="5645">
                  <c:v>53</c:v>
                </c:pt>
                <c:pt idx="5646">
                  <c:v>52.375</c:v>
                </c:pt>
                <c:pt idx="5647">
                  <c:v>51.3125</c:v>
                </c:pt>
                <c:pt idx="5648">
                  <c:v>51.375</c:v>
                </c:pt>
                <c:pt idx="5649">
                  <c:v>53.4375</c:v>
                </c:pt>
                <c:pt idx="5650">
                  <c:v>57.625</c:v>
                </c:pt>
                <c:pt idx="5651">
                  <c:v>57.9375</c:v>
                </c:pt>
                <c:pt idx="5652">
                  <c:v>55.375</c:v>
                </c:pt>
                <c:pt idx="5653">
                  <c:v>57.6875</c:v>
                </c:pt>
                <c:pt idx="5654">
                  <c:v>58.75</c:v>
                </c:pt>
                <c:pt idx="5655">
                  <c:v>59.6875</c:v>
                </c:pt>
                <c:pt idx="5656">
                  <c:v>58.875</c:v>
                </c:pt>
                <c:pt idx="5657">
                  <c:v>57.6875</c:v>
                </c:pt>
                <c:pt idx="5658">
                  <c:v>54.9375</c:v>
                </c:pt>
                <c:pt idx="5659">
                  <c:v>54.375</c:v>
                </c:pt>
                <c:pt idx="5660">
                  <c:v>54</c:v>
                </c:pt>
                <c:pt idx="5661">
                  <c:v>55.0625</c:v>
                </c:pt>
                <c:pt idx="5662">
                  <c:v>60</c:v>
                </c:pt>
                <c:pt idx="5663">
                  <c:v>62.4375</c:v>
                </c:pt>
                <c:pt idx="5664">
                  <c:v>63.375</c:v>
                </c:pt>
                <c:pt idx="5665">
                  <c:v>63.5625</c:v>
                </c:pt>
                <c:pt idx="5666">
                  <c:v>61.5</c:v>
                </c:pt>
                <c:pt idx="5667">
                  <c:v>61.125</c:v>
                </c:pt>
                <c:pt idx="5668">
                  <c:v>58.25</c:v>
                </c:pt>
                <c:pt idx="5669">
                  <c:v>60</c:v>
                </c:pt>
                <c:pt idx="5670">
                  <c:v>61</c:v>
                </c:pt>
                <c:pt idx="5671">
                  <c:v>56.5</c:v>
                </c:pt>
                <c:pt idx="5672">
                  <c:v>59</c:v>
                </c:pt>
                <c:pt idx="5673">
                  <c:v>59.125</c:v>
                </c:pt>
                <c:pt idx="5674">
                  <c:v>54.5</c:v>
                </c:pt>
                <c:pt idx="5675">
                  <c:v>55.4375</c:v>
                </c:pt>
                <c:pt idx="5676">
                  <c:v>55.5</c:v>
                </c:pt>
                <c:pt idx="5677">
                  <c:v>54</c:v>
                </c:pt>
                <c:pt idx="5678">
                  <c:v>55.375</c:v>
                </c:pt>
                <c:pt idx="5679">
                  <c:v>56.625</c:v>
                </c:pt>
                <c:pt idx="5680">
                  <c:v>55.125</c:v>
                </c:pt>
                <c:pt idx="5681">
                  <c:v>55.75</c:v>
                </c:pt>
                <c:pt idx="5682">
                  <c:v>54.9375</c:v>
                </c:pt>
                <c:pt idx="5683">
                  <c:v>51.375</c:v>
                </c:pt>
                <c:pt idx="5684">
                  <c:v>47.75</c:v>
                </c:pt>
                <c:pt idx="5685">
                  <c:v>47</c:v>
                </c:pt>
                <c:pt idx="5686">
                  <c:v>48.125</c:v>
                </c:pt>
                <c:pt idx="5687">
                  <c:v>48.9375</c:v>
                </c:pt>
                <c:pt idx="5688">
                  <c:v>48.3125</c:v>
                </c:pt>
                <c:pt idx="5689">
                  <c:v>47.5625</c:v>
                </c:pt>
                <c:pt idx="5690">
                  <c:v>50.5</c:v>
                </c:pt>
                <c:pt idx="5691">
                  <c:v>52.625</c:v>
                </c:pt>
                <c:pt idx="5692">
                  <c:v>50.5625</c:v>
                </c:pt>
                <c:pt idx="5693">
                  <c:v>50</c:v>
                </c:pt>
                <c:pt idx="5694">
                  <c:v>48.875</c:v>
                </c:pt>
                <c:pt idx="5695">
                  <c:v>46.125</c:v>
                </c:pt>
                <c:pt idx="5696">
                  <c:v>45</c:v>
                </c:pt>
                <c:pt idx="5697">
                  <c:v>44.625</c:v>
                </c:pt>
                <c:pt idx="5698">
                  <c:v>47.125</c:v>
                </c:pt>
                <c:pt idx="5699">
                  <c:v>48.1875</c:v>
                </c:pt>
                <c:pt idx="5700">
                  <c:v>48.25</c:v>
                </c:pt>
                <c:pt idx="5701">
                  <c:v>48.9375</c:v>
                </c:pt>
                <c:pt idx="5702">
                  <c:v>52.75</c:v>
                </c:pt>
                <c:pt idx="5703">
                  <c:v>58</c:v>
                </c:pt>
                <c:pt idx="5704">
                  <c:v>57.875</c:v>
                </c:pt>
                <c:pt idx="5705">
                  <c:v>56.0625</c:v>
                </c:pt>
                <c:pt idx="5706">
                  <c:v>57.9375</c:v>
                </c:pt>
                <c:pt idx="5707">
                  <c:v>57.5</c:v>
                </c:pt>
                <c:pt idx="5708">
                  <c:v>59.5</c:v>
                </c:pt>
                <c:pt idx="5709">
                  <c:v>55.1875</c:v>
                </c:pt>
                <c:pt idx="5710">
                  <c:v>56.3125</c:v>
                </c:pt>
                <c:pt idx="5711">
                  <c:v>58.375</c:v>
                </c:pt>
                <c:pt idx="5712">
                  <c:v>58.375</c:v>
                </c:pt>
                <c:pt idx="5713">
                  <c:v>58.6875</c:v>
                </c:pt>
                <c:pt idx="5714">
                  <c:v>54.75</c:v>
                </c:pt>
                <c:pt idx="5715">
                  <c:v>55.125</c:v>
                </c:pt>
                <c:pt idx="5716">
                  <c:v>59.125</c:v>
                </c:pt>
                <c:pt idx="5717">
                  <c:v>61.9375</c:v>
                </c:pt>
                <c:pt idx="5718">
                  <c:v>61.125</c:v>
                </c:pt>
                <c:pt idx="5719">
                  <c:v>59</c:v>
                </c:pt>
                <c:pt idx="5720">
                  <c:v>62.4375</c:v>
                </c:pt>
                <c:pt idx="5721">
                  <c:v>63.375</c:v>
                </c:pt>
                <c:pt idx="5722">
                  <c:v>64.0625</c:v>
                </c:pt>
                <c:pt idx="5723">
                  <c:v>65.5625</c:v>
                </c:pt>
                <c:pt idx="5724">
                  <c:v>64.5</c:v>
                </c:pt>
                <c:pt idx="5725">
                  <c:v>65.125</c:v>
                </c:pt>
                <c:pt idx="5726">
                  <c:v>65.0625</c:v>
                </c:pt>
                <c:pt idx="5727">
                  <c:v>66.25</c:v>
                </c:pt>
                <c:pt idx="5728">
                  <c:v>67.25</c:v>
                </c:pt>
                <c:pt idx="5729">
                  <c:v>68.5</c:v>
                </c:pt>
                <c:pt idx="5730">
                  <c:v>63.6875</c:v>
                </c:pt>
                <c:pt idx="5731">
                  <c:v>63</c:v>
                </c:pt>
                <c:pt idx="5732">
                  <c:v>64.25</c:v>
                </c:pt>
                <c:pt idx="5733">
                  <c:v>66.875</c:v>
                </c:pt>
                <c:pt idx="5734">
                  <c:v>69.125</c:v>
                </c:pt>
                <c:pt idx="5735">
                  <c:v>67.8125</c:v>
                </c:pt>
                <c:pt idx="5736">
                  <c:v>67.375</c:v>
                </c:pt>
                <c:pt idx="5737">
                  <c:v>69.6875</c:v>
                </c:pt>
                <c:pt idx="5738">
                  <c:v>69.4375</c:v>
                </c:pt>
                <c:pt idx="5739">
                  <c:v>67.375</c:v>
                </c:pt>
                <c:pt idx="5740">
                  <c:v>65.6875</c:v>
                </c:pt>
                <c:pt idx="5741">
                  <c:v>64.8125</c:v>
                </c:pt>
                <c:pt idx="5742">
                  <c:v>63.5</c:v>
                </c:pt>
                <c:pt idx="5743">
                  <c:v>65</c:v>
                </c:pt>
                <c:pt idx="5744">
                  <c:v>68.625</c:v>
                </c:pt>
                <c:pt idx="5745">
                  <c:v>66.25</c:v>
                </c:pt>
                <c:pt idx="5746">
                  <c:v>67.0625</c:v>
                </c:pt>
                <c:pt idx="5747">
                  <c:v>68.25</c:v>
                </c:pt>
                <c:pt idx="5748">
                  <c:v>63.25</c:v>
                </c:pt>
                <c:pt idx="5749">
                  <c:v>62</c:v>
                </c:pt>
                <c:pt idx="5750">
                  <c:v>58</c:v>
                </c:pt>
                <c:pt idx="5751">
                  <c:v>58</c:v>
                </c:pt>
                <c:pt idx="5752">
                  <c:v>59.125</c:v>
                </c:pt>
                <c:pt idx="5753">
                  <c:v>59.0625</c:v>
                </c:pt>
                <c:pt idx="5754">
                  <c:v>57.625</c:v>
                </c:pt>
                <c:pt idx="5755">
                  <c:v>58.4375</c:v>
                </c:pt>
                <c:pt idx="5756">
                  <c:v>57.5</c:v>
                </c:pt>
                <c:pt idx="5757">
                  <c:v>59</c:v>
                </c:pt>
                <c:pt idx="5758">
                  <c:v>58.207030000000003</c:v>
                </c:pt>
                <c:pt idx="5759">
                  <c:v>57.9375</c:v>
                </c:pt>
                <c:pt idx="5760">
                  <c:v>56</c:v>
                </c:pt>
                <c:pt idx="5761">
                  <c:v>56.75</c:v>
                </c:pt>
                <c:pt idx="5762">
                  <c:v>58.125</c:v>
                </c:pt>
                <c:pt idx="5763">
                  <c:v>59.375</c:v>
                </c:pt>
                <c:pt idx="5764">
                  <c:v>58.875</c:v>
                </c:pt>
                <c:pt idx="5765">
                  <c:v>59.875</c:v>
                </c:pt>
                <c:pt idx="5766">
                  <c:v>58.9375</c:v>
                </c:pt>
                <c:pt idx="5767">
                  <c:v>58.875</c:v>
                </c:pt>
                <c:pt idx="5768">
                  <c:v>57.4375</c:v>
                </c:pt>
                <c:pt idx="5769">
                  <c:v>57.125</c:v>
                </c:pt>
                <c:pt idx="5770">
                  <c:v>57.625</c:v>
                </c:pt>
                <c:pt idx="5771">
                  <c:v>58.4375</c:v>
                </c:pt>
                <c:pt idx="5772">
                  <c:v>58.0625</c:v>
                </c:pt>
                <c:pt idx="5773">
                  <c:v>56</c:v>
                </c:pt>
                <c:pt idx="5774">
                  <c:v>55.75</c:v>
                </c:pt>
                <c:pt idx="5775">
                  <c:v>56.125</c:v>
                </c:pt>
                <c:pt idx="5776">
                  <c:v>56.25</c:v>
                </c:pt>
                <c:pt idx="5777">
                  <c:v>56.6875</c:v>
                </c:pt>
                <c:pt idx="5778">
                  <c:v>55.75</c:v>
                </c:pt>
                <c:pt idx="5779">
                  <c:v>53</c:v>
                </c:pt>
                <c:pt idx="5780">
                  <c:v>53.25</c:v>
                </c:pt>
                <c:pt idx="5781">
                  <c:v>55.9375</c:v>
                </c:pt>
                <c:pt idx="5782">
                  <c:v>57.0625</c:v>
                </c:pt>
                <c:pt idx="5783">
                  <c:v>54.875</c:v>
                </c:pt>
                <c:pt idx="5784">
                  <c:v>54.8125</c:v>
                </c:pt>
                <c:pt idx="5785">
                  <c:v>52.6875</c:v>
                </c:pt>
                <c:pt idx="5786">
                  <c:v>52.125</c:v>
                </c:pt>
                <c:pt idx="5787">
                  <c:v>50.8125</c:v>
                </c:pt>
                <c:pt idx="5788">
                  <c:v>52.375</c:v>
                </c:pt>
                <c:pt idx="5789">
                  <c:v>51.3125</c:v>
                </c:pt>
                <c:pt idx="5790">
                  <c:v>53.875</c:v>
                </c:pt>
                <c:pt idx="5791">
                  <c:v>53.9375</c:v>
                </c:pt>
                <c:pt idx="5792">
                  <c:v>55.375</c:v>
                </c:pt>
                <c:pt idx="5793">
                  <c:v>51.3125</c:v>
                </c:pt>
                <c:pt idx="5794">
                  <c:v>51.375</c:v>
                </c:pt>
                <c:pt idx="5795">
                  <c:v>51.25</c:v>
                </c:pt>
                <c:pt idx="5796">
                  <c:v>50.3125</c:v>
                </c:pt>
                <c:pt idx="5797">
                  <c:v>48.3125</c:v>
                </c:pt>
                <c:pt idx="5798">
                  <c:v>47.5625</c:v>
                </c:pt>
                <c:pt idx="5799">
                  <c:v>45.625</c:v>
                </c:pt>
                <c:pt idx="5800">
                  <c:v>46.9375</c:v>
                </c:pt>
                <c:pt idx="5801">
                  <c:v>46.3125</c:v>
                </c:pt>
                <c:pt idx="5802">
                  <c:v>46.5</c:v>
                </c:pt>
                <c:pt idx="5803">
                  <c:v>46.6875</c:v>
                </c:pt>
                <c:pt idx="5804">
                  <c:v>47.25</c:v>
                </c:pt>
                <c:pt idx="5805">
                  <c:v>45.75</c:v>
                </c:pt>
                <c:pt idx="5806">
                  <c:v>46.1875</c:v>
                </c:pt>
                <c:pt idx="5807">
                  <c:v>46.625</c:v>
                </c:pt>
                <c:pt idx="5808">
                  <c:v>45.3125</c:v>
                </c:pt>
                <c:pt idx="5809">
                  <c:v>45.5</c:v>
                </c:pt>
                <c:pt idx="5810">
                  <c:v>46.9375</c:v>
                </c:pt>
                <c:pt idx="5811">
                  <c:v>48</c:v>
                </c:pt>
                <c:pt idx="5812">
                  <c:v>47.6875</c:v>
                </c:pt>
                <c:pt idx="5813">
                  <c:v>47.5</c:v>
                </c:pt>
                <c:pt idx="5814">
                  <c:v>47.125</c:v>
                </c:pt>
                <c:pt idx="5815">
                  <c:v>46.25</c:v>
                </c:pt>
                <c:pt idx="5816">
                  <c:v>47.5625</c:v>
                </c:pt>
                <c:pt idx="5817">
                  <c:v>45.6875</c:v>
                </c:pt>
                <c:pt idx="5818">
                  <c:v>45</c:v>
                </c:pt>
                <c:pt idx="5819">
                  <c:v>44.3125</c:v>
                </c:pt>
                <c:pt idx="5820">
                  <c:v>45.5</c:v>
                </c:pt>
                <c:pt idx="5821">
                  <c:v>46.6875</c:v>
                </c:pt>
                <c:pt idx="5822">
                  <c:v>47.3125</c:v>
                </c:pt>
                <c:pt idx="5823">
                  <c:v>48.375</c:v>
                </c:pt>
                <c:pt idx="5824">
                  <c:v>47.5625</c:v>
                </c:pt>
                <c:pt idx="5825">
                  <c:v>47.75</c:v>
                </c:pt>
                <c:pt idx="5826">
                  <c:v>46.6875</c:v>
                </c:pt>
                <c:pt idx="5827">
                  <c:v>46.0625</c:v>
                </c:pt>
                <c:pt idx="5828">
                  <c:v>46.375</c:v>
                </c:pt>
                <c:pt idx="5829">
                  <c:v>46.9375</c:v>
                </c:pt>
                <c:pt idx="5830">
                  <c:v>46</c:v>
                </c:pt>
                <c:pt idx="5831">
                  <c:v>44.8125</c:v>
                </c:pt>
                <c:pt idx="5832">
                  <c:v>44.375</c:v>
                </c:pt>
                <c:pt idx="5833">
                  <c:v>43.375</c:v>
                </c:pt>
                <c:pt idx="5834">
                  <c:v>42.875</c:v>
                </c:pt>
                <c:pt idx="5835">
                  <c:v>40.1875</c:v>
                </c:pt>
                <c:pt idx="5836">
                  <c:v>41.25</c:v>
                </c:pt>
                <c:pt idx="5837">
                  <c:v>41.375</c:v>
                </c:pt>
                <c:pt idx="5838">
                  <c:v>40.9375</c:v>
                </c:pt>
                <c:pt idx="5839">
                  <c:v>41.9375</c:v>
                </c:pt>
                <c:pt idx="5840">
                  <c:v>42.375</c:v>
                </c:pt>
                <c:pt idx="5841">
                  <c:v>42.25</c:v>
                </c:pt>
                <c:pt idx="5842">
                  <c:v>44</c:v>
                </c:pt>
                <c:pt idx="5843">
                  <c:v>45.0625</c:v>
                </c:pt>
                <c:pt idx="5844">
                  <c:v>45.5625</c:v>
                </c:pt>
                <c:pt idx="5845">
                  <c:v>45.625</c:v>
                </c:pt>
                <c:pt idx="5846">
                  <c:v>44.9375</c:v>
                </c:pt>
                <c:pt idx="5847">
                  <c:v>45.1875</c:v>
                </c:pt>
                <c:pt idx="5848">
                  <c:v>45.4375</c:v>
                </c:pt>
                <c:pt idx="5849">
                  <c:v>46.875</c:v>
                </c:pt>
                <c:pt idx="5850">
                  <c:v>48.0625</c:v>
                </c:pt>
                <c:pt idx="5851">
                  <c:v>48</c:v>
                </c:pt>
                <c:pt idx="5852">
                  <c:v>47.5</c:v>
                </c:pt>
                <c:pt idx="5853">
                  <c:v>47.625</c:v>
                </c:pt>
                <c:pt idx="5854">
                  <c:v>47.5625</c:v>
                </c:pt>
                <c:pt idx="5855">
                  <c:v>47.4375</c:v>
                </c:pt>
                <c:pt idx="5856">
                  <c:v>47.9375</c:v>
                </c:pt>
                <c:pt idx="5857">
                  <c:v>47</c:v>
                </c:pt>
                <c:pt idx="5858">
                  <c:v>48</c:v>
                </c:pt>
                <c:pt idx="5859">
                  <c:v>49.1875</c:v>
                </c:pt>
                <c:pt idx="5860">
                  <c:v>48.75</c:v>
                </c:pt>
                <c:pt idx="5861">
                  <c:v>47.75</c:v>
                </c:pt>
                <c:pt idx="5862">
                  <c:v>48.25</c:v>
                </c:pt>
                <c:pt idx="5863">
                  <c:v>46.8125</c:v>
                </c:pt>
                <c:pt idx="5864">
                  <c:v>45.5625</c:v>
                </c:pt>
                <c:pt idx="5865">
                  <c:v>43.4375</c:v>
                </c:pt>
                <c:pt idx="5866">
                  <c:v>43.3125</c:v>
                </c:pt>
                <c:pt idx="5867">
                  <c:v>44.375</c:v>
                </c:pt>
                <c:pt idx="5868">
                  <c:v>44.9375</c:v>
                </c:pt>
                <c:pt idx="5869">
                  <c:v>45.0625</c:v>
                </c:pt>
                <c:pt idx="5870">
                  <c:v>43.75</c:v>
                </c:pt>
                <c:pt idx="5871">
                  <c:v>43.625</c:v>
                </c:pt>
                <c:pt idx="5872">
                  <c:v>44.375</c:v>
                </c:pt>
                <c:pt idx="5873">
                  <c:v>42.5</c:v>
                </c:pt>
                <c:pt idx="5874">
                  <c:v>43.125</c:v>
                </c:pt>
                <c:pt idx="5875">
                  <c:v>42.6875</c:v>
                </c:pt>
                <c:pt idx="5876">
                  <c:v>43.125</c:v>
                </c:pt>
                <c:pt idx="5877">
                  <c:v>44.125</c:v>
                </c:pt>
                <c:pt idx="5878">
                  <c:v>44.375</c:v>
                </c:pt>
                <c:pt idx="5879">
                  <c:v>45.75</c:v>
                </c:pt>
                <c:pt idx="5880">
                  <c:v>46</c:v>
                </c:pt>
                <c:pt idx="5881">
                  <c:v>45.5</c:v>
                </c:pt>
                <c:pt idx="5882">
                  <c:v>44.375</c:v>
                </c:pt>
                <c:pt idx="5883">
                  <c:v>43.4375</c:v>
                </c:pt>
                <c:pt idx="5884">
                  <c:v>42.625</c:v>
                </c:pt>
                <c:pt idx="5885">
                  <c:v>41.125</c:v>
                </c:pt>
                <c:pt idx="5886">
                  <c:v>42.9375</c:v>
                </c:pt>
                <c:pt idx="5887">
                  <c:v>42.375</c:v>
                </c:pt>
                <c:pt idx="5888">
                  <c:v>42.8125</c:v>
                </c:pt>
                <c:pt idx="5889">
                  <c:v>43.25</c:v>
                </c:pt>
                <c:pt idx="5890">
                  <c:v>44.5</c:v>
                </c:pt>
                <c:pt idx="5891">
                  <c:v>45.6875</c:v>
                </c:pt>
                <c:pt idx="5892">
                  <c:v>46.4375</c:v>
                </c:pt>
                <c:pt idx="5893">
                  <c:v>45.6875</c:v>
                </c:pt>
                <c:pt idx="5894">
                  <c:v>46.375</c:v>
                </c:pt>
                <c:pt idx="5895">
                  <c:v>47</c:v>
                </c:pt>
                <c:pt idx="5896">
                  <c:v>46.5625</c:v>
                </c:pt>
                <c:pt idx="5897">
                  <c:v>47.3125</c:v>
                </c:pt>
                <c:pt idx="5898">
                  <c:v>45.1875</c:v>
                </c:pt>
                <c:pt idx="5899">
                  <c:v>44.75</c:v>
                </c:pt>
                <c:pt idx="5900">
                  <c:v>42.875</c:v>
                </c:pt>
                <c:pt idx="5901">
                  <c:v>45.0625</c:v>
                </c:pt>
                <c:pt idx="5902">
                  <c:v>44</c:v>
                </c:pt>
                <c:pt idx="5903">
                  <c:v>46.125</c:v>
                </c:pt>
                <c:pt idx="5904">
                  <c:v>46</c:v>
                </c:pt>
                <c:pt idx="5905">
                  <c:v>46.875</c:v>
                </c:pt>
                <c:pt idx="5906">
                  <c:v>49.1875</c:v>
                </c:pt>
                <c:pt idx="5907">
                  <c:v>50.75</c:v>
                </c:pt>
                <c:pt idx="5908">
                  <c:v>50.9375</c:v>
                </c:pt>
                <c:pt idx="5909">
                  <c:v>50.9375</c:v>
                </c:pt>
                <c:pt idx="5910">
                  <c:v>50.0625</c:v>
                </c:pt>
                <c:pt idx="5911">
                  <c:v>48.75</c:v>
                </c:pt>
                <c:pt idx="5912">
                  <c:v>47.75</c:v>
                </c:pt>
                <c:pt idx="5913">
                  <c:v>44.875</c:v>
                </c:pt>
                <c:pt idx="5914">
                  <c:v>47.5</c:v>
                </c:pt>
                <c:pt idx="5915">
                  <c:v>48.875</c:v>
                </c:pt>
                <c:pt idx="5916">
                  <c:v>49.3125</c:v>
                </c:pt>
                <c:pt idx="5917">
                  <c:v>52.28125</c:v>
                </c:pt>
                <c:pt idx="5918">
                  <c:v>52.4375</c:v>
                </c:pt>
                <c:pt idx="5919">
                  <c:v>51.375</c:v>
                </c:pt>
                <c:pt idx="5920">
                  <c:v>51.125</c:v>
                </c:pt>
                <c:pt idx="5921">
                  <c:v>48.75</c:v>
                </c:pt>
                <c:pt idx="5922">
                  <c:v>47.84375</c:v>
                </c:pt>
                <c:pt idx="5923">
                  <c:v>47.6875</c:v>
                </c:pt>
                <c:pt idx="5924">
                  <c:v>46.625</c:v>
                </c:pt>
                <c:pt idx="5925">
                  <c:v>46.09375</c:v>
                </c:pt>
                <c:pt idx="5926">
                  <c:v>47.5</c:v>
                </c:pt>
                <c:pt idx="5927">
                  <c:v>47.5</c:v>
                </c:pt>
                <c:pt idx="5928">
                  <c:v>45.78125</c:v>
                </c:pt>
                <c:pt idx="5929">
                  <c:v>45.9375</c:v>
                </c:pt>
                <c:pt idx="5930">
                  <c:v>44.5</c:v>
                </c:pt>
                <c:pt idx="5931">
                  <c:v>45.25</c:v>
                </c:pt>
                <c:pt idx="5932">
                  <c:v>46.65625</c:v>
                </c:pt>
                <c:pt idx="5933">
                  <c:v>47.375</c:v>
                </c:pt>
                <c:pt idx="5934">
                  <c:v>49.09375</c:v>
                </c:pt>
                <c:pt idx="5935">
                  <c:v>48.1875</c:v>
                </c:pt>
                <c:pt idx="5936">
                  <c:v>48</c:v>
                </c:pt>
                <c:pt idx="5937">
                  <c:v>48.375</c:v>
                </c:pt>
                <c:pt idx="5938">
                  <c:v>48.1875</c:v>
                </c:pt>
                <c:pt idx="5939">
                  <c:v>47.65625</c:v>
                </c:pt>
                <c:pt idx="5940">
                  <c:v>46.78125</c:v>
                </c:pt>
                <c:pt idx="5941">
                  <c:v>47</c:v>
                </c:pt>
                <c:pt idx="5942">
                  <c:v>46.71875</c:v>
                </c:pt>
                <c:pt idx="5943">
                  <c:v>46.625</c:v>
                </c:pt>
                <c:pt idx="5944">
                  <c:v>44.6875</c:v>
                </c:pt>
                <c:pt idx="5945">
                  <c:v>43.6875</c:v>
                </c:pt>
                <c:pt idx="5946">
                  <c:v>42.71875</c:v>
                </c:pt>
                <c:pt idx="5947">
                  <c:v>42.9375</c:v>
                </c:pt>
                <c:pt idx="5948">
                  <c:v>43.0625</c:v>
                </c:pt>
                <c:pt idx="5949">
                  <c:v>42.5</c:v>
                </c:pt>
                <c:pt idx="5950">
                  <c:v>42.28125</c:v>
                </c:pt>
                <c:pt idx="5951">
                  <c:v>43.75</c:v>
                </c:pt>
                <c:pt idx="5952">
                  <c:v>44.125</c:v>
                </c:pt>
                <c:pt idx="5953">
                  <c:v>42.375</c:v>
                </c:pt>
                <c:pt idx="5954">
                  <c:v>42.6875</c:v>
                </c:pt>
                <c:pt idx="5955">
                  <c:v>42.53125</c:v>
                </c:pt>
                <c:pt idx="5956">
                  <c:v>43.78125</c:v>
                </c:pt>
                <c:pt idx="5957">
                  <c:v>42.1875</c:v>
                </c:pt>
                <c:pt idx="5958">
                  <c:v>42.90625</c:v>
                </c:pt>
                <c:pt idx="5959">
                  <c:v>40.46875</c:v>
                </c:pt>
                <c:pt idx="5960">
                  <c:v>41.0625</c:v>
                </c:pt>
                <c:pt idx="5961">
                  <c:v>42.71875</c:v>
                </c:pt>
                <c:pt idx="5962">
                  <c:v>42.125</c:v>
                </c:pt>
                <c:pt idx="5963">
                  <c:v>41.875</c:v>
                </c:pt>
                <c:pt idx="5964">
                  <c:v>42.875</c:v>
                </c:pt>
                <c:pt idx="5965">
                  <c:v>41.8125</c:v>
                </c:pt>
                <c:pt idx="5966">
                  <c:v>42.25</c:v>
                </c:pt>
                <c:pt idx="5967">
                  <c:v>43</c:v>
                </c:pt>
                <c:pt idx="5968">
                  <c:v>42.5625</c:v>
                </c:pt>
                <c:pt idx="5969">
                  <c:v>42.59375</c:v>
                </c:pt>
                <c:pt idx="5970">
                  <c:v>41.78125</c:v>
                </c:pt>
                <c:pt idx="5971">
                  <c:v>41</c:v>
                </c:pt>
                <c:pt idx="5972">
                  <c:v>41</c:v>
                </c:pt>
                <c:pt idx="5973">
                  <c:v>39.53125</c:v>
                </c:pt>
                <c:pt idx="5974">
                  <c:v>40.125</c:v>
                </c:pt>
                <c:pt idx="5975">
                  <c:v>40.03125</c:v>
                </c:pt>
                <c:pt idx="5976">
                  <c:v>40.0625</c:v>
                </c:pt>
                <c:pt idx="5977">
                  <c:v>39.875</c:v>
                </c:pt>
                <c:pt idx="5978">
                  <c:v>40.3125</c:v>
                </c:pt>
                <c:pt idx="5979">
                  <c:v>40.1875</c:v>
                </c:pt>
                <c:pt idx="5980">
                  <c:v>40.8125</c:v>
                </c:pt>
                <c:pt idx="5981">
                  <c:v>41.75</c:v>
                </c:pt>
                <c:pt idx="5982">
                  <c:v>42.0625</c:v>
                </c:pt>
                <c:pt idx="5983">
                  <c:v>41.3125</c:v>
                </c:pt>
                <c:pt idx="5984">
                  <c:v>40.625</c:v>
                </c:pt>
                <c:pt idx="5985">
                  <c:v>40.3125</c:v>
                </c:pt>
                <c:pt idx="5986">
                  <c:v>40.71875</c:v>
                </c:pt>
                <c:pt idx="5987">
                  <c:v>40.375</c:v>
                </c:pt>
                <c:pt idx="5988">
                  <c:v>40.96875</c:v>
                </c:pt>
                <c:pt idx="5989">
                  <c:v>39.9375</c:v>
                </c:pt>
                <c:pt idx="5990">
                  <c:v>40.5625</c:v>
                </c:pt>
                <c:pt idx="5991">
                  <c:v>40.71875</c:v>
                </c:pt>
                <c:pt idx="5992">
                  <c:v>39.15625</c:v>
                </c:pt>
                <c:pt idx="5993">
                  <c:v>39.3125</c:v>
                </c:pt>
                <c:pt idx="5994">
                  <c:v>38.875</c:v>
                </c:pt>
                <c:pt idx="5995">
                  <c:v>38.0625</c:v>
                </c:pt>
                <c:pt idx="5996">
                  <c:v>37.84375</c:v>
                </c:pt>
                <c:pt idx="5997">
                  <c:v>38.40625</c:v>
                </c:pt>
                <c:pt idx="5998">
                  <c:v>37.40625</c:v>
                </c:pt>
                <c:pt idx="5999">
                  <c:v>38.15625</c:v>
                </c:pt>
                <c:pt idx="6000">
                  <c:v>37.875</c:v>
                </c:pt>
                <c:pt idx="6001">
                  <c:v>38.375</c:v>
                </c:pt>
                <c:pt idx="6002">
                  <c:v>38</c:v>
                </c:pt>
                <c:pt idx="6003">
                  <c:v>37.3125</c:v>
                </c:pt>
                <c:pt idx="6004">
                  <c:v>36.59375</c:v>
                </c:pt>
                <c:pt idx="6005">
                  <c:v>35.75</c:v>
                </c:pt>
                <c:pt idx="6006">
                  <c:v>37.03125</c:v>
                </c:pt>
                <c:pt idx="6007">
                  <c:v>37.4375</c:v>
                </c:pt>
                <c:pt idx="6008">
                  <c:v>37.65625</c:v>
                </c:pt>
                <c:pt idx="6009">
                  <c:v>38.28125</c:v>
                </c:pt>
                <c:pt idx="6010">
                  <c:v>37.875</c:v>
                </c:pt>
                <c:pt idx="6011">
                  <c:v>37.375</c:v>
                </c:pt>
                <c:pt idx="6012">
                  <c:v>37.46875</c:v>
                </c:pt>
                <c:pt idx="6013">
                  <c:v>36.875</c:v>
                </c:pt>
                <c:pt idx="6014">
                  <c:v>36.5</c:v>
                </c:pt>
                <c:pt idx="6015">
                  <c:v>36.6875</c:v>
                </c:pt>
                <c:pt idx="6016">
                  <c:v>35.8125</c:v>
                </c:pt>
                <c:pt idx="6017">
                  <c:v>35.53125</c:v>
                </c:pt>
                <c:pt idx="6018">
                  <c:v>34.84375</c:v>
                </c:pt>
                <c:pt idx="6019">
                  <c:v>34.375</c:v>
                </c:pt>
                <c:pt idx="6020">
                  <c:v>34.875</c:v>
                </c:pt>
                <c:pt idx="6021">
                  <c:v>35.09375</c:v>
                </c:pt>
                <c:pt idx="6022">
                  <c:v>35.28125</c:v>
                </c:pt>
                <c:pt idx="6023">
                  <c:v>35.71875</c:v>
                </c:pt>
                <c:pt idx="6024">
                  <c:v>35.125</c:v>
                </c:pt>
                <c:pt idx="6025">
                  <c:v>34.03125</c:v>
                </c:pt>
                <c:pt idx="6026">
                  <c:v>33.4375</c:v>
                </c:pt>
                <c:pt idx="6027">
                  <c:v>34.40625</c:v>
                </c:pt>
                <c:pt idx="6028">
                  <c:v>34.53125</c:v>
                </c:pt>
                <c:pt idx="6029">
                  <c:v>33.71875</c:v>
                </c:pt>
                <c:pt idx="6030">
                  <c:v>32.40625</c:v>
                </c:pt>
                <c:pt idx="6031">
                  <c:v>31.625</c:v>
                </c:pt>
                <c:pt idx="6032">
                  <c:v>32.6875</c:v>
                </c:pt>
                <c:pt idx="6033">
                  <c:v>34</c:v>
                </c:pt>
                <c:pt idx="6034">
                  <c:v>33.40625</c:v>
                </c:pt>
                <c:pt idx="6035">
                  <c:v>32.46875</c:v>
                </c:pt>
                <c:pt idx="6036">
                  <c:v>32.78125</c:v>
                </c:pt>
                <c:pt idx="6037">
                  <c:v>34.375</c:v>
                </c:pt>
                <c:pt idx="6038">
                  <c:v>33.3125</c:v>
                </c:pt>
                <c:pt idx="6039">
                  <c:v>32.3125</c:v>
                </c:pt>
                <c:pt idx="6040">
                  <c:v>30.5625</c:v>
                </c:pt>
                <c:pt idx="6041">
                  <c:v>29.96875</c:v>
                </c:pt>
                <c:pt idx="6042">
                  <c:v>30.40625</c:v>
                </c:pt>
                <c:pt idx="6043">
                  <c:v>29.5625</c:v>
                </c:pt>
                <c:pt idx="6044">
                  <c:v>28.40625</c:v>
                </c:pt>
                <c:pt idx="6045">
                  <c:v>29.375</c:v>
                </c:pt>
                <c:pt idx="6046">
                  <c:v>29.75</c:v>
                </c:pt>
                <c:pt idx="6047">
                  <c:v>28.625</c:v>
                </c:pt>
                <c:pt idx="6048">
                  <c:v>27.71875</c:v>
                </c:pt>
                <c:pt idx="6049">
                  <c:v>26.5625</c:v>
                </c:pt>
                <c:pt idx="6050">
                  <c:v>27.3125</c:v>
                </c:pt>
                <c:pt idx="6051">
                  <c:v>29.0625</c:v>
                </c:pt>
                <c:pt idx="6052">
                  <c:v>30.71875</c:v>
                </c:pt>
                <c:pt idx="6053">
                  <c:v>30.96875</c:v>
                </c:pt>
                <c:pt idx="6054">
                  <c:v>31.40625</c:v>
                </c:pt>
                <c:pt idx="6055">
                  <c:v>32.25</c:v>
                </c:pt>
                <c:pt idx="6056">
                  <c:v>31.1875</c:v>
                </c:pt>
                <c:pt idx="6057">
                  <c:v>30.34375</c:v>
                </c:pt>
                <c:pt idx="6058">
                  <c:v>30.28125</c:v>
                </c:pt>
                <c:pt idx="6059">
                  <c:v>30.4375</c:v>
                </c:pt>
                <c:pt idx="6060">
                  <c:v>31.46875</c:v>
                </c:pt>
                <c:pt idx="6061">
                  <c:v>31.25</c:v>
                </c:pt>
                <c:pt idx="6062">
                  <c:v>30.59375</c:v>
                </c:pt>
                <c:pt idx="6063">
                  <c:v>30.3125</c:v>
                </c:pt>
                <c:pt idx="6064">
                  <c:v>29.21875</c:v>
                </c:pt>
                <c:pt idx="6065">
                  <c:v>30.53125</c:v>
                </c:pt>
                <c:pt idx="6066">
                  <c:v>31.375</c:v>
                </c:pt>
                <c:pt idx="6067">
                  <c:v>29.25</c:v>
                </c:pt>
                <c:pt idx="6068">
                  <c:v>29.955078</c:v>
                </c:pt>
                <c:pt idx="6069">
                  <c:v>29.96875</c:v>
                </c:pt>
                <c:pt idx="6070">
                  <c:v>30.875</c:v>
                </c:pt>
                <c:pt idx="6071">
                  <c:v>29.5</c:v>
                </c:pt>
                <c:pt idx="6072">
                  <c:v>32.6875</c:v>
                </c:pt>
                <c:pt idx="6073">
                  <c:v>33.9375</c:v>
                </c:pt>
                <c:pt idx="6074">
                  <c:v>34.53125</c:v>
                </c:pt>
                <c:pt idx="6075">
                  <c:v>34.25</c:v>
                </c:pt>
                <c:pt idx="6076">
                  <c:v>33.625</c:v>
                </c:pt>
                <c:pt idx="6077">
                  <c:v>32.59375</c:v>
                </c:pt>
                <c:pt idx="6078">
                  <c:v>32.375</c:v>
                </c:pt>
                <c:pt idx="6079">
                  <c:v>32</c:v>
                </c:pt>
                <c:pt idx="6080">
                  <c:v>32.125</c:v>
                </c:pt>
                <c:pt idx="6081">
                  <c:v>31.40625</c:v>
                </c:pt>
                <c:pt idx="6082">
                  <c:v>31.1875</c:v>
                </c:pt>
                <c:pt idx="6083">
                  <c:v>32.15625</c:v>
                </c:pt>
                <c:pt idx="6084">
                  <c:v>33</c:v>
                </c:pt>
                <c:pt idx="6085">
                  <c:v>32</c:v>
                </c:pt>
                <c:pt idx="6086">
                  <c:v>31.53125</c:v>
                </c:pt>
                <c:pt idx="6087">
                  <c:v>31.4375</c:v>
                </c:pt>
                <c:pt idx="6088">
                  <c:v>32</c:v>
                </c:pt>
                <c:pt idx="6089">
                  <c:v>30.5</c:v>
                </c:pt>
                <c:pt idx="6090">
                  <c:v>29.1875</c:v>
                </c:pt>
                <c:pt idx="6091">
                  <c:v>30.8125</c:v>
                </c:pt>
                <c:pt idx="6092">
                  <c:v>31.5625</c:v>
                </c:pt>
                <c:pt idx="6093">
                  <c:v>31.8125</c:v>
                </c:pt>
                <c:pt idx="6094">
                  <c:v>30.4375</c:v>
                </c:pt>
                <c:pt idx="6095">
                  <c:v>31.71875</c:v>
                </c:pt>
                <c:pt idx="6096">
                  <c:v>31.9375</c:v>
                </c:pt>
                <c:pt idx="6097">
                  <c:v>31.90625</c:v>
                </c:pt>
                <c:pt idx="6098">
                  <c:v>31.75</c:v>
                </c:pt>
                <c:pt idx="6099">
                  <c:v>33.53125</c:v>
                </c:pt>
                <c:pt idx="6100">
                  <c:v>34</c:v>
                </c:pt>
                <c:pt idx="6101">
                  <c:v>34.40625</c:v>
                </c:pt>
                <c:pt idx="6102">
                  <c:v>34.5</c:v>
                </c:pt>
                <c:pt idx="6103">
                  <c:v>34.375</c:v>
                </c:pt>
                <c:pt idx="6104">
                  <c:v>32.9375</c:v>
                </c:pt>
                <c:pt idx="6105">
                  <c:v>33.25</c:v>
                </c:pt>
                <c:pt idx="6106">
                  <c:v>32.03125</c:v>
                </c:pt>
                <c:pt idx="6107">
                  <c:v>32.09375</c:v>
                </c:pt>
                <c:pt idx="6108">
                  <c:v>31.5625</c:v>
                </c:pt>
                <c:pt idx="6109">
                  <c:v>31.40625</c:v>
                </c:pt>
                <c:pt idx="6110">
                  <c:v>30.5625</c:v>
                </c:pt>
                <c:pt idx="6111">
                  <c:v>30.625</c:v>
                </c:pt>
                <c:pt idx="6112">
                  <c:v>30.34375</c:v>
                </c:pt>
                <c:pt idx="6113">
                  <c:v>30.25</c:v>
                </c:pt>
                <c:pt idx="6114">
                  <c:v>30.375</c:v>
                </c:pt>
                <c:pt idx="6115">
                  <c:v>31.03125</c:v>
                </c:pt>
                <c:pt idx="6116">
                  <c:v>29.84375</c:v>
                </c:pt>
                <c:pt idx="6117">
                  <c:v>30</c:v>
                </c:pt>
                <c:pt idx="6118">
                  <c:v>30.0625</c:v>
                </c:pt>
                <c:pt idx="6119">
                  <c:v>29.59375</c:v>
                </c:pt>
                <c:pt idx="6120">
                  <c:v>28.65625</c:v>
                </c:pt>
                <c:pt idx="6121">
                  <c:v>28.9375</c:v>
                </c:pt>
                <c:pt idx="6122">
                  <c:v>29</c:v>
                </c:pt>
                <c:pt idx="6123">
                  <c:v>29.21875</c:v>
                </c:pt>
                <c:pt idx="6124">
                  <c:v>28.6875</c:v>
                </c:pt>
                <c:pt idx="6125">
                  <c:v>28.28125</c:v>
                </c:pt>
                <c:pt idx="6126">
                  <c:v>29.40625</c:v>
                </c:pt>
                <c:pt idx="6127">
                  <c:v>29.5</c:v>
                </c:pt>
                <c:pt idx="6128">
                  <c:v>29.625</c:v>
                </c:pt>
                <c:pt idx="6129">
                  <c:v>29.03125</c:v>
                </c:pt>
                <c:pt idx="6130">
                  <c:v>29</c:v>
                </c:pt>
                <c:pt idx="6131">
                  <c:v>28.90625</c:v>
                </c:pt>
                <c:pt idx="6132">
                  <c:v>28.3125</c:v>
                </c:pt>
                <c:pt idx="6133">
                  <c:v>28</c:v>
                </c:pt>
                <c:pt idx="6134">
                  <c:v>28.46875</c:v>
                </c:pt>
                <c:pt idx="6135">
                  <c:v>28.25</c:v>
                </c:pt>
                <c:pt idx="6136">
                  <c:v>27.5625</c:v>
                </c:pt>
                <c:pt idx="6137">
                  <c:v>27.71875</c:v>
                </c:pt>
                <c:pt idx="6138">
                  <c:v>27.1875</c:v>
                </c:pt>
                <c:pt idx="6139">
                  <c:v>26.875</c:v>
                </c:pt>
                <c:pt idx="6140">
                  <c:v>27.75</c:v>
                </c:pt>
                <c:pt idx="6141">
                  <c:v>27.875</c:v>
                </c:pt>
                <c:pt idx="6142">
                  <c:v>27.4375</c:v>
                </c:pt>
                <c:pt idx="6143">
                  <c:v>27.15625</c:v>
                </c:pt>
                <c:pt idx="6144">
                  <c:v>27.1875</c:v>
                </c:pt>
                <c:pt idx="6145">
                  <c:v>27.03125</c:v>
                </c:pt>
                <c:pt idx="6146">
                  <c:v>27.09375</c:v>
                </c:pt>
                <c:pt idx="6147">
                  <c:v>27.0625</c:v>
                </c:pt>
                <c:pt idx="6148">
                  <c:v>26.375</c:v>
                </c:pt>
                <c:pt idx="6149">
                  <c:v>25.5625</c:v>
                </c:pt>
                <c:pt idx="6150">
                  <c:v>25.25</c:v>
                </c:pt>
                <c:pt idx="6151">
                  <c:v>25.3125</c:v>
                </c:pt>
                <c:pt idx="6152">
                  <c:v>24.96875</c:v>
                </c:pt>
                <c:pt idx="6153">
                  <c:v>25.25</c:v>
                </c:pt>
                <c:pt idx="6154">
                  <c:v>25.4375</c:v>
                </c:pt>
                <c:pt idx="6155">
                  <c:v>25.3125</c:v>
                </c:pt>
                <c:pt idx="6156">
                  <c:v>25.28125</c:v>
                </c:pt>
                <c:pt idx="6157">
                  <c:v>24.65625</c:v>
                </c:pt>
                <c:pt idx="6158">
                  <c:v>24.5625</c:v>
                </c:pt>
                <c:pt idx="6159">
                  <c:v>24.78125</c:v>
                </c:pt>
                <c:pt idx="6160">
                  <c:v>25.125</c:v>
                </c:pt>
                <c:pt idx="6161">
                  <c:v>25.6875</c:v>
                </c:pt>
                <c:pt idx="6162">
                  <c:v>26.15625</c:v>
                </c:pt>
                <c:pt idx="6163">
                  <c:v>26.15625</c:v>
                </c:pt>
                <c:pt idx="6164">
                  <c:v>26.125</c:v>
                </c:pt>
                <c:pt idx="6165">
                  <c:v>26.625</c:v>
                </c:pt>
                <c:pt idx="6166">
                  <c:v>26.28125</c:v>
                </c:pt>
                <c:pt idx="6167">
                  <c:v>26.9375</c:v>
                </c:pt>
                <c:pt idx="6168">
                  <c:v>26.625</c:v>
                </c:pt>
                <c:pt idx="6169">
                  <c:v>25.59375</c:v>
                </c:pt>
                <c:pt idx="6170">
                  <c:v>25.40625</c:v>
                </c:pt>
                <c:pt idx="6171">
                  <c:v>25</c:v>
                </c:pt>
                <c:pt idx="6172">
                  <c:v>25.375</c:v>
                </c:pt>
                <c:pt idx="6173">
                  <c:v>24.8125</c:v>
                </c:pt>
                <c:pt idx="6174">
                  <c:v>25.75</c:v>
                </c:pt>
                <c:pt idx="6175">
                  <c:v>25.40625</c:v>
                </c:pt>
                <c:pt idx="6176">
                  <c:v>25.75</c:v>
                </c:pt>
                <c:pt idx="6177">
                  <c:v>25.40625</c:v>
                </c:pt>
                <c:pt idx="6178">
                  <c:v>25.21875</c:v>
                </c:pt>
                <c:pt idx="6179">
                  <c:v>24.96875</c:v>
                </c:pt>
                <c:pt idx="6180">
                  <c:v>24.875</c:v>
                </c:pt>
                <c:pt idx="6181">
                  <c:v>24.8125</c:v>
                </c:pt>
                <c:pt idx="6182">
                  <c:v>25.25</c:v>
                </c:pt>
                <c:pt idx="6183">
                  <c:v>24.84375</c:v>
                </c:pt>
                <c:pt idx="6184">
                  <c:v>25.03125</c:v>
                </c:pt>
                <c:pt idx="6185">
                  <c:v>25.1875</c:v>
                </c:pt>
                <c:pt idx="6186">
                  <c:v>25.375</c:v>
                </c:pt>
                <c:pt idx="6187">
                  <c:v>25.71875</c:v>
                </c:pt>
                <c:pt idx="6188">
                  <c:v>25.75</c:v>
                </c:pt>
                <c:pt idx="6189">
                  <c:v>25.6875</c:v>
                </c:pt>
                <c:pt idx="6190">
                  <c:v>25.65625</c:v>
                </c:pt>
                <c:pt idx="6191">
                  <c:v>25.46875</c:v>
                </c:pt>
                <c:pt idx="6192">
                  <c:v>25.5</c:v>
                </c:pt>
                <c:pt idx="6193">
                  <c:v>25.65625</c:v>
                </c:pt>
                <c:pt idx="6194">
                  <c:v>25.09375</c:v>
                </c:pt>
                <c:pt idx="6195">
                  <c:v>24.4375</c:v>
                </c:pt>
                <c:pt idx="6196">
                  <c:v>24.21875</c:v>
                </c:pt>
                <c:pt idx="6197">
                  <c:v>24.21875</c:v>
                </c:pt>
                <c:pt idx="6198">
                  <c:v>23.4375</c:v>
                </c:pt>
                <c:pt idx="6199">
                  <c:v>23.15625</c:v>
                </c:pt>
                <c:pt idx="6200">
                  <c:v>23.625</c:v>
                </c:pt>
                <c:pt idx="6201">
                  <c:v>23.84375</c:v>
                </c:pt>
                <c:pt idx="6202">
                  <c:v>23.4375</c:v>
                </c:pt>
                <c:pt idx="6203">
                  <c:v>23.09375</c:v>
                </c:pt>
                <c:pt idx="6204">
                  <c:v>22.6875</c:v>
                </c:pt>
                <c:pt idx="6205">
                  <c:v>22.625</c:v>
                </c:pt>
                <c:pt idx="6206">
                  <c:v>22.75</c:v>
                </c:pt>
                <c:pt idx="6207">
                  <c:v>22.375</c:v>
                </c:pt>
                <c:pt idx="6208">
                  <c:v>22.09375</c:v>
                </c:pt>
                <c:pt idx="6209">
                  <c:v>22.34375</c:v>
                </c:pt>
                <c:pt idx="6210">
                  <c:v>21.46875</c:v>
                </c:pt>
                <c:pt idx="6211">
                  <c:v>21.5625</c:v>
                </c:pt>
                <c:pt idx="6212">
                  <c:v>21.25</c:v>
                </c:pt>
                <c:pt idx="6213">
                  <c:v>21.53125</c:v>
                </c:pt>
                <c:pt idx="6214">
                  <c:v>21.40625</c:v>
                </c:pt>
                <c:pt idx="6215">
                  <c:v>21.5</c:v>
                </c:pt>
                <c:pt idx="6216">
                  <c:v>21</c:v>
                </c:pt>
                <c:pt idx="6217">
                  <c:v>20.40625</c:v>
                </c:pt>
                <c:pt idx="6218">
                  <c:v>19.90625</c:v>
                </c:pt>
                <c:pt idx="6219">
                  <c:v>20.09375</c:v>
                </c:pt>
                <c:pt idx="6220">
                  <c:v>20.3125</c:v>
                </c:pt>
                <c:pt idx="6221">
                  <c:v>19.65625</c:v>
                </c:pt>
                <c:pt idx="6222">
                  <c:v>19.34375</c:v>
                </c:pt>
                <c:pt idx="6223">
                  <c:v>19.75</c:v>
                </c:pt>
                <c:pt idx="6224">
                  <c:v>20</c:v>
                </c:pt>
                <c:pt idx="6225">
                  <c:v>20.34375</c:v>
                </c:pt>
                <c:pt idx="6226">
                  <c:v>20.875</c:v>
                </c:pt>
                <c:pt idx="6227">
                  <c:v>20.0625</c:v>
                </c:pt>
                <c:pt idx="6228">
                  <c:v>19.96875</c:v>
                </c:pt>
                <c:pt idx="6229">
                  <c:v>19.84375</c:v>
                </c:pt>
                <c:pt idx="6230">
                  <c:v>19.75</c:v>
                </c:pt>
                <c:pt idx="6231">
                  <c:v>19.75</c:v>
                </c:pt>
                <c:pt idx="6232">
                  <c:v>19.09375</c:v>
                </c:pt>
                <c:pt idx="6233">
                  <c:v>19.65625</c:v>
                </c:pt>
                <c:pt idx="6234">
                  <c:v>19.9375</c:v>
                </c:pt>
                <c:pt idx="6235">
                  <c:v>20</c:v>
                </c:pt>
                <c:pt idx="6236">
                  <c:v>19.875</c:v>
                </c:pt>
                <c:pt idx="6237">
                  <c:v>19.6875</c:v>
                </c:pt>
                <c:pt idx="6238">
                  <c:v>19.71875</c:v>
                </c:pt>
                <c:pt idx="6239">
                  <c:v>19.3125</c:v>
                </c:pt>
                <c:pt idx="6240">
                  <c:v>18.96875</c:v>
                </c:pt>
                <c:pt idx="6241">
                  <c:v>18.78125</c:v>
                </c:pt>
                <c:pt idx="6242">
                  <c:v>18.59375</c:v>
                </c:pt>
                <c:pt idx="6243">
                  <c:v>18.59375</c:v>
                </c:pt>
                <c:pt idx="6244">
                  <c:v>19.0625</c:v>
                </c:pt>
                <c:pt idx="6245">
                  <c:v>19.3125</c:v>
                </c:pt>
                <c:pt idx="6246">
                  <c:v>19.78125</c:v>
                </c:pt>
                <c:pt idx="6247">
                  <c:v>20.03125</c:v>
                </c:pt>
                <c:pt idx="6248">
                  <c:v>20.375</c:v>
                </c:pt>
                <c:pt idx="6249">
                  <c:v>20.5625</c:v>
                </c:pt>
                <c:pt idx="6250">
                  <c:v>19.96875</c:v>
                </c:pt>
                <c:pt idx="6251">
                  <c:v>19.90625</c:v>
                </c:pt>
                <c:pt idx="6252">
                  <c:v>20.125</c:v>
                </c:pt>
                <c:pt idx="6253">
                  <c:v>20.03125</c:v>
                </c:pt>
                <c:pt idx="6254">
                  <c:v>20.1875</c:v>
                </c:pt>
                <c:pt idx="6255">
                  <c:v>20.46875</c:v>
                </c:pt>
                <c:pt idx="6256">
                  <c:v>20.53125</c:v>
                </c:pt>
                <c:pt idx="6257">
                  <c:v>20.4375</c:v>
                </c:pt>
                <c:pt idx="6258">
                  <c:v>20.375</c:v>
                </c:pt>
                <c:pt idx="6259">
                  <c:v>20.4375</c:v>
                </c:pt>
                <c:pt idx="6260">
                  <c:v>20.03125</c:v>
                </c:pt>
                <c:pt idx="6261">
                  <c:v>19.9375</c:v>
                </c:pt>
                <c:pt idx="6262">
                  <c:v>19.78125</c:v>
                </c:pt>
                <c:pt idx="6263">
                  <c:v>19.78125</c:v>
                </c:pt>
                <c:pt idx="6264">
                  <c:v>20</c:v>
                </c:pt>
                <c:pt idx="6265">
                  <c:v>19.96875</c:v>
                </c:pt>
                <c:pt idx="6266">
                  <c:v>19.71875</c:v>
                </c:pt>
                <c:pt idx="6267">
                  <c:v>19.625</c:v>
                </c:pt>
                <c:pt idx="6268">
                  <c:v>19.90625</c:v>
                </c:pt>
                <c:pt idx="6269">
                  <c:v>19.75</c:v>
                </c:pt>
                <c:pt idx="6270">
                  <c:v>19.1875</c:v>
                </c:pt>
                <c:pt idx="6271">
                  <c:v>18.96875</c:v>
                </c:pt>
                <c:pt idx="6272">
                  <c:v>18.5625</c:v>
                </c:pt>
                <c:pt idx="6273">
                  <c:v>18.3125</c:v>
                </c:pt>
                <c:pt idx="6274">
                  <c:v>18.125</c:v>
                </c:pt>
                <c:pt idx="6275">
                  <c:v>18.4375</c:v>
                </c:pt>
                <c:pt idx="6276">
                  <c:v>18.03125</c:v>
                </c:pt>
                <c:pt idx="6277">
                  <c:v>18.1875</c:v>
                </c:pt>
                <c:pt idx="6278">
                  <c:v>18.15625</c:v>
                </c:pt>
                <c:pt idx="6279">
                  <c:v>17.5</c:v>
                </c:pt>
                <c:pt idx="6280">
                  <c:v>17.375</c:v>
                </c:pt>
                <c:pt idx="6281">
                  <c:v>17.375</c:v>
                </c:pt>
                <c:pt idx="6282">
                  <c:v>17.28125</c:v>
                </c:pt>
                <c:pt idx="6283">
                  <c:v>16.09375</c:v>
                </c:pt>
                <c:pt idx="6284">
                  <c:v>17.03125</c:v>
                </c:pt>
                <c:pt idx="6285">
                  <c:v>17.5625</c:v>
                </c:pt>
                <c:pt idx="6286">
                  <c:v>17.8125</c:v>
                </c:pt>
                <c:pt idx="6287">
                  <c:v>18.03125</c:v>
                </c:pt>
                <c:pt idx="6288">
                  <c:v>17.71875</c:v>
                </c:pt>
                <c:pt idx="6289">
                  <c:v>17.34375</c:v>
                </c:pt>
                <c:pt idx="6290">
                  <c:v>17.84375</c:v>
                </c:pt>
                <c:pt idx="6291">
                  <c:v>18.0625</c:v>
                </c:pt>
                <c:pt idx="6292">
                  <c:v>18</c:v>
                </c:pt>
                <c:pt idx="6293">
                  <c:v>17.84375</c:v>
                </c:pt>
                <c:pt idx="6294">
                  <c:v>17.9375</c:v>
                </c:pt>
                <c:pt idx="6295">
                  <c:v>17.65625</c:v>
                </c:pt>
                <c:pt idx="6296">
                  <c:v>17.96875</c:v>
                </c:pt>
                <c:pt idx="6297">
                  <c:v>18.28125</c:v>
                </c:pt>
                <c:pt idx="6298">
                  <c:v>18.4375</c:v>
                </c:pt>
                <c:pt idx="6299">
                  <c:v>18.5</c:v>
                </c:pt>
                <c:pt idx="6300">
                  <c:v>18.4375</c:v>
                </c:pt>
                <c:pt idx="6301">
                  <c:v>18.46875</c:v>
                </c:pt>
                <c:pt idx="6302">
                  <c:v>18.3125</c:v>
                </c:pt>
                <c:pt idx="6303">
                  <c:v>18.375</c:v>
                </c:pt>
                <c:pt idx="6304">
                  <c:v>18.125</c:v>
                </c:pt>
                <c:pt idx="6305">
                  <c:v>17.96875</c:v>
                </c:pt>
                <c:pt idx="6306">
                  <c:v>18.34375</c:v>
                </c:pt>
                <c:pt idx="6307">
                  <c:v>18.53125</c:v>
                </c:pt>
                <c:pt idx="6308">
                  <c:v>19.203125</c:v>
                </c:pt>
                <c:pt idx="6309">
                  <c:v>19.125</c:v>
                </c:pt>
                <c:pt idx="6310">
                  <c:v>18.9375</c:v>
                </c:pt>
                <c:pt idx="6311">
                  <c:v>19</c:v>
                </c:pt>
                <c:pt idx="6312">
                  <c:v>19.125</c:v>
                </c:pt>
                <c:pt idx="6313">
                  <c:v>19.125</c:v>
                </c:pt>
                <c:pt idx="6314">
                  <c:v>19.375</c:v>
                </c:pt>
                <c:pt idx="6315">
                  <c:v>19.0625</c:v>
                </c:pt>
                <c:pt idx="6316">
                  <c:v>18.8125</c:v>
                </c:pt>
                <c:pt idx="6317">
                  <c:v>19.3125</c:v>
                </c:pt>
                <c:pt idx="6318">
                  <c:v>19.15625</c:v>
                </c:pt>
                <c:pt idx="6319">
                  <c:v>18.90625</c:v>
                </c:pt>
                <c:pt idx="6320">
                  <c:v>19.03125</c:v>
                </c:pt>
                <c:pt idx="6321">
                  <c:v>19</c:v>
                </c:pt>
                <c:pt idx="6322">
                  <c:v>18.84375</c:v>
                </c:pt>
                <c:pt idx="6323">
                  <c:v>17.75</c:v>
                </c:pt>
                <c:pt idx="6324">
                  <c:v>17.78125</c:v>
                </c:pt>
                <c:pt idx="6325">
                  <c:v>17.96875</c:v>
                </c:pt>
                <c:pt idx="6326">
                  <c:v>18.03125</c:v>
                </c:pt>
                <c:pt idx="6327">
                  <c:v>18.375</c:v>
                </c:pt>
                <c:pt idx="6328">
                  <c:v>18.125</c:v>
                </c:pt>
                <c:pt idx="6329">
                  <c:v>18.34375</c:v>
                </c:pt>
                <c:pt idx="6330">
                  <c:v>18.59375</c:v>
                </c:pt>
                <c:pt idx="6331">
                  <c:v>17.9375</c:v>
                </c:pt>
                <c:pt idx="6332">
                  <c:v>17.84375</c:v>
                </c:pt>
                <c:pt idx="6333">
                  <c:v>17.53125</c:v>
                </c:pt>
                <c:pt idx="6334">
                  <c:v>17.90625</c:v>
                </c:pt>
                <c:pt idx="6335">
                  <c:v>18.46875</c:v>
                </c:pt>
                <c:pt idx="6336">
                  <c:v>17.96875</c:v>
                </c:pt>
                <c:pt idx="6337">
                  <c:v>18.5</c:v>
                </c:pt>
                <c:pt idx="6338">
                  <c:v>18.53125</c:v>
                </c:pt>
                <c:pt idx="6339">
                  <c:v>19.03125</c:v>
                </c:pt>
                <c:pt idx="6340">
                  <c:v>19.1875</c:v>
                </c:pt>
                <c:pt idx="6341">
                  <c:v>18.8125</c:v>
                </c:pt>
                <c:pt idx="6342">
                  <c:v>18.9375</c:v>
                </c:pt>
                <c:pt idx="6343">
                  <c:v>18.34375</c:v>
                </c:pt>
                <c:pt idx="6344">
                  <c:v>18.75</c:v>
                </c:pt>
                <c:pt idx="6345">
                  <c:v>18.9375</c:v>
                </c:pt>
                <c:pt idx="6346">
                  <c:v>18.875</c:v>
                </c:pt>
                <c:pt idx="6347">
                  <c:v>19.28125</c:v>
                </c:pt>
                <c:pt idx="6348">
                  <c:v>19.1875</c:v>
                </c:pt>
                <c:pt idx="6349">
                  <c:v>18.5</c:v>
                </c:pt>
                <c:pt idx="6350">
                  <c:v>18.25</c:v>
                </c:pt>
                <c:pt idx="6351">
                  <c:v>18.0625</c:v>
                </c:pt>
                <c:pt idx="6352">
                  <c:v>17.875</c:v>
                </c:pt>
                <c:pt idx="6353">
                  <c:v>17.5</c:v>
                </c:pt>
                <c:pt idx="6354">
                  <c:v>17.75</c:v>
                </c:pt>
                <c:pt idx="6355">
                  <c:v>17.90625</c:v>
                </c:pt>
                <c:pt idx="6356">
                  <c:v>17.875</c:v>
                </c:pt>
                <c:pt idx="6357">
                  <c:v>17.84375</c:v>
                </c:pt>
                <c:pt idx="6358">
                  <c:v>17.71875</c:v>
                </c:pt>
                <c:pt idx="6359">
                  <c:v>17.53125</c:v>
                </c:pt>
                <c:pt idx="6360">
                  <c:v>16.8125</c:v>
                </c:pt>
                <c:pt idx="6361">
                  <c:v>17.5</c:v>
                </c:pt>
                <c:pt idx="6362">
                  <c:v>17.59375</c:v>
                </c:pt>
                <c:pt idx="6363">
                  <c:v>17.71875</c:v>
                </c:pt>
                <c:pt idx="6364">
                  <c:v>17.25</c:v>
                </c:pt>
                <c:pt idx="6365">
                  <c:v>16.96875</c:v>
                </c:pt>
                <c:pt idx="6366">
                  <c:v>16.90625</c:v>
                </c:pt>
                <c:pt idx="6367">
                  <c:v>16.34375</c:v>
                </c:pt>
                <c:pt idx="6368">
                  <c:v>16.5</c:v>
                </c:pt>
                <c:pt idx="6369">
                  <c:v>16.34375</c:v>
                </c:pt>
                <c:pt idx="6370">
                  <c:v>16.78125</c:v>
                </c:pt>
                <c:pt idx="6371">
                  <c:v>16.3125</c:v>
                </c:pt>
                <c:pt idx="6372">
                  <c:v>16.875</c:v>
                </c:pt>
                <c:pt idx="6373">
                  <c:v>16.5</c:v>
                </c:pt>
                <c:pt idx="6374">
                  <c:v>16.5</c:v>
                </c:pt>
                <c:pt idx="6375">
                  <c:v>16.6875</c:v>
                </c:pt>
                <c:pt idx="6376">
                  <c:v>16.4375</c:v>
                </c:pt>
                <c:pt idx="6377">
                  <c:v>16</c:v>
                </c:pt>
                <c:pt idx="6378">
                  <c:v>15.8125</c:v>
                </c:pt>
                <c:pt idx="6379">
                  <c:v>15.6875</c:v>
                </c:pt>
                <c:pt idx="6380">
                  <c:v>15.6875</c:v>
                </c:pt>
                <c:pt idx="6381">
                  <c:v>15.9375</c:v>
                </c:pt>
                <c:pt idx="6382">
                  <c:v>15.6875</c:v>
                </c:pt>
                <c:pt idx="6383">
                  <c:v>15.5</c:v>
                </c:pt>
                <c:pt idx="6384">
                  <c:v>15.4375</c:v>
                </c:pt>
                <c:pt idx="6385">
                  <c:v>15.4375</c:v>
                </c:pt>
                <c:pt idx="6386">
                  <c:v>15.1875</c:v>
                </c:pt>
                <c:pt idx="6387">
                  <c:v>14.9375</c:v>
                </c:pt>
                <c:pt idx="6388">
                  <c:v>15.0625</c:v>
                </c:pt>
                <c:pt idx="6389">
                  <c:v>15</c:v>
                </c:pt>
                <c:pt idx="6390">
                  <c:v>14.9375</c:v>
                </c:pt>
                <c:pt idx="6391">
                  <c:v>15.0625</c:v>
                </c:pt>
                <c:pt idx="6392">
                  <c:v>14.875</c:v>
                </c:pt>
                <c:pt idx="6393">
                  <c:v>15</c:v>
                </c:pt>
                <c:pt idx="6394">
                  <c:v>15.25</c:v>
                </c:pt>
                <c:pt idx="6395">
                  <c:v>15.25</c:v>
                </c:pt>
                <c:pt idx="6396">
                  <c:v>14.9375</c:v>
                </c:pt>
                <c:pt idx="6397">
                  <c:v>15.25</c:v>
                </c:pt>
                <c:pt idx="6398">
                  <c:v>15.0625</c:v>
                </c:pt>
                <c:pt idx="6399">
                  <c:v>15</c:v>
                </c:pt>
                <c:pt idx="6400">
                  <c:v>14.875</c:v>
                </c:pt>
                <c:pt idx="6401">
                  <c:v>14.5</c:v>
                </c:pt>
                <c:pt idx="6402">
                  <c:v>14.625</c:v>
                </c:pt>
                <c:pt idx="6403">
                  <c:v>14.125</c:v>
                </c:pt>
                <c:pt idx="6404">
                  <c:v>14.1875</c:v>
                </c:pt>
                <c:pt idx="6405">
                  <c:v>14.1875</c:v>
                </c:pt>
                <c:pt idx="6406">
                  <c:v>14.1875</c:v>
                </c:pt>
                <c:pt idx="6407">
                  <c:v>14.125</c:v>
                </c:pt>
                <c:pt idx="6408">
                  <c:v>14.0625</c:v>
                </c:pt>
                <c:pt idx="6409">
                  <c:v>13.875</c:v>
                </c:pt>
                <c:pt idx="6410">
                  <c:v>13.875</c:v>
                </c:pt>
                <c:pt idx="6411">
                  <c:v>13.5625</c:v>
                </c:pt>
                <c:pt idx="6412">
                  <c:v>13.75</c:v>
                </c:pt>
                <c:pt idx="6413">
                  <c:v>14</c:v>
                </c:pt>
                <c:pt idx="6414">
                  <c:v>13.875</c:v>
                </c:pt>
                <c:pt idx="6415">
                  <c:v>13.875</c:v>
                </c:pt>
                <c:pt idx="6416">
                  <c:v>14.0625</c:v>
                </c:pt>
                <c:pt idx="6417">
                  <c:v>13.9375</c:v>
                </c:pt>
                <c:pt idx="6418">
                  <c:v>14</c:v>
                </c:pt>
                <c:pt idx="6419">
                  <c:v>14.25</c:v>
                </c:pt>
                <c:pt idx="6420">
                  <c:v>13.875</c:v>
                </c:pt>
                <c:pt idx="6421">
                  <c:v>13.8125</c:v>
                </c:pt>
                <c:pt idx="6422">
                  <c:v>14.1875</c:v>
                </c:pt>
                <c:pt idx="6423">
                  <c:v>14.3125</c:v>
                </c:pt>
                <c:pt idx="6424">
                  <c:v>14.3125</c:v>
                </c:pt>
                <c:pt idx="6425">
                  <c:v>14</c:v>
                </c:pt>
                <c:pt idx="6426">
                  <c:v>13.9375</c:v>
                </c:pt>
                <c:pt idx="6427">
                  <c:v>13.875</c:v>
                </c:pt>
                <c:pt idx="6428">
                  <c:v>13.875</c:v>
                </c:pt>
                <c:pt idx="6429">
                  <c:v>13.875</c:v>
                </c:pt>
                <c:pt idx="6430">
                  <c:v>13.9375</c:v>
                </c:pt>
                <c:pt idx="6431">
                  <c:v>14.4375</c:v>
                </c:pt>
                <c:pt idx="6432">
                  <c:v>14.8125</c:v>
                </c:pt>
                <c:pt idx="6433">
                  <c:v>14.625</c:v>
                </c:pt>
                <c:pt idx="6434">
                  <c:v>14.875</c:v>
                </c:pt>
                <c:pt idx="6435">
                  <c:v>14.875</c:v>
                </c:pt>
                <c:pt idx="6436">
                  <c:v>14.6875</c:v>
                </c:pt>
                <c:pt idx="6437">
                  <c:v>14.9375</c:v>
                </c:pt>
                <c:pt idx="6438">
                  <c:v>14.5625</c:v>
                </c:pt>
                <c:pt idx="6439">
                  <c:v>14.4375</c:v>
                </c:pt>
                <c:pt idx="6440">
                  <c:v>14.375</c:v>
                </c:pt>
                <c:pt idx="6441">
                  <c:v>14.5</c:v>
                </c:pt>
                <c:pt idx="6442">
                  <c:v>14.375</c:v>
                </c:pt>
                <c:pt idx="6443">
                  <c:v>13.875</c:v>
                </c:pt>
                <c:pt idx="6444">
                  <c:v>13.6875</c:v>
                </c:pt>
                <c:pt idx="6445">
                  <c:v>13.625</c:v>
                </c:pt>
                <c:pt idx="6446">
                  <c:v>13.625</c:v>
                </c:pt>
                <c:pt idx="6447">
                  <c:v>13.3125</c:v>
                </c:pt>
                <c:pt idx="6448">
                  <c:v>13.25</c:v>
                </c:pt>
                <c:pt idx="6449">
                  <c:v>13.5</c:v>
                </c:pt>
                <c:pt idx="6450">
                  <c:v>13.1875</c:v>
                </c:pt>
                <c:pt idx="6451">
                  <c:v>13.375</c:v>
                </c:pt>
                <c:pt idx="6452">
                  <c:v>13.375</c:v>
                </c:pt>
                <c:pt idx="6453">
                  <c:v>13.1875</c:v>
                </c:pt>
                <c:pt idx="6454">
                  <c:v>12.3125</c:v>
                </c:pt>
                <c:pt idx="6455">
                  <c:v>12</c:v>
                </c:pt>
                <c:pt idx="6456">
                  <c:v>11.875</c:v>
                </c:pt>
                <c:pt idx="6457">
                  <c:v>12.1875</c:v>
                </c:pt>
                <c:pt idx="6458">
                  <c:v>12.4375</c:v>
                </c:pt>
                <c:pt idx="6459">
                  <c:v>12.3125</c:v>
                </c:pt>
                <c:pt idx="6460">
                  <c:v>12.4375</c:v>
                </c:pt>
                <c:pt idx="6461">
                  <c:v>12.5</c:v>
                </c:pt>
                <c:pt idx="6462">
                  <c:v>12.25</c:v>
                </c:pt>
                <c:pt idx="6463">
                  <c:v>12.25</c:v>
                </c:pt>
                <c:pt idx="6464">
                  <c:v>11.9375</c:v>
                </c:pt>
                <c:pt idx="6465">
                  <c:v>11.8125</c:v>
                </c:pt>
                <c:pt idx="6466">
                  <c:v>11.5625</c:v>
                </c:pt>
                <c:pt idx="6467">
                  <c:v>11.75</c:v>
                </c:pt>
                <c:pt idx="6468">
                  <c:v>11.6875</c:v>
                </c:pt>
                <c:pt idx="6469">
                  <c:v>11.875</c:v>
                </c:pt>
                <c:pt idx="6470">
                  <c:v>11.625</c:v>
                </c:pt>
                <c:pt idx="6471">
                  <c:v>11.5</c:v>
                </c:pt>
                <c:pt idx="6472">
                  <c:v>11.4375</c:v>
                </c:pt>
                <c:pt idx="6473">
                  <c:v>11.4375</c:v>
                </c:pt>
                <c:pt idx="6474">
                  <c:v>11.5</c:v>
                </c:pt>
                <c:pt idx="6475">
                  <c:v>11.375</c:v>
                </c:pt>
                <c:pt idx="6476">
                  <c:v>11.5625</c:v>
                </c:pt>
                <c:pt idx="6477">
                  <c:v>11.4375</c:v>
                </c:pt>
                <c:pt idx="6478">
                  <c:v>11.4375</c:v>
                </c:pt>
                <c:pt idx="6479">
                  <c:v>11.6875</c:v>
                </c:pt>
                <c:pt idx="6480">
                  <c:v>11.5625</c:v>
                </c:pt>
                <c:pt idx="6481">
                  <c:v>11.5625</c:v>
                </c:pt>
                <c:pt idx="6482">
                  <c:v>11.75</c:v>
                </c:pt>
                <c:pt idx="6483">
                  <c:v>11.75</c:v>
                </c:pt>
                <c:pt idx="6484">
                  <c:v>12</c:v>
                </c:pt>
                <c:pt idx="6485">
                  <c:v>11.9375</c:v>
                </c:pt>
                <c:pt idx="6486">
                  <c:v>11.8125</c:v>
                </c:pt>
                <c:pt idx="6487">
                  <c:v>11.9375</c:v>
                </c:pt>
                <c:pt idx="6488">
                  <c:v>11.0625</c:v>
                </c:pt>
                <c:pt idx="6489">
                  <c:v>11.3125</c:v>
                </c:pt>
                <c:pt idx="6490">
                  <c:v>11.5</c:v>
                </c:pt>
                <c:pt idx="6491">
                  <c:v>11.375</c:v>
                </c:pt>
                <c:pt idx="6492">
                  <c:v>11.75</c:v>
                </c:pt>
                <c:pt idx="6493">
                  <c:v>12.0625</c:v>
                </c:pt>
                <c:pt idx="6494">
                  <c:v>12</c:v>
                </c:pt>
                <c:pt idx="6495">
                  <c:v>11.75</c:v>
                </c:pt>
                <c:pt idx="6496">
                  <c:v>11.75</c:v>
                </c:pt>
                <c:pt idx="6497">
                  <c:v>11.8125</c:v>
                </c:pt>
                <c:pt idx="6498">
                  <c:v>11.6875</c:v>
                </c:pt>
                <c:pt idx="6499">
                  <c:v>11.5</c:v>
                </c:pt>
                <c:pt idx="6500">
                  <c:v>11.5</c:v>
                </c:pt>
                <c:pt idx="6501">
                  <c:v>11.625</c:v>
                </c:pt>
                <c:pt idx="6502">
                  <c:v>11.9375</c:v>
                </c:pt>
                <c:pt idx="6503">
                  <c:v>11.9375</c:v>
                </c:pt>
                <c:pt idx="6504">
                  <c:v>12.125</c:v>
                </c:pt>
                <c:pt idx="6505">
                  <c:v>12.3125</c:v>
                </c:pt>
                <c:pt idx="6506">
                  <c:v>12.3125</c:v>
                </c:pt>
                <c:pt idx="6507">
                  <c:v>12.5</c:v>
                </c:pt>
                <c:pt idx="6508">
                  <c:v>12.75</c:v>
                </c:pt>
                <c:pt idx="6509">
                  <c:v>12.75</c:v>
                </c:pt>
                <c:pt idx="6510">
                  <c:v>13</c:v>
                </c:pt>
                <c:pt idx="6511">
                  <c:v>12.75</c:v>
                </c:pt>
                <c:pt idx="6512">
                  <c:v>12.75</c:v>
                </c:pt>
                <c:pt idx="6513">
                  <c:v>12.6875</c:v>
                </c:pt>
                <c:pt idx="6514">
                  <c:v>12.6875</c:v>
                </c:pt>
                <c:pt idx="6515">
                  <c:v>12.75</c:v>
                </c:pt>
                <c:pt idx="6516">
                  <c:v>12.75</c:v>
                </c:pt>
                <c:pt idx="6517">
                  <c:v>12.625</c:v>
                </c:pt>
                <c:pt idx="6518">
                  <c:v>12.4375</c:v>
                </c:pt>
                <c:pt idx="6519">
                  <c:v>12.25</c:v>
                </c:pt>
                <c:pt idx="6520">
                  <c:v>12.375</c:v>
                </c:pt>
                <c:pt idx="6521">
                  <c:v>12.25</c:v>
                </c:pt>
                <c:pt idx="6522">
                  <c:v>12.25</c:v>
                </c:pt>
                <c:pt idx="6523">
                  <c:v>12</c:v>
                </c:pt>
                <c:pt idx="6524">
                  <c:v>12.5625</c:v>
                </c:pt>
                <c:pt idx="6525">
                  <c:v>13.25</c:v>
                </c:pt>
                <c:pt idx="6526">
                  <c:v>13.5</c:v>
                </c:pt>
                <c:pt idx="6527">
                  <c:v>13.375</c:v>
                </c:pt>
                <c:pt idx="6528">
                  <c:v>13.4375</c:v>
                </c:pt>
                <c:pt idx="6529">
                  <c:v>13.3125</c:v>
                </c:pt>
                <c:pt idx="6530">
                  <c:v>13.125</c:v>
                </c:pt>
                <c:pt idx="6531">
                  <c:v>13.1875</c:v>
                </c:pt>
                <c:pt idx="6532">
                  <c:v>13.25</c:v>
                </c:pt>
                <c:pt idx="6533">
                  <c:v>13.125</c:v>
                </c:pt>
                <c:pt idx="6534">
                  <c:v>13.6875</c:v>
                </c:pt>
                <c:pt idx="6535">
                  <c:v>13.625</c:v>
                </c:pt>
                <c:pt idx="6536">
                  <c:v>13.5</c:v>
                </c:pt>
                <c:pt idx="6537">
                  <c:v>13.4375</c:v>
                </c:pt>
                <c:pt idx="6538">
                  <c:v>13.75</c:v>
                </c:pt>
                <c:pt idx="6539">
                  <c:v>13.8125</c:v>
                </c:pt>
                <c:pt idx="6540">
                  <c:v>13.75</c:v>
                </c:pt>
                <c:pt idx="6541">
                  <c:v>14.0625</c:v>
                </c:pt>
                <c:pt idx="6542">
                  <c:v>13.875</c:v>
                </c:pt>
                <c:pt idx="6543">
                  <c:v>13.5625</c:v>
                </c:pt>
                <c:pt idx="6544">
                  <c:v>13.4375</c:v>
                </c:pt>
                <c:pt idx="6545">
                  <c:v>13.625</c:v>
                </c:pt>
                <c:pt idx="6546">
                  <c:v>13.75</c:v>
                </c:pt>
                <c:pt idx="6547">
                  <c:v>13.5</c:v>
                </c:pt>
                <c:pt idx="6548">
                  <c:v>13.1875</c:v>
                </c:pt>
                <c:pt idx="6549">
                  <c:v>13.5625</c:v>
                </c:pt>
                <c:pt idx="6550">
                  <c:v>13.375</c:v>
                </c:pt>
                <c:pt idx="6551">
                  <c:v>13.1875</c:v>
                </c:pt>
                <c:pt idx="6552">
                  <c:v>13.1875</c:v>
                </c:pt>
                <c:pt idx="6553">
                  <c:v>12.8125</c:v>
                </c:pt>
                <c:pt idx="6554">
                  <c:v>13</c:v>
                </c:pt>
                <c:pt idx="6555">
                  <c:v>13.1875</c:v>
                </c:pt>
                <c:pt idx="6556">
                  <c:v>13.0625</c:v>
                </c:pt>
                <c:pt idx="6557">
                  <c:v>12.875</c:v>
                </c:pt>
                <c:pt idx="6558">
                  <c:v>13</c:v>
                </c:pt>
                <c:pt idx="6559">
                  <c:v>13.3125</c:v>
                </c:pt>
                <c:pt idx="6560">
                  <c:v>13.5625</c:v>
                </c:pt>
                <c:pt idx="6561">
                  <c:v>13.8125</c:v>
                </c:pt>
                <c:pt idx="6562">
                  <c:v>13.4375</c:v>
                </c:pt>
                <c:pt idx="6563">
                  <c:v>13.3125</c:v>
                </c:pt>
                <c:pt idx="6564">
                  <c:v>13.5625</c:v>
                </c:pt>
                <c:pt idx="6565">
                  <c:v>13.6875</c:v>
                </c:pt>
                <c:pt idx="6566">
                  <c:v>13.625</c:v>
                </c:pt>
                <c:pt idx="6567">
                  <c:v>13.6875</c:v>
                </c:pt>
                <c:pt idx="6568">
                  <c:v>13.3125</c:v>
                </c:pt>
                <c:pt idx="6569">
                  <c:v>13.3125</c:v>
                </c:pt>
                <c:pt idx="6570">
                  <c:v>13.25</c:v>
                </c:pt>
                <c:pt idx="6571">
                  <c:v>12.9375</c:v>
                </c:pt>
                <c:pt idx="6572">
                  <c:v>12.9375</c:v>
                </c:pt>
                <c:pt idx="6573">
                  <c:v>13.3125</c:v>
                </c:pt>
                <c:pt idx="6574">
                  <c:v>13.25</c:v>
                </c:pt>
                <c:pt idx="6575">
                  <c:v>13.1875</c:v>
                </c:pt>
                <c:pt idx="6576">
                  <c:v>13.1875</c:v>
                </c:pt>
                <c:pt idx="6577">
                  <c:v>13.4375</c:v>
                </c:pt>
                <c:pt idx="6578">
                  <c:v>13.4375</c:v>
                </c:pt>
                <c:pt idx="6579">
                  <c:v>13.4375</c:v>
                </c:pt>
                <c:pt idx="6580">
                  <c:v>13.4375</c:v>
                </c:pt>
                <c:pt idx="6581">
                  <c:v>13.625</c:v>
                </c:pt>
                <c:pt idx="6582">
                  <c:v>13.4375</c:v>
                </c:pt>
                <c:pt idx="6583">
                  <c:v>13.625</c:v>
                </c:pt>
                <c:pt idx="6584">
                  <c:v>13.4375</c:v>
                </c:pt>
                <c:pt idx="6585">
                  <c:v>13.9375</c:v>
                </c:pt>
                <c:pt idx="6586">
                  <c:v>13.5625</c:v>
                </c:pt>
                <c:pt idx="6587">
                  <c:v>13.1875</c:v>
                </c:pt>
                <c:pt idx="6588">
                  <c:v>12.9375</c:v>
                </c:pt>
                <c:pt idx="6589">
                  <c:v>12.9375</c:v>
                </c:pt>
                <c:pt idx="6590">
                  <c:v>12.625</c:v>
                </c:pt>
                <c:pt idx="6591">
                  <c:v>12.375</c:v>
                </c:pt>
                <c:pt idx="6592">
                  <c:v>12.375</c:v>
                </c:pt>
                <c:pt idx="6593">
                  <c:v>12.3125</c:v>
                </c:pt>
                <c:pt idx="6594">
                  <c:v>12.25</c:v>
                </c:pt>
                <c:pt idx="6595">
                  <c:v>12.25</c:v>
                </c:pt>
                <c:pt idx="6596">
                  <c:v>12.25</c:v>
                </c:pt>
                <c:pt idx="6597">
                  <c:v>12</c:v>
                </c:pt>
                <c:pt idx="6598">
                  <c:v>12</c:v>
                </c:pt>
                <c:pt idx="6599">
                  <c:v>11.875</c:v>
                </c:pt>
                <c:pt idx="6600">
                  <c:v>12</c:v>
                </c:pt>
                <c:pt idx="6601">
                  <c:v>12</c:v>
                </c:pt>
                <c:pt idx="6602">
                  <c:v>11.9375</c:v>
                </c:pt>
                <c:pt idx="6603">
                  <c:v>11.5625</c:v>
                </c:pt>
                <c:pt idx="6604">
                  <c:v>11.625</c:v>
                </c:pt>
                <c:pt idx="6605">
                  <c:v>12</c:v>
                </c:pt>
                <c:pt idx="6606">
                  <c:v>12.0625</c:v>
                </c:pt>
                <c:pt idx="6607">
                  <c:v>12.125</c:v>
                </c:pt>
                <c:pt idx="6608">
                  <c:v>11.4375</c:v>
                </c:pt>
                <c:pt idx="6609">
                  <c:v>11.6875</c:v>
                </c:pt>
                <c:pt idx="6610">
                  <c:v>11.9375</c:v>
                </c:pt>
                <c:pt idx="6611">
                  <c:v>11.8125</c:v>
                </c:pt>
                <c:pt idx="6612">
                  <c:v>12</c:v>
                </c:pt>
                <c:pt idx="6613">
                  <c:v>12.125</c:v>
                </c:pt>
                <c:pt idx="6614">
                  <c:v>12</c:v>
                </c:pt>
                <c:pt idx="6615">
                  <c:v>12.25</c:v>
                </c:pt>
                <c:pt idx="6616">
                  <c:v>12.4375</c:v>
                </c:pt>
                <c:pt idx="6617">
                  <c:v>12.4375</c:v>
                </c:pt>
                <c:pt idx="6618">
                  <c:v>12.4375</c:v>
                </c:pt>
                <c:pt idx="6619">
                  <c:v>12.6875</c:v>
                </c:pt>
                <c:pt idx="6620">
                  <c:v>12.6875</c:v>
                </c:pt>
                <c:pt idx="6621">
                  <c:v>12.8125</c:v>
                </c:pt>
                <c:pt idx="6622">
                  <c:v>12.6875</c:v>
                </c:pt>
                <c:pt idx="6623">
                  <c:v>12.875</c:v>
                </c:pt>
                <c:pt idx="6624">
                  <c:v>12.8125</c:v>
                </c:pt>
                <c:pt idx="6625">
                  <c:v>12.4375</c:v>
                </c:pt>
                <c:pt idx="6626">
                  <c:v>12.3125</c:v>
                </c:pt>
                <c:pt idx="6627">
                  <c:v>12.625</c:v>
                </c:pt>
                <c:pt idx="6628">
                  <c:v>12.9375</c:v>
                </c:pt>
                <c:pt idx="6629">
                  <c:v>13.0625</c:v>
                </c:pt>
                <c:pt idx="6630">
                  <c:v>13</c:v>
                </c:pt>
                <c:pt idx="6631">
                  <c:v>13</c:v>
                </c:pt>
                <c:pt idx="6632">
                  <c:v>13</c:v>
                </c:pt>
                <c:pt idx="6633">
                  <c:v>12.9375</c:v>
                </c:pt>
                <c:pt idx="6634">
                  <c:v>13</c:v>
                </c:pt>
                <c:pt idx="6635">
                  <c:v>12.875</c:v>
                </c:pt>
                <c:pt idx="6636">
                  <c:v>13</c:v>
                </c:pt>
                <c:pt idx="6637">
                  <c:v>13.125</c:v>
                </c:pt>
                <c:pt idx="6638">
                  <c:v>13</c:v>
                </c:pt>
                <c:pt idx="6639">
                  <c:v>12.9375</c:v>
                </c:pt>
                <c:pt idx="6640">
                  <c:v>12.75</c:v>
                </c:pt>
                <c:pt idx="6641">
                  <c:v>12.75</c:v>
                </c:pt>
                <c:pt idx="6642">
                  <c:v>12.75</c:v>
                </c:pt>
                <c:pt idx="6643">
                  <c:v>12.5</c:v>
                </c:pt>
                <c:pt idx="6644">
                  <c:v>12.3125</c:v>
                </c:pt>
                <c:pt idx="6645">
                  <c:v>12.625</c:v>
                </c:pt>
                <c:pt idx="6646">
                  <c:v>12.375</c:v>
                </c:pt>
                <c:pt idx="6647">
                  <c:v>12.3125</c:v>
                </c:pt>
                <c:pt idx="6648">
                  <c:v>12.3125</c:v>
                </c:pt>
                <c:pt idx="6649">
                  <c:v>12.3125</c:v>
                </c:pt>
                <c:pt idx="6650">
                  <c:v>12.25</c:v>
                </c:pt>
                <c:pt idx="6651">
                  <c:v>12.375</c:v>
                </c:pt>
                <c:pt idx="6652">
                  <c:v>12.125</c:v>
                </c:pt>
                <c:pt idx="6653">
                  <c:v>11.875</c:v>
                </c:pt>
                <c:pt idx="6654">
                  <c:v>11.8125</c:v>
                </c:pt>
                <c:pt idx="6655">
                  <c:v>12.125</c:v>
                </c:pt>
                <c:pt idx="6656">
                  <c:v>11.75</c:v>
                </c:pt>
                <c:pt idx="6657">
                  <c:v>11.75</c:v>
                </c:pt>
                <c:pt idx="6658">
                  <c:v>11.734375</c:v>
                </c:pt>
                <c:pt idx="6659">
                  <c:v>11.8125</c:v>
                </c:pt>
                <c:pt idx="6660">
                  <c:v>12.125</c:v>
                </c:pt>
                <c:pt idx="6661">
                  <c:v>11.9375</c:v>
                </c:pt>
                <c:pt idx="6662">
                  <c:v>11.6875</c:v>
                </c:pt>
                <c:pt idx="6663">
                  <c:v>11.875</c:v>
                </c:pt>
                <c:pt idx="6664">
                  <c:v>11.5625</c:v>
                </c:pt>
                <c:pt idx="6665">
                  <c:v>11.4375</c:v>
                </c:pt>
                <c:pt idx="6666">
                  <c:v>11.4375</c:v>
                </c:pt>
                <c:pt idx="6667">
                  <c:v>11.3125</c:v>
                </c:pt>
                <c:pt idx="6668">
                  <c:v>11.25</c:v>
                </c:pt>
                <c:pt idx="6669">
                  <c:v>11.0625</c:v>
                </c:pt>
                <c:pt idx="6670">
                  <c:v>11.25</c:v>
                </c:pt>
                <c:pt idx="6671">
                  <c:v>11.3125</c:v>
                </c:pt>
                <c:pt idx="6672">
                  <c:v>11.375</c:v>
                </c:pt>
                <c:pt idx="6673">
                  <c:v>11.3125</c:v>
                </c:pt>
                <c:pt idx="6674">
                  <c:v>10.9375</c:v>
                </c:pt>
                <c:pt idx="6675">
                  <c:v>10.9375</c:v>
                </c:pt>
                <c:pt idx="6676">
                  <c:v>11</c:v>
                </c:pt>
                <c:pt idx="6677">
                  <c:v>11.0625</c:v>
                </c:pt>
                <c:pt idx="6678">
                  <c:v>11.25</c:v>
                </c:pt>
                <c:pt idx="6679">
                  <c:v>11.3125</c:v>
                </c:pt>
                <c:pt idx="6680">
                  <c:v>11.375</c:v>
                </c:pt>
                <c:pt idx="6681">
                  <c:v>11.75</c:v>
                </c:pt>
                <c:pt idx="6682">
                  <c:v>11.5</c:v>
                </c:pt>
                <c:pt idx="6683">
                  <c:v>12</c:v>
                </c:pt>
                <c:pt idx="6684">
                  <c:v>11.8125</c:v>
                </c:pt>
                <c:pt idx="6685">
                  <c:v>11.8125</c:v>
                </c:pt>
                <c:pt idx="6686">
                  <c:v>11.8125</c:v>
                </c:pt>
                <c:pt idx="6687">
                  <c:v>11.875</c:v>
                </c:pt>
                <c:pt idx="6688">
                  <c:v>11.8125</c:v>
                </c:pt>
                <c:pt idx="6689">
                  <c:v>11.9375</c:v>
                </c:pt>
                <c:pt idx="6690">
                  <c:v>11.875</c:v>
                </c:pt>
                <c:pt idx="6691">
                  <c:v>12.25</c:v>
                </c:pt>
                <c:pt idx="6692">
                  <c:v>11.875</c:v>
                </c:pt>
                <c:pt idx="6693">
                  <c:v>11.8125</c:v>
                </c:pt>
                <c:pt idx="6694">
                  <c:v>11.5</c:v>
                </c:pt>
                <c:pt idx="6695">
                  <c:v>11.1875</c:v>
                </c:pt>
                <c:pt idx="6696">
                  <c:v>11.125</c:v>
                </c:pt>
                <c:pt idx="6697">
                  <c:v>11.25</c:v>
                </c:pt>
                <c:pt idx="6698">
                  <c:v>11.3125</c:v>
                </c:pt>
                <c:pt idx="6699">
                  <c:v>11.4375</c:v>
                </c:pt>
                <c:pt idx="6700">
                  <c:v>11.375</c:v>
                </c:pt>
                <c:pt idx="6701">
                  <c:v>11.125</c:v>
                </c:pt>
                <c:pt idx="6702">
                  <c:v>10.8125</c:v>
                </c:pt>
                <c:pt idx="6703">
                  <c:v>10.625</c:v>
                </c:pt>
                <c:pt idx="6704">
                  <c:v>10.625</c:v>
                </c:pt>
                <c:pt idx="6705">
                  <c:v>10.875</c:v>
                </c:pt>
                <c:pt idx="6706">
                  <c:v>10.875</c:v>
                </c:pt>
                <c:pt idx="6707">
                  <c:v>11.125</c:v>
                </c:pt>
                <c:pt idx="6708">
                  <c:v>11.1875</c:v>
                </c:pt>
                <c:pt idx="6709">
                  <c:v>10.9375</c:v>
                </c:pt>
                <c:pt idx="6710">
                  <c:v>10.4375</c:v>
                </c:pt>
                <c:pt idx="6711">
                  <c:v>10.625</c:v>
                </c:pt>
                <c:pt idx="6712">
                  <c:v>10.75</c:v>
                </c:pt>
                <c:pt idx="6713">
                  <c:v>11.0625</c:v>
                </c:pt>
                <c:pt idx="6714">
                  <c:v>10.9375</c:v>
                </c:pt>
                <c:pt idx="6715">
                  <c:v>11.375</c:v>
                </c:pt>
                <c:pt idx="6716">
                  <c:v>11.1875</c:v>
                </c:pt>
                <c:pt idx="6717">
                  <c:v>11.3125</c:v>
                </c:pt>
                <c:pt idx="6718">
                  <c:v>11.3125</c:v>
                </c:pt>
                <c:pt idx="6719">
                  <c:v>11.0625</c:v>
                </c:pt>
                <c:pt idx="6720">
                  <c:v>11.125</c:v>
                </c:pt>
                <c:pt idx="6721">
                  <c:v>10.75</c:v>
                </c:pt>
                <c:pt idx="6722">
                  <c:v>10.875</c:v>
                </c:pt>
                <c:pt idx="6723">
                  <c:v>10.1875</c:v>
                </c:pt>
                <c:pt idx="6724">
                  <c:v>10.0625</c:v>
                </c:pt>
                <c:pt idx="6725">
                  <c:v>10</c:v>
                </c:pt>
                <c:pt idx="6726">
                  <c:v>10</c:v>
                </c:pt>
                <c:pt idx="6727">
                  <c:v>10</c:v>
                </c:pt>
                <c:pt idx="6728">
                  <c:v>10</c:v>
                </c:pt>
                <c:pt idx="6729">
                  <c:v>10.1875</c:v>
                </c:pt>
                <c:pt idx="6730">
                  <c:v>10.25</c:v>
                </c:pt>
                <c:pt idx="6731">
                  <c:v>9.9375</c:v>
                </c:pt>
                <c:pt idx="6732">
                  <c:v>9.625</c:v>
                </c:pt>
                <c:pt idx="6733">
                  <c:v>10.1875</c:v>
                </c:pt>
                <c:pt idx="6734">
                  <c:v>11.25</c:v>
                </c:pt>
                <c:pt idx="6735">
                  <c:v>11.125</c:v>
                </c:pt>
                <c:pt idx="6736">
                  <c:v>11.125</c:v>
                </c:pt>
                <c:pt idx="6737">
                  <c:v>11.4375</c:v>
                </c:pt>
                <c:pt idx="6738">
                  <c:v>11.3125</c:v>
                </c:pt>
                <c:pt idx="6739">
                  <c:v>11.5</c:v>
                </c:pt>
                <c:pt idx="6740">
                  <c:v>11.6875</c:v>
                </c:pt>
                <c:pt idx="6741">
                  <c:v>11.6875</c:v>
                </c:pt>
                <c:pt idx="6742">
                  <c:v>11.875</c:v>
                </c:pt>
                <c:pt idx="6743">
                  <c:v>11.75</c:v>
                </c:pt>
                <c:pt idx="6744">
                  <c:v>11.625</c:v>
                </c:pt>
                <c:pt idx="6745">
                  <c:v>11.125</c:v>
                </c:pt>
                <c:pt idx="6746">
                  <c:v>11.25</c:v>
                </c:pt>
                <c:pt idx="6747">
                  <c:v>11.375</c:v>
                </c:pt>
                <c:pt idx="6748">
                  <c:v>11.375</c:v>
                </c:pt>
                <c:pt idx="6749">
                  <c:v>11.5</c:v>
                </c:pt>
                <c:pt idx="6750">
                  <c:v>11.625</c:v>
                </c:pt>
                <c:pt idx="6751">
                  <c:v>11.25</c:v>
                </c:pt>
                <c:pt idx="6752">
                  <c:v>11.625</c:v>
                </c:pt>
                <c:pt idx="6753">
                  <c:v>11.4375</c:v>
                </c:pt>
                <c:pt idx="6754">
                  <c:v>11.5625</c:v>
                </c:pt>
                <c:pt idx="6755">
                  <c:v>11.625</c:v>
                </c:pt>
                <c:pt idx="6756">
                  <c:v>11.6875</c:v>
                </c:pt>
                <c:pt idx="6757">
                  <c:v>11.875</c:v>
                </c:pt>
                <c:pt idx="6758">
                  <c:v>11.8125</c:v>
                </c:pt>
                <c:pt idx="6759">
                  <c:v>11.875</c:v>
                </c:pt>
                <c:pt idx="6760">
                  <c:v>11.875</c:v>
                </c:pt>
                <c:pt idx="6761">
                  <c:v>12.0625</c:v>
                </c:pt>
                <c:pt idx="6762">
                  <c:v>12.125</c:v>
                </c:pt>
                <c:pt idx="6763">
                  <c:v>12.0625</c:v>
                </c:pt>
                <c:pt idx="6764">
                  <c:v>12.125</c:v>
                </c:pt>
                <c:pt idx="6765">
                  <c:v>12</c:v>
                </c:pt>
                <c:pt idx="6766">
                  <c:v>12.3125</c:v>
                </c:pt>
                <c:pt idx="6767">
                  <c:v>12.25</c:v>
                </c:pt>
                <c:pt idx="6768">
                  <c:v>12.3125</c:v>
                </c:pt>
                <c:pt idx="6769">
                  <c:v>12.375</c:v>
                </c:pt>
                <c:pt idx="6770">
                  <c:v>12.25</c:v>
                </c:pt>
                <c:pt idx="6771">
                  <c:v>12.25</c:v>
                </c:pt>
                <c:pt idx="6772">
                  <c:v>12.125</c:v>
                </c:pt>
                <c:pt idx="6773">
                  <c:v>11.75</c:v>
                </c:pt>
                <c:pt idx="6774">
                  <c:v>11.875</c:v>
                </c:pt>
                <c:pt idx="6775">
                  <c:v>11.875</c:v>
                </c:pt>
                <c:pt idx="6776">
                  <c:v>11.6875</c:v>
                </c:pt>
                <c:pt idx="6777">
                  <c:v>11.9375</c:v>
                </c:pt>
                <c:pt idx="6778">
                  <c:v>11.9375</c:v>
                </c:pt>
                <c:pt idx="6779">
                  <c:v>12.03125</c:v>
                </c:pt>
                <c:pt idx="6780">
                  <c:v>11.8125</c:v>
                </c:pt>
                <c:pt idx="6781">
                  <c:v>11.8125</c:v>
                </c:pt>
                <c:pt idx="6782">
                  <c:v>11.625</c:v>
                </c:pt>
                <c:pt idx="6783">
                  <c:v>11.6875</c:v>
                </c:pt>
                <c:pt idx="6784">
                  <c:v>11.75</c:v>
                </c:pt>
                <c:pt idx="6785">
                  <c:v>11.125</c:v>
                </c:pt>
                <c:pt idx="6786">
                  <c:v>10.8125</c:v>
                </c:pt>
                <c:pt idx="6787">
                  <c:v>10.9375</c:v>
                </c:pt>
                <c:pt idx="6788">
                  <c:v>11.0625</c:v>
                </c:pt>
                <c:pt idx="6789">
                  <c:v>10.9375</c:v>
                </c:pt>
                <c:pt idx="6790">
                  <c:v>11.25</c:v>
                </c:pt>
                <c:pt idx="6791">
                  <c:v>11.25</c:v>
                </c:pt>
                <c:pt idx="6792">
                  <c:v>11.3125</c:v>
                </c:pt>
                <c:pt idx="6793">
                  <c:v>11.5</c:v>
                </c:pt>
                <c:pt idx="6794">
                  <c:v>11.4375</c:v>
                </c:pt>
                <c:pt idx="6795">
                  <c:v>11.375</c:v>
                </c:pt>
                <c:pt idx="6796">
                  <c:v>11.375</c:v>
                </c:pt>
                <c:pt idx="6797">
                  <c:v>11.25</c:v>
                </c:pt>
                <c:pt idx="6798">
                  <c:v>11.5625</c:v>
                </c:pt>
                <c:pt idx="6799">
                  <c:v>11.4375</c:v>
                </c:pt>
                <c:pt idx="6800">
                  <c:v>11.5</c:v>
                </c:pt>
                <c:pt idx="6801">
                  <c:v>11.9375</c:v>
                </c:pt>
                <c:pt idx="6802">
                  <c:v>12.0625</c:v>
                </c:pt>
                <c:pt idx="6803">
                  <c:v>11.875</c:v>
                </c:pt>
                <c:pt idx="6804">
                  <c:v>11.9375</c:v>
                </c:pt>
                <c:pt idx="6805">
                  <c:v>11.9375</c:v>
                </c:pt>
                <c:pt idx="6806">
                  <c:v>12.125</c:v>
                </c:pt>
                <c:pt idx="6807">
                  <c:v>12.375</c:v>
                </c:pt>
                <c:pt idx="6808">
                  <c:v>12.375</c:v>
                </c:pt>
                <c:pt idx="6809">
                  <c:v>12.5625</c:v>
                </c:pt>
                <c:pt idx="6810">
                  <c:v>12.3125</c:v>
                </c:pt>
                <c:pt idx="6811">
                  <c:v>12.5</c:v>
                </c:pt>
                <c:pt idx="6812">
                  <c:v>12.375</c:v>
                </c:pt>
                <c:pt idx="6813">
                  <c:v>12.5</c:v>
                </c:pt>
                <c:pt idx="6814">
                  <c:v>12.4375</c:v>
                </c:pt>
                <c:pt idx="6815">
                  <c:v>12.625</c:v>
                </c:pt>
                <c:pt idx="6816">
                  <c:v>12.5625</c:v>
                </c:pt>
                <c:pt idx="6817">
                  <c:v>12.875</c:v>
                </c:pt>
                <c:pt idx="6818">
                  <c:v>12.8125</c:v>
                </c:pt>
                <c:pt idx="6819">
                  <c:v>12.6875</c:v>
                </c:pt>
                <c:pt idx="6820">
                  <c:v>12.75</c:v>
                </c:pt>
                <c:pt idx="6821">
                  <c:v>12.6875</c:v>
                </c:pt>
                <c:pt idx="6822">
                  <c:v>12.5625</c:v>
                </c:pt>
                <c:pt idx="6823">
                  <c:v>12.375</c:v>
                </c:pt>
                <c:pt idx="6824">
                  <c:v>12.5</c:v>
                </c:pt>
                <c:pt idx="6825">
                  <c:v>12.375</c:v>
                </c:pt>
                <c:pt idx="6826">
                  <c:v>12.4375</c:v>
                </c:pt>
                <c:pt idx="6827">
                  <c:v>12.4375</c:v>
                </c:pt>
                <c:pt idx="6828">
                  <c:v>12.25</c:v>
                </c:pt>
                <c:pt idx="6829">
                  <c:v>12.5</c:v>
                </c:pt>
                <c:pt idx="6830">
                  <c:v>12.5625</c:v>
                </c:pt>
                <c:pt idx="6831">
                  <c:v>12.25</c:v>
                </c:pt>
                <c:pt idx="6832">
                  <c:v>12.5625</c:v>
                </c:pt>
                <c:pt idx="6833">
                  <c:v>12.3125</c:v>
                </c:pt>
                <c:pt idx="6834">
                  <c:v>12.375</c:v>
                </c:pt>
                <c:pt idx="6835">
                  <c:v>12.625</c:v>
                </c:pt>
                <c:pt idx="6836">
                  <c:v>12.6875</c:v>
                </c:pt>
                <c:pt idx="6837">
                  <c:v>12.625</c:v>
                </c:pt>
                <c:pt idx="6838">
                  <c:v>12.625</c:v>
                </c:pt>
                <c:pt idx="6839">
                  <c:v>12.625</c:v>
                </c:pt>
                <c:pt idx="6840">
                  <c:v>12.375</c:v>
                </c:pt>
                <c:pt idx="6841">
                  <c:v>12.3125</c:v>
                </c:pt>
                <c:pt idx="6842">
                  <c:v>12.375</c:v>
                </c:pt>
                <c:pt idx="6843">
                  <c:v>12.4375</c:v>
                </c:pt>
                <c:pt idx="6844">
                  <c:v>12.5</c:v>
                </c:pt>
                <c:pt idx="6845">
                  <c:v>12.75</c:v>
                </c:pt>
                <c:pt idx="6846">
                  <c:v>12.6875</c:v>
                </c:pt>
                <c:pt idx="6847">
                  <c:v>12.8125</c:v>
                </c:pt>
                <c:pt idx="6848">
                  <c:v>12.75</c:v>
                </c:pt>
                <c:pt idx="6849">
                  <c:v>12.9375</c:v>
                </c:pt>
                <c:pt idx="6850">
                  <c:v>13</c:v>
                </c:pt>
                <c:pt idx="6851">
                  <c:v>13.3125</c:v>
                </c:pt>
                <c:pt idx="6852">
                  <c:v>13.3125</c:v>
                </c:pt>
                <c:pt idx="6853">
                  <c:v>13.5625</c:v>
                </c:pt>
                <c:pt idx="6854">
                  <c:v>13.4375</c:v>
                </c:pt>
                <c:pt idx="6855">
                  <c:v>13.5</c:v>
                </c:pt>
                <c:pt idx="6856">
                  <c:v>13.5</c:v>
                </c:pt>
                <c:pt idx="6857">
                  <c:v>13.75</c:v>
                </c:pt>
                <c:pt idx="6858">
                  <c:v>13.625</c:v>
                </c:pt>
                <c:pt idx="6859">
                  <c:v>13.4375</c:v>
                </c:pt>
                <c:pt idx="6860">
                  <c:v>13.375</c:v>
                </c:pt>
                <c:pt idx="6861">
                  <c:v>13.375</c:v>
                </c:pt>
                <c:pt idx="6862">
                  <c:v>13</c:v>
                </c:pt>
                <c:pt idx="6863">
                  <c:v>12.9375</c:v>
                </c:pt>
                <c:pt idx="6864">
                  <c:v>13.25</c:v>
                </c:pt>
                <c:pt idx="6865">
                  <c:v>13</c:v>
                </c:pt>
                <c:pt idx="6866">
                  <c:v>13.125</c:v>
                </c:pt>
                <c:pt idx="6867">
                  <c:v>13.375</c:v>
                </c:pt>
                <c:pt idx="6868">
                  <c:v>13.5</c:v>
                </c:pt>
                <c:pt idx="6869">
                  <c:v>13.25</c:v>
                </c:pt>
                <c:pt idx="6870">
                  <c:v>13.25</c:v>
                </c:pt>
                <c:pt idx="6871">
                  <c:v>13.375</c:v>
                </c:pt>
                <c:pt idx="6872">
                  <c:v>13.25</c:v>
                </c:pt>
                <c:pt idx="6873">
                  <c:v>13.4375</c:v>
                </c:pt>
                <c:pt idx="6874">
                  <c:v>13</c:v>
                </c:pt>
                <c:pt idx="6875">
                  <c:v>12.875</c:v>
                </c:pt>
                <c:pt idx="6876">
                  <c:v>13.4375</c:v>
                </c:pt>
                <c:pt idx="6877">
                  <c:v>13.4375</c:v>
                </c:pt>
                <c:pt idx="6878">
                  <c:v>13.4375</c:v>
                </c:pt>
                <c:pt idx="6879">
                  <c:v>13.3125</c:v>
                </c:pt>
                <c:pt idx="6880">
                  <c:v>13.4375</c:v>
                </c:pt>
                <c:pt idx="6881">
                  <c:v>13.25</c:v>
                </c:pt>
                <c:pt idx="6882">
                  <c:v>13.125</c:v>
                </c:pt>
                <c:pt idx="6883">
                  <c:v>13.25</c:v>
                </c:pt>
                <c:pt idx="6884">
                  <c:v>13.0625</c:v>
                </c:pt>
                <c:pt idx="6885">
                  <c:v>12.75</c:v>
                </c:pt>
                <c:pt idx="6886">
                  <c:v>12.5</c:v>
                </c:pt>
                <c:pt idx="6887">
                  <c:v>12.5625</c:v>
                </c:pt>
                <c:pt idx="6888">
                  <c:v>12.6875</c:v>
                </c:pt>
                <c:pt idx="6889">
                  <c:v>12.625</c:v>
                </c:pt>
                <c:pt idx="6890">
                  <c:v>12.4375</c:v>
                </c:pt>
                <c:pt idx="6891">
                  <c:v>12.4375</c:v>
                </c:pt>
                <c:pt idx="6892">
                  <c:v>12.375</c:v>
                </c:pt>
                <c:pt idx="6893">
                  <c:v>12.4375</c:v>
                </c:pt>
                <c:pt idx="6894">
                  <c:v>11.9375</c:v>
                </c:pt>
                <c:pt idx="6895">
                  <c:v>11.875</c:v>
                </c:pt>
                <c:pt idx="6896">
                  <c:v>12.0625</c:v>
                </c:pt>
                <c:pt idx="6897">
                  <c:v>12</c:v>
                </c:pt>
                <c:pt idx="6898">
                  <c:v>12.375</c:v>
                </c:pt>
                <c:pt idx="6899">
                  <c:v>12.3125</c:v>
                </c:pt>
                <c:pt idx="6900">
                  <c:v>12.375</c:v>
                </c:pt>
                <c:pt idx="6901">
                  <c:v>12.25</c:v>
                </c:pt>
                <c:pt idx="6902">
                  <c:v>12.4375</c:v>
                </c:pt>
                <c:pt idx="6903">
                  <c:v>12.5625</c:v>
                </c:pt>
                <c:pt idx="6904">
                  <c:v>12.8125</c:v>
                </c:pt>
                <c:pt idx="6905">
                  <c:v>12.625</c:v>
                </c:pt>
                <c:pt idx="6906">
                  <c:v>12.1875</c:v>
                </c:pt>
                <c:pt idx="6907">
                  <c:v>11.75</c:v>
                </c:pt>
                <c:pt idx="6908">
                  <c:v>11.75</c:v>
                </c:pt>
                <c:pt idx="6909">
                  <c:v>11.9375</c:v>
                </c:pt>
                <c:pt idx="6910">
                  <c:v>12</c:v>
                </c:pt>
                <c:pt idx="6911">
                  <c:v>11.875</c:v>
                </c:pt>
                <c:pt idx="6912">
                  <c:v>11.75</c:v>
                </c:pt>
                <c:pt idx="6913">
                  <c:v>11.5625</c:v>
                </c:pt>
                <c:pt idx="6914">
                  <c:v>11.5</c:v>
                </c:pt>
                <c:pt idx="6915">
                  <c:v>11.875</c:v>
                </c:pt>
                <c:pt idx="6916">
                  <c:v>11.9375</c:v>
                </c:pt>
                <c:pt idx="6917">
                  <c:v>11.875</c:v>
                </c:pt>
                <c:pt idx="6918">
                  <c:v>11.875</c:v>
                </c:pt>
                <c:pt idx="6919">
                  <c:v>12.1875</c:v>
                </c:pt>
                <c:pt idx="6920">
                  <c:v>12.25</c:v>
                </c:pt>
                <c:pt idx="6921">
                  <c:v>12.375</c:v>
                </c:pt>
                <c:pt idx="6922">
                  <c:v>12.5</c:v>
                </c:pt>
                <c:pt idx="6923">
                  <c:v>12.625</c:v>
                </c:pt>
                <c:pt idx="6924">
                  <c:v>12.6875</c:v>
                </c:pt>
                <c:pt idx="6925">
                  <c:v>12.6875</c:v>
                </c:pt>
                <c:pt idx="6926">
                  <c:v>12.4375</c:v>
                </c:pt>
                <c:pt idx="6927">
                  <c:v>12.5625</c:v>
                </c:pt>
                <c:pt idx="6928">
                  <c:v>12.6875</c:v>
                </c:pt>
                <c:pt idx="6929">
                  <c:v>12.5625</c:v>
                </c:pt>
                <c:pt idx="6930">
                  <c:v>12.6875</c:v>
                </c:pt>
                <c:pt idx="6931">
                  <c:v>13</c:v>
                </c:pt>
                <c:pt idx="6932">
                  <c:v>12.9375</c:v>
                </c:pt>
                <c:pt idx="6933">
                  <c:v>13</c:v>
                </c:pt>
                <c:pt idx="6934">
                  <c:v>12.8125</c:v>
                </c:pt>
                <c:pt idx="6935">
                  <c:v>12.75</c:v>
                </c:pt>
                <c:pt idx="6936">
                  <c:v>12.75</c:v>
                </c:pt>
                <c:pt idx="6937">
                  <c:v>12.4375</c:v>
                </c:pt>
                <c:pt idx="6938">
                  <c:v>12.25</c:v>
                </c:pt>
                <c:pt idx="6939">
                  <c:v>12.3125</c:v>
                </c:pt>
                <c:pt idx="6940">
                  <c:v>12.0625</c:v>
                </c:pt>
                <c:pt idx="6941">
                  <c:v>12.125</c:v>
                </c:pt>
                <c:pt idx="6942">
                  <c:v>12.125</c:v>
                </c:pt>
                <c:pt idx="6943">
                  <c:v>12.3125</c:v>
                </c:pt>
                <c:pt idx="6944">
                  <c:v>12.1875</c:v>
                </c:pt>
                <c:pt idx="6945">
                  <c:v>12.375</c:v>
                </c:pt>
                <c:pt idx="6946">
                  <c:v>12.3125</c:v>
                </c:pt>
                <c:pt idx="6947">
                  <c:v>12.4375</c:v>
                </c:pt>
                <c:pt idx="6948">
                  <c:v>12.375</c:v>
                </c:pt>
                <c:pt idx="6949">
                  <c:v>12.375</c:v>
                </c:pt>
                <c:pt idx="6950">
                  <c:v>12.125</c:v>
                </c:pt>
                <c:pt idx="6951">
                  <c:v>12.25</c:v>
                </c:pt>
                <c:pt idx="6952">
                  <c:v>12.25</c:v>
                </c:pt>
                <c:pt idx="6953">
                  <c:v>12.1875</c:v>
                </c:pt>
                <c:pt idx="6954">
                  <c:v>12.5</c:v>
                </c:pt>
                <c:pt idx="6955">
                  <c:v>12.4375</c:v>
                </c:pt>
                <c:pt idx="6956">
                  <c:v>12.1875</c:v>
                </c:pt>
                <c:pt idx="6957">
                  <c:v>11.875</c:v>
                </c:pt>
                <c:pt idx="6958">
                  <c:v>11.6875</c:v>
                </c:pt>
                <c:pt idx="6959">
                  <c:v>11.875</c:v>
                </c:pt>
                <c:pt idx="6960">
                  <c:v>11.875</c:v>
                </c:pt>
                <c:pt idx="6961">
                  <c:v>11.875</c:v>
                </c:pt>
                <c:pt idx="6962">
                  <c:v>11.875</c:v>
                </c:pt>
                <c:pt idx="6963">
                  <c:v>11.8125</c:v>
                </c:pt>
                <c:pt idx="6964">
                  <c:v>12</c:v>
                </c:pt>
                <c:pt idx="6965">
                  <c:v>11.9375</c:v>
                </c:pt>
                <c:pt idx="6966">
                  <c:v>11.9375</c:v>
                </c:pt>
                <c:pt idx="6967">
                  <c:v>11.875</c:v>
                </c:pt>
                <c:pt idx="6968">
                  <c:v>11.8125</c:v>
                </c:pt>
                <c:pt idx="6969">
                  <c:v>11.9375</c:v>
                </c:pt>
                <c:pt idx="6970">
                  <c:v>12.0625</c:v>
                </c:pt>
                <c:pt idx="6971">
                  <c:v>12</c:v>
                </c:pt>
                <c:pt idx="6972">
                  <c:v>12.0625</c:v>
                </c:pt>
                <c:pt idx="6973">
                  <c:v>12</c:v>
                </c:pt>
                <c:pt idx="6974">
                  <c:v>11.875</c:v>
                </c:pt>
                <c:pt idx="6975">
                  <c:v>11.75</c:v>
                </c:pt>
                <c:pt idx="6976">
                  <c:v>11.4375</c:v>
                </c:pt>
                <c:pt idx="6977">
                  <c:v>11.375</c:v>
                </c:pt>
                <c:pt idx="6978">
                  <c:v>11.25</c:v>
                </c:pt>
                <c:pt idx="6979">
                  <c:v>10.9375</c:v>
                </c:pt>
                <c:pt idx="6980">
                  <c:v>10.875</c:v>
                </c:pt>
                <c:pt idx="6981">
                  <c:v>10.8125</c:v>
                </c:pt>
                <c:pt idx="6982">
                  <c:v>10.75</c:v>
                </c:pt>
                <c:pt idx="6983">
                  <c:v>10.625</c:v>
                </c:pt>
                <c:pt idx="6984">
                  <c:v>10.5625</c:v>
                </c:pt>
                <c:pt idx="6985">
                  <c:v>10.625</c:v>
                </c:pt>
                <c:pt idx="6986">
                  <c:v>10.75</c:v>
                </c:pt>
                <c:pt idx="6987">
                  <c:v>10.8125</c:v>
                </c:pt>
                <c:pt idx="6988">
                  <c:v>11</c:v>
                </c:pt>
                <c:pt idx="6989">
                  <c:v>10.75</c:v>
                </c:pt>
                <c:pt idx="6990">
                  <c:v>11</c:v>
                </c:pt>
                <c:pt idx="6991">
                  <c:v>10.75</c:v>
                </c:pt>
                <c:pt idx="6992">
                  <c:v>10.9375</c:v>
                </c:pt>
                <c:pt idx="6993">
                  <c:v>11</c:v>
                </c:pt>
                <c:pt idx="6994">
                  <c:v>10.9375</c:v>
                </c:pt>
                <c:pt idx="6995">
                  <c:v>10.8125</c:v>
                </c:pt>
                <c:pt idx="6996">
                  <c:v>10.4375</c:v>
                </c:pt>
                <c:pt idx="6997">
                  <c:v>10.625</c:v>
                </c:pt>
                <c:pt idx="6998">
                  <c:v>10.875</c:v>
                </c:pt>
                <c:pt idx="6999">
                  <c:v>10.75</c:v>
                </c:pt>
                <c:pt idx="7000">
                  <c:v>10.625</c:v>
                </c:pt>
                <c:pt idx="7001">
                  <c:v>11</c:v>
                </c:pt>
                <c:pt idx="7002">
                  <c:v>11.0625</c:v>
                </c:pt>
                <c:pt idx="7003">
                  <c:v>11.25</c:v>
                </c:pt>
                <c:pt idx="7004">
                  <c:v>11.0625</c:v>
                </c:pt>
                <c:pt idx="7005">
                  <c:v>11.3125</c:v>
                </c:pt>
                <c:pt idx="7006">
                  <c:v>11.5</c:v>
                </c:pt>
                <c:pt idx="7007">
                  <c:v>11.3125</c:v>
                </c:pt>
                <c:pt idx="7008">
                  <c:v>11.3125</c:v>
                </c:pt>
                <c:pt idx="7009">
                  <c:v>11.1875</c:v>
                </c:pt>
                <c:pt idx="7010">
                  <c:v>11.125</c:v>
                </c:pt>
                <c:pt idx="7011">
                  <c:v>10.75</c:v>
                </c:pt>
                <c:pt idx="7012">
                  <c:v>10.6875</c:v>
                </c:pt>
                <c:pt idx="7013">
                  <c:v>11.1875</c:v>
                </c:pt>
                <c:pt idx="7014">
                  <c:v>11.1875</c:v>
                </c:pt>
                <c:pt idx="7015">
                  <c:v>11.25</c:v>
                </c:pt>
                <c:pt idx="7016">
                  <c:v>11.25</c:v>
                </c:pt>
                <c:pt idx="7017">
                  <c:v>11.25</c:v>
                </c:pt>
                <c:pt idx="7018">
                  <c:v>11.625</c:v>
                </c:pt>
                <c:pt idx="7019">
                  <c:v>11.8125</c:v>
                </c:pt>
                <c:pt idx="7020">
                  <c:v>11.875</c:v>
                </c:pt>
                <c:pt idx="7021">
                  <c:v>11.8125</c:v>
                </c:pt>
                <c:pt idx="7022">
                  <c:v>11.75</c:v>
                </c:pt>
                <c:pt idx="7023">
                  <c:v>11.75</c:v>
                </c:pt>
                <c:pt idx="7024">
                  <c:v>11.625</c:v>
                </c:pt>
                <c:pt idx="7025">
                  <c:v>11.375</c:v>
                </c:pt>
                <c:pt idx="7026">
                  <c:v>11.3125</c:v>
                </c:pt>
                <c:pt idx="7027">
                  <c:v>11.6875</c:v>
                </c:pt>
                <c:pt idx="7028">
                  <c:v>11.75</c:v>
                </c:pt>
                <c:pt idx="7029">
                  <c:v>11.75</c:v>
                </c:pt>
                <c:pt idx="7030">
                  <c:v>11.8125</c:v>
                </c:pt>
                <c:pt idx="7031">
                  <c:v>12.0625</c:v>
                </c:pt>
                <c:pt idx="7032">
                  <c:v>12</c:v>
                </c:pt>
                <c:pt idx="7033">
                  <c:v>11.9375</c:v>
                </c:pt>
                <c:pt idx="7034">
                  <c:v>11.9375</c:v>
                </c:pt>
                <c:pt idx="7035">
                  <c:v>11.875</c:v>
                </c:pt>
                <c:pt idx="7036">
                  <c:v>11.75</c:v>
                </c:pt>
                <c:pt idx="7037">
                  <c:v>11.9375</c:v>
                </c:pt>
                <c:pt idx="7038">
                  <c:v>11.8125</c:v>
                </c:pt>
                <c:pt idx="7039">
                  <c:v>11.75</c:v>
                </c:pt>
                <c:pt idx="7040">
                  <c:v>11.9375</c:v>
                </c:pt>
                <c:pt idx="7041">
                  <c:v>11.75</c:v>
                </c:pt>
                <c:pt idx="7042">
                  <c:v>11.625</c:v>
                </c:pt>
                <c:pt idx="7043">
                  <c:v>11.625</c:v>
                </c:pt>
                <c:pt idx="7044">
                  <c:v>11.6875</c:v>
                </c:pt>
                <c:pt idx="7045">
                  <c:v>11.8125</c:v>
                </c:pt>
                <c:pt idx="7046">
                  <c:v>11.75</c:v>
                </c:pt>
                <c:pt idx="7047">
                  <c:v>11.9375</c:v>
                </c:pt>
                <c:pt idx="7048">
                  <c:v>11.875</c:v>
                </c:pt>
                <c:pt idx="7049">
                  <c:v>11.875</c:v>
                </c:pt>
                <c:pt idx="7050">
                  <c:v>12.0625</c:v>
                </c:pt>
                <c:pt idx="7051">
                  <c:v>12.125</c:v>
                </c:pt>
                <c:pt idx="7052">
                  <c:v>11.8125</c:v>
                </c:pt>
                <c:pt idx="7053">
                  <c:v>11.875</c:v>
                </c:pt>
                <c:pt idx="7054">
                  <c:v>11.6875</c:v>
                </c:pt>
                <c:pt idx="7055">
                  <c:v>11.5</c:v>
                </c:pt>
                <c:pt idx="7056">
                  <c:v>11.4375</c:v>
                </c:pt>
                <c:pt idx="7057">
                  <c:v>11.625</c:v>
                </c:pt>
                <c:pt idx="7058">
                  <c:v>11.375</c:v>
                </c:pt>
                <c:pt idx="7059">
                  <c:v>11.625</c:v>
                </c:pt>
                <c:pt idx="7060">
                  <c:v>11.6875</c:v>
                </c:pt>
                <c:pt idx="7061">
                  <c:v>11.75</c:v>
                </c:pt>
                <c:pt idx="7062">
                  <c:v>11.8125</c:v>
                </c:pt>
                <c:pt idx="7063">
                  <c:v>11.8125</c:v>
                </c:pt>
                <c:pt idx="7064">
                  <c:v>11.8125</c:v>
                </c:pt>
                <c:pt idx="7065">
                  <c:v>11.8125</c:v>
                </c:pt>
                <c:pt idx="7066">
                  <c:v>11.9375</c:v>
                </c:pt>
                <c:pt idx="7067">
                  <c:v>11.9375</c:v>
                </c:pt>
                <c:pt idx="7068">
                  <c:v>11.75</c:v>
                </c:pt>
                <c:pt idx="7069">
                  <c:v>12.125</c:v>
                </c:pt>
                <c:pt idx="7070">
                  <c:v>12.4375</c:v>
                </c:pt>
                <c:pt idx="7071">
                  <c:v>12.625</c:v>
                </c:pt>
                <c:pt idx="7072">
                  <c:v>12.6875</c:v>
                </c:pt>
                <c:pt idx="7073">
                  <c:v>13</c:v>
                </c:pt>
                <c:pt idx="7074">
                  <c:v>12.5625</c:v>
                </c:pt>
                <c:pt idx="7075">
                  <c:v>12.4375</c:v>
                </c:pt>
                <c:pt idx="7076">
                  <c:v>12.5625</c:v>
                </c:pt>
                <c:pt idx="7077">
                  <c:v>12.1875</c:v>
                </c:pt>
                <c:pt idx="7078">
                  <c:v>12.375</c:v>
                </c:pt>
                <c:pt idx="7079">
                  <c:v>12.25</c:v>
                </c:pt>
                <c:pt idx="7080">
                  <c:v>12.3125</c:v>
                </c:pt>
                <c:pt idx="7081">
                  <c:v>12.3125</c:v>
                </c:pt>
                <c:pt idx="7082">
                  <c:v>12.3125</c:v>
                </c:pt>
                <c:pt idx="7083">
                  <c:v>12.25</c:v>
                </c:pt>
                <c:pt idx="7084">
                  <c:v>12.375</c:v>
                </c:pt>
                <c:pt idx="7085">
                  <c:v>12.0625</c:v>
                </c:pt>
                <c:pt idx="7086">
                  <c:v>12.3125</c:v>
                </c:pt>
                <c:pt idx="7087">
                  <c:v>12.0625</c:v>
                </c:pt>
                <c:pt idx="7088">
                  <c:v>12</c:v>
                </c:pt>
                <c:pt idx="7089">
                  <c:v>12.0625</c:v>
                </c:pt>
                <c:pt idx="7090">
                  <c:v>12.0625</c:v>
                </c:pt>
                <c:pt idx="7091">
                  <c:v>12.1875</c:v>
                </c:pt>
                <c:pt idx="7092">
                  <c:v>12.125</c:v>
                </c:pt>
                <c:pt idx="7093">
                  <c:v>11.875</c:v>
                </c:pt>
                <c:pt idx="7094">
                  <c:v>12</c:v>
                </c:pt>
                <c:pt idx="7095">
                  <c:v>12.0625</c:v>
                </c:pt>
                <c:pt idx="7096">
                  <c:v>12.0625</c:v>
                </c:pt>
                <c:pt idx="7097">
                  <c:v>12.0625</c:v>
                </c:pt>
                <c:pt idx="7098">
                  <c:v>12.1875</c:v>
                </c:pt>
                <c:pt idx="7099">
                  <c:v>12.25</c:v>
                </c:pt>
                <c:pt idx="7100">
                  <c:v>12.1875</c:v>
                </c:pt>
                <c:pt idx="7101">
                  <c:v>12.5</c:v>
                </c:pt>
                <c:pt idx="7102">
                  <c:v>12.5</c:v>
                </c:pt>
                <c:pt idx="7103">
                  <c:v>12.625</c:v>
                </c:pt>
                <c:pt idx="7104">
                  <c:v>12.5</c:v>
                </c:pt>
                <c:pt idx="7105">
                  <c:v>12.375</c:v>
                </c:pt>
                <c:pt idx="7106">
                  <c:v>12.4375</c:v>
                </c:pt>
                <c:pt idx="7107">
                  <c:v>12.5625</c:v>
                </c:pt>
                <c:pt idx="7108">
                  <c:v>12.5</c:v>
                </c:pt>
                <c:pt idx="7109">
                  <c:v>12.6875</c:v>
                </c:pt>
                <c:pt idx="7110">
                  <c:v>12.875</c:v>
                </c:pt>
                <c:pt idx="7111">
                  <c:v>12.75</c:v>
                </c:pt>
                <c:pt idx="7112">
                  <c:v>12.875</c:v>
                </c:pt>
                <c:pt idx="7113">
                  <c:v>12.9375</c:v>
                </c:pt>
                <c:pt idx="7114">
                  <c:v>12.625</c:v>
                </c:pt>
                <c:pt idx="7115">
                  <c:v>12.5</c:v>
                </c:pt>
                <c:pt idx="7116">
                  <c:v>12.5</c:v>
                </c:pt>
                <c:pt idx="7117">
                  <c:v>12.375</c:v>
                </c:pt>
                <c:pt idx="7118">
                  <c:v>12.0625</c:v>
                </c:pt>
                <c:pt idx="7119">
                  <c:v>12.1875</c:v>
                </c:pt>
                <c:pt idx="7120">
                  <c:v>12.375</c:v>
                </c:pt>
                <c:pt idx="7121">
                  <c:v>11.9375</c:v>
                </c:pt>
                <c:pt idx="7122">
                  <c:v>12.125</c:v>
                </c:pt>
                <c:pt idx="7123">
                  <c:v>12.3125</c:v>
                </c:pt>
                <c:pt idx="7124">
                  <c:v>12.125</c:v>
                </c:pt>
                <c:pt idx="7125">
                  <c:v>12.3125</c:v>
                </c:pt>
                <c:pt idx="7126">
                  <c:v>12.125</c:v>
                </c:pt>
                <c:pt idx="7127">
                  <c:v>12</c:v>
                </c:pt>
                <c:pt idx="7128">
                  <c:v>11.75</c:v>
                </c:pt>
                <c:pt idx="7129">
                  <c:v>12.125</c:v>
                </c:pt>
                <c:pt idx="7130">
                  <c:v>12.125</c:v>
                </c:pt>
                <c:pt idx="7131">
                  <c:v>11.9375</c:v>
                </c:pt>
                <c:pt idx="7132">
                  <c:v>12.25</c:v>
                </c:pt>
                <c:pt idx="7133">
                  <c:v>12.0625</c:v>
                </c:pt>
                <c:pt idx="7134">
                  <c:v>12.4375</c:v>
                </c:pt>
                <c:pt idx="7135">
                  <c:v>12.3125</c:v>
                </c:pt>
                <c:pt idx="7136">
                  <c:v>12.4375</c:v>
                </c:pt>
                <c:pt idx="7137">
                  <c:v>12.3125</c:v>
                </c:pt>
                <c:pt idx="7138">
                  <c:v>12.25</c:v>
                </c:pt>
                <c:pt idx="7139">
                  <c:v>12.75</c:v>
                </c:pt>
                <c:pt idx="7140">
                  <c:v>12.3125</c:v>
                </c:pt>
                <c:pt idx="7141">
                  <c:v>12</c:v>
                </c:pt>
                <c:pt idx="7142">
                  <c:v>11.875</c:v>
                </c:pt>
                <c:pt idx="7143">
                  <c:v>11.9375</c:v>
                </c:pt>
                <c:pt idx="7144">
                  <c:v>11.375</c:v>
                </c:pt>
                <c:pt idx="7145">
                  <c:v>11.4375</c:v>
                </c:pt>
                <c:pt idx="7146">
                  <c:v>11.75</c:v>
                </c:pt>
                <c:pt idx="7147">
                  <c:v>11.875</c:v>
                </c:pt>
                <c:pt idx="7148">
                  <c:v>11.8125</c:v>
                </c:pt>
                <c:pt idx="7149">
                  <c:v>11.75</c:v>
                </c:pt>
                <c:pt idx="7150">
                  <c:v>11.6875</c:v>
                </c:pt>
                <c:pt idx="7151">
                  <c:v>11.5</c:v>
                </c:pt>
                <c:pt idx="7152">
                  <c:v>11.625</c:v>
                </c:pt>
                <c:pt idx="7153">
                  <c:v>11.875</c:v>
                </c:pt>
                <c:pt idx="7154">
                  <c:v>12.0625</c:v>
                </c:pt>
                <c:pt idx="7155">
                  <c:v>11.8125</c:v>
                </c:pt>
                <c:pt idx="7156">
                  <c:v>11.375</c:v>
                </c:pt>
                <c:pt idx="7157">
                  <c:v>12</c:v>
                </c:pt>
                <c:pt idx="7158">
                  <c:v>12.0625</c:v>
                </c:pt>
                <c:pt idx="7159">
                  <c:v>12</c:v>
                </c:pt>
                <c:pt idx="7160">
                  <c:v>12.25</c:v>
                </c:pt>
                <c:pt idx="7161">
                  <c:v>12.25</c:v>
                </c:pt>
                <c:pt idx="7162">
                  <c:v>12.375</c:v>
                </c:pt>
                <c:pt idx="7163">
                  <c:v>12.625</c:v>
                </c:pt>
                <c:pt idx="7164">
                  <c:v>12.5</c:v>
                </c:pt>
                <c:pt idx="7165">
                  <c:v>12.5</c:v>
                </c:pt>
                <c:pt idx="7166">
                  <c:v>12.625</c:v>
                </c:pt>
                <c:pt idx="7167">
                  <c:v>12.625</c:v>
                </c:pt>
                <c:pt idx="7168">
                  <c:v>12.875</c:v>
                </c:pt>
                <c:pt idx="7169">
                  <c:v>12.6875</c:v>
                </c:pt>
                <c:pt idx="7170">
                  <c:v>12.6875</c:v>
                </c:pt>
                <c:pt idx="7171">
                  <c:v>12.6875</c:v>
                </c:pt>
                <c:pt idx="7172">
                  <c:v>12.8125</c:v>
                </c:pt>
                <c:pt idx="7173">
                  <c:v>12</c:v>
                </c:pt>
                <c:pt idx="7174">
                  <c:v>12</c:v>
                </c:pt>
                <c:pt idx="7175">
                  <c:v>12.1875</c:v>
                </c:pt>
                <c:pt idx="7176">
                  <c:v>12.3125</c:v>
                </c:pt>
                <c:pt idx="7177">
                  <c:v>12.4375</c:v>
                </c:pt>
                <c:pt idx="7178">
                  <c:v>12.6875</c:v>
                </c:pt>
                <c:pt idx="7179">
                  <c:v>12.875</c:v>
                </c:pt>
                <c:pt idx="7180">
                  <c:v>12.875</c:v>
                </c:pt>
                <c:pt idx="7181">
                  <c:v>12.875</c:v>
                </c:pt>
                <c:pt idx="7182">
                  <c:v>13.3125</c:v>
                </c:pt>
                <c:pt idx="7183">
                  <c:v>12.9375</c:v>
                </c:pt>
                <c:pt idx="7184">
                  <c:v>13.125</c:v>
                </c:pt>
                <c:pt idx="7185">
                  <c:v>12.6875</c:v>
                </c:pt>
                <c:pt idx="7186">
                  <c:v>12.9375</c:v>
                </c:pt>
                <c:pt idx="7187">
                  <c:v>13</c:v>
                </c:pt>
                <c:pt idx="7188">
                  <c:v>13.3125</c:v>
                </c:pt>
                <c:pt idx="7189">
                  <c:v>13.5625</c:v>
                </c:pt>
                <c:pt idx="7190">
                  <c:v>13.625</c:v>
                </c:pt>
                <c:pt idx="7191">
                  <c:v>13.6875</c:v>
                </c:pt>
                <c:pt idx="7192">
                  <c:v>13.6875</c:v>
                </c:pt>
                <c:pt idx="7193">
                  <c:v>13.8125</c:v>
                </c:pt>
                <c:pt idx="7194">
                  <c:v>13.375</c:v>
                </c:pt>
                <c:pt idx="7195">
                  <c:v>13.375</c:v>
                </c:pt>
                <c:pt idx="7196">
                  <c:v>13.625</c:v>
                </c:pt>
                <c:pt idx="7197">
                  <c:v>13.75</c:v>
                </c:pt>
                <c:pt idx="7198">
                  <c:v>13.875</c:v>
                </c:pt>
                <c:pt idx="7199">
                  <c:v>14</c:v>
                </c:pt>
                <c:pt idx="7200">
                  <c:v>14.125</c:v>
                </c:pt>
                <c:pt idx="7201">
                  <c:v>14.1875</c:v>
                </c:pt>
                <c:pt idx="7202">
                  <c:v>14.5625</c:v>
                </c:pt>
                <c:pt idx="7203">
                  <c:v>14.3125</c:v>
                </c:pt>
                <c:pt idx="7204">
                  <c:v>14.1875</c:v>
                </c:pt>
                <c:pt idx="7205">
                  <c:v>14</c:v>
                </c:pt>
                <c:pt idx="7206">
                  <c:v>13.875</c:v>
                </c:pt>
                <c:pt idx="7207">
                  <c:v>13.8125</c:v>
                </c:pt>
                <c:pt idx="7208">
                  <c:v>14</c:v>
                </c:pt>
                <c:pt idx="7209">
                  <c:v>14.1875</c:v>
                </c:pt>
                <c:pt idx="7210">
                  <c:v>14.1875</c:v>
                </c:pt>
                <c:pt idx="7211">
                  <c:v>14.0625</c:v>
                </c:pt>
                <c:pt idx="7212">
                  <c:v>14.5</c:v>
                </c:pt>
                <c:pt idx="7213">
                  <c:v>14.125</c:v>
                </c:pt>
                <c:pt idx="7214">
                  <c:v>13.875</c:v>
                </c:pt>
                <c:pt idx="7215">
                  <c:v>13.875</c:v>
                </c:pt>
                <c:pt idx="7216">
                  <c:v>13.6875</c:v>
                </c:pt>
                <c:pt idx="7217">
                  <c:v>13.5625</c:v>
                </c:pt>
                <c:pt idx="7218">
                  <c:v>13.625</c:v>
                </c:pt>
                <c:pt idx="7219">
                  <c:v>13.5625</c:v>
                </c:pt>
                <c:pt idx="7220">
                  <c:v>13.4375</c:v>
                </c:pt>
                <c:pt idx="7221">
                  <c:v>13.5</c:v>
                </c:pt>
                <c:pt idx="7222">
                  <c:v>13.375</c:v>
                </c:pt>
                <c:pt idx="7223">
                  <c:v>13.5</c:v>
                </c:pt>
                <c:pt idx="7224">
                  <c:v>13.6875</c:v>
                </c:pt>
                <c:pt idx="7225">
                  <c:v>14.0625</c:v>
                </c:pt>
                <c:pt idx="7226">
                  <c:v>13.875</c:v>
                </c:pt>
                <c:pt idx="7227">
                  <c:v>13.5</c:v>
                </c:pt>
                <c:pt idx="7228">
                  <c:v>13.25</c:v>
                </c:pt>
                <c:pt idx="7229">
                  <c:v>13.25</c:v>
                </c:pt>
                <c:pt idx="7230">
                  <c:v>13</c:v>
                </c:pt>
                <c:pt idx="7231">
                  <c:v>12.6875</c:v>
                </c:pt>
                <c:pt idx="7232">
                  <c:v>12.375</c:v>
                </c:pt>
                <c:pt idx="7233">
                  <c:v>12.4375</c:v>
                </c:pt>
                <c:pt idx="7234">
                  <c:v>12.625</c:v>
                </c:pt>
                <c:pt idx="7235">
                  <c:v>12.6875</c:v>
                </c:pt>
                <c:pt idx="7236">
                  <c:v>12.6875</c:v>
                </c:pt>
                <c:pt idx="7237">
                  <c:v>12.5</c:v>
                </c:pt>
                <c:pt idx="7238">
                  <c:v>12.625</c:v>
                </c:pt>
                <c:pt idx="7239">
                  <c:v>12.8125</c:v>
                </c:pt>
                <c:pt idx="7240">
                  <c:v>12.75</c:v>
                </c:pt>
                <c:pt idx="7241">
                  <c:v>12.75</c:v>
                </c:pt>
                <c:pt idx="7242">
                  <c:v>12.75</c:v>
                </c:pt>
                <c:pt idx="7243">
                  <c:v>12.4375</c:v>
                </c:pt>
                <c:pt idx="7244">
                  <c:v>12.1875</c:v>
                </c:pt>
                <c:pt idx="7245">
                  <c:v>12.3125</c:v>
                </c:pt>
                <c:pt idx="7246">
                  <c:v>12.75</c:v>
                </c:pt>
                <c:pt idx="7247">
                  <c:v>12.875</c:v>
                </c:pt>
                <c:pt idx="7248">
                  <c:v>12.75</c:v>
                </c:pt>
                <c:pt idx="7249">
                  <c:v>12.5</c:v>
                </c:pt>
                <c:pt idx="7250">
                  <c:v>12.625</c:v>
                </c:pt>
                <c:pt idx="7251">
                  <c:v>12.9375</c:v>
                </c:pt>
                <c:pt idx="7252">
                  <c:v>13.0625</c:v>
                </c:pt>
                <c:pt idx="7253">
                  <c:v>12.875</c:v>
                </c:pt>
                <c:pt idx="7254">
                  <c:v>13</c:v>
                </c:pt>
                <c:pt idx="7255">
                  <c:v>13.1875</c:v>
                </c:pt>
                <c:pt idx="7256">
                  <c:v>13.3125</c:v>
                </c:pt>
                <c:pt idx="7257">
                  <c:v>13.4375</c:v>
                </c:pt>
                <c:pt idx="7258">
                  <c:v>13.75</c:v>
                </c:pt>
                <c:pt idx="7259">
                  <c:v>13.6875</c:v>
                </c:pt>
                <c:pt idx="7260">
                  <c:v>13.5625</c:v>
                </c:pt>
                <c:pt idx="7261">
                  <c:v>13.375</c:v>
                </c:pt>
                <c:pt idx="7262">
                  <c:v>13.5625</c:v>
                </c:pt>
                <c:pt idx="7263">
                  <c:v>13.6875</c:v>
                </c:pt>
                <c:pt idx="7264">
                  <c:v>13.875</c:v>
                </c:pt>
                <c:pt idx="7265">
                  <c:v>13.75</c:v>
                </c:pt>
                <c:pt idx="7266">
                  <c:v>13.8125</c:v>
                </c:pt>
                <c:pt idx="7267">
                  <c:v>14</c:v>
                </c:pt>
                <c:pt idx="7268">
                  <c:v>13.9375</c:v>
                </c:pt>
                <c:pt idx="7269">
                  <c:v>13.9375</c:v>
                </c:pt>
                <c:pt idx="7270">
                  <c:v>14.25</c:v>
                </c:pt>
                <c:pt idx="7271">
                  <c:v>14.3125</c:v>
                </c:pt>
                <c:pt idx="7272">
                  <c:v>14.75</c:v>
                </c:pt>
                <c:pt idx="7273">
                  <c:v>14.9375</c:v>
                </c:pt>
                <c:pt idx="7274">
                  <c:v>14.75</c:v>
                </c:pt>
                <c:pt idx="7275">
                  <c:v>14.5625</c:v>
                </c:pt>
                <c:pt idx="7276">
                  <c:v>14.8125</c:v>
                </c:pt>
                <c:pt idx="7277">
                  <c:v>14.875</c:v>
                </c:pt>
                <c:pt idx="7278">
                  <c:v>14.9375</c:v>
                </c:pt>
                <c:pt idx="7279">
                  <c:v>14.9375</c:v>
                </c:pt>
                <c:pt idx="7280">
                  <c:v>15</c:v>
                </c:pt>
                <c:pt idx="7281">
                  <c:v>14.625</c:v>
                </c:pt>
                <c:pt idx="7282">
                  <c:v>14.625</c:v>
                </c:pt>
                <c:pt idx="7283">
                  <c:v>14.5</c:v>
                </c:pt>
                <c:pt idx="7284">
                  <c:v>14.625</c:v>
                </c:pt>
                <c:pt idx="7285">
                  <c:v>14.3125</c:v>
                </c:pt>
                <c:pt idx="7286">
                  <c:v>14.125</c:v>
                </c:pt>
                <c:pt idx="7287">
                  <c:v>13.625</c:v>
                </c:pt>
                <c:pt idx="7288">
                  <c:v>13.875</c:v>
                </c:pt>
                <c:pt idx="7289">
                  <c:v>13.8125</c:v>
                </c:pt>
                <c:pt idx="7290">
                  <c:v>13.5</c:v>
                </c:pt>
                <c:pt idx="7291">
                  <c:v>13.0625</c:v>
                </c:pt>
                <c:pt idx="7292">
                  <c:v>13.1875</c:v>
                </c:pt>
                <c:pt idx="7293">
                  <c:v>13.125</c:v>
                </c:pt>
                <c:pt idx="7294">
                  <c:v>12.9375</c:v>
                </c:pt>
                <c:pt idx="7295">
                  <c:v>13.0625</c:v>
                </c:pt>
                <c:pt idx="7296">
                  <c:v>13.3125</c:v>
                </c:pt>
                <c:pt idx="7297">
                  <c:v>13.125</c:v>
                </c:pt>
                <c:pt idx="7298">
                  <c:v>13.5</c:v>
                </c:pt>
                <c:pt idx="7299">
                  <c:v>13.6875</c:v>
                </c:pt>
                <c:pt idx="7300">
                  <c:v>13.4375</c:v>
                </c:pt>
                <c:pt idx="7301">
                  <c:v>13.375</c:v>
                </c:pt>
                <c:pt idx="7302">
                  <c:v>13.4375</c:v>
                </c:pt>
                <c:pt idx="7303">
                  <c:v>13.125</c:v>
                </c:pt>
                <c:pt idx="7304">
                  <c:v>12.75</c:v>
                </c:pt>
                <c:pt idx="7305">
                  <c:v>12.875</c:v>
                </c:pt>
                <c:pt idx="7306">
                  <c:v>13.25</c:v>
                </c:pt>
                <c:pt idx="7307">
                  <c:v>13.3125</c:v>
                </c:pt>
                <c:pt idx="7308">
                  <c:v>13.375</c:v>
                </c:pt>
                <c:pt idx="7309">
                  <c:v>13.25</c:v>
                </c:pt>
                <c:pt idx="7310">
                  <c:v>13</c:v>
                </c:pt>
                <c:pt idx="7311">
                  <c:v>12.375</c:v>
                </c:pt>
                <c:pt idx="7312">
                  <c:v>12.375</c:v>
                </c:pt>
                <c:pt idx="7313">
                  <c:v>12.3125</c:v>
                </c:pt>
                <c:pt idx="7314">
                  <c:v>12.0625</c:v>
                </c:pt>
                <c:pt idx="7315">
                  <c:v>12.25</c:v>
                </c:pt>
                <c:pt idx="7316">
                  <c:v>12.5</c:v>
                </c:pt>
                <c:pt idx="7317">
                  <c:v>12.3125</c:v>
                </c:pt>
                <c:pt idx="7318">
                  <c:v>12.5</c:v>
                </c:pt>
                <c:pt idx="7319">
                  <c:v>12.125</c:v>
                </c:pt>
                <c:pt idx="7320">
                  <c:v>11.75</c:v>
                </c:pt>
                <c:pt idx="7321">
                  <c:v>11.875</c:v>
                </c:pt>
                <c:pt idx="7322">
                  <c:v>11.9375</c:v>
                </c:pt>
                <c:pt idx="7323">
                  <c:v>12</c:v>
                </c:pt>
                <c:pt idx="7324">
                  <c:v>12.0625</c:v>
                </c:pt>
                <c:pt idx="7325">
                  <c:v>12.0625</c:v>
                </c:pt>
                <c:pt idx="7326">
                  <c:v>12.1875</c:v>
                </c:pt>
                <c:pt idx="7327">
                  <c:v>12.25</c:v>
                </c:pt>
                <c:pt idx="7328">
                  <c:v>12.125</c:v>
                </c:pt>
                <c:pt idx="7329">
                  <c:v>12.0625</c:v>
                </c:pt>
                <c:pt idx="7330">
                  <c:v>12.125</c:v>
                </c:pt>
                <c:pt idx="7331">
                  <c:v>12.25</c:v>
                </c:pt>
                <c:pt idx="7332">
                  <c:v>12.375</c:v>
                </c:pt>
                <c:pt idx="7333">
                  <c:v>12.875</c:v>
                </c:pt>
                <c:pt idx="7334">
                  <c:v>12.875</c:v>
                </c:pt>
                <c:pt idx="7335">
                  <c:v>12.9375</c:v>
                </c:pt>
                <c:pt idx="7336">
                  <c:v>13</c:v>
                </c:pt>
                <c:pt idx="7337">
                  <c:v>12.9375</c:v>
                </c:pt>
                <c:pt idx="7338">
                  <c:v>12.9375</c:v>
                </c:pt>
                <c:pt idx="7339">
                  <c:v>13.125</c:v>
                </c:pt>
                <c:pt idx="7340">
                  <c:v>13</c:v>
                </c:pt>
                <c:pt idx="7341">
                  <c:v>13.125</c:v>
                </c:pt>
                <c:pt idx="7342">
                  <c:v>12.9375</c:v>
                </c:pt>
                <c:pt idx="7343">
                  <c:v>12.75</c:v>
                </c:pt>
                <c:pt idx="7344">
                  <c:v>12.625</c:v>
                </c:pt>
                <c:pt idx="7345">
                  <c:v>12.625</c:v>
                </c:pt>
                <c:pt idx="7346">
                  <c:v>12.75</c:v>
                </c:pt>
                <c:pt idx="7347">
                  <c:v>12.75</c:v>
                </c:pt>
                <c:pt idx="7348">
                  <c:v>12.8125</c:v>
                </c:pt>
                <c:pt idx="7349">
                  <c:v>12.5</c:v>
                </c:pt>
                <c:pt idx="7350">
                  <c:v>12.75</c:v>
                </c:pt>
                <c:pt idx="7351">
                  <c:v>12.875</c:v>
                </c:pt>
                <c:pt idx="7352">
                  <c:v>12.9375</c:v>
                </c:pt>
                <c:pt idx="7353">
                  <c:v>12.75</c:v>
                </c:pt>
                <c:pt idx="7354">
                  <c:v>12.6875</c:v>
                </c:pt>
                <c:pt idx="7355">
                  <c:v>12.8125</c:v>
                </c:pt>
                <c:pt idx="7356">
                  <c:v>12.6875</c:v>
                </c:pt>
                <c:pt idx="7357">
                  <c:v>12.875</c:v>
                </c:pt>
                <c:pt idx="7358">
                  <c:v>12.5625</c:v>
                </c:pt>
                <c:pt idx="7359">
                  <c:v>12.5</c:v>
                </c:pt>
                <c:pt idx="7360">
                  <c:v>12.6875</c:v>
                </c:pt>
                <c:pt idx="7361">
                  <c:v>12.6875</c:v>
                </c:pt>
                <c:pt idx="7362">
                  <c:v>12.5625</c:v>
                </c:pt>
                <c:pt idx="7363">
                  <c:v>12.8125</c:v>
                </c:pt>
                <c:pt idx="7364">
                  <c:v>12.875</c:v>
                </c:pt>
                <c:pt idx="7365">
                  <c:v>13</c:v>
                </c:pt>
                <c:pt idx="7366">
                  <c:v>13.0625</c:v>
                </c:pt>
                <c:pt idx="7367">
                  <c:v>13.25</c:v>
                </c:pt>
                <c:pt idx="7368">
                  <c:v>13.3125</c:v>
                </c:pt>
                <c:pt idx="7369">
                  <c:v>13.1875</c:v>
                </c:pt>
                <c:pt idx="7370">
                  <c:v>13.0625</c:v>
                </c:pt>
                <c:pt idx="7371">
                  <c:v>13.125</c:v>
                </c:pt>
                <c:pt idx="7372">
                  <c:v>13.25</c:v>
                </c:pt>
                <c:pt idx="7373">
                  <c:v>12.75</c:v>
                </c:pt>
                <c:pt idx="7374">
                  <c:v>12.6875</c:v>
                </c:pt>
                <c:pt idx="7375">
                  <c:v>12.8125</c:v>
                </c:pt>
                <c:pt idx="7376">
                  <c:v>12.875</c:v>
                </c:pt>
                <c:pt idx="7377">
                  <c:v>13.125</c:v>
                </c:pt>
                <c:pt idx="7378">
                  <c:v>13.125</c:v>
                </c:pt>
                <c:pt idx="7379">
                  <c:v>13.375</c:v>
                </c:pt>
                <c:pt idx="7380">
                  <c:v>13.3125</c:v>
                </c:pt>
                <c:pt idx="7381">
                  <c:v>13.25</c:v>
                </c:pt>
                <c:pt idx="7382">
                  <c:v>12.9375</c:v>
                </c:pt>
                <c:pt idx="7383">
                  <c:v>12.4375</c:v>
                </c:pt>
                <c:pt idx="7384">
                  <c:v>12.5625</c:v>
                </c:pt>
                <c:pt idx="7385">
                  <c:v>12.5625</c:v>
                </c:pt>
                <c:pt idx="7386">
                  <c:v>12.9375</c:v>
                </c:pt>
                <c:pt idx="7387">
                  <c:v>12.875</c:v>
                </c:pt>
                <c:pt idx="7388">
                  <c:v>13.25</c:v>
                </c:pt>
                <c:pt idx="7389">
                  <c:v>13.5</c:v>
                </c:pt>
                <c:pt idx="7390">
                  <c:v>13.5625</c:v>
                </c:pt>
                <c:pt idx="7391">
                  <c:v>13.1875</c:v>
                </c:pt>
                <c:pt idx="7392">
                  <c:v>13.3125</c:v>
                </c:pt>
                <c:pt idx="7393">
                  <c:v>13.25</c:v>
                </c:pt>
                <c:pt idx="7394">
                  <c:v>13.3125</c:v>
                </c:pt>
                <c:pt idx="7395">
                  <c:v>13.375</c:v>
                </c:pt>
                <c:pt idx="7396">
                  <c:v>13.75</c:v>
                </c:pt>
                <c:pt idx="7397">
                  <c:v>14.1875</c:v>
                </c:pt>
                <c:pt idx="7398">
                  <c:v>14.0625</c:v>
                </c:pt>
                <c:pt idx="7399">
                  <c:v>13.9375</c:v>
                </c:pt>
                <c:pt idx="7400">
                  <c:v>13.875</c:v>
                </c:pt>
                <c:pt idx="7401">
                  <c:v>14.0625</c:v>
                </c:pt>
                <c:pt idx="7402">
                  <c:v>14.1875</c:v>
                </c:pt>
                <c:pt idx="7403">
                  <c:v>14</c:v>
                </c:pt>
                <c:pt idx="7404">
                  <c:v>13.6875</c:v>
                </c:pt>
                <c:pt idx="7405">
                  <c:v>14.25</c:v>
                </c:pt>
                <c:pt idx="7406">
                  <c:v>13.9375</c:v>
                </c:pt>
                <c:pt idx="7407">
                  <c:v>13.4375</c:v>
                </c:pt>
                <c:pt idx="7408">
                  <c:v>13.5625</c:v>
                </c:pt>
                <c:pt idx="7409">
                  <c:v>13.625</c:v>
                </c:pt>
                <c:pt idx="7410">
                  <c:v>13.3125</c:v>
                </c:pt>
                <c:pt idx="7411">
                  <c:v>13.5</c:v>
                </c:pt>
                <c:pt idx="7412">
                  <c:v>13</c:v>
                </c:pt>
                <c:pt idx="7413">
                  <c:v>13.0625</c:v>
                </c:pt>
                <c:pt idx="7414">
                  <c:v>13.125</c:v>
                </c:pt>
                <c:pt idx="7415">
                  <c:v>13.3125</c:v>
                </c:pt>
                <c:pt idx="7416">
                  <c:v>13.375</c:v>
                </c:pt>
                <c:pt idx="7417">
                  <c:v>13.4375</c:v>
                </c:pt>
                <c:pt idx="7418">
                  <c:v>13.125</c:v>
                </c:pt>
                <c:pt idx="7419">
                  <c:v>13.375</c:v>
                </c:pt>
                <c:pt idx="7420">
                  <c:v>13.375</c:v>
                </c:pt>
                <c:pt idx="7421">
                  <c:v>13.4375</c:v>
                </c:pt>
                <c:pt idx="7422">
                  <c:v>13.5625</c:v>
                </c:pt>
                <c:pt idx="7423">
                  <c:v>13.3125</c:v>
                </c:pt>
                <c:pt idx="7424">
                  <c:v>13.375</c:v>
                </c:pt>
                <c:pt idx="7425">
                  <c:v>13.375</c:v>
                </c:pt>
                <c:pt idx="7426">
                  <c:v>13.3125</c:v>
                </c:pt>
                <c:pt idx="7427">
                  <c:v>13.1875</c:v>
                </c:pt>
                <c:pt idx="7428">
                  <c:v>13.375</c:v>
                </c:pt>
                <c:pt idx="7429">
                  <c:v>13.3125</c:v>
                </c:pt>
                <c:pt idx="7430">
                  <c:v>13.8125</c:v>
                </c:pt>
                <c:pt idx="7431">
                  <c:v>13.625</c:v>
                </c:pt>
                <c:pt idx="7432">
                  <c:v>14.5</c:v>
                </c:pt>
                <c:pt idx="7433">
                  <c:v>15</c:v>
                </c:pt>
                <c:pt idx="7434">
                  <c:v>14.4375</c:v>
                </c:pt>
                <c:pt idx="7435">
                  <c:v>13.875</c:v>
                </c:pt>
                <c:pt idx="7436">
                  <c:v>13.875</c:v>
                </c:pt>
                <c:pt idx="7437">
                  <c:v>14.875</c:v>
                </c:pt>
                <c:pt idx="7438">
                  <c:v>15.25</c:v>
                </c:pt>
                <c:pt idx="7439">
                  <c:v>15.5625</c:v>
                </c:pt>
                <c:pt idx="7440">
                  <c:v>15.875</c:v>
                </c:pt>
                <c:pt idx="7441">
                  <c:v>15.5625</c:v>
                </c:pt>
                <c:pt idx="7442">
                  <c:v>16.625</c:v>
                </c:pt>
                <c:pt idx="7443">
                  <c:v>16.4375</c:v>
                </c:pt>
                <c:pt idx="7444">
                  <c:v>16.625</c:v>
                </c:pt>
                <c:pt idx="7445">
                  <c:v>16.3125</c:v>
                </c:pt>
                <c:pt idx="7446">
                  <c:v>16.375</c:v>
                </c:pt>
                <c:pt idx="7447">
                  <c:v>16.5</c:v>
                </c:pt>
                <c:pt idx="7448">
                  <c:v>16.5625</c:v>
                </c:pt>
                <c:pt idx="7449">
                  <c:v>16.9375</c:v>
                </c:pt>
                <c:pt idx="7450">
                  <c:v>16.6875</c:v>
                </c:pt>
                <c:pt idx="7451">
                  <c:v>16.8125</c:v>
                </c:pt>
                <c:pt idx="7452">
                  <c:v>16.6875</c:v>
                </c:pt>
                <c:pt idx="7453">
                  <c:v>16.625</c:v>
                </c:pt>
                <c:pt idx="7454">
                  <c:v>16.5625</c:v>
                </c:pt>
                <c:pt idx="7455">
                  <c:v>17</c:v>
                </c:pt>
                <c:pt idx="7456">
                  <c:v>16.9375</c:v>
                </c:pt>
                <c:pt idx="7457">
                  <c:v>16.9375</c:v>
                </c:pt>
                <c:pt idx="7458">
                  <c:v>16.375</c:v>
                </c:pt>
                <c:pt idx="7459">
                  <c:v>16.4375</c:v>
                </c:pt>
                <c:pt idx="7460">
                  <c:v>16.875</c:v>
                </c:pt>
                <c:pt idx="7461">
                  <c:v>17</c:v>
                </c:pt>
                <c:pt idx="7462">
                  <c:v>16.5</c:v>
                </c:pt>
                <c:pt idx="7463">
                  <c:v>16.25</c:v>
                </c:pt>
                <c:pt idx="7464">
                  <c:v>15.90625</c:v>
                </c:pt>
                <c:pt idx="7465">
                  <c:v>15.625</c:v>
                </c:pt>
                <c:pt idx="7466">
                  <c:v>14.96875</c:v>
                </c:pt>
                <c:pt idx="7467">
                  <c:v>15.1875</c:v>
                </c:pt>
                <c:pt idx="7468">
                  <c:v>15.375</c:v>
                </c:pt>
                <c:pt idx="7469">
                  <c:v>15.46875</c:v>
                </c:pt>
                <c:pt idx="7470">
                  <c:v>15.53125</c:v>
                </c:pt>
                <c:pt idx="7471">
                  <c:v>15.625</c:v>
                </c:pt>
                <c:pt idx="7472">
                  <c:v>16</c:v>
                </c:pt>
                <c:pt idx="7473">
                  <c:v>15.96875</c:v>
                </c:pt>
                <c:pt idx="7474">
                  <c:v>16.15625</c:v>
                </c:pt>
                <c:pt idx="7475">
                  <c:v>16.34375</c:v>
                </c:pt>
                <c:pt idx="7476">
                  <c:v>16.40625</c:v>
                </c:pt>
                <c:pt idx="7477">
                  <c:v>16.46875</c:v>
                </c:pt>
                <c:pt idx="7478">
                  <c:v>16.65625</c:v>
                </c:pt>
                <c:pt idx="7479">
                  <c:v>16.71875</c:v>
                </c:pt>
                <c:pt idx="7480">
                  <c:v>16.5625</c:v>
                </c:pt>
                <c:pt idx="7481">
                  <c:v>16.46875</c:v>
                </c:pt>
                <c:pt idx="7482">
                  <c:v>16.28125</c:v>
                </c:pt>
                <c:pt idx="7483">
                  <c:v>16.1875</c:v>
                </c:pt>
                <c:pt idx="7484">
                  <c:v>16.09375</c:v>
                </c:pt>
                <c:pt idx="7485">
                  <c:v>16</c:v>
                </c:pt>
                <c:pt idx="7486">
                  <c:v>16.15625</c:v>
                </c:pt>
                <c:pt idx="7487">
                  <c:v>15.65625</c:v>
                </c:pt>
                <c:pt idx="7488">
                  <c:v>14.875</c:v>
                </c:pt>
                <c:pt idx="7489">
                  <c:v>14.9375</c:v>
                </c:pt>
                <c:pt idx="7490">
                  <c:v>14.90625</c:v>
                </c:pt>
                <c:pt idx="7491">
                  <c:v>14.96875</c:v>
                </c:pt>
                <c:pt idx="7492">
                  <c:v>15.125</c:v>
                </c:pt>
                <c:pt idx="7493">
                  <c:v>15.0625</c:v>
                </c:pt>
                <c:pt idx="7494">
                  <c:v>14.9375</c:v>
                </c:pt>
                <c:pt idx="7495">
                  <c:v>14.875</c:v>
                </c:pt>
                <c:pt idx="7496">
                  <c:v>14.75</c:v>
                </c:pt>
                <c:pt idx="7497">
                  <c:v>14.84375</c:v>
                </c:pt>
                <c:pt idx="7498">
                  <c:v>15.03125</c:v>
                </c:pt>
                <c:pt idx="7499">
                  <c:v>15.25</c:v>
                </c:pt>
                <c:pt idx="7500">
                  <c:v>15.65625</c:v>
                </c:pt>
                <c:pt idx="7501">
                  <c:v>15.71875</c:v>
                </c:pt>
                <c:pt idx="7502">
                  <c:v>16</c:v>
                </c:pt>
                <c:pt idx="7503">
                  <c:v>16.15625</c:v>
                </c:pt>
                <c:pt idx="7504">
                  <c:v>16.09375</c:v>
                </c:pt>
                <c:pt idx="7505">
                  <c:v>16.21875</c:v>
                </c:pt>
                <c:pt idx="7506">
                  <c:v>16.21875</c:v>
                </c:pt>
                <c:pt idx="7507">
                  <c:v>16.15625</c:v>
                </c:pt>
                <c:pt idx="7508">
                  <c:v>15.8125</c:v>
                </c:pt>
                <c:pt idx="7509">
                  <c:v>15.96875</c:v>
                </c:pt>
                <c:pt idx="7510">
                  <c:v>16.40625</c:v>
                </c:pt>
                <c:pt idx="7511">
                  <c:v>16.28125</c:v>
                </c:pt>
                <c:pt idx="7512">
                  <c:v>16.03125</c:v>
                </c:pt>
                <c:pt idx="7513">
                  <c:v>15.96875</c:v>
                </c:pt>
                <c:pt idx="7514">
                  <c:v>15.90625</c:v>
                </c:pt>
                <c:pt idx="7515">
                  <c:v>15.90625</c:v>
                </c:pt>
                <c:pt idx="7516">
                  <c:v>15.9375</c:v>
                </c:pt>
                <c:pt idx="7517">
                  <c:v>16.09375</c:v>
                </c:pt>
                <c:pt idx="7518">
                  <c:v>16.09375</c:v>
                </c:pt>
                <c:pt idx="7519">
                  <c:v>16.09375</c:v>
                </c:pt>
                <c:pt idx="7520">
                  <c:v>15.96875</c:v>
                </c:pt>
                <c:pt idx="7521">
                  <c:v>15.8125</c:v>
                </c:pt>
                <c:pt idx="7522">
                  <c:v>16.09375</c:v>
                </c:pt>
                <c:pt idx="7523">
                  <c:v>16.03125</c:v>
                </c:pt>
                <c:pt idx="7524">
                  <c:v>16.09375</c:v>
                </c:pt>
                <c:pt idx="7525">
                  <c:v>16</c:v>
                </c:pt>
                <c:pt idx="7526">
                  <c:v>15.84375</c:v>
                </c:pt>
                <c:pt idx="7527">
                  <c:v>15.71875</c:v>
                </c:pt>
                <c:pt idx="7528">
                  <c:v>15.59375</c:v>
                </c:pt>
                <c:pt idx="7529">
                  <c:v>15.625</c:v>
                </c:pt>
                <c:pt idx="7530">
                  <c:v>15.4375</c:v>
                </c:pt>
                <c:pt idx="7531">
                  <c:v>15.375</c:v>
                </c:pt>
                <c:pt idx="7532">
                  <c:v>15.375</c:v>
                </c:pt>
                <c:pt idx="7533">
                  <c:v>15.34375</c:v>
                </c:pt>
                <c:pt idx="7534">
                  <c:v>15.1875</c:v>
                </c:pt>
                <c:pt idx="7535">
                  <c:v>15.40625</c:v>
                </c:pt>
                <c:pt idx="7536">
                  <c:v>15.5</c:v>
                </c:pt>
                <c:pt idx="7537">
                  <c:v>15.65625</c:v>
                </c:pt>
                <c:pt idx="7538">
                  <c:v>15.6875</c:v>
                </c:pt>
                <c:pt idx="7539">
                  <c:v>15.53125</c:v>
                </c:pt>
                <c:pt idx="7540">
                  <c:v>15.53125</c:v>
                </c:pt>
                <c:pt idx="7541">
                  <c:v>15.5</c:v>
                </c:pt>
                <c:pt idx="7542">
                  <c:v>15.40625</c:v>
                </c:pt>
                <c:pt idx="7543">
                  <c:v>15.40625</c:v>
                </c:pt>
                <c:pt idx="7544">
                  <c:v>15.21875</c:v>
                </c:pt>
                <c:pt idx="7545">
                  <c:v>15.5</c:v>
                </c:pt>
                <c:pt idx="7546">
                  <c:v>15.46875</c:v>
                </c:pt>
                <c:pt idx="7547">
                  <c:v>15.4375</c:v>
                </c:pt>
                <c:pt idx="7548">
                  <c:v>15.375</c:v>
                </c:pt>
                <c:pt idx="7549">
                  <c:v>15.25</c:v>
                </c:pt>
                <c:pt idx="7550">
                  <c:v>15.34375</c:v>
                </c:pt>
                <c:pt idx="7551">
                  <c:v>15.5</c:v>
                </c:pt>
                <c:pt idx="7552">
                  <c:v>15.3125</c:v>
                </c:pt>
                <c:pt idx="7553">
                  <c:v>15.15625</c:v>
                </c:pt>
                <c:pt idx="7554">
                  <c:v>14.875</c:v>
                </c:pt>
                <c:pt idx="7555">
                  <c:v>14.59375</c:v>
                </c:pt>
                <c:pt idx="7556">
                  <c:v>14.625</c:v>
                </c:pt>
                <c:pt idx="7557">
                  <c:v>14.53125</c:v>
                </c:pt>
                <c:pt idx="7558">
                  <c:v>14.65625</c:v>
                </c:pt>
                <c:pt idx="7559">
                  <c:v>14.5</c:v>
                </c:pt>
                <c:pt idx="7560">
                  <c:v>14.65625</c:v>
                </c:pt>
                <c:pt idx="7561">
                  <c:v>14.34375</c:v>
                </c:pt>
                <c:pt idx="7562">
                  <c:v>14.46875</c:v>
                </c:pt>
                <c:pt idx="7563">
                  <c:v>14.3125</c:v>
                </c:pt>
                <c:pt idx="7564">
                  <c:v>14.5</c:v>
                </c:pt>
                <c:pt idx="7565">
                  <c:v>14.75</c:v>
                </c:pt>
                <c:pt idx="7566">
                  <c:v>14.78125</c:v>
                </c:pt>
                <c:pt idx="7567">
                  <c:v>14.6875</c:v>
                </c:pt>
                <c:pt idx="7568">
                  <c:v>14.78125</c:v>
                </c:pt>
                <c:pt idx="7569">
                  <c:v>14.5625</c:v>
                </c:pt>
                <c:pt idx="7570">
                  <c:v>14.8125</c:v>
                </c:pt>
                <c:pt idx="7571">
                  <c:v>14.78125</c:v>
                </c:pt>
                <c:pt idx="7572">
                  <c:v>14.59375</c:v>
                </c:pt>
                <c:pt idx="7573">
                  <c:v>14.75</c:v>
                </c:pt>
                <c:pt idx="7574">
                  <c:v>14.65625</c:v>
                </c:pt>
                <c:pt idx="7575">
                  <c:v>14.65625</c:v>
                </c:pt>
                <c:pt idx="7576">
                  <c:v>14.625</c:v>
                </c:pt>
                <c:pt idx="7577">
                  <c:v>14.625</c:v>
                </c:pt>
                <c:pt idx="7578">
                  <c:v>14.75</c:v>
                </c:pt>
                <c:pt idx="7579">
                  <c:v>14.625</c:v>
                </c:pt>
                <c:pt idx="7580">
                  <c:v>14.625</c:v>
                </c:pt>
                <c:pt idx="7581">
                  <c:v>14.46875</c:v>
                </c:pt>
                <c:pt idx="7582">
                  <c:v>14.28125</c:v>
                </c:pt>
                <c:pt idx="7583">
                  <c:v>14.28125</c:v>
                </c:pt>
                <c:pt idx="7584">
                  <c:v>14.40625</c:v>
                </c:pt>
                <c:pt idx="7585">
                  <c:v>14.28125</c:v>
                </c:pt>
                <c:pt idx="7586">
                  <c:v>14.3125</c:v>
                </c:pt>
                <c:pt idx="7587">
                  <c:v>14.28125</c:v>
                </c:pt>
                <c:pt idx="7588">
                  <c:v>14.375</c:v>
                </c:pt>
                <c:pt idx="7589">
                  <c:v>14.34375</c:v>
                </c:pt>
                <c:pt idx="7590">
                  <c:v>14.5</c:v>
                </c:pt>
                <c:pt idx="7591">
                  <c:v>14.34375</c:v>
                </c:pt>
                <c:pt idx="7592">
                  <c:v>14.34375</c:v>
                </c:pt>
                <c:pt idx="7593">
                  <c:v>14.46875</c:v>
                </c:pt>
                <c:pt idx="7594">
                  <c:v>14.65625</c:v>
                </c:pt>
                <c:pt idx="7595">
                  <c:v>14.625</c:v>
                </c:pt>
                <c:pt idx="7596">
                  <c:v>14.6875</c:v>
                </c:pt>
                <c:pt idx="7597">
                  <c:v>14.6875</c:v>
                </c:pt>
                <c:pt idx="7598">
                  <c:v>14.75</c:v>
                </c:pt>
                <c:pt idx="7599">
                  <c:v>14.46875</c:v>
                </c:pt>
                <c:pt idx="7600">
                  <c:v>14.34375</c:v>
                </c:pt>
                <c:pt idx="7601">
                  <c:v>14.375</c:v>
                </c:pt>
                <c:pt idx="7602">
                  <c:v>14.3125</c:v>
                </c:pt>
                <c:pt idx="7603">
                  <c:v>14.34375</c:v>
                </c:pt>
                <c:pt idx="7604">
                  <c:v>14.25</c:v>
                </c:pt>
                <c:pt idx="7605">
                  <c:v>14.125</c:v>
                </c:pt>
                <c:pt idx="7606">
                  <c:v>13.96875</c:v>
                </c:pt>
                <c:pt idx="7607">
                  <c:v>14</c:v>
                </c:pt>
                <c:pt idx="7608">
                  <c:v>13.96875</c:v>
                </c:pt>
                <c:pt idx="7609">
                  <c:v>13.96875</c:v>
                </c:pt>
                <c:pt idx="7610">
                  <c:v>13.96875</c:v>
                </c:pt>
                <c:pt idx="7611">
                  <c:v>13.78125</c:v>
                </c:pt>
                <c:pt idx="7612">
                  <c:v>13.71875</c:v>
                </c:pt>
                <c:pt idx="7613">
                  <c:v>13.71875</c:v>
                </c:pt>
                <c:pt idx="7614">
                  <c:v>13.8125</c:v>
                </c:pt>
                <c:pt idx="7615">
                  <c:v>13.6875</c:v>
                </c:pt>
                <c:pt idx="7616">
                  <c:v>13.6875</c:v>
                </c:pt>
                <c:pt idx="7617">
                  <c:v>13.65625</c:v>
                </c:pt>
                <c:pt idx="7618">
                  <c:v>13.75</c:v>
                </c:pt>
                <c:pt idx="7619">
                  <c:v>13.78125</c:v>
                </c:pt>
                <c:pt idx="7620">
                  <c:v>13.75</c:v>
                </c:pt>
                <c:pt idx="7621">
                  <c:v>13.875</c:v>
                </c:pt>
                <c:pt idx="7622">
                  <c:v>13.78125</c:v>
                </c:pt>
                <c:pt idx="7623">
                  <c:v>13.71875</c:v>
                </c:pt>
                <c:pt idx="7624">
                  <c:v>13.78125</c:v>
                </c:pt>
                <c:pt idx="7625">
                  <c:v>13.5625</c:v>
                </c:pt>
                <c:pt idx="7626">
                  <c:v>13.46875</c:v>
                </c:pt>
                <c:pt idx="7627">
                  <c:v>13.84375</c:v>
                </c:pt>
                <c:pt idx="7628">
                  <c:v>13.53125</c:v>
                </c:pt>
                <c:pt idx="7629">
                  <c:v>13.40625</c:v>
                </c:pt>
                <c:pt idx="7630">
                  <c:v>13.4375</c:v>
                </c:pt>
                <c:pt idx="7631">
                  <c:v>13.5625</c:v>
                </c:pt>
                <c:pt idx="7632">
                  <c:v>13.375</c:v>
                </c:pt>
                <c:pt idx="7633">
                  <c:v>13.25</c:v>
                </c:pt>
                <c:pt idx="7634">
                  <c:v>13.28125</c:v>
                </c:pt>
                <c:pt idx="7635">
                  <c:v>13.46875</c:v>
                </c:pt>
                <c:pt idx="7636">
                  <c:v>13.53125</c:v>
                </c:pt>
                <c:pt idx="7637">
                  <c:v>13.625</c:v>
                </c:pt>
                <c:pt idx="7638">
                  <c:v>13.5625</c:v>
                </c:pt>
                <c:pt idx="7639">
                  <c:v>13.5</c:v>
                </c:pt>
                <c:pt idx="7640">
                  <c:v>13.6875</c:v>
                </c:pt>
                <c:pt idx="7641">
                  <c:v>13.71875</c:v>
                </c:pt>
                <c:pt idx="7642">
                  <c:v>13.53125</c:v>
                </c:pt>
                <c:pt idx="7643">
                  <c:v>13.46875</c:v>
                </c:pt>
                <c:pt idx="7644">
                  <c:v>13.375</c:v>
                </c:pt>
                <c:pt idx="7645">
                  <c:v>13.53125</c:v>
                </c:pt>
                <c:pt idx="7646">
                  <c:v>13.53125</c:v>
                </c:pt>
                <c:pt idx="7647">
                  <c:v>13.5625</c:v>
                </c:pt>
                <c:pt idx="7648">
                  <c:v>13.78125</c:v>
                </c:pt>
                <c:pt idx="7649">
                  <c:v>13.625</c:v>
                </c:pt>
                <c:pt idx="7650">
                  <c:v>13.3125</c:v>
                </c:pt>
                <c:pt idx="7651">
                  <c:v>13.3125</c:v>
                </c:pt>
                <c:pt idx="7652">
                  <c:v>13.25</c:v>
                </c:pt>
                <c:pt idx="7653">
                  <c:v>13.34375</c:v>
                </c:pt>
                <c:pt idx="7654">
                  <c:v>12.96875</c:v>
                </c:pt>
                <c:pt idx="7655">
                  <c:v>12.9375</c:v>
                </c:pt>
                <c:pt idx="7656">
                  <c:v>13.09375</c:v>
                </c:pt>
                <c:pt idx="7657">
                  <c:v>13.03125</c:v>
                </c:pt>
                <c:pt idx="7658">
                  <c:v>13.25</c:v>
                </c:pt>
                <c:pt idx="7659">
                  <c:v>13.46875</c:v>
                </c:pt>
                <c:pt idx="7660">
                  <c:v>13.25</c:v>
                </c:pt>
                <c:pt idx="7661">
                  <c:v>12.9375</c:v>
                </c:pt>
                <c:pt idx="7662">
                  <c:v>13.03125</c:v>
                </c:pt>
                <c:pt idx="7663">
                  <c:v>13.21875</c:v>
                </c:pt>
                <c:pt idx="7664">
                  <c:v>13.3125</c:v>
                </c:pt>
                <c:pt idx="7665">
                  <c:v>13.21875</c:v>
                </c:pt>
                <c:pt idx="7666">
                  <c:v>13</c:v>
                </c:pt>
                <c:pt idx="7667">
                  <c:v>12.9375</c:v>
                </c:pt>
                <c:pt idx="7668">
                  <c:v>12.96875</c:v>
                </c:pt>
                <c:pt idx="7669">
                  <c:v>13</c:v>
                </c:pt>
                <c:pt idx="7670">
                  <c:v>12.96875</c:v>
                </c:pt>
                <c:pt idx="7671">
                  <c:v>12.875</c:v>
                </c:pt>
                <c:pt idx="7672">
                  <c:v>13.0625</c:v>
                </c:pt>
                <c:pt idx="7673">
                  <c:v>13.03125</c:v>
                </c:pt>
                <c:pt idx="7674">
                  <c:v>12.96875</c:v>
                </c:pt>
                <c:pt idx="7675">
                  <c:v>12.96875</c:v>
                </c:pt>
                <c:pt idx="7676">
                  <c:v>12.9375</c:v>
                </c:pt>
                <c:pt idx="7677">
                  <c:v>13.15625</c:v>
                </c:pt>
                <c:pt idx="7678">
                  <c:v>13.09375</c:v>
                </c:pt>
                <c:pt idx="7679">
                  <c:v>13.15625</c:v>
                </c:pt>
                <c:pt idx="7680">
                  <c:v>13.21875</c:v>
                </c:pt>
                <c:pt idx="7681">
                  <c:v>13.625</c:v>
                </c:pt>
                <c:pt idx="7682">
                  <c:v>13.8125</c:v>
                </c:pt>
                <c:pt idx="7683">
                  <c:v>13.65625</c:v>
                </c:pt>
                <c:pt idx="7684">
                  <c:v>13.375</c:v>
                </c:pt>
                <c:pt idx="7685">
                  <c:v>13.21875</c:v>
                </c:pt>
                <c:pt idx="7686">
                  <c:v>13.21875</c:v>
                </c:pt>
                <c:pt idx="7687">
                  <c:v>12.84375</c:v>
                </c:pt>
                <c:pt idx="7688">
                  <c:v>12.90625</c:v>
                </c:pt>
                <c:pt idx="7689">
                  <c:v>13.21875</c:v>
                </c:pt>
                <c:pt idx="7690">
                  <c:v>12.90625</c:v>
                </c:pt>
                <c:pt idx="7691">
                  <c:v>13</c:v>
                </c:pt>
                <c:pt idx="7692">
                  <c:v>13.25</c:v>
                </c:pt>
                <c:pt idx="7693">
                  <c:v>13.3125</c:v>
                </c:pt>
                <c:pt idx="7694">
                  <c:v>13.25</c:v>
                </c:pt>
                <c:pt idx="7695">
                  <c:v>13.3125</c:v>
                </c:pt>
                <c:pt idx="7696">
                  <c:v>13.34375</c:v>
                </c:pt>
                <c:pt idx="7697">
                  <c:v>13.375</c:v>
                </c:pt>
                <c:pt idx="7698">
                  <c:v>13.28125</c:v>
                </c:pt>
                <c:pt idx="7699">
                  <c:v>13.15625</c:v>
                </c:pt>
                <c:pt idx="7700">
                  <c:v>13.3125</c:v>
                </c:pt>
                <c:pt idx="7701">
                  <c:v>13.28125</c:v>
                </c:pt>
                <c:pt idx="7702">
                  <c:v>13.3125</c:v>
                </c:pt>
                <c:pt idx="7703">
                  <c:v>13.4375</c:v>
                </c:pt>
                <c:pt idx="7704">
                  <c:v>13.28125</c:v>
                </c:pt>
                <c:pt idx="7705">
                  <c:v>13.09375</c:v>
                </c:pt>
                <c:pt idx="7706">
                  <c:v>13.21875</c:v>
                </c:pt>
                <c:pt idx="7707">
                  <c:v>13.09375</c:v>
                </c:pt>
                <c:pt idx="7708">
                  <c:v>13.1875</c:v>
                </c:pt>
                <c:pt idx="7709">
                  <c:v>13.15625</c:v>
                </c:pt>
                <c:pt idx="7710">
                  <c:v>13.21875</c:v>
                </c:pt>
                <c:pt idx="7711">
                  <c:v>13.3125</c:v>
                </c:pt>
                <c:pt idx="7712">
                  <c:v>13</c:v>
                </c:pt>
                <c:pt idx="7713">
                  <c:v>13.3125</c:v>
                </c:pt>
                <c:pt idx="7714">
                  <c:v>13.5</c:v>
                </c:pt>
                <c:pt idx="7715">
                  <c:v>13.5</c:v>
                </c:pt>
                <c:pt idx="7716">
                  <c:v>13.6875</c:v>
                </c:pt>
                <c:pt idx="7717">
                  <c:v>13.46875</c:v>
                </c:pt>
                <c:pt idx="7718">
                  <c:v>12.875</c:v>
                </c:pt>
                <c:pt idx="7719">
                  <c:v>12.9375</c:v>
                </c:pt>
                <c:pt idx="7720">
                  <c:v>13.03125</c:v>
                </c:pt>
                <c:pt idx="7721">
                  <c:v>13.3125</c:v>
                </c:pt>
                <c:pt idx="7722">
                  <c:v>13.03125</c:v>
                </c:pt>
                <c:pt idx="7723">
                  <c:v>12.84375</c:v>
                </c:pt>
                <c:pt idx="7724">
                  <c:v>13.34375</c:v>
                </c:pt>
                <c:pt idx="7725">
                  <c:v>13.53125</c:v>
                </c:pt>
                <c:pt idx="7726">
                  <c:v>13.53125</c:v>
                </c:pt>
                <c:pt idx="7727">
                  <c:v>13.59375</c:v>
                </c:pt>
                <c:pt idx="7728">
                  <c:v>13.65625</c:v>
                </c:pt>
                <c:pt idx="7729">
                  <c:v>13.625</c:v>
                </c:pt>
                <c:pt idx="7730">
                  <c:v>13.6875</c:v>
                </c:pt>
                <c:pt idx="7731">
                  <c:v>13.84375</c:v>
                </c:pt>
                <c:pt idx="7732">
                  <c:v>13.875</c:v>
                </c:pt>
                <c:pt idx="7733">
                  <c:v>13.6875</c:v>
                </c:pt>
                <c:pt idx="7734">
                  <c:v>13.46875</c:v>
                </c:pt>
                <c:pt idx="7735">
                  <c:v>13.59375</c:v>
                </c:pt>
                <c:pt idx="7736">
                  <c:v>13.71875</c:v>
                </c:pt>
                <c:pt idx="7737">
                  <c:v>13.84375</c:v>
                </c:pt>
                <c:pt idx="7738">
                  <c:v>13.96875</c:v>
                </c:pt>
                <c:pt idx="7739">
                  <c:v>14.15625</c:v>
                </c:pt>
                <c:pt idx="7740">
                  <c:v>13.875</c:v>
                </c:pt>
                <c:pt idx="7741">
                  <c:v>14.125</c:v>
                </c:pt>
                <c:pt idx="7742">
                  <c:v>13.625</c:v>
                </c:pt>
                <c:pt idx="7743">
                  <c:v>13.9375</c:v>
                </c:pt>
                <c:pt idx="7744">
                  <c:v>14.28125</c:v>
                </c:pt>
                <c:pt idx="7745">
                  <c:v>14.5</c:v>
                </c:pt>
                <c:pt idx="7746">
                  <c:v>14.65625</c:v>
                </c:pt>
                <c:pt idx="7747">
                  <c:v>14.75</c:v>
                </c:pt>
                <c:pt idx="7748">
                  <c:v>14.46875</c:v>
                </c:pt>
                <c:pt idx="7749">
                  <c:v>14.15625</c:v>
                </c:pt>
                <c:pt idx="7750">
                  <c:v>14.25</c:v>
                </c:pt>
                <c:pt idx="7751">
                  <c:v>14.25</c:v>
                </c:pt>
                <c:pt idx="7752">
                  <c:v>14.125</c:v>
                </c:pt>
                <c:pt idx="7753">
                  <c:v>14.1875</c:v>
                </c:pt>
                <c:pt idx="7754">
                  <c:v>14.4375</c:v>
                </c:pt>
                <c:pt idx="7755">
                  <c:v>14.78125</c:v>
                </c:pt>
                <c:pt idx="7756">
                  <c:v>14.71875</c:v>
                </c:pt>
                <c:pt idx="7757">
                  <c:v>14.6875</c:v>
                </c:pt>
                <c:pt idx="7758">
                  <c:v>14.125</c:v>
                </c:pt>
                <c:pt idx="7759">
                  <c:v>13.90625</c:v>
                </c:pt>
                <c:pt idx="7760">
                  <c:v>13.59375</c:v>
                </c:pt>
                <c:pt idx="7761">
                  <c:v>13.8125</c:v>
                </c:pt>
                <c:pt idx="7762">
                  <c:v>13.34375</c:v>
                </c:pt>
                <c:pt idx="7763">
                  <c:v>13.15625</c:v>
                </c:pt>
                <c:pt idx="7764">
                  <c:v>13.28125</c:v>
                </c:pt>
                <c:pt idx="7765">
                  <c:v>13.3125</c:v>
                </c:pt>
                <c:pt idx="7766">
                  <c:v>13.28125</c:v>
                </c:pt>
                <c:pt idx="7767">
                  <c:v>13.15625</c:v>
                </c:pt>
                <c:pt idx="7768">
                  <c:v>12.9375</c:v>
                </c:pt>
                <c:pt idx="7769">
                  <c:v>12.875</c:v>
                </c:pt>
                <c:pt idx="7770">
                  <c:v>12.9375</c:v>
                </c:pt>
                <c:pt idx="7771">
                  <c:v>12.875</c:v>
                </c:pt>
                <c:pt idx="7772">
                  <c:v>12.96875</c:v>
                </c:pt>
                <c:pt idx="7773">
                  <c:v>12.71875</c:v>
                </c:pt>
                <c:pt idx="7774">
                  <c:v>12.59375</c:v>
                </c:pt>
                <c:pt idx="7775">
                  <c:v>12.5</c:v>
                </c:pt>
                <c:pt idx="7776">
                  <c:v>12.4375</c:v>
                </c:pt>
                <c:pt idx="7777">
                  <c:v>12.21875</c:v>
                </c:pt>
                <c:pt idx="7778">
                  <c:v>12.15625</c:v>
                </c:pt>
                <c:pt idx="7779">
                  <c:v>12.15625</c:v>
                </c:pt>
                <c:pt idx="7780">
                  <c:v>11.9375</c:v>
                </c:pt>
                <c:pt idx="7781">
                  <c:v>11.78125</c:v>
                </c:pt>
                <c:pt idx="7782">
                  <c:v>11.8125</c:v>
                </c:pt>
                <c:pt idx="7783">
                  <c:v>11.8125</c:v>
                </c:pt>
                <c:pt idx="7784">
                  <c:v>11.875</c:v>
                </c:pt>
                <c:pt idx="7785">
                  <c:v>12.03125</c:v>
                </c:pt>
                <c:pt idx="7786">
                  <c:v>11.84375</c:v>
                </c:pt>
                <c:pt idx="7787">
                  <c:v>12.65625</c:v>
                </c:pt>
                <c:pt idx="7788">
                  <c:v>12.625</c:v>
                </c:pt>
                <c:pt idx="7789">
                  <c:v>12.71875</c:v>
                </c:pt>
                <c:pt idx="7790">
                  <c:v>12.375</c:v>
                </c:pt>
                <c:pt idx="7791">
                  <c:v>12.25</c:v>
                </c:pt>
                <c:pt idx="7792">
                  <c:v>12.21875</c:v>
                </c:pt>
                <c:pt idx="7793">
                  <c:v>11.71875</c:v>
                </c:pt>
                <c:pt idx="7794">
                  <c:v>11.59375</c:v>
                </c:pt>
                <c:pt idx="7795">
                  <c:v>11.5625</c:v>
                </c:pt>
                <c:pt idx="7796">
                  <c:v>11.5</c:v>
                </c:pt>
                <c:pt idx="7797">
                  <c:v>11.5625</c:v>
                </c:pt>
                <c:pt idx="7798">
                  <c:v>11.78125</c:v>
                </c:pt>
                <c:pt idx="7799">
                  <c:v>11.875</c:v>
                </c:pt>
                <c:pt idx="7800">
                  <c:v>11.875</c:v>
                </c:pt>
                <c:pt idx="7801">
                  <c:v>11.5625</c:v>
                </c:pt>
                <c:pt idx="7802">
                  <c:v>11.5625</c:v>
                </c:pt>
                <c:pt idx="7803">
                  <c:v>11.59375</c:v>
                </c:pt>
                <c:pt idx="7804">
                  <c:v>11.75</c:v>
                </c:pt>
                <c:pt idx="7805">
                  <c:v>12.25</c:v>
                </c:pt>
                <c:pt idx="7806">
                  <c:v>12.28125</c:v>
                </c:pt>
                <c:pt idx="7807">
                  <c:v>12.125</c:v>
                </c:pt>
                <c:pt idx="7808">
                  <c:v>12.125</c:v>
                </c:pt>
                <c:pt idx="7809">
                  <c:v>12.09375</c:v>
                </c:pt>
                <c:pt idx="7810">
                  <c:v>11.9375</c:v>
                </c:pt>
                <c:pt idx="7811">
                  <c:v>11.75</c:v>
                </c:pt>
                <c:pt idx="7812">
                  <c:v>11.6875</c:v>
                </c:pt>
                <c:pt idx="7813">
                  <c:v>11.5</c:v>
                </c:pt>
                <c:pt idx="7814">
                  <c:v>11.75</c:v>
                </c:pt>
                <c:pt idx="7815">
                  <c:v>11.625</c:v>
                </c:pt>
                <c:pt idx="7816">
                  <c:v>11.59375</c:v>
                </c:pt>
                <c:pt idx="7817">
                  <c:v>11.8125</c:v>
                </c:pt>
                <c:pt idx="7818">
                  <c:v>11.9375</c:v>
                </c:pt>
                <c:pt idx="7819">
                  <c:v>11.96875</c:v>
                </c:pt>
                <c:pt idx="7820">
                  <c:v>11.9375</c:v>
                </c:pt>
                <c:pt idx="7821">
                  <c:v>11.9375</c:v>
                </c:pt>
                <c:pt idx="7822">
                  <c:v>11.875</c:v>
                </c:pt>
                <c:pt idx="7823">
                  <c:v>11.96875</c:v>
                </c:pt>
                <c:pt idx="7824">
                  <c:v>12.375</c:v>
                </c:pt>
                <c:pt idx="7825">
                  <c:v>12.3125</c:v>
                </c:pt>
                <c:pt idx="7826">
                  <c:v>12.40625</c:v>
                </c:pt>
                <c:pt idx="7827">
                  <c:v>12.40625</c:v>
                </c:pt>
                <c:pt idx="7828">
                  <c:v>12.40625</c:v>
                </c:pt>
                <c:pt idx="7829">
                  <c:v>12.4375</c:v>
                </c:pt>
                <c:pt idx="7830">
                  <c:v>12.4375</c:v>
                </c:pt>
                <c:pt idx="7831">
                  <c:v>12.3125</c:v>
                </c:pt>
                <c:pt idx="7832">
                  <c:v>12.40625</c:v>
                </c:pt>
                <c:pt idx="7833">
                  <c:v>12.34375</c:v>
                </c:pt>
                <c:pt idx="7834">
                  <c:v>12.34375</c:v>
                </c:pt>
                <c:pt idx="7835">
                  <c:v>12.40625</c:v>
                </c:pt>
                <c:pt idx="7836">
                  <c:v>12.5625</c:v>
                </c:pt>
                <c:pt idx="7837">
                  <c:v>12.625</c:v>
                </c:pt>
                <c:pt idx="7838">
                  <c:v>12.5</c:v>
                </c:pt>
                <c:pt idx="7839">
                  <c:v>12.4375</c:v>
                </c:pt>
                <c:pt idx="7840">
                  <c:v>12.65625</c:v>
                </c:pt>
                <c:pt idx="7841">
                  <c:v>12.4375</c:v>
                </c:pt>
                <c:pt idx="7842">
                  <c:v>12.53125</c:v>
                </c:pt>
                <c:pt idx="7843">
                  <c:v>12.53125</c:v>
                </c:pt>
                <c:pt idx="7844">
                  <c:v>12.375</c:v>
                </c:pt>
                <c:pt idx="7845">
                  <c:v>12.3125</c:v>
                </c:pt>
                <c:pt idx="7846">
                  <c:v>12.3125</c:v>
                </c:pt>
                <c:pt idx="7847">
                  <c:v>12.46875</c:v>
                </c:pt>
                <c:pt idx="7848">
                  <c:v>12.15625</c:v>
                </c:pt>
                <c:pt idx="7849">
                  <c:v>11.875</c:v>
                </c:pt>
                <c:pt idx="7850">
                  <c:v>12.09375</c:v>
                </c:pt>
                <c:pt idx="7851">
                  <c:v>12.4375</c:v>
                </c:pt>
                <c:pt idx="7852">
                  <c:v>12.875</c:v>
                </c:pt>
                <c:pt idx="7853">
                  <c:v>12.46875</c:v>
                </c:pt>
                <c:pt idx="7854">
                  <c:v>12.28125</c:v>
                </c:pt>
                <c:pt idx="7855">
                  <c:v>12.15625</c:v>
                </c:pt>
                <c:pt idx="7856">
                  <c:v>12.21875</c:v>
                </c:pt>
                <c:pt idx="7857">
                  <c:v>12.03125</c:v>
                </c:pt>
                <c:pt idx="7858">
                  <c:v>12.09375</c:v>
                </c:pt>
                <c:pt idx="7859">
                  <c:v>11.84375</c:v>
                </c:pt>
                <c:pt idx="7860">
                  <c:v>11.9375</c:v>
                </c:pt>
                <c:pt idx="7861">
                  <c:v>11.84375</c:v>
                </c:pt>
                <c:pt idx="7862">
                  <c:v>11.90625</c:v>
                </c:pt>
                <c:pt idx="7863">
                  <c:v>11.8125</c:v>
                </c:pt>
                <c:pt idx="7864">
                  <c:v>11.6875</c:v>
                </c:pt>
                <c:pt idx="7865">
                  <c:v>11.5625</c:v>
                </c:pt>
                <c:pt idx="7866">
                  <c:v>11.5625</c:v>
                </c:pt>
                <c:pt idx="7867">
                  <c:v>11.34375</c:v>
                </c:pt>
                <c:pt idx="7868">
                  <c:v>11.5</c:v>
                </c:pt>
                <c:pt idx="7869">
                  <c:v>11.59375</c:v>
                </c:pt>
                <c:pt idx="7870">
                  <c:v>11.6875</c:v>
                </c:pt>
                <c:pt idx="7871">
                  <c:v>11.6875</c:v>
                </c:pt>
                <c:pt idx="7872">
                  <c:v>11.59375</c:v>
                </c:pt>
                <c:pt idx="7873">
                  <c:v>11.6875</c:v>
                </c:pt>
                <c:pt idx="7874">
                  <c:v>11.78125</c:v>
                </c:pt>
                <c:pt idx="7875">
                  <c:v>11.625</c:v>
                </c:pt>
                <c:pt idx="7876">
                  <c:v>11.4375</c:v>
                </c:pt>
                <c:pt idx="7877">
                  <c:v>11.15625</c:v>
                </c:pt>
                <c:pt idx="7878">
                  <c:v>11.15625</c:v>
                </c:pt>
                <c:pt idx="7879">
                  <c:v>11.3125</c:v>
                </c:pt>
                <c:pt idx="7880">
                  <c:v>10.9375</c:v>
                </c:pt>
                <c:pt idx="7881">
                  <c:v>10.84375</c:v>
                </c:pt>
                <c:pt idx="7882">
                  <c:v>10.90625</c:v>
                </c:pt>
                <c:pt idx="7883">
                  <c:v>10.90625</c:v>
                </c:pt>
                <c:pt idx="7884">
                  <c:v>10.6875</c:v>
                </c:pt>
                <c:pt idx="7885">
                  <c:v>10.84375</c:v>
                </c:pt>
                <c:pt idx="7886">
                  <c:v>10.84375</c:v>
                </c:pt>
                <c:pt idx="7887">
                  <c:v>10.5625</c:v>
                </c:pt>
                <c:pt idx="7888">
                  <c:v>10.5625</c:v>
                </c:pt>
                <c:pt idx="7889">
                  <c:v>10.84375</c:v>
                </c:pt>
                <c:pt idx="7890">
                  <c:v>10.75</c:v>
                </c:pt>
                <c:pt idx="7891">
                  <c:v>10.59375</c:v>
                </c:pt>
                <c:pt idx="7892">
                  <c:v>10.625</c:v>
                </c:pt>
                <c:pt idx="7893">
                  <c:v>10.6875</c:v>
                </c:pt>
                <c:pt idx="7894">
                  <c:v>10.84375</c:v>
                </c:pt>
                <c:pt idx="7895">
                  <c:v>10.625</c:v>
                </c:pt>
                <c:pt idx="7896">
                  <c:v>10.625</c:v>
                </c:pt>
                <c:pt idx="7897">
                  <c:v>10.78125</c:v>
                </c:pt>
                <c:pt idx="7898">
                  <c:v>10.53125</c:v>
                </c:pt>
                <c:pt idx="7899">
                  <c:v>10.40625</c:v>
                </c:pt>
                <c:pt idx="7900">
                  <c:v>10.46875</c:v>
                </c:pt>
                <c:pt idx="7901">
                  <c:v>10.34375</c:v>
                </c:pt>
                <c:pt idx="7902">
                  <c:v>10.5</c:v>
                </c:pt>
                <c:pt idx="7903">
                  <c:v>10.5625</c:v>
                </c:pt>
                <c:pt idx="7904">
                  <c:v>10.71875</c:v>
                </c:pt>
                <c:pt idx="7905">
                  <c:v>10.5625</c:v>
                </c:pt>
                <c:pt idx="7906">
                  <c:v>10.375</c:v>
                </c:pt>
                <c:pt idx="7907">
                  <c:v>10.53125</c:v>
                </c:pt>
                <c:pt idx="7908">
                  <c:v>10.34375</c:v>
                </c:pt>
                <c:pt idx="7909">
                  <c:v>10.1875</c:v>
                </c:pt>
                <c:pt idx="7910">
                  <c:v>10.40625</c:v>
                </c:pt>
                <c:pt idx="7911">
                  <c:v>10.34375</c:v>
                </c:pt>
                <c:pt idx="7912">
                  <c:v>10.09375</c:v>
                </c:pt>
                <c:pt idx="7913">
                  <c:v>10.15625</c:v>
                </c:pt>
                <c:pt idx="7914">
                  <c:v>10.21875</c:v>
                </c:pt>
                <c:pt idx="7915">
                  <c:v>10.125</c:v>
                </c:pt>
                <c:pt idx="7916">
                  <c:v>10.125</c:v>
                </c:pt>
                <c:pt idx="7917">
                  <c:v>10.21875</c:v>
                </c:pt>
                <c:pt idx="7918">
                  <c:v>10</c:v>
                </c:pt>
                <c:pt idx="7919">
                  <c:v>10.5</c:v>
                </c:pt>
                <c:pt idx="7920">
                  <c:v>10</c:v>
                </c:pt>
                <c:pt idx="7921">
                  <c:v>10.1875</c:v>
                </c:pt>
                <c:pt idx="7922">
                  <c:v>10.28125</c:v>
                </c:pt>
                <c:pt idx="7923">
                  <c:v>10.34375</c:v>
                </c:pt>
                <c:pt idx="7924">
                  <c:v>10.34375</c:v>
                </c:pt>
                <c:pt idx="7925">
                  <c:v>10.28125</c:v>
                </c:pt>
                <c:pt idx="7926">
                  <c:v>10.125</c:v>
                </c:pt>
                <c:pt idx="7927">
                  <c:v>10.125</c:v>
                </c:pt>
                <c:pt idx="7928">
                  <c:v>10.34375</c:v>
                </c:pt>
                <c:pt idx="7929">
                  <c:v>10.4375</c:v>
                </c:pt>
                <c:pt idx="7930">
                  <c:v>10.65625</c:v>
                </c:pt>
                <c:pt idx="7931">
                  <c:v>10.46875</c:v>
                </c:pt>
                <c:pt idx="7932">
                  <c:v>10.5625</c:v>
                </c:pt>
                <c:pt idx="7933">
                  <c:v>10.5</c:v>
                </c:pt>
                <c:pt idx="7934">
                  <c:v>10.71875</c:v>
                </c:pt>
                <c:pt idx="7935">
                  <c:v>10.9375</c:v>
                </c:pt>
                <c:pt idx="7936">
                  <c:v>10.96875</c:v>
                </c:pt>
                <c:pt idx="7937">
                  <c:v>11.0625</c:v>
                </c:pt>
                <c:pt idx="7938">
                  <c:v>10.90625</c:v>
                </c:pt>
                <c:pt idx="7939">
                  <c:v>10.65625</c:v>
                </c:pt>
                <c:pt idx="7940">
                  <c:v>10.3125</c:v>
                </c:pt>
                <c:pt idx="7941">
                  <c:v>10.375</c:v>
                </c:pt>
                <c:pt idx="7942">
                  <c:v>10.53125</c:v>
                </c:pt>
                <c:pt idx="7943">
                  <c:v>10.15625</c:v>
                </c:pt>
                <c:pt idx="7944">
                  <c:v>10.28125</c:v>
                </c:pt>
                <c:pt idx="7945">
                  <c:v>10.1875</c:v>
                </c:pt>
                <c:pt idx="7946">
                  <c:v>10</c:v>
                </c:pt>
                <c:pt idx="7947">
                  <c:v>9.6875</c:v>
                </c:pt>
                <c:pt idx="7948">
                  <c:v>9.6875</c:v>
                </c:pt>
                <c:pt idx="7949">
                  <c:v>9.78125</c:v>
                </c:pt>
                <c:pt idx="7950">
                  <c:v>9.9375</c:v>
                </c:pt>
                <c:pt idx="7951">
                  <c:v>9.4375</c:v>
                </c:pt>
                <c:pt idx="7952">
                  <c:v>9.28125</c:v>
                </c:pt>
                <c:pt idx="7953">
                  <c:v>9.3125</c:v>
                </c:pt>
                <c:pt idx="7954">
                  <c:v>9.28125</c:v>
                </c:pt>
                <c:pt idx="7955">
                  <c:v>9.1875</c:v>
                </c:pt>
                <c:pt idx="7956">
                  <c:v>9.3125</c:v>
                </c:pt>
                <c:pt idx="7957">
                  <c:v>9.25</c:v>
                </c:pt>
                <c:pt idx="7958">
                  <c:v>9.09375</c:v>
                </c:pt>
                <c:pt idx="7959">
                  <c:v>9.21875</c:v>
                </c:pt>
                <c:pt idx="7960">
                  <c:v>9.0625</c:v>
                </c:pt>
                <c:pt idx="7961">
                  <c:v>9.125</c:v>
                </c:pt>
                <c:pt idx="7962">
                  <c:v>9.0625</c:v>
                </c:pt>
                <c:pt idx="7963">
                  <c:v>9.15625</c:v>
                </c:pt>
                <c:pt idx="7964">
                  <c:v>9.125</c:v>
                </c:pt>
                <c:pt idx="7965">
                  <c:v>9.25</c:v>
                </c:pt>
                <c:pt idx="7966">
                  <c:v>8.96875</c:v>
                </c:pt>
                <c:pt idx="7967">
                  <c:v>9.03125</c:v>
                </c:pt>
                <c:pt idx="7968">
                  <c:v>8.84375</c:v>
                </c:pt>
                <c:pt idx="7969">
                  <c:v>9.15625</c:v>
                </c:pt>
                <c:pt idx="7970">
                  <c:v>9.25</c:v>
                </c:pt>
                <c:pt idx="7971">
                  <c:v>9.46875</c:v>
                </c:pt>
                <c:pt idx="7972">
                  <c:v>9.3125</c:v>
                </c:pt>
                <c:pt idx="7973">
                  <c:v>9</c:v>
                </c:pt>
                <c:pt idx="7974">
                  <c:v>8.96875</c:v>
                </c:pt>
                <c:pt idx="7975">
                  <c:v>9.1875</c:v>
                </c:pt>
                <c:pt idx="7976">
                  <c:v>9.28125</c:v>
                </c:pt>
                <c:pt idx="7977">
                  <c:v>9.03125</c:v>
                </c:pt>
                <c:pt idx="7978">
                  <c:v>9.25</c:v>
                </c:pt>
                <c:pt idx="7979">
                  <c:v>8.96875</c:v>
                </c:pt>
                <c:pt idx="7980">
                  <c:v>9.21875</c:v>
                </c:pt>
                <c:pt idx="7981">
                  <c:v>8.90625</c:v>
                </c:pt>
                <c:pt idx="7982">
                  <c:v>9</c:v>
                </c:pt>
                <c:pt idx="7983">
                  <c:v>8.84375</c:v>
                </c:pt>
                <c:pt idx="7984">
                  <c:v>8.5625</c:v>
                </c:pt>
                <c:pt idx="7985">
                  <c:v>8.46875</c:v>
                </c:pt>
                <c:pt idx="7986">
                  <c:v>8.375</c:v>
                </c:pt>
                <c:pt idx="7987">
                  <c:v>8.25</c:v>
                </c:pt>
                <c:pt idx="7988">
                  <c:v>8.15625</c:v>
                </c:pt>
                <c:pt idx="7989">
                  <c:v>8</c:v>
                </c:pt>
                <c:pt idx="7990">
                  <c:v>7.9375</c:v>
                </c:pt>
                <c:pt idx="7991">
                  <c:v>7.875</c:v>
                </c:pt>
                <c:pt idx="7992">
                  <c:v>7.90625</c:v>
                </c:pt>
                <c:pt idx="7993">
                  <c:v>7.6875</c:v>
                </c:pt>
                <c:pt idx="7994">
                  <c:v>7.78125</c:v>
                </c:pt>
                <c:pt idx="7995">
                  <c:v>7.875</c:v>
                </c:pt>
                <c:pt idx="7996">
                  <c:v>8.0625</c:v>
                </c:pt>
                <c:pt idx="7997">
                  <c:v>7.96875</c:v>
                </c:pt>
                <c:pt idx="7998">
                  <c:v>7.46875</c:v>
                </c:pt>
                <c:pt idx="7999">
                  <c:v>7.28125</c:v>
                </c:pt>
                <c:pt idx="8000">
                  <c:v>7.28125</c:v>
                </c:pt>
                <c:pt idx="8001">
                  <c:v>7.4375</c:v>
                </c:pt>
                <c:pt idx="8002">
                  <c:v>7.25</c:v>
                </c:pt>
                <c:pt idx="8003">
                  <c:v>7.125</c:v>
                </c:pt>
                <c:pt idx="8004">
                  <c:v>7.28125</c:v>
                </c:pt>
                <c:pt idx="8005">
                  <c:v>7.25</c:v>
                </c:pt>
                <c:pt idx="8006">
                  <c:v>7.40625</c:v>
                </c:pt>
                <c:pt idx="8007">
                  <c:v>7.5</c:v>
                </c:pt>
                <c:pt idx="8008">
                  <c:v>7.5</c:v>
                </c:pt>
                <c:pt idx="8009">
                  <c:v>7.5625</c:v>
                </c:pt>
                <c:pt idx="8010">
                  <c:v>7.5625</c:v>
                </c:pt>
                <c:pt idx="8011">
                  <c:v>7.625</c:v>
                </c:pt>
                <c:pt idx="8012">
                  <c:v>7.71875</c:v>
                </c:pt>
                <c:pt idx="8013">
                  <c:v>7.875</c:v>
                </c:pt>
                <c:pt idx="8014">
                  <c:v>7.9375</c:v>
                </c:pt>
                <c:pt idx="8015">
                  <c:v>7.71875</c:v>
                </c:pt>
                <c:pt idx="8016">
                  <c:v>7.71875</c:v>
                </c:pt>
                <c:pt idx="8017">
                  <c:v>7.75</c:v>
                </c:pt>
                <c:pt idx="8018">
                  <c:v>7.53125</c:v>
                </c:pt>
                <c:pt idx="8019">
                  <c:v>7.5625</c:v>
                </c:pt>
                <c:pt idx="8020">
                  <c:v>7.625</c:v>
                </c:pt>
                <c:pt idx="8021">
                  <c:v>7.6875</c:v>
                </c:pt>
                <c:pt idx="8022">
                  <c:v>7.5625</c:v>
                </c:pt>
                <c:pt idx="8023">
                  <c:v>7.75</c:v>
                </c:pt>
                <c:pt idx="8024">
                  <c:v>7.84375</c:v>
                </c:pt>
                <c:pt idx="8025">
                  <c:v>8.03125</c:v>
                </c:pt>
                <c:pt idx="8026">
                  <c:v>7.9375</c:v>
                </c:pt>
                <c:pt idx="8027">
                  <c:v>7.84375</c:v>
                </c:pt>
                <c:pt idx="8028">
                  <c:v>7.71875</c:v>
                </c:pt>
                <c:pt idx="8029">
                  <c:v>7.53125</c:v>
                </c:pt>
                <c:pt idx="8030">
                  <c:v>7.375</c:v>
                </c:pt>
                <c:pt idx="8031">
                  <c:v>7.40625</c:v>
                </c:pt>
                <c:pt idx="8032">
                  <c:v>7.34375</c:v>
                </c:pt>
                <c:pt idx="8033">
                  <c:v>7.375</c:v>
                </c:pt>
                <c:pt idx="8034">
                  <c:v>7.40625</c:v>
                </c:pt>
                <c:pt idx="8035">
                  <c:v>7.40625</c:v>
                </c:pt>
                <c:pt idx="8036">
                  <c:v>7.4375</c:v>
                </c:pt>
                <c:pt idx="8037">
                  <c:v>7.4375</c:v>
                </c:pt>
                <c:pt idx="8038">
                  <c:v>7.3125</c:v>
                </c:pt>
                <c:pt idx="8039">
                  <c:v>7.15625</c:v>
                </c:pt>
                <c:pt idx="8040">
                  <c:v>7.34375</c:v>
                </c:pt>
                <c:pt idx="8041">
                  <c:v>7.3125</c:v>
                </c:pt>
                <c:pt idx="8042">
                  <c:v>7.21875</c:v>
                </c:pt>
                <c:pt idx="8043">
                  <c:v>7.03125</c:v>
                </c:pt>
                <c:pt idx="8044">
                  <c:v>6.875</c:v>
                </c:pt>
                <c:pt idx="8045">
                  <c:v>6.65625</c:v>
                </c:pt>
                <c:pt idx="8046">
                  <c:v>6.9375</c:v>
                </c:pt>
                <c:pt idx="8047">
                  <c:v>7.09375</c:v>
                </c:pt>
                <c:pt idx="8048">
                  <c:v>6.9375</c:v>
                </c:pt>
                <c:pt idx="8049">
                  <c:v>6.75</c:v>
                </c:pt>
                <c:pt idx="8050">
                  <c:v>6.6875</c:v>
                </c:pt>
                <c:pt idx="8051">
                  <c:v>6.625</c:v>
                </c:pt>
                <c:pt idx="8052">
                  <c:v>6.625</c:v>
                </c:pt>
                <c:pt idx="8053">
                  <c:v>6.5625</c:v>
                </c:pt>
                <c:pt idx="8054">
                  <c:v>6.71875</c:v>
                </c:pt>
                <c:pt idx="8055">
                  <c:v>7.0625</c:v>
                </c:pt>
                <c:pt idx="8056">
                  <c:v>7.1875</c:v>
                </c:pt>
                <c:pt idx="8057">
                  <c:v>7.25</c:v>
                </c:pt>
                <c:pt idx="8058">
                  <c:v>6.9375</c:v>
                </c:pt>
                <c:pt idx="8059">
                  <c:v>6.59375</c:v>
                </c:pt>
                <c:pt idx="8060">
                  <c:v>6.25</c:v>
                </c:pt>
                <c:pt idx="8061">
                  <c:v>6.375</c:v>
                </c:pt>
                <c:pt idx="8062">
                  <c:v>6.46875</c:v>
                </c:pt>
                <c:pt idx="8063">
                  <c:v>6.5</c:v>
                </c:pt>
                <c:pt idx="8064">
                  <c:v>6.34375</c:v>
                </c:pt>
                <c:pt idx="8065">
                  <c:v>6.28125</c:v>
                </c:pt>
                <c:pt idx="8066">
                  <c:v>6.53125</c:v>
                </c:pt>
                <c:pt idx="8067">
                  <c:v>6.71875</c:v>
                </c:pt>
                <c:pt idx="8068">
                  <c:v>6.6875</c:v>
                </c:pt>
                <c:pt idx="8069">
                  <c:v>6.875</c:v>
                </c:pt>
                <c:pt idx="8070">
                  <c:v>6.9375</c:v>
                </c:pt>
                <c:pt idx="8071">
                  <c:v>7.375</c:v>
                </c:pt>
                <c:pt idx="8072">
                  <c:v>7.25</c:v>
                </c:pt>
                <c:pt idx="8073">
                  <c:v>6.8125</c:v>
                </c:pt>
                <c:pt idx="8074">
                  <c:v>6.59375</c:v>
                </c:pt>
                <c:pt idx="8075">
                  <c:v>6.625</c:v>
                </c:pt>
                <c:pt idx="8076">
                  <c:v>6.59375</c:v>
                </c:pt>
                <c:pt idx="8077">
                  <c:v>6.46875</c:v>
                </c:pt>
                <c:pt idx="8078">
                  <c:v>6.59375</c:v>
                </c:pt>
                <c:pt idx="8079">
                  <c:v>6.53125</c:v>
                </c:pt>
                <c:pt idx="8080">
                  <c:v>6.6875</c:v>
                </c:pt>
                <c:pt idx="8081">
                  <c:v>6.75</c:v>
                </c:pt>
                <c:pt idx="8082">
                  <c:v>6.65625</c:v>
                </c:pt>
                <c:pt idx="8083">
                  <c:v>6.59375</c:v>
                </c:pt>
                <c:pt idx="8084">
                  <c:v>6.625</c:v>
                </c:pt>
                <c:pt idx="8085">
                  <c:v>6.625</c:v>
                </c:pt>
                <c:pt idx="8086">
                  <c:v>6.6875</c:v>
                </c:pt>
                <c:pt idx="8087">
                  <c:v>6.75</c:v>
                </c:pt>
                <c:pt idx="8088">
                  <c:v>7</c:v>
                </c:pt>
                <c:pt idx="8089">
                  <c:v>6.875</c:v>
                </c:pt>
                <c:pt idx="8090">
                  <c:v>7.09375</c:v>
                </c:pt>
                <c:pt idx="8091">
                  <c:v>7.1875</c:v>
                </c:pt>
                <c:pt idx="8092">
                  <c:v>7.125</c:v>
                </c:pt>
                <c:pt idx="8093">
                  <c:v>6.9375</c:v>
                </c:pt>
                <c:pt idx="8094">
                  <c:v>7.25</c:v>
                </c:pt>
                <c:pt idx="8095">
                  <c:v>7.21875</c:v>
                </c:pt>
                <c:pt idx="8096">
                  <c:v>7.25</c:v>
                </c:pt>
                <c:pt idx="8097">
                  <c:v>6.71875</c:v>
                </c:pt>
                <c:pt idx="8098">
                  <c:v>6.375</c:v>
                </c:pt>
                <c:pt idx="8099">
                  <c:v>6.71875</c:v>
                </c:pt>
                <c:pt idx="8100">
                  <c:v>6.84375</c:v>
                </c:pt>
                <c:pt idx="8101">
                  <c:v>7.0625</c:v>
                </c:pt>
                <c:pt idx="8102">
                  <c:v>7</c:v>
                </c:pt>
                <c:pt idx="8103">
                  <c:v>7.28125</c:v>
                </c:pt>
                <c:pt idx="8104">
                  <c:v>7.5625</c:v>
                </c:pt>
                <c:pt idx="8105">
                  <c:v>7.625</c:v>
                </c:pt>
                <c:pt idx="8106">
                  <c:v>7.59375</c:v>
                </c:pt>
                <c:pt idx="8107">
                  <c:v>7.46875</c:v>
                </c:pt>
                <c:pt idx="8108">
                  <c:v>7.65625</c:v>
                </c:pt>
                <c:pt idx="8109">
                  <c:v>7.5625</c:v>
                </c:pt>
                <c:pt idx="8110">
                  <c:v>7.15625</c:v>
                </c:pt>
                <c:pt idx="8111">
                  <c:v>7.15625</c:v>
                </c:pt>
                <c:pt idx="8112">
                  <c:v>7.59375</c:v>
                </c:pt>
                <c:pt idx="8113">
                  <c:v>7.46875</c:v>
                </c:pt>
                <c:pt idx="8114">
                  <c:v>7.625</c:v>
                </c:pt>
                <c:pt idx="8115">
                  <c:v>7.84375</c:v>
                </c:pt>
                <c:pt idx="8116">
                  <c:v>7.9375</c:v>
                </c:pt>
                <c:pt idx="8117">
                  <c:v>7.90625</c:v>
                </c:pt>
                <c:pt idx="8118">
                  <c:v>8.15625</c:v>
                </c:pt>
                <c:pt idx="8119">
                  <c:v>8.3125</c:v>
                </c:pt>
                <c:pt idx="8120">
                  <c:v>8.125</c:v>
                </c:pt>
                <c:pt idx="8121">
                  <c:v>8.125</c:v>
                </c:pt>
                <c:pt idx="8122">
                  <c:v>8.375</c:v>
                </c:pt>
                <c:pt idx="8123">
                  <c:v>8.375</c:v>
                </c:pt>
                <c:pt idx="8124">
                  <c:v>8.4375</c:v>
                </c:pt>
                <c:pt idx="8125">
                  <c:v>8.875</c:v>
                </c:pt>
                <c:pt idx="8126">
                  <c:v>9.0625</c:v>
                </c:pt>
                <c:pt idx="8127">
                  <c:v>8.90625</c:v>
                </c:pt>
                <c:pt idx="8128">
                  <c:v>8.625</c:v>
                </c:pt>
                <c:pt idx="8129">
                  <c:v>8.4375</c:v>
                </c:pt>
                <c:pt idx="8130">
                  <c:v>8.34375</c:v>
                </c:pt>
                <c:pt idx="8131">
                  <c:v>8.1875</c:v>
                </c:pt>
                <c:pt idx="8132">
                  <c:v>7.8125</c:v>
                </c:pt>
                <c:pt idx="8133">
                  <c:v>7.734375</c:v>
                </c:pt>
                <c:pt idx="8134">
                  <c:v>7.84375</c:v>
                </c:pt>
                <c:pt idx="8135">
                  <c:v>7.8125</c:v>
                </c:pt>
                <c:pt idx="8136">
                  <c:v>7.796875</c:v>
                </c:pt>
                <c:pt idx="8137">
                  <c:v>7.703125</c:v>
                </c:pt>
                <c:pt idx="8138">
                  <c:v>7.59375</c:v>
                </c:pt>
                <c:pt idx="8139">
                  <c:v>7.4375</c:v>
                </c:pt>
                <c:pt idx="8140">
                  <c:v>7.515625</c:v>
                </c:pt>
                <c:pt idx="8141">
                  <c:v>7.65625</c:v>
                </c:pt>
                <c:pt idx="8142">
                  <c:v>7.78125</c:v>
                </c:pt>
                <c:pt idx="8143">
                  <c:v>7.71875</c:v>
                </c:pt>
                <c:pt idx="8144">
                  <c:v>7.734375</c:v>
                </c:pt>
                <c:pt idx="8145">
                  <c:v>7.734375</c:v>
                </c:pt>
                <c:pt idx="8146">
                  <c:v>7.84375</c:v>
                </c:pt>
                <c:pt idx="8147">
                  <c:v>7.859375</c:v>
                </c:pt>
                <c:pt idx="8148">
                  <c:v>7.84375</c:v>
                </c:pt>
                <c:pt idx="8149">
                  <c:v>7.78125</c:v>
                </c:pt>
                <c:pt idx="8150">
                  <c:v>7.546875</c:v>
                </c:pt>
                <c:pt idx="8151">
                  <c:v>7.4375</c:v>
                </c:pt>
                <c:pt idx="8152">
                  <c:v>7.609375</c:v>
                </c:pt>
                <c:pt idx="8153">
                  <c:v>7.5625</c:v>
                </c:pt>
                <c:pt idx="8154">
                  <c:v>7.546875</c:v>
                </c:pt>
                <c:pt idx="8155">
                  <c:v>7.578125</c:v>
                </c:pt>
                <c:pt idx="8156">
                  <c:v>7.296875</c:v>
                </c:pt>
                <c:pt idx="8157">
                  <c:v>7.046875</c:v>
                </c:pt>
                <c:pt idx="8158">
                  <c:v>7.09375</c:v>
                </c:pt>
                <c:pt idx="8159">
                  <c:v>7.1875</c:v>
                </c:pt>
                <c:pt idx="8160">
                  <c:v>6.890625</c:v>
                </c:pt>
                <c:pt idx="8161">
                  <c:v>7</c:v>
                </c:pt>
                <c:pt idx="8162">
                  <c:v>7.03125</c:v>
                </c:pt>
                <c:pt idx="8163">
                  <c:v>7.015625</c:v>
                </c:pt>
                <c:pt idx="8164">
                  <c:v>7.03125</c:v>
                </c:pt>
                <c:pt idx="8165">
                  <c:v>6.796875</c:v>
                </c:pt>
                <c:pt idx="8166">
                  <c:v>6.765625</c:v>
                </c:pt>
                <c:pt idx="8167">
                  <c:v>6.625</c:v>
                </c:pt>
                <c:pt idx="8168">
                  <c:v>6.6875</c:v>
                </c:pt>
                <c:pt idx="8169">
                  <c:v>6.8125</c:v>
                </c:pt>
                <c:pt idx="8170">
                  <c:v>6.6875</c:v>
                </c:pt>
                <c:pt idx="8171">
                  <c:v>6.5</c:v>
                </c:pt>
                <c:pt idx="8172">
                  <c:v>6.421875</c:v>
                </c:pt>
                <c:pt idx="8173">
                  <c:v>6.421875</c:v>
                </c:pt>
                <c:pt idx="8174">
                  <c:v>6.40625</c:v>
                </c:pt>
                <c:pt idx="8175">
                  <c:v>6.328125</c:v>
                </c:pt>
                <c:pt idx="8176">
                  <c:v>6.21875</c:v>
                </c:pt>
                <c:pt idx="8177">
                  <c:v>6.40625</c:v>
                </c:pt>
                <c:pt idx="8178">
                  <c:v>6.28125</c:v>
                </c:pt>
                <c:pt idx="8179">
                  <c:v>6.203125</c:v>
                </c:pt>
                <c:pt idx="8180">
                  <c:v>6.046875</c:v>
                </c:pt>
                <c:pt idx="8181">
                  <c:v>6.140625</c:v>
                </c:pt>
                <c:pt idx="8182">
                  <c:v>6.171875</c:v>
                </c:pt>
                <c:pt idx="8183">
                  <c:v>6.03125</c:v>
                </c:pt>
                <c:pt idx="8184">
                  <c:v>6.078125</c:v>
                </c:pt>
                <c:pt idx="8185">
                  <c:v>6.140625</c:v>
                </c:pt>
                <c:pt idx="8186">
                  <c:v>6.15625</c:v>
                </c:pt>
                <c:pt idx="8187">
                  <c:v>6.171875</c:v>
                </c:pt>
                <c:pt idx="8188">
                  <c:v>6.3125</c:v>
                </c:pt>
                <c:pt idx="8189">
                  <c:v>6.390625</c:v>
                </c:pt>
                <c:pt idx="8190">
                  <c:v>6.421875</c:v>
                </c:pt>
                <c:pt idx="8191">
                  <c:v>6.25</c:v>
                </c:pt>
                <c:pt idx="8192">
                  <c:v>6.125</c:v>
                </c:pt>
                <c:pt idx="8193">
                  <c:v>6.09375</c:v>
                </c:pt>
                <c:pt idx="8194">
                  <c:v>6.046875</c:v>
                </c:pt>
                <c:pt idx="8195">
                  <c:v>6.046875</c:v>
                </c:pt>
                <c:pt idx="8196">
                  <c:v>5.984375</c:v>
                </c:pt>
                <c:pt idx="8197">
                  <c:v>5.953125</c:v>
                </c:pt>
                <c:pt idx="8198">
                  <c:v>5.890625</c:v>
                </c:pt>
                <c:pt idx="8199">
                  <c:v>5.90625</c:v>
                </c:pt>
                <c:pt idx="8200">
                  <c:v>5.921875</c:v>
                </c:pt>
                <c:pt idx="8201">
                  <c:v>5.9375</c:v>
                </c:pt>
                <c:pt idx="8202">
                  <c:v>5.90625</c:v>
                </c:pt>
                <c:pt idx="8203">
                  <c:v>5.84375</c:v>
                </c:pt>
                <c:pt idx="8204">
                  <c:v>5.8125</c:v>
                </c:pt>
                <c:pt idx="8205">
                  <c:v>5.734375</c:v>
                </c:pt>
                <c:pt idx="8206">
                  <c:v>5.875</c:v>
                </c:pt>
                <c:pt idx="8207">
                  <c:v>5.859375</c:v>
                </c:pt>
                <c:pt idx="8208">
                  <c:v>5.90625</c:v>
                </c:pt>
                <c:pt idx="8209">
                  <c:v>5.90625</c:v>
                </c:pt>
                <c:pt idx="8210">
                  <c:v>5.8125</c:v>
                </c:pt>
                <c:pt idx="8211">
                  <c:v>5.78125</c:v>
                </c:pt>
                <c:pt idx="8212">
                  <c:v>5.734375</c:v>
                </c:pt>
                <c:pt idx="8213">
                  <c:v>5.8125</c:v>
                </c:pt>
                <c:pt idx="8214">
                  <c:v>5.765625</c:v>
                </c:pt>
                <c:pt idx="8215">
                  <c:v>5.765625</c:v>
                </c:pt>
                <c:pt idx="8216">
                  <c:v>5.65625</c:v>
                </c:pt>
                <c:pt idx="8217">
                  <c:v>5.71875</c:v>
                </c:pt>
                <c:pt idx="8218">
                  <c:v>5.609375</c:v>
                </c:pt>
                <c:pt idx="8219">
                  <c:v>5.640625</c:v>
                </c:pt>
                <c:pt idx="8220">
                  <c:v>5.578125</c:v>
                </c:pt>
                <c:pt idx="8221">
                  <c:v>5.5</c:v>
                </c:pt>
                <c:pt idx="8222">
                  <c:v>5.40625</c:v>
                </c:pt>
                <c:pt idx="8223">
                  <c:v>5.234375</c:v>
                </c:pt>
                <c:pt idx="8224">
                  <c:v>5.078125</c:v>
                </c:pt>
                <c:pt idx="8225">
                  <c:v>5.125</c:v>
                </c:pt>
                <c:pt idx="8226">
                  <c:v>5.203125</c:v>
                </c:pt>
                <c:pt idx="8227">
                  <c:v>5.21875</c:v>
                </c:pt>
                <c:pt idx="8228">
                  <c:v>5.359375</c:v>
                </c:pt>
                <c:pt idx="8229">
                  <c:v>5.4375</c:v>
                </c:pt>
                <c:pt idx="8230">
                  <c:v>5.375</c:v>
                </c:pt>
                <c:pt idx="8231">
                  <c:v>5.375</c:v>
                </c:pt>
                <c:pt idx="8232">
                  <c:v>5.359375</c:v>
                </c:pt>
                <c:pt idx="8233">
                  <c:v>5.453125</c:v>
                </c:pt>
                <c:pt idx="8234">
                  <c:v>5.3125</c:v>
                </c:pt>
                <c:pt idx="8235">
                  <c:v>5.34375</c:v>
                </c:pt>
                <c:pt idx="8236">
                  <c:v>5.203125</c:v>
                </c:pt>
                <c:pt idx="8237">
                  <c:v>5.21875</c:v>
                </c:pt>
                <c:pt idx="8238">
                  <c:v>5.25</c:v>
                </c:pt>
                <c:pt idx="8239">
                  <c:v>5.265625</c:v>
                </c:pt>
                <c:pt idx="8240">
                  <c:v>5.328125</c:v>
                </c:pt>
                <c:pt idx="8241">
                  <c:v>5.25</c:v>
                </c:pt>
                <c:pt idx="8242">
                  <c:v>5.296875</c:v>
                </c:pt>
                <c:pt idx="8243">
                  <c:v>5.265625</c:v>
                </c:pt>
                <c:pt idx="8244">
                  <c:v>5.234375</c:v>
                </c:pt>
                <c:pt idx="8245">
                  <c:v>5.328125</c:v>
                </c:pt>
                <c:pt idx="8246">
                  <c:v>5.296875</c:v>
                </c:pt>
                <c:pt idx="8247">
                  <c:v>5.296875</c:v>
                </c:pt>
                <c:pt idx="8248">
                  <c:v>5.4375</c:v>
                </c:pt>
                <c:pt idx="8249">
                  <c:v>5.421875</c:v>
                </c:pt>
                <c:pt idx="8250">
                  <c:v>5.515625</c:v>
                </c:pt>
                <c:pt idx="8251">
                  <c:v>5.578125</c:v>
                </c:pt>
                <c:pt idx="8252">
                  <c:v>5.484375</c:v>
                </c:pt>
                <c:pt idx="8253">
                  <c:v>5.5625</c:v>
                </c:pt>
                <c:pt idx="8254">
                  <c:v>5.78125</c:v>
                </c:pt>
                <c:pt idx="8255">
                  <c:v>5.71875</c:v>
                </c:pt>
                <c:pt idx="8256">
                  <c:v>5.71875</c:v>
                </c:pt>
                <c:pt idx="8257">
                  <c:v>5.875</c:v>
                </c:pt>
                <c:pt idx="8258">
                  <c:v>5.796875</c:v>
                </c:pt>
                <c:pt idx="8259">
                  <c:v>5.859375</c:v>
                </c:pt>
                <c:pt idx="8260">
                  <c:v>5.890625</c:v>
                </c:pt>
                <c:pt idx="8261">
                  <c:v>5.890625</c:v>
                </c:pt>
                <c:pt idx="8262">
                  <c:v>5.609375</c:v>
                </c:pt>
                <c:pt idx="8263">
                  <c:v>5.5625</c:v>
                </c:pt>
                <c:pt idx="8264">
                  <c:v>5.453125</c:v>
                </c:pt>
                <c:pt idx="8265">
                  <c:v>5.421875</c:v>
                </c:pt>
                <c:pt idx="8266">
                  <c:v>5.515625</c:v>
                </c:pt>
                <c:pt idx="8267">
                  <c:v>5.359375</c:v>
                </c:pt>
                <c:pt idx="8268">
                  <c:v>5.390625</c:v>
                </c:pt>
                <c:pt idx="8269">
                  <c:v>5.375</c:v>
                </c:pt>
                <c:pt idx="8270">
                  <c:v>5.453125</c:v>
                </c:pt>
                <c:pt idx="8271">
                  <c:v>5.5625</c:v>
                </c:pt>
                <c:pt idx="8272">
                  <c:v>5.5</c:v>
                </c:pt>
                <c:pt idx="8273">
                  <c:v>5.53125</c:v>
                </c:pt>
                <c:pt idx="8274">
                  <c:v>5.53125</c:v>
                </c:pt>
                <c:pt idx="8275">
                  <c:v>5.515625</c:v>
                </c:pt>
                <c:pt idx="8276">
                  <c:v>5.53125</c:v>
                </c:pt>
                <c:pt idx="8277">
                  <c:v>5.5</c:v>
                </c:pt>
                <c:pt idx="8278">
                  <c:v>5.5</c:v>
                </c:pt>
                <c:pt idx="8279">
                  <c:v>5.53125</c:v>
                </c:pt>
                <c:pt idx="8280">
                  <c:v>5.578125</c:v>
                </c:pt>
                <c:pt idx="8281">
                  <c:v>5.578125</c:v>
                </c:pt>
                <c:pt idx="8282">
                  <c:v>5.453125</c:v>
                </c:pt>
                <c:pt idx="8283">
                  <c:v>5.375</c:v>
                </c:pt>
                <c:pt idx="8284">
                  <c:v>5.390625</c:v>
                </c:pt>
                <c:pt idx="8285">
                  <c:v>5.453125</c:v>
                </c:pt>
                <c:pt idx="8286">
                  <c:v>5.40625</c:v>
                </c:pt>
                <c:pt idx="8287">
                  <c:v>5.390625</c:v>
                </c:pt>
                <c:pt idx="8288">
                  <c:v>5.40625</c:v>
                </c:pt>
                <c:pt idx="8289">
                  <c:v>5.421875</c:v>
                </c:pt>
                <c:pt idx="8290">
                  <c:v>5.359375</c:v>
                </c:pt>
                <c:pt idx="8291">
                  <c:v>5.296875</c:v>
                </c:pt>
                <c:pt idx="8292">
                  <c:v>5.25</c:v>
                </c:pt>
                <c:pt idx="8293">
                  <c:v>5.25</c:v>
                </c:pt>
                <c:pt idx="8294">
                  <c:v>5.3125</c:v>
                </c:pt>
                <c:pt idx="8295">
                  <c:v>5.28125</c:v>
                </c:pt>
                <c:pt idx="8296">
                  <c:v>5.21875</c:v>
                </c:pt>
                <c:pt idx="8297">
                  <c:v>5.28125</c:v>
                </c:pt>
                <c:pt idx="8298">
                  <c:v>5.15625</c:v>
                </c:pt>
                <c:pt idx="8299">
                  <c:v>5.0625</c:v>
                </c:pt>
                <c:pt idx="8300">
                  <c:v>5.078125</c:v>
                </c:pt>
                <c:pt idx="8301">
                  <c:v>5.125</c:v>
                </c:pt>
                <c:pt idx="8302">
                  <c:v>5.109375</c:v>
                </c:pt>
                <c:pt idx="8303">
                  <c:v>5.1875</c:v>
                </c:pt>
                <c:pt idx="8304">
                  <c:v>5.078125</c:v>
                </c:pt>
                <c:pt idx="8305">
                  <c:v>5.15625</c:v>
                </c:pt>
                <c:pt idx="8306">
                  <c:v>5.25</c:v>
                </c:pt>
                <c:pt idx="8307">
                  <c:v>5.3125</c:v>
                </c:pt>
                <c:pt idx="8308">
                  <c:v>5.375</c:v>
                </c:pt>
                <c:pt idx="8309">
                  <c:v>5.40625</c:v>
                </c:pt>
                <c:pt idx="8310">
                  <c:v>5.4375</c:v>
                </c:pt>
                <c:pt idx="8311">
                  <c:v>5.375</c:v>
                </c:pt>
                <c:pt idx="8312">
                  <c:v>5.203125</c:v>
                </c:pt>
                <c:pt idx="8313">
                  <c:v>5.265625</c:v>
                </c:pt>
                <c:pt idx="8314">
                  <c:v>5.359375</c:v>
                </c:pt>
                <c:pt idx="8315">
                  <c:v>5</c:v>
                </c:pt>
                <c:pt idx="8316">
                  <c:v>5.4375</c:v>
                </c:pt>
                <c:pt idx="8317">
                  <c:v>5.421875</c:v>
                </c:pt>
                <c:pt idx="8318">
                  <c:v>5.46875</c:v>
                </c:pt>
                <c:pt idx="8319">
                  <c:v>5.453125</c:v>
                </c:pt>
                <c:pt idx="8320">
                  <c:v>5.4375</c:v>
                </c:pt>
                <c:pt idx="8321">
                  <c:v>5.28125</c:v>
                </c:pt>
                <c:pt idx="8322">
                  <c:v>5.1875</c:v>
                </c:pt>
                <c:pt idx="8323">
                  <c:v>5.234375</c:v>
                </c:pt>
                <c:pt idx="8324">
                  <c:v>5.125</c:v>
                </c:pt>
                <c:pt idx="8325">
                  <c:v>5.125</c:v>
                </c:pt>
                <c:pt idx="8326">
                  <c:v>5.125</c:v>
                </c:pt>
                <c:pt idx="8327">
                  <c:v>5.03125</c:v>
                </c:pt>
                <c:pt idx="8328">
                  <c:v>4.953125</c:v>
                </c:pt>
                <c:pt idx="8329">
                  <c:v>4.921875</c:v>
                </c:pt>
                <c:pt idx="8330">
                  <c:v>4.984375</c:v>
                </c:pt>
                <c:pt idx="8331">
                  <c:v>4.96875</c:v>
                </c:pt>
                <c:pt idx="8332">
                  <c:v>4.9375</c:v>
                </c:pt>
                <c:pt idx="8333">
                  <c:v>4.953125</c:v>
                </c:pt>
                <c:pt idx="8334">
                  <c:v>4.9375</c:v>
                </c:pt>
                <c:pt idx="8335">
                  <c:v>5.015625</c:v>
                </c:pt>
                <c:pt idx="8336">
                  <c:v>4.953125</c:v>
                </c:pt>
                <c:pt idx="8337">
                  <c:v>4.96875</c:v>
                </c:pt>
                <c:pt idx="8338">
                  <c:v>5.015625</c:v>
                </c:pt>
                <c:pt idx="8339">
                  <c:v>5.078125</c:v>
                </c:pt>
                <c:pt idx="8340">
                  <c:v>5.078125</c:v>
                </c:pt>
                <c:pt idx="8341">
                  <c:v>5.0625</c:v>
                </c:pt>
                <c:pt idx="8342">
                  <c:v>5.140625</c:v>
                </c:pt>
                <c:pt idx="8343">
                  <c:v>5.25</c:v>
                </c:pt>
                <c:pt idx="8344">
                  <c:v>5.25</c:v>
                </c:pt>
                <c:pt idx="8345">
                  <c:v>5.28125</c:v>
                </c:pt>
                <c:pt idx="8346">
                  <c:v>5.25</c:v>
                </c:pt>
                <c:pt idx="8347">
                  <c:v>5.21875</c:v>
                </c:pt>
                <c:pt idx="8348">
                  <c:v>5.296875</c:v>
                </c:pt>
                <c:pt idx="8349">
                  <c:v>5.296875</c:v>
                </c:pt>
                <c:pt idx="8350">
                  <c:v>5.296875</c:v>
                </c:pt>
                <c:pt idx="8351">
                  <c:v>5.140625</c:v>
                </c:pt>
                <c:pt idx="8352">
                  <c:v>5.09375</c:v>
                </c:pt>
                <c:pt idx="8353">
                  <c:v>5.0625</c:v>
                </c:pt>
                <c:pt idx="8354">
                  <c:v>5.1875</c:v>
                </c:pt>
                <c:pt idx="8355">
                  <c:v>5.109375</c:v>
                </c:pt>
                <c:pt idx="8356">
                  <c:v>5.109375</c:v>
                </c:pt>
                <c:pt idx="8357">
                  <c:v>5.09375</c:v>
                </c:pt>
                <c:pt idx="8358">
                  <c:v>5.09375</c:v>
                </c:pt>
                <c:pt idx="8359">
                  <c:v>5.125</c:v>
                </c:pt>
                <c:pt idx="8360">
                  <c:v>5.1875</c:v>
                </c:pt>
                <c:pt idx="8361">
                  <c:v>5.109375</c:v>
                </c:pt>
                <c:pt idx="8362">
                  <c:v>5.171875</c:v>
                </c:pt>
                <c:pt idx="8363">
                  <c:v>5.390625</c:v>
                </c:pt>
                <c:pt idx="8364">
                  <c:v>5.21875</c:v>
                </c:pt>
                <c:pt idx="8365">
                  <c:v>5.25</c:v>
                </c:pt>
                <c:pt idx="8366">
                  <c:v>5.234375</c:v>
                </c:pt>
                <c:pt idx="8367">
                  <c:v>5.3125</c:v>
                </c:pt>
                <c:pt idx="8368">
                  <c:v>5.40625</c:v>
                </c:pt>
                <c:pt idx="8369">
                  <c:v>5.328125</c:v>
                </c:pt>
                <c:pt idx="8370">
                  <c:v>5.359375</c:v>
                </c:pt>
                <c:pt idx="8371">
                  <c:v>5.28125</c:v>
                </c:pt>
                <c:pt idx="8372">
                  <c:v>5.1875</c:v>
                </c:pt>
                <c:pt idx="8373">
                  <c:v>5.296875</c:v>
                </c:pt>
                <c:pt idx="8374">
                  <c:v>5.34375</c:v>
                </c:pt>
                <c:pt idx="8375">
                  <c:v>5.140625</c:v>
                </c:pt>
                <c:pt idx="8376">
                  <c:v>5.234375</c:v>
                </c:pt>
                <c:pt idx="8377">
                  <c:v>5.046875</c:v>
                </c:pt>
                <c:pt idx="8378">
                  <c:v>5.046875</c:v>
                </c:pt>
                <c:pt idx="8379">
                  <c:v>4.96875</c:v>
                </c:pt>
                <c:pt idx="8380">
                  <c:v>4.9375</c:v>
                </c:pt>
                <c:pt idx="8381">
                  <c:v>4.96875</c:v>
                </c:pt>
                <c:pt idx="8382">
                  <c:v>4.953125</c:v>
                </c:pt>
                <c:pt idx="8383">
                  <c:v>4.875</c:v>
                </c:pt>
                <c:pt idx="8384">
                  <c:v>4.828125</c:v>
                </c:pt>
                <c:pt idx="8385">
                  <c:v>4.78125</c:v>
                </c:pt>
                <c:pt idx="8386">
                  <c:v>4.75</c:v>
                </c:pt>
                <c:pt idx="8387">
                  <c:v>4.765625</c:v>
                </c:pt>
                <c:pt idx="8388">
                  <c:v>4.765625</c:v>
                </c:pt>
                <c:pt idx="8389">
                  <c:v>4.859375</c:v>
                </c:pt>
                <c:pt idx="8390">
                  <c:v>5</c:v>
                </c:pt>
                <c:pt idx="8391">
                  <c:v>5.015625</c:v>
                </c:pt>
                <c:pt idx="8392">
                  <c:v>5.015625</c:v>
                </c:pt>
                <c:pt idx="8393">
                  <c:v>5.03125</c:v>
                </c:pt>
                <c:pt idx="8394">
                  <c:v>4.9375</c:v>
                </c:pt>
                <c:pt idx="8395">
                  <c:v>4.9375</c:v>
                </c:pt>
                <c:pt idx="8396">
                  <c:v>5</c:v>
                </c:pt>
                <c:pt idx="8397">
                  <c:v>4.9375</c:v>
                </c:pt>
                <c:pt idx="8398">
                  <c:v>4.859375</c:v>
                </c:pt>
                <c:pt idx="8399">
                  <c:v>4.828125</c:v>
                </c:pt>
                <c:pt idx="8400">
                  <c:v>4.90625</c:v>
                </c:pt>
                <c:pt idx="8401">
                  <c:v>4.921875</c:v>
                </c:pt>
                <c:pt idx="8402">
                  <c:v>4.9375</c:v>
                </c:pt>
                <c:pt idx="8403">
                  <c:v>5</c:v>
                </c:pt>
                <c:pt idx="8404">
                  <c:v>4.953125</c:v>
                </c:pt>
                <c:pt idx="8405">
                  <c:v>5</c:v>
                </c:pt>
                <c:pt idx="8406">
                  <c:v>4.90625</c:v>
                </c:pt>
                <c:pt idx="8407">
                  <c:v>4.828125</c:v>
                </c:pt>
                <c:pt idx="8408">
                  <c:v>4.890625</c:v>
                </c:pt>
                <c:pt idx="8409">
                  <c:v>4.8125</c:v>
                </c:pt>
                <c:pt idx="8410">
                  <c:v>4.734375</c:v>
                </c:pt>
                <c:pt idx="8411">
                  <c:v>4.8125</c:v>
                </c:pt>
                <c:pt idx="8412">
                  <c:v>4.828125</c:v>
                </c:pt>
                <c:pt idx="8413">
                  <c:v>4.796875</c:v>
                </c:pt>
                <c:pt idx="8414">
                  <c:v>4.8125</c:v>
                </c:pt>
                <c:pt idx="8415">
                  <c:v>4.78125</c:v>
                </c:pt>
                <c:pt idx="8416">
                  <c:v>4.90625</c:v>
                </c:pt>
                <c:pt idx="8417">
                  <c:v>4.90625</c:v>
                </c:pt>
                <c:pt idx="8418">
                  <c:v>4.875</c:v>
                </c:pt>
                <c:pt idx="8419">
                  <c:v>4.75</c:v>
                </c:pt>
                <c:pt idx="8420">
                  <c:v>4.703125</c:v>
                </c:pt>
                <c:pt idx="8421">
                  <c:v>4.640625</c:v>
                </c:pt>
                <c:pt idx="8422">
                  <c:v>4.578125</c:v>
                </c:pt>
                <c:pt idx="8423">
                  <c:v>4.421875</c:v>
                </c:pt>
                <c:pt idx="8424">
                  <c:v>4.390625</c:v>
                </c:pt>
                <c:pt idx="8425">
                  <c:v>4.390625</c:v>
                </c:pt>
                <c:pt idx="8426">
                  <c:v>4.40625</c:v>
                </c:pt>
                <c:pt idx="8427">
                  <c:v>4.46875</c:v>
                </c:pt>
                <c:pt idx="8428">
                  <c:v>4.453125</c:v>
                </c:pt>
                <c:pt idx="8429">
                  <c:v>4.375</c:v>
                </c:pt>
                <c:pt idx="8430">
                  <c:v>4.3125</c:v>
                </c:pt>
                <c:pt idx="8431">
                  <c:v>4.390625</c:v>
                </c:pt>
                <c:pt idx="8432">
                  <c:v>4.5</c:v>
                </c:pt>
                <c:pt idx="8433">
                  <c:v>4.46875</c:v>
                </c:pt>
                <c:pt idx="8434">
                  <c:v>4.4375</c:v>
                </c:pt>
                <c:pt idx="8435">
                  <c:v>4.453125</c:v>
                </c:pt>
                <c:pt idx="8436">
                  <c:v>4.515625</c:v>
                </c:pt>
                <c:pt idx="8437">
                  <c:v>4.546875</c:v>
                </c:pt>
                <c:pt idx="8438">
                  <c:v>4.453125</c:v>
                </c:pt>
                <c:pt idx="8439">
                  <c:v>4.5</c:v>
                </c:pt>
                <c:pt idx="8440">
                  <c:v>4.5</c:v>
                </c:pt>
                <c:pt idx="8441">
                  <c:v>4.390625</c:v>
                </c:pt>
                <c:pt idx="8442">
                  <c:v>4.3125</c:v>
                </c:pt>
                <c:pt idx="8443">
                  <c:v>4.21875</c:v>
                </c:pt>
                <c:pt idx="8444">
                  <c:v>4.25</c:v>
                </c:pt>
                <c:pt idx="8445">
                  <c:v>4.25</c:v>
                </c:pt>
                <c:pt idx="8446">
                  <c:v>4.265625</c:v>
                </c:pt>
                <c:pt idx="8447">
                  <c:v>4.203125</c:v>
                </c:pt>
                <c:pt idx="8448">
                  <c:v>4.140625</c:v>
                </c:pt>
                <c:pt idx="8449">
                  <c:v>4.15625</c:v>
                </c:pt>
                <c:pt idx="8450">
                  <c:v>4.140625</c:v>
                </c:pt>
                <c:pt idx="8451">
                  <c:v>4.09375</c:v>
                </c:pt>
                <c:pt idx="8452">
                  <c:v>4.0625</c:v>
                </c:pt>
                <c:pt idx="8453">
                  <c:v>4.078125</c:v>
                </c:pt>
                <c:pt idx="8454">
                  <c:v>4.078125</c:v>
                </c:pt>
                <c:pt idx="8455">
                  <c:v>4.078125</c:v>
                </c:pt>
                <c:pt idx="8456">
                  <c:v>4.109375</c:v>
                </c:pt>
                <c:pt idx="8457">
                  <c:v>3.984375</c:v>
                </c:pt>
                <c:pt idx="8458">
                  <c:v>4.015625</c:v>
                </c:pt>
                <c:pt idx="8459">
                  <c:v>3.984375</c:v>
                </c:pt>
                <c:pt idx="8460">
                  <c:v>4.046875</c:v>
                </c:pt>
                <c:pt idx="8461">
                  <c:v>4.109375</c:v>
                </c:pt>
                <c:pt idx="8462">
                  <c:v>4.234375</c:v>
                </c:pt>
                <c:pt idx="8463">
                  <c:v>4.171875</c:v>
                </c:pt>
                <c:pt idx="8464">
                  <c:v>4.203125</c:v>
                </c:pt>
                <c:pt idx="8465">
                  <c:v>4.203125</c:v>
                </c:pt>
                <c:pt idx="8466">
                  <c:v>4.109375</c:v>
                </c:pt>
                <c:pt idx="8467">
                  <c:v>4.125</c:v>
                </c:pt>
                <c:pt idx="8468">
                  <c:v>4.125</c:v>
                </c:pt>
                <c:pt idx="8469">
                  <c:v>4.0625</c:v>
                </c:pt>
                <c:pt idx="8470">
                  <c:v>4.03125</c:v>
                </c:pt>
                <c:pt idx="8471">
                  <c:v>3.984375</c:v>
                </c:pt>
                <c:pt idx="8472">
                  <c:v>4.015625</c:v>
                </c:pt>
                <c:pt idx="8473">
                  <c:v>3.9375</c:v>
                </c:pt>
                <c:pt idx="8474">
                  <c:v>3.984375</c:v>
                </c:pt>
                <c:pt idx="8475">
                  <c:v>4</c:v>
                </c:pt>
                <c:pt idx="8476">
                  <c:v>4</c:v>
                </c:pt>
                <c:pt idx="8477">
                  <c:v>4.09375</c:v>
                </c:pt>
                <c:pt idx="8478">
                  <c:v>4.125</c:v>
                </c:pt>
                <c:pt idx="8479">
                  <c:v>4.203125</c:v>
                </c:pt>
                <c:pt idx="8480">
                  <c:v>4.296875</c:v>
                </c:pt>
                <c:pt idx="8481">
                  <c:v>4.265625</c:v>
                </c:pt>
                <c:pt idx="8482">
                  <c:v>4.28125</c:v>
                </c:pt>
                <c:pt idx="8483">
                  <c:v>4.203125</c:v>
                </c:pt>
                <c:pt idx="8484">
                  <c:v>4.1875</c:v>
                </c:pt>
                <c:pt idx="8485">
                  <c:v>4.171875</c:v>
                </c:pt>
                <c:pt idx="8486">
                  <c:v>4.265625</c:v>
                </c:pt>
                <c:pt idx="8487">
                  <c:v>4.328125</c:v>
                </c:pt>
                <c:pt idx="8488">
                  <c:v>4.28125</c:v>
                </c:pt>
                <c:pt idx="8489">
                  <c:v>4.203125</c:v>
                </c:pt>
                <c:pt idx="8490">
                  <c:v>4.1875</c:v>
                </c:pt>
                <c:pt idx="8491">
                  <c:v>4.1875</c:v>
                </c:pt>
                <c:pt idx="8492">
                  <c:v>4.234375</c:v>
                </c:pt>
                <c:pt idx="8493">
                  <c:v>4.21875</c:v>
                </c:pt>
                <c:pt idx="8494">
                  <c:v>4.125</c:v>
                </c:pt>
                <c:pt idx="8495">
                  <c:v>4.09375</c:v>
                </c:pt>
                <c:pt idx="8496">
                  <c:v>4.0625</c:v>
                </c:pt>
                <c:pt idx="8497">
                  <c:v>4.046875</c:v>
                </c:pt>
                <c:pt idx="8498">
                  <c:v>4.015625</c:v>
                </c:pt>
                <c:pt idx="8499">
                  <c:v>3.921875</c:v>
                </c:pt>
                <c:pt idx="8500">
                  <c:v>3.984375</c:v>
                </c:pt>
                <c:pt idx="8501">
                  <c:v>3.984375</c:v>
                </c:pt>
                <c:pt idx="8502">
                  <c:v>3.96875</c:v>
                </c:pt>
                <c:pt idx="8503">
                  <c:v>3.953125</c:v>
                </c:pt>
                <c:pt idx="8504">
                  <c:v>3.96875</c:v>
                </c:pt>
                <c:pt idx="8505">
                  <c:v>3.984375</c:v>
                </c:pt>
                <c:pt idx="8506">
                  <c:v>3.96875</c:v>
                </c:pt>
                <c:pt idx="8507">
                  <c:v>3.96875</c:v>
                </c:pt>
                <c:pt idx="8508">
                  <c:v>3.875</c:v>
                </c:pt>
                <c:pt idx="8509">
                  <c:v>3.84375</c:v>
                </c:pt>
                <c:pt idx="8510">
                  <c:v>3.875</c:v>
                </c:pt>
                <c:pt idx="8511">
                  <c:v>3.875</c:v>
                </c:pt>
                <c:pt idx="8512">
                  <c:v>3.859375</c:v>
                </c:pt>
                <c:pt idx="8513">
                  <c:v>3.796875</c:v>
                </c:pt>
                <c:pt idx="8514">
                  <c:v>3.921875</c:v>
                </c:pt>
                <c:pt idx="8515">
                  <c:v>3.96875</c:v>
                </c:pt>
                <c:pt idx="8516">
                  <c:v>3.875</c:v>
                </c:pt>
                <c:pt idx="8517">
                  <c:v>3.84375</c:v>
                </c:pt>
                <c:pt idx="8518">
                  <c:v>3.90625</c:v>
                </c:pt>
                <c:pt idx="8519">
                  <c:v>3.859375</c:v>
                </c:pt>
                <c:pt idx="8520">
                  <c:v>3.828125</c:v>
                </c:pt>
                <c:pt idx="8521">
                  <c:v>3.828125</c:v>
                </c:pt>
                <c:pt idx="8522">
                  <c:v>3.890625</c:v>
                </c:pt>
                <c:pt idx="8523">
                  <c:v>3.859375</c:v>
                </c:pt>
                <c:pt idx="8524">
                  <c:v>3.859375</c:v>
                </c:pt>
                <c:pt idx="8525">
                  <c:v>3.890625</c:v>
                </c:pt>
                <c:pt idx="8526">
                  <c:v>3.953125</c:v>
                </c:pt>
                <c:pt idx="8527">
                  <c:v>3.921875</c:v>
                </c:pt>
                <c:pt idx="8528">
                  <c:v>3.890625</c:v>
                </c:pt>
                <c:pt idx="8529">
                  <c:v>3.875</c:v>
                </c:pt>
                <c:pt idx="8530">
                  <c:v>3.90625</c:v>
                </c:pt>
                <c:pt idx="8531">
                  <c:v>3.890625</c:v>
                </c:pt>
                <c:pt idx="8532">
                  <c:v>3.828125</c:v>
                </c:pt>
                <c:pt idx="8533">
                  <c:v>3.734375</c:v>
                </c:pt>
                <c:pt idx="8534">
                  <c:v>3.75</c:v>
                </c:pt>
                <c:pt idx="8535">
                  <c:v>3.78125</c:v>
                </c:pt>
                <c:pt idx="8536">
                  <c:v>3.78125</c:v>
                </c:pt>
                <c:pt idx="8537">
                  <c:v>3.75</c:v>
                </c:pt>
                <c:pt idx="8538">
                  <c:v>3.734375</c:v>
                </c:pt>
                <c:pt idx="8539">
                  <c:v>3.75</c:v>
                </c:pt>
                <c:pt idx="8540">
                  <c:v>3.734375</c:v>
                </c:pt>
                <c:pt idx="8541">
                  <c:v>3.734375</c:v>
                </c:pt>
                <c:pt idx="8542">
                  <c:v>3.765625</c:v>
                </c:pt>
                <c:pt idx="8543">
                  <c:v>3.71875</c:v>
                </c:pt>
                <c:pt idx="8544">
                  <c:v>3.703125</c:v>
                </c:pt>
                <c:pt idx="8545">
                  <c:v>3.734375</c:v>
                </c:pt>
                <c:pt idx="8546">
                  <c:v>3.75</c:v>
                </c:pt>
                <c:pt idx="8547">
                  <c:v>3.71875</c:v>
                </c:pt>
                <c:pt idx="8548">
                  <c:v>3.828125</c:v>
                </c:pt>
                <c:pt idx="8549">
                  <c:v>3.828125</c:v>
                </c:pt>
                <c:pt idx="8550">
                  <c:v>3.875</c:v>
                </c:pt>
                <c:pt idx="8551">
                  <c:v>3.828125</c:v>
                </c:pt>
                <c:pt idx="8552">
                  <c:v>3.859375</c:v>
                </c:pt>
                <c:pt idx="8553">
                  <c:v>3.828125</c:v>
                </c:pt>
                <c:pt idx="8554">
                  <c:v>3.859375</c:v>
                </c:pt>
                <c:pt idx="8555">
                  <c:v>3.921875</c:v>
                </c:pt>
                <c:pt idx="8556">
                  <c:v>3.921875</c:v>
                </c:pt>
                <c:pt idx="8557">
                  <c:v>3.9375</c:v>
                </c:pt>
                <c:pt idx="8558">
                  <c:v>3.890625</c:v>
                </c:pt>
                <c:pt idx="8559">
                  <c:v>3.921875</c:v>
                </c:pt>
                <c:pt idx="8560">
                  <c:v>4.046875</c:v>
                </c:pt>
                <c:pt idx="8561">
                  <c:v>4.09375</c:v>
                </c:pt>
                <c:pt idx="8562">
                  <c:v>4.15625</c:v>
                </c:pt>
                <c:pt idx="8563">
                  <c:v>4.15625</c:v>
                </c:pt>
                <c:pt idx="8564">
                  <c:v>4.03125</c:v>
                </c:pt>
                <c:pt idx="8565">
                  <c:v>4.09375</c:v>
                </c:pt>
                <c:pt idx="8566">
                  <c:v>4.078125</c:v>
                </c:pt>
                <c:pt idx="8567">
                  <c:v>4.09375</c:v>
                </c:pt>
                <c:pt idx="8568">
                  <c:v>4.078125</c:v>
                </c:pt>
                <c:pt idx="8569">
                  <c:v>4.046875</c:v>
                </c:pt>
                <c:pt idx="8570">
                  <c:v>4.125</c:v>
                </c:pt>
                <c:pt idx="8571">
                  <c:v>4.15625</c:v>
                </c:pt>
                <c:pt idx="8572">
                  <c:v>4.140625</c:v>
                </c:pt>
                <c:pt idx="8573">
                  <c:v>4.0625</c:v>
                </c:pt>
                <c:pt idx="8574">
                  <c:v>4.078125</c:v>
                </c:pt>
                <c:pt idx="8575">
                  <c:v>4.0625</c:v>
                </c:pt>
                <c:pt idx="8576">
                  <c:v>4.046875</c:v>
                </c:pt>
                <c:pt idx="8577">
                  <c:v>4.03125</c:v>
                </c:pt>
                <c:pt idx="8578">
                  <c:v>4.03125</c:v>
                </c:pt>
                <c:pt idx="8579">
                  <c:v>3.96875</c:v>
                </c:pt>
                <c:pt idx="8580">
                  <c:v>3.953125</c:v>
                </c:pt>
                <c:pt idx="8581">
                  <c:v>3.96875</c:v>
                </c:pt>
                <c:pt idx="8582">
                  <c:v>4.03125</c:v>
                </c:pt>
                <c:pt idx="8583">
                  <c:v>4</c:v>
                </c:pt>
                <c:pt idx="8584">
                  <c:v>4</c:v>
                </c:pt>
                <c:pt idx="8585">
                  <c:v>3.984375</c:v>
                </c:pt>
                <c:pt idx="8586">
                  <c:v>3.96875</c:v>
                </c:pt>
                <c:pt idx="8587">
                  <c:v>4.015625</c:v>
                </c:pt>
                <c:pt idx="8588">
                  <c:v>3.9375</c:v>
                </c:pt>
                <c:pt idx="8589">
                  <c:v>3.96875</c:v>
                </c:pt>
                <c:pt idx="8590">
                  <c:v>3.859375</c:v>
                </c:pt>
                <c:pt idx="8591">
                  <c:v>3.984375</c:v>
                </c:pt>
                <c:pt idx="8592">
                  <c:v>3.96875</c:v>
                </c:pt>
                <c:pt idx="8593">
                  <c:v>3.9375</c:v>
                </c:pt>
                <c:pt idx="8594">
                  <c:v>3.96875</c:v>
                </c:pt>
                <c:pt idx="8595">
                  <c:v>3.90625</c:v>
                </c:pt>
                <c:pt idx="8596">
                  <c:v>3.8125</c:v>
                </c:pt>
                <c:pt idx="8597">
                  <c:v>3.71875</c:v>
                </c:pt>
                <c:pt idx="8598">
                  <c:v>3.75</c:v>
                </c:pt>
                <c:pt idx="8599">
                  <c:v>3.84375</c:v>
                </c:pt>
                <c:pt idx="8600">
                  <c:v>3.828125</c:v>
                </c:pt>
                <c:pt idx="8601">
                  <c:v>3.796875</c:v>
                </c:pt>
                <c:pt idx="8602">
                  <c:v>3.78125</c:v>
                </c:pt>
                <c:pt idx="8603">
                  <c:v>3.8125</c:v>
                </c:pt>
                <c:pt idx="8604">
                  <c:v>3.71875</c:v>
                </c:pt>
                <c:pt idx="8605">
                  <c:v>3.78125</c:v>
                </c:pt>
                <c:pt idx="8606">
                  <c:v>3.875</c:v>
                </c:pt>
                <c:pt idx="8607">
                  <c:v>3.921875</c:v>
                </c:pt>
                <c:pt idx="8608">
                  <c:v>3.921875</c:v>
                </c:pt>
                <c:pt idx="8609">
                  <c:v>3.84375</c:v>
                </c:pt>
                <c:pt idx="8610">
                  <c:v>3.875</c:v>
                </c:pt>
                <c:pt idx="8611">
                  <c:v>3.890625</c:v>
                </c:pt>
                <c:pt idx="8612">
                  <c:v>3.890625</c:v>
                </c:pt>
                <c:pt idx="8613">
                  <c:v>3.859375</c:v>
                </c:pt>
                <c:pt idx="8614">
                  <c:v>3.953125</c:v>
                </c:pt>
                <c:pt idx="8615">
                  <c:v>4.015625</c:v>
                </c:pt>
                <c:pt idx="8616">
                  <c:v>4.015625</c:v>
                </c:pt>
                <c:pt idx="8617">
                  <c:v>3.96875</c:v>
                </c:pt>
                <c:pt idx="8618">
                  <c:v>3.984375</c:v>
                </c:pt>
                <c:pt idx="8619">
                  <c:v>4.015625</c:v>
                </c:pt>
                <c:pt idx="8620">
                  <c:v>4.078125</c:v>
                </c:pt>
                <c:pt idx="8621">
                  <c:v>4.109375</c:v>
                </c:pt>
                <c:pt idx="8622">
                  <c:v>3.984375</c:v>
                </c:pt>
                <c:pt idx="8623">
                  <c:v>3.953125</c:v>
                </c:pt>
                <c:pt idx="8624">
                  <c:v>4</c:v>
                </c:pt>
                <c:pt idx="8625">
                  <c:v>3.921875</c:v>
                </c:pt>
                <c:pt idx="8626">
                  <c:v>3.921875</c:v>
                </c:pt>
                <c:pt idx="8627">
                  <c:v>4.015625</c:v>
                </c:pt>
                <c:pt idx="8628">
                  <c:v>4.09375</c:v>
                </c:pt>
                <c:pt idx="8629">
                  <c:v>4.03125</c:v>
                </c:pt>
                <c:pt idx="8630">
                  <c:v>4.15625</c:v>
                </c:pt>
                <c:pt idx="8631">
                  <c:v>4.203125</c:v>
                </c:pt>
                <c:pt idx="8632">
                  <c:v>4.125</c:v>
                </c:pt>
                <c:pt idx="8633">
                  <c:v>4.015625</c:v>
                </c:pt>
                <c:pt idx="8634">
                  <c:v>3.984375</c:v>
                </c:pt>
                <c:pt idx="8635">
                  <c:v>4.015625</c:v>
                </c:pt>
                <c:pt idx="8636">
                  <c:v>4.015625</c:v>
                </c:pt>
                <c:pt idx="8637">
                  <c:v>4.09375</c:v>
                </c:pt>
                <c:pt idx="8638">
                  <c:v>3.96875</c:v>
                </c:pt>
                <c:pt idx="8639">
                  <c:v>3.96875</c:v>
                </c:pt>
                <c:pt idx="8640">
                  <c:v>3.78125</c:v>
                </c:pt>
                <c:pt idx="8641">
                  <c:v>3.828125</c:v>
                </c:pt>
                <c:pt idx="8642">
                  <c:v>3.71875</c:v>
                </c:pt>
                <c:pt idx="8643">
                  <c:v>3.703125</c:v>
                </c:pt>
                <c:pt idx="8644">
                  <c:v>3.578125</c:v>
                </c:pt>
                <c:pt idx="8645">
                  <c:v>3.71875</c:v>
                </c:pt>
                <c:pt idx="8646">
                  <c:v>3.6875</c:v>
                </c:pt>
                <c:pt idx="8647">
                  <c:v>3.734375</c:v>
                </c:pt>
                <c:pt idx="8648">
                  <c:v>3.671875</c:v>
                </c:pt>
                <c:pt idx="8649">
                  <c:v>3.6875</c:v>
                </c:pt>
                <c:pt idx="8650">
                  <c:v>3.6875</c:v>
                </c:pt>
                <c:pt idx="8651">
                  <c:v>3.609375</c:v>
                </c:pt>
                <c:pt idx="8652">
                  <c:v>3.71875</c:v>
                </c:pt>
                <c:pt idx="8653">
                  <c:v>3.75</c:v>
                </c:pt>
                <c:pt idx="8654">
                  <c:v>3.671875</c:v>
                </c:pt>
                <c:pt idx="8655">
                  <c:v>3.65625</c:v>
                </c:pt>
                <c:pt idx="8656">
                  <c:v>3.65625</c:v>
                </c:pt>
                <c:pt idx="8657">
                  <c:v>3.65625</c:v>
                </c:pt>
                <c:pt idx="8658">
                  <c:v>3.546875</c:v>
                </c:pt>
                <c:pt idx="8659">
                  <c:v>3.609375</c:v>
                </c:pt>
                <c:pt idx="8660">
                  <c:v>3.59375</c:v>
                </c:pt>
                <c:pt idx="8661">
                  <c:v>3.609375</c:v>
                </c:pt>
                <c:pt idx="8662">
                  <c:v>3.65625</c:v>
                </c:pt>
                <c:pt idx="8663">
                  <c:v>3.53125</c:v>
                </c:pt>
                <c:pt idx="8664">
                  <c:v>3.40625</c:v>
                </c:pt>
                <c:pt idx="8665">
                  <c:v>3.421875</c:v>
                </c:pt>
                <c:pt idx="8666">
                  <c:v>3.390625</c:v>
                </c:pt>
                <c:pt idx="8667">
                  <c:v>3.375</c:v>
                </c:pt>
                <c:pt idx="8668">
                  <c:v>3.375</c:v>
                </c:pt>
                <c:pt idx="8669">
                  <c:v>3.4375</c:v>
                </c:pt>
                <c:pt idx="8670">
                  <c:v>3.375</c:v>
                </c:pt>
                <c:pt idx="8671">
                  <c:v>3.3125</c:v>
                </c:pt>
                <c:pt idx="8672">
                  <c:v>3.34375</c:v>
                </c:pt>
                <c:pt idx="8673">
                  <c:v>3.359375</c:v>
                </c:pt>
                <c:pt idx="8674">
                  <c:v>3.328125</c:v>
                </c:pt>
                <c:pt idx="8675">
                  <c:v>3.3125</c:v>
                </c:pt>
                <c:pt idx="8676">
                  <c:v>3.265625</c:v>
                </c:pt>
                <c:pt idx="8677">
                  <c:v>3.359375</c:v>
                </c:pt>
                <c:pt idx="8678">
                  <c:v>3.34375</c:v>
                </c:pt>
                <c:pt idx="8679">
                  <c:v>3.375</c:v>
                </c:pt>
                <c:pt idx="8680">
                  <c:v>3.375</c:v>
                </c:pt>
                <c:pt idx="8681">
                  <c:v>3.421875</c:v>
                </c:pt>
                <c:pt idx="8682">
                  <c:v>3.484375</c:v>
                </c:pt>
                <c:pt idx="8683">
                  <c:v>3.5</c:v>
                </c:pt>
                <c:pt idx="8684">
                  <c:v>3.46875</c:v>
                </c:pt>
                <c:pt idx="8685">
                  <c:v>3.4375</c:v>
                </c:pt>
                <c:pt idx="8686">
                  <c:v>3.5</c:v>
                </c:pt>
                <c:pt idx="8687">
                  <c:v>3.515625</c:v>
                </c:pt>
                <c:pt idx="8688">
                  <c:v>3.5625</c:v>
                </c:pt>
                <c:pt idx="8689">
                  <c:v>3.59375</c:v>
                </c:pt>
                <c:pt idx="8690">
                  <c:v>3.46875</c:v>
                </c:pt>
                <c:pt idx="8691">
                  <c:v>3.421875</c:v>
                </c:pt>
                <c:pt idx="8692">
                  <c:v>3.46875</c:v>
                </c:pt>
                <c:pt idx="8693">
                  <c:v>3.453125</c:v>
                </c:pt>
                <c:pt idx="8694">
                  <c:v>3.53125</c:v>
                </c:pt>
                <c:pt idx="8695">
                  <c:v>3.5</c:v>
                </c:pt>
                <c:pt idx="8696">
                  <c:v>3.75</c:v>
                </c:pt>
                <c:pt idx="8697">
                  <c:v>3.71875</c:v>
                </c:pt>
                <c:pt idx="8698">
                  <c:v>3.6875</c:v>
                </c:pt>
                <c:pt idx="8699">
                  <c:v>3.671875</c:v>
                </c:pt>
                <c:pt idx="8700">
                  <c:v>3.609375</c:v>
                </c:pt>
                <c:pt idx="8701">
                  <c:v>3.59375</c:v>
                </c:pt>
                <c:pt idx="8702">
                  <c:v>3.46875</c:v>
                </c:pt>
                <c:pt idx="8703">
                  <c:v>3.4375</c:v>
                </c:pt>
                <c:pt idx="8704">
                  <c:v>3.515625</c:v>
                </c:pt>
                <c:pt idx="8705">
                  <c:v>3.53125</c:v>
                </c:pt>
                <c:pt idx="8706">
                  <c:v>3.578125</c:v>
                </c:pt>
                <c:pt idx="8707">
                  <c:v>3.5625</c:v>
                </c:pt>
                <c:pt idx="8708">
                  <c:v>3.546875</c:v>
                </c:pt>
                <c:pt idx="8709">
                  <c:v>3.640625</c:v>
                </c:pt>
                <c:pt idx="8710">
                  <c:v>3.703125</c:v>
                </c:pt>
                <c:pt idx="8711">
                  <c:v>3.671875</c:v>
                </c:pt>
                <c:pt idx="8712">
                  <c:v>3.625</c:v>
                </c:pt>
                <c:pt idx="8713">
                  <c:v>3.71875</c:v>
                </c:pt>
                <c:pt idx="8714">
                  <c:v>3.765625</c:v>
                </c:pt>
                <c:pt idx="8715">
                  <c:v>3.75</c:v>
                </c:pt>
                <c:pt idx="8716">
                  <c:v>3.75</c:v>
                </c:pt>
                <c:pt idx="8717">
                  <c:v>3.71875</c:v>
                </c:pt>
                <c:pt idx="8718">
                  <c:v>3.703125</c:v>
                </c:pt>
                <c:pt idx="8719">
                  <c:v>3.6875</c:v>
                </c:pt>
                <c:pt idx="8720">
                  <c:v>3.828125</c:v>
                </c:pt>
                <c:pt idx="8721">
                  <c:v>3.8125</c:v>
                </c:pt>
                <c:pt idx="8722">
                  <c:v>3.765625</c:v>
                </c:pt>
                <c:pt idx="8723">
                  <c:v>3.75</c:v>
                </c:pt>
                <c:pt idx="8724">
                  <c:v>3.75</c:v>
                </c:pt>
                <c:pt idx="8725">
                  <c:v>3.671875</c:v>
                </c:pt>
                <c:pt idx="8726">
                  <c:v>3.625</c:v>
                </c:pt>
                <c:pt idx="8727">
                  <c:v>3.671875</c:v>
                </c:pt>
                <c:pt idx="8728">
                  <c:v>3.53125</c:v>
                </c:pt>
                <c:pt idx="8729">
                  <c:v>3.5</c:v>
                </c:pt>
                <c:pt idx="8730">
                  <c:v>3.4375</c:v>
                </c:pt>
                <c:pt idx="8731">
                  <c:v>3.484375</c:v>
                </c:pt>
                <c:pt idx="8732">
                  <c:v>3.484375</c:v>
                </c:pt>
                <c:pt idx="8733">
                  <c:v>3.4375</c:v>
                </c:pt>
                <c:pt idx="8734">
                  <c:v>3.40625</c:v>
                </c:pt>
                <c:pt idx="8735">
                  <c:v>3.4375</c:v>
                </c:pt>
                <c:pt idx="8736">
                  <c:v>3.453125</c:v>
                </c:pt>
                <c:pt idx="8737">
                  <c:v>3.390625</c:v>
                </c:pt>
                <c:pt idx="8738">
                  <c:v>3.25</c:v>
                </c:pt>
                <c:pt idx="8739">
                  <c:v>3.296875</c:v>
                </c:pt>
                <c:pt idx="8740">
                  <c:v>3.25</c:v>
                </c:pt>
                <c:pt idx="8741">
                  <c:v>3.203125</c:v>
                </c:pt>
                <c:pt idx="8742">
                  <c:v>3.25</c:v>
                </c:pt>
                <c:pt idx="8743">
                  <c:v>3.234375</c:v>
                </c:pt>
                <c:pt idx="8744">
                  <c:v>3.265625</c:v>
                </c:pt>
                <c:pt idx="8745">
                  <c:v>3.359375</c:v>
                </c:pt>
                <c:pt idx="8746">
                  <c:v>3.390625</c:v>
                </c:pt>
                <c:pt idx="8747">
                  <c:v>3.421875</c:v>
                </c:pt>
                <c:pt idx="8748">
                  <c:v>3.40625</c:v>
                </c:pt>
                <c:pt idx="8749">
                  <c:v>3.390625</c:v>
                </c:pt>
                <c:pt idx="8750">
                  <c:v>3.3125</c:v>
                </c:pt>
                <c:pt idx="8751">
                  <c:v>3.453125</c:v>
                </c:pt>
                <c:pt idx="8752">
                  <c:v>3.25</c:v>
                </c:pt>
                <c:pt idx="8753">
                  <c:v>3.234375</c:v>
                </c:pt>
                <c:pt idx="8754">
                  <c:v>3.1875</c:v>
                </c:pt>
                <c:pt idx="8755">
                  <c:v>3.3125</c:v>
                </c:pt>
                <c:pt idx="8756">
                  <c:v>3.390625</c:v>
                </c:pt>
                <c:pt idx="8757">
                  <c:v>3.484375</c:v>
                </c:pt>
                <c:pt idx="8758">
                  <c:v>3.296875</c:v>
                </c:pt>
                <c:pt idx="8759">
                  <c:v>3.296875</c:v>
                </c:pt>
                <c:pt idx="8760">
                  <c:v>3.234375</c:v>
                </c:pt>
                <c:pt idx="8761">
                  <c:v>3.234375</c:v>
                </c:pt>
                <c:pt idx="8762">
                  <c:v>3.140625</c:v>
                </c:pt>
                <c:pt idx="8763">
                  <c:v>3.5</c:v>
                </c:pt>
                <c:pt idx="8764">
                  <c:v>3.5625</c:v>
                </c:pt>
                <c:pt idx="8765">
                  <c:v>3.453125</c:v>
                </c:pt>
                <c:pt idx="8766">
                  <c:v>3.40625</c:v>
                </c:pt>
                <c:pt idx="8767">
                  <c:v>3.25</c:v>
                </c:pt>
                <c:pt idx="8768">
                  <c:v>3.265625</c:v>
                </c:pt>
                <c:pt idx="8769">
                  <c:v>3.203125</c:v>
                </c:pt>
                <c:pt idx="8770">
                  <c:v>3.203125</c:v>
                </c:pt>
                <c:pt idx="8771">
                  <c:v>3.359375</c:v>
                </c:pt>
                <c:pt idx="8772">
                  <c:v>3.328125</c:v>
                </c:pt>
                <c:pt idx="8773">
                  <c:v>3.28125</c:v>
                </c:pt>
                <c:pt idx="8774">
                  <c:v>3.25</c:v>
                </c:pt>
                <c:pt idx="8775">
                  <c:v>3.171875</c:v>
                </c:pt>
                <c:pt idx="8776">
                  <c:v>3.09375</c:v>
                </c:pt>
                <c:pt idx="8777">
                  <c:v>3.140625</c:v>
                </c:pt>
                <c:pt idx="8778">
                  <c:v>3.0625</c:v>
                </c:pt>
                <c:pt idx="8779">
                  <c:v>3.0625</c:v>
                </c:pt>
                <c:pt idx="8780">
                  <c:v>2.890625</c:v>
                </c:pt>
                <c:pt idx="8781">
                  <c:v>2.875</c:v>
                </c:pt>
                <c:pt idx="8782">
                  <c:v>2.9375</c:v>
                </c:pt>
                <c:pt idx="8783">
                  <c:v>2.890625</c:v>
                </c:pt>
                <c:pt idx="8784">
                  <c:v>2.859375</c:v>
                </c:pt>
                <c:pt idx="8785">
                  <c:v>2.703125</c:v>
                </c:pt>
                <c:pt idx="8786">
                  <c:v>2.625</c:v>
                </c:pt>
                <c:pt idx="8787">
                  <c:v>2.90625</c:v>
                </c:pt>
                <c:pt idx="8788">
                  <c:v>2.953125</c:v>
                </c:pt>
                <c:pt idx="8789">
                  <c:v>3</c:v>
                </c:pt>
                <c:pt idx="8790">
                  <c:v>3.125</c:v>
                </c:pt>
                <c:pt idx="8791">
                  <c:v>3.171875</c:v>
                </c:pt>
                <c:pt idx="8792">
                  <c:v>3.21875</c:v>
                </c:pt>
                <c:pt idx="8793">
                  <c:v>3.375</c:v>
                </c:pt>
                <c:pt idx="8794">
                  <c:v>3.421875</c:v>
                </c:pt>
                <c:pt idx="8795">
                  <c:v>3.25</c:v>
                </c:pt>
                <c:pt idx="8796">
                  <c:v>3.375</c:v>
                </c:pt>
                <c:pt idx="8797">
                  <c:v>3.46875</c:v>
                </c:pt>
                <c:pt idx="8798">
                  <c:v>3.5625</c:v>
                </c:pt>
                <c:pt idx="8799">
                  <c:v>3.59375</c:v>
                </c:pt>
                <c:pt idx="8800">
                  <c:v>3.546875</c:v>
                </c:pt>
                <c:pt idx="8801">
                  <c:v>3.4375</c:v>
                </c:pt>
                <c:pt idx="8802">
                  <c:v>3.40625</c:v>
                </c:pt>
                <c:pt idx="8803">
                  <c:v>3.40625</c:v>
                </c:pt>
                <c:pt idx="8804">
                  <c:v>3.53125</c:v>
                </c:pt>
                <c:pt idx="8805">
                  <c:v>3.609375</c:v>
                </c:pt>
                <c:pt idx="8806">
                  <c:v>3.46875</c:v>
                </c:pt>
                <c:pt idx="8807">
                  <c:v>3.5</c:v>
                </c:pt>
                <c:pt idx="8808">
                  <c:v>3.609375</c:v>
                </c:pt>
                <c:pt idx="8809">
                  <c:v>3.453125</c:v>
                </c:pt>
                <c:pt idx="8810">
                  <c:v>3.40625</c:v>
                </c:pt>
                <c:pt idx="8811">
                  <c:v>3.109375</c:v>
                </c:pt>
                <c:pt idx="8812">
                  <c:v>3.15625</c:v>
                </c:pt>
                <c:pt idx="8813">
                  <c:v>3.125</c:v>
                </c:pt>
                <c:pt idx="8814">
                  <c:v>3.375</c:v>
                </c:pt>
                <c:pt idx="8815">
                  <c:v>3.5625</c:v>
                </c:pt>
                <c:pt idx="8816">
                  <c:v>3.8125</c:v>
                </c:pt>
                <c:pt idx="8817">
                  <c:v>3.390625</c:v>
                </c:pt>
                <c:pt idx="8818">
                  <c:v>3.328125</c:v>
                </c:pt>
                <c:pt idx="8819">
                  <c:v>3.625</c:v>
                </c:pt>
                <c:pt idx="8820">
                  <c:v>4.109375</c:v>
                </c:pt>
                <c:pt idx="8821">
                  <c:v>4.28125</c:v>
                </c:pt>
                <c:pt idx="8822">
                  <c:v>4.40625</c:v>
                </c:pt>
                <c:pt idx="8823">
                  <c:v>4.328125</c:v>
                </c:pt>
                <c:pt idx="8824">
                  <c:v>4.40625</c:v>
                </c:pt>
                <c:pt idx="8825">
                  <c:v>4.484375</c:v>
                </c:pt>
                <c:pt idx="8826">
                  <c:v>4.625</c:v>
                </c:pt>
                <c:pt idx="8827">
                  <c:v>4.5</c:v>
                </c:pt>
                <c:pt idx="8828">
                  <c:v>4.8125</c:v>
                </c:pt>
                <c:pt idx="8829">
                  <c:v>4.796875</c:v>
                </c:pt>
                <c:pt idx="8830">
                  <c:v>4.796875</c:v>
                </c:pt>
                <c:pt idx="8831">
                  <c:v>4.734375</c:v>
                </c:pt>
                <c:pt idx="8832">
                  <c:v>4.765625</c:v>
                </c:pt>
                <c:pt idx="8833">
                  <c:v>4.84375</c:v>
                </c:pt>
                <c:pt idx="8834">
                  <c:v>4.71875</c:v>
                </c:pt>
                <c:pt idx="8835">
                  <c:v>4.734375</c:v>
                </c:pt>
                <c:pt idx="8836">
                  <c:v>4.6875</c:v>
                </c:pt>
                <c:pt idx="8837">
                  <c:v>4.546875</c:v>
                </c:pt>
                <c:pt idx="8838">
                  <c:v>4.390625</c:v>
                </c:pt>
                <c:pt idx="8839">
                  <c:v>4.609375</c:v>
                </c:pt>
                <c:pt idx="8840">
                  <c:v>4.640625</c:v>
                </c:pt>
                <c:pt idx="8841">
                  <c:v>4.6875</c:v>
                </c:pt>
                <c:pt idx="8842">
                  <c:v>4.78125</c:v>
                </c:pt>
                <c:pt idx="8843">
                  <c:v>4.90625</c:v>
                </c:pt>
                <c:pt idx="8844">
                  <c:v>4.84375</c:v>
                </c:pt>
                <c:pt idx="8845">
                  <c:v>4.703125</c:v>
                </c:pt>
                <c:pt idx="8846">
                  <c:v>4.765625</c:v>
                </c:pt>
                <c:pt idx="8847">
                  <c:v>4.78125</c:v>
                </c:pt>
                <c:pt idx="8848">
                  <c:v>4.828125</c:v>
                </c:pt>
                <c:pt idx="8849">
                  <c:v>4.90625</c:v>
                </c:pt>
                <c:pt idx="8850">
                  <c:v>4.96875</c:v>
                </c:pt>
                <c:pt idx="8851">
                  <c:v>4.9375</c:v>
                </c:pt>
                <c:pt idx="8852">
                  <c:v>5.0625</c:v>
                </c:pt>
                <c:pt idx="8853">
                  <c:v>4.96875</c:v>
                </c:pt>
                <c:pt idx="8854">
                  <c:v>5.078125</c:v>
                </c:pt>
                <c:pt idx="8855">
                  <c:v>5.125</c:v>
                </c:pt>
                <c:pt idx="8856">
                  <c:v>5.28125</c:v>
                </c:pt>
                <c:pt idx="8857">
                  <c:v>5.28125</c:v>
                </c:pt>
                <c:pt idx="8858">
                  <c:v>5.3125</c:v>
                </c:pt>
                <c:pt idx="8859">
                  <c:v>5.25</c:v>
                </c:pt>
                <c:pt idx="8860">
                  <c:v>5.125</c:v>
                </c:pt>
                <c:pt idx="8861">
                  <c:v>5.109375</c:v>
                </c:pt>
                <c:pt idx="8862">
                  <c:v>5.25</c:v>
                </c:pt>
                <c:pt idx="8863">
                  <c:v>5.21875</c:v>
                </c:pt>
                <c:pt idx="8864">
                  <c:v>5.21875</c:v>
                </c:pt>
                <c:pt idx="8865">
                  <c:v>5.234375</c:v>
                </c:pt>
                <c:pt idx="8866">
                  <c:v>5.25</c:v>
                </c:pt>
                <c:pt idx="8867">
                  <c:v>5.015625</c:v>
                </c:pt>
                <c:pt idx="8868">
                  <c:v>4.875</c:v>
                </c:pt>
                <c:pt idx="8869">
                  <c:v>4.75</c:v>
                </c:pt>
                <c:pt idx="8870">
                  <c:v>4.65625</c:v>
                </c:pt>
                <c:pt idx="8871">
                  <c:v>4.625</c:v>
                </c:pt>
                <c:pt idx="8872">
                  <c:v>4.65625</c:v>
                </c:pt>
                <c:pt idx="8873">
                  <c:v>4.65625</c:v>
                </c:pt>
                <c:pt idx="8874">
                  <c:v>4.59375</c:v>
                </c:pt>
                <c:pt idx="8875">
                  <c:v>4.546875</c:v>
                </c:pt>
                <c:pt idx="8876">
                  <c:v>4.578125</c:v>
                </c:pt>
                <c:pt idx="8877">
                  <c:v>4.609375</c:v>
                </c:pt>
                <c:pt idx="8878">
                  <c:v>4.5</c:v>
                </c:pt>
                <c:pt idx="8879">
                  <c:v>4.59375</c:v>
                </c:pt>
                <c:pt idx="8880">
                  <c:v>4.640625</c:v>
                </c:pt>
                <c:pt idx="8881">
                  <c:v>4.59375</c:v>
                </c:pt>
                <c:pt idx="8882">
                  <c:v>4.65625</c:v>
                </c:pt>
                <c:pt idx="8883">
                  <c:v>4.6875</c:v>
                </c:pt>
                <c:pt idx="8884">
                  <c:v>4.609375</c:v>
                </c:pt>
                <c:pt idx="8885">
                  <c:v>4.546875</c:v>
                </c:pt>
                <c:pt idx="8886">
                  <c:v>4.46875</c:v>
                </c:pt>
                <c:pt idx="8887">
                  <c:v>4.25</c:v>
                </c:pt>
                <c:pt idx="8888">
                  <c:v>4.1640625</c:v>
                </c:pt>
                <c:pt idx="8889">
                  <c:v>4.171875</c:v>
                </c:pt>
                <c:pt idx="8890">
                  <c:v>4.2421875</c:v>
                </c:pt>
                <c:pt idx="8891">
                  <c:v>4.265625</c:v>
                </c:pt>
                <c:pt idx="8892">
                  <c:v>4.234375</c:v>
                </c:pt>
                <c:pt idx="8893">
                  <c:v>4.265625</c:v>
                </c:pt>
                <c:pt idx="8894">
                  <c:v>4.1875</c:v>
                </c:pt>
                <c:pt idx="8895">
                  <c:v>4.2265625</c:v>
                </c:pt>
                <c:pt idx="8896">
                  <c:v>4.25</c:v>
                </c:pt>
                <c:pt idx="8897">
                  <c:v>4.234375</c:v>
                </c:pt>
                <c:pt idx="8898">
                  <c:v>4.25</c:v>
                </c:pt>
                <c:pt idx="8899">
                  <c:v>4.171875</c:v>
                </c:pt>
                <c:pt idx="8900">
                  <c:v>4.328125</c:v>
                </c:pt>
                <c:pt idx="8901">
                  <c:v>4.3125</c:v>
                </c:pt>
                <c:pt idx="8902">
                  <c:v>4.234375</c:v>
                </c:pt>
                <c:pt idx="8903">
                  <c:v>4.1328125</c:v>
                </c:pt>
                <c:pt idx="8904">
                  <c:v>4.0859375</c:v>
                </c:pt>
                <c:pt idx="8905">
                  <c:v>4.0859375</c:v>
                </c:pt>
                <c:pt idx="8906">
                  <c:v>4.046875</c:v>
                </c:pt>
                <c:pt idx="8907">
                  <c:v>3.9921875</c:v>
                </c:pt>
                <c:pt idx="8908">
                  <c:v>3.9765625</c:v>
                </c:pt>
                <c:pt idx="8909">
                  <c:v>3.9375</c:v>
                </c:pt>
                <c:pt idx="8910">
                  <c:v>3.8984375</c:v>
                </c:pt>
                <c:pt idx="8911">
                  <c:v>3.8828125</c:v>
                </c:pt>
                <c:pt idx="8912">
                  <c:v>3.8359375</c:v>
                </c:pt>
                <c:pt idx="8913">
                  <c:v>3.921875</c:v>
                </c:pt>
                <c:pt idx="8914">
                  <c:v>3.7734375</c:v>
                </c:pt>
                <c:pt idx="8915">
                  <c:v>3.65625</c:v>
                </c:pt>
                <c:pt idx="8916">
                  <c:v>3.671875</c:v>
                </c:pt>
                <c:pt idx="8917">
                  <c:v>3.65625</c:v>
                </c:pt>
                <c:pt idx="8918">
                  <c:v>3.6015625</c:v>
                </c:pt>
                <c:pt idx="8919">
                  <c:v>3.59375</c:v>
                </c:pt>
                <c:pt idx="8920">
                  <c:v>3.5625</c:v>
                </c:pt>
                <c:pt idx="8921">
                  <c:v>3.4921875</c:v>
                </c:pt>
                <c:pt idx="8922">
                  <c:v>3.453125</c:v>
                </c:pt>
                <c:pt idx="8923">
                  <c:v>3.328125</c:v>
                </c:pt>
                <c:pt idx="8924">
                  <c:v>3.40625</c:v>
                </c:pt>
                <c:pt idx="8925">
                  <c:v>3.4921875</c:v>
                </c:pt>
                <c:pt idx="8926">
                  <c:v>3.4375</c:v>
                </c:pt>
                <c:pt idx="8927">
                  <c:v>3.578125</c:v>
                </c:pt>
                <c:pt idx="8928">
                  <c:v>3.59375</c:v>
                </c:pt>
                <c:pt idx="8929">
                  <c:v>3.6015625</c:v>
                </c:pt>
                <c:pt idx="8930">
                  <c:v>3.5</c:v>
                </c:pt>
                <c:pt idx="8931">
                  <c:v>3.53125</c:v>
                </c:pt>
                <c:pt idx="8932">
                  <c:v>3.5078125</c:v>
                </c:pt>
                <c:pt idx="8933">
                  <c:v>3.5078125</c:v>
                </c:pt>
                <c:pt idx="8934">
                  <c:v>3.5390625</c:v>
                </c:pt>
                <c:pt idx="8935">
                  <c:v>3.453125</c:v>
                </c:pt>
                <c:pt idx="8936">
                  <c:v>3.46875</c:v>
                </c:pt>
                <c:pt idx="8937">
                  <c:v>3.5390625</c:v>
                </c:pt>
                <c:pt idx="8938">
                  <c:v>3.4765625</c:v>
                </c:pt>
                <c:pt idx="8939">
                  <c:v>3.4765625</c:v>
                </c:pt>
                <c:pt idx="8940">
                  <c:v>3.4921875</c:v>
                </c:pt>
                <c:pt idx="8941">
                  <c:v>3.453125</c:v>
                </c:pt>
                <c:pt idx="8942">
                  <c:v>3.5625</c:v>
                </c:pt>
                <c:pt idx="8943">
                  <c:v>3.5546875</c:v>
                </c:pt>
                <c:pt idx="8944">
                  <c:v>3.6875</c:v>
                </c:pt>
                <c:pt idx="8945">
                  <c:v>3.5625</c:v>
                </c:pt>
                <c:pt idx="8946">
                  <c:v>3.5625</c:v>
                </c:pt>
                <c:pt idx="8947">
                  <c:v>3.484375</c:v>
                </c:pt>
                <c:pt idx="8948">
                  <c:v>3.4140625</c:v>
                </c:pt>
                <c:pt idx="8949">
                  <c:v>3.5</c:v>
                </c:pt>
                <c:pt idx="8950">
                  <c:v>3.546875</c:v>
                </c:pt>
                <c:pt idx="8951">
                  <c:v>3.5703125</c:v>
                </c:pt>
                <c:pt idx="8952">
                  <c:v>3.609375</c:v>
                </c:pt>
                <c:pt idx="8953">
                  <c:v>3.609375</c:v>
                </c:pt>
                <c:pt idx="8954">
                  <c:v>3.703125</c:v>
                </c:pt>
                <c:pt idx="8955">
                  <c:v>3.65625</c:v>
                </c:pt>
                <c:pt idx="8956">
                  <c:v>3.546875</c:v>
                </c:pt>
                <c:pt idx="8957">
                  <c:v>3.546875</c:v>
                </c:pt>
                <c:pt idx="8958">
                  <c:v>3.59375</c:v>
                </c:pt>
                <c:pt idx="8959">
                  <c:v>3.53125</c:v>
                </c:pt>
                <c:pt idx="8960">
                  <c:v>3.640625</c:v>
                </c:pt>
                <c:pt idx="8961">
                  <c:v>3.734375</c:v>
                </c:pt>
                <c:pt idx="8962">
                  <c:v>3.703125</c:v>
                </c:pt>
                <c:pt idx="8963">
                  <c:v>3.75</c:v>
                </c:pt>
                <c:pt idx="8964">
                  <c:v>3.71875</c:v>
                </c:pt>
                <c:pt idx="8965">
                  <c:v>3.640625</c:v>
                </c:pt>
                <c:pt idx="8966">
                  <c:v>3.5546875</c:v>
                </c:pt>
                <c:pt idx="8967">
                  <c:v>3.5390625</c:v>
                </c:pt>
                <c:pt idx="8968">
                  <c:v>3.5625</c:v>
                </c:pt>
                <c:pt idx="8969">
                  <c:v>3.5390625</c:v>
                </c:pt>
                <c:pt idx="8970">
                  <c:v>3.6015625</c:v>
                </c:pt>
                <c:pt idx="8971">
                  <c:v>3.625</c:v>
                </c:pt>
                <c:pt idx="8972">
                  <c:v>3.640625</c:v>
                </c:pt>
                <c:pt idx="8973">
                  <c:v>3.6875</c:v>
                </c:pt>
                <c:pt idx="8974">
                  <c:v>3.609375</c:v>
                </c:pt>
                <c:pt idx="8975">
                  <c:v>3.65625</c:v>
                </c:pt>
                <c:pt idx="8976">
                  <c:v>3.6328125</c:v>
                </c:pt>
                <c:pt idx="8977">
                  <c:v>3.640625</c:v>
                </c:pt>
                <c:pt idx="8978">
                  <c:v>3.5625</c:v>
                </c:pt>
                <c:pt idx="8979">
                  <c:v>3.4765625</c:v>
                </c:pt>
                <c:pt idx="8980">
                  <c:v>3.421875</c:v>
                </c:pt>
                <c:pt idx="8981">
                  <c:v>3.390625</c:v>
                </c:pt>
                <c:pt idx="8982">
                  <c:v>3.4453125</c:v>
                </c:pt>
                <c:pt idx="8983">
                  <c:v>3.421875</c:v>
                </c:pt>
                <c:pt idx="8984">
                  <c:v>3.390625</c:v>
                </c:pt>
                <c:pt idx="8985">
                  <c:v>3.40625</c:v>
                </c:pt>
                <c:pt idx="8986">
                  <c:v>3.3125</c:v>
                </c:pt>
                <c:pt idx="8987">
                  <c:v>3.3046875</c:v>
                </c:pt>
                <c:pt idx="8988">
                  <c:v>3.34375</c:v>
                </c:pt>
                <c:pt idx="8989">
                  <c:v>3.28125</c:v>
                </c:pt>
                <c:pt idx="8990">
                  <c:v>3.2265625</c:v>
                </c:pt>
                <c:pt idx="8991">
                  <c:v>3.25</c:v>
                </c:pt>
                <c:pt idx="8992">
                  <c:v>3.171875</c:v>
                </c:pt>
                <c:pt idx="8993">
                  <c:v>3.2421875</c:v>
                </c:pt>
                <c:pt idx="8994">
                  <c:v>3.25</c:v>
                </c:pt>
                <c:pt idx="8995">
                  <c:v>3.234375</c:v>
                </c:pt>
                <c:pt idx="8996">
                  <c:v>3.171875</c:v>
                </c:pt>
                <c:pt idx="8997">
                  <c:v>3.171875</c:v>
                </c:pt>
                <c:pt idx="8998">
                  <c:v>3.1640625</c:v>
                </c:pt>
                <c:pt idx="8999">
                  <c:v>3.03125</c:v>
                </c:pt>
                <c:pt idx="9000">
                  <c:v>3.09375</c:v>
                </c:pt>
                <c:pt idx="9001">
                  <c:v>3.15625</c:v>
                </c:pt>
                <c:pt idx="9002">
                  <c:v>3.1484375</c:v>
                </c:pt>
                <c:pt idx="9003">
                  <c:v>3.1015625</c:v>
                </c:pt>
                <c:pt idx="9004">
                  <c:v>3.1640625</c:v>
                </c:pt>
                <c:pt idx="9005">
                  <c:v>3.140625</c:v>
                </c:pt>
                <c:pt idx="9006">
                  <c:v>3.0390625</c:v>
                </c:pt>
                <c:pt idx="9007">
                  <c:v>3.0703125</c:v>
                </c:pt>
                <c:pt idx="9008">
                  <c:v>3.0546875</c:v>
                </c:pt>
                <c:pt idx="9009">
                  <c:v>2.984375</c:v>
                </c:pt>
                <c:pt idx="9010">
                  <c:v>2.9375</c:v>
                </c:pt>
                <c:pt idx="9011">
                  <c:v>2.9765625</c:v>
                </c:pt>
                <c:pt idx="9012">
                  <c:v>2.9609375</c:v>
                </c:pt>
                <c:pt idx="9013">
                  <c:v>3.0078125</c:v>
                </c:pt>
                <c:pt idx="9014">
                  <c:v>3.03125</c:v>
                </c:pt>
                <c:pt idx="9015">
                  <c:v>2.9921875</c:v>
                </c:pt>
                <c:pt idx="9016">
                  <c:v>3.015625</c:v>
                </c:pt>
                <c:pt idx="9017">
                  <c:v>3.046875</c:v>
                </c:pt>
                <c:pt idx="9018">
                  <c:v>2.9921875</c:v>
                </c:pt>
                <c:pt idx="9019">
                  <c:v>2.921875</c:v>
                </c:pt>
                <c:pt idx="9020">
                  <c:v>2.90625</c:v>
                </c:pt>
                <c:pt idx="9021">
                  <c:v>2.890625</c:v>
                </c:pt>
                <c:pt idx="9022">
                  <c:v>2.921875</c:v>
                </c:pt>
                <c:pt idx="9023">
                  <c:v>2.921875</c:v>
                </c:pt>
                <c:pt idx="9024">
                  <c:v>2.9296875</c:v>
                </c:pt>
                <c:pt idx="9025">
                  <c:v>2.9765625</c:v>
                </c:pt>
                <c:pt idx="9026">
                  <c:v>3</c:v>
                </c:pt>
                <c:pt idx="9027">
                  <c:v>3.046875</c:v>
                </c:pt>
                <c:pt idx="9028">
                  <c:v>2.8984375</c:v>
                </c:pt>
                <c:pt idx="9029">
                  <c:v>2.9296875</c:v>
                </c:pt>
                <c:pt idx="9030">
                  <c:v>2.984375</c:v>
                </c:pt>
                <c:pt idx="9031">
                  <c:v>2.90625</c:v>
                </c:pt>
                <c:pt idx="9032">
                  <c:v>2.8515625</c:v>
                </c:pt>
                <c:pt idx="9033">
                  <c:v>2.90625</c:v>
                </c:pt>
                <c:pt idx="9034">
                  <c:v>2.9296875</c:v>
                </c:pt>
                <c:pt idx="9035">
                  <c:v>2.953125</c:v>
                </c:pt>
                <c:pt idx="9036">
                  <c:v>3.015625</c:v>
                </c:pt>
                <c:pt idx="9037">
                  <c:v>3.0078125</c:v>
                </c:pt>
                <c:pt idx="9038">
                  <c:v>3.0546875</c:v>
                </c:pt>
                <c:pt idx="9039">
                  <c:v>3.0546875</c:v>
                </c:pt>
                <c:pt idx="9040">
                  <c:v>3.03125</c:v>
                </c:pt>
                <c:pt idx="9041">
                  <c:v>2.96875</c:v>
                </c:pt>
                <c:pt idx="9042">
                  <c:v>2.9765625</c:v>
                </c:pt>
                <c:pt idx="9043">
                  <c:v>2.953125</c:v>
                </c:pt>
                <c:pt idx="9044">
                  <c:v>2.984375</c:v>
                </c:pt>
                <c:pt idx="9045">
                  <c:v>2.953125</c:v>
                </c:pt>
                <c:pt idx="9046">
                  <c:v>2.9296875</c:v>
                </c:pt>
                <c:pt idx="9047">
                  <c:v>2.890625</c:v>
                </c:pt>
                <c:pt idx="9048">
                  <c:v>2.7734375</c:v>
                </c:pt>
                <c:pt idx="9049">
                  <c:v>2.75</c:v>
                </c:pt>
                <c:pt idx="9050">
                  <c:v>2.796875</c:v>
                </c:pt>
                <c:pt idx="9051">
                  <c:v>2.8203125</c:v>
                </c:pt>
                <c:pt idx="9052">
                  <c:v>2.8125</c:v>
                </c:pt>
                <c:pt idx="9053">
                  <c:v>2.890625</c:v>
                </c:pt>
                <c:pt idx="9054">
                  <c:v>2.9140625</c:v>
                </c:pt>
                <c:pt idx="9055">
                  <c:v>2.8359375</c:v>
                </c:pt>
                <c:pt idx="9056">
                  <c:v>2.8203125</c:v>
                </c:pt>
                <c:pt idx="9057">
                  <c:v>2.7734375</c:v>
                </c:pt>
                <c:pt idx="9058">
                  <c:v>2.7890625</c:v>
                </c:pt>
                <c:pt idx="9059">
                  <c:v>2.8125</c:v>
                </c:pt>
                <c:pt idx="9060">
                  <c:v>2.8359375</c:v>
                </c:pt>
                <c:pt idx="9061">
                  <c:v>2.8046875</c:v>
                </c:pt>
                <c:pt idx="9062">
                  <c:v>2.796875</c:v>
                </c:pt>
                <c:pt idx="9063">
                  <c:v>2.8515625</c:v>
                </c:pt>
                <c:pt idx="9064">
                  <c:v>2.7890625</c:v>
                </c:pt>
                <c:pt idx="9065">
                  <c:v>2.734375</c:v>
                </c:pt>
                <c:pt idx="9066">
                  <c:v>2.7734375</c:v>
                </c:pt>
                <c:pt idx="9067">
                  <c:v>2.8359375</c:v>
                </c:pt>
                <c:pt idx="9068">
                  <c:v>2.7421875</c:v>
                </c:pt>
                <c:pt idx="9069">
                  <c:v>2.71875</c:v>
                </c:pt>
                <c:pt idx="9070">
                  <c:v>2.71875</c:v>
                </c:pt>
                <c:pt idx="9071">
                  <c:v>2.75</c:v>
                </c:pt>
                <c:pt idx="9072">
                  <c:v>2.8046875</c:v>
                </c:pt>
                <c:pt idx="9073">
                  <c:v>2.828125</c:v>
                </c:pt>
                <c:pt idx="9074">
                  <c:v>2.7421875</c:v>
                </c:pt>
                <c:pt idx="9075">
                  <c:v>2.71875</c:v>
                </c:pt>
                <c:pt idx="9076">
                  <c:v>2.71875</c:v>
                </c:pt>
                <c:pt idx="9077">
                  <c:v>2.71875</c:v>
                </c:pt>
                <c:pt idx="9078">
                  <c:v>2.75</c:v>
                </c:pt>
                <c:pt idx="9079">
                  <c:v>2.734375</c:v>
                </c:pt>
                <c:pt idx="9080">
                  <c:v>2.765625</c:v>
                </c:pt>
                <c:pt idx="9081">
                  <c:v>2.75</c:v>
                </c:pt>
                <c:pt idx="9082">
                  <c:v>2.7421875</c:v>
                </c:pt>
                <c:pt idx="9083">
                  <c:v>2.6875</c:v>
                </c:pt>
                <c:pt idx="9084">
                  <c:v>2.625</c:v>
                </c:pt>
                <c:pt idx="9085">
                  <c:v>2.578125</c:v>
                </c:pt>
                <c:pt idx="9086">
                  <c:v>2.609375</c:v>
                </c:pt>
                <c:pt idx="9087">
                  <c:v>2.59375</c:v>
                </c:pt>
                <c:pt idx="9088">
                  <c:v>2.7109375</c:v>
                </c:pt>
                <c:pt idx="9089">
                  <c:v>2.6953125</c:v>
                </c:pt>
                <c:pt idx="9090">
                  <c:v>2.65625</c:v>
                </c:pt>
                <c:pt idx="9091">
                  <c:v>2.6484375</c:v>
                </c:pt>
                <c:pt idx="9092">
                  <c:v>2.59375</c:v>
                </c:pt>
                <c:pt idx="9093">
                  <c:v>2.515625</c:v>
                </c:pt>
                <c:pt idx="9094">
                  <c:v>2.5390625</c:v>
                </c:pt>
                <c:pt idx="9095">
                  <c:v>2.5</c:v>
                </c:pt>
                <c:pt idx="9096">
                  <c:v>2.5390625</c:v>
                </c:pt>
                <c:pt idx="9097">
                  <c:v>2.6328125</c:v>
                </c:pt>
                <c:pt idx="9098">
                  <c:v>2.8125</c:v>
                </c:pt>
                <c:pt idx="9099">
                  <c:v>2.859375</c:v>
                </c:pt>
                <c:pt idx="9100">
                  <c:v>2.8359375</c:v>
                </c:pt>
                <c:pt idx="9101">
                  <c:v>2.859375</c:v>
                </c:pt>
                <c:pt idx="9102">
                  <c:v>2.921875</c:v>
                </c:pt>
                <c:pt idx="9103">
                  <c:v>2.875</c:v>
                </c:pt>
                <c:pt idx="9104">
                  <c:v>2.8125</c:v>
                </c:pt>
                <c:pt idx="9105">
                  <c:v>2.9375</c:v>
                </c:pt>
                <c:pt idx="9106">
                  <c:v>2.8984375</c:v>
                </c:pt>
                <c:pt idx="9107">
                  <c:v>2.90625</c:v>
                </c:pt>
                <c:pt idx="9108">
                  <c:v>2.890625</c:v>
                </c:pt>
                <c:pt idx="9109">
                  <c:v>2.8125</c:v>
                </c:pt>
                <c:pt idx="9110">
                  <c:v>2.890625</c:v>
                </c:pt>
                <c:pt idx="9111">
                  <c:v>2.90625</c:v>
                </c:pt>
                <c:pt idx="9112">
                  <c:v>2.9140625</c:v>
                </c:pt>
                <c:pt idx="9113">
                  <c:v>2.9296875</c:v>
                </c:pt>
                <c:pt idx="9114">
                  <c:v>2.8828125</c:v>
                </c:pt>
                <c:pt idx="9115">
                  <c:v>2.90625</c:v>
                </c:pt>
                <c:pt idx="9116">
                  <c:v>2.9296875</c:v>
                </c:pt>
                <c:pt idx="9117">
                  <c:v>2.953125</c:v>
                </c:pt>
                <c:pt idx="9118">
                  <c:v>2.84375</c:v>
                </c:pt>
                <c:pt idx="9119">
                  <c:v>2.796875</c:v>
                </c:pt>
                <c:pt idx="9120">
                  <c:v>2.7578125</c:v>
                </c:pt>
                <c:pt idx="9121">
                  <c:v>2.796875</c:v>
                </c:pt>
                <c:pt idx="9122">
                  <c:v>2.8046875</c:v>
                </c:pt>
                <c:pt idx="9123">
                  <c:v>2.875</c:v>
                </c:pt>
                <c:pt idx="9124">
                  <c:v>2.875</c:v>
                </c:pt>
                <c:pt idx="9125">
                  <c:v>2.8984375</c:v>
                </c:pt>
                <c:pt idx="9126">
                  <c:v>2.90625</c:v>
                </c:pt>
                <c:pt idx="9127">
                  <c:v>2.9453125</c:v>
                </c:pt>
                <c:pt idx="9128">
                  <c:v>2.8671875</c:v>
                </c:pt>
                <c:pt idx="9129">
                  <c:v>2.8515625</c:v>
                </c:pt>
                <c:pt idx="9130">
                  <c:v>2.96875</c:v>
                </c:pt>
                <c:pt idx="9131">
                  <c:v>2.9921875</c:v>
                </c:pt>
                <c:pt idx="9132">
                  <c:v>2.9921875</c:v>
                </c:pt>
                <c:pt idx="9133">
                  <c:v>2.953125</c:v>
                </c:pt>
                <c:pt idx="9134">
                  <c:v>2.9609375</c:v>
                </c:pt>
                <c:pt idx="9135">
                  <c:v>3.0546875</c:v>
                </c:pt>
                <c:pt idx="9136">
                  <c:v>2.9921875</c:v>
                </c:pt>
                <c:pt idx="9137">
                  <c:v>2.9375</c:v>
                </c:pt>
                <c:pt idx="9138">
                  <c:v>2.8046875</c:v>
                </c:pt>
                <c:pt idx="9139">
                  <c:v>2.8828125</c:v>
                </c:pt>
                <c:pt idx="9140">
                  <c:v>3.03125</c:v>
                </c:pt>
                <c:pt idx="9141">
                  <c:v>3.03125</c:v>
                </c:pt>
                <c:pt idx="9142">
                  <c:v>3.046875</c:v>
                </c:pt>
                <c:pt idx="9143">
                  <c:v>3</c:v>
                </c:pt>
                <c:pt idx="9144">
                  <c:v>3.140625</c:v>
                </c:pt>
                <c:pt idx="9145">
                  <c:v>3.3046875</c:v>
                </c:pt>
                <c:pt idx="9146">
                  <c:v>3.3359375</c:v>
                </c:pt>
                <c:pt idx="9147">
                  <c:v>3.296875</c:v>
                </c:pt>
                <c:pt idx="9148">
                  <c:v>3.2421875</c:v>
                </c:pt>
                <c:pt idx="9149">
                  <c:v>3.234375</c:v>
                </c:pt>
                <c:pt idx="9150">
                  <c:v>3.1875</c:v>
                </c:pt>
                <c:pt idx="9151">
                  <c:v>3.1875</c:v>
                </c:pt>
                <c:pt idx="9152">
                  <c:v>3.1015625</c:v>
                </c:pt>
                <c:pt idx="9153">
                  <c:v>3.0546875</c:v>
                </c:pt>
                <c:pt idx="9154">
                  <c:v>3.125</c:v>
                </c:pt>
                <c:pt idx="9155">
                  <c:v>3.0703125</c:v>
                </c:pt>
                <c:pt idx="9156">
                  <c:v>3.0625</c:v>
                </c:pt>
                <c:pt idx="9157">
                  <c:v>3.0390625</c:v>
                </c:pt>
                <c:pt idx="9158">
                  <c:v>3.0625</c:v>
                </c:pt>
                <c:pt idx="9159">
                  <c:v>3.0625</c:v>
                </c:pt>
                <c:pt idx="9160">
                  <c:v>3.0546875</c:v>
                </c:pt>
                <c:pt idx="9161">
                  <c:v>3.0703125</c:v>
                </c:pt>
                <c:pt idx="9162">
                  <c:v>3.015625</c:v>
                </c:pt>
                <c:pt idx="9163">
                  <c:v>3.0078125</c:v>
                </c:pt>
                <c:pt idx="9164">
                  <c:v>3.078125</c:v>
                </c:pt>
                <c:pt idx="9165">
                  <c:v>3.09375</c:v>
                </c:pt>
                <c:pt idx="9166">
                  <c:v>3.046875</c:v>
                </c:pt>
                <c:pt idx="9167">
                  <c:v>3</c:v>
                </c:pt>
                <c:pt idx="9168">
                  <c:v>2.984375</c:v>
                </c:pt>
                <c:pt idx="9169">
                  <c:v>2.9921875</c:v>
                </c:pt>
                <c:pt idx="9170">
                  <c:v>3.0390625</c:v>
                </c:pt>
                <c:pt idx="9171">
                  <c:v>3.078125</c:v>
                </c:pt>
                <c:pt idx="9172">
                  <c:v>2.9375</c:v>
                </c:pt>
                <c:pt idx="9173">
                  <c:v>2.8984375</c:v>
                </c:pt>
                <c:pt idx="9174">
                  <c:v>2.828125</c:v>
                </c:pt>
                <c:pt idx="9175">
                  <c:v>2.75</c:v>
                </c:pt>
                <c:pt idx="9176">
                  <c:v>2.765625</c:v>
                </c:pt>
                <c:pt idx="9177">
                  <c:v>2.7109375</c:v>
                </c:pt>
                <c:pt idx="9178">
                  <c:v>2.6328125</c:v>
                </c:pt>
                <c:pt idx="9179">
                  <c:v>2.6796875</c:v>
                </c:pt>
                <c:pt idx="9180">
                  <c:v>2.7578125</c:v>
                </c:pt>
                <c:pt idx="9181">
                  <c:v>2.6796875</c:v>
                </c:pt>
                <c:pt idx="9182">
                  <c:v>2.5625</c:v>
                </c:pt>
                <c:pt idx="9183">
                  <c:v>2.546875</c:v>
                </c:pt>
                <c:pt idx="9184">
                  <c:v>2.5703125</c:v>
                </c:pt>
                <c:pt idx="9185">
                  <c:v>2.5078125</c:v>
                </c:pt>
                <c:pt idx="9186">
                  <c:v>2.46875</c:v>
                </c:pt>
                <c:pt idx="9187">
                  <c:v>2.46875</c:v>
                </c:pt>
                <c:pt idx="9188">
                  <c:v>2.5</c:v>
                </c:pt>
                <c:pt idx="9189">
                  <c:v>2.5078125</c:v>
                </c:pt>
                <c:pt idx="9190">
                  <c:v>2.53125</c:v>
                </c:pt>
                <c:pt idx="9191">
                  <c:v>2.625</c:v>
                </c:pt>
                <c:pt idx="9192">
                  <c:v>2.625</c:v>
                </c:pt>
                <c:pt idx="9193">
                  <c:v>2.640625</c:v>
                </c:pt>
                <c:pt idx="9194">
                  <c:v>2.6171875</c:v>
                </c:pt>
                <c:pt idx="9195">
                  <c:v>2.609375</c:v>
                </c:pt>
                <c:pt idx="9196">
                  <c:v>2.625</c:v>
                </c:pt>
                <c:pt idx="9197">
                  <c:v>2.6640625</c:v>
                </c:pt>
                <c:pt idx="9198">
                  <c:v>2.6015625</c:v>
                </c:pt>
                <c:pt idx="9199">
                  <c:v>2.6015625</c:v>
                </c:pt>
                <c:pt idx="9200">
                  <c:v>2.6171875</c:v>
                </c:pt>
                <c:pt idx="9201">
                  <c:v>2.5703125</c:v>
                </c:pt>
                <c:pt idx="9202">
                  <c:v>2.59375</c:v>
                </c:pt>
                <c:pt idx="9203">
                  <c:v>2.546875</c:v>
                </c:pt>
                <c:pt idx="9204">
                  <c:v>2.5390625</c:v>
                </c:pt>
                <c:pt idx="9205">
                  <c:v>2.453125</c:v>
                </c:pt>
                <c:pt idx="9206">
                  <c:v>2.4296875</c:v>
                </c:pt>
                <c:pt idx="9207">
                  <c:v>2.328125</c:v>
                </c:pt>
                <c:pt idx="9208">
                  <c:v>2.3125</c:v>
                </c:pt>
                <c:pt idx="9209">
                  <c:v>2.375</c:v>
                </c:pt>
                <c:pt idx="9210">
                  <c:v>2.4609375</c:v>
                </c:pt>
                <c:pt idx="9211">
                  <c:v>2.421875</c:v>
                </c:pt>
                <c:pt idx="9212">
                  <c:v>2.4609375</c:v>
                </c:pt>
                <c:pt idx="9213">
                  <c:v>2.4765625</c:v>
                </c:pt>
                <c:pt idx="9214">
                  <c:v>2.4765625</c:v>
                </c:pt>
                <c:pt idx="9215">
                  <c:v>2.4375</c:v>
                </c:pt>
                <c:pt idx="9216">
                  <c:v>2.4609375</c:v>
                </c:pt>
                <c:pt idx="9217">
                  <c:v>2.265625</c:v>
                </c:pt>
                <c:pt idx="9218">
                  <c:v>2.3671875</c:v>
                </c:pt>
                <c:pt idx="9219">
                  <c:v>2.40625</c:v>
                </c:pt>
                <c:pt idx="9220">
                  <c:v>2.4453125</c:v>
                </c:pt>
                <c:pt idx="9221">
                  <c:v>2.4921875</c:v>
                </c:pt>
                <c:pt idx="9222">
                  <c:v>2.53125</c:v>
                </c:pt>
                <c:pt idx="9223">
                  <c:v>2.4609375</c:v>
                </c:pt>
                <c:pt idx="9224">
                  <c:v>2.3671875</c:v>
                </c:pt>
                <c:pt idx="9225">
                  <c:v>2.359375</c:v>
                </c:pt>
                <c:pt idx="9226">
                  <c:v>2.3046875</c:v>
                </c:pt>
                <c:pt idx="9227">
                  <c:v>2.2734375</c:v>
                </c:pt>
                <c:pt idx="9228">
                  <c:v>2.25</c:v>
                </c:pt>
                <c:pt idx="9229">
                  <c:v>2.2578125</c:v>
                </c:pt>
                <c:pt idx="9230">
                  <c:v>2.1953125</c:v>
                </c:pt>
                <c:pt idx="9231">
                  <c:v>2.140625</c:v>
                </c:pt>
                <c:pt idx="9232">
                  <c:v>2.125</c:v>
                </c:pt>
                <c:pt idx="9233">
                  <c:v>2.09375</c:v>
                </c:pt>
                <c:pt idx="9234">
                  <c:v>2.0390625</c:v>
                </c:pt>
                <c:pt idx="9235">
                  <c:v>2.046875</c:v>
                </c:pt>
                <c:pt idx="9236">
                  <c:v>2.046875</c:v>
                </c:pt>
                <c:pt idx="9237">
                  <c:v>2.0234375</c:v>
                </c:pt>
                <c:pt idx="9238">
                  <c:v>2</c:v>
                </c:pt>
                <c:pt idx="9239">
                  <c:v>2.015625</c:v>
                </c:pt>
                <c:pt idx="9240">
                  <c:v>2.0546875</c:v>
                </c:pt>
                <c:pt idx="9241">
                  <c:v>1.984375</c:v>
                </c:pt>
                <c:pt idx="9242">
                  <c:v>1.921875</c:v>
                </c:pt>
                <c:pt idx="9243">
                  <c:v>1.8984375</c:v>
                </c:pt>
                <c:pt idx="9244">
                  <c:v>1.9140625</c:v>
                </c:pt>
                <c:pt idx="9245">
                  <c:v>1.9609375</c:v>
                </c:pt>
                <c:pt idx="9246">
                  <c:v>1.9453125</c:v>
                </c:pt>
                <c:pt idx="9247">
                  <c:v>2.03125</c:v>
                </c:pt>
                <c:pt idx="9248">
                  <c:v>2.015625</c:v>
                </c:pt>
                <c:pt idx="9249">
                  <c:v>2.03125</c:v>
                </c:pt>
                <c:pt idx="9250">
                  <c:v>2.0546875</c:v>
                </c:pt>
                <c:pt idx="9251">
                  <c:v>2.0078125</c:v>
                </c:pt>
                <c:pt idx="9252">
                  <c:v>1.984375</c:v>
                </c:pt>
                <c:pt idx="9253">
                  <c:v>2.03125</c:v>
                </c:pt>
                <c:pt idx="9254">
                  <c:v>2.0078125</c:v>
                </c:pt>
                <c:pt idx="9255">
                  <c:v>1.984375</c:v>
                </c:pt>
                <c:pt idx="9256">
                  <c:v>1.90625</c:v>
                </c:pt>
                <c:pt idx="9257">
                  <c:v>1.8984375</c:v>
                </c:pt>
                <c:pt idx="9258">
                  <c:v>1.8828125</c:v>
                </c:pt>
                <c:pt idx="9259">
                  <c:v>1.875</c:v>
                </c:pt>
                <c:pt idx="9260">
                  <c:v>1.921875</c:v>
                </c:pt>
                <c:pt idx="9261">
                  <c:v>1.9375</c:v>
                </c:pt>
                <c:pt idx="9262">
                  <c:v>1.921875</c:v>
                </c:pt>
                <c:pt idx="9263">
                  <c:v>1.875</c:v>
                </c:pt>
                <c:pt idx="9264">
                  <c:v>1.8671875</c:v>
                </c:pt>
                <c:pt idx="9265">
                  <c:v>1.90625</c:v>
                </c:pt>
                <c:pt idx="9266">
                  <c:v>1.8515625</c:v>
                </c:pt>
                <c:pt idx="9267">
                  <c:v>1.84375</c:v>
                </c:pt>
                <c:pt idx="9268">
                  <c:v>1.890625</c:v>
                </c:pt>
                <c:pt idx="9269">
                  <c:v>1.96875</c:v>
                </c:pt>
                <c:pt idx="9270">
                  <c:v>1.921875</c:v>
                </c:pt>
                <c:pt idx="9271">
                  <c:v>1.8984375</c:v>
                </c:pt>
                <c:pt idx="9272">
                  <c:v>1.921875</c:v>
                </c:pt>
                <c:pt idx="9273">
                  <c:v>1.9921875</c:v>
                </c:pt>
                <c:pt idx="9274">
                  <c:v>1.953125</c:v>
                </c:pt>
                <c:pt idx="9275">
                  <c:v>1.953125</c:v>
                </c:pt>
                <c:pt idx="9276">
                  <c:v>1.9375</c:v>
                </c:pt>
                <c:pt idx="9277">
                  <c:v>1.953125</c:v>
                </c:pt>
                <c:pt idx="9278">
                  <c:v>1.90625</c:v>
                </c:pt>
                <c:pt idx="9279">
                  <c:v>2.015625</c:v>
                </c:pt>
                <c:pt idx="9280">
                  <c:v>1.984375</c:v>
                </c:pt>
                <c:pt idx="9281">
                  <c:v>2.1171875</c:v>
                </c:pt>
                <c:pt idx="9282">
                  <c:v>2.0859375</c:v>
                </c:pt>
                <c:pt idx="9283">
                  <c:v>2.0390625</c:v>
                </c:pt>
                <c:pt idx="9284">
                  <c:v>2</c:v>
                </c:pt>
                <c:pt idx="9285">
                  <c:v>2.015625</c:v>
                </c:pt>
                <c:pt idx="9286">
                  <c:v>1.96875</c:v>
                </c:pt>
                <c:pt idx="9287">
                  <c:v>1.9296875</c:v>
                </c:pt>
                <c:pt idx="9288">
                  <c:v>1.890625</c:v>
                </c:pt>
                <c:pt idx="9289">
                  <c:v>1.875</c:v>
                </c:pt>
                <c:pt idx="9290">
                  <c:v>1.890625</c:v>
                </c:pt>
                <c:pt idx="9291">
                  <c:v>1.8671875</c:v>
                </c:pt>
                <c:pt idx="9292">
                  <c:v>1.8671875</c:v>
                </c:pt>
                <c:pt idx="9293">
                  <c:v>1.875</c:v>
                </c:pt>
                <c:pt idx="9294">
                  <c:v>1.8515625</c:v>
                </c:pt>
                <c:pt idx="9295">
                  <c:v>1.8359375</c:v>
                </c:pt>
                <c:pt idx="9296">
                  <c:v>1.828125</c:v>
                </c:pt>
                <c:pt idx="9297">
                  <c:v>1.8359375</c:v>
                </c:pt>
                <c:pt idx="9298">
                  <c:v>1.8671875</c:v>
                </c:pt>
                <c:pt idx="9299">
                  <c:v>1.859375</c:v>
                </c:pt>
                <c:pt idx="9300">
                  <c:v>1.8046875</c:v>
                </c:pt>
                <c:pt idx="9301">
                  <c:v>1.8046875</c:v>
                </c:pt>
                <c:pt idx="9302">
                  <c:v>1.796875</c:v>
                </c:pt>
                <c:pt idx="9303">
                  <c:v>1.7578125</c:v>
                </c:pt>
                <c:pt idx="9304">
                  <c:v>1.796875</c:v>
                </c:pt>
                <c:pt idx="9305">
                  <c:v>1.78125</c:v>
                </c:pt>
                <c:pt idx="9306">
                  <c:v>1.8125</c:v>
                </c:pt>
                <c:pt idx="9307">
                  <c:v>1.75</c:v>
                </c:pt>
                <c:pt idx="9308">
                  <c:v>1.7109375</c:v>
                </c:pt>
                <c:pt idx="9309">
                  <c:v>1.7109375</c:v>
                </c:pt>
                <c:pt idx="9310">
                  <c:v>1.6484375</c:v>
                </c:pt>
                <c:pt idx="9311">
                  <c:v>1.640625</c:v>
                </c:pt>
                <c:pt idx="9312">
                  <c:v>1.6484375</c:v>
                </c:pt>
                <c:pt idx="9313">
                  <c:v>1.640625</c:v>
                </c:pt>
                <c:pt idx="9314">
                  <c:v>1.6484375</c:v>
                </c:pt>
                <c:pt idx="9315">
                  <c:v>1.6640625</c:v>
                </c:pt>
                <c:pt idx="9316">
                  <c:v>1.6875</c:v>
                </c:pt>
                <c:pt idx="9317">
                  <c:v>1.65625</c:v>
                </c:pt>
                <c:pt idx="9318">
                  <c:v>1.671875</c:v>
                </c:pt>
                <c:pt idx="9319">
                  <c:v>1.6875</c:v>
                </c:pt>
                <c:pt idx="9320">
                  <c:v>1.7109375</c:v>
                </c:pt>
                <c:pt idx="9321">
                  <c:v>1.6953125</c:v>
                </c:pt>
                <c:pt idx="9322">
                  <c:v>1.6796875</c:v>
                </c:pt>
                <c:pt idx="9323">
                  <c:v>1.6640625</c:v>
                </c:pt>
                <c:pt idx="9324">
                  <c:v>1.6875</c:v>
                </c:pt>
                <c:pt idx="9325">
                  <c:v>1.7109375</c:v>
                </c:pt>
                <c:pt idx="9326">
                  <c:v>1.703125</c:v>
                </c:pt>
                <c:pt idx="9327">
                  <c:v>1.6953125</c:v>
                </c:pt>
                <c:pt idx="9328">
                  <c:v>1.671875</c:v>
                </c:pt>
                <c:pt idx="9329">
                  <c:v>1.640625</c:v>
                </c:pt>
                <c:pt idx="9330">
                  <c:v>1.5859375</c:v>
                </c:pt>
                <c:pt idx="9331">
                  <c:v>1.5625</c:v>
                </c:pt>
                <c:pt idx="9332">
                  <c:v>1.546875</c:v>
                </c:pt>
                <c:pt idx="9333">
                  <c:v>1.5546875</c:v>
                </c:pt>
                <c:pt idx="9334">
                  <c:v>1.5390625</c:v>
                </c:pt>
                <c:pt idx="9335">
                  <c:v>1.5273437999999999</c:v>
                </c:pt>
                <c:pt idx="9336">
                  <c:v>1.5273437999999999</c:v>
                </c:pt>
                <c:pt idx="9337">
                  <c:v>1.4921875</c:v>
                </c:pt>
                <c:pt idx="9338">
                  <c:v>1.5</c:v>
                </c:pt>
                <c:pt idx="9339">
                  <c:v>1.5</c:v>
                </c:pt>
                <c:pt idx="9340">
                  <c:v>1.546875</c:v>
                </c:pt>
                <c:pt idx="9341">
                  <c:v>1.5625</c:v>
                </c:pt>
                <c:pt idx="9342">
                  <c:v>1.5546875</c:v>
                </c:pt>
                <c:pt idx="9343">
                  <c:v>1.5585937999999999</c:v>
                </c:pt>
                <c:pt idx="9344">
                  <c:v>1.5429687999999999</c:v>
                </c:pt>
                <c:pt idx="9345">
                  <c:v>1.5429687999999999</c:v>
                </c:pt>
                <c:pt idx="9346">
                  <c:v>1.546875</c:v>
                </c:pt>
                <c:pt idx="9347">
                  <c:v>1.5234375</c:v>
                </c:pt>
                <c:pt idx="9348">
                  <c:v>1.5390625</c:v>
                </c:pt>
                <c:pt idx="9349">
                  <c:v>1.5546875</c:v>
                </c:pt>
                <c:pt idx="9350">
                  <c:v>1.5820312999999999</c:v>
                </c:pt>
                <c:pt idx="9351">
                  <c:v>1.6015625</c:v>
                </c:pt>
                <c:pt idx="9352">
                  <c:v>1.59375</c:v>
                </c:pt>
                <c:pt idx="9353">
                  <c:v>1.59375</c:v>
                </c:pt>
                <c:pt idx="9354">
                  <c:v>1.5859375</c:v>
                </c:pt>
                <c:pt idx="9355">
                  <c:v>1.59375</c:v>
                </c:pt>
                <c:pt idx="9356">
                  <c:v>1.6171875</c:v>
                </c:pt>
                <c:pt idx="9357">
                  <c:v>1.6015625</c:v>
                </c:pt>
                <c:pt idx="9358">
                  <c:v>1.6015625</c:v>
                </c:pt>
                <c:pt idx="9359">
                  <c:v>1.59375</c:v>
                </c:pt>
                <c:pt idx="9360">
                  <c:v>1.5859375</c:v>
                </c:pt>
                <c:pt idx="9361">
                  <c:v>1.5976562999999999</c:v>
                </c:pt>
                <c:pt idx="9362">
                  <c:v>1.5859375</c:v>
                </c:pt>
                <c:pt idx="9363">
                  <c:v>1.5976562999999999</c:v>
                </c:pt>
                <c:pt idx="9364">
                  <c:v>1.59375</c:v>
                </c:pt>
                <c:pt idx="9365">
                  <c:v>1.5976562999999999</c:v>
                </c:pt>
                <c:pt idx="9366">
                  <c:v>1.5664062999999999</c:v>
                </c:pt>
                <c:pt idx="9367">
                  <c:v>1.53125</c:v>
                </c:pt>
                <c:pt idx="9368">
                  <c:v>1.546875</c:v>
                </c:pt>
                <c:pt idx="9369">
                  <c:v>1.546875</c:v>
                </c:pt>
                <c:pt idx="9370">
                  <c:v>1.5625</c:v>
                </c:pt>
                <c:pt idx="9371">
                  <c:v>1.5546875</c:v>
                </c:pt>
                <c:pt idx="9372">
                  <c:v>1.5351562999999999</c:v>
                </c:pt>
                <c:pt idx="9373">
                  <c:v>1.5429687999999999</c:v>
                </c:pt>
                <c:pt idx="9374">
                  <c:v>1.5703125</c:v>
                </c:pt>
                <c:pt idx="9375">
                  <c:v>1.5625</c:v>
                </c:pt>
                <c:pt idx="9376">
                  <c:v>1.5703125</c:v>
                </c:pt>
                <c:pt idx="9377">
                  <c:v>1.5703125</c:v>
                </c:pt>
                <c:pt idx="9378">
                  <c:v>1.546875</c:v>
                </c:pt>
                <c:pt idx="9379">
                  <c:v>1.4921875</c:v>
                </c:pt>
                <c:pt idx="9380">
                  <c:v>1.5039062999999999</c:v>
                </c:pt>
                <c:pt idx="9381">
                  <c:v>1.5351562999999999</c:v>
                </c:pt>
                <c:pt idx="9382">
                  <c:v>1.5546875</c:v>
                </c:pt>
                <c:pt idx="9383">
                  <c:v>1.5625</c:v>
                </c:pt>
                <c:pt idx="9384">
                  <c:v>1.59375</c:v>
                </c:pt>
                <c:pt idx="9385">
                  <c:v>1.6210937999999999</c:v>
                </c:pt>
                <c:pt idx="9386">
                  <c:v>1.6210937999999999</c:v>
                </c:pt>
                <c:pt idx="9387">
                  <c:v>1.6210937999999999</c:v>
                </c:pt>
                <c:pt idx="9388">
                  <c:v>1.625</c:v>
                </c:pt>
                <c:pt idx="9389">
                  <c:v>1.6210937999999999</c:v>
                </c:pt>
                <c:pt idx="9390">
                  <c:v>1.5625</c:v>
                </c:pt>
                <c:pt idx="9391">
                  <c:v>1.5898437999999999</c:v>
                </c:pt>
                <c:pt idx="9392">
                  <c:v>1.5898437999999999</c:v>
                </c:pt>
                <c:pt idx="9393">
                  <c:v>1.5625</c:v>
                </c:pt>
                <c:pt idx="9394">
                  <c:v>1.5742187999999999</c:v>
                </c:pt>
                <c:pt idx="9395">
                  <c:v>1.6210937999999999</c:v>
                </c:pt>
                <c:pt idx="9396">
                  <c:v>1.6210937999999999</c:v>
                </c:pt>
                <c:pt idx="9397">
                  <c:v>1.6328125</c:v>
                </c:pt>
                <c:pt idx="9398">
                  <c:v>1.6757812999999999</c:v>
                </c:pt>
                <c:pt idx="9399">
                  <c:v>1.7265625</c:v>
                </c:pt>
                <c:pt idx="9400">
                  <c:v>1.7070312999999999</c:v>
                </c:pt>
                <c:pt idx="9401">
                  <c:v>1.6953125</c:v>
                </c:pt>
                <c:pt idx="9402">
                  <c:v>1.7070312999999999</c:v>
                </c:pt>
                <c:pt idx="9403">
                  <c:v>1.7109375</c:v>
                </c:pt>
                <c:pt idx="9404">
                  <c:v>1.6992187999999999</c:v>
                </c:pt>
                <c:pt idx="9405">
                  <c:v>1.6992187999999999</c:v>
                </c:pt>
                <c:pt idx="9406">
                  <c:v>1.6757812999999999</c:v>
                </c:pt>
                <c:pt idx="9407">
                  <c:v>1.65625</c:v>
                </c:pt>
                <c:pt idx="9408">
                  <c:v>1.6679687999999999</c:v>
                </c:pt>
                <c:pt idx="9409">
                  <c:v>1.6601562999999999</c:v>
                </c:pt>
                <c:pt idx="9410">
                  <c:v>1.671875</c:v>
                </c:pt>
                <c:pt idx="9411">
                  <c:v>1.6601562999999999</c:v>
                </c:pt>
                <c:pt idx="9412">
                  <c:v>1.6796875</c:v>
                </c:pt>
                <c:pt idx="9413">
                  <c:v>1.6835937999999999</c:v>
                </c:pt>
                <c:pt idx="9414">
                  <c:v>1.6875</c:v>
                </c:pt>
                <c:pt idx="9415">
                  <c:v>1.7304687999999999</c:v>
                </c:pt>
                <c:pt idx="9416">
                  <c:v>1.7695312999999999</c:v>
                </c:pt>
                <c:pt idx="9417">
                  <c:v>1.7148437999999999</c:v>
                </c:pt>
                <c:pt idx="9418">
                  <c:v>1.6914062999999999</c:v>
                </c:pt>
                <c:pt idx="9419">
                  <c:v>1.6679687999999999</c:v>
                </c:pt>
                <c:pt idx="9420">
                  <c:v>1.6367187999999999</c:v>
                </c:pt>
                <c:pt idx="9421">
                  <c:v>1.6171875</c:v>
                </c:pt>
                <c:pt idx="9422">
                  <c:v>1.609375</c:v>
                </c:pt>
                <c:pt idx="9423">
                  <c:v>1.6171875</c:v>
                </c:pt>
                <c:pt idx="9424">
                  <c:v>1.625</c:v>
                </c:pt>
                <c:pt idx="9425">
                  <c:v>1.640625</c:v>
                </c:pt>
                <c:pt idx="9426">
                  <c:v>1.59375</c:v>
                </c:pt>
                <c:pt idx="9427">
                  <c:v>1.5898437999999999</c:v>
                </c:pt>
                <c:pt idx="9428">
                  <c:v>1.5898437999999999</c:v>
                </c:pt>
                <c:pt idx="9429">
                  <c:v>1.5664062999999999</c:v>
                </c:pt>
                <c:pt idx="9430">
                  <c:v>1.5546875</c:v>
                </c:pt>
                <c:pt idx="9431">
                  <c:v>1.5195312999999999</c:v>
                </c:pt>
                <c:pt idx="9432">
                  <c:v>1.5234375</c:v>
                </c:pt>
                <c:pt idx="9433">
                  <c:v>1.5078125</c:v>
                </c:pt>
                <c:pt idx="9434">
                  <c:v>1.5390625</c:v>
                </c:pt>
                <c:pt idx="9435">
                  <c:v>1.5117187999999999</c:v>
                </c:pt>
                <c:pt idx="9436">
                  <c:v>1.484375</c:v>
                </c:pt>
                <c:pt idx="9437">
                  <c:v>1.453125</c:v>
                </c:pt>
                <c:pt idx="9438">
                  <c:v>1.4492187999999999</c:v>
                </c:pt>
                <c:pt idx="9439">
                  <c:v>1.4570312999999999</c:v>
                </c:pt>
                <c:pt idx="9440">
                  <c:v>1.4570312999999999</c:v>
                </c:pt>
                <c:pt idx="9441">
                  <c:v>1.421875</c:v>
                </c:pt>
                <c:pt idx="9442">
                  <c:v>1.4648437999999999</c:v>
                </c:pt>
                <c:pt idx="9443">
                  <c:v>1.5</c:v>
                </c:pt>
                <c:pt idx="9444">
                  <c:v>1.5117187999999999</c:v>
                </c:pt>
                <c:pt idx="9445">
                  <c:v>1.4882812999999999</c:v>
                </c:pt>
                <c:pt idx="9446">
                  <c:v>1.4765625</c:v>
                </c:pt>
                <c:pt idx="9447">
                  <c:v>1.4765625</c:v>
                </c:pt>
                <c:pt idx="9448">
                  <c:v>1.4765625</c:v>
                </c:pt>
                <c:pt idx="9449">
                  <c:v>1.46875</c:v>
                </c:pt>
                <c:pt idx="9450">
                  <c:v>1.4804687999999999</c:v>
                </c:pt>
                <c:pt idx="9451">
                  <c:v>1.4882812999999999</c:v>
                </c:pt>
                <c:pt idx="9452">
                  <c:v>1.453125</c:v>
                </c:pt>
                <c:pt idx="9453">
                  <c:v>1.4453125</c:v>
                </c:pt>
                <c:pt idx="9454">
                  <c:v>1.4453125</c:v>
                </c:pt>
                <c:pt idx="9455">
                  <c:v>1.4101562999999999</c:v>
                </c:pt>
                <c:pt idx="9456">
                  <c:v>1.4101562999999999</c:v>
                </c:pt>
                <c:pt idx="9457">
                  <c:v>1.3984375</c:v>
                </c:pt>
                <c:pt idx="9458">
                  <c:v>1.3984375</c:v>
                </c:pt>
                <c:pt idx="9459">
                  <c:v>1.40625</c:v>
                </c:pt>
                <c:pt idx="9460">
                  <c:v>1.421875</c:v>
                </c:pt>
                <c:pt idx="9461">
                  <c:v>1.4257812999999999</c:v>
                </c:pt>
                <c:pt idx="9462">
                  <c:v>1.4179687999999999</c:v>
                </c:pt>
                <c:pt idx="9463">
                  <c:v>1.3945312999999999</c:v>
                </c:pt>
                <c:pt idx="9464">
                  <c:v>1.3867187999999999</c:v>
                </c:pt>
                <c:pt idx="9465">
                  <c:v>1.3671875</c:v>
                </c:pt>
                <c:pt idx="9466">
                  <c:v>1.3710937999999999</c:v>
                </c:pt>
                <c:pt idx="9467">
                  <c:v>1.3828125</c:v>
                </c:pt>
                <c:pt idx="9468">
                  <c:v>1.3945312999999999</c:v>
                </c:pt>
                <c:pt idx="9469">
                  <c:v>1.4179687999999999</c:v>
                </c:pt>
                <c:pt idx="9470">
                  <c:v>1.4140625</c:v>
                </c:pt>
                <c:pt idx="9471">
                  <c:v>1.4101562999999999</c:v>
                </c:pt>
                <c:pt idx="9472">
                  <c:v>1.4023437999999999</c:v>
                </c:pt>
                <c:pt idx="9473">
                  <c:v>1.4179687999999999</c:v>
                </c:pt>
                <c:pt idx="9474">
                  <c:v>1.4140625</c:v>
                </c:pt>
                <c:pt idx="9475">
                  <c:v>1.4023437999999999</c:v>
                </c:pt>
                <c:pt idx="9476">
                  <c:v>1.4140625</c:v>
                </c:pt>
                <c:pt idx="9477">
                  <c:v>1.4023437999999999</c:v>
                </c:pt>
                <c:pt idx="9478">
                  <c:v>1.40625</c:v>
                </c:pt>
                <c:pt idx="9479">
                  <c:v>1.3867187999999999</c:v>
                </c:pt>
                <c:pt idx="9480">
                  <c:v>1.4140625</c:v>
                </c:pt>
                <c:pt idx="9481">
                  <c:v>1.4179687999999999</c:v>
                </c:pt>
                <c:pt idx="9482">
                  <c:v>1.4257812999999999</c:v>
                </c:pt>
                <c:pt idx="9483">
                  <c:v>1.4296875</c:v>
                </c:pt>
                <c:pt idx="9484">
                  <c:v>1.421875</c:v>
                </c:pt>
                <c:pt idx="9485">
                  <c:v>1.390625</c:v>
                </c:pt>
                <c:pt idx="9486">
                  <c:v>1.4140625</c:v>
                </c:pt>
                <c:pt idx="9487">
                  <c:v>1.3632812999999999</c:v>
                </c:pt>
                <c:pt idx="9488">
                  <c:v>1.3710937999999999</c:v>
                </c:pt>
                <c:pt idx="9489">
                  <c:v>1.40625</c:v>
                </c:pt>
                <c:pt idx="9490">
                  <c:v>1.3984375</c:v>
                </c:pt>
                <c:pt idx="9491">
                  <c:v>1.4414062999999999</c:v>
                </c:pt>
                <c:pt idx="9492">
                  <c:v>1.453125</c:v>
                </c:pt>
                <c:pt idx="9493">
                  <c:v>1.4726562999999999</c:v>
                </c:pt>
                <c:pt idx="9494">
                  <c:v>1.484375</c:v>
                </c:pt>
                <c:pt idx="9495">
                  <c:v>1.4609375</c:v>
                </c:pt>
                <c:pt idx="9496">
                  <c:v>1.4609375</c:v>
                </c:pt>
                <c:pt idx="9497">
                  <c:v>1.4609375</c:v>
                </c:pt>
                <c:pt idx="9498">
                  <c:v>1.4609375</c:v>
                </c:pt>
                <c:pt idx="9499">
                  <c:v>1.4296875</c:v>
                </c:pt>
                <c:pt idx="9500">
                  <c:v>1.421875</c:v>
                </c:pt>
                <c:pt idx="9501">
                  <c:v>1.4296875</c:v>
                </c:pt>
                <c:pt idx="9502">
                  <c:v>1.4375</c:v>
                </c:pt>
                <c:pt idx="9503">
                  <c:v>1.421875</c:v>
                </c:pt>
                <c:pt idx="9504">
                  <c:v>1.4257812999999999</c:v>
                </c:pt>
                <c:pt idx="9505">
                  <c:v>1.453125</c:v>
                </c:pt>
                <c:pt idx="9506">
                  <c:v>1.4492187999999999</c:v>
                </c:pt>
                <c:pt idx="9507">
                  <c:v>1.4570312999999999</c:v>
                </c:pt>
                <c:pt idx="9508">
                  <c:v>1.4492187999999999</c:v>
                </c:pt>
                <c:pt idx="9509">
                  <c:v>1.4101562999999999</c:v>
                </c:pt>
                <c:pt idx="9510">
                  <c:v>1.4023437999999999</c:v>
                </c:pt>
                <c:pt idx="9511">
                  <c:v>1.3710937999999999</c:v>
                </c:pt>
                <c:pt idx="9512">
                  <c:v>1.3359375</c:v>
                </c:pt>
                <c:pt idx="9513">
                  <c:v>1.3164062999999999</c:v>
                </c:pt>
                <c:pt idx="9514">
                  <c:v>1.2851562999999999</c:v>
                </c:pt>
                <c:pt idx="9515">
                  <c:v>1.2695312999999999</c:v>
                </c:pt>
                <c:pt idx="9516">
                  <c:v>1.2695312999999999</c:v>
                </c:pt>
                <c:pt idx="9517">
                  <c:v>1.2617187999999999</c:v>
                </c:pt>
                <c:pt idx="9518">
                  <c:v>1.2539062999999999</c:v>
                </c:pt>
                <c:pt idx="9519">
                  <c:v>1.2304687999999999</c:v>
                </c:pt>
                <c:pt idx="9520">
                  <c:v>1.234375</c:v>
                </c:pt>
                <c:pt idx="9521">
                  <c:v>1.2304687999999999</c:v>
                </c:pt>
                <c:pt idx="9522">
                  <c:v>1.203125</c:v>
                </c:pt>
                <c:pt idx="9523">
                  <c:v>1.1992187999999999</c:v>
                </c:pt>
                <c:pt idx="9524">
                  <c:v>1.1992187999999999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A-41E5-82A8-EA8CC344E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77858352"/>
        <c:axId val="1977859184"/>
      </c:lineChart>
      <c:dateAx>
        <c:axId val="1977858352"/>
        <c:scaling>
          <c:orientation val="minMax"/>
          <c:min val="42006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77859184"/>
        <c:crosses val="autoZero"/>
        <c:auto val="0"/>
        <c:lblOffset val="100"/>
        <c:baseTimeUnit val="days"/>
      </c:dateAx>
      <c:valAx>
        <c:axId val="1977859184"/>
        <c:scaling>
          <c:orientation val="minMax"/>
          <c:max val="1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7785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Ventas y Margen Bruto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Resumen!$B$88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Resumen!$C$88:$L$88</c:f>
              <c:numCache>
                <c:formatCode>#,##0.0_);\(#,##0.0\)</c:formatCode>
                <c:ptCount val="10"/>
                <c:pt idx="0">
                  <c:v>12.898</c:v>
                </c:pt>
                <c:pt idx="1">
                  <c:v>13.115</c:v>
                </c:pt>
                <c:pt idx="2">
                  <c:v>12.173999999999999</c:v>
                </c:pt>
                <c:pt idx="3">
                  <c:v>11.477</c:v>
                </c:pt>
                <c:pt idx="4">
                  <c:v>10.619</c:v>
                </c:pt>
                <c:pt idx="5">
                  <c:v>10.051</c:v>
                </c:pt>
                <c:pt idx="6">
                  <c:v>10.343999999999999</c:v>
                </c:pt>
                <c:pt idx="7">
                  <c:v>10.705</c:v>
                </c:pt>
                <c:pt idx="8">
                  <c:v>10.263999999999999</c:v>
                </c:pt>
                <c:pt idx="9">
                  <c:v>13.106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8-4E6B-8039-B144E702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850463695"/>
        <c:axId val="1850470767"/>
      </c:barChart>
      <c:lineChart>
        <c:grouping val="standard"/>
        <c:varyColors val="0"/>
        <c:ser>
          <c:idx val="1"/>
          <c:order val="1"/>
          <c:tx>
            <c:strRef>
              <c:f>Resumen!$B$89</c:f>
              <c:strCache>
                <c:ptCount val="1"/>
                <c:pt idx="0">
                  <c:v>Capex / Ingresos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Resumen!$C$89:$L$89</c:f>
              <c:numCache>
                <c:formatCode>0.0%_);\(0.0%\);0.0%_);@_)</c:formatCode>
                <c:ptCount val="10"/>
                <c:pt idx="0">
                  <c:v>2.7491570076007863E-2</c:v>
                </c:pt>
                <c:pt idx="1">
                  <c:v>2.7535513779304379E-2</c:v>
                </c:pt>
                <c:pt idx="2">
                  <c:v>2.5067383779710118E-2</c:v>
                </c:pt>
                <c:pt idx="3">
                  <c:v>2.3804782942359944E-2</c:v>
                </c:pt>
                <c:pt idx="4">
                  <c:v>2.1888346552776081E-2</c:v>
                </c:pt>
                <c:pt idx="5">
                  <c:v>2.0105659229979856E-2</c:v>
                </c:pt>
                <c:pt idx="6">
                  <c:v>2.0108669239218127E-2</c:v>
                </c:pt>
                <c:pt idx="7">
                  <c:v>2.0430792955241198E-2</c:v>
                </c:pt>
                <c:pt idx="8">
                  <c:v>1.8356401043725219E-2</c:v>
                </c:pt>
                <c:pt idx="9">
                  <c:v>2.2882424217028602E-2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08-4E6B-8039-B144E7021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369087"/>
        <c:axId val="1334372831"/>
      </c:lineChart>
      <c:catAx>
        <c:axId val="1850463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70767"/>
        <c:crosses val="autoZero"/>
        <c:auto val="1"/>
        <c:lblAlgn val="ctr"/>
        <c:lblOffset val="100"/>
        <c:noMultiLvlLbl val="0"/>
      </c:catAx>
      <c:valAx>
        <c:axId val="1850470767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);\(#,##0.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63695"/>
        <c:crosses val="autoZero"/>
        <c:crossBetween val="between"/>
      </c:valAx>
      <c:valAx>
        <c:axId val="1334372831"/>
        <c:scaling>
          <c:orientation val="minMax"/>
          <c:max val="3.0000000000000006E-2"/>
          <c:min val="0"/>
        </c:scaling>
        <c:delete val="0"/>
        <c:axPos val="r"/>
        <c:numFmt formatCode="0.0%_);\(0.0%\);0.0%_);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34369087"/>
        <c:crosses val="max"/>
        <c:crossBetween val="between"/>
      </c:valAx>
      <c:catAx>
        <c:axId val="13343690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43728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Deuda</a:t>
            </a:r>
            <a:r>
              <a:rPr lang="es-CO" baseline="0"/>
              <a:t> (USD bn)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Resumen!$B$100</c:f>
              <c:strCache>
                <c:ptCount val="1"/>
                <c:pt idx="0">
                  <c:v>Deuda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Resumen!$C$99:$L$99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Resumen!$C$100:$L$100</c:f>
              <c:numCache>
                <c:formatCode>0.0</c:formatCode>
                <c:ptCount val="10"/>
                <c:pt idx="0">
                  <c:v>50.785999999999994</c:v>
                </c:pt>
                <c:pt idx="1">
                  <c:v>53.544000000000004</c:v>
                </c:pt>
                <c:pt idx="2">
                  <c:v>47.488</c:v>
                </c:pt>
                <c:pt idx="3">
                  <c:v>43.666999999999994</c:v>
                </c:pt>
                <c:pt idx="4">
                  <c:v>39.369999999999997</c:v>
                </c:pt>
                <c:pt idx="5">
                  <c:v>39.04</c:v>
                </c:pt>
                <c:pt idx="6">
                  <c:v>50.621000000000002</c:v>
                </c:pt>
                <c:pt idx="7">
                  <c:v>49.651000000000003</c:v>
                </c:pt>
                <c:pt idx="8">
                  <c:v>44.533000000000001</c:v>
                </c:pt>
                <c:pt idx="9">
                  <c:v>38.076999999999991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D-42FA-A87B-7C583E4D4BC0}"/>
            </c:ext>
          </c:extLst>
        </c:ser>
        <c:ser>
          <c:idx val="1"/>
          <c:order val="1"/>
          <c:tx>
            <c:strRef>
              <c:f>Resumen!$B$101</c:f>
              <c:strCache>
                <c:ptCount val="1"/>
                <c:pt idx="0">
                  <c:v>Deuda Neta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Resumen!$C$99:$L$99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Resumen!$C$101:$L$101</c:f>
              <c:numCache>
                <c:formatCode>0.0</c:formatCode>
                <c:ptCount val="10"/>
                <c:pt idx="0">
                  <c:v>43.005000000000003</c:v>
                </c:pt>
                <c:pt idx="1">
                  <c:v>46.263000000000005</c:v>
                </c:pt>
                <c:pt idx="2">
                  <c:v>38.353000000000002</c:v>
                </c:pt>
                <c:pt idx="3">
                  <c:v>34.961999999999996</c:v>
                </c:pt>
                <c:pt idx="4">
                  <c:v>32.503</c:v>
                </c:pt>
                <c:pt idx="5">
                  <c:v>32.283999999999999</c:v>
                </c:pt>
                <c:pt idx="6">
                  <c:v>42.899000000000001</c:v>
                </c:pt>
                <c:pt idx="7">
                  <c:v>40.186000000000007</c:v>
                </c:pt>
                <c:pt idx="8">
                  <c:v>26.792000000000002</c:v>
                </c:pt>
                <c:pt idx="9">
                  <c:v>23.316999999999993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D-42FA-A87B-7C583E4D4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50524431"/>
        <c:axId val="1850531503"/>
      </c:barChart>
      <c:lineChart>
        <c:grouping val="standard"/>
        <c:varyColors val="0"/>
        <c:ser>
          <c:idx val="2"/>
          <c:order val="2"/>
          <c:tx>
            <c:strRef>
              <c:f>Resumen!$B$102</c:f>
              <c:strCache>
                <c:ptCount val="1"/>
                <c:pt idx="0">
                  <c:v>Deuda Neta/EBITDA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Resumen!$C$99:$L$99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Resumen!$C$102:$L$102</c:f>
              <c:numCache>
                <c:formatCode>0.0</c:formatCode>
                <c:ptCount val="10"/>
                <c:pt idx="0">
                  <c:v>1.1846454740785632</c:v>
                </c:pt>
                <c:pt idx="1">
                  <c:v>1.294359576968273</c:v>
                </c:pt>
                <c:pt idx="2">
                  <c:v>1.0559746696035242</c:v>
                </c:pt>
                <c:pt idx="3">
                  <c:v>1.0418069668345302</c:v>
                </c:pt>
                <c:pt idx="4">
                  <c:v>1.012081581815351</c:v>
                </c:pt>
                <c:pt idx="5">
                  <c:v>1.0173956888944913</c:v>
                </c:pt>
                <c:pt idx="6">
                  <c:v>1.3145089627700324</c:v>
                </c:pt>
                <c:pt idx="7">
                  <c:v>1.2382067478046528</c:v>
                </c:pt>
                <c:pt idx="8">
                  <c:v>0.70320209973753278</c:v>
                </c:pt>
                <c:pt idx="9">
                  <c:v>0.59634271099744229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D-42FA-A87B-7C583E4D4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520271"/>
        <c:axId val="1850519855"/>
      </c:lineChart>
      <c:catAx>
        <c:axId val="185052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531503"/>
        <c:crosses val="autoZero"/>
        <c:auto val="1"/>
        <c:lblAlgn val="ctr"/>
        <c:lblOffset val="100"/>
        <c:noMultiLvlLbl val="0"/>
      </c:catAx>
      <c:valAx>
        <c:axId val="1850531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524431"/>
        <c:crosses val="autoZero"/>
        <c:crossBetween val="between"/>
      </c:valAx>
      <c:valAx>
        <c:axId val="1850519855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520271"/>
        <c:crosses val="max"/>
        <c:crossBetween val="between"/>
      </c:valAx>
      <c:catAx>
        <c:axId val="18505202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5051985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Caja Final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Resumen!$B$77</c:f>
              <c:strCache>
                <c:ptCount val="1"/>
                <c:pt idx="0">
                  <c:v>Caja Final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Resumen!$C$55:$L$55</c:f>
              <c:numCache>
                <c:formatCode>General</c:formatCode>
                <c:ptCount val="10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</c:numCache>
            </c:numRef>
          </c:cat>
          <c:val>
            <c:numRef>
              <c:f>Resumen!$C$77:$L$77</c:f>
              <c:numCache>
                <c:formatCode>General</c:formatCode>
                <c:ptCount val="10"/>
                <c:pt idx="0">
                  <c:v>7.7809999999999997</c:v>
                </c:pt>
                <c:pt idx="1">
                  <c:v>7.2809999999999997</c:v>
                </c:pt>
                <c:pt idx="2">
                  <c:v>9.1349999999999998</c:v>
                </c:pt>
                <c:pt idx="3">
                  <c:v>8.7050000000000001</c:v>
                </c:pt>
                <c:pt idx="4">
                  <c:v>6.867</c:v>
                </c:pt>
                <c:pt idx="5">
                  <c:v>6.7560000000000002</c:v>
                </c:pt>
                <c:pt idx="6">
                  <c:v>7.7220000000000004</c:v>
                </c:pt>
                <c:pt idx="7">
                  <c:v>9.4649999999999999</c:v>
                </c:pt>
                <c:pt idx="8">
                  <c:v>17.741</c:v>
                </c:pt>
                <c:pt idx="9">
                  <c:v>14.76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82-404B-9A88-8964ECF2B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0463695"/>
        <c:axId val="1850470767"/>
      </c:barChart>
      <c:catAx>
        <c:axId val="1850463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70767"/>
        <c:crosses val="autoZero"/>
        <c:auto val="1"/>
        <c:lblAlgn val="ctr"/>
        <c:lblOffset val="100"/>
        <c:noMultiLvlLbl val="0"/>
      </c:catAx>
      <c:valAx>
        <c:axId val="18504707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04636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Ingresos y Costo de ventas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Ingresos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EEFF!$I$43:$R$43</c:f>
            </c:numRef>
          </c:val>
          <c:extLst>
            <c:ext xmlns:c16="http://schemas.microsoft.com/office/drawing/2014/chart" uri="{C3380CC4-5D6E-409C-BE32-E72D297353CC}">
              <c16:uniqueId val="{00000000-B6C3-4631-A684-6B32DB0AFE03}"/>
            </c:ext>
          </c:extLst>
        </c:ser>
        <c:ser>
          <c:idx val="2"/>
          <c:order val="2"/>
          <c:tx>
            <c:v>Costo de ventas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EEFF!$I$44:$R$44</c:f>
            </c:numRef>
          </c:val>
          <c:extLst>
            <c:ext xmlns:c16="http://schemas.microsoft.com/office/drawing/2014/chart" uri="{C3380CC4-5D6E-409C-BE32-E72D297353CC}">
              <c16:uniqueId val="{00000001-B6C3-4631-A684-6B32DB0AF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93094703"/>
        <c:axId val="10931196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EEFF!$I$4:$R$4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EEFF!$I$4:$R$4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2023</c:v>
                      </c:pt>
                      <c:pt idx="1">
                        <c:v>2024</c:v>
                      </c:pt>
                      <c:pt idx="2">
                        <c:v>2025</c:v>
                      </c:pt>
                      <c:pt idx="3">
                        <c:v>2026</c:v>
                      </c:pt>
                      <c:pt idx="4">
                        <c:v>2027</c:v>
                      </c:pt>
                      <c:pt idx="5">
                        <c:v>2028</c:v>
                      </c:pt>
                      <c:pt idx="6">
                        <c:v>2029</c:v>
                      </c:pt>
                      <c:pt idx="7">
                        <c:v>2030</c:v>
                      </c:pt>
                      <c:pt idx="8">
                        <c:v>2031</c:v>
                      </c:pt>
                      <c:pt idx="9">
                        <c:v>2032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B6C3-4631-A684-6B32DB0AFE03}"/>
                  </c:ext>
                </c:extLst>
              </c15:ser>
            </c15:filteredBarSeries>
          </c:ext>
        </c:extLst>
      </c:barChart>
      <c:catAx>
        <c:axId val="1093094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3119663"/>
        <c:crosses val="autoZero"/>
        <c:auto val="1"/>
        <c:lblAlgn val="ctr"/>
        <c:lblOffset val="100"/>
        <c:noMultiLvlLbl val="0"/>
      </c:catAx>
      <c:valAx>
        <c:axId val="1093119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\(#,##0.0\);&quot;-&quot;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93094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Utilidad Operacional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Utilidad Operacional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EEFF!$I$51:$R$51</c:f>
            </c:numRef>
          </c:val>
          <c:extLst>
            <c:ext xmlns:c16="http://schemas.microsoft.com/office/drawing/2014/chart" uri="{C3380CC4-5D6E-409C-BE32-E72D297353CC}">
              <c16:uniqueId val="{00000000-D962-4EDE-95DC-7F209788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4376415"/>
        <c:axId val="1134373503"/>
      </c:barChart>
      <c:lineChart>
        <c:grouping val="standard"/>
        <c:varyColors val="0"/>
        <c:ser>
          <c:idx val="1"/>
          <c:order val="1"/>
          <c:tx>
            <c:v>Margen Operacional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EEFF!$I$52:$R$52</c:f>
            </c:numRef>
          </c:val>
          <c:smooth val="0"/>
          <c:extLst>
            <c:ext xmlns:c16="http://schemas.microsoft.com/office/drawing/2014/chart" uri="{C3380CC4-5D6E-409C-BE32-E72D297353CC}">
              <c16:uniqueId val="{00000001-D962-4EDE-95DC-7F209788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541295"/>
        <c:axId val="1593539215"/>
      </c:lineChart>
      <c:catAx>
        <c:axId val="1134376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4373503"/>
        <c:crosses val="autoZero"/>
        <c:auto val="1"/>
        <c:lblAlgn val="ctr"/>
        <c:lblOffset val="100"/>
        <c:noMultiLvlLbl val="0"/>
      </c:catAx>
      <c:valAx>
        <c:axId val="1134373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\(#,##0.0\);&quot;-&quot;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4376415"/>
        <c:crosses val="autoZero"/>
        <c:crossBetween val="between"/>
      </c:valAx>
      <c:valAx>
        <c:axId val="1593539215"/>
        <c:scaling>
          <c:orientation val="minMax"/>
        </c:scaling>
        <c:delete val="0"/>
        <c:axPos val="r"/>
        <c:numFmt formatCode="0.0%_);\(0.0%\);0.0%_);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541295"/>
        <c:crosses val="max"/>
        <c:crossBetween val="between"/>
      </c:valAx>
      <c:catAx>
        <c:axId val="1593541295"/>
        <c:scaling>
          <c:orientation val="minMax"/>
        </c:scaling>
        <c:delete val="1"/>
        <c:axPos val="b"/>
        <c:majorTickMark val="out"/>
        <c:minorTickMark val="none"/>
        <c:tickLblPos val="nextTo"/>
        <c:crossAx val="15935392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Utilidad neta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Utilidad Neta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EEFF!$I$65:$R$65</c:f>
            </c:numRef>
          </c:val>
          <c:extLst>
            <c:ext xmlns:c16="http://schemas.microsoft.com/office/drawing/2014/chart" uri="{C3380CC4-5D6E-409C-BE32-E72D297353CC}">
              <c16:uniqueId val="{00000000-77AE-4277-8A24-0FB8D678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4376415"/>
        <c:axId val="1134373503"/>
      </c:barChart>
      <c:lineChart>
        <c:grouping val="standard"/>
        <c:varyColors val="0"/>
        <c:ser>
          <c:idx val="1"/>
          <c:order val="1"/>
          <c:tx>
            <c:v>Margen Neto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EEFF!$I$66:$R$66</c:f>
            </c:numRef>
          </c:val>
          <c:smooth val="0"/>
          <c:extLst>
            <c:ext xmlns:c16="http://schemas.microsoft.com/office/drawing/2014/chart" uri="{C3380CC4-5D6E-409C-BE32-E72D297353CC}">
              <c16:uniqueId val="{00000001-77AE-4277-8A24-0FB8D678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541295"/>
        <c:axId val="1593539215"/>
      </c:lineChart>
      <c:catAx>
        <c:axId val="1134376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4373503"/>
        <c:crosses val="autoZero"/>
        <c:auto val="1"/>
        <c:lblAlgn val="ctr"/>
        <c:lblOffset val="100"/>
        <c:noMultiLvlLbl val="0"/>
      </c:catAx>
      <c:valAx>
        <c:axId val="1134373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\(#,##0.0\);&quot;-&quot;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4376415"/>
        <c:crosses val="autoZero"/>
        <c:crossBetween val="between"/>
      </c:valAx>
      <c:valAx>
        <c:axId val="1593539215"/>
        <c:scaling>
          <c:orientation val="minMax"/>
        </c:scaling>
        <c:delete val="0"/>
        <c:axPos val="r"/>
        <c:numFmt formatCode="0.0%_);\(0.0%\);0.0%_);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3541295"/>
        <c:crosses val="max"/>
        <c:crossBetween val="between"/>
      </c:valAx>
      <c:catAx>
        <c:axId val="15935412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353921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Obligaciones Financieras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EEFF!$I$19:$R$19</c:f>
            </c:numRef>
          </c:val>
          <c:extLst>
            <c:ext xmlns:c16="http://schemas.microsoft.com/office/drawing/2014/chart" uri="{C3380CC4-5D6E-409C-BE32-E72D297353CC}">
              <c16:uniqueId val="{00000000-601E-486D-9F6C-6A1BBACF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4113903"/>
        <c:axId val="1594108911"/>
      </c:barChart>
      <c:catAx>
        <c:axId val="1594113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08911"/>
        <c:crosses val="autoZero"/>
        <c:auto val="1"/>
        <c:lblAlgn val="ctr"/>
        <c:lblOffset val="100"/>
        <c:noMultiLvlLbl val="0"/>
      </c:catAx>
      <c:valAx>
        <c:axId val="159410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\(#,##0.0\);&quot;-&quot;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13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Propiedad, Planta y Equipo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EEFF!$I$12:$R$12</c:f>
            </c:numRef>
          </c:val>
          <c:extLst>
            <c:ext xmlns:c16="http://schemas.microsoft.com/office/drawing/2014/chart" uri="{C3380CC4-5D6E-409C-BE32-E72D297353CC}">
              <c16:uniqueId val="{00000000-BE19-476E-8F48-FA7286AC3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4113903"/>
        <c:axId val="1594108911"/>
      </c:barChart>
      <c:catAx>
        <c:axId val="1594113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08911"/>
        <c:crosses val="autoZero"/>
        <c:auto val="1"/>
        <c:lblAlgn val="ctr"/>
        <c:lblOffset val="100"/>
        <c:noMultiLvlLbl val="0"/>
      </c:catAx>
      <c:valAx>
        <c:axId val="159410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\(#,##0.0\);&quot;-&quot;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13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CAPEX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Supuestos!$I$123:$R$123</c:f>
            </c:numRef>
          </c:val>
          <c:extLst>
            <c:ext xmlns:c16="http://schemas.microsoft.com/office/drawing/2014/chart" uri="{C3380CC4-5D6E-409C-BE32-E72D297353CC}">
              <c16:uniqueId val="{00000000-CC2B-444F-A75C-2CDDB2754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4113903"/>
        <c:axId val="1594108911"/>
      </c:barChart>
      <c:catAx>
        <c:axId val="1594113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08911"/>
        <c:crosses val="autoZero"/>
        <c:auto val="1"/>
        <c:lblAlgn val="ctr"/>
        <c:lblOffset val="100"/>
        <c:noMultiLvlLbl val="0"/>
      </c:catAx>
      <c:valAx>
        <c:axId val="159410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;\(\-#,##0.0\);&quot;-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13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Dividendos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'Outputs Proyecciones'!$C$31:$L$31</c:f>
              <c:numCache>
                <c:formatCode>0.0</c:formatCode>
                <c:ptCount val="10"/>
                <c:pt idx="0">
                  <c:v>6.3535395791659726</c:v>
                </c:pt>
                <c:pt idx="1">
                  <c:v>6.5616815968836999</c:v>
                </c:pt>
                <c:pt idx="2">
                  <c:v>6.7766423491036356</c:v>
                </c:pt>
                <c:pt idx="3">
                  <c:v>6.9986452176336504</c:v>
                </c:pt>
                <c:pt idx="4">
                  <c:v>7.227920902271789</c:v>
                </c:pt>
                <c:pt idx="5">
                  <c:v>7.4647076605436995</c:v>
                </c:pt>
                <c:pt idx="6">
                  <c:v>7.7092515552938599</c:v>
                </c:pt>
                <c:pt idx="7">
                  <c:v>7.9618067103879007</c:v>
                </c:pt>
                <c:pt idx="8">
                  <c:v>8.2226355747917346</c:v>
                </c:pt>
                <c:pt idx="9">
                  <c:v>8.4920091953019234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3-42C6-AD68-D08F1BC05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4113903"/>
        <c:axId val="1594108911"/>
      </c:barChart>
      <c:catAx>
        <c:axId val="1594113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08911"/>
        <c:crosses val="autoZero"/>
        <c:auto val="1"/>
        <c:lblAlgn val="ctr"/>
        <c:lblOffset val="100"/>
        <c:noMultiLvlLbl val="0"/>
      </c:catAx>
      <c:valAx>
        <c:axId val="159410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13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Resumen!$B$5</c:f>
              <c:strCache>
                <c:ptCount val="1"/>
                <c:pt idx="0">
                  <c:v>Dividend yield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1-4CAD-A7F3-9F7885E9301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1-4CAD-A7F3-9F7885E9301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1-4CAD-A7F3-9F7885E9301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1-4CAD-A7F3-9F7885E9301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1-4CAD-A7F3-9F7885E9301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A1-4CAD-A7F3-9F7885E9301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1-4CAD-A7F3-9F7885E93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Resumen!$C$4:$AA$4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Resumen!$C$5:$AA$5</c:f>
              <c:numCache>
                <c:formatCode>0.0%_);\(0.0%\);0.0%_);@_)</c:formatCode>
                <c:ptCount val="25"/>
                <c:pt idx="0">
                  <c:v>6.7817899999999993E-3</c:v>
                </c:pt>
                <c:pt idx="1">
                  <c:v>3.6046499999999996E-3</c:v>
                </c:pt>
                <c:pt idx="2">
                  <c:v>3.6529699999999997E-3</c:v>
                </c:pt>
                <c:pt idx="3">
                  <c:v>4.2253500000000001E-3</c:v>
                </c:pt>
                <c:pt idx="4">
                  <c:v>4.6682199999999998E-3</c:v>
                </c:pt>
                <c:pt idx="5">
                  <c:v>6.2761500000000003E-3</c:v>
                </c:pt>
                <c:pt idx="6">
                  <c:v>6.6852400000000003E-3</c:v>
                </c:pt>
                <c:pt idx="7">
                  <c:v>9.9236599999999991E-3</c:v>
                </c:pt>
                <c:pt idx="8">
                  <c:v>1.3012360000000001E-2</c:v>
                </c:pt>
                <c:pt idx="9">
                  <c:v>1.4049069999999999E-2</c:v>
                </c:pt>
                <c:pt idx="10">
                  <c:v>1.7343319999999999E-2</c:v>
                </c:pt>
                <c:pt idx="11">
                  <c:v>2.0161289999999998E-2</c:v>
                </c:pt>
                <c:pt idx="12">
                  <c:v>2.0400520000000002E-2</c:v>
                </c:pt>
                <c:pt idx="13">
                  <c:v>2.1580169999999999E-2</c:v>
                </c:pt>
                <c:pt idx="14">
                  <c:v>2.3793999999999999E-2</c:v>
                </c:pt>
                <c:pt idx="15">
                  <c:v>2.2730519999999997E-2</c:v>
                </c:pt>
                <c:pt idx="16">
                  <c:v>2.5174080000000001E-2</c:v>
                </c:pt>
                <c:pt idx="17">
                  <c:v>2.2593549999999997E-2</c:v>
                </c:pt>
                <c:pt idx="18">
                  <c:v>2.9535860000000001E-2</c:v>
                </c:pt>
                <c:pt idx="19">
                  <c:v>2.9967039999999997E-2</c:v>
                </c:pt>
                <c:pt idx="20">
                  <c:v>1.9136960000000001E-2</c:v>
                </c:pt>
                <c:pt idx="21">
                  <c:v>2.1705100000000001E-2</c:v>
                </c:pt>
                <c:pt idx="22">
                  <c:v>1.8516899999999999E-2</c:v>
                </c:pt>
                <c:pt idx="23">
                  <c:v>1.5374760000000001E-2</c:v>
                </c:pt>
                <c:pt idx="24">
                  <c:v>1.5735639999999999E-2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A1-4CAD-A7F3-9F7885E9301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949042768"/>
        <c:axId val="1949043600"/>
      </c:lineChart>
      <c:catAx>
        <c:axId val="194904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9043600"/>
        <c:crosses val="autoZero"/>
        <c:auto val="1"/>
        <c:lblAlgn val="ctr"/>
        <c:lblOffset val="100"/>
        <c:noMultiLvlLbl val="0"/>
      </c:catAx>
      <c:valAx>
        <c:axId val="194904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_);\(0.0%\);0.0%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4904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Dividend Payout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'Outputs Proyecciones'!$N$31:$W$31</c:f>
              <c:numCache>
                <c:formatCode>0.0%_);\(0.0%\);0.0%_);@_)</c:formatCode>
                <c:ptCount val="10"/>
                <c:pt idx="0">
                  <c:v>0.46467780144561999</c:v>
                </c:pt>
                <c:pt idx="1">
                  <c:v>0.58618030862062576</c:v>
                </c:pt>
                <c:pt idx="2">
                  <c:v>0.56786878546077979</c:v>
                </c:pt>
                <c:pt idx="3">
                  <c:v>0.55083710501325167</c:v>
                </c:pt>
                <c:pt idx="4">
                  <c:v>0.53494840462749316</c:v>
                </c:pt>
                <c:pt idx="5">
                  <c:v>0.52008465435843698</c:v>
                </c:pt>
                <c:pt idx="6">
                  <c:v>0.50615487455588482</c:v>
                </c:pt>
                <c:pt idx="7">
                  <c:v>0.4930671726945024</c:v>
                </c:pt>
                <c:pt idx="8">
                  <c:v>0.48100453061667781</c:v>
                </c:pt>
                <c:pt idx="9">
                  <c:v>0.46983576765334623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3-47A5-8486-10CAD4BA44F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61113295"/>
        <c:axId val="1561117455"/>
      </c:lineChart>
      <c:catAx>
        <c:axId val="1561113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1117455"/>
        <c:crosses val="autoZero"/>
        <c:auto val="1"/>
        <c:lblAlgn val="ctr"/>
        <c:lblOffset val="100"/>
        <c:noMultiLvlLbl val="0"/>
      </c:catAx>
      <c:valAx>
        <c:axId val="156111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_);\(0.0%\);0.0%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11132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Recompra de Acciones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'Outputs Proyecciones'!$C$32:$L$32</c:f>
              <c:numCache>
                <c:formatCode>0.0</c:formatCode>
                <c:ptCount val="10"/>
                <c:pt idx="0">
                  <c:v>10.011989999999999</c:v>
                </c:pt>
                <c:pt idx="1">
                  <c:v>10.712829299999999</c:v>
                </c:pt>
                <c:pt idx="2">
                  <c:v>11.462727351</c:v>
                </c:pt>
                <c:pt idx="3">
                  <c:v>12.265118265570001</c:v>
                </c:pt>
                <c:pt idx="4">
                  <c:v>13.123676544159901</c:v>
                </c:pt>
                <c:pt idx="5">
                  <c:v>14.042333902251094</c:v>
                </c:pt>
                <c:pt idx="6">
                  <c:v>15.025297275408672</c:v>
                </c:pt>
                <c:pt idx="7">
                  <c:v>16.07706808468728</c:v>
                </c:pt>
                <c:pt idx="8">
                  <c:v>17.20246285061539</c:v>
                </c:pt>
                <c:pt idx="9">
                  <c:v>18.40663525015847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1-4A31-BBDE-EB9169862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94113903"/>
        <c:axId val="1594108911"/>
      </c:barChart>
      <c:catAx>
        <c:axId val="1594113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08911"/>
        <c:crosses val="autoZero"/>
        <c:auto val="1"/>
        <c:lblAlgn val="ctr"/>
        <c:lblOffset val="100"/>
        <c:noMultiLvlLbl val="0"/>
      </c:catAx>
      <c:valAx>
        <c:axId val="1594108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94113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EBITDA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EEFF!$I$68:$R$68</c:f>
            </c:numRef>
          </c:val>
          <c:extLst>
            <c:ext xmlns:c16="http://schemas.microsoft.com/office/drawing/2014/chart" uri="{C3380CC4-5D6E-409C-BE32-E72D297353CC}">
              <c16:uniqueId val="{00000000-C4CC-47FF-A1AB-59A77A03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1113711"/>
        <c:axId val="1561114127"/>
      </c:barChart>
      <c:catAx>
        <c:axId val="15611137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1114127"/>
        <c:crosses val="autoZero"/>
        <c:auto val="1"/>
        <c:lblAlgn val="ctr"/>
        <c:lblOffset val="100"/>
        <c:noMultiLvlLbl val="0"/>
      </c:catAx>
      <c:valAx>
        <c:axId val="1561114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\(#,##0.0\);&quot;-&quot;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11137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Gasto Depreciación (USD bn)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Gasto Depreciación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EEFF!$I$4:$R$4</c:f>
              <c:numCache>
                <c:formatCode>General</c:formatCode>
                <c:ptCount val="10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  <c:pt idx="6">
                  <c:v>2029</c:v>
                </c:pt>
                <c:pt idx="7">
                  <c:v>2030</c:v>
                </c:pt>
                <c:pt idx="8">
                  <c:v>2031</c:v>
                </c:pt>
                <c:pt idx="9">
                  <c:v>2032</c:v>
                </c:pt>
              </c:numCache>
            </c:numRef>
          </c:cat>
          <c:val>
            <c:numRef>
              <c:f>EEFF!$I$74:$R$74</c:f>
            </c:numRef>
          </c:val>
          <c:smooth val="0"/>
          <c:extLst>
            <c:ext xmlns:c16="http://schemas.microsoft.com/office/drawing/2014/chart" uri="{C3380CC4-5D6E-409C-BE32-E72D297353CC}">
              <c16:uniqueId val="{00000000-B007-4CD5-9DDF-D0E87BB3147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31383487"/>
        <c:axId val="1231383903"/>
      </c:lineChart>
      <c:catAx>
        <c:axId val="1231383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1383903"/>
        <c:crosses val="autoZero"/>
        <c:auto val="1"/>
        <c:lblAlgn val="ctr"/>
        <c:lblOffset val="100"/>
        <c:noMultiLvlLbl val="0"/>
      </c:catAx>
      <c:valAx>
        <c:axId val="1231383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_ ;\(#,##0.0\);&quot;-&quot;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313834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Resumen!$B$6</c:f>
              <c:strCache>
                <c:ptCount val="1"/>
                <c:pt idx="0">
                  <c:v>Dividend Payout (%)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Resumen!$C$19:$AA$19</c:f>
              <c:numCache>
                <c:formatCode>General</c:formatCode>
                <c:ptCount val="25"/>
              </c:numCache>
            </c:numRef>
          </c:cat>
          <c:val>
            <c:numRef>
              <c:f>Resumen!$C$6:$AA$6</c:f>
              <c:numCache>
                <c:formatCode>0.0%_);\(0.0%\);0.0%_);@_)</c:formatCode>
                <c:ptCount val="25"/>
                <c:pt idx="0">
                  <c:v>0.17307692</c:v>
                </c:pt>
                <c:pt idx="1">
                  <c:v>0.15656566</c:v>
                </c:pt>
                <c:pt idx="2">
                  <c:v>0.16</c:v>
                </c:pt>
                <c:pt idx="3">
                  <c:v>0.17142857</c:v>
                </c:pt>
                <c:pt idx="4">
                  <c:v>0.18791945999999998</c:v>
                </c:pt>
                <c:pt idx="5">
                  <c:v>0.16574585999999999</c:v>
                </c:pt>
                <c:pt idx="6">
                  <c:v>0.17733989999999999</c:v>
                </c:pt>
                <c:pt idx="7">
                  <c:v>0.21576762999999999</c:v>
                </c:pt>
                <c:pt idx="8">
                  <c:v>0.22388059999999999</c:v>
                </c:pt>
                <c:pt idx="9">
                  <c:v>0.23201855999999998</c:v>
                </c:pt>
                <c:pt idx="10">
                  <c:v>0.27812894999999999</c:v>
                </c:pt>
                <c:pt idx="11">
                  <c:v>0.28023598999999999</c:v>
                </c:pt>
                <c:pt idx="12">
                  <c:v>0.29459458999999999</c:v>
                </c:pt>
                <c:pt idx="13">
                  <c:v>0.27069351000000003</c:v>
                </c:pt>
                <c:pt idx="14">
                  <c:v>0.32300885000000001</c:v>
                </c:pt>
                <c:pt idx="15">
                  <c:v>0.31673307000000001</c:v>
                </c:pt>
                <c:pt idx="16">
                  <c:v>0.38524590000000003</c:v>
                </c:pt>
                <c:pt idx="17">
                  <c:v>0.38019801999999997</c:v>
                </c:pt>
                <c:pt idx="18">
                  <c:v>0.42888402999999997</c:v>
                </c:pt>
                <c:pt idx="19">
                  <c:v>0.456621</c:v>
                </c:pt>
                <c:pt idx="20">
                  <c:v>0.62195122000000003</c:v>
                </c:pt>
                <c:pt idx="21">
                  <c:v>0.92035398000000002</c:v>
                </c:pt>
                <c:pt idx="22">
                  <c:v>0.40858806000000003</c:v>
                </c:pt>
                <c:pt idx="23">
                  <c:v>0.45517764999999999</c:v>
                </c:pt>
                <c:pt idx="24">
                  <c:v>0.45132834000000005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D9-4CE5-87C5-7642515B5C9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10135952"/>
        <c:axId val="410138864"/>
      </c:lineChart>
      <c:catAx>
        <c:axId val="41013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0138864"/>
        <c:crosses val="autoZero"/>
        <c:auto val="1"/>
        <c:lblAlgn val="ctr"/>
        <c:lblOffset val="100"/>
        <c:noMultiLvlLbl val="0"/>
      </c:catAx>
      <c:valAx>
        <c:axId val="41013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_);\(0.0%\);0.0%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410135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Resumen!$B$7</c:f>
              <c:strCache>
                <c:ptCount val="1"/>
                <c:pt idx="0">
                  <c:v>Divided Per Share (USD)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DA-44BD-8FB4-BAC769BF04DC}"/>
                </c:ext>
              </c:extLst>
            </c:dLbl>
            <c:dLbl>
              <c:idx val="2"/>
              <c:layout>
                <c:manualLayout>
                  <c:x val="-4.3132239897009164E-2"/>
                  <c:y val="3.6456472352720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DA-44BD-8FB4-BAC769BF04DC}"/>
                </c:ext>
              </c:extLst>
            </c:dLbl>
            <c:dLbl>
              <c:idx val="4"/>
              <c:layout>
                <c:manualLayout>
                  <c:x val="-4.5919453477893883E-2"/>
                  <c:y val="3.0854231456361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DA-44BD-8FB4-BAC769BF04DC}"/>
                </c:ext>
              </c:extLst>
            </c:dLbl>
            <c:dLbl>
              <c:idx val="6"/>
              <c:layout>
                <c:manualLayout>
                  <c:x val="-5.1493880639663377E-2"/>
                  <c:y val="3.0854231456361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DA-44BD-8FB4-BAC769BF04DC}"/>
                </c:ext>
              </c:extLst>
            </c:dLbl>
            <c:dLbl>
              <c:idx val="8"/>
              <c:layout>
                <c:manualLayout>
                  <c:x val="-4.5919453477893883E-2"/>
                  <c:y val="5.8865435938154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DA-44BD-8FB4-BAC769BF04DC}"/>
                </c:ext>
              </c:extLst>
            </c:dLbl>
            <c:dLbl>
              <c:idx val="10"/>
              <c:layout>
                <c:manualLayout>
                  <c:x val="-4.313223989700922E-2"/>
                  <c:y val="4.7660954145437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DA-44BD-8FB4-BAC769BF04DC}"/>
                </c:ext>
              </c:extLst>
            </c:dLbl>
            <c:dLbl>
              <c:idx val="12"/>
              <c:layout>
                <c:manualLayout>
                  <c:x val="-3.1983385573470288E-2"/>
                  <c:y val="3.6456472352720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DA-44BD-8FB4-BAC769BF04DC}"/>
                </c:ext>
              </c:extLst>
            </c:dLbl>
            <c:dLbl>
              <c:idx val="14"/>
              <c:layout>
                <c:manualLayout>
                  <c:x val="-2.3621744830816135E-2"/>
                  <c:y val="4.2058713249079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DA-44BD-8FB4-BAC769BF04DC}"/>
                </c:ext>
              </c:extLst>
            </c:dLbl>
            <c:dLbl>
              <c:idx val="17"/>
              <c:layout>
                <c:manualLayout>
                  <c:x val="-4.5919453477893883E-2"/>
                  <c:y val="5.8865435938154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DA-44BD-8FB4-BAC769BF04DC}"/>
                </c:ext>
              </c:extLst>
            </c:dLbl>
            <c:dLbl>
              <c:idx val="19"/>
              <c:layout>
                <c:manualLayout>
                  <c:x val="-4.5919453477893883E-2"/>
                  <c:y val="6.446767683451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DA-44BD-8FB4-BAC769BF04DC}"/>
                </c:ext>
              </c:extLst>
            </c:dLbl>
            <c:dLbl>
              <c:idx val="21"/>
              <c:layout>
                <c:manualLayout>
                  <c:x val="-4.5919453477893883E-2"/>
                  <c:y val="6.446767683451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DA-44BD-8FB4-BAC769BF04DC}"/>
                </c:ext>
              </c:extLst>
            </c:dLbl>
            <c:dLbl>
              <c:idx val="23"/>
              <c:layout>
                <c:manualLayout>
                  <c:x val="-4.5919453477893883E-2"/>
                  <c:y val="7.0069917730871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DA-44BD-8FB4-BAC769BF04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Resumen!$C$7:$AA$7</c:f>
              <c:numCache>
                <c:formatCode>#,##0.00</c:formatCode>
                <c:ptCount val="25"/>
                <c:pt idx="0">
                  <c:v>0.13500000000000001</c:v>
                </c:pt>
                <c:pt idx="1">
                  <c:v>0.155</c:v>
                </c:pt>
                <c:pt idx="2">
                  <c:v>0.2</c:v>
                </c:pt>
                <c:pt idx="3">
                  <c:v>0.24</c:v>
                </c:pt>
                <c:pt idx="4">
                  <c:v>0.28000000000000003</c:v>
                </c:pt>
                <c:pt idx="5">
                  <c:v>0.3</c:v>
                </c:pt>
                <c:pt idx="6">
                  <c:v>0.36</c:v>
                </c:pt>
                <c:pt idx="7">
                  <c:v>0.52</c:v>
                </c:pt>
                <c:pt idx="8">
                  <c:v>0.6</c:v>
                </c:pt>
                <c:pt idx="9">
                  <c:v>0.67</c:v>
                </c:pt>
                <c:pt idx="10">
                  <c:v>0.88</c:v>
                </c:pt>
                <c:pt idx="11">
                  <c:v>0.95</c:v>
                </c:pt>
                <c:pt idx="12">
                  <c:v>1.0900000000000001</c:v>
                </c:pt>
                <c:pt idx="13">
                  <c:v>1.21</c:v>
                </c:pt>
                <c:pt idx="14">
                  <c:v>1.46</c:v>
                </c:pt>
                <c:pt idx="15">
                  <c:v>1.59</c:v>
                </c:pt>
                <c:pt idx="16">
                  <c:v>1.88</c:v>
                </c:pt>
                <c:pt idx="17">
                  <c:v>1.92</c:v>
                </c:pt>
                <c:pt idx="18">
                  <c:v>1.96</c:v>
                </c:pt>
                <c:pt idx="19">
                  <c:v>2</c:v>
                </c:pt>
                <c:pt idx="20">
                  <c:v>2.04</c:v>
                </c:pt>
                <c:pt idx="21">
                  <c:v>2.08</c:v>
                </c:pt>
                <c:pt idx="22">
                  <c:v>2.12</c:v>
                </c:pt>
                <c:pt idx="23">
                  <c:v>2.16</c:v>
                </c:pt>
                <c:pt idx="24">
                  <c:v>2.2000000000000002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Resumen!#REF!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0DA-44BD-8FB4-BAC769BF04D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4224719"/>
        <c:axId val="14227631"/>
      </c:lineChart>
      <c:catAx>
        <c:axId val="1422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227631"/>
        <c:crosses val="autoZero"/>
        <c:auto val="1"/>
        <c:lblAlgn val="ctr"/>
        <c:lblOffset val="100"/>
        <c:noMultiLvlLbl val="0"/>
      </c:catAx>
      <c:valAx>
        <c:axId val="14227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4224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Resumen!$B$21</c:f>
              <c:strCache>
                <c:ptCount val="1"/>
                <c:pt idx="0">
                  <c:v>P/E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8-4135-8A5D-C8DB849D08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8-4135-8A5D-C8DB849D089E}"/>
                </c:ext>
              </c:extLst>
            </c:dLbl>
            <c:dLbl>
              <c:idx val="5"/>
              <c:layout>
                <c:manualLayout>
                  <c:x val="-3.658919314116766E-2"/>
                  <c:y val="-9.231191648097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98-4135-8A5D-C8DB849D08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8-4135-8A5D-C8DB849D08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8-4135-8A5D-C8DB849D08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8-4135-8A5D-C8DB849D08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8-4135-8A5D-C8DB849D089E}"/>
                </c:ext>
              </c:extLst>
            </c:dLbl>
            <c:dLbl>
              <c:idx val="14"/>
              <c:layout>
                <c:manualLayout>
                  <c:x val="-3.3400603371569748E-2"/>
                  <c:y val="5.3215260344681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8-4135-8A5D-C8DB849D08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8-4135-8A5D-C8DB849D089E}"/>
                </c:ext>
              </c:extLst>
            </c:dLbl>
            <c:dLbl>
              <c:idx val="16"/>
              <c:layout>
                <c:manualLayout>
                  <c:x val="-8.1229449915540028E-2"/>
                  <c:y val="-4.753432361154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98-4135-8A5D-C8DB849D089E}"/>
                </c:ext>
              </c:extLst>
            </c:dLbl>
            <c:dLbl>
              <c:idx val="17"/>
              <c:layout>
                <c:manualLayout>
                  <c:x val="-2.7023423832373692E-2"/>
                  <c:y val="-5.8728721828900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98-4135-8A5D-C8DB849D089E}"/>
                </c:ext>
              </c:extLst>
            </c:dLbl>
            <c:dLbl>
              <c:idx val="18"/>
              <c:layout>
                <c:manualLayout>
                  <c:x val="-5.2532141989157788E-2"/>
                  <c:y val="5.3215260344681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8-4135-8A5D-C8DB849D08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8-4135-8A5D-C8DB849D08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8-4135-8A5D-C8DB849D08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8-4135-8A5D-C8DB849D08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8-4135-8A5D-C8DB849D0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Resumen!$C$20:$AA$20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Resumen!$C$21:$AA$21</c:f>
              <c:numCache>
                <c:formatCode>0.0</c:formatCode>
                <c:ptCount val="25"/>
                <c:pt idx="0">
                  <c:v>25.520833</c:v>
                </c:pt>
                <c:pt idx="1">
                  <c:v>43.434342999999998</c:v>
                </c:pt>
                <c:pt idx="2">
                  <c:v>43.8</c:v>
                </c:pt>
                <c:pt idx="3">
                  <c:v>40.571429000000002</c:v>
                </c:pt>
                <c:pt idx="4">
                  <c:v>40.255034000000002</c:v>
                </c:pt>
                <c:pt idx="5">
                  <c:v>26.408840000000001</c:v>
                </c:pt>
                <c:pt idx="6">
                  <c:v>26.527094000000002</c:v>
                </c:pt>
                <c:pt idx="7">
                  <c:v>21.742739</c:v>
                </c:pt>
                <c:pt idx="8">
                  <c:v>17.205224000000001</c:v>
                </c:pt>
                <c:pt idx="9">
                  <c:v>16.514873000000001</c:v>
                </c:pt>
                <c:pt idx="10">
                  <c:v>16.036662</c:v>
                </c:pt>
                <c:pt idx="11">
                  <c:v>13.899705000000001</c:v>
                </c:pt>
                <c:pt idx="12">
                  <c:v>14.440541</c:v>
                </c:pt>
                <c:pt idx="13">
                  <c:v>12.543623999999999</c:v>
                </c:pt>
                <c:pt idx="14">
                  <c:v>13.575221000000001</c:v>
                </c:pt>
                <c:pt idx="15">
                  <c:v>13.934263</c:v>
                </c:pt>
                <c:pt idx="16">
                  <c:v>15.303279</c:v>
                </c:pt>
                <c:pt idx="17">
                  <c:v>16.827722999999999</c:v>
                </c:pt>
                <c:pt idx="18">
                  <c:v>14.520788</c:v>
                </c:pt>
                <c:pt idx="19">
                  <c:v>15.237443000000001</c:v>
                </c:pt>
                <c:pt idx="20">
                  <c:v>32.5</c:v>
                </c:pt>
                <c:pt idx="21">
                  <c:v>42.402655000000003</c:v>
                </c:pt>
                <c:pt idx="22">
                  <c:v>22.065681999999999</c:v>
                </c:pt>
                <c:pt idx="23">
                  <c:v>29.605512999999998</c:v>
                </c:pt>
                <c:pt idx="24">
                  <c:v>28.681916000000001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8-4135-8A5D-C8DB849D089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2274096"/>
        <c:axId val="502267440"/>
      </c:lineChart>
      <c:catAx>
        <c:axId val="50227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2267440"/>
        <c:crosses val="autoZero"/>
        <c:auto val="1"/>
        <c:lblAlgn val="ctr"/>
        <c:lblOffset val="100"/>
        <c:noMultiLvlLbl val="0"/>
      </c:catAx>
      <c:valAx>
        <c:axId val="50226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227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Resumen!$B$22</c:f>
              <c:strCache>
                <c:ptCount val="1"/>
                <c:pt idx="0">
                  <c:v>P/Sales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Resumen!$C$20:$AA$20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Resumen!$C$22:$AA$22</c:f>
              <c:numCache>
                <c:formatCode>0.0</c:formatCode>
                <c:ptCount val="25"/>
                <c:pt idx="0">
                  <c:v>0.75654399999999999</c:v>
                </c:pt>
                <c:pt idx="1">
                  <c:v>1.385373</c:v>
                </c:pt>
                <c:pt idx="2">
                  <c:v>1.4684550000000001</c:v>
                </c:pt>
                <c:pt idx="3">
                  <c:v>1.3176300000000001</c:v>
                </c:pt>
                <c:pt idx="4">
                  <c:v>1.222728</c:v>
                </c:pt>
                <c:pt idx="5">
                  <c:v>0.86205799999999999</c:v>
                </c:pt>
                <c:pt idx="6">
                  <c:v>0.91033399999999998</c:v>
                </c:pt>
                <c:pt idx="7">
                  <c:v>0.77620500000000003</c:v>
                </c:pt>
                <c:pt idx="8">
                  <c:v>0.61177300000000001</c:v>
                </c:pt>
                <c:pt idx="9">
                  <c:v>0.57011900000000004</c:v>
                </c:pt>
                <c:pt idx="10">
                  <c:v>0.54571400000000003</c:v>
                </c:pt>
                <c:pt idx="11">
                  <c:v>0.45899400000000001</c:v>
                </c:pt>
                <c:pt idx="12">
                  <c:v>0.50744999999999996</c:v>
                </c:pt>
                <c:pt idx="13">
                  <c:v>0.48779800000000001</c:v>
                </c:pt>
                <c:pt idx="14">
                  <c:v>0.47693200000000002</c:v>
                </c:pt>
                <c:pt idx="15">
                  <c:v>0.50528499999999998</c:v>
                </c:pt>
                <c:pt idx="16">
                  <c:v>0.51475400000000004</c:v>
                </c:pt>
                <c:pt idx="17">
                  <c:v>0.567465</c:v>
                </c:pt>
                <c:pt idx="18">
                  <c:v>0.44278499999999998</c:v>
                </c:pt>
                <c:pt idx="19">
                  <c:v>0.42810999999999999</c:v>
                </c:pt>
                <c:pt idx="20">
                  <c:v>0.641849</c:v>
                </c:pt>
                <c:pt idx="21">
                  <c:v>0.54863300000000004</c:v>
                </c:pt>
                <c:pt idx="22">
                  <c:v>0.62667899999999999</c:v>
                </c:pt>
                <c:pt idx="23">
                  <c:v>0.71532600000000002</c:v>
                </c:pt>
                <c:pt idx="24">
                  <c:v>0.68470399999999998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17-483D-8036-1B4E65994B3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73110672"/>
        <c:axId val="2073108592"/>
      </c:lineChart>
      <c:catAx>
        <c:axId val="20731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3108592"/>
        <c:crosses val="autoZero"/>
        <c:auto val="1"/>
        <c:lblAlgn val="ctr"/>
        <c:lblOffset val="100"/>
        <c:noMultiLvlLbl val="0"/>
      </c:catAx>
      <c:valAx>
        <c:axId val="2073108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311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Resumen!$B$23</c:f>
              <c:strCache>
                <c:ptCount val="1"/>
                <c:pt idx="0">
                  <c:v>EV/EBITDA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3-4CD0-BE88-3F67981C1525}"/>
                </c:ext>
              </c:extLst>
            </c:dLbl>
            <c:dLbl>
              <c:idx val="3"/>
              <c:layout>
                <c:manualLayout>
                  <c:x val="-6.7758704348874751E-2"/>
                  <c:y val="3.5580837967589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3-4CD0-BE88-3F67981C1525}"/>
                </c:ext>
              </c:extLst>
            </c:dLbl>
            <c:dLbl>
              <c:idx val="6"/>
              <c:layout>
                <c:manualLayout>
                  <c:x val="-7.0773546869643905E-2"/>
                  <c:y val="3.5580837967589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3-4CD0-BE88-3F67981C1525}"/>
                </c:ext>
              </c:extLst>
            </c:dLbl>
            <c:dLbl>
              <c:idx val="8"/>
              <c:layout>
                <c:manualLayout>
                  <c:x val="-5.1840335839213464E-2"/>
                  <c:y val="2.4645472435775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73-4CD0-BE88-3F67981C1525}"/>
                </c:ext>
              </c:extLst>
            </c:dLbl>
            <c:dLbl>
              <c:idx val="10"/>
              <c:layout>
                <c:manualLayout>
                  <c:x val="-4.2795808276905926E-2"/>
                  <c:y val="4.1048520733495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73-4CD0-BE88-3F67981C152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73-4CD0-BE88-3F67981C1525}"/>
                </c:ext>
              </c:extLst>
            </c:dLbl>
            <c:dLbl>
              <c:idx val="13"/>
              <c:layout>
                <c:manualLayout>
                  <c:x val="-3.676612323536757E-2"/>
                  <c:y val="4.1048520733496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73-4CD0-BE88-3F67981C152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73-4CD0-BE88-3F67981C1525}"/>
                </c:ext>
              </c:extLst>
            </c:dLbl>
            <c:dLbl>
              <c:idx val="16"/>
              <c:layout>
                <c:manualLayout>
                  <c:x val="-3.3751280714598389E-2"/>
                  <c:y val="6.8386934563030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73-4CD0-BE88-3F67981C152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73-4CD0-BE88-3F67981C1525}"/>
                </c:ext>
              </c:extLst>
            </c:dLbl>
            <c:dLbl>
              <c:idx val="21"/>
              <c:layout>
                <c:manualLayout>
                  <c:x val="-4.9669649224259656E-2"/>
                  <c:y val="4.65162034994029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73-4CD0-BE88-3F67981C1525}"/>
                </c:ext>
              </c:extLst>
            </c:dLbl>
            <c:dLbl>
              <c:idx val="22"/>
              <c:layout>
                <c:manualLayout>
                  <c:x val="-5.8714176786567193E-2"/>
                  <c:y val="-5.7369769052829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73-4CD0-BE88-3F67981C152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73-4CD0-BE88-3F67981C1525}"/>
                </c:ext>
              </c:extLst>
            </c:dLbl>
            <c:dLbl>
              <c:idx val="24"/>
              <c:layout>
                <c:manualLayout>
                  <c:x val="-1.1525481828808332E-2"/>
                  <c:y val="-4.09667207551085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73-4CD0-BE88-3F67981C1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Resumen!$C$20:$AA$20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Resumen!$C$23:$AA$23</c:f>
              <c:numCache>
                <c:formatCode>0.0</c:formatCode>
                <c:ptCount val="25"/>
                <c:pt idx="0">
                  <c:v>12.354161</c:v>
                </c:pt>
                <c:pt idx="1">
                  <c:v>20.195857</c:v>
                </c:pt>
                <c:pt idx="2">
                  <c:v>21.276102000000002</c:v>
                </c:pt>
                <c:pt idx="3">
                  <c:v>19.173839999999998</c:v>
                </c:pt>
                <c:pt idx="4">
                  <c:v>18.742560999999998</c:v>
                </c:pt>
                <c:pt idx="5">
                  <c:v>13.70848</c:v>
                </c:pt>
                <c:pt idx="6">
                  <c:v>13.503117</c:v>
                </c:pt>
                <c:pt idx="7">
                  <c:v>11.590370999999999</c:v>
                </c:pt>
                <c:pt idx="8">
                  <c:v>9.7182499999999994</c:v>
                </c:pt>
                <c:pt idx="9">
                  <c:v>8.8924479999999999</c:v>
                </c:pt>
                <c:pt idx="10">
                  <c:v>8.5711119999999994</c:v>
                </c:pt>
                <c:pt idx="11">
                  <c:v>7.5187049999999997</c:v>
                </c:pt>
                <c:pt idx="12">
                  <c:v>7.4910670000000001</c:v>
                </c:pt>
                <c:pt idx="13">
                  <c:v>7.3147130000000002</c:v>
                </c:pt>
                <c:pt idx="14">
                  <c:v>7.5373469999999996</c:v>
                </c:pt>
                <c:pt idx="15">
                  <c:v>7.8255549999999996</c:v>
                </c:pt>
                <c:pt idx="16">
                  <c:v>8.3200559999999992</c:v>
                </c:pt>
                <c:pt idx="17">
                  <c:v>8.8134479999999993</c:v>
                </c:pt>
                <c:pt idx="18">
                  <c:v>7.5754440000000001</c:v>
                </c:pt>
                <c:pt idx="19">
                  <c:v>7.6360429999999999</c:v>
                </c:pt>
                <c:pt idx="20">
                  <c:v>11.262045000000001</c:v>
                </c:pt>
                <c:pt idx="21">
                  <c:v>10.210319</c:v>
                </c:pt>
                <c:pt idx="22">
                  <c:v>12.144295</c:v>
                </c:pt>
                <c:pt idx="23">
                  <c:v>11.769902999999999</c:v>
                </c:pt>
                <c:pt idx="24">
                  <c:v>11.182005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3-4CD0-BE88-3F67981C152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73110672"/>
        <c:axId val="2073108592"/>
      </c:lineChart>
      <c:catAx>
        <c:axId val="20731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3108592"/>
        <c:crosses val="autoZero"/>
        <c:auto val="1"/>
        <c:lblAlgn val="ctr"/>
        <c:lblOffset val="100"/>
        <c:noMultiLvlLbl val="0"/>
      </c:catAx>
      <c:valAx>
        <c:axId val="2073108592"/>
        <c:scaling>
          <c:orientation val="minMax"/>
          <c:max val="23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311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Resumen!$B$24</c:f>
              <c:strCache>
                <c:ptCount val="1"/>
                <c:pt idx="0">
                  <c:v>EV/Sales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6.9464052128520415E-2"/>
                  <c:y val="-4.032881835354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D7-467D-9183-F0A786F86061}"/>
                </c:ext>
              </c:extLst>
            </c:dLbl>
            <c:dLbl>
              <c:idx val="4"/>
              <c:layout>
                <c:manualLayout>
                  <c:x val="-4.1647572750558214E-2"/>
                  <c:y val="-4.032881835354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D7-467D-9183-F0A786F86061}"/>
                </c:ext>
              </c:extLst>
            </c:dLbl>
            <c:dLbl>
              <c:idx val="5"/>
              <c:layout>
                <c:manualLayout>
                  <c:x val="-4.4738292681442901E-2"/>
                  <c:y val="-7.8006627734343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D7-467D-9183-F0A786F860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D7-467D-9183-F0A786F86061}"/>
                </c:ext>
              </c:extLst>
            </c:dLbl>
            <c:dLbl>
              <c:idx val="9"/>
              <c:layout>
                <c:manualLayout>
                  <c:x val="-0.10346197136825198"/>
                  <c:y val="1.887916781628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D7-467D-9183-F0A786F8606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D7-467D-9183-F0A786F86061}"/>
                </c:ext>
              </c:extLst>
            </c:dLbl>
            <c:dLbl>
              <c:idx val="11"/>
              <c:layout>
                <c:manualLayout>
                  <c:x val="-5.4010452474097026E-2"/>
                  <c:y val="4.5791888802570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D7-467D-9183-F0A786F8606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D7-467D-9183-F0A786F8606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D7-467D-9183-F0A786F86061}"/>
                </c:ext>
              </c:extLst>
            </c:dLbl>
            <c:dLbl>
              <c:idx val="16"/>
              <c:layout>
                <c:manualLayout>
                  <c:x val="-5.0919732543212283E-2"/>
                  <c:y val="5.1174432999827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D7-467D-9183-F0A786F86061}"/>
                </c:ext>
              </c:extLst>
            </c:dLbl>
            <c:dLbl>
              <c:idx val="18"/>
              <c:layout>
                <c:manualLayout>
                  <c:x val="-5.401045247409697E-2"/>
                  <c:y val="5.1174432999827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D7-467D-9183-F0A786F86061}"/>
                </c:ext>
              </c:extLst>
            </c:dLbl>
            <c:dLbl>
              <c:idx val="21"/>
              <c:layout>
                <c:manualLayout>
                  <c:x val="-5.710117240498154E-2"/>
                  <c:y val="5.6556977197084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7-467D-9183-F0A786F86061}"/>
                </c:ext>
              </c:extLst>
            </c:dLbl>
            <c:dLbl>
              <c:idx val="23"/>
              <c:layout>
                <c:manualLayout>
                  <c:x val="-4.7829012612327589E-2"/>
                  <c:y val="4.5791888802570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7-467D-9183-F0A786F86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Resumen!$C$20:$AA$20</c:f>
              <c:numCache>
                <c:formatCode>General</c:formatCode>
                <c:ptCount val="25"/>
                <c:pt idx="0">
                  <c:v>1998</c:v>
                </c:pt>
                <c:pt idx="1">
                  <c:v>1999</c:v>
                </c:pt>
                <c:pt idx="2">
                  <c:v>2000</c:v>
                </c:pt>
                <c:pt idx="3">
                  <c:v>2001</c:v>
                </c:pt>
                <c:pt idx="4">
                  <c:v>2002</c:v>
                </c:pt>
                <c:pt idx="5">
                  <c:v>2003</c:v>
                </c:pt>
                <c:pt idx="6">
                  <c:v>2004</c:v>
                </c:pt>
                <c:pt idx="7">
                  <c:v>2005</c:v>
                </c:pt>
                <c:pt idx="8">
                  <c:v>2006</c:v>
                </c:pt>
                <c:pt idx="9">
                  <c:v>2007</c:v>
                </c:pt>
                <c:pt idx="10">
                  <c:v>2008</c:v>
                </c:pt>
                <c:pt idx="11">
                  <c:v>2009</c:v>
                </c:pt>
                <c:pt idx="12">
                  <c:v>2010</c:v>
                </c:pt>
                <c:pt idx="13">
                  <c:v>2011</c:v>
                </c:pt>
                <c:pt idx="14">
                  <c:v>2012</c:v>
                </c:pt>
                <c:pt idx="15">
                  <c:v>2013</c:v>
                </c:pt>
                <c:pt idx="16">
                  <c:v>2014</c:v>
                </c:pt>
                <c:pt idx="17">
                  <c:v>2015</c:v>
                </c:pt>
                <c:pt idx="18">
                  <c:v>2016</c:v>
                </c:pt>
                <c:pt idx="19">
                  <c:v>2017</c:v>
                </c:pt>
                <c:pt idx="20">
                  <c:v>2018</c:v>
                </c:pt>
                <c:pt idx="21">
                  <c:v>2019</c:v>
                </c:pt>
                <c:pt idx="22">
                  <c:v>2020</c:v>
                </c:pt>
                <c:pt idx="23">
                  <c:v>2021</c:v>
                </c:pt>
                <c:pt idx="24">
                  <c:v>2022</c:v>
                </c:pt>
              </c:numCache>
            </c:numRef>
          </c:cat>
          <c:val>
            <c:numRef>
              <c:f>Resumen!$C$24:$AA$24</c:f>
              <c:numCache>
                <c:formatCode>0.00</c:formatCode>
                <c:ptCount val="25"/>
                <c:pt idx="0">
                  <c:v>0.84263699999999997</c:v>
                </c:pt>
                <c:pt idx="1">
                  <c:v>1.449608</c:v>
                </c:pt>
                <c:pt idx="2">
                  <c:v>1.5917950000000001</c:v>
                </c:pt>
                <c:pt idx="3">
                  <c:v>1.4242379999999999</c:v>
                </c:pt>
                <c:pt idx="4">
                  <c:v>1.3102879999999999</c:v>
                </c:pt>
                <c:pt idx="5">
                  <c:v>0.94954300000000003</c:v>
                </c:pt>
                <c:pt idx="6">
                  <c:v>0.98537699999999995</c:v>
                </c:pt>
                <c:pt idx="7">
                  <c:v>0.86512500000000003</c:v>
                </c:pt>
                <c:pt idx="8">
                  <c:v>0.71572100000000005</c:v>
                </c:pt>
                <c:pt idx="9">
                  <c:v>0.66201699999999997</c:v>
                </c:pt>
                <c:pt idx="10">
                  <c:v>0.640845</c:v>
                </c:pt>
                <c:pt idx="11">
                  <c:v>0.54752500000000004</c:v>
                </c:pt>
                <c:pt idx="12">
                  <c:v>0.58348299999999997</c:v>
                </c:pt>
                <c:pt idx="13">
                  <c:v>0.57538199999999995</c:v>
                </c:pt>
                <c:pt idx="14">
                  <c:v>0.58497699999999997</c:v>
                </c:pt>
                <c:pt idx="15">
                  <c:v>0.60551200000000005</c:v>
                </c:pt>
                <c:pt idx="16">
                  <c:v>0.62435300000000005</c:v>
                </c:pt>
                <c:pt idx="17">
                  <c:v>0.65912400000000004</c:v>
                </c:pt>
                <c:pt idx="18">
                  <c:v>0.52729400000000004</c:v>
                </c:pt>
                <c:pt idx="19">
                  <c:v>0.50548199999999999</c:v>
                </c:pt>
                <c:pt idx="20">
                  <c:v>0.71486499999999997</c:v>
                </c:pt>
                <c:pt idx="21">
                  <c:v>0.64776500000000004</c:v>
                </c:pt>
                <c:pt idx="22">
                  <c:v>0.75223300000000004</c:v>
                </c:pt>
                <c:pt idx="23">
                  <c:v>0.80198999999999998</c:v>
                </c:pt>
                <c:pt idx="24">
                  <c:v>0.76335799999999998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7-467D-9183-F0A786F86061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73110672"/>
        <c:axId val="2073108592"/>
      </c:lineChart>
      <c:catAx>
        <c:axId val="207311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3108592"/>
        <c:crosses val="autoZero"/>
        <c:auto val="1"/>
        <c:lblAlgn val="ctr"/>
        <c:lblOffset val="100"/>
        <c:noMultiLvlLbl val="0"/>
      </c:catAx>
      <c:valAx>
        <c:axId val="2073108592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7311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438150</xdr:colOff>
      <xdr:row>8</xdr:row>
      <xdr:rowOff>76200</xdr:rowOff>
    </xdr:from>
    <xdr:to>
      <xdr:col>20</xdr:col>
      <xdr:colOff>133350</xdr:colOff>
      <xdr:row>22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14A94B-B767-4C48-A514-434050324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304800</xdr:colOff>
      <xdr:row>8</xdr:row>
      <xdr:rowOff>104775</xdr:rowOff>
    </xdr:from>
    <xdr:to>
      <xdr:col>28</xdr:col>
      <xdr:colOff>133350</xdr:colOff>
      <xdr:row>22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81ECB3-C917-4070-AA76-75D0E495A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207396</xdr:colOff>
      <xdr:row>8</xdr:row>
      <xdr:rowOff>505</xdr:rowOff>
    </xdr:from>
    <xdr:to>
      <xdr:col>17</xdr:col>
      <xdr:colOff>514356</xdr:colOff>
      <xdr:row>18</xdr:row>
      <xdr:rowOff>119569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16D01B3-14DB-0502-7EA9-554CE52C48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173677</xdr:colOff>
      <xdr:row>8</xdr:row>
      <xdr:rowOff>1917</xdr:rowOff>
    </xdr:from>
    <xdr:to>
      <xdr:col>8</xdr:col>
      <xdr:colOff>87952</xdr:colOff>
      <xdr:row>18</xdr:row>
      <xdr:rowOff>101930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E109C4C-6162-48B1-DDED-467F62FD02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600693</xdr:colOff>
      <xdr:row>7</xdr:row>
      <xdr:rowOff>188645</xdr:rowOff>
    </xdr:from>
    <xdr:to>
      <xdr:col>26</xdr:col>
      <xdr:colOff>262124</xdr:colOff>
      <xdr:row>18</xdr:row>
      <xdr:rowOff>72983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A36CAF3-A93D-4AEF-9C3C-93ACD271F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511628</xdr:colOff>
      <xdr:row>26</xdr:row>
      <xdr:rowOff>17008</xdr:rowOff>
    </xdr:from>
    <xdr:to>
      <xdr:col>6</xdr:col>
      <xdr:colOff>231321</xdr:colOff>
      <xdr:row>38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E2BA36B-ED8D-A96B-5DA3-4F8114985E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540445</xdr:colOff>
      <xdr:row>38</xdr:row>
      <xdr:rowOff>107296</xdr:rowOff>
    </xdr:from>
    <xdr:to>
      <xdr:col>6</xdr:col>
      <xdr:colOff>199304</xdr:colOff>
      <xdr:row>50</xdr:row>
      <xdr:rowOff>125666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A8E0B5-25E2-7617-807F-3F104A8D3F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4482</xdr:colOff>
      <xdr:row>26</xdr:row>
      <xdr:rowOff>12887</xdr:rowOff>
    </xdr:from>
    <xdr:to>
      <xdr:col>20</xdr:col>
      <xdr:colOff>0</xdr:colOff>
      <xdr:row>37</xdr:row>
      <xdr:rowOff>156882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569365-3585-42A8-A849-8F12BF3E0D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600156</xdr:colOff>
      <xdr:row>38</xdr:row>
      <xdr:rowOff>43381</xdr:rowOff>
    </xdr:from>
    <xdr:to>
      <xdr:col>19</xdr:col>
      <xdr:colOff>582706</xdr:colOff>
      <xdr:row>50</xdr:row>
      <xdr:rowOff>156882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06444A-DBEC-45E5-B466-3B0D5E42C7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262536</xdr:colOff>
      <xdr:row>26</xdr:row>
      <xdr:rowOff>24015</xdr:rowOff>
    </xdr:from>
    <xdr:to>
      <xdr:col>12</xdr:col>
      <xdr:colOff>537882</xdr:colOff>
      <xdr:row>37</xdr:row>
      <xdr:rowOff>156882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78AB92E-BFA6-45F3-ACEC-95930636A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280146</xdr:colOff>
      <xdr:row>38</xdr:row>
      <xdr:rowOff>67237</xdr:rowOff>
    </xdr:from>
    <xdr:to>
      <xdr:col>12</xdr:col>
      <xdr:colOff>537883</xdr:colOff>
      <xdr:row>50</xdr:row>
      <xdr:rowOff>156883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B4D140-12CF-4415-BE2C-7B5C6B18D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43142</xdr:colOff>
      <xdr:row>52</xdr:row>
      <xdr:rowOff>138112</xdr:rowOff>
    </xdr:from>
    <xdr:to>
      <xdr:col>20</xdr:col>
      <xdr:colOff>133910</xdr:colOff>
      <xdr:row>66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0DB64D7-A60F-DFBB-24A0-3B87EA40CB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50426</xdr:colOff>
      <xdr:row>66</xdr:row>
      <xdr:rowOff>57149</xdr:rowOff>
    </xdr:from>
    <xdr:to>
      <xdr:col>20</xdr:col>
      <xdr:colOff>168088</xdr:colOff>
      <xdr:row>85</xdr:row>
      <xdr:rowOff>33618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B60A051-0143-1064-DB50-E7A421B653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364190</xdr:colOff>
      <xdr:row>66</xdr:row>
      <xdr:rowOff>101974</xdr:rowOff>
    </xdr:from>
    <xdr:to>
      <xdr:col>27</xdr:col>
      <xdr:colOff>17319</xdr:colOff>
      <xdr:row>84</xdr:row>
      <xdr:rowOff>121227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BAE84BF4-0BCE-B894-8960-53D36C0D4A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20</xdr:col>
      <xdr:colOff>201710</xdr:colOff>
      <xdr:row>52</xdr:row>
      <xdr:rowOff>145672</xdr:rowOff>
    </xdr:from>
    <xdr:to>
      <xdr:col>26</xdr:col>
      <xdr:colOff>292479</xdr:colOff>
      <xdr:row>66</xdr:row>
      <xdr:rowOff>7560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3A4028E-D9AB-422E-AF8A-537B064BB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26</xdr:col>
      <xdr:colOff>420728</xdr:colOff>
      <xdr:row>52</xdr:row>
      <xdr:rowOff>152806</xdr:rowOff>
    </xdr:from>
    <xdr:to>
      <xdr:col>32</xdr:col>
      <xdr:colOff>459542</xdr:colOff>
      <xdr:row>66</xdr:row>
      <xdr:rowOff>16732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140E768-CF21-41BC-91C0-49C8C5F27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27</xdr:col>
      <xdr:colOff>161925</xdr:colOff>
      <xdr:row>66</xdr:row>
      <xdr:rowOff>123825</xdr:rowOff>
    </xdr:from>
    <xdr:to>
      <xdr:col>33</xdr:col>
      <xdr:colOff>248364</xdr:colOff>
      <xdr:row>84</xdr:row>
      <xdr:rowOff>140151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E845121-DF5D-44D1-BDC3-40D1A8975A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81642</xdr:colOff>
      <xdr:row>86</xdr:row>
      <xdr:rowOff>13607</xdr:rowOff>
    </xdr:from>
    <xdr:to>
      <xdr:col>20</xdr:col>
      <xdr:colOff>172411</xdr:colOff>
      <xdr:row>99</xdr:row>
      <xdr:rowOff>5963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48BC5AA-8E72-4306-94EC-2BAC30FFA6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14</xdr:col>
      <xdr:colOff>85045</xdr:colOff>
      <xdr:row>99</xdr:row>
      <xdr:rowOff>119064</xdr:rowOff>
    </xdr:from>
    <xdr:to>
      <xdr:col>20</xdr:col>
      <xdr:colOff>175814</xdr:colOff>
      <xdr:row>112</xdr:row>
      <xdr:rowOff>152241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3F69885-C861-41E8-BB98-02159B5A6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20</xdr:col>
      <xdr:colOff>340950</xdr:colOff>
      <xdr:row>85</xdr:row>
      <xdr:rowOff>115817</xdr:rowOff>
    </xdr:from>
    <xdr:to>
      <xdr:col>27</xdr:col>
      <xdr:colOff>51954</xdr:colOff>
      <xdr:row>98</xdr:row>
      <xdr:rowOff>86591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C56DB770-89C9-47F3-BF10-33799BA1D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20</xdr:col>
      <xdr:colOff>342543</xdr:colOff>
      <xdr:row>99</xdr:row>
      <xdr:rowOff>90770</xdr:rowOff>
    </xdr:from>
    <xdr:to>
      <xdr:col>27</xdr:col>
      <xdr:colOff>173181</xdr:colOff>
      <xdr:row>113</xdr:row>
      <xdr:rowOff>69273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AB0FD757-6B68-F7B3-0A26-4EDBC8F80B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27</xdr:col>
      <xdr:colOff>214305</xdr:colOff>
      <xdr:row>85</xdr:row>
      <xdr:rowOff>119063</xdr:rowOff>
    </xdr:from>
    <xdr:to>
      <xdr:col>33</xdr:col>
      <xdr:colOff>305074</xdr:colOff>
      <xdr:row>98</xdr:row>
      <xdr:rowOff>116521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E6C97A1-020D-4129-844E-774DF01DE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83820</xdr:colOff>
      <xdr:row>1</xdr:row>
      <xdr:rowOff>121920</xdr:rowOff>
    </xdr:from>
    <xdr:to>
      <xdr:col>6</xdr:col>
      <xdr:colOff>426720</xdr:colOff>
      <xdr:row>16</xdr:row>
      <xdr:rowOff>15240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8D3C-7133-4A83-BBE4-15EABD5D5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518160</xdr:colOff>
      <xdr:row>1</xdr:row>
      <xdr:rowOff>121920</xdr:rowOff>
    </xdr:from>
    <xdr:to>
      <xdr:col>13</xdr:col>
      <xdr:colOff>327660</xdr:colOff>
      <xdr:row>16</xdr:row>
      <xdr:rowOff>10886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4B25FA-8F91-473B-B76F-C00E9253F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419100</xdr:colOff>
      <xdr:row>1</xdr:row>
      <xdr:rowOff>114301</xdr:rowOff>
    </xdr:from>
    <xdr:to>
      <xdr:col>20</xdr:col>
      <xdr:colOff>213360</xdr:colOff>
      <xdr:row>15</xdr:row>
      <xdr:rowOff>174173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254E17D-506F-4A57-B26D-C144521C3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87085</xdr:colOff>
      <xdr:row>16</xdr:row>
      <xdr:rowOff>76200</xdr:rowOff>
    </xdr:from>
    <xdr:to>
      <xdr:col>6</xdr:col>
      <xdr:colOff>413657</xdr:colOff>
      <xdr:row>28</xdr:row>
      <xdr:rowOff>163286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BE21FAD-B767-4BA8-B55A-480835251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500743</xdr:colOff>
      <xdr:row>16</xdr:row>
      <xdr:rowOff>87086</xdr:rowOff>
    </xdr:from>
    <xdr:to>
      <xdr:col>13</xdr:col>
      <xdr:colOff>337457</xdr:colOff>
      <xdr:row>28</xdr:row>
      <xdr:rowOff>174172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57F042D-49FD-4782-8D65-D635A88B1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435427</xdr:colOff>
      <xdr:row>16</xdr:row>
      <xdr:rowOff>87087</xdr:rowOff>
    </xdr:from>
    <xdr:to>
      <xdr:col>20</xdr:col>
      <xdr:colOff>250370</xdr:colOff>
      <xdr:row>28</xdr:row>
      <xdr:rowOff>174173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8D59326-FA25-4CC7-A56C-CF4454CE4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90054</xdr:colOff>
      <xdr:row>29</xdr:row>
      <xdr:rowOff>54431</xdr:rowOff>
    </xdr:from>
    <xdr:to>
      <xdr:col>6</xdr:col>
      <xdr:colOff>416626</xdr:colOff>
      <xdr:row>41</xdr:row>
      <xdr:rowOff>141517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9154D69-0805-4313-BD8E-C8994E89E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481447</xdr:colOff>
      <xdr:row>29</xdr:row>
      <xdr:rowOff>51954</xdr:rowOff>
    </xdr:from>
    <xdr:to>
      <xdr:col>13</xdr:col>
      <xdr:colOff>360219</xdr:colOff>
      <xdr:row>41</xdr:row>
      <xdr:rowOff>110836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F93A9CD-7BED-524B-7F94-8E6713BEED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443345</xdr:colOff>
      <xdr:row>29</xdr:row>
      <xdr:rowOff>62344</xdr:rowOff>
    </xdr:from>
    <xdr:to>
      <xdr:col>20</xdr:col>
      <xdr:colOff>256309</xdr:colOff>
      <xdr:row>41</xdr:row>
      <xdr:rowOff>173182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8801AA-7A50-4FB1-917C-4436C4DAD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80682</xdr:colOff>
      <xdr:row>42</xdr:row>
      <xdr:rowOff>44823</xdr:rowOff>
    </xdr:from>
    <xdr:to>
      <xdr:col>6</xdr:col>
      <xdr:colOff>421341</xdr:colOff>
      <xdr:row>56</xdr:row>
      <xdr:rowOff>8964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F11F4A3E-533E-4E1D-A6A3-D5CAEF2F3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546847</xdr:colOff>
      <xdr:row>42</xdr:row>
      <xdr:rowOff>26894</xdr:rowOff>
    </xdr:from>
    <xdr:to>
      <xdr:col>13</xdr:col>
      <xdr:colOff>573741</xdr:colOff>
      <xdr:row>56</xdr:row>
      <xdr:rowOff>17929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DCA7F37-F260-4368-9BD8-4B7E64EDC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ceron\AppData\Local\FactSet\Cache\browser\PriceHistor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 History"/>
    </sheetNames>
    <sheetDataSet>
      <sheetData sheetId="0">
        <row r="3">
          <cell r="B3" t="str">
            <v>Price</v>
          </cell>
          <cell r="C3" t="str">
            <v>CVol</v>
          </cell>
        </row>
        <row r="4">
          <cell r="A4">
            <v>44848</v>
          </cell>
          <cell r="B4">
            <v>130.43</v>
          </cell>
          <cell r="C4">
            <v>5547555</v>
          </cell>
        </row>
        <row r="5">
          <cell r="A5">
            <v>44847</v>
          </cell>
          <cell r="B5">
            <v>132.28</v>
          </cell>
          <cell r="C5">
            <v>6848502</v>
          </cell>
        </row>
        <row r="6">
          <cell r="A6">
            <v>44846</v>
          </cell>
          <cell r="B6">
            <v>131.16999999999999</v>
          </cell>
          <cell r="C6">
            <v>5649193</v>
          </cell>
        </row>
        <row r="7">
          <cell r="A7">
            <v>44845</v>
          </cell>
          <cell r="B7">
            <v>132.66999999999999</v>
          </cell>
          <cell r="C7">
            <v>7092041</v>
          </cell>
        </row>
        <row r="8">
          <cell r="A8">
            <v>44844</v>
          </cell>
          <cell r="B8">
            <v>129.32</v>
          </cell>
          <cell r="C8">
            <v>3803852</v>
          </cell>
        </row>
        <row r="9">
          <cell r="A9">
            <v>44841</v>
          </cell>
          <cell r="B9">
            <v>128.56</v>
          </cell>
          <cell r="C9">
            <v>5693463</v>
          </cell>
        </row>
        <row r="10">
          <cell r="A10">
            <v>44840</v>
          </cell>
          <cell r="B10">
            <v>131.68</v>
          </cell>
          <cell r="C10">
            <v>4733488</v>
          </cell>
        </row>
        <row r="11">
          <cell r="A11">
            <v>44839</v>
          </cell>
          <cell r="B11">
            <v>132.91999999999999</v>
          </cell>
          <cell r="C11">
            <v>4851276</v>
          </cell>
        </row>
        <row r="12">
          <cell r="A12">
            <v>44838</v>
          </cell>
          <cell r="B12">
            <v>134.25</v>
          </cell>
          <cell r="C12">
            <v>5378122</v>
          </cell>
        </row>
        <row r="13">
          <cell r="A13">
            <v>44837</v>
          </cell>
          <cell r="B13">
            <v>132.53</v>
          </cell>
          <cell r="C13">
            <v>5858259</v>
          </cell>
        </row>
        <row r="14">
          <cell r="A14">
            <v>44834</v>
          </cell>
          <cell r="B14">
            <v>129.69999999999999</v>
          </cell>
          <cell r="C14">
            <v>6534061</v>
          </cell>
        </row>
        <row r="15">
          <cell r="A15">
            <v>44833</v>
          </cell>
          <cell r="B15">
            <v>132.25</v>
          </cell>
          <cell r="C15">
            <v>5080533</v>
          </cell>
        </row>
        <row r="16">
          <cell r="A16">
            <v>44832</v>
          </cell>
          <cell r="B16">
            <v>133.11000000000001</v>
          </cell>
          <cell r="C16">
            <v>5612761</v>
          </cell>
        </row>
        <row r="17">
          <cell r="A17">
            <v>44831</v>
          </cell>
          <cell r="B17">
            <v>130.94999999999999</v>
          </cell>
          <cell r="C17">
            <v>5659860</v>
          </cell>
        </row>
        <row r="18">
          <cell r="A18">
            <v>44830</v>
          </cell>
          <cell r="B18">
            <v>131.31</v>
          </cell>
          <cell r="C18">
            <v>7670361</v>
          </cell>
        </row>
        <row r="19">
          <cell r="A19">
            <v>44827</v>
          </cell>
          <cell r="B19">
            <v>130.06</v>
          </cell>
          <cell r="C19">
            <v>9065131</v>
          </cell>
        </row>
        <row r="20">
          <cell r="A20">
            <v>44826</v>
          </cell>
          <cell r="B20">
            <v>133.38999999999999</v>
          </cell>
          <cell r="C20">
            <v>5581458</v>
          </cell>
        </row>
        <row r="21">
          <cell r="A21">
            <v>44825</v>
          </cell>
          <cell r="B21">
            <v>134.77000000000001</v>
          </cell>
          <cell r="C21">
            <v>8301190</v>
          </cell>
        </row>
        <row r="22">
          <cell r="A22">
            <v>44824</v>
          </cell>
          <cell r="B22">
            <v>133.55000000000001</v>
          </cell>
          <cell r="C22">
            <v>4654483</v>
          </cell>
        </row>
        <row r="23">
          <cell r="A23">
            <v>44823</v>
          </cell>
          <cell r="B23">
            <v>134.33000000000001</v>
          </cell>
          <cell r="C23">
            <v>5617727</v>
          </cell>
        </row>
        <row r="24">
          <cell r="A24">
            <v>44820</v>
          </cell>
          <cell r="B24">
            <v>133.19</v>
          </cell>
          <cell r="C24">
            <v>13958130</v>
          </cell>
        </row>
        <row r="25">
          <cell r="A25">
            <v>44819</v>
          </cell>
          <cell r="B25">
            <v>133.47</v>
          </cell>
          <cell r="C25">
            <v>6729778</v>
          </cell>
        </row>
        <row r="26">
          <cell r="A26">
            <v>44818</v>
          </cell>
          <cell r="B26">
            <v>134.91999999999999</v>
          </cell>
          <cell r="C26">
            <v>6644898</v>
          </cell>
        </row>
        <row r="27">
          <cell r="A27">
            <v>44817</v>
          </cell>
          <cell r="B27">
            <v>135.22</v>
          </cell>
          <cell r="C27">
            <v>5895775</v>
          </cell>
        </row>
        <row r="28">
          <cell r="A28">
            <v>44816</v>
          </cell>
          <cell r="B28">
            <v>138.07</v>
          </cell>
          <cell r="C28">
            <v>4761506</v>
          </cell>
        </row>
        <row r="29">
          <cell r="A29">
            <v>44813</v>
          </cell>
          <cell r="B29">
            <v>136.84</v>
          </cell>
          <cell r="C29">
            <v>5381762</v>
          </cell>
        </row>
        <row r="30">
          <cell r="A30">
            <v>44812</v>
          </cell>
          <cell r="B30">
            <v>136.43</v>
          </cell>
          <cell r="C30">
            <v>5652008</v>
          </cell>
        </row>
        <row r="31">
          <cell r="A31">
            <v>44811</v>
          </cell>
          <cell r="B31">
            <v>135.74</v>
          </cell>
          <cell r="C31">
            <v>5686324</v>
          </cell>
        </row>
        <row r="32">
          <cell r="A32">
            <v>44810</v>
          </cell>
          <cell r="B32">
            <v>132.34</v>
          </cell>
          <cell r="C32">
            <v>7299870</v>
          </cell>
        </row>
        <row r="33">
          <cell r="A33">
            <v>44806</v>
          </cell>
          <cell r="B33">
            <v>133</v>
          </cell>
          <cell r="C33">
            <v>5744847</v>
          </cell>
        </row>
        <row r="34">
          <cell r="A34">
            <v>44805</v>
          </cell>
          <cell r="B34">
            <v>134.47999999999999</v>
          </cell>
          <cell r="C34">
            <v>7247267</v>
          </cell>
        </row>
        <row r="35">
          <cell r="A35">
            <v>44804</v>
          </cell>
          <cell r="B35">
            <v>132.55000000000001</v>
          </cell>
          <cell r="C35">
            <v>7486916</v>
          </cell>
        </row>
        <row r="36">
          <cell r="A36">
            <v>44803</v>
          </cell>
          <cell r="B36">
            <v>132.47999999999999</v>
          </cell>
          <cell r="C36">
            <v>4822677</v>
          </cell>
        </row>
        <row r="37">
          <cell r="A37">
            <v>44802</v>
          </cell>
          <cell r="B37">
            <v>132.88</v>
          </cell>
          <cell r="C37">
            <v>5793855</v>
          </cell>
        </row>
        <row r="38">
          <cell r="A38">
            <v>44799</v>
          </cell>
          <cell r="B38">
            <v>131.6</v>
          </cell>
          <cell r="C38">
            <v>7110615</v>
          </cell>
        </row>
        <row r="39">
          <cell r="A39">
            <v>44798</v>
          </cell>
          <cell r="B39">
            <v>135.87</v>
          </cell>
          <cell r="C39">
            <v>6471534</v>
          </cell>
        </row>
        <row r="40">
          <cell r="A40">
            <v>44797</v>
          </cell>
          <cell r="B40">
            <v>134.97</v>
          </cell>
          <cell r="C40">
            <v>5255512</v>
          </cell>
        </row>
        <row r="41">
          <cell r="A41">
            <v>44796</v>
          </cell>
          <cell r="B41">
            <v>134</v>
          </cell>
          <cell r="C41">
            <v>5651696</v>
          </cell>
        </row>
        <row r="42">
          <cell r="A42">
            <v>44795</v>
          </cell>
          <cell r="B42">
            <v>134.57</v>
          </cell>
          <cell r="C42">
            <v>6222407</v>
          </cell>
        </row>
        <row r="43">
          <cell r="A43">
            <v>44792</v>
          </cell>
          <cell r="B43">
            <v>137.02000000000001</v>
          </cell>
          <cell r="C43">
            <v>7639558</v>
          </cell>
        </row>
        <row r="44">
          <cell r="A44">
            <v>44791</v>
          </cell>
          <cell r="B44">
            <v>139.07</v>
          </cell>
          <cell r="C44">
            <v>6399178</v>
          </cell>
        </row>
        <row r="45">
          <cell r="A45">
            <v>44790</v>
          </cell>
          <cell r="B45">
            <v>139.52000000000001</v>
          </cell>
          <cell r="C45">
            <v>13930700</v>
          </cell>
        </row>
        <row r="46">
          <cell r="A46">
            <v>44789</v>
          </cell>
          <cell r="B46">
            <v>139.37</v>
          </cell>
          <cell r="C46">
            <v>30591110</v>
          </cell>
        </row>
        <row r="47">
          <cell r="A47">
            <v>44788</v>
          </cell>
          <cell r="B47">
            <v>132.6</v>
          </cell>
          <cell r="C47">
            <v>8838708</v>
          </cell>
        </row>
        <row r="48">
          <cell r="A48">
            <v>44785</v>
          </cell>
          <cell r="B48">
            <v>132.22</v>
          </cell>
          <cell r="C48">
            <v>8874966</v>
          </cell>
        </row>
        <row r="49">
          <cell r="A49">
            <v>44784</v>
          </cell>
          <cell r="B49">
            <v>129.82</v>
          </cell>
          <cell r="C49">
            <v>7951494</v>
          </cell>
        </row>
        <row r="50">
          <cell r="A50">
            <v>44783</v>
          </cell>
          <cell r="B50">
            <v>129.13999999999999</v>
          </cell>
          <cell r="C50">
            <v>8416994</v>
          </cell>
        </row>
        <row r="51">
          <cell r="A51">
            <v>44782</v>
          </cell>
          <cell r="B51">
            <v>128.87</v>
          </cell>
          <cell r="C51">
            <v>6441670</v>
          </cell>
        </row>
        <row r="52">
          <cell r="A52">
            <v>44781</v>
          </cell>
          <cell r="B52">
            <v>127.61</v>
          </cell>
          <cell r="C52">
            <v>6061110</v>
          </cell>
        </row>
        <row r="53">
          <cell r="A53">
            <v>44778</v>
          </cell>
          <cell r="B53">
            <v>126.58</v>
          </cell>
          <cell r="C53">
            <v>10668960</v>
          </cell>
        </row>
        <row r="54">
          <cell r="A54">
            <v>44777</v>
          </cell>
          <cell r="B54">
            <v>125.57</v>
          </cell>
          <cell r="C54">
            <v>17702000</v>
          </cell>
        </row>
        <row r="55">
          <cell r="A55">
            <v>44776</v>
          </cell>
          <cell r="B55">
            <v>130.5</v>
          </cell>
          <cell r="C55">
            <v>10667700</v>
          </cell>
        </row>
        <row r="56">
          <cell r="A56">
            <v>44775</v>
          </cell>
          <cell r="B56">
            <v>132.68</v>
          </cell>
          <cell r="C56">
            <v>6565006</v>
          </cell>
        </row>
        <row r="57">
          <cell r="A57">
            <v>44774</v>
          </cell>
          <cell r="B57">
            <v>132.54</v>
          </cell>
          <cell r="C57">
            <v>8332092</v>
          </cell>
        </row>
        <row r="58">
          <cell r="A58">
            <v>44771</v>
          </cell>
          <cell r="B58">
            <v>132.05000000000001</v>
          </cell>
          <cell r="C58">
            <v>10047280</v>
          </cell>
        </row>
        <row r="59">
          <cell r="A59">
            <v>44770</v>
          </cell>
          <cell r="B59">
            <v>129.75</v>
          </cell>
          <cell r="C59">
            <v>11087440</v>
          </cell>
        </row>
        <row r="60">
          <cell r="A60">
            <v>44769</v>
          </cell>
          <cell r="B60">
            <v>126.59</v>
          </cell>
          <cell r="C60">
            <v>14053230</v>
          </cell>
        </row>
        <row r="61">
          <cell r="A61">
            <v>44768</v>
          </cell>
          <cell r="B61">
            <v>121.98</v>
          </cell>
          <cell r="C61">
            <v>31797180</v>
          </cell>
        </row>
        <row r="62">
          <cell r="A62">
            <v>44767</v>
          </cell>
          <cell r="B62">
            <v>132.02000000000001</v>
          </cell>
          <cell r="C62">
            <v>6845054</v>
          </cell>
        </row>
        <row r="63">
          <cell r="A63">
            <v>44764</v>
          </cell>
          <cell r="B63">
            <v>132.21</v>
          </cell>
          <cell r="C63">
            <v>4538767</v>
          </cell>
        </row>
        <row r="64">
          <cell r="A64">
            <v>44763</v>
          </cell>
          <cell r="B64">
            <v>132.55000000000001</v>
          </cell>
          <cell r="C64">
            <v>6254884</v>
          </cell>
        </row>
        <row r="65">
          <cell r="A65">
            <v>44762</v>
          </cell>
          <cell r="B65">
            <v>130.63999999999999</v>
          </cell>
          <cell r="C65">
            <v>6188272</v>
          </cell>
        </row>
        <row r="66">
          <cell r="A66">
            <v>44761</v>
          </cell>
          <cell r="B66">
            <v>129.56</v>
          </cell>
          <cell r="C66">
            <v>5665085</v>
          </cell>
        </row>
        <row r="67">
          <cell r="A67">
            <v>44760</v>
          </cell>
          <cell r="B67">
            <v>128.77000000000001</v>
          </cell>
          <cell r="C67">
            <v>4747912</v>
          </cell>
        </row>
        <row r="68">
          <cell r="A68">
            <v>44757</v>
          </cell>
          <cell r="B68">
            <v>129.07</v>
          </cell>
          <cell r="C68">
            <v>7061417</v>
          </cell>
        </row>
        <row r="69">
          <cell r="A69">
            <v>44756</v>
          </cell>
          <cell r="B69">
            <v>127.82</v>
          </cell>
          <cell r="C69">
            <v>6968463</v>
          </cell>
        </row>
        <row r="70">
          <cell r="A70">
            <v>44755</v>
          </cell>
          <cell r="B70">
            <v>125.37</v>
          </cell>
          <cell r="C70">
            <v>4229706</v>
          </cell>
        </row>
        <row r="71">
          <cell r="A71">
            <v>44754</v>
          </cell>
          <cell r="B71">
            <v>125.07</v>
          </cell>
          <cell r="C71">
            <v>4577423</v>
          </cell>
        </row>
        <row r="72">
          <cell r="A72">
            <v>44753</v>
          </cell>
          <cell r="B72">
            <v>125.45</v>
          </cell>
          <cell r="C72">
            <v>3844626</v>
          </cell>
        </row>
        <row r="73">
          <cell r="A73">
            <v>44750</v>
          </cell>
          <cell r="B73">
            <v>125.4</v>
          </cell>
          <cell r="C73">
            <v>4917023</v>
          </cell>
        </row>
        <row r="74">
          <cell r="A74">
            <v>44749</v>
          </cell>
          <cell r="B74">
            <v>125.32</v>
          </cell>
          <cell r="C74">
            <v>5829096</v>
          </cell>
        </row>
        <row r="75">
          <cell r="A75">
            <v>44748</v>
          </cell>
          <cell r="B75">
            <v>125.13</v>
          </cell>
          <cell r="C75">
            <v>7100041</v>
          </cell>
        </row>
        <row r="76">
          <cell r="A76">
            <v>44747</v>
          </cell>
          <cell r="B76">
            <v>124.25</v>
          </cell>
          <cell r="C76">
            <v>6073237</v>
          </cell>
        </row>
        <row r="77">
          <cell r="A77">
            <v>44743</v>
          </cell>
          <cell r="B77">
            <v>122.63</v>
          </cell>
          <cell r="C77">
            <v>5820323</v>
          </cell>
        </row>
        <row r="78">
          <cell r="A78">
            <v>44742</v>
          </cell>
          <cell r="B78">
            <v>121.58</v>
          </cell>
          <cell r="C78">
            <v>6388745</v>
          </cell>
        </row>
        <row r="79">
          <cell r="A79">
            <v>44741</v>
          </cell>
          <cell r="B79">
            <v>121.92</v>
          </cell>
          <cell r="C79">
            <v>6370540</v>
          </cell>
        </row>
        <row r="80">
          <cell r="A80">
            <v>44740</v>
          </cell>
          <cell r="B80">
            <v>122.37</v>
          </cell>
          <cell r="C80">
            <v>5133858</v>
          </cell>
        </row>
        <row r="81">
          <cell r="A81">
            <v>44739</v>
          </cell>
          <cell r="B81">
            <v>124.12</v>
          </cell>
          <cell r="C81">
            <v>6629684</v>
          </cell>
        </row>
        <row r="82">
          <cell r="A82">
            <v>44736</v>
          </cell>
          <cell r="B82">
            <v>123.72</v>
          </cell>
          <cell r="C82">
            <v>10615320</v>
          </cell>
        </row>
        <row r="83">
          <cell r="A83">
            <v>44735</v>
          </cell>
          <cell r="B83">
            <v>123.62</v>
          </cell>
          <cell r="C83">
            <v>6013643</v>
          </cell>
        </row>
        <row r="84">
          <cell r="A84">
            <v>44734</v>
          </cell>
          <cell r="B84">
            <v>120.69</v>
          </cell>
          <cell r="C84">
            <v>6748385</v>
          </cell>
        </row>
        <row r="85">
          <cell r="A85">
            <v>44733</v>
          </cell>
          <cell r="B85">
            <v>122.17</v>
          </cell>
          <cell r="C85">
            <v>7972173</v>
          </cell>
        </row>
        <row r="86">
          <cell r="A86">
            <v>44729</v>
          </cell>
          <cell r="B86">
            <v>118.29</v>
          </cell>
          <cell r="C86">
            <v>12279630</v>
          </cell>
        </row>
        <row r="87">
          <cell r="A87">
            <v>44728</v>
          </cell>
          <cell r="B87">
            <v>120.62</v>
          </cell>
          <cell r="C87">
            <v>10235630</v>
          </cell>
        </row>
        <row r="88">
          <cell r="A88">
            <v>44727</v>
          </cell>
          <cell r="B88">
            <v>119.38</v>
          </cell>
          <cell r="C88">
            <v>8637951</v>
          </cell>
        </row>
        <row r="89">
          <cell r="A89">
            <v>44726</v>
          </cell>
          <cell r="B89">
            <v>119.46</v>
          </cell>
          <cell r="C89">
            <v>7181447</v>
          </cell>
        </row>
        <row r="90">
          <cell r="A90">
            <v>44725</v>
          </cell>
          <cell r="B90">
            <v>119.41</v>
          </cell>
          <cell r="C90">
            <v>8299294</v>
          </cell>
        </row>
        <row r="91">
          <cell r="A91">
            <v>44722</v>
          </cell>
          <cell r="B91">
            <v>121.7</v>
          </cell>
          <cell r="C91">
            <v>8415608</v>
          </cell>
        </row>
        <row r="92">
          <cell r="A92">
            <v>44721</v>
          </cell>
          <cell r="B92">
            <v>121.02</v>
          </cell>
          <cell r="C92">
            <v>6628738</v>
          </cell>
        </row>
        <row r="93">
          <cell r="A93">
            <v>44720</v>
          </cell>
          <cell r="B93">
            <v>122.3</v>
          </cell>
          <cell r="C93">
            <v>7507557</v>
          </cell>
        </row>
        <row r="94">
          <cell r="A94">
            <v>44719</v>
          </cell>
          <cell r="B94">
            <v>123.37</v>
          </cell>
          <cell r="C94">
            <v>15902630</v>
          </cell>
        </row>
        <row r="95">
          <cell r="A95">
            <v>44718</v>
          </cell>
          <cell r="B95">
            <v>124.87</v>
          </cell>
          <cell r="C95">
            <v>6618491</v>
          </cell>
        </row>
        <row r="96">
          <cell r="A96">
            <v>44715</v>
          </cell>
          <cell r="B96">
            <v>125.32</v>
          </cell>
          <cell r="C96">
            <v>6100907</v>
          </cell>
        </row>
        <row r="97">
          <cell r="A97">
            <v>44714</v>
          </cell>
          <cell r="B97">
            <v>127.51</v>
          </cell>
          <cell r="C97">
            <v>7738131</v>
          </cell>
        </row>
        <row r="98">
          <cell r="A98">
            <v>44713</v>
          </cell>
          <cell r="B98">
            <v>125.45</v>
          </cell>
          <cell r="C98">
            <v>9511562</v>
          </cell>
        </row>
        <row r="99">
          <cell r="A99">
            <v>44712</v>
          </cell>
          <cell r="B99">
            <v>128.63</v>
          </cell>
          <cell r="C99">
            <v>12304140</v>
          </cell>
        </row>
        <row r="100">
          <cell r="A100">
            <v>44708</v>
          </cell>
          <cell r="B100">
            <v>128.47999999999999</v>
          </cell>
          <cell r="C100">
            <v>8433266</v>
          </cell>
        </row>
        <row r="101">
          <cell r="A101">
            <v>44707</v>
          </cell>
          <cell r="B101">
            <v>126</v>
          </cell>
          <cell r="C101">
            <v>9399236</v>
          </cell>
        </row>
        <row r="102">
          <cell r="A102">
            <v>44706</v>
          </cell>
          <cell r="B102">
            <v>123.37</v>
          </cell>
          <cell r="C102">
            <v>9040627</v>
          </cell>
        </row>
        <row r="103">
          <cell r="A103">
            <v>44705</v>
          </cell>
          <cell r="B103">
            <v>124.13</v>
          </cell>
          <cell r="C103">
            <v>11528280</v>
          </cell>
        </row>
        <row r="104">
          <cell r="A104">
            <v>44704</v>
          </cell>
          <cell r="B104">
            <v>122.6</v>
          </cell>
          <cell r="C104">
            <v>14560280</v>
          </cell>
        </row>
        <row r="105">
          <cell r="A105">
            <v>44701</v>
          </cell>
          <cell r="B105">
            <v>119.2</v>
          </cell>
          <cell r="C105">
            <v>16451980</v>
          </cell>
        </row>
        <row r="106">
          <cell r="A106">
            <v>44700</v>
          </cell>
          <cell r="B106">
            <v>119.07</v>
          </cell>
          <cell r="C106">
            <v>23669500</v>
          </cell>
        </row>
        <row r="107">
          <cell r="A107">
            <v>44699</v>
          </cell>
          <cell r="B107">
            <v>122.43</v>
          </cell>
          <cell r="C107">
            <v>34751040</v>
          </cell>
        </row>
        <row r="108">
          <cell r="A108">
            <v>44698</v>
          </cell>
          <cell r="B108">
            <v>131.35</v>
          </cell>
          <cell r="C108">
            <v>44313390</v>
          </cell>
        </row>
        <row r="109">
          <cell r="A109">
            <v>44697</v>
          </cell>
          <cell r="B109">
            <v>148.21</v>
          </cell>
          <cell r="C109">
            <v>7149665</v>
          </cell>
        </row>
        <row r="110">
          <cell r="A110">
            <v>44694</v>
          </cell>
          <cell r="B110">
            <v>148.05000000000001</v>
          </cell>
          <cell r="C110">
            <v>6654056</v>
          </cell>
        </row>
        <row r="111">
          <cell r="A111">
            <v>44693</v>
          </cell>
          <cell r="B111">
            <v>147.47999999999999</v>
          </cell>
          <cell r="C111">
            <v>8414841</v>
          </cell>
        </row>
        <row r="112">
          <cell r="A112">
            <v>44692</v>
          </cell>
          <cell r="B112">
            <v>147.62</v>
          </cell>
          <cell r="C112">
            <v>9292911</v>
          </cell>
        </row>
        <row r="113">
          <cell r="A113">
            <v>44691</v>
          </cell>
          <cell r="B113">
            <v>149.18</v>
          </cell>
          <cell r="C113">
            <v>8287106</v>
          </cell>
        </row>
        <row r="114">
          <cell r="A114">
            <v>44690</v>
          </cell>
          <cell r="B114">
            <v>151.31</v>
          </cell>
          <cell r="C114">
            <v>9402359</v>
          </cell>
        </row>
        <row r="115">
          <cell r="A115">
            <v>44687</v>
          </cell>
          <cell r="B115">
            <v>149.56</v>
          </cell>
          <cell r="C115">
            <v>11419360</v>
          </cell>
        </row>
        <row r="116">
          <cell r="A116">
            <v>44686</v>
          </cell>
          <cell r="B116">
            <v>152.74</v>
          </cell>
          <cell r="C116">
            <v>7744773</v>
          </cell>
        </row>
        <row r="117">
          <cell r="A117">
            <v>44685</v>
          </cell>
          <cell r="B117">
            <v>154.62</v>
          </cell>
          <cell r="C117">
            <v>6674223</v>
          </cell>
        </row>
        <row r="118">
          <cell r="A118">
            <v>44684</v>
          </cell>
          <cell r="B118">
            <v>152.51</v>
          </cell>
          <cell r="C118">
            <v>5983685</v>
          </cell>
        </row>
        <row r="119">
          <cell r="A119">
            <v>44683</v>
          </cell>
          <cell r="B119">
            <v>151.97999999999999</v>
          </cell>
          <cell r="C119">
            <v>6672001</v>
          </cell>
        </row>
        <row r="120">
          <cell r="A120">
            <v>44680</v>
          </cell>
          <cell r="B120">
            <v>152.99</v>
          </cell>
          <cell r="C120">
            <v>7029553</v>
          </cell>
        </row>
        <row r="121">
          <cell r="A121">
            <v>44679</v>
          </cell>
          <cell r="B121">
            <v>156.21</v>
          </cell>
          <cell r="C121">
            <v>4990343</v>
          </cell>
        </row>
        <row r="122">
          <cell r="A122">
            <v>44678</v>
          </cell>
          <cell r="B122">
            <v>154.24</v>
          </cell>
          <cell r="C122">
            <v>5832260</v>
          </cell>
        </row>
        <row r="123">
          <cell r="A123">
            <v>44677</v>
          </cell>
          <cell r="B123">
            <v>155.30000000000001</v>
          </cell>
          <cell r="C123">
            <v>6533677</v>
          </cell>
        </row>
        <row r="124">
          <cell r="A124">
            <v>44676</v>
          </cell>
          <cell r="B124">
            <v>156.94</v>
          </cell>
          <cell r="C124">
            <v>6019179</v>
          </cell>
        </row>
        <row r="125">
          <cell r="A125">
            <v>44673</v>
          </cell>
          <cell r="B125">
            <v>156.86000000000001</v>
          </cell>
          <cell r="C125">
            <v>7015439</v>
          </cell>
        </row>
        <row r="126">
          <cell r="A126">
            <v>44672</v>
          </cell>
          <cell r="B126">
            <v>159.87</v>
          </cell>
          <cell r="C126">
            <v>6056100</v>
          </cell>
        </row>
        <row r="127">
          <cell r="A127">
            <v>44671</v>
          </cell>
          <cell r="B127">
            <v>159.63</v>
          </cell>
          <cell r="C127">
            <v>6607171</v>
          </cell>
        </row>
        <row r="128">
          <cell r="A128">
            <v>44670</v>
          </cell>
          <cell r="B128">
            <v>157.65</v>
          </cell>
          <cell r="C128">
            <v>5284973</v>
          </cell>
        </row>
        <row r="129">
          <cell r="A129">
            <v>44669</v>
          </cell>
          <cell r="B129">
            <v>155.88</v>
          </cell>
          <cell r="C129">
            <v>4890605</v>
          </cell>
        </row>
        <row r="130">
          <cell r="A130">
            <v>44665</v>
          </cell>
          <cell r="B130">
            <v>157.08000000000001</v>
          </cell>
          <cell r="C130">
            <v>7453493</v>
          </cell>
        </row>
        <row r="131">
          <cell r="A131">
            <v>44664</v>
          </cell>
          <cell r="B131">
            <v>157.22</v>
          </cell>
          <cell r="C131">
            <v>9761532</v>
          </cell>
        </row>
        <row r="132">
          <cell r="A132">
            <v>44663</v>
          </cell>
          <cell r="B132">
            <v>153.22999999999999</v>
          </cell>
          <cell r="C132">
            <v>8920400</v>
          </cell>
        </row>
        <row r="133">
          <cell r="A133">
            <v>44662</v>
          </cell>
          <cell r="B133">
            <v>154.29</v>
          </cell>
          <cell r="C133">
            <v>8237584.9999999898</v>
          </cell>
        </row>
        <row r="134">
          <cell r="A134">
            <v>44659</v>
          </cell>
          <cell r="B134">
            <v>157.41</v>
          </cell>
          <cell r="C134">
            <v>7764845</v>
          </cell>
        </row>
        <row r="135">
          <cell r="A135">
            <v>44658</v>
          </cell>
          <cell r="B135">
            <v>156.54</v>
          </cell>
          <cell r="C135">
            <v>9029354</v>
          </cell>
        </row>
        <row r="136">
          <cell r="A136">
            <v>44657</v>
          </cell>
          <cell r="B136">
            <v>154.99</v>
          </cell>
          <cell r="C136">
            <v>9339477</v>
          </cell>
        </row>
        <row r="137">
          <cell r="A137">
            <v>44656</v>
          </cell>
          <cell r="B137">
            <v>151.47</v>
          </cell>
          <cell r="C137">
            <v>6219269</v>
          </cell>
        </row>
        <row r="138">
          <cell r="A138">
            <v>44655</v>
          </cell>
          <cell r="B138">
            <v>151.04</v>
          </cell>
          <cell r="C138">
            <v>8445829</v>
          </cell>
        </row>
        <row r="139">
          <cell r="A139">
            <v>44652</v>
          </cell>
          <cell r="B139">
            <v>151.01</v>
          </cell>
          <cell r="C139">
            <v>6979933</v>
          </cell>
        </row>
        <row r="140">
          <cell r="A140">
            <v>44651</v>
          </cell>
          <cell r="B140">
            <v>148.91999999999999</v>
          </cell>
          <cell r="C140">
            <v>9054626</v>
          </cell>
        </row>
        <row r="141">
          <cell r="A141">
            <v>44650</v>
          </cell>
          <cell r="B141">
            <v>149.87</v>
          </cell>
          <cell r="C141">
            <v>8330523.9999999898</v>
          </cell>
        </row>
        <row r="142">
          <cell r="A142">
            <v>44649</v>
          </cell>
          <cell r="B142">
            <v>147.22999999999999</v>
          </cell>
          <cell r="C142">
            <v>6644813</v>
          </cell>
        </row>
        <row r="143">
          <cell r="A143">
            <v>44648</v>
          </cell>
          <cell r="B143">
            <v>146</v>
          </cell>
          <cell r="C143">
            <v>6701881</v>
          </cell>
        </row>
        <row r="144">
          <cell r="A144">
            <v>44645</v>
          </cell>
          <cell r="B144">
            <v>143.44999999999999</v>
          </cell>
          <cell r="C144">
            <v>4696082</v>
          </cell>
        </row>
        <row r="145">
          <cell r="A145">
            <v>44644</v>
          </cell>
          <cell r="B145">
            <v>142.83000000000001</v>
          </cell>
          <cell r="C145">
            <v>4480295</v>
          </cell>
        </row>
        <row r="146">
          <cell r="A146">
            <v>44643</v>
          </cell>
          <cell r="B146">
            <v>141.94999999999999</v>
          </cell>
          <cell r="C146">
            <v>6541845</v>
          </cell>
        </row>
        <row r="147">
          <cell r="A147">
            <v>44642</v>
          </cell>
          <cell r="B147">
            <v>143.80000000000001</v>
          </cell>
          <cell r="C147">
            <v>6745041</v>
          </cell>
        </row>
        <row r="148">
          <cell r="A148">
            <v>44641</v>
          </cell>
          <cell r="B148">
            <v>144.22999999999999</v>
          </cell>
          <cell r="C148">
            <v>7116876</v>
          </cell>
        </row>
        <row r="149">
          <cell r="A149">
            <v>44638</v>
          </cell>
          <cell r="B149">
            <v>145.44</v>
          </cell>
          <cell r="C149">
            <v>10411140</v>
          </cell>
        </row>
        <row r="150">
          <cell r="A150">
            <v>44637</v>
          </cell>
          <cell r="B150">
            <v>145.01</v>
          </cell>
          <cell r="C150">
            <v>6341006</v>
          </cell>
        </row>
        <row r="151">
          <cell r="A151">
            <v>44636</v>
          </cell>
          <cell r="B151">
            <v>145.35</v>
          </cell>
          <cell r="C151">
            <v>8205318.9999999898</v>
          </cell>
        </row>
        <row r="152">
          <cell r="A152">
            <v>44635</v>
          </cell>
          <cell r="B152">
            <v>145.78</v>
          </cell>
          <cell r="C152">
            <v>7624161</v>
          </cell>
        </row>
        <row r="153">
          <cell r="A153">
            <v>44634</v>
          </cell>
          <cell r="B153">
            <v>144.05000000000001</v>
          </cell>
          <cell r="C153">
            <v>7548765</v>
          </cell>
        </row>
        <row r="154">
          <cell r="A154">
            <v>44631</v>
          </cell>
          <cell r="B154">
            <v>142.07</v>
          </cell>
          <cell r="C154">
            <v>6387420</v>
          </cell>
        </row>
        <row r="155">
          <cell r="A155">
            <v>44630</v>
          </cell>
          <cell r="B155">
            <v>142.63</v>
          </cell>
          <cell r="C155">
            <v>9170929</v>
          </cell>
        </row>
        <row r="156">
          <cell r="A156">
            <v>44629</v>
          </cell>
          <cell r="B156">
            <v>139.46</v>
          </cell>
          <cell r="C156">
            <v>7374312</v>
          </cell>
        </row>
        <row r="157">
          <cell r="A157">
            <v>44628</v>
          </cell>
          <cell r="B157">
            <v>138.74</v>
          </cell>
          <cell r="C157">
            <v>9435176</v>
          </cell>
        </row>
        <row r="158">
          <cell r="A158">
            <v>44627</v>
          </cell>
          <cell r="B158">
            <v>141.66999999999999</v>
          </cell>
          <cell r="C158">
            <v>15290030</v>
          </cell>
        </row>
        <row r="159">
          <cell r="A159">
            <v>44624</v>
          </cell>
          <cell r="B159">
            <v>142.82</v>
          </cell>
          <cell r="C159">
            <v>11860220</v>
          </cell>
        </row>
        <row r="160">
          <cell r="A160">
            <v>44623</v>
          </cell>
          <cell r="B160">
            <v>139.29</v>
          </cell>
          <cell r="C160">
            <v>9961736</v>
          </cell>
        </row>
        <row r="161">
          <cell r="A161">
            <v>44622</v>
          </cell>
          <cell r="B161">
            <v>136.16</v>
          </cell>
          <cell r="C161">
            <v>7954751</v>
          </cell>
        </row>
        <row r="162">
          <cell r="A162">
            <v>44621</v>
          </cell>
          <cell r="B162">
            <v>135.99</v>
          </cell>
          <cell r="C162">
            <v>8008347</v>
          </cell>
        </row>
        <row r="163">
          <cell r="A163">
            <v>44620</v>
          </cell>
          <cell r="B163">
            <v>135.16</v>
          </cell>
          <cell r="C163">
            <v>8762227</v>
          </cell>
        </row>
        <row r="164">
          <cell r="A164">
            <v>44617</v>
          </cell>
          <cell r="B164">
            <v>136.38</v>
          </cell>
          <cell r="C164">
            <v>8332590</v>
          </cell>
        </row>
        <row r="165">
          <cell r="A165">
            <v>44616</v>
          </cell>
          <cell r="B165">
            <v>134.53</v>
          </cell>
          <cell r="C165">
            <v>10572480</v>
          </cell>
        </row>
        <row r="166">
          <cell r="A166">
            <v>44615</v>
          </cell>
          <cell r="B166">
            <v>135.05000000000001</v>
          </cell>
          <cell r="C166">
            <v>7010313</v>
          </cell>
        </row>
        <row r="167">
          <cell r="A167">
            <v>44614</v>
          </cell>
          <cell r="B167">
            <v>136.44999999999999</v>
          </cell>
          <cell r="C167">
            <v>8460309</v>
          </cell>
        </row>
        <row r="168">
          <cell r="A168">
            <v>44610</v>
          </cell>
          <cell r="B168">
            <v>137.99</v>
          </cell>
          <cell r="C168">
            <v>10367820</v>
          </cell>
        </row>
        <row r="169">
          <cell r="A169">
            <v>44609</v>
          </cell>
          <cell r="B169">
            <v>138.88</v>
          </cell>
          <cell r="C169">
            <v>17943850</v>
          </cell>
        </row>
        <row r="170">
          <cell r="A170">
            <v>44608</v>
          </cell>
          <cell r="B170">
            <v>133.53</v>
          </cell>
          <cell r="C170">
            <v>9496862</v>
          </cell>
        </row>
        <row r="171">
          <cell r="A171">
            <v>44607</v>
          </cell>
          <cell r="B171">
            <v>134.37</v>
          </cell>
          <cell r="C171">
            <v>7282849</v>
          </cell>
        </row>
        <row r="172">
          <cell r="A172">
            <v>44606</v>
          </cell>
          <cell r="B172">
            <v>133.94999999999999</v>
          </cell>
          <cell r="C172">
            <v>9787836</v>
          </cell>
        </row>
        <row r="173">
          <cell r="A173">
            <v>44603</v>
          </cell>
          <cell r="B173">
            <v>135.33000000000001</v>
          </cell>
          <cell r="C173">
            <v>7911135</v>
          </cell>
        </row>
        <row r="174">
          <cell r="A174">
            <v>44602</v>
          </cell>
          <cell r="B174">
            <v>136.08000000000001</v>
          </cell>
          <cell r="C174">
            <v>9270199</v>
          </cell>
        </row>
        <row r="175">
          <cell r="A175">
            <v>44601</v>
          </cell>
          <cell r="B175">
            <v>137.69</v>
          </cell>
          <cell r="C175">
            <v>7157923</v>
          </cell>
        </row>
        <row r="176">
          <cell r="A176">
            <v>44600</v>
          </cell>
          <cell r="B176">
            <v>137.99</v>
          </cell>
          <cell r="C176">
            <v>6486293</v>
          </cell>
        </row>
        <row r="177">
          <cell r="A177">
            <v>44599</v>
          </cell>
          <cell r="B177">
            <v>137.96</v>
          </cell>
          <cell r="C177">
            <v>6670120</v>
          </cell>
        </row>
        <row r="178">
          <cell r="A178">
            <v>44596</v>
          </cell>
          <cell r="B178">
            <v>139.33000000000001</v>
          </cell>
          <cell r="C178">
            <v>7345507</v>
          </cell>
        </row>
        <row r="179">
          <cell r="A179">
            <v>44595</v>
          </cell>
          <cell r="B179">
            <v>140.99</v>
          </cell>
          <cell r="C179">
            <v>6913734</v>
          </cell>
        </row>
        <row r="180">
          <cell r="A180">
            <v>44594</v>
          </cell>
          <cell r="B180">
            <v>140.85</v>
          </cell>
          <cell r="C180">
            <v>6049927</v>
          </cell>
        </row>
        <row r="181">
          <cell r="A181">
            <v>44593</v>
          </cell>
          <cell r="B181">
            <v>140.91</v>
          </cell>
          <cell r="C181">
            <v>6774366</v>
          </cell>
        </row>
        <row r="182">
          <cell r="A182">
            <v>44592</v>
          </cell>
          <cell r="B182">
            <v>139.81</v>
          </cell>
          <cell r="C182">
            <v>6731158</v>
          </cell>
        </row>
        <row r="183">
          <cell r="A183">
            <v>44589</v>
          </cell>
          <cell r="B183">
            <v>137.52000000000001</v>
          </cell>
          <cell r="C183">
            <v>8377341</v>
          </cell>
        </row>
        <row r="184">
          <cell r="A184">
            <v>44588</v>
          </cell>
          <cell r="B184">
            <v>135.84</v>
          </cell>
          <cell r="C184">
            <v>9261266</v>
          </cell>
        </row>
        <row r="185">
          <cell r="A185">
            <v>44587</v>
          </cell>
          <cell r="B185">
            <v>135.75</v>
          </cell>
          <cell r="C185">
            <v>8728497</v>
          </cell>
        </row>
        <row r="186">
          <cell r="A186">
            <v>44586</v>
          </cell>
          <cell r="B186">
            <v>137.15</v>
          </cell>
          <cell r="C186">
            <v>9826478</v>
          </cell>
        </row>
        <row r="187">
          <cell r="A187">
            <v>44585</v>
          </cell>
          <cell r="B187">
            <v>140.19999999999999</v>
          </cell>
          <cell r="C187">
            <v>9570458</v>
          </cell>
        </row>
        <row r="188">
          <cell r="A188">
            <v>44582</v>
          </cell>
          <cell r="B188">
            <v>140.19</v>
          </cell>
          <cell r="C188">
            <v>9169392</v>
          </cell>
        </row>
        <row r="189">
          <cell r="A189">
            <v>44581</v>
          </cell>
          <cell r="B189">
            <v>141.22</v>
          </cell>
          <cell r="C189">
            <v>7462375</v>
          </cell>
        </row>
        <row r="190">
          <cell r="A190">
            <v>44580</v>
          </cell>
          <cell r="B190">
            <v>143.94</v>
          </cell>
          <cell r="C190">
            <v>7557994</v>
          </cell>
        </row>
        <row r="191">
          <cell r="A191">
            <v>44579</v>
          </cell>
          <cell r="B191">
            <v>142.52000000000001</v>
          </cell>
          <cell r="C191">
            <v>7044918</v>
          </cell>
        </row>
        <row r="192">
          <cell r="A192">
            <v>44575</v>
          </cell>
          <cell r="B192">
            <v>145.06</v>
          </cell>
          <cell r="C192">
            <v>8955786</v>
          </cell>
        </row>
        <row r="193">
          <cell r="A193">
            <v>44574</v>
          </cell>
          <cell r="B193">
            <v>145.47</v>
          </cell>
          <cell r="C193">
            <v>8084198</v>
          </cell>
        </row>
        <row r="194">
          <cell r="A194">
            <v>44573</v>
          </cell>
          <cell r="B194">
            <v>143.44</v>
          </cell>
          <cell r="C194">
            <v>6315605</v>
          </cell>
        </row>
        <row r="195">
          <cell r="A195">
            <v>44572</v>
          </cell>
          <cell r="B195">
            <v>144.19999999999999</v>
          </cell>
          <cell r="C195">
            <v>7222905</v>
          </cell>
        </row>
        <row r="196">
          <cell r="A196">
            <v>44571</v>
          </cell>
          <cell r="B196">
            <v>144.61000000000001</v>
          </cell>
          <cell r="C196">
            <v>7577189</v>
          </cell>
        </row>
        <row r="197">
          <cell r="A197">
            <v>44568</v>
          </cell>
          <cell r="B197">
            <v>144.88999999999999</v>
          </cell>
          <cell r="C197">
            <v>6574530</v>
          </cell>
        </row>
        <row r="198">
          <cell r="A198">
            <v>44567</v>
          </cell>
          <cell r="B198">
            <v>143.52000000000001</v>
          </cell>
          <cell r="C198">
            <v>7276277</v>
          </cell>
        </row>
        <row r="199">
          <cell r="A199">
            <v>44566</v>
          </cell>
          <cell r="B199">
            <v>143.91999999999999</v>
          </cell>
          <cell r="C199">
            <v>11805970</v>
          </cell>
        </row>
        <row r="200">
          <cell r="A200">
            <v>44565</v>
          </cell>
          <cell r="B200">
            <v>142</v>
          </cell>
          <cell r="C200">
            <v>11310010</v>
          </cell>
        </row>
        <row r="201">
          <cell r="A201">
            <v>44564</v>
          </cell>
          <cell r="B201">
            <v>144.65</v>
          </cell>
          <cell r="C201">
            <v>6903262</v>
          </cell>
        </row>
        <row r="202">
          <cell r="A202">
            <v>44561</v>
          </cell>
          <cell r="B202">
            <v>144.69</v>
          </cell>
          <cell r="C202">
            <v>5982595</v>
          </cell>
        </row>
        <row r="203">
          <cell r="A203">
            <v>44560</v>
          </cell>
          <cell r="B203">
            <v>143.16999999999999</v>
          </cell>
          <cell r="C203">
            <v>4982997</v>
          </cell>
        </row>
        <row r="204">
          <cell r="A204">
            <v>44559</v>
          </cell>
          <cell r="B204">
            <v>142.71</v>
          </cell>
          <cell r="C204">
            <v>4348420</v>
          </cell>
        </row>
        <row r="205">
          <cell r="A205">
            <v>44558</v>
          </cell>
          <cell r="B205">
            <v>142.78</v>
          </cell>
          <cell r="C205">
            <v>5263016</v>
          </cell>
        </row>
        <row r="206">
          <cell r="A206">
            <v>44557</v>
          </cell>
          <cell r="B206">
            <v>140.76</v>
          </cell>
          <cell r="C206">
            <v>5351125</v>
          </cell>
        </row>
        <row r="207">
          <cell r="A207">
            <v>44553</v>
          </cell>
          <cell r="B207">
            <v>139.49</v>
          </cell>
          <cell r="C207">
            <v>5864216</v>
          </cell>
        </row>
        <row r="208">
          <cell r="A208">
            <v>44552</v>
          </cell>
          <cell r="B208">
            <v>139.80000000000001</v>
          </cell>
          <cell r="C208">
            <v>5675950</v>
          </cell>
        </row>
        <row r="209">
          <cell r="A209">
            <v>44551</v>
          </cell>
          <cell r="B209">
            <v>139.62</v>
          </cell>
          <cell r="C209">
            <v>8206812</v>
          </cell>
        </row>
        <row r="210">
          <cell r="A210">
            <v>44550</v>
          </cell>
          <cell r="B210">
            <v>139.19999999999999</v>
          </cell>
          <cell r="C210">
            <v>10339290</v>
          </cell>
        </row>
        <row r="211">
          <cell r="A211">
            <v>44547</v>
          </cell>
          <cell r="B211">
            <v>138.75</v>
          </cell>
          <cell r="C211">
            <v>26237270</v>
          </cell>
        </row>
        <row r="212">
          <cell r="A212">
            <v>44546</v>
          </cell>
          <cell r="B212">
            <v>143.34</v>
          </cell>
          <cell r="C212">
            <v>13023160</v>
          </cell>
        </row>
        <row r="213">
          <cell r="A213">
            <v>44545</v>
          </cell>
          <cell r="B213">
            <v>145.77000000000001</v>
          </cell>
          <cell r="C213">
            <v>11163310</v>
          </cell>
        </row>
        <row r="214">
          <cell r="A214">
            <v>44544</v>
          </cell>
          <cell r="B214">
            <v>144.94</v>
          </cell>
          <cell r="C214">
            <v>15573760</v>
          </cell>
        </row>
        <row r="215">
          <cell r="A215">
            <v>44543</v>
          </cell>
          <cell r="B215">
            <v>143.57</v>
          </cell>
          <cell r="C215">
            <v>18013120</v>
          </cell>
        </row>
        <row r="216">
          <cell r="A216">
            <v>44540</v>
          </cell>
          <cell r="B216">
            <v>141.03</v>
          </cell>
          <cell r="C216">
            <v>12858540</v>
          </cell>
        </row>
        <row r="217">
          <cell r="A217">
            <v>44539</v>
          </cell>
          <cell r="B217">
            <v>138.5</v>
          </cell>
          <cell r="C217">
            <v>10783900</v>
          </cell>
        </row>
        <row r="218">
          <cell r="A218">
            <v>44538</v>
          </cell>
          <cell r="B218">
            <v>137.15</v>
          </cell>
          <cell r="C218">
            <v>11498750</v>
          </cell>
        </row>
        <row r="219">
          <cell r="A219">
            <v>44537</v>
          </cell>
          <cell r="B219">
            <v>138.55000000000001</v>
          </cell>
          <cell r="C219">
            <v>12579670</v>
          </cell>
        </row>
        <row r="220">
          <cell r="A220">
            <v>44536</v>
          </cell>
          <cell r="B220">
            <v>139</v>
          </cell>
          <cell r="C220">
            <v>10863130</v>
          </cell>
        </row>
        <row r="221">
          <cell r="A221">
            <v>44533</v>
          </cell>
          <cell r="B221">
            <v>137.51</v>
          </cell>
          <cell r="C221">
            <v>14714200</v>
          </cell>
        </row>
        <row r="222">
          <cell r="A222">
            <v>44532</v>
          </cell>
          <cell r="B222">
            <v>135.47</v>
          </cell>
          <cell r="C222">
            <v>13268560</v>
          </cell>
        </row>
        <row r="223">
          <cell r="A223">
            <v>44531</v>
          </cell>
          <cell r="B223">
            <v>137.13999999999999</v>
          </cell>
          <cell r="C223">
            <v>12229040</v>
          </cell>
        </row>
        <row r="224">
          <cell r="A224">
            <v>44530</v>
          </cell>
          <cell r="B224">
            <v>140.63</v>
          </cell>
          <cell r="C224">
            <v>21606350</v>
          </cell>
        </row>
        <row r="225">
          <cell r="A225">
            <v>44529</v>
          </cell>
          <cell r="B225">
            <v>142.63</v>
          </cell>
          <cell r="C225">
            <v>11013170</v>
          </cell>
        </row>
        <row r="226">
          <cell r="A226">
            <v>44526</v>
          </cell>
          <cell r="B226">
            <v>144.9</v>
          </cell>
          <cell r="C226">
            <v>7013238</v>
          </cell>
        </row>
        <row r="227">
          <cell r="A227">
            <v>44524</v>
          </cell>
          <cell r="B227">
            <v>146.54</v>
          </cell>
          <cell r="C227">
            <v>6029780</v>
          </cell>
        </row>
        <row r="228">
          <cell r="A228">
            <v>44523</v>
          </cell>
          <cell r="B228">
            <v>145.81</v>
          </cell>
          <cell r="C228">
            <v>9972448</v>
          </cell>
        </row>
        <row r="229">
          <cell r="A229">
            <v>44522</v>
          </cell>
          <cell r="B229">
            <v>144.78</v>
          </cell>
          <cell r="C229">
            <v>9716788</v>
          </cell>
        </row>
        <row r="230">
          <cell r="A230">
            <v>44519</v>
          </cell>
          <cell r="B230">
            <v>142.38999999999999</v>
          </cell>
          <cell r="C230">
            <v>9380728</v>
          </cell>
        </row>
        <row r="231">
          <cell r="A231">
            <v>44518</v>
          </cell>
          <cell r="B231">
            <v>143.16</v>
          </cell>
          <cell r="C231">
            <v>8135824</v>
          </cell>
        </row>
        <row r="232">
          <cell r="A232">
            <v>44517</v>
          </cell>
          <cell r="B232">
            <v>141.94</v>
          </cell>
          <cell r="C232">
            <v>11038740</v>
          </cell>
        </row>
        <row r="233">
          <cell r="A233">
            <v>44516</v>
          </cell>
          <cell r="B233">
            <v>143.16999999999999</v>
          </cell>
          <cell r="C233">
            <v>24662230</v>
          </cell>
        </row>
        <row r="234">
          <cell r="A234">
            <v>44515</v>
          </cell>
          <cell r="B234">
            <v>146.91</v>
          </cell>
          <cell r="C234">
            <v>9631988</v>
          </cell>
        </row>
        <row r="235">
          <cell r="A235">
            <v>44512</v>
          </cell>
          <cell r="B235">
            <v>147.76</v>
          </cell>
          <cell r="C235">
            <v>6104559</v>
          </cell>
        </row>
        <row r="236">
          <cell r="A236">
            <v>44511</v>
          </cell>
          <cell r="B236">
            <v>148.5</v>
          </cell>
          <cell r="C236">
            <v>4534383</v>
          </cell>
        </row>
        <row r="237">
          <cell r="A237">
            <v>44510</v>
          </cell>
          <cell r="B237">
            <v>148.44</v>
          </cell>
          <cell r="C237">
            <v>5601211</v>
          </cell>
        </row>
        <row r="238">
          <cell r="A238">
            <v>44509</v>
          </cell>
          <cell r="B238">
            <v>149.79</v>
          </cell>
          <cell r="C238">
            <v>5000591</v>
          </cell>
        </row>
        <row r="239">
          <cell r="A239">
            <v>44508</v>
          </cell>
          <cell r="B239">
            <v>149.27000000000001</v>
          </cell>
          <cell r="C239">
            <v>5124422</v>
          </cell>
        </row>
        <row r="240">
          <cell r="A240">
            <v>44505</v>
          </cell>
          <cell r="B240">
            <v>150.22999999999999</v>
          </cell>
          <cell r="C240">
            <v>5027294</v>
          </cell>
        </row>
        <row r="241">
          <cell r="A241">
            <v>44504</v>
          </cell>
          <cell r="B241">
            <v>151.28</v>
          </cell>
          <cell r="C241">
            <v>5049739</v>
          </cell>
        </row>
        <row r="242">
          <cell r="A242">
            <v>44503</v>
          </cell>
          <cell r="B242">
            <v>150.18</v>
          </cell>
          <cell r="C242">
            <v>4736531</v>
          </cell>
        </row>
        <row r="243">
          <cell r="A243">
            <v>44502</v>
          </cell>
          <cell r="B243">
            <v>149.72</v>
          </cell>
          <cell r="C243">
            <v>4546347</v>
          </cell>
        </row>
        <row r="244">
          <cell r="A244">
            <v>44501</v>
          </cell>
          <cell r="B244">
            <v>149.79</v>
          </cell>
          <cell r="C244">
            <v>4183158</v>
          </cell>
        </row>
        <row r="245">
          <cell r="A245">
            <v>44498</v>
          </cell>
          <cell r="B245">
            <v>149.41999999999999</v>
          </cell>
          <cell r="C245">
            <v>7340928</v>
          </cell>
        </row>
        <row r="246">
          <cell r="A246">
            <v>44497</v>
          </cell>
          <cell r="B246">
            <v>148.44999999999999</v>
          </cell>
          <cell r="C246">
            <v>4199471</v>
          </cell>
        </row>
        <row r="247">
          <cell r="A247">
            <v>44496</v>
          </cell>
          <cell r="B247">
            <v>147.53</v>
          </cell>
          <cell r="C247">
            <v>4855225</v>
          </cell>
        </row>
        <row r="248">
          <cell r="A248">
            <v>44495</v>
          </cell>
          <cell r="B248">
            <v>148.75</v>
          </cell>
          <cell r="C248">
            <v>5806238</v>
          </cell>
        </row>
        <row r="249">
          <cell r="A249">
            <v>44494</v>
          </cell>
          <cell r="B249">
            <v>150.06</v>
          </cell>
          <cell r="C249">
            <v>6429329</v>
          </cell>
        </row>
        <row r="250">
          <cell r="A250">
            <v>44491</v>
          </cell>
          <cell r="B250">
            <v>148.34</v>
          </cell>
          <cell r="C250">
            <v>7065242</v>
          </cell>
        </row>
        <row r="251">
          <cell r="A251">
            <v>44490</v>
          </cell>
          <cell r="B251">
            <v>146.81</v>
          </cell>
          <cell r="C251">
            <v>4651463</v>
          </cell>
        </row>
        <row r="252">
          <cell r="A252">
            <v>44489</v>
          </cell>
          <cell r="B252">
            <v>146</v>
          </cell>
          <cell r="C252">
            <v>5817866</v>
          </cell>
        </row>
        <row r="253">
          <cell r="A253">
            <v>44488</v>
          </cell>
          <cell r="B253">
            <v>144.69</v>
          </cell>
          <cell r="C253">
            <v>11148100</v>
          </cell>
        </row>
        <row r="254">
          <cell r="A254">
            <v>44487</v>
          </cell>
          <cell r="B254">
            <v>141.68</v>
          </cell>
          <cell r="C254">
            <v>6628966</v>
          </cell>
        </row>
        <row r="255">
          <cell r="A255">
            <v>44484</v>
          </cell>
          <cell r="B255">
            <v>140.55000000000001</v>
          </cell>
          <cell r="C255">
            <v>6912387</v>
          </cell>
        </row>
        <row r="256">
          <cell r="A256">
            <v>44483</v>
          </cell>
          <cell r="B256">
            <v>139.87</v>
          </cell>
          <cell r="C256">
            <v>6597204</v>
          </cell>
        </row>
        <row r="257">
          <cell r="A257">
            <v>44482</v>
          </cell>
          <cell r="B257">
            <v>138.37</v>
          </cell>
          <cell r="C257">
            <v>5981501</v>
          </cell>
        </row>
        <row r="258">
          <cell r="A258">
            <v>44481</v>
          </cell>
          <cell r="B258">
            <v>139.38</v>
          </cell>
          <cell r="C258">
            <v>5263099</v>
          </cell>
        </row>
        <row r="259">
          <cell r="A259">
            <v>44480</v>
          </cell>
          <cell r="B259">
            <v>139.53</v>
          </cell>
          <cell r="C259">
            <v>4349427</v>
          </cell>
        </row>
        <row r="260">
          <cell r="A260">
            <v>44477</v>
          </cell>
          <cell r="B260">
            <v>139.66</v>
          </cell>
          <cell r="C260">
            <v>4615761</v>
          </cell>
        </row>
        <row r="261">
          <cell r="A261">
            <v>44476</v>
          </cell>
          <cell r="B261">
            <v>139.24</v>
          </cell>
          <cell r="C261">
            <v>7022709</v>
          </cell>
        </row>
        <row r="262">
          <cell r="A262">
            <v>44475</v>
          </cell>
          <cell r="B262">
            <v>137.62</v>
          </cell>
          <cell r="C262">
            <v>6458888</v>
          </cell>
        </row>
        <row r="263">
          <cell r="A263">
            <v>44474</v>
          </cell>
          <cell r="B263">
            <v>136.62</v>
          </cell>
          <cell r="C263">
            <v>6865805</v>
          </cell>
        </row>
        <row r="264">
          <cell r="A264">
            <v>44473</v>
          </cell>
          <cell r="B264">
            <v>135.72999999999999</v>
          </cell>
          <cell r="C264">
            <v>9990084</v>
          </cell>
        </row>
        <row r="265">
          <cell r="A265">
            <v>44470</v>
          </cell>
          <cell r="B265">
            <v>137.05000000000001</v>
          </cell>
          <cell r="C265">
            <v>10004850</v>
          </cell>
        </row>
        <row r="266">
          <cell r="A266">
            <v>44469</v>
          </cell>
          <cell r="B266">
            <v>139.38</v>
          </cell>
          <cell r="C266">
            <v>7490235</v>
          </cell>
        </row>
        <row r="267">
          <cell r="A267">
            <v>44468</v>
          </cell>
          <cell r="B267">
            <v>140.44</v>
          </cell>
          <cell r="C267">
            <v>7125163</v>
          </cell>
        </row>
        <row r="268">
          <cell r="A268">
            <v>44467</v>
          </cell>
          <cell r="B268">
            <v>140.5</v>
          </cell>
          <cell r="C268">
            <v>6860254</v>
          </cell>
        </row>
        <row r="269">
          <cell r="A269">
            <v>44466</v>
          </cell>
          <cell r="B269">
            <v>142.25</v>
          </cell>
          <cell r="C269">
            <v>7083554</v>
          </cell>
        </row>
        <row r="270">
          <cell r="A270">
            <v>44463</v>
          </cell>
          <cell r="B270">
            <v>143.16999999999999</v>
          </cell>
          <cell r="C270">
            <v>4453540</v>
          </cell>
        </row>
        <row r="271">
          <cell r="A271">
            <v>44462</v>
          </cell>
          <cell r="B271">
            <v>142.77000000000001</v>
          </cell>
          <cell r="C271">
            <v>5195140</v>
          </cell>
        </row>
        <row r="272">
          <cell r="A272">
            <v>44461</v>
          </cell>
          <cell r="B272">
            <v>142.69</v>
          </cell>
          <cell r="C272">
            <v>5014843</v>
          </cell>
        </row>
        <row r="273">
          <cell r="A273">
            <v>44460</v>
          </cell>
          <cell r="B273">
            <v>143.02000000000001</v>
          </cell>
          <cell r="C273">
            <v>5812490</v>
          </cell>
        </row>
        <row r="274">
          <cell r="A274">
            <v>44459</v>
          </cell>
          <cell r="B274">
            <v>142.74</v>
          </cell>
          <cell r="C274">
            <v>8351467</v>
          </cell>
        </row>
        <row r="275">
          <cell r="A275">
            <v>44456</v>
          </cell>
          <cell r="B275">
            <v>144.72999999999999</v>
          </cell>
          <cell r="C275">
            <v>24346370</v>
          </cell>
        </row>
        <row r="276">
          <cell r="A276">
            <v>44455</v>
          </cell>
          <cell r="B276">
            <v>145.03</v>
          </cell>
          <cell r="C276">
            <v>6142756</v>
          </cell>
        </row>
        <row r="277">
          <cell r="A277">
            <v>44454</v>
          </cell>
          <cell r="B277">
            <v>144.55000000000001</v>
          </cell>
          <cell r="C277">
            <v>4949986</v>
          </cell>
        </row>
        <row r="278">
          <cell r="A278">
            <v>44453</v>
          </cell>
          <cell r="B278">
            <v>144.30000000000001</v>
          </cell>
          <cell r="C278">
            <v>5511250</v>
          </cell>
        </row>
        <row r="279">
          <cell r="A279">
            <v>44452</v>
          </cell>
          <cell r="B279">
            <v>145.06</v>
          </cell>
          <cell r="C279">
            <v>6509765</v>
          </cell>
        </row>
        <row r="280">
          <cell r="A280">
            <v>44449</v>
          </cell>
          <cell r="B280">
            <v>145.88999999999999</v>
          </cell>
          <cell r="C280">
            <v>5258401</v>
          </cell>
        </row>
        <row r="281">
          <cell r="A281">
            <v>44448</v>
          </cell>
          <cell r="B281">
            <v>146.41999999999999</v>
          </cell>
          <cell r="C281">
            <v>7442869</v>
          </cell>
        </row>
        <row r="282">
          <cell r="A282">
            <v>44447</v>
          </cell>
          <cell r="B282">
            <v>147.46</v>
          </cell>
          <cell r="C282">
            <v>6502784</v>
          </cell>
        </row>
        <row r="283">
          <cell r="A283">
            <v>44446</v>
          </cell>
          <cell r="B283">
            <v>147.27000000000001</v>
          </cell>
          <cell r="C283">
            <v>8451983</v>
          </cell>
        </row>
        <row r="284">
          <cell r="A284">
            <v>44442</v>
          </cell>
          <cell r="B284">
            <v>149.25</v>
          </cell>
          <cell r="C284">
            <v>5737903</v>
          </cell>
        </row>
        <row r="285">
          <cell r="A285">
            <v>44441</v>
          </cell>
          <cell r="B285">
            <v>148.56</v>
          </cell>
          <cell r="C285">
            <v>6674064</v>
          </cell>
        </row>
        <row r="286">
          <cell r="A286">
            <v>44440</v>
          </cell>
          <cell r="B286">
            <v>147.78</v>
          </cell>
          <cell r="C286">
            <v>6352226</v>
          </cell>
        </row>
        <row r="287">
          <cell r="A287">
            <v>44439</v>
          </cell>
          <cell r="B287">
            <v>148.1</v>
          </cell>
          <cell r="C287">
            <v>8359517</v>
          </cell>
        </row>
        <row r="288">
          <cell r="A288">
            <v>44438</v>
          </cell>
          <cell r="B288">
            <v>147.69999999999999</v>
          </cell>
          <cell r="C288">
            <v>5480212</v>
          </cell>
        </row>
        <row r="289">
          <cell r="A289">
            <v>44435</v>
          </cell>
          <cell r="B289">
            <v>146.52000000000001</v>
          </cell>
          <cell r="C289">
            <v>7696152</v>
          </cell>
        </row>
        <row r="290">
          <cell r="A290">
            <v>44434</v>
          </cell>
          <cell r="B290">
            <v>147.35</v>
          </cell>
          <cell r="C290">
            <v>7822284</v>
          </cell>
        </row>
        <row r="291">
          <cell r="A291">
            <v>44433</v>
          </cell>
          <cell r="B291">
            <v>148.96</v>
          </cell>
          <cell r="C291">
            <v>7307055</v>
          </cell>
        </row>
        <row r="292">
          <cell r="A292">
            <v>44432</v>
          </cell>
          <cell r="B292">
            <v>148.9</v>
          </cell>
          <cell r="C292">
            <v>6276273</v>
          </cell>
        </row>
        <row r="293">
          <cell r="A293">
            <v>44431</v>
          </cell>
          <cell r="B293">
            <v>150.44999999999999</v>
          </cell>
          <cell r="C293">
            <v>5388696</v>
          </cell>
        </row>
        <row r="294">
          <cell r="A294">
            <v>44428</v>
          </cell>
          <cell r="B294">
            <v>151.44999999999999</v>
          </cell>
          <cell r="C294">
            <v>6466796</v>
          </cell>
        </row>
        <row r="295">
          <cell r="A295">
            <v>44427</v>
          </cell>
          <cell r="B295">
            <v>150.11000000000001</v>
          </cell>
          <cell r="C295">
            <v>7543457</v>
          </cell>
        </row>
        <row r="296">
          <cell r="A296">
            <v>44426</v>
          </cell>
          <cell r="B296">
            <v>149.1</v>
          </cell>
          <cell r="C296">
            <v>9403945</v>
          </cell>
        </row>
        <row r="297">
          <cell r="A297">
            <v>44425</v>
          </cell>
          <cell r="B297">
            <v>150.69999999999999</v>
          </cell>
          <cell r="C297">
            <v>16983360</v>
          </cell>
        </row>
        <row r="298">
          <cell r="A298">
            <v>44424</v>
          </cell>
          <cell r="B298">
            <v>150.75</v>
          </cell>
          <cell r="C298">
            <v>15975650</v>
          </cell>
        </row>
        <row r="299">
          <cell r="A299">
            <v>44421</v>
          </cell>
          <cell r="B299">
            <v>149.53</v>
          </cell>
          <cell r="C299">
            <v>5327070</v>
          </cell>
        </row>
        <row r="300">
          <cell r="A300">
            <v>44420</v>
          </cell>
          <cell r="B300">
            <v>149.06</v>
          </cell>
          <cell r="C300">
            <v>6092424</v>
          </cell>
        </row>
        <row r="301">
          <cell r="A301">
            <v>44419</v>
          </cell>
          <cell r="B301">
            <v>150.01</v>
          </cell>
          <cell r="C301">
            <v>13818560</v>
          </cell>
        </row>
        <row r="302">
          <cell r="A302">
            <v>44418</v>
          </cell>
          <cell r="B302">
            <v>148.68</v>
          </cell>
          <cell r="C302">
            <v>12754050</v>
          </cell>
        </row>
        <row r="303">
          <cell r="A303">
            <v>44417</v>
          </cell>
          <cell r="B303">
            <v>145.58000000000001</v>
          </cell>
          <cell r="C303">
            <v>5270591</v>
          </cell>
        </row>
        <row r="304">
          <cell r="A304">
            <v>44414</v>
          </cell>
          <cell r="B304">
            <v>145.22999999999999</v>
          </cell>
          <cell r="C304">
            <v>6421230</v>
          </cell>
        </row>
        <row r="305">
          <cell r="A305">
            <v>44413</v>
          </cell>
          <cell r="B305">
            <v>145.49</v>
          </cell>
          <cell r="C305">
            <v>9001814</v>
          </cell>
        </row>
        <row r="306">
          <cell r="A306">
            <v>44412</v>
          </cell>
          <cell r="B306">
            <v>142.84</v>
          </cell>
          <cell r="C306">
            <v>5100528</v>
          </cell>
        </row>
        <row r="307">
          <cell r="A307">
            <v>44411</v>
          </cell>
          <cell r="B307">
            <v>143.82</v>
          </cell>
          <cell r="C307">
            <v>6305118</v>
          </cell>
        </row>
        <row r="308">
          <cell r="A308">
            <v>44410</v>
          </cell>
          <cell r="B308">
            <v>142.22</v>
          </cell>
          <cell r="C308">
            <v>6652841</v>
          </cell>
        </row>
        <row r="309">
          <cell r="A309">
            <v>44407</v>
          </cell>
          <cell r="B309">
            <v>142.55000000000001</v>
          </cell>
          <cell r="C309">
            <v>5444061</v>
          </cell>
        </row>
        <row r="310">
          <cell r="A310">
            <v>44406</v>
          </cell>
          <cell r="B310">
            <v>142.24</v>
          </cell>
          <cell r="C310">
            <v>3687689</v>
          </cell>
        </row>
        <row r="311">
          <cell r="A311">
            <v>44405</v>
          </cell>
          <cell r="B311">
            <v>142.06</v>
          </cell>
          <cell r="C311">
            <v>4690487</v>
          </cell>
        </row>
        <row r="312">
          <cell r="A312">
            <v>44404</v>
          </cell>
          <cell r="B312">
            <v>142.63999999999999</v>
          </cell>
          <cell r="C312">
            <v>5131905</v>
          </cell>
        </row>
        <row r="313">
          <cell r="A313">
            <v>44403</v>
          </cell>
          <cell r="B313">
            <v>142.63</v>
          </cell>
          <cell r="C313">
            <v>6172445</v>
          </cell>
        </row>
        <row r="314">
          <cell r="A314">
            <v>44400</v>
          </cell>
          <cell r="B314">
            <v>142.43</v>
          </cell>
          <cell r="C314">
            <v>5315836</v>
          </cell>
        </row>
        <row r="315">
          <cell r="A315">
            <v>44399</v>
          </cell>
          <cell r="B315">
            <v>141.27000000000001</v>
          </cell>
          <cell r="C315">
            <v>4337765</v>
          </cell>
        </row>
        <row r="316">
          <cell r="A316">
            <v>44398</v>
          </cell>
          <cell r="B316">
            <v>141.16999999999999</v>
          </cell>
          <cell r="C316">
            <v>6197299</v>
          </cell>
        </row>
        <row r="317">
          <cell r="A317">
            <v>44397</v>
          </cell>
          <cell r="B317">
            <v>141.87</v>
          </cell>
          <cell r="C317">
            <v>6340100</v>
          </cell>
        </row>
        <row r="318">
          <cell r="A318">
            <v>44396</v>
          </cell>
          <cell r="B318">
            <v>141.22999999999999</v>
          </cell>
          <cell r="C318">
            <v>9127720</v>
          </cell>
        </row>
        <row r="319">
          <cell r="A319">
            <v>44393</v>
          </cell>
          <cell r="B319">
            <v>141.56</v>
          </cell>
          <cell r="C319">
            <v>6031805</v>
          </cell>
        </row>
        <row r="320">
          <cell r="A320">
            <v>44392</v>
          </cell>
          <cell r="B320">
            <v>141.66</v>
          </cell>
          <cell r="C320">
            <v>5991612</v>
          </cell>
        </row>
        <row r="321">
          <cell r="A321">
            <v>44391</v>
          </cell>
          <cell r="B321">
            <v>141.55000000000001</v>
          </cell>
          <cell r="C321">
            <v>6270671</v>
          </cell>
        </row>
        <row r="322">
          <cell r="A322">
            <v>44390</v>
          </cell>
          <cell r="B322">
            <v>140.58000000000001</v>
          </cell>
          <cell r="C322">
            <v>6315868</v>
          </cell>
        </row>
        <row r="323">
          <cell r="A323">
            <v>44389</v>
          </cell>
          <cell r="B323">
            <v>140.05000000000001</v>
          </cell>
          <cell r="C323">
            <v>6504976</v>
          </cell>
        </row>
        <row r="324">
          <cell r="A324">
            <v>44386</v>
          </cell>
          <cell r="B324">
            <v>140.30000000000001</v>
          </cell>
          <cell r="C324">
            <v>5061763</v>
          </cell>
        </row>
        <row r="325">
          <cell r="A325">
            <v>44385</v>
          </cell>
          <cell r="B325">
            <v>139.59</v>
          </cell>
          <cell r="C325">
            <v>7089047</v>
          </cell>
        </row>
        <row r="326">
          <cell r="A326">
            <v>44384</v>
          </cell>
          <cell r="B326">
            <v>139.71</v>
          </cell>
          <cell r="C326">
            <v>8535819</v>
          </cell>
        </row>
        <row r="327">
          <cell r="A327">
            <v>44383</v>
          </cell>
          <cell r="B327">
            <v>139.94</v>
          </cell>
          <cell r="C327">
            <v>6093058</v>
          </cell>
        </row>
        <row r="328">
          <cell r="A328">
            <v>44379</v>
          </cell>
          <cell r="B328">
            <v>140.11000000000001</v>
          </cell>
          <cell r="C328">
            <v>8762569</v>
          </cell>
        </row>
        <row r="329">
          <cell r="A329">
            <v>44378</v>
          </cell>
          <cell r="B329">
            <v>139.32</v>
          </cell>
          <cell r="C329">
            <v>8782850</v>
          </cell>
        </row>
        <row r="330">
          <cell r="A330">
            <v>44377</v>
          </cell>
          <cell r="B330">
            <v>141.02000000000001</v>
          </cell>
          <cell r="C330">
            <v>15170350</v>
          </cell>
        </row>
        <row r="331">
          <cell r="A331">
            <v>44376</v>
          </cell>
          <cell r="B331">
            <v>137.30000000000001</v>
          </cell>
          <cell r="C331">
            <v>11987490</v>
          </cell>
        </row>
        <row r="332">
          <cell r="A332">
            <v>44375</v>
          </cell>
          <cell r="B332">
            <v>138.1</v>
          </cell>
          <cell r="C332">
            <v>5183022</v>
          </cell>
        </row>
        <row r="333">
          <cell r="A333">
            <v>44372</v>
          </cell>
          <cell r="B333">
            <v>138.53</v>
          </cell>
          <cell r="C333">
            <v>9546936</v>
          </cell>
        </row>
        <row r="334">
          <cell r="A334">
            <v>44371</v>
          </cell>
          <cell r="B334">
            <v>136.91</v>
          </cell>
          <cell r="C334">
            <v>7814653</v>
          </cell>
        </row>
        <row r="335">
          <cell r="A335">
            <v>44370</v>
          </cell>
          <cell r="B335">
            <v>135.96</v>
          </cell>
          <cell r="C335">
            <v>6463517</v>
          </cell>
        </row>
        <row r="336">
          <cell r="A336">
            <v>44369</v>
          </cell>
          <cell r="B336">
            <v>137.03</v>
          </cell>
          <cell r="C336">
            <v>6368954</v>
          </cell>
        </row>
        <row r="337">
          <cell r="A337">
            <v>44368</v>
          </cell>
          <cell r="B337">
            <v>136.4</v>
          </cell>
          <cell r="C337">
            <v>6925023</v>
          </cell>
        </row>
        <row r="338">
          <cell r="A338">
            <v>44365</v>
          </cell>
          <cell r="B338">
            <v>135.16999999999999</v>
          </cell>
          <cell r="C338">
            <v>14937580</v>
          </cell>
        </row>
        <row r="339">
          <cell r="A339">
            <v>44364</v>
          </cell>
          <cell r="B339">
            <v>137.72</v>
          </cell>
          <cell r="C339">
            <v>6447279</v>
          </cell>
        </row>
        <row r="340">
          <cell r="A340">
            <v>44363</v>
          </cell>
          <cell r="B340">
            <v>137.15</v>
          </cell>
          <cell r="C340">
            <v>9598343</v>
          </cell>
        </row>
        <row r="341">
          <cell r="A341">
            <v>44362</v>
          </cell>
          <cell r="B341">
            <v>140</v>
          </cell>
          <cell r="C341">
            <v>6442392</v>
          </cell>
        </row>
        <row r="342">
          <cell r="A342">
            <v>44361</v>
          </cell>
          <cell r="B342">
            <v>140.56</v>
          </cell>
          <cell r="C342">
            <v>5046896</v>
          </cell>
        </row>
        <row r="343">
          <cell r="A343">
            <v>44358</v>
          </cell>
          <cell r="B343">
            <v>140.75</v>
          </cell>
          <cell r="C343">
            <v>8410824</v>
          </cell>
        </row>
        <row r="344">
          <cell r="A344">
            <v>44357</v>
          </cell>
          <cell r="B344">
            <v>139.88</v>
          </cell>
          <cell r="C344">
            <v>5459459</v>
          </cell>
        </row>
        <row r="345">
          <cell r="A345">
            <v>44356</v>
          </cell>
          <cell r="B345">
            <v>139.08000000000001</v>
          </cell>
          <cell r="C345">
            <v>5695127</v>
          </cell>
        </row>
        <row r="346">
          <cell r="A346">
            <v>44355</v>
          </cell>
          <cell r="B346">
            <v>139.83000000000001</v>
          </cell>
          <cell r="C346">
            <v>6706856</v>
          </cell>
        </row>
        <row r="347">
          <cell r="A347">
            <v>44354</v>
          </cell>
          <cell r="B347">
            <v>140.9</v>
          </cell>
          <cell r="C347">
            <v>5543628</v>
          </cell>
        </row>
        <row r="348">
          <cell r="A348">
            <v>44351</v>
          </cell>
          <cell r="B348">
            <v>141.85</v>
          </cell>
          <cell r="C348">
            <v>4545272</v>
          </cell>
        </row>
        <row r="349">
          <cell r="A349">
            <v>44350</v>
          </cell>
          <cell r="B349">
            <v>141.6</v>
          </cell>
          <cell r="C349">
            <v>6124824</v>
          </cell>
        </row>
        <row r="350">
          <cell r="A350">
            <v>44349</v>
          </cell>
          <cell r="B350">
            <v>141.35</v>
          </cell>
          <cell r="C350">
            <v>7765993</v>
          </cell>
        </row>
        <row r="351">
          <cell r="A351">
            <v>44348</v>
          </cell>
          <cell r="B351">
            <v>141.66</v>
          </cell>
          <cell r="C351">
            <v>6922542</v>
          </cell>
        </row>
        <row r="352">
          <cell r="A352">
            <v>44344</v>
          </cell>
          <cell r="B352">
            <v>142.03</v>
          </cell>
          <cell r="C352">
            <v>7063303</v>
          </cell>
        </row>
        <row r="353">
          <cell r="A353">
            <v>44343</v>
          </cell>
          <cell r="B353">
            <v>141.69</v>
          </cell>
          <cell r="C353">
            <v>18858970</v>
          </cell>
        </row>
        <row r="354">
          <cell r="A354">
            <v>44342</v>
          </cell>
          <cell r="B354">
            <v>142.16999999999999</v>
          </cell>
          <cell r="C354">
            <v>6431370</v>
          </cell>
        </row>
        <row r="355">
          <cell r="A355">
            <v>44341</v>
          </cell>
          <cell r="B355">
            <v>142.34</v>
          </cell>
          <cell r="C355">
            <v>7168364</v>
          </cell>
        </row>
        <row r="356">
          <cell r="A356">
            <v>44340</v>
          </cell>
          <cell r="B356">
            <v>141.76</v>
          </cell>
          <cell r="C356">
            <v>6315316</v>
          </cell>
        </row>
        <row r="357">
          <cell r="A357">
            <v>44337</v>
          </cell>
          <cell r="B357">
            <v>141.75</v>
          </cell>
          <cell r="C357">
            <v>7642485</v>
          </cell>
        </row>
        <row r="358">
          <cell r="A358">
            <v>44336</v>
          </cell>
          <cell r="B358">
            <v>142.41999999999999</v>
          </cell>
          <cell r="C358">
            <v>10180250</v>
          </cell>
        </row>
        <row r="359">
          <cell r="A359">
            <v>44335</v>
          </cell>
          <cell r="B359">
            <v>141.91999999999999</v>
          </cell>
          <cell r="C359">
            <v>11624920</v>
          </cell>
        </row>
        <row r="360">
          <cell r="A360">
            <v>44334</v>
          </cell>
          <cell r="B360">
            <v>141.91</v>
          </cell>
          <cell r="C360">
            <v>19394560</v>
          </cell>
        </row>
        <row r="361">
          <cell r="A361">
            <v>44333</v>
          </cell>
          <cell r="B361">
            <v>138.88999999999999</v>
          </cell>
          <cell r="C361">
            <v>6491176</v>
          </cell>
        </row>
        <row r="362">
          <cell r="A362">
            <v>44330</v>
          </cell>
          <cell r="B362">
            <v>139.52000000000001</v>
          </cell>
          <cell r="C362">
            <v>5363895</v>
          </cell>
        </row>
        <row r="363">
          <cell r="A363">
            <v>44329</v>
          </cell>
          <cell r="B363">
            <v>138.24</v>
          </cell>
          <cell r="C363">
            <v>7160053</v>
          </cell>
        </row>
        <row r="364">
          <cell r="A364">
            <v>44328</v>
          </cell>
          <cell r="B364">
            <v>135.94</v>
          </cell>
          <cell r="C364">
            <v>8666144</v>
          </cell>
        </row>
        <row r="365">
          <cell r="A365">
            <v>44327</v>
          </cell>
          <cell r="B365">
            <v>139.55000000000001</v>
          </cell>
          <cell r="C365">
            <v>8821379</v>
          </cell>
        </row>
        <row r="366">
          <cell r="A366">
            <v>44326</v>
          </cell>
          <cell r="B366">
            <v>140.82</v>
          </cell>
          <cell r="C366">
            <v>8769245</v>
          </cell>
        </row>
        <row r="367">
          <cell r="A367">
            <v>44323</v>
          </cell>
          <cell r="B367">
            <v>140.19999999999999</v>
          </cell>
          <cell r="C367">
            <v>7802805</v>
          </cell>
        </row>
        <row r="368">
          <cell r="A368">
            <v>44322</v>
          </cell>
          <cell r="B368">
            <v>141.05000000000001</v>
          </cell>
          <cell r="C368">
            <v>5433952</v>
          </cell>
        </row>
        <row r="369">
          <cell r="A369">
            <v>44321</v>
          </cell>
          <cell r="B369">
            <v>140.6</v>
          </cell>
          <cell r="C369">
            <v>6116973</v>
          </cell>
        </row>
        <row r="370">
          <cell r="A370">
            <v>44320</v>
          </cell>
          <cell r="B370">
            <v>140.72</v>
          </cell>
          <cell r="C370">
            <v>6361357</v>
          </cell>
        </row>
        <row r="371">
          <cell r="A371">
            <v>44319</v>
          </cell>
          <cell r="B371">
            <v>142.12</v>
          </cell>
          <cell r="C371">
            <v>9046535</v>
          </cell>
        </row>
        <row r="372">
          <cell r="A372">
            <v>44316</v>
          </cell>
          <cell r="B372">
            <v>139.91</v>
          </cell>
          <cell r="C372">
            <v>6560007</v>
          </cell>
        </row>
        <row r="373">
          <cell r="A373">
            <v>44315</v>
          </cell>
          <cell r="B373">
            <v>139.63</v>
          </cell>
          <cell r="C373">
            <v>6531986</v>
          </cell>
        </row>
        <row r="374">
          <cell r="A374">
            <v>44314</v>
          </cell>
          <cell r="B374">
            <v>137.88999999999999</v>
          </cell>
          <cell r="C374">
            <v>4762196</v>
          </cell>
        </row>
        <row r="375">
          <cell r="A375">
            <v>44313</v>
          </cell>
          <cell r="B375">
            <v>138.38</v>
          </cell>
          <cell r="C375">
            <v>5383813</v>
          </cell>
        </row>
        <row r="376">
          <cell r="A376">
            <v>44312</v>
          </cell>
          <cell r="B376">
            <v>137.91</v>
          </cell>
          <cell r="C376">
            <v>7615411</v>
          </cell>
        </row>
        <row r="377">
          <cell r="A377">
            <v>44309</v>
          </cell>
          <cell r="B377">
            <v>139.9</v>
          </cell>
          <cell r="C377">
            <v>7661332</v>
          </cell>
        </row>
        <row r="378">
          <cell r="A378">
            <v>44308</v>
          </cell>
          <cell r="B378">
            <v>139.66999999999999</v>
          </cell>
          <cell r="C378">
            <v>6568371</v>
          </cell>
        </row>
        <row r="379">
          <cell r="A379">
            <v>44307</v>
          </cell>
          <cell r="B379">
            <v>141.19999999999999</v>
          </cell>
          <cell r="C379">
            <v>5778363</v>
          </cell>
        </row>
        <row r="380">
          <cell r="A380">
            <v>44306</v>
          </cell>
          <cell r="B380">
            <v>140.79</v>
          </cell>
          <cell r="C380">
            <v>8150659</v>
          </cell>
        </row>
        <row r="381">
          <cell r="A381">
            <v>44305</v>
          </cell>
          <cell r="B381">
            <v>139.71</v>
          </cell>
          <cell r="C381">
            <v>6426991</v>
          </cell>
        </row>
        <row r="382">
          <cell r="A382">
            <v>44302</v>
          </cell>
          <cell r="B382">
            <v>140.61000000000001</v>
          </cell>
          <cell r="C382">
            <v>8829461</v>
          </cell>
        </row>
        <row r="383">
          <cell r="A383">
            <v>44301</v>
          </cell>
          <cell r="B383">
            <v>140.16</v>
          </cell>
          <cell r="C383">
            <v>7236777</v>
          </cell>
        </row>
        <row r="384">
          <cell r="A384">
            <v>44300</v>
          </cell>
          <cell r="B384">
            <v>139.32</v>
          </cell>
          <cell r="C384">
            <v>7308164</v>
          </cell>
        </row>
        <row r="385">
          <cell r="A385">
            <v>44299</v>
          </cell>
          <cell r="B385">
            <v>139.37</v>
          </cell>
          <cell r="C385">
            <v>5799331</v>
          </cell>
        </row>
        <row r="386">
          <cell r="A386">
            <v>44298</v>
          </cell>
          <cell r="B386">
            <v>139.80000000000001</v>
          </cell>
          <cell r="C386">
            <v>6241041</v>
          </cell>
        </row>
        <row r="387">
          <cell r="A387">
            <v>44295</v>
          </cell>
          <cell r="B387">
            <v>139.78</v>
          </cell>
          <cell r="C387">
            <v>6892161</v>
          </cell>
        </row>
        <row r="388">
          <cell r="A388">
            <v>44294</v>
          </cell>
          <cell r="B388">
            <v>139.71</v>
          </cell>
          <cell r="C388">
            <v>6365153</v>
          </cell>
        </row>
        <row r="389">
          <cell r="A389">
            <v>44293</v>
          </cell>
          <cell r="B389">
            <v>139.80000000000001</v>
          </cell>
          <cell r="C389">
            <v>6787192</v>
          </cell>
        </row>
        <row r="390">
          <cell r="A390">
            <v>44292</v>
          </cell>
          <cell r="B390">
            <v>140.1</v>
          </cell>
          <cell r="C390">
            <v>10348230</v>
          </cell>
        </row>
        <row r="391">
          <cell r="A391">
            <v>44291</v>
          </cell>
          <cell r="B391">
            <v>139.43</v>
          </cell>
          <cell r="C391">
            <v>13347720</v>
          </cell>
        </row>
        <row r="392">
          <cell r="A392">
            <v>44287</v>
          </cell>
          <cell r="B392">
            <v>135.62</v>
          </cell>
          <cell r="C392">
            <v>8531718</v>
          </cell>
        </row>
        <row r="393">
          <cell r="A393">
            <v>44286</v>
          </cell>
          <cell r="B393">
            <v>135.83000000000001</v>
          </cell>
          <cell r="C393">
            <v>8182012</v>
          </cell>
        </row>
        <row r="394">
          <cell r="A394">
            <v>44285</v>
          </cell>
          <cell r="B394">
            <v>135.74</v>
          </cell>
          <cell r="C394">
            <v>9076726</v>
          </cell>
        </row>
        <row r="395">
          <cell r="A395">
            <v>44284</v>
          </cell>
          <cell r="B395">
            <v>136.66999999999999</v>
          </cell>
          <cell r="C395">
            <v>10048840</v>
          </cell>
        </row>
        <row r="396">
          <cell r="A396">
            <v>44281</v>
          </cell>
          <cell r="B396">
            <v>135.13</v>
          </cell>
          <cell r="C396">
            <v>9551168</v>
          </cell>
        </row>
        <row r="397">
          <cell r="A397">
            <v>44280</v>
          </cell>
          <cell r="B397">
            <v>134.01</v>
          </cell>
          <cell r="C397">
            <v>9375334</v>
          </cell>
        </row>
        <row r="398">
          <cell r="A398">
            <v>44279</v>
          </cell>
          <cell r="B398">
            <v>133.11000000000001</v>
          </cell>
          <cell r="C398">
            <v>7849144</v>
          </cell>
        </row>
        <row r="399">
          <cell r="A399">
            <v>44278</v>
          </cell>
          <cell r="B399">
            <v>133.94</v>
          </cell>
          <cell r="C399">
            <v>9718262</v>
          </cell>
        </row>
        <row r="400">
          <cell r="A400">
            <v>44277</v>
          </cell>
          <cell r="B400">
            <v>132.37</v>
          </cell>
          <cell r="C400">
            <v>8217950</v>
          </cell>
        </row>
        <row r="401">
          <cell r="A401">
            <v>44274</v>
          </cell>
          <cell r="B401">
            <v>131.74</v>
          </cell>
          <cell r="C401">
            <v>19234520</v>
          </cell>
        </row>
        <row r="402">
          <cell r="A402">
            <v>44273</v>
          </cell>
          <cell r="B402">
            <v>130.01</v>
          </cell>
          <cell r="C402">
            <v>9938471</v>
          </cell>
        </row>
        <row r="403">
          <cell r="A403">
            <v>44272</v>
          </cell>
          <cell r="B403">
            <v>132.28</v>
          </cell>
          <cell r="C403">
            <v>8052060</v>
          </cell>
        </row>
        <row r="404">
          <cell r="A404">
            <v>44271</v>
          </cell>
          <cell r="B404">
            <v>133.38999999999999</v>
          </cell>
          <cell r="C404">
            <v>6626953</v>
          </cell>
        </row>
        <row r="405">
          <cell r="A405">
            <v>44270</v>
          </cell>
          <cell r="B405">
            <v>133.43</v>
          </cell>
          <cell r="C405">
            <v>8366025</v>
          </cell>
        </row>
        <row r="406">
          <cell r="A406">
            <v>44267</v>
          </cell>
          <cell r="B406">
            <v>134.12</v>
          </cell>
          <cell r="C406">
            <v>9479187</v>
          </cell>
        </row>
        <row r="407">
          <cell r="A407">
            <v>44266</v>
          </cell>
          <cell r="B407">
            <v>132.13</v>
          </cell>
          <cell r="C407">
            <v>11829890</v>
          </cell>
        </row>
        <row r="408">
          <cell r="A408">
            <v>44265</v>
          </cell>
          <cell r="B408">
            <v>132.18</v>
          </cell>
          <cell r="C408">
            <v>14976450</v>
          </cell>
        </row>
        <row r="409">
          <cell r="A409">
            <v>44264</v>
          </cell>
          <cell r="B409">
            <v>128.88999999999999</v>
          </cell>
          <cell r="C409">
            <v>10662880</v>
          </cell>
        </row>
        <row r="410">
          <cell r="A410">
            <v>44263</v>
          </cell>
          <cell r="B410">
            <v>127.88</v>
          </cell>
          <cell r="C410">
            <v>13662800</v>
          </cell>
        </row>
        <row r="411">
          <cell r="A411">
            <v>44260</v>
          </cell>
          <cell r="B411">
            <v>129.12</v>
          </cell>
          <cell r="C411">
            <v>11357860</v>
          </cell>
        </row>
        <row r="412">
          <cell r="A412">
            <v>44259</v>
          </cell>
          <cell r="B412">
            <v>127.53</v>
          </cell>
          <cell r="C412">
            <v>15115970</v>
          </cell>
        </row>
        <row r="413">
          <cell r="A413">
            <v>44258</v>
          </cell>
          <cell r="B413">
            <v>127.59</v>
          </cell>
          <cell r="C413">
            <v>13945760</v>
          </cell>
        </row>
        <row r="414">
          <cell r="A414">
            <v>44257</v>
          </cell>
          <cell r="B414">
            <v>130.11000000000001</v>
          </cell>
          <cell r="C414">
            <v>9743566</v>
          </cell>
        </row>
        <row r="415">
          <cell r="A415">
            <v>44256</v>
          </cell>
          <cell r="B415">
            <v>131.37</v>
          </cell>
          <cell r="C415">
            <v>11544850</v>
          </cell>
        </row>
        <row r="416">
          <cell r="A416">
            <v>44253</v>
          </cell>
          <cell r="B416">
            <v>129.91999999999999</v>
          </cell>
          <cell r="C416">
            <v>14156930</v>
          </cell>
        </row>
        <row r="417">
          <cell r="A417">
            <v>44252</v>
          </cell>
          <cell r="B417">
            <v>131.94999999999999</v>
          </cell>
          <cell r="C417">
            <v>11108230</v>
          </cell>
        </row>
        <row r="418">
          <cell r="A418">
            <v>44251</v>
          </cell>
          <cell r="B418">
            <v>133.21</v>
          </cell>
          <cell r="C418">
            <v>15521910</v>
          </cell>
        </row>
        <row r="419">
          <cell r="A419">
            <v>44250</v>
          </cell>
          <cell r="B419">
            <v>135.47</v>
          </cell>
          <cell r="C419">
            <v>10433400</v>
          </cell>
        </row>
        <row r="420">
          <cell r="A420">
            <v>44249</v>
          </cell>
          <cell r="B420">
            <v>137.69</v>
          </cell>
          <cell r="C420">
            <v>10702210</v>
          </cell>
        </row>
        <row r="421">
          <cell r="A421">
            <v>44246</v>
          </cell>
          <cell r="B421">
            <v>138.34</v>
          </cell>
          <cell r="C421">
            <v>12201990</v>
          </cell>
        </row>
        <row r="422">
          <cell r="A422">
            <v>44245</v>
          </cell>
          <cell r="B422">
            <v>137.66</v>
          </cell>
          <cell r="C422">
            <v>32309130</v>
          </cell>
        </row>
        <row r="423">
          <cell r="A423">
            <v>44244</v>
          </cell>
          <cell r="B423">
            <v>147.19999999999999</v>
          </cell>
          <cell r="C423">
            <v>8675565</v>
          </cell>
        </row>
        <row r="424">
          <cell r="A424">
            <v>44243</v>
          </cell>
          <cell r="B424">
            <v>145.66</v>
          </cell>
          <cell r="C424">
            <v>9297029</v>
          </cell>
        </row>
        <row r="425">
          <cell r="A425">
            <v>44239</v>
          </cell>
          <cell r="B425">
            <v>144.47</v>
          </cell>
          <cell r="C425">
            <v>4474531</v>
          </cell>
        </row>
        <row r="426">
          <cell r="A426">
            <v>44238</v>
          </cell>
          <cell r="B426">
            <v>144.02000000000001</v>
          </cell>
          <cell r="C426">
            <v>4263820</v>
          </cell>
        </row>
        <row r="427">
          <cell r="A427">
            <v>44237</v>
          </cell>
          <cell r="B427">
            <v>144.13</v>
          </cell>
          <cell r="C427">
            <v>6192319</v>
          </cell>
        </row>
        <row r="428">
          <cell r="A428">
            <v>44236</v>
          </cell>
          <cell r="B428">
            <v>145.83000000000001</v>
          </cell>
          <cell r="C428">
            <v>5302336</v>
          </cell>
        </row>
        <row r="429">
          <cell r="A429">
            <v>44235</v>
          </cell>
          <cell r="B429">
            <v>145.03</v>
          </cell>
          <cell r="C429">
            <v>5275117</v>
          </cell>
        </row>
        <row r="430">
          <cell r="A430">
            <v>44232</v>
          </cell>
          <cell r="B430">
            <v>144.36000000000001</v>
          </cell>
          <cell r="C430">
            <v>6817249</v>
          </cell>
        </row>
        <row r="431">
          <cell r="A431">
            <v>44231</v>
          </cell>
          <cell r="B431">
            <v>142.53</v>
          </cell>
          <cell r="C431">
            <v>5782089</v>
          </cell>
        </row>
        <row r="432">
          <cell r="A432">
            <v>44230</v>
          </cell>
          <cell r="B432">
            <v>141.19999999999999</v>
          </cell>
          <cell r="C432">
            <v>4988932</v>
          </cell>
        </row>
        <row r="433">
          <cell r="A433">
            <v>44229</v>
          </cell>
          <cell r="B433">
            <v>140.77000000000001</v>
          </cell>
          <cell r="C433">
            <v>9000788</v>
          </cell>
        </row>
        <row r="434">
          <cell r="A434">
            <v>44228</v>
          </cell>
          <cell r="B434">
            <v>139.27000000000001</v>
          </cell>
          <cell r="C434">
            <v>8648363</v>
          </cell>
        </row>
        <row r="435">
          <cell r="A435">
            <v>44225</v>
          </cell>
          <cell r="B435">
            <v>140.49</v>
          </cell>
          <cell r="C435">
            <v>10836370</v>
          </cell>
        </row>
        <row r="436">
          <cell r="A436">
            <v>44224</v>
          </cell>
          <cell r="B436">
            <v>143.75</v>
          </cell>
          <cell r="C436">
            <v>7433874</v>
          </cell>
        </row>
        <row r="437">
          <cell r="A437">
            <v>44223</v>
          </cell>
          <cell r="B437">
            <v>143.84</v>
          </cell>
          <cell r="C437">
            <v>9970114</v>
          </cell>
        </row>
        <row r="438">
          <cell r="A438">
            <v>44222</v>
          </cell>
          <cell r="B438">
            <v>147.51</v>
          </cell>
          <cell r="C438">
            <v>5010495</v>
          </cell>
        </row>
        <row r="439">
          <cell r="A439">
            <v>44221</v>
          </cell>
          <cell r="B439">
            <v>146.19999999999999</v>
          </cell>
          <cell r="C439">
            <v>6343721</v>
          </cell>
        </row>
        <row r="440">
          <cell r="A440">
            <v>44218</v>
          </cell>
          <cell r="B440">
            <v>146.33000000000001</v>
          </cell>
          <cell r="C440">
            <v>6406452</v>
          </cell>
        </row>
        <row r="441">
          <cell r="A441">
            <v>44217</v>
          </cell>
          <cell r="B441">
            <v>144.85</v>
          </cell>
          <cell r="C441">
            <v>4783285</v>
          </cell>
        </row>
        <row r="442">
          <cell r="A442">
            <v>44216</v>
          </cell>
          <cell r="B442">
            <v>145.51</v>
          </cell>
          <cell r="C442">
            <v>7925237</v>
          </cell>
        </row>
        <row r="443">
          <cell r="A443">
            <v>44215</v>
          </cell>
          <cell r="B443">
            <v>143.38999999999999</v>
          </cell>
          <cell r="C443">
            <v>8041153</v>
          </cell>
        </row>
        <row r="444">
          <cell r="A444">
            <v>44211</v>
          </cell>
          <cell r="B444">
            <v>144.63999999999999</v>
          </cell>
          <cell r="C444">
            <v>11973490</v>
          </cell>
        </row>
        <row r="445">
          <cell r="A445">
            <v>44210</v>
          </cell>
          <cell r="B445">
            <v>146.97</v>
          </cell>
          <cell r="C445">
            <v>7672366</v>
          </cell>
        </row>
        <row r="446">
          <cell r="A446">
            <v>44209</v>
          </cell>
          <cell r="B446">
            <v>147.44999999999999</v>
          </cell>
          <cell r="C446">
            <v>5356541</v>
          </cell>
        </row>
        <row r="447">
          <cell r="A447">
            <v>44208</v>
          </cell>
          <cell r="B447">
            <v>148.97</v>
          </cell>
          <cell r="C447">
            <v>7791143</v>
          </cell>
        </row>
        <row r="448">
          <cell r="A448">
            <v>44207</v>
          </cell>
          <cell r="B448">
            <v>147.29</v>
          </cell>
          <cell r="C448">
            <v>8782414</v>
          </cell>
        </row>
        <row r="449">
          <cell r="A449">
            <v>44204</v>
          </cell>
          <cell r="B449">
            <v>146.63</v>
          </cell>
          <cell r="C449">
            <v>8159400</v>
          </cell>
        </row>
        <row r="450">
          <cell r="A450">
            <v>44203</v>
          </cell>
          <cell r="B450">
            <v>146.65</v>
          </cell>
          <cell r="C450">
            <v>6845971</v>
          </cell>
        </row>
        <row r="451">
          <cell r="A451">
            <v>44202</v>
          </cell>
          <cell r="B451">
            <v>146.66</v>
          </cell>
          <cell r="C451">
            <v>7306302</v>
          </cell>
        </row>
        <row r="452">
          <cell r="A452">
            <v>44201</v>
          </cell>
          <cell r="B452">
            <v>145.75</v>
          </cell>
          <cell r="C452">
            <v>8832653</v>
          </cell>
        </row>
        <row r="453">
          <cell r="A453">
            <v>44200</v>
          </cell>
          <cell r="B453">
            <v>146.53</v>
          </cell>
          <cell r="C453">
            <v>10727410</v>
          </cell>
        </row>
        <row r="454">
          <cell r="A454">
            <v>44196</v>
          </cell>
          <cell r="B454">
            <v>144.15</v>
          </cell>
          <cell r="C454">
            <v>5938018</v>
          </cell>
        </row>
        <row r="455">
          <cell r="A455">
            <v>44195</v>
          </cell>
          <cell r="B455">
            <v>144.18</v>
          </cell>
          <cell r="C455">
            <v>6250385</v>
          </cell>
        </row>
        <row r="456">
          <cell r="A456">
            <v>44194</v>
          </cell>
          <cell r="B456">
            <v>144.30000000000001</v>
          </cell>
          <cell r="C456">
            <v>5979380</v>
          </cell>
        </row>
        <row r="457">
          <cell r="A457">
            <v>44193</v>
          </cell>
          <cell r="B457">
            <v>145.22</v>
          </cell>
          <cell r="C457">
            <v>6448325</v>
          </cell>
        </row>
        <row r="458">
          <cell r="A458">
            <v>44189</v>
          </cell>
          <cell r="B458">
            <v>143.5</v>
          </cell>
          <cell r="C458">
            <v>3018157</v>
          </cell>
        </row>
        <row r="459">
          <cell r="A459">
            <v>44188</v>
          </cell>
          <cell r="B459">
            <v>143.22</v>
          </cell>
          <cell r="C459">
            <v>6810150</v>
          </cell>
        </row>
        <row r="460">
          <cell r="A460">
            <v>44187</v>
          </cell>
          <cell r="B460">
            <v>144.19999999999999</v>
          </cell>
          <cell r="C460">
            <v>12554060</v>
          </cell>
        </row>
        <row r="461">
          <cell r="A461">
            <v>44186</v>
          </cell>
          <cell r="B461">
            <v>145.97</v>
          </cell>
          <cell r="C461">
            <v>8517668</v>
          </cell>
        </row>
        <row r="462">
          <cell r="A462">
            <v>44183</v>
          </cell>
          <cell r="B462">
            <v>145.94999999999999</v>
          </cell>
          <cell r="C462">
            <v>13794740</v>
          </cell>
        </row>
        <row r="463">
          <cell r="A463">
            <v>44182</v>
          </cell>
          <cell r="B463">
            <v>146.1</v>
          </cell>
          <cell r="C463">
            <v>10226460</v>
          </cell>
        </row>
        <row r="464">
          <cell r="A464">
            <v>44181</v>
          </cell>
          <cell r="B464">
            <v>145.43</v>
          </cell>
          <cell r="C464">
            <v>8550348</v>
          </cell>
        </row>
        <row r="465">
          <cell r="A465">
            <v>44180</v>
          </cell>
          <cell r="B465">
            <v>145.58000000000001</v>
          </cell>
          <cell r="C465">
            <v>10631500</v>
          </cell>
        </row>
        <row r="466">
          <cell r="A466">
            <v>44179</v>
          </cell>
          <cell r="B466">
            <v>145.65</v>
          </cell>
          <cell r="C466">
            <v>8362652</v>
          </cell>
        </row>
        <row r="467">
          <cell r="A467">
            <v>44176</v>
          </cell>
          <cell r="B467">
            <v>147</v>
          </cell>
          <cell r="C467">
            <v>5620262</v>
          </cell>
        </row>
        <row r="468">
          <cell r="A468">
            <v>44175</v>
          </cell>
          <cell r="B468">
            <v>147.04</v>
          </cell>
          <cell r="C468">
            <v>6884118</v>
          </cell>
        </row>
        <row r="469">
          <cell r="A469">
            <v>44174</v>
          </cell>
          <cell r="B469">
            <v>148.27000000000001</v>
          </cell>
          <cell r="C469">
            <v>6713231</v>
          </cell>
        </row>
        <row r="470">
          <cell r="A470">
            <v>44173</v>
          </cell>
          <cell r="B470">
            <v>149.44999999999999</v>
          </cell>
          <cell r="C470">
            <v>6905454</v>
          </cell>
        </row>
        <row r="471">
          <cell r="A471">
            <v>44172</v>
          </cell>
          <cell r="B471">
            <v>148.11000000000001</v>
          </cell>
          <cell r="C471">
            <v>6159738</v>
          </cell>
        </row>
        <row r="472">
          <cell r="A472">
            <v>44169</v>
          </cell>
          <cell r="B472">
            <v>148.91</v>
          </cell>
          <cell r="C472">
            <v>6963068</v>
          </cell>
        </row>
        <row r="473">
          <cell r="A473">
            <v>44168</v>
          </cell>
          <cell r="B473">
            <v>149.30000000000001</v>
          </cell>
          <cell r="C473">
            <v>8575283</v>
          </cell>
        </row>
        <row r="474">
          <cell r="A474">
            <v>44167</v>
          </cell>
          <cell r="B474">
            <v>150.52000000000001</v>
          </cell>
          <cell r="C474">
            <v>7849016</v>
          </cell>
        </row>
        <row r="475">
          <cell r="A475">
            <v>44166</v>
          </cell>
          <cell r="B475">
            <v>152.63999999999999</v>
          </cell>
          <cell r="C475">
            <v>7647091</v>
          </cell>
        </row>
        <row r="476">
          <cell r="A476">
            <v>44165</v>
          </cell>
          <cell r="B476">
            <v>152.79</v>
          </cell>
          <cell r="C476">
            <v>10898520</v>
          </cell>
        </row>
        <row r="477">
          <cell r="A477">
            <v>44162</v>
          </cell>
          <cell r="B477">
            <v>151.6</v>
          </cell>
          <cell r="C477">
            <v>3666527</v>
          </cell>
        </row>
        <row r="478">
          <cell r="A478">
            <v>44160</v>
          </cell>
          <cell r="B478">
            <v>151.83000000000001</v>
          </cell>
          <cell r="C478">
            <v>4611107</v>
          </cell>
        </row>
        <row r="479">
          <cell r="A479">
            <v>44159</v>
          </cell>
          <cell r="B479">
            <v>151.36000000000001</v>
          </cell>
          <cell r="C479">
            <v>5722923</v>
          </cell>
        </row>
        <row r="480">
          <cell r="A480">
            <v>44158</v>
          </cell>
          <cell r="B480">
            <v>150.93</v>
          </cell>
          <cell r="C480">
            <v>6185714</v>
          </cell>
        </row>
        <row r="481">
          <cell r="A481">
            <v>44155</v>
          </cell>
          <cell r="B481">
            <v>150.24</v>
          </cell>
          <cell r="C481">
            <v>7320855</v>
          </cell>
        </row>
        <row r="482">
          <cell r="A482">
            <v>44154</v>
          </cell>
          <cell r="B482">
            <v>152.12</v>
          </cell>
          <cell r="C482">
            <v>6196868</v>
          </cell>
        </row>
        <row r="483">
          <cell r="A483">
            <v>44153</v>
          </cell>
          <cell r="B483">
            <v>149.09</v>
          </cell>
          <cell r="C483">
            <v>8312289</v>
          </cell>
        </row>
        <row r="484">
          <cell r="A484">
            <v>44152</v>
          </cell>
          <cell r="B484">
            <v>149.37</v>
          </cell>
          <cell r="C484">
            <v>14237210</v>
          </cell>
        </row>
        <row r="485">
          <cell r="A485">
            <v>44151</v>
          </cell>
          <cell r="B485">
            <v>152.44</v>
          </cell>
          <cell r="C485">
            <v>11520140</v>
          </cell>
        </row>
        <row r="486">
          <cell r="A486">
            <v>44148</v>
          </cell>
          <cell r="B486">
            <v>150.54</v>
          </cell>
          <cell r="C486">
            <v>6603838</v>
          </cell>
        </row>
        <row r="487">
          <cell r="A487">
            <v>44147</v>
          </cell>
          <cell r="B487">
            <v>148.22999999999999</v>
          </cell>
          <cell r="C487">
            <v>4192331</v>
          </cell>
        </row>
        <row r="488">
          <cell r="A488">
            <v>44146</v>
          </cell>
          <cell r="B488">
            <v>147.97999999999999</v>
          </cell>
          <cell r="C488">
            <v>6268607</v>
          </cell>
        </row>
        <row r="489">
          <cell r="A489">
            <v>44145</v>
          </cell>
          <cell r="B489">
            <v>145.56</v>
          </cell>
          <cell r="C489">
            <v>6066444</v>
          </cell>
        </row>
        <row r="490">
          <cell r="A490">
            <v>44144</v>
          </cell>
          <cell r="B490">
            <v>143.54</v>
          </cell>
          <cell r="C490">
            <v>9399524</v>
          </cell>
        </row>
        <row r="491">
          <cell r="A491">
            <v>44141</v>
          </cell>
          <cell r="B491">
            <v>145.77000000000001</v>
          </cell>
          <cell r="C491">
            <v>5399488</v>
          </cell>
        </row>
        <row r="492">
          <cell r="A492">
            <v>44140</v>
          </cell>
          <cell r="B492">
            <v>143.47</v>
          </cell>
          <cell r="C492">
            <v>4734235</v>
          </cell>
        </row>
        <row r="493">
          <cell r="A493">
            <v>44139</v>
          </cell>
          <cell r="B493">
            <v>141.96</v>
          </cell>
          <cell r="C493">
            <v>5975827</v>
          </cell>
        </row>
        <row r="494">
          <cell r="A494">
            <v>44138</v>
          </cell>
          <cell r="B494">
            <v>142.78</v>
          </cell>
          <cell r="C494">
            <v>5137741</v>
          </cell>
        </row>
        <row r="495">
          <cell r="A495">
            <v>44137</v>
          </cell>
          <cell r="B495">
            <v>140.4</v>
          </cell>
          <cell r="C495">
            <v>5525218</v>
          </cell>
        </row>
        <row r="496">
          <cell r="A496">
            <v>44134</v>
          </cell>
          <cell r="B496">
            <v>138.75</v>
          </cell>
          <cell r="C496">
            <v>6202739</v>
          </cell>
        </row>
        <row r="497">
          <cell r="A497">
            <v>44133</v>
          </cell>
          <cell r="B497">
            <v>139.91999999999999</v>
          </cell>
          <cell r="C497">
            <v>5051348</v>
          </cell>
        </row>
        <row r="498">
          <cell r="A498">
            <v>44132</v>
          </cell>
          <cell r="B498">
            <v>140.04</v>
          </cell>
          <cell r="C498">
            <v>5616441</v>
          </cell>
        </row>
        <row r="499">
          <cell r="A499">
            <v>44131</v>
          </cell>
          <cell r="B499">
            <v>142.87</v>
          </cell>
          <cell r="C499">
            <v>3943651</v>
          </cell>
        </row>
        <row r="500">
          <cell r="A500">
            <v>44130</v>
          </cell>
          <cell r="B500">
            <v>142.16</v>
          </cell>
          <cell r="C500">
            <v>5370597</v>
          </cell>
        </row>
        <row r="501">
          <cell r="A501">
            <v>44127</v>
          </cell>
          <cell r="B501">
            <v>143.85</v>
          </cell>
          <cell r="C501">
            <v>3513489</v>
          </cell>
        </row>
        <row r="502">
          <cell r="A502">
            <v>44126</v>
          </cell>
          <cell r="B502">
            <v>143.55000000000001</v>
          </cell>
          <cell r="C502">
            <v>4451577</v>
          </cell>
        </row>
        <row r="503">
          <cell r="A503">
            <v>44125</v>
          </cell>
          <cell r="B503">
            <v>144.4</v>
          </cell>
          <cell r="C503">
            <v>4371427</v>
          </cell>
        </row>
        <row r="504">
          <cell r="A504">
            <v>44124</v>
          </cell>
          <cell r="B504">
            <v>143.9</v>
          </cell>
          <cell r="C504">
            <v>4843212</v>
          </cell>
        </row>
        <row r="505">
          <cell r="A505">
            <v>44123</v>
          </cell>
          <cell r="B505">
            <v>142.94999999999999</v>
          </cell>
          <cell r="C505">
            <v>4881070</v>
          </cell>
        </row>
        <row r="506">
          <cell r="A506">
            <v>44120</v>
          </cell>
          <cell r="B506">
            <v>144.71</v>
          </cell>
          <cell r="C506">
            <v>5647341</v>
          </cell>
        </row>
        <row r="507">
          <cell r="A507">
            <v>44119</v>
          </cell>
          <cell r="B507">
            <v>144.53</v>
          </cell>
          <cell r="C507">
            <v>4568475</v>
          </cell>
        </row>
        <row r="508">
          <cell r="A508">
            <v>44118</v>
          </cell>
          <cell r="B508">
            <v>143.94</v>
          </cell>
          <cell r="C508">
            <v>6574109</v>
          </cell>
        </row>
        <row r="509">
          <cell r="A509">
            <v>44117</v>
          </cell>
          <cell r="B509">
            <v>146.22999999999999</v>
          </cell>
          <cell r="C509">
            <v>7933449</v>
          </cell>
        </row>
        <row r="510">
          <cell r="A510">
            <v>44116</v>
          </cell>
          <cell r="B510">
            <v>144.25</v>
          </cell>
          <cell r="C510">
            <v>6134149</v>
          </cell>
        </row>
        <row r="511">
          <cell r="A511">
            <v>44113</v>
          </cell>
          <cell r="B511">
            <v>142.78</v>
          </cell>
          <cell r="C511">
            <v>4831602</v>
          </cell>
        </row>
        <row r="512">
          <cell r="A512">
            <v>44112</v>
          </cell>
          <cell r="B512">
            <v>141.36000000000001</v>
          </cell>
          <cell r="C512">
            <v>4892290</v>
          </cell>
        </row>
        <row r="513">
          <cell r="A513">
            <v>44111</v>
          </cell>
          <cell r="B513">
            <v>140.88999999999999</v>
          </cell>
          <cell r="C513">
            <v>5649732</v>
          </cell>
        </row>
        <row r="514">
          <cell r="A514">
            <v>44110</v>
          </cell>
          <cell r="B514">
            <v>140.63</v>
          </cell>
          <cell r="C514">
            <v>7158481</v>
          </cell>
        </row>
        <row r="515">
          <cell r="A515">
            <v>44109</v>
          </cell>
          <cell r="B515">
            <v>141.80000000000001</v>
          </cell>
          <cell r="C515">
            <v>4753039</v>
          </cell>
        </row>
        <row r="516">
          <cell r="A516">
            <v>44106</v>
          </cell>
          <cell r="B516">
            <v>140.5</v>
          </cell>
          <cell r="C516">
            <v>8194974</v>
          </cell>
        </row>
        <row r="517">
          <cell r="A517">
            <v>44105</v>
          </cell>
          <cell r="B517">
            <v>143.08000000000001</v>
          </cell>
          <cell r="C517">
            <v>14430330</v>
          </cell>
        </row>
        <row r="518">
          <cell r="A518">
            <v>44104</v>
          </cell>
          <cell r="B518">
            <v>139.91</v>
          </cell>
          <cell r="C518">
            <v>11608820</v>
          </cell>
        </row>
        <row r="519">
          <cell r="A519">
            <v>44103</v>
          </cell>
          <cell r="B519">
            <v>137.13999999999999</v>
          </cell>
          <cell r="C519">
            <v>9240908</v>
          </cell>
        </row>
        <row r="520">
          <cell r="A520">
            <v>44102</v>
          </cell>
          <cell r="B520">
            <v>137.25</v>
          </cell>
          <cell r="C520">
            <v>7065659</v>
          </cell>
        </row>
        <row r="521">
          <cell r="A521">
            <v>44099</v>
          </cell>
          <cell r="B521">
            <v>137.27000000000001</v>
          </cell>
          <cell r="C521">
            <v>7539596</v>
          </cell>
        </row>
        <row r="522">
          <cell r="A522">
            <v>44098</v>
          </cell>
          <cell r="B522">
            <v>136.69999999999999</v>
          </cell>
          <cell r="C522">
            <v>9817694</v>
          </cell>
        </row>
        <row r="523">
          <cell r="A523">
            <v>44097</v>
          </cell>
          <cell r="B523">
            <v>135.99</v>
          </cell>
          <cell r="C523">
            <v>7711108</v>
          </cell>
        </row>
        <row r="524">
          <cell r="A524">
            <v>44096</v>
          </cell>
          <cell r="B524">
            <v>138.31</v>
          </cell>
          <cell r="C524">
            <v>11034020</v>
          </cell>
        </row>
        <row r="525">
          <cell r="A525">
            <v>44095</v>
          </cell>
          <cell r="B525">
            <v>137.07</v>
          </cell>
          <cell r="C525">
            <v>15758500</v>
          </cell>
        </row>
        <row r="526">
          <cell r="A526">
            <v>44092</v>
          </cell>
          <cell r="B526">
            <v>135.29</v>
          </cell>
          <cell r="C526">
            <v>18236350</v>
          </cell>
        </row>
        <row r="527">
          <cell r="A527">
            <v>44091</v>
          </cell>
          <cell r="B527">
            <v>136.69</v>
          </cell>
          <cell r="C527">
            <v>12415030</v>
          </cell>
        </row>
        <row r="528">
          <cell r="A528">
            <v>44090</v>
          </cell>
          <cell r="B528">
            <v>136.26</v>
          </cell>
          <cell r="C528">
            <v>9292649</v>
          </cell>
        </row>
        <row r="529">
          <cell r="A529">
            <v>44089</v>
          </cell>
          <cell r="B529">
            <v>137.36000000000001</v>
          </cell>
          <cell r="C529">
            <v>10142620</v>
          </cell>
        </row>
        <row r="530">
          <cell r="A530">
            <v>44088</v>
          </cell>
          <cell r="B530">
            <v>137.32</v>
          </cell>
          <cell r="C530">
            <v>15244650</v>
          </cell>
        </row>
        <row r="531">
          <cell r="A531">
            <v>44085</v>
          </cell>
          <cell r="B531">
            <v>136.69999999999999</v>
          </cell>
          <cell r="C531">
            <v>9626577</v>
          </cell>
        </row>
        <row r="532">
          <cell r="A532">
            <v>44084</v>
          </cell>
          <cell r="B532">
            <v>136.81</v>
          </cell>
          <cell r="C532">
            <v>11236420</v>
          </cell>
        </row>
        <row r="533">
          <cell r="A533">
            <v>44083</v>
          </cell>
          <cell r="B533">
            <v>139.88999999999999</v>
          </cell>
          <cell r="C533">
            <v>11223030</v>
          </cell>
        </row>
        <row r="534">
          <cell r="A534">
            <v>44082</v>
          </cell>
          <cell r="B534">
            <v>138.44999999999999</v>
          </cell>
          <cell r="C534">
            <v>11322250</v>
          </cell>
        </row>
        <row r="535">
          <cell r="A535">
            <v>44078</v>
          </cell>
          <cell r="B535">
            <v>142.83000000000001</v>
          </cell>
          <cell r="C535">
            <v>11327360</v>
          </cell>
        </row>
        <row r="536">
          <cell r="A536">
            <v>44077</v>
          </cell>
          <cell r="B536">
            <v>144.54</v>
          </cell>
          <cell r="C536">
            <v>16005000</v>
          </cell>
        </row>
        <row r="537">
          <cell r="A537">
            <v>44076</v>
          </cell>
          <cell r="B537">
            <v>147.68</v>
          </cell>
          <cell r="C537">
            <v>17221990</v>
          </cell>
        </row>
        <row r="538">
          <cell r="A538">
            <v>44075</v>
          </cell>
          <cell r="B538">
            <v>147.59</v>
          </cell>
          <cell r="C538">
            <v>35708207</v>
          </cell>
        </row>
        <row r="539">
          <cell r="A539">
            <v>44074</v>
          </cell>
          <cell r="B539">
            <v>138.85</v>
          </cell>
          <cell r="C539">
            <v>15078780</v>
          </cell>
        </row>
        <row r="540">
          <cell r="A540">
            <v>44071</v>
          </cell>
          <cell r="B540">
            <v>140.30000000000001</v>
          </cell>
          <cell r="C540">
            <v>21350310</v>
          </cell>
        </row>
        <row r="541">
          <cell r="A541">
            <v>44070</v>
          </cell>
          <cell r="B541">
            <v>136.63</v>
          </cell>
          <cell r="C541">
            <v>39672910</v>
          </cell>
        </row>
        <row r="542">
          <cell r="A542">
            <v>44069</v>
          </cell>
          <cell r="B542">
            <v>130.69999999999999</v>
          </cell>
          <cell r="C542">
            <v>6271556</v>
          </cell>
        </row>
        <row r="543">
          <cell r="A543">
            <v>44068</v>
          </cell>
          <cell r="B543">
            <v>130.63</v>
          </cell>
          <cell r="C543">
            <v>7240819</v>
          </cell>
        </row>
        <row r="544">
          <cell r="A544">
            <v>44067</v>
          </cell>
          <cell r="B544">
            <v>131.33000000000001</v>
          </cell>
          <cell r="C544">
            <v>6604550</v>
          </cell>
        </row>
        <row r="545">
          <cell r="A545">
            <v>44064</v>
          </cell>
          <cell r="B545">
            <v>131.63</v>
          </cell>
          <cell r="C545">
            <v>8287994</v>
          </cell>
        </row>
        <row r="546">
          <cell r="A546">
            <v>44063</v>
          </cell>
          <cell r="B546">
            <v>130.57</v>
          </cell>
          <cell r="C546">
            <v>8936882</v>
          </cell>
        </row>
        <row r="547">
          <cell r="A547">
            <v>44062</v>
          </cell>
          <cell r="B547">
            <v>132.41</v>
          </cell>
          <cell r="C547">
            <v>12718400</v>
          </cell>
        </row>
        <row r="548">
          <cell r="A548">
            <v>44061</v>
          </cell>
          <cell r="B548">
            <v>134.71</v>
          </cell>
          <cell r="C548">
            <v>26744180</v>
          </cell>
        </row>
        <row r="549">
          <cell r="A549">
            <v>44060</v>
          </cell>
          <cell r="B549">
            <v>135.6</v>
          </cell>
          <cell r="C549">
            <v>13155000</v>
          </cell>
        </row>
        <row r="550">
          <cell r="A550">
            <v>44057</v>
          </cell>
          <cell r="B550">
            <v>132.6</v>
          </cell>
          <cell r="C550">
            <v>6702087</v>
          </cell>
        </row>
        <row r="551">
          <cell r="A551">
            <v>44056</v>
          </cell>
          <cell r="B551">
            <v>131.85</v>
          </cell>
          <cell r="C551">
            <v>6622444</v>
          </cell>
        </row>
        <row r="552">
          <cell r="A552">
            <v>44055</v>
          </cell>
          <cell r="B552">
            <v>131.88999999999999</v>
          </cell>
          <cell r="C552">
            <v>6372112</v>
          </cell>
        </row>
        <row r="553">
          <cell r="A553">
            <v>44054</v>
          </cell>
          <cell r="B553">
            <v>130.19999999999999</v>
          </cell>
          <cell r="C553">
            <v>8453355</v>
          </cell>
        </row>
        <row r="554">
          <cell r="A554">
            <v>44053</v>
          </cell>
          <cell r="B554">
            <v>131.88</v>
          </cell>
          <cell r="C554">
            <v>5894354</v>
          </cell>
        </row>
        <row r="555">
          <cell r="A555">
            <v>44050</v>
          </cell>
          <cell r="B555">
            <v>129.97</v>
          </cell>
          <cell r="C555">
            <v>5519487</v>
          </cell>
        </row>
        <row r="556">
          <cell r="A556">
            <v>44049</v>
          </cell>
          <cell r="B556">
            <v>129.35</v>
          </cell>
          <cell r="C556">
            <v>4832140</v>
          </cell>
        </row>
        <row r="557">
          <cell r="A557">
            <v>44048</v>
          </cell>
          <cell r="B557">
            <v>129.81</v>
          </cell>
          <cell r="C557">
            <v>8503573</v>
          </cell>
        </row>
        <row r="558">
          <cell r="A558">
            <v>44047</v>
          </cell>
          <cell r="B558">
            <v>131.63999999999999</v>
          </cell>
          <cell r="C558">
            <v>6073225</v>
          </cell>
        </row>
        <row r="559">
          <cell r="A559">
            <v>44046</v>
          </cell>
          <cell r="B559">
            <v>129.30000000000001</v>
          </cell>
          <cell r="C559">
            <v>4992088</v>
          </cell>
        </row>
        <row r="560">
          <cell r="A560">
            <v>44043</v>
          </cell>
          <cell r="B560">
            <v>129.4</v>
          </cell>
          <cell r="C560">
            <v>7211535</v>
          </cell>
        </row>
        <row r="561">
          <cell r="A561">
            <v>44042</v>
          </cell>
          <cell r="B561">
            <v>130.12</v>
          </cell>
          <cell r="C561">
            <v>4596121</v>
          </cell>
        </row>
        <row r="562">
          <cell r="A562">
            <v>44041</v>
          </cell>
          <cell r="B562">
            <v>130.69</v>
          </cell>
          <cell r="C562">
            <v>4741109</v>
          </cell>
        </row>
        <row r="563">
          <cell r="A563">
            <v>44040</v>
          </cell>
          <cell r="B563">
            <v>131.76</v>
          </cell>
          <cell r="C563">
            <v>4804721</v>
          </cell>
        </row>
        <row r="564">
          <cell r="A564">
            <v>44039</v>
          </cell>
          <cell r="B564">
            <v>131.21</v>
          </cell>
          <cell r="C564">
            <v>4681850</v>
          </cell>
        </row>
        <row r="565">
          <cell r="A565">
            <v>44036</v>
          </cell>
          <cell r="B565">
            <v>131.24</v>
          </cell>
          <cell r="C565">
            <v>4345783</v>
          </cell>
        </row>
        <row r="566">
          <cell r="A566">
            <v>44035</v>
          </cell>
          <cell r="B566">
            <v>131.63999999999999</v>
          </cell>
          <cell r="C566">
            <v>5598752</v>
          </cell>
        </row>
        <row r="567">
          <cell r="A567">
            <v>44034</v>
          </cell>
          <cell r="B567">
            <v>132.66</v>
          </cell>
          <cell r="C567">
            <v>5388177</v>
          </cell>
        </row>
        <row r="568">
          <cell r="A568">
            <v>44033</v>
          </cell>
          <cell r="B568">
            <v>132.33000000000001</v>
          </cell>
          <cell r="C568">
            <v>7240401</v>
          </cell>
        </row>
        <row r="569">
          <cell r="A569">
            <v>44032</v>
          </cell>
          <cell r="B569">
            <v>131.47</v>
          </cell>
          <cell r="C569">
            <v>6114183</v>
          </cell>
        </row>
        <row r="570">
          <cell r="A570">
            <v>44029</v>
          </cell>
          <cell r="B570">
            <v>131.74</v>
          </cell>
          <cell r="C570">
            <v>6063169</v>
          </cell>
        </row>
        <row r="571">
          <cell r="A571">
            <v>44028</v>
          </cell>
          <cell r="B571">
            <v>132.19999999999999</v>
          </cell>
          <cell r="C571">
            <v>5892165</v>
          </cell>
        </row>
        <row r="572">
          <cell r="A572">
            <v>44027</v>
          </cell>
          <cell r="B572">
            <v>132</v>
          </cell>
          <cell r="C572">
            <v>10577120</v>
          </cell>
        </row>
        <row r="573">
          <cell r="A573">
            <v>44026</v>
          </cell>
          <cell r="B573">
            <v>132.01</v>
          </cell>
          <cell r="C573">
            <v>8818555</v>
          </cell>
        </row>
        <row r="574">
          <cell r="A574">
            <v>44025</v>
          </cell>
          <cell r="B574">
            <v>129.52000000000001</v>
          </cell>
          <cell r="C574">
            <v>14112780</v>
          </cell>
        </row>
        <row r="575">
          <cell r="A575">
            <v>44022</v>
          </cell>
          <cell r="B575">
            <v>130.68</v>
          </cell>
          <cell r="C575">
            <v>14745630</v>
          </cell>
        </row>
        <row r="576">
          <cell r="A576">
            <v>44021</v>
          </cell>
          <cell r="B576">
            <v>127.75</v>
          </cell>
          <cell r="C576">
            <v>14257240</v>
          </cell>
        </row>
        <row r="577">
          <cell r="A577">
            <v>44020</v>
          </cell>
          <cell r="B577">
            <v>124.44</v>
          </cell>
          <cell r="C577">
            <v>17405710</v>
          </cell>
        </row>
        <row r="578">
          <cell r="A578">
            <v>44019</v>
          </cell>
          <cell r="B578">
            <v>126.95</v>
          </cell>
          <cell r="C578">
            <v>31152680</v>
          </cell>
        </row>
        <row r="579">
          <cell r="A579">
            <v>44018</v>
          </cell>
          <cell r="B579">
            <v>118.89</v>
          </cell>
          <cell r="C579">
            <v>7231664</v>
          </cell>
        </row>
        <row r="580">
          <cell r="A580">
            <v>44014</v>
          </cell>
          <cell r="B580">
            <v>119.21</v>
          </cell>
          <cell r="C580">
            <v>5898559</v>
          </cell>
        </row>
        <row r="581">
          <cell r="A581">
            <v>44013</v>
          </cell>
          <cell r="B581">
            <v>119.69</v>
          </cell>
          <cell r="C581">
            <v>6577921</v>
          </cell>
        </row>
        <row r="582">
          <cell r="A582">
            <v>44012</v>
          </cell>
          <cell r="B582">
            <v>119.78</v>
          </cell>
          <cell r="C582">
            <v>6836358</v>
          </cell>
        </row>
        <row r="583">
          <cell r="A583">
            <v>44011</v>
          </cell>
          <cell r="B583">
            <v>119.06</v>
          </cell>
          <cell r="C583">
            <v>5503784</v>
          </cell>
        </row>
        <row r="584">
          <cell r="A584">
            <v>44008</v>
          </cell>
          <cell r="B584">
            <v>118.32</v>
          </cell>
          <cell r="C584">
            <v>8997170</v>
          </cell>
        </row>
        <row r="585">
          <cell r="A585">
            <v>44007</v>
          </cell>
          <cell r="B585">
            <v>119.71</v>
          </cell>
          <cell r="C585">
            <v>6856615</v>
          </cell>
        </row>
        <row r="586">
          <cell r="A586">
            <v>44006</v>
          </cell>
          <cell r="B586">
            <v>120.3</v>
          </cell>
          <cell r="C586">
            <v>6871610</v>
          </cell>
        </row>
        <row r="587">
          <cell r="A587">
            <v>44005</v>
          </cell>
          <cell r="B587">
            <v>121.07</v>
          </cell>
          <cell r="C587">
            <v>6575915</v>
          </cell>
        </row>
        <row r="588">
          <cell r="A588">
            <v>44004</v>
          </cell>
          <cell r="B588">
            <v>121.68</v>
          </cell>
          <cell r="C588">
            <v>9112847</v>
          </cell>
        </row>
        <row r="589">
          <cell r="A589">
            <v>44001</v>
          </cell>
          <cell r="B589">
            <v>119.85</v>
          </cell>
          <cell r="C589">
            <v>13342920</v>
          </cell>
        </row>
        <row r="590">
          <cell r="A590">
            <v>44000</v>
          </cell>
          <cell r="B590">
            <v>117.99</v>
          </cell>
          <cell r="C590">
            <v>6689974</v>
          </cell>
        </row>
        <row r="591">
          <cell r="A591">
            <v>43999</v>
          </cell>
          <cell r="B591">
            <v>119.03</v>
          </cell>
          <cell r="C591">
            <v>6722337</v>
          </cell>
        </row>
        <row r="592">
          <cell r="A592">
            <v>43998</v>
          </cell>
          <cell r="B592">
            <v>119.65</v>
          </cell>
          <cell r="C592">
            <v>8395210</v>
          </cell>
        </row>
        <row r="593">
          <cell r="A593">
            <v>43997</v>
          </cell>
          <cell r="B593">
            <v>118.08</v>
          </cell>
          <cell r="C593">
            <v>10901060</v>
          </cell>
        </row>
        <row r="594">
          <cell r="A594">
            <v>43994</v>
          </cell>
          <cell r="B594">
            <v>117.74</v>
          </cell>
          <cell r="C594">
            <v>10786440</v>
          </cell>
        </row>
        <row r="595">
          <cell r="A595">
            <v>43993</v>
          </cell>
          <cell r="B595">
            <v>120.09</v>
          </cell>
          <cell r="C595">
            <v>11387650</v>
          </cell>
        </row>
        <row r="596">
          <cell r="A596">
            <v>43992</v>
          </cell>
          <cell r="B596">
            <v>121.16</v>
          </cell>
          <cell r="C596">
            <v>9380549</v>
          </cell>
        </row>
        <row r="597">
          <cell r="A597">
            <v>43991</v>
          </cell>
          <cell r="B597">
            <v>121.35</v>
          </cell>
          <cell r="C597">
            <v>6915437</v>
          </cell>
        </row>
        <row r="598">
          <cell r="A598">
            <v>43990</v>
          </cell>
          <cell r="B598">
            <v>121.24</v>
          </cell>
          <cell r="C598">
            <v>9448064</v>
          </cell>
        </row>
        <row r="599">
          <cell r="A599">
            <v>43987</v>
          </cell>
          <cell r="B599">
            <v>121.56</v>
          </cell>
          <cell r="C599">
            <v>13112390</v>
          </cell>
        </row>
        <row r="600">
          <cell r="A600">
            <v>43986</v>
          </cell>
          <cell r="B600">
            <v>122.11</v>
          </cell>
          <cell r="C600">
            <v>8004963</v>
          </cell>
        </row>
        <row r="601">
          <cell r="A601">
            <v>43985</v>
          </cell>
          <cell r="B601">
            <v>123.47</v>
          </cell>
          <cell r="C601">
            <v>6754333</v>
          </cell>
        </row>
        <row r="602">
          <cell r="A602">
            <v>43984</v>
          </cell>
          <cell r="B602">
            <v>123.94</v>
          </cell>
          <cell r="C602">
            <v>6395935</v>
          </cell>
        </row>
        <row r="603">
          <cell r="A603">
            <v>43983</v>
          </cell>
          <cell r="B603">
            <v>123.96</v>
          </cell>
          <cell r="C603">
            <v>6855752</v>
          </cell>
        </row>
        <row r="604">
          <cell r="A604">
            <v>43980</v>
          </cell>
          <cell r="B604">
            <v>124.06</v>
          </cell>
          <cell r="C604">
            <v>9772431</v>
          </cell>
        </row>
        <row r="605">
          <cell r="A605">
            <v>43979</v>
          </cell>
          <cell r="B605">
            <v>123.69</v>
          </cell>
          <cell r="C605">
            <v>8145973</v>
          </cell>
        </row>
        <row r="606">
          <cell r="A606">
            <v>43978</v>
          </cell>
          <cell r="B606">
            <v>122.48</v>
          </cell>
          <cell r="C606">
            <v>10357900</v>
          </cell>
        </row>
        <row r="607">
          <cell r="A607">
            <v>43977</v>
          </cell>
          <cell r="B607">
            <v>123.86</v>
          </cell>
          <cell r="C607">
            <v>7910182</v>
          </cell>
        </row>
        <row r="608">
          <cell r="A608">
            <v>43973</v>
          </cell>
          <cell r="B608">
            <v>124.33</v>
          </cell>
          <cell r="C608">
            <v>7453162</v>
          </cell>
        </row>
        <row r="609">
          <cell r="A609">
            <v>43972</v>
          </cell>
          <cell r="B609">
            <v>124.99</v>
          </cell>
          <cell r="C609">
            <v>7482740</v>
          </cell>
        </row>
        <row r="610">
          <cell r="A610">
            <v>43971</v>
          </cell>
          <cell r="B610">
            <v>125.45</v>
          </cell>
          <cell r="C610">
            <v>10748800</v>
          </cell>
        </row>
        <row r="611">
          <cell r="A611">
            <v>43970</v>
          </cell>
          <cell r="B611">
            <v>124.95</v>
          </cell>
          <cell r="C611">
            <v>24915440</v>
          </cell>
        </row>
        <row r="612">
          <cell r="A612">
            <v>43969</v>
          </cell>
          <cell r="B612">
            <v>127.66</v>
          </cell>
          <cell r="C612">
            <v>13035900</v>
          </cell>
        </row>
        <row r="613">
          <cell r="A613">
            <v>43966</v>
          </cell>
          <cell r="B613">
            <v>125.94</v>
          </cell>
          <cell r="C613">
            <v>10590040</v>
          </cell>
        </row>
        <row r="614">
          <cell r="A614">
            <v>43965</v>
          </cell>
          <cell r="B614">
            <v>123.42</v>
          </cell>
          <cell r="C614">
            <v>7411006</v>
          </cell>
        </row>
        <row r="615">
          <cell r="A615">
            <v>43964</v>
          </cell>
          <cell r="B615">
            <v>123.71</v>
          </cell>
          <cell r="C615">
            <v>9725055</v>
          </cell>
        </row>
        <row r="616">
          <cell r="A616">
            <v>43963</v>
          </cell>
          <cell r="B616">
            <v>123.78</v>
          </cell>
          <cell r="C616">
            <v>6366725</v>
          </cell>
        </row>
        <row r="617">
          <cell r="A617">
            <v>43962</v>
          </cell>
          <cell r="B617">
            <v>123.67</v>
          </cell>
          <cell r="C617">
            <v>8447305</v>
          </cell>
        </row>
        <row r="618">
          <cell r="A618">
            <v>43959</v>
          </cell>
          <cell r="B618">
            <v>122.94</v>
          </cell>
          <cell r="C618">
            <v>6944352</v>
          </cell>
        </row>
        <row r="619">
          <cell r="A619">
            <v>43958</v>
          </cell>
          <cell r="B619">
            <v>121.89</v>
          </cell>
          <cell r="C619">
            <v>9116180</v>
          </cell>
        </row>
        <row r="620">
          <cell r="A620">
            <v>43957</v>
          </cell>
          <cell r="B620">
            <v>123.3</v>
          </cell>
          <cell r="C620">
            <v>5769725</v>
          </cell>
        </row>
        <row r="621">
          <cell r="A621">
            <v>43956</v>
          </cell>
          <cell r="B621">
            <v>124.73</v>
          </cell>
          <cell r="C621">
            <v>6445750</v>
          </cell>
        </row>
        <row r="622">
          <cell r="A622">
            <v>43955</v>
          </cell>
          <cell r="B622">
            <v>123.7</v>
          </cell>
          <cell r="C622">
            <v>5935879</v>
          </cell>
        </row>
        <row r="623">
          <cell r="A623">
            <v>43952</v>
          </cell>
          <cell r="B623">
            <v>122.92</v>
          </cell>
          <cell r="C623">
            <v>10381350</v>
          </cell>
        </row>
        <row r="624">
          <cell r="A624">
            <v>43951</v>
          </cell>
          <cell r="B624">
            <v>121.55</v>
          </cell>
          <cell r="C624">
            <v>13499260</v>
          </cell>
        </row>
        <row r="625">
          <cell r="A625">
            <v>43950</v>
          </cell>
          <cell r="B625">
            <v>123.6</v>
          </cell>
          <cell r="C625">
            <v>14870660</v>
          </cell>
        </row>
        <row r="626">
          <cell r="A626">
            <v>43949</v>
          </cell>
          <cell r="B626">
            <v>128</v>
          </cell>
          <cell r="C626">
            <v>6910694</v>
          </cell>
        </row>
        <row r="627">
          <cell r="A627">
            <v>43948</v>
          </cell>
          <cell r="B627">
            <v>128.30000000000001</v>
          </cell>
          <cell r="C627">
            <v>5974605</v>
          </cell>
        </row>
        <row r="628">
          <cell r="A628">
            <v>43945</v>
          </cell>
          <cell r="B628">
            <v>129.44</v>
          </cell>
          <cell r="C628">
            <v>5782761</v>
          </cell>
        </row>
        <row r="629">
          <cell r="A629">
            <v>43944</v>
          </cell>
          <cell r="B629">
            <v>128.53</v>
          </cell>
          <cell r="C629">
            <v>9613297</v>
          </cell>
        </row>
        <row r="630">
          <cell r="A630">
            <v>43943</v>
          </cell>
          <cell r="B630">
            <v>131.59</v>
          </cell>
          <cell r="C630">
            <v>6485036</v>
          </cell>
        </row>
        <row r="631">
          <cell r="A631">
            <v>43942</v>
          </cell>
          <cell r="B631">
            <v>129.21</v>
          </cell>
          <cell r="C631">
            <v>9300239</v>
          </cell>
        </row>
        <row r="632">
          <cell r="A632">
            <v>43941</v>
          </cell>
          <cell r="B632">
            <v>129.85</v>
          </cell>
          <cell r="C632">
            <v>8133941</v>
          </cell>
        </row>
        <row r="633">
          <cell r="A633">
            <v>43938</v>
          </cell>
          <cell r="B633">
            <v>132.12</v>
          </cell>
          <cell r="C633">
            <v>10305090</v>
          </cell>
        </row>
        <row r="634">
          <cell r="A634">
            <v>43937</v>
          </cell>
          <cell r="B634">
            <v>132.33000000000001</v>
          </cell>
          <cell r="C634">
            <v>10627450</v>
          </cell>
        </row>
        <row r="635">
          <cell r="A635">
            <v>43936</v>
          </cell>
          <cell r="B635">
            <v>128.76</v>
          </cell>
          <cell r="C635">
            <v>7478431</v>
          </cell>
        </row>
        <row r="636">
          <cell r="A636">
            <v>43935</v>
          </cell>
          <cell r="B636">
            <v>129</v>
          </cell>
          <cell r="C636">
            <v>11366310</v>
          </cell>
        </row>
        <row r="637">
          <cell r="A637">
            <v>43934</v>
          </cell>
          <cell r="B637">
            <v>125.3</v>
          </cell>
          <cell r="C637">
            <v>8064663</v>
          </cell>
        </row>
        <row r="638">
          <cell r="A638">
            <v>43930</v>
          </cell>
          <cell r="B638">
            <v>121.8</v>
          </cell>
          <cell r="C638">
            <v>10944400</v>
          </cell>
        </row>
        <row r="639">
          <cell r="A639">
            <v>43929</v>
          </cell>
          <cell r="B639">
            <v>121.84</v>
          </cell>
          <cell r="C639">
            <v>9292178</v>
          </cell>
        </row>
        <row r="640">
          <cell r="A640">
            <v>43928</v>
          </cell>
          <cell r="B640">
            <v>121.99</v>
          </cell>
          <cell r="C640">
            <v>13789910</v>
          </cell>
        </row>
        <row r="641">
          <cell r="A641">
            <v>43927</v>
          </cell>
          <cell r="B641">
            <v>126.07</v>
          </cell>
          <cell r="C641">
            <v>15922900</v>
          </cell>
        </row>
        <row r="642">
          <cell r="A642">
            <v>43924</v>
          </cell>
          <cell r="B642">
            <v>119.48</v>
          </cell>
          <cell r="C642">
            <v>9541663</v>
          </cell>
        </row>
        <row r="643">
          <cell r="A643">
            <v>43923</v>
          </cell>
          <cell r="B643">
            <v>118.65</v>
          </cell>
          <cell r="C643">
            <v>9838491</v>
          </cell>
        </row>
        <row r="644">
          <cell r="A644">
            <v>43922</v>
          </cell>
          <cell r="B644">
            <v>114.14</v>
          </cell>
          <cell r="C644">
            <v>9423171</v>
          </cell>
        </row>
        <row r="645">
          <cell r="A645">
            <v>43921</v>
          </cell>
          <cell r="B645">
            <v>113.62</v>
          </cell>
          <cell r="C645">
            <v>8757180</v>
          </cell>
        </row>
        <row r="646">
          <cell r="A646">
            <v>43920</v>
          </cell>
          <cell r="B646">
            <v>115.19</v>
          </cell>
          <cell r="C646">
            <v>9737540</v>
          </cell>
        </row>
        <row r="647">
          <cell r="A647">
            <v>43917</v>
          </cell>
          <cell r="B647">
            <v>109.58</v>
          </cell>
          <cell r="C647">
            <v>12053450</v>
          </cell>
        </row>
        <row r="648">
          <cell r="A648">
            <v>43916</v>
          </cell>
          <cell r="B648">
            <v>109.82</v>
          </cell>
          <cell r="C648">
            <v>19431320</v>
          </cell>
        </row>
        <row r="649">
          <cell r="A649">
            <v>43915</v>
          </cell>
          <cell r="B649">
            <v>109.4</v>
          </cell>
          <cell r="C649">
            <v>17762500</v>
          </cell>
        </row>
        <row r="650">
          <cell r="A650">
            <v>43914</v>
          </cell>
          <cell r="B650">
            <v>115.03</v>
          </cell>
          <cell r="C650">
            <v>14235050</v>
          </cell>
        </row>
        <row r="651">
          <cell r="A651">
            <v>43913</v>
          </cell>
          <cell r="B651">
            <v>114.28</v>
          </cell>
          <cell r="C651">
            <v>13121960</v>
          </cell>
        </row>
        <row r="652">
          <cell r="A652">
            <v>43910</v>
          </cell>
          <cell r="B652">
            <v>113.97</v>
          </cell>
          <cell r="C652">
            <v>18474520</v>
          </cell>
        </row>
        <row r="653">
          <cell r="A653">
            <v>43909</v>
          </cell>
          <cell r="B653">
            <v>119.45</v>
          </cell>
          <cell r="C653">
            <v>19033480</v>
          </cell>
        </row>
        <row r="654">
          <cell r="A654">
            <v>43908</v>
          </cell>
          <cell r="B654">
            <v>122.58</v>
          </cell>
          <cell r="C654">
            <v>25785280</v>
          </cell>
        </row>
        <row r="655">
          <cell r="A655">
            <v>43907</v>
          </cell>
          <cell r="B655">
            <v>119.26</v>
          </cell>
          <cell r="C655">
            <v>17602030</v>
          </cell>
        </row>
        <row r="656">
          <cell r="A656">
            <v>43906</v>
          </cell>
          <cell r="B656">
            <v>106.76</v>
          </cell>
          <cell r="C656">
            <v>12251300</v>
          </cell>
        </row>
        <row r="657">
          <cell r="A657">
            <v>43903</v>
          </cell>
          <cell r="B657">
            <v>114.1</v>
          </cell>
          <cell r="C657">
            <v>14320710</v>
          </cell>
        </row>
        <row r="658">
          <cell r="A658">
            <v>43902</v>
          </cell>
          <cell r="B658">
            <v>104.05</v>
          </cell>
          <cell r="C658">
            <v>18774450</v>
          </cell>
        </row>
        <row r="659">
          <cell r="A659">
            <v>43901</v>
          </cell>
          <cell r="B659">
            <v>114.43</v>
          </cell>
          <cell r="C659">
            <v>10543000</v>
          </cell>
        </row>
        <row r="660">
          <cell r="A660">
            <v>43900</v>
          </cell>
          <cell r="B660">
            <v>119.79</v>
          </cell>
          <cell r="C660">
            <v>12599060</v>
          </cell>
        </row>
        <row r="661">
          <cell r="A661">
            <v>43899</v>
          </cell>
          <cell r="B661">
            <v>117.16</v>
          </cell>
          <cell r="C661">
            <v>19747840</v>
          </cell>
        </row>
        <row r="662">
          <cell r="A662">
            <v>43896</v>
          </cell>
          <cell r="B662">
            <v>117.23</v>
          </cell>
          <cell r="C662">
            <v>9803711</v>
          </cell>
        </row>
        <row r="663">
          <cell r="A663">
            <v>43895</v>
          </cell>
          <cell r="B663">
            <v>115.92</v>
          </cell>
          <cell r="C663">
            <v>8546505</v>
          </cell>
        </row>
        <row r="664">
          <cell r="A664">
            <v>43894</v>
          </cell>
          <cell r="B664">
            <v>116.77</v>
          </cell>
          <cell r="C664">
            <v>8208422</v>
          </cell>
        </row>
        <row r="665">
          <cell r="A665">
            <v>43893</v>
          </cell>
          <cell r="B665">
            <v>112.91</v>
          </cell>
          <cell r="C665">
            <v>11113640</v>
          </cell>
        </row>
        <row r="666">
          <cell r="A666">
            <v>43892</v>
          </cell>
          <cell r="B666">
            <v>115.88</v>
          </cell>
          <cell r="C666">
            <v>17074240</v>
          </cell>
        </row>
        <row r="667">
          <cell r="A667">
            <v>43889</v>
          </cell>
          <cell r="B667">
            <v>107.68</v>
          </cell>
          <cell r="C667">
            <v>17504080</v>
          </cell>
        </row>
        <row r="668">
          <cell r="A668">
            <v>43888</v>
          </cell>
          <cell r="B668">
            <v>110.4</v>
          </cell>
          <cell r="C668">
            <v>9492263</v>
          </cell>
        </row>
        <row r="669">
          <cell r="A669">
            <v>43887</v>
          </cell>
          <cell r="B669">
            <v>113.78</v>
          </cell>
          <cell r="C669">
            <v>6673710</v>
          </cell>
        </row>
        <row r="670">
          <cell r="A670">
            <v>43886</v>
          </cell>
          <cell r="B670">
            <v>114.39</v>
          </cell>
          <cell r="C670">
            <v>7764343</v>
          </cell>
        </row>
        <row r="671">
          <cell r="A671">
            <v>43885</v>
          </cell>
          <cell r="B671">
            <v>116.32</v>
          </cell>
          <cell r="C671">
            <v>6616038</v>
          </cell>
        </row>
        <row r="672">
          <cell r="A672">
            <v>43882</v>
          </cell>
          <cell r="B672">
            <v>118.58</v>
          </cell>
          <cell r="C672">
            <v>6242526</v>
          </cell>
        </row>
        <row r="673">
          <cell r="A673">
            <v>43881</v>
          </cell>
          <cell r="B673">
            <v>117.69</v>
          </cell>
          <cell r="C673">
            <v>5023327</v>
          </cell>
        </row>
        <row r="674">
          <cell r="A674">
            <v>43880</v>
          </cell>
          <cell r="B674">
            <v>117.68</v>
          </cell>
          <cell r="C674">
            <v>7187771</v>
          </cell>
        </row>
        <row r="675">
          <cell r="A675">
            <v>43879</v>
          </cell>
          <cell r="B675">
            <v>119.63</v>
          </cell>
          <cell r="C675">
            <v>11516120</v>
          </cell>
        </row>
        <row r="676">
          <cell r="A676">
            <v>43875</v>
          </cell>
          <cell r="B676">
            <v>117.89</v>
          </cell>
          <cell r="C676">
            <v>8130648</v>
          </cell>
        </row>
        <row r="677">
          <cell r="A677">
            <v>43874</v>
          </cell>
          <cell r="B677">
            <v>117.44</v>
          </cell>
          <cell r="C677">
            <v>5333187</v>
          </cell>
        </row>
        <row r="678">
          <cell r="A678">
            <v>43873</v>
          </cell>
          <cell r="B678">
            <v>115.85</v>
          </cell>
          <cell r="C678">
            <v>4735551</v>
          </cell>
        </row>
        <row r="679">
          <cell r="A679">
            <v>43872</v>
          </cell>
          <cell r="B679">
            <v>115.4</v>
          </cell>
          <cell r="C679">
            <v>5797201</v>
          </cell>
        </row>
        <row r="680">
          <cell r="A680">
            <v>43871</v>
          </cell>
          <cell r="B680">
            <v>115.25</v>
          </cell>
          <cell r="C680">
            <v>6144868</v>
          </cell>
        </row>
        <row r="681">
          <cell r="A681">
            <v>43868</v>
          </cell>
          <cell r="B681">
            <v>116.45</v>
          </cell>
          <cell r="C681">
            <v>3689972</v>
          </cell>
        </row>
        <row r="682">
          <cell r="A682">
            <v>43867</v>
          </cell>
          <cell r="B682">
            <v>116.31</v>
          </cell>
          <cell r="C682">
            <v>5352922</v>
          </cell>
        </row>
        <row r="683">
          <cell r="A683">
            <v>43866</v>
          </cell>
          <cell r="B683">
            <v>116.81</v>
          </cell>
          <cell r="C683">
            <v>5682886</v>
          </cell>
        </row>
        <row r="684">
          <cell r="A684">
            <v>43865</v>
          </cell>
          <cell r="B684">
            <v>115.27</v>
          </cell>
          <cell r="C684">
            <v>5232222</v>
          </cell>
        </row>
        <row r="685">
          <cell r="A685">
            <v>43864</v>
          </cell>
          <cell r="B685">
            <v>114.27</v>
          </cell>
          <cell r="C685">
            <v>4351862</v>
          </cell>
        </row>
        <row r="686">
          <cell r="A686">
            <v>43861</v>
          </cell>
          <cell r="B686">
            <v>114.49</v>
          </cell>
          <cell r="C686">
            <v>7775787</v>
          </cell>
        </row>
        <row r="687">
          <cell r="A687">
            <v>43860</v>
          </cell>
          <cell r="B687">
            <v>116.58</v>
          </cell>
          <cell r="C687">
            <v>4581592</v>
          </cell>
        </row>
        <row r="688">
          <cell r="A688">
            <v>43859</v>
          </cell>
          <cell r="B688">
            <v>115.89</v>
          </cell>
          <cell r="C688">
            <v>3777667</v>
          </cell>
        </row>
        <row r="689">
          <cell r="A689">
            <v>43858</v>
          </cell>
          <cell r="B689">
            <v>116.6</v>
          </cell>
          <cell r="C689">
            <v>5270302</v>
          </cell>
        </row>
        <row r="690">
          <cell r="A690">
            <v>43857</v>
          </cell>
          <cell r="B690">
            <v>115.86</v>
          </cell>
          <cell r="C690">
            <v>7018406</v>
          </cell>
        </row>
        <row r="691">
          <cell r="A691">
            <v>43854</v>
          </cell>
          <cell r="B691">
            <v>114.37</v>
          </cell>
          <cell r="C691">
            <v>4383428</v>
          </cell>
        </row>
        <row r="692">
          <cell r="A692">
            <v>43853</v>
          </cell>
          <cell r="B692">
            <v>115.81</v>
          </cell>
          <cell r="C692">
            <v>4305174</v>
          </cell>
        </row>
        <row r="693">
          <cell r="A693">
            <v>43852</v>
          </cell>
          <cell r="B693">
            <v>116.1</v>
          </cell>
          <cell r="C693">
            <v>4926385</v>
          </cell>
        </row>
        <row r="694">
          <cell r="A694">
            <v>43851</v>
          </cell>
          <cell r="B694">
            <v>115.59</v>
          </cell>
          <cell r="C694">
            <v>7353678</v>
          </cell>
        </row>
        <row r="695">
          <cell r="A695">
            <v>43847</v>
          </cell>
          <cell r="B695">
            <v>114.96</v>
          </cell>
          <cell r="C695">
            <v>10045010</v>
          </cell>
        </row>
        <row r="696">
          <cell r="A696">
            <v>43846</v>
          </cell>
          <cell r="B696">
            <v>115.9</v>
          </cell>
          <cell r="C696">
            <v>5369430</v>
          </cell>
        </row>
        <row r="697">
          <cell r="A697">
            <v>43845</v>
          </cell>
          <cell r="B697">
            <v>115.28</v>
          </cell>
          <cell r="C697">
            <v>7454176</v>
          </cell>
        </row>
        <row r="698">
          <cell r="A698">
            <v>43844</v>
          </cell>
          <cell r="B698">
            <v>116.18</v>
          </cell>
          <cell r="C698">
            <v>6587321</v>
          </cell>
        </row>
        <row r="699">
          <cell r="A699">
            <v>43843</v>
          </cell>
          <cell r="B699">
            <v>115.88</v>
          </cell>
          <cell r="C699">
            <v>6114098</v>
          </cell>
        </row>
        <row r="700">
          <cell r="A700">
            <v>43840</v>
          </cell>
          <cell r="B700">
            <v>116.38</v>
          </cell>
          <cell r="C700">
            <v>6055368</v>
          </cell>
        </row>
        <row r="701">
          <cell r="A701">
            <v>43839</v>
          </cell>
          <cell r="B701">
            <v>117.36</v>
          </cell>
          <cell r="C701">
            <v>5565632</v>
          </cell>
        </row>
        <row r="702">
          <cell r="A702">
            <v>43838</v>
          </cell>
          <cell r="B702">
            <v>116.16</v>
          </cell>
          <cell r="C702">
            <v>5880483</v>
          </cell>
        </row>
        <row r="703">
          <cell r="A703">
            <v>43837</v>
          </cell>
          <cell r="B703">
            <v>116.56</v>
          </cell>
          <cell r="C703">
            <v>6870047</v>
          </cell>
        </row>
        <row r="704">
          <cell r="A704">
            <v>43836</v>
          </cell>
          <cell r="B704">
            <v>117.65</v>
          </cell>
          <cell r="C704">
            <v>6446545</v>
          </cell>
        </row>
        <row r="705">
          <cell r="A705">
            <v>43833</v>
          </cell>
          <cell r="B705">
            <v>117.89</v>
          </cell>
          <cell r="C705">
            <v>5401166</v>
          </cell>
        </row>
        <row r="706">
          <cell r="A706">
            <v>43832</v>
          </cell>
          <cell r="B706">
            <v>118.94</v>
          </cell>
          <cell r="C706">
            <v>6659655</v>
          </cell>
        </row>
        <row r="707">
          <cell r="A707">
            <v>43830</v>
          </cell>
          <cell r="B707">
            <v>118.84</v>
          </cell>
          <cell r="C707">
            <v>4915577</v>
          </cell>
        </row>
        <row r="708">
          <cell r="A708">
            <v>43829</v>
          </cell>
          <cell r="B708">
            <v>119.4</v>
          </cell>
          <cell r="C708">
            <v>2945913</v>
          </cell>
        </row>
        <row r="709">
          <cell r="A709">
            <v>43826</v>
          </cell>
          <cell r="B709">
            <v>119.59</v>
          </cell>
          <cell r="C709">
            <v>3545808</v>
          </cell>
        </row>
        <row r="710">
          <cell r="A710">
            <v>43825</v>
          </cell>
          <cell r="B710">
            <v>119.52</v>
          </cell>
          <cell r="C710">
            <v>4228073</v>
          </cell>
        </row>
        <row r="711">
          <cell r="A711">
            <v>43823</v>
          </cell>
          <cell r="B711">
            <v>119.51</v>
          </cell>
          <cell r="C711">
            <v>2227423</v>
          </cell>
        </row>
        <row r="712">
          <cell r="A712">
            <v>43822</v>
          </cell>
          <cell r="B712">
            <v>119.03</v>
          </cell>
          <cell r="C712">
            <v>4486275</v>
          </cell>
        </row>
        <row r="713">
          <cell r="A713">
            <v>43819</v>
          </cell>
          <cell r="B713">
            <v>120.29</v>
          </cell>
          <cell r="C713">
            <v>7954551</v>
          </cell>
        </row>
        <row r="714">
          <cell r="A714">
            <v>43818</v>
          </cell>
          <cell r="B714">
            <v>120.08</v>
          </cell>
          <cell r="C714">
            <v>4464307</v>
          </cell>
        </row>
        <row r="715">
          <cell r="A715">
            <v>43817</v>
          </cell>
          <cell r="B715">
            <v>119.86</v>
          </cell>
          <cell r="C715">
            <v>5104984</v>
          </cell>
        </row>
        <row r="716">
          <cell r="A716">
            <v>43816</v>
          </cell>
          <cell r="B716">
            <v>121.28</v>
          </cell>
          <cell r="C716">
            <v>4575934</v>
          </cell>
        </row>
        <row r="717">
          <cell r="A717">
            <v>43815</v>
          </cell>
          <cell r="B717">
            <v>120.54</v>
          </cell>
          <cell r="C717">
            <v>5352078</v>
          </cell>
        </row>
        <row r="718">
          <cell r="A718">
            <v>43812</v>
          </cell>
          <cell r="B718">
            <v>120.29</v>
          </cell>
          <cell r="C718">
            <v>5366314</v>
          </cell>
        </row>
        <row r="719">
          <cell r="A719">
            <v>43811</v>
          </cell>
          <cell r="B719">
            <v>119.76</v>
          </cell>
          <cell r="C719">
            <v>4152109.9999999902</v>
          </cell>
        </row>
        <row r="720">
          <cell r="A720">
            <v>43810</v>
          </cell>
          <cell r="B720">
            <v>119</v>
          </cell>
          <cell r="C720">
            <v>3506618</v>
          </cell>
        </row>
        <row r="721">
          <cell r="A721">
            <v>43809</v>
          </cell>
          <cell r="B721">
            <v>119.14</v>
          </cell>
          <cell r="C721">
            <v>4282658</v>
          </cell>
        </row>
        <row r="722">
          <cell r="A722">
            <v>43808</v>
          </cell>
          <cell r="B722">
            <v>119.36</v>
          </cell>
          <cell r="C722">
            <v>4835474</v>
          </cell>
        </row>
        <row r="723">
          <cell r="A723">
            <v>43805</v>
          </cell>
          <cell r="B723">
            <v>119.78</v>
          </cell>
          <cell r="C723">
            <v>4342496</v>
          </cell>
        </row>
        <row r="724">
          <cell r="A724">
            <v>43804</v>
          </cell>
          <cell r="B724">
            <v>118.66</v>
          </cell>
          <cell r="C724">
            <v>4353107</v>
          </cell>
        </row>
        <row r="725">
          <cell r="A725">
            <v>43803</v>
          </cell>
          <cell r="B725">
            <v>118.69</v>
          </cell>
          <cell r="C725">
            <v>5557516</v>
          </cell>
        </row>
        <row r="726">
          <cell r="A726">
            <v>43802</v>
          </cell>
          <cell r="B726">
            <v>118.67</v>
          </cell>
          <cell r="C726">
            <v>6760709</v>
          </cell>
        </row>
        <row r="727">
          <cell r="A727">
            <v>43801</v>
          </cell>
          <cell r="B727">
            <v>119.28</v>
          </cell>
          <cell r="C727">
            <v>5679011</v>
          </cell>
        </row>
        <row r="728">
          <cell r="A728">
            <v>43798</v>
          </cell>
          <cell r="B728">
            <v>119.09</v>
          </cell>
          <cell r="C728">
            <v>3157316</v>
          </cell>
        </row>
        <row r="729">
          <cell r="A729">
            <v>43796</v>
          </cell>
          <cell r="B729">
            <v>118.76</v>
          </cell>
          <cell r="C729">
            <v>3440239</v>
          </cell>
        </row>
        <row r="730">
          <cell r="A730">
            <v>43795</v>
          </cell>
          <cell r="B730">
            <v>119.19</v>
          </cell>
          <cell r="C730">
            <v>6293379</v>
          </cell>
        </row>
        <row r="731">
          <cell r="A731">
            <v>43794</v>
          </cell>
          <cell r="B731">
            <v>118.92</v>
          </cell>
          <cell r="C731">
            <v>5884479</v>
          </cell>
        </row>
        <row r="732">
          <cell r="A732">
            <v>43791</v>
          </cell>
          <cell r="B732">
            <v>119.36</v>
          </cell>
          <cell r="C732">
            <v>3843518</v>
          </cell>
        </row>
        <row r="733">
          <cell r="A733">
            <v>43790</v>
          </cell>
          <cell r="B733">
            <v>119.86</v>
          </cell>
          <cell r="C733">
            <v>4302845</v>
          </cell>
        </row>
        <row r="734">
          <cell r="A734">
            <v>43789</v>
          </cell>
          <cell r="B734">
            <v>119.13</v>
          </cell>
          <cell r="C734">
            <v>5077756</v>
          </cell>
        </row>
        <row r="735">
          <cell r="A735">
            <v>43788</v>
          </cell>
          <cell r="B735">
            <v>119.89</v>
          </cell>
          <cell r="C735">
            <v>3716226</v>
          </cell>
        </row>
        <row r="736">
          <cell r="A736">
            <v>43787</v>
          </cell>
          <cell r="B736">
            <v>120.25</v>
          </cell>
          <cell r="C736">
            <v>6549633</v>
          </cell>
        </row>
        <row r="737">
          <cell r="A737">
            <v>43784</v>
          </cell>
          <cell r="B737">
            <v>118.87</v>
          </cell>
          <cell r="C737">
            <v>10146510</v>
          </cell>
        </row>
        <row r="738">
          <cell r="A738">
            <v>43783</v>
          </cell>
          <cell r="B738">
            <v>120.65</v>
          </cell>
          <cell r="C738">
            <v>22511350</v>
          </cell>
        </row>
        <row r="739">
          <cell r="A739">
            <v>43782</v>
          </cell>
          <cell r="B739">
            <v>120.98</v>
          </cell>
          <cell r="C739">
            <v>8046815</v>
          </cell>
        </row>
        <row r="740">
          <cell r="A740">
            <v>43781</v>
          </cell>
          <cell r="B740">
            <v>119.12</v>
          </cell>
          <cell r="C740">
            <v>5068798</v>
          </cell>
        </row>
        <row r="741">
          <cell r="A741">
            <v>43780</v>
          </cell>
          <cell r="B741">
            <v>119.04</v>
          </cell>
          <cell r="C741">
            <v>4441143</v>
          </cell>
        </row>
        <row r="742">
          <cell r="A742">
            <v>43777</v>
          </cell>
          <cell r="B742">
            <v>119.44</v>
          </cell>
          <cell r="C742">
            <v>3833729</v>
          </cell>
        </row>
        <row r="743">
          <cell r="A743">
            <v>43776</v>
          </cell>
          <cell r="B743">
            <v>120.23</v>
          </cell>
          <cell r="C743">
            <v>4441357</v>
          </cell>
        </row>
        <row r="744">
          <cell r="A744">
            <v>43775</v>
          </cell>
          <cell r="B744">
            <v>119.5</v>
          </cell>
          <cell r="C744">
            <v>3614424</v>
          </cell>
        </row>
        <row r="745">
          <cell r="A745">
            <v>43774</v>
          </cell>
          <cell r="B745">
            <v>118.86</v>
          </cell>
          <cell r="C745">
            <v>4217099</v>
          </cell>
        </row>
        <row r="746">
          <cell r="A746">
            <v>43773</v>
          </cell>
          <cell r="B746">
            <v>117.57</v>
          </cell>
          <cell r="C746">
            <v>4646041</v>
          </cell>
        </row>
        <row r="747">
          <cell r="A747">
            <v>43770</v>
          </cell>
          <cell r="B747">
            <v>117.62</v>
          </cell>
          <cell r="C747">
            <v>3762604</v>
          </cell>
        </row>
        <row r="748">
          <cell r="A748">
            <v>43769</v>
          </cell>
          <cell r="B748">
            <v>117.26</v>
          </cell>
          <cell r="C748">
            <v>4881269</v>
          </cell>
        </row>
        <row r="749">
          <cell r="A749">
            <v>43768</v>
          </cell>
          <cell r="B749">
            <v>118.1</v>
          </cell>
          <cell r="C749">
            <v>2996204</v>
          </cell>
        </row>
        <row r="750">
          <cell r="A750">
            <v>43767</v>
          </cell>
          <cell r="B750">
            <v>117.15</v>
          </cell>
          <cell r="C750">
            <v>4791099</v>
          </cell>
        </row>
        <row r="751">
          <cell r="A751">
            <v>43766</v>
          </cell>
          <cell r="B751">
            <v>119.22</v>
          </cell>
          <cell r="C751">
            <v>3404563</v>
          </cell>
        </row>
        <row r="752">
          <cell r="A752">
            <v>43763</v>
          </cell>
          <cell r="B752">
            <v>119.04</v>
          </cell>
          <cell r="C752">
            <v>2564324</v>
          </cell>
        </row>
        <row r="753">
          <cell r="A753">
            <v>43762</v>
          </cell>
          <cell r="B753">
            <v>119.1</v>
          </cell>
          <cell r="C753">
            <v>2922607</v>
          </cell>
        </row>
        <row r="754">
          <cell r="A754">
            <v>43761</v>
          </cell>
          <cell r="B754">
            <v>119.35</v>
          </cell>
          <cell r="C754">
            <v>2868883</v>
          </cell>
        </row>
        <row r="755">
          <cell r="A755">
            <v>43760</v>
          </cell>
          <cell r="B755">
            <v>119.58</v>
          </cell>
          <cell r="C755">
            <v>2596516</v>
          </cell>
        </row>
        <row r="756">
          <cell r="A756">
            <v>43759</v>
          </cell>
          <cell r="B756">
            <v>119.74</v>
          </cell>
          <cell r="C756">
            <v>3472513</v>
          </cell>
        </row>
        <row r="757">
          <cell r="A757">
            <v>43756</v>
          </cell>
          <cell r="B757">
            <v>119.14</v>
          </cell>
          <cell r="C757">
            <v>5592889</v>
          </cell>
        </row>
        <row r="758">
          <cell r="A758">
            <v>43755</v>
          </cell>
          <cell r="B758">
            <v>119.84</v>
          </cell>
          <cell r="C758">
            <v>3960770</v>
          </cell>
        </row>
        <row r="759">
          <cell r="A759">
            <v>43754</v>
          </cell>
          <cell r="B759">
            <v>119.42</v>
          </cell>
          <cell r="C759">
            <v>4144274.9999999902</v>
          </cell>
        </row>
        <row r="760">
          <cell r="A760">
            <v>43753</v>
          </cell>
          <cell r="B760">
            <v>119.53</v>
          </cell>
          <cell r="C760">
            <v>5385172</v>
          </cell>
        </row>
        <row r="761">
          <cell r="A761">
            <v>43752</v>
          </cell>
          <cell r="B761">
            <v>119.17</v>
          </cell>
          <cell r="C761">
            <v>4601527</v>
          </cell>
        </row>
        <row r="762">
          <cell r="A762">
            <v>43749</v>
          </cell>
          <cell r="B762">
            <v>120.24</v>
          </cell>
          <cell r="C762">
            <v>6149845</v>
          </cell>
        </row>
        <row r="763">
          <cell r="A763">
            <v>43748</v>
          </cell>
          <cell r="B763">
            <v>119.61</v>
          </cell>
          <cell r="C763">
            <v>4437797</v>
          </cell>
        </row>
        <row r="764">
          <cell r="A764">
            <v>43747</v>
          </cell>
          <cell r="B764">
            <v>118.93</v>
          </cell>
          <cell r="C764">
            <v>3934091</v>
          </cell>
        </row>
        <row r="765">
          <cell r="A765">
            <v>43746</v>
          </cell>
          <cell r="B765">
            <v>117.58</v>
          </cell>
          <cell r="C765">
            <v>5546435</v>
          </cell>
        </row>
        <row r="766">
          <cell r="A766">
            <v>43745</v>
          </cell>
          <cell r="B766">
            <v>117.23</v>
          </cell>
          <cell r="C766">
            <v>4753127</v>
          </cell>
        </row>
        <row r="767">
          <cell r="A767">
            <v>43742</v>
          </cell>
          <cell r="B767">
            <v>118.16</v>
          </cell>
          <cell r="C767">
            <v>4869301</v>
          </cell>
        </row>
        <row r="768">
          <cell r="A768">
            <v>43741</v>
          </cell>
          <cell r="B768">
            <v>116.31</v>
          </cell>
          <cell r="C768">
            <v>5369464</v>
          </cell>
        </row>
        <row r="769">
          <cell r="A769">
            <v>43740</v>
          </cell>
          <cell r="B769">
            <v>116.12</v>
          </cell>
          <cell r="C769">
            <v>6008524</v>
          </cell>
        </row>
        <row r="770">
          <cell r="A770">
            <v>43739</v>
          </cell>
          <cell r="B770">
            <v>117.85</v>
          </cell>
          <cell r="C770">
            <v>3741361</v>
          </cell>
        </row>
        <row r="771">
          <cell r="A771">
            <v>43738</v>
          </cell>
          <cell r="B771">
            <v>118.68</v>
          </cell>
          <cell r="C771">
            <v>3603913</v>
          </cell>
        </row>
        <row r="772">
          <cell r="A772">
            <v>43735</v>
          </cell>
          <cell r="B772">
            <v>118.45</v>
          </cell>
          <cell r="C772">
            <v>3435556</v>
          </cell>
        </row>
        <row r="773">
          <cell r="A773">
            <v>43734</v>
          </cell>
          <cell r="B773">
            <v>118.3</v>
          </cell>
          <cell r="C773">
            <v>3991411</v>
          </cell>
        </row>
        <row r="774">
          <cell r="A774">
            <v>43733</v>
          </cell>
          <cell r="B774">
            <v>118.47</v>
          </cell>
          <cell r="C774">
            <v>5339787</v>
          </cell>
        </row>
        <row r="775">
          <cell r="A775">
            <v>43732</v>
          </cell>
          <cell r="B775">
            <v>118.4</v>
          </cell>
          <cell r="C775">
            <v>7708211</v>
          </cell>
        </row>
        <row r="776">
          <cell r="A776">
            <v>43731</v>
          </cell>
          <cell r="B776">
            <v>117.62</v>
          </cell>
          <cell r="C776">
            <v>5906283</v>
          </cell>
        </row>
        <row r="777">
          <cell r="A777">
            <v>43728</v>
          </cell>
          <cell r="B777">
            <v>116.98</v>
          </cell>
          <cell r="C777">
            <v>11587660</v>
          </cell>
        </row>
        <row r="778">
          <cell r="A778">
            <v>43727</v>
          </cell>
          <cell r="B778">
            <v>117.11</v>
          </cell>
          <cell r="C778">
            <v>3395818</v>
          </cell>
        </row>
        <row r="779">
          <cell r="A779">
            <v>43726</v>
          </cell>
          <cell r="B779">
            <v>117.16</v>
          </cell>
          <cell r="C779">
            <v>4115747</v>
          </cell>
        </row>
        <row r="780">
          <cell r="A780">
            <v>43725</v>
          </cell>
          <cell r="B780">
            <v>116.51</v>
          </cell>
          <cell r="C780">
            <v>4776947</v>
          </cell>
        </row>
        <row r="781">
          <cell r="A781">
            <v>43724</v>
          </cell>
          <cell r="B781">
            <v>115.57</v>
          </cell>
          <cell r="C781">
            <v>6090303</v>
          </cell>
        </row>
        <row r="782">
          <cell r="A782">
            <v>43721</v>
          </cell>
          <cell r="B782">
            <v>117.43</v>
          </cell>
          <cell r="C782">
            <v>5638635</v>
          </cell>
        </row>
        <row r="783">
          <cell r="A783">
            <v>43720</v>
          </cell>
          <cell r="B783">
            <v>116.92</v>
          </cell>
          <cell r="C783">
            <v>4474310</v>
          </cell>
        </row>
        <row r="784">
          <cell r="A784">
            <v>43719</v>
          </cell>
          <cell r="B784">
            <v>116.02</v>
          </cell>
          <cell r="C784">
            <v>5284123</v>
          </cell>
        </row>
        <row r="785">
          <cell r="A785">
            <v>43718</v>
          </cell>
          <cell r="B785">
            <v>116.05</v>
          </cell>
          <cell r="C785">
            <v>4857420</v>
          </cell>
        </row>
        <row r="786">
          <cell r="A786">
            <v>43717</v>
          </cell>
          <cell r="B786">
            <v>116.33</v>
          </cell>
          <cell r="C786">
            <v>5974008</v>
          </cell>
        </row>
        <row r="787">
          <cell r="A787">
            <v>43714</v>
          </cell>
          <cell r="B787">
            <v>114.73</v>
          </cell>
          <cell r="C787">
            <v>4346396</v>
          </cell>
        </row>
        <row r="788">
          <cell r="A788">
            <v>43713</v>
          </cell>
          <cell r="B788">
            <v>115.44</v>
          </cell>
          <cell r="C788">
            <v>5827284</v>
          </cell>
        </row>
        <row r="789">
          <cell r="A789">
            <v>43712</v>
          </cell>
          <cell r="B789">
            <v>115.91</v>
          </cell>
          <cell r="C789">
            <v>5797254</v>
          </cell>
        </row>
        <row r="790">
          <cell r="A790">
            <v>43711</v>
          </cell>
          <cell r="B790">
            <v>114.64</v>
          </cell>
          <cell r="C790">
            <v>5942658</v>
          </cell>
        </row>
        <row r="791">
          <cell r="A791">
            <v>43707</v>
          </cell>
          <cell r="B791">
            <v>114.26</v>
          </cell>
          <cell r="C791">
            <v>5706122</v>
          </cell>
        </row>
        <row r="792">
          <cell r="A792">
            <v>43706</v>
          </cell>
          <cell r="B792">
            <v>114.08</v>
          </cell>
          <cell r="C792">
            <v>5270499</v>
          </cell>
        </row>
        <row r="793">
          <cell r="A793">
            <v>43705</v>
          </cell>
          <cell r="B793">
            <v>112.72</v>
          </cell>
          <cell r="C793">
            <v>5377063</v>
          </cell>
        </row>
        <row r="794">
          <cell r="A794">
            <v>43704</v>
          </cell>
          <cell r="B794">
            <v>112.42</v>
          </cell>
          <cell r="C794">
            <v>5733829</v>
          </cell>
        </row>
        <row r="795">
          <cell r="A795">
            <v>43703</v>
          </cell>
          <cell r="B795">
            <v>111.99</v>
          </cell>
          <cell r="C795">
            <v>5936746</v>
          </cell>
        </row>
        <row r="796">
          <cell r="A796">
            <v>43700</v>
          </cell>
          <cell r="B796">
            <v>110.83</v>
          </cell>
          <cell r="C796">
            <v>6237251</v>
          </cell>
        </row>
        <row r="797">
          <cell r="A797">
            <v>43699</v>
          </cell>
          <cell r="B797">
            <v>111.91</v>
          </cell>
          <cell r="C797">
            <v>5995487</v>
          </cell>
        </row>
        <row r="798">
          <cell r="A798">
            <v>43698</v>
          </cell>
          <cell r="B798">
            <v>112.02</v>
          </cell>
          <cell r="C798">
            <v>8157465</v>
          </cell>
        </row>
        <row r="799">
          <cell r="A799">
            <v>43697</v>
          </cell>
          <cell r="B799">
            <v>112.05</v>
          </cell>
          <cell r="C799">
            <v>6114121</v>
          </cell>
        </row>
        <row r="800">
          <cell r="A800">
            <v>43696</v>
          </cell>
          <cell r="B800">
            <v>113.81</v>
          </cell>
          <cell r="C800">
            <v>7178463</v>
          </cell>
        </row>
        <row r="801">
          <cell r="A801">
            <v>43693</v>
          </cell>
          <cell r="B801">
            <v>112.99</v>
          </cell>
          <cell r="C801">
            <v>10965210</v>
          </cell>
        </row>
        <row r="802">
          <cell r="A802">
            <v>43692</v>
          </cell>
          <cell r="B802">
            <v>112.69</v>
          </cell>
          <cell r="C802">
            <v>19812890</v>
          </cell>
        </row>
        <row r="803">
          <cell r="A803">
            <v>43691</v>
          </cell>
          <cell r="B803">
            <v>106.2</v>
          </cell>
          <cell r="C803">
            <v>9312818</v>
          </cell>
        </row>
        <row r="804">
          <cell r="A804">
            <v>43690</v>
          </cell>
          <cell r="B804">
            <v>107.41</v>
          </cell>
          <cell r="C804">
            <v>6722818</v>
          </cell>
        </row>
        <row r="805">
          <cell r="A805">
            <v>43689</v>
          </cell>
          <cell r="B805">
            <v>105.22</v>
          </cell>
          <cell r="C805">
            <v>5868475</v>
          </cell>
        </row>
        <row r="806">
          <cell r="A806">
            <v>43686</v>
          </cell>
          <cell r="B806">
            <v>107.28</v>
          </cell>
          <cell r="C806">
            <v>4193497.9999999902</v>
          </cell>
        </row>
        <row r="807">
          <cell r="A807">
            <v>43685</v>
          </cell>
          <cell r="B807">
            <v>108.52</v>
          </cell>
          <cell r="C807">
            <v>4374774</v>
          </cell>
        </row>
        <row r="808">
          <cell r="A808">
            <v>43684</v>
          </cell>
          <cell r="B808">
            <v>108.2</v>
          </cell>
          <cell r="C808">
            <v>7278480</v>
          </cell>
        </row>
        <row r="809">
          <cell r="A809">
            <v>43683</v>
          </cell>
          <cell r="B809">
            <v>107.27</v>
          </cell>
          <cell r="C809">
            <v>7016428</v>
          </cell>
        </row>
        <row r="810">
          <cell r="A810">
            <v>43682</v>
          </cell>
          <cell r="B810">
            <v>105.82</v>
          </cell>
          <cell r="C810">
            <v>7569972</v>
          </cell>
        </row>
        <row r="811">
          <cell r="A811">
            <v>43679</v>
          </cell>
          <cell r="B811">
            <v>109.4</v>
          </cell>
          <cell r="C811">
            <v>5656709</v>
          </cell>
        </row>
        <row r="812">
          <cell r="A812">
            <v>43678</v>
          </cell>
          <cell r="B812">
            <v>109.38</v>
          </cell>
          <cell r="C812">
            <v>7454967</v>
          </cell>
        </row>
        <row r="813">
          <cell r="A813">
            <v>43677</v>
          </cell>
          <cell r="B813">
            <v>110.38</v>
          </cell>
          <cell r="C813">
            <v>6211277</v>
          </cell>
        </row>
        <row r="814">
          <cell r="A814">
            <v>43676</v>
          </cell>
          <cell r="B814">
            <v>112.06</v>
          </cell>
          <cell r="C814">
            <v>3035196</v>
          </cell>
        </row>
        <row r="815">
          <cell r="A815">
            <v>43675</v>
          </cell>
          <cell r="B815">
            <v>112.27</v>
          </cell>
          <cell r="C815">
            <v>3746595</v>
          </cell>
        </row>
        <row r="816">
          <cell r="A816">
            <v>43672</v>
          </cell>
          <cell r="B816">
            <v>113.02</v>
          </cell>
          <cell r="C816">
            <v>4729045</v>
          </cell>
        </row>
        <row r="817">
          <cell r="A817">
            <v>43671</v>
          </cell>
          <cell r="B817">
            <v>112.22</v>
          </cell>
          <cell r="C817">
            <v>3851542</v>
          </cell>
        </row>
        <row r="818">
          <cell r="A818">
            <v>43670</v>
          </cell>
          <cell r="B818">
            <v>112</v>
          </cell>
          <cell r="C818">
            <v>4177442</v>
          </cell>
        </row>
        <row r="819">
          <cell r="A819">
            <v>43669</v>
          </cell>
          <cell r="B819">
            <v>112.09</v>
          </cell>
          <cell r="C819">
            <v>5754296</v>
          </cell>
        </row>
        <row r="820">
          <cell r="A820">
            <v>43668</v>
          </cell>
          <cell r="B820">
            <v>112.82</v>
          </cell>
          <cell r="C820">
            <v>4520824</v>
          </cell>
        </row>
        <row r="821">
          <cell r="A821">
            <v>43665</v>
          </cell>
          <cell r="B821">
            <v>113.9</v>
          </cell>
          <cell r="C821">
            <v>3796494</v>
          </cell>
        </row>
        <row r="822">
          <cell r="A822">
            <v>43664</v>
          </cell>
          <cell r="B822">
            <v>114.72</v>
          </cell>
          <cell r="C822">
            <v>3224798</v>
          </cell>
        </row>
        <row r="823">
          <cell r="A823">
            <v>43663</v>
          </cell>
          <cell r="B823">
            <v>114.6</v>
          </cell>
          <cell r="C823">
            <v>2688694</v>
          </cell>
        </row>
        <row r="824">
          <cell r="A824">
            <v>43662</v>
          </cell>
          <cell r="B824">
            <v>114.76</v>
          </cell>
          <cell r="C824">
            <v>3488164</v>
          </cell>
        </row>
        <row r="825">
          <cell r="A825">
            <v>43661</v>
          </cell>
          <cell r="B825">
            <v>114.98</v>
          </cell>
          <cell r="C825">
            <v>3346076</v>
          </cell>
        </row>
        <row r="826">
          <cell r="A826">
            <v>43658</v>
          </cell>
          <cell r="B826">
            <v>114.6</v>
          </cell>
          <cell r="C826">
            <v>3743332</v>
          </cell>
        </row>
        <row r="827">
          <cell r="A827">
            <v>43657</v>
          </cell>
          <cell r="B827">
            <v>113.92</v>
          </cell>
          <cell r="C827">
            <v>3896569</v>
          </cell>
        </row>
        <row r="828">
          <cell r="A828">
            <v>43656</v>
          </cell>
          <cell r="B828">
            <v>112.98</v>
          </cell>
          <cell r="C828">
            <v>4579025</v>
          </cell>
        </row>
        <row r="829">
          <cell r="A829">
            <v>43655</v>
          </cell>
          <cell r="B829">
            <v>112.88</v>
          </cell>
          <cell r="C829">
            <v>5423699</v>
          </cell>
        </row>
        <row r="830">
          <cell r="A830">
            <v>43654</v>
          </cell>
          <cell r="B830">
            <v>112.72</v>
          </cell>
          <cell r="C830">
            <v>4715658</v>
          </cell>
        </row>
        <row r="831">
          <cell r="A831">
            <v>43651</v>
          </cell>
          <cell r="B831">
            <v>111.98</v>
          </cell>
          <cell r="C831">
            <v>3579417</v>
          </cell>
        </row>
        <row r="832">
          <cell r="A832">
            <v>43649</v>
          </cell>
          <cell r="B832">
            <v>112.32</v>
          </cell>
          <cell r="C832">
            <v>3207310</v>
          </cell>
        </row>
        <row r="833">
          <cell r="A833">
            <v>43648</v>
          </cell>
          <cell r="B833">
            <v>111.6</v>
          </cell>
          <cell r="C833">
            <v>4063209</v>
          </cell>
        </row>
        <row r="834">
          <cell r="A834">
            <v>43647</v>
          </cell>
          <cell r="B834">
            <v>110.62</v>
          </cell>
          <cell r="C834">
            <v>5516083</v>
          </cell>
        </row>
        <row r="835">
          <cell r="A835">
            <v>43644</v>
          </cell>
          <cell r="B835">
            <v>110.49</v>
          </cell>
          <cell r="C835">
            <v>6507024</v>
          </cell>
        </row>
        <row r="836">
          <cell r="A836">
            <v>43643</v>
          </cell>
          <cell r="B836">
            <v>110.1</v>
          </cell>
          <cell r="C836">
            <v>5481310</v>
          </cell>
        </row>
        <row r="837">
          <cell r="A837">
            <v>43642</v>
          </cell>
          <cell r="B837">
            <v>110.16</v>
          </cell>
          <cell r="C837">
            <v>4161701</v>
          </cell>
        </row>
        <row r="838">
          <cell r="A838">
            <v>43641</v>
          </cell>
          <cell r="B838">
            <v>110.72</v>
          </cell>
          <cell r="C838">
            <v>6105388</v>
          </cell>
        </row>
        <row r="839">
          <cell r="A839">
            <v>43640</v>
          </cell>
          <cell r="B839">
            <v>111.24</v>
          </cell>
          <cell r="C839">
            <v>6032837</v>
          </cell>
        </row>
        <row r="840">
          <cell r="A840">
            <v>43637</v>
          </cell>
          <cell r="B840">
            <v>111.13</v>
          </cell>
          <cell r="C840">
            <v>13178580</v>
          </cell>
        </row>
        <row r="841">
          <cell r="A841">
            <v>43636</v>
          </cell>
          <cell r="B841">
            <v>110.32</v>
          </cell>
          <cell r="C841">
            <v>5001543</v>
          </cell>
        </row>
        <row r="842">
          <cell r="A842">
            <v>43635</v>
          </cell>
          <cell r="B842">
            <v>109.62</v>
          </cell>
          <cell r="C842">
            <v>3924806</v>
          </cell>
        </row>
        <row r="843">
          <cell r="A843">
            <v>43634</v>
          </cell>
          <cell r="B843">
            <v>109.65</v>
          </cell>
          <cell r="C843">
            <v>4911166</v>
          </cell>
        </row>
        <row r="844">
          <cell r="A844">
            <v>43633</v>
          </cell>
          <cell r="B844">
            <v>109.16</v>
          </cell>
          <cell r="C844">
            <v>4146996</v>
          </cell>
        </row>
        <row r="845">
          <cell r="A845">
            <v>43630</v>
          </cell>
          <cell r="B845">
            <v>109.07</v>
          </cell>
          <cell r="C845">
            <v>4525883</v>
          </cell>
        </row>
        <row r="846">
          <cell r="A846">
            <v>43629</v>
          </cell>
          <cell r="B846">
            <v>108.65</v>
          </cell>
          <cell r="C846">
            <v>5484968</v>
          </cell>
        </row>
        <row r="847">
          <cell r="A847">
            <v>43628</v>
          </cell>
          <cell r="B847">
            <v>108.82</v>
          </cell>
          <cell r="C847">
            <v>4635075</v>
          </cell>
        </row>
        <row r="848">
          <cell r="A848">
            <v>43627</v>
          </cell>
          <cell r="B848">
            <v>107.94</v>
          </cell>
          <cell r="C848">
            <v>6747261</v>
          </cell>
        </row>
        <row r="849">
          <cell r="A849">
            <v>43626</v>
          </cell>
          <cell r="B849">
            <v>107.52</v>
          </cell>
          <cell r="C849">
            <v>6325652</v>
          </cell>
        </row>
        <row r="850">
          <cell r="A850">
            <v>43623</v>
          </cell>
          <cell r="B850">
            <v>106.06</v>
          </cell>
          <cell r="C850">
            <v>6809377</v>
          </cell>
        </row>
        <row r="851">
          <cell r="A851">
            <v>43622</v>
          </cell>
          <cell r="B851">
            <v>105.11</v>
          </cell>
          <cell r="C851">
            <v>8063725</v>
          </cell>
        </row>
        <row r="852">
          <cell r="A852">
            <v>43621</v>
          </cell>
          <cell r="B852">
            <v>104.42</v>
          </cell>
          <cell r="C852">
            <v>6902878</v>
          </cell>
        </row>
        <row r="853">
          <cell r="A853">
            <v>43620</v>
          </cell>
          <cell r="B853">
            <v>102.56</v>
          </cell>
          <cell r="C853">
            <v>5965007</v>
          </cell>
        </row>
        <row r="854">
          <cell r="A854">
            <v>43619</v>
          </cell>
          <cell r="B854">
            <v>101.96</v>
          </cell>
          <cell r="C854">
            <v>6614830</v>
          </cell>
        </row>
        <row r="855">
          <cell r="A855">
            <v>43616</v>
          </cell>
          <cell r="B855">
            <v>101.44</v>
          </cell>
          <cell r="C855">
            <v>5927484</v>
          </cell>
        </row>
        <row r="856">
          <cell r="A856">
            <v>43615</v>
          </cell>
          <cell r="B856">
            <v>102.19</v>
          </cell>
          <cell r="C856">
            <v>5019643</v>
          </cell>
        </row>
        <row r="857">
          <cell r="A857">
            <v>43614</v>
          </cell>
          <cell r="B857">
            <v>102.12</v>
          </cell>
          <cell r="C857">
            <v>6520229</v>
          </cell>
        </row>
        <row r="858">
          <cell r="A858">
            <v>43613</v>
          </cell>
          <cell r="B858">
            <v>102.42</v>
          </cell>
          <cell r="C858">
            <v>10271860</v>
          </cell>
        </row>
        <row r="859">
          <cell r="A859">
            <v>43609</v>
          </cell>
          <cell r="B859">
            <v>102.67</v>
          </cell>
          <cell r="C859">
            <v>4483167</v>
          </cell>
        </row>
        <row r="860">
          <cell r="A860">
            <v>43608</v>
          </cell>
          <cell r="B860">
            <v>101.86</v>
          </cell>
          <cell r="C860">
            <v>6454609</v>
          </cell>
        </row>
        <row r="861">
          <cell r="A861">
            <v>43607</v>
          </cell>
          <cell r="B861">
            <v>102.23</v>
          </cell>
          <cell r="C861">
            <v>7340875</v>
          </cell>
        </row>
        <row r="862">
          <cell r="A862">
            <v>43606</v>
          </cell>
          <cell r="B862">
            <v>101.12</v>
          </cell>
          <cell r="C862">
            <v>6889096</v>
          </cell>
        </row>
        <row r="863">
          <cell r="A863">
            <v>43605</v>
          </cell>
          <cell r="B863">
            <v>101.52</v>
          </cell>
          <cell r="C863">
            <v>7194445</v>
          </cell>
        </row>
        <row r="864">
          <cell r="A864">
            <v>43602</v>
          </cell>
          <cell r="B864">
            <v>100.86</v>
          </cell>
          <cell r="C864">
            <v>12371290</v>
          </cell>
        </row>
        <row r="865">
          <cell r="A865">
            <v>43601</v>
          </cell>
          <cell r="B865">
            <v>101.31</v>
          </cell>
          <cell r="C865">
            <v>17121980</v>
          </cell>
        </row>
        <row r="866">
          <cell r="A866">
            <v>43600</v>
          </cell>
          <cell r="B866">
            <v>99.88</v>
          </cell>
          <cell r="C866">
            <v>6740332</v>
          </cell>
        </row>
        <row r="867">
          <cell r="A867">
            <v>43599</v>
          </cell>
          <cell r="B867">
            <v>100.29</v>
          </cell>
          <cell r="C867">
            <v>6353696</v>
          </cell>
        </row>
        <row r="868">
          <cell r="A868">
            <v>43598</v>
          </cell>
          <cell r="B868">
            <v>99.89</v>
          </cell>
          <cell r="C868">
            <v>7361545</v>
          </cell>
        </row>
        <row r="869">
          <cell r="A869">
            <v>43595</v>
          </cell>
          <cell r="B869">
            <v>101.91</v>
          </cell>
          <cell r="C869">
            <v>8742694</v>
          </cell>
        </row>
        <row r="870">
          <cell r="A870">
            <v>43594</v>
          </cell>
          <cell r="B870">
            <v>99.54</v>
          </cell>
          <cell r="C870">
            <v>6240201</v>
          </cell>
        </row>
        <row r="871">
          <cell r="A871">
            <v>43593</v>
          </cell>
          <cell r="B871">
            <v>100.3</v>
          </cell>
          <cell r="C871">
            <v>5882016</v>
          </cell>
        </row>
        <row r="872">
          <cell r="A872">
            <v>43592</v>
          </cell>
          <cell r="B872">
            <v>101.3</v>
          </cell>
          <cell r="C872">
            <v>4575570</v>
          </cell>
        </row>
        <row r="873">
          <cell r="A873">
            <v>43591</v>
          </cell>
          <cell r="B873">
            <v>102.46</v>
          </cell>
          <cell r="C873">
            <v>4613670</v>
          </cell>
        </row>
        <row r="874">
          <cell r="A874">
            <v>43588</v>
          </cell>
          <cell r="B874">
            <v>102.08</v>
          </cell>
          <cell r="C874">
            <v>5317261</v>
          </cell>
        </row>
        <row r="875">
          <cell r="A875">
            <v>43587</v>
          </cell>
          <cell r="B875">
            <v>101.15</v>
          </cell>
          <cell r="C875">
            <v>5006973</v>
          </cell>
        </row>
        <row r="876">
          <cell r="A876">
            <v>43586</v>
          </cell>
          <cell r="B876">
            <v>101.36</v>
          </cell>
          <cell r="C876">
            <v>5337207</v>
          </cell>
        </row>
        <row r="877">
          <cell r="A877">
            <v>43585</v>
          </cell>
          <cell r="B877">
            <v>102.84</v>
          </cell>
          <cell r="C877">
            <v>6133736</v>
          </cell>
        </row>
        <row r="878">
          <cell r="A878">
            <v>43584</v>
          </cell>
          <cell r="B878">
            <v>101.56</v>
          </cell>
          <cell r="C878">
            <v>6380005</v>
          </cell>
        </row>
        <row r="879">
          <cell r="A879">
            <v>43581</v>
          </cell>
          <cell r="B879">
            <v>101.53</v>
          </cell>
          <cell r="C879">
            <v>8107960</v>
          </cell>
        </row>
        <row r="880">
          <cell r="A880">
            <v>43580</v>
          </cell>
          <cell r="B880">
            <v>103.52</v>
          </cell>
          <cell r="C880">
            <v>3961058</v>
          </cell>
        </row>
        <row r="881">
          <cell r="A881">
            <v>43579</v>
          </cell>
          <cell r="B881">
            <v>103.53</v>
          </cell>
          <cell r="C881">
            <v>4697809</v>
          </cell>
        </row>
        <row r="882">
          <cell r="A882">
            <v>43578</v>
          </cell>
          <cell r="B882">
            <v>103.07</v>
          </cell>
          <cell r="C882">
            <v>5050840</v>
          </cell>
        </row>
        <row r="883">
          <cell r="A883">
            <v>43577</v>
          </cell>
          <cell r="B883">
            <v>102.37</v>
          </cell>
          <cell r="C883">
            <v>5079446</v>
          </cell>
        </row>
        <row r="884">
          <cell r="A884">
            <v>43573</v>
          </cell>
          <cell r="B884">
            <v>103.18</v>
          </cell>
          <cell r="C884">
            <v>3727937</v>
          </cell>
        </row>
        <row r="885">
          <cell r="A885">
            <v>43572</v>
          </cell>
          <cell r="B885">
            <v>103.16</v>
          </cell>
          <cell r="C885">
            <v>3729215</v>
          </cell>
        </row>
        <row r="886">
          <cell r="A886">
            <v>43571</v>
          </cell>
          <cell r="B886">
            <v>102.93</v>
          </cell>
          <cell r="C886">
            <v>4828391</v>
          </cell>
        </row>
        <row r="887">
          <cell r="A887">
            <v>43570</v>
          </cell>
          <cell r="B887">
            <v>102.43</v>
          </cell>
          <cell r="C887">
            <v>5112159</v>
          </cell>
        </row>
        <row r="888">
          <cell r="A888">
            <v>43567</v>
          </cell>
          <cell r="B888">
            <v>101.56</v>
          </cell>
          <cell r="C888">
            <v>5162002</v>
          </cell>
        </row>
        <row r="889">
          <cell r="A889">
            <v>43566</v>
          </cell>
          <cell r="B889">
            <v>100.8</v>
          </cell>
          <cell r="C889">
            <v>5606861</v>
          </cell>
        </row>
        <row r="890">
          <cell r="A890">
            <v>43565</v>
          </cell>
          <cell r="B890">
            <v>99.6</v>
          </cell>
          <cell r="C890">
            <v>4091128</v>
          </cell>
        </row>
        <row r="891">
          <cell r="A891">
            <v>43564</v>
          </cell>
          <cell r="B891">
            <v>98.69</v>
          </cell>
          <cell r="C891">
            <v>4367535</v>
          </cell>
        </row>
        <row r="892">
          <cell r="A892">
            <v>43563</v>
          </cell>
          <cell r="B892">
            <v>99.23</v>
          </cell>
          <cell r="C892">
            <v>5422422</v>
          </cell>
        </row>
        <row r="893">
          <cell r="A893">
            <v>43560</v>
          </cell>
          <cell r="B893">
            <v>98.83</v>
          </cell>
          <cell r="C893">
            <v>4656424</v>
          </cell>
        </row>
        <row r="894">
          <cell r="A894">
            <v>43559</v>
          </cell>
          <cell r="B894">
            <v>98.11</v>
          </cell>
          <cell r="C894">
            <v>4026268</v>
          </cell>
        </row>
        <row r="895">
          <cell r="A895">
            <v>43558</v>
          </cell>
          <cell r="B895">
            <v>97.19</v>
          </cell>
          <cell r="C895">
            <v>5687476</v>
          </cell>
        </row>
        <row r="896">
          <cell r="A896">
            <v>43557</v>
          </cell>
          <cell r="B896">
            <v>96.94</v>
          </cell>
          <cell r="C896">
            <v>6274042</v>
          </cell>
        </row>
        <row r="897">
          <cell r="A897">
            <v>43556</v>
          </cell>
          <cell r="B897">
            <v>97.82</v>
          </cell>
          <cell r="C897">
            <v>8505756</v>
          </cell>
        </row>
        <row r="898">
          <cell r="A898">
            <v>43553</v>
          </cell>
          <cell r="B898">
            <v>97.53</v>
          </cell>
          <cell r="C898">
            <v>7439899</v>
          </cell>
        </row>
        <row r="899">
          <cell r="A899">
            <v>43552</v>
          </cell>
          <cell r="B899">
            <v>97.13</v>
          </cell>
          <cell r="C899">
            <v>8054324</v>
          </cell>
        </row>
        <row r="900">
          <cell r="A900">
            <v>43551</v>
          </cell>
          <cell r="B900">
            <v>97.21</v>
          </cell>
          <cell r="C900">
            <v>8471172</v>
          </cell>
        </row>
        <row r="901">
          <cell r="A901">
            <v>43550</v>
          </cell>
          <cell r="B901">
            <v>98.32</v>
          </cell>
          <cell r="C901">
            <v>4946289</v>
          </cell>
        </row>
        <row r="902">
          <cell r="A902">
            <v>43549</v>
          </cell>
          <cell r="B902">
            <v>98.17</v>
          </cell>
          <cell r="C902">
            <v>5407425</v>
          </cell>
        </row>
        <row r="903">
          <cell r="A903">
            <v>43546</v>
          </cell>
          <cell r="B903">
            <v>98.28</v>
          </cell>
          <cell r="C903">
            <v>6708131</v>
          </cell>
        </row>
        <row r="904">
          <cell r="A904">
            <v>43545</v>
          </cell>
          <cell r="B904">
            <v>99.06</v>
          </cell>
          <cell r="C904">
            <v>6550976</v>
          </cell>
        </row>
        <row r="905">
          <cell r="A905">
            <v>43544</v>
          </cell>
          <cell r="B905">
            <v>98.64</v>
          </cell>
          <cell r="C905">
            <v>6323122</v>
          </cell>
        </row>
        <row r="906">
          <cell r="A906">
            <v>43543</v>
          </cell>
          <cell r="B906">
            <v>99.85</v>
          </cell>
          <cell r="C906">
            <v>5414427</v>
          </cell>
        </row>
        <row r="907">
          <cell r="A907">
            <v>43542</v>
          </cell>
          <cell r="B907">
            <v>99.66</v>
          </cell>
          <cell r="C907">
            <v>5770121</v>
          </cell>
        </row>
        <row r="908">
          <cell r="A908">
            <v>43539</v>
          </cell>
          <cell r="B908">
            <v>98.42</v>
          </cell>
          <cell r="C908">
            <v>14600050</v>
          </cell>
        </row>
        <row r="909">
          <cell r="A909">
            <v>43538</v>
          </cell>
          <cell r="B909">
            <v>98.22</v>
          </cell>
          <cell r="C909">
            <v>4926120</v>
          </cell>
        </row>
        <row r="910">
          <cell r="A910">
            <v>43537</v>
          </cell>
          <cell r="B910">
            <v>99.03</v>
          </cell>
          <cell r="C910">
            <v>5482267</v>
          </cell>
        </row>
        <row r="911">
          <cell r="A911">
            <v>43536</v>
          </cell>
          <cell r="B911">
            <v>98.37</v>
          </cell>
          <cell r="C911">
            <v>5070769</v>
          </cell>
        </row>
        <row r="912">
          <cell r="A912">
            <v>43535</v>
          </cell>
          <cell r="B912">
            <v>98.48</v>
          </cell>
          <cell r="C912">
            <v>5345255</v>
          </cell>
        </row>
        <row r="913">
          <cell r="A913">
            <v>43532</v>
          </cell>
          <cell r="B913">
            <v>97.59</v>
          </cell>
          <cell r="C913">
            <v>5659344</v>
          </cell>
        </row>
        <row r="914">
          <cell r="A914">
            <v>43531</v>
          </cell>
          <cell r="B914">
            <v>97.45</v>
          </cell>
          <cell r="C914">
            <v>6126558</v>
          </cell>
        </row>
        <row r="915">
          <cell r="A915">
            <v>43530</v>
          </cell>
          <cell r="B915">
            <v>98.26</v>
          </cell>
          <cell r="C915">
            <v>4696686</v>
          </cell>
        </row>
        <row r="916">
          <cell r="A916">
            <v>43529</v>
          </cell>
          <cell r="B916">
            <v>98.34</v>
          </cell>
          <cell r="C916">
            <v>6119520</v>
          </cell>
        </row>
        <row r="917">
          <cell r="A917">
            <v>43528</v>
          </cell>
          <cell r="B917">
            <v>97.85</v>
          </cell>
          <cell r="C917">
            <v>7683837</v>
          </cell>
        </row>
        <row r="918">
          <cell r="A918">
            <v>43525</v>
          </cell>
          <cell r="B918">
            <v>97.93</v>
          </cell>
          <cell r="C918">
            <v>10352470</v>
          </cell>
        </row>
        <row r="919">
          <cell r="A919">
            <v>43524</v>
          </cell>
          <cell r="B919">
            <v>98.99</v>
          </cell>
          <cell r="C919">
            <v>11375930</v>
          </cell>
        </row>
        <row r="920">
          <cell r="A920">
            <v>43523</v>
          </cell>
          <cell r="B920">
            <v>98.11</v>
          </cell>
          <cell r="C920">
            <v>7902307</v>
          </cell>
        </row>
        <row r="921">
          <cell r="A921">
            <v>43522</v>
          </cell>
          <cell r="B921">
            <v>98.69</v>
          </cell>
          <cell r="C921">
            <v>8488088</v>
          </cell>
        </row>
        <row r="922">
          <cell r="A922">
            <v>43521</v>
          </cell>
          <cell r="B922">
            <v>99.12</v>
          </cell>
          <cell r="C922">
            <v>9234970</v>
          </cell>
        </row>
        <row r="923">
          <cell r="A923">
            <v>43518</v>
          </cell>
          <cell r="B923">
            <v>99.55</v>
          </cell>
          <cell r="C923">
            <v>8086946</v>
          </cell>
        </row>
        <row r="924">
          <cell r="A924">
            <v>43517</v>
          </cell>
          <cell r="B924">
            <v>99.39</v>
          </cell>
          <cell r="C924">
            <v>6413163</v>
          </cell>
        </row>
        <row r="925">
          <cell r="A925">
            <v>43516</v>
          </cell>
          <cell r="B925">
            <v>99.88</v>
          </cell>
          <cell r="C925">
            <v>17631790</v>
          </cell>
        </row>
        <row r="926">
          <cell r="A926">
            <v>43515</v>
          </cell>
          <cell r="B926">
            <v>102.2</v>
          </cell>
          <cell r="C926">
            <v>20697250</v>
          </cell>
        </row>
        <row r="927">
          <cell r="A927">
            <v>43511</v>
          </cell>
          <cell r="B927">
            <v>99.99</v>
          </cell>
          <cell r="C927">
            <v>9480983</v>
          </cell>
        </row>
        <row r="928">
          <cell r="A928">
            <v>43510</v>
          </cell>
          <cell r="B928">
            <v>98.52</v>
          </cell>
          <cell r="C928">
            <v>7200761</v>
          </cell>
        </row>
        <row r="929">
          <cell r="A929">
            <v>43509</v>
          </cell>
          <cell r="B929">
            <v>97.94</v>
          </cell>
          <cell r="C929">
            <v>5458532</v>
          </cell>
        </row>
        <row r="930">
          <cell r="A930">
            <v>43508</v>
          </cell>
          <cell r="B930">
            <v>96.97</v>
          </cell>
          <cell r="C930">
            <v>5881252</v>
          </cell>
        </row>
        <row r="931">
          <cell r="A931">
            <v>43507</v>
          </cell>
          <cell r="B931">
            <v>96.2</v>
          </cell>
          <cell r="C931">
            <v>5542761</v>
          </cell>
        </row>
        <row r="932">
          <cell r="A932">
            <v>43504</v>
          </cell>
          <cell r="B932">
            <v>95.58</v>
          </cell>
          <cell r="C932">
            <v>6169180</v>
          </cell>
        </row>
        <row r="933">
          <cell r="A933">
            <v>43503</v>
          </cell>
          <cell r="B933">
            <v>96.73</v>
          </cell>
          <cell r="C933">
            <v>7010368</v>
          </cell>
        </row>
        <row r="934">
          <cell r="A934">
            <v>43502</v>
          </cell>
          <cell r="B934">
            <v>95.64</v>
          </cell>
          <cell r="C934">
            <v>4264855</v>
          </cell>
        </row>
        <row r="935">
          <cell r="A935">
            <v>43501</v>
          </cell>
          <cell r="B935">
            <v>95.6</v>
          </cell>
          <cell r="C935">
            <v>6099857</v>
          </cell>
        </row>
        <row r="936">
          <cell r="A936">
            <v>43500</v>
          </cell>
          <cell r="B936">
            <v>94.77</v>
          </cell>
          <cell r="C936">
            <v>7268629</v>
          </cell>
        </row>
        <row r="937">
          <cell r="A937">
            <v>43497</v>
          </cell>
          <cell r="B937">
            <v>93.86</v>
          </cell>
          <cell r="C937">
            <v>12591920</v>
          </cell>
        </row>
        <row r="938">
          <cell r="A938">
            <v>43496</v>
          </cell>
          <cell r="B938">
            <v>95.83</v>
          </cell>
          <cell r="C938">
            <v>14722990</v>
          </cell>
        </row>
        <row r="939">
          <cell r="A939">
            <v>43495</v>
          </cell>
          <cell r="B939">
            <v>94.8</v>
          </cell>
          <cell r="C939">
            <v>11849340</v>
          </cell>
        </row>
        <row r="940">
          <cell r="A940">
            <v>43494</v>
          </cell>
          <cell r="B940">
            <v>96.71</v>
          </cell>
          <cell r="C940">
            <v>5253370</v>
          </cell>
        </row>
        <row r="941">
          <cell r="A941">
            <v>43493</v>
          </cell>
          <cell r="B941">
            <v>97.06</v>
          </cell>
          <cell r="C941">
            <v>5875781</v>
          </cell>
        </row>
        <row r="942">
          <cell r="A942">
            <v>43490</v>
          </cell>
          <cell r="B942">
            <v>96.94</v>
          </cell>
          <cell r="C942">
            <v>7222089</v>
          </cell>
        </row>
        <row r="943">
          <cell r="A943">
            <v>43489</v>
          </cell>
          <cell r="B943">
            <v>98.36</v>
          </cell>
          <cell r="C943">
            <v>7609746</v>
          </cell>
        </row>
        <row r="944">
          <cell r="A944">
            <v>43488</v>
          </cell>
          <cell r="B944">
            <v>98.71</v>
          </cell>
          <cell r="C944">
            <v>8345750</v>
          </cell>
        </row>
        <row r="945">
          <cell r="A945">
            <v>43487</v>
          </cell>
          <cell r="B945">
            <v>97.49</v>
          </cell>
          <cell r="C945">
            <v>8063202</v>
          </cell>
        </row>
        <row r="946">
          <cell r="A946">
            <v>43483</v>
          </cell>
          <cell r="B946">
            <v>97.73</v>
          </cell>
          <cell r="C946">
            <v>6120643</v>
          </cell>
        </row>
        <row r="947">
          <cell r="A947">
            <v>43482</v>
          </cell>
          <cell r="B947">
            <v>96.74</v>
          </cell>
          <cell r="C947">
            <v>5614489</v>
          </cell>
        </row>
        <row r="948">
          <cell r="A948">
            <v>43481</v>
          </cell>
          <cell r="B948">
            <v>96.35</v>
          </cell>
          <cell r="C948">
            <v>5409950</v>
          </cell>
        </row>
        <row r="949">
          <cell r="A949">
            <v>43480</v>
          </cell>
          <cell r="B949">
            <v>96.25</v>
          </cell>
          <cell r="C949">
            <v>7058230</v>
          </cell>
        </row>
        <row r="950">
          <cell r="A950">
            <v>43479</v>
          </cell>
          <cell r="B950">
            <v>94.95</v>
          </cell>
          <cell r="C950">
            <v>7085094</v>
          </cell>
        </row>
        <row r="951">
          <cell r="A951">
            <v>43476</v>
          </cell>
          <cell r="B951">
            <v>94.84</v>
          </cell>
          <cell r="C951">
            <v>5394592</v>
          </cell>
        </row>
        <row r="952">
          <cell r="A952">
            <v>43475</v>
          </cell>
          <cell r="B952">
            <v>94.96</v>
          </cell>
          <cell r="C952">
            <v>9396271</v>
          </cell>
        </row>
        <row r="953">
          <cell r="A953">
            <v>43474</v>
          </cell>
          <cell r="B953">
            <v>94.89</v>
          </cell>
          <cell r="C953">
            <v>6272293</v>
          </cell>
        </row>
        <row r="954">
          <cell r="A954">
            <v>43473</v>
          </cell>
          <cell r="B954">
            <v>95.2</v>
          </cell>
          <cell r="C954">
            <v>7200912</v>
          </cell>
        </row>
        <row r="955">
          <cell r="A955">
            <v>43472</v>
          </cell>
          <cell r="B955">
            <v>94.54</v>
          </cell>
          <cell r="C955">
            <v>7789701</v>
          </cell>
        </row>
        <row r="956">
          <cell r="A956">
            <v>43469</v>
          </cell>
          <cell r="B956">
            <v>93.44</v>
          </cell>
          <cell r="C956">
            <v>8029144</v>
          </cell>
        </row>
        <row r="957">
          <cell r="A957">
            <v>43468</v>
          </cell>
          <cell r="B957">
            <v>92.86</v>
          </cell>
          <cell r="C957">
            <v>8277289</v>
          </cell>
        </row>
        <row r="958">
          <cell r="A958">
            <v>43467</v>
          </cell>
          <cell r="B958">
            <v>93.34</v>
          </cell>
          <cell r="C958">
            <v>8152733</v>
          </cell>
        </row>
        <row r="959">
          <cell r="A959">
            <v>43465</v>
          </cell>
          <cell r="B959">
            <v>93.15</v>
          </cell>
          <cell r="C959">
            <v>7006026</v>
          </cell>
        </row>
        <row r="960">
          <cell r="A960">
            <v>43462</v>
          </cell>
          <cell r="B960">
            <v>92.13</v>
          </cell>
          <cell r="C960">
            <v>9873973</v>
          </cell>
        </row>
        <row r="961">
          <cell r="A961">
            <v>43461</v>
          </cell>
          <cell r="B961">
            <v>91.59</v>
          </cell>
          <cell r="C961">
            <v>9881506</v>
          </cell>
        </row>
        <row r="962">
          <cell r="A962">
            <v>43460</v>
          </cell>
          <cell r="B962">
            <v>90.41</v>
          </cell>
          <cell r="C962">
            <v>10028290</v>
          </cell>
        </row>
        <row r="963">
          <cell r="A963">
            <v>43458</v>
          </cell>
          <cell r="B963">
            <v>85.82</v>
          </cell>
          <cell r="C963">
            <v>6110310</v>
          </cell>
        </row>
        <row r="964">
          <cell r="A964">
            <v>43455</v>
          </cell>
          <cell r="B964">
            <v>87.13</v>
          </cell>
          <cell r="C964">
            <v>14921550</v>
          </cell>
        </row>
        <row r="965">
          <cell r="A965">
            <v>43454</v>
          </cell>
          <cell r="B965">
            <v>87.28</v>
          </cell>
          <cell r="C965">
            <v>16373830</v>
          </cell>
        </row>
        <row r="966">
          <cell r="A966">
            <v>43453</v>
          </cell>
          <cell r="B966">
            <v>90.55</v>
          </cell>
          <cell r="C966">
            <v>12231730</v>
          </cell>
        </row>
        <row r="967">
          <cell r="A967">
            <v>43452</v>
          </cell>
          <cell r="B967">
            <v>91.08</v>
          </cell>
          <cell r="C967">
            <v>9606749</v>
          </cell>
        </row>
        <row r="968">
          <cell r="A968">
            <v>43451</v>
          </cell>
          <cell r="B968">
            <v>90.77</v>
          </cell>
          <cell r="C968">
            <v>9001756</v>
          </cell>
        </row>
        <row r="969">
          <cell r="A969">
            <v>43448</v>
          </cell>
          <cell r="B969">
            <v>91.85</v>
          </cell>
          <cell r="C969">
            <v>11493840</v>
          </cell>
        </row>
        <row r="970">
          <cell r="A970">
            <v>43447</v>
          </cell>
          <cell r="B970">
            <v>92.96</v>
          </cell>
          <cell r="C970">
            <v>8042272</v>
          </cell>
        </row>
        <row r="971">
          <cell r="A971">
            <v>43446</v>
          </cell>
          <cell r="B971">
            <v>93.11</v>
          </cell>
          <cell r="C971">
            <v>9639226</v>
          </cell>
        </row>
        <row r="972">
          <cell r="A972">
            <v>43445</v>
          </cell>
          <cell r="B972">
            <v>93.85</v>
          </cell>
          <cell r="C972">
            <v>6452637</v>
          </cell>
        </row>
        <row r="973">
          <cell r="A973">
            <v>43444</v>
          </cell>
          <cell r="B973">
            <v>93.94</v>
          </cell>
          <cell r="C973">
            <v>7276905</v>
          </cell>
        </row>
        <row r="974">
          <cell r="A974">
            <v>43441</v>
          </cell>
          <cell r="B974">
            <v>93.19</v>
          </cell>
          <cell r="C974">
            <v>8496467</v>
          </cell>
        </row>
        <row r="975">
          <cell r="A975">
            <v>43440</v>
          </cell>
          <cell r="B975">
            <v>94.77</v>
          </cell>
          <cell r="C975">
            <v>10367150</v>
          </cell>
        </row>
        <row r="976">
          <cell r="A976">
            <v>43438</v>
          </cell>
          <cell r="B976">
            <v>95.81</v>
          </cell>
          <cell r="C976">
            <v>10426290</v>
          </cell>
        </row>
        <row r="977">
          <cell r="A977">
            <v>43437</v>
          </cell>
          <cell r="B977">
            <v>98.75</v>
          </cell>
          <cell r="C977">
            <v>9081821</v>
          </cell>
        </row>
        <row r="978">
          <cell r="A978">
            <v>43434</v>
          </cell>
          <cell r="B978">
            <v>97.65</v>
          </cell>
          <cell r="C978">
            <v>10664030</v>
          </cell>
        </row>
        <row r="979">
          <cell r="A979">
            <v>43433</v>
          </cell>
          <cell r="B979">
            <v>97.29</v>
          </cell>
          <cell r="C979">
            <v>6241336</v>
          </cell>
        </row>
        <row r="980">
          <cell r="A980">
            <v>43432</v>
          </cell>
          <cell r="B980">
            <v>97.46</v>
          </cell>
          <cell r="C980">
            <v>10070780</v>
          </cell>
        </row>
        <row r="981">
          <cell r="A981">
            <v>43431</v>
          </cell>
          <cell r="B981">
            <v>95.04</v>
          </cell>
          <cell r="C981">
            <v>9042279</v>
          </cell>
        </row>
        <row r="982">
          <cell r="A982">
            <v>43430</v>
          </cell>
          <cell r="B982">
            <v>95.15</v>
          </cell>
          <cell r="C982">
            <v>10034600</v>
          </cell>
        </row>
        <row r="983">
          <cell r="A983">
            <v>43427</v>
          </cell>
          <cell r="B983">
            <v>95.1</v>
          </cell>
          <cell r="C983">
            <v>4889960</v>
          </cell>
        </row>
        <row r="984">
          <cell r="A984">
            <v>43425</v>
          </cell>
          <cell r="B984">
            <v>94.17</v>
          </cell>
          <cell r="C984">
            <v>9350945</v>
          </cell>
        </row>
        <row r="985">
          <cell r="A985">
            <v>43424</v>
          </cell>
          <cell r="B985">
            <v>94.16</v>
          </cell>
          <cell r="C985">
            <v>12620560</v>
          </cell>
        </row>
        <row r="986">
          <cell r="A986">
            <v>43423</v>
          </cell>
          <cell r="B986">
            <v>96.78</v>
          </cell>
          <cell r="C986">
            <v>9214374</v>
          </cell>
        </row>
        <row r="987">
          <cell r="A987">
            <v>43420</v>
          </cell>
          <cell r="B987">
            <v>97.69</v>
          </cell>
          <cell r="C987">
            <v>14235230</v>
          </cell>
        </row>
        <row r="988">
          <cell r="A988">
            <v>43419</v>
          </cell>
          <cell r="B988">
            <v>99.54</v>
          </cell>
          <cell r="C988">
            <v>16082590</v>
          </cell>
        </row>
        <row r="989">
          <cell r="A989">
            <v>43418</v>
          </cell>
          <cell r="B989">
            <v>101.53</v>
          </cell>
          <cell r="C989">
            <v>10481870</v>
          </cell>
        </row>
        <row r="990">
          <cell r="A990">
            <v>43417</v>
          </cell>
          <cell r="B990">
            <v>102.94</v>
          </cell>
          <cell r="C990">
            <v>7956688</v>
          </cell>
        </row>
        <row r="991">
          <cell r="A991">
            <v>43416</v>
          </cell>
          <cell r="B991">
            <v>103.87</v>
          </cell>
          <cell r="C991">
            <v>8943081</v>
          </cell>
        </row>
        <row r="992">
          <cell r="A992">
            <v>43413</v>
          </cell>
          <cell r="B992">
            <v>105.56</v>
          </cell>
          <cell r="C992">
            <v>8450355</v>
          </cell>
        </row>
        <row r="993">
          <cell r="A993">
            <v>43412</v>
          </cell>
          <cell r="B993">
            <v>104.88</v>
          </cell>
          <cell r="C993">
            <v>5961422</v>
          </cell>
        </row>
        <row r="994">
          <cell r="A994">
            <v>43411</v>
          </cell>
          <cell r="B994">
            <v>104.32</v>
          </cell>
          <cell r="C994">
            <v>8672606</v>
          </cell>
        </row>
        <row r="995">
          <cell r="A995">
            <v>43410</v>
          </cell>
          <cell r="B995">
            <v>103.33</v>
          </cell>
          <cell r="C995">
            <v>6368692</v>
          </cell>
        </row>
        <row r="996">
          <cell r="A996">
            <v>43409</v>
          </cell>
          <cell r="B996">
            <v>102.91</v>
          </cell>
          <cell r="C996">
            <v>7616825</v>
          </cell>
        </row>
        <row r="997">
          <cell r="A997">
            <v>43406</v>
          </cell>
          <cell r="B997">
            <v>101.34</v>
          </cell>
          <cell r="C997">
            <v>7303209</v>
          </cell>
        </row>
        <row r="998">
          <cell r="A998">
            <v>43405</v>
          </cell>
          <cell r="B998">
            <v>100.58</v>
          </cell>
          <cell r="C998">
            <v>7735073</v>
          </cell>
        </row>
        <row r="999">
          <cell r="A999">
            <v>43404</v>
          </cell>
          <cell r="B999">
            <v>100.28</v>
          </cell>
          <cell r="C999">
            <v>12354910</v>
          </cell>
        </row>
        <row r="1000">
          <cell r="A1000">
            <v>43403</v>
          </cell>
          <cell r="B1000">
            <v>102.42</v>
          </cell>
          <cell r="C1000">
            <v>12708520</v>
          </cell>
        </row>
        <row r="1001">
          <cell r="A1001">
            <v>43402</v>
          </cell>
          <cell r="B1001">
            <v>99.8</v>
          </cell>
          <cell r="C1001">
            <v>12706110</v>
          </cell>
        </row>
        <row r="1002">
          <cell r="A1002">
            <v>43399</v>
          </cell>
          <cell r="B1002">
            <v>98.94</v>
          </cell>
          <cell r="C1002">
            <v>14925550</v>
          </cell>
        </row>
        <row r="1003">
          <cell r="A1003">
            <v>43398</v>
          </cell>
          <cell r="B1003">
            <v>99.18</v>
          </cell>
          <cell r="C1003">
            <v>10737070</v>
          </cell>
        </row>
        <row r="1004">
          <cell r="A1004">
            <v>43397</v>
          </cell>
          <cell r="B1004">
            <v>97.56</v>
          </cell>
          <cell r="C1004">
            <v>10364710</v>
          </cell>
        </row>
        <row r="1005">
          <cell r="A1005">
            <v>43396</v>
          </cell>
          <cell r="B1005">
            <v>97.8</v>
          </cell>
          <cell r="C1005">
            <v>9405824</v>
          </cell>
        </row>
        <row r="1006">
          <cell r="A1006">
            <v>43395</v>
          </cell>
          <cell r="B1006">
            <v>97.14</v>
          </cell>
          <cell r="C1006">
            <v>7122857</v>
          </cell>
        </row>
        <row r="1007">
          <cell r="A1007">
            <v>43392</v>
          </cell>
          <cell r="B1007">
            <v>97.15</v>
          </cell>
          <cell r="C1007">
            <v>8950724</v>
          </cell>
        </row>
        <row r="1008">
          <cell r="A1008">
            <v>43391</v>
          </cell>
          <cell r="B1008">
            <v>96.17</v>
          </cell>
          <cell r="C1008">
            <v>11398370</v>
          </cell>
        </row>
        <row r="1009">
          <cell r="A1009">
            <v>43390</v>
          </cell>
          <cell r="B1009">
            <v>96.56</v>
          </cell>
          <cell r="C1009">
            <v>9539386</v>
          </cell>
        </row>
        <row r="1010">
          <cell r="A1010">
            <v>43389</v>
          </cell>
          <cell r="B1010">
            <v>95.81</v>
          </cell>
          <cell r="C1010">
            <v>11241700</v>
          </cell>
        </row>
        <row r="1011">
          <cell r="A1011">
            <v>43388</v>
          </cell>
          <cell r="B1011">
            <v>93.82</v>
          </cell>
          <cell r="C1011">
            <v>8305499</v>
          </cell>
        </row>
        <row r="1012">
          <cell r="A1012">
            <v>43385</v>
          </cell>
          <cell r="B1012">
            <v>94.81</v>
          </cell>
          <cell r="C1012">
            <v>8553947</v>
          </cell>
        </row>
        <row r="1013">
          <cell r="A1013">
            <v>43384</v>
          </cell>
          <cell r="B1013">
            <v>93.92</v>
          </cell>
          <cell r="C1013">
            <v>9926549</v>
          </cell>
        </row>
        <row r="1014">
          <cell r="A1014">
            <v>43383</v>
          </cell>
          <cell r="B1014">
            <v>95.76</v>
          </cell>
          <cell r="C1014">
            <v>9002831</v>
          </cell>
        </row>
        <row r="1015">
          <cell r="A1015">
            <v>43382</v>
          </cell>
          <cell r="B1015">
            <v>97.08</v>
          </cell>
          <cell r="C1015">
            <v>11598890</v>
          </cell>
        </row>
        <row r="1016">
          <cell r="A1016">
            <v>43381</v>
          </cell>
          <cell r="B1016">
            <v>94.69</v>
          </cell>
          <cell r="C1016">
            <v>5762769</v>
          </cell>
        </row>
        <row r="1017">
          <cell r="A1017">
            <v>43378</v>
          </cell>
          <cell r="B1017">
            <v>93.31</v>
          </cell>
          <cell r="C1017">
            <v>6693436</v>
          </cell>
        </row>
        <row r="1018">
          <cell r="A1018">
            <v>43377</v>
          </cell>
          <cell r="B1018">
            <v>94.21</v>
          </cell>
          <cell r="C1018">
            <v>6045259</v>
          </cell>
        </row>
        <row r="1019">
          <cell r="A1019">
            <v>43376</v>
          </cell>
          <cell r="B1019">
            <v>94.07</v>
          </cell>
          <cell r="C1019">
            <v>6327390</v>
          </cell>
        </row>
        <row r="1020">
          <cell r="A1020">
            <v>43375</v>
          </cell>
          <cell r="B1020">
            <v>95.15</v>
          </cell>
          <cell r="C1020">
            <v>7754550</v>
          </cell>
        </row>
        <row r="1021">
          <cell r="A1021">
            <v>43374</v>
          </cell>
          <cell r="B1021">
            <v>94.4</v>
          </cell>
          <cell r="C1021">
            <v>4995466</v>
          </cell>
        </row>
        <row r="1022">
          <cell r="A1022">
            <v>43371</v>
          </cell>
          <cell r="B1022">
            <v>93.91</v>
          </cell>
          <cell r="C1022">
            <v>6306274</v>
          </cell>
        </row>
        <row r="1023">
          <cell r="A1023">
            <v>43370</v>
          </cell>
          <cell r="B1023">
            <v>94.13</v>
          </cell>
          <cell r="C1023">
            <v>5363446</v>
          </cell>
        </row>
        <row r="1024">
          <cell r="A1024">
            <v>43369</v>
          </cell>
          <cell r="B1024">
            <v>94.59</v>
          </cell>
          <cell r="C1024">
            <v>5918606</v>
          </cell>
        </row>
        <row r="1025">
          <cell r="A1025">
            <v>43368</v>
          </cell>
          <cell r="B1025">
            <v>95.1</v>
          </cell>
          <cell r="C1025">
            <v>6193224</v>
          </cell>
        </row>
        <row r="1026">
          <cell r="A1026">
            <v>43367</v>
          </cell>
          <cell r="B1026">
            <v>94.92</v>
          </cell>
          <cell r="C1026">
            <v>5336981</v>
          </cell>
        </row>
        <row r="1027">
          <cell r="A1027">
            <v>43364</v>
          </cell>
          <cell r="B1027">
            <v>95.9</v>
          </cell>
          <cell r="C1027">
            <v>9530133</v>
          </cell>
        </row>
        <row r="1028">
          <cell r="A1028">
            <v>43363</v>
          </cell>
          <cell r="B1028">
            <v>95.75</v>
          </cell>
          <cell r="C1028">
            <v>5552332</v>
          </cell>
        </row>
        <row r="1029">
          <cell r="A1029">
            <v>43362</v>
          </cell>
          <cell r="B1029">
            <v>95.24</v>
          </cell>
          <cell r="C1029">
            <v>5675135</v>
          </cell>
        </row>
        <row r="1030">
          <cell r="A1030">
            <v>43361</v>
          </cell>
          <cell r="B1030">
            <v>95.43</v>
          </cell>
          <cell r="C1030">
            <v>6760152</v>
          </cell>
        </row>
        <row r="1031">
          <cell r="A1031">
            <v>43360</v>
          </cell>
          <cell r="B1031">
            <v>94.82</v>
          </cell>
          <cell r="C1031">
            <v>5329819</v>
          </cell>
        </row>
        <row r="1032">
          <cell r="A1032">
            <v>43357</v>
          </cell>
          <cell r="B1032">
            <v>94.59</v>
          </cell>
          <cell r="C1032">
            <v>6319383</v>
          </cell>
        </row>
        <row r="1033">
          <cell r="A1033">
            <v>43356</v>
          </cell>
          <cell r="B1033">
            <v>95.12</v>
          </cell>
          <cell r="C1033">
            <v>7652921</v>
          </cell>
        </row>
        <row r="1034">
          <cell r="A1034">
            <v>43355</v>
          </cell>
          <cell r="B1034">
            <v>95.97</v>
          </cell>
          <cell r="C1034">
            <v>5900027</v>
          </cell>
        </row>
        <row r="1035">
          <cell r="A1035">
            <v>43354</v>
          </cell>
          <cell r="B1035">
            <v>96.64</v>
          </cell>
          <cell r="C1035">
            <v>6463535</v>
          </cell>
        </row>
        <row r="1036">
          <cell r="A1036">
            <v>43353</v>
          </cell>
          <cell r="B1036">
            <v>96.9</v>
          </cell>
          <cell r="C1036">
            <v>8332605</v>
          </cell>
        </row>
        <row r="1037">
          <cell r="A1037">
            <v>43350</v>
          </cell>
          <cell r="B1037">
            <v>95.83</v>
          </cell>
          <cell r="C1037">
            <v>6672449</v>
          </cell>
        </row>
        <row r="1038">
          <cell r="A1038">
            <v>43349</v>
          </cell>
          <cell r="B1038">
            <v>96.45</v>
          </cell>
          <cell r="C1038">
            <v>6150827</v>
          </cell>
        </row>
        <row r="1039">
          <cell r="A1039">
            <v>43348</v>
          </cell>
          <cell r="B1039">
            <v>96.62</v>
          </cell>
          <cell r="C1039">
            <v>9474608</v>
          </cell>
        </row>
        <row r="1040">
          <cell r="A1040">
            <v>43347</v>
          </cell>
          <cell r="B1040">
            <v>95.36</v>
          </cell>
          <cell r="C1040">
            <v>8280741</v>
          </cell>
        </row>
        <row r="1041">
          <cell r="A1041">
            <v>43343</v>
          </cell>
          <cell r="B1041">
            <v>95.86</v>
          </cell>
          <cell r="C1041">
            <v>6324813</v>
          </cell>
        </row>
        <row r="1042">
          <cell r="A1042">
            <v>43342</v>
          </cell>
          <cell r="B1042">
            <v>96.1</v>
          </cell>
          <cell r="C1042">
            <v>7058718</v>
          </cell>
        </row>
        <row r="1043">
          <cell r="A1043">
            <v>43341</v>
          </cell>
          <cell r="B1043">
            <v>95.64</v>
          </cell>
          <cell r="C1043">
            <v>7862835</v>
          </cell>
        </row>
        <row r="1044">
          <cell r="A1044">
            <v>43340</v>
          </cell>
          <cell r="B1044">
            <v>96.07</v>
          </cell>
          <cell r="C1044">
            <v>9983002</v>
          </cell>
        </row>
        <row r="1045">
          <cell r="A1045">
            <v>43339</v>
          </cell>
          <cell r="B1045">
            <v>94.54</v>
          </cell>
          <cell r="C1045">
            <v>7040258</v>
          </cell>
        </row>
        <row r="1046">
          <cell r="A1046">
            <v>43336</v>
          </cell>
          <cell r="B1046">
            <v>94.95</v>
          </cell>
          <cell r="C1046">
            <v>8594514</v>
          </cell>
        </row>
        <row r="1047">
          <cell r="A1047">
            <v>43335</v>
          </cell>
          <cell r="B1047">
            <v>95.18</v>
          </cell>
          <cell r="C1047">
            <v>6096381</v>
          </cell>
        </row>
        <row r="1048">
          <cell r="A1048">
            <v>43334</v>
          </cell>
          <cell r="B1048">
            <v>95.67</v>
          </cell>
          <cell r="C1048">
            <v>7765671</v>
          </cell>
        </row>
        <row r="1049">
          <cell r="A1049">
            <v>43333</v>
          </cell>
          <cell r="B1049">
            <v>96.08</v>
          </cell>
          <cell r="C1049">
            <v>10531270</v>
          </cell>
        </row>
        <row r="1050">
          <cell r="A1050">
            <v>43332</v>
          </cell>
          <cell r="B1050">
            <v>96</v>
          </cell>
          <cell r="C1050">
            <v>12679290</v>
          </cell>
        </row>
        <row r="1051">
          <cell r="A1051">
            <v>43329</v>
          </cell>
          <cell r="B1051">
            <v>97.85</v>
          </cell>
          <cell r="C1051">
            <v>16463340</v>
          </cell>
        </row>
        <row r="1052">
          <cell r="A1052">
            <v>43328</v>
          </cell>
          <cell r="B1052">
            <v>98.64</v>
          </cell>
          <cell r="C1052">
            <v>42631273</v>
          </cell>
        </row>
        <row r="1053">
          <cell r="A1053">
            <v>43327</v>
          </cell>
          <cell r="B1053">
            <v>90.22</v>
          </cell>
          <cell r="C1053">
            <v>8616900</v>
          </cell>
        </row>
        <row r="1054">
          <cell r="A1054">
            <v>43326</v>
          </cell>
          <cell r="B1054">
            <v>90.85</v>
          </cell>
          <cell r="C1054">
            <v>5836806</v>
          </cell>
        </row>
        <row r="1055">
          <cell r="A1055">
            <v>43325</v>
          </cell>
          <cell r="B1055">
            <v>89.64</v>
          </cell>
          <cell r="C1055">
            <v>5879641</v>
          </cell>
        </row>
        <row r="1056">
          <cell r="A1056">
            <v>43322</v>
          </cell>
          <cell r="B1056">
            <v>90.18</v>
          </cell>
          <cell r="C1056">
            <v>8244852.9999999898</v>
          </cell>
        </row>
        <row r="1057">
          <cell r="A1057">
            <v>43321</v>
          </cell>
          <cell r="B1057">
            <v>89.01</v>
          </cell>
          <cell r="C1057">
            <v>4727871</v>
          </cell>
        </row>
        <row r="1058">
          <cell r="A1058">
            <v>43320</v>
          </cell>
          <cell r="B1058">
            <v>90.05</v>
          </cell>
          <cell r="C1058">
            <v>5041896</v>
          </cell>
        </row>
        <row r="1059">
          <cell r="A1059">
            <v>43319</v>
          </cell>
          <cell r="B1059">
            <v>89.77</v>
          </cell>
          <cell r="C1059">
            <v>4526669</v>
          </cell>
        </row>
        <row r="1060">
          <cell r="A1060">
            <v>43318</v>
          </cell>
          <cell r="B1060">
            <v>89.67</v>
          </cell>
          <cell r="C1060">
            <v>4651630</v>
          </cell>
        </row>
        <row r="1061">
          <cell r="A1061">
            <v>43315</v>
          </cell>
          <cell r="B1061">
            <v>89.6</v>
          </cell>
          <cell r="C1061">
            <v>5747195</v>
          </cell>
        </row>
        <row r="1062">
          <cell r="A1062">
            <v>43314</v>
          </cell>
          <cell r="B1062">
            <v>88.76</v>
          </cell>
          <cell r="C1062">
            <v>4306354</v>
          </cell>
        </row>
        <row r="1063">
          <cell r="A1063">
            <v>43313</v>
          </cell>
          <cell r="B1063">
            <v>88.24</v>
          </cell>
          <cell r="C1063">
            <v>5049950</v>
          </cell>
        </row>
        <row r="1064">
          <cell r="A1064">
            <v>43312</v>
          </cell>
          <cell r="B1064">
            <v>89.23</v>
          </cell>
          <cell r="C1064">
            <v>6708520</v>
          </cell>
        </row>
        <row r="1065">
          <cell r="A1065">
            <v>43311</v>
          </cell>
          <cell r="B1065">
            <v>88.88</v>
          </cell>
          <cell r="C1065">
            <v>6010739</v>
          </cell>
        </row>
        <row r="1066">
          <cell r="A1066">
            <v>43308</v>
          </cell>
          <cell r="B1066">
            <v>88.13</v>
          </cell>
          <cell r="C1066">
            <v>4679671</v>
          </cell>
        </row>
        <row r="1067">
          <cell r="A1067">
            <v>43307</v>
          </cell>
          <cell r="B1067">
            <v>88.23</v>
          </cell>
          <cell r="C1067">
            <v>6548424</v>
          </cell>
        </row>
        <row r="1068">
          <cell r="A1068">
            <v>43306</v>
          </cell>
          <cell r="B1068">
            <v>87.9</v>
          </cell>
          <cell r="C1068">
            <v>5796286</v>
          </cell>
        </row>
        <row r="1069">
          <cell r="A1069">
            <v>43305</v>
          </cell>
          <cell r="B1069">
            <v>87.96</v>
          </cell>
          <cell r="C1069">
            <v>5589503</v>
          </cell>
        </row>
        <row r="1070">
          <cell r="A1070">
            <v>43304</v>
          </cell>
          <cell r="B1070">
            <v>87.63</v>
          </cell>
          <cell r="C1070">
            <v>4149953.9999999902</v>
          </cell>
        </row>
        <row r="1071">
          <cell r="A1071">
            <v>43301</v>
          </cell>
          <cell r="B1071">
            <v>88.06</v>
          </cell>
          <cell r="C1071">
            <v>4821730</v>
          </cell>
        </row>
        <row r="1072">
          <cell r="A1072">
            <v>43300</v>
          </cell>
          <cell r="B1072">
            <v>87.72</v>
          </cell>
          <cell r="C1072">
            <v>4883093</v>
          </cell>
        </row>
        <row r="1073">
          <cell r="A1073">
            <v>43299</v>
          </cell>
          <cell r="B1073">
            <v>88.07</v>
          </cell>
          <cell r="C1073">
            <v>5045531</v>
          </cell>
        </row>
        <row r="1074">
          <cell r="A1074">
            <v>43298</v>
          </cell>
          <cell r="B1074">
            <v>88.19</v>
          </cell>
          <cell r="C1074">
            <v>5911529</v>
          </cell>
        </row>
        <row r="1075">
          <cell r="A1075">
            <v>43297</v>
          </cell>
          <cell r="B1075">
            <v>87.64</v>
          </cell>
          <cell r="C1075">
            <v>4447219</v>
          </cell>
        </row>
        <row r="1076">
          <cell r="A1076">
            <v>43294</v>
          </cell>
          <cell r="B1076">
            <v>87.7</v>
          </cell>
          <cell r="C1076">
            <v>6394443</v>
          </cell>
        </row>
        <row r="1077">
          <cell r="A1077">
            <v>43293</v>
          </cell>
          <cell r="B1077">
            <v>86.52</v>
          </cell>
          <cell r="C1077">
            <v>4889002</v>
          </cell>
        </row>
        <row r="1078">
          <cell r="A1078">
            <v>43292</v>
          </cell>
          <cell r="B1078">
            <v>86.53</v>
          </cell>
          <cell r="C1078">
            <v>5595886</v>
          </cell>
        </row>
        <row r="1079">
          <cell r="A1079">
            <v>43291</v>
          </cell>
          <cell r="B1079">
            <v>87.21</v>
          </cell>
          <cell r="C1079">
            <v>6048406</v>
          </cell>
        </row>
        <row r="1080">
          <cell r="A1080">
            <v>43290</v>
          </cell>
          <cell r="B1080">
            <v>85.93</v>
          </cell>
          <cell r="C1080">
            <v>6575426</v>
          </cell>
        </row>
        <row r="1081">
          <cell r="A1081">
            <v>43287</v>
          </cell>
          <cell r="B1081">
            <v>84.51</v>
          </cell>
          <cell r="C1081">
            <v>5623594</v>
          </cell>
        </row>
        <row r="1082">
          <cell r="A1082">
            <v>43286</v>
          </cell>
          <cell r="B1082">
            <v>84.57</v>
          </cell>
          <cell r="C1082">
            <v>5367491</v>
          </cell>
        </row>
        <row r="1083">
          <cell r="A1083">
            <v>43284</v>
          </cell>
          <cell r="B1083">
            <v>84.44</v>
          </cell>
          <cell r="C1083">
            <v>4396238</v>
          </cell>
        </row>
        <row r="1084">
          <cell r="A1084">
            <v>43283</v>
          </cell>
          <cell r="B1084">
            <v>84</v>
          </cell>
          <cell r="C1084">
            <v>8125148</v>
          </cell>
        </row>
        <row r="1085">
          <cell r="A1085">
            <v>43280</v>
          </cell>
          <cell r="B1085">
            <v>85.65</v>
          </cell>
          <cell r="C1085">
            <v>8260329</v>
          </cell>
        </row>
        <row r="1086">
          <cell r="A1086">
            <v>43279</v>
          </cell>
          <cell r="B1086">
            <v>85.86</v>
          </cell>
          <cell r="C1086">
            <v>8466965</v>
          </cell>
        </row>
        <row r="1087">
          <cell r="A1087">
            <v>43278</v>
          </cell>
          <cell r="B1087">
            <v>86.89</v>
          </cell>
          <cell r="C1087">
            <v>10299650</v>
          </cell>
        </row>
        <row r="1088">
          <cell r="A1088">
            <v>43277</v>
          </cell>
          <cell r="B1088">
            <v>85.98</v>
          </cell>
          <cell r="C1088">
            <v>10126160</v>
          </cell>
        </row>
        <row r="1089">
          <cell r="A1089">
            <v>43276</v>
          </cell>
          <cell r="B1089">
            <v>86.47</v>
          </cell>
          <cell r="C1089">
            <v>15939480</v>
          </cell>
        </row>
        <row r="1090">
          <cell r="A1090">
            <v>43273</v>
          </cell>
          <cell r="B1090">
            <v>84.82</v>
          </cell>
          <cell r="C1090">
            <v>11005780</v>
          </cell>
        </row>
        <row r="1091">
          <cell r="A1091">
            <v>43272</v>
          </cell>
          <cell r="B1091">
            <v>84.21</v>
          </cell>
          <cell r="C1091">
            <v>8091999</v>
          </cell>
        </row>
        <row r="1092">
          <cell r="A1092">
            <v>43271</v>
          </cell>
          <cell r="B1092">
            <v>83.61</v>
          </cell>
          <cell r="C1092">
            <v>7966579</v>
          </cell>
        </row>
        <row r="1093">
          <cell r="A1093">
            <v>43270</v>
          </cell>
          <cell r="B1093">
            <v>83.61</v>
          </cell>
          <cell r="C1093">
            <v>9352518</v>
          </cell>
        </row>
        <row r="1094">
          <cell r="A1094">
            <v>43269</v>
          </cell>
          <cell r="B1094">
            <v>83</v>
          </cell>
          <cell r="C1094">
            <v>8502338</v>
          </cell>
        </row>
        <row r="1095">
          <cell r="A1095">
            <v>43266</v>
          </cell>
          <cell r="B1095">
            <v>83.7</v>
          </cell>
          <cell r="C1095">
            <v>12503000</v>
          </cell>
        </row>
        <row r="1096">
          <cell r="A1096">
            <v>43265</v>
          </cell>
          <cell r="B1096">
            <v>83.79</v>
          </cell>
          <cell r="C1096">
            <v>7517427</v>
          </cell>
        </row>
        <row r="1097">
          <cell r="A1097">
            <v>43264</v>
          </cell>
          <cell r="B1097">
            <v>84.09</v>
          </cell>
          <cell r="C1097">
            <v>6358420</v>
          </cell>
        </row>
        <row r="1098">
          <cell r="A1098">
            <v>43263</v>
          </cell>
          <cell r="B1098">
            <v>84.1</v>
          </cell>
          <cell r="C1098">
            <v>8061710</v>
          </cell>
        </row>
        <row r="1099">
          <cell r="A1099">
            <v>43262</v>
          </cell>
          <cell r="B1099">
            <v>84.3</v>
          </cell>
          <cell r="C1099">
            <v>6252274</v>
          </cell>
        </row>
        <row r="1100">
          <cell r="A1100">
            <v>43259</v>
          </cell>
          <cell r="B1100">
            <v>84.36</v>
          </cell>
          <cell r="C1100">
            <v>7602411</v>
          </cell>
        </row>
        <row r="1101">
          <cell r="A1101">
            <v>43258</v>
          </cell>
          <cell r="B1101">
            <v>84.95</v>
          </cell>
          <cell r="C1101">
            <v>7705710</v>
          </cell>
        </row>
        <row r="1102">
          <cell r="A1102">
            <v>43257</v>
          </cell>
          <cell r="B1102">
            <v>84.56</v>
          </cell>
          <cell r="C1102">
            <v>7362807</v>
          </cell>
        </row>
        <row r="1103">
          <cell r="A1103">
            <v>43256</v>
          </cell>
          <cell r="B1103">
            <v>84.62</v>
          </cell>
          <cell r="C1103">
            <v>8281419</v>
          </cell>
        </row>
        <row r="1104">
          <cell r="A1104">
            <v>43255</v>
          </cell>
          <cell r="B1104">
            <v>85.42</v>
          </cell>
          <cell r="C1104">
            <v>10921970</v>
          </cell>
        </row>
        <row r="1105">
          <cell r="A1105">
            <v>43252</v>
          </cell>
          <cell r="B1105">
            <v>82.99</v>
          </cell>
          <cell r="C1105">
            <v>5237864</v>
          </cell>
        </row>
        <row r="1106">
          <cell r="A1106">
            <v>43251</v>
          </cell>
          <cell r="B1106">
            <v>82.54</v>
          </cell>
          <cell r="C1106">
            <v>11468710</v>
          </cell>
        </row>
        <row r="1107">
          <cell r="A1107">
            <v>43250</v>
          </cell>
          <cell r="B1107">
            <v>84.12</v>
          </cell>
          <cell r="C1107">
            <v>9314100</v>
          </cell>
        </row>
        <row r="1108">
          <cell r="A1108">
            <v>43249</v>
          </cell>
          <cell r="B1108">
            <v>82.4</v>
          </cell>
          <cell r="C1108">
            <v>8428164</v>
          </cell>
        </row>
        <row r="1109">
          <cell r="A1109">
            <v>43245</v>
          </cell>
          <cell r="B1109">
            <v>82.46</v>
          </cell>
          <cell r="C1109">
            <v>5913537</v>
          </cell>
        </row>
        <row r="1110">
          <cell r="A1110">
            <v>43244</v>
          </cell>
          <cell r="B1110">
            <v>82.85</v>
          </cell>
          <cell r="C1110">
            <v>8576228</v>
          </cell>
        </row>
        <row r="1111">
          <cell r="A1111">
            <v>43243</v>
          </cell>
          <cell r="B1111">
            <v>83.01</v>
          </cell>
          <cell r="C1111">
            <v>9399188</v>
          </cell>
        </row>
        <row r="1112">
          <cell r="A1112">
            <v>43242</v>
          </cell>
          <cell r="B1112">
            <v>83.37</v>
          </cell>
          <cell r="C1112">
            <v>8067349</v>
          </cell>
        </row>
        <row r="1113">
          <cell r="A1113">
            <v>43241</v>
          </cell>
          <cell r="B1113">
            <v>84.51</v>
          </cell>
          <cell r="C1113">
            <v>10715740</v>
          </cell>
        </row>
        <row r="1114">
          <cell r="A1114">
            <v>43238</v>
          </cell>
          <cell r="B1114">
            <v>83.64</v>
          </cell>
          <cell r="C1114">
            <v>12043140</v>
          </cell>
        </row>
        <row r="1115">
          <cell r="A1115">
            <v>43237</v>
          </cell>
          <cell r="B1115">
            <v>84.49</v>
          </cell>
          <cell r="C1115">
            <v>29720740</v>
          </cell>
        </row>
        <row r="1116">
          <cell r="A1116">
            <v>43236</v>
          </cell>
          <cell r="B1116">
            <v>86.13</v>
          </cell>
          <cell r="C1116">
            <v>13733630</v>
          </cell>
        </row>
        <row r="1117">
          <cell r="A1117">
            <v>43235</v>
          </cell>
          <cell r="B1117">
            <v>84.52</v>
          </cell>
          <cell r="C1117">
            <v>9322923</v>
          </cell>
        </row>
        <row r="1118">
          <cell r="A1118">
            <v>43234</v>
          </cell>
          <cell r="B1118">
            <v>84.39</v>
          </cell>
          <cell r="C1118">
            <v>9499241</v>
          </cell>
        </row>
        <row r="1119">
          <cell r="A1119">
            <v>43231</v>
          </cell>
          <cell r="B1119">
            <v>83.38</v>
          </cell>
          <cell r="C1119">
            <v>9934779</v>
          </cell>
        </row>
        <row r="1120">
          <cell r="A1120">
            <v>43230</v>
          </cell>
          <cell r="B1120">
            <v>82.69</v>
          </cell>
          <cell r="C1120">
            <v>15857650</v>
          </cell>
        </row>
        <row r="1121">
          <cell r="A1121">
            <v>43229</v>
          </cell>
          <cell r="B1121">
            <v>83.06</v>
          </cell>
          <cell r="C1121">
            <v>32265230</v>
          </cell>
        </row>
        <row r="1122">
          <cell r="A1122">
            <v>43228</v>
          </cell>
          <cell r="B1122">
            <v>85.74</v>
          </cell>
          <cell r="C1122">
            <v>6551439</v>
          </cell>
        </row>
        <row r="1123">
          <cell r="A1123">
            <v>43227</v>
          </cell>
          <cell r="B1123">
            <v>85.47</v>
          </cell>
          <cell r="C1123">
            <v>10783640</v>
          </cell>
        </row>
        <row r="1124">
          <cell r="A1124">
            <v>43224</v>
          </cell>
          <cell r="B1124">
            <v>87.53</v>
          </cell>
          <cell r="C1124">
            <v>6971479</v>
          </cell>
        </row>
        <row r="1125">
          <cell r="A1125">
            <v>43223</v>
          </cell>
          <cell r="B1125">
            <v>86.23</v>
          </cell>
          <cell r="C1125">
            <v>6876105</v>
          </cell>
        </row>
        <row r="1126">
          <cell r="A1126">
            <v>43222</v>
          </cell>
          <cell r="B1126">
            <v>86.34</v>
          </cell>
          <cell r="C1126">
            <v>6082960</v>
          </cell>
        </row>
        <row r="1127">
          <cell r="A1127">
            <v>43221</v>
          </cell>
          <cell r="B1127">
            <v>87.41</v>
          </cell>
          <cell r="C1127">
            <v>6957660</v>
          </cell>
        </row>
        <row r="1128">
          <cell r="A1128">
            <v>43220</v>
          </cell>
          <cell r="B1128">
            <v>88.46</v>
          </cell>
          <cell r="C1128">
            <v>8685876</v>
          </cell>
        </row>
        <row r="1129">
          <cell r="A1129">
            <v>43217</v>
          </cell>
          <cell r="B1129">
            <v>87.29</v>
          </cell>
          <cell r="C1129">
            <v>5651105</v>
          </cell>
        </row>
        <row r="1130">
          <cell r="A1130">
            <v>43216</v>
          </cell>
          <cell r="B1130">
            <v>87.94</v>
          </cell>
          <cell r="C1130">
            <v>5782548</v>
          </cell>
        </row>
        <row r="1131">
          <cell r="A1131">
            <v>43215</v>
          </cell>
          <cell r="B1131">
            <v>87.17</v>
          </cell>
          <cell r="C1131">
            <v>6760352</v>
          </cell>
        </row>
        <row r="1132">
          <cell r="A1132">
            <v>43214</v>
          </cell>
          <cell r="B1132">
            <v>86.53</v>
          </cell>
          <cell r="C1132">
            <v>8469716</v>
          </cell>
        </row>
        <row r="1133">
          <cell r="A1133">
            <v>43213</v>
          </cell>
          <cell r="B1133">
            <v>86.1</v>
          </cell>
          <cell r="C1133">
            <v>7360466</v>
          </cell>
        </row>
        <row r="1134">
          <cell r="A1134">
            <v>43210</v>
          </cell>
          <cell r="B1134">
            <v>86.98</v>
          </cell>
          <cell r="C1134">
            <v>8324886</v>
          </cell>
        </row>
        <row r="1135">
          <cell r="A1135">
            <v>43209</v>
          </cell>
          <cell r="B1135">
            <v>87.89</v>
          </cell>
          <cell r="C1135">
            <v>6588348</v>
          </cell>
        </row>
        <row r="1136">
          <cell r="A1136">
            <v>43208</v>
          </cell>
          <cell r="B1136">
            <v>87.57</v>
          </cell>
          <cell r="C1136">
            <v>5854040</v>
          </cell>
        </row>
        <row r="1137">
          <cell r="A1137">
            <v>43207</v>
          </cell>
          <cell r="B1137">
            <v>87.9</v>
          </cell>
          <cell r="C1137">
            <v>6801912</v>
          </cell>
        </row>
        <row r="1138">
          <cell r="A1138">
            <v>43206</v>
          </cell>
          <cell r="B1138">
            <v>86.84</v>
          </cell>
          <cell r="C1138">
            <v>7020673</v>
          </cell>
        </row>
        <row r="1139">
          <cell r="A1139">
            <v>43203</v>
          </cell>
          <cell r="B1139">
            <v>86.02</v>
          </cell>
          <cell r="C1139">
            <v>7559151</v>
          </cell>
        </row>
        <row r="1140">
          <cell r="A1140">
            <v>43202</v>
          </cell>
          <cell r="B1140">
            <v>85.43</v>
          </cell>
          <cell r="C1140">
            <v>6856320</v>
          </cell>
        </row>
        <row r="1141">
          <cell r="A1141">
            <v>43201</v>
          </cell>
          <cell r="B1141">
            <v>85.91</v>
          </cell>
          <cell r="C1141">
            <v>6278985</v>
          </cell>
        </row>
        <row r="1142">
          <cell r="A1142">
            <v>43200</v>
          </cell>
          <cell r="B1142">
            <v>86.45</v>
          </cell>
          <cell r="C1142">
            <v>9728223</v>
          </cell>
        </row>
        <row r="1143">
          <cell r="A1143">
            <v>43199</v>
          </cell>
          <cell r="B1143">
            <v>86.28</v>
          </cell>
          <cell r="C1143">
            <v>8368142</v>
          </cell>
        </row>
        <row r="1144">
          <cell r="A1144">
            <v>43196</v>
          </cell>
          <cell r="B1144">
            <v>86.69</v>
          </cell>
          <cell r="C1144">
            <v>6349953</v>
          </cell>
        </row>
        <row r="1145">
          <cell r="A1145">
            <v>43195</v>
          </cell>
          <cell r="B1145">
            <v>87.81</v>
          </cell>
          <cell r="C1145">
            <v>6380937</v>
          </cell>
        </row>
        <row r="1146">
          <cell r="A1146">
            <v>43194</v>
          </cell>
          <cell r="B1146">
            <v>87.22</v>
          </cell>
          <cell r="C1146">
            <v>6536578</v>
          </cell>
        </row>
        <row r="1147">
          <cell r="A1147">
            <v>43193</v>
          </cell>
          <cell r="B1147">
            <v>86.8</v>
          </cell>
          <cell r="C1147">
            <v>9695513</v>
          </cell>
        </row>
        <row r="1148">
          <cell r="A1148">
            <v>43192</v>
          </cell>
          <cell r="B1148">
            <v>85.55</v>
          </cell>
          <cell r="C1148">
            <v>19128890</v>
          </cell>
        </row>
        <row r="1149">
          <cell r="A1149">
            <v>43188</v>
          </cell>
          <cell r="B1149">
            <v>88.97</v>
          </cell>
          <cell r="C1149">
            <v>9274565</v>
          </cell>
        </row>
        <row r="1150">
          <cell r="A1150">
            <v>43187</v>
          </cell>
          <cell r="B1150">
            <v>87.77</v>
          </cell>
          <cell r="C1150">
            <v>11576260</v>
          </cell>
        </row>
        <row r="1151">
          <cell r="A1151">
            <v>43186</v>
          </cell>
          <cell r="B1151">
            <v>86.05</v>
          </cell>
          <cell r="C1151">
            <v>6545769</v>
          </cell>
        </row>
        <row r="1152">
          <cell r="A1152">
            <v>43185</v>
          </cell>
          <cell r="B1152">
            <v>87.5</v>
          </cell>
          <cell r="C1152">
            <v>9199774</v>
          </cell>
        </row>
        <row r="1153">
          <cell r="A1153">
            <v>43182</v>
          </cell>
          <cell r="B1153">
            <v>85.42</v>
          </cell>
          <cell r="C1153">
            <v>10125050</v>
          </cell>
        </row>
        <row r="1154">
          <cell r="A1154">
            <v>43181</v>
          </cell>
          <cell r="B1154">
            <v>87.14</v>
          </cell>
          <cell r="C1154">
            <v>12248170</v>
          </cell>
        </row>
        <row r="1155">
          <cell r="A1155">
            <v>43180</v>
          </cell>
          <cell r="B1155">
            <v>88.18</v>
          </cell>
          <cell r="C1155">
            <v>11836040</v>
          </cell>
        </row>
        <row r="1156">
          <cell r="A1156">
            <v>43179</v>
          </cell>
          <cell r="B1156">
            <v>87.95</v>
          </cell>
          <cell r="C1156">
            <v>8257950</v>
          </cell>
        </row>
        <row r="1157">
          <cell r="A1157">
            <v>43178</v>
          </cell>
          <cell r="B1157">
            <v>87.45</v>
          </cell>
          <cell r="C1157">
            <v>12053370</v>
          </cell>
        </row>
        <row r="1158">
          <cell r="A1158">
            <v>43175</v>
          </cell>
          <cell r="B1158">
            <v>89.17</v>
          </cell>
          <cell r="C1158">
            <v>28395990</v>
          </cell>
        </row>
        <row r="1159">
          <cell r="A1159">
            <v>43174</v>
          </cell>
          <cell r="B1159">
            <v>87.51</v>
          </cell>
          <cell r="C1159">
            <v>16615180</v>
          </cell>
        </row>
        <row r="1160">
          <cell r="A1160">
            <v>43173</v>
          </cell>
          <cell r="B1160">
            <v>87.67</v>
          </cell>
          <cell r="C1160">
            <v>11040590</v>
          </cell>
        </row>
        <row r="1161">
          <cell r="A1161">
            <v>43172</v>
          </cell>
          <cell r="B1161">
            <v>88.3</v>
          </cell>
          <cell r="C1161">
            <v>7172984</v>
          </cell>
        </row>
        <row r="1162">
          <cell r="A1162">
            <v>43171</v>
          </cell>
          <cell r="B1162">
            <v>88.07</v>
          </cell>
          <cell r="C1162">
            <v>8474026</v>
          </cell>
        </row>
        <row r="1163">
          <cell r="A1163">
            <v>43168</v>
          </cell>
          <cell r="B1163">
            <v>88.72</v>
          </cell>
          <cell r="C1163">
            <v>9754352</v>
          </cell>
        </row>
        <row r="1164">
          <cell r="A1164">
            <v>43167</v>
          </cell>
          <cell r="B1164">
            <v>87.92</v>
          </cell>
          <cell r="C1164">
            <v>9588676</v>
          </cell>
        </row>
        <row r="1165">
          <cell r="A1165">
            <v>43166</v>
          </cell>
          <cell r="B1165">
            <v>87.74</v>
          </cell>
          <cell r="C1165">
            <v>11453030</v>
          </cell>
        </row>
        <row r="1166">
          <cell r="A1166">
            <v>43165</v>
          </cell>
          <cell r="B1166">
            <v>89.06</v>
          </cell>
          <cell r="C1166">
            <v>11054680</v>
          </cell>
        </row>
        <row r="1167">
          <cell r="A1167">
            <v>43164</v>
          </cell>
          <cell r="B1167">
            <v>89.98</v>
          </cell>
          <cell r="C1167">
            <v>13383210</v>
          </cell>
        </row>
        <row r="1168">
          <cell r="A1168">
            <v>43161</v>
          </cell>
          <cell r="B1168">
            <v>88.77</v>
          </cell>
          <cell r="C1168">
            <v>19043370</v>
          </cell>
        </row>
        <row r="1169">
          <cell r="A1169">
            <v>43160</v>
          </cell>
          <cell r="B1169">
            <v>89.08</v>
          </cell>
          <cell r="C1169">
            <v>18909570</v>
          </cell>
        </row>
        <row r="1170">
          <cell r="A1170">
            <v>43159</v>
          </cell>
          <cell r="B1170">
            <v>90.01</v>
          </cell>
          <cell r="C1170">
            <v>14143700</v>
          </cell>
        </row>
        <row r="1171">
          <cell r="A1171">
            <v>43158</v>
          </cell>
          <cell r="B1171">
            <v>91.52</v>
          </cell>
          <cell r="C1171">
            <v>13376070</v>
          </cell>
        </row>
        <row r="1172">
          <cell r="A1172">
            <v>43157</v>
          </cell>
          <cell r="B1172">
            <v>93.12</v>
          </cell>
          <cell r="C1172">
            <v>14699280</v>
          </cell>
        </row>
        <row r="1173">
          <cell r="A1173">
            <v>43154</v>
          </cell>
          <cell r="B1173">
            <v>92.89</v>
          </cell>
          <cell r="C1173">
            <v>12791460</v>
          </cell>
        </row>
        <row r="1174">
          <cell r="A1174">
            <v>43153</v>
          </cell>
          <cell r="B1174">
            <v>92.77</v>
          </cell>
          <cell r="C1174">
            <v>20364980</v>
          </cell>
        </row>
        <row r="1175">
          <cell r="A1175">
            <v>43152</v>
          </cell>
          <cell r="B1175">
            <v>91.52</v>
          </cell>
          <cell r="C1175">
            <v>49503727</v>
          </cell>
        </row>
        <row r="1176">
          <cell r="A1176">
            <v>43151</v>
          </cell>
          <cell r="B1176">
            <v>94.11</v>
          </cell>
          <cell r="C1176">
            <v>52088480</v>
          </cell>
        </row>
        <row r="1177">
          <cell r="A1177">
            <v>43147</v>
          </cell>
          <cell r="B1177">
            <v>104.78</v>
          </cell>
          <cell r="C1177">
            <v>16064310</v>
          </cell>
        </row>
        <row r="1178">
          <cell r="A1178">
            <v>43146</v>
          </cell>
          <cell r="B1178">
            <v>103.23</v>
          </cell>
          <cell r="C1178">
            <v>7494919</v>
          </cell>
        </row>
        <row r="1179">
          <cell r="A1179">
            <v>43145</v>
          </cell>
          <cell r="B1179">
            <v>101.7</v>
          </cell>
          <cell r="C1179">
            <v>7307584</v>
          </cell>
        </row>
        <row r="1180">
          <cell r="A1180">
            <v>43144</v>
          </cell>
          <cell r="B1180">
            <v>100.98</v>
          </cell>
          <cell r="C1180">
            <v>6622769</v>
          </cell>
        </row>
        <row r="1181">
          <cell r="A1181">
            <v>43143</v>
          </cell>
          <cell r="B1181">
            <v>99.55</v>
          </cell>
          <cell r="C1181">
            <v>9135144</v>
          </cell>
        </row>
        <row r="1182">
          <cell r="A1182">
            <v>43140</v>
          </cell>
          <cell r="B1182">
            <v>99.37</v>
          </cell>
          <cell r="C1182">
            <v>14184610</v>
          </cell>
        </row>
        <row r="1183">
          <cell r="A1183">
            <v>43139</v>
          </cell>
          <cell r="B1183">
            <v>100.02</v>
          </cell>
          <cell r="C1183">
            <v>13975060</v>
          </cell>
        </row>
        <row r="1184">
          <cell r="A1184">
            <v>43138</v>
          </cell>
          <cell r="B1184">
            <v>102.85</v>
          </cell>
          <cell r="C1184">
            <v>11165220</v>
          </cell>
        </row>
        <row r="1185">
          <cell r="A1185">
            <v>43137</v>
          </cell>
          <cell r="B1185">
            <v>100.9</v>
          </cell>
          <cell r="C1185">
            <v>16413800</v>
          </cell>
        </row>
        <row r="1186">
          <cell r="A1186">
            <v>43136</v>
          </cell>
          <cell r="B1186">
            <v>100.09</v>
          </cell>
          <cell r="C1186">
            <v>12561590</v>
          </cell>
        </row>
        <row r="1187">
          <cell r="A1187">
            <v>43133</v>
          </cell>
          <cell r="B1187">
            <v>104.48</v>
          </cell>
          <cell r="C1187">
            <v>9253068</v>
          </cell>
        </row>
        <row r="1188">
          <cell r="A1188">
            <v>43132</v>
          </cell>
          <cell r="B1188">
            <v>105.52</v>
          </cell>
          <cell r="C1188">
            <v>6386836</v>
          </cell>
        </row>
        <row r="1189">
          <cell r="A1189">
            <v>43131</v>
          </cell>
          <cell r="B1189">
            <v>106.6</v>
          </cell>
          <cell r="C1189">
            <v>9812836</v>
          </cell>
        </row>
        <row r="1190">
          <cell r="A1190">
            <v>43130</v>
          </cell>
          <cell r="B1190">
            <v>107.73</v>
          </cell>
          <cell r="C1190">
            <v>9180477</v>
          </cell>
        </row>
        <row r="1191">
          <cell r="A1191">
            <v>43129</v>
          </cell>
          <cell r="B1191">
            <v>109.55</v>
          </cell>
          <cell r="C1191">
            <v>8355204</v>
          </cell>
        </row>
        <row r="1192">
          <cell r="A1192">
            <v>43126</v>
          </cell>
          <cell r="B1192">
            <v>108.39</v>
          </cell>
          <cell r="C1192">
            <v>6786305</v>
          </cell>
        </row>
        <row r="1193">
          <cell r="A1193">
            <v>43125</v>
          </cell>
          <cell r="B1193">
            <v>106.6</v>
          </cell>
          <cell r="C1193">
            <v>5857136</v>
          </cell>
        </row>
        <row r="1194">
          <cell r="A1194">
            <v>43124</v>
          </cell>
          <cell r="B1194">
            <v>105.79</v>
          </cell>
          <cell r="C1194">
            <v>6823108</v>
          </cell>
        </row>
        <row r="1195">
          <cell r="A1195">
            <v>43123</v>
          </cell>
          <cell r="B1195">
            <v>105.9</v>
          </cell>
          <cell r="C1195">
            <v>8287814</v>
          </cell>
        </row>
        <row r="1196">
          <cell r="A1196">
            <v>43122</v>
          </cell>
          <cell r="B1196">
            <v>105.45</v>
          </cell>
          <cell r="C1196">
            <v>7308268</v>
          </cell>
        </row>
        <row r="1197">
          <cell r="A1197">
            <v>43119</v>
          </cell>
          <cell r="B1197">
            <v>104.59</v>
          </cell>
          <cell r="C1197">
            <v>8378580</v>
          </cell>
        </row>
        <row r="1198">
          <cell r="A1198">
            <v>43118</v>
          </cell>
          <cell r="B1198">
            <v>104.3</v>
          </cell>
          <cell r="C1198">
            <v>12307870</v>
          </cell>
        </row>
        <row r="1199">
          <cell r="A1199">
            <v>43117</v>
          </cell>
          <cell r="B1199">
            <v>102.7</v>
          </cell>
          <cell r="C1199">
            <v>8681944</v>
          </cell>
        </row>
        <row r="1200">
          <cell r="A1200">
            <v>43116</v>
          </cell>
          <cell r="B1200">
            <v>100.69</v>
          </cell>
          <cell r="C1200">
            <v>7170701</v>
          </cell>
        </row>
        <row r="1201">
          <cell r="A1201">
            <v>43112</v>
          </cell>
          <cell r="B1201">
            <v>100.87</v>
          </cell>
          <cell r="C1201">
            <v>6951178</v>
          </cell>
        </row>
        <row r="1202">
          <cell r="A1202">
            <v>43111</v>
          </cell>
          <cell r="B1202">
            <v>100.02</v>
          </cell>
          <cell r="C1202">
            <v>6537682</v>
          </cell>
        </row>
        <row r="1203">
          <cell r="A1203">
            <v>43110</v>
          </cell>
          <cell r="B1203">
            <v>99.67</v>
          </cell>
          <cell r="C1203">
            <v>7930420</v>
          </cell>
        </row>
        <row r="1204">
          <cell r="A1204">
            <v>43109</v>
          </cell>
          <cell r="B1204">
            <v>100.39</v>
          </cell>
          <cell r="C1204">
            <v>7312744</v>
          </cell>
        </row>
        <row r="1205">
          <cell r="A1205">
            <v>43108</v>
          </cell>
          <cell r="B1205">
            <v>101.61</v>
          </cell>
          <cell r="C1205">
            <v>8843872</v>
          </cell>
        </row>
        <row r="1206">
          <cell r="A1206">
            <v>43105</v>
          </cell>
          <cell r="B1206">
            <v>100.13</v>
          </cell>
          <cell r="C1206">
            <v>7283990</v>
          </cell>
        </row>
        <row r="1207">
          <cell r="A1207">
            <v>43104</v>
          </cell>
          <cell r="B1207">
            <v>99.54</v>
          </cell>
          <cell r="C1207">
            <v>6830407</v>
          </cell>
        </row>
        <row r="1208">
          <cell r="A1208">
            <v>43103</v>
          </cell>
          <cell r="B1208">
            <v>99.45</v>
          </cell>
          <cell r="C1208">
            <v>8903576</v>
          </cell>
        </row>
        <row r="1209">
          <cell r="A1209">
            <v>43102</v>
          </cell>
          <cell r="B1209">
            <v>98.59</v>
          </cell>
          <cell r="C1209">
            <v>10150490</v>
          </cell>
        </row>
        <row r="1210">
          <cell r="A1210">
            <v>43098</v>
          </cell>
          <cell r="B1210">
            <v>98.75</v>
          </cell>
          <cell r="C1210">
            <v>7144273</v>
          </cell>
        </row>
        <row r="1211">
          <cell r="A1211">
            <v>43097</v>
          </cell>
          <cell r="B1211">
            <v>99.4</v>
          </cell>
          <cell r="C1211">
            <v>9763936</v>
          </cell>
        </row>
        <row r="1212">
          <cell r="A1212">
            <v>43096</v>
          </cell>
          <cell r="B1212">
            <v>99.26</v>
          </cell>
          <cell r="C1212">
            <v>5140793</v>
          </cell>
        </row>
        <row r="1213">
          <cell r="A1213">
            <v>43095</v>
          </cell>
          <cell r="B1213">
            <v>99.16</v>
          </cell>
          <cell r="C1213">
            <v>4295891</v>
          </cell>
        </row>
        <row r="1214">
          <cell r="A1214">
            <v>43091</v>
          </cell>
          <cell r="B1214">
            <v>98.21</v>
          </cell>
          <cell r="C1214">
            <v>5478682</v>
          </cell>
        </row>
        <row r="1215">
          <cell r="A1215">
            <v>43090</v>
          </cell>
          <cell r="B1215">
            <v>98.06</v>
          </cell>
          <cell r="C1215">
            <v>7369128</v>
          </cell>
        </row>
        <row r="1216">
          <cell r="A1216">
            <v>43089</v>
          </cell>
          <cell r="B1216">
            <v>98.75</v>
          </cell>
          <cell r="C1216">
            <v>10729810</v>
          </cell>
        </row>
        <row r="1217">
          <cell r="A1217">
            <v>43088</v>
          </cell>
          <cell r="B1217">
            <v>98.8</v>
          </cell>
          <cell r="C1217">
            <v>12012170</v>
          </cell>
        </row>
        <row r="1218">
          <cell r="A1218">
            <v>43087</v>
          </cell>
          <cell r="B1218">
            <v>97.9</v>
          </cell>
          <cell r="C1218">
            <v>7964436</v>
          </cell>
        </row>
        <row r="1219">
          <cell r="A1219">
            <v>43084</v>
          </cell>
          <cell r="B1219">
            <v>97.11</v>
          </cell>
          <cell r="C1219">
            <v>16142790</v>
          </cell>
        </row>
        <row r="1220">
          <cell r="A1220">
            <v>43083</v>
          </cell>
          <cell r="B1220">
            <v>97.13</v>
          </cell>
          <cell r="C1220">
            <v>9385769</v>
          </cell>
        </row>
        <row r="1221">
          <cell r="A1221">
            <v>43082</v>
          </cell>
          <cell r="B1221">
            <v>97.76</v>
          </cell>
          <cell r="C1221">
            <v>7879383</v>
          </cell>
        </row>
        <row r="1222">
          <cell r="A1222">
            <v>43081</v>
          </cell>
          <cell r="B1222">
            <v>96.7</v>
          </cell>
          <cell r="C1222">
            <v>7810642</v>
          </cell>
        </row>
        <row r="1223">
          <cell r="A1223">
            <v>43080</v>
          </cell>
          <cell r="B1223">
            <v>96.93</v>
          </cell>
          <cell r="C1223">
            <v>8928919</v>
          </cell>
        </row>
        <row r="1224">
          <cell r="A1224">
            <v>43077</v>
          </cell>
          <cell r="B1224">
            <v>96.55</v>
          </cell>
          <cell r="C1224">
            <v>5821061</v>
          </cell>
        </row>
        <row r="1225">
          <cell r="A1225">
            <v>43076</v>
          </cell>
          <cell r="B1225">
            <v>96.78</v>
          </cell>
          <cell r="C1225">
            <v>7502602</v>
          </cell>
        </row>
        <row r="1226">
          <cell r="A1226">
            <v>43075</v>
          </cell>
          <cell r="B1226">
            <v>97.28</v>
          </cell>
          <cell r="C1226">
            <v>7140986</v>
          </cell>
        </row>
        <row r="1227">
          <cell r="A1227">
            <v>43074</v>
          </cell>
          <cell r="B1227">
            <v>97.83</v>
          </cell>
          <cell r="C1227">
            <v>9010067</v>
          </cell>
        </row>
        <row r="1228">
          <cell r="A1228">
            <v>43073</v>
          </cell>
          <cell r="B1228">
            <v>97.01</v>
          </cell>
          <cell r="C1228">
            <v>8956524</v>
          </cell>
        </row>
        <row r="1229">
          <cell r="A1229">
            <v>43070</v>
          </cell>
          <cell r="B1229">
            <v>97.35</v>
          </cell>
          <cell r="C1229">
            <v>8296198</v>
          </cell>
        </row>
        <row r="1230">
          <cell r="A1230">
            <v>43069</v>
          </cell>
          <cell r="B1230">
            <v>97.23</v>
          </cell>
          <cell r="C1230">
            <v>12854680</v>
          </cell>
        </row>
        <row r="1231">
          <cell r="A1231">
            <v>43068</v>
          </cell>
          <cell r="B1231">
            <v>97.56</v>
          </cell>
          <cell r="C1231">
            <v>11424000</v>
          </cell>
        </row>
        <row r="1232">
          <cell r="A1232">
            <v>43067</v>
          </cell>
          <cell r="B1232">
            <v>96.77</v>
          </cell>
          <cell r="C1232">
            <v>8709645</v>
          </cell>
        </row>
        <row r="1233">
          <cell r="A1233">
            <v>43066</v>
          </cell>
          <cell r="B1233">
            <v>96.62</v>
          </cell>
          <cell r="C1233">
            <v>8904890</v>
          </cell>
        </row>
        <row r="1234">
          <cell r="A1234">
            <v>43063</v>
          </cell>
          <cell r="B1234">
            <v>96.62</v>
          </cell>
          <cell r="C1234">
            <v>4496117</v>
          </cell>
        </row>
        <row r="1235">
          <cell r="A1235">
            <v>43061</v>
          </cell>
          <cell r="B1235">
            <v>96.41</v>
          </cell>
          <cell r="C1235">
            <v>8918247</v>
          </cell>
        </row>
        <row r="1236">
          <cell r="A1236">
            <v>43060</v>
          </cell>
          <cell r="B1236">
            <v>96.52</v>
          </cell>
          <cell r="C1236">
            <v>12746500</v>
          </cell>
        </row>
        <row r="1237">
          <cell r="A1237">
            <v>43059</v>
          </cell>
          <cell r="B1237">
            <v>97.48</v>
          </cell>
          <cell r="C1237">
            <v>16394320</v>
          </cell>
        </row>
        <row r="1238">
          <cell r="A1238">
            <v>43056</v>
          </cell>
          <cell r="B1238">
            <v>97.47</v>
          </cell>
          <cell r="C1238">
            <v>23575510</v>
          </cell>
        </row>
        <row r="1239">
          <cell r="A1239">
            <v>43055</v>
          </cell>
          <cell r="B1239">
            <v>99.62</v>
          </cell>
          <cell r="C1239">
            <v>38122380</v>
          </cell>
        </row>
        <row r="1240">
          <cell r="A1240">
            <v>43054</v>
          </cell>
          <cell r="B1240">
            <v>89.83</v>
          </cell>
          <cell r="C1240">
            <v>8433438</v>
          </cell>
        </row>
        <row r="1241">
          <cell r="A1241">
            <v>43053</v>
          </cell>
          <cell r="B1241">
            <v>91.09</v>
          </cell>
          <cell r="C1241">
            <v>9834133</v>
          </cell>
        </row>
        <row r="1242">
          <cell r="A1242">
            <v>43052</v>
          </cell>
          <cell r="B1242">
            <v>90.99</v>
          </cell>
          <cell r="C1242">
            <v>8491567</v>
          </cell>
        </row>
        <row r="1243">
          <cell r="A1243">
            <v>43049</v>
          </cell>
          <cell r="B1243">
            <v>90.92</v>
          </cell>
          <cell r="C1243">
            <v>7647801</v>
          </cell>
        </row>
        <row r="1244">
          <cell r="A1244">
            <v>43048</v>
          </cell>
          <cell r="B1244">
            <v>90.3</v>
          </cell>
          <cell r="C1244">
            <v>6904457</v>
          </cell>
        </row>
        <row r="1245">
          <cell r="A1245">
            <v>43047</v>
          </cell>
          <cell r="B1245">
            <v>90.26</v>
          </cell>
          <cell r="C1245">
            <v>6767543</v>
          </cell>
        </row>
        <row r="1246">
          <cell r="A1246">
            <v>43046</v>
          </cell>
          <cell r="B1246">
            <v>88.95</v>
          </cell>
          <cell r="C1246">
            <v>5349331</v>
          </cell>
        </row>
        <row r="1247">
          <cell r="A1247">
            <v>43045</v>
          </cell>
          <cell r="B1247">
            <v>88.7</v>
          </cell>
          <cell r="C1247">
            <v>5257445</v>
          </cell>
        </row>
        <row r="1248">
          <cell r="A1248">
            <v>43042</v>
          </cell>
          <cell r="B1248">
            <v>89.68</v>
          </cell>
          <cell r="C1248">
            <v>6512059</v>
          </cell>
        </row>
        <row r="1249">
          <cell r="A1249">
            <v>43041</v>
          </cell>
          <cell r="B1249">
            <v>88.8</v>
          </cell>
          <cell r="C1249">
            <v>5183089</v>
          </cell>
        </row>
        <row r="1250">
          <cell r="A1250">
            <v>43040</v>
          </cell>
          <cell r="B1250">
            <v>87.94</v>
          </cell>
          <cell r="C1250">
            <v>6176079</v>
          </cell>
        </row>
        <row r="1251">
          <cell r="A1251">
            <v>43039</v>
          </cell>
          <cell r="B1251">
            <v>87.31</v>
          </cell>
          <cell r="C1251">
            <v>6006933</v>
          </cell>
        </row>
        <row r="1252">
          <cell r="A1252">
            <v>43038</v>
          </cell>
          <cell r="B1252">
            <v>86.95</v>
          </cell>
          <cell r="C1252">
            <v>7051993</v>
          </cell>
        </row>
        <row r="1253">
          <cell r="A1253">
            <v>43035</v>
          </cell>
          <cell r="B1253">
            <v>88.17</v>
          </cell>
          <cell r="C1253">
            <v>6617000</v>
          </cell>
        </row>
        <row r="1254">
          <cell r="A1254">
            <v>43034</v>
          </cell>
          <cell r="B1254">
            <v>88.62</v>
          </cell>
          <cell r="C1254">
            <v>6484941</v>
          </cell>
        </row>
        <row r="1255">
          <cell r="A1255">
            <v>43033</v>
          </cell>
          <cell r="B1255">
            <v>88.48</v>
          </cell>
          <cell r="C1255">
            <v>6408003</v>
          </cell>
        </row>
        <row r="1256">
          <cell r="A1256">
            <v>43032</v>
          </cell>
          <cell r="B1256">
            <v>87.98</v>
          </cell>
          <cell r="C1256">
            <v>7700872</v>
          </cell>
        </row>
        <row r="1257">
          <cell r="A1257">
            <v>43031</v>
          </cell>
          <cell r="B1257">
            <v>88.65</v>
          </cell>
          <cell r="C1257">
            <v>10586030</v>
          </cell>
        </row>
        <row r="1258">
          <cell r="A1258">
            <v>43028</v>
          </cell>
          <cell r="B1258">
            <v>87.44</v>
          </cell>
          <cell r="C1258">
            <v>7617753</v>
          </cell>
        </row>
        <row r="1259">
          <cell r="A1259">
            <v>43027</v>
          </cell>
          <cell r="B1259">
            <v>86.4</v>
          </cell>
          <cell r="C1259">
            <v>7028958</v>
          </cell>
        </row>
        <row r="1260">
          <cell r="A1260">
            <v>43026</v>
          </cell>
          <cell r="B1260">
            <v>86.22</v>
          </cell>
          <cell r="C1260">
            <v>5472088</v>
          </cell>
        </row>
        <row r="1261">
          <cell r="A1261">
            <v>43025</v>
          </cell>
          <cell r="B1261">
            <v>85.98</v>
          </cell>
          <cell r="C1261">
            <v>5851546</v>
          </cell>
        </row>
        <row r="1262">
          <cell r="A1262">
            <v>43024</v>
          </cell>
          <cell r="B1262">
            <v>85.74</v>
          </cell>
          <cell r="C1262">
            <v>9300326</v>
          </cell>
        </row>
        <row r="1263">
          <cell r="A1263">
            <v>43021</v>
          </cell>
          <cell r="B1263">
            <v>86.62</v>
          </cell>
          <cell r="C1263">
            <v>9389049</v>
          </cell>
        </row>
        <row r="1264">
          <cell r="A1264">
            <v>43020</v>
          </cell>
          <cell r="B1264">
            <v>86.1</v>
          </cell>
          <cell r="C1264">
            <v>12876990</v>
          </cell>
        </row>
        <row r="1265">
          <cell r="A1265">
            <v>43019</v>
          </cell>
          <cell r="B1265">
            <v>85.73</v>
          </cell>
          <cell r="C1265">
            <v>18561010</v>
          </cell>
        </row>
        <row r="1266">
          <cell r="A1266">
            <v>43018</v>
          </cell>
          <cell r="B1266">
            <v>84.13</v>
          </cell>
          <cell r="C1266">
            <v>25123960</v>
          </cell>
        </row>
        <row r="1267">
          <cell r="A1267">
            <v>43017</v>
          </cell>
          <cell r="B1267">
            <v>80.53</v>
          </cell>
          <cell r="C1267">
            <v>13493040</v>
          </cell>
        </row>
        <row r="1268">
          <cell r="A1268">
            <v>43014</v>
          </cell>
          <cell r="B1268">
            <v>79</v>
          </cell>
          <cell r="C1268">
            <v>6246655</v>
          </cell>
        </row>
        <row r="1269">
          <cell r="A1269">
            <v>43013</v>
          </cell>
          <cell r="B1269">
            <v>79.41</v>
          </cell>
          <cell r="C1269">
            <v>5138671</v>
          </cell>
        </row>
        <row r="1270">
          <cell r="A1270">
            <v>43012</v>
          </cell>
          <cell r="B1270">
            <v>79.09</v>
          </cell>
          <cell r="C1270">
            <v>6173376</v>
          </cell>
        </row>
        <row r="1271">
          <cell r="A1271">
            <v>43011</v>
          </cell>
          <cell r="B1271">
            <v>79.22</v>
          </cell>
          <cell r="C1271">
            <v>7936742</v>
          </cell>
        </row>
        <row r="1272">
          <cell r="A1272">
            <v>43010</v>
          </cell>
          <cell r="B1272">
            <v>78.45</v>
          </cell>
          <cell r="C1272">
            <v>7709220</v>
          </cell>
        </row>
        <row r="1273">
          <cell r="A1273">
            <v>43007</v>
          </cell>
          <cell r="B1273">
            <v>78.14</v>
          </cell>
          <cell r="C1273">
            <v>10353360</v>
          </cell>
        </row>
        <row r="1274">
          <cell r="A1274">
            <v>43006</v>
          </cell>
          <cell r="B1274">
            <v>78.95</v>
          </cell>
          <cell r="C1274">
            <v>12372830</v>
          </cell>
        </row>
        <row r="1275">
          <cell r="A1275">
            <v>43005</v>
          </cell>
          <cell r="B1275">
            <v>79.290000000000006</v>
          </cell>
          <cell r="C1275">
            <v>6314623</v>
          </cell>
        </row>
        <row r="1276">
          <cell r="A1276">
            <v>43004</v>
          </cell>
          <cell r="B1276">
            <v>79.39</v>
          </cell>
          <cell r="C1276">
            <v>5835332</v>
          </cell>
        </row>
        <row r="1277">
          <cell r="A1277">
            <v>43003</v>
          </cell>
          <cell r="B1277">
            <v>79.150000000000006</v>
          </cell>
          <cell r="C1277">
            <v>8547808</v>
          </cell>
        </row>
        <row r="1278">
          <cell r="A1278">
            <v>43000</v>
          </cell>
          <cell r="B1278">
            <v>79.53</v>
          </cell>
          <cell r="C1278">
            <v>5755262</v>
          </cell>
        </row>
        <row r="1279">
          <cell r="A1279">
            <v>42999</v>
          </cell>
          <cell r="B1279">
            <v>80.010000000000005</v>
          </cell>
          <cell r="C1279">
            <v>6430256</v>
          </cell>
        </row>
        <row r="1280">
          <cell r="A1280">
            <v>42998</v>
          </cell>
          <cell r="B1280">
            <v>80.5</v>
          </cell>
          <cell r="C1280">
            <v>5318194</v>
          </cell>
        </row>
        <row r="1281">
          <cell r="A1281">
            <v>42997</v>
          </cell>
          <cell r="B1281">
            <v>80.05</v>
          </cell>
          <cell r="C1281">
            <v>6174358</v>
          </cell>
        </row>
        <row r="1282">
          <cell r="A1282">
            <v>42996</v>
          </cell>
          <cell r="B1282">
            <v>80</v>
          </cell>
          <cell r="C1282">
            <v>8176067</v>
          </cell>
        </row>
        <row r="1283">
          <cell r="A1283">
            <v>42993</v>
          </cell>
          <cell r="B1283">
            <v>80.38</v>
          </cell>
          <cell r="C1283">
            <v>13317760</v>
          </cell>
        </row>
        <row r="1284">
          <cell r="A1284">
            <v>42992</v>
          </cell>
          <cell r="B1284">
            <v>79.680000000000007</v>
          </cell>
          <cell r="C1284">
            <v>6939333</v>
          </cell>
        </row>
        <row r="1285">
          <cell r="A1285">
            <v>42991</v>
          </cell>
          <cell r="B1285">
            <v>79.86</v>
          </cell>
          <cell r="C1285">
            <v>8823746</v>
          </cell>
        </row>
        <row r="1286">
          <cell r="A1286">
            <v>42990</v>
          </cell>
          <cell r="B1286">
            <v>79.61</v>
          </cell>
          <cell r="C1286">
            <v>6004985</v>
          </cell>
        </row>
        <row r="1287">
          <cell r="A1287">
            <v>42989</v>
          </cell>
          <cell r="B1287">
            <v>79.08</v>
          </cell>
          <cell r="C1287">
            <v>7000240</v>
          </cell>
        </row>
        <row r="1288">
          <cell r="A1288">
            <v>42986</v>
          </cell>
          <cell r="B1288">
            <v>78.88</v>
          </cell>
          <cell r="C1288">
            <v>9999593</v>
          </cell>
        </row>
        <row r="1289">
          <cell r="A1289">
            <v>42985</v>
          </cell>
          <cell r="B1289">
            <v>80.12</v>
          </cell>
          <cell r="C1289">
            <v>6820752</v>
          </cell>
        </row>
        <row r="1290">
          <cell r="A1290">
            <v>42984</v>
          </cell>
          <cell r="B1290">
            <v>80.08</v>
          </cell>
          <cell r="C1290">
            <v>8426125</v>
          </cell>
        </row>
        <row r="1291">
          <cell r="A1291">
            <v>42983</v>
          </cell>
          <cell r="B1291">
            <v>79.8</v>
          </cell>
          <cell r="C1291">
            <v>12068490</v>
          </cell>
        </row>
        <row r="1292">
          <cell r="A1292">
            <v>42979</v>
          </cell>
          <cell r="B1292">
            <v>78.37</v>
          </cell>
          <cell r="C1292">
            <v>6474360</v>
          </cell>
        </row>
        <row r="1293">
          <cell r="A1293">
            <v>42978</v>
          </cell>
          <cell r="B1293">
            <v>78.069999999999993</v>
          </cell>
          <cell r="C1293">
            <v>8194750</v>
          </cell>
        </row>
        <row r="1294">
          <cell r="A1294">
            <v>42977</v>
          </cell>
          <cell r="B1294">
            <v>78.540000000000006</v>
          </cell>
          <cell r="C1294">
            <v>5829829</v>
          </cell>
        </row>
        <row r="1295">
          <cell r="A1295">
            <v>42976</v>
          </cell>
          <cell r="B1295">
            <v>78.77</v>
          </cell>
          <cell r="C1295">
            <v>7665191</v>
          </cell>
        </row>
        <row r="1296">
          <cell r="A1296">
            <v>42975</v>
          </cell>
          <cell r="B1296">
            <v>78.03</v>
          </cell>
          <cell r="C1296">
            <v>8621494</v>
          </cell>
        </row>
        <row r="1297">
          <cell r="A1297">
            <v>42972</v>
          </cell>
          <cell r="B1297">
            <v>78.63</v>
          </cell>
          <cell r="C1297">
            <v>9902189</v>
          </cell>
        </row>
        <row r="1298">
          <cell r="A1298">
            <v>42971</v>
          </cell>
          <cell r="B1298">
            <v>78.34</v>
          </cell>
          <cell r="C1298">
            <v>19128040</v>
          </cell>
        </row>
        <row r="1299">
          <cell r="A1299">
            <v>42970</v>
          </cell>
          <cell r="B1299">
            <v>79.959999999999994</v>
          </cell>
          <cell r="C1299">
            <v>7799306</v>
          </cell>
        </row>
        <row r="1300">
          <cell r="A1300">
            <v>42969</v>
          </cell>
          <cell r="B1300">
            <v>80.02</v>
          </cell>
          <cell r="C1300">
            <v>6546099</v>
          </cell>
        </row>
        <row r="1301">
          <cell r="A1301">
            <v>42968</v>
          </cell>
          <cell r="B1301">
            <v>79.709999999999994</v>
          </cell>
          <cell r="C1301">
            <v>9613928</v>
          </cell>
        </row>
        <row r="1302">
          <cell r="A1302">
            <v>42965</v>
          </cell>
          <cell r="B1302">
            <v>79.31</v>
          </cell>
          <cell r="C1302">
            <v>9752957</v>
          </cell>
        </row>
        <row r="1303">
          <cell r="A1303">
            <v>42964</v>
          </cell>
          <cell r="B1303">
            <v>79.7</v>
          </cell>
          <cell r="C1303">
            <v>17293700</v>
          </cell>
        </row>
        <row r="1304">
          <cell r="A1304">
            <v>42963</v>
          </cell>
          <cell r="B1304">
            <v>80.98</v>
          </cell>
          <cell r="C1304">
            <v>11535950</v>
          </cell>
        </row>
        <row r="1305">
          <cell r="A1305">
            <v>42962</v>
          </cell>
          <cell r="B1305">
            <v>80.77</v>
          </cell>
          <cell r="C1305">
            <v>7066058</v>
          </cell>
        </row>
        <row r="1306">
          <cell r="A1306">
            <v>42961</v>
          </cell>
          <cell r="B1306">
            <v>80.7</v>
          </cell>
          <cell r="C1306">
            <v>7792028</v>
          </cell>
        </row>
        <row r="1307">
          <cell r="A1307">
            <v>42958</v>
          </cell>
          <cell r="B1307">
            <v>80.400000000000006</v>
          </cell>
          <cell r="C1307">
            <v>7905495</v>
          </cell>
        </row>
        <row r="1308">
          <cell r="A1308">
            <v>42957</v>
          </cell>
          <cell r="B1308">
            <v>80.66</v>
          </cell>
          <cell r="C1308">
            <v>8044995</v>
          </cell>
        </row>
        <row r="1309">
          <cell r="A1309">
            <v>42956</v>
          </cell>
          <cell r="B1309">
            <v>81.61</v>
          </cell>
          <cell r="C1309">
            <v>6606508</v>
          </cell>
        </row>
        <row r="1310">
          <cell r="A1310">
            <v>42955</v>
          </cell>
          <cell r="B1310">
            <v>81.59</v>
          </cell>
          <cell r="C1310">
            <v>7381407</v>
          </cell>
        </row>
        <row r="1311">
          <cell r="A1311">
            <v>42954</v>
          </cell>
          <cell r="B1311">
            <v>81.28</v>
          </cell>
          <cell r="C1311">
            <v>5484512</v>
          </cell>
        </row>
        <row r="1312">
          <cell r="A1312">
            <v>42951</v>
          </cell>
          <cell r="B1312">
            <v>80.48</v>
          </cell>
          <cell r="C1312">
            <v>7141805</v>
          </cell>
        </row>
        <row r="1313">
          <cell r="A1313">
            <v>42950</v>
          </cell>
          <cell r="B1313">
            <v>80.87</v>
          </cell>
          <cell r="C1313">
            <v>9946948</v>
          </cell>
        </row>
        <row r="1314">
          <cell r="A1314">
            <v>42949</v>
          </cell>
          <cell r="B1314">
            <v>80.53</v>
          </cell>
          <cell r="C1314">
            <v>8673035</v>
          </cell>
        </row>
        <row r="1315">
          <cell r="A1315">
            <v>42948</v>
          </cell>
          <cell r="B1315">
            <v>80.5</v>
          </cell>
          <cell r="C1315">
            <v>5726547</v>
          </cell>
        </row>
        <row r="1316">
          <cell r="A1316">
            <v>42947</v>
          </cell>
          <cell r="B1316">
            <v>79.989999999999995</v>
          </cell>
          <cell r="C1316">
            <v>6263189</v>
          </cell>
        </row>
        <row r="1317">
          <cell r="A1317">
            <v>42944</v>
          </cell>
          <cell r="B1317">
            <v>79.81</v>
          </cell>
          <cell r="C1317">
            <v>4975216</v>
          </cell>
        </row>
        <row r="1318">
          <cell r="A1318">
            <v>42943</v>
          </cell>
          <cell r="B1318">
            <v>79.78</v>
          </cell>
          <cell r="C1318">
            <v>8052464</v>
          </cell>
        </row>
        <row r="1319">
          <cell r="A1319">
            <v>42942</v>
          </cell>
          <cell r="B1319">
            <v>78.900000000000006</v>
          </cell>
          <cell r="C1319">
            <v>6716055</v>
          </cell>
        </row>
        <row r="1320">
          <cell r="A1320">
            <v>42941</v>
          </cell>
          <cell r="B1320">
            <v>78.52</v>
          </cell>
          <cell r="C1320">
            <v>11503950</v>
          </cell>
        </row>
        <row r="1321">
          <cell r="A1321">
            <v>42940</v>
          </cell>
          <cell r="B1321">
            <v>76.89</v>
          </cell>
          <cell r="C1321">
            <v>7388035</v>
          </cell>
        </row>
        <row r="1322">
          <cell r="A1322">
            <v>42937</v>
          </cell>
          <cell r="B1322">
            <v>76.150000000000006</v>
          </cell>
          <cell r="C1322">
            <v>7153326</v>
          </cell>
        </row>
        <row r="1323">
          <cell r="A1323">
            <v>42936</v>
          </cell>
          <cell r="B1323">
            <v>76.02</v>
          </cell>
          <cell r="C1323">
            <v>4965379</v>
          </cell>
        </row>
        <row r="1324">
          <cell r="A1324">
            <v>42935</v>
          </cell>
          <cell r="B1324">
            <v>75.87</v>
          </cell>
          <cell r="C1324">
            <v>5313563</v>
          </cell>
        </row>
        <row r="1325">
          <cell r="A1325">
            <v>42934</v>
          </cell>
          <cell r="B1325">
            <v>76.2</v>
          </cell>
          <cell r="C1325">
            <v>4314853</v>
          </cell>
        </row>
        <row r="1326">
          <cell r="A1326">
            <v>42933</v>
          </cell>
          <cell r="B1326">
            <v>76.37</v>
          </cell>
          <cell r="C1326">
            <v>8835576</v>
          </cell>
        </row>
        <row r="1327">
          <cell r="A1327">
            <v>42930</v>
          </cell>
          <cell r="B1327">
            <v>76.34</v>
          </cell>
          <cell r="C1327">
            <v>9151859</v>
          </cell>
        </row>
        <row r="1328">
          <cell r="A1328">
            <v>42929</v>
          </cell>
          <cell r="B1328">
            <v>75.05</v>
          </cell>
          <cell r="C1328">
            <v>8160487</v>
          </cell>
        </row>
        <row r="1329">
          <cell r="A1329">
            <v>42928</v>
          </cell>
          <cell r="B1329">
            <v>73.94</v>
          </cell>
          <cell r="C1329">
            <v>5700157</v>
          </cell>
        </row>
        <row r="1330">
          <cell r="A1330">
            <v>42927</v>
          </cell>
          <cell r="B1330">
            <v>73.47</v>
          </cell>
          <cell r="C1330">
            <v>7532631</v>
          </cell>
        </row>
        <row r="1331">
          <cell r="A1331">
            <v>42926</v>
          </cell>
          <cell r="B1331">
            <v>73.23</v>
          </cell>
          <cell r="C1331">
            <v>15066660</v>
          </cell>
        </row>
        <row r="1332">
          <cell r="A1332">
            <v>42923</v>
          </cell>
          <cell r="B1332">
            <v>75.33</v>
          </cell>
          <cell r="C1332">
            <v>5307064</v>
          </cell>
        </row>
        <row r="1333">
          <cell r="A1333">
            <v>42922</v>
          </cell>
          <cell r="B1333">
            <v>75.47</v>
          </cell>
          <cell r="C1333">
            <v>6161845</v>
          </cell>
        </row>
        <row r="1334">
          <cell r="A1334">
            <v>42921</v>
          </cell>
          <cell r="B1334">
            <v>75.319999999999993</v>
          </cell>
          <cell r="C1334">
            <v>6037661</v>
          </cell>
        </row>
        <row r="1335">
          <cell r="A1335">
            <v>42919</v>
          </cell>
          <cell r="B1335">
            <v>75.36</v>
          </cell>
          <cell r="C1335">
            <v>4848564</v>
          </cell>
        </row>
        <row r="1336">
          <cell r="A1336">
            <v>42916</v>
          </cell>
          <cell r="B1336">
            <v>75.680000000000007</v>
          </cell>
          <cell r="C1336">
            <v>6963283</v>
          </cell>
        </row>
        <row r="1337">
          <cell r="A1337">
            <v>42915</v>
          </cell>
          <cell r="B1337">
            <v>75.930000000000007</v>
          </cell>
          <cell r="C1337">
            <v>7063528</v>
          </cell>
        </row>
        <row r="1338">
          <cell r="A1338">
            <v>42914</v>
          </cell>
          <cell r="B1338">
            <v>76.510000000000005</v>
          </cell>
          <cell r="C1338">
            <v>6988885</v>
          </cell>
        </row>
        <row r="1339">
          <cell r="A1339">
            <v>42913</v>
          </cell>
          <cell r="B1339">
            <v>76.010000000000005</v>
          </cell>
          <cell r="C1339">
            <v>6454384</v>
          </cell>
        </row>
        <row r="1340">
          <cell r="A1340">
            <v>42912</v>
          </cell>
          <cell r="B1340">
            <v>75.5</v>
          </cell>
          <cell r="C1340">
            <v>8587480</v>
          </cell>
        </row>
        <row r="1341">
          <cell r="A1341">
            <v>42909</v>
          </cell>
          <cell r="B1341">
            <v>74.84</v>
          </cell>
          <cell r="C1341">
            <v>13080330</v>
          </cell>
        </row>
        <row r="1342">
          <cell r="A1342">
            <v>42908</v>
          </cell>
          <cell r="B1342">
            <v>75.52</v>
          </cell>
          <cell r="C1342">
            <v>8111282</v>
          </cell>
        </row>
        <row r="1343">
          <cell r="A1343">
            <v>42907</v>
          </cell>
          <cell r="B1343">
            <v>76.239999999999995</v>
          </cell>
          <cell r="C1343">
            <v>9011423</v>
          </cell>
        </row>
        <row r="1344">
          <cell r="A1344">
            <v>42906</v>
          </cell>
          <cell r="B1344">
            <v>75.540000000000006</v>
          </cell>
          <cell r="C1344">
            <v>10019250</v>
          </cell>
        </row>
        <row r="1345">
          <cell r="A1345">
            <v>42905</v>
          </cell>
          <cell r="B1345">
            <v>75.5</v>
          </cell>
          <cell r="C1345">
            <v>16095070</v>
          </cell>
        </row>
        <row r="1346">
          <cell r="A1346">
            <v>42902</v>
          </cell>
          <cell r="B1346">
            <v>75.239999999999995</v>
          </cell>
          <cell r="C1346">
            <v>56233030</v>
          </cell>
        </row>
        <row r="1347">
          <cell r="A1347">
            <v>42901</v>
          </cell>
          <cell r="B1347">
            <v>78.91</v>
          </cell>
          <cell r="C1347">
            <v>11297170</v>
          </cell>
        </row>
        <row r="1348">
          <cell r="A1348">
            <v>42900</v>
          </cell>
          <cell r="B1348">
            <v>79.900000000000006</v>
          </cell>
          <cell r="C1348">
            <v>5006516</v>
          </cell>
        </row>
        <row r="1349">
          <cell r="A1349">
            <v>42899</v>
          </cell>
          <cell r="B1349">
            <v>79.52</v>
          </cell>
          <cell r="C1349">
            <v>5528030</v>
          </cell>
        </row>
        <row r="1350">
          <cell r="A1350">
            <v>42898</v>
          </cell>
          <cell r="B1350">
            <v>79.239999999999995</v>
          </cell>
          <cell r="C1350">
            <v>10410590</v>
          </cell>
        </row>
        <row r="1351">
          <cell r="A1351">
            <v>42895</v>
          </cell>
          <cell r="B1351">
            <v>79.42</v>
          </cell>
          <cell r="C1351">
            <v>9405124</v>
          </cell>
        </row>
        <row r="1352">
          <cell r="A1352">
            <v>42894</v>
          </cell>
          <cell r="B1352">
            <v>78.930000000000007</v>
          </cell>
          <cell r="C1352">
            <v>10933040</v>
          </cell>
        </row>
        <row r="1353">
          <cell r="A1353">
            <v>42893</v>
          </cell>
          <cell r="B1353">
            <v>79.150000000000006</v>
          </cell>
          <cell r="C1353">
            <v>8511711</v>
          </cell>
        </row>
        <row r="1354">
          <cell r="A1354">
            <v>42892</v>
          </cell>
          <cell r="B1354">
            <v>78.930000000000007</v>
          </cell>
          <cell r="C1354">
            <v>11525880</v>
          </cell>
        </row>
        <row r="1355">
          <cell r="A1355">
            <v>42891</v>
          </cell>
          <cell r="B1355">
            <v>80.260000000000005</v>
          </cell>
          <cell r="C1355">
            <v>10145730</v>
          </cell>
        </row>
        <row r="1356">
          <cell r="A1356">
            <v>42888</v>
          </cell>
          <cell r="B1356">
            <v>79.62</v>
          </cell>
          <cell r="C1356">
            <v>7996466</v>
          </cell>
        </row>
        <row r="1357">
          <cell r="A1357">
            <v>42887</v>
          </cell>
          <cell r="B1357">
            <v>79.81</v>
          </cell>
          <cell r="C1357">
            <v>8153099</v>
          </cell>
        </row>
        <row r="1358">
          <cell r="A1358">
            <v>42886</v>
          </cell>
          <cell r="B1358">
            <v>78.599999999999994</v>
          </cell>
          <cell r="C1358">
            <v>8201737.9999999898</v>
          </cell>
        </row>
        <row r="1359">
          <cell r="A1359">
            <v>42885</v>
          </cell>
          <cell r="B1359">
            <v>78.150000000000006</v>
          </cell>
          <cell r="C1359">
            <v>5410351</v>
          </cell>
        </row>
        <row r="1360">
          <cell r="A1360">
            <v>42881</v>
          </cell>
          <cell r="B1360">
            <v>78.13</v>
          </cell>
          <cell r="C1360">
            <v>6125781</v>
          </cell>
        </row>
        <row r="1361">
          <cell r="A1361">
            <v>42880</v>
          </cell>
          <cell r="B1361">
            <v>78.31</v>
          </cell>
          <cell r="C1361">
            <v>6134952</v>
          </cell>
        </row>
        <row r="1362">
          <cell r="A1362">
            <v>42879</v>
          </cell>
          <cell r="B1362">
            <v>78.150000000000006</v>
          </cell>
          <cell r="C1362">
            <v>7503976</v>
          </cell>
        </row>
        <row r="1363">
          <cell r="A1363">
            <v>42878</v>
          </cell>
          <cell r="B1363">
            <v>78.489999999999995</v>
          </cell>
          <cell r="C1363">
            <v>7584938</v>
          </cell>
        </row>
        <row r="1364">
          <cell r="A1364">
            <v>42877</v>
          </cell>
          <cell r="B1364">
            <v>78.55</v>
          </cell>
          <cell r="C1364">
            <v>8897554</v>
          </cell>
        </row>
        <row r="1365">
          <cell r="A1365">
            <v>42874</v>
          </cell>
          <cell r="B1365">
            <v>78.77</v>
          </cell>
          <cell r="C1365">
            <v>18581720</v>
          </cell>
        </row>
        <row r="1366">
          <cell r="A1366">
            <v>42873</v>
          </cell>
          <cell r="B1366">
            <v>77.540000000000006</v>
          </cell>
          <cell r="C1366">
            <v>19166800</v>
          </cell>
        </row>
        <row r="1367">
          <cell r="A1367">
            <v>42872</v>
          </cell>
          <cell r="B1367">
            <v>75.12</v>
          </cell>
          <cell r="C1367">
            <v>10970970</v>
          </cell>
        </row>
        <row r="1368">
          <cell r="A1368">
            <v>42871</v>
          </cell>
          <cell r="B1368">
            <v>75.11</v>
          </cell>
          <cell r="C1368">
            <v>8371802</v>
          </cell>
        </row>
        <row r="1369">
          <cell r="A1369">
            <v>42870</v>
          </cell>
          <cell r="B1369">
            <v>76.290000000000006</v>
          </cell>
          <cell r="C1369">
            <v>8843873</v>
          </cell>
        </row>
        <row r="1370">
          <cell r="A1370">
            <v>42867</v>
          </cell>
          <cell r="B1370">
            <v>75.709999999999994</v>
          </cell>
          <cell r="C1370">
            <v>5892910</v>
          </cell>
        </row>
        <row r="1371">
          <cell r="A1371">
            <v>42866</v>
          </cell>
          <cell r="B1371">
            <v>76.13</v>
          </cell>
          <cell r="C1371">
            <v>8349403</v>
          </cell>
        </row>
        <row r="1372">
          <cell r="A1372">
            <v>42865</v>
          </cell>
          <cell r="B1372">
            <v>76.7</v>
          </cell>
          <cell r="C1372">
            <v>7511921</v>
          </cell>
        </row>
        <row r="1373">
          <cell r="A1373">
            <v>42864</v>
          </cell>
          <cell r="B1373">
            <v>76.72</v>
          </cell>
          <cell r="C1373">
            <v>8255281.9999999898</v>
          </cell>
        </row>
        <row r="1374">
          <cell r="A1374">
            <v>42863</v>
          </cell>
          <cell r="B1374">
            <v>76.12</v>
          </cell>
          <cell r="C1374">
            <v>6512180</v>
          </cell>
        </row>
        <row r="1375">
          <cell r="A1375">
            <v>42860</v>
          </cell>
          <cell r="B1375">
            <v>76.5</v>
          </cell>
          <cell r="C1375">
            <v>5597759</v>
          </cell>
        </row>
        <row r="1376">
          <cell r="A1376">
            <v>42859</v>
          </cell>
          <cell r="B1376">
            <v>76.34</v>
          </cell>
          <cell r="C1376">
            <v>5500802</v>
          </cell>
        </row>
        <row r="1377">
          <cell r="A1377">
            <v>42858</v>
          </cell>
          <cell r="B1377">
            <v>75.760000000000005</v>
          </cell>
          <cell r="C1377">
            <v>5523624</v>
          </cell>
        </row>
        <row r="1378">
          <cell r="A1378">
            <v>42857</v>
          </cell>
          <cell r="B1378">
            <v>75.52</v>
          </cell>
          <cell r="C1378">
            <v>7318362</v>
          </cell>
        </row>
        <row r="1379">
          <cell r="A1379">
            <v>42856</v>
          </cell>
          <cell r="B1379">
            <v>75.23</v>
          </cell>
          <cell r="C1379">
            <v>6165912</v>
          </cell>
        </row>
        <row r="1380">
          <cell r="A1380">
            <v>42853</v>
          </cell>
          <cell r="B1380">
            <v>75.180000000000007</v>
          </cell>
          <cell r="C1380">
            <v>7330420</v>
          </cell>
        </row>
        <row r="1381">
          <cell r="A1381">
            <v>42852</v>
          </cell>
          <cell r="B1381">
            <v>75.44</v>
          </cell>
          <cell r="C1381">
            <v>6052219</v>
          </cell>
        </row>
        <row r="1382">
          <cell r="A1382">
            <v>42851</v>
          </cell>
          <cell r="B1382">
            <v>75.430000000000007</v>
          </cell>
          <cell r="C1382">
            <v>6948460</v>
          </cell>
        </row>
        <row r="1383">
          <cell r="A1383">
            <v>42850</v>
          </cell>
          <cell r="B1383">
            <v>75.05</v>
          </cell>
          <cell r="C1383">
            <v>5720364</v>
          </cell>
        </row>
        <row r="1384">
          <cell r="A1384">
            <v>42849</v>
          </cell>
          <cell r="B1384">
            <v>74.78</v>
          </cell>
          <cell r="C1384">
            <v>7812524</v>
          </cell>
        </row>
        <row r="1385">
          <cell r="A1385">
            <v>42846</v>
          </cell>
          <cell r="B1385">
            <v>74.94</v>
          </cell>
          <cell r="C1385">
            <v>5755691</v>
          </cell>
        </row>
        <row r="1386">
          <cell r="A1386">
            <v>42845</v>
          </cell>
          <cell r="B1386">
            <v>74.8</v>
          </cell>
          <cell r="C1386">
            <v>7681252</v>
          </cell>
        </row>
        <row r="1387">
          <cell r="A1387">
            <v>42844</v>
          </cell>
          <cell r="B1387">
            <v>74.069999999999993</v>
          </cell>
          <cell r="C1387">
            <v>5940609</v>
          </cell>
        </row>
        <row r="1388">
          <cell r="A1388">
            <v>42843</v>
          </cell>
          <cell r="B1388">
            <v>73.89</v>
          </cell>
          <cell r="C1388">
            <v>6627986</v>
          </cell>
        </row>
        <row r="1389">
          <cell r="A1389">
            <v>42842</v>
          </cell>
          <cell r="B1389">
            <v>73.489999999999995</v>
          </cell>
          <cell r="C1389">
            <v>5465408</v>
          </cell>
        </row>
        <row r="1390">
          <cell r="A1390">
            <v>42838</v>
          </cell>
          <cell r="B1390">
            <v>73.150000000000006</v>
          </cell>
          <cell r="C1390">
            <v>5336428</v>
          </cell>
        </row>
        <row r="1391">
          <cell r="A1391">
            <v>42837</v>
          </cell>
          <cell r="B1391">
            <v>73.44</v>
          </cell>
          <cell r="C1391">
            <v>6627297</v>
          </cell>
        </row>
        <row r="1392">
          <cell r="A1392">
            <v>42836</v>
          </cell>
          <cell r="B1392">
            <v>73.430000000000007</v>
          </cell>
          <cell r="C1392">
            <v>5810458</v>
          </cell>
        </row>
        <row r="1393">
          <cell r="A1393">
            <v>42835</v>
          </cell>
          <cell r="B1393">
            <v>73.06</v>
          </cell>
          <cell r="C1393">
            <v>7495948</v>
          </cell>
        </row>
        <row r="1394">
          <cell r="A1394">
            <v>42832</v>
          </cell>
          <cell r="B1394">
            <v>72.900000000000006</v>
          </cell>
          <cell r="C1394">
            <v>10768020</v>
          </cell>
        </row>
        <row r="1395">
          <cell r="A1395">
            <v>42831</v>
          </cell>
          <cell r="B1395">
            <v>71.430000000000007</v>
          </cell>
          <cell r="C1395">
            <v>5941103</v>
          </cell>
        </row>
        <row r="1396">
          <cell r="A1396">
            <v>42830</v>
          </cell>
          <cell r="B1396">
            <v>71.650000000000006</v>
          </cell>
          <cell r="C1396">
            <v>6354492</v>
          </cell>
        </row>
        <row r="1397">
          <cell r="A1397">
            <v>42829</v>
          </cell>
          <cell r="B1397">
            <v>72.010000000000005</v>
          </cell>
          <cell r="C1397">
            <v>5567317</v>
          </cell>
        </row>
        <row r="1398">
          <cell r="A1398">
            <v>42828</v>
          </cell>
          <cell r="B1398">
            <v>71.83</v>
          </cell>
          <cell r="C1398">
            <v>8291282.9999999898</v>
          </cell>
        </row>
        <row r="1399">
          <cell r="A1399">
            <v>42825</v>
          </cell>
          <cell r="B1399">
            <v>72.08</v>
          </cell>
          <cell r="C1399">
            <v>9939780</v>
          </cell>
        </row>
        <row r="1400">
          <cell r="A1400">
            <v>42824</v>
          </cell>
          <cell r="B1400">
            <v>71.59</v>
          </cell>
          <cell r="C1400">
            <v>8141535</v>
          </cell>
        </row>
        <row r="1401">
          <cell r="A1401">
            <v>42823</v>
          </cell>
          <cell r="B1401">
            <v>70.739999999999995</v>
          </cell>
          <cell r="C1401">
            <v>6991046</v>
          </cell>
        </row>
        <row r="1402">
          <cell r="A1402">
            <v>42822</v>
          </cell>
          <cell r="B1402">
            <v>70.319999999999993</v>
          </cell>
          <cell r="C1402">
            <v>7252189</v>
          </cell>
        </row>
        <row r="1403">
          <cell r="A1403">
            <v>42821</v>
          </cell>
          <cell r="B1403">
            <v>69.66</v>
          </cell>
          <cell r="C1403">
            <v>5792586</v>
          </cell>
        </row>
        <row r="1404">
          <cell r="A1404">
            <v>42818</v>
          </cell>
          <cell r="B1404">
            <v>69.61</v>
          </cell>
          <cell r="C1404">
            <v>5858968</v>
          </cell>
        </row>
        <row r="1405">
          <cell r="A1405">
            <v>42817</v>
          </cell>
          <cell r="B1405">
            <v>69.86</v>
          </cell>
          <cell r="C1405">
            <v>6898774</v>
          </cell>
        </row>
        <row r="1406">
          <cell r="A1406">
            <v>42816</v>
          </cell>
          <cell r="B1406">
            <v>70.25</v>
          </cell>
          <cell r="C1406">
            <v>6455594</v>
          </cell>
        </row>
        <row r="1407">
          <cell r="A1407">
            <v>42815</v>
          </cell>
          <cell r="B1407">
            <v>69.900000000000006</v>
          </cell>
          <cell r="C1407">
            <v>8746812</v>
          </cell>
        </row>
        <row r="1408">
          <cell r="A1408">
            <v>42814</v>
          </cell>
          <cell r="B1408">
            <v>69.98</v>
          </cell>
          <cell r="C1408">
            <v>7466226</v>
          </cell>
        </row>
        <row r="1409">
          <cell r="A1409">
            <v>42811</v>
          </cell>
          <cell r="B1409">
            <v>69.89</v>
          </cell>
          <cell r="C1409">
            <v>14078350</v>
          </cell>
        </row>
        <row r="1410">
          <cell r="A1410">
            <v>42810</v>
          </cell>
          <cell r="B1410">
            <v>70.44</v>
          </cell>
          <cell r="C1410">
            <v>7060977</v>
          </cell>
        </row>
        <row r="1411">
          <cell r="A1411">
            <v>42809</v>
          </cell>
          <cell r="B1411">
            <v>70.58</v>
          </cell>
          <cell r="C1411">
            <v>8813794</v>
          </cell>
        </row>
        <row r="1412">
          <cell r="A1412">
            <v>42808</v>
          </cell>
          <cell r="B1412">
            <v>70.72</v>
          </cell>
          <cell r="C1412">
            <v>9958370</v>
          </cell>
        </row>
        <row r="1413">
          <cell r="A1413">
            <v>42807</v>
          </cell>
          <cell r="B1413">
            <v>69.95</v>
          </cell>
          <cell r="C1413">
            <v>6802511</v>
          </cell>
        </row>
        <row r="1414">
          <cell r="A1414">
            <v>42804</v>
          </cell>
          <cell r="B1414">
            <v>70.099999999999994</v>
          </cell>
          <cell r="C1414">
            <v>7098829</v>
          </cell>
        </row>
        <row r="1415">
          <cell r="A1415">
            <v>42803</v>
          </cell>
          <cell r="B1415">
            <v>69.86</v>
          </cell>
          <cell r="C1415">
            <v>7564480</v>
          </cell>
        </row>
        <row r="1416">
          <cell r="A1416">
            <v>42802</v>
          </cell>
          <cell r="B1416">
            <v>69.8</v>
          </cell>
          <cell r="C1416">
            <v>7979841</v>
          </cell>
        </row>
        <row r="1417">
          <cell r="A1417">
            <v>42801</v>
          </cell>
          <cell r="B1417">
            <v>69.87</v>
          </cell>
          <cell r="C1417">
            <v>7282861</v>
          </cell>
        </row>
        <row r="1418">
          <cell r="A1418">
            <v>42800</v>
          </cell>
          <cell r="B1418">
            <v>69.88</v>
          </cell>
          <cell r="C1418">
            <v>9182575</v>
          </cell>
        </row>
        <row r="1419">
          <cell r="A1419">
            <v>42797</v>
          </cell>
          <cell r="B1419">
            <v>70.03</v>
          </cell>
          <cell r="C1419">
            <v>9303591</v>
          </cell>
        </row>
        <row r="1420">
          <cell r="A1420">
            <v>42796</v>
          </cell>
          <cell r="B1420">
            <v>70.760000000000005</v>
          </cell>
          <cell r="C1420">
            <v>8916264</v>
          </cell>
        </row>
        <row r="1421">
          <cell r="A1421">
            <v>42795</v>
          </cell>
          <cell r="B1421">
            <v>70.45</v>
          </cell>
          <cell r="C1421">
            <v>13522720</v>
          </cell>
        </row>
        <row r="1422">
          <cell r="A1422">
            <v>42794</v>
          </cell>
          <cell r="B1422">
            <v>70.930000000000007</v>
          </cell>
          <cell r="C1422">
            <v>15952570</v>
          </cell>
        </row>
        <row r="1423">
          <cell r="A1423">
            <v>42793</v>
          </cell>
          <cell r="B1423">
            <v>71.739999999999995</v>
          </cell>
          <cell r="C1423">
            <v>9254685</v>
          </cell>
        </row>
        <row r="1424">
          <cell r="A1424">
            <v>42790</v>
          </cell>
          <cell r="B1424">
            <v>72.39</v>
          </cell>
          <cell r="C1424">
            <v>13889850</v>
          </cell>
        </row>
        <row r="1425">
          <cell r="A1425">
            <v>42789</v>
          </cell>
          <cell r="B1425">
            <v>71.31</v>
          </cell>
          <cell r="C1425">
            <v>12799700</v>
          </cell>
        </row>
        <row r="1426">
          <cell r="A1426">
            <v>42788</v>
          </cell>
          <cell r="B1426">
            <v>71.709999999999994</v>
          </cell>
          <cell r="C1426">
            <v>15242670</v>
          </cell>
        </row>
        <row r="1427">
          <cell r="A1427">
            <v>42787</v>
          </cell>
          <cell r="B1427">
            <v>71.45</v>
          </cell>
          <cell r="C1427">
            <v>22412890</v>
          </cell>
        </row>
        <row r="1428">
          <cell r="A1428">
            <v>42783</v>
          </cell>
          <cell r="B1428">
            <v>69.37</v>
          </cell>
          <cell r="C1428">
            <v>12837450</v>
          </cell>
        </row>
        <row r="1429">
          <cell r="A1429">
            <v>42782</v>
          </cell>
          <cell r="B1429">
            <v>68.87</v>
          </cell>
          <cell r="C1429">
            <v>8413787</v>
          </cell>
        </row>
        <row r="1430">
          <cell r="A1430">
            <v>42781</v>
          </cell>
          <cell r="B1430">
            <v>68.69</v>
          </cell>
          <cell r="C1430">
            <v>8563295</v>
          </cell>
        </row>
        <row r="1431">
          <cell r="A1431">
            <v>42780</v>
          </cell>
          <cell r="B1431">
            <v>68.66</v>
          </cell>
          <cell r="C1431">
            <v>8462328</v>
          </cell>
        </row>
        <row r="1432">
          <cell r="A1432">
            <v>42779</v>
          </cell>
          <cell r="B1432">
            <v>67.77</v>
          </cell>
          <cell r="C1432">
            <v>8374307</v>
          </cell>
        </row>
        <row r="1433">
          <cell r="A1433">
            <v>42776</v>
          </cell>
          <cell r="B1433">
            <v>68.02</v>
          </cell>
          <cell r="C1433">
            <v>12445630</v>
          </cell>
        </row>
        <row r="1434">
          <cell r="A1434">
            <v>42775</v>
          </cell>
          <cell r="B1434">
            <v>69.08</v>
          </cell>
          <cell r="C1434">
            <v>11080480</v>
          </cell>
        </row>
        <row r="1435">
          <cell r="A1435">
            <v>42774</v>
          </cell>
          <cell r="B1435">
            <v>67.81</v>
          </cell>
          <cell r="C1435">
            <v>7660755</v>
          </cell>
        </row>
        <row r="1436">
          <cell r="A1436">
            <v>42773</v>
          </cell>
          <cell r="B1436">
            <v>66.89</v>
          </cell>
          <cell r="C1436">
            <v>5805722</v>
          </cell>
        </row>
        <row r="1437">
          <cell r="A1437">
            <v>42772</v>
          </cell>
          <cell r="B1437">
            <v>66.400000000000006</v>
          </cell>
          <cell r="C1437">
            <v>9097238</v>
          </cell>
        </row>
        <row r="1438">
          <cell r="A1438">
            <v>42769</v>
          </cell>
          <cell r="B1438">
            <v>66.5</v>
          </cell>
          <cell r="C1438">
            <v>7625330</v>
          </cell>
        </row>
        <row r="1439">
          <cell r="A1439">
            <v>42768</v>
          </cell>
          <cell r="B1439">
            <v>66.7</v>
          </cell>
          <cell r="C1439">
            <v>8998739</v>
          </cell>
        </row>
        <row r="1440">
          <cell r="A1440">
            <v>42767</v>
          </cell>
          <cell r="B1440">
            <v>66.23</v>
          </cell>
          <cell r="C1440">
            <v>9049972</v>
          </cell>
        </row>
        <row r="1441">
          <cell r="A1441">
            <v>42766</v>
          </cell>
          <cell r="B1441">
            <v>66.739999999999995</v>
          </cell>
          <cell r="C1441">
            <v>9320880</v>
          </cell>
        </row>
        <row r="1442">
          <cell r="A1442">
            <v>42765</v>
          </cell>
          <cell r="B1442">
            <v>66.42</v>
          </cell>
          <cell r="C1442">
            <v>8641511</v>
          </cell>
        </row>
        <row r="1443">
          <cell r="A1443">
            <v>42762</v>
          </cell>
          <cell r="B1443">
            <v>65.66</v>
          </cell>
          <cell r="C1443">
            <v>13433630</v>
          </cell>
        </row>
        <row r="1444">
          <cell r="A1444">
            <v>42761</v>
          </cell>
          <cell r="B1444">
            <v>66.73</v>
          </cell>
          <cell r="C1444">
            <v>6504073</v>
          </cell>
        </row>
        <row r="1445">
          <cell r="A1445">
            <v>42760</v>
          </cell>
          <cell r="B1445">
            <v>66.89</v>
          </cell>
          <cell r="C1445">
            <v>8722855</v>
          </cell>
        </row>
        <row r="1446">
          <cell r="A1446">
            <v>42759</v>
          </cell>
          <cell r="B1446">
            <v>67.400000000000006</v>
          </cell>
          <cell r="C1446">
            <v>10710620</v>
          </cell>
        </row>
        <row r="1447">
          <cell r="A1447">
            <v>42758</v>
          </cell>
          <cell r="B1447">
            <v>66.650000000000006</v>
          </cell>
          <cell r="C1447">
            <v>7951427</v>
          </cell>
        </row>
        <row r="1448">
          <cell r="A1448">
            <v>42755</v>
          </cell>
          <cell r="B1448">
            <v>67.180000000000007</v>
          </cell>
          <cell r="C1448">
            <v>12054680</v>
          </cell>
        </row>
        <row r="1449">
          <cell r="A1449">
            <v>42754</v>
          </cell>
          <cell r="B1449">
            <v>67.62</v>
          </cell>
          <cell r="C1449">
            <v>6821078</v>
          </cell>
        </row>
        <row r="1450">
          <cell r="A1450">
            <v>42753</v>
          </cell>
          <cell r="B1450">
            <v>68.11</v>
          </cell>
          <cell r="C1450">
            <v>7321456</v>
          </cell>
        </row>
        <row r="1451">
          <cell r="A1451">
            <v>42752</v>
          </cell>
          <cell r="B1451">
            <v>68.42</v>
          </cell>
          <cell r="C1451">
            <v>13167510</v>
          </cell>
        </row>
        <row r="1452">
          <cell r="A1452">
            <v>42748</v>
          </cell>
          <cell r="B1452">
            <v>67.13</v>
          </cell>
          <cell r="C1452">
            <v>10012520</v>
          </cell>
        </row>
        <row r="1453">
          <cell r="A1453">
            <v>42747</v>
          </cell>
          <cell r="B1453">
            <v>67.97</v>
          </cell>
          <cell r="C1453">
            <v>6544856</v>
          </cell>
        </row>
        <row r="1454">
          <cell r="A1454">
            <v>42746</v>
          </cell>
          <cell r="B1454">
            <v>68.53</v>
          </cell>
          <cell r="C1454">
            <v>6697593</v>
          </cell>
        </row>
        <row r="1455">
          <cell r="A1455">
            <v>42745</v>
          </cell>
          <cell r="B1455">
            <v>68.23</v>
          </cell>
          <cell r="C1455">
            <v>10256490</v>
          </cell>
        </row>
        <row r="1456">
          <cell r="A1456">
            <v>42744</v>
          </cell>
          <cell r="B1456">
            <v>68.709999999999994</v>
          </cell>
          <cell r="C1456">
            <v>8685232</v>
          </cell>
        </row>
        <row r="1457">
          <cell r="A1457">
            <v>42741</v>
          </cell>
          <cell r="B1457">
            <v>68.260000000000005</v>
          </cell>
          <cell r="C1457">
            <v>9491115</v>
          </cell>
        </row>
        <row r="1458">
          <cell r="A1458">
            <v>42740</v>
          </cell>
          <cell r="B1458">
            <v>69.209999999999994</v>
          </cell>
          <cell r="C1458">
            <v>7099170</v>
          </cell>
        </row>
        <row r="1459">
          <cell r="A1459">
            <v>42739</v>
          </cell>
          <cell r="B1459">
            <v>69.06</v>
          </cell>
          <cell r="C1459">
            <v>7917952</v>
          </cell>
        </row>
        <row r="1460">
          <cell r="A1460">
            <v>42738</v>
          </cell>
          <cell r="B1460">
            <v>68.66</v>
          </cell>
          <cell r="C1460">
            <v>10473160</v>
          </cell>
        </row>
        <row r="1461">
          <cell r="A1461">
            <v>42734</v>
          </cell>
          <cell r="B1461">
            <v>69.12</v>
          </cell>
          <cell r="C1461">
            <v>6889488</v>
          </cell>
        </row>
        <row r="1462">
          <cell r="A1462">
            <v>42733</v>
          </cell>
          <cell r="B1462">
            <v>69.260000000000005</v>
          </cell>
          <cell r="C1462">
            <v>4298446</v>
          </cell>
        </row>
        <row r="1463">
          <cell r="A1463">
            <v>42732</v>
          </cell>
          <cell r="B1463">
            <v>69.31</v>
          </cell>
          <cell r="C1463">
            <v>4875651</v>
          </cell>
        </row>
        <row r="1464">
          <cell r="A1464">
            <v>42731</v>
          </cell>
          <cell r="B1464">
            <v>69.7</v>
          </cell>
          <cell r="C1464">
            <v>4435668</v>
          </cell>
        </row>
        <row r="1465">
          <cell r="A1465">
            <v>42727</v>
          </cell>
          <cell r="B1465">
            <v>69.540000000000006</v>
          </cell>
          <cell r="C1465">
            <v>4803947</v>
          </cell>
        </row>
        <row r="1466">
          <cell r="A1466">
            <v>42726</v>
          </cell>
          <cell r="B1466">
            <v>69.59</v>
          </cell>
          <cell r="C1466">
            <v>12106780</v>
          </cell>
        </row>
        <row r="1467">
          <cell r="A1467">
            <v>42725</v>
          </cell>
          <cell r="B1467">
            <v>71.239999999999995</v>
          </cell>
          <cell r="C1467">
            <v>5100967</v>
          </cell>
        </row>
        <row r="1468">
          <cell r="A1468">
            <v>42724</v>
          </cell>
          <cell r="B1468">
            <v>71.819999999999993</v>
          </cell>
          <cell r="C1468">
            <v>6108070</v>
          </cell>
        </row>
        <row r="1469">
          <cell r="A1469">
            <v>42723</v>
          </cell>
          <cell r="B1469">
            <v>71.58</v>
          </cell>
          <cell r="C1469">
            <v>5889328</v>
          </cell>
        </row>
        <row r="1470">
          <cell r="A1470">
            <v>42720</v>
          </cell>
          <cell r="B1470">
            <v>70.98</v>
          </cell>
          <cell r="C1470">
            <v>17844830</v>
          </cell>
        </row>
        <row r="1471">
          <cell r="A1471">
            <v>42719</v>
          </cell>
          <cell r="B1471">
            <v>71.08</v>
          </cell>
          <cell r="C1471">
            <v>7136295</v>
          </cell>
        </row>
        <row r="1472">
          <cell r="A1472">
            <v>42718</v>
          </cell>
          <cell r="B1472">
            <v>71.34</v>
          </cell>
          <cell r="C1472">
            <v>8669378</v>
          </cell>
        </row>
        <row r="1473">
          <cell r="A1473">
            <v>42717</v>
          </cell>
          <cell r="B1473">
            <v>71.8</v>
          </cell>
          <cell r="C1473">
            <v>8887510</v>
          </cell>
        </row>
        <row r="1474">
          <cell r="A1474">
            <v>42716</v>
          </cell>
          <cell r="B1474">
            <v>71.67</v>
          </cell>
          <cell r="C1474">
            <v>9084076</v>
          </cell>
        </row>
        <row r="1475">
          <cell r="A1475">
            <v>42713</v>
          </cell>
          <cell r="B1475">
            <v>70.08</v>
          </cell>
          <cell r="C1475">
            <v>10756650</v>
          </cell>
        </row>
        <row r="1476">
          <cell r="A1476">
            <v>42712</v>
          </cell>
          <cell r="B1476">
            <v>70.34</v>
          </cell>
          <cell r="C1476">
            <v>6844217</v>
          </cell>
        </row>
        <row r="1477">
          <cell r="A1477">
            <v>42711</v>
          </cell>
          <cell r="B1477">
            <v>70.599999999999994</v>
          </cell>
          <cell r="C1477">
            <v>6966249</v>
          </cell>
        </row>
        <row r="1478">
          <cell r="A1478">
            <v>42710</v>
          </cell>
          <cell r="B1478">
            <v>70.36</v>
          </cell>
          <cell r="C1478">
            <v>7778009</v>
          </cell>
        </row>
        <row r="1479">
          <cell r="A1479">
            <v>42709</v>
          </cell>
          <cell r="B1479">
            <v>69.94</v>
          </cell>
          <cell r="C1479">
            <v>10527880</v>
          </cell>
        </row>
        <row r="1480">
          <cell r="A1480">
            <v>42706</v>
          </cell>
          <cell r="B1480">
            <v>70.88</v>
          </cell>
          <cell r="C1480">
            <v>6674206</v>
          </cell>
        </row>
        <row r="1481">
          <cell r="A1481">
            <v>42705</v>
          </cell>
          <cell r="B1481">
            <v>70.67</v>
          </cell>
          <cell r="C1481">
            <v>6849803</v>
          </cell>
        </row>
        <row r="1482">
          <cell r="A1482">
            <v>42704</v>
          </cell>
          <cell r="B1482">
            <v>70.430000000000007</v>
          </cell>
          <cell r="C1482">
            <v>9326127</v>
          </cell>
        </row>
        <row r="1483">
          <cell r="A1483">
            <v>42703</v>
          </cell>
          <cell r="B1483">
            <v>71.37</v>
          </cell>
          <cell r="C1483">
            <v>7310092</v>
          </cell>
        </row>
        <row r="1484">
          <cell r="A1484">
            <v>42702</v>
          </cell>
          <cell r="B1484">
            <v>71.19</v>
          </cell>
          <cell r="C1484">
            <v>7099193</v>
          </cell>
        </row>
        <row r="1485">
          <cell r="A1485">
            <v>42699</v>
          </cell>
          <cell r="B1485">
            <v>71.23</v>
          </cell>
          <cell r="C1485">
            <v>4234383</v>
          </cell>
        </row>
        <row r="1486">
          <cell r="A1486">
            <v>42697</v>
          </cell>
          <cell r="B1486">
            <v>70.83</v>
          </cell>
          <cell r="C1486">
            <v>7442950</v>
          </cell>
        </row>
        <row r="1487">
          <cell r="A1487">
            <v>42696</v>
          </cell>
          <cell r="B1487">
            <v>70.12</v>
          </cell>
          <cell r="C1487">
            <v>10984050</v>
          </cell>
        </row>
        <row r="1488">
          <cell r="A1488">
            <v>42695</v>
          </cell>
          <cell r="B1488">
            <v>69.37</v>
          </cell>
          <cell r="C1488">
            <v>8355966</v>
          </cell>
        </row>
        <row r="1489">
          <cell r="A1489">
            <v>42692</v>
          </cell>
          <cell r="B1489">
            <v>68.540000000000006</v>
          </cell>
          <cell r="C1489">
            <v>11135270</v>
          </cell>
        </row>
        <row r="1490">
          <cell r="A1490">
            <v>42691</v>
          </cell>
          <cell r="B1490">
            <v>69.19</v>
          </cell>
          <cell r="C1490">
            <v>23440320</v>
          </cell>
        </row>
        <row r="1491">
          <cell r="A1491">
            <v>42690</v>
          </cell>
          <cell r="B1491">
            <v>71.39</v>
          </cell>
          <cell r="C1491">
            <v>11192450</v>
          </cell>
        </row>
        <row r="1492">
          <cell r="A1492">
            <v>42689</v>
          </cell>
          <cell r="B1492">
            <v>71.42</v>
          </cell>
          <cell r="C1492">
            <v>9725063</v>
          </cell>
        </row>
        <row r="1493">
          <cell r="A1493">
            <v>42688</v>
          </cell>
          <cell r="B1493">
            <v>70.489999999999995</v>
          </cell>
          <cell r="C1493">
            <v>12917470</v>
          </cell>
        </row>
        <row r="1494">
          <cell r="A1494">
            <v>42685</v>
          </cell>
          <cell r="B1494">
            <v>71.23</v>
          </cell>
          <cell r="C1494">
            <v>8223871.9999999898</v>
          </cell>
        </row>
        <row r="1495">
          <cell r="A1495">
            <v>42684</v>
          </cell>
          <cell r="B1495">
            <v>71.39</v>
          </cell>
          <cell r="C1495">
            <v>14321300</v>
          </cell>
        </row>
        <row r="1496">
          <cell r="A1496">
            <v>42683</v>
          </cell>
          <cell r="B1496">
            <v>71.099999999999994</v>
          </cell>
          <cell r="C1496">
            <v>16779470</v>
          </cell>
        </row>
        <row r="1497">
          <cell r="A1497">
            <v>42682</v>
          </cell>
          <cell r="B1497">
            <v>69.790000000000006</v>
          </cell>
          <cell r="C1497">
            <v>7621295</v>
          </cell>
        </row>
        <row r="1498">
          <cell r="A1498">
            <v>42681</v>
          </cell>
          <cell r="B1498">
            <v>69.78</v>
          </cell>
          <cell r="C1498">
            <v>9755441</v>
          </cell>
        </row>
        <row r="1499">
          <cell r="A1499">
            <v>42678</v>
          </cell>
          <cell r="B1499">
            <v>69.16</v>
          </cell>
          <cell r="C1499">
            <v>7262105</v>
          </cell>
        </row>
        <row r="1500">
          <cell r="A1500">
            <v>42677</v>
          </cell>
          <cell r="B1500">
            <v>69.63</v>
          </cell>
          <cell r="C1500">
            <v>6803940</v>
          </cell>
        </row>
        <row r="1501">
          <cell r="A1501">
            <v>42676</v>
          </cell>
          <cell r="B1501">
            <v>69.45</v>
          </cell>
          <cell r="C1501">
            <v>7645275</v>
          </cell>
        </row>
        <row r="1502">
          <cell r="A1502">
            <v>42675</v>
          </cell>
          <cell r="B1502">
            <v>69.3</v>
          </cell>
          <cell r="C1502">
            <v>8838603</v>
          </cell>
        </row>
        <row r="1503">
          <cell r="A1503">
            <v>42674</v>
          </cell>
          <cell r="B1503">
            <v>70.02</v>
          </cell>
          <cell r="C1503">
            <v>6389047</v>
          </cell>
        </row>
        <row r="1504">
          <cell r="A1504">
            <v>42671</v>
          </cell>
          <cell r="B1504">
            <v>69.989999999999995</v>
          </cell>
          <cell r="C1504">
            <v>6952858</v>
          </cell>
        </row>
        <row r="1505">
          <cell r="A1505">
            <v>42670</v>
          </cell>
          <cell r="B1505">
            <v>69.83</v>
          </cell>
          <cell r="C1505">
            <v>7131613</v>
          </cell>
        </row>
        <row r="1506">
          <cell r="A1506">
            <v>42669</v>
          </cell>
          <cell r="B1506">
            <v>69.59</v>
          </cell>
          <cell r="C1506">
            <v>5050540</v>
          </cell>
        </row>
        <row r="1507">
          <cell r="A1507">
            <v>42668</v>
          </cell>
          <cell r="B1507">
            <v>69.36</v>
          </cell>
          <cell r="C1507">
            <v>7629748</v>
          </cell>
        </row>
        <row r="1508">
          <cell r="A1508">
            <v>42667</v>
          </cell>
          <cell r="B1508">
            <v>69.19</v>
          </cell>
          <cell r="C1508">
            <v>7163632</v>
          </cell>
        </row>
        <row r="1509">
          <cell r="A1509">
            <v>42664</v>
          </cell>
          <cell r="B1509">
            <v>68.34</v>
          </cell>
          <cell r="C1509">
            <v>7844583</v>
          </cell>
        </row>
        <row r="1510">
          <cell r="A1510">
            <v>42663</v>
          </cell>
          <cell r="B1510">
            <v>68.73</v>
          </cell>
          <cell r="C1510">
            <v>6294027</v>
          </cell>
        </row>
        <row r="1511">
          <cell r="A1511">
            <v>42662</v>
          </cell>
          <cell r="B1511">
            <v>68.89</v>
          </cell>
          <cell r="C1511">
            <v>7123273</v>
          </cell>
        </row>
        <row r="1512">
          <cell r="A1512">
            <v>42661</v>
          </cell>
          <cell r="B1512">
            <v>68.87</v>
          </cell>
          <cell r="C1512">
            <v>7857699</v>
          </cell>
        </row>
        <row r="1513">
          <cell r="A1513">
            <v>42660</v>
          </cell>
          <cell r="B1513">
            <v>68.22</v>
          </cell>
          <cell r="C1513">
            <v>7493385</v>
          </cell>
        </row>
        <row r="1514">
          <cell r="A1514">
            <v>42657</v>
          </cell>
          <cell r="B1514">
            <v>68.45</v>
          </cell>
          <cell r="C1514">
            <v>6416018</v>
          </cell>
        </row>
        <row r="1515">
          <cell r="A1515">
            <v>42656</v>
          </cell>
          <cell r="B1515">
            <v>68.23</v>
          </cell>
          <cell r="C1515">
            <v>9193819</v>
          </cell>
        </row>
        <row r="1516">
          <cell r="A1516">
            <v>42655</v>
          </cell>
          <cell r="B1516">
            <v>67.459999999999994</v>
          </cell>
          <cell r="C1516">
            <v>8940655</v>
          </cell>
        </row>
        <row r="1517">
          <cell r="A1517">
            <v>42654</v>
          </cell>
          <cell r="B1517">
            <v>67.39</v>
          </cell>
          <cell r="C1517">
            <v>8591494</v>
          </cell>
        </row>
        <row r="1518">
          <cell r="A1518">
            <v>42653</v>
          </cell>
          <cell r="B1518">
            <v>67.98</v>
          </cell>
          <cell r="C1518">
            <v>8988413</v>
          </cell>
        </row>
        <row r="1519">
          <cell r="A1519">
            <v>42650</v>
          </cell>
          <cell r="B1519">
            <v>68.7</v>
          </cell>
          <cell r="C1519">
            <v>12653850</v>
          </cell>
        </row>
        <row r="1520">
          <cell r="A1520">
            <v>42649</v>
          </cell>
          <cell r="B1520">
            <v>69.36</v>
          </cell>
          <cell r="C1520">
            <v>20110250</v>
          </cell>
        </row>
        <row r="1521">
          <cell r="A1521">
            <v>42648</v>
          </cell>
          <cell r="B1521">
            <v>71.67</v>
          </cell>
          <cell r="C1521">
            <v>6464442</v>
          </cell>
        </row>
        <row r="1522">
          <cell r="A1522">
            <v>42647</v>
          </cell>
          <cell r="B1522">
            <v>71.75</v>
          </cell>
          <cell r="C1522">
            <v>6569284</v>
          </cell>
        </row>
        <row r="1523">
          <cell r="A1523">
            <v>42646</v>
          </cell>
          <cell r="B1523">
            <v>72.010000000000005</v>
          </cell>
          <cell r="C1523">
            <v>5857743</v>
          </cell>
        </row>
        <row r="1524">
          <cell r="A1524">
            <v>42643</v>
          </cell>
          <cell r="B1524">
            <v>72.12</v>
          </cell>
          <cell r="C1524">
            <v>9982598</v>
          </cell>
        </row>
        <row r="1525">
          <cell r="A1525">
            <v>42642</v>
          </cell>
          <cell r="B1525">
            <v>70.73</v>
          </cell>
          <cell r="C1525">
            <v>7996767</v>
          </cell>
        </row>
        <row r="1526">
          <cell r="A1526">
            <v>42641</v>
          </cell>
          <cell r="B1526">
            <v>71.790000000000006</v>
          </cell>
          <cell r="C1526">
            <v>6184932</v>
          </cell>
        </row>
        <row r="1527">
          <cell r="A1527">
            <v>42640</v>
          </cell>
          <cell r="B1527">
            <v>72.33</v>
          </cell>
          <cell r="C1527">
            <v>6344407</v>
          </cell>
        </row>
        <row r="1528">
          <cell r="A1528">
            <v>42639</v>
          </cell>
          <cell r="B1528">
            <v>71.62</v>
          </cell>
          <cell r="C1528">
            <v>5948719</v>
          </cell>
        </row>
        <row r="1529">
          <cell r="A1529">
            <v>42636</v>
          </cell>
          <cell r="B1529">
            <v>72.349999999999994</v>
          </cell>
          <cell r="C1529">
            <v>7696449</v>
          </cell>
        </row>
        <row r="1530">
          <cell r="A1530">
            <v>42635</v>
          </cell>
          <cell r="B1530">
            <v>72.27</v>
          </cell>
          <cell r="C1530">
            <v>5871871</v>
          </cell>
        </row>
        <row r="1531">
          <cell r="A1531">
            <v>42634</v>
          </cell>
          <cell r="B1531">
            <v>72.19</v>
          </cell>
          <cell r="C1531">
            <v>6675884</v>
          </cell>
        </row>
        <row r="1532">
          <cell r="A1532">
            <v>42633</v>
          </cell>
          <cell r="B1532">
            <v>71.97</v>
          </cell>
          <cell r="C1532">
            <v>5910577</v>
          </cell>
        </row>
        <row r="1533">
          <cell r="A1533">
            <v>42632</v>
          </cell>
          <cell r="B1533">
            <v>72.09</v>
          </cell>
          <cell r="C1533">
            <v>6920677</v>
          </cell>
        </row>
        <row r="1534">
          <cell r="A1534">
            <v>42629</v>
          </cell>
          <cell r="B1534">
            <v>72.87</v>
          </cell>
          <cell r="C1534">
            <v>13935680</v>
          </cell>
        </row>
        <row r="1535">
          <cell r="A1535">
            <v>42628</v>
          </cell>
          <cell r="B1535">
            <v>72.400000000000006</v>
          </cell>
          <cell r="C1535">
            <v>7331974</v>
          </cell>
        </row>
        <row r="1536">
          <cell r="A1536">
            <v>42627</v>
          </cell>
          <cell r="B1536">
            <v>71.52</v>
          </cell>
          <cell r="C1536">
            <v>6980495</v>
          </cell>
        </row>
        <row r="1537">
          <cell r="A1537">
            <v>42626</v>
          </cell>
          <cell r="B1537">
            <v>71.459999999999994</v>
          </cell>
          <cell r="C1537">
            <v>7507915</v>
          </cell>
        </row>
        <row r="1538">
          <cell r="A1538">
            <v>42625</v>
          </cell>
          <cell r="B1538">
            <v>71.94</v>
          </cell>
          <cell r="C1538">
            <v>10864040</v>
          </cell>
        </row>
        <row r="1539">
          <cell r="A1539">
            <v>42622</v>
          </cell>
          <cell r="B1539">
            <v>70.3</v>
          </cell>
          <cell r="C1539">
            <v>12172570</v>
          </cell>
        </row>
        <row r="1540">
          <cell r="A1540">
            <v>42621</v>
          </cell>
          <cell r="B1540">
            <v>71.83</v>
          </cell>
          <cell r="C1540">
            <v>9661224</v>
          </cell>
        </row>
        <row r="1541">
          <cell r="A1541">
            <v>42620</v>
          </cell>
          <cell r="B1541">
            <v>72.06</v>
          </cell>
          <cell r="C1541">
            <v>9618272</v>
          </cell>
        </row>
        <row r="1542">
          <cell r="A1542">
            <v>42619</v>
          </cell>
          <cell r="B1542">
            <v>73</v>
          </cell>
          <cell r="C1542">
            <v>9570905</v>
          </cell>
        </row>
        <row r="1543">
          <cell r="A1543">
            <v>42615</v>
          </cell>
          <cell r="B1543">
            <v>72.5</v>
          </cell>
          <cell r="C1543">
            <v>8082949</v>
          </cell>
        </row>
        <row r="1544">
          <cell r="A1544">
            <v>42614</v>
          </cell>
          <cell r="B1544">
            <v>72.84</v>
          </cell>
          <cell r="C1544">
            <v>11761360</v>
          </cell>
        </row>
        <row r="1545">
          <cell r="A1545">
            <v>42613</v>
          </cell>
          <cell r="B1545">
            <v>71.44</v>
          </cell>
          <cell r="C1545">
            <v>6311636</v>
          </cell>
        </row>
        <row r="1546">
          <cell r="A1546">
            <v>42612</v>
          </cell>
          <cell r="B1546">
            <v>71.31</v>
          </cell>
          <cell r="C1546">
            <v>5774180</v>
          </cell>
        </row>
        <row r="1547">
          <cell r="A1547">
            <v>42611</v>
          </cell>
          <cell r="B1547">
            <v>71.400000000000006</v>
          </cell>
          <cell r="C1547">
            <v>7468105</v>
          </cell>
        </row>
        <row r="1548">
          <cell r="A1548">
            <v>42608</v>
          </cell>
          <cell r="B1548">
            <v>71.14</v>
          </cell>
          <cell r="C1548">
            <v>10038460</v>
          </cell>
        </row>
        <row r="1549">
          <cell r="A1549">
            <v>42607</v>
          </cell>
          <cell r="B1549">
            <v>71.22</v>
          </cell>
          <cell r="C1549">
            <v>10514200</v>
          </cell>
        </row>
        <row r="1550">
          <cell r="A1550">
            <v>42606</v>
          </cell>
          <cell r="B1550">
            <v>72.23</v>
          </cell>
          <cell r="C1550">
            <v>10050690</v>
          </cell>
        </row>
        <row r="1551">
          <cell r="A1551">
            <v>42605</v>
          </cell>
          <cell r="B1551">
            <v>71.97</v>
          </cell>
          <cell r="C1551">
            <v>9391390</v>
          </cell>
        </row>
        <row r="1552">
          <cell r="A1552">
            <v>42604</v>
          </cell>
          <cell r="B1552">
            <v>72.7</v>
          </cell>
          <cell r="C1552">
            <v>10312070</v>
          </cell>
        </row>
        <row r="1553">
          <cell r="A1553">
            <v>42601</v>
          </cell>
          <cell r="B1553">
            <v>72.81</v>
          </cell>
          <cell r="C1553">
            <v>15346430</v>
          </cell>
        </row>
        <row r="1554">
          <cell r="A1554">
            <v>42600</v>
          </cell>
          <cell r="B1554">
            <v>74.3</v>
          </cell>
          <cell r="C1554">
            <v>26858330</v>
          </cell>
        </row>
        <row r="1555">
          <cell r="A1555">
            <v>42599</v>
          </cell>
          <cell r="B1555">
            <v>72.930000000000007</v>
          </cell>
          <cell r="C1555">
            <v>14343330</v>
          </cell>
        </row>
        <row r="1556">
          <cell r="A1556">
            <v>42598</v>
          </cell>
          <cell r="B1556">
            <v>72.89</v>
          </cell>
          <cell r="C1556">
            <v>9763349</v>
          </cell>
        </row>
        <row r="1557">
          <cell r="A1557">
            <v>42597</v>
          </cell>
          <cell r="B1557">
            <v>73.319999999999993</v>
          </cell>
          <cell r="C1557">
            <v>9636116</v>
          </cell>
        </row>
        <row r="1558">
          <cell r="A1558">
            <v>42594</v>
          </cell>
          <cell r="B1558">
            <v>73.89</v>
          </cell>
          <cell r="C1558">
            <v>9994186</v>
          </cell>
        </row>
        <row r="1559">
          <cell r="A1559">
            <v>42593</v>
          </cell>
          <cell r="B1559">
            <v>73.8</v>
          </cell>
          <cell r="C1559">
            <v>6290331</v>
          </cell>
        </row>
        <row r="1560">
          <cell r="A1560">
            <v>42592</v>
          </cell>
          <cell r="B1560">
            <v>73.95</v>
          </cell>
          <cell r="C1560">
            <v>8052272</v>
          </cell>
        </row>
        <row r="1561">
          <cell r="A1561">
            <v>42591</v>
          </cell>
          <cell r="B1561">
            <v>73.540000000000006</v>
          </cell>
          <cell r="C1561">
            <v>6427875</v>
          </cell>
        </row>
        <row r="1562">
          <cell r="A1562">
            <v>42590</v>
          </cell>
          <cell r="B1562">
            <v>73.34</v>
          </cell>
          <cell r="C1562">
            <v>6577187</v>
          </cell>
        </row>
        <row r="1563">
          <cell r="A1563">
            <v>42587</v>
          </cell>
          <cell r="B1563">
            <v>73.760000000000005</v>
          </cell>
          <cell r="C1563">
            <v>5415442</v>
          </cell>
        </row>
        <row r="1564">
          <cell r="A1564">
            <v>42586</v>
          </cell>
          <cell r="B1564">
            <v>73.3</v>
          </cell>
          <cell r="C1564">
            <v>4944907</v>
          </cell>
        </row>
        <row r="1565">
          <cell r="A1565">
            <v>42585</v>
          </cell>
          <cell r="B1565">
            <v>72.94</v>
          </cell>
          <cell r="C1565">
            <v>6568133</v>
          </cell>
        </row>
        <row r="1566">
          <cell r="A1566">
            <v>42584</v>
          </cell>
          <cell r="B1566">
            <v>73.13</v>
          </cell>
          <cell r="C1566">
            <v>6513056</v>
          </cell>
        </row>
        <row r="1567">
          <cell r="A1567">
            <v>42583</v>
          </cell>
          <cell r="B1567">
            <v>73.78</v>
          </cell>
          <cell r="C1567">
            <v>5868395</v>
          </cell>
        </row>
        <row r="1568">
          <cell r="A1568">
            <v>42580</v>
          </cell>
          <cell r="B1568">
            <v>72.97</v>
          </cell>
          <cell r="C1568">
            <v>6302187</v>
          </cell>
        </row>
        <row r="1569">
          <cell r="A1569">
            <v>42579</v>
          </cell>
          <cell r="B1569">
            <v>73.239999999999995</v>
          </cell>
          <cell r="C1569">
            <v>4603167</v>
          </cell>
        </row>
        <row r="1570">
          <cell r="A1570">
            <v>42578</v>
          </cell>
          <cell r="B1570">
            <v>73.319999999999993</v>
          </cell>
          <cell r="C1570">
            <v>5777916</v>
          </cell>
        </row>
        <row r="1571">
          <cell r="A1571">
            <v>42577</v>
          </cell>
          <cell r="B1571">
            <v>73.73</v>
          </cell>
          <cell r="C1571">
            <v>5248283</v>
          </cell>
        </row>
        <row r="1572">
          <cell r="A1572">
            <v>42576</v>
          </cell>
          <cell r="B1572">
            <v>73.75</v>
          </cell>
          <cell r="C1572">
            <v>4733956</v>
          </cell>
        </row>
        <row r="1573">
          <cell r="A1573">
            <v>42573</v>
          </cell>
          <cell r="B1573">
            <v>73.55</v>
          </cell>
          <cell r="C1573">
            <v>4316633</v>
          </cell>
        </row>
        <row r="1574">
          <cell r="A1574">
            <v>42572</v>
          </cell>
          <cell r="B1574">
            <v>73.52</v>
          </cell>
          <cell r="C1574">
            <v>4432231</v>
          </cell>
        </row>
        <row r="1575">
          <cell r="A1575">
            <v>42571</v>
          </cell>
          <cell r="B1575">
            <v>73.790000000000006</v>
          </cell>
          <cell r="C1575">
            <v>5281986</v>
          </cell>
        </row>
        <row r="1576">
          <cell r="A1576">
            <v>42570</v>
          </cell>
          <cell r="B1576">
            <v>73.66</v>
          </cell>
          <cell r="C1576">
            <v>4798083</v>
          </cell>
        </row>
        <row r="1577">
          <cell r="A1577">
            <v>42569</v>
          </cell>
          <cell r="B1577">
            <v>73.84</v>
          </cell>
          <cell r="C1577">
            <v>5457313</v>
          </cell>
        </row>
        <row r="1578">
          <cell r="A1578">
            <v>42566</v>
          </cell>
          <cell r="B1578">
            <v>73.67</v>
          </cell>
          <cell r="C1578">
            <v>5994796</v>
          </cell>
        </row>
        <row r="1579">
          <cell r="A1579">
            <v>42565</v>
          </cell>
          <cell r="B1579">
            <v>73.7</v>
          </cell>
          <cell r="C1579">
            <v>6646403</v>
          </cell>
        </row>
        <row r="1580">
          <cell r="A1580">
            <v>42564</v>
          </cell>
          <cell r="B1580">
            <v>73.62</v>
          </cell>
          <cell r="C1580">
            <v>6398960</v>
          </cell>
        </row>
        <row r="1581">
          <cell r="A1581">
            <v>42563</v>
          </cell>
          <cell r="B1581">
            <v>73.27</v>
          </cell>
          <cell r="C1581">
            <v>12361180</v>
          </cell>
        </row>
        <row r="1582">
          <cell r="A1582">
            <v>42562</v>
          </cell>
          <cell r="B1582">
            <v>74.06</v>
          </cell>
          <cell r="C1582">
            <v>9040070</v>
          </cell>
        </row>
        <row r="1583">
          <cell r="A1583">
            <v>42559</v>
          </cell>
          <cell r="B1583">
            <v>73.84</v>
          </cell>
          <cell r="C1583">
            <v>9127565</v>
          </cell>
        </row>
        <row r="1584">
          <cell r="A1584">
            <v>42558</v>
          </cell>
          <cell r="B1584">
            <v>73.53</v>
          </cell>
          <cell r="C1584">
            <v>7486861</v>
          </cell>
        </row>
        <row r="1585">
          <cell r="A1585">
            <v>42557</v>
          </cell>
          <cell r="B1585">
            <v>73.819999999999993</v>
          </cell>
          <cell r="C1585">
            <v>11062730</v>
          </cell>
        </row>
        <row r="1586">
          <cell r="A1586">
            <v>42556</v>
          </cell>
          <cell r="B1586">
            <v>73.14</v>
          </cell>
          <cell r="C1586">
            <v>10748630</v>
          </cell>
        </row>
        <row r="1587">
          <cell r="A1587">
            <v>42552</v>
          </cell>
          <cell r="B1587">
            <v>72.81</v>
          </cell>
          <cell r="C1587">
            <v>7638798</v>
          </cell>
        </row>
        <row r="1588">
          <cell r="A1588">
            <v>42551</v>
          </cell>
          <cell r="B1588">
            <v>73.02</v>
          </cell>
          <cell r="C1588">
            <v>8713585</v>
          </cell>
        </row>
        <row r="1589">
          <cell r="A1589">
            <v>42550</v>
          </cell>
          <cell r="B1589">
            <v>72.459999999999994</v>
          </cell>
          <cell r="C1589">
            <v>7014708</v>
          </cell>
        </row>
        <row r="1590">
          <cell r="A1590">
            <v>42549</v>
          </cell>
          <cell r="B1590">
            <v>71.510000000000005</v>
          </cell>
          <cell r="C1590">
            <v>8561177</v>
          </cell>
        </row>
        <row r="1591">
          <cell r="A1591">
            <v>42548</v>
          </cell>
          <cell r="B1591">
            <v>71.5</v>
          </cell>
          <cell r="C1591">
            <v>11346060</v>
          </cell>
        </row>
        <row r="1592">
          <cell r="A1592">
            <v>42545</v>
          </cell>
          <cell r="B1592">
            <v>71.959999999999994</v>
          </cell>
          <cell r="C1592">
            <v>15120360</v>
          </cell>
        </row>
        <row r="1593">
          <cell r="A1593">
            <v>42544</v>
          </cell>
          <cell r="B1593">
            <v>72.099999999999994</v>
          </cell>
          <cell r="C1593">
            <v>6970182</v>
          </cell>
        </row>
        <row r="1594">
          <cell r="A1594">
            <v>42543</v>
          </cell>
          <cell r="B1594">
            <v>71.75</v>
          </cell>
          <cell r="C1594">
            <v>8457512</v>
          </cell>
        </row>
        <row r="1595">
          <cell r="A1595">
            <v>42542</v>
          </cell>
          <cell r="B1595">
            <v>71.459999999999994</v>
          </cell>
          <cell r="C1595">
            <v>6674766</v>
          </cell>
        </row>
        <row r="1596">
          <cell r="A1596">
            <v>42541</v>
          </cell>
          <cell r="B1596">
            <v>71.099999999999994</v>
          </cell>
          <cell r="C1596">
            <v>7142522</v>
          </cell>
        </row>
        <row r="1597">
          <cell r="A1597">
            <v>42538</v>
          </cell>
          <cell r="B1597">
            <v>70.95</v>
          </cell>
          <cell r="C1597">
            <v>18059300</v>
          </cell>
        </row>
        <row r="1598">
          <cell r="A1598">
            <v>42537</v>
          </cell>
          <cell r="B1598">
            <v>71.3</v>
          </cell>
          <cell r="C1598">
            <v>6705181</v>
          </cell>
        </row>
        <row r="1599">
          <cell r="A1599">
            <v>42536</v>
          </cell>
          <cell r="B1599">
            <v>71.12</v>
          </cell>
          <cell r="C1599">
            <v>8016982</v>
          </cell>
        </row>
        <row r="1600">
          <cell r="A1600">
            <v>42535</v>
          </cell>
          <cell r="B1600">
            <v>70.95</v>
          </cell>
          <cell r="C1600">
            <v>9066382</v>
          </cell>
        </row>
        <row r="1601">
          <cell r="A1601">
            <v>42534</v>
          </cell>
          <cell r="B1601">
            <v>70.53</v>
          </cell>
          <cell r="C1601">
            <v>7907562</v>
          </cell>
        </row>
        <row r="1602">
          <cell r="A1602">
            <v>42531</v>
          </cell>
          <cell r="B1602">
            <v>71.14</v>
          </cell>
          <cell r="C1602">
            <v>7511406</v>
          </cell>
        </row>
        <row r="1603">
          <cell r="A1603">
            <v>42530</v>
          </cell>
          <cell r="B1603">
            <v>71.09</v>
          </cell>
          <cell r="C1603">
            <v>6069859</v>
          </cell>
        </row>
        <row r="1604">
          <cell r="A1604">
            <v>42529</v>
          </cell>
          <cell r="B1604">
            <v>71.28</v>
          </cell>
          <cell r="C1604">
            <v>6138989</v>
          </cell>
        </row>
        <row r="1605">
          <cell r="A1605">
            <v>42528</v>
          </cell>
          <cell r="B1605">
            <v>71.03</v>
          </cell>
          <cell r="C1605">
            <v>7363374</v>
          </cell>
        </row>
        <row r="1606">
          <cell r="A1606">
            <v>42527</v>
          </cell>
          <cell r="B1606">
            <v>71.05</v>
          </cell>
          <cell r="C1606">
            <v>9017963</v>
          </cell>
        </row>
        <row r="1607">
          <cell r="A1607">
            <v>42524</v>
          </cell>
          <cell r="B1607">
            <v>70.87</v>
          </cell>
          <cell r="C1607">
            <v>6374529</v>
          </cell>
        </row>
        <row r="1608">
          <cell r="A1608">
            <v>42523</v>
          </cell>
          <cell r="B1608">
            <v>70.95</v>
          </cell>
          <cell r="C1608">
            <v>6508681</v>
          </cell>
        </row>
        <row r="1609">
          <cell r="A1609">
            <v>42522</v>
          </cell>
          <cell r="B1609">
            <v>70.5</v>
          </cell>
          <cell r="C1609">
            <v>7221459</v>
          </cell>
        </row>
        <row r="1610">
          <cell r="A1610">
            <v>42521</v>
          </cell>
          <cell r="B1610">
            <v>70.78</v>
          </cell>
          <cell r="C1610">
            <v>8390184</v>
          </cell>
        </row>
        <row r="1611">
          <cell r="A1611">
            <v>42517</v>
          </cell>
          <cell r="B1611">
            <v>70.75</v>
          </cell>
          <cell r="C1611">
            <v>5773666</v>
          </cell>
        </row>
        <row r="1612">
          <cell r="A1612">
            <v>42516</v>
          </cell>
          <cell r="B1612">
            <v>70.849999999999994</v>
          </cell>
          <cell r="C1612">
            <v>8693866</v>
          </cell>
        </row>
        <row r="1613">
          <cell r="A1613">
            <v>42515</v>
          </cell>
          <cell r="B1613">
            <v>70.48</v>
          </cell>
          <cell r="C1613">
            <v>7269763</v>
          </cell>
        </row>
        <row r="1614">
          <cell r="A1614">
            <v>42514</v>
          </cell>
          <cell r="B1614">
            <v>70.239999999999995</v>
          </cell>
          <cell r="C1614">
            <v>8827986</v>
          </cell>
        </row>
        <row r="1615">
          <cell r="A1615">
            <v>42513</v>
          </cell>
          <cell r="B1615">
            <v>69.5</v>
          </cell>
          <cell r="C1615">
            <v>10099790</v>
          </cell>
        </row>
        <row r="1616">
          <cell r="A1616">
            <v>42510</v>
          </cell>
          <cell r="B1616">
            <v>69.86</v>
          </cell>
          <cell r="C1616">
            <v>16746599.999999899</v>
          </cell>
        </row>
        <row r="1617">
          <cell r="A1617">
            <v>42509</v>
          </cell>
          <cell r="B1617">
            <v>69.2</v>
          </cell>
          <cell r="C1617">
            <v>35076688</v>
          </cell>
        </row>
        <row r="1618">
          <cell r="A1618">
            <v>42508</v>
          </cell>
          <cell r="B1618">
            <v>63.15</v>
          </cell>
          <cell r="C1618">
            <v>22255900</v>
          </cell>
        </row>
        <row r="1619">
          <cell r="A1619">
            <v>42507</v>
          </cell>
          <cell r="B1619">
            <v>65.099999999999994</v>
          </cell>
          <cell r="C1619">
            <v>9252650</v>
          </cell>
        </row>
        <row r="1620">
          <cell r="A1620">
            <v>42506</v>
          </cell>
          <cell r="B1620">
            <v>66.02</v>
          </cell>
          <cell r="C1620">
            <v>10181800</v>
          </cell>
        </row>
        <row r="1621">
          <cell r="A1621">
            <v>42503</v>
          </cell>
          <cell r="B1621">
            <v>64.94</v>
          </cell>
          <cell r="C1621">
            <v>13744710</v>
          </cell>
        </row>
        <row r="1622">
          <cell r="A1622">
            <v>42502</v>
          </cell>
          <cell r="B1622">
            <v>66.849999999999994</v>
          </cell>
          <cell r="C1622">
            <v>9533453</v>
          </cell>
        </row>
        <row r="1623">
          <cell r="A1623">
            <v>42501</v>
          </cell>
          <cell r="B1623">
            <v>66.41</v>
          </cell>
          <cell r="C1623">
            <v>14597540</v>
          </cell>
        </row>
        <row r="1624">
          <cell r="A1624">
            <v>42500</v>
          </cell>
          <cell r="B1624">
            <v>68.790000000000006</v>
          </cell>
          <cell r="C1624">
            <v>6402932</v>
          </cell>
        </row>
        <row r="1625">
          <cell r="A1625">
            <v>42499</v>
          </cell>
          <cell r="B1625">
            <v>68.95</v>
          </cell>
          <cell r="C1625">
            <v>8656229</v>
          </cell>
        </row>
        <row r="1626">
          <cell r="A1626">
            <v>42496</v>
          </cell>
          <cell r="B1626">
            <v>68.25</v>
          </cell>
          <cell r="C1626">
            <v>9825385</v>
          </cell>
        </row>
        <row r="1627">
          <cell r="A1627">
            <v>42495</v>
          </cell>
          <cell r="B1627">
            <v>67.209999999999994</v>
          </cell>
          <cell r="C1627">
            <v>8090984</v>
          </cell>
        </row>
        <row r="1628">
          <cell r="A1628">
            <v>42494</v>
          </cell>
          <cell r="B1628">
            <v>67.19</v>
          </cell>
          <cell r="C1628">
            <v>6029518</v>
          </cell>
        </row>
        <row r="1629">
          <cell r="A1629">
            <v>42493</v>
          </cell>
          <cell r="B1629">
            <v>67</v>
          </cell>
          <cell r="C1629">
            <v>5922559</v>
          </cell>
        </row>
        <row r="1630">
          <cell r="A1630">
            <v>42492</v>
          </cell>
          <cell r="B1630">
            <v>67.59</v>
          </cell>
          <cell r="C1630">
            <v>7609700</v>
          </cell>
        </row>
        <row r="1631">
          <cell r="A1631">
            <v>42489</v>
          </cell>
          <cell r="B1631">
            <v>66.87</v>
          </cell>
          <cell r="C1631">
            <v>12098960</v>
          </cell>
        </row>
        <row r="1632">
          <cell r="A1632">
            <v>42488</v>
          </cell>
          <cell r="B1632">
            <v>68.91</v>
          </cell>
          <cell r="C1632">
            <v>4776912</v>
          </cell>
        </row>
        <row r="1633">
          <cell r="A1633">
            <v>42487</v>
          </cell>
          <cell r="B1633">
            <v>69.42</v>
          </cell>
          <cell r="C1633">
            <v>5147280</v>
          </cell>
        </row>
        <row r="1634">
          <cell r="A1634">
            <v>42486</v>
          </cell>
          <cell r="B1634">
            <v>69.3</v>
          </cell>
          <cell r="C1634">
            <v>6648430</v>
          </cell>
        </row>
        <row r="1635">
          <cell r="A1635">
            <v>42485</v>
          </cell>
          <cell r="B1635">
            <v>69.47</v>
          </cell>
          <cell r="C1635">
            <v>5896232</v>
          </cell>
        </row>
        <row r="1636">
          <cell r="A1636">
            <v>42482</v>
          </cell>
          <cell r="B1636">
            <v>68.72</v>
          </cell>
          <cell r="C1636">
            <v>6215117</v>
          </cell>
        </row>
        <row r="1637">
          <cell r="A1637">
            <v>42481</v>
          </cell>
          <cell r="B1637">
            <v>68.47</v>
          </cell>
          <cell r="C1637">
            <v>6617616</v>
          </cell>
        </row>
        <row r="1638">
          <cell r="A1638">
            <v>42480</v>
          </cell>
          <cell r="B1638">
            <v>69.209999999999994</v>
          </cell>
          <cell r="C1638">
            <v>5412547</v>
          </cell>
        </row>
        <row r="1639">
          <cell r="A1639">
            <v>42479</v>
          </cell>
          <cell r="B1639">
            <v>69.77</v>
          </cell>
          <cell r="C1639">
            <v>8199407.9999999898</v>
          </cell>
        </row>
        <row r="1640">
          <cell r="A1640">
            <v>42478</v>
          </cell>
          <cell r="B1640">
            <v>69.86</v>
          </cell>
          <cell r="C1640">
            <v>6622852</v>
          </cell>
        </row>
        <row r="1641">
          <cell r="A1641">
            <v>42475</v>
          </cell>
          <cell r="B1641">
            <v>69.06</v>
          </cell>
          <cell r="C1641">
            <v>7584493</v>
          </cell>
        </row>
        <row r="1642">
          <cell r="A1642">
            <v>42474</v>
          </cell>
          <cell r="B1642">
            <v>68.8</v>
          </cell>
          <cell r="C1642">
            <v>6977130</v>
          </cell>
        </row>
        <row r="1643">
          <cell r="A1643">
            <v>42473</v>
          </cell>
          <cell r="B1643">
            <v>69.150000000000006</v>
          </cell>
          <cell r="C1643">
            <v>6262715</v>
          </cell>
        </row>
        <row r="1644">
          <cell r="A1644">
            <v>42472</v>
          </cell>
          <cell r="B1644">
            <v>68.8</v>
          </cell>
          <cell r="C1644">
            <v>7734579</v>
          </cell>
        </row>
        <row r="1645">
          <cell r="A1645">
            <v>42471</v>
          </cell>
          <cell r="B1645">
            <v>67.400000000000006</v>
          </cell>
          <cell r="C1645">
            <v>7865437</v>
          </cell>
        </row>
        <row r="1646">
          <cell r="A1646">
            <v>42468</v>
          </cell>
          <cell r="B1646">
            <v>68.06</v>
          </cell>
          <cell r="C1646">
            <v>6515993</v>
          </cell>
        </row>
        <row r="1647">
          <cell r="A1647">
            <v>42467</v>
          </cell>
          <cell r="B1647">
            <v>68.22</v>
          </cell>
          <cell r="C1647">
            <v>6110491</v>
          </cell>
        </row>
        <row r="1648">
          <cell r="A1648">
            <v>42466</v>
          </cell>
          <cell r="B1648">
            <v>69.040000000000006</v>
          </cell>
          <cell r="C1648">
            <v>5362697</v>
          </cell>
        </row>
        <row r="1649">
          <cell r="A1649">
            <v>42465</v>
          </cell>
          <cell r="B1649">
            <v>68.64</v>
          </cell>
          <cell r="C1649">
            <v>5779038</v>
          </cell>
        </row>
        <row r="1650">
          <cell r="A1650">
            <v>42464</v>
          </cell>
          <cell r="B1650">
            <v>69.099999999999994</v>
          </cell>
          <cell r="C1650">
            <v>6823402</v>
          </cell>
        </row>
        <row r="1651">
          <cell r="A1651">
            <v>42461</v>
          </cell>
          <cell r="B1651">
            <v>69.06</v>
          </cell>
          <cell r="C1651">
            <v>6602374</v>
          </cell>
        </row>
        <row r="1652">
          <cell r="A1652">
            <v>42460</v>
          </cell>
          <cell r="B1652">
            <v>68.489999999999995</v>
          </cell>
          <cell r="C1652">
            <v>6283490</v>
          </cell>
        </row>
        <row r="1653">
          <cell r="A1653">
            <v>42459</v>
          </cell>
          <cell r="B1653">
            <v>68.8</v>
          </cell>
          <cell r="C1653">
            <v>7208543</v>
          </cell>
        </row>
        <row r="1654">
          <cell r="A1654">
            <v>42458</v>
          </cell>
          <cell r="B1654">
            <v>68.03</v>
          </cell>
          <cell r="C1654">
            <v>6491000</v>
          </cell>
        </row>
        <row r="1655">
          <cell r="A1655">
            <v>42457</v>
          </cell>
          <cell r="B1655">
            <v>68.12</v>
          </cell>
          <cell r="C1655">
            <v>5603464</v>
          </cell>
        </row>
        <row r="1656">
          <cell r="A1656">
            <v>42453</v>
          </cell>
          <cell r="B1656">
            <v>68</v>
          </cell>
          <cell r="C1656">
            <v>6304737</v>
          </cell>
        </row>
        <row r="1657">
          <cell r="A1657">
            <v>42452</v>
          </cell>
          <cell r="B1657">
            <v>67.459999999999994</v>
          </cell>
          <cell r="C1657">
            <v>6110647</v>
          </cell>
        </row>
        <row r="1658">
          <cell r="A1658">
            <v>42451</v>
          </cell>
          <cell r="B1658">
            <v>67.87</v>
          </cell>
          <cell r="C1658">
            <v>7514506</v>
          </cell>
        </row>
        <row r="1659">
          <cell r="A1659">
            <v>42450</v>
          </cell>
          <cell r="B1659">
            <v>67.97</v>
          </cell>
          <cell r="C1659">
            <v>9415829</v>
          </cell>
        </row>
        <row r="1660">
          <cell r="A1660">
            <v>42447</v>
          </cell>
          <cell r="B1660">
            <v>66.95</v>
          </cell>
          <cell r="C1660">
            <v>23153140</v>
          </cell>
        </row>
        <row r="1661">
          <cell r="A1661">
            <v>42446</v>
          </cell>
          <cell r="B1661">
            <v>67.45</v>
          </cell>
          <cell r="C1661">
            <v>11838080</v>
          </cell>
        </row>
        <row r="1662">
          <cell r="A1662">
            <v>42445</v>
          </cell>
          <cell r="B1662">
            <v>67.989999999999995</v>
          </cell>
          <cell r="C1662">
            <v>8218029</v>
          </cell>
        </row>
        <row r="1663">
          <cell r="A1663">
            <v>42444</v>
          </cell>
          <cell r="B1663">
            <v>68.09</v>
          </cell>
          <cell r="C1663">
            <v>7566895</v>
          </cell>
        </row>
        <row r="1664">
          <cell r="A1664">
            <v>42443</v>
          </cell>
          <cell r="B1664">
            <v>67.36</v>
          </cell>
          <cell r="C1664">
            <v>6712518</v>
          </cell>
        </row>
        <row r="1665">
          <cell r="A1665">
            <v>42440</v>
          </cell>
          <cell r="B1665">
            <v>67.17</v>
          </cell>
          <cell r="C1665">
            <v>8290910</v>
          </cell>
        </row>
        <row r="1666">
          <cell r="A1666">
            <v>42439</v>
          </cell>
          <cell r="B1666">
            <v>67.41</v>
          </cell>
          <cell r="C1666">
            <v>10225810</v>
          </cell>
        </row>
        <row r="1667">
          <cell r="A1667">
            <v>42438</v>
          </cell>
          <cell r="B1667">
            <v>67.53</v>
          </cell>
          <cell r="C1667">
            <v>7824756</v>
          </cell>
        </row>
        <row r="1668">
          <cell r="A1668">
            <v>42437</v>
          </cell>
          <cell r="B1668">
            <v>68.040000000000006</v>
          </cell>
          <cell r="C1668">
            <v>10067850</v>
          </cell>
        </row>
        <row r="1669">
          <cell r="A1669">
            <v>42436</v>
          </cell>
          <cell r="B1669">
            <v>67.89</v>
          </cell>
          <cell r="C1669">
            <v>12825430</v>
          </cell>
        </row>
        <row r="1670">
          <cell r="A1670">
            <v>42433</v>
          </cell>
          <cell r="B1670">
            <v>66.78</v>
          </cell>
          <cell r="C1670">
            <v>10010540</v>
          </cell>
        </row>
        <row r="1671">
          <cell r="A1671">
            <v>42432</v>
          </cell>
          <cell r="B1671">
            <v>66.14</v>
          </cell>
          <cell r="C1671">
            <v>11846760</v>
          </cell>
        </row>
        <row r="1672">
          <cell r="A1672">
            <v>42431</v>
          </cell>
          <cell r="B1672">
            <v>66.209999999999994</v>
          </cell>
          <cell r="C1672">
            <v>9165553</v>
          </cell>
        </row>
        <row r="1673">
          <cell r="A1673">
            <v>42430</v>
          </cell>
          <cell r="B1673">
            <v>66.459999999999994</v>
          </cell>
          <cell r="C1673">
            <v>10429470</v>
          </cell>
        </row>
        <row r="1674">
          <cell r="A1674">
            <v>42429</v>
          </cell>
          <cell r="B1674">
            <v>66.34</v>
          </cell>
          <cell r="C1674">
            <v>9345187</v>
          </cell>
        </row>
        <row r="1675">
          <cell r="A1675">
            <v>42426</v>
          </cell>
          <cell r="B1675">
            <v>66.510000000000005</v>
          </cell>
          <cell r="C1675">
            <v>10984290</v>
          </cell>
        </row>
        <row r="1676">
          <cell r="A1676">
            <v>42425</v>
          </cell>
          <cell r="B1676">
            <v>68.040000000000006</v>
          </cell>
          <cell r="C1676">
            <v>9581295</v>
          </cell>
        </row>
        <row r="1677">
          <cell r="A1677">
            <v>42424</v>
          </cell>
          <cell r="B1677">
            <v>67.12</v>
          </cell>
          <cell r="C1677">
            <v>10291230</v>
          </cell>
        </row>
        <row r="1678">
          <cell r="A1678">
            <v>42423</v>
          </cell>
          <cell r="B1678">
            <v>66.48</v>
          </cell>
          <cell r="C1678">
            <v>11432010</v>
          </cell>
        </row>
        <row r="1679">
          <cell r="A1679">
            <v>42422</v>
          </cell>
          <cell r="B1679">
            <v>65.63</v>
          </cell>
          <cell r="C1679">
            <v>10587270</v>
          </cell>
        </row>
        <row r="1680">
          <cell r="A1680">
            <v>42419</v>
          </cell>
          <cell r="B1680">
            <v>64.66</v>
          </cell>
          <cell r="C1680">
            <v>15562320</v>
          </cell>
        </row>
        <row r="1681">
          <cell r="A1681">
            <v>42418</v>
          </cell>
          <cell r="B1681">
            <v>64.12</v>
          </cell>
          <cell r="C1681">
            <v>27894630</v>
          </cell>
        </row>
        <row r="1682">
          <cell r="A1682">
            <v>42417</v>
          </cell>
          <cell r="B1682">
            <v>66.11</v>
          </cell>
          <cell r="C1682">
            <v>12426680</v>
          </cell>
        </row>
        <row r="1683">
          <cell r="A1683">
            <v>42416</v>
          </cell>
          <cell r="B1683">
            <v>65.900000000000006</v>
          </cell>
          <cell r="C1683">
            <v>11360490</v>
          </cell>
        </row>
        <row r="1684">
          <cell r="A1684">
            <v>42412</v>
          </cell>
          <cell r="B1684">
            <v>66.180000000000007</v>
          </cell>
          <cell r="C1684">
            <v>9695461</v>
          </cell>
        </row>
        <row r="1685">
          <cell r="A1685">
            <v>42411</v>
          </cell>
          <cell r="B1685">
            <v>65.319999999999993</v>
          </cell>
          <cell r="C1685">
            <v>11186680</v>
          </cell>
        </row>
        <row r="1686">
          <cell r="A1686">
            <v>42410</v>
          </cell>
          <cell r="B1686">
            <v>65.790000000000006</v>
          </cell>
          <cell r="C1686">
            <v>9709266</v>
          </cell>
        </row>
        <row r="1687">
          <cell r="A1687">
            <v>42409</v>
          </cell>
          <cell r="B1687">
            <v>65.81</v>
          </cell>
          <cell r="C1687">
            <v>14642360</v>
          </cell>
        </row>
        <row r="1688">
          <cell r="A1688">
            <v>42408</v>
          </cell>
          <cell r="B1688">
            <v>66.900000000000006</v>
          </cell>
          <cell r="C1688">
            <v>20743630</v>
          </cell>
        </row>
        <row r="1689">
          <cell r="A1689">
            <v>42405</v>
          </cell>
          <cell r="B1689">
            <v>67</v>
          </cell>
          <cell r="C1689">
            <v>14196540</v>
          </cell>
        </row>
        <row r="1690">
          <cell r="A1690">
            <v>42404</v>
          </cell>
          <cell r="B1690">
            <v>66.42</v>
          </cell>
          <cell r="C1690">
            <v>12833370</v>
          </cell>
        </row>
        <row r="1691">
          <cell r="A1691">
            <v>42403</v>
          </cell>
          <cell r="B1691">
            <v>66.27</v>
          </cell>
          <cell r="C1691">
            <v>12315590</v>
          </cell>
        </row>
        <row r="1692">
          <cell r="A1692">
            <v>42402</v>
          </cell>
          <cell r="B1692">
            <v>66.86</v>
          </cell>
          <cell r="C1692">
            <v>13585940</v>
          </cell>
        </row>
        <row r="1693">
          <cell r="A1693">
            <v>42401</v>
          </cell>
          <cell r="B1693">
            <v>67.5</v>
          </cell>
          <cell r="C1693">
            <v>14728360</v>
          </cell>
        </row>
        <row r="1694">
          <cell r="A1694">
            <v>42398</v>
          </cell>
          <cell r="B1694">
            <v>66.36</v>
          </cell>
          <cell r="C1694">
            <v>16439090</v>
          </cell>
        </row>
        <row r="1695">
          <cell r="A1695">
            <v>42397</v>
          </cell>
          <cell r="B1695">
            <v>64.22</v>
          </cell>
          <cell r="C1695">
            <v>11278340</v>
          </cell>
        </row>
        <row r="1696">
          <cell r="A1696">
            <v>42396</v>
          </cell>
          <cell r="B1696">
            <v>63.95</v>
          </cell>
          <cell r="C1696">
            <v>10214290</v>
          </cell>
        </row>
        <row r="1697">
          <cell r="A1697">
            <v>42395</v>
          </cell>
          <cell r="B1697">
            <v>64</v>
          </cell>
          <cell r="C1697">
            <v>9441226</v>
          </cell>
        </row>
        <row r="1698">
          <cell r="A1698">
            <v>42394</v>
          </cell>
          <cell r="B1698">
            <v>63.45</v>
          </cell>
          <cell r="C1698">
            <v>12823450</v>
          </cell>
        </row>
        <row r="1699">
          <cell r="A1699">
            <v>42391</v>
          </cell>
          <cell r="B1699">
            <v>62.69</v>
          </cell>
          <cell r="C1699">
            <v>9197462</v>
          </cell>
        </row>
        <row r="1700">
          <cell r="A1700">
            <v>42390</v>
          </cell>
          <cell r="B1700">
            <v>61.88</v>
          </cell>
          <cell r="C1700">
            <v>12089160</v>
          </cell>
        </row>
        <row r="1701">
          <cell r="A1701">
            <v>42389</v>
          </cell>
          <cell r="B1701">
            <v>60.84</v>
          </cell>
          <cell r="C1701">
            <v>17369070</v>
          </cell>
        </row>
        <row r="1702">
          <cell r="A1702">
            <v>42388</v>
          </cell>
          <cell r="B1702">
            <v>62.56</v>
          </cell>
          <cell r="C1702">
            <v>13051310</v>
          </cell>
        </row>
        <row r="1703">
          <cell r="A1703">
            <v>42384</v>
          </cell>
          <cell r="B1703">
            <v>61.93</v>
          </cell>
          <cell r="C1703">
            <v>15174380</v>
          </cell>
        </row>
        <row r="1704">
          <cell r="A1704">
            <v>42383</v>
          </cell>
          <cell r="B1704">
            <v>63.06</v>
          </cell>
          <cell r="C1704">
            <v>12934870</v>
          </cell>
        </row>
        <row r="1705">
          <cell r="A1705">
            <v>42382</v>
          </cell>
          <cell r="B1705">
            <v>61.92</v>
          </cell>
          <cell r="C1705">
            <v>13725740</v>
          </cell>
        </row>
        <row r="1706">
          <cell r="A1706">
            <v>42381</v>
          </cell>
          <cell r="B1706">
            <v>63.62</v>
          </cell>
          <cell r="C1706">
            <v>12195890</v>
          </cell>
        </row>
        <row r="1707">
          <cell r="A1707">
            <v>42380</v>
          </cell>
          <cell r="B1707">
            <v>64.22</v>
          </cell>
          <cell r="C1707">
            <v>12653760</v>
          </cell>
        </row>
        <row r="1708">
          <cell r="A1708">
            <v>42377</v>
          </cell>
          <cell r="B1708">
            <v>63.54</v>
          </cell>
          <cell r="C1708">
            <v>17767860</v>
          </cell>
        </row>
        <row r="1709">
          <cell r="A1709">
            <v>42376</v>
          </cell>
          <cell r="B1709">
            <v>65.03</v>
          </cell>
          <cell r="C1709">
            <v>26430010</v>
          </cell>
        </row>
        <row r="1710">
          <cell r="A1710">
            <v>42375</v>
          </cell>
          <cell r="B1710">
            <v>63.55</v>
          </cell>
          <cell r="C1710">
            <v>16564619.999999899</v>
          </cell>
        </row>
        <row r="1711">
          <cell r="A1711">
            <v>42374</v>
          </cell>
          <cell r="B1711">
            <v>62.92</v>
          </cell>
          <cell r="C1711">
            <v>13325960</v>
          </cell>
        </row>
        <row r="1712">
          <cell r="A1712">
            <v>42373</v>
          </cell>
          <cell r="B1712">
            <v>61.46</v>
          </cell>
          <cell r="C1712">
            <v>11989190</v>
          </cell>
        </row>
        <row r="1713">
          <cell r="A1713">
            <v>42369</v>
          </cell>
          <cell r="B1713">
            <v>61.3</v>
          </cell>
          <cell r="C1713">
            <v>6575142</v>
          </cell>
        </row>
        <row r="1714">
          <cell r="A1714">
            <v>42368</v>
          </cell>
          <cell r="B1714">
            <v>61.68</v>
          </cell>
          <cell r="C1714">
            <v>5716745</v>
          </cell>
        </row>
        <row r="1715">
          <cell r="A1715">
            <v>42367</v>
          </cell>
          <cell r="B1715">
            <v>61.61</v>
          </cell>
          <cell r="C1715">
            <v>7883635</v>
          </cell>
        </row>
        <row r="1716">
          <cell r="A1716">
            <v>42366</v>
          </cell>
          <cell r="B1716">
            <v>60.75</v>
          </cell>
          <cell r="C1716">
            <v>5421662</v>
          </cell>
        </row>
        <row r="1717">
          <cell r="A1717">
            <v>42362</v>
          </cell>
          <cell r="B1717">
            <v>60.83</v>
          </cell>
          <cell r="C1717">
            <v>2483121</v>
          </cell>
        </row>
        <row r="1718">
          <cell r="A1718">
            <v>42361</v>
          </cell>
          <cell r="B1718">
            <v>61.09</v>
          </cell>
          <cell r="C1718">
            <v>7519834</v>
          </cell>
        </row>
        <row r="1719">
          <cell r="A1719">
            <v>42360</v>
          </cell>
          <cell r="B1719">
            <v>60.54</v>
          </cell>
          <cell r="C1719">
            <v>9266299</v>
          </cell>
        </row>
        <row r="1720">
          <cell r="A1720">
            <v>42359</v>
          </cell>
          <cell r="B1720">
            <v>59.55</v>
          </cell>
          <cell r="C1720">
            <v>9645451</v>
          </cell>
        </row>
        <row r="1721">
          <cell r="A1721">
            <v>42356</v>
          </cell>
          <cell r="B1721">
            <v>58.85</v>
          </cell>
          <cell r="C1721">
            <v>16256730</v>
          </cell>
        </row>
        <row r="1722">
          <cell r="A1722">
            <v>42355</v>
          </cell>
          <cell r="B1722">
            <v>58.98</v>
          </cell>
          <cell r="C1722">
            <v>12976100</v>
          </cell>
        </row>
        <row r="1723">
          <cell r="A1723">
            <v>42354</v>
          </cell>
          <cell r="B1723">
            <v>60.3</v>
          </cell>
          <cell r="C1723">
            <v>9960479</v>
          </cell>
        </row>
        <row r="1724">
          <cell r="A1724">
            <v>42353</v>
          </cell>
          <cell r="B1724">
            <v>59.64</v>
          </cell>
          <cell r="C1724">
            <v>14615440</v>
          </cell>
        </row>
        <row r="1725">
          <cell r="A1725">
            <v>42352</v>
          </cell>
          <cell r="B1725">
            <v>60.39</v>
          </cell>
          <cell r="C1725">
            <v>14524930</v>
          </cell>
        </row>
        <row r="1726">
          <cell r="A1726">
            <v>42349</v>
          </cell>
          <cell r="B1726">
            <v>59.36</v>
          </cell>
          <cell r="C1726">
            <v>9744977</v>
          </cell>
        </row>
        <row r="1727">
          <cell r="A1727">
            <v>42348</v>
          </cell>
          <cell r="B1727">
            <v>59.56</v>
          </cell>
          <cell r="C1727">
            <v>11359450</v>
          </cell>
        </row>
        <row r="1728">
          <cell r="A1728">
            <v>42347</v>
          </cell>
          <cell r="B1728">
            <v>59.13</v>
          </cell>
          <cell r="C1728">
            <v>8981982</v>
          </cell>
        </row>
        <row r="1729">
          <cell r="A1729">
            <v>42346</v>
          </cell>
          <cell r="B1729">
            <v>59.61</v>
          </cell>
          <cell r="C1729">
            <v>10377620</v>
          </cell>
        </row>
        <row r="1730">
          <cell r="A1730">
            <v>42345</v>
          </cell>
          <cell r="B1730">
            <v>60.5</v>
          </cell>
          <cell r="C1730">
            <v>11595930</v>
          </cell>
        </row>
        <row r="1731">
          <cell r="A1731">
            <v>42342</v>
          </cell>
          <cell r="B1731">
            <v>59.66</v>
          </cell>
          <cell r="C1731">
            <v>10435270</v>
          </cell>
        </row>
        <row r="1732">
          <cell r="A1732">
            <v>42341</v>
          </cell>
          <cell r="B1732">
            <v>59.04</v>
          </cell>
          <cell r="C1732">
            <v>15844090</v>
          </cell>
        </row>
        <row r="1733">
          <cell r="A1733">
            <v>42340</v>
          </cell>
          <cell r="B1733">
            <v>58.35</v>
          </cell>
          <cell r="C1733">
            <v>13586880</v>
          </cell>
        </row>
        <row r="1734">
          <cell r="A1734">
            <v>42339</v>
          </cell>
          <cell r="B1734">
            <v>58.99</v>
          </cell>
          <cell r="C1734">
            <v>12204130</v>
          </cell>
        </row>
        <row r="1735">
          <cell r="A1735">
            <v>42338</v>
          </cell>
          <cell r="B1735">
            <v>58.84</v>
          </cell>
          <cell r="C1735">
            <v>14942600</v>
          </cell>
        </row>
        <row r="1736">
          <cell r="A1736">
            <v>42335</v>
          </cell>
          <cell r="B1736">
            <v>59.89</v>
          </cell>
          <cell r="C1736">
            <v>5340915</v>
          </cell>
        </row>
        <row r="1737">
          <cell r="A1737">
            <v>42333</v>
          </cell>
          <cell r="B1737">
            <v>60.24</v>
          </cell>
          <cell r="C1737">
            <v>7821028</v>
          </cell>
        </row>
        <row r="1738">
          <cell r="A1738">
            <v>42332</v>
          </cell>
          <cell r="B1738">
            <v>59.92</v>
          </cell>
          <cell r="C1738">
            <v>12453870</v>
          </cell>
        </row>
        <row r="1739">
          <cell r="A1739">
            <v>42331</v>
          </cell>
          <cell r="B1739">
            <v>60.26</v>
          </cell>
          <cell r="C1739">
            <v>10577040</v>
          </cell>
        </row>
        <row r="1740">
          <cell r="A1740">
            <v>42328</v>
          </cell>
          <cell r="B1740">
            <v>60.07</v>
          </cell>
          <cell r="C1740">
            <v>12371100</v>
          </cell>
        </row>
        <row r="1741">
          <cell r="A1741">
            <v>42327</v>
          </cell>
          <cell r="B1741">
            <v>60.7</v>
          </cell>
          <cell r="C1741">
            <v>11566090</v>
          </cell>
        </row>
        <row r="1742">
          <cell r="A1742">
            <v>42326</v>
          </cell>
          <cell r="B1742">
            <v>60.93</v>
          </cell>
          <cell r="C1742">
            <v>14877660</v>
          </cell>
        </row>
        <row r="1743">
          <cell r="A1743">
            <v>42325</v>
          </cell>
          <cell r="B1743">
            <v>59.92</v>
          </cell>
          <cell r="C1743">
            <v>24679340</v>
          </cell>
        </row>
        <row r="1744">
          <cell r="A1744">
            <v>42324</v>
          </cell>
          <cell r="B1744">
            <v>57.87</v>
          </cell>
          <cell r="C1744">
            <v>13321640</v>
          </cell>
        </row>
        <row r="1745">
          <cell r="A1745">
            <v>42321</v>
          </cell>
          <cell r="B1745">
            <v>56.42</v>
          </cell>
          <cell r="C1745">
            <v>12514910</v>
          </cell>
        </row>
        <row r="1746">
          <cell r="A1746">
            <v>42320</v>
          </cell>
          <cell r="B1746">
            <v>56.95</v>
          </cell>
          <cell r="C1746">
            <v>9551481</v>
          </cell>
        </row>
        <row r="1747">
          <cell r="A1747">
            <v>42319</v>
          </cell>
          <cell r="B1747">
            <v>57.58</v>
          </cell>
          <cell r="C1747">
            <v>8689874</v>
          </cell>
        </row>
        <row r="1748">
          <cell r="A1748">
            <v>42318</v>
          </cell>
          <cell r="B1748">
            <v>58.68</v>
          </cell>
          <cell r="C1748">
            <v>7614883</v>
          </cell>
        </row>
        <row r="1749">
          <cell r="A1749">
            <v>42317</v>
          </cell>
          <cell r="B1749">
            <v>58.49</v>
          </cell>
          <cell r="C1749">
            <v>8440412</v>
          </cell>
        </row>
        <row r="1750">
          <cell r="A1750">
            <v>42314</v>
          </cell>
          <cell r="B1750">
            <v>58.78</v>
          </cell>
          <cell r="C1750">
            <v>9977338</v>
          </cell>
        </row>
        <row r="1751">
          <cell r="A1751">
            <v>42313</v>
          </cell>
          <cell r="B1751">
            <v>58.61</v>
          </cell>
          <cell r="C1751">
            <v>8860481</v>
          </cell>
        </row>
        <row r="1752">
          <cell r="A1752">
            <v>42312</v>
          </cell>
          <cell r="B1752">
            <v>58.37</v>
          </cell>
          <cell r="C1752">
            <v>10056500</v>
          </cell>
        </row>
        <row r="1753">
          <cell r="A1753">
            <v>42311</v>
          </cell>
          <cell r="B1753">
            <v>58.11</v>
          </cell>
          <cell r="C1753">
            <v>10253920</v>
          </cell>
        </row>
        <row r="1754">
          <cell r="A1754">
            <v>42310</v>
          </cell>
          <cell r="B1754">
            <v>57.61</v>
          </cell>
          <cell r="C1754">
            <v>10719230</v>
          </cell>
        </row>
        <row r="1755">
          <cell r="A1755">
            <v>42307</v>
          </cell>
          <cell r="B1755">
            <v>57.24</v>
          </cell>
          <cell r="C1755">
            <v>15805450</v>
          </cell>
        </row>
        <row r="1756">
          <cell r="A1756">
            <v>42306</v>
          </cell>
          <cell r="B1756">
            <v>57.96</v>
          </cell>
          <cell r="C1756">
            <v>12855520</v>
          </cell>
        </row>
        <row r="1757">
          <cell r="A1757">
            <v>42305</v>
          </cell>
          <cell r="B1757">
            <v>57.64</v>
          </cell>
          <cell r="C1757">
            <v>11834650</v>
          </cell>
        </row>
        <row r="1758">
          <cell r="A1758">
            <v>42304</v>
          </cell>
          <cell r="B1758">
            <v>57.48</v>
          </cell>
          <cell r="C1758">
            <v>10511420</v>
          </cell>
        </row>
        <row r="1759">
          <cell r="A1759">
            <v>42303</v>
          </cell>
          <cell r="B1759">
            <v>58.02</v>
          </cell>
          <cell r="C1759">
            <v>10839810</v>
          </cell>
        </row>
        <row r="1760">
          <cell r="A1760">
            <v>42300</v>
          </cell>
          <cell r="B1760">
            <v>58.3</v>
          </cell>
          <cell r="C1760">
            <v>13040570</v>
          </cell>
        </row>
        <row r="1761">
          <cell r="A1761">
            <v>42299</v>
          </cell>
          <cell r="B1761">
            <v>58.9</v>
          </cell>
          <cell r="C1761">
            <v>14588530</v>
          </cell>
        </row>
        <row r="1762">
          <cell r="A1762">
            <v>42298</v>
          </cell>
          <cell r="B1762">
            <v>58.64</v>
          </cell>
          <cell r="C1762">
            <v>13138080</v>
          </cell>
        </row>
        <row r="1763">
          <cell r="A1763">
            <v>42297</v>
          </cell>
          <cell r="B1763">
            <v>58.75</v>
          </cell>
          <cell r="C1763">
            <v>10423660</v>
          </cell>
        </row>
        <row r="1764">
          <cell r="A1764">
            <v>42296</v>
          </cell>
          <cell r="B1764">
            <v>58.85</v>
          </cell>
          <cell r="C1764">
            <v>17805800</v>
          </cell>
        </row>
        <row r="1765">
          <cell r="A1765">
            <v>42293</v>
          </cell>
          <cell r="B1765">
            <v>58.89</v>
          </cell>
          <cell r="C1765">
            <v>26195130</v>
          </cell>
        </row>
        <row r="1766">
          <cell r="A1766">
            <v>42292</v>
          </cell>
          <cell r="B1766">
            <v>59.33</v>
          </cell>
          <cell r="C1766">
            <v>46253490</v>
          </cell>
        </row>
        <row r="1767">
          <cell r="A1767">
            <v>42291</v>
          </cell>
          <cell r="B1767">
            <v>60.03</v>
          </cell>
          <cell r="C1767">
            <v>80898120</v>
          </cell>
        </row>
        <row r="1768">
          <cell r="A1768">
            <v>42290</v>
          </cell>
          <cell r="B1768">
            <v>66.73</v>
          </cell>
          <cell r="C1768">
            <v>8858374</v>
          </cell>
        </row>
        <row r="1769">
          <cell r="A1769">
            <v>42289</v>
          </cell>
          <cell r="B1769">
            <v>66.930000000000007</v>
          </cell>
          <cell r="C1769">
            <v>5643870</v>
          </cell>
        </row>
        <row r="1770">
          <cell r="A1770">
            <v>42286</v>
          </cell>
          <cell r="B1770">
            <v>66.69</v>
          </cell>
          <cell r="C1770">
            <v>6753997</v>
          </cell>
        </row>
        <row r="1771">
          <cell r="A1771">
            <v>42285</v>
          </cell>
          <cell r="B1771">
            <v>66.88</v>
          </cell>
          <cell r="C1771">
            <v>5974536</v>
          </cell>
        </row>
        <row r="1772">
          <cell r="A1772">
            <v>42284</v>
          </cell>
          <cell r="B1772">
            <v>66.36</v>
          </cell>
          <cell r="C1772">
            <v>7189740</v>
          </cell>
        </row>
        <row r="1773">
          <cell r="A1773">
            <v>42283</v>
          </cell>
          <cell r="B1773">
            <v>65.680000000000007</v>
          </cell>
          <cell r="C1773">
            <v>7410921</v>
          </cell>
        </row>
        <row r="1774">
          <cell r="A1774">
            <v>42282</v>
          </cell>
          <cell r="B1774">
            <v>65.87</v>
          </cell>
          <cell r="C1774">
            <v>6300307</v>
          </cell>
        </row>
        <row r="1775">
          <cell r="A1775">
            <v>42279</v>
          </cell>
          <cell r="B1775">
            <v>64.98</v>
          </cell>
          <cell r="C1775">
            <v>7083997</v>
          </cell>
        </row>
        <row r="1776">
          <cell r="A1776">
            <v>42278</v>
          </cell>
          <cell r="B1776">
            <v>64.27</v>
          </cell>
          <cell r="C1776">
            <v>7837174</v>
          </cell>
        </row>
        <row r="1777">
          <cell r="A1777">
            <v>42277</v>
          </cell>
          <cell r="B1777">
            <v>64.84</v>
          </cell>
          <cell r="C1777">
            <v>7979203</v>
          </cell>
        </row>
        <row r="1778">
          <cell r="A1778">
            <v>42276</v>
          </cell>
          <cell r="B1778">
            <v>63.78</v>
          </cell>
          <cell r="C1778">
            <v>7640099</v>
          </cell>
        </row>
        <row r="1779">
          <cell r="A1779">
            <v>42275</v>
          </cell>
          <cell r="B1779">
            <v>63.66</v>
          </cell>
          <cell r="C1779">
            <v>9394361</v>
          </cell>
        </row>
        <row r="1780">
          <cell r="A1780">
            <v>42272</v>
          </cell>
          <cell r="B1780">
            <v>63.78</v>
          </cell>
          <cell r="C1780">
            <v>7163040</v>
          </cell>
        </row>
        <row r="1781">
          <cell r="A1781">
            <v>42271</v>
          </cell>
          <cell r="B1781">
            <v>63.83</v>
          </cell>
          <cell r="C1781">
            <v>6956226</v>
          </cell>
        </row>
        <row r="1782">
          <cell r="A1782">
            <v>42270</v>
          </cell>
          <cell r="B1782">
            <v>63.72</v>
          </cell>
          <cell r="C1782">
            <v>5876630</v>
          </cell>
        </row>
        <row r="1783">
          <cell r="A1783">
            <v>42269</v>
          </cell>
          <cell r="B1783">
            <v>63.59</v>
          </cell>
          <cell r="C1783">
            <v>8800800</v>
          </cell>
        </row>
        <row r="1784">
          <cell r="A1784">
            <v>42268</v>
          </cell>
          <cell r="B1784">
            <v>63.72</v>
          </cell>
          <cell r="C1784">
            <v>7119571</v>
          </cell>
        </row>
        <row r="1785">
          <cell r="A1785">
            <v>42265</v>
          </cell>
          <cell r="B1785">
            <v>63.34</v>
          </cell>
          <cell r="C1785">
            <v>12885200</v>
          </cell>
        </row>
        <row r="1786">
          <cell r="A1786">
            <v>42264</v>
          </cell>
          <cell r="B1786">
            <v>64.47</v>
          </cell>
          <cell r="C1786">
            <v>7133132</v>
          </cell>
        </row>
        <row r="1787">
          <cell r="A1787">
            <v>42263</v>
          </cell>
          <cell r="B1787">
            <v>64.69</v>
          </cell>
          <cell r="C1787">
            <v>5625384</v>
          </cell>
        </row>
        <row r="1788">
          <cell r="A1788">
            <v>42262</v>
          </cell>
          <cell r="B1788">
            <v>64.319999999999993</v>
          </cell>
          <cell r="C1788">
            <v>6860845</v>
          </cell>
        </row>
        <row r="1789">
          <cell r="A1789">
            <v>42261</v>
          </cell>
          <cell r="B1789">
            <v>64.28</v>
          </cell>
          <cell r="C1789">
            <v>6956674</v>
          </cell>
        </row>
        <row r="1790">
          <cell r="A1790">
            <v>42258</v>
          </cell>
          <cell r="B1790">
            <v>64.650000000000006</v>
          </cell>
          <cell r="C1790">
            <v>8062420</v>
          </cell>
        </row>
        <row r="1791">
          <cell r="A1791">
            <v>42257</v>
          </cell>
          <cell r="B1791">
            <v>64.12</v>
          </cell>
          <cell r="C1791">
            <v>14524760</v>
          </cell>
        </row>
        <row r="1792">
          <cell r="A1792">
            <v>42256</v>
          </cell>
          <cell r="B1792">
            <v>65.12</v>
          </cell>
          <cell r="C1792">
            <v>9464206</v>
          </cell>
        </row>
        <row r="1793">
          <cell r="A1793">
            <v>42255</v>
          </cell>
          <cell r="B1793">
            <v>66.38</v>
          </cell>
          <cell r="C1793">
            <v>17706780</v>
          </cell>
        </row>
        <row r="1794">
          <cell r="A1794">
            <v>42251</v>
          </cell>
          <cell r="B1794">
            <v>63.89</v>
          </cell>
          <cell r="C1794">
            <v>9232402</v>
          </cell>
        </row>
        <row r="1795">
          <cell r="A1795">
            <v>42250</v>
          </cell>
          <cell r="B1795">
            <v>64.86</v>
          </cell>
          <cell r="C1795">
            <v>8523840</v>
          </cell>
        </row>
        <row r="1796">
          <cell r="A1796">
            <v>42249</v>
          </cell>
          <cell r="B1796">
            <v>64.44</v>
          </cell>
          <cell r="C1796">
            <v>9514557</v>
          </cell>
        </row>
        <row r="1797">
          <cell r="A1797">
            <v>42248</v>
          </cell>
          <cell r="B1797">
            <v>63.82</v>
          </cell>
          <cell r="C1797">
            <v>13393950</v>
          </cell>
        </row>
        <row r="1798">
          <cell r="A1798">
            <v>42247</v>
          </cell>
          <cell r="B1798">
            <v>64.73</v>
          </cell>
          <cell r="C1798">
            <v>8175248</v>
          </cell>
        </row>
        <row r="1799">
          <cell r="A1799">
            <v>42244</v>
          </cell>
          <cell r="B1799">
            <v>64.94</v>
          </cell>
          <cell r="C1799">
            <v>14303020</v>
          </cell>
        </row>
        <row r="1800">
          <cell r="A1800">
            <v>42243</v>
          </cell>
          <cell r="B1800">
            <v>66.08</v>
          </cell>
          <cell r="C1800">
            <v>13912820</v>
          </cell>
        </row>
        <row r="1801">
          <cell r="A1801">
            <v>42242</v>
          </cell>
          <cell r="B1801">
            <v>64.83</v>
          </cell>
          <cell r="C1801">
            <v>13928300</v>
          </cell>
        </row>
        <row r="1802">
          <cell r="A1802">
            <v>42241</v>
          </cell>
          <cell r="B1802">
            <v>63.1</v>
          </cell>
          <cell r="C1802">
            <v>14801030</v>
          </cell>
        </row>
        <row r="1803">
          <cell r="A1803">
            <v>42240</v>
          </cell>
          <cell r="B1803">
            <v>63.95</v>
          </cell>
          <cell r="C1803">
            <v>22239610</v>
          </cell>
        </row>
        <row r="1804">
          <cell r="A1804">
            <v>42237</v>
          </cell>
          <cell r="B1804">
            <v>66.540000000000006</v>
          </cell>
          <cell r="C1804">
            <v>15746500</v>
          </cell>
        </row>
        <row r="1805">
          <cell r="A1805">
            <v>42236</v>
          </cell>
          <cell r="B1805">
            <v>68.430000000000007</v>
          </cell>
          <cell r="C1805">
            <v>9860124</v>
          </cell>
        </row>
        <row r="1806">
          <cell r="A1806">
            <v>42235</v>
          </cell>
          <cell r="B1806">
            <v>68.569999999999993</v>
          </cell>
          <cell r="C1806">
            <v>16333360</v>
          </cell>
        </row>
        <row r="1807">
          <cell r="A1807">
            <v>42234</v>
          </cell>
          <cell r="B1807">
            <v>69.48</v>
          </cell>
          <cell r="C1807">
            <v>21314980</v>
          </cell>
        </row>
        <row r="1808">
          <cell r="A1808">
            <v>42233</v>
          </cell>
          <cell r="B1808">
            <v>71.91</v>
          </cell>
          <cell r="C1808">
            <v>7604423</v>
          </cell>
        </row>
        <row r="1809">
          <cell r="A1809">
            <v>42230</v>
          </cell>
          <cell r="B1809">
            <v>72.38</v>
          </cell>
          <cell r="C1809">
            <v>5912505</v>
          </cell>
        </row>
        <row r="1810">
          <cell r="A1810">
            <v>42229</v>
          </cell>
          <cell r="B1810">
            <v>72.11</v>
          </cell>
          <cell r="C1810">
            <v>7652355</v>
          </cell>
        </row>
        <row r="1811">
          <cell r="A1811">
            <v>42228</v>
          </cell>
          <cell r="B1811">
            <v>72.58</v>
          </cell>
          <cell r="C1811">
            <v>8903056</v>
          </cell>
        </row>
        <row r="1812">
          <cell r="A1812">
            <v>42227</v>
          </cell>
          <cell r="B1812">
            <v>71.930000000000007</v>
          </cell>
          <cell r="C1812">
            <v>6829195</v>
          </cell>
        </row>
        <row r="1813">
          <cell r="A1813">
            <v>42226</v>
          </cell>
          <cell r="B1813">
            <v>71.48</v>
          </cell>
          <cell r="C1813">
            <v>6020087</v>
          </cell>
        </row>
        <row r="1814">
          <cell r="A1814">
            <v>42223</v>
          </cell>
          <cell r="B1814">
            <v>71.25</v>
          </cell>
          <cell r="C1814">
            <v>7797473</v>
          </cell>
        </row>
        <row r="1815">
          <cell r="A1815">
            <v>42222</v>
          </cell>
          <cell r="B1815">
            <v>72.790000000000006</v>
          </cell>
          <cell r="C1815">
            <v>6367735</v>
          </cell>
        </row>
        <row r="1816">
          <cell r="A1816">
            <v>42221</v>
          </cell>
          <cell r="B1816">
            <v>73.510000000000005</v>
          </cell>
          <cell r="C1816">
            <v>8715807</v>
          </cell>
        </row>
        <row r="1817">
          <cell r="A1817">
            <v>42220</v>
          </cell>
          <cell r="B1817">
            <v>72.25</v>
          </cell>
          <cell r="C1817">
            <v>5873371</v>
          </cell>
        </row>
        <row r="1818">
          <cell r="A1818">
            <v>42219</v>
          </cell>
          <cell r="B1818">
            <v>72.180000000000007</v>
          </cell>
          <cell r="C1818">
            <v>5131845</v>
          </cell>
        </row>
        <row r="1819">
          <cell r="A1819">
            <v>42216</v>
          </cell>
          <cell r="B1819">
            <v>71.98</v>
          </cell>
          <cell r="C1819">
            <v>7928371</v>
          </cell>
        </row>
        <row r="1820">
          <cell r="A1820">
            <v>42215</v>
          </cell>
          <cell r="B1820">
            <v>72.16</v>
          </cell>
          <cell r="C1820">
            <v>4604530</v>
          </cell>
        </row>
        <row r="1821">
          <cell r="A1821">
            <v>42214</v>
          </cell>
          <cell r="B1821">
            <v>72.23</v>
          </cell>
          <cell r="C1821">
            <v>4939670</v>
          </cell>
        </row>
        <row r="1822">
          <cell r="A1822">
            <v>42213</v>
          </cell>
          <cell r="B1822">
            <v>72.099999999999994</v>
          </cell>
          <cell r="C1822">
            <v>8592296</v>
          </cell>
        </row>
        <row r="1823">
          <cell r="A1823">
            <v>42212</v>
          </cell>
          <cell r="B1823">
            <v>71.38</v>
          </cell>
          <cell r="C1823">
            <v>6197584</v>
          </cell>
        </row>
        <row r="1824">
          <cell r="A1824">
            <v>42209</v>
          </cell>
          <cell r="B1824">
            <v>71.58</v>
          </cell>
          <cell r="C1824">
            <v>5951117</v>
          </cell>
        </row>
        <row r="1825">
          <cell r="A1825">
            <v>42208</v>
          </cell>
          <cell r="B1825">
            <v>72.510000000000005</v>
          </cell>
          <cell r="C1825">
            <v>4252929</v>
          </cell>
        </row>
        <row r="1826">
          <cell r="A1826">
            <v>42207</v>
          </cell>
          <cell r="B1826">
            <v>73.16</v>
          </cell>
          <cell r="C1826">
            <v>6961551</v>
          </cell>
        </row>
        <row r="1827">
          <cell r="A1827">
            <v>42206</v>
          </cell>
          <cell r="B1827">
            <v>72.739999999999995</v>
          </cell>
          <cell r="C1827">
            <v>6441071</v>
          </cell>
        </row>
        <row r="1828">
          <cell r="A1828">
            <v>42205</v>
          </cell>
          <cell r="B1828">
            <v>73.099999999999994</v>
          </cell>
          <cell r="C1828">
            <v>5085621</v>
          </cell>
        </row>
        <row r="1829">
          <cell r="A1829">
            <v>42202</v>
          </cell>
          <cell r="B1829">
            <v>73.39</v>
          </cell>
          <cell r="C1829">
            <v>5680568</v>
          </cell>
        </row>
        <row r="1830">
          <cell r="A1830">
            <v>42201</v>
          </cell>
          <cell r="B1830">
            <v>73.83</v>
          </cell>
          <cell r="C1830">
            <v>5231727</v>
          </cell>
        </row>
        <row r="1831">
          <cell r="A1831">
            <v>42200</v>
          </cell>
          <cell r="B1831">
            <v>73.650000000000006</v>
          </cell>
          <cell r="C1831">
            <v>4566724</v>
          </cell>
        </row>
        <row r="1832">
          <cell r="A1832">
            <v>42199</v>
          </cell>
          <cell r="B1832">
            <v>73.790000000000006</v>
          </cell>
          <cell r="C1832">
            <v>5518153</v>
          </cell>
        </row>
        <row r="1833">
          <cell r="A1833">
            <v>42198</v>
          </cell>
          <cell r="B1833">
            <v>73.88</v>
          </cell>
          <cell r="C1833">
            <v>6084498</v>
          </cell>
        </row>
        <row r="1834">
          <cell r="A1834">
            <v>42195</v>
          </cell>
          <cell r="B1834">
            <v>73.12</v>
          </cell>
          <cell r="C1834">
            <v>5579323</v>
          </cell>
        </row>
        <row r="1835">
          <cell r="A1835">
            <v>42194</v>
          </cell>
          <cell r="B1835">
            <v>72.78</v>
          </cell>
          <cell r="C1835">
            <v>8695824</v>
          </cell>
        </row>
        <row r="1836">
          <cell r="A1836">
            <v>42193</v>
          </cell>
          <cell r="B1836">
            <v>73.06</v>
          </cell>
          <cell r="C1836">
            <v>7790963</v>
          </cell>
        </row>
        <row r="1837">
          <cell r="A1837">
            <v>42192</v>
          </cell>
          <cell r="B1837">
            <v>73.790000000000006</v>
          </cell>
          <cell r="C1837">
            <v>12421300</v>
          </cell>
        </row>
        <row r="1838">
          <cell r="A1838">
            <v>42191</v>
          </cell>
          <cell r="B1838">
            <v>72.53</v>
          </cell>
          <cell r="C1838">
            <v>10536480</v>
          </cell>
        </row>
        <row r="1839">
          <cell r="A1839">
            <v>42187</v>
          </cell>
          <cell r="B1839">
            <v>71.86</v>
          </cell>
          <cell r="C1839">
            <v>6586071</v>
          </cell>
        </row>
        <row r="1840">
          <cell r="A1840">
            <v>42186</v>
          </cell>
          <cell r="B1840">
            <v>71.88</v>
          </cell>
          <cell r="C1840">
            <v>10773900</v>
          </cell>
        </row>
        <row r="1841">
          <cell r="A1841">
            <v>42185</v>
          </cell>
          <cell r="B1841">
            <v>70.930000000000007</v>
          </cell>
          <cell r="C1841">
            <v>11102560</v>
          </cell>
        </row>
        <row r="1842">
          <cell r="A1842">
            <v>42184</v>
          </cell>
          <cell r="B1842">
            <v>71.42</v>
          </cell>
          <cell r="C1842">
            <v>8187836</v>
          </cell>
        </row>
        <row r="1843">
          <cell r="A1843">
            <v>42181</v>
          </cell>
          <cell r="B1843">
            <v>72.12</v>
          </cell>
          <cell r="C1843">
            <v>6897822</v>
          </cell>
        </row>
        <row r="1844">
          <cell r="A1844">
            <v>42180</v>
          </cell>
          <cell r="B1844">
            <v>71.86</v>
          </cell>
          <cell r="C1844">
            <v>5293151</v>
          </cell>
        </row>
        <row r="1845">
          <cell r="A1845">
            <v>42179</v>
          </cell>
          <cell r="B1845">
            <v>72.38</v>
          </cell>
          <cell r="C1845">
            <v>7338351</v>
          </cell>
        </row>
        <row r="1846">
          <cell r="A1846">
            <v>42178</v>
          </cell>
          <cell r="B1846">
            <v>72.569999999999993</v>
          </cell>
          <cell r="C1846">
            <v>7876315</v>
          </cell>
        </row>
        <row r="1847">
          <cell r="A1847">
            <v>42177</v>
          </cell>
          <cell r="B1847">
            <v>72.790000000000006</v>
          </cell>
          <cell r="C1847">
            <v>6489463</v>
          </cell>
        </row>
        <row r="1848">
          <cell r="A1848">
            <v>42174</v>
          </cell>
          <cell r="B1848">
            <v>72.739999999999995</v>
          </cell>
          <cell r="C1848">
            <v>14550690</v>
          </cell>
        </row>
        <row r="1849">
          <cell r="A1849">
            <v>42173</v>
          </cell>
          <cell r="B1849">
            <v>72.98</v>
          </cell>
          <cell r="C1849">
            <v>8376620.9999999898</v>
          </cell>
        </row>
        <row r="1850">
          <cell r="A1850">
            <v>42172</v>
          </cell>
          <cell r="B1850">
            <v>72.73</v>
          </cell>
          <cell r="C1850">
            <v>5703861</v>
          </cell>
        </row>
        <row r="1851">
          <cell r="A1851">
            <v>42171</v>
          </cell>
          <cell r="B1851">
            <v>72.349999999999994</v>
          </cell>
          <cell r="C1851">
            <v>6215625</v>
          </cell>
        </row>
        <row r="1852">
          <cell r="A1852">
            <v>42170</v>
          </cell>
          <cell r="B1852">
            <v>71.930000000000007</v>
          </cell>
          <cell r="C1852">
            <v>7566777</v>
          </cell>
        </row>
        <row r="1853">
          <cell r="A1853">
            <v>42167</v>
          </cell>
          <cell r="B1853">
            <v>72.430000000000007</v>
          </cell>
          <cell r="C1853">
            <v>7246589</v>
          </cell>
        </row>
        <row r="1854">
          <cell r="A1854">
            <v>42166</v>
          </cell>
          <cell r="B1854">
            <v>72.94</v>
          </cell>
          <cell r="C1854">
            <v>7419959</v>
          </cell>
        </row>
        <row r="1855">
          <cell r="A1855">
            <v>42165</v>
          </cell>
          <cell r="B1855">
            <v>72.930000000000007</v>
          </cell>
          <cell r="C1855">
            <v>11215820</v>
          </cell>
        </row>
        <row r="1856">
          <cell r="A1856">
            <v>42164</v>
          </cell>
          <cell r="B1856">
            <v>72.47</v>
          </cell>
          <cell r="C1856">
            <v>8335572</v>
          </cell>
        </row>
        <row r="1857">
          <cell r="A1857">
            <v>42163</v>
          </cell>
          <cell r="B1857">
            <v>72.61</v>
          </cell>
          <cell r="C1857">
            <v>9592958</v>
          </cell>
        </row>
        <row r="1858">
          <cell r="A1858">
            <v>42160</v>
          </cell>
          <cell r="B1858">
            <v>73.06</v>
          </cell>
          <cell r="C1858">
            <v>10635090</v>
          </cell>
        </row>
        <row r="1859">
          <cell r="A1859">
            <v>42159</v>
          </cell>
          <cell r="B1859">
            <v>74.150000000000006</v>
          </cell>
          <cell r="C1859">
            <v>8982797</v>
          </cell>
        </row>
        <row r="1860">
          <cell r="A1860">
            <v>42158</v>
          </cell>
          <cell r="B1860">
            <v>74.89</v>
          </cell>
          <cell r="C1860">
            <v>6093825</v>
          </cell>
        </row>
        <row r="1861">
          <cell r="A1861">
            <v>42157</v>
          </cell>
          <cell r="B1861">
            <v>74.53</v>
          </cell>
          <cell r="C1861">
            <v>5797834</v>
          </cell>
        </row>
        <row r="1862">
          <cell r="A1862">
            <v>42156</v>
          </cell>
          <cell r="B1862">
            <v>74.73</v>
          </cell>
          <cell r="C1862">
            <v>5646037</v>
          </cell>
        </row>
        <row r="1863">
          <cell r="A1863">
            <v>42153</v>
          </cell>
          <cell r="B1863">
            <v>74.27</v>
          </cell>
          <cell r="C1863">
            <v>6375067</v>
          </cell>
        </row>
        <row r="1864">
          <cell r="A1864">
            <v>42152</v>
          </cell>
          <cell r="B1864">
            <v>74.84</v>
          </cell>
          <cell r="C1864">
            <v>5025471</v>
          </cell>
        </row>
        <row r="1865">
          <cell r="A1865">
            <v>42151</v>
          </cell>
          <cell r="B1865">
            <v>75.19</v>
          </cell>
          <cell r="C1865">
            <v>6987068</v>
          </cell>
        </row>
        <row r="1866">
          <cell r="A1866">
            <v>42150</v>
          </cell>
          <cell r="B1866">
            <v>74.900000000000006</v>
          </cell>
          <cell r="C1866">
            <v>10573620</v>
          </cell>
        </row>
        <row r="1867">
          <cell r="A1867">
            <v>42146</v>
          </cell>
          <cell r="B1867">
            <v>75.86</v>
          </cell>
          <cell r="C1867">
            <v>6815006</v>
          </cell>
        </row>
        <row r="1868">
          <cell r="A1868">
            <v>42145</v>
          </cell>
          <cell r="B1868">
            <v>76.11</v>
          </cell>
          <cell r="C1868">
            <v>6756162</v>
          </cell>
        </row>
        <row r="1869">
          <cell r="A1869">
            <v>42144</v>
          </cell>
          <cell r="B1869">
            <v>75.900000000000006</v>
          </cell>
          <cell r="C1869">
            <v>10541880</v>
          </cell>
        </row>
        <row r="1870">
          <cell r="A1870">
            <v>42143</v>
          </cell>
          <cell r="B1870">
            <v>76.430000000000007</v>
          </cell>
          <cell r="C1870">
            <v>22458580</v>
          </cell>
        </row>
        <row r="1871">
          <cell r="A1871">
            <v>42142</v>
          </cell>
          <cell r="B1871">
            <v>79.92</v>
          </cell>
          <cell r="C1871">
            <v>8300267</v>
          </cell>
        </row>
        <row r="1872">
          <cell r="A1872">
            <v>42139</v>
          </cell>
          <cell r="B1872">
            <v>79.239999999999995</v>
          </cell>
          <cell r="C1872">
            <v>6617173</v>
          </cell>
        </row>
        <row r="1873">
          <cell r="A1873">
            <v>42138</v>
          </cell>
          <cell r="B1873">
            <v>78.72</v>
          </cell>
          <cell r="C1873">
            <v>6170246</v>
          </cell>
        </row>
        <row r="1874">
          <cell r="A1874">
            <v>42137</v>
          </cell>
          <cell r="B1874">
            <v>78.16</v>
          </cell>
          <cell r="C1874">
            <v>8421167</v>
          </cell>
        </row>
        <row r="1875">
          <cell r="A1875">
            <v>42136</v>
          </cell>
          <cell r="B1875">
            <v>78.959999999999994</v>
          </cell>
          <cell r="C1875">
            <v>8448963</v>
          </cell>
        </row>
        <row r="1876">
          <cell r="A1876">
            <v>42135</v>
          </cell>
          <cell r="B1876">
            <v>78.099999999999994</v>
          </cell>
          <cell r="C1876">
            <v>3744882</v>
          </cell>
        </row>
        <row r="1877">
          <cell r="A1877">
            <v>42132</v>
          </cell>
          <cell r="B1877">
            <v>78.53</v>
          </cell>
          <cell r="C1877">
            <v>5347396</v>
          </cell>
        </row>
        <row r="1878">
          <cell r="A1878">
            <v>42131</v>
          </cell>
          <cell r="B1878">
            <v>78.03</v>
          </cell>
          <cell r="C1878">
            <v>5538289</v>
          </cell>
        </row>
        <row r="1879">
          <cell r="A1879">
            <v>42130</v>
          </cell>
          <cell r="B1879">
            <v>77.650000000000006</v>
          </cell>
          <cell r="C1879">
            <v>5480055</v>
          </cell>
        </row>
        <row r="1880">
          <cell r="A1880">
            <v>42129</v>
          </cell>
          <cell r="B1880">
            <v>78.13</v>
          </cell>
          <cell r="C1880">
            <v>5855414</v>
          </cell>
        </row>
        <row r="1881">
          <cell r="A1881">
            <v>42128</v>
          </cell>
          <cell r="B1881">
            <v>79.180000000000007</v>
          </cell>
          <cell r="C1881">
            <v>6669210</v>
          </cell>
        </row>
        <row r="1882">
          <cell r="A1882">
            <v>42125</v>
          </cell>
          <cell r="B1882">
            <v>78.599999999999994</v>
          </cell>
          <cell r="C1882">
            <v>5000017</v>
          </cell>
        </row>
        <row r="1883">
          <cell r="A1883">
            <v>42124</v>
          </cell>
          <cell r="B1883">
            <v>78.05</v>
          </cell>
          <cell r="C1883">
            <v>8795903</v>
          </cell>
        </row>
        <row r="1884">
          <cell r="A1884">
            <v>42123</v>
          </cell>
          <cell r="B1884">
            <v>77.88</v>
          </cell>
          <cell r="C1884">
            <v>7108407</v>
          </cell>
        </row>
        <row r="1885">
          <cell r="A1885">
            <v>42122</v>
          </cell>
          <cell r="B1885">
            <v>79.099999999999994</v>
          </cell>
          <cell r="C1885">
            <v>4895876</v>
          </cell>
        </row>
        <row r="1886">
          <cell r="A1886">
            <v>42121</v>
          </cell>
          <cell r="B1886">
            <v>79.37</v>
          </cell>
          <cell r="C1886">
            <v>6449809</v>
          </cell>
        </row>
        <row r="1887">
          <cell r="A1887">
            <v>42118</v>
          </cell>
          <cell r="B1887">
            <v>79.84</v>
          </cell>
          <cell r="C1887">
            <v>6867845</v>
          </cell>
        </row>
        <row r="1888">
          <cell r="A1888">
            <v>42117</v>
          </cell>
          <cell r="B1888">
            <v>79.180000000000007</v>
          </cell>
          <cell r="C1888">
            <v>7468851</v>
          </cell>
        </row>
        <row r="1889">
          <cell r="A1889">
            <v>42116</v>
          </cell>
          <cell r="B1889">
            <v>78.430000000000007</v>
          </cell>
          <cell r="C1889">
            <v>7594683</v>
          </cell>
        </row>
        <row r="1890">
          <cell r="A1890">
            <v>42115</v>
          </cell>
          <cell r="B1890">
            <v>78.03</v>
          </cell>
          <cell r="C1890">
            <v>6200236</v>
          </cell>
        </row>
        <row r="1891">
          <cell r="A1891">
            <v>42114</v>
          </cell>
          <cell r="B1891">
            <v>78.14</v>
          </cell>
          <cell r="C1891">
            <v>8847616</v>
          </cell>
        </row>
        <row r="1892">
          <cell r="A1892">
            <v>42111</v>
          </cell>
          <cell r="B1892">
            <v>77.88</v>
          </cell>
          <cell r="C1892">
            <v>11822780</v>
          </cell>
        </row>
        <row r="1893">
          <cell r="A1893">
            <v>42110</v>
          </cell>
          <cell r="B1893">
            <v>79.239999999999995</v>
          </cell>
          <cell r="C1893">
            <v>8015088</v>
          </cell>
        </row>
        <row r="1894">
          <cell r="A1894">
            <v>42109</v>
          </cell>
          <cell r="B1894">
            <v>79.739999999999995</v>
          </cell>
          <cell r="C1894">
            <v>6200361</v>
          </cell>
        </row>
        <row r="1895">
          <cell r="A1895">
            <v>42108</v>
          </cell>
          <cell r="B1895">
            <v>80.150000000000006</v>
          </cell>
          <cell r="C1895">
            <v>5531712</v>
          </cell>
        </row>
        <row r="1896">
          <cell r="A1896">
            <v>42107</v>
          </cell>
          <cell r="B1896">
            <v>80.290000000000006</v>
          </cell>
          <cell r="C1896">
            <v>4698111</v>
          </cell>
        </row>
        <row r="1897">
          <cell r="A1897">
            <v>42104</v>
          </cell>
          <cell r="B1897">
            <v>80.650000000000006</v>
          </cell>
          <cell r="C1897">
            <v>5480618</v>
          </cell>
        </row>
        <row r="1898">
          <cell r="A1898">
            <v>42103</v>
          </cell>
          <cell r="B1898">
            <v>80.84</v>
          </cell>
          <cell r="C1898">
            <v>3923559</v>
          </cell>
        </row>
        <row r="1899">
          <cell r="A1899">
            <v>42102</v>
          </cell>
          <cell r="B1899">
            <v>81.03</v>
          </cell>
          <cell r="C1899">
            <v>6694715</v>
          </cell>
        </row>
        <row r="1900">
          <cell r="A1900">
            <v>42101</v>
          </cell>
          <cell r="B1900">
            <v>80.5</v>
          </cell>
          <cell r="C1900">
            <v>6606095</v>
          </cell>
        </row>
        <row r="1901">
          <cell r="A1901">
            <v>42100</v>
          </cell>
          <cell r="B1901">
            <v>80.989999999999995</v>
          </cell>
          <cell r="C1901">
            <v>6380720</v>
          </cell>
        </row>
        <row r="1902">
          <cell r="A1902">
            <v>42096</v>
          </cell>
          <cell r="B1902">
            <v>80.73</v>
          </cell>
          <cell r="C1902">
            <v>5795731</v>
          </cell>
        </row>
        <row r="1903">
          <cell r="A1903">
            <v>42095</v>
          </cell>
          <cell r="B1903">
            <v>80.709999999999994</v>
          </cell>
          <cell r="C1903">
            <v>8306662</v>
          </cell>
        </row>
        <row r="1904">
          <cell r="A1904">
            <v>42094</v>
          </cell>
          <cell r="B1904">
            <v>82.25</v>
          </cell>
          <cell r="C1904">
            <v>5587701</v>
          </cell>
        </row>
        <row r="1905">
          <cell r="A1905">
            <v>42093</v>
          </cell>
          <cell r="B1905">
            <v>82.53</v>
          </cell>
          <cell r="C1905">
            <v>5701696</v>
          </cell>
        </row>
        <row r="1906">
          <cell r="A1906">
            <v>42090</v>
          </cell>
          <cell r="B1906">
            <v>81.349999999999994</v>
          </cell>
          <cell r="C1906">
            <v>5717385</v>
          </cell>
        </row>
        <row r="1907">
          <cell r="A1907">
            <v>42089</v>
          </cell>
          <cell r="B1907">
            <v>81.89</v>
          </cell>
          <cell r="C1907">
            <v>8267163</v>
          </cell>
        </row>
        <row r="1908">
          <cell r="A1908">
            <v>42088</v>
          </cell>
          <cell r="B1908">
            <v>81.319999999999993</v>
          </cell>
          <cell r="C1908">
            <v>6645873</v>
          </cell>
        </row>
        <row r="1909">
          <cell r="A1909">
            <v>42087</v>
          </cell>
          <cell r="B1909">
            <v>83.05</v>
          </cell>
          <cell r="C1909">
            <v>5359147</v>
          </cell>
        </row>
        <row r="1910">
          <cell r="A1910">
            <v>42086</v>
          </cell>
          <cell r="B1910">
            <v>83.31</v>
          </cell>
          <cell r="C1910">
            <v>6505721</v>
          </cell>
        </row>
        <row r="1911">
          <cell r="A1911">
            <v>42083</v>
          </cell>
          <cell r="B1911">
            <v>83.24</v>
          </cell>
          <cell r="C1911">
            <v>12365310</v>
          </cell>
        </row>
        <row r="1912">
          <cell r="A1912">
            <v>42082</v>
          </cell>
          <cell r="B1912">
            <v>81.52</v>
          </cell>
          <cell r="C1912">
            <v>7212928</v>
          </cell>
        </row>
        <row r="1913">
          <cell r="A1913">
            <v>42081</v>
          </cell>
          <cell r="B1913">
            <v>82.53</v>
          </cell>
          <cell r="C1913">
            <v>10252340</v>
          </cell>
        </row>
        <row r="1914">
          <cell r="A1914">
            <v>42080</v>
          </cell>
          <cell r="B1914">
            <v>82.62</v>
          </cell>
          <cell r="C1914">
            <v>4801973</v>
          </cell>
        </row>
        <row r="1915">
          <cell r="A1915">
            <v>42079</v>
          </cell>
          <cell r="B1915">
            <v>83.29</v>
          </cell>
          <cell r="C1915">
            <v>6519099</v>
          </cell>
        </row>
        <row r="1916">
          <cell r="A1916">
            <v>42076</v>
          </cell>
          <cell r="B1916">
            <v>81.900000000000006</v>
          </cell>
          <cell r="C1916">
            <v>4762226</v>
          </cell>
        </row>
        <row r="1917">
          <cell r="A1917">
            <v>42075</v>
          </cell>
          <cell r="B1917">
            <v>81.900000000000006</v>
          </cell>
          <cell r="C1917">
            <v>5225826</v>
          </cell>
        </row>
        <row r="1918">
          <cell r="A1918">
            <v>42074</v>
          </cell>
          <cell r="B1918">
            <v>80.69</v>
          </cell>
          <cell r="C1918">
            <v>6160869</v>
          </cell>
        </row>
        <row r="1919">
          <cell r="A1919">
            <v>42073</v>
          </cell>
          <cell r="B1919">
            <v>82.07</v>
          </cell>
          <cell r="C1919">
            <v>6311098</v>
          </cell>
        </row>
        <row r="1920">
          <cell r="A1920">
            <v>42072</v>
          </cell>
          <cell r="B1920">
            <v>82.88</v>
          </cell>
          <cell r="C1920">
            <v>4671505</v>
          </cell>
        </row>
        <row r="1921">
          <cell r="A1921">
            <v>42069</v>
          </cell>
          <cell r="B1921">
            <v>82.59</v>
          </cell>
          <cell r="C1921">
            <v>5731008</v>
          </cell>
        </row>
        <row r="1922">
          <cell r="A1922">
            <v>42068</v>
          </cell>
          <cell r="B1922">
            <v>83.57</v>
          </cell>
          <cell r="C1922">
            <v>5997522</v>
          </cell>
        </row>
        <row r="1923">
          <cell r="A1923">
            <v>42067</v>
          </cell>
          <cell r="B1923">
            <v>82.58</v>
          </cell>
          <cell r="C1923">
            <v>6214421</v>
          </cell>
        </row>
        <row r="1924">
          <cell r="A1924">
            <v>42066</v>
          </cell>
          <cell r="B1924">
            <v>83.37</v>
          </cell>
          <cell r="C1924">
            <v>6460768</v>
          </cell>
        </row>
        <row r="1925">
          <cell r="A1925">
            <v>42065</v>
          </cell>
          <cell r="B1925">
            <v>83.96</v>
          </cell>
          <cell r="C1925">
            <v>6061495</v>
          </cell>
        </row>
        <row r="1926">
          <cell r="A1926">
            <v>42062</v>
          </cell>
          <cell r="B1926">
            <v>83.93</v>
          </cell>
          <cell r="C1926">
            <v>5877422</v>
          </cell>
        </row>
        <row r="1927">
          <cell r="A1927">
            <v>42061</v>
          </cell>
          <cell r="B1927">
            <v>83.8</v>
          </cell>
          <cell r="C1927">
            <v>5888139</v>
          </cell>
        </row>
        <row r="1928">
          <cell r="A1928">
            <v>42060</v>
          </cell>
          <cell r="B1928">
            <v>83.57</v>
          </cell>
          <cell r="C1928">
            <v>6808428</v>
          </cell>
        </row>
        <row r="1929">
          <cell r="A1929">
            <v>42059</v>
          </cell>
          <cell r="B1929">
            <v>84.57</v>
          </cell>
          <cell r="C1929">
            <v>5197741</v>
          </cell>
        </row>
        <row r="1930">
          <cell r="A1930">
            <v>42058</v>
          </cell>
          <cell r="B1930">
            <v>84.6</v>
          </cell>
          <cell r="C1930">
            <v>6730435</v>
          </cell>
        </row>
        <row r="1931">
          <cell r="A1931">
            <v>42055</v>
          </cell>
          <cell r="B1931">
            <v>84.3</v>
          </cell>
          <cell r="C1931">
            <v>13840390</v>
          </cell>
        </row>
        <row r="1932">
          <cell r="A1932">
            <v>42054</v>
          </cell>
          <cell r="B1932">
            <v>83.52</v>
          </cell>
          <cell r="C1932">
            <v>18646750</v>
          </cell>
        </row>
        <row r="1933">
          <cell r="A1933">
            <v>42053</v>
          </cell>
          <cell r="B1933">
            <v>86.29</v>
          </cell>
          <cell r="C1933">
            <v>6032699</v>
          </cell>
        </row>
        <row r="1934">
          <cell r="A1934">
            <v>42052</v>
          </cell>
          <cell r="B1934">
            <v>85.96</v>
          </cell>
          <cell r="C1934">
            <v>5087189</v>
          </cell>
        </row>
        <row r="1935">
          <cell r="A1935">
            <v>42048</v>
          </cell>
          <cell r="B1935">
            <v>85.81</v>
          </cell>
          <cell r="C1935">
            <v>5597012</v>
          </cell>
        </row>
        <row r="1936">
          <cell r="A1936">
            <v>42047</v>
          </cell>
          <cell r="B1936">
            <v>85.89</v>
          </cell>
          <cell r="C1936">
            <v>6941569</v>
          </cell>
        </row>
        <row r="1937">
          <cell r="A1937">
            <v>42046</v>
          </cell>
          <cell r="B1937">
            <v>86.34</v>
          </cell>
          <cell r="C1937">
            <v>5853068</v>
          </cell>
        </row>
        <row r="1938">
          <cell r="A1938">
            <v>42045</v>
          </cell>
          <cell r="B1938">
            <v>87.29</v>
          </cell>
          <cell r="C1938">
            <v>5732061</v>
          </cell>
        </row>
        <row r="1939">
          <cell r="A1939">
            <v>42044</v>
          </cell>
          <cell r="B1939">
            <v>85.91</v>
          </cell>
          <cell r="C1939">
            <v>5456247</v>
          </cell>
        </row>
        <row r="1940">
          <cell r="A1940">
            <v>42041</v>
          </cell>
          <cell r="B1940">
            <v>87.33</v>
          </cell>
          <cell r="C1940">
            <v>5617641</v>
          </cell>
        </row>
        <row r="1941">
          <cell r="A1941">
            <v>42040</v>
          </cell>
          <cell r="B1941">
            <v>87.28</v>
          </cell>
          <cell r="C1941">
            <v>5090777</v>
          </cell>
        </row>
        <row r="1942">
          <cell r="A1942">
            <v>42039</v>
          </cell>
          <cell r="B1942">
            <v>86.65</v>
          </cell>
          <cell r="C1942">
            <v>8932258</v>
          </cell>
        </row>
        <row r="1943">
          <cell r="A1943">
            <v>42038</v>
          </cell>
          <cell r="B1943">
            <v>86.19</v>
          </cell>
          <cell r="C1943">
            <v>8283477</v>
          </cell>
        </row>
        <row r="1944">
          <cell r="A1944">
            <v>42037</v>
          </cell>
          <cell r="B1944">
            <v>85.71</v>
          </cell>
          <cell r="C1944">
            <v>6927168</v>
          </cell>
        </row>
        <row r="1945">
          <cell r="A1945">
            <v>42034</v>
          </cell>
          <cell r="B1945">
            <v>84.98</v>
          </cell>
          <cell r="C1945">
            <v>10280220</v>
          </cell>
        </row>
        <row r="1946">
          <cell r="A1946">
            <v>42033</v>
          </cell>
          <cell r="B1946">
            <v>87.72</v>
          </cell>
          <cell r="C1946">
            <v>6522794</v>
          </cell>
        </row>
        <row r="1947">
          <cell r="A1947">
            <v>42032</v>
          </cell>
          <cell r="B1947">
            <v>86.82</v>
          </cell>
          <cell r="C1947">
            <v>5936775</v>
          </cell>
        </row>
        <row r="1948">
          <cell r="A1948">
            <v>42031</v>
          </cell>
          <cell r="B1948">
            <v>87.53</v>
          </cell>
          <cell r="C1948">
            <v>6020450</v>
          </cell>
        </row>
        <row r="1949">
          <cell r="A1949">
            <v>42030</v>
          </cell>
          <cell r="B1949">
            <v>88.63</v>
          </cell>
          <cell r="C1949">
            <v>4666660</v>
          </cell>
        </row>
        <row r="1950">
          <cell r="A1950">
            <v>42027</v>
          </cell>
          <cell r="B1950">
            <v>88.51</v>
          </cell>
          <cell r="C1950">
            <v>7565786</v>
          </cell>
        </row>
        <row r="1951">
          <cell r="A1951">
            <v>42026</v>
          </cell>
          <cell r="B1951">
            <v>88.3</v>
          </cell>
          <cell r="C1951">
            <v>7123834</v>
          </cell>
        </row>
        <row r="1952">
          <cell r="A1952">
            <v>42025</v>
          </cell>
          <cell r="B1952">
            <v>86.64</v>
          </cell>
          <cell r="C1952">
            <v>8174202</v>
          </cell>
        </row>
        <row r="1953">
          <cell r="A1953">
            <v>42024</v>
          </cell>
          <cell r="B1953">
            <v>86.69</v>
          </cell>
          <cell r="C1953">
            <v>7853065</v>
          </cell>
        </row>
        <row r="1954">
          <cell r="A1954">
            <v>42020</v>
          </cell>
          <cell r="B1954">
            <v>86.77</v>
          </cell>
          <cell r="C1954">
            <v>8408926</v>
          </cell>
        </row>
        <row r="1955">
          <cell r="A1955">
            <v>42019</v>
          </cell>
          <cell r="B1955">
            <v>87.38</v>
          </cell>
          <cell r="C1955">
            <v>9412733</v>
          </cell>
        </row>
        <row r="1956">
          <cell r="A1956">
            <v>42018</v>
          </cell>
          <cell r="B1956">
            <v>86.61</v>
          </cell>
          <cell r="C1956">
            <v>11954330</v>
          </cell>
        </row>
        <row r="1957">
          <cell r="A1957">
            <v>42017</v>
          </cell>
          <cell r="B1957">
            <v>89.31</v>
          </cell>
          <cell r="C1957">
            <v>8215406</v>
          </cell>
        </row>
        <row r="1958">
          <cell r="A1958">
            <v>42016</v>
          </cell>
          <cell r="B1958">
            <v>90.02</v>
          </cell>
          <cell r="C1958">
            <v>7372534</v>
          </cell>
        </row>
        <row r="1959">
          <cell r="A1959">
            <v>42013</v>
          </cell>
          <cell r="B1959">
            <v>89.35</v>
          </cell>
          <cell r="C1959">
            <v>8522505</v>
          </cell>
        </row>
        <row r="1960">
          <cell r="A1960">
            <v>42012</v>
          </cell>
          <cell r="B1960">
            <v>90.47</v>
          </cell>
          <cell r="C1960">
            <v>12713560</v>
          </cell>
        </row>
        <row r="1961">
          <cell r="A1961">
            <v>42011</v>
          </cell>
          <cell r="B1961">
            <v>88.6</v>
          </cell>
          <cell r="C1961">
            <v>8498428</v>
          </cell>
        </row>
        <row r="1962">
          <cell r="A1962">
            <v>42010</v>
          </cell>
          <cell r="B1962">
            <v>86.31</v>
          </cell>
          <cell r="C1962">
            <v>8205145</v>
          </cell>
        </row>
        <row r="1963">
          <cell r="A1963">
            <v>42009</v>
          </cell>
          <cell r="B1963">
            <v>85.65</v>
          </cell>
          <cell r="C1963">
            <v>6978986</v>
          </cell>
        </row>
        <row r="1964">
          <cell r="A1964">
            <v>42006</v>
          </cell>
          <cell r="B1964">
            <v>85.9</v>
          </cell>
          <cell r="C1964">
            <v>4501838</v>
          </cell>
        </row>
        <row r="1965">
          <cell r="A1965">
            <v>42004</v>
          </cell>
          <cell r="B1965">
            <v>85.88</v>
          </cell>
          <cell r="C1965">
            <v>4151386</v>
          </cell>
        </row>
        <row r="1966">
          <cell r="A1966">
            <v>42003</v>
          </cell>
          <cell r="B1966">
            <v>86.79</v>
          </cell>
          <cell r="C1966">
            <v>3265377</v>
          </cell>
        </row>
        <row r="1967">
          <cell r="A1967">
            <v>42002</v>
          </cell>
          <cell r="B1967">
            <v>86.64</v>
          </cell>
          <cell r="C1967">
            <v>3605617</v>
          </cell>
        </row>
        <row r="1968">
          <cell r="A1968">
            <v>41999</v>
          </cell>
          <cell r="B1968">
            <v>86.91</v>
          </cell>
          <cell r="C1968">
            <v>3249266</v>
          </cell>
        </row>
        <row r="1969">
          <cell r="A1969">
            <v>41997</v>
          </cell>
          <cell r="B1969">
            <v>86.43</v>
          </cell>
          <cell r="C1969">
            <v>2491789</v>
          </cell>
        </row>
        <row r="1970">
          <cell r="A1970">
            <v>41996</v>
          </cell>
          <cell r="B1970">
            <v>86.66</v>
          </cell>
          <cell r="C1970">
            <v>5552646</v>
          </cell>
        </row>
        <row r="1971">
          <cell r="A1971">
            <v>41995</v>
          </cell>
          <cell r="B1971">
            <v>86.38</v>
          </cell>
          <cell r="C1971">
            <v>4575752</v>
          </cell>
        </row>
        <row r="1972">
          <cell r="A1972">
            <v>41992</v>
          </cell>
          <cell r="B1972">
            <v>85.16</v>
          </cell>
          <cell r="C1972">
            <v>12068830</v>
          </cell>
        </row>
        <row r="1973">
          <cell r="A1973">
            <v>41991</v>
          </cell>
          <cell r="B1973">
            <v>85.94</v>
          </cell>
          <cell r="C1973">
            <v>8645929</v>
          </cell>
        </row>
        <row r="1974">
          <cell r="A1974">
            <v>41990</v>
          </cell>
          <cell r="B1974">
            <v>84.23</v>
          </cell>
          <cell r="C1974">
            <v>6641024</v>
          </cell>
        </row>
        <row r="1975">
          <cell r="A1975">
            <v>41989</v>
          </cell>
          <cell r="B1975">
            <v>82.96</v>
          </cell>
          <cell r="C1975">
            <v>7437440</v>
          </cell>
        </row>
        <row r="1976">
          <cell r="A1976">
            <v>41988</v>
          </cell>
          <cell r="B1976">
            <v>83.94</v>
          </cell>
          <cell r="C1976">
            <v>6317736</v>
          </cell>
        </row>
        <row r="1977">
          <cell r="A1977">
            <v>41985</v>
          </cell>
          <cell r="B1977">
            <v>83.81</v>
          </cell>
          <cell r="C1977">
            <v>7284128</v>
          </cell>
        </row>
        <row r="1978">
          <cell r="A1978">
            <v>41984</v>
          </cell>
          <cell r="B1978">
            <v>83.83</v>
          </cell>
          <cell r="C1978">
            <v>8032841</v>
          </cell>
        </row>
        <row r="1979">
          <cell r="A1979">
            <v>41983</v>
          </cell>
          <cell r="B1979">
            <v>82.98</v>
          </cell>
          <cell r="C1979">
            <v>6973600</v>
          </cell>
        </row>
        <row r="1980">
          <cell r="A1980">
            <v>41982</v>
          </cell>
          <cell r="B1980">
            <v>83.56</v>
          </cell>
          <cell r="C1980">
            <v>6633610</v>
          </cell>
        </row>
        <row r="1981">
          <cell r="A1981">
            <v>41981</v>
          </cell>
          <cell r="B1981">
            <v>84.23</v>
          </cell>
          <cell r="C1981">
            <v>6265990</v>
          </cell>
        </row>
        <row r="1982">
          <cell r="A1982">
            <v>41978</v>
          </cell>
          <cell r="B1982">
            <v>84.12</v>
          </cell>
          <cell r="C1982">
            <v>6570121</v>
          </cell>
        </row>
        <row r="1983">
          <cell r="A1983">
            <v>41977</v>
          </cell>
          <cell r="B1983">
            <v>84.76</v>
          </cell>
          <cell r="C1983">
            <v>6922353</v>
          </cell>
        </row>
        <row r="1984">
          <cell r="A1984">
            <v>41976</v>
          </cell>
          <cell r="B1984">
            <v>84.94</v>
          </cell>
          <cell r="C1984">
            <v>6374338</v>
          </cell>
        </row>
        <row r="1985">
          <cell r="A1985">
            <v>41975</v>
          </cell>
          <cell r="B1985">
            <v>86.4</v>
          </cell>
          <cell r="C1985">
            <v>6766310</v>
          </cell>
        </row>
        <row r="1986">
          <cell r="A1986">
            <v>41974</v>
          </cell>
          <cell r="B1986">
            <v>86.22</v>
          </cell>
          <cell r="C1986">
            <v>9140937</v>
          </cell>
        </row>
        <row r="1987">
          <cell r="A1987">
            <v>41971</v>
          </cell>
          <cell r="B1987">
            <v>87.54</v>
          </cell>
          <cell r="C1987">
            <v>7820627</v>
          </cell>
        </row>
        <row r="1988">
          <cell r="A1988">
            <v>41969</v>
          </cell>
          <cell r="B1988">
            <v>84.98</v>
          </cell>
          <cell r="C1988">
            <v>3943821</v>
          </cell>
        </row>
        <row r="1989">
          <cell r="A1989">
            <v>41968</v>
          </cell>
          <cell r="B1989">
            <v>84.95</v>
          </cell>
          <cell r="C1989">
            <v>6675451</v>
          </cell>
        </row>
        <row r="1990">
          <cell r="A1990">
            <v>41967</v>
          </cell>
          <cell r="B1990">
            <v>85.4</v>
          </cell>
          <cell r="C1990">
            <v>7995454</v>
          </cell>
        </row>
        <row r="1991">
          <cell r="A1991">
            <v>41964</v>
          </cell>
          <cell r="B1991">
            <v>84.65</v>
          </cell>
          <cell r="C1991">
            <v>6649630</v>
          </cell>
        </row>
        <row r="1992">
          <cell r="A1992">
            <v>41963</v>
          </cell>
          <cell r="B1992">
            <v>84.58</v>
          </cell>
          <cell r="C1992">
            <v>7812733</v>
          </cell>
        </row>
        <row r="1993">
          <cell r="A1993">
            <v>41962</v>
          </cell>
          <cell r="B1993">
            <v>84.99</v>
          </cell>
          <cell r="C1993">
            <v>12189850</v>
          </cell>
        </row>
        <row r="1994">
          <cell r="A1994">
            <v>41961</v>
          </cell>
          <cell r="B1994">
            <v>83.79</v>
          </cell>
          <cell r="C1994">
            <v>6096432</v>
          </cell>
        </row>
        <row r="1995">
          <cell r="A1995">
            <v>41960</v>
          </cell>
          <cell r="B1995">
            <v>83.57</v>
          </cell>
          <cell r="C1995">
            <v>7993427</v>
          </cell>
        </row>
        <row r="1996">
          <cell r="A1996">
            <v>41957</v>
          </cell>
          <cell r="B1996">
            <v>82.96</v>
          </cell>
          <cell r="C1996">
            <v>10636640</v>
          </cell>
        </row>
        <row r="1997">
          <cell r="A1997">
            <v>41956</v>
          </cell>
          <cell r="B1997">
            <v>82.94</v>
          </cell>
          <cell r="C1997">
            <v>22812360</v>
          </cell>
        </row>
        <row r="1998">
          <cell r="A1998">
            <v>41955</v>
          </cell>
          <cell r="B1998">
            <v>79.2</v>
          </cell>
          <cell r="C1998">
            <v>6791218</v>
          </cell>
        </row>
        <row r="1999">
          <cell r="A1999">
            <v>41954</v>
          </cell>
          <cell r="B1999">
            <v>79.010000000000005</v>
          </cell>
          <cell r="C1999">
            <v>5602406</v>
          </cell>
        </row>
        <row r="2000">
          <cell r="A2000">
            <v>41953</v>
          </cell>
          <cell r="B2000">
            <v>79.44</v>
          </cell>
          <cell r="C2000">
            <v>12640480</v>
          </cell>
        </row>
        <row r="2001">
          <cell r="A2001">
            <v>41950</v>
          </cell>
          <cell r="B2001">
            <v>78.77</v>
          </cell>
          <cell r="C2001">
            <v>9498782</v>
          </cell>
        </row>
        <row r="2002">
          <cell r="A2002">
            <v>41949</v>
          </cell>
          <cell r="B2002">
            <v>77.81</v>
          </cell>
          <cell r="C2002">
            <v>4621864</v>
          </cell>
        </row>
        <row r="2003">
          <cell r="A2003">
            <v>41948</v>
          </cell>
          <cell r="B2003">
            <v>77.7</v>
          </cell>
          <cell r="C2003">
            <v>5673772</v>
          </cell>
        </row>
        <row r="2004">
          <cell r="A2004">
            <v>41947</v>
          </cell>
          <cell r="B2004">
            <v>77.260000000000005</v>
          </cell>
          <cell r="C2004">
            <v>6904853</v>
          </cell>
        </row>
        <row r="2005">
          <cell r="A2005">
            <v>41946</v>
          </cell>
          <cell r="B2005">
            <v>76.28</v>
          </cell>
          <cell r="C2005">
            <v>6887875</v>
          </cell>
        </row>
        <row r="2006">
          <cell r="A2006">
            <v>41943</v>
          </cell>
          <cell r="B2006">
            <v>76.27</v>
          </cell>
          <cell r="C2006">
            <v>7570734</v>
          </cell>
        </row>
        <row r="2007">
          <cell r="A2007">
            <v>41942</v>
          </cell>
          <cell r="B2007">
            <v>76.45</v>
          </cell>
          <cell r="C2007">
            <v>4872414</v>
          </cell>
        </row>
        <row r="2008">
          <cell r="A2008">
            <v>41941</v>
          </cell>
          <cell r="B2008">
            <v>76.39</v>
          </cell>
          <cell r="C2008">
            <v>5763263</v>
          </cell>
        </row>
        <row r="2009">
          <cell r="A2009">
            <v>41940</v>
          </cell>
          <cell r="B2009">
            <v>76.349999999999994</v>
          </cell>
          <cell r="C2009">
            <v>4979984</v>
          </cell>
        </row>
        <row r="2010">
          <cell r="A2010">
            <v>41939</v>
          </cell>
          <cell r="B2010">
            <v>76.59</v>
          </cell>
          <cell r="C2010">
            <v>4107390.9999999902</v>
          </cell>
        </row>
        <row r="2011">
          <cell r="A2011">
            <v>41936</v>
          </cell>
          <cell r="B2011">
            <v>76.38</v>
          </cell>
          <cell r="C2011">
            <v>4483654</v>
          </cell>
        </row>
        <row r="2012">
          <cell r="A2012">
            <v>41935</v>
          </cell>
          <cell r="B2012">
            <v>76.25</v>
          </cell>
          <cell r="C2012">
            <v>6367092</v>
          </cell>
        </row>
        <row r="2013">
          <cell r="A2013">
            <v>41934</v>
          </cell>
          <cell r="B2013">
            <v>76.03</v>
          </cell>
          <cell r="C2013">
            <v>5927620</v>
          </cell>
        </row>
        <row r="2014">
          <cell r="A2014">
            <v>41933</v>
          </cell>
          <cell r="B2014">
            <v>76.02</v>
          </cell>
          <cell r="C2014">
            <v>8299743</v>
          </cell>
        </row>
        <row r="2015">
          <cell r="A2015">
            <v>41932</v>
          </cell>
          <cell r="B2015">
            <v>75.14</v>
          </cell>
          <cell r="C2015">
            <v>7040685</v>
          </cell>
        </row>
        <row r="2016">
          <cell r="A2016">
            <v>41929</v>
          </cell>
          <cell r="B2016">
            <v>74.099999999999994</v>
          </cell>
          <cell r="C2016">
            <v>11472070</v>
          </cell>
        </row>
        <row r="2017">
          <cell r="A2017">
            <v>41928</v>
          </cell>
          <cell r="B2017">
            <v>73.819999999999993</v>
          </cell>
          <cell r="C2017">
            <v>14346640</v>
          </cell>
        </row>
        <row r="2018">
          <cell r="A2018">
            <v>41927</v>
          </cell>
          <cell r="B2018">
            <v>75.2</v>
          </cell>
          <cell r="C2018">
            <v>21057680</v>
          </cell>
        </row>
        <row r="2019">
          <cell r="A2019">
            <v>41926</v>
          </cell>
          <cell r="B2019">
            <v>77.98</v>
          </cell>
          <cell r="C2019">
            <v>7901051</v>
          </cell>
        </row>
        <row r="2020">
          <cell r="A2020">
            <v>41925</v>
          </cell>
          <cell r="B2020">
            <v>77.56</v>
          </cell>
          <cell r="C2020">
            <v>8201401</v>
          </cell>
        </row>
        <row r="2021">
          <cell r="A2021">
            <v>41922</v>
          </cell>
          <cell r="B2021">
            <v>78.290000000000006</v>
          </cell>
          <cell r="C2021">
            <v>10078030</v>
          </cell>
        </row>
        <row r="2022">
          <cell r="A2022">
            <v>41921</v>
          </cell>
          <cell r="B2022">
            <v>77.86</v>
          </cell>
          <cell r="C2022">
            <v>7072744</v>
          </cell>
        </row>
        <row r="2023">
          <cell r="A2023">
            <v>41920</v>
          </cell>
          <cell r="B2023">
            <v>78.239999999999995</v>
          </cell>
          <cell r="C2023">
            <v>8107097</v>
          </cell>
        </row>
        <row r="2024">
          <cell r="A2024">
            <v>41919</v>
          </cell>
          <cell r="B2024">
            <v>77.3</v>
          </cell>
          <cell r="C2024">
            <v>7059857</v>
          </cell>
        </row>
        <row r="2025">
          <cell r="A2025">
            <v>41918</v>
          </cell>
          <cell r="B2025">
            <v>77.349999999999994</v>
          </cell>
          <cell r="C2025">
            <v>5429677</v>
          </cell>
        </row>
        <row r="2026">
          <cell r="A2026">
            <v>41915</v>
          </cell>
          <cell r="B2026">
            <v>77.319999999999993</v>
          </cell>
          <cell r="C2026">
            <v>5819678</v>
          </cell>
        </row>
        <row r="2027">
          <cell r="A2027">
            <v>41914</v>
          </cell>
          <cell r="B2027">
            <v>76.23</v>
          </cell>
          <cell r="C2027">
            <v>4929134</v>
          </cell>
        </row>
        <row r="2028">
          <cell r="A2028">
            <v>41913</v>
          </cell>
          <cell r="B2028">
            <v>76.12</v>
          </cell>
          <cell r="C2028">
            <v>6524863</v>
          </cell>
        </row>
        <row r="2029">
          <cell r="A2029">
            <v>41912</v>
          </cell>
          <cell r="B2029">
            <v>76.47</v>
          </cell>
          <cell r="C2029">
            <v>5640744</v>
          </cell>
        </row>
        <row r="2030">
          <cell r="A2030">
            <v>41911</v>
          </cell>
          <cell r="B2030">
            <v>76.08</v>
          </cell>
          <cell r="C2030">
            <v>4959285</v>
          </cell>
        </row>
        <row r="2031">
          <cell r="A2031">
            <v>41908</v>
          </cell>
          <cell r="B2031">
            <v>76.489999999999995</v>
          </cell>
          <cell r="C2031">
            <v>3752888</v>
          </cell>
        </row>
        <row r="2032">
          <cell r="A2032">
            <v>41907</v>
          </cell>
          <cell r="B2032">
            <v>76.12</v>
          </cell>
          <cell r="C2032">
            <v>4963485</v>
          </cell>
        </row>
        <row r="2033">
          <cell r="A2033">
            <v>41906</v>
          </cell>
          <cell r="B2033">
            <v>77.08</v>
          </cell>
          <cell r="C2033">
            <v>8434589</v>
          </cell>
        </row>
        <row r="2034">
          <cell r="A2034">
            <v>41905</v>
          </cell>
          <cell r="B2034">
            <v>75.599999999999994</v>
          </cell>
          <cell r="C2034">
            <v>6717115</v>
          </cell>
        </row>
        <row r="2035">
          <cell r="A2035">
            <v>41904</v>
          </cell>
          <cell r="B2035">
            <v>76.31</v>
          </cell>
          <cell r="C2035">
            <v>4450704</v>
          </cell>
        </row>
        <row r="2036">
          <cell r="A2036">
            <v>41901</v>
          </cell>
          <cell r="B2036">
            <v>76.84</v>
          </cell>
          <cell r="C2036">
            <v>13323530</v>
          </cell>
        </row>
        <row r="2037">
          <cell r="A2037">
            <v>41900</v>
          </cell>
          <cell r="B2037">
            <v>76.22</v>
          </cell>
          <cell r="C2037">
            <v>4751711</v>
          </cell>
        </row>
        <row r="2038">
          <cell r="A2038">
            <v>41899</v>
          </cell>
          <cell r="B2038">
            <v>76.239999999999995</v>
          </cell>
          <cell r="C2038">
            <v>4239265</v>
          </cell>
        </row>
        <row r="2039">
          <cell r="A2039">
            <v>41898</v>
          </cell>
          <cell r="B2039">
            <v>76.319999999999993</v>
          </cell>
          <cell r="C2039">
            <v>4109537</v>
          </cell>
        </row>
        <row r="2040">
          <cell r="A2040">
            <v>41897</v>
          </cell>
          <cell r="B2040">
            <v>75.81</v>
          </cell>
          <cell r="C2040">
            <v>3748478</v>
          </cell>
        </row>
        <row r="2041">
          <cell r="A2041">
            <v>41894</v>
          </cell>
          <cell r="B2041">
            <v>75.77</v>
          </cell>
          <cell r="C2041">
            <v>5693775</v>
          </cell>
        </row>
        <row r="2042">
          <cell r="A2042">
            <v>41893</v>
          </cell>
          <cell r="B2042">
            <v>76.099999999999994</v>
          </cell>
          <cell r="C2042">
            <v>4985299</v>
          </cell>
        </row>
        <row r="2043">
          <cell r="A2043">
            <v>41892</v>
          </cell>
          <cell r="B2043">
            <v>76.510000000000005</v>
          </cell>
          <cell r="C2043">
            <v>6697057</v>
          </cell>
        </row>
        <row r="2044">
          <cell r="A2044">
            <v>41891</v>
          </cell>
          <cell r="B2044">
            <v>76.739999999999995</v>
          </cell>
          <cell r="C2044">
            <v>5631979</v>
          </cell>
        </row>
        <row r="2045">
          <cell r="A2045">
            <v>41890</v>
          </cell>
          <cell r="B2045">
            <v>76.53</v>
          </cell>
          <cell r="C2045">
            <v>5946869</v>
          </cell>
        </row>
        <row r="2046">
          <cell r="A2046">
            <v>41887</v>
          </cell>
          <cell r="B2046">
            <v>77.510000000000005</v>
          </cell>
          <cell r="C2046">
            <v>7841819</v>
          </cell>
        </row>
        <row r="2047">
          <cell r="A2047">
            <v>41886</v>
          </cell>
          <cell r="B2047">
            <v>76.56</v>
          </cell>
          <cell r="C2047">
            <v>5282252</v>
          </cell>
        </row>
        <row r="2048">
          <cell r="A2048">
            <v>41885</v>
          </cell>
          <cell r="B2048">
            <v>76.010000000000005</v>
          </cell>
          <cell r="C2048">
            <v>4709373</v>
          </cell>
        </row>
        <row r="2049">
          <cell r="A2049">
            <v>41884</v>
          </cell>
          <cell r="B2049">
            <v>75.75</v>
          </cell>
          <cell r="C2049">
            <v>4532422</v>
          </cell>
        </row>
        <row r="2050">
          <cell r="A2050">
            <v>41880</v>
          </cell>
          <cell r="B2050">
            <v>75.5</v>
          </cell>
          <cell r="C2050">
            <v>5080513</v>
          </cell>
        </row>
        <row r="2051">
          <cell r="A2051">
            <v>41879</v>
          </cell>
          <cell r="B2051">
            <v>75.900000000000006</v>
          </cell>
          <cell r="C2051">
            <v>2928089</v>
          </cell>
        </row>
        <row r="2052">
          <cell r="A2052">
            <v>41878</v>
          </cell>
          <cell r="B2052">
            <v>75.849999999999994</v>
          </cell>
          <cell r="C2052">
            <v>3200426</v>
          </cell>
        </row>
        <row r="2053">
          <cell r="A2053">
            <v>41877</v>
          </cell>
          <cell r="B2053">
            <v>75.52</v>
          </cell>
          <cell r="C2053">
            <v>4222880</v>
          </cell>
        </row>
        <row r="2054">
          <cell r="A2054">
            <v>41876</v>
          </cell>
          <cell r="B2054">
            <v>75.69</v>
          </cell>
          <cell r="C2054">
            <v>3393630</v>
          </cell>
        </row>
        <row r="2055">
          <cell r="A2055">
            <v>41873</v>
          </cell>
          <cell r="B2055">
            <v>75.73</v>
          </cell>
          <cell r="C2055">
            <v>4137761</v>
          </cell>
        </row>
        <row r="2056">
          <cell r="A2056">
            <v>41872</v>
          </cell>
          <cell r="B2056">
            <v>75.55</v>
          </cell>
          <cell r="C2056">
            <v>5260626</v>
          </cell>
        </row>
        <row r="2057">
          <cell r="A2057">
            <v>41871</v>
          </cell>
          <cell r="B2057">
            <v>74.959999999999994</v>
          </cell>
          <cell r="C2057">
            <v>4898266</v>
          </cell>
        </row>
        <row r="2058">
          <cell r="A2058">
            <v>41870</v>
          </cell>
          <cell r="B2058">
            <v>74.88</v>
          </cell>
          <cell r="C2058">
            <v>5047957</v>
          </cell>
        </row>
        <row r="2059">
          <cell r="A2059">
            <v>41869</v>
          </cell>
          <cell r="B2059">
            <v>74.489999999999995</v>
          </cell>
          <cell r="C2059">
            <v>4015717</v>
          </cell>
        </row>
        <row r="2060">
          <cell r="A2060">
            <v>41866</v>
          </cell>
          <cell r="B2060">
            <v>73.900000000000006</v>
          </cell>
          <cell r="C2060">
            <v>6942723</v>
          </cell>
        </row>
        <row r="2061">
          <cell r="A2061">
            <v>41865</v>
          </cell>
          <cell r="B2061">
            <v>74.39</v>
          </cell>
          <cell r="C2061">
            <v>6136444</v>
          </cell>
        </row>
        <row r="2062">
          <cell r="A2062">
            <v>41864</v>
          </cell>
          <cell r="B2062">
            <v>74.03</v>
          </cell>
          <cell r="C2062">
            <v>6619067</v>
          </cell>
        </row>
        <row r="2063">
          <cell r="A2063">
            <v>41863</v>
          </cell>
          <cell r="B2063">
            <v>74.22</v>
          </cell>
          <cell r="C2063">
            <v>3928584</v>
          </cell>
        </row>
        <row r="2064">
          <cell r="A2064">
            <v>41862</v>
          </cell>
          <cell r="B2064">
            <v>74.36</v>
          </cell>
          <cell r="C2064">
            <v>4721351</v>
          </cell>
        </row>
        <row r="2065">
          <cell r="A2065">
            <v>41859</v>
          </cell>
          <cell r="B2065">
            <v>74.67</v>
          </cell>
          <cell r="C2065">
            <v>4996347</v>
          </cell>
        </row>
        <row r="2066">
          <cell r="A2066">
            <v>41858</v>
          </cell>
          <cell r="B2066">
            <v>73.95</v>
          </cell>
          <cell r="C2066">
            <v>7053149</v>
          </cell>
        </row>
        <row r="2067">
          <cell r="A2067">
            <v>41857</v>
          </cell>
          <cell r="B2067">
            <v>74.2</v>
          </cell>
          <cell r="C2067">
            <v>7934785</v>
          </cell>
        </row>
        <row r="2068">
          <cell r="A2068">
            <v>41856</v>
          </cell>
          <cell r="B2068">
            <v>73.34</v>
          </cell>
          <cell r="C2068">
            <v>10580560</v>
          </cell>
        </row>
        <row r="2069">
          <cell r="A2069">
            <v>41855</v>
          </cell>
          <cell r="B2069">
            <v>73.540000000000006</v>
          </cell>
          <cell r="C2069">
            <v>5402181</v>
          </cell>
        </row>
        <row r="2070">
          <cell r="A2070">
            <v>41852</v>
          </cell>
          <cell r="B2070">
            <v>73.540000000000006</v>
          </cell>
          <cell r="C2070">
            <v>8224425.9999999898</v>
          </cell>
        </row>
        <row r="2071">
          <cell r="A2071">
            <v>41851</v>
          </cell>
          <cell r="B2071">
            <v>73.58</v>
          </cell>
          <cell r="C2071">
            <v>9632692</v>
          </cell>
        </row>
        <row r="2072">
          <cell r="A2072">
            <v>41850</v>
          </cell>
          <cell r="B2072">
            <v>74.78</v>
          </cell>
          <cell r="C2072">
            <v>9985703</v>
          </cell>
        </row>
        <row r="2073">
          <cell r="A2073">
            <v>41849</v>
          </cell>
          <cell r="B2073">
            <v>75.44</v>
          </cell>
          <cell r="C2073">
            <v>6293487</v>
          </cell>
        </row>
        <row r="2074">
          <cell r="A2074">
            <v>41848</v>
          </cell>
          <cell r="B2074">
            <v>75.709999999999994</v>
          </cell>
          <cell r="C2074">
            <v>5509938</v>
          </cell>
        </row>
        <row r="2075">
          <cell r="A2075">
            <v>41845</v>
          </cell>
          <cell r="B2075">
            <v>75.97</v>
          </cell>
          <cell r="C2075">
            <v>3948442</v>
          </cell>
        </row>
        <row r="2076">
          <cell r="A2076">
            <v>41844</v>
          </cell>
          <cell r="B2076">
            <v>76.349999999999994</v>
          </cell>
          <cell r="C2076">
            <v>7228303</v>
          </cell>
        </row>
        <row r="2077">
          <cell r="A2077">
            <v>41843</v>
          </cell>
          <cell r="B2077">
            <v>76.989999999999995</v>
          </cell>
          <cell r="C2077">
            <v>3994349</v>
          </cell>
        </row>
        <row r="2078">
          <cell r="A2078">
            <v>41842</v>
          </cell>
          <cell r="B2078">
            <v>76.64</v>
          </cell>
          <cell r="C2078">
            <v>4383167</v>
          </cell>
        </row>
        <row r="2079">
          <cell r="A2079">
            <v>41841</v>
          </cell>
          <cell r="B2079">
            <v>76.77</v>
          </cell>
          <cell r="C2079">
            <v>3457586</v>
          </cell>
        </row>
        <row r="2080">
          <cell r="A2080">
            <v>41838</v>
          </cell>
          <cell r="B2080">
            <v>77.09</v>
          </cell>
          <cell r="C2080">
            <v>4913346</v>
          </cell>
        </row>
        <row r="2081">
          <cell r="A2081">
            <v>41837</v>
          </cell>
          <cell r="B2081">
            <v>76.61</v>
          </cell>
          <cell r="C2081">
            <v>4630252</v>
          </cell>
        </row>
        <row r="2082">
          <cell r="A2082">
            <v>41836</v>
          </cell>
          <cell r="B2082">
            <v>76.86</v>
          </cell>
          <cell r="C2082">
            <v>3743501</v>
          </cell>
        </row>
        <row r="2083">
          <cell r="A2083">
            <v>41835</v>
          </cell>
          <cell r="B2083">
            <v>76.84</v>
          </cell>
          <cell r="C2083">
            <v>4686766</v>
          </cell>
        </row>
        <row r="2084">
          <cell r="A2084">
            <v>41834</v>
          </cell>
          <cell r="B2084">
            <v>76.55</v>
          </cell>
          <cell r="C2084">
            <v>4822869</v>
          </cell>
        </row>
        <row r="2085">
          <cell r="A2085">
            <v>41831</v>
          </cell>
          <cell r="B2085">
            <v>76.819999999999993</v>
          </cell>
          <cell r="C2085">
            <v>4547543</v>
          </cell>
        </row>
        <row r="2086">
          <cell r="A2086">
            <v>41830</v>
          </cell>
          <cell r="B2086">
            <v>77.06</v>
          </cell>
          <cell r="C2086">
            <v>5372478</v>
          </cell>
        </row>
        <row r="2087">
          <cell r="A2087">
            <v>41829</v>
          </cell>
          <cell r="B2087">
            <v>77.209999999999994</v>
          </cell>
          <cell r="C2087">
            <v>6240126</v>
          </cell>
        </row>
        <row r="2088">
          <cell r="A2088">
            <v>41828</v>
          </cell>
          <cell r="B2088">
            <v>76.650000000000006</v>
          </cell>
          <cell r="C2088">
            <v>7960476</v>
          </cell>
        </row>
        <row r="2089">
          <cell r="A2089">
            <v>41827</v>
          </cell>
          <cell r="B2089">
            <v>76.069999999999993</v>
          </cell>
          <cell r="C2089">
            <v>5027994</v>
          </cell>
        </row>
        <row r="2090">
          <cell r="A2090">
            <v>41823</v>
          </cell>
          <cell r="B2090">
            <v>75.75</v>
          </cell>
          <cell r="C2090">
            <v>2873959</v>
          </cell>
        </row>
        <row r="2091">
          <cell r="A2091">
            <v>41822</v>
          </cell>
          <cell r="B2091">
            <v>75.62</v>
          </cell>
          <cell r="C2091">
            <v>4366772</v>
          </cell>
        </row>
        <row r="2092">
          <cell r="A2092">
            <v>41821</v>
          </cell>
          <cell r="B2092">
            <v>75.28</v>
          </cell>
          <cell r="C2092">
            <v>6604504</v>
          </cell>
        </row>
        <row r="2093">
          <cell r="A2093">
            <v>41820</v>
          </cell>
          <cell r="B2093">
            <v>75.069999999999993</v>
          </cell>
          <cell r="C2093">
            <v>6666648</v>
          </cell>
        </row>
        <row r="2094">
          <cell r="A2094">
            <v>41817</v>
          </cell>
          <cell r="B2094">
            <v>75.34</v>
          </cell>
          <cell r="C2094">
            <v>13960850</v>
          </cell>
        </row>
        <row r="2095">
          <cell r="A2095">
            <v>41816</v>
          </cell>
          <cell r="B2095">
            <v>74.91</v>
          </cell>
          <cell r="C2095">
            <v>6922337</v>
          </cell>
        </row>
        <row r="2096">
          <cell r="A2096">
            <v>41815</v>
          </cell>
          <cell r="B2096">
            <v>75.62</v>
          </cell>
          <cell r="C2096">
            <v>4318156</v>
          </cell>
        </row>
        <row r="2097">
          <cell r="A2097">
            <v>41814</v>
          </cell>
          <cell r="B2097">
            <v>75.97</v>
          </cell>
          <cell r="C2097">
            <v>5659196</v>
          </cell>
        </row>
        <row r="2098">
          <cell r="A2098">
            <v>41813</v>
          </cell>
          <cell r="B2098">
            <v>75.790000000000006</v>
          </cell>
          <cell r="C2098">
            <v>4276034</v>
          </cell>
        </row>
        <row r="2099">
          <cell r="A2099">
            <v>41810</v>
          </cell>
          <cell r="B2099">
            <v>75.680000000000007</v>
          </cell>
          <cell r="C2099">
            <v>11335800</v>
          </cell>
        </row>
        <row r="2100">
          <cell r="A2100">
            <v>41809</v>
          </cell>
          <cell r="B2100">
            <v>75.87</v>
          </cell>
          <cell r="C2100">
            <v>5255313</v>
          </cell>
        </row>
        <row r="2101">
          <cell r="A2101">
            <v>41808</v>
          </cell>
          <cell r="B2101">
            <v>75.7</v>
          </cell>
          <cell r="C2101">
            <v>6740696</v>
          </cell>
        </row>
        <row r="2102">
          <cell r="A2102">
            <v>41807</v>
          </cell>
          <cell r="B2102">
            <v>74.989999999999995</v>
          </cell>
          <cell r="C2102">
            <v>6544215</v>
          </cell>
        </row>
        <row r="2103">
          <cell r="A2103">
            <v>41806</v>
          </cell>
          <cell r="B2103">
            <v>75.34</v>
          </cell>
          <cell r="C2103">
            <v>3846878</v>
          </cell>
        </row>
        <row r="2104">
          <cell r="A2104">
            <v>41803</v>
          </cell>
          <cell r="B2104">
            <v>75.28</v>
          </cell>
          <cell r="C2104">
            <v>4981452</v>
          </cell>
        </row>
        <row r="2105">
          <cell r="A2105">
            <v>41802</v>
          </cell>
          <cell r="B2105">
            <v>75.73</v>
          </cell>
          <cell r="C2105">
            <v>5336596</v>
          </cell>
        </row>
        <row r="2106">
          <cell r="A2106">
            <v>41801</v>
          </cell>
          <cell r="B2106">
            <v>76.16</v>
          </cell>
          <cell r="C2106">
            <v>4463301</v>
          </cell>
        </row>
        <row r="2107">
          <cell r="A2107">
            <v>41800</v>
          </cell>
          <cell r="B2107">
            <v>76.62</v>
          </cell>
          <cell r="C2107">
            <v>3365665</v>
          </cell>
        </row>
        <row r="2108">
          <cell r="A2108">
            <v>41799</v>
          </cell>
          <cell r="B2108">
            <v>77.010000000000005</v>
          </cell>
          <cell r="C2108">
            <v>5552326</v>
          </cell>
        </row>
        <row r="2109">
          <cell r="A2109">
            <v>41796</v>
          </cell>
          <cell r="B2109">
            <v>77.209999999999994</v>
          </cell>
          <cell r="C2109">
            <v>4195073</v>
          </cell>
        </row>
        <row r="2110">
          <cell r="A2110">
            <v>41795</v>
          </cell>
          <cell r="B2110">
            <v>77.319999999999993</v>
          </cell>
          <cell r="C2110">
            <v>4695821</v>
          </cell>
        </row>
        <row r="2111">
          <cell r="A2111">
            <v>41794</v>
          </cell>
          <cell r="B2111">
            <v>77.13</v>
          </cell>
          <cell r="C2111">
            <v>6199894</v>
          </cell>
        </row>
        <row r="2112">
          <cell r="A2112">
            <v>41793</v>
          </cell>
          <cell r="B2112">
            <v>76.709999999999994</v>
          </cell>
          <cell r="C2112">
            <v>7213733</v>
          </cell>
        </row>
        <row r="2113">
          <cell r="A2113">
            <v>41792</v>
          </cell>
          <cell r="B2113">
            <v>76.760000000000005</v>
          </cell>
          <cell r="C2113">
            <v>4395340</v>
          </cell>
        </row>
        <row r="2114">
          <cell r="A2114">
            <v>41789</v>
          </cell>
          <cell r="B2114">
            <v>76.77</v>
          </cell>
          <cell r="C2114">
            <v>5974016</v>
          </cell>
        </row>
        <row r="2115">
          <cell r="A2115">
            <v>41788</v>
          </cell>
          <cell r="B2115">
            <v>75.98</v>
          </cell>
          <cell r="C2115">
            <v>4003511</v>
          </cell>
        </row>
        <row r="2116">
          <cell r="A2116">
            <v>41787</v>
          </cell>
          <cell r="B2116">
            <v>75.53</v>
          </cell>
          <cell r="C2116">
            <v>5036879</v>
          </cell>
        </row>
        <row r="2117">
          <cell r="A2117">
            <v>41786</v>
          </cell>
          <cell r="B2117">
            <v>75.59</v>
          </cell>
          <cell r="C2117">
            <v>5379301</v>
          </cell>
        </row>
        <row r="2118">
          <cell r="A2118">
            <v>41782</v>
          </cell>
          <cell r="B2118">
            <v>75.61</v>
          </cell>
          <cell r="C2118">
            <v>3703626</v>
          </cell>
        </row>
        <row r="2119">
          <cell r="A2119">
            <v>41781</v>
          </cell>
          <cell r="B2119">
            <v>75.39</v>
          </cell>
          <cell r="C2119">
            <v>5243663</v>
          </cell>
        </row>
        <row r="2120">
          <cell r="A2120">
            <v>41780</v>
          </cell>
          <cell r="B2120">
            <v>75.66</v>
          </cell>
          <cell r="C2120">
            <v>5704092</v>
          </cell>
        </row>
        <row r="2121">
          <cell r="A2121">
            <v>41779</v>
          </cell>
          <cell r="B2121">
            <v>75.69</v>
          </cell>
          <cell r="C2121">
            <v>7441355</v>
          </cell>
        </row>
        <row r="2122">
          <cell r="A2122">
            <v>41778</v>
          </cell>
          <cell r="B2122">
            <v>76.61</v>
          </cell>
          <cell r="C2122">
            <v>6131274</v>
          </cell>
        </row>
        <row r="2123">
          <cell r="A2123">
            <v>41775</v>
          </cell>
          <cell r="B2123">
            <v>77.010000000000005</v>
          </cell>
          <cell r="C2123">
            <v>7244131</v>
          </cell>
        </row>
        <row r="2124">
          <cell r="A2124">
            <v>41774</v>
          </cell>
          <cell r="B2124">
            <v>76.83</v>
          </cell>
          <cell r="C2124">
            <v>13035790</v>
          </cell>
        </row>
        <row r="2125">
          <cell r="A2125">
            <v>41773</v>
          </cell>
          <cell r="B2125">
            <v>78.739999999999995</v>
          </cell>
          <cell r="C2125">
            <v>5608286</v>
          </cell>
        </row>
        <row r="2126">
          <cell r="A2126">
            <v>41772</v>
          </cell>
          <cell r="B2126">
            <v>79.14</v>
          </cell>
          <cell r="C2126">
            <v>4363735</v>
          </cell>
        </row>
        <row r="2127">
          <cell r="A2127">
            <v>41771</v>
          </cell>
          <cell r="B2127">
            <v>79.150000000000006</v>
          </cell>
          <cell r="C2127">
            <v>5999823</v>
          </cell>
        </row>
        <row r="2128">
          <cell r="A2128">
            <v>41768</v>
          </cell>
          <cell r="B2128">
            <v>79.2</v>
          </cell>
          <cell r="C2128">
            <v>4896368</v>
          </cell>
        </row>
        <row r="2129">
          <cell r="A2129">
            <v>41767</v>
          </cell>
          <cell r="B2129">
            <v>78.69</v>
          </cell>
          <cell r="C2129">
            <v>4820639</v>
          </cell>
        </row>
        <row r="2130">
          <cell r="A2130">
            <v>41766</v>
          </cell>
          <cell r="B2130">
            <v>77.959999999999994</v>
          </cell>
          <cell r="C2130">
            <v>6086214</v>
          </cell>
        </row>
        <row r="2131">
          <cell r="A2131">
            <v>41765</v>
          </cell>
          <cell r="B2131">
            <v>78.010000000000005</v>
          </cell>
          <cell r="C2131">
            <v>5638910</v>
          </cell>
        </row>
        <row r="2132">
          <cell r="A2132">
            <v>41764</v>
          </cell>
          <cell r="B2132">
            <v>78.62</v>
          </cell>
          <cell r="C2132">
            <v>4590956</v>
          </cell>
        </row>
        <row r="2133">
          <cell r="A2133">
            <v>41761</v>
          </cell>
          <cell r="B2133">
            <v>79.12</v>
          </cell>
          <cell r="C2133">
            <v>5620034</v>
          </cell>
        </row>
        <row r="2134">
          <cell r="A2134">
            <v>41760</v>
          </cell>
          <cell r="B2134">
            <v>79.7</v>
          </cell>
          <cell r="C2134">
            <v>5098328</v>
          </cell>
        </row>
        <row r="2135">
          <cell r="A2135">
            <v>41759</v>
          </cell>
          <cell r="B2135">
            <v>79.709999999999994</v>
          </cell>
          <cell r="C2135">
            <v>6111791</v>
          </cell>
        </row>
        <row r="2136">
          <cell r="A2136">
            <v>41758</v>
          </cell>
          <cell r="B2136">
            <v>79.67</v>
          </cell>
          <cell r="C2136">
            <v>4695718</v>
          </cell>
        </row>
        <row r="2137">
          <cell r="A2137">
            <v>41757</v>
          </cell>
          <cell r="B2137">
            <v>79.760000000000005</v>
          </cell>
          <cell r="C2137">
            <v>9598676</v>
          </cell>
        </row>
        <row r="2138">
          <cell r="A2138">
            <v>41754</v>
          </cell>
          <cell r="B2138">
            <v>78.62</v>
          </cell>
          <cell r="C2138">
            <v>5396525</v>
          </cell>
        </row>
        <row r="2139">
          <cell r="A2139">
            <v>41753</v>
          </cell>
          <cell r="B2139">
            <v>78.31</v>
          </cell>
          <cell r="C2139">
            <v>4354918</v>
          </cell>
        </row>
        <row r="2140">
          <cell r="A2140">
            <v>41752</v>
          </cell>
          <cell r="B2140">
            <v>78.040000000000006</v>
          </cell>
          <cell r="C2140">
            <v>5806189</v>
          </cell>
        </row>
        <row r="2141">
          <cell r="A2141">
            <v>41751</v>
          </cell>
          <cell r="B2141">
            <v>77.56</v>
          </cell>
          <cell r="C2141">
            <v>6465465</v>
          </cell>
        </row>
        <row r="2142">
          <cell r="A2142">
            <v>41750</v>
          </cell>
          <cell r="B2142">
            <v>77.599999999999994</v>
          </cell>
          <cell r="C2142">
            <v>4595096</v>
          </cell>
        </row>
        <row r="2143">
          <cell r="A2143">
            <v>41746</v>
          </cell>
          <cell r="B2143">
            <v>77.66</v>
          </cell>
          <cell r="C2143">
            <v>6964745</v>
          </cell>
        </row>
        <row r="2144">
          <cell r="A2144">
            <v>41745</v>
          </cell>
          <cell r="B2144">
            <v>77.22</v>
          </cell>
          <cell r="C2144">
            <v>5036770</v>
          </cell>
        </row>
        <row r="2145">
          <cell r="A2145">
            <v>41744</v>
          </cell>
          <cell r="B2145">
            <v>76.88</v>
          </cell>
          <cell r="C2145">
            <v>6929329</v>
          </cell>
        </row>
        <row r="2146">
          <cell r="A2146">
            <v>41743</v>
          </cell>
          <cell r="B2146">
            <v>77.38</v>
          </cell>
          <cell r="C2146">
            <v>5375940</v>
          </cell>
        </row>
        <row r="2147">
          <cell r="A2147">
            <v>41740</v>
          </cell>
          <cell r="B2147">
            <v>76.5</v>
          </cell>
          <cell r="C2147">
            <v>7978971</v>
          </cell>
        </row>
        <row r="2148">
          <cell r="A2148">
            <v>41739</v>
          </cell>
          <cell r="B2148">
            <v>76.89</v>
          </cell>
          <cell r="C2148">
            <v>7599640</v>
          </cell>
        </row>
        <row r="2149">
          <cell r="A2149">
            <v>41738</v>
          </cell>
          <cell r="B2149">
            <v>77.97</v>
          </cell>
          <cell r="C2149">
            <v>6877819</v>
          </cell>
        </row>
        <row r="2150">
          <cell r="A2150">
            <v>41737</v>
          </cell>
          <cell r="B2150">
            <v>78.180000000000007</v>
          </cell>
          <cell r="C2150">
            <v>7498660</v>
          </cell>
        </row>
        <row r="2151">
          <cell r="A2151">
            <v>41736</v>
          </cell>
          <cell r="B2151">
            <v>77.31</v>
          </cell>
          <cell r="C2151">
            <v>7680807</v>
          </cell>
        </row>
        <row r="2152">
          <cell r="A2152">
            <v>41733</v>
          </cell>
          <cell r="B2152">
            <v>77.31</v>
          </cell>
          <cell r="C2152">
            <v>6769289</v>
          </cell>
        </row>
        <row r="2153">
          <cell r="A2153">
            <v>41732</v>
          </cell>
          <cell r="B2153">
            <v>77.459999999999994</v>
          </cell>
          <cell r="C2153">
            <v>6045985</v>
          </cell>
        </row>
        <row r="2154">
          <cell r="A2154">
            <v>41731</v>
          </cell>
          <cell r="B2154">
            <v>77.180000000000007</v>
          </cell>
          <cell r="C2154">
            <v>6078086</v>
          </cell>
        </row>
        <row r="2155">
          <cell r="A2155">
            <v>41730</v>
          </cell>
          <cell r="B2155">
            <v>76.77</v>
          </cell>
          <cell r="C2155">
            <v>5770037</v>
          </cell>
        </row>
        <row r="2156">
          <cell r="A2156">
            <v>41729</v>
          </cell>
          <cell r="B2156">
            <v>76.430000000000007</v>
          </cell>
          <cell r="C2156">
            <v>4695643</v>
          </cell>
        </row>
        <row r="2157">
          <cell r="A2157">
            <v>41726</v>
          </cell>
          <cell r="B2157">
            <v>76.010000000000005</v>
          </cell>
          <cell r="C2157">
            <v>5871101</v>
          </cell>
        </row>
        <row r="2158">
          <cell r="A2158">
            <v>41725</v>
          </cell>
          <cell r="B2158">
            <v>76.14</v>
          </cell>
          <cell r="C2158">
            <v>5596634</v>
          </cell>
        </row>
        <row r="2159">
          <cell r="A2159">
            <v>41724</v>
          </cell>
          <cell r="B2159">
            <v>76.23</v>
          </cell>
          <cell r="C2159">
            <v>7736520</v>
          </cell>
        </row>
        <row r="2160">
          <cell r="A2160">
            <v>41723</v>
          </cell>
          <cell r="B2160">
            <v>76.87</v>
          </cell>
          <cell r="C2160">
            <v>7389784</v>
          </cell>
        </row>
        <row r="2161">
          <cell r="A2161">
            <v>41722</v>
          </cell>
          <cell r="B2161">
            <v>76.760000000000005</v>
          </cell>
          <cell r="C2161">
            <v>7279659</v>
          </cell>
        </row>
        <row r="2162">
          <cell r="A2162">
            <v>41719</v>
          </cell>
          <cell r="B2162">
            <v>76.099999999999994</v>
          </cell>
          <cell r="C2162">
            <v>17180930</v>
          </cell>
        </row>
        <row r="2163">
          <cell r="A2163">
            <v>41718</v>
          </cell>
          <cell r="B2163">
            <v>75.38</v>
          </cell>
          <cell r="C2163">
            <v>8637512</v>
          </cell>
        </row>
        <row r="2164">
          <cell r="A2164">
            <v>41717</v>
          </cell>
          <cell r="B2164">
            <v>74.38</v>
          </cell>
          <cell r="C2164">
            <v>5761073</v>
          </cell>
        </row>
        <row r="2165">
          <cell r="A2165">
            <v>41716</v>
          </cell>
          <cell r="B2165">
            <v>74.77</v>
          </cell>
          <cell r="C2165">
            <v>3943802</v>
          </cell>
        </row>
        <row r="2166">
          <cell r="A2166">
            <v>41715</v>
          </cell>
          <cell r="B2166">
            <v>74.680000000000007</v>
          </cell>
          <cell r="C2166">
            <v>5783947</v>
          </cell>
        </row>
        <row r="2167">
          <cell r="A2167">
            <v>41712</v>
          </cell>
          <cell r="B2167">
            <v>74.28</v>
          </cell>
          <cell r="C2167">
            <v>6619016</v>
          </cell>
        </row>
        <row r="2168">
          <cell r="A2168">
            <v>41711</v>
          </cell>
          <cell r="B2168">
            <v>74.930000000000007</v>
          </cell>
          <cell r="C2168">
            <v>5824463</v>
          </cell>
        </row>
        <row r="2169">
          <cell r="A2169">
            <v>41710</v>
          </cell>
          <cell r="B2169">
            <v>75.53</v>
          </cell>
          <cell r="C2169">
            <v>8637988</v>
          </cell>
        </row>
        <row r="2170">
          <cell r="A2170">
            <v>41709</v>
          </cell>
          <cell r="B2170">
            <v>74.92</v>
          </cell>
          <cell r="C2170">
            <v>9036284</v>
          </cell>
        </row>
        <row r="2171">
          <cell r="A2171">
            <v>41708</v>
          </cell>
          <cell r="B2171">
            <v>74.430000000000007</v>
          </cell>
          <cell r="C2171">
            <v>4844541</v>
          </cell>
        </row>
        <row r="2172">
          <cell r="A2172">
            <v>41705</v>
          </cell>
          <cell r="B2172">
            <v>74.58</v>
          </cell>
          <cell r="C2172">
            <v>5054617</v>
          </cell>
        </row>
        <row r="2173">
          <cell r="A2173">
            <v>41704</v>
          </cell>
          <cell r="B2173">
            <v>74.88</v>
          </cell>
          <cell r="C2173">
            <v>5107196</v>
          </cell>
        </row>
        <row r="2174">
          <cell r="A2174">
            <v>41703</v>
          </cell>
          <cell r="B2174">
            <v>74.8</v>
          </cell>
          <cell r="C2174">
            <v>5526031</v>
          </cell>
        </row>
        <row r="2175">
          <cell r="A2175">
            <v>41702</v>
          </cell>
          <cell r="B2175">
            <v>75.13</v>
          </cell>
          <cell r="C2175">
            <v>7549037</v>
          </cell>
        </row>
        <row r="2176">
          <cell r="A2176">
            <v>41701</v>
          </cell>
          <cell r="B2176">
            <v>74.12</v>
          </cell>
          <cell r="C2176">
            <v>5349225</v>
          </cell>
        </row>
        <row r="2177">
          <cell r="A2177">
            <v>41698</v>
          </cell>
          <cell r="B2177">
            <v>74.7</v>
          </cell>
          <cell r="C2177">
            <v>7445309</v>
          </cell>
        </row>
        <row r="2178">
          <cell r="A2178">
            <v>41697</v>
          </cell>
          <cell r="B2178">
            <v>74.56</v>
          </cell>
          <cell r="C2178">
            <v>5456591</v>
          </cell>
        </row>
        <row r="2179">
          <cell r="A2179">
            <v>41696</v>
          </cell>
          <cell r="B2179">
            <v>74.78</v>
          </cell>
          <cell r="C2179">
            <v>9027834</v>
          </cell>
        </row>
        <row r="2180">
          <cell r="A2180">
            <v>41695</v>
          </cell>
          <cell r="B2180">
            <v>73.349999999999994</v>
          </cell>
          <cell r="C2180">
            <v>9500619</v>
          </cell>
        </row>
        <row r="2181">
          <cell r="A2181">
            <v>41694</v>
          </cell>
          <cell r="B2181">
            <v>73.349999999999994</v>
          </cell>
          <cell r="C2181">
            <v>7326672</v>
          </cell>
        </row>
        <row r="2182">
          <cell r="A2182">
            <v>41691</v>
          </cell>
          <cell r="B2182">
            <v>73.12</v>
          </cell>
          <cell r="C2182">
            <v>8971032</v>
          </cell>
        </row>
        <row r="2183">
          <cell r="A2183">
            <v>41690</v>
          </cell>
          <cell r="B2183">
            <v>73.52</v>
          </cell>
          <cell r="C2183">
            <v>13103280</v>
          </cell>
        </row>
        <row r="2184">
          <cell r="A2184">
            <v>41689</v>
          </cell>
          <cell r="B2184">
            <v>74.849999999999994</v>
          </cell>
          <cell r="C2184">
            <v>8145148</v>
          </cell>
        </row>
        <row r="2185">
          <cell r="A2185">
            <v>41688</v>
          </cell>
          <cell r="B2185">
            <v>75.33</v>
          </cell>
          <cell r="C2185">
            <v>5994299</v>
          </cell>
        </row>
        <row r="2186">
          <cell r="A2186">
            <v>41684</v>
          </cell>
          <cell r="B2186">
            <v>75.790000000000006</v>
          </cell>
          <cell r="C2186">
            <v>4920591</v>
          </cell>
        </row>
        <row r="2187">
          <cell r="A2187">
            <v>41683</v>
          </cell>
          <cell r="B2187">
            <v>75.36</v>
          </cell>
          <cell r="C2187">
            <v>5275177</v>
          </cell>
        </row>
        <row r="2188">
          <cell r="A2188">
            <v>41682</v>
          </cell>
          <cell r="B2188">
            <v>74.959999999999994</v>
          </cell>
          <cell r="C2188">
            <v>5372947</v>
          </cell>
        </row>
        <row r="2189">
          <cell r="A2189">
            <v>41681</v>
          </cell>
          <cell r="B2189">
            <v>74.8</v>
          </cell>
          <cell r="C2189">
            <v>6712699</v>
          </cell>
        </row>
        <row r="2190">
          <cell r="A2190">
            <v>41680</v>
          </cell>
          <cell r="B2190">
            <v>73.760000000000005</v>
          </cell>
          <cell r="C2190">
            <v>6236787</v>
          </cell>
        </row>
        <row r="2191">
          <cell r="A2191">
            <v>41677</v>
          </cell>
          <cell r="B2191">
            <v>73.75</v>
          </cell>
          <cell r="C2191">
            <v>7320252</v>
          </cell>
        </row>
        <row r="2192">
          <cell r="A2192">
            <v>41676</v>
          </cell>
          <cell r="B2192">
            <v>72.819999999999993</v>
          </cell>
          <cell r="C2192">
            <v>7353131</v>
          </cell>
        </row>
        <row r="2193">
          <cell r="A2193">
            <v>41675</v>
          </cell>
          <cell r="B2193">
            <v>72.87</v>
          </cell>
          <cell r="C2193">
            <v>4778044</v>
          </cell>
        </row>
        <row r="2194">
          <cell r="A2194">
            <v>41674</v>
          </cell>
          <cell r="B2194">
            <v>72.73</v>
          </cell>
          <cell r="C2194">
            <v>7765562</v>
          </cell>
        </row>
        <row r="2195">
          <cell r="A2195">
            <v>41673</v>
          </cell>
          <cell r="B2195">
            <v>72.66</v>
          </cell>
          <cell r="C2195">
            <v>10435810</v>
          </cell>
        </row>
        <row r="2196">
          <cell r="A2196">
            <v>41670</v>
          </cell>
          <cell r="B2196">
            <v>74.680000000000007</v>
          </cell>
          <cell r="C2196">
            <v>10665290</v>
          </cell>
        </row>
        <row r="2197">
          <cell r="A2197">
            <v>41669</v>
          </cell>
          <cell r="B2197">
            <v>74.75</v>
          </cell>
          <cell r="C2197">
            <v>6742046</v>
          </cell>
        </row>
        <row r="2198">
          <cell r="A2198">
            <v>41668</v>
          </cell>
          <cell r="B2198">
            <v>74.099999999999994</v>
          </cell>
          <cell r="C2198">
            <v>8440854</v>
          </cell>
        </row>
        <row r="2199">
          <cell r="A2199">
            <v>41667</v>
          </cell>
          <cell r="B2199">
            <v>74.67</v>
          </cell>
          <cell r="C2199">
            <v>6035231</v>
          </cell>
        </row>
        <row r="2200">
          <cell r="A2200">
            <v>41666</v>
          </cell>
          <cell r="B2200">
            <v>74.150000000000006</v>
          </cell>
          <cell r="C2200">
            <v>9105139</v>
          </cell>
        </row>
        <row r="2201">
          <cell r="A2201">
            <v>41663</v>
          </cell>
          <cell r="B2201">
            <v>74.42</v>
          </cell>
          <cell r="C2201">
            <v>9455979</v>
          </cell>
        </row>
        <row r="2202">
          <cell r="A2202">
            <v>41662</v>
          </cell>
          <cell r="B2202">
            <v>74.959999999999994</v>
          </cell>
          <cell r="C2202">
            <v>6019150</v>
          </cell>
        </row>
        <row r="2203">
          <cell r="A2203">
            <v>41661</v>
          </cell>
          <cell r="B2203">
            <v>75.349999999999994</v>
          </cell>
          <cell r="C2203">
            <v>5879735</v>
          </cell>
        </row>
        <row r="2204">
          <cell r="A2204">
            <v>41660</v>
          </cell>
          <cell r="B2204">
            <v>75.84</v>
          </cell>
          <cell r="C2204">
            <v>9012385</v>
          </cell>
        </row>
        <row r="2205">
          <cell r="A2205">
            <v>41656</v>
          </cell>
          <cell r="B2205">
            <v>76.19</v>
          </cell>
          <cell r="C2205">
            <v>11446730</v>
          </cell>
        </row>
        <row r="2206">
          <cell r="A2206">
            <v>41655</v>
          </cell>
          <cell r="B2206">
            <v>76.760000000000005</v>
          </cell>
          <cell r="C2206">
            <v>7208888</v>
          </cell>
        </row>
        <row r="2207">
          <cell r="A2207">
            <v>41654</v>
          </cell>
          <cell r="B2207">
            <v>77.66</v>
          </cell>
          <cell r="C2207">
            <v>4995422</v>
          </cell>
        </row>
        <row r="2208">
          <cell r="A2208">
            <v>41653</v>
          </cell>
          <cell r="B2208">
            <v>77.959999999999994</v>
          </cell>
          <cell r="C2208">
            <v>4127877</v>
          </cell>
        </row>
        <row r="2209">
          <cell r="A2209">
            <v>41652</v>
          </cell>
          <cell r="B2209">
            <v>77.489999999999995</v>
          </cell>
          <cell r="C2209">
            <v>6180103</v>
          </cell>
        </row>
        <row r="2210">
          <cell r="A2210">
            <v>41649</v>
          </cell>
          <cell r="B2210">
            <v>78.040000000000006</v>
          </cell>
          <cell r="C2210">
            <v>5191635</v>
          </cell>
        </row>
        <row r="2211">
          <cell r="A2211">
            <v>41648</v>
          </cell>
          <cell r="B2211">
            <v>78.09</v>
          </cell>
          <cell r="C2211">
            <v>5925044</v>
          </cell>
        </row>
        <row r="2212">
          <cell r="A2212">
            <v>41647</v>
          </cell>
          <cell r="B2212">
            <v>77.83</v>
          </cell>
          <cell r="C2212">
            <v>5972916</v>
          </cell>
        </row>
        <row r="2213">
          <cell r="A2213">
            <v>41646</v>
          </cell>
          <cell r="B2213">
            <v>78.45</v>
          </cell>
          <cell r="C2213">
            <v>5013309</v>
          </cell>
        </row>
        <row r="2214">
          <cell r="A2214">
            <v>41645</v>
          </cell>
          <cell r="B2214">
            <v>78.209999999999994</v>
          </cell>
          <cell r="C2214">
            <v>7281948</v>
          </cell>
        </row>
        <row r="2215">
          <cell r="A2215">
            <v>41642</v>
          </cell>
          <cell r="B2215">
            <v>78.650000000000006</v>
          </cell>
          <cell r="C2215">
            <v>4958031</v>
          </cell>
        </row>
        <row r="2216">
          <cell r="A2216">
            <v>41641</v>
          </cell>
          <cell r="B2216">
            <v>78.91</v>
          </cell>
          <cell r="C2216">
            <v>6911859</v>
          </cell>
        </row>
        <row r="2217">
          <cell r="A2217">
            <v>41639</v>
          </cell>
          <cell r="B2217">
            <v>78.69</v>
          </cell>
          <cell r="C2217">
            <v>3859089</v>
          </cell>
        </row>
        <row r="2218">
          <cell r="A2218">
            <v>41638</v>
          </cell>
          <cell r="B2218">
            <v>78.63</v>
          </cell>
          <cell r="C2218">
            <v>3086473</v>
          </cell>
        </row>
        <row r="2219">
          <cell r="A2219">
            <v>41635</v>
          </cell>
          <cell r="B2219">
            <v>78.47</v>
          </cell>
          <cell r="C2219">
            <v>3050104</v>
          </cell>
        </row>
        <row r="2220">
          <cell r="A2220">
            <v>41634</v>
          </cell>
          <cell r="B2220">
            <v>78.39</v>
          </cell>
          <cell r="C2220">
            <v>2778189</v>
          </cell>
        </row>
        <row r="2221">
          <cell r="A2221">
            <v>41632</v>
          </cell>
          <cell r="B2221">
            <v>78.010000000000005</v>
          </cell>
          <cell r="C2221">
            <v>2094937</v>
          </cell>
        </row>
        <row r="2222">
          <cell r="A2222">
            <v>41631</v>
          </cell>
          <cell r="B2222">
            <v>77.87</v>
          </cell>
          <cell r="C2222">
            <v>4491918</v>
          </cell>
        </row>
        <row r="2223">
          <cell r="A2223">
            <v>41628</v>
          </cell>
          <cell r="B2223">
            <v>77.430000000000007</v>
          </cell>
          <cell r="C2223">
            <v>9568816</v>
          </cell>
        </row>
        <row r="2224">
          <cell r="A2224">
            <v>41627</v>
          </cell>
          <cell r="B2224">
            <v>77.239999999999995</v>
          </cell>
          <cell r="C2224">
            <v>5955433</v>
          </cell>
        </row>
        <row r="2225">
          <cell r="A2225">
            <v>41626</v>
          </cell>
          <cell r="B2225">
            <v>77.94</v>
          </cell>
          <cell r="C2225">
            <v>10633940</v>
          </cell>
        </row>
        <row r="2226">
          <cell r="A2226">
            <v>41625</v>
          </cell>
          <cell r="B2226">
            <v>77.25</v>
          </cell>
          <cell r="C2226">
            <v>5766928</v>
          </cell>
        </row>
        <row r="2227">
          <cell r="A2227">
            <v>41624</v>
          </cell>
          <cell r="B2227">
            <v>77.739999999999995</v>
          </cell>
          <cell r="C2227">
            <v>6146898</v>
          </cell>
        </row>
        <row r="2228">
          <cell r="A2228">
            <v>41621</v>
          </cell>
          <cell r="B2228">
            <v>78.08</v>
          </cell>
          <cell r="C2228">
            <v>4985885</v>
          </cell>
        </row>
        <row r="2229">
          <cell r="A2229">
            <v>41620</v>
          </cell>
          <cell r="B2229">
            <v>78.5</v>
          </cell>
          <cell r="C2229">
            <v>5691583</v>
          </cell>
        </row>
        <row r="2230">
          <cell r="A2230">
            <v>41619</v>
          </cell>
          <cell r="B2230">
            <v>79.09</v>
          </cell>
          <cell r="C2230">
            <v>5998765</v>
          </cell>
        </row>
        <row r="2231">
          <cell r="A2231">
            <v>41618</v>
          </cell>
          <cell r="B2231">
            <v>79.08</v>
          </cell>
          <cell r="C2231">
            <v>6285736</v>
          </cell>
        </row>
        <row r="2232">
          <cell r="A2232">
            <v>41617</v>
          </cell>
          <cell r="B2232">
            <v>79.95</v>
          </cell>
          <cell r="C2232">
            <v>4491843</v>
          </cell>
        </row>
        <row r="2233">
          <cell r="A2233">
            <v>41614</v>
          </cell>
          <cell r="B2233">
            <v>79.94</v>
          </cell>
          <cell r="C2233">
            <v>5088055</v>
          </cell>
        </row>
        <row r="2234">
          <cell r="A2234">
            <v>41613</v>
          </cell>
          <cell r="B2234">
            <v>79.44</v>
          </cell>
          <cell r="C2234">
            <v>6449952</v>
          </cell>
        </row>
        <row r="2235">
          <cell r="A2235">
            <v>41612</v>
          </cell>
          <cell r="B2235">
            <v>80.22</v>
          </cell>
          <cell r="C2235">
            <v>7641631</v>
          </cell>
        </row>
        <row r="2236">
          <cell r="A2236">
            <v>41611</v>
          </cell>
          <cell r="B2236">
            <v>81.209999999999994</v>
          </cell>
          <cell r="C2236">
            <v>7513346</v>
          </cell>
        </row>
        <row r="2237">
          <cell r="A2237">
            <v>41610</v>
          </cell>
          <cell r="B2237">
            <v>81.11</v>
          </cell>
          <cell r="C2237">
            <v>6178477</v>
          </cell>
        </row>
        <row r="2238">
          <cell r="A2238">
            <v>41607</v>
          </cell>
          <cell r="B2238">
            <v>81.010000000000005</v>
          </cell>
          <cell r="C2238">
            <v>3447212</v>
          </cell>
        </row>
        <row r="2239">
          <cell r="A2239">
            <v>41605</v>
          </cell>
          <cell r="B2239">
            <v>80.930000000000007</v>
          </cell>
          <cell r="C2239">
            <v>4813288</v>
          </cell>
        </row>
        <row r="2240">
          <cell r="A2240">
            <v>41604</v>
          </cell>
          <cell r="B2240">
            <v>80.680000000000007</v>
          </cell>
          <cell r="C2240">
            <v>5538136</v>
          </cell>
        </row>
        <row r="2241">
          <cell r="A2241">
            <v>41603</v>
          </cell>
          <cell r="B2241">
            <v>80.430000000000007</v>
          </cell>
          <cell r="C2241">
            <v>5670506</v>
          </cell>
        </row>
        <row r="2242">
          <cell r="A2242">
            <v>41600</v>
          </cell>
          <cell r="B2242">
            <v>79.81</v>
          </cell>
          <cell r="C2242">
            <v>4818619</v>
          </cell>
        </row>
        <row r="2243">
          <cell r="A2243">
            <v>41599</v>
          </cell>
          <cell r="B2243">
            <v>78.86</v>
          </cell>
          <cell r="C2243">
            <v>3840986</v>
          </cell>
        </row>
        <row r="2244">
          <cell r="A2244">
            <v>41598</v>
          </cell>
          <cell r="B2244">
            <v>78.900000000000006</v>
          </cell>
          <cell r="C2244">
            <v>4511312</v>
          </cell>
        </row>
        <row r="2245">
          <cell r="A2245">
            <v>41597</v>
          </cell>
          <cell r="B2245">
            <v>79.25</v>
          </cell>
          <cell r="C2245">
            <v>4455005</v>
          </cell>
        </row>
        <row r="2246">
          <cell r="A2246">
            <v>41596</v>
          </cell>
          <cell r="B2246">
            <v>79.22</v>
          </cell>
          <cell r="C2246">
            <v>5962661</v>
          </cell>
        </row>
        <row r="2247">
          <cell r="A2247">
            <v>41593</v>
          </cell>
          <cell r="B2247">
            <v>79.22</v>
          </cell>
          <cell r="C2247">
            <v>5917004</v>
          </cell>
        </row>
        <row r="2248">
          <cell r="A2248">
            <v>41592</v>
          </cell>
          <cell r="B2248">
            <v>79.08</v>
          </cell>
          <cell r="C2248">
            <v>9306044</v>
          </cell>
        </row>
        <row r="2249">
          <cell r="A2249">
            <v>41591</v>
          </cell>
          <cell r="B2249">
            <v>78.900000000000006</v>
          </cell>
          <cell r="C2249">
            <v>8289973</v>
          </cell>
        </row>
        <row r="2250">
          <cell r="A2250">
            <v>41590</v>
          </cell>
          <cell r="B2250">
            <v>78.709999999999994</v>
          </cell>
          <cell r="C2250">
            <v>5274506</v>
          </cell>
        </row>
        <row r="2251">
          <cell r="A2251">
            <v>41589</v>
          </cell>
          <cell r="B2251">
            <v>79.010000000000005</v>
          </cell>
          <cell r="C2251">
            <v>7450486</v>
          </cell>
        </row>
        <row r="2252">
          <cell r="A2252">
            <v>41586</v>
          </cell>
          <cell r="B2252">
            <v>77.959999999999994</v>
          </cell>
          <cell r="C2252">
            <v>5793894</v>
          </cell>
        </row>
        <row r="2253">
          <cell r="A2253">
            <v>41585</v>
          </cell>
          <cell r="B2253">
            <v>77.510000000000005</v>
          </cell>
          <cell r="C2253">
            <v>8347755.9999999898</v>
          </cell>
        </row>
        <row r="2254">
          <cell r="A2254">
            <v>41584</v>
          </cell>
          <cell r="B2254">
            <v>78.16</v>
          </cell>
          <cell r="C2254">
            <v>4829209</v>
          </cell>
        </row>
        <row r="2255">
          <cell r="A2255">
            <v>41583</v>
          </cell>
          <cell r="B2255">
            <v>77.42</v>
          </cell>
          <cell r="C2255">
            <v>5092603</v>
          </cell>
        </row>
        <row r="2256">
          <cell r="A2256">
            <v>41582</v>
          </cell>
          <cell r="B2256">
            <v>77.33</v>
          </cell>
          <cell r="C2256">
            <v>4704244</v>
          </cell>
        </row>
        <row r="2257">
          <cell r="A2257">
            <v>41579</v>
          </cell>
          <cell r="B2257">
            <v>77.069999999999993</v>
          </cell>
          <cell r="C2257">
            <v>5116130</v>
          </cell>
        </row>
        <row r="2258">
          <cell r="A2258">
            <v>41578</v>
          </cell>
          <cell r="B2258">
            <v>76.75</v>
          </cell>
          <cell r="C2258">
            <v>4612369</v>
          </cell>
        </row>
        <row r="2259">
          <cell r="A2259">
            <v>41577</v>
          </cell>
          <cell r="B2259">
            <v>76.91</v>
          </cell>
          <cell r="C2259">
            <v>4645994</v>
          </cell>
        </row>
        <row r="2260">
          <cell r="A2260">
            <v>41576</v>
          </cell>
          <cell r="B2260">
            <v>77.06</v>
          </cell>
          <cell r="C2260">
            <v>7437557</v>
          </cell>
        </row>
        <row r="2261">
          <cell r="A2261">
            <v>41575</v>
          </cell>
          <cell r="B2261">
            <v>77.14</v>
          </cell>
          <cell r="C2261">
            <v>7032415</v>
          </cell>
        </row>
        <row r="2262">
          <cell r="A2262">
            <v>41572</v>
          </cell>
          <cell r="B2262">
            <v>76.08</v>
          </cell>
          <cell r="C2262">
            <v>6461888</v>
          </cell>
        </row>
        <row r="2263">
          <cell r="A2263">
            <v>41571</v>
          </cell>
          <cell r="B2263">
            <v>76.42</v>
          </cell>
          <cell r="C2263">
            <v>5864265</v>
          </cell>
        </row>
        <row r="2264">
          <cell r="A2264">
            <v>41570</v>
          </cell>
          <cell r="B2264">
            <v>75.900000000000006</v>
          </cell>
          <cell r="C2264">
            <v>5870080</v>
          </cell>
        </row>
        <row r="2265">
          <cell r="A2265">
            <v>41569</v>
          </cell>
          <cell r="B2265">
            <v>76.319999999999993</v>
          </cell>
          <cell r="C2265">
            <v>6953746</v>
          </cell>
        </row>
        <row r="2266">
          <cell r="A2266">
            <v>41568</v>
          </cell>
          <cell r="B2266">
            <v>75.150000000000006</v>
          </cell>
          <cell r="C2266">
            <v>5364144</v>
          </cell>
        </row>
        <row r="2267">
          <cell r="A2267">
            <v>41565</v>
          </cell>
          <cell r="B2267">
            <v>75.709999999999994</v>
          </cell>
          <cell r="C2267">
            <v>6788695</v>
          </cell>
        </row>
        <row r="2268">
          <cell r="A2268">
            <v>41564</v>
          </cell>
          <cell r="B2268">
            <v>75.78</v>
          </cell>
          <cell r="C2268">
            <v>6395186</v>
          </cell>
        </row>
        <row r="2269">
          <cell r="A2269">
            <v>41563</v>
          </cell>
          <cell r="B2269">
            <v>75.599999999999994</v>
          </cell>
          <cell r="C2269">
            <v>5914521</v>
          </cell>
        </row>
        <row r="2270">
          <cell r="A2270">
            <v>41562</v>
          </cell>
          <cell r="B2270">
            <v>74.37</v>
          </cell>
          <cell r="C2270">
            <v>8993268</v>
          </cell>
        </row>
        <row r="2271">
          <cell r="A2271">
            <v>41561</v>
          </cell>
          <cell r="B2271">
            <v>74.680000000000007</v>
          </cell>
          <cell r="C2271">
            <v>5904038</v>
          </cell>
        </row>
        <row r="2272">
          <cell r="A2272">
            <v>41558</v>
          </cell>
          <cell r="B2272">
            <v>74.819999999999993</v>
          </cell>
          <cell r="C2272">
            <v>6529172</v>
          </cell>
        </row>
        <row r="2273">
          <cell r="A2273">
            <v>41557</v>
          </cell>
          <cell r="B2273">
            <v>74.790000000000006</v>
          </cell>
          <cell r="C2273">
            <v>7680163</v>
          </cell>
        </row>
        <row r="2274">
          <cell r="A2274">
            <v>41556</v>
          </cell>
          <cell r="B2274">
            <v>73</v>
          </cell>
          <cell r="C2274">
            <v>6472436</v>
          </cell>
        </row>
        <row r="2275">
          <cell r="A2275">
            <v>41555</v>
          </cell>
          <cell r="B2275">
            <v>72.900000000000006</v>
          </cell>
          <cell r="C2275">
            <v>9224177</v>
          </cell>
        </row>
        <row r="2276">
          <cell r="A2276">
            <v>41554</v>
          </cell>
          <cell r="B2276">
            <v>71.87</v>
          </cell>
          <cell r="C2276">
            <v>6886395</v>
          </cell>
        </row>
        <row r="2277">
          <cell r="A2277">
            <v>41551</v>
          </cell>
          <cell r="B2277">
            <v>72.8</v>
          </cell>
          <cell r="C2277">
            <v>5747662</v>
          </cell>
        </row>
        <row r="2278">
          <cell r="A2278">
            <v>41550</v>
          </cell>
          <cell r="B2278">
            <v>73.16</v>
          </cell>
          <cell r="C2278">
            <v>7179614</v>
          </cell>
        </row>
        <row r="2279">
          <cell r="A2279">
            <v>41549</v>
          </cell>
          <cell r="B2279">
            <v>73.72</v>
          </cell>
          <cell r="C2279">
            <v>7376363</v>
          </cell>
        </row>
        <row r="2280">
          <cell r="A2280">
            <v>41548</v>
          </cell>
          <cell r="B2280">
            <v>73.59</v>
          </cell>
          <cell r="C2280">
            <v>5683089</v>
          </cell>
        </row>
        <row r="2281">
          <cell r="A2281">
            <v>41547</v>
          </cell>
          <cell r="B2281">
            <v>73.959999999999994</v>
          </cell>
          <cell r="C2281">
            <v>6752482</v>
          </cell>
        </row>
        <row r="2282">
          <cell r="A2282">
            <v>41544</v>
          </cell>
          <cell r="B2282">
            <v>74.36</v>
          </cell>
          <cell r="C2282">
            <v>4215371</v>
          </cell>
        </row>
        <row r="2283">
          <cell r="A2283">
            <v>41543</v>
          </cell>
          <cell r="B2283">
            <v>74.62</v>
          </cell>
          <cell r="C2283">
            <v>5078084</v>
          </cell>
        </row>
        <row r="2284">
          <cell r="A2284">
            <v>41542</v>
          </cell>
          <cell r="B2284">
            <v>74.650000000000006</v>
          </cell>
          <cell r="C2284">
            <v>14997900</v>
          </cell>
        </row>
        <row r="2285">
          <cell r="A2285">
            <v>41541</v>
          </cell>
          <cell r="B2285">
            <v>75.75</v>
          </cell>
          <cell r="C2285">
            <v>6874782</v>
          </cell>
        </row>
        <row r="2286">
          <cell r="A2286">
            <v>41540</v>
          </cell>
          <cell r="B2286">
            <v>76.42</v>
          </cell>
          <cell r="C2286">
            <v>5604943</v>
          </cell>
        </row>
        <row r="2287">
          <cell r="A2287">
            <v>41537</v>
          </cell>
          <cell r="B2287">
            <v>75.83</v>
          </cell>
          <cell r="C2287">
            <v>8855283</v>
          </cell>
        </row>
        <row r="2288">
          <cell r="A2288">
            <v>41536</v>
          </cell>
          <cell r="B2288">
            <v>76.209999999999994</v>
          </cell>
          <cell r="C2288">
            <v>7109721</v>
          </cell>
        </row>
        <row r="2289">
          <cell r="A2289">
            <v>41535</v>
          </cell>
          <cell r="B2289">
            <v>76.42</v>
          </cell>
          <cell r="C2289">
            <v>6919276</v>
          </cell>
        </row>
        <row r="2290">
          <cell r="A2290">
            <v>41534</v>
          </cell>
          <cell r="B2290">
            <v>75.150000000000006</v>
          </cell>
          <cell r="C2290">
            <v>4293020</v>
          </cell>
        </row>
        <row r="2291">
          <cell r="A2291">
            <v>41533</v>
          </cell>
          <cell r="B2291">
            <v>74.78</v>
          </cell>
          <cell r="C2291">
            <v>4212240</v>
          </cell>
        </row>
        <row r="2292">
          <cell r="A2292">
            <v>41530</v>
          </cell>
          <cell r="B2292">
            <v>74.36</v>
          </cell>
          <cell r="C2292">
            <v>4020403</v>
          </cell>
        </row>
        <row r="2293">
          <cell r="A2293">
            <v>41529</v>
          </cell>
          <cell r="B2293">
            <v>73.91</v>
          </cell>
          <cell r="C2293">
            <v>5261800</v>
          </cell>
        </row>
        <row r="2294">
          <cell r="A2294">
            <v>41528</v>
          </cell>
          <cell r="B2294">
            <v>74.05</v>
          </cell>
          <cell r="C2294">
            <v>5335793</v>
          </cell>
        </row>
        <row r="2295">
          <cell r="A2295">
            <v>41527</v>
          </cell>
          <cell r="B2295">
            <v>73.959999999999994</v>
          </cell>
          <cell r="C2295">
            <v>6846286</v>
          </cell>
        </row>
        <row r="2296">
          <cell r="A2296">
            <v>41526</v>
          </cell>
          <cell r="B2296">
            <v>73.510000000000005</v>
          </cell>
          <cell r="C2296">
            <v>5527130</v>
          </cell>
        </row>
        <row r="2297">
          <cell r="A2297">
            <v>41523</v>
          </cell>
          <cell r="B2297">
            <v>72.59</v>
          </cell>
          <cell r="C2297">
            <v>5790232</v>
          </cell>
        </row>
        <row r="2298">
          <cell r="A2298">
            <v>41522</v>
          </cell>
          <cell r="B2298">
            <v>72.67</v>
          </cell>
          <cell r="C2298">
            <v>4680482</v>
          </cell>
        </row>
        <row r="2299">
          <cell r="A2299">
            <v>41521</v>
          </cell>
          <cell r="B2299">
            <v>72.91</v>
          </cell>
          <cell r="C2299">
            <v>4669890</v>
          </cell>
        </row>
        <row r="2300">
          <cell r="A2300">
            <v>41520</v>
          </cell>
          <cell r="B2300">
            <v>72.680000000000007</v>
          </cell>
          <cell r="C2300">
            <v>7156986</v>
          </cell>
        </row>
        <row r="2301">
          <cell r="A2301">
            <v>41516</v>
          </cell>
          <cell r="B2301">
            <v>72.98</v>
          </cell>
          <cell r="C2301">
            <v>6066164</v>
          </cell>
        </row>
        <row r="2302">
          <cell r="A2302">
            <v>41515</v>
          </cell>
          <cell r="B2302">
            <v>72.430000000000007</v>
          </cell>
          <cell r="C2302">
            <v>4088193</v>
          </cell>
        </row>
        <row r="2303">
          <cell r="A2303">
            <v>41514</v>
          </cell>
          <cell r="B2303">
            <v>72.38</v>
          </cell>
          <cell r="C2303">
            <v>5609965</v>
          </cell>
        </row>
        <row r="2304">
          <cell r="A2304">
            <v>41513</v>
          </cell>
          <cell r="B2304">
            <v>72.86</v>
          </cell>
          <cell r="C2304">
            <v>5787635</v>
          </cell>
        </row>
        <row r="2305">
          <cell r="A2305">
            <v>41512</v>
          </cell>
          <cell r="B2305">
            <v>73.03</v>
          </cell>
          <cell r="C2305">
            <v>5358106</v>
          </cell>
        </row>
        <row r="2306">
          <cell r="A2306">
            <v>41509</v>
          </cell>
          <cell r="B2306">
            <v>73.44</v>
          </cell>
          <cell r="C2306">
            <v>5475169</v>
          </cell>
        </row>
        <row r="2307">
          <cell r="A2307">
            <v>41508</v>
          </cell>
          <cell r="B2307">
            <v>73.459999999999994</v>
          </cell>
          <cell r="C2307">
            <v>3947992</v>
          </cell>
        </row>
        <row r="2308">
          <cell r="A2308">
            <v>41507</v>
          </cell>
          <cell r="B2308">
            <v>73.55</v>
          </cell>
          <cell r="C2308">
            <v>8077861</v>
          </cell>
        </row>
        <row r="2309">
          <cell r="A2309">
            <v>41506</v>
          </cell>
          <cell r="B2309">
            <v>73.23</v>
          </cell>
          <cell r="C2309">
            <v>6663009</v>
          </cell>
        </row>
        <row r="2310">
          <cell r="A2310">
            <v>41505</v>
          </cell>
          <cell r="B2310">
            <v>73.58</v>
          </cell>
          <cell r="C2310">
            <v>5364944</v>
          </cell>
        </row>
        <row r="2311">
          <cell r="A2311">
            <v>41502</v>
          </cell>
          <cell r="B2311">
            <v>74.11</v>
          </cell>
          <cell r="C2311">
            <v>7254895</v>
          </cell>
        </row>
        <row r="2312">
          <cell r="A2312">
            <v>41501</v>
          </cell>
          <cell r="B2312">
            <v>74.41</v>
          </cell>
          <cell r="C2312">
            <v>13221820</v>
          </cell>
        </row>
        <row r="2313">
          <cell r="A2313">
            <v>41500</v>
          </cell>
          <cell r="B2313">
            <v>76.400000000000006</v>
          </cell>
          <cell r="C2313">
            <v>6820098</v>
          </cell>
        </row>
        <row r="2314">
          <cell r="A2314">
            <v>41499</v>
          </cell>
          <cell r="B2314">
            <v>76.86</v>
          </cell>
          <cell r="C2314">
            <v>6380970</v>
          </cell>
        </row>
        <row r="2315">
          <cell r="A2315">
            <v>41498</v>
          </cell>
          <cell r="B2315">
            <v>77.08</v>
          </cell>
          <cell r="C2315">
            <v>5787049</v>
          </cell>
        </row>
        <row r="2316">
          <cell r="A2316">
            <v>41495</v>
          </cell>
          <cell r="B2316">
            <v>76.900000000000006</v>
          </cell>
          <cell r="C2316">
            <v>5765133</v>
          </cell>
        </row>
        <row r="2317">
          <cell r="A2317">
            <v>41494</v>
          </cell>
          <cell r="B2317">
            <v>77.25</v>
          </cell>
          <cell r="C2317">
            <v>4474679</v>
          </cell>
        </row>
        <row r="2318">
          <cell r="A2318">
            <v>41493</v>
          </cell>
          <cell r="B2318">
            <v>77.37</v>
          </cell>
          <cell r="C2318">
            <v>5819994</v>
          </cell>
        </row>
        <row r="2319">
          <cell r="A2319">
            <v>41492</v>
          </cell>
          <cell r="B2319">
            <v>77.87</v>
          </cell>
          <cell r="C2319">
            <v>6701069</v>
          </cell>
        </row>
        <row r="2320">
          <cell r="A2320">
            <v>41491</v>
          </cell>
          <cell r="B2320">
            <v>78.77</v>
          </cell>
          <cell r="C2320">
            <v>3906060</v>
          </cell>
        </row>
        <row r="2321">
          <cell r="A2321">
            <v>41488</v>
          </cell>
          <cell r="B2321">
            <v>78.75</v>
          </cell>
          <cell r="C2321">
            <v>6133797</v>
          </cell>
        </row>
        <row r="2322">
          <cell r="A2322">
            <v>41487</v>
          </cell>
          <cell r="B2322">
            <v>78.22</v>
          </cell>
          <cell r="C2322">
            <v>5168733</v>
          </cell>
        </row>
        <row r="2323">
          <cell r="A2323">
            <v>41486</v>
          </cell>
          <cell r="B2323">
            <v>77.94</v>
          </cell>
          <cell r="C2323">
            <v>6042731</v>
          </cell>
        </row>
        <row r="2324">
          <cell r="A2324">
            <v>41485</v>
          </cell>
          <cell r="B2324">
            <v>77.89</v>
          </cell>
          <cell r="C2324">
            <v>4533684</v>
          </cell>
        </row>
        <row r="2325">
          <cell r="A2325">
            <v>41484</v>
          </cell>
          <cell r="B2325">
            <v>77.989999999999995</v>
          </cell>
          <cell r="C2325">
            <v>3465300</v>
          </cell>
        </row>
        <row r="2326">
          <cell r="A2326">
            <v>41481</v>
          </cell>
          <cell r="B2326">
            <v>78</v>
          </cell>
          <cell r="C2326">
            <v>5349510</v>
          </cell>
        </row>
        <row r="2327">
          <cell r="A2327">
            <v>41480</v>
          </cell>
          <cell r="B2327">
            <v>78.010000000000005</v>
          </cell>
          <cell r="C2327">
            <v>5920265</v>
          </cell>
        </row>
        <row r="2328">
          <cell r="A2328">
            <v>41479</v>
          </cell>
          <cell r="B2328">
            <v>78.23</v>
          </cell>
          <cell r="C2328">
            <v>4930310</v>
          </cell>
        </row>
        <row r="2329">
          <cell r="A2329">
            <v>41478</v>
          </cell>
          <cell r="B2329">
            <v>78.55</v>
          </cell>
          <cell r="C2329">
            <v>5254366</v>
          </cell>
        </row>
        <row r="2330">
          <cell r="A2330">
            <v>41477</v>
          </cell>
          <cell r="B2330">
            <v>77.87</v>
          </cell>
          <cell r="C2330">
            <v>4159033.9999999902</v>
          </cell>
        </row>
        <row r="2331">
          <cell r="A2331">
            <v>41474</v>
          </cell>
          <cell r="B2331">
            <v>78.08</v>
          </cell>
          <cell r="C2331">
            <v>6831261</v>
          </cell>
        </row>
        <row r="2332">
          <cell r="A2332">
            <v>41473</v>
          </cell>
          <cell r="B2332">
            <v>77.34</v>
          </cell>
          <cell r="C2332">
            <v>4149818</v>
          </cell>
        </row>
        <row r="2333">
          <cell r="A2333">
            <v>41472</v>
          </cell>
          <cell r="B2333">
            <v>77.2</v>
          </cell>
          <cell r="C2333">
            <v>5351582</v>
          </cell>
        </row>
        <row r="2334">
          <cell r="A2334">
            <v>41471</v>
          </cell>
          <cell r="B2334">
            <v>77.37</v>
          </cell>
          <cell r="C2334">
            <v>4707604</v>
          </cell>
        </row>
        <row r="2335">
          <cell r="A2335">
            <v>41470</v>
          </cell>
          <cell r="B2335">
            <v>77.03</v>
          </cell>
          <cell r="C2335">
            <v>4887186</v>
          </cell>
        </row>
        <row r="2336">
          <cell r="A2336">
            <v>41467</v>
          </cell>
          <cell r="B2336">
            <v>77.63</v>
          </cell>
          <cell r="C2336">
            <v>4462338</v>
          </cell>
        </row>
        <row r="2337">
          <cell r="A2337">
            <v>41466</v>
          </cell>
          <cell r="B2337">
            <v>77.63</v>
          </cell>
          <cell r="C2337">
            <v>4681427</v>
          </cell>
        </row>
        <row r="2338">
          <cell r="A2338">
            <v>41465</v>
          </cell>
          <cell r="B2338">
            <v>76.77</v>
          </cell>
          <cell r="C2338">
            <v>5141215</v>
          </cell>
        </row>
        <row r="2339">
          <cell r="A2339">
            <v>41464</v>
          </cell>
          <cell r="B2339">
            <v>77.03</v>
          </cell>
          <cell r="C2339">
            <v>5273182</v>
          </cell>
        </row>
        <row r="2340">
          <cell r="A2340">
            <v>41463</v>
          </cell>
          <cell r="B2340">
            <v>76.709999999999994</v>
          </cell>
          <cell r="C2340">
            <v>6717093</v>
          </cell>
        </row>
        <row r="2341">
          <cell r="A2341">
            <v>41460</v>
          </cell>
          <cell r="B2341">
            <v>75.209999999999994</v>
          </cell>
          <cell r="C2341">
            <v>5447535</v>
          </cell>
        </row>
        <row r="2342">
          <cell r="A2342">
            <v>41458</v>
          </cell>
          <cell r="B2342">
            <v>74.760000000000005</v>
          </cell>
          <cell r="C2342">
            <v>2325106</v>
          </cell>
        </row>
        <row r="2343">
          <cell r="A2343">
            <v>41457</v>
          </cell>
          <cell r="B2343">
            <v>74.709999999999994</v>
          </cell>
          <cell r="C2343">
            <v>6728501</v>
          </cell>
        </row>
        <row r="2344">
          <cell r="A2344">
            <v>41456</v>
          </cell>
          <cell r="B2344">
            <v>74.59</v>
          </cell>
          <cell r="C2344">
            <v>6697777</v>
          </cell>
        </row>
        <row r="2345">
          <cell r="A2345">
            <v>41453</v>
          </cell>
          <cell r="B2345">
            <v>74.489999999999995</v>
          </cell>
          <cell r="C2345">
            <v>14555130</v>
          </cell>
        </row>
        <row r="2346">
          <cell r="A2346">
            <v>41452</v>
          </cell>
          <cell r="B2346">
            <v>75.260000000000005</v>
          </cell>
          <cell r="C2346">
            <v>7089475</v>
          </cell>
        </row>
        <row r="2347">
          <cell r="A2347">
            <v>41451</v>
          </cell>
          <cell r="B2347">
            <v>75.010000000000005</v>
          </cell>
          <cell r="C2347">
            <v>5478746</v>
          </cell>
        </row>
        <row r="2348">
          <cell r="A2348">
            <v>41450</v>
          </cell>
          <cell r="B2348">
            <v>74.37</v>
          </cell>
          <cell r="C2348">
            <v>7221640</v>
          </cell>
        </row>
        <row r="2349">
          <cell r="A2349">
            <v>41449</v>
          </cell>
          <cell r="B2349">
            <v>74.2</v>
          </cell>
          <cell r="C2349">
            <v>9697215</v>
          </cell>
        </row>
        <row r="2350">
          <cell r="A2350">
            <v>41446</v>
          </cell>
          <cell r="B2350">
            <v>73.510000000000005</v>
          </cell>
          <cell r="C2350">
            <v>14575720</v>
          </cell>
        </row>
        <row r="2351">
          <cell r="A2351">
            <v>41445</v>
          </cell>
          <cell r="B2351">
            <v>73.03</v>
          </cell>
          <cell r="C2351">
            <v>9071365</v>
          </cell>
        </row>
        <row r="2352">
          <cell r="A2352">
            <v>41444</v>
          </cell>
          <cell r="B2352">
            <v>74.459999999999994</v>
          </cell>
          <cell r="C2352">
            <v>8329316.9999999898</v>
          </cell>
        </row>
        <row r="2353">
          <cell r="A2353">
            <v>41443</v>
          </cell>
          <cell r="B2353">
            <v>75.73</v>
          </cell>
          <cell r="C2353">
            <v>6739607</v>
          </cell>
        </row>
        <row r="2354">
          <cell r="A2354">
            <v>41442</v>
          </cell>
          <cell r="B2354">
            <v>74.95</v>
          </cell>
          <cell r="C2354">
            <v>6481064</v>
          </cell>
        </row>
        <row r="2355">
          <cell r="A2355">
            <v>41439</v>
          </cell>
          <cell r="B2355">
            <v>74.87</v>
          </cell>
          <cell r="C2355">
            <v>6351551</v>
          </cell>
        </row>
        <row r="2356">
          <cell r="A2356">
            <v>41438</v>
          </cell>
          <cell r="B2356">
            <v>75</v>
          </cell>
          <cell r="C2356">
            <v>7241763</v>
          </cell>
        </row>
        <row r="2357">
          <cell r="A2357">
            <v>41437</v>
          </cell>
          <cell r="B2357">
            <v>74.84</v>
          </cell>
          <cell r="C2357">
            <v>4731124</v>
          </cell>
        </row>
        <row r="2358">
          <cell r="A2358">
            <v>41436</v>
          </cell>
          <cell r="B2358">
            <v>75.25</v>
          </cell>
          <cell r="C2358">
            <v>6006769</v>
          </cell>
        </row>
        <row r="2359">
          <cell r="A2359">
            <v>41435</v>
          </cell>
          <cell r="B2359">
            <v>75.75</v>
          </cell>
          <cell r="C2359">
            <v>6731771</v>
          </cell>
        </row>
        <row r="2360">
          <cell r="A2360">
            <v>41432</v>
          </cell>
          <cell r="B2360">
            <v>76.33</v>
          </cell>
          <cell r="C2360">
            <v>8348910</v>
          </cell>
        </row>
        <row r="2361">
          <cell r="A2361">
            <v>41431</v>
          </cell>
          <cell r="B2361">
            <v>75.63</v>
          </cell>
          <cell r="C2361">
            <v>9426122</v>
          </cell>
        </row>
        <row r="2362">
          <cell r="A2362">
            <v>41430</v>
          </cell>
          <cell r="B2362">
            <v>75.25</v>
          </cell>
          <cell r="C2362">
            <v>6778532</v>
          </cell>
        </row>
        <row r="2363">
          <cell r="A2363">
            <v>41429</v>
          </cell>
          <cell r="B2363">
            <v>75.94</v>
          </cell>
          <cell r="C2363">
            <v>9344138</v>
          </cell>
        </row>
        <row r="2364">
          <cell r="A2364">
            <v>41428</v>
          </cell>
          <cell r="B2364">
            <v>75.69</v>
          </cell>
          <cell r="C2364">
            <v>8441954</v>
          </cell>
        </row>
        <row r="2365">
          <cell r="A2365">
            <v>41425</v>
          </cell>
          <cell r="B2365">
            <v>74.84</v>
          </cell>
          <cell r="C2365">
            <v>9749348</v>
          </cell>
        </row>
        <row r="2366">
          <cell r="A2366">
            <v>41424</v>
          </cell>
          <cell r="B2366">
            <v>75.63</v>
          </cell>
          <cell r="C2366">
            <v>6228644</v>
          </cell>
        </row>
        <row r="2367">
          <cell r="A2367">
            <v>41423</v>
          </cell>
          <cell r="B2367">
            <v>76.23</v>
          </cell>
          <cell r="C2367">
            <v>5882206</v>
          </cell>
        </row>
        <row r="2368">
          <cell r="A2368">
            <v>41422</v>
          </cell>
          <cell r="B2368">
            <v>77.319999999999993</v>
          </cell>
          <cell r="C2368">
            <v>6060170</v>
          </cell>
        </row>
        <row r="2369">
          <cell r="A2369">
            <v>41418</v>
          </cell>
          <cell r="B2369">
            <v>77.31</v>
          </cell>
          <cell r="C2369">
            <v>7589759</v>
          </cell>
        </row>
        <row r="2370">
          <cell r="A2370">
            <v>41417</v>
          </cell>
          <cell r="B2370">
            <v>76.33</v>
          </cell>
          <cell r="C2370">
            <v>8048141</v>
          </cell>
        </row>
        <row r="2371">
          <cell r="A2371">
            <v>41416</v>
          </cell>
          <cell r="B2371">
            <v>77.03</v>
          </cell>
          <cell r="C2371">
            <v>9032071</v>
          </cell>
        </row>
        <row r="2372">
          <cell r="A2372">
            <v>41415</v>
          </cell>
          <cell r="B2372">
            <v>77.39</v>
          </cell>
          <cell r="C2372">
            <v>7484486</v>
          </cell>
        </row>
        <row r="2373">
          <cell r="A2373">
            <v>41414</v>
          </cell>
          <cell r="B2373">
            <v>77.400000000000006</v>
          </cell>
          <cell r="C2373">
            <v>5583000</v>
          </cell>
        </row>
        <row r="2374">
          <cell r="A2374">
            <v>41411</v>
          </cell>
          <cell r="B2374">
            <v>77.87</v>
          </cell>
          <cell r="C2374">
            <v>10671470</v>
          </cell>
        </row>
        <row r="2375">
          <cell r="A2375">
            <v>41410</v>
          </cell>
          <cell r="B2375">
            <v>78.5</v>
          </cell>
          <cell r="C2375">
            <v>12129180</v>
          </cell>
        </row>
        <row r="2376">
          <cell r="A2376">
            <v>41409</v>
          </cell>
          <cell r="B2376">
            <v>79.86</v>
          </cell>
          <cell r="C2376">
            <v>8002558</v>
          </cell>
        </row>
        <row r="2377">
          <cell r="A2377">
            <v>41408</v>
          </cell>
          <cell r="B2377">
            <v>78.78</v>
          </cell>
          <cell r="C2377">
            <v>10018070</v>
          </cell>
        </row>
        <row r="2378">
          <cell r="A2378">
            <v>41407</v>
          </cell>
          <cell r="B2378">
            <v>78.5</v>
          </cell>
          <cell r="C2378">
            <v>7714538</v>
          </cell>
        </row>
        <row r="2379">
          <cell r="A2379">
            <v>41404</v>
          </cell>
          <cell r="B2379">
            <v>78.89</v>
          </cell>
          <cell r="C2379">
            <v>5831224</v>
          </cell>
        </row>
        <row r="2380">
          <cell r="A2380">
            <v>41403</v>
          </cell>
          <cell r="B2380">
            <v>78.400000000000006</v>
          </cell>
          <cell r="C2380">
            <v>6516841</v>
          </cell>
        </row>
        <row r="2381">
          <cell r="A2381">
            <v>41402</v>
          </cell>
          <cell r="B2381">
            <v>78.25</v>
          </cell>
          <cell r="C2381">
            <v>8010645</v>
          </cell>
        </row>
        <row r="2382">
          <cell r="A2382">
            <v>41401</v>
          </cell>
          <cell r="B2382">
            <v>78.83</v>
          </cell>
          <cell r="C2382">
            <v>6572201</v>
          </cell>
        </row>
        <row r="2383">
          <cell r="A2383">
            <v>41400</v>
          </cell>
          <cell r="B2383">
            <v>78.83</v>
          </cell>
          <cell r="C2383">
            <v>4807303</v>
          </cell>
        </row>
        <row r="2384">
          <cell r="A2384">
            <v>41397</v>
          </cell>
          <cell r="B2384">
            <v>79.25</v>
          </cell>
          <cell r="C2384">
            <v>5605083</v>
          </cell>
        </row>
        <row r="2385">
          <cell r="A2385">
            <v>41396</v>
          </cell>
          <cell r="B2385">
            <v>78.459999999999994</v>
          </cell>
          <cell r="C2385">
            <v>4520564</v>
          </cell>
        </row>
        <row r="2386">
          <cell r="A2386">
            <v>41395</v>
          </cell>
          <cell r="B2386">
            <v>78.06</v>
          </cell>
          <cell r="C2386">
            <v>6260681</v>
          </cell>
        </row>
        <row r="2387">
          <cell r="A2387">
            <v>41394</v>
          </cell>
          <cell r="B2387">
            <v>77.72</v>
          </cell>
          <cell r="C2387">
            <v>7970243</v>
          </cell>
        </row>
        <row r="2388">
          <cell r="A2388">
            <v>41393</v>
          </cell>
          <cell r="B2388">
            <v>78.39</v>
          </cell>
          <cell r="C2388">
            <v>6157908</v>
          </cell>
        </row>
        <row r="2389">
          <cell r="A2389">
            <v>41390</v>
          </cell>
          <cell r="B2389">
            <v>79.040000000000006</v>
          </cell>
          <cell r="C2389">
            <v>5923528</v>
          </cell>
        </row>
        <row r="2390">
          <cell r="A2390">
            <v>41389</v>
          </cell>
          <cell r="B2390">
            <v>78.650000000000006</v>
          </cell>
          <cell r="C2390">
            <v>5734370</v>
          </cell>
        </row>
        <row r="2391">
          <cell r="A2391">
            <v>41388</v>
          </cell>
          <cell r="B2391">
            <v>78.03</v>
          </cell>
          <cell r="C2391">
            <v>8084145</v>
          </cell>
        </row>
        <row r="2392">
          <cell r="A2392">
            <v>41387</v>
          </cell>
          <cell r="B2392">
            <v>79.09</v>
          </cell>
          <cell r="C2392">
            <v>6663451</v>
          </cell>
        </row>
        <row r="2393">
          <cell r="A2393">
            <v>41386</v>
          </cell>
          <cell r="B2393">
            <v>77.97</v>
          </cell>
          <cell r="C2393">
            <v>5162577</v>
          </cell>
        </row>
        <row r="2394">
          <cell r="A2394">
            <v>41383</v>
          </cell>
          <cell r="B2394">
            <v>78.290000000000006</v>
          </cell>
          <cell r="C2394">
            <v>7843883</v>
          </cell>
        </row>
        <row r="2395">
          <cell r="A2395">
            <v>41382</v>
          </cell>
          <cell r="B2395">
            <v>77.16</v>
          </cell>
          <cell r="C2395">
            <v>14219480</v>
          </cell>
        </row>
        <row r="2396">
          <cell r="A2396">
            <v>41381</v>
          </cell>
          <cell r="B2396">
            <v>78.510000000000005</v>
          </cell>
          <cell r="C2396">
            <v>7248836</v>
          </cell>
        </row>
        <row r="2397">
          <cell r="A2397">
            <v>41380</v>
          </cell>
          <cell r="B2397">
            <v>78.680000000000007</v>
          </cell>
          <cell r="C2397">
            <v>6854946</v>
          </cell>
        </row>
        <row r="2398">
          <cell r="A2398">
            <v>41379</v>
          </cell>
          <cell r="B2398">
            <v>78.47</v>
          </cell>
          <cell r="C2398">
            <v>8556116</v>
          </cell>
        </row>
        <row r="2399">
          <cell r="A2399">
            <v>41376</v>
          </cell>
          <cell r="B2399">
            <v>78.56</v>
          </cell>
          <cell r="C2399">
            <v>6338065</v>
          </cell>
        </row>
        <row r="2400">
          <cell r="A2400">
            <v>41375</v>
          </cell>
          <cell r="B2400">
            <v>77.790000000000006</v>
          </cell>
          <cell r="C2400">
            <v>7129997</v>
          </cell>
        </row>
        <row r="2401">
          <cell r="A2401">
            <v>41374</v>
          </cell>
          <cell r="B2401">
            <v>77.37</v>
          </cell>
          <cell r="C2401">
            <v>8599089</v>
          </cell>
        </row>
        <row r="2402">
          <cell r="A2402">
            <v>41373</v>
          </cell>
          <cell r="B2402">
            <v>78.12</v>
          </cell>
          <cell r="C2402">
            <v>8669956</v>
          </cell>
        </row>
        <row r="2403">
          <cell r="A2403">
            <v>41372</v>
          </cell>
          <cell r="B2403">
            <v>77.290000000000006</v>
          </cell>
          <cell r="C2403">
            <v>8075557</v>
          </cell>
        </row>
        <row r="2404">
          <cell r="A2404">
            <v>41369</v>
          </cell>
          <cell r="B2404">
            <v>76.39</v>
          </cell>
          <cell r="C2404">
            <v>5880369</v>
          </cell>
        </row>
        <row r="2405">
          <cell r="A2405">
            <v>41368</v>
          </cell>
          <cell r="B2405">
            <v>76.2</v>
          </cell>
          <cell r="C2405">
            <v>7508815</v>
          </cell>
        </row>
        <row r="2406">
          <cell r="A2406">
            <v>41367</v>
          </cell>
          <cell r="B2406">
            <v>76</v>
          </cell>
          <cell r="C2406">
            <v>7454422</v>
          </cell>
        </row>
        <row r="2407">
          <cell r="A2407">
            <v>41366</v>
          </cell>
          <cell r="B2407">
            <v>76.02</v>
          </cell>
          <cell r="C2407">
            <v>6642761</v>
          </cell>
        </row>
        <row r="2408">
          <cell r="A2408">
            <v>41365</v>
          </cell>
          <cell r="B2408">
            <v>75.430000000000007</v>
          </cell>
          <cell r="C2408">
            <v>8416097</v>
          </cell>
        </row>
        <row r="2409">
          <cell r="A2409">
            <v>41361</v>
          </cell>
          <cell r="B2409">
            <v>74.83</v>
          </cell>
          <cell r="C2409">
            <v>7370039</v>
          </cell>
        </row>
        <row r="2410">
          <cell r="A2410">
            <v>41360</v>
          </cell>
          <cell r="B2410">
            <v>74.78</v>
          </cell>
          <cell r="C2410">
            <v>5970553</v>
          </cell>
        </row>
        <row r="2411">
          <cell r="A2411">
            <v>41359</v>
          </cell>
          <cell r="B2411">
            <v>74.77</v>
          </cell>
          <cell r="C2411">
            <v>6642458</v>
          </cell>
        </row>
        <row r="2412">
          <cell r="A2412">
            <v>41358</v>
          </cell>
          <cell r="B2412">
            <v>74.849999999999994</v>
          </cell>
          <cell r="C2412">
            <v>10438660</v>
          </cell>
        </row>
        <row r="2413">
          <cell r="A2413">
            <v>41355</v>
          </cell>
          <cell r="B2413">
            <v>74.28</v>
          </cell>
          <cell r="C2413">
            <v>7325411</v>
          </cell>
        </row>
        <row r="2414">
          <cell r="A2414">
            <v>41354</v>
          </cell>
          <cell r="B2414">
            <v>73.13</v>
          </cell>
          <cell r="C2414">
            <v>5507143</v>
          </cell>
        </row>
        <row r="2415">
          <cell r="A2415">
            <v>41353</v>
          </cell>
          <cell r="B2415">
            <v>72.989999999999995</v>
          </cell>
          <cell r="C2415">
            <v>6320278</v>
          </cell>
        </row>
        <row r="2416">
          <cell r="A2416">
            <v>41352</v>
          </cell>
          <cell r="B2416">
            <v>72.45</v>
          </cell>
          <cell r="C2416">
            <v>5753133</v>
          </cell>
        </row>
        <row r="2417">
          <cell r="A2417">
            <v>41351</v>
          </cell>
          <cell r="B2417">
            <v>72.25</v>
          </cell>
          <cell r="C2417">
            <v>5771090</v>
          </cell>
        </row>
        <row r="2418">
          <cell r="A2418">
            <v>41348</v>
          </cell>
          <cell r="B2418">
            <v>72.5</v>
          </cell>
          <cell r="C2418">
            <v>17206780</v>
          </cell>
        </row>
        <row r="2419">
          <cell r="A2419">
            <v>41347</v>
          </cell>
          <cell r="B2419">
            <v>73.22</v>
          </cell>
          <cell r="C2419">
            <v>6353699</v>
          </cell>
        </row>
        <row r="2420">
          <cell r="A2420">
            <v>41346</v>
          </cell>
          <cell r="B2420">
            <v>73.650000000000006</v>
          </cell>
          <cell r="C2420">
            <v>5329215</v>
          </cell>
        </row>
        <row r="2421">
          <cell r="A2421">
            <v>41345</v>
          </cell>
          <cell r="B2421">
            <v>73.599999999999994</v>
          </cell>
          <cell r="C2421">
            <v>8156386</v>
          </cell>
        </row>
        <row r="2422">
          <cell r="A2422">
            <v>41344</v>
          </cell>
          <cell r="B2422">
            <v>72.98</v>
          </cell>
          <cell r="C2422">
            <v>5149550</v>
          </cell>
        </row>
        <row r="2423">
          <cell r="A2423">
            <v>41341</v>
          </cell>
          <cell r="B2423">
            <v>73.03</v>
          </cell>
          <cell r="C2423">
            <v>5744563</v>
          </cell>
        </row>
        <row r="2424">
          <cell r="A2424">
            <v>41340</v>
          </cell>
          <cell r="B2424">
            <v>73.319999999999993</v>
          </cell>
          <cell r="C2424">
            <v>6689131</v>
          </cell>
        </row>
        <row r="2425">
          <cell r="A2425">
            <v>41339</v>
          </cell>
          <cell r="B2425">
            <v>73.38</v>
          </cell>
          <cell r="C2425">
            <v>7152681</v>
          </cell>
        </row>
        <row r="2426">
          <cell r="A2426">
            <v>41338</v>
          </cell>
          <cell r="B2426">
            <v>73.72</v>
          </cell>
          <cell r="C2426">
            <v>9142337</v>
          </cell>
        </row>
        <row r="2427">
          <cell r="A2427">
            <v>41337</v>
          </cell>
          <cell r="B2427">
            <v>73.260000000000005</v>
          </cell>
          <cell r="C2427">
            <v>10567650</v>
          </cell>
        </row>
        <row r="2428">
          <cell r="A2428">
            <v>41334</v>
          </cell>
          <cell r="B2428">
            <v>71.739999999999995</v>
          </cell>
          <cell r="C2428">
            <v>8902516</v>
          </cell>
        </row>
        <row r="2429">
          <cell r="A2429">
            <v>41333</v>
          </cell>
          <cell r="B2429">
            <v>70.78</v>
          </cell>
          <cell r="C2429">
            <v>18888670</v>
          </cell>
        </row>
        <row r="2430">
          <cell r="A2430">
            <v>41332</v>
          </cell>
          <cell r="B2430">
            <v>71.66</v>
          </cell>
          <cell r="C2430">
            <v>8820357</v>
          </cell>
        </row>
        <row r="2431">
          <cell r="A2431">
            <v>41331</v>
          </cell>
          <cell r="B2431">
            <v>71.11</v>
          </cell>
          <cell r="C2431">
            <v>10558490</v>
          </cell>
        </row>
        <row r="2432">
          <cell r="A2432">
            <v>41330</v>
          </cell>
          <cell r="B2432">
            <v>70.44</v>
          </cell>
          <cell r="C2432">
            <v>11819690</v>
          </cell>
        </row>
        <row r="2433">
          <cell r="A2433">
            <v>41327</v>
          </cell>
          <cell r="B2433">
            <v>70.400000000000006</v>
          </cell>
          <cell r="C2433">
            <v>9169560</v>
          </cell>
        </row>
        <row r="2434">
          <cell r="A2434">
            <v>41326</v>
          </cell>
          <cell r="B2434">
            <v>70.260000000000005</v>
          </cell>
          <cell r="C2434">
            <v>20426180</v>
          </cell>
        </row>
        <row r="2435">
          <cell r="A2435">
            <v>41325</v>
          </cell>
          <cell r="B2435">
            <v>69.209999999999994</v>
          </cell>
          <cell r="C2435">
            <v>11975850</v>
          </cell>
        </row>
        <row r="2436">
          <cell r="A2436">
            <v>41324</v>
          </cell>
          <cell r="B2436">
            <v>68.760000000000005</v>
          </cell>
          <cell r="C2436">
            <v>14683420</v>
          </cell>
        </row>
        <row r="2437">
          <cell r="A2437">
            <v>41320</v>
          </cell>
          <cell r="B2437">
            <v>69.3</v>
          </cell>
          <cell r="C2437">
            <v>25689980</v>
          </cell>
        </row>
        <row r="2438">
          <cell r="A2438">
            <v>41319</v>
          </cell>
          <cell r="B2438">
            <v>70.819999999999993</v>
          </cell>
          <cell r="C2438">
            <v>6820952</v>
          </cell>
        </row>
        <row r="2439">
          <cell r="A2439">
            <v>41318</v>
          </cell>
          <cell r="B2439">
            <v>71.39</v>
          </cell>
          <cell r="C2439">
            <v>3969807</v>
          </cell>
        </row>
        <row r="2440">
          <cell r="A2440">
            <v>41317</v>
          </cell>
          <cell r="B2440">
            <v>71.400000000000006</v>
          </cell>
          <cell r="C2440">
            <v>4762281</v>
          </cell>
        </row>
        <row r="2441">
          <cell r="A2441">
            <v>41316</v>
          </cell>
          <cell r="B2441">
            <v>71.400000000000006</v>
          </cell>
          <cell r="C2441">
            <v>6202534</v>
          </cell>
        </row>
        <row r="2442">
          <cell r="A2442">
            <v>41313</v>
          </cell>
          <cell r="B2442">
            <v>71.48</v>
          </cell>
          <cell r="C2442">
            <v>5906823</v>
          </cell>
        </row>
        <row r="2443">
          <cell r="A2443">
            <v>41312</v>
          </cell>
          <cell r="B2443">
            <v>71.23</v>
          </cell>
          <cell r="C2443">
            <v>8306834</v>
          </cell>
        </row>
        <row r="2444">
          <cell r="A2444">
            <v>41311</v>
          </cell>
          <cell r="B2444">
            <v>71.31</v>
          </cell>
          <cell r="C2444">
            <v>9757882</v>
          </cell>
        </row>
        <row r="2445">
          <cell r="A2445">
            <v>41310</v>
          </cell>
          <cell r="B2445">
            <v>70.77</v>
          </cell>
          <cell r="C2445">
            <v>10526700</v>
          </cell>
        </row>
        <row r="2446">
          <cell r="A2446">
            <v>41309</v>
          </cell>
          <cell r="B2446">
            <v>69.63</v>
          </cell>
          <cell r="C2446">
            <v>10759450</v>
          </cell>
        </row>
        <row r="2447">
          <cell r="A2447">
            <v>41306</v>
          </cell>
          <cell r="B2447">
            <v>70.489999999999995</v>
          </cell>
          <cell r="C2447">
            <v>6450100</v>
          </cell>
        </row>
        <row r="2448">
          <cell r="A2448">
            <v>41305</v>
          </cell>
          <cell r="B2448">
            <v>69.95</v>
          </cell>
          <cell r="C2448">
            <v>7019560</v>
          </cell>
        </row>
        <row r="2449">
          <cell r="A2449">
            <v>41304</v>
          </cell>
          <cell r="B2449">
            <v>69.75</v>
          </cell>
          <cell r="C2449">
            <v>7022025</v>
          </cell>
        </row>
        <row r="2450">
          <cell r="A2450">
            <v>41303</v>
          </cell>
          <cell r="B2450">
            <v>69.89</v>
          </cell>
          <cell r="C2450">
            <v>9560861</v>
          </cell>
        </row>
        <row r="2451">
          <cell r="A2451">
            <v>41302</v>
          </cell>
          <cell r="B2451">
            <v>69.349999999999994</v>
          </cell>
          <cell r="C2451">
            <v>7054721</v>
          </cell>
        </row>
        <row r="2452">
          <cell r="A2452">
            <v>41299</v>
          </cell>
          <cell r="B2452">
            <v>69</v>
          </cell>
          <cell r="C2452">
            <v>7967619</v>
          </cell>
        </row>
        <row r="2453">
          <cell r="A2453">
            <v>41298</v>
          </cell>
          <cell r="B2453">
            <v>69.790000000000006</v>
          </cell>
          <cell r="C2453">
            <v>9139502</v>
          </cell>
        </row>
        <row r="2454">
          <cell r="A2454">
            <v>41297</v>
          </cell>
          <cell r="B2454">
            <v>69.489999999999995</v>
          </cell>
          <cell r="C2454">
            <v>6365566</v>
          </cell>
        </row>
        <row r="2455">
          <cell r="A2455">
            <v>41296</v>
          </cell>
          <cell r="B2455">
            <v>69.58</v>
          </cell>
          <cell r="C2455">
            <v>5747934</v>
          </cell>
        </row>
        <row r="2456">
          <cell r="A2456">
            <v>41292</v>
          </cell>
          <cell r="B2456">
            <v>69.2</v>
          </cell>
          <cell r="C2456">
            <v>7814762</v>
          </cell>
        </row>
        <row r="2457">
          <cell r="A2457">
            <v>41291</v>
          </cell>
          <cell r="B2457">
            <v>68.849999999999994</v>
          </cell>
          <cell r="C2457">
            <v>7233549</v>
          </cell>
        </row>
        <row r="2458">
          <cell r="A2458">
            <v>41290</v>
          </cell>
          <cell r="B2458">
            <v>69.209999999999994</v>
          </cell>
          <cell r="C2458">
            <v>4917813</v>
          </cell>
        </row>
        <row r="2459">
          <cell r="A2459">
            <v>41289</v>
          </cell>
          <cell r="B2459">
            <v>68.98</v>
          </cell>
          <cell r="C2459">
            <v>6140818</v>
          </cell>
        </row>
        <row r="2460">
          <cell r="A2460">
            <v>41288</v>
          </cell>
          <cell r="B2460">
            <v>68.3</v>
          </cell>
          <cell r="C2460">
            <v>5491978</v>
          </cell>
        </row>
        <row r="2461">
          <cell r="A2461">
            <v>41285</v>
          </cell>
          <cell r="B2461">
            <v>68.63</v>
          </cell>
          <cell r="C2461">
            <v>6224467</v>
          </cell>
        </row>
        <row r="2462">
          <cell r="A2462">
            <v>41284</v>
          </cell>
          <cell r="B2462">
            <v>68.36</v>
          </cell>
          <cell r="C2462">
            <v>11454310</v>
          </cell>
        </row>
        <row r="2463">
          <cell r="A2463">
            <v>41283</v>
          </cell>
          <cell r="B2463">
            <v>68.569999999999993</v>
          </cell>
          <cell r="C2463">
            <v>5056117</v>
          </cell>
        </row>
        <row r="2464">
          <cell r="A2464">
            <v>41282</v>
          </cell>
          <cell r="B2464">
            <v>68.59</v>
          </cell>
          <cell r="C2464">
            <v>5868477</v>
          </cell>
        </row>
        <row r="2465">
          <cell r="A2465">
            <v>41281</v>
          </cell>
          <cell r="B2465">
            <v>68.400000000000006</v>
          </cell>
          <cell r="C2465">
            <v>6201396</v>
          </cell>
        </row>
        <row r="2466">
          <cell r="A2466">
            <v>41278</v>
          </cell>
          <cell r="B2466">
            <v>69.06</v>
          </cell>
          <cell r="C2466">
            <v>6438374</v>
          </cell>
        </row>
        <row r="2467">
          <cell r="A2467">
            <v>41277</v>
          </cell>
          <cell r="B2467">
            <v>68.8</v>
          </cell>
          <cell r="C2467">
            <v>8910586</v>
          </cell>
        </row>
        <row r="2468">
          <cell r="A2468">
            <v>41276</v>
          </cell>
          <cell r="B2468">
            <v>69.239999999999995</v>
          </cell>
          <cell r="C2468">
            <v>10392530</v>
          </cell>
        </row>
        <row r="2469">
          <cell r="A2469">
            <v>41274</v>
          </cell>
          <cell r="B2469">
            <v>68.23</v>
          </cell>
          <cell r="C2469">
            <v>7014570</v>
          </cell>
        </row>
        <row r="2470">
          <cell r="A2470">
            <v>41271</v>
          </cell>
          <cell r="B2470">
            <v>67.61</v>
          </cell>
          <cell r="C2470">
            <v>5514083</v>
          </cell>
        </row>
        <row r="2471">
          <cell r="A2471">
            <v>41270</v>
          </cell>
          <cell r="B2471">
            <v>68.19</v>
          </cell>
          <cell r="C2471">
            <v>7384128</v>
          </cell>
        </row>
        <row r="2472">
          <cell r="A2472">
            <v>41269</v>
          </cell>
          <cell r="B2472">
            <v>67.989999999999995</v>
          </cell>
          <cell r="C2472">
            <v>6093195</v>
          </cell>
        </row>
        <row r="2473">
          <cell r="A2473">
            <v>41267</v>
          </cell>
          <cell r="B2473">
            <v>68.569999999999993</v>
          </cell>
          <cell r="C2473">
            <v>2905947</v>
          </cell>
        </row>
        <row r="2474">
          <cell r="A2474">
            <v>41264</v>
          </cell>
          <cell r="B2474">
            <v>68.650000000000006</v>
          </cell>
          <cell r="C2474">
            <v>13233500</v>
          </cell>
        </row>
        <row r="2475">
          <cell r="A2475">
            <v>41263</v>
          </cell>
          <cell r="B2475">
            <v>69</v>
          </cell>
          <cell r="C2475">
            <v>9688049</v>
          </cell>
        </row>
        <row r="2476">
          <cell r="A2476">
            <v>41262</v>
          </cell>
          <cell r="B2476">
            <v>68.52</v>
          </cell>
          <cell r="C2476">
            <v>9973247</v>
          </cell>
        </row>
        <row r="2477">
          <cell r="A2477">
            <v>41261</v>
          </cell>
          <cell r="B2477">
            <v>69.5</v>
          </cell>
          <cell r="C2477">
            <v>11590380</v>
          </cell>
        </row>
        <row r="2478">
          <cell r="A2478">
            <v>41260</v>
          </cell>
          <cell r="B2478">
            <v>69.2</v>
          </cell>
          <cell r="C2478">
            <v>10534640</v>
          </cell>
        </row>
        <row r="2479">
          <cell r="A2479">
            <v>41257</v>
          </cell>
          <cell r="B2479">
            <v>68.75</v>
          </cell>
          <cell r="C2479">
            <v>10502200</v>
          </cell>
        </row>
        <row r="2480">
          <cell r="A2480">
            <v>41256</v>
          </cell>
          <cell r="B2480">
            <v>69.040000000000006</v>
          </cell>
          <cell r="C2480">
            <v>14245820</v>
          </cell>
        </row>
        <row r="2481">
          <cell r="A2481">
            <v>41255</v>
          </cell>
          <cell r="B2481">
            <v>68.94</v>
          </cell>
          <cell r="C2481">
            <v>23402450</v>
          </cell>
        </row>
        <row r="2482">
          <cell r="A2482">
            <v>41254</v>
          </cell>
          <cell r="B2482">
            <v>70.89</v>
          </cell>
          <cell r="C2482">
            <v>14596090</v>
          </cell>
        </row>
        <row r="2483">
          <cell r="A2483">
            <v>41253</v>
          </cell>
          <cell r="B2483">
            <v>72.150000000000006</v>
          </cell>
          <cell r="C2483">
            <v>5901502</v>
          </cell>
        </row>
        <row r="2484">
          <cell r="A2484">
            <v>41250</v>
          </cell>
          <cell r="B2484">
            <v>72.290000000000006</v>
          </cell>
          <cell r="C2484">
            <v>7282925</v>
          </cell>
        </row>
        <row r="2485">
          <cell r="A2485">
            <v>41249</v>
          </cell>
          <cell r="B2485">
            <v>71.59</v>
          </cell>
          <cell r="C2485">
            <v>7166027</v>
          </cell>
        </row>
        <row r="2486">
          <cell r="A2486">
            <v>41248</v>
          </cell>
          <cell r="B2486">
            <v>71.650000000000006</v>
          </cell>
          <cell r="C2486">
            <v>9516891</v>
          </cell>
        </row>
        <row r="2487">
          <cell r="A2487">
            <v>41247</v>
          </cell>
          <cell r="B2487">
            <v>72.12</v>
          </cell>
          <cell r="C2487">
            <v>12821350</v>
          </cell>
        </row>
        <row r="2488">
          <cell r="A2488">
            <v>41246</v>
          </cell>
          <cell r="B2488">
            <v>71.34</v>
          </cell>
          <cell r="C2488">
            <v>9088767</v>
          </cell>
        </row>
        <row r="2489">
          <cell r="A2489">
            <v>41243</v>
          </cell>
          <cell r="B2489">
            <v>72.02</v>
          </cell>
          <cell r="C2489">
            <v>12490760</v>
          </cell>
        </row>
        <row r="2490">
          <cell r="A2490">
            <v>41242</v>
          </cell>
          <cell r="B2490">
            <v>70.83</v>
          </cell>
          <cell r="C2490">
            <v>9620710</v>
          </cell>
        </row>
        <row r="2491">
          <cell r="A2491">
            <v>41241</v>
          </cell>
          <cell r="B2491">
            <v>70.56</v>
          </cell>
          <cell r="C2491">
            <v>10496320</v>
          </cell>
        </row>
        <row r="2492">
          <cell r="A2492">
            <v>41240</v>
          </cell>
          <cell r="B2492">
            <v>69.5</v>
          </cell>
          <cell r="C2492">
            <v>7382282</v>
          </cell>
        </row>
        <row r="2493">
          <cell r="A2493">
            <v>41239</v>
          </cell>
          <cell r="B2493">
            <v>69.91</v>
          </cell>
          <cell r="C2493">
            <v>9073247</v>
          </cell>
        </row>
        <row r="2494">
          <cell r="A2494">
            <v>41236</v>
          </cell>
          <cell r="B2494">
            <v>70.2</v>
          </cell>
          <cell r="C2494">
            <v>5134879</v>
          </cell>
        </row>
        <row r="2495">
          <cell r="A2495">
            <v>41234</v>
          </cell>
          <cell r="B2495">
            <v>68.89</v>
          </cell>
          <cell r="C2495">
            <v>7042828</v>
          </cell>
        </row>
        <row r="2496">
          <cell r="A2496">
            <v>41233</v>
          </cell>
          <cell r="B2496">
            <v>69</v>
          </cell>
          <cell r="C2496">
            <v>9394898</v>
          </cell>
        </row>
        <row r="2497">
          <cell r="A2497">
            <v>41232</v>
          </cell>
          <cell r="B2497">
            <v>69.02</v>
          </cell>
          <cell r="C2497">
            <v>12835690</v>
          </cell>
        </row>
        <row r="2498">
          <cell r="A2498">
            <v>41229</v>
          </cell>
          <cell r="B2498">
            <v>68.03</v>
          </cell>
          <cell r="C2498">
            <v>12257710</v>
          </cell>
        </row>
        <row r="2499">
          <cell r="A2499">
            <v>41228</v>
          </cell>
          <cell r="B2499">
            <v>68.72</v>
          </cell>
          <cell r="C2499">
            <v>23049900</v>
          </cell>
        </row>
        <row r="2500">
          <cell r="A2500">
            <v>41227</v>
          </cell>
          <cell r="B2500">
            <v>71.31</v>
          </cell>
          <cell r="C2500">
            <v>9113735</v>
          </cell>
        </row>
        <row r="2501">
          <cell r="A2501">
            <v>41226</v>
          </cell>
          <cell r="B2501">
            <v>71.81</v>
          </cell>
          <cell r="C2501">
            <v>8977793</v>
          </cell>
        </row>
        <row r="2502">
          <cell r="A2502">
            <v>41225</v>
          </cell>
          <cell r="B2502">
            <v>72.48</v>
          </cell>
          <cell r="C2502">
            <v>4383362</v>
          </cell>
        </row>
        <row r="2503">
          <cell r="A2503">
            <v>41222</v>
          </cell>
          <cell r="B2503">
            <v>72.31</v>
          </cell>
          <cell r="C2503">
            <v>6891477</v>
          </cell>
        </row>
        <row r="2504">
          <cell r="A2504">
            <v>41221</v>
          </cell>
          <cell r="B2504">
            <v>72.48</v>
          </cell>
          <cell r="C2504">
            <v>7137741</v>
          </cell>
        </row>
        <row r="2505">
          <cell r="A2505">
            <v>41220</v>
          </cell>
          <cell r="B2505">
            <v>73.11</v>
          </cell>
          <cell r="C2505">
            <v>6812187</v>
          </cell>
        </row>
        <row r="2506">
          <cell r="A2506">
            <v>41219</v>
          </cell>
          <cell r="B2506">
            <v>73.760000000000005</v>
          </cell>
          <cell r="C2506">
            <v>5334832</v>
          </cell>
        </row>
        <row r="2507">
          <cell r="A2507">
            <v>41218</v>
          </cell>
          <cell r="B2507">
            <v>73.14</v>
          </cell>
          <cell r="C2507">
            <v>4767665</v>
          </cell>
        </row>
        <row r="2508">
          <cell r="A2508">
            <v>41215</v>
          </cell>
          <cell r="B2508">
            <v>72.77</v>
          </cell>
          <cell r="C2508">
            <v>8564725</v>
          </cell>
        </row>
        <row r="2509">
          <cell r="A2509">
            <v>41214</v>
          </cell>
          <cell r="B2509">
            <v>73.45</v>
          </cell>
          <cell r="C2509">
            <v>12944820</v>
          </cell>
        </row>
        <row r="2510">
          <cell r="A2510">
            <v>41213</v>
          </cell>
          <cell r="B2510">
            <v>75.02</v>
          </cell>
          <cell r="C2510">
            <v>6551202</v>
          </cell>
        </row>
        <row r="2511">
          <cell r="A2511">
            <v>41208</v>
          </cell>
          <cell r="B2511">
            <v>75.11</v>
          </cell>
          <cell r="C2511">
            <v>4446862</v>
          </cell>
        </row>
        <row r="2512">
          <cell r="A2512">
            <v>41207</v>
          </cell>
          <cell r="B2512">
            <v>75.319999999999993</v>
          </cell>
          <cell r="C2512">
            <v>4432845</v>
          </cell>
        </row>
        <row r="2513">
          <cell r="A2513">
            <v>41206</v>
          </cell>
          <cell r="B2513">
            <v>74.819999999999993</v>
          </cell>
          <cell r="C2513">
            <v>4583192</v>
          </cell>
        </row>
        <row r="2514">
          <cell r="A2514">
            <v>41205</v>
          </cell>
          <cell r="B2514">
            <v>74.760000000000005</v>
          </cell>
          <cell r="C2514">
            <v>5834454</v>
          </cell>
        </row>
        <row r="2515">
          <cell r="A2515">
            <v>41204</v>
          </cell>
          <cell r="B2515">
            <v>75.650000000000006</v>
          </cell>
          <cell r="C2515">
            <v>5425592</v>
          </cell>
        </row>
        <row r="2516">
          <cell r="A2516">
            <v>41201</v>
          </cell>
          <cell r="B2516">
            <v>75.62</v>
          </cell>
          <cell r="C2516">
            <v>6943122</v>
          </cell>
        </row>
        <row r="2517">
          <cell r="A2517">
            <v>41200</v>
          </cell>
          <cell r="B2517">
            <v>76.56</v>
          </cell>
          <cell r="C2517">
            <v>7325645</v>
          </cell>
        </row>
        <row r="2518">
          <cell r="A2518">
            <v>41199</v>
          </cell>
          <cell r="B2518">
            <v>77.03</v>
          </cell>
          <cell r="C2518">
            <v>7494420</v>
          </cell>
        </row>
        <row r="2519">
          <cell r="A2519">
            <v>41198</v>
          </cell>
          <cell r="B2519">
            <v>76.91</v>
          </cell>
          <cell r="C2519">
            <v>6310100</v>
          </cell>
        </row>
        <row r="2520">
          <cell r="A2520">
            <v>41197</v>
          </cell>
          <cell r="B2520">
            <v>77.150000000000006</v>
          </cell>
          <cell r="C2520">
            <v>9669944</v>
          </cell>
        </row>
        <row r="2521">
          <cell r="A2521">
            <v>41194</v>
          </cell>
          <cell r="B2521">
            <v>75.81</v>
          </cell>
          <cell r="C2521">
            <v>8029491</v>
          </cell>
        </row>
        <row r="2522">
          <cell r="A2522">
            <v>41193</v>
          </cell>
          <cell r="B2522">
            <v>75.010000000000005</v>
          </cell>
          <cell r="C2522">
            <v>8328299.9999999898</v>
          </cell>
        </row>
        <row r="2523">
          <cell r="A2523">
            <v>41192</v>
          </cell>
          <cell r="B2523">
            <v>75.42</v>
          </cell>
          <cell r="C2523">
            <v>19365360</v>
          </cell>
        </row>
        <row r="2524">
          <cell r="A2524">
            <v>41191</v>
          </cell>
          <cell r="B2524">
            <v>74.14</v>
          </cell>
          <cell r="C2524">
            <v>8308472</v>
          </cell>
        </row>
        <row r="2525">
          <cell r="A2525">
            <v>41190</v>
          </cell>
          <cell r="B2525">
            <v>75.25</v>
          </cell>
          <cell r="C2525">
            <v>4546029</v>
          </cell>
        </row>
        <row r="2526">
          <cell r="A2526">
            <v>41187</v>
          </cell>
          <cell r="B2526">
            <v>75.13</v>
          </cell>
          <cell r="C2526">
            <v>5205048</v>
          </cell>
        </row>
        <row r="2527">
          <cell r="A2527">
            <v>41186</v>
          </cell>
          <cell r="B2527">
            <v>74.72</v>
          </cell>
          <cell r="C2527">
            <v>5000834</v>
          </cell>
        </row>
        <row r="2528">
          <cell r="A2528">
            <v>41185</v>
          </cell>
          <cell r="B2528">
            <v>74.2</v>
          </cell>
          <cell r="C2528">
            <v>8164663</v>
          </cell>
        </row>
        <row r="2529">
          <cell r="A2529">
            <v>41184</v>
          </cell>
          <cell r="B2529">
            <v>73.75</v>
          </cell>
          <cell r="C2529">
            <v>4236483</v>
          </cell>
        </row>
        <row r="2530">
          <cell r="A2530">
            <v>41183</v>
          </cell>
          <cell r="B2530">
            <v>74.05</v>
          </cell>
          <cell r="C2530">
            <v>4662439</v>
          </cell>
        </row>
        <row r="2531">
          <cell r="A2531">
            <v>41180</v>
          </cell>
          <cell r="B2531">
            <v>73.8</v>
          </cell>
          <cell r="C2531">
            <v>6022141</v>
          </cell>
        </row>
        <row r="2532">
          <cell r="A2532">
            <v>41179</v>
          </cell>
          <cell r="B2532">
            <v>73.98</v>
          </cell>
          <cell r="C2532">
            <v>5390064</v>
          </cell>
        </row>
        <row r="2533">
          <cell r="A2533">
            <v>41178</v>
          </cell>
          <cell r="B2533">
            <v>74.19</v>
          </cell>
          <cell r="C2533">
            <v>4805094</v>
          </cell>
        </row>
        <row r="2534">
          <cell r="A2534">
            <v>41177</v>
          </cell>
          <cell r="B2534">
            <v>74.260000000000005</v>
          </cell>
          <cell r="C2534">
            <v>6424717</v>
          </cell>
        </row>
        <row r="2535">
          <cell r="A2535">
            <v>41176</v>
          </cell>
          <cell r="B2535">
            <v>74.739999999999995</v>
          </cell>
          <cell r="C2535">
            <v>4413649</v>
          </cell>
        </row>
        <row r="2536">
          <cell r="A2536">
            <v>41173</v>
          </cell>
          <cell r="B2536">
            <v>74.45</v>
          </cell>
          <cell r="C2536">
            <v>10566200</v>
          </cell>
        </row>
        <row r="2537">
          <cell r="A2537">
            <v>41172</v>
          </cell>
          <cell r="B2537">
            <v>74.75</v>
          </cell>
          <cell r="C2537">
            <v>4523104</v>
          </cell>
        </row>
        <row r="2538">
          <cell r="A2538">
            <v>41171</v>
          </cell>
          <cell r="B2538">
            <v>74.37</v>
          </cell>
          <cell r="C2538">
            <v>5655810</v>
          </cell>
        </row>
        <row r="2539">
          <cell r="A2539">
            <v>41170</v>
          </cell>
          <cell r="B2539">
            <v>73.95</v>
          </cell>
          <cell r="C2539">
            <v>5307165</v>
          </cell>
        </row>
        <row r="2540">
          <cell r="A2540">
            <v>41169</v>
          </cell>
          <cell r="B2540">
            <v>73.989999999999995</v>
          </cell>
          <cell r="C2540">
            <v>6854573</v>
          </cell>
        </row>
        <row r="2541">
          <cell r="A2541">
            <v>41166</v>
          </cell>
          <cell r="B2541">
            <v>74.5</v>
          </cell>
          <cell r="C2541">
            <v>8536755</v>
          </cell>
        </row>
        <row r="2542">
          <cell r="A2542">
            <v>41165</v>
          </cell>
          <cell r="B2542">
            <v>75.14</v>
          </cell>
          <cell r="C2542">
            <v>7407423</v>
          </cell>
        </row>
        <row r="2543">
          <cell r="A2543">
            <v>41164</v>
          </cell>
          <cell r="B2543">
            <v>74.069999999999993</v>
          </cell>
          <cell r="C2543">
            <v>4298218</v>
          </cell>
        </row>
        <row r="2544">
          <cell r="A2544">
            <v>41163</v>
          </cell>
          <cell r="B2544">
            <v>74.06</v>
          </cell>
          <cell r="C2544">
            <v>5291432</v>
          </cell>
        </row>
        <row r="2545">
          <cell r="A2545">
            <v>41162</v>
          </cell>
          <cell r="B2545">
            <v>73.510000000000005</v>
          </cell>
          <cell r="C2545">
            <v>6500024</v>
          </cell>
        </row>
        <row r="2546">
          <cell r="A2546">
            <v>41159</v>
          </cell>
          <cell r="B2546">
            <v>73.819999999999993</v>
          </cell>
          <cell r="C2546">
            <v>6621361</v>
          </cell>
        </row>
        <row r="2547">
          <cell r="A2547">
            <v>41158</v>
          </cell>
          <cell r="B2547">
            <v>74.81</v>
          </cell>
          <cell r="C2547">
            <v>6508417</v>
          </cell>
        </row>
        <row r="2548">
          <cell r="A2548">
            <v>41157</v>
          </cell>
          <cell r="B2548">
            <v>73.55</v>
          </cell>
          <cell r="C2548">
            <v>7964050</v>
          </cell>
        </row>
        <row r="2549">
          <cell r="A2549">
            <v>41156</v>
          </cell>
          <cell r="B2549">
            <v>73.510000000000005</v>
          </cell>
          <cell r="C2549">
            <v>8524073</v>
          </cell>
        </row>
        <row r="2550">
          <cell r="A2550">
            <v>41152</v>
          </cell>
          <cell r="B2550">
            <v>72.599999999999994</v>
          </cell>
          <cell r="C2550">
            <v>5885128</v>
          </cell>
        </row>
        <row r="2551">
          <cell r="A2551">
            <v>41151</v>
          </cell>
          <cell r="B2551">
            <v>72.25</v>
          </cell>
          <cell r="C2551">
            <v>5237171</v>
          </cell>
        </row>
        <row r="2552">
          <cell r="A2552">
            <v>41150</v>
          </cell>
          <cell r="B2552">
            <v>72.77</v>
          </cell>
          <cell r="C2552">
            <v>4230702</v>
          </cell>
        </row>
        <row r="2553">
          <cell r="A2553">
            <v>41149</v>
          </cell>
          <cell r="B2553">
            <v>72.41</v>
          </cell>
          <cell r="C2553">
            <v>4822640</v>
          </cell>
        </row>
        <row r="2554">
          <cell r="A2554">
            <v>41148</v>
          </cell>
          <cell r="B2554">
            <v>72.5</v>
          </cell>
          <cell r="C2554">
            <v>5766925</v>
          </cell>
        </row>
        <row r="2555">
          <cell r="A2555">
            <v>41145</v>
          </cell>
          <cell r="B2555">
            <v>72.11</v>
          </cell>
          <cell r="C2555">
            <v>5190045</v>
          </cell>
        </row>
        <row r="2556">
          <cell r="A2556">
            <v>41144</v>
          </cell>
          <cell r="B2556">
            <v>71.56</v>
          </cell>
          <cell r="C2556">
            <v>6005104</v>
          </cell>
        </row>
        <row r="2557">
          <cell r="A2557">
            <v>41143</v>
          </cell>
          <cell r="B2557">
            <v>71.77</v>
          </cell>
          <cell r="C2557">
            <v>6660918</v>
          </cell>
        </row>
        <row r="2558">
          <cell r="A2558">
            <v>41142</v>
          </cell>
          <cell r="B2558">
            <v>71.430000000000007</v>
          </cell>
          <cell r="C2558">
            <v>7634447</v>
          </cell>
        </row>
        <row r="2559">
          <cell r="A2559">
            <v>41141</v>
          </cell>
          <cell r="B2559">
            <v>72.3</v>
          </cell>
          <cell r="C2559">
            <v>5548680</v>
          </cell>
        </row>
        <row r="2560">
          <cell r="A2560">
            <v>41138</v>
          </cell>
          <cell r="B2560">
            <v>71.989999999999995</v>
          </cell>
          <cell r="C2560">
            <v>9737208</v>
          </cell>
        </row>
        <row r="2561">
          <cell r="A2561">
            <v>41137</v>
          </cell>
          <cell r="B2561">
            <v>72.150000000000006</v>
          </cell>
          <cell r="C2561">
            <v>17815960</v>
          </cell>
        </row>
        <row r="2562">
          <cell r="A2562">
            <v>41136</v>
          </cell>
          <cell r="B2562">
            <v>74.45</v>
          </cell>
          <cell r="C2562">
            <v>7777057</v>
          </cell>
        </row>
        <row r="2563">
          <cell r="A2563">
            <v>41135</v>
          </cell>
          <cell r="B2563">
            <v>74.010000000000005</v>
          </cell>
          <cell r="C2563">
            <v>7242043</v>
          </cell>
        </row>
        <row r="2564">
          <cell r="A2564">
            <v>41134</v>
          </cell>
          <cell r="B2564">
            <v>73.400000000000006</v>
          </cell>
          <cell r="C2564">
            <v>6300955</v>
          </cell>
        </row>
        <row r="2565">
          <cell r="A2565">
            <v>41131</v>
          </cell>
          <cell r="B2565">
            <v>73.680000000000007</v>
          </cell>
          <cell r="C2565">
            <v>5644200</v>
          </cell>
        </row>
        <row r="2566">
          <cell r="A2566">
            <v>41130</v>
          </cell>
          <cell r="B2566">
            <v>73.849999999999994</v>
          </cell>
          <cell r="C2566">
            <v>5284869</v>
          </cell>
        </row>
        <row r="2567">
          <cell r="A2567">
            <v>41129</v>
          </cell>
          <cell r="B2567">
            <v>74.31</v>
          </cell>
          <cell r="C2567">
            <v>6578253</v>
          </cell>
        </row>
        <row r="2568">
          <cell r="A2568">
            <v>41128</v>
          </cell>
          <cell r="B2568">
            <v>73.989999999999995</v>
          </cell>
          <cell r="C2568">
            <v>7619183</v>
          </cell>
        </row>
        <row r="2569">
          <cell r="A2569">
            <v>41127</v>
          </cell>
          <cell r="B2569">
            <v>74.28</v>
          </cell>
          <cell r="C2569">
            <v>6118087</v>
          </cell>
        </row>
        <row r="2570">
          <cell r="A2570">
            <v>41124</v>
          </cell>
          <cell r="B2570">
            <v>74.55</v>
          </cell>
          <cell r="C2570">
            <v>8739975</v>
          </cell>
        </row>
        <row r="2571">
          <cell r="A2571">
            <v>41123</v>
          </cell>
          <cell r="B2571">
            <v>74.05</v>
          </cell>
          <cell r="C2571">
            <v>8094983</v>
          </cell>
        </row>
        <row r="2572">
          <cell r="A2572">
            <v>41122</v>
          </cell>
          <cell r="B2572">
            <v>73.62</v>
          </cell>
          <cell r="C2572">
            <v>9700483</v>
          </cell>
        </row>
        <row r="2573">
          <cell r="A2573">
            <v>41121</v>
          </cell>
          <cell r="B2573">
            <v>74.430000000000007</v>
          </cell>
          <cell r="C2573">
            <v>8324855</v>
          </cell>
        </row>
        <row r="2574">
          <cell r="A2574">
            <v>41120</v>
          </cell>
          <cell r="B2574">
            <v>74.98</v>
          </cell>
          <cell r="C2574">
            <v>9145564</v>
          </cell>
        </row>
        <row r="2575">
          <cell r="A2575">
            <v>41117</v>
          </cell>
          <cell r="B2575">
            <v>74.52</v>
          </cell>
          <cell r="C2575">
            <v>10861480</v>
          </cell>
        </row>
        <row r="2576">
          <cell r="A2576">
            <v>41116</v>
          </cell>
          <cell r="B2576">
            <v>73.67</v>
          </cell>
          <cell r="C2576">
            <v>8192305</v>
          </cell>
        </row>
        <row r="2577">
          <cell r="A2577">
            <v>41115</v>
          </cell>
          <cell r="B2577">
            <v>72.08</v>
          </cell>
          <cell r="C2577">
            <v>6981820</v>
          </cell>
        </row>
        <row r="2578">
          <cell r="A2578">
            <v>41114</v>
          </cell>
          <cell r="B2578">
            <v>72.14</v>
          </cell>
          <cell r="C2578">
            <v>7476793</v>
          </cell>
        </row>
        <row r="2579">
          <cell r="A2579">
            <v>41113</v>
          </cell>
          <cell r="B2579">
            <v>71.849999999999994</v>
          </cell>
          <cell r="C2579">
            <v>6657500</v>
          </cell>
        </row>
        <row r="2580">
          <cell r="A2580">
            <v>41110</v>
          </cell>
          <cell r="B2580">
            <v>72.25</v>
          </cell>
          <cell r="C2580">
            <v>11053660</v>
          </cell>
        </row>
        <row r="2581">
          <cell r="A2581">
            <v>41109</v>
          </cell>
          <cell r="B2581">
            <v>71.53</v>
          </cell>
          <cell r="C2581">
            <v>16878100</v>
          </cell>
        </row>
        <row r="2582">
          <cell r="A2582">
            <v>41108</v>
          </cell>
          <cell r="B2582">
            <v>72.849999999999994</v>
          </cell>
          <cell r="C2582">
            <v>9495239</v>
          </cell>
        </row>
        <row r="2583">
          <cell r="A2583">
            <v>41107</v>
          </cell>
          <cell r="B2583">
            <v>73.099999999999994</v>
          </cell>
          <cell r="C2583">
            <v>12176400</v>
          </cell>
        </row>
        <row r="2584">
          <cell r="A2584">
            <v>41106</v>
          </cell>
          <cell r="B2584">
            <v>72.98</v>
          </cell>
          <cell r="C2584">
            <v>8084253</v>
          </cell>
        </row>
        <row r="2585">
          <cell r="A2585">
            <v>41103</v>
          </cell>
          <cell r="B2585">
            <v>73.180000000000007</v>
          </cell>
          <cell r="C2585">
            <v>8180028</v>
          </cell>
        </row>
        <row r="2586">
          <cell r="A2586">
            <v>41102</v>
          </cell>
          <cell r="B2586">
            <v>72.31</v>
          </cell>
          <cell r="C2586">
            <v>10195700</v>
          </cell>
        </row>
        <row r="2587">
          <cell r="A2587">
            <v>41101</v>
          </cell>
          <cell r="B2587">
            <v>72.260000000000005</v>
          </cell>
          <cell r="C2587">
            <v>12244490</v>
          </cell>
        </row>
        <row r="2588">
          <cell r="A2588">
            <v>41100</v>
          </cell>
          <cell r="B2588">
            <v>72.11</v>
          </cell>
          <cell r="C2588">
            <v>13331910</v>
          </cell>
        </row>
        <row r="2589">
          <cell r="A2589">
            <v>41099</v>
          </cell>
          <cell r="B2589">
            <v>71.760000000000005</v>
          </cell>
          <cell r="C2589">
            <v>11150900</v>
          </cell>
        </row>
        <row r="2590">
          <cell r="A2590">
            <v>41096</v>
          </cell>
          <cell r="B2590">
            <v>71.36</v>
          </cell>
          <cell r="C2590">
            <v>8009238</v>
          </cell>
        </row>
        <row r="2591">
          <cell r="A2591">
            <v>41095</v>
          </cell>
          <cell r="B2591">
            <v>71.08</v>
          </cell>
          <cell r="C2591">
            <v>12444780</v>
          </cell>
        </row>
        <row r="2592">
          <cell r="A2592">
            <v>41093</v>
          </cell>
          <cell r="B2592">
            <v>70.75</v>
          </cell>
          <cell r="C2592">
            <v>9394728</v>
          </cell>
        </row>
        <row r="2593">
          <cell r="A2593">
            <v>41092</v>
          </cell>
          <cell r="B2593">
            <v>69.349999999999994</v>
          </cell>
          <cell r="C2593">
            <v>10426430</v>
          </cell>
        </row>
        <row r="2594">
          <cell r="A2594">
            <v>41089</v>
          </cell>
          <cell r="B2594">
            <v>69.72</v>
          </cell>
          <cell r="C2594">
            <v>10672500</v>
          </cell>
        </row>
        <row r="2595">
          <cell r="A2595">
            <v>41088</v>
          </cell>
          <cell r="B2595">
            <v>68.3</v>
          </cell>
          <cell r="C2595">
            <v>8578654</v>
          </cell>
        </row>
        <row r="2596">
          <cell r="A2596">
            <v>41087</v>
          </cell>
          <cell r="B2596">
            <v>68.59</v>
          </cell>
          <cell r="C2596">
            <v>8798110</v>
          </cell>
        </row>
        <row r="2597">
          <cell r="A2597">
            <v>41086</v>
          </cell>
          <cell r="B2597">
            <v>68.58</v>
          </cell>
          <cell r="C2597">
            <v>10812970</v>
          </cell>
        </row>
        <row r="2598">
          <cell r="A2598">
            <v>41085</v>
          </cell>
          <cell r="B2598">
            <v>68.180000000000007</v>
          </cell>
          <cell r="C2598">
            <v>11830510</v>
          </cell>
        </row>
        <row r="2599">
          <cell r="A2599">
            <v>41082</v>
          </cell>
          <cell r="B2599">
            <v>67.3</v>
          </cell>
          <cell r="C2599">
            <v>11405910</v>
          </cell>
        </row>
        <row r="2600">
          <cell r="A2600">
            <v>41081</v>
          </cell>
          <cell r="B2600">
            <v>67.7</v>
          </cell>
          <cell r="C2600">
            <v>9843620</v>
          </cell>
        </row>
        <row r="2601">
          <cell r="A2601">
            <v>41080</v>
          </cell>
          <cell r="B2601">
            <v>68.52</v>
          </cell>
          <cell r="C2601">
            <v>8990501</v>
          </cell>
        </row>
        <row r="2602">
          <cell r="A2602">
            <v>41079</v>
          </cell>
          <cell r="B2602">
            <v>67.81</v>
          </cell>
          <cell r="C2602">
            <v>7906200</v>
          </cell>
        </row>
        <row r="2603">
          <cell r="A2603">
            <v>41078</v>
          </cell>
          <cell r="B2603">
            <v>68.12</v>
          </cell>
          <cell r="C2603">
            <v>7553498</v>
          </cell>
        </row>
        <row r="2604">
          <cell r="A2604">
            <v>41075</v>
          </cell>
          <cell r="B2604">
            <v>67.75</v>
          </cell>
          <cell r="C2604">
            <v>12751220</v>
          </cell>
        </row>
        <row r="2605">
          <cell r="A2605">
            <v>41074</v>
          </cell>
          <cell r="B2605">
            <v>67.63</v>
          </cell>
          <cell r="C2605">
            <v>9995384</v>
          </cell>
        </row>
        <row r="2606">
          <cell r="A2606">
            <v>41073</v>
          </cell>
          <cell r="B2606">
            <v>67.069999999999993</v>
          </cell>
          <cell r="C2606">
            <v>10748880</v>
          </cell>
        </row>
        <row r="2607">
          <cell r="A2607">
            <v>41072</v>
          </cell>
          <cell r="B2607">
            <v>67.72</v>
          </cell>
          <cell r="C2607">
            <v>8988074</v>
          </cell>
        </row>
        <row r="2608">
          <cell r="A2608">
            <v>41071</v>
          </cell>
          <cell r="B2608">
            <v>67.53</v>
          </cell>
          <cell r="C2608">
            <v>10493600</v>
          </cell>
        </row>
        <row r="2609">
          <cell r="A2609">
            <v>41068</v>
          </cell>
          <cell r="B2609">
            <v>68.22</v>
          </cell>
          <cell r="C2609">
            <v>18012540</v>
          </cell>
        </row>
        <row r="2610">
          <cell r="A2610">
            <v>41067</v>
          </cell>
          <cell r="B2610">
            <v>65.87</v>
          </cell>
          <cell r="C2610">
            <v>12547090</v>
          </cell>
        </row>
        <row r="2611">
          <cell r="A2611">
            <v>41066</v>
          </cell>
          <cell r="B2611">
            <v>65.930000000000007</v>
          </cell>
          <cell r="C2611">
            <v>10847070</v>
          </cell>
        </row>
        <row r="2612">
          <cell r="A2612">
            <v>41065</v>
          </cell>
          <cell r="B2612">
            <v>65.5</v>
          </cell>
          <cell r="C2612">
            <v>9341251</v>
          </cell>
        </row>
        <row r="2613">
          <cell r="A2613">
            <v>41064</v>
          </cell>
          <cell r="B2613">
            <v>65.989999999999995</v>
          </cell>
          <cell r="C2613">
            <v>13877770</v>
          </cell>
        </row>
        <row r="2614">
          <cell r="A2614">
            <v>41061</v>
          </cell>
          <cell r="B2614">
            <v>65.55</v>
          </cell>
          <cell r="C2614">
            <v>15302050</v>
          </cell>
        </row>
        <row r="2615">
          <cell r="A2615">
            <v>41060</v>
          </cell>
          <cell r="B2615">
            <v>65.819999999999993</v>
          </cell>
          <cell r="C2615">
            <v>16771270</v>
          </cell>
        </row>
        <row r="2616">
          <cell r="A2616">
            <v>41059</v>
          </cell>
          <cell r="B2616">
            <v>65.44</v>
          </cell>
          <cell r="C2616">
            <v>9980444</v>
          </cell>
        </row>
        <row r="2617">
          <cell r="A2617">
            <v>41058</v>
          </cell>
          <cell r="B2617">
            <v>65.680000000000007</v>
          </cell>
          <cell r="C2617">
            <v>10037050</v>
          </cell>
        </row>
        <row r="2618">
          <cell r="A2618">
            <v>41054</v>
          </cell>
          <cell r="B2618">
            <v>65.31</v>
          </cell>
          <cell r="C2618">
            <v>10180870</v>
          </cell>
        </row>
        <row r="2619">
          <cell r="A2619">
            <v>41053</v>
          </cell>
          <cell r="B2619">
            <v>65.069999999999993</v>
          </cell>
          <cell r="C2619">
            <v>11303260</v>
          </cell>
        </row>
        <row r="2620">
          <cell r="A2620">
            <v>41052</v>
          </cell>
          <cell r="B2620">
            <v>64.58</v>
          </cell>
          <cell r="C2620">
            <v>15682160</v>
          </cell>
        </row>
        <row r="2621">
          <cell r="A2621">
            <v>41051</v>
          </cell>
          <cell r="B2621">
            <v>63.73</v>
          </cell>
          <cell r="C2621">
            <v>12074560</v>
          </cell>
        </row>
        <row r="2622">
          <cell r="A2622">
            <v>41050</v>
          </cell>
          <cell r="B2622">
            <v>63.04</v>
          </cell>
          <cell r="C2622">
            <v>11150090</v>
          </cell>
        </row>
        <row r="2623">
          <cell r="A2623">
            <v>41047</v>
          </cell>
          <cell r="B2623">
            <v>62.43</v>
          </cell>
          <cell r="C2623">
            <v>16631180</v>
          </cell>
        </row>
        <row r="2624">
          <cell r="A2624">
            <v>41046</v>
          </cell>
          <cell r="B2624">
            <v>61.68</v>
          </cell>
          <cell r="C2624">
            <v>29295160</v>
          </cell>
        </row>
        <row r="2625">
          <cell r="A2625">
            <v>41045</v>
          </cell>
          <cell r="B2625">
            <v>59.19</v>
          </cell>
          <cell r="C2625">
            <v>10838700</v>
          </cell>
        </row>
        <row r="2626">
          <cell r="A2626">
            <v>41044</v>
          </cell>
          <cell r="B2626">
            <v>59.35</v>
          </cell>
          <cell r="C2626">
            <v>10561360</v>
          </cell>
        </row>
        <row r="2627">
          <cell r="A2627">
            <v>41043</v>
          </cell>
          <cell r="B2627">
            <v>59.07</v>
          </cell>
          <cell r="C2627">
            <v>6201061</v>
          </cell>
        </row>
        <row r="2628">
          <cell r="A2628">
            <v>41040</v>
          </cell>
          <cell r="B2628">
            <v>59.42</v>
          </cell>
          <cell r="C2628">
            <v>7473540</v>
          </cell>
        </row>
        <row r="2629">
          <cell r="A2629">
            <v>41039</v>
          </cell>
          <cell r="B2629">
            <v>59.19</v>
          </cell>
          <cell r="C2629">
            <v>7740689</v>
          </cell>
        </row>
        <row r="2630">
          <cell r="A2630">
            <v>41038</v>
          </cell>
          <cell r="B2630">
            <v>59.03</v>
          </cell>
          <cell r="C2630">
            <v>11158090</v>
          </cell>
        </row>
        <row r="2631">
          <cell r="A2631">
            <v>41037</v>
          </cell>
          <cell r="B2631">
            <v>59.05</v>
          </cell>
          <cell r="C2631">
            <v>10273780</v>
          </cell>
        </row>
        <row r="2632">
          <cell r="A2632">
            <v>41036</v>
          </cell>
          <cell r="B2632">
            <v>59.19</v>
          </cell>
          <cell r="C2632">
            <v>8659390</v>
          </cell>
        </row>
        <row r="2633">
          <cell r="A2633">
            <v>41033</v>
          </cell>
          <cell r="B2633">
            <v>58.7</v>
          </cell>
          <cell r="C2633">
            <v>6953880</v>
          </cell>
        </row>
        <row r="2634">
          <cell r="A2634">
            <v>41032</v>
          </cell>
          <cell r="B2634">
            <v>58.99</v>
          </cell>
          <cell r="C2634">
            <v>6892609</v>
          </cell>
        </row>
        <row r="2635">
          <cell r="A2635">
            <v>41031</v>
          </cell>
          <cell r="B2635">
            <v>59.01</v>
          </cell>
          <cell r="C2635">
            <v>7347634</v>
          </cell>
        </row>
        <row r="2636">
          <cell r="A2636">
            <v>41030</v>
          </cell>
          <cell r="B2636">
            <v>59.07</v>
          </cell>
          <cell r="C2636">
            <v>9916168</v>
          </cell>
        </row>
        <row r="2637">
          <cell r="A2637">
            <v>41029</v>
          </cell>
          <cell r="B2637">
            <v>58.91</v>
          </cell>
          <cell r="C2637">
            <v>7482877</v>
          </cell>
        </row>
        <row r="2638">
          <cell r="A2638">
            <v>41026</v>
          </cell>
          <cell r="B2638">
            <v>59.03</v>
          </cell>
          <cell r="C2638">
            <v>8613959</v>
          </cell>
        </row>
        <row r="2639">
          <cell r="A2639">
            <v>41025</v>
          </cell>
          <cell r="B2639">
            <v>58.95</v>
          </cell>
          <cell r="C2639">
            <v>25095700</v>
          </cell>
        </row>
        <row r="2640">
          <cell r="A2640">
            <v>41024</v>
          </cell>
          <cell r="B2640">
            <v>57.36</v>
          </cell>
          <cell r="C2640">
            <v>28012730</v>
          </cell>
        </row>
        <row r="2641">
          <cell r="A2641">
            <v>41023</v>
          </cell>
          <cell r="B2641">
            <v>57.77</v>
          </cell>
          <cell r="C2641">
            <v>30099450</v>
          </cell>
        </row>
        <row r="2642">
          <cell r="A2642">
            <v>41022</v>
          </cell>
          <cell r="B2642">
            <v>59.54</v>
          </cell>
          <cell r="C2642">
            <v>38007280</v>
          </cell>
        </row>
        <row r="2643">
          <cell r="A2643">
            <v>41019</v>
          </cell>
          <cell r="B2643">
            <v>62.45</v>
          </cell>
          <cell r="C2643">
            <v>8997648</v>
          </cell>
        </row>
        <row r="2644">
          <cell r="A2644">
            <v>41018</v>
          </cell>
          <cell r="B2644">
            <v>61.75</v>
          </cell>
          <cell r="C2644">
            <v>6379504</v>
          </cell>
        </row>
        <row r="2645">
          <cell r="A2645">
            <v>41017</v>
          </cell>
          <cell r="B2645">
            <v>62.06</v>
          </cell>
          <cell r="C2645">
            <v>7957298</v>
          </cell>
        </row>
        <row r="2646">
          <cell r="A2646">
            <v>41016</v>
          </cell>
          <cell r="B2646">
            <v>61.87</v>
          </cell>
          <cell r="C2646">
            <v>10676310</v>
          </cell>
        </row>
        <row r="2647">
          <cell r="A2647">
            <v>41015</v>
          </cell>
          <cell r="B2647">
            <v>60.58</v>
          </cell>
          <cell r="C2647">
            <v>6844578</v>
          </cell>
        </row>
        <row r="2648">
          <cell r="A2648">
            <v>41012</v>
          </cell>
          <cell r="B2648">
            <v>59.77</v>
          </cell>
          <cell r="C2648">
            <v>6695991</v>
          </cell>
        </row>
        <row r="2649">
          <cell r="A2649">
            <v>41011</v>
          </cell>
          <cell r="B2649">
            <v>60.14</v>
          </cell>
          <cell r="C2649">
            <v>7367649</v>
          </cell>
        </row>
        <row r="2650">
          <cell r="A2650">
            <v>41010</v>
          </cell>
          <cell r="B2650">
            <v>59.8</v>
          </cell>
          <cell r="C2650">
            <v>7748050</v>
          </cell>
        </row>
        <row r="2651">
          <cell r="A2651">
            <v>41009</v>
          </cell>
          <cell r="B2651">
            <v>59.93</v>
          </cell>
          <cell r="C2651">
            <v>9553144</v>
          </cell>
        </row>
        <row r="2652">
          <cell r="A2652">
            <v>41008</v>
          </cell>
          <cell r="B2652">
            <v>60.13</v>
          </cell>
          <cell r="C2652">
            <v>6835088</v>
          </cell>
        </row>
        <row r="2653">
          <cell r="A2653">
            <v>41004</v>
          </cell>
          <cell r="B2653">
            <v>60.67</v>
          </cell>
          <cell r="C2653">
            <v>6528712</v>
          </cell>
        </row>
        <row r="2654">
          <cell r="A2654">
            <v>41003</v>
          </cell>
          <cell r="B2654">
            <v>60.26</v>
          </cell>
          <cell r="C2654">
            <v>10851620</v>
          </cell>
        </row>
        <row r="2655">
          <cell r="A2655">
            <v>41002</v>
          </cell>
          <cell r="B2655">
            <v>60.65</v>
          </cell>
          <cell r="C2655">
            <v>11180060</v>
          </cell>
        </row>
        <row r="2656">
          <cell r="A2656">
            <v>41001</v>
          </cell>
          <cell r="B2656">
            <v>61.36</v>
          </cell>
          <cell r="C2656">
            <v>6465856</v>
          </cell>
        </row>
        <row r="2657">
          <cell r="A2657">
            <v>40998</v>
          </cell>
          <cell r="B2657">
            <v>61.2</v>
          </cell>
          <cell r="C2657">
            <v>6942445</v>
          </cell>
        </row>
        <row r="2658">
          <cell r="A2658">
            <v>40997</v>
          </cell>
          <cell r="B2658">
            <v>60.82</v>
          </cell>
          <cell r="C2658">
            <v>6691676</v>
          </cell>
        </row>
        <row r="2659">
          <cell r="A2659">
            <v>40996</v>
          </cell>
          <cell r="B2659">
            <v>61.19</v>
          </cell>
          <cell r="C2659">
            <v>7124351</v>
          </cell>
        </row>
        <row r="2660">
          <cell r="A2660">
            <v>40995</v>
          </cell>
          <cell r="B2660">
            <v>61.09</v>
          </cell>
          <cell r="C2660">
            <v>7351506</v>
          </cell>
        </row>
        <row r="2661">
          <cell r="A2661">
            <v>40994</v>
          </cell>
          <cell r="B2661">
            <v>61.2</v>
          </cell>
          <cell r="C2661">
            <v>6214728</v>
          </cell>
        </row>
        <row r="2662">
          <cell r="A2662">
            <v>40991</v>
          </cell>
          <cell r="B2662">
            <v>60.75</v>
          </cell>
          <cell r="C2662">
            <v>6957627</v>
          </cell>
        </row>
        <row r="2663">
          <cell r="A2663">
            <v>40990</v>
          </cell>
          <cell r="B2663">
            <v>60.65</v>
          </cell>
          <cell r="C2663">
            <v>5710936</v>
          </cell>
        </row>
        <row r="2664">
          <cell r="A2664">
            <v>40989</v>
          </cell>
          <cell r="B2664">
            <v>60.56</v>
          </cell>
          <cell r="C2664">
            <v>7302803</v>
          </cell>
        </row>
        <row r="2665">
          <cell r="A2665">
            <v>40988</v>
          </cell>
          <cell r="B2665">
            <v>60.6</v>
          </cell>
          <cell r="C2665">
            <v>7911521</v>
          </cell>
        </row>
        <row r="2666">
          <cell r="A2666">
            <v>40987</v>
          </cell>
          <cell r="B2666">
            <v>60.74</v>
          </cell>
          <cell r="C2666">
            <v>8251968</v>
          </cell>
        </row>
        <row r="2667">
          <cell r="A2667">
            <v>40984</v>
          </cell>
          <cell r="B2667">
            <v>60.84</v>
          </cell>
          <cell r="C2667">
            <v>12077090</v>
          </cell>
        </row>
        <row r="2668">
          <cell r="A2668">
            <v>40983</v>
          </cell>
          <cell r="B2668">
            <v>61.23</v>
          </cell>
          <cell r="C2668">
            <v>6755170</v>
          </cell>
        </row>
        <row r="2669">
          <cell r="A2669">
            <v>40982</v>
          </cell>
          <cell r="B2669">
            <v>61.08</v>
          </cell>
          <cell r="C2669">
            <v>6374963</v>
          </cell>
        </row>
        <row r="2670">
          <cell r="A2670">
            <v>40981</v>
          </cell>
          <cell r="B2670">
            <v>61</v>
          </cell>
          <cell r="C2670">
            <v>8734596</v>
          </cell>
        </row>
        <row r="2671">
          <cell r="A2671">
            <v>40980</v>
          </cell>
          <cell r="B2671">
            <v>60.68</v>
          </cell>
          <cell r="C2671">
            <v>7576763</v>
          </cell>
        </row>
        <row r="2672">
          <cell r="A2672">
            <v>40977</v>
          </cell>
          <cell r="B2672">
            <v>60.08</v>
          </cell>
          <cell r="C2672">
            <v>6292870</v>
          </cell>
        </row>
        <row r="2673">
          <cell r="A2673">
            <v>40976</v>
          </cell>
          <cell r="B2673">
            <v>59.77</v>
          </cell>
          <cell r="C2673">
            <v>7795776</v>
          </cell>
        </row>
        <row r="2674">
          <cell r="A2674">
            <v>40975</v>
          </cell>
          <cell r="B2674">
            <v>59.86</v>
          </cell>
          <cell r="C2674">
            <v>14916900</v>
          </cell>
        </row>
        <row r="2675">
          <cell r="A2675">
            <v>40974</v>
          </cell>
          <cell r="B2675">
            <v>58.965000000000003</v>
          </cell>
          <cell r="C2675">
            <v>9057281</v>
          </cell>
        </row>
        <row r="2676">
          <cell r="A2676">
            <v>40973</v>
          </cell>
          <cell r="B2676">
            <v>59.4</v>
          </cell>
          <cell r="C2676">
            <v>9650954</v>
          </cell>
        </row>
        <row r="2677">
          <cell r="A2677">
            <v>40970</v>
          </cell>
          <cell r="B2677">
            <v>59.01</v>
          </cell>
          <cell r="C2677">
            <v>9858283</v>
          </cell>
        </row>
        <row r="2678">
          <cell r="A2678">
            <v>40969</v>
          </cell>
          <cell r="B2678">
            <v>58.82</v>
          </cell>
          <cell r="C2678">
            <v>16285670</v>
          </cell>
        </row>
        <row r="2679">
          <cell r="A2679">
            <v>40968</v>
          </cell>
          <cell r="B2679">
            <v>59.08</v>
          </cell>
          <cell r="C2679">
            <v>11486360</v>
          </cell>
        </row>
        <row r="2680">
          <cell r="A2680">
            <v>40967</v>
          </cell>
          <cell r="B2680">
            <v>58.93</v>
          </cell>
          <cell r="C2680">
            <v>10761900</v>
          </cell>
        </row>
        <row r="2681">
          <cell r="A2681">
            <v>40966</v>
          </cell>
          <cell r="B2681">
            <v>58.46</v>
          </cell>
          <cell r="C2681">
            <v>12263760</v>
          </cell>
        </row>
        <row r="2682">
          <cell r="A2682">
            <v>40963</v>
          </cell>
          <cell r="B2682">
            <v>58.79</v>
          </cell>
          <cell r="C2682">
            <v>9925842</v>
          </cell>
        </row>
        <row r="2683">
          <cell r="A2683">
            <v>40962</v>
          </cell>
          <cell r="B2683">
            <v>58.54</v>
          </cell>
          <cell r="C2683">
            <v>14880320</v>
          </cell>
        </row>
        <row r="2684">
          <cell r="A2684">
            <v>40961</v>
          </cell>
          <cell r="B2684">
            <v>58.6</v>
          </cell>
          <cell r="C2684">
            <v>28630840</v>
          </cell>
        </row>
        <row r="2685">
          <cell r="A2685">
            <v>40960</v>
          </cell>
          <cell r="B2685">
            <v>60.07</v>
          </cell>
          <cell r="C2685">
            <v>23896170</v>
          </cell>
        </row>
        <row r="2686">
          <cell r="A2686">
            <v>40956</v>
          </cell>
          <cell r="B2686">
            <v>62.48</v>
          </cell>
          <cell r="C2686">
            <v>8192923</v>
          </cell>
        </row>
        <row r="2687">
          <cell r="A2687">
            <v>40955</v>
          </cell>
          <cell r="B2687">
            <v>62.04</v>
          </cell>
          <cell r="C2687">
            <v>7259361</v>
          </cell>
        </row>
        <row r="2688">
          <cell r="A2688">
            <v>40954</v>
          </cell>
          <cell r="B2688">
            <v>61.76</v>
          </cell>
          <cell r="C2688">
            <v>5833642</v>
          </cell>
        </row>
        <row r="2689">
          <cell r="A2689">
            <v>40953</v>
          </cell>
          <cell r="B2689">
            <v>62.22</v>
          </cell>
          <cell r="C2689">
            <v>5173275</v>
          </cell>
        </row>
        <row r="2690">
          <cell r="A2690">
            <v>40952</v>
          </cell>
          <cell r="B2690">
            <v>61.79</v>
          </cell>
          <cell r="C2690">
            <v>4174904.9999999902</v>
          </cell>
        </row>
        <row r="2691">
          <cell r="A2691">
            <v>40949</v>
          </cell>
          <cell r="B2691">
            <v>61.9</v>
          </cell>
          <cell r="C2691">
            <v>5501098</v>
          </cell>
        </row>
        <row r="2692">
          <cell r="A2692">
            <v>40948</v>
          </cell>
          <cell r="B2692">
            <v>61.96</v>
          </cell>
          <cell r="C2692">
            <v>6453043</v>
          </cell>
        </row>
        <row r="2693">
          <cell r="A2693">
            <v>40947</v>
          </cell>
          <cell r="B2693">
            <v>61.62</v>
          </cell>
          <cell r="C2693">
            <v>7268649</v>
          </cell>
        </row>
        <row r="2694">
          <cell r="A2694">
            <v>40946</v>
          </cell>
          <cell r="B2694">
            <v>61.69</v>
          </cell>
          <cell r="C2694">
            <v>6093712</v>
          </cell>
        </row>
        <row r="2695">
          <cell r="A2695">
            <v>40945</v>
          </cell>
          <cell r="B2695">
            <v>61.88</v>
          </cell>
          <cell r="C2695">
            <v>5480554</v>
          </cell>
        </row>
        <row r="2696">
          <cell r="A2696">
            <v>40942</v>
          </cell>
          <cell r="B2696">
            <v>62.03</v>
          </cell>
          <cell r="C2696">
            <v>7727175</v>
          </cell>
        </row>
        <row r="2697">
          <cell r="A2697">
            <v>40941</v>
          </cell>
          <cell r="B2697">
            <v>61.94</v>
          </cell>
          <cell r="C2697">
            <v>6211353</v>
          </cell>
        </row>
        <row r="2698">
          <cell r="A2698">
            <v>40940</v>
          </cell>
          <cell r="B2698">
            <v>62.18</v>
          </cell>
          <cell r="C2698">
            <v>12131010</v>
          </cell>
        </row>
        <row r="2699">
          <cell r="A2699">
            <v>40939</v>
          </cell>
          <cell r="B2699">
            <v>61.36</v>
          </cell>
          <cell r="C2699">
            <v>9764529</v>
          </cell>
        </row>
        <row r="2700">
          <cell r="A2700">
            <v>40938</v>
          </cell>
          <cell r="B2700">
            <v>61.3</v>
          </cell>
          <cell r="C2700">
            <v>7637547</v>
          </cell>
        </row>
        <row r="2701">
          <cell r="A2701">
            <v>40935</v>
          </cell>
          <cell r="B2701">
            <v>60.71</v>
          </cell>
          <cell r="C2701">
            <v>6287253</v>
          </cell>
        </row>
        <row r="2702">
          <cell r="A2702">
            <v>40934</v>
          </cell>
          <cell r="B2702">
            <v>60.97</v>
          </cell>
          <cell r="C2702">
            <v>7436168</v>
          </cell>
        </row>
        <row r="2703">
          <cell r="A2703">
            <v>40933</v>
          </cell>
          <cell r="B2703">
            <v>61.47</v>
          </cell>
          <cell r="C2703">
            <v>5915713</v>
          </cell>
        </row>
        <row r="2704">
          <cell r="A2704">
            <v>40932</v>
          </cell>
          <cell r="B2704">
            <v>61.39</v>
          </cell>
          <cell r="C2704">
            <v>7371375</v>
          </cell>
        </row>
        <row r="2705">
          <cell r="A2705">
            <v>40931</v>
          </cell>
          <cell r="B2705">
            <v>60.91</v>
          </cell>
          <cell r="C2705">
            <v>7134026</v>
          </cell>
        </row>
        <row r="2706">
          <cell r="A2706">
            <v>40928</v>
          </cell>
          <cell r="B2706">
            <v>61.01</v>
          </cell>
          <cell r="C2706">
            <v>10382040</v>
          </cell>
        </row>
        <row r="2707">
          <cell r="A2707">
            <v>40927</v>
          </cell>
          <cell r="B2707">
            <v>60.61</v>
          </cell>
          <cell r="C2707">
            <v>9234851</v>
          </cell>
        </row>
        <row r="2708">
          <cell r="A2708">
            <v>40926</v>
          </cell>
          <cell r="B2708">
            <v>60.01</v>
          </cell>
          <cell r="C2708">
            <v>5911327</v>
          </cell>
        </row>
        <row r="2709">
          <cell r="A2709">
            <v>40925</v>
          </cell>
          <cell r="B2709">
            <v>59.85</v>
          </cell>
          <cell r="C2709">
            <v>8499938</v>
          </cell>
        </row>
        <row r="2710">
          <cell r="A2710">
            <v>40921</v>
          </cell>
          <cell r="B2710">
            <v>59.54</v>
          </cell>
          <cell r="C2710">
            <v>7729222</v>
          </cell>
        </row>
        <row r="2711">
          <cell r="A2711">
            <v>40920</v>
          </cell>
          <cell r="B2711">
            <v>59.5</v>
          </cell>
          <cell r="C2711">
            <v>7236378</v>
          </cell>
        </row>
        <row r="2712">
          <cell r="A2712">
            <v>40919</v>
          </cell>
          <cell r="B2712">
            <v>59.4</v>
          </cell>
          <cell r="C2712">
            <v>6370659</v>
          </cell>
        </row>
        <row r="2713">
          <cell r="A2713">
            <v>40918</v>
          </cell>
          <cell r="B2713">
            <v>59.04</v>
          </cell>
          <cell r="C2713">
            <v>6907461</v>
          </cell>
        </row>
        <row r="2714">
          <cell r="A2714">
            <v>40917</v>
          </cell>
          <cell r="B2714">
            <v>59.18</v>
          </cell>
          <cell r="C2714">
            <v>6679713</v>
          </cell>
        </row>
        <row r="2715">
          <cell r="A2715">
            <v>40914</v>
          </cell>
          <cell r="B2715">
            <v>59</v>
          </cell>
          <cell r="C2715">
            <v>8069504</v>
          </cell>
        </row>
        <row r="2716">
          <cell r="A2716">
            <v>40913</v>
          </cell>
          <cell r="B2716">
            <v>59.42</v>
          </cell>
          <cell r="C2716">
            <v>12768200</v>
          </cell>
        </row>
        <row r="2717">
          <cell r="A2717">
            <v>40912</v>
          </cell>
          <cell r="B2717">
            <v>59.71</v>
          </cell>
          <cell r="C2717">
            <v>9593915</v>
          </cell>
        </row>
        <row r="2718">
          <cell r="A2718">
            <v>40911</v>
          </cell>
          <cell r="B2718">
            <v>60.33</v>
          </cell>
          <cell r="C2718">
            <v>12668770</v>
          </cell>
        </row>
        <row r="2719">
          <cell r="A2719">
            <v>40907</v>
          </cell>
          <cell r="B2719">
            <v>59.76</v>
          </cell>
          <cell r="C2719">
            <v>4665252</v>
          </cell>
        </row>
        <row r="2720">
          <cell r="A2720">
            <v>40906</v>
          </cell>
          <cell r="B2720">
            <v>59.99</v>
          </cell>
          <cell r="C2720">
            <v>6332205</v>
          </cell>
        </row>
        <row r="2721">
          <cell r="A2721">
            <v>40905</v>
          </cell>
          <cell r="B2721">
            <v>59.73</v>
          </cell>
          <cell r="C2721">
            <v>5242281</v>
          </cell>
        </row>
        <row r="2722">
          <cell r="A2722">
            <v>40904</v>
          </cell>
          <cell r="B2722">
            <v>59.83</v>
          </cell>
          <cell r="C2722">
            <v>4866341</v>
          </cell>
        </row>
        <row r="2723">
          <cell r="A2723">
            <v>40900</v>
          </cell>
          <cell r="B2723">
            <v>59.99</v>
          </cell>
          <cell r="C2723">
            <v>6190571</v>
          </cell>
        </row>
        <row r="2724">
          <cell r="A2724">
            <v>40899</v>
          </cell>
          <cell r="B2724">
            <v>59.19</v>
          </cell>
          <cell r="C2724">
            <v>7901633</v>
          </cell>
        </row>
        <row r="2725">
          <cell r="A2725">
            <v>40898</v>
          </cell>
          <cell r="B2725">
            <v>59.39</v>
          </cell>
          <cell r="C2725">
            <v>8574408</v>
          </cell>
        </row>
        <row r="2726">
          <cell r="A2726">
            <v>40897</v>
          </cell>
          <cell r="B2726">
            <v>59.19</v>
          </cell>
          <cell r="C2726">
            <v>11067310</v>
          </cell>
        </row>
        <row r="2727">
          <cell r="A2727">
            <v>40896</v>
          </cell>
          <cell r="B2727">
            <v>57.78</v>
          </cell>
          <cell r="C2727">
            <v>7235400</v>
          </cell>
        </row>
        <row r="2728">
          <cell r="A2728">
            <v>40893</v>
          </cell>
          <cell r="B2728">
            <v>58.27</v>
          </cell>
          <cell r="C2728">
            <v>14934970</v>
          </cell>
        </row>
        <row r="2729">
          <cell r="A2729">
            <v>40892</v>
          </cell>
          <cell r="B2729">
            <v>57.95</v>
          </cell>
          <cell r="C2729">
            <v>8559381</v>
          </cell>
        </row>
        <row r="2730">
          <cell r="A2730">
            <v>40891</v>
          </cell>
          <cell r="B2730">
            <v>57.65</v>
          </cell>
          <cell r="C2730">
            <v>8984217</v>
          </cell>
        </row>
        <row r="2731">
          <cell r="A2731">
            <v>40890</v>
          </cell>
          <cell r="B2731">
            <v>57.6</v>
          </cell>
          <cell r="C2731">
            <v>10975930</v>
          </cell>
        </row>
        <row r="2732">
          <cell r="A2732">
            <v>40889</v>
          </cell>
          <cell r="B2732">
            <v>58.09</v>
          </cell>
          <cell r="C2732">
            <v>10037090</v>
          </cell>
        </row>
        <row r="2733">
          <cell r="A2733">
            <v>40886</v>
          </cell>
          <cell r="B2733">
            <v>58.32</v>
          </cell>
          <cell r="C2733">
            <v>10058860</v>
          </cell>
        </row>
        <row r="2734">
          <cell r="A2734">
            <v>40885</v>
          </cell>
          <cell r="B2734">
            <v>57.98</v>
          </cell>
          <cell r="C2734">
            <v>10350360</v>
          </cell>
        </row>
        <row r="2735">
          <cell r="A2735">
            <v>40884</v>
          </cell>
          <cell r="B2735">
            <v>58.51</v>
          </cell>
          <cell r="C2735">
            <v>15754540</v>
          </cell>
        </row>
        <row r="2736">
          <cell r="A2736">
            <v>40883</v>
          </cell>
          <cell r="B2736">
            <v>58.78</v>
          </cell>
          <cell r="C2736">
            <v>11401660</v>
          </cell>
        </row>
        <row r="2737">
          <cell r="A2737">
            <v>40882</v>
          </cell>
          <cell r="B2737">
            <v>58.34</v>
          </cell>
          <cell r="C2737">
            <v>10515170</v>
          </cell>
        </row>
        <row r="2738">
          <cell r="A2738">
            <v>40879</v>
          </cell>
          <cell r="B2738">
            <v>58.09</v>
          </cell>
          <cell r="C2738">
            <v>11199000</v>
          </cell>
        </row>
        <row r="2739">
          <cell r="A2739">
            <v>40878</v>
          </cell>
          <cell r="B2739">
            <v>58.61</v>
          </cell>
          <cell r="C2739">
            <v>8787232</v>
          </cell>
        </row>
        <row r="2740">
          <cell r="A2740">
            <v>40877</v>
          </cell>
          <cell r="B2740">
            <v>58.9</v>
          </cell>
          <cell r="C2740">
            <v>14845130</v>
          </cell>
        </row>
        <row r="2741">
          <cell r="A2741">
            <v>40876</v>
          </cell>
          <cell r="B2741">
            <v>58.17</v>
          </cell>
          <cell r="C2741">
            <v>10817950</v>
          </cell>
        </row>
        <row r="2742">
          <cell r="A2742">
            <v>40875</v>
          </cell>
          <cell r="B2742">
            <v>57.25</v>
          </cell>
          <cell r="C2742">
            <v>9288061</v>
          </cell>
        </row>
        <row r="2743">
          <cell r="A2743">
            <v>40872</v>
          </cell>
          <cell r="B2743">
            <v>56.89</v>
          </cell>
          <cell r="C2743">
            <v>4258796</v>
          </cell>
        </row>
        <row r="2744">
          <cell r="A2744">
            <v>40870</v>
          </cell>
          <cell r="B2744">
            <v>56.64</v>
          </cell>
          <cell r="C2744">
            <v>8261896</v>
          </cell>
        </row>
        <row r="2745">
          <cell r="A2745">
            <v>40869</v>
          </cell>
          <cell r="B2745">
            <v>56.85</v>
          </cell>
          <cell r="C2745">
            <v>7497230</v>
          </cell>
        </row>
        <row r="2746">
          <cell r="A2746">
            <v>40868</v>
          </cell>
          <cell r="B2746">
            <v>56.66</v>
          </cell>
          <cell r="C2746">
            <v>9932180</v>
          </cell>
        </row>
        <row r="2747">
          <cell r="A2747">
            <v>40865</v>
          </cell>
          <cell r="B2747">
            <v>57.23</v>
          </cell>
          <cell r="C2747">
            <v>8982262</v>
          </cell>
        </row>
        <row r="2748">
          <cell r="A2748">
            <v>40864</v>
          </cell>
          <cell r="B2748">
            <v>56.73</v>
          </cell>
          <cell r="C2748">
            <v>10223770</v>
          </cell>
        </row>
        <row r="2749">
          <cell r="A2749">
            <v>40863</v>
          </cell>
          <cell r="B2749">
            <v>56.68</v>
          </cell>
          <cell r="C2749">
            <v>11781360</v>
          </cell>
        </row>
        <row r="2750">
          <cell r="A2750">
            <v>40862</v>
          </cell>
          <cell r="B2750">
            <v>57.46</v>
          </cell>
          <cell r="C2750">
            <v>16007290</v>
          </cell>
        </row>
        <row r="2751">
          <cell r="A2751">
            <v>40861</v>
          </cell>
          <cell r="B2751">
            <v>58.89</v>
          </cell>
          <cell r="C2751">
            <v>10554480</v>
          </cell>
        </row>
        <row r="2752">
          <cell r="A2752">
            <v>40858</v>
          </cell>
          <cell r="B2752">
            <v>59.2</v>
          </cell>
          <cell r="C2752">
            <v>8398481</v>
          </cell>
        </row>
        <row r="2753">
          <cell r="A2753">
            <v>40857</v>
          </cell>
          <cell r="B2753">
            <v>58.13</v>
          </cell>
          <cell r="C2753">
            <v>9409918</v>
          </cell>
        </row>
        <row r="2754">
          <cell r="A2754">
            <v>40856</v>
          </cell>
          <cell r="B2754">
            <v>58.05</v>
          </cell>
          <cell r="C2754">
            <v>13947660</v>
          </cell>
        </row>
        <row r="2755">
          <cell r="A2755">
            <v>40855</v>
          </cell>
          <cell r="B2755">
            <v>59.32</v>
          </cell>
          <cell r="C2755">
            <v>20107100</v>
          </cell>
        </row>
        <row r="2756">
          <cell r="A2756">
            <v>40854</v>
          </cell>
          <cell r="B2756">
            <v>57.94</v>
          </cell>
          <cell r="C2756">
            <v>8520513</v>
          </cell>
        </row>
        <row r="2757">
          <cell r="A2757">
            <v>40851</v>
          </cell>
          <cell r="B2757">
            <v>57.5</v>
          </cell>
          <cell r="C2757">
            <v>7006676</v>
          </cell>
        </row>
        <row r="2758">
          <cell r="A2758">
            <v>40850</v>
          </cell>
          <cell r="B2758">
            <v>57.42</v>
          </cell>
          <cell r="C2758">
            <v>9575589</v>
          </cell>
        </row>
        <row r="2759">
          <cell r="A2759">
            <v>40849</v>
          </cell>
          <cell r="B2759">
            <v>56.86</v>
          </cell>
          <cell r="C2759">
            <v>8920447</v>
          </cell>
        </row>
        <row r="2760">
          <cell r="A2760">
            <v>40848</v>
          </cell>
          <cell r="B2760">
            <v>56.23</v>
          </cell>
          <cell r="C2760">
            <v>13790140</v>
          </cell>
        </row>
        <row r="2761">
          <cell r="A2761">
            <v>40847</v>
          </cell>
          <cell r="B2761">
            <v>56.72</v>
          </cell>
          <cell r="C2761">
            <v>9480955</v>
          </cell>
        </row>
        <row r="2762">
          <cell r="A2762">
            <v>40844</v>
          </cell>
          <cell r="B2762">
            <v>57.15</v>
          </cell>
          <cell r="C2762">
            <v>11292790</v>
          </cell>
        </row>
        <row r="2763">
          <cell r="A2763">
            <v>40843</v>
          </cell>
          <cell r="B2763">
            <v>57.81</v>
          </cell>
          <cell r="C2763">
            <v>15326370</v>
          </cell>
        </row>
        <row r="2764">
          <cell r="A2764">
            <v>40842</v>
          </cell>
          <cell r="B2764">
            <v>57.37</v>
          </cell>
          <cell r="C2764">
            <v>12724660</v>
          </cell>
        </row>
        <row r="2765">
          <cell r="A2765">
            <v>40841</v>
          </cell>
          <cell r="B2765">
            <v>56.71</v>
          </cell>
          <cell r="C2765">
            <v>10104570</v>
          </cell>
        </row>
        <row r="2766">
          <cell r="A2766">
            <v>40840</v>
          </cell>
          <cell r="B2766">
            <v>56.78</v>
          </cell>
          <cell r="C2766">
            <v>9279438</v>
          </cell>
        </row>
        <row r="2767">
          <cell r="A2767">
            <v>40837</v>
          </cell>
          <cell r="B2767">
            <v>56.92</v>
          </cell>
          <cell r="C2767">
            <v>14498890</v>
          </cell>
        </row>
        <row r="2768">
          <cell r="A2768">
            <v>40836</v>
          </cell>
          <cell r="B2768">
            <v>56.37</v>
          </cell>
          <cell r="C2768">
            <v>12645980</v>
          </cell>
        </row>
        <row r="2769">
          <cell r="A2769">
            <v>40835</v>
          </cell>
          <cell r="B2769">
            <v>56.25</v>
          </cell>
          <cell r="C2769">
            <v>12985200</v>
          </cell>
        </row>
        <row r="2770">
          <cell r="A2770">
            <v>40834</v>
          </cell>
          <cell r="B2770">
            <v>55.89</v>
          </cell>
          <cell r="C2770">
            <v>14070470</v>
          </cell>
        </row>
        <row r="2771">
          <cell r="A2771">
            <v>40833</v>
          </cell>
          <cell r="B2771">
            <v>54.78</v>
          </cell>
          <cell r="C2771">
            <v>8976770</v>
          </cell>
        </row>
        <row r="2772">
          <cell r="A2772">
            <v>40830</v>
          </cell>
          <cell r="B2772">
            <v>55.46</v>
          </cell>
          <cell r="C2772">
            <v>10705980</v>
          </cell>
        </row>
        <row r="2773">
          <cell r="A2773">
            <v>40829</v>
          </cell>
          <cell r="B2773">
            <v>55.02</v>
          </cell>
          <cell r="C2773">
            <v>10501310</v>
          </cell>
        </row>
        <row r="2774">
          <cell r="A2774">
            <v>40828</v>
          </cell>
          <cell r="B2774">
            <v>55.2</v>
          </cell>
          <cell r="C2774">
            <v>22097210</v>
          </cell>
        </row>
        <row r="2775">
          <cell r="A2775">
            <v>40827</v>
          </cell>
          <cell r="B2775">
            <v>54.72</v>
          </cell>
          <cell r="C2775">
            <v>10215330</v>
          </cell>
        </row>
        <row r="2776">
          <cell r="A2776">
            <v>40826</v>
          </cell>
          <cell r="B2776">
            <v>54.81</v>
          </cell>
          <cell r="C2776">
            <v>12189850</v>
          </cell>
        </row>
        <row r="2777">
          <cell r="A2777">
            <v>40823</v>
          </cell>
          <cell r="B2777">
            <v>53.7</v>
          </cell>
          <cell r="C2777">
            <v>13912910</v>
          </cell>
        </row>
        <row r="2778">
          <cell r="A2778">
            <v>40822</v>
          </cell>
          <cell r="B2778">
            <v>52.75</v>
          </cell>
          <cell r="C2778">
            <v>10021120</v>
          </cell>
        </row>
        <row r="2779">
          <cell r="A2779">
            <v>40821</v>
          </cell>
          <cell r="B2779">
            <v>52.65</v>
          </cell>
          <cell r="C2779">
            <v>13604820</v>
          </cell>
        </row>
        <row r="2780">
          <cell r="A2780">
            <v>40820</v>
          </cell>
          <cell r="B2780">
            <v>52.88</v>
          </cell>
          <cell r="C2780">
            <v>18697610</v>
          </cell>
        </row>
        <row r="2781">
          <cell r="A2781">
            <v>40819</v>
          </cell>
          <cell r="B2781">
            <v>51.96</v>
          </cell>
          <cell r="C2781">
            <v>15500230</v>
          </cell>
        </row>
        <row r="2782">
          <cell r="A2782">
            <v>40816</v>
          </cell>
          <cell r="B2782">
            <v>51.9</v>
          </cell>
          <cell r="C2782">
            <v>13621380</v>
          </cell>
        </row>
        <row r="2783">
          <cell r="A2783">
            <v>40815</v>
          </cell>
          <cell r="B2783">
            <v>51.93</v>
          </cell>
          <cell r="C2783">
            <v>10344380</v>
          </cell>
        </row>
        <row r="2784">
          <cell r="A2784">
            <v>40814</v>
          </cell>
          <cell r="B2784">
            <v>51.31</v>
          </cell>
          <cell r="C2784">
            <v>11460190</v>
          </cell>
        </row>
        <row r="2785">
          <cell r="A2785">
            <v>40813</v>
          </cell>
          <cell r="B2785">
            <v>52.03</v>
          </cell>
          <cell r="C2785">
            <v>11492540</v>
          </cell>
        </row>
        <row r="2786">
          <cell r="A2786">
            <v>40812</v>
          </cell>
          <cell r="B2786">
            <v>51.83</v>
          </cell>
          <cell r="C2786">
            <v>11360520</v>
          </cell>
        </row>
        <row r="2787">
          <cell r="A2787">
            <v>40809</v>
          </cell>
          <cell r="B2787">
            <v>50.8</v>
          </cell>
          <cell r="C2787">
            <v>12703870</v>
          </cell>
        </row>
        <row r="2788">
          <cell r="A2788">
            <v>40808</v>
          </cell>
          <cell r="B2788">
            <v>50.28</v>
          </cell>
          <cell r="C2788">
            <v>21320330</v>
          </cell>
        </row>
        <row r="2789">
          <cell r="A2789">
            <v>40807</v>
          </cell>
          <cell r="B2789">
            <v>51.32</v>
          </cell>
          <cell r="C2789">
            <v>10476670</v>
          </cell>
        </row>
        <row r="2790">
          <cell r="A2790">
            <v>40806</v>
          </cell>
          <cell r="B2790">
            <v>52.29</v>
          </cell>
          <cell r="C2790">
            <v>8421143</v>
          </cell>
        </row>
        <row r="2791">
          <cell r="A2791">
            <v>40805</v>
          </cell>
          <cell r="B2791">
            <v>52.45</v>
          </cell>
          <cell r="C2791">
            <v>9029027</v>
          </cell>
        </row>
        <row r="2792">
          <cell r="A2792">
            <v>40802</v>
          </cell>
          <cell r="B2792">
            <v>52.65</v>
          </cell>
          <cell r="C2792">
            <v>35685120</v>
          </cell>
        </row>
        <row r="2793">
          <cell r="A2793">
            <v>40801</v>
          </cell>
          <cell r="B2793">
            <v>52.51</v>
          </cell>
          <cell r="C2793">
            <v>10999310</v>
          </cell>
        </row>
        <row r="2794">
          <cell r="A2794">
            <v>40800</v>
          </cell>
          <cell r="B2794">
            <v>52.2</v>
          </cell>
          <cell r="C2794">
            <v>12508560</v>
          </cell>
        </row>
        <row r="2795">
          <cell r="A2795">
            <v>40799</v>
          </cell>
          <cell r="B2795">
            <v>51.59</v>
          </cell>
          <cell r="C2795">
            <v>10771180</v>
          </cell>
        </row>
        <row r="2796">
          <cell r="A2796">
            <v>40798</v>
          </cell>
          <cell r="B2796">
            <v>51.82</v>
          </cell>
          <cell r="C2796">
            <v>11229220</v>
          </cell>
        </row>
        <row r="2797">
          <cell r="A2797">
            <v>40795</v>
          </cell>
          <cell r="B2797">
            <v>51.36</v>
          </cell>
          <cell r="C2797">
            <v>12027720</v>
          </cell>
        </row>
        <row r="2798">
          <cell r="A2798">
            <v>40794</v>
          </cell>
          <cell r="B2798">
            <v>52.21</v>
          </cell>
          <cell r="C2798">
            <v>11602410</v>
          </cell>
        </row>
        <row r="2799">
          <cell r="A2799">
            <v>40793</v>
          </cell>
          <cell r="B2799">
            <v>52.42</v>
          </cell>
          <cell r="C2799">
            <v>10407160</v>
          </cell>
        </row>
        <row r="2800">
          <cell r="A2800">
            <v>40792</v>
          </cell>
          <cell r="B2800">
            <v>51.68</v>
          </cell>
          <cell r="C2800">
            <v>17114630</v>
          </cell>
        </row>
        <row r="2801">
          <cell r="A2801">
            <v>40788</v>
          </cell>
          <cell r="B2801">
            <v>52.03</v>
          </cell>
          <cell r="C2801">
            <v>10809450</v>
          </cell>
        </row>
        <row r="2802">
          <cell r="A2802">
            <v>40787</v>
          </cell>
          <cell r="B2802">
            <v>52.65</v>
          </cell>
          <cell r="C2802">
            <v>12493490</v>
          </cell>
        </row>
        <row r="2803">
          <cell r="A2803">
            <v>40786</v>
          </cell>
          <cell r="B2803">
            <v>53.19</v>
          </cell>
          <cell r="C2803">
            <v>13230430</v>
          </cell>
        </row>
        <row r="2804">
          <cell r="A2804">
            <v>40785</v>
          </cell>
          <cell r="B2804">
            <v>52.82</v>
          </cell>
          <cell r="C2804">
            <v>13484130</v>
          </cell>
        </row>
        <row r="2805">
          <cell r="A2805">
            <v>40784</v>
          </cell>
          <cell r="B2805">
            <v>53.19</v>
          </cell>
          <cell r="C2805">
            <v>8476902</v>
          </cell>
        </row>
        <row r="2806">
          <cell r="A2806">
            <v>40781</v>
          </cell>
          <cell r="B2806">
            <v>52.9</v>
          </cell>
          <cell r="C2806">
            <v>10460360</v>
          </cell>
        </row>
        <row r="2807">
          <cell r="A2807">
            <v>40780</v>
          </cell>
          <cell r="B2807">
            <v>52.7</v>
          </cell>
          <cell r="C2807">
            <v>10975020</v>
          </cell>
        </row>
        <row r="2808">
          <cell r="A2808">
            <v>40779</v>
          </cell>
          <cell r="B2808">
            <v>53.37</v>
          </cell>
          <cell r="C2808">
            <v>11397440</v>
          </cell>
        </row>
        <row r="2809">
          <cell r="A2809">
            <v>40778</v>
          </cell>
          <cell r="B2809">
            <v>53.21</v>
          </cell>
          <cell r="C2809">
            <v>17169990</v>
          </cell>
        </row>
        <row r="2810">
          <cell r="A2810">
            <v>40777</v>
          </cell>
          <cell r="B2810">
            <v>52.19</v>
          </cell>
          <cell r="C2810">
            <v>13771550</v>
          </cell>
        </row>
        <row r="2811">
          <cell r="A2811">
            <v>40774</v>
          </cell>
          <cell r="B2811">
            <v>52.3</v>
          </cell>
          <cell r="C2811">
            <v>23035750</v>
          </cell>
        </row>
        <row r="2812">
          <cell r="A2812">
            <v>40773</v>
          </cell>
          <cell r="B2812">
            <v>51.79</v>
          </cell>
          <cell r="C2812">
            <v>25048840</v>
          </cell>
        </row>
        <row r="2813">
          <cell r="A2813">
            <v>40772</v>
          </cell>
          <cell r="B2813">
            <v>51.55</v>
          </cell>
          <cell r="C2813">
            <v>15513310</v>
          </cell>
        </row>
        <row r="2814">
          <cell r="A2814">
            <v>40771</v>
          </cell>
          <cell r="B2814">
            <v>51.92</v>
          </cell>
          <cell r="C2814">
            <v>25595440</v>
          </cell>
        </row>
        <row r="2815">
          <cell r="A2815">
            <v>40770</v>
          </cell>
          <cell r="B2815">
            <v>49.98</v>
          </cell>
          <cell r="C2815">
            <v>14832180</v>
          </cell>
        </row>
        <row r="2816">
          <cell r="A2816">
            <v>40767</v>
          </cell>
          <cell r="B2816">
            <v>49.75</v>
          </cell>
          <cell r="C2816">
            <v>15160420</v>
          </cell>
        </row>
        <row r="2817">
          <cell r="A2817">
            <v>40766</v>
          </cell>
          <cell r="B2817">
            <v>49.73</v>
          </cell>
          <cell r="C2817">
            <v>21599480</v>
          </cell>
        </row>
        <row r="2818">
          <cell r="A2818">
            <v>40765</v>
          </cell>
          <cell r="B2818">
            <v>48.41</v>
          </cell>
          <cell r="C2818">
            <v>27005840</v>
          </cell>
        </row>
        <row r="2819">
          <cell r="A2819">
            <v>40764</v>
          </cell>
          <cell r="B2819">
            <v>50.82</v>
          </cell>
          <cell r="C2819">
            <v>23990330</v>
          </cell>
        </row>
        <row r="2820">
          <cell r="A2820">
            <v>40763</v>
          </cell>
          <cell r="B2820">
            <v>48.92</v>
          </cell>
          <cell r="C2820">
            <v>33045949.999999899</v>
          </cell>
        </row>
        <row r="2821">
          <cell r="A2821">
            <v>40760</v>
          </cell>
          <cell r="B2821">
            <v>50.85</v>
          </cell>
          <cell r="C2821">
            <v>27299160</v>
          </cell>
        </row>
        <row r="2822">
          <cell r="A2822">
            <v>40759</v>
          </cell>
          <cell r="B2822">
            <v>50.1</v>
          </cell>
          <cell r="C2822">
            <v>26071170</v>
          </cell>
        </row>
        <row r="2823">
          <cell r="A2823">
            <v>40758</v>
          </cell>
          <cell r="B2823">
            <v>51.28</v>
          </cell>
          <cell r="C2823">
            <v>21455330</v>
          </cell>
        </row>
        <row r="2824">
          <cell r="A2824">
            <v>40757</v>
          </cell>
          <cell r="B2824">
            <v>51.68</v>
          </cell>
          <cell r="C2824">
            <v>15243610</v>
          </cell>
        </row>
        <row r="2825">
          <cell r="A2825">
            <v>40756</v>
          </cell>
          <cell r="B2825">
            <v>52.62</v>
          </cell>
          <cell r="C2825">
            <v>10688550</v>
          </cell>
        </row>
        <row r="2826">
          <cell r="A2826">
            <v>40753</v>
          </cell>
          <cell r="B2826">
            <v>52.71</v>
          </cell>
          <cell r="C2826">
            <v>13199210</v>
          </cell>
        </row>
        <row r="2827">
          <cell r="A2827">
            <v>40752</v>
          </cell>
          <cell r="B2827">
            <v>52.99</v>
          </cell>
          <cell r="C2827">
            <v>8908569</v>
          </cell>
        </row>
        <row r="2828">
          <cell r="A2828">
            <v>40751</v>
          </cell>
          <cell r="B2828">
            <v>53.25</v>
          </cell>
          <cell r="C2828">
            <v>12200030</v>
          </cell>
        </row>
        <row r="2829">
          <cell r="A2829">
            <v>40750</v>
          </cell>
          <cell r="B2829">
            <v>53.59</v>
          </cell>
          <cell r="C2829">
            <v>10934690</v>
          </cell>
        </row>
        <row r="2830">
          <cell r="A2830">
            <v>40749</v>
          </cell>
          <cell r="B2830">
            <v>53.97</v>
          </cell>
          <cell r="C2830">
            <v>8177526</v>
          </cell>
        </row>
        <row r="2831">
          <cell r="A2831">
            <v>40746</v>
          </cell>
          <cell r="B2831">
            <v>54.52</v>
          </cell>
          <cell r="C2831">
            <v>6802420</v>
          </cell>
        </row>
        <row r="2832">
          <cell r="A2832">
            <v>40745</v>
          </cell>
          <cell r="B2832">
            <v>54.47</v>
          </cell>
          <cell r="C2832">
            <v>10614900</v>
          </cell>
        </row>
        <row r="2833">
          <cell r="A2833">
            <v>40744</v>
          </cell>
          <cell r="B2833">
            <v>53.89</v>
          </cell>
          <cell r="C2833">
            <v>8857842</v>
          </cell>
        </row>
        <row r="2834">
          <cell r="A2834">
            <v>40743</v>
          </cell>
          <cell r="B2834">
            <v>53.97</v>
          </cell>
          <cell r="C2834">
            <v>8585656</v>
          </cell>
        </row>
        <row r="2835">
          <cell r="A2835">
            <v>40742</v>
          </cell>
          <cell r="B2835">
            <v>53.32</v>
          </cell>
          <cell r="C2835">
            <v>8219327.9999999898</v>
          </cell>
        </row>
        <row r="2836">
          <cell r="A2836">
            <v>40739</v>
          </cell>
          <cell r="B2836">
            <v>53.63</v>
          </cell>
          <cell r="C2836">
            <v>10188560</v>
          </cell>
        </row>
        <row r="2837">
          <cell r="A2837">
            <v>40738</v>
          </cell>
          <cell r="B2837">
            <v>53.63</v>
          </cell>
          <cell r="C2837">
            <v>15522600</v>
          </cell>
        </row>
        <row r="2838">
          <cell r="A2838">
            <v>40737</v>
          </cell>
          <cell r="B2838">
            <v>54.02</v>
          </cell>
          <cell r="C2838">
            <v>10153330</v>
          </cell>
        </row>
        <row r="2839">
          <cell r="A2839">
            <v>40736</v>
          </cell>
          <cell r="B2839">
            <v>53.94</v>
          </cell>
          <cell r="C2839">
            <v>9485877</v>
          </cell>
        </row>
        <row r="2840">
          <cell r="A2840">
            <v>40735</v>
          </cell>
          <cell r="B2840">
            <v>53.87</v>
          </cell>
          <cell r="C2840">
            <v>7548369</v>
          </cell>
        </row>
        <row r="2841">
          <cell r="A2841">
            <v>40732</v>
          </cell>
          <cell r="B2841">
            <v>54.08</v>
          </cell>
          <cell r="C2841">
            <v>9133480</v>
          </cell>
        </row>
        <row r="2842">
          <cell r="A2842">
            <v>40731</v>
          </cell>
          <cell r="B2842">
            <v>54.49</v>
          </cell>
          <cell r="C2842">
            <v>12820250</v>
          </cell>
        </row>
        <row r="2843">
          <cell r="A2843">
            <v>40730</v>
          </cell>
          <cell r="B2843">
            <v>53.72</v>
          </cell>
          <cell r="C2843">
            <v>8078167</v>
          </cell>
        </row>
        <row r="2844">
          <cell r="A2844">
            <v>40729</v>
          </cell>
          <cell r="B2844">
            <v>53.39</v>
          </cell>
          <cell r="C2844">
            <v>9212468</v>
          </cell>
        </row>
        <row r="2845">
          <cell r="A2845">
            <v>40725</v>
          </cell>
          <cell r="B2845">
            <v>53.51</v>
          </cell>
          <cell r="C2845">
            <v>9480095</v>
          </cell>
        </row>
        <row r="2846">
          <cell r="A2846">
            <v>40724</v>
          </cell>
          <cell r="B2846">
            <v>53.14</v>
          </cell>
          <cell r="C2846">
            <v>9984462</v>
          </cell>
        </row>
        <row r="2847">
          <cell r="A2847">
            <v>40723</v>
          </cell>
          <cell r="B2847">
            <v>52.64</v>
          </cell>
          <cell r="C2847">
            <v>8866763</v>
          </cell>
        </row>
        <row r="2848">
          <cell r="A2848">
            <v>40722</v>
          </cell>
          <cell r="B2848">
            <v>52.53</v>
          </cell>
          <cell r="C2848">
            <v>10987980</v>
          </cell>
        </row>
        <row r="2849">
          <cell r="A2849">
            <v>40721</v>
          </cell>
          <cell r="B2849">
            <v>52.29</v>
          </cell>
          <cell r="C2849">
            <v>10167020</v>
          </cell>
        </row>
        <row r="2850">
          <cell r="A2850">
            <v>40718</v>
          </cell>
          <cell r="B2850">
            <v>52.41</v>
          </cell>
          <cell r="C2850">
            <v>20767510</v>
          </cell>
        </row>
        <row r="2851">
          <cell r="A2851">
            <v>40717</v>
          </cell>
          <cell r="B2851">
            <v>53.29</v>
          </cell>
          <cell r="C2851">
            <v>18156620</v>
          </cell>
        </row>
        <row r="2852">
          <cell r="A2852">
            <v>40716</v>
          </cell>
          <cell r="B2852">
            <v>53.01</v>
          </cell>
          <cell r="C2852">
            <v>10588000</v>
          </cell>
        </row>
        <row r="2853">
          <cell r="A2853">
            <v>40715</v>
          </cell>
          <cell r="B2853">
            <v>53.29</v>
          </cell>
          <cell r="C2853">
            <v>10891960</v>
          </cell>
        </row>
        <row r="2854">
          <cell r="A2854">
            <v>40714</v>
          </cell>
          <cell r="B2854">
            <v>53.04</v>
          </cell>
          <cell r="C2854">
            <v>15198470</v>
          </cell>
        </row>
        <row r="2855">
          <cell r="A2855">
            <v>40711</v>
          </cell>
          <cell r="B2855">
            <v>52.82</v>
          </cell>
          <cell r="C2855">
            <v>20584450</v>
          </cell>
        </row>
        <row r="2856">
          <cell r="A2856">
            <v>40710</v>
          </cell>
          <cell r="B2856">
            <v>52.83</v>
          </cell>
          <cell r="C2856">
            <v>11744040</v>
          </cell>
        </row>
        <row r="2857">
          <cell r="A2857">
            <v>40709</v>
          </cell>
          <cell r="B2857">
            <v>52.32</v>
          </cell>
          <cell r="C2857">
            <v>15325520</v>
          </cell>
        </row>
        <row r="2858">
          <cell r="A2858">
            <v>40708</v>
          </cell>
          <cell r="B2858">
            <v>52.91</v>
          </cell>
          <cell r="C2858">
            <v>8797397</v>
          </cell>
        </row>
        <row r="2859">
          <cell r="A2859">
            <v>40707</v>
          </cell>
          <cell r="B2859">
            <v>52.62</v>
          </cell>
          <cell r="C2859">
            <v>12545140</v>
          </cell>
        </row>
        <row r="2860">
          <cell r="A2860">
            <v>40704</v>
          </cell>
          <cell r="B2860">
            <v>52.72</v>
          </cell>
          <cell r="C2860">
            <v>14587900</v>
          </cell>
        </row>
        <row r="2861">
          <cell r="A2861">
            <v>40703</v>
          </cell>
          <cell r="B2861">
            <v>53.62</v>
          </cell>
          <cell r="C2861">
            <v>11340720</v>
          </cell>
        </row>
        <row r="2862">
          <cell r="A2862">
            <v>40702</v>
          </cell>
          <cell r="B2862">
            <v>53.69</v>
          </cell>
          <cell r="C2862">
            <v>11660580</v>
          </cell>
        </row>
        <row r="2863">
          <cell r="A2863">
            <v>40701</v>
          </cell>
          <cell r="B2863">
            <v>53.83</v>
          </cell>
          <cell r="C2863">
            <v>9914965</v>
          </cell>
        </row>
        <row r="2864">
          <cell r="A2864">
            <v>40700</v>
          </cell>
          <cell r="B2864">
            <v>53.76</v>
          </cell>
          <cell r="C2864">
            <v>11242230</v>
          </cell>
        </row>
        <row r="2865">
          <cell r="A2865">
            <v>40697</v>
          </cell>
          <cell r="B2865">
            <v>53.66</v>
          </cell>
          <cell r="C2865">
            <v>13287680</v>
          </cell>
        </row>
        <row r="2866">
          <cell r="A2866">
            <v>40696</v>
          </cell>
          <cell r="B2866">
            <v>53.55</v>
          </cell>
          <cell r="C2866">
            <v>14784940</v>
          </cell>
        </row>
        <row r="2867">
          <cell r="A2867">
            <v>40695</v>
          </cell>
          <cell r="B2867">
            <v>54.3</v>
          </cell>
          <cell r="C2867">
            <v>11182410</v>
          </cell>
        </row>
        <row r="2868">
          <cell r="A2868">
            <v>40694</v>
          </cell>
          <cell r="B2868">
            <v>55.22</v>
          </cell>
          <cell r="C2868">
            <v>8901025</v>
          </cell>
        </row>
        <row r="2869">
          <cell r="A2869">
            <v>40690</v>
          </cell>
          <cell r="B2869">
            <v>54.7</v>
          </cell>
          <cell r="C2869">
            <v>5315549</v>
          </cell>
        </row>
        <row r="2870">
          <cell r="A2870">
            <v>40689</v>
          </cell>
          <cell r="B2870">
            <v>54.62</v>
          </cell>
          <cell r="C2870">
            <v>5778156</v>
          </cell>
        </row>
        <row r="2871">
          <cell r="A2871">
            <v>40688</v>
          </cell>
          <cell r="B2871">
            <v>54.56</v>
          </cell>
          <cell r="C2871">
            <v>10199050</v>
          </cell>
        </row>
        <row r="2872">
          <cell r="A2872">
            <v>40687</v>
          </cell>
          <cell r="B2872">
            <v>54.78</v>
          </cell>
          <cell r="C2872">
            <v>12240570</v>
          </cell>
        </row>
        <row r="2873">
          <cell r="A2873">
            <v>40686</v>
          </cell>
          <cell r="B2873">
            <v>55.22</v>
          </cell>
          <cell r="C2873">
            <v>7343083</v>
          </cell>
        </row>
        <row r="2874">
          <cell r="A2874">
            <v>40683</v>
          </cell>
          <cell r="B2874">
            <v>55.29</v>
          </cell>
          <cell r="C2874">
            <v>8803693</v>
          </cell>
        </row>
        <row r="2875">
          <cell r="A2875">
            <v>40682</v>
          </cell>
          <cell r="B2875">
            <v>55.48</v>
          </cell>
          <cell r="C2875">
            <v>7701349</v>
          </cell>
        </row>
        <row r="2876">
          <cell r="A2876">
            <v>40681</v>
          </cell>
          <cell r="B2876">
            <v>55.18</v>
          </cell>
          <cell r="C2876">
            <v>11425320</v>
          </cell>
        </row>
        <row r="2877">
          <cell r="A2877">
            <v>40680</v>
          </cell>
          <cell r="B2877">
            <v>55.54</v>
          </cell>
          <cell r="C2877">
            <v>14586700</v>
          </cell>
        </row>
        <row r="2878">
          <cell r="A2878">
            <v>40679</v>
          </cell>
          <cell r="B2878">
            <v>56.06</v>
          </cell>
          <cell r="C2878">
            <v>14178780</v>
          </cell>
        </row>
        <row r="2879">
          <cell r="A2879">
            <v>40676</v>
          </cell>
          <cell r="B2879">
            <v>55.72</v>
          </cell>
          <cell r="C2879">
            <v>8953618</v>
          </cell>
        </row>
        <row r="2880">
          <cell r="A2880">
            <v>40675</v>
          </cell>
          <cell r="B2880">
            <v>55.72</v>
          </cell>
          <cell r="C2880">
            <v>8956495</v>
          </cell>
        </row>
        <row r="2881">
          <cell r="A2881">
            <v>40674</v>
          </cell>
          <cell r="B2881">
            <v>55.17</v>
          </cell>
          <cell r="C2881">
            <v>9429201</v>
          </cell>
        </row>
        <row r="2882">
          <cell r="A2882">
            <v>40673</v>
          </cell>
          <cell r="B2882">
            <v>55.53</v>
          </cell>
          <cell r="C2882">
            <v>8762506</v>
          </cell>
        </row>
        <row r="2883">
          <cell r="A2883">
            <v>40672</v>
          </cell>
          <cell r="B2883">
            <v>55.1</v>
          </cell>
          <cell r="C2883">
            <v>6547481</v>
          </cell>
        </row>
        <row r="2884">
          <cell r="A2884">
            <v>40669</v>
          </cell>
          <cell r="B2884">
            <v>55.02</v>
          </cell>
          <cell r="C2884">
            <v>8054644</v>
          </cell>
        </row>
        <row r="2885">
          <cell r="A2885">
            <v>40668</v>
          </cell>
          <cell r="B2885">
            <v>55.07</v>
          </cell>
          <cell r="C2885">
            <v>11138620</v>
          </cell>
        </row>
        <row r="2886">
          <cell r="A2886">
            <v>40667</v>
          </cell>
          <cell r="B2886">
            <v>55.37</v>
          </cell>
          <cell r="C2886">
            <v>8169654</v>
          </cell>
        </row>
        <row r="2887">
          <cell r="A2887">
            <v>40666</v>
          </cell>
          <cell r="B2887">
            <v>55.46</v>
          </cell>
          <cell r="C2887">
            <v>11127280</v>
          </cell>
        </row>
        <row r="2888">
          <cell r="A2888">
            <v>40665</v>
          </cell>
          <cell r="B2888">
            <v>55.04</v>
          </cell>
          <cell r="C2888">
            <v>8178524</v>
          </cell>
        </row>
        <row r="2889">
          <cell r="A2889">
            <v>40662</v>
          </cell>
          <cell r="B2889">
            <v>54.98</v>
          </cell>
          <cell r="C2889">
            <v>9815192</v>
          </cell>
        </row>
        <row r="2890">
          <cell r="A2890">
            <v>40661</v>
          </cell>
          <cell r="B2890">
            <v>54.69</v>
          </cell>
          <cell r="C2890">
            <v>9826234</v>
          </cell>
        </row>
        <row r="2891">
          <cell r="A2891">
            <v>40660</v>
          </cell>
          <cell r="B2891">
            <v>54.42</v>
          </cell>
          <cell r="C2891">
            <v>9726093</v>
          </cell>
        </row>
        <row r="2892">
          <cell r="A2892">
            <v>40659</v>
          </cell>
          <cell r="B2892">
            <v>53.91</v>
          </cell>
          <cell r="C2892">
            <v>11976180</v>
          </cell>
        </row>
        <row r="2893">
          <cell r="A2893">
            <v>40658</v>
          </cell>
          <cell r="B2893">
            <v>53.37</v>
          </cell>
          <cell r="C2893">
            <v>5804051</v>
          </cell>
        </row>
        <row r="2894">
          <cell r="A2894">
            <v>40654</v>
          </cell>
          <cell r="B2894">
            <v>53.58</v>
          </cell>
          <cell r="C2894">
            <v>5873017</v>
          </cell>
        </row>
        <row r="2895">
          <cell r="A2895">
            <v>40653</v>
          </cell>
          <cell r="B2895">
            <v>53.69</v>
          </cell>
          <cell r="C2895">
            <v>7408076</v>
          </cell>
        </row>
        <row r="2896">
          <cell r="A2896">
            <v>40652</v>
          </cell>
          <cell r="B2896">
            <v>53.35</v>
          </cell>
          <cell r="C2896">
            <v>6151988</v>
          </cell>
        </row>
        <row r="2897">
          <cell r="A2897">
            <v>40651</v>
          </cell>
          <cell r="B2897">
            <v>53.31</v>
          </cell>
          <cell r="C2897">
            <v>9513427</v>
          </cell>
        </row>
        <row r="2898">
          <cell r="A2898">
            <v>40648</v>
          </cell>
          <cell r="B2898">
            <v>53.55</v>
          </cell>
          <cell r="C2898">
            <v>8720750</v>
          </cell>
        </row>
        <row r="2899">
          <cell r="A2899">
            <v>40647</v>
          </cell>
          <cell r="B2899">
            <v>53.5</v>
          </cell>
          <cell r="C2899">
            <v>7418623</v>
          </cell>
        </row>
        <row r="2900">
          <cell r="A2900">
            <v>40646</v>
          </cell>
          <cell r="B2900">
            <v>53.63</v>
          </cell>
          <cell r="C2900">
            <v>8603945</v>
          </cell>
        </row>
        <row r="2901">
          <cell r="A2901">
            <v>40645</v>
          </cell>
          <cell r="B2901">
            <v>53.52</v>
          </cell>
          <cell r="C2901">
            <v>13449630</v>
          </cell>
        </row>
        <row r="2902">
          <cell r="A2902">
            <v>40644</v>
          </cell>
          <cell r="B2902">
            <v>52.82</v>
          </cell>
          <cell r="C2902">
            <v>7470045</v>
          </cell>
        </row>
        <row r="2903">
          <cell r="A2903">
            <v>40641</v>
          </cell>
          <cell r="B2903">
            <v>52.54</v>
          </cell>
          <cell r="C2903">
            <v>9736088</v>
          </cell>
        </row>
        <row r="2904">
          <cell r="A2904">
            <v>40640</v>
          </cell>
          <cell r="B2904">
            <v>53</v>
          </cell>
          <cell r="C2904">
            <v>12181220</v>
          </cell>
        </row>
        <row r="2905">
          <cell r="A2905">
            <v>40639</v>
          </cell>
          <cell r="B2905">
            <v>52.98</v>
          </cell>
          <cell r="C2905">
            <v>8366141</v>
          </cell>
        </row>
        <row r="2906">
          <cell r="A2906">
            <v>40638</v>
          </cell>
          <cell r="B2906">
            <v>52.74</v>
          </cell>
          <cell r="C2906">
            <v>8873315</v>
          </cell>
        </row>
        <row r="2907">
          <cell r="A2907">
            <v>40637</v>
          </cell>
          <cell r="B2907">
            <v>52.65</v>
          </cell>
          <cell r="C2907">
            <v>9225499</v>
          </cell>
        </row>
        <row r="2908">
          <cell r="A2908">
            <v>40634</v>
          </cell>
          <cell r="B2908">
            <v>52.13</v>
          </cell>
          <cell r="C2908">
            <v>7967500</v>
          </cell>
        </row>
        <row r="2909">
          <cell r="A2909">
            <v>40633</v>
          </cell>
          <cell r="B2909">
            <v>52.05</v>
          </cell>
          <cell r="C2909">
            <v>10915810</v>
          </cell>
        </row>
        <row r="2910">
          <cell r="A2910">
            <v>40632</v>
          </cell>
          <cell r="B2910">
            <v>52.36</v>
          </cell>
          <cell r="C2910">
            <v>8566268</v>
          </cell>
        </row>
        <row r="2911">
          <cell r="A2911">
            <v>40631</v>
          </cell>
          <cell r="B2911">
            <v>52.26</v>
          </cell>
          <cell r="C2911">
            <v>8712925</v>
          </cell>
        </row>
        <row r="2912">
          <cell r="A2912">
            <v>40630</v>
          </cell>
          <cell r="B2912">
            <v>52.19</v>
          </cell>
          <cell r="C2912">
            <v>8356927</v>
          </cell>
        </row>
        <row r="2913">
          <cell r="A2913">
            <v>40627</v>
          </cell>
          <cell r="B2913">
            <v>52.35</v>
          </cell>
          <cell r="C2913">
            <v>7617691</v>
          </cell>
        </row>
        <row r="2914">
          <cell r="A2914">
            <v>40626</v>
          </cell>
          <cell r="B2914">
            <v>52.59</v>
          </cell>
          <cell r="C2914">
            <v>15075880</v>
          </cell>
        </row>
        <row r="2915">
          <cell r="A2915">
            <v>40625</v>
          </cell>
          <cell r="B2915">
            <v>51.64</v>
          </cell>
          <cell r="C2915">
            <v>13532050</v>
          </cell>
        </row>
        <row r="2916">
          <cell r="A2916">
            <v>40624</v>
          </cell>
          <cell r="B2916">
            <v>52</v>
          </cell>
          <cell r="C2916">
            <v>8436095</v>
          </cell>
        </row>
        <row r="2917">
          <cell r="A2917">
            <v>40623</v>
          </cell>
          <cell r="B2917">
            <v>51.92</v>
          </cell>
          <cell r="C2917">
            <v>8723465</v>
          </cell>
        </row>
        <row r="2918">
          <cell r="A2918">
            <v>40620</v>
          </cell>
          <cell r="B2918">
            <v>51.52</v>
          </cell>
          <cell r="C2918">
            <v>11815970</v>
          </cell>
        </row>
        <row r="2919">
          <cell r="A2919">
            <v>40619</v>
          </cell>
          <cell r="B2919">
            <v>51.37</v>
          </cell>
          <cell r="C2919">
            <v>10888180</v>
          </cell>
        </row>
        <row r="2920">
          <cell r="A2920">
            <v>40618</v>
          </cell>
          <cell r="B2920">
            <v>51.38</v>
          </cell>
          <cell r="C2920">
            <v>16426020</v>
          </cell>
        </row>
        <row r="2921">
          <cell r="A2921">
            <v>40617</v>
          </cell>
          <cell r="B2921">
            <v>52.06</v>
          </cell>
          <cell r="C2921">
            <v>13864390</v>
          </cell>
        </row>
        <row r="2922">
          <cell r="A2922">
            <v>40616</v>
          </cell>
          <cell r="B2922">
            <v>52.32</v>
          </cell>
          <cell r="C2922">
            <v>10203620</v>
          </cell>
        </row>
        <row r="2923">
          <cell r="A2923">
            <v>40613</v>
          </cell>
          <cell r="B2923">
            <v>52.59</v>
          </cell>
          <cell r="C2923">
            <v>14542890</v>
          </cell>
        </row>
        <row r="2924">
          <cell r="A2924">
            <v>40612</v>
          </cell>
          <cell r="B2924">
            <v>52.65</v>
          </cell>
          <cell r="C2924">
            <v>18298880</v>
          </cell>
        </row>
        <row r="2925">
          <cell r="A2925">
            <v>40611</v>
          </cell>
          <cell r="B2925">
            <v>52.67</v>
          </cell>
          <cell r="C2925">
            <v>11384000</v>
          </cell>
        </row>
        <row r="2926">
          <cell r="A2926">
            <v>40610</v>
          </cell>
          <cell r="B2926">
            <v>52.44</v>
          </cell>
          <cell r="C2926">
            <v>11924630</v>
          </cell>
        </row>
        <row r="2927">
          <cell r="A2927">
            <v>40609</v>
          </cell>
          <cell r="B2927">
            <v>52.02</v>
          </cell>
          <cell r="C2927">
            <v>13034800</v>
          </cell>
        </row>
        <row r="2928">
          <cell r="A2928">
            <v>40606</v>
          </cell>
          <cell r="B2928">
            <v>52.07</v>
          </cell>
          <cell r="C2928">
            <v>15735090</v>
          </cell>
        </row>
        <row r="2929">
          <cell r="A2929">
            <v>40605</v>
          </cell>
          <cell r="B2929">
            <v>52.01</v>
          </cell>
          <cell r="C2929">
            <v>12524400</v>
          </cell>
        </row>
        <row r="2930">
          <cell r="A2930">
            <v>40604</v>
          </cell>
          <cell r="B2930">
            <v>51.97</v>
          </cell>
          <cell r="C2930">
            <v>11147650</v>
          </cell>
        </row>
        <row r="2931">
          <cell r="A2931">
            <v>40603</v>
          </cell>
          <cell r="B2931">
            <v>52.07</v>
          </cell>
          <cell r="C2931">
            <v>17646140</v>
          </cell>
        </row>
        <row r="2932">
          <cell r="A2932">
            <v>40602</v>
          </cell>
          <cell r="B2932">
            <v>51.98</v>
          </cell>
          <cell r="C2932">
            <v>17910920</v>
          </cell>
        </row>
        <row r="2933">
          <cell r="A2933">
            <v>40599</v>
          </cell>
          <cell r="B2933">
            <v>51.75</v>
          </cell>
          <cell r="C2933">
            <v>20330140</v>
          </cell>
        </row>
        <row r="2934">
          <cell r="A2934">
            <v>40598</v>
          </cell>
          <cell r="B2934">
            <v>52.09</v>
          </cell>
          <cell r="C2934">
            <v>23538980</v>
          </cell>
        </row>
        <row r="2935">
          <cell r="A2935">
            <v>40597</v>
          </cell>
          <cell r="B2935">
            <v>53.03</v>
          </cell>
          <cell r="C2935">
            <v>20125750</v>
          </cell>
        </row>
        <row r="2936">
          <cell r="A2936">
            <v>40596</v>
          </cell>
          <cell r="B2936">
            <v>53.67</v>
          </cell>
          <cell r="C2936">
            <v>28702050</v>
          </cell>
        </row>
        <row r="2937">
          <cell r="A2937">
            <v>40592</v>
          </cell>
          <cell r="B2937">
            <v>55.38</v>
          </cell>
          <cell r="C2937">
            <v>19977670</v>
          </cell>
        </row>
        <row r="2938">
          <cell r="A2938">
            <v>40591</v>
          </cell>
          <cell r="B2938">
            <v>54.75</v>
          </cell>
          <cell r="C2938">
            <v>8538952</v>
          </cell>
        </row>
        <row r="2939">
          <cell r="A2939">
            <v>40590</v>
          </cell>
          <cell r="B2939">
            <v>54.55</v>
          </cell>
          <cell r="C2939">
            <v>15404370</v>
          </cell>
        </row>
        <row r="2940">
          <cell r="A2940">
            <v>40589</v>
          </cell>
          <cell r="B2940">
            <v>54.95</v>
          </cell>
          <cell r="C2940">
            <v>11331300</v>
          </cell>
        </row>
        <row r="2941">
          <cell r="A2941">
            <v>40588</v>
          </cell>
          <cell r="B2941">
            <v>54.8</v>
          </cell>
          <cell r="C2941">
            <v>16282050</v>
          </cell>
        </row>
        <row r="2942">
          <cell r="A2942">
            <v>40585</v>
          </cell>
          <cell r="B2942">
            <v>55.69</v>
          </cell>
          <cell r="C2942">
            <v>9582909</v>
          </cell>
        </row>
        <row r="2943">
          <cell r="A2943">
            <v>40584</v>
          </cell>
          <cell r="B2943">
            <v>55.59</v>
          </cell>
          <cell r="C2943">
            <v>15766810</v>
          </cell>
        </row>
        <row r="2944">
          <cell r="A2944">
            <v>40583</v>
          </cell>
          <cell r="B2944">
            <v>56.73</v>
          </cell>
          <cell r="C2944">
            <v>8583856</v>
          </cell>
        </row>
        <row r="2945">
          <cell r="A2945">
            <v>40582</v>
          </cell>
          <cell r="B2945">
            <v>56.38</v>
          </cell>
          <cell r="C2945">
            <v>8821835</v>
          </cell>
        </row>
        <row r="2946">
          <cell r="A2946">
            <v>40581</v>
          </cell>
          <cell r="B2946">
            <v>56.07</v>
          </cell>
          <cell r="C2946">
            <v>6721999</v>
          </cell>
        </row>
        <row r="2947">
          <cell r="A2947">
            <v>40578</v>
          </cell>
          <cell r="B2947">
            <v>56.03</v>
          </cell>
          <cell r="C2947">
            <v>7106393</v>
          </cell>
        </row>
        <row r="2948">
          <cell r="A2948">
            <v>40577</v>
          </cell>
          <cell r="B2948">
            <v>55.92</v>
          </cell>
          <cell r="C2948">
            <v>11285940</v>
          </cell>
        </row>
        <row r="2949">
          <cell r="A2949">
            <v>40576</v>
          </cell>
          <cell r="B2949">
            <v>55.86</v>
          </cell>
          <cell r="C2949">
            <v>14048430</v>
          </cell>
        </row>
        <row r="2950">
          <cell r="A2950">
            <v>40575</v>
          </cell>
          <cell r="B2950">
            <v>56.33</v>
          </cell>
          <cell r="C2950">
            <v>12852700</v>
          </cell>
        </row>
        <row r="2951">
          <cell r="A2951">
            <v>40574</v>
          </cell>
          <cell r="B2951">
            <v>56.07</v>
          </cell>
          <cell r="C2951">
            <v>15688490</v>
          </cell>
        </row>
        <row r="2952">
          <cell r="A2952">
            <v>40571</v>
          </cell>
          <cell r="B2952">
            <v>56.7</v>
          </cell>
          <cell r="C2952">
            <v>14598110</v>
          </cell>
        </row>
        <row r="2953">
          <cell r="A2953">
            <v>40570</v>
          </cell>
          <cell r="B2953">
            <v>57.57</v>
          </cell>
          <cell r="C2953">
            <v>10175480</v>
          </cell>
        </row>
        <row r="2954">
          <cell r="A2954">
            <v>40569</v>
          </cell>
          <cell r="B2954">
            <v>57.32</v>
          </cell>
          <cell r="C2954">
            <v>13212740</v>
          </cell>
        </row>
        <row r="2955">
          <cell r="A2955">
            <v>40568</v>
          </cell>
          <cell r="B2955">
            <v>57.26</v>
          </cell>
          <cell r="C2955">
            <v>20483610</v>
          </cell>
        </row>
        <row r="2956">
          <cell r="A2956">
            <v>40567</v>
          </cell>
          <cell r="B2956">
            <v>56.05</v>
          </cell>
          <cell r="C2956">
            <v>11076320</v>
          </cell>
        </row>
        <row r="2957">
          <cell r="A2957">
            <v>40564</v>
          </cell>
          <cell r="B2957">
            <v>55.73</v>
          </cell>
          <cell r="C2957">
            <v>12960130</v>
          </cell>
        </row>
        <row r="2958">
          <cell r="A2958">
            <v>40563</v>
          </cell>
          <cell r="B2958">
            <v>55.99</v>
          </cell>
          <cell r="C2958">
            <v>19618010</v>
          </cell>
        </row>
        <row r="2959">
          <cell r="A2959">
            <v>40562</v>
          </cell>
          <cell r="B2959">
            <v>55.03</v>
          </cell>
          <cell r="C2959">
            <v>9897278</v>
          </cell>
        </row>
        <row r="2960">
          <cell r="A2960">
            <v>40561</v>
          </cell>
          <cell r="B2960">
            <v>55.14</v>
          </cell>
          <cell r="C2960">
            <v>10534370</v>
          </cell>
        </row>
        <row r="2961">
          <cell r="A2961">
            <v>40557</v>
          </cell>
          <cell r="B2961">
            <v>54.81</v>
          </cell>
          <cell r="C2961">
            <v>9286738</v>
          </cell>
        </row>
        <row r="2962">
          <cell r="A2962">
            <v>40556</v>
          </cell>
          <cell r="B2962">
            <v>54.79</v>
          </cell>
          <cell r="C2962">
            <v>12865960</v>
          </cell>
        </row>
        <row r="2963">
          <cell r="A2963">
            <v>40555</v>
          </cell>
          <cell r="B2963">
            <v>54.85</v>
          </cell>
          <cell r="C2963">
            <v>13554120</v>
          </cell>
        </row>
        <row r="2964">
          <cell r="A2964">
            <v>40554</v>
          </cell>
          <cell r="B2964">
            <v>54.29</v>
          </cell>
          <cell r="C2964">
            <v>12029980</v>
          </cell>
        </row>
        <row r="2965">
          <cell r="A2965">
            <v>40553</v>
          </cell>
          <cell r="B2965">
            <v>53.73</v>
          </cell>
          <cell r="C2965">
            <v>10479400</v>
          </cell>
        </row>
        <row r="2966">
          <cell r="A2966">
            <v>40550</v>
          </cell>
          <cell r="B2966">
            <v>54.08</v>
          </cell>
          <cell r="C2966">
            <v>7969195</v>
          </cell>
        </row>
        <row r="2967">
          <cell r="A2967">
            <v>40549</v>
          </cell>
          <cell r="B2967">
            <v>53.96</v>
          </cell>
          <cell r="C2967">
            <v>15590470</v>
          </cell>
        </row>
        <row r="2968">
          <cell r="A2968">
            <v>40548</v>
          </cell>
          <cell r="B2968">
            <v>54.41</v>
          </cell>
          <cell r="C2968">
            <v>14218220</v>
          </cell>
        </row>
        <row r="2969">
          <cell r="A2969">
            <v>40547</v>
          </cell>
          <cell r="B2969">
            <v>54.77</v>
          </cell>
          <cell r="C2969">
            <v>12154520</v>
          </cell>
        </row>
        <row r="2970">
          <cell r="A2970">
            <v>40546</v>
          </cell>
          <cell r="B2970">
            <v>54.56</v>
          </cell>
          <cell r="C2970">
            <v>14298760</v>
          </cell>
        </row>
        <row r="2971">
          <cell r="A2971">
            <v>40543</v>
          </cell>
          <cell r="B2971">
            <v>53.93</v>
          </cell>
          <cell r="C2971">
            <v>7093892</v>
          </cell>
        </row>
        <row r="2972">
          <cell r="A2972">
            <v>40542</v>
          </cell>
          <cell r="B2972">
            <v>54.07</v>
          </cell>
          <cell r="C2972">
            <v>6303763</v>
          </cell>
        </row>
        <row r="2973">
          <cell r="A2973">
            <v>40541</v>
          </cell>
          <cell r="B2973">
            <v>54.08</v>
          </cell>
          <cell r="C2973">
            <v>7631792</v>
          </cell>
        </row>
        <row r="2974">
          <cell r="A2974">
            <v>40540</v>
          </cell>
          <cell r="B2974">
            <v>53.74</v>
          </cell>
          <cell r="C2974">
            <v>6789615</v>
          </cell>
        </row>
        <row r="2975">
          <cell r="A2975">
            <v>40539</v>
          </cell>
          <cell r="B2975">
            <v>53.57</v>
          </cell>
          <cell r="C2975">
            <v>5876190</v>
          </cell>
        </row>
        <row r="2976">
          <cell r="A2976">
            <v>40535</v>
          </cell>
          <cell r="B2976">
            <v>53.6</v>
          </cell>
          <cell r="C2976">
            <v>9066273</v>
          </cell>
        </row>
        <row r="2977">
          <cell r="A2977">
            <v>40534</v>
          </cell>
          <cell r="B2977">
            <v>53.31</v>
          </cell>
          <cell r="C2977">
            <v>11460730</v>
          </cell>
        </row>
        <row r="2978">
          <cell r="A2978">
            <v>40533</v>
          </cell>
          <cell r="B2978">
            <v>53.65</v>
          </cell>
          <cell r="C2978">
            <v>8294052</v>
          </cell>
        </row>
        <row r="2979">
          <cell r="A2979">
            <v>40532</v>
          </cell>
          <cell r="B2979">
            <v>53.77</v>
          </cell>
          <cell r="C2979">
            <v>13615560</v>
          </cell>
        </row>
        <row r="2980">
          <cell r="A2980">
            <v>40529</v>
          </cell>
          <cell r="B2980">
            <v>54.41</v>
          </cell>
          <cell r="C2980">
            <v>21562170</v>
          </cell>
        </row>
        <row r="2981">
          <cell r="A2981">
            <v>40528</v>
          </cell>
          <cell r="B2981">
            <v>54.63</v>
          </cell>
          <cell r="C2981">
            <v>12335250</v>
          </cell>
        </row>
        <row r="2982">
          <cell r="A2982">
            <v>40527</v>
          </cell>
          <cell r="B2982">
            <v>54.23</v>
          </cell>
          <cell r="C2982">
            <v>10550110</v>
          </cell>
        </row>
        <row r="2983">
          <cell r="A2983">
            <v>40526</v>
          </cell>
          <cell r="B2983">
            <v>54.45</v>
          </cell>
          <cell r="C2983">
            <v>10746200</v>
          </cell>
        </row>
        <row r="2984">
          <cell r="A2984">
            <v>40525</v>
          </cell>
          <cell r="B2984">
            <v>54.21</v>
          </cell>
          <cell r="C2984">
            <v>11328690</v>
          </cell>
        </row>
        <row r="2985">
          <cell r="A2985">
            <v>40522</v>
          </cell>
          <cell r="B2985">
            <v>54.28</v>
          </cell>
          <cell r="C2985">
            <v>12049950</v>
          </cell>
        </row>
        <row r="2986">
          <cell r="A2986">
            <v>40521</v>
          </cell>
          <cell r="B2986">
            <v>54.34</v>
          </cell>
          <cell r="C2986">
            <v>10732720</v>
          </cell>
        </row>
        <row r="2987">
          <cell r="A2987">
            <v>40520</v>
          </cell>
          <cell r="B2987">
            <v>54.49</v>
          </cell>
          <cell r="C2987">
            <v>12481600</v>
          </cell>
        </row>
        <row r="2988">
          <cell r="A2988">
            <v>40519</v>
          </cell>
          <cell r="B2988">
            <v>55.09</v>
          </cell>
          <cell r="C2988">
            <v>15897700</v>
          </cell>
        </row>
        <row r="2989">
          <cell r="A2989">
            <v>40518</v>
          </cell>
          <cell r="B2989">
            <v>54.49</v>
          </cell>
          <cell r="C2989">
            <v>8633272</v>
          </cell>
        </row>
        <row r="2990">
          <cell r="A2990">
            <v>40515</v>
          </cell>
          <cell r="B2990">
            <v>54.62</v>
          </cell>
          <cell r="C2990">
            <v>10099210</v>
          </cell>
        </row>
        <row r="2991">
          <cell r="A2991">
            <v>40514</v>
          </cell>
          <cell r="B2991">
            <v>54.75</v>
          </cell>
          <cell r="C2991">
            <v>15778300</v>
          </cell>
        </row>
        <row r="2992">
          <cell r="A2992">
            <v>40513</v>
          </cell>
          <cell r="B2992">
            <v>54.7</v>
          </cell>
          <cell r="C2992">
            <v>17883270</v>
          </cell>
        </row>
        <row r="2993">
          <cell r="A2993">
            <v>40512</v>
          </cell>
          <cell r="B2993">
            <v>54.09</v>
          </cell>
          <cell r="C2993">
            <v>17559630</v>
          </cell>
        </row>
        <row r="2994">
          <cell r="A2994">
            <v>40511</v>
          </cell>
          <cell r="B2994">
            <v>53.85</v>
          </cell>
          <cell r="C2994">
            <v>10788550</v>
          </cell>
        </row>
        <row r="2995">
          <cell r="A2995">
            <v>40508</v>
          </cell>
          <cell r="B2995">
            <v>53.74</v>
          </cell>
          <cell r="C2995">
            <v>4154988.9999999902</v>
          </cell>
        </row>
        <row r="2996">
          <cell r="A2996">
            <v>40506</v>
          </cell>
          <cell r="B2996">
            <v>54.01</v>
          </cell>
          <cell r="C2996">
            <v>10313230</v>
          </cell>
        </row>
        <row r="2997">
          <cell r="A2997">
            <v>40505</v>
          </cell>
          <cell r="B2997">
            <v>53.67</v>
          </cell>
          <cell r="C2997">
            <v>13853770</v>
          </cell>
        </row>
        <row r="2998">
          <cell r="A2998">
            <v>40504</v>
          </cell>
          <cell r="B2998">
            <v>54.38</v>
          </cell>
          <cell r="C2998">
            <v>9501766</v>
          </cell>
        </row>
        <row r="2999">
          <cell r="A2999">
            <v>40501</v>
          </cell>
          <cell r="B2999">
            <v>54.39</v>
          </cell>
          <cell r="C2999">
            <v>10307650</v>
          </cell>
        </row>
        <row r="3000">
          <cell r="A3000">
            <v>40500</v>
          </cell>
          <cell r="B3000">
            <v>53.98</v>
          </cell>
          <cell r="C3000">
            <v>11587410</v>
          </cell>
        </row>
        <row r="3001">
          <cell r="A3001">
            <v>40499</v>
          </cell>
          <cell r="B3001">
            <v>53.77</v>
          </cell>
          <cell r="C3001">
            <v>14508340</v>
          </cell>
        </row>
        <row r="3002">
          <cell r="A3002">
            <v>40498</v>
          </cell>
          <cell r="B3002">
            <v>54.26</v>
          </cell>
          <cell r="C3002">
            <v>23574450</v>
          </cell>
        </row>
        <row r="3003">
          <cell r="A3003">
            <v>40497</v>
          </cell>
          <cell r="B3003">
            <v>53.95</v>
          </cell>
          <cell r="C3003">
            <v>11462090</v>
          </cell>
        </row>
        <row r="3004">
          <cell r="A3004">
            <v>40494</v>
          </cell>
          <cell r="B3004">
            <v>54.13</v>
          </cell>
          <cell r="C3004">
            <v>10680330</v>
          </cell>
        </row>
        <row r="3005">
          <cell r="A3005">
            <v>40493</v>
          </cell>
          <cell r="B3005">
            <v>54.34</v>
          </cell>
          <cell r="C3005">
            <v>12566310</v>
          </cell>
        </row>
        <row r="3006">
          <cell r="A3006">
            <v>40492</v>
          </cell>
          <cell r="B3006">
            <v>54.51</v>
          </cell>
          <cell r="C3006">
            <v>11240850</v>
          </cell>
        </row>
        <row r="3007">
          <cell r="A3007">
            <v>40491</v>
          </cell>
          <cell r="B3007">
            <v>55.05</v>
          </cell>
          <cell r="C3007">
            <v>10049880</v>
          </cell>
        </row>
        <row r="3008">
          <cell r="A3008">
            <v>40490</v>
          </cell>
          <cell r="B3008">
            <v>54.91</v>
          </cell>
          <cell r="C3008">
            <v>9941900</v>
          </cell>
        </row>
        <row r="3009">
          <cell r="A3009">
            <v>40487</v>
          </cell>
          <cell r="B3009">
            <v>55.2</v>
          </cell>
          <cell r="C3009">
            <v>10264450</v>
          </cell>
        </row>
        <row r="3010">
          <cell r="A3010">
            <v>40486</v>
          </cell>
          <cell r="B3010">
            <v>55.36</v>
          </cell>
          <cell r="C3010">
            <v>13246900</v>
          </cell>
        </row>
        <row r="3011">
          <cell r="A3011">
            <v>40485</v>
          </cell>
          <cell r="B3011">
            <v>54.91</v>
          </cell>
          <cell r="C3011">
            <v>9191329</v>
          </cell>
        </row>
        <row r="3012">
          <cell r="A3012">
            <v>40484</v>
          </cell>
          <cell r="B3012">
            <v>54.79</v>
          </cell>
          <cell r="C3012">
            <v>8849413</v>
          </cell>
        </row>
        <row r="3013">
          <cell r="A3013">
            <v>40483</v>
          </cell>
          <cell r="B3013">
            <v>54.31</v>
          </cell>
          <cell r="C3013">
            <v>8209322</v>
          </cell>
        </row>
        <row r="3014">
          <cell r="A3014">
            <v>40480</v>
          </cell>
          <cell r="B3014">
            <v>54.17</v>
          </cell>
          <cell r="C3014">
            <v>8033129</v>
          </cell>
        </row>
        <row r="3015">
          <cell r="A3015">
            <v>40479</v>
          </cell>
          <cell r="B3015">
            <v>54.08</v>
          </cell>
          <cell r="C3015">
            <v>8184076</v>
          </cell>
        </row>
        <row r="3016">
          <cell r="A3016">
            <v>40478</v>
          </cell>
          <cell r="B3016">
            <v>53.87</v>
          </cell>
          <cell r="C3016">
            <v>13023900</v>
          </cell>
        </row>
        <row r="3017">
          <cell r="A3017">
            <v>40477</v>
          </cell>
          <cell r="B3017">
            <v>54.56</v>
          </cell>
          <cell r="C3017">
            <v>10296940</v>
          </cell>
        </row>
        <row r="3018">
          <cell r="A3018">
            <v>40476</v>
          </cell>
          <cell r="B3018">
            <v>53.95</v>
          </cell>
          <cell r="C3018">
            <v>7963247</v>
          </cell>
        </row>
        <row r="3019">
          <cell r="A3019">
            <v>40473</v>
          </cell>
          <cell r="B3019">
            <v>54.06</v>
          </cell>
          <cell r="C3019">
            <v>5795437</v>
          </cell>
        </row>
        <row r="3020">
          <cell r="A3020">
            <v>40472</v>
          </cell>
          <cell r="B3020">
            <v>54.03</v>
          </cell>
          <cell r="C3020">
            <v>9602147</v>
          </cell>
        </row>
        <row r="3021">
          <cell r="A3021">
            <v>40471</v>
          </cell>
          <cell r="B3021">
            <v>53.47</v>
          </cell>
          <cell r="C3021">
            <v>9745618</v>
          </cell>
        </row>
        <row r="3022">
          <cell r="A3022">
            <v>40470</v>
          </cell>
          <cell r="B3022">
            <v>53.32</v>
          </cell>
          <cell r="C3022">
            <v>10224910</v>
          </cell>
        </row>
        <row r="3023">
          <cell r="A3023">
            <v>40469</v>
          </cell>
          <cell r="B3023">
            <v>53.76</v>
          </cell>
          <cell r="C3023">
            <v>9232360</v>
          </cell>
        </row>
        <row r="3024">
          <cell r="A3024">
            <v>40466</v>
          </cell>
          <cell r="B3024">
            <v>53.35</v>
          </cell>
          <cell r="C3024">
            <v>12559760</v>
          </cell>
        </row>
        <row r="3025">
          <cell r="A3025">
            <v>40465</v>
          </cell>
          <cell r="B3025">
            <v>53.25</v>
          </cell>
          <cell r="C3025">
            <v>15546850</v>
          </cell>
        </row>
        <row r="3026">
          <cell r="A3026">
            <v>40464</v>
          </cell>
          <cell r="B3026">
            <v>53.82</v>
          </cell>
          <cell r="C3026">
            <v>13616550</v>
          </cell>
        </row>
        <row r="3027">
          <cell r="A3027">
            <v>40463</v>
          </cell>
          <cell r="B3027">
            <v>53.92</v>
          </cell>
          <cell r="C3027">
            <v>15038400</v>
          </cell>
        </row>
        <row r="3028">
          <cell r="A3028">
            <v>40462</v>
          </cell>
          <cell r="B3028">
            <v>54.61</v>
          </cell>
          <cell r="C3028">
            <v>7039421</v>
          </cell>
        </row>
        <row r="3029">
          <cell r="A3029">
            <v>40459</v>
          </cell>
          <cell r="B3029">
            <v>54.41</v>
          </cell>
          <cell r="C3029">
            <v>8795526</v>
          </cell>
        </row>
        <row r="3030">
          <cell r="A3030">
            <v>40458</v>
          </cell>
          <cell r="B3030">
            <v>54.36</v>
          </cell>
          <cell r="C3030">
            <v>7770280</v>
          </cell>
        </row>
        <row r="3031">
          <cell r="A3031">
            <v>40457</v>
          </cell>
          <cell r="B3031">
            <v>54.56</v>
          </cell>
          <cell r="C3031">
            <v>10413700</v>
          </cell>
        </row>
        <row r="3032">
          <cell r="A3032">
            <v>40456</v>
          </cell>
          <cell r="B3032">
            <v>54</v>
          </cell>
          <cell r="C3032">
            <v>10216720</v>
          </cell>
        </row>
        <row r="3033">
          <cell r="A3033">
            <v>40455</v>
          </cell>
          <cell r="B3033">
            <v>53.57</v>
          </cell>
          <cell r="C3033">
            <v>7142404</v>
          </cell>
        </row>
        <row r="3034">
          <cell r="A3034">
            <v>40452</v>
          </cell>
          <cell r="B3034">
            <v>53.36</v>
          </cell>
          <cell r="C3034">
            <v>8231450.9999999898</v>
          </cell>
        </row>
        <row r="3035">
          <cell r="A3035">
            <v>40451</v>
          </cell>
          <cell r="B3035">
            <v>53.52</v>
          </cell>
          <cell r="C3035">
            <v>10907560</v>
          </cell>
        </row>
        <row r="3036">
          <cell r="A3036">
            <v>40450</v>
          </cell>
          <cell r="B3036">
            <v>53.35</v>
          </cell>
          <cell r="C3036">
            <v>9865603</v>
          </cell>
        </row>
        <row r="3037">
          <cell r="A3037">
            <v>40449</v>
          </cell>
          <cell r="B3037">
            <v>53.82</v>
          </cell>
          <cell r="C3037">
            <v>11149150</v>
          </cell>
        </row>
        <row r="3038">
          <cell r="A3038">
            <v>40448</v>
          </cell>
          <cell r="B3038">
            <v>53.48</v>
          </cell>
          <cell r="C3038">
            <v>8663588</v>
          </cell>
        </row>
        <row r="3039">
          <cell r="A3039">
            <v>40445</v>
          </cell>
          <cell r="B3039">
            <v>54.08</v>
          </cell>
          <cell r="C3039">
            <v>9769122</v>
          </cell>
        </row>
        <row r="3040">
          <cell r="A3040">
            <v>40444</v>
          </cell>
          <cell r="B3040">
            <v>53.65</v>
          </cell>
          <cell r="C3040">
            <v>7291174</v>
          </cell>
        </row>
        <row r="3041">
          <cell r="A3041">
            <v>40443</v>
          </cell>
          <cell r="B3041">
            <v>53.82</v>
          </cell>
          <cell r="C3041">
            <v>9662167</v>
          </cell>
        </row>
        <row r="3042">
          <cell r="A3042">
            <v>40442</v>
          </cell>
          <cell r="B3042">
            <v>53.57</v>
          </cell>
          <cell r="C3042">
            <v>9425447</v>
          </cell>
        </row>
        <row r="3043">
          <cell r="A3043">
            <v>40441</v>
          </cell>
          <cell r="B3043">
            <v>53.54</v>
          </cell>
          <cell r="C3043">
            <v>9262751</v>
          </cell>
        </row>
        <row r="3044">
          <cell r="A3044">
            <v>40438</v>
          </cell>
          <cell r="B3044">
            <v>53.01</v>
          </cell>
          <cell r="C3044">
            <v>20800080</v>
          </cell>
        </row>
        <row r="3045">
          <cell r="A3045">
            <v>40437</v>
          </cell>
          <cell r="B3045">
            <v>53.15</v>
          </cell>
          <cell r="C3045">
            <v>10744310</v>
          </cell>
        </row>
        <row r="3046">
          <cell r="A3046">
            <v>40436</v>
          </cell>
          <cell r="B3046">
            <v>52.86</v>
          </cell>
          <cell r="C3046">
            <v>10198030</v>
          </cell>
        </row>
        <row r="3047">
          <cell r="A3047">
            <v>40435</v>
          </cell>
          <cell r="B3047">
            <v>52.66</v>
          </cell>
          <cell r="C3047">
            <v>11201700</v>
          </cell>
        </row>
        <row r="3048">
          <cell r="A3048">
            <v>40434</v>
          </cell>
          <cell r="B3048">
            <v>52.21</v>
          </cell>
          <cell r="C3048">
            <v>7868150</v>
          </cell>
        </row>
        <row r="3049">
          <cell r="A3049">
            <v>40431</v>
          </cell>
          <cell r="B3049">
            <v>51.97</v>
          </cell>
          <cell r="C3049">
            <v>8160857</v>
          </cell>
        </row>
        <row r="3050">
          <cell r="A3050">
            <v>40430</v>
          </cell>
          <cell r="B3050">
            <v>51.91</v>
          </cell>
          <cell r="C3050">
            <v>7299637</v>
          </cell>
        </row>
        <row r="3051">
          <cell r="A3051">
            <v>40429</v>
          </cell>
          <cell r="B3051">
            <v>51.83</v>
          </cell>
          <cell r="C3051">
            <v>8959906</v>
          </cell>
        </row>
        <row r="3052">
          <cell r="A3052">
            <v>40428</v>
          </cell>
          <cell r="B3052">
            <v>51.86</v>
          </cell>
          <cell r="C3052">
            <v>10585110</v>
          </cell>
        </row>
        <row r="3053">
          <cell r="A3053">
            <v>40424</v>
          </cell>
          <cell r="B3053">
            <v>52.04</v>
          </cell>
          <cell r="C3053">
            <v>9614624</v>
          </cell>
        </row>
        <row r="3054">
          <cell r="A3054">
            <v>40423</v>
          </cell>
          <cell r="B3054">
            <v>51.76</v>
          </cell>
          <cell r="C3054">
            <v>11206280</v>
          </cell>
        </row>
        <row r="3055">
          <cell r="A3055">
            <v>40422</v>
          </cell>
          <cell r="B3055">
            <v>51.2</v>
          </cell>
          <cell r="C3055">
            <v>13438320</v>
          </cell>
        </row>
        <row r="3056">
          <cell r="A3056">
            <v>40421</v>
          </cell>
          <cell r="B3056">
            <v>50.14</v>
          </cell>
          <cell r="C3056">
            <v>25359590</v>
          </cell>
        </row>
        <row r="3057">
          <cell r="A3057">
            <v>40420</v>
          </cell>
          <cell r="B3057">
            <v>50.55</v>
          </cell>
          <cell r="C3057">
            <v>8504360</v>
          </cell>
        </row>
        <row r="3058">
          <cell r="A3058">
            <v>40417</v>
          </cell>
          <cell r="B3058">
            <v>51</v>
          </cell>
          <cell r="C3058">
            <v>11934910</v>
          </cell>
        </row>
        <row r="3059">
          <cell r="A3059">
            <v>40416</v>
          </cell>
          <cell r="B3059">
            <v>50.97</v>
          </cell>
          <cell r="C3059">
            <v>11903870</v>
          </cell>
        </row>
        <row r="3060">
          <cell r="A3060">
            <v>40415</v>
          </cell>
          <cell r="B3060">
            <v>51.55</v>
          </cell>
          <cell r="C3060">
            <v>14850710</v>
          </cell>
        </row>
        <row r="3061">
          <cell r="A3061">
            <v>40414</v>
          </cell>
          <cell r="B3061">
            <v>51.3</v>
          </cell>
          <cell r="C3061">
            <v>16701720</v>
          </cell>
        </row>
        <row r="3062">
          <cell r="A3062">
            <v>40413</v>
          </cell>
          <cell r="B3062">
            <v>51.14</v>
          </cell>
          <cell r="C3062">
            <v>14659920</v>
          </cell>
        </row>
        <row r="3063">
          <cell r="A3063">
            <v>40410</v>
          </cell>
          <cell r="B3063">
            <v>50.22</v>
          </cell>
          <cell r="C3063">
            <v>11701670</v>
          </cell>
        </row>
        <row r="3064">
          <cell r="A3064">
            <v>40409</v>
          </cell>
          <cell r="B3064">
            <v>50.06</v>
          </cell>
          <cell r="C3064">
            <v>15634010</v>
          </cell>
        </row>
        <row r="3065">
          <cell r="A3065">
            <v>40408</v>
          </cell>
          <cell r="B3065">
            <v>50.86</v>
          </cell>
          <cell r="C3065">
            <v>15746610</v>
          </cell>
        </row>
        <row r="3066">
          <cell r="A3066">
            <v>40407</v>
          </cell>
          <cell r="B3066">
            <v>51.02</v>
          </cell>
          <cell r="C3066">
            <v>16320150</v>
          </cell>
        </row>
        <row r="3067">
          <cell r="A3067">
            <v>40406</v>
          </cell>
          <cell r="B3067">
            <v>50.41</v>
          </cell>
          <cell r="C3067">
            <v>9650242</v>
          </cell>
        </row>
        <row r="3068">
          <cell r="A3068">
            <v>40403</v>
          </cell>
          <cell r="B3068">
            <v>50.4</v>
          </cell>
          <cell r="C3068">
            <v>10098310</v>
          </cell>
        </row>
        <row r="3069">
          <cell r="A3069">
            <v>40402</v>
          </cell>
          <cell r="B3069">
            <v>50.43</v>
          </cell>
          <cell r="C3069">
            <v>12800960</v>
          </cell>
        </row>
        <row r="3070">
          <cell r="A3070">
            <v>40401</v>
          </cell>
          <cell r="B3070">
            <v>51.02</v>
          </cell>
          <cell r="C3070">
            <v>11309240</v>
          </cell>
        </row>
        <row r="3071">
          <cell r="A3071">
            <v>40400</v>
          </cell>
          <cell r="B3071">
            <v>52.22</v>
          </cell>
          <cell r="C3071">
            <v>8848497</v>
          </cell>
        </row>
        <row r="3072">
          <cell r="A3072">
            <v>40399</v>
          </cell>
          <cell r="B3072">
            <v>52.06</v>
          </cell>
          <cell r="C3072">
            <v>8269127</v>
          </cell>
        </row>
        <row r="3073">
          <cell r="A3073">
            <v>40396</v>
          </cell>
          <cell r="B3073">
            <v>51.79</v>
          </cell>
          <cell r="C3073">
            <v>8270290</v>
          </cell>
        </row>
        <row r="3074">
          <cell r="A3074">
            <v>40395</v>
          </cell>
          <cell r="B3074">
            <v>51.62</v>
          </cell>
          <cell r="C3074">
            <v>7439982</v>
          </cell>
        </row>
        <row r="3075">
          <cell r="A3075">
            <v>40394</v>
          </cell>
          <cell r="B3075">
            <v>51.6</v>
          </cell>
          <cell r="C3075">
            <v>8074928</v>
          </cell>
        </row>
        <row r="3076">
          <cell r="A3076">
            <v>40393</v>
          </cell>
          <cell r="B3076">
            <v>51.29</v>
          </cell>
          <cell r="C3076">
            <v>10673690</v>
          </cell>
        </row>
        <row r="3077">
          <cell r="A3077">
            <v>40392</v>
          </cell>
          <cell r="B3077">
            <v>51.41</v>
          </cell>
          <cell r="C3077">
            <v>13860930</v>
          </cell>
        </row>
        <row r="3078">
          <cell r="A3078">
            <v>40389</v>
          </cell>
          <cell r="B3078">
            <v>51.19</v>
          </cell>
          <cell r="C3078">
            <v>13558840</v>
          </cell>
        </row>
        <row r="3079">
          <cell r="A3079">
            <v>40388</v>
          </cell>
          <cell r="B3079">
            <v>51.06</v>
          </cell>
          <cell r="C3079">
            <v>9630970</v>
          </cell>
        </row>
        <row r="3080">
          <cell r="A3080">
            <v>40387</v>
          </cell>
          <cell r="B3080">
            <v>51.13</v>
          </cell>
          <cell r="C3080">
            <v>9328948</v>
          </cell>
        </row>
        <row r="3081">
          <cell r="A3081">
            <v>40386</v>
          </cell>
          <cell r="B3081">
            <v>50.96</v>
          </cell>
          <cell r="C3081">
            <v>12295290</v>
          </cell>
        </row>
        <row r="3082">
          <cell r="A3082">
            <v>40385</v>
          </cell>
          <cell r="B3082">
            <v>51.13</v>
          </cell>
          <cell r="C3082">
            <v>14117330</v>
          </cell>
        </row>
        <row r="3083">
          <cell r="A3083">
            <v>40382</v>
          </cell>
          <cell r="B3083">
            <v>51.67</v>
          </cell>
          <cell r="C3083">
            <v>13045690</v>
          </cell>
        </row>
        <row r="3084">
          <cell r="A3084">
            <v>40381</v>
          </cell>
          <cell r="B3084">
            <v>50.86</v>
          </cell>
          <cell r="C3084">
            <v>11984440</v>
          </cell>
        </row>
        <row r="3085">
          <cell r="A3085">
            <v>40380</v>
          </cell>
          <cell r="B3085">
            <v>50.35</v>
          </cell>
          <cell r="C3085">
            <v>12311090</v>
          </cell>
        </row>
        <row r="3086">
          <cell r="A3086">
            <v>40379</v>
          </cell>
          <cell r="B3086">
            <v>50.88</v>
          </cell>
          <cell r="C3086">
            <v>16283880</v>
          </cell>
        </row>
        <row r="3087">
          <cell r="A3087">
            <v>40378</v>
          </cell>
          <cell r="B3087">
            <v>49.52</v>
          </cell>
          <cell r="C3087">
            <v>11895930</v>
          </cell>
        </row>
        <row r="3088">
          <cell r="A3088">
            <v>40375</v>
          </cell>
          <cell r="B3088">
            <v>49.67</v>
          </cell>
          <cell r="C3088">
            <v>15922110</v>
          </cell>
        </row>
        <row r="3089">
          <cell r="A3089">
            <v>40374</v>
          </cell>
          <cell r="B3089">
            <v>50.41</v>
          </cell>
          <cell r="C3089">
            <v>12256670</v>
          </cell>
        </row>
        <row r="3090">
          <cell r="A3090">
            <v>40373</v>
          </cell>
          <cell r="B3090">
            <v>50.35</v>
          </cell>
          <cell r="C3090">
            <v>10708280</v>
          </cell>
        </row>
        <row r="3091">
          <cell r="A3091">
            <v>40372</v>
          </cell>
          <cell r="B3091">
            <v>50.54</v>
          </cell>
          <cell r="C3091">
            <v>13219740</v>
          </cell>
        </row>
        <row r="3092">
          <cell r="A3092">
            <v>40371</v>
          </cell>
          <cell r="B3092">
            <v>50.12</v>
          </cell>
          <cell r="C3092">
            <v>13441070</v>
          </cell>
        </row>
        <row r="3093">
          <cell r="A3093">
            <v>40368</v>
          </cell>
          <cell r="B3093">
            <v>49.43</v>
          </cell>
          <cell r="C3093">
            <v>11607230</v>
          </cell>
        </row>
        <row r="3094">
          <cell r="A3094">
            <v>40367</v>
          </cell>
          <cell r="B3094">
            <v>49.18</v>
          </cell>
          <cell r="C3094">
            <v>12649960</v>
          </cell>
        </row>
        <row r="3095">
          <cell r="A3095">
            <v>40366</v>
          </cell>
          <cell r="B3095">
            <v>48.92</v>
          </cell>
          <cell r="C3095">
            <v>16179000</v>
          </cell>
        </row>
        <row r="3096">
          <cell r="A3096">
            <v>40365</v>
          </cell>
          <cell r="B3096">
            <v>48.57</v>
          </cell>
          <cell r="C3096">
            <v>18225760</v>
          </cell>
        </row>
        <row r="3097">
          <cell r="A3097">
            <v>40361</v>
          </cell>
          <cell r="B3097">
            <v>48</v>
          </cell>
          <cell r="C3097">
            <v>13584200</v>
          </cell>
        </row>
        <row r="3098">
          <cell r="A3098">
            <v>40360</v>
          </cell>
          <cell r="B3098">
            <v>48.34</v>
          </cell>
          <cell r="C3098">
            <v>18114600</v>
          </cell>
        </row>
        <row r="3099">
          <cell r="A3099">
            <v>40359</v>
          </cell>
          <cell r="B3099">
            <v>48.07</v>
          </cell>
          <cell r="C3099">
            <v>18392400</v>
          </cell>
        </row>
        <row r="3100">
          <cell r="A3100">
            <v>40358</v>
          </cell>
          <cell r="B3100">
            <v>48.9</v>
          </cell>
          <cell r="C3100">
            <v>20354660</v>
          </cell>
        </row>
        <row r="3101">
          <cell r="A3101">
            <v>40357</v>
          </cell>
          <cell r="B3101">
            <v>49.57</v>
          </cell>
          <cell r="C3101">
            <v>14697130</v>
          </cell>
        </row>
        <row r="3102">
          <cell r="A3102">
            <v>40354</v>
          </cell>
          <cell r="B3102">
            <v>48.8</v>
          </cell>
          <cell r="C3102">
            <v>45336600</v>
          </cell>
        </row>
        <row r="3103">
          <cell r="A3103">
            <v>40353</v>
          </cell>
          <cell r="B3103">
            <v>50.03</v>
          </cell>
          <cell r="C3103">
            <v>14819550</v>
          </cell>
        </row>
        <row r="3104">
          <cell r="A3104">
            <v>40352</v>
          </cell>
          <cell r="B3104">
            <v>50.81</v>
          </cell>
          <cell r="C3104">
            <v>15945810</v>
          </cell>
        </row>
        <row r="3105">
          <cell r="A3105">
            <v>40351</v>
          </cell>
          <cell r="B3105">
            <v>50.68</v>
          </cell>
          <cell r="C3105">
            <v>13659220</v>
          </cell>
        </row>
        <row r="3106">
          <cell r="A3106">
            <v>40350</v>
          </cell>
          <cell r="B3106">
            <v>51.02</v>
          </cell>
          <cell r="C3106">
            <v>14656980</v>
          </cell>
        </row>
        <row r="3107">
          <cell r="A3107">
            <v>40347</v>
          </cell>
          <cell r="B3107">
            <v>51.55</v>
          </cell>
          <cell r="C3107">
            <v>25426630</v>
          </cell>
        </row>
        <row r="3108">
          <cell r="A3108">
            <v>40346</v>
          </cell>
          <cell r="B3108">
            <v>51.41</v>
          </cell>
          <cell r="C3108">
            <v>12667230</v>
          </cell>
        </row>
        <row r="3109">
          <cell r="A3109">
            <v>40345</v>
          </cell>
          <cell r="B3109">
            <v>50.98</v>
          </cell>
          <cell r="C3109">
            <v>15905150</v>
          </cell>
        </row>
        <row r="3110">
          <cell r="A3110">
            <v>40344</v>
          </cell>
          <cell r="B3110">
            <v>51.64</v>
          </cell>
          <cell r="C3110">
            <v>14310770</v>
          </cell>
        </row>
        <row r="3111">
          <cell r="A3111">
            <v>40343</v>
          </cell>
          <cell r="B3111">
            <v>51.24</v>
          </cell>
          <cell r="C3111">
            <v>13900030</v>
          </cell>
        </row>
        <row r="3112">
          <cell r="A3112">
            <v>40340</v>
          </cell>
          <cell r="B3112">
            <v>50.86</v>
          </cell>
          <cell r="C3112">
            <v>14027440</v>
          </cell>
        </row>
        <row r="3113">
          <cell r="A3113">
            <v>40339</v>
          </cell>
          <cell r="B3113">
            <v>51.22</v>
          </cell>
          <cell r="C3113">
            <v>15850410</v>
          </cell>
        </row>
        <row r="3114">
          <cell r="A3114">
            <v>40338</v>
          </cell>
          <cell r="B3114">
            <v>50.99</v>
          </cell>
          <cell r="C3114">
            <v>16540500</v>
          </cell>
        </row>
        <row r="3115">
          <cell r="A3115">
            <v>40337</v>
          </cell>
          <cell r="B3115">
            <v>50.78</v>
          </cell>
          <cell r="C3115">
            <v>20317360</v>
          </cell>
        </row>
        <row r="3116">
          <cell r="A3116">
            <v>40336</v>
          </cell>
          <cell r="B3116">
            <v>50.74</v>
          </cell>
          <cell r="C3116">
            <v>19501310</v>
          </cell>
        </row>
        <row r="3117">
          <cell r="A3117">
            <v>40333</v>
          </cell>
          <cell r="B3117">
            <v>50.4</v>
          </cell>
          <cell r="C3117">
            <v>24041810</v>
          </cell>
        </row>
        <row r="3118">
          <cell r="A3118">
            <v>40332</v>
          </cell>
          <cell r="B3118">
            <v>51.72</v>
          </cell>
          <cell r="C3118">
            <v>10509390</v>
          </cell>
        </row>
        <row r="3119">
          <cell r="A3119">
            <v>40331</v>
          </cell>
          <cell r="B3119">
            <v>51.72</v>
          </cell>
          <cell r="C3119">
            <v>13665740</v>
          </cell>
        </row>
        <row r="3120">
          <cell r="A3120">
            <v>40330</v>
          </cell>
          <cell r="B3120">
            <v>50.92</v>
          </cell>
          <cell r="C3120">
            <v>16054600</v>
          </cell>
        </row>
        <row r="3121">
          <cell r="A3121">
            <v>40326</v>
          </cell>
          <cell r="B3121">
            <v>50.56</v>
          </cell>
          <cell r="C3121">
            <v>14019580</v>
          </cell>
        </row>
        <row r="3122">
          <cell r="A3122">
            <v>40325</v>
          </cell>
          <cell r="B3122">
            <v>50.7</v>
          </cell>
          <cell r="C3122">
            <v>13982530</v>
          </cell>
        </row>
        <row r="3123">
          <cell r="A3123">
            <v>40324</v>
          </cell>
          <cell r="B3123">
            <v>50.02</v>
          </cell>
          <cell r="C3123">
            <v>19079050</v>
          </cell>
        </row>
        <row r="3124">
          <cell r="A3124">
            <v>40323</v>
          </cell>
          <cell r="B3124">
            <v>50.28</v>
          </cell>
          <cell r="C3124">
            <v>24062660</v>
          </cell>
        </row>
        <row r="3125">
          <cell r="A3125">
            <v>40322</v>
          </cell>
          <cell r="B3125">
            <v>51</v>
          </cell>
          <cell r="C3125">
            <v>13573850</v>
          </cell>
        </row>
        <row r="3126">
          <cell r="A3126">
            <v>40319</v>
          </cell>
          <cell r="B3126">
            <v>51.37</v>
          </cell>
          <cell r="C3126">
            <v>24549360</v>
          </cell>
        </row>
        <row r="3127">
          <cell r="A3127">
            <v>40318</v>
          </cell>
          <cell r="B3127">
            <v>51.3</v>
          </cell>
          <cell r="C3127">
            <v>27257150</v>
          </cell>
        </row>
        <row r="3128">
          <cell r="A3128">
            <v>40317</v>
          </cell>
          <cell r="B3128">
            <v>53.04</v>
          </cell>
          <cell r="C3128">
            <v>20419290</v>
          </cell>
        </row>
        <row r="3129">
          <cell r="A3129">
            <v>40316</v>
          </cell>
          <cell r="B3129">
            <v>53.704999999999998</v>
          </cell>
          <cell r="C3129">
            <v>32230580</v>
          </cell>
        </row>
        <row r="3130">
          <cell r="A3130">
            <v>40315</v>
          </cell>
          <cell r="B3130">
            <v>52.73</v>
          </cell>
          <cell r="C3130">
            <v>16946490</v>
          </cell>
        </row>
        <row r="3131">
          <cell r="A3131">
            <v>40312</v>
          </cell>
          <cell r="B3131">
            <v>52.12</v>
          </cell>
          <cell r="C3131">
            <v>18653220</v>
          </cell>
        </row>
        <row r="3132">
          <cell r="A3132">
            <v>40311</v>
          </cell>
          <cell r="B3132">
            <v>52.4</v>
          </cell>
          <cell r="C3132">
            <v>12459470</v>
          </cell>
        </row>
        <row r="3133">
          <cell r="A3133">
            <v>40310</v>
          </cell>
          <cell r="B3133">
            <v>52.48</v>
          </cell>
          <cell r="C3133">
            <v>13610880</v>
          </cell>
        </row>
        <row r="3134">
          <cell r="A3134">
            <v>40309</v>
          </cell>
          <cell r="B3134">
            <v>52.46</v>
          </cell>
          <cell r="C3134">
            <v>19630110</v>
          </cell>
        </row>
        <row r="3135">
          <cell r="A3135">
            <v>40308</v>
          </cell>
          <cell r="B3135">
            <v>52.58</v>
          </cell>
          <cell r="C3135">
            <v>27090590</v>
          </cell>
        </row>
        <row r="3136">
          <cell r="A3136">
            <v>40305</v>
          </cell>
          <cell r="B3136">
            <v>52.4</v>
          </cell>
          <cell r="C3136">
            <v>28945090</v>
          </cell>
        </row>
        <row r="3137">
          <cell r="A3137">
            <v>40304</v>
          </cell>
          <cell r="B3137">
            <v>53.23</v>
          </cell>
          <cell r="C3137">
            <v>24068400</v>
          </cell>
        </row>
        <row r="3138">
          <cell r="A3138">
            <v>40303</v>
          </cell>
          <cell r="B3138">
            <v>54.77</v>
          </cell>
          <cell r="C3138">
            <v>16609820</v>
          </cell>
        </row>
        <row r="3139">
          <cell r="A3139">
            <v>40302</v>
          </cell>
          <cell r="B3139">
            <v>54.02</v>
          </cell>
          <cell r="C3139">
            <v>18671070</v>
          </cell>
        </row>
        <row r="3140">
          <cell r="A3140">
            <v>40301</v>
          </cell>
          <cell r="B3140">
            <v>53.74</v>
          </cell>
          <cell r="C3140">
            <v>12301070</v>
          </cell>
        </row>
        <row r="3141">
          <cell r="A3141">
            <v>40298</v>
          </cell>
          <cell r="B3141">
            <v>53.64</v>
          </cell>
          <cell r="C3141">
            <v>16279340</v>
          </cell>
        </row>
        <row r="3142">
          <cell r="A3142">
            <v>40297</v>
          </cell>
          <cell r="B3142">
            <v>53.7</v>
          </cell>
          <cell r="C3142">
            <v>13319910</v>
          </cell>
        </row>
        <row r="3143">
          <cell r="A3143">
            <v>40296</v>
          </cell>
          <cell r="B3143">
            <v>53.61</v>
          </cell>
          <cell r="C3143">
            <v>14904710</v>
          </cell>
        </row>
        <row r="3144">
          <cell r="A3144">
            <v>40295</v>
          </cell>
          <cell r="B3144">
            <v>54.04</v>
          </cell>
          <cell r="C3144">
            <v>19175180</v>
          </cell>
        </row>
        <row r="3145">
          <cell r="A3145">
            <v>40294</v>
          </cell>
          <cell r="B3145">
            <v>54.04</v>
          </cell>
          <cell r="C3145">
            <v>14750910</v>
          </cell>
        </row>
        <row r="3146">
          <cell r="A3146">
            <v>40291</v>
          </cell>
          <cell r="B3146">
            <v>54.53</v>
          </cell>
          <cell r="C3146">
            <v>16595910</v>
          </cell>
        </row>
        <row r="3147">
          <cell r="A3147">
            <v>40290</v>
          </cell>
          <cell r="B3147">
            <v>54.49</v>
          </cell>
          <cell r="C3147">
            <v>10921390</v>
          </cell>
        </row>
        <row r="3148">
          <cell r="A3148">
            <v>40289</v>
          </cell>
          <cell r="B3148">
            <v>54.47</v>
          </cell>
          <cell r="C3148">
            <v>11499210</v>
          </cell>
        </row>
        <row r="3149">
          <cell r="A3149">
            <v>40288</v>
          </cell>
          <cell r="B3149">
            <v>54.52</v>
          </cell>
          <cell r="C3149">
            <v>9093104</v>
          </cell>
        </row>
        <row r="3150">
          <cell r="A3150">
            <v>40287</v>
          </cell>
          <cell r="B3150">
            <v>54.39</v>
          </cell>
          <cell r="C3150">
            <v>11315660</v>
          </cell>
        </row>
        <row r="3151">
          <cell r="A3151">
            <v>40284</v>
          </cell>
          <cell r="B3151">
            <v>54.11</v>
          </cell>
          <cell r="C3151">
            <v>19234120</v>
          </cell>
        </row>
        <row r="3152">
          <cell r="A3152">
            <v>40283</v>
          </cell>
          <cell r="B3152">
            <v>54.13</v>
          </cell>
          <cell r="C3152">
            <v>17660250</v>
          </cell>
        </row>
        <row r="3153">
          <cell r="A3153">
            <v>40282</v>
          </cell>
          <cell r="B3153">
            <v>54.64</v>
          </cell>
          <cell r="C3153">
            <v>14688000</v>
          </cell>
        </row>
        <row r="3154">
          <cell r="A3154">
            <v>40281</v>
          </cell>
          <cell r="B3154">
            <v>54.72</v>
          </cell>
          <cell r="C3154">
            <v>12852640</v>
          </cell>
        </row>
        <row r="3155">
          <cell r="A3155">
            <v>40280</v>
          </cell>
          <cell r="B3155">
            <v>55.02</v>
          </cell>
          <cell r="C3155">
            <v>11964080</v>
          </cell>
        </row>
        <row r="3156">
          <cell r="A3156">
            <v>40277</v>
          </cell>
          <cell r="B3156">
            <v>55.07</v>
          </cell>
          <cell r="C3156">
            <v>12535320</v>
          </cell>
        </row>
        <row r="3157">
          <cell r="A3157">
            <v>40276</v>
          </cell>
          <cell r="B3157">
            <v>55.38</v>
          </cell>
          <cell r="C3157">
            <v>11139670</v>
          </cell>
        </row>
        <row r="3158">
          <cell r="A3158">
            <v>40275</v>
          </cell>
          <cell r="B3158">
            <v>55.28</v>
          </cell>
          <cell r="C3158">
            <v>12936270</v>
          </cell>
        </row>
        <row r="3159">
          <cell r="A3159">
            <v>40274</v>
          </cell>
          <cell r="B3159">
            <v>55.53</v>
          </cell>
          <cell r="C3159">
            <v>9567168</v>
          </cell>
        </row>
        <row r="3160">
          <cell r="A3160">
            <v>40273</v>
          </cell>
          <cell r="B3160">
            <v>55.49</v>
          </cell>
          <cell r="C3160">
            <v>10749660</v>
          </cell>
        </row>
        <row r="3161">
          <cell r="A3161">
            <v>40269</v>
          </cell>
          <cell r="B3161">
            <v>55.49</v>
          </cell>
          <cell r="C3161">
            <v>11788080</v>
          </cell>
        </row>
        <row r="3162">
          <cell r="A3162">
            <v>40268</v>
          </cell>
          <cell r="B3162">
            <v>55.6</v>
          </cell>
          <cell r="C3162">
            <v>9966853</v>
          </cell>
        </row>
        <row r="3163">
          <cell r="A3163">
            <v>40267</v>
          </cell>
          <cell r="B3163">
            <v>55.91</v>
          </cell>
          <cell r="C3163">
            <v>6941570</v>
          </cell>
        </row>
        <row r="3164">
          <cell r="A3164">
            <v>40266</v>
          </cell>
          <cell r="B3164">
            <v>55.74</v>
          </cell>
          <cell r="C3164">
            <v>9776427</v>
          </cell>
        </row>
        <row r="3165">
          <cell r="A3165">
            <v>40263</v>
          </cell>
          <cell r="B3165">
            <v>55.51</v>
          </cell>
          <cell r="C3165">
            <v>9947257</v>
          </cell>
        </row>
        <row r="3166">
          <cell r="A3166">
            <v>40262</v>
          </cell>
          <cell r="B3166">
            <v>55.61</v>
          </cell>
          <cell r="C3166">
            <v>9793123</v>
          </cell>
        </row>
        <row r="3167">
          <cell r="A3167">
            <v>40261</v>
          </cell>
          <cell r="B3167">
            <v>55.58</v>
          </cell>
          <cell r="C3167">
            <v>8698851</v>
          </cell>
        </row>
        <row r="3168">
          <cell r="A3168">
            <v>40260</v>
          </cell>
          <cell r="B3168">
            <v>55.89</v>
          </cell>
          <cell r="C3168">
            <v>9369255</v>
          </cell>
        </row>
        <row r="3169">
          <cell r="A3169">
            <v>40259</v>
          </cell>
          <cell r="B3169">
            <v>55.62</v>
          </cell>
          <cell r="C3169">
            <v>9874095</v>
          </cell>
        </row>
        <row r="3170">
          <cell r="A3170">
            <v>40256</v>
          </cell>
          <cell r="B3170">
            <v>55.34</v>
          </cell>
          <cell r="C3170">
            <v>17184080</v>
          </cell>
        </row>
        <row r="3171">
          <cell r="A3171">
            <v>40255</v>
          </cell>
          <cell r="B3171">
            <v>55.94</v>
          </cell>
          <cell r="C3171">
            <v>9472592</v>
          </cell>
        </row>
        <row r="3172">
          <cell r="A3172">
            <v>40254</v>
          </cell>
          <cell r="B3172">
            <v>55.92</v>
          </cell>
          <cell r="C3172">
            <v>12495120</v>
          </cell>
        </row>
        <row r="3173">
          <cell r="A3173">
            <v>40253</v>
          </cell>
          <cell r="B3173">
            <v>55.99</v>
          </cell>
          <cell r="C3173">
            <v>18458500</v>
          </cell>
        </row>
        <row r="3174">
          <cell r="A3174">
            <v>40252</v>
          </cell>
          <cell r="B3174">
            <v>55.42</v>
          </cell>
          <cell r="C3174">
            <v>24374790</v>
          </cell>
        </row>
        <row r="3175">
          <cell r="A3175">
            <v>40249</v>
          </cell>
          <cell r="B3175">
            <v>53.9</v>
          </cell>
          <cell r="C3175">
            <v>10481280</v>
          </cell>
        </row>
        <row r="3176">
          <cell r="A3176">
            <v>40248</v>
          </cell>
          <cell r="B3176">
            <v>53.97</v>
          </cell>
          <cell r="C3176">
            <v>10675420</v>
          </cell>
        </row>
        <row r="3177">
          <cell r="A3177">
            <v>40247</v>
          </cell>
          <cell r="B3177">
            <v>53.63</v>
          </cell>
          <cell r="C3177">
            <v>12697800</v>
          </cell>
        </row>
        <row r="3178">
          <cell r="A3178">
            <v>40246</v>
          </cell>
          <cell r="B3178">
            <v>54.06</v>
          </cell>
          <cell r="C3178">
            <v>12585200</v>
          </cell>
        </row>
        <row r="3179">
          <cell r="A3179">
            <v>40245</v>
          </cell>
          <cell r="B3179">
            <v>54.15</v>
          </cell>
          <cell r="C3179">
            <v>7556638</v>
          </cell>
        </row>
        <row r="3180">
          <cell r="A3180">
            <v>40242</v>
          </cell>
          <cell r="B3180">
            <v>54.14</v>
          </cell>
          <cell r="C3180">
            <v>11375090</v>
          </cell>
        </row>
        <row r="3181">
          <cell r="A3181">
            <v>40241</v>
          </cell>
          <cell r="B3181">
            <v>53.96</v>
          </cell>
          <cell r="C3181">
            <v>11211800</v>
          </cell>
        </row>
        <row r="3182">
          <cell r="A3182">
            <v>40240</v>
          </cell>
          <cell r="B3182">
            <v>53.66</v>
          </cell>
          <cell r="C3182">
            <v>11631120</v>
          </cell>
        </row>
        <row r="3183">
          <cell r="A3183">
            <v>40239</v>
          </cell>
          <cell r="B3183">
            <v>53.59</v>
          </cell>
          <cell r="C3183">
            <v>14083620</v>
          </cell>
        </row>
        <row r="3184">
          <cell r="A3184">
            <v>40238</v>
          </cell>
          <cell r="B3184">
            <v>53.9</v>
          </cell>
          <cell r="C3184">
            <v>12129740</v>
          </cell>
        </row>
        <row r="3185">
          <cell r="A3185">
            <v>40235</v>
          </cell>
          <cell r="B3185">
            <v>54.07</v>
          </cell>
          <cell r="C3185">
            <v>15953100</v>
          </cell>
        </row>
        <row r="3186">
          <cell r="A3186">
            <v>40234</v>
          </cell>
          <cell r="B3186">
            <v>54.15</v>
          </cell>
          <cell r="C3186">
            <v>13510070</v>
          </cell>
        </row>
        <row r="3187">
          <cell r="A3187">
            <v>40233</v>
          </cell>
          <cell r="B3187">
            <v>53.92</v>
          </cell>
          <cell r="C3187">
            <v>10624150</v>
          </cell>
        </row>
        <row r="3188">
          <cell r="A3188">
            <v>40232</v>
          </cell>
          <cell r="B3188">
            <v>53.62</v>
          </cell>
          <cell r="C3188">
            <v>14138110</v>
          </cell>
        </row>
        <row r="3189">
          <cell r="A3189">
            <v>40231</v>
          </cell>
          <cell r="B3189">
            <v>53.83</v>
          </cell>
          <cell r="C3189">
            <v>12097110</v>
          </cell>
        </row>
        <row r="3190">
          <cell r="A3190">
            <v>40228</v>
          </cell>
          <cell r="B3190">
            <v>53.49</v>
          </cell>
          <cell r="C3190">
            <v>15090570</v>
          </cell>
        </row>
        <row r="3191">
          <cell r="A3191">
            <v>40227</v>
          </cell>
          <cell r="B3191">
            <v>53.47</v>
          </cell>
          <cell r="C3191">
            <v>29458040</v>
          </cell>
        </row>
        <row r="3192">
          <cell r="A3192">
            <v>40226</v>
          </cell>
          <cell r="B3192">
            <v>54.06</v>
          </cell>
          <cell r="C3192">
            <v>15534110</v>
          </cell>
        </row>
        <row r="3193">
          <cell r="A3193">
            <v>40225</v>
          </cell>
          <cell r="B3193">
            <v>53.56</v>
          </cell>
          <cell r="C3193">
            <v>15771180</v>
          </cell>
        </row>
        <row r="3194">
          <cell r="A3194">
            <v>40221</v>
          </cell>
          <cell r="B3194">
            <v>52.9</v>
          </cell>
          <cell r="C3194">
            <v>17038870</v>
          </cell>
        </row>
        <row r="3195">
          <cell r="A3195">
            <v>40220</v>
          </cell>
          <cell r="B3195">
            <v>53.08</v>
          </cell>
          <cell r="C3195">
            <v>11579590</v>
          </cell>
        </row>
        <row r="3196">
          <cell r="A3196">
            <v>40219</v>
          </cell>
          <cell r="B3196">
            <v>53.24</v>
          </cell>
          <cell r="C3196">
            <v>9408393</v>
          </cell>
        </row>
        <row r="3197">
          <cell r="A3197">
            <v>40218</v>
          </cell>
          <cell r="B3197">
            <v>53.25</v>
          </cell>
          <cell r="C3197">
            <v>10825120</v>
          </cell>
        </row>
        <row r="3198">
          <cell r="A3198">
            <v>40217</v>
          </cell>
          <cell r="B3198">
            <v>52.93</v>
          </cell>
          <cell r="C3198">
            <v>10506060</v>
          </cell>
        </row>
        <row r="3199">
          <cell r="A3199">
            <v>40214</v>
          </cell>
          <cell r="B3199">
            <v>53.45</v>
          </cell>
          <cell r="C3199">
            <v>15546380</v>
          </cell>
        </row>
        <row r="3200">
          <cell r="A3200">
            <v>40213</v>
          </cell>
          <cell r="B3200">
            <v>52.97</v>
          </cell>
          <cell r="C3200">
            <v>21030000</v>
          </cell>
        </row>
        <row r="3201">
          <cell r="A3201">
            <v>40212</v>
          </cell>
          <cell r="B3201">
            <v>54.27</v>
          </cell>
          <cell r="C3201">
            <v>17988850</v>
          </cell>
        </row>
        <row r="3202">
          <cell r="A3202">
            <v>40211</v>
          </cell>
          <cell r="B3202">
            <v>53.49</v>
          </cell>
          <cell r="C3202">
            <v>11388910</v>
          </cell>
        </row>
        <row r="3203">
          <cell r="A3203">
            <v>40210</v>
          </cell>
          <cell r="B3203">
            <v>53.48</v>
          </cell>
          <cell r="C3203">
            <v>11028820</v>
          </cell>
        </row>
        <row r="3204">
          <cell r="A3204">
            <v>40207</v>
          </cell>
          <cell r="B3204">
            <v>53.43</v>
          </cell>
          <cell r="C3204">
            <v>24281230</v>
          </cell>
        </row>
        <row r="3205">
          <cell r="A3205">
            <v>40206</v>
          </cell>
          <cell r="B3205">
            <v>52.61</v>
          </cell>
          <cell r="C3205">
            <v>16961010</v>
          </cell>
        </row>
        <row r="3206">
          <cell r="A3206">
            <v>40205</v>
          </cell>
          <cell r="B3206">
            <v>53.4</v>
          </cell>
          <cell r="C3206">
            <v>13192050</v>
          </cell>
        </row>
        <row r="3207">
          <cell r="A3207">
            <v>40204</v>
          </cell>
          <cell r="B3207">
            <v>53.61</v>
          </cell>
          <cell r="C3207">
            <v>15585090</v>
          </cell>
        </row>
        <row r="3208">
          <cell r="A3208">
            <v>40203</v>
          </cell>
          <cell r="B3208">
            <v>52.88</v>
          </cell>
          <cell r="C3208">
            <v>12003260</v>
          </cell>
        </row>
        <row r="3209">
          <cell r="A3209">
            <v>40200</v>
          </cell>
          <cell r="B3209">
            <v>52.94</v>
          </cell>
          <cell r="C3209">
            <v>19416030</v>
          </cell>
        </row>
        <row r="3210">
          <cell r="A3210">
            <v>40199</v>
          </cell>
          <cell r="B3210">
            <v>52.92</v>
          </cell>
          <cell r="C3210">
            <v>16028680</v>
          </cell>
        </row>
        <row r="3211">
          <cell r="A3211">
            <v>40198</v>
          </cell>
          <cell r="B3211">
            <v>53.86</v>
          </cell>
          <cell r="C3211">
            <v>13308520</v>
          </cell>
        </row>
        <row r="3212">
          <cell r="A3212">
            <v>40197</v>
          </cell>
          <cell r="B3212">
            <v>54.03</v>
          </cell>
          <cell r="C3212">
            <v>14618630</v>
          </cell>
        </row>
        <row r="3213">
          <cell r="A3213">
            <v>40193</v>
          </cell>
          <cell r="B3213">
            <v>53.68</v>
          </cell>
          <cell r="C3213">
            <v>19088240</v>
          </cell>
        </row>
        <row r="3214">
          <cell r="A3214">
            <v>40192</v>
          </cell>
          <cell r="B3214">
            <v>54.21</v>
          </cell>
          <cell r="C3214">
            <v>13772180</v>
          </cell>
        </row>
        <row r="3215">
          <cell r="A3215">
            <v>40191</v>
          </cell>
          <cell r="B3215">
            <v>55.01</v>
          </cell>
          <cell r="C3215">
            <v>13290650</v>
          </cell>
        </row>
        <row r="3216">
          <cell r="A3216">
            <v>40190</v>
          </cell>
          <cell r="B3216">
            <v>54.73</v>
          </cell>
          <cell r="C3216">
            <v>15117020</v>
          </cell>
        </row>
        <row r="3217">
          <cell r="A3217">
            <v>40189</v>
          </cell>
          <cell r="B3217">
            <v>54.21</v>
          </cell>
          <cell r="C3217">
            <v>13989640</v>
          </cell>
        </row>
        <row r="3218">
          <cell r="A3218">
            <v>40186</v>
          </cell>
          <cell r="B3218">
            <v>53.33</v>
          </cell>
          <cell r="C3218">
            <v>11363490</v>
          </cell>
        </row>
        <row r="3219">
          <cell r="A3219">
            <v>40185</v>
          </cell>
          <cell r="B3219">
            <v>53.6</v>
          </cell>
          <cell r="C3219">
            <v>10662700</v>
          </cell>
        </row>
        <row r="3220">
          <cell r="A3220">
            <v>40184</v>
          </cell>
          <cell r="B3220">
            <v>53.57</v>
          </cell>
          <cell r="C3220">
            <v>12517830</v>
          </cell>
        </row>
        <row r="3221">
          <cell r="A3221">
            <v>40183</v>
          </cell>
          <cell r="B3221">
            <v>53.69</v>
          </cell>
          <cell r="C3221">
            <v>15649380</v>
          </cell>
        </row>
        <row r="3222">
          <cell r="A3222">
            <v>40182</v>
          </cell>
          <cell r="B3222">
            <v>54.23</v>
          </cell>
          <cell r="C3222">
            <v>20753890</v>
          </cell>
        </row>
        <row r="3223">
          <cell r="A3223">
            <v>40178</v>
          </cell>
          <cell r="B3223">
            <v>53.45</v>
          </cell>
          <cell r="C3223">
            <v>9765201</v>
          </cell>
        </row>
        <row r="3224">
          <cell r="A3224">
            <v>40177</v>
          </cell>
          <cell r="B3224">
            <v>54.3</v>
          </cell>
          <cell r="C3224">
            <v>6796925</v>
          </cell>
        </row>
        <row r="3225">
          <cell r="A3225">
            <v>40176</v>
          </cell>
          <cell r="B3225">
            <v>54.11</v>
          </cell>
          <cell r="C3225">
            <v>7264179</v>
          </cell>
        </row>
        <row r="3226">
          <cell r="A3226">
            <v>40175</v>
          </cell>
          <cell r="B3226">
            <v>53.98</v>
          </cell>
          <cell r="C3226">
            <v>7425489</v>
          </cell>
        </row>
        <row r="3227">
          <cell r="A3227">
            <v>40171</v>
          </cell>
          <cell r="B3227">
            <v>53.6</v>
          </cell>
          <cell r="C3227">
            <v>4473051</v>
          </cell>
        </row>
        <row r="3228">
          <cell r="A3228">
            <v>40170</v>
          </cell>
          <cell r="B3228">
            <v>53.32</v>
          </cell>
          <cell r="C3228">
            <v>8631560</v>
          </cell>
        </row>
        <row r="3229">
          <cell r="A3229">
            <v>40169</v>
          </cell>
          <cell r="B3229">
            <v>53.34</v>
          </cell>
          <cell r="C3229">
            <v>11958580</v>
          </cell>
        </row>
        <row r="3230">
          <cell r="A3230">
            <v>40168</v>
          </cell>
          <cell r="B3230">
            <v>53.4</v>
          </cell>
          <cell r="C3230">
            <v>13432280</v>
          </cell>
        </row>
        <row r="3231">
          <cell r="A3231">
            <v>40165</v>
          </cell>
          <cell r="B3231">
            <v>52.85</v>
          </cell>
          <cell r="C3231">
            <v>26051940</v>
          </cell>
        </row>
        <row r="3232">
          <cell r="A3232">
            <v>40164</v>
          </cell>
          <cell r="B3232">
            <v>52.76</v>
          </cell>
          <cell r="C3232">
            <v>15640560</v>
          </cell>
        </row>
        <row r="3233">
          <cell r="A3233">
            <v>40163</v>
          </cell>
          <cell r="B3233">
            <v>53.32</v>
          </cell>
          <cell r="C3233">
            <v>17179490</v>
          </cell>
        </row>
        <row r="3234">
          <cell r="A3234">
            <v>40162</v>
          </cell>
          <cell r="B3234">
            <v>53.98</v>
          </cell>
          <cell r="C3234">
            <v>15213690</v>
          </cell>
        </row>
        <row r="3235">
          <cell r="A3235">
            <v>40161</v>
          </cell>
          <cell r="B3235">
            <v>54.07</v>
          </cell>
          <cell r="C3235">
            <v>14874550</v>
          </cell>
        </row>
        <row r="3236">
          <cell r="A3236">
            <v>40158</v>
          </cell>
          <cell r="B3236">
            <v>54.65</v>
          </cell>
          <cell r="C3236">
            <v>11399680</v>
          </cell>
        </row>
        <row r="3237">
          <cell r="A3237">
            <v>40157</v>
          </cell>
          <cell r="B3237">
            <v>54.69</v>
          </cell>
          <cell r="C3237">
            <v>10113030</v>
          </cell>
        </row>
        <row r="3238">
          <cell r="A3238">
            <v>40156</v>
          </cell>
          <cell r="B3238">
            <v>54.07</v>
          </cell>
          <cell r="C3238">
            <v>12683410</v>
          </cell>
        </row>
        <row r="3239">
          <cell r="A3239">
            <v>40155</v>
          </cell>
          <cell r="B3239">
            <v>54.41</v>
          </cell>
          <cell r="C3239">
            <v>15841640</v>
          </cell>
        </row>
        <row r="3240">
          <cell r="A3240">
            <v>40154</v>
          </cell>
          <cell r="B3240">
            <v>54.93</v>
          </cell>
          <cell r="C3240">
            <v>11363340</v>
          </cell>
        </row>
        <row r="3241">
          <cell r="A3241">
            <v>40151</v>
          </cell>
          <cell r="B3241">
            <v>54.24</v>
          </cell>
          <cell r="C3241">
            <v>11121260</v>
          </cell>
        </row>
        <row r="3242">
          <cell r="A3242">
            <v>40150</v>
          </cell>
          <cell r="B3242">
            <v>54.44</v>
          </cell>
          <cell r="C3242">
            <v>11408880</v>
          </cell>
        </row>
        <row r="3243">
          <cell r="A3243">
            <v>40149</v>
          </cell>
          <cell r="B3243">
            <v>54.57</v>
          </cell>
          <cell r="C3243">
            <v>10044050</v>
          </cell>
        </row>
        <row r="3244">
          <cell r="A3244">
            <v>40148</v>
          </cell>
          <cell r="B3244">
            <v>54.75</v>
          </cell>
          <cell r="C3244">
            <v>12012180</v>
          </cell>
        </row>
        <row r="3245">
          <cell r="A3245">
            <v>40147</v>
          </cell>
          <cell r="B3245">
            <v>54.55</v>
          </cell>
          <cell r="C3245">
            <v>11930300</v>
          </cell>
        </row>
        <row r="3246">
          <cell r="A3246">
            <v>40144</v>
          </cell>
          <cell r="B3246">
            <v>54.63</v>
          </cell>
          <cell r="C3246">
            <v>7528648</v>
          </cell>
        </row>
        <row r="3247">
          <cell r="A3247">
            <v>40142</v>
          </cell>
          <cell r="B3247">
            <v>54.96</v>
          </cell>
          <cell r="C3247">
            <v>9063494</v>
          </cell>
        </row>
        <row r="3248">
          <cell r="A3248">
            <v>40141</v>
          </cell>
          <cell r="B3248">
            <v>54.85</v>
          </cell>
          <cell r="C3248">
            <v>10606970</v>
          </cell>
        </row>
        <row r="3249">
          <cell r="A3249">
            <v>40140</v>
          </cell>
          <cell r="B3249">
            <v>54.68</v>
          </cell>
          <cell r="C3249">
            <v>11933150</v>
          </cell>
        </row>
        <row r="3250">
          <cell r="A3250">
            <v>40137</v>
          </cell>
          <cell r="B3250">
            <v>54.28</v>
          </cell>
          <cell r="C3250">
            <v>15050480</v>
          </cell>
        </row>
        <row r="3251">
          <cell r="A3251">
            <v>40136</v>
          </cell>
          <cell r="B3251">
            <v>54.54</v>
          </cell>
          <cell r="C3251">
            <v>17369100</v>
          </cell>
        </row>
        <row r="3252">
          <cell r="A3252">
            <v>40135</v>
          </cell>
          <cell r="B3252">
            <v>54.15</v>
          </cell>
          <cell r="C3252">
            <v>13360900</v>
          </cell>
        </row>
        <row r="3253">
          <cell r="A3253">
            <v>40134</v>
          </cell>
          <cell r="B3253">
            <v>53.66</v>
          </cell>
          <cell r="C3253">
            <v>17718320</v>
          </cell>
        </row>
        <row r="3254">
          <cell r="A3254">
            <v>40133</v>
          </cell>
          <cell r="B3254">
            <v>53.16</v>
          </cell>
          <cell r="C3254">
            <v>15356890</v>
          </cell>
        </row>
        <row r="3255">
          <cell r="A3255">
            <v>40130</v>
          </cell>
          <cell r="B3255">
            <v>53.2</v>
          </cell>
          <cell r="C3255">
            <v>17636070</v>
          </cell>
        </row>
        <row r="3256">
          <cell r="A3256">
            <v>40129</v>
          </cell>
          <cell r="B3256">
            <v>53.24</v>
          </cell>
          <cell r="C3256">
            <v>28265440</v>
          </cell>
        </row>
        <row r="3257">
          <cell r="A3257">
            <v>40128</v>
          </cell>
          <cell r="B3257">
            <v>52.97</v>
          </cell>
          <cell r="C3257">
            <v>23297380</v>
          </cell>
        </row>
        <row r="3258">
          <cell r="A3258">
            <v>40127</v>
          </cell>
          <cell r="B3258">
            <v>52.31</v>
          </cell>
          <cell r="C3258">
            <v>16825720</v>
          </cell>
        </row>
        <row r="3259">
          <cell r="A3259">
            <v>40126</v>
          </cell>
          <cell r="B3259">
            <v>52</v>
          </cell>
          <cell r="C3259">
            <v>15285910</v>
          </cell>
        </row>
        <row r="3260">
          <cell r="A3260">
            <v>40123</v>
          </cell>
          <cell r="B3260">
            <v>51.25</v>
          </cell>
          <cell r="C3260">
            <v>12366440</v>
          </cell>
        </row>
        <row r="3261">
          <cell r="A3261">
            <v>40122</v>
          </cell>
          <cell r="B3261">
            <v>51.28</v>
          </cell>
          <cell r="C3261">
            <v>16694509.999999899</v>
          </cell>
        </row>
        <row r="3262">
          <cell r="A3262">
            <v>40121</v>
          </cell>
          <cell r="B3262">
            <v>50.38</v>
          </cell>
          <cell r="C3262">
            <v>14522690</v>
          </cell>
        </row>
        <row r="3263">
          <cell r="A3263">
            <v>40120</v>
          </cell>
          <cell r="B3263">
            <v>49.9</v>
          </cell>
          <cell r="C3263">
            <v>16204230</v>
          </cell>
        </row>
        <row r="3264">
          <cell r="A3264">
            <v>40119</v>
          </cell>
          <cell r="B3264">
            <v>50.28</v>
          </cell>
          <cell r="C3264">
            <v>15037740</v>
          </cell>
        </row>
        <row r="3265">
          <cell r="A3265">
            <v>40116</v>
          </cell>
          <cell r="B3265">
            <v>49.68</v>
          </cell>
          <cell r="C3265">
            <v>17635090</v>
          </cell>
        </row>
        <row r="3266">
          <cell r="A3266">
            <v>40115</v>
          </cell>
          <cell r="B3266">
            <v>50.4</v>
          </cell>
          <cell r="C3266">
            <v>14389040</v>
          </cell>
        </row>
        <row r="3267">
          <cell r="A3267">
            <v>40114</v>
          </cell>
          <cell r="B3267">
            <v>49.9</v>
          </cell>
          <cell r="C3267">
            <v>17018740</v>
          </cell>
        </row>
        <row r="3268">
          <cell r="A3268">
            <v>40113</v>
          </cell>
          <cell r="B3268">
            <v>49.87</v>
          </cell>
          <cell r="C3268">
            <v>15590780</v>
          </cell>
        </row>
        <row r="3269">
          <cell r="A3269">
            <v>40112</v>
          </cell>
          <cell r="B3269">
            <v>49.84</v>
          </cell>
          <cell r="C3269">
            <v>15274680</v>
          </cell>
        </row>
        <row r="3270">
          <cell r="A3270">
            <v>40109</v>
          </cell>
          <cell r="B3270">
            <v>50.44</v>
          </cell>
          <cell r="C3270">
            <v>15114380</v>
          </cell>
        </row>
        <row r="3271">
          <cell r="A3271">
            <v>40108</v>
          </cell>
          <cell r="B3271">
            <v>50.48</v>
          </cell>
          <cell r="C3271">
            <v>24604150</v>
          </cell>
        </row>
        <row r="3272">
          <cell r="A3272">
            <v>40107</v>
          </cell>
          <cell r="B3272">
            <v>50.63</v>
          </cell>
          <cell r="C3272">
            <v>21904490</v>
          </cell>
        </row>
        <row r="3273">
          <cell r="A3273">
            <v>40106</v>
          </cell>
          <cell r="B3273">
            <v>51.7</v>
          </cell>
          <cell r="C3273">
            <v>13241370</v>
          </cell>
        </row>
        <row r="3274">
          <cell r="A3274">
            <v>40105</v>
          </cell>
          <cell r="B3274">
            <v>51.89</v>
          </cell>
          <cell r="C3274">
            <v>15411390</v>
          </cell>
        </row>
        <row r="3275">
          <cell r="A3275">
            <v>40102</v>
          </cell>
          <cell r="B3275">
            <v>51.22</v>
          </cell>
          <cell r="C3275">
            <v>16543779.999999899</v>
          </cell>
        </row>
        <row r="3276">
          <cell r="A3276">
            <v>40101</v>
          </cell>
          <cell r="B3276">
            <v>50.95</v>
          </cell>
          <cell r="C3276">
            <v>21685270</v>
          </cell>
        </row>
        <row r="3277">
          <cell r="A3277">
            <v>40100</v>
          </cell>
          <cell r="B3277">
            <v>50.19</v>
          </cell>
          <cell r="C3277">
            <v>16072600</v>
          </cell>
        </row>
        <row r="3278">
          <cell r="A3278">
            <v>40099</v>
          </cell>
          <cell r="B3278">
            <v>50.34</v>
          </cell>
          <cell r="C3278">
            <v>20855250</v>
          </cell>
        </row>
        <row r="3279">
          <cell r="A3279">
            <v>40098</v>
          </cell>
          <cell r="B3279">
            <v>49.61</v>
          </cell>
          <cell r="C3279">
            <v>16357970</v>
          </cell>
        </row>
        <row r="3280">
          <cell r="A3280">
            <v>40095</v>
          </cell>
          <cell r="B3280">
            <v>49.97</v>
          </cell>
          <cell r="C3280">
            <v>16383240</v>
          </cell>
        </row>
        <row r="3281">
          <cell r="A3281">
            <v>40094</v>
          </cell>
          <cell r="B3281">
            <v>49.74</v>
          </cell>
          <cell r="C3281">
            <v>14962630</v>
          </cell>
        </row>
        <row r="3282">
          <cell r="A3282">
            <v>40093</v>
          </cell>
          <cell r="B3282">
            <v>49.49</v>
          </cell>
          <cell r="C3282">
            <v>11622990</v>
          </cell>
        </row>
        <row r="3283">
          <cell r="A3283">
            <v>40092</v>
          </cell>
          <cell r="B3283">
            <v>49.48</v>
          </cell>
          <cell r="C3283">
            <v>17583610</v>
          </cell>
        </row>
        <row r="3284">
          <cell r="A3284">
            <v>40091</v>
          </cell>
          <cell r="B3284">
            <v>49.06</v>
          </cell>
          <cell r="C3284">
            <v>14220490</v>
          </cell>
        </row>
        <row r="3285">
          <cell r="A3285">
            <v>40088</v>
          </cell>
          <cell r="B3285">
            <v>49.08</v>
          </cell>
          <cell r="C3285">
            <v>15094000</v>
          </cell>
        </row>
        <row r="3286">
          <cell r="A3286">
            <v>40087</v>
          </cell>
          <cell r="B3286">
            <v>49</v>
          </cell>
          <cell r="C3286">
            <v>22467020</v>
          </cell>
        </row>
        <row r="3287">
          <cell r="A3287">
            <v>40086</v>
          </cell>
          <cell r="B3287">
            <v>49.09</v>
          </cell>
          <cell r="C3287">
            <v>22092810</v>
          </cell>
        </row>
        <row r="3288">
          <cell r="A3288">
            <v>40085</v>
          </cell>
          <cell r="B3288">
            <v>49.23</v>
          </cell>
          <cell r="C3288">
            <v>17106560</v>
          </cell>
        </row>
        <row r="3289">
          <cell r="A3289">
            <v>40084</v>
          </cell>
          <cell r="B3289">
            <v>49.5</v>
          </cell>
          <cell r="C3289">
            <v>14792880</v>
          </cell>
        </row>
        <row r="3290">
          <cell r="A3290">
            <v>40081</v>
          </cell>
          <cell r="B3290">
            <v>49.47</v>
          </cell>
          <cell r="C3290">
            <v>26348170</v>
          </cell>
        </row>
        <row r="3291">
          <cell r="A3291">
            <v>40080</v>
          </cell>
          <cell r="B3291">
            <v>50.7</v>
          </cell>
          <cell r="C3291">
            <v>11943220</v>
          </cell>
        </row>
        <row r="3292">
          <cell r="A3292">
            <v>40079</v>
          </cell>
          <cell r="B3292">
            <v>50.4</v>
          </cell>
          <cell r="C3292">
            <v>14017530</v>
          </cell>
        </row>
        <row r="3293">
          <cell r="A3293">
            <v>40078</v>
          </cell>
          <cell r="B3293">
            <v>50.99</v>
          </cell>
          <cell r="C3293">
            <v>14542090</v>
          </cell>
        </row>
        <row r="3294">
          <cell r="A3294">
            <v>40077</v>
          </cell>
          <cell r="B3294">
            <v>50.91</v>
          </cell>
          <cell r="C3294">
            <v>15283030</v>
          </cell>
        </row>
        <row r="3295">
          <cell r="A3295">
            <v>40074</v>
          </cell>
          <cell r="B3295">
            <v>50.11</v>
          </cell>
          <cell r="C3295">
            <v>33446800</v>
          </cell>
        </row>
        <row r="3296">
          <cell r="A3296">
            <v>40073</v>
          </cell>
          <cell r="B3296">
            <v>49.96</v>
          </cell>
          <cell r="C3296">
            <v>17768940</v>
          </cell>
        </row>
        <row r="3297">
          <cell r="A3297">
            <v>40072</v>
          </cell>
          <cell r="B3297">
            <v>50.04</v>
          </cell>
          <cell r="C3297">
            <v>17611170</v>
          </cell>
        </row>
        <row r="3298">
          <cell r="A3298">
            <v>40071</v>
          </cell>
          <cell r="B3298">
            <v>49.93</v>
          </cell>
          <cell r="C3298">
            <v>26400080</v>
          </cell>
        </row>
        <row r="3299">
          <cell r="A3299">
            <v>40070</v>
          </cell>
          <cell r="B3299">
            <v>50.38</v>
          </cell>
          <cell r="C3299">
            <v>16547330</v>
          </cell>
        </row>
        <row r="3300">
          <cell r="A3300">
            <v>40067</v>
          </cell>
          <cell r="B3300">
            <v>50.72</v>
          </cell>
          <cell r="C3300">
            <v>16096700</v>
          </cell>
        </row>
        <row r="3301">
          <cell r="A3301">
            <v>40066</v>
          </cell>
          <cell r="B3301">
            <v>51.03</v>
          </cell>
          <cell r="C3301">
            <v>22864540</v>
          </cell>
        </row>
        <row r="3302">
          <cell r="A3302">
            <v>40065</v>
          </cell>
          <cell r="B3302">
            <v>51.11</v>
          </cell>
          <cell r="C3302">
            <v>15090690</v>
          </cell>
        </row>
        <row r="3303">
          <cell r="A3303">
            <v>40064</v>
          </cell>
          <cell r="B3303">
            <v>51.4</v>
          </cell>
          <cell r="C3303">
            <v>14132710</v>
          </cell>
        </row>
        <row r="3304">
          <cell r="A3304">
            <v>40060</v>
          </cell>
          <cell r="B3304">
            <v>51.68</v>
          </cell>
          <cell r="C3304">
            <v>13269870</v>
          </cell>
        </row>
        <row r="3305">
          <cell r="A3305">
            <v>40059</v>
          </cell>
          <cell r="B3305">
            <v>51.74</v>
          </cell>
          <cell r="C3305">
            <v>16298890</v>
          </cell>
        </row>
        <row r="3306">
          <cell r="A3306">
            <v>40058</v>
          </cell>
          <cell r="B3306">
            <v>50.92</v>
          </cell>
          <cell r="C3306">
            <v>13441370</v>
          </cell>
        </row>
        <row r="3307">
          <cell r="A3307">
            <v>40057</v>
          </cell>
          <cell r="B3307">
            <v>50.97</v>
          </cell>
          <cell r="C3307">
            <v>16615619.999999899</v>
          </cell>
        </row>
        <row r="3308">
          <cell r="A3308">
            <v>40056</v>
          </cell>
          <cell r="B3308">
            <v>50.87</v>
          </cell>
          <cell r="C3308">
            <v>17243520</v>
          </cell>
        </row>
        <row r="3309">
          <cell r="A3309">
            <v>40053</v>
          </cell>
          <cell r="B3309">
            <v>51.13</v>
          </cell>
          <cell r="C3309">
            <v>14793430</v>
          </cell>
        </row>
        <row r="3310">
          <cell r="A3310">
            <v>40052</v>
          </cell>
          <cell r="B3310">
            <v>51.24</v>
          </cell>
          <cell r="C3310">
            <v>17217330</v>
          </cell>
        </row>
        <row r="3311">
          <cell r="A3311">
            <v>40051</v>
          </cell>
          <cell r="B3311">
            <v>51.8</v>
          </cell>
          <cell r="C3311">
            <v>14296300</v>
          </cell>
        </row>
        <row r="3312">
          <cell r="A3312">
            <v>40050</v>
          </cell>
          <cell r="B3312">
            <v>51.67</v>
          </cell>
          <cell r="C3312">
            <v>16583570</v>
          </cell>
        </row>
        <row r="3313">
          <cell r="A3313">
            <v>40049</v>
          </cell>
          <cell r="B3313">
            <v>51.55</v>
          </cell>
          <cell r="C3313">
            <v>11620070</v>
          </cell>
        </row>
        <row r="3314">
          <cell r="A3314">
            <v>40046</v>
          </cell>
          <cell r="B3314">
            <v>51.36</v>
          </cell>
          <cell r="C3314">
            <v>21094390</v>
          </cell>
        </row>
        <row r="3315">
          <cell r="A3315">
            <v>40045</v>
          </cell>
          <cell r="B3315">
            <v>51.71</v>
          </cell>
          <cell r="C3315">
            <v>9301120</v>
          </cell>
        </row>
        <row r="3316">
          <cell r="A3316">
            <v>40044</v>
          </cell>
          <cell r="B3316">
            <v>51.67</v>
          </cell>
          <cell r="C3316">
            <v>14330250</v>
          </cell>
        </row>
        <row r="3317">
          <cell r="A3317">
            <v>40043</v>
          </cell>
          <cell r="B3317">
            <v>51.36</v>
          </cell>
          <cell r="C3317">
            <v>12286630</v>
          </cell>
        </row>
        <row r="3318">
          <cell r="A3318">
            <v>40042</v>
          </cell>
          <cell r="B3318">
            <v>51.57</v>
          </cell>
          <cell r="C3318">
            <v>17714120</v>
          </cell>
        </row>
        <row r="3319">
          <cell r="A3319">
            <v>40039</v>
          </cell>
          <cell r="B3319">
            <v>51.79</v>
          </cell>
          <cell r="C3319">
            <v>17238880</v>
          </cell>
        </row>
        <row r="3320">
          <cell r="A3320">
            <v>40038</v>
          </cell>
          <cell r="B3320">
            <v>51.88</v>
          </cell>
          <cell r="C3320">
            <v>32146780</v>
          </cell>
        </row>
        <row r="3321">
          <cell r="A3321">
            <v>40037</v>
          </cell>
          <cell r="B3321">
            <v>50.51</v>
          </cell>
          <cell r="C3321">
            <v>18309730</v>
          </cell>
        </row>
        <row r="3322">
          <cell r="A3322">
            <v>40036</v>
          </cell>
          <cell r="B3322">
            <v>50.04</v>
          </cell>
          <cell r="C3322">
            <v>16253210</v>
          </cell>
        </row>
        <row r="3323">
          <cell r="A3323">
            <v>40035</v>
          </cell>
          <cell r="B3323">
            <v>49.72</v>
          </cell>
          <cell r="C3323">
            <v>13050030</v>
          </cell>
        </row>
        <row r="3324">
          <cell r="A3324">
            <v>40032</v>
          </cell>
          <cell r="B3324">
            <v>49.29</v>
          </cell>
          <cell r="C3324">
            <v>13394840</v>
          </cell>
        </row>
        <row r="3325">
          <cell r="A3325">
            <v>40031</v>
          </cell>
          <cell r="B3325">
            <v>48.98</v>
          </cell>
          <cell r="C3325">
            <v>16211490</v>
          </cell>
        </row>
        <row r="3326">
          <cell r="A3326">
            <v>40030</v>
          </cell>
          <cell r="B3326">
            <v>49.2</v>
          </cell>
          <cell r="C3326">
            <v>17720560</v>
          </cell>
        </row>
        <row r="3327">
          <cell r="A3327">
            <v>40029</v>
          </cell>
          <cell r="B3327">
            <v>49.85</v>
          </cell>
          <cell r="C3327">
            <v>18271190</v>
          </cell>
        </row>
        <row r="3328">
          <cell r="A3328">
            <v>40028</v>
          </cell>
          <cell r="B3328">
            <v>49.84</v>
          </cell>
          <cell r="C3328">
            <v>15209630</v>
          </cell>
        </row>
        <row r="3329">
          <cell r="A3329">
            <v>40025</v>
          </cell>
          <cell r="B3329">
            <v>49.88</v>
          </cell>
          <cell r="C3329">
            <v>14662070</v>
          </cell>
        </row>
        <row r="3330">
          <cell r="A3330">
            <v>40024</v>
          </cell>
          <cell r="B3330">
            <v>49.98</v>
          </cell>
          <cell r="C3330">
            <v>17381280</v>
          </cell>
        </row>
        <row r="3331">
          <cell r="A3331">
            <v>40023</v>
          </cell>
          <cell r="B3331">
            <v>49.37</v>
          </cell>
          <cell r="C3331">
            <v>16608029.999999899</v>
          </cell>
        </row>
        <row r="3332">
          <cell r="A3332">
            <v>40022</v>
          </cell>
          <cell r="B3332">
            <v>48.92</v>
          </cell>
          <cell r="C3332">
            <v>11807000</v>
          </cell>
        </row>
        <row r="3333">
          <cell r="A3333">
            <v>40021</v>
          </cell>
          <cell r="B3333">
            <v>48.97</v>
          </cell>
          <cell r="C3333">
            <v>14277160</v>
          </cell>
        </row>
        <row r="3334">
          <cell r="A3334">
            <v>40018</v>
          </cell>
          <cell r="B3334">
            <v>48.94</v>
          </cell>
          <cell r="C3334">
            <v>13092420</v>
          </cell>
        </row>
        <row r="3335">
          <cell r="A3335">
            <v>40017</v>
          </cell>
          <cell r="B3335">
            <v>48.76</v>
          </cell>
          <cell r="C3335">
            <v>26665580</v>
          </cell>
        </row>
        <row r="3336">
          <cell r="A3336">
            <v>40016</v>
          </cell>
          <cell r="B3336">
            <v>49.17</v>
          </cell>
          <cell r="C3336">
            <v>15038560</v>
          </cell>
        </row>
        <row r="3337">
          <cell r="A3337">
            <v>40015</v>
          </cell>
          <cell r="B3337">
            <v>48.86</v>
          </cell>
          <cell r="C3337">
            <v>17191400</v>
          </cell>
        </row>
        <row r="3338">
          <cell r="A3338">
            <v>40014</v>
          </cell>
          <cell r="B3338">
            <v>48.82</v>
          </cell>
          <cell r="C3338">
            <v>17108900</v>
          </cell>
        </row>
        <row r="3339">
          <cell r="A3339">
            <v>40011</v>
          </cell>
          <cell r="B3339">
            <v>48.49</v>
          </cell>
          <cell r="C3339">
            <v>14412360</v>
          </cell>
        </row>
        <row r="3340">
          <cell r="A3340">
            <v>40010</v>
          </cell>
          <cell r="B3340">
            <v>48.51</v>
          </cell>
          <cell r="C3340">
            <v>18863690</v>
          </cell>
        </row>
        <row r="3341">
          <cell r="A3341">
            <v>40009</v>
          </cell>
          <cell r="B3341">
            <v>48.55</v>
          </cell>
          <cell r="C3341">
            <v>18743270</v>
          </cell>
        </row>
        <row r="3342">
          <cell r="A3342">
            <v>40008</v>
          </cell>
          <cell r="B3342">
            <v>48.13</v>
          </cell>
          <cell r="C3342">
            <v>13468220</v>
          </cell>
        </row>
        <row r="3343">
          <cell r="A3343">
            <v>40007</v>
          </cell>
          <cell r="B3343">
            <v>47.83</v>
          </cell>
          <cell r="C3343">
            <v>16034240</v>
          </cell>
        </row>
        <row r="3344">
          <cell r="A3344">
            <v>40004</v>
          </cell>
          <cell r="B3344">
            <v>47.57</v>
          </cell>
          <cell r="C3344">
            <v>15971040</v>
          </cell>
        </row>
        <row r="3345">
          <cell r="A3345">
            <v>40003</v>
          </cell>
          <cell r="B3345">
            <v>48.08</v>
          </cell>
          <cell r="C3345">
            <v>15124380</v>
          </cell>
        </row>
        <row r="3346">
          <cell r="A3346">
            <v>40002</v>
          </cell>
          <cell r="B3346">
            <v>48.37</v>
          </cell>
          <cell r="C3346">
            <v>18879820</v>
          </cell>
        </row>
        <row r="3347">
          <cell r="A3347">
            <v>40001</v>
          </cell>
          <cell r="B3347">
            <v>47.84</v>
          </cell>
          <cell r="C3347">
            <v>15101630</v>
          </cell>
        </row>
        <row r="3348">
          <cell r="A3348">
            <v>40000</v>
          </cell>
          <cell r="B3348">
            <v>47.73</v>
          </cell>
          <cell r="C3348">
            <v>20257020</v>
          </cell>
        </row>
        <row r="3349">
          <cell r="A3349">
            <v>39996</v>
          </cell>
          <cell r="B3349">
            <v>47.79</v>
          </cell>
          <cell r="C3349">
            <v>19988610</v>
          </cell>
        </row>
        <row r="3350">
          <cell r="A3350">
            <v>39995</v>
          </cell>
          <cell r="B3350">
            <v>48.37</v>
          </cell>
          <cell r="C3350">
            <v>18433050</v>
          </cell>
        </row>
        <row r="3351">
          <cell r="A3351">
            <v>39994</v>
          </cell>
          <cell r="B3351">
            <v>48.44</v>
          </cell>
          <cell r="C3351">
            <v>16842800</v>
          </cell>
        </row>
        <row r="3352">
          <cell r="A3352">
            <v>39993</v>
          </cell>
          <cell r="B3352">
            <v>48.76</v>
          </cell>
          <cell r="C3352">
            <v>17325860</v>
          </cell>
        </row>
        <row r="3353">
          <cell r="A3353">
            <v>39990</v>
          </cell>
          <cell r="B3353">
            <v>48.63</v>
          </cell>
          <cell r="C3353">
            <v>20538090</v>
          </cell>
        </row>
        <row r="3354">
          <cell r="A3354">
            <v>39989</v>
          </cell>
          <cell r="B3354">
            <v>49.15</v>
          </cell>
          <cell r="C3354">
            <v>19863380</v>
          </cell>
        </row>
        <row r="3355">
          <cell r="A3355">
            <v>39988</v>
          </cell>
          <cell r="B3355">
            <v>48.51</v>
          </cell>
          <cell r="C3355">
            <v>16682390</v>
          </cell>
        </row>
        <row r="3356">
          <cell r="A3356">
            <v>39987</v>
          </cell>
          <cell r="B3356">
            <v>48.35</v>
          </cell>
          <cell r="C3356">
            <v>16240820</v>
          </cell>
        </row>
        <row r="3357">
          <cell r="A3357">
            <v>39986</v>
          </cell>
          <cell r="B3357">
            <v>48.59</v>
          </cell>
          <cell r="C3357">
            <v>20029730</v>
          </cell>
        </row>
        <row r="3358">
          <cell r="A3358">
            <v>39983</v>
          </cell>
          <cell r="B3358">
            <v>48.17</v>
          </cell>
          <cell r="C3358">
            <v>23767630</v>
          </cell>
        </row>
        <row r="3359">
          <cell r="A3359">
            <v>39982</v>
          </cell>
          <cell r="B3359">
            <v>48.68</v>
          </cell>
          <cell r="C3359">
            <v>13928560</v>
          </cell>
        </row>
        <row r="3360">
          <cell r="A3360">
            <v>39981</v>
          </cell>
          <cell r="B3360">
            <v>48.56</v>
          </cell>
          <cell r="C3360">
            <v>19273580</v>
          </cell>
        </row>
        <row r="3361">
          <cell r="A3361">
            <v>39980</v>
          </cell>
          <cell r="B3361">
            <v>48.25</v>
          </cell>
          <cell r="C3361">
            <v>20712490</v>
          </cell>
        </row>
        <row r="3362">
          <cell r="A3362">
            <v>39979</v>
          </cell>
          <cell r="B3362">
            <v>48.46</v>
          </cell>
          <cell r="C3362">
            <v>24607030</v>
          </cell>
        </row>
        <row r="3363">
          <cell r="A3363">
            <v>39976</v>
          </cell>
          <cell r="B3363">
            <v>49.84</v>
          </cell>
          <cell r="C3363">
            <v>15339150</v>
          </cell>
        </row>
        <row r="3364">
          <cell r="A3364">
            <v>39975</v>
          </cell>
          <cell r="B3364">
            <v>49.32</v>
          </cell>
          <cell r="C3364">
            <v>21607930</v>
          </cell>
        </row>
        <row r="3365">
          <cell r="A3365">
            <v>39974</v>
          </cell>
          <cell r="B3365">
            <v>50.06</v>
          </cell>
          <cell r="C3365">
            <v>19831490</v>
          </cell>
        </row>
        <row r="3366">
          <cell r="A3366">
            <v>39973</v>
          </cell>
          <cell r="B3366">
            <v>50.61</v>
          </cell>
          <cell r="C3366">
            <v>14404510</v>
          </cell>
        </row>
        <row r="3367">
          <cell r="A3367">
            <v>39972</v>
          </cell>
          <cell r="B3367">
            <v>50.81</v>
          </cell>
          <cell r="C3367">
            <v>18975290</v>
          </cell>
        </row>
        <row r="3368">
          <cell r="A3368">
            <v>39969</v>
          </cell>
          <cell r="B3368">
            <v>51.07</v>
          </cell>
          <cell r="C3368">
            <v>25329920</v>
          </cell>
        </row>
        <row r="3369">
          <cell r="A3369">
            <v>39968</v>
          </cell>
          <cell r="B3369">
            <v>50.87</v>
          </cell>
          <cell r="C3369">
            <v>15292670</v>
          </cell>
        </row>
        <row r="3370">
          <cell r="A3370">
            <v>39967</v>
          </cell>
          <cell r="B3370">
            <v>50.88</v>
          </cell>
          <cell r="C3370">
            <v>19739630</v>
          </cell>
        </row>
        <row r="3371">
          <cell r="A3371">
            <v>39966</v>
          </cell>
          <cell r="B3371">
            <v>49.93</v>
          </cell>
          <cell r="C3371">
            <v>17399230</v>
          </cell>
        </row>
        <row r="3372">
          <cell r="A3372">
            <v>39965</v>
          </cell>
          <cell r="B3372">
            <v>50.59</v>
          </cell>
          <cell r="C3372">
            <v>19993730</v>
          </cell>
        </row>
        <row r="3373">
          <cell r="A3373">
            <v>39962</v>
          </cell>
          <cell r="B3373">
            <v>49.74</v>
          </cell>
          <cell r="C3373">
            <v>12841300</v>
          </cell>
        </row>
        <row r="3374">
          <cell r="A3374">
            <v>39961</v>
          </cell>
          <cell r="B3374">
            <v>49.55</v>
          </cell>
          <cell r="C3374">
            <v>15406710</v>
          </cell>
        </row>
        <row r="3375">
          <cell r="A3375">
            <v>39960</v>
          </cell>
          <cell r="B3375">
            <v>49.32</v>
          </cell>
          <cell r="C3375">
            <v>17466480</v>
          </cell>
        </row>
        <row r="3376">
          <cell r="A3376">
            <v>39959</v>
          </cell>
          <cell r="B3376">
            <v>50</v>
          </cell>
          <cell r="C3376">
            <v>17348950</v>
          </cell>
        </row>
        <row r="3377">
          <cell r="A3377">
            <v>39955</v>
          </cell>
          <cell r="B3377">
            <v>49.25</v>
          </cell>
          <cell r="C3377">
            <v>11348250</v>
          </cell>
        </row>
        <row r="3378">
          <cell r="A3378">
            <v>39954</v>
          </cell>
          <cell r="B3378">
            <v>49.11</v>
          </cell>
          <cell r="C3378">
            <v>15723040</v>
          </cell>
        </row>
        <row r="3379">
          <cell r="A3379">
            <v>39953</v>
          </cell>
          <cell r="B3379">
            <v>48.94</v>
          </cell>
          <cell r="C3379">
            <v>20187720</v>
          </cell>
        </row>
        <row r="3380">
          <cell r="A3380">
            <v>39952</v>
          </cell>
          <cell r="B3380">
            <v>49.36</v>
          </cell>
          <cell r="C3380">
            <v>14623310</v>
          </cell>
        </row>
        <row r="3381">
          <cell r="A3381">
            <v>39951</v>
          </cell>
          <cell r="B3381">
            <v>49.92</v>
          </cell>
          <cell r="C3381">
            <v>18843170</v>
          </cell>
        </row>
        <row r="3382">
          <cell r="A3382">
            <v>39948</v>
          </cell>
          <cell r="B3382">
            <v>48.15</v>
          </cell>
          <cell r="C3382">
            <v>20056060</v>
          </cell>
        </row>
        <row r="3383">
          <cell r="A3383">
            <v>39947</v>
          </cell>
          <cell r="B3383">
            <v>49.1</v>
          </cell>
          <cell r="C3383">
            <v>26333220</v>
          </cell>
        </row>
        <row r="3384">
          <cell r="A3384">
            <v>39946</v>
          </cell>
          <cell r="B3384">
            <v>50.03</v>
          </cell>
          <cell r="C3384">
            <v>19184750</v>
          </cell>
        </row>
        <row r="3385">
          <cell r="A3385">
            <v>39945</v>
          </cell>
          <cell r="B3385">
            <v>50.9</v>
          </cell>
          <cell r="C3385">
            <v>17205650</v>
          </cell>
        </row>
        <row r="3386">
          <cell r="A3386">
            <v>39944</v>
          </cell>
          <cell r="B3386">
            <v>50.63</v>
          </cell>
          <cell r="C3386">
            <v>17994730</v>
          </cell>
        </row>
        <row r="3387">
          <cell r="A3387">
            <v>39941</v>
          </cell>
          <cell r="B3387">
            <v>50.14</v>
          </cell>
          <cell r="C3387">
            <v>18535550</v>
          </cell>
        </row>
        <row r="3388">
          <cell r="A3388">
            <v>39940</v>
          </cell>
          <cell r="B3388">
            <v>49.89</v>
          </cell>
          <cell r="C3388">
            <v>31263010</v>
          </cell>
        </row>
        <row r="3389">
          <cell r="A3389">
            <v>39939</v>
          </cell>
          <cell r="B3389">
            <v>49.51</v>
          </cell>
          <cell r="C3389">
            <v>26089250</v>
          </cell>
        </row>
        <row r="3390">
          <cell r="A3390">
            <v>39938</v>
          </cell>
          <cell r="B3390">
            <v>50.46</v>
          </cell>
          <cell r="C3390">
            <v>19648950</v>
          </cell>
        </row>
        <row r="3391">
          <cell r="A3391">
            <v>39937</v>
          </cell>
          <cell r="B3391">
            <v>50.84</v>
          </cell>
          <cell r="C3391">
            <v>21205230</v>
          </cell>
        </row>
        <row r="3392">
          <cell r="A3392">
            <v>39934</v>
          </cell>
          <cell r="B3392">
            <v>50.05</v>
          </cell>
          <cell r="C3392">
            <v>15777280</v>
          </cell>
        </row>
        <row r="3393">
          <cell r="A3393">
            <v>39933</v>
          </cell>
          <cell r="B3393">
            <v>50.4</v>
          </cell>
          <cell r="C3393">
            <v>23055620</v>
          </cell>
        </row>
        <row r="3394">
          <cell r="A3394">
            <v>39932</v>
          </cell>
          <cell r="B3394">
            <v>50.45</v>
          </cell>
          <cell r="C3394">
            <v>34324710</v>
          </cell>
        </row>
        <row r="3395">
          <cell r="A3395">
            <v>39931</v>
          </cell>
          <cell r="B3395">
            <v>48.47</v>
          </cell>
          <cell r="C3395">
            <v>27142550</v>
          </cell>
        </row>
        <row r="3396">
          <cell r="A3396">
            <v>39930</v>
          </cell>
          <cell r="B3396">
            <v>48.51</v>
          </cell>
          <cell r="C3396">
            <v>20608060</v>
          </cell>
        </row>
        <row r="3397">
          <cell r="A3397">
            <v>39927</v>
          </cell>
          <cell r="B3397">
            <v>47.87</v>
          </cell>
          <cell r="C3397">
            <v>26934610</v>
          </cell>
        </row>
        <row r="3398">
          <cell r="A3398">
            <v>39926</v>
          </cell>
          <cell r="B3398">
            <v>48.86</v>
          </cell>
          <cell r="C3398">
            <v>16252180</v>
          </cell>
        </row>
        <row r="3399">
          <cell r="A3399">
            <v>39925</v>
          </cell>
          <cell r="B3399">
            <v>48.96</v>
          </cell>
          <cell r="C3399">
            <v>20392460</v>
          </cell>
        </row>
        <row r="3400">
          <cell r="A3400">
            <v>39924</v>
          </cell>
          <cell r="B3400">
            <v>49.83</v>
          </cell>
          <cell r="C3400">
            <v>15573380</v>
          </cell>
        </row>
        <row r="3401">
          <cell r="A3401">
            <v>39923</v>
          </cell>
          <cell r="B3401">
            <v>49.27</v>
          </cell>
          <cell r="C3401">
            <v>20300980</v>
          </cell>
        </row>
        <row r="3402">
          <cell r="A3402">
            <v>39920</v>
          </cell>
          <cell r="B3402">
            <v>50.2</v>
          </cell>
          <cell r="C3402">
            <v>24027650</v>
          </cell>
        </row>
        <row r="3403">
          <cell r="A3403">
            <v>39919</v>
          </cell>
          <cell r="B3403">
            <v>50.78</v>
          </cell>
          <cell r="C3403">
            <v>21247600</v>
          </cell>
        </row>
        <row r="3404">
          <cell r="A3404">
            <v>39918</v>
          </cell>
          <cell r="B3404">
            <v>51.29</v>
          </cell>
          <cell r="C3404">
            <v>13008660</v>
          </cell>
        </row>
        <row r="3405">
          <cell r="A3405">
            <v>39917</v>
          </cell>
          <cell r="B3405">
            <v>51.12</v>
          </cell>
          <cell r="C3405">
            <v>17936410</v>
          </cell>
        </row>
        <row r="3406">
          <cell r="A3406">
            <v>39916</v>
          </cell>
          <cell r="B3406">
            <v>51.53</v>
          </cell>
          <cell r="C3406">
            <v>19348930</v>
          </cell>
        </row>
        <row r="3407">
          <cell r="A3407">
            <v>39912</v>
          </cell>
          <cell r="B3407">
            <v>50.66</v>
          </cell>
          <cell r="C3407">
            <v>42327246</v>
          </cell>
        </row>
        <row r="3408">
          <cell r="A3408">
            <v>39911</v>
          </cell>
          <cell r="B3408">
            <v>52.61</v>
          </cell>
          <cell r="C3408">
            <v>17258020</v>
          </cell>
        </row>
        <row r="3409">
          <cell r="A3409">
            <v>39910</v>
          </cell>
          <cell r="B3409">
            <v>52.39</v>
          </cell>
          <cell r="C3409">
            <v>14282200</v>
          </cell>
        </row>
        <row r="3410">
          <cell r="A3410">
            <v>39909</v>
          </cell>
          <cell r="B3410">
            <v>53.43</v>
          </cell>
          <cell r="C3410">
            <v>15511800</v>
          </cell>
        </row>
        <row r="3411">
          <cell r="A3411">
            <v>39906</v>
          </cell>
          <cell r="B3411">
            <v>53.8</v>
          </cell>
          <cell r="C3411">
            <v>16527890</v>
          </cell>
        </row>
        <row r="3412">
          <cell r="A3412">
            <v>39905</v>
          </cell>
          <cell r="B3412">
            <v>53.64</v>
          </cell>
          <cell r="C3412">
            <v>21847890</v>
          </cell>
        </row>
        <row r="3413">
          <cell r="A3413">
            <v>39904</v>
          </cell>
          <cell r="B3413">
            <v>52.82</v>
          </cell>
          <cell r="C3413">
            <v>22652500</v>
          </cell>
        </row>
        <row r="3414">
          <cell r="A3414">
            <v>39903</v>
          </cell>
          <cell r="B3414">
            <v>52.1</v>
          </cell>
          <cell r="C3414">
            <v>21179120</v>
          </cell>
        </row>
        <row r="3415">
          <cell r="A3415">
            <v>39902</v>
          </cell>
          <cell r="B3415">
            <v>51.76</v>
          </cell>
          <cell r="C3415">
            <v>16718689.999999899</v>
          </cell>
        </row>
        <row r="3416">
          <cell r="A3416">
            <v>39899</v>
          </cell>
          <cell r="B3416">
            <v>52.57</v>
          </cell>
          <cell r="C3416">
            <v>20284440</v>
          </cell>
        </row>
        <row r="3417">
          <cell r="A3417">
            <v>39898</v>
          </cell>
          <cell r="B3417">
            <v>52.76</v>
          </cell>
          <cell r="C3417">
            <v>25050400</v>
          </cell>
        </row>
        <row r="3418">
          <cell r="A3418">
            <v>39897</v>
          </cell>
          <cell r="B3418">
            <v>51.68</v>
          </cell>
          <cell r="C3418">
            <v>23444700</v>
          </cell>
        </row>
        <row r="3419">
          <cell r="A3419">
            <v>39896</v>
          </cell>
          <cell r="B3419">
            <v>51.08</v>
          </cell>
          <cell r="C3419">
            <v>20636610</v>
          </cell>
        </row>
        <row r="3420">
          <cell r="A3420">
            <v>39895</v>
          </cell>
          <cell r="B3420">
            <v>51.48</v>
          </cell>
          <cell r="C3420">
            <v>19679730</v>
          </cell>
        </row>
        <row r="3421">
          <cell r="A3421">
            <v>39892</v>
          </cell>
          <cell r="B3421">
            <v>49.59</v>
          </cell>
          <cell r="C3421">
            <v>26308810</v>
          </cell>
        </row>
        <row r="3422">
          <cell r="A3422">
            <v>39891</v>
          </cell>
          <cell r="B3422">
            <v>49.95</v>
          </cell>
          <cell r="C3422">
            <v>20752050</v>
          </cell>
        </row>
        <row r="3423">
          <cell r="A3423">
            <v>39890</v>
          </cell>
          <cell r="B3423">
            <v>50.44</v>
          </cell>
          <cell r="C3423">
            <v>20191980</v>
          </cell>
        </row>
        <row r="3424">
          <cell r="A3424">
            <v>39889</v>
          </cell>
          <cell r="B3424">
            <v>50</v>
          </cell>
          <cell r="C3424">
            <v>18627090</v>
          </cell>
        </row>
        <row r="3425">
          <cell r="A3425">
            <v>39888</v>
          </cell>
          <cell r="B3425">
            <v>48.8</v>
          </cell>
          <cell r="C3425">
            <v>16380470</v>
          </cell>
        </row>
        <row r="3426">
          <cell r="A3426">
            <v>39885</v>
          </cell>
          <cell r="B3426">
            <v>49.19</v>
          </cell>
          <cell r="C3426">
            <v>20571420</v>
          </cell>
        </row>
        <row r="3427">
          <cell r="A3427">
            <v>39884</v>
          </cell>
          <cell r="B3427">
            <v>48.94</v>
          </cell>
          <cell r="C3427">
            <v>25131740</v>
          </cell>
        </row>
        <row r="3428">
          <cell r="A3428">
            <v>39883</v>
          </cell>
          <cell r="B3428">
            <v>47.46</v>
          </cell>
          <cell r="C3428">
            <v>26067610</v>
          </cell>
        </row>
        <row r="3429">
          <cell r="A3429">
            <v>39882</v>
          </cell>
          <cell r="B3429">
            <v>48.67</v>
          </cell>
          <cell r="C3429">
            <v>32535010</v>
          </cell>
        </row>
        <row r="3430">
          <cell r="A3430">
            <v>39881</v>
          </cell>
          <cell r="B3430">
            <v>47.51</v>
          </cell>
          <cell r="C3430">
            <v>26513510</v>
          </cell>
        </row>
        <row r="3431">
          <cell r="A3431">
            <v>39878</v>
          </cell>
          <cell r="B3431">
            <v>48.91</v>
          </cell>
          <cell r="C3431">
            <v>33776130</v>
          </cell>
        </row>
        <row r="3432">
          <cell r="A3432">
            <v>39877</v>
          </cell>
          <cell r="B3432">
            <v>49.75</v>
          </cell>
          <cell r="C3432">
            <v>46266480</v>
          </cell>
        </row>
        <row r="3433">
          <cell r="A3433">
            <v>39876</v>
          </cell>
          <cell r="B3433">
            <v>48.49</v>
          </cell>
          <cell r="C3433">
            <v>31810890</v>
          </cell>
        </row>
        <row r="3434">
          <cell r="A3434">
            <v>39875</v>
          </cell>
          <cell r="B3434">
            <v>47.38</v>
          </cell>
          <cell r="C3434">
            <v>28041750</v>
          </cell>
        </row>
        <row r="3435">
          <cell r="A3435">
            <v>39874</v>
          </cell>
          <cell r="B3435">
            <v>48.04</v>
          </cell>
          <cell r="C3435">
            <v>25357510</v>
          </cell>
        </row>
        <row r="3436">
          <cell r="A3436">
            <v>39871</v>
          </cell>
          <cell r="B3436">
            <v>49.24</v>
          </cell>
          <cell r="C3436">
            <v>28166300</v>
          </cell>
        </row>
        <row r="3437">
          <cell r="A3437">
            <v>39870</v>
          </cell>
          <cell r="B3437">
            <v>48.25</v>
          </cell>
          <cell r="C3437">
            <v>23169840</v>
          </cell>
        </row>
        <row r="3438">
          <cell r="A3438">
            <v>39869</v>
          </cell>
          <cell r="B3438">
            <v>49.21</v>
          </cell>
          <cell r="C3438">
            <v>25477300</v>
          </cell>
        </row>
        <row r="3439">
          <cell r="A3439">
            <v>39868</v>
          </cell>
          <cell r="B3439">
            <v>50.01</v>
          </cell>
          <cell r="C3439">
            <v>26226580</v>
          </cell>
        </row>
        <row r="3440">
          <cell r="A3440">
            <v>39867</v>
          </cell>
          <cell r="B3440">
            <v>48.88</v>
          </cell>
          <cell r="C3440">
            <v>23620620</v>
          </cell>
        </row>
        <row r="3441">
          <cell r="A3441">
            <v>39864</v>
          </cell>
          <cell r="B3441">
            <v>50.02</v>
          </cell>
          <cell r="C3441">
            <v>29581550</v>
          </cell>
        </row>
        <row r="3442">
          <cell r="A3442">
            <v>39863</v>
          </cell>
          <cell r="B3442">
            <v>50.45</v>
          </cell>
          <cell r="C3442">
            <v>27313920</v>
          </cell>
        </row>
        <row r="3443">
          <cell r="A3443">
            <v>39862</v>
          </cell>
          <cell r="B3443">
            <v>50</v>
          </cell>
          <cell r="C3443">
            <v>47361000</v>
          </cell>
        </row>
        <row r="3444">
          <cell r="A3444">
            <v>39861</v>
          </cell>
          <cell r="B3444">
            <v>48.24</v>
          </cell>
          <cell r="C3444">
            <v>38919030</v>
          </cell>
        </row>
        <row r="3445">
          <cell r="A3445">
            <v>39857</v>
          </cell>
          <cell r="B3445">
            <v>46.53</v>
          </cell>
          <cell r="C3445">
            <v>25670840</v>
          </cell>
        </row>
        <row r="3446">
          <cell r="A3446">
            <v>39856</v>
          </cell>
          <cell r="B3446">
            <v>48.13</v>
          </cell>
          <cell r="C3446">
            <v>22393830</v>
          </cell>
        </row>
        <row r="3447">
          <cell r="A3447">
            <v>39855</v>
          </cell>
          <cell r="B3447">
            <v>48.23</v>
          </cell>
          <cell r="C3447">
            <v>17759940</v>
          </cell>
        </row>
        <row r="3448">
          <cell r="A3448">
            <v>39854</v>
          </cell>
          <cell r="B3448">
            <v>47.72</v>
          </cell>
          <cell r="C3448">
            <v>25611890</v>
          </cell>
        </row>
        <row r="3449">
          <cell r="A3449">
            <v>39853</v>
          </cell>
          <cell r="B3449">
            <v>49.28</v>
          </cell>
          <cell r="C3449">
            <v>16277600</v>
          </cell>
        </row>
        <row r="3450">
          <cell r="A3450">
            <v>39850</v>
          </cell>
          <cell r="B3450">
            <v>49.63</v>
          </cell>
          <cell r="C3450">
            <v>28302570</v>
          </cell>
        </row>
        <row r="3451">
          <cell r="A3451">
            <v>39849</v>
          </cell>
          <cell r="B3451">
            <v>48.56</v>
          </cell>
          <cell r="C3451">
            <v>33295000</v>
          </cell>
        </row>
        <row r="3452">
          <cell r="A3452">
            <v>39848</v>
          </cell>
          <cell r="B3452">
            <v>46.42</v>
          </cell>
          <cell r="C3452">
            <v>26506520</v>
          </cell>
        </row>
        <row r="3453">
          <cell r="A3453">
            <v>39847</v>
          </cell>
          <cell r="B3453">
            <v>47.81</v>
          </cell>
          <cell r="C3453">
            <v>22552020</v>
          </cell>
        </row>
        <row r="3454">
          <cell r="A3454">
            <v>39846</v>
          </cell>
          <cell r="B3454">
            <v>46.57</v>
          </cell>
          <cell r="C3454">
            <v>20863200</v>
          </cell>
        </row>
        <row r="3455">
          <cell r="A3455">
            <v>39843</v>
          </cell>
          <cell r="B3455">
            <v>47.12</v>
          </cell>
          <cell r="C3455">
            <v>20616050</v>
          </cell>
        </row>
        <row r="3456">
          <cell r="A3456">
            <v>39842</v>
          </cell>
          <cell r="B3456">
            <v>47.86</v>
          </cell>
          <cell r="C3456">
            <v>18876220</v>
          </cell>
        </row>
        <row r="3457">
          <cell r="A3457">
            <v>39841</v>
          </cell>
          <cell r="B3457">
            <v>48.73</v>
          </cell>
          <cell r="C3457">
            <v>24667000</v>
          </cell>
        </row>
        <row r="3458">
          <cell r="A3458">
            <v>39840</v>
          </cell>
          <cell r="B3458">
            <v>48.79</v>
          </cell>
          <cell r="C3458">
            <v>16479029.999999899</v>
          </cell>
        </row>
        <row r="3459">
          <cell r="A3459">
            <v>39839</v>
          </cell>
          <cell r="B3459">
            <v>48.6</v>
          </cell>
          <cell r="C3459">
            <v>18890460</v>
          </cell>
        </row>
        <row r="3460">
          <cell r="A3460">
            <v>39836</v>
          </cell>
          <cell r="B3460">
            <v>48.35</v>
          </cell>
          <cell r="C3460">
            <v>23093600</v>
          </cell>
        </row>
        <row r="3461">
          <cell r="A3461">
            <v>39835</v>
          </cell>
          <cell r="B3461">
            <v>48.87</v>
          </cell>
          <cell r="C3461">
            <v>31115480</v>
          </cell>
        </row>
        <row r="3462">
          <cell r="A3462">
            <v>39834</v>
          </cell>
          <cell r="B3462">
            <v>49.14</v>
          </cell>
          <cell r="C3462">
            <v>39082560</v>
          </cell>
        </row>
        <row r="3463">
          <cell r="A3463">
            <v>39833</v>
          </cell>
          <cell r="B3463">
            <v>50.56</v>
          </cell>
          <cell r="C3463">
            <v>22569740</v>
          </cell>
        </row>
        <row r="3464">
          <cell r="A3464">
            <v>39829</v>
          </cell>
          <cell r="B3464">
            <v>51.56</v>
          </cell>
          <cell r="C3464">
            <v>21675640</v>
          </cell>
        </row>
        <row r="3465">
          <cell r="A3465">
            <v>39828</v>
          </cell>
          <cell r="B3465">
            <v>51.35</v>
          </cell>
          <cell r="C3465">
            <v>28075100</v>
          </cell>
        </row>
        <row r="3466">
          <cell r="A3466">
            <v>39827</v>
          </cell>
          <cell r="B3466">
            <v>51.56</v>
          </cell>
          <cell r="C3466">
            <v>20537840</v>
          </cell>
        </row>
        <row r="3467">
          <cell r="A3467">
            <v>39826</v>
          </cell>
          <cell r="B3467">
            <v>52.12</v>
          </cell>
          <cell r="C3467">
            <v>24993400</v>
          </cell>
        </row>
        <row r="3468">
          <cell r="A3468">
            <v>39825</v>
          </cell>
          <cell r="B3468">
            <v>51.39</v>
          </cell>
          <cell r="C3468">
            <v>18436440</v>
          </cell>
        </row>
        <row r="3469">
          <cell r="A3469">
            <v>39822</v>
          </cell>
          <cell r="B3469">
            <v>51.58</v>
          </cell>
          <cell r="C3469">
            <v>28698840</v>
          </cell>
        </row>
        <row r="3470">
          <cell r="A3470">
            <v>39821</v>
          </cell>
          <cell r="B3470">
            <v>51.38</v>
          </cell>
          <cell r="C3470">
            <v>92838766</v>
          </cell>
        </row>
        <row r="3471">
          <cell r="A3471">
            <v>39820</v>
          </cell>
          <cell r="B3471">
            <v>55.54</v>
          </cell>
          <cell r="C3471">
            <v>16833610</v>
          </cell>
        </row>
        <row r="3472">
          <cell r="A3472">
            <v>39819</v>
          </cell>
          <cell r="B3472">
            <v>56.02</v>
          </cell>
          <cell r="C3472">
            <v>19195560</v>
          </cell>
        </row>
        <row r="3473">
          <cell r="A3473">
            <v>39818</v>
          </cell>
          <cell r="B3473">
            <v>56.52</v>
          </cell>
          <cell r="C3473">
            <v>16075050</v>
          </cell>
        </row>
        <row r="3474">
          <cell r="A3474">
            <v>39815</v>
          </cell>
          <cell r="B3474">
            <v>57.18</v>
          </cell>
          <cell r="C3474">
            <v>16162950</v>
          </cell>
        </row>
        <row r="3475">
          <cell r="A3475">
            <v>39813</v>
          </cell>
          <cell r="B3475">
            <v>56.06</v>
          </cell>
          <cell r="C3475">
            <v>13882280</v>
          </cell>
        </row>
        <row r="3476">
          <cell r="A3476">
            <v>39812</v>
          </cell>
          <cell r="B3476">
            <v>55.05</v>
          </cell>
          <cell r="C3476">
            <v>13976610</v>
          </cell>
        </row>
        <row r="3477">
          <cell r="A3477">
            <v>39811</v>
          </cell>
          <cell r="B3477">
            <v>55.11</v>
          </cell>
          <cell r="C3477">
            <v>10066140</v>
          </cell>
        </row>
        <row r="3478">
          <cell r="A3478">
            <v>39808</v>
          </cell>
          <cell r="B3478">
            <v>55.35</v>
          </cell>
          <cell r="C3478">
            <v>6383768</v>
          </cell>
        </row>
        <row r="3479">
          <cell r="A3479">
            <v>39806</v>
          </cell>
          <cell r="B3479">
            <v>55.44</v>
          </cell>
          <cell r="C3479">
            <v>4565491</v>
          </cell>
        </row>
        <row r="3480">
          <cell r="A3480">
            <v>39805</v>
          </cell>
          <cell r="B3480">
            <v>55.29</v>
          </cell>
          <cell r="C3480">
            <v>12874350</v>
          </cell>
        </row>
        <row r="3481">
          <cell r="A3481">
            <v>39804</v>
          </cell>
          <cell r="B3481">
            <v>55.99</v>
          </cell>
          <cell r="C3481">
            <v>17015320</v>
          </cell>
        </row>
        <row r="3482">
          <cell r="A3482">
            <v>39801</v>
          </cell>
          <cell r="B3482">
            <v>55.74</v>
          </cell>
          <cell r="C3482">
            <v>32444390</v>
          </cell>
        </row>
        <row r="3483">
          <cell r="A3483">
            <v>39800</v>
          </cell>
          <cell r="B3483">
            <v>55.41</v>
          </cell>
          <cell r="C3483">
            <v>26942240</v>
          </cell>
        </row>
        <row r="3484">
          <cell r="A3484">
            <v>39799</v>
          </cell>
          <cell r="B3484">
            <v>55.19</v>
          </cell>
          <cell r="C3484">
            <v>22809290</v>
          </cell>
        </row>
        <row r="3485">
          <cell r="A3485">
            <v>39798</v>
          </cell>
          <cell r="B3485">
            <v>55.24</v>
          </cell>
          <cell r="C3485">
            <v>22997160</v>
          </cell>
        </row>
        <row r="3486">
          <cell r="A3486">
            <v>39797</v>
          </cell>
          <cell r="B3486">
            <v>54.71</v>
          </cell>
          <cell r="C3486">
            <v>16721880</v>
          </cell>
        </row>
        <row r="3487">
          <cell r="A3487">
            <v>39794</v>
          </cell>
          <cell r="B3487">
            <v>54.63</v>
          </cell>
          <cell r="C3487">
            <v>23647420</v>
          </cell>
        </row>
        <row r="3488">
          <cell r="A3488">
            <v>39793</v>
          </cell>
          <cell r="B3488">
            <v>54.79</v>
          </cell>
          <cell r="C3488">
            <v>24967300</v>
          </cell>
        </row>
        <row r="3489">
          <cell r="A3489">
            <v>39792</v>
          </cell>
          <cell r="B3489">
            <v>55.25</v>
          </cell>
          <cell r="C3489">
            <v>21339610</v>
          </cell>
        </row>
        <row r="3490">
          <cell r="A3490">
            <v>39791</v>
          </cell>
          <cell r="B3490">
            <v>55.81</v>
          </cell>
          <cell r="C3490">
            <v>30511550</v>
          </cell>
        </row>
        <row r="3491">
          <cell r="A3491">
            <v>39790</v>
          </cell>
          <cell r="B3491">
            <v>57.56</v>
          </cell>
          <cell r="C3491">
            <v>27062060</v>
          </cell>
        </row>
        <row r="3492">
          <cell r="A3492">
            <v>39787</v>
          </cell>
          <cell r="B3492">
            <v>58.21</v>
          </cell>
          <cell r="C3492">
            <v>37853754</v>
          </cell>
        </row>
        <row r="3493">
          <cell r="A3493">
            <v>39786</v>
          </cell>
          <cell r="B3493">
            <v>55.11</v>
          </cell>
          <cell r="C3493">
            <v>28793670</v>
          </cell>
        </row>
        <row r="3494">
          <cell r="A3494">
            <v>39785</v>
          </cell>
          <cell r="B3494">
            <v>54.38</v>
          </cell>
          <cell r="C3494">
            <v>25216090</v>
          </cell>
        </row>
        <row r="3495">
          <cell r="A3495">
            <v>39784</v>
          </cell>
          <cell r="B3495">
            <v>53.45</v>
          </cell>
          <cell r="C3495">
            <v>24462480</v>
          </cell>
        </row>
        <row r="3496">
          <cell r="A3496">
            <v>39783</v>
          </cell>
          <cell r="B3496">
            <v>53.01</v>
          </cell>
          <cell r="C3496">
            <v>25945630</v>
          </cell>
        </row>
        <row r="3497">
          <cell r="A3497">
            <v>39780</v>
          </cell>
          <cell r="B3497">
            <v>55.88</v>
          </cell>
          <cell r="C3497">
            <v>9072950</v>
          </cell>
        </row>
        <row r="3498">
          <cell r="A3498">
            <v>39778</v>
          </cell>
          <cell r="B3498">
            <v>56.69</v>
          </cell>
          <cell r="C3498">
            <v>23746430</v>
          </cell>
        </row>
        <row r="3499">
          <cell r="A3499">
            <v>39777</v>
          </cell>
          <cell r="B3499">
            <v>54.68</v>
          </cell>
          <cell r="C3499">
            <v>27371890</v>
          </cell>
        </row>
        <row r="3500">
          <cell r="A3500">
            <v>39776</v>
          </cell>
          <cell r="B3500">
            <v>52.77</v>
          </cell>
          <cell r="C3500">
            <v>30410070</v>
          </cell>
        </row>
        <row r="3501">
          <cell r="A3501">
            <v>39773</v>
          </cell>
          <cell r="B3501">
            <v>52.92</v>
          </cell>
          <cell r="C3501">
            <v>40260920</v>
          </cell>
        </row>
        <row r="3502">
          <cell r="A3502">
            <v>39772</v>
          </cell>
          <cell r="B3502">
            <v>50.66</v>
          </cell>
          <cell r="C3502">
            <v>40830800</v>
          </cell>
        </row>
        <row r="3503">
          <cell r="A3503">
            <v>39771</v>
          </cell>
          <cell r="B3503">
            <v>51</v>
          </cell>
          <cell r="C3503">
            <v>29777840</v>
          </cell>
        </row>
        <row r="3504">
          <cell r="A3504">
            <v>39770</v>
          </cell>
          <cell r="B3504">
            <v>52.72</v>
          </cell>
          <cell r="C3504">
            <v>36675680</v>
          </cell>
        </row>
        <row r="3505">
          <cell r="A3505">
            <v>39769</v>
          </cell>
          <cell r="B3505">
            <v>51.81</v>
          </cell>
          <cell r="C3505">
            <v>26973440</v>
          </cell>
        </row>
        <row r="3506">
          <cell r="A3506">
            <v>39766</v>
          </cell>
          <cell r="B3506">
            <v>52.71</v>
          </cell>
          <cell r="C3506">
            <v>25751680</v>
          </cell>
        </row>
        <row r="3507">
          <cell r="A3507">
            <v>39765</v>
          </cell>
          <cell r="B3507">
            <v>54.93</v>
          </cell>
          <cell r="C3507">
            <v>37744390</v>
          </cell>
        </row>
        <row r="3508">
          <cell r="A3508">
            <v>39764</v>
          </cell>
          <cell r="B3508">
            <v>52.62</v>
          </cell>
          <cell r="C3508">
            <v>28375500</v>
          </cell>
        </row>
        <row r="3509">
          <cell r="A3509">
            <v>39763</v>
          </cell>
          <cell r="B3509">
            <v>54.75</v>
          </cell>
          <cell r="C3509">
            <v>23786930</v>
          </cell>
        </row>
        <row r="3510">
          <cell r="A3510">
            <v>39762</v>
          </cell>
          <cell r="B3510">
            <v>55.18</v>
          </cell>
          <cell r="C3510">
            <v>18472120</v>
          </cell>
        </row>
        <row r="3511">
          <cell r="A3511">
            <v>39759</v>
          </cell>
          <cell r="B3511">
            <v>54.39</v>
          </cell>
          <cell r="C3511">
            <v>19439090</v>
          </cell>
        </row>
        <row r="3512">
          <cell r="A3512">
            <v>39758</v>
          </cell>
          <cell r="B3512">
            <v>53.49</v>
          </cell>
          <cell r="C3512">
            <v>32449660</v>
          </cell>
        </row>
        <row r="3513">
          <cell r="A3513">
            <v>39757</v>
          </cell>
          <cell r="B3513">
            <v>54.13</v>
          </cell>
          <cell r="C3513">
            <v>22191680</v>
          </cell>
        </row>
        <row r="3514">
          <cell r="A3514">
            <v>39756</v>
          </cell>
          <cell r="B3514">
            <v>56.13</v>
          </cell>
          <cell r="C3514">
            <v>23056020</v>
          </cell>
        </row>
        <row r="3515">
          <cell r="A3515">
            <v>39755</v>
          </cell>
          <cell r="B3515">
            <v>55.97</v>
          </cell>
          <cell r="C3515">
            <v>18757120</v>
          </cell>
        </row>
        <row r="3516">
          <cell r="A3516">
            <v>39752</v>
          </cell>
          <cell r="B3516">
            <v>55.81</v>
          </cell>
          <cell r="C3516">
            <v>26031700</v>
          </cell>
        </row>
        <row r="3517">
          <cell r="A3517">
            <v>39751</v>
          </cell>
          <cell r="B3517">
            <v>54.75</v>
          </cell>
          <cell r="C3517">
            <v>23327650</v>
          </cell>
        </row>
        <row r="3518">
          <cell r="A3518">
            <v>39750</v>
          </cell>
          <cell r="B3518">
            <v>55.02</v>
          </cell>
          <cell r="C3518">
            <v>34234754</v>
          </cell>
        </row>
        <row r="3519">
          <cell r="A3519">
            <v>39749</v>
          </cell>
          <cell r="B3519">
            <v>55.17</v>
          </cell>
          <cell r="C3519">
            <v>41992870</v>
          </cell>
        </row>
        <row r="3520">
          <cell r="A3520">
            <v>39748</v>
          </cell>
          <cell r="B3520">
            <v>49.67</v>
          </cell>
          <cell r="C3520">
            <v>26748200</v>
          </cell>
        </row>
        <row r="3521">
          <cell r="A3521">
            <v>39745</v>
          </cell>
          <cell r="B3521">
            <v>51.4</v>
          </cell>
          <cell r="C3521">
            <v>29811650</v>
          </cell>
        </row>
        <row r="3522">
          <cell r="A3522">
            <v>39744</v>
          </cell>
          <cell r="B3522">
            <v>52.76</v>
          </cell>
          <cell r="C3522">
            <v>34947273</v>
          </cell>
        </row>
        <row r="3523">
          <cell r="A3523">
            <v>39743</v>
          </cell>
          <cell r="B3523">
            <v>52.27</v>
          </cell>
          <cell r="C3523">
            <v>28204710</v>
          </cell>
        </row>
        <row r="3524">
          <cell r="A3524">
            <v>39742</v>
          </cell>
          <cell r="B3524">
            <v>53.67</v>
          </cell>
          <cell r="C3524">
            <v>19444650</v>
          </cell>
        </row>
        <row r="3525">
          <cell r="A3525">
            <v>39741</v>
          </cell>
          <cell r="B3525">
            <v>54.43</v>
          </cell>
          <cell r="C3525">
            <v>28415790</v>
          </cell>
        </row>
        <row r="3526">
          <cell r="A3526">
            <v>39738</v>
          </cell>
          <cell r="B3526">
            <v>53.77</v>
          </cell>
          <cell r="C3526">
            <v>31223250</v>
          </cell>
        </row>
        <row r="3527">
          <cell r="A3527">
            <v>39737</v>
          </cell>
          <cell r="B3527">
            <v>54.62</v>
          </cell>
          <cell r="C3527">
            <v>47393273</v>
          </cell>
        </row>
        <row r="3528">
          <cell r="A3528">
            <v>39736</v>
          </cell>
          <cell r="B3528">
            <v>50.05</v>
          </cell>
          <cell r="C3528">
            <v>27947620</v>
          </cell>
        </row>
        <row r="3529">
          <cell r="A3529">
            <v>39735</v>
          </cell>
          <cell r="B3529">
            <v>54.44</v>
          </cell>
          <cell r="C3529">
            <v>28561260</v>
          </cell>
        </row>
        <row r="3530">
          <cell r="A3530">
            <v>39734</v>
          </cell>
          <cell r="B3530">
            <v>54.5</v>
          </cell>
          <cell r="C3530">
            <v>29558260</v>
          </cell>
        </row>
        <row r="3531">
          <cell r="A3531">
            <v>39731</v>
          </cell>
          <cell r="B3531">
            <v>50.95</v>
          </cell>
          <cell r="C3531">
            <v>51588640</v>
          </cell>
        </row>
        <row r="3532">
          <cell r="A3532">
            <v>39730</v>
          </cell>
          <cell r="B3532">
            <v>51.39</v>
          </cell>
          <cell r="C3532">
            <v>41185840</v>
          </cell>
        </row>
        <row r="3533">
          <cell r="A3533">
            <v>39729</v>
          </cell>
          <cell r="B3533">
            <v>54.55</v>
          </cell>
          <cell r="C3533">
            <v>47797360</v>
          </cell>
        </row>
        <row r="3534">
          <cell r="A3534">
            <v>39728</v>
          </cell>
          <cell r="B3534">
            <v>54.84</v>
          </cell>
          <cell r="C3534">
            <v>34551560</v>
          </cell>
        </row>
        <row r="3535">
          <cell r="A3535">
            <v>39727</v>
          </cell>
          <cell r="B3535">
            <v>57.9</v>
          </cell>
          <cell r="C3535">
            <v>39729330</v>
          </cell>
        </row>
        <row r="3536">
          <cell r="A3536">
            <v>39724</v>
          </cell>
          <cell r="B3536">
            <v>59.73</v>
          </cell>
          <cell r="C3536">
            <v>31531570</v>
          </cell>
        </row>
        <row r="3537">
          <cell r="A3537">
            <v>39723</v>
          </cell>
          <cell r="B3537">
            <v>58.85</v>
          </cell>
          <cell r="C3537">
            <v>21201920</v>
          </cell>
        </row>
        <row r="3538">
          <cell r="A3538">
            <v>39722</v>
          </cell>
          <cell r="B3538">
            <v>59.66</v>
          </cell>
          <cell r="C3538">
            <v>23366000</v>
          </cell>
        </row>
        <row r="3539">
          <cell r="A3539">
            <v>39721</v>
          </cell>
          <cell r="B3539">
            <v>59.89</v>
          </cell>
          <cell r="C3539">
            <v>26926030</v>
          </cell>
        </row>
        <row r="3540">
          <cell r="A3540">
            <v>39720</v>
          </cell>
          <cell r="B3540">
            <v>58.45</v>
          </cell>
          <cell r="C3540">
            <v>27535190</v>
          </cell>
        </row>
        <row r="3541">
          <cell r="A3541">
            <v>39717</v>
          </cell>
          <cell r="B3541">
            <v>60.71</v>
          </cell>
          <cell r="C3541">
            <v>21200180</v>
          </cell>
        </row>
        <row r="3542">
          <cell r="A3542">
            <v>39716</v>
          </cell>
          <cell r="B3542">
            <v>60.12</v>
          </cell>
          <cell r="C3542">
            <v>21432930</v>
          </cell>
        </row>
        <row r="3543">
          <cell r="A3543">
            <v>39715</v>
          </cell>
          <cell r="B3543">
            <v>58.92</v>
          </cell>
          <cell r="C3543">
            <v>17365900</v>
          </cell>
        </row>
        <row r="3544">
          <cell r="A3544">
            <v>39714</v>
          </cell>
          <cell r="B3544">
            <v>58.4</v>
          </cell>
          <cell r="C3544">
            <v>22178410</v>
          </cell>
        </row>
        <row r="3545">
          <cell r="A3545">
            <v>39713</v>
          </cell>
          <cell r="B3545">
            <v>58.89</v>
          </cell>
          <cell r="C3545">
            <v>22087330</v>
          </cell>
        </row>
        <row r="3546">
          <cell r="A3546">
            <v>39710</v>
          </cell>
          <cell r="B3546">
            <v>59.7</v>
          </cell>
          <cell r="C3546">
            <v>44579100</v>
          </cell>
        </row>
        <row r="3547">
          <cell r="A3547">
            <v>39709</v>
          </cell>
          <cell r="B3547">
            <v>61.48</v>
          </cell>
          <cell r="C3547">
            <v>41697330</v>
          </cell>
        </row>
        <row r="3548">
          <cell r="A3548">
            <v>39708</v>
          </cell>
          <cell r="B3548">
            <v>59.64</v>
          </cell>
          <cell r="C3548">
            <v>41250566</v>
          </cell>
        </row>
        <row r="3549">
          <cell r="A3549">
            <v>39707</v>
          </cell>
          <cell r="B3549">
            <v>62.14</v>
          </cell>
          <cell r="C3549">
            <v>33389809.999999899</v>
          </cell>
        </row>
        <row r="3550">
          <cell r="A3550">
            <v>39706</v>
          </cell>
          <cell r="B3550">
            <v>61.63</v>
          </cell>
          <cell r="C3550">
            <v>25805480</v>
          </cell>
        </row>
        <row r="3551">
          <cell r="A3551">
            <v>39703</v>
          </cell>
          <cell r="B3551">
            <v>62.41</v>
          </cell>
          <cell r="C3551">
            <v>19141790</v>
          </cell>
        </row>
        <row r="3552">
          <cell r="A3552">
            <v>39702</v>
          </cell>
          <cell r="B3552">
            <v>63.17</v>
          </cell>
          <cell r="C3552">
            <v>28991070</v>
          </cell>
        </row>
        <row r="3553">
          <cell r="A3553">
            <v>39701</v>
          </cell>
          <cell r="B3553">
            <v>62.02</v>
          </cell>
          <cell r="C3553">
            <v>23568930</v>
          </cell>
        </row>
        <row r="3554">
          <cell r="A3554">
            <v>39700</v>
          </cell>
          <cell r="B3554">
            <v>61.13</v>
          </cell>
          <cell r="C3554">
            <v>25368160</v>
          </cell>
        </row>
        <row r="3555">
          <cell r="A3555">
            <v>39699</v>
          </cell>
          <cell r="B3555">
            <v>62</v>
          </cell>
          <cell r="C3555">
            <v>28565620</v>
          </cell>
        </row>
        <row r="3556">
          <cell r="A3556">
            <v>39696</v>
          </cell>
          <cell r="B3556">
            <v>60.74</v>
          </cell>
          <cell r="C3556">
            <v>22825890</v>
          </cell>
        </row>
        <row r="3557">
          <cell r="A3557">
            <v>39695</v>
          </cell>
          <cell r="B3557">
            <v>59.78</v>
          </cell>
          <cell r="C3557">
            <v>27614250</v>
          </cell>
        </row>
        <row r="3558">
          <cell r="A3558">
            <v>39694</v>
          </cell>
          <cell r="B3558">
            <v>59.79</v>
          </cell>
          <cell r="C3558">
            <v>15824280</v>
          </cell>
        </row>
        <row r="3559">
          <cell r="A3559">
            <v>39693</v>
          </cell>
          <cell r="B3559">
            <v>59.65</v>
          </cell>
          <cell r="C3559">
            <v>23034430</v>
          </cell>
        </row>
        <row r="3560">
          <cell r="A3560">
            <v>39689</v>
          </cell>
          <cell r="B3560">
            <v>59.07</v>
          </cell>
          <cell r="C3560">
            <v>12854110</v>
          </cell>
        </row>
        <row r="3561">
          <cell r="A3561">
            <v>39688</v>
          </cell>
          <cell r="B3561">
            <v>59.88</v>
          </cell>
          <cell r="C3561">
            <v>12117940</v>
          </cell>
        </row>
        <row r="3562">
          <cell r="A3562">
            <v>39687</v>
          </cell>
          <cell r="B3562">
            <v>59.29</v>
          </cell>
          <cell r="C3562">
            <v>11727180</v>
          </cell>
        </row>
        <row r="3563">
          <cell r="A3563">
            <v>39686</v>
          </cell>
          <cell r="B3563">
            <v>59</v>
          </cell>
          <cell r="C3563">
            <v>10971160</v>
          </cell>
        </row>
        <row r="3564">
          <cell r="A3564">
            <v>39685</v>
          </cell>
          <cell r="B3564">
            <v>58.55</v>
          </cell>
          <cell r="C3564">
            <v>11965730</v>
          </cell>
        </row>
        <row r="3565">
          <cell r="A3565">
            <v>39682</v>
          </cell>
          <cell r="B3565">
            <v>59.44</v>
          </cell>
          <cell r="C3565">
            <v>12725120</v>
          </cell>
        </row>
        <row r="3566">
          <cell r="A3566">
            <v>39681</v>
          </cell>
          <cell r="B3566">
            <v>58.5</v>
          </cell>
          <cell r="C3566">
            <v>11381920</v>
          </cell>
        </row>
        <row r="3567">
          <cell r="A3567">
            <v>39680</v>
          </cell>
          <cell r="B3567">
            <v>58.36</v>
          </cell>
          <cell r="C3567">
            <v>12862530</v>
          </cell>
        </row>
        <row r="3568">
          <cell r="A3568">
            <v>39679</v>
          </cell>
          <cell r="B3568">
            <v>58.2</v>
          </cell>
          <cell r="C3568">
            <v>15337630</v>
          </cell>
        </row>
        <row r="3569">
          <cell r="A3569">
            <v>39678</v>
          </cell>
          <cell r="B3569">
            <v>58.83</v>
          </cell>
          <cell r="C3569">
            <v>12916110</v>
          </cell>
        </row>
        <row r="3570">
          <cell r="A3570">
            <v>39675</v>
          </cell>
          <cell r="B3570">
            <v>59.37</v>
          </cell>
          <cell r="C3570">
            <v>22565040</v>
          </cell>
        </row>
        <row r="3571">
          <cell r="A3571">
            <v>39674</v>
          </cell>
          <cell r="B3571">
            <v>58.1</v>
          </cell>
          <cell r="C3571">
            <v>26814570</v>
          </cell>
        </row>
        <row r="3572">
          <cell r="A3572">
            <v>39673</v>
          </cell>
          <cell r="B3572">
            <v>57.88</v>
          </cell>
          <cell r="C3572">
            <v>22645520</v>
          </cell>
        </row>
        <row r="3573">
          <cell r="A3573">
            <v>39672</v>
          </cell>
          <cell r="B3573">
            <v>59.25</v>
          </cell>
          <cell r="C3573">
            <v>20308800</v>
          </cell>
        </row>
        <row r="3574">
          <cell r="A3574">
            <v>39671</v>
          </cell>
          <cell r="B3574">
            <v>58.56</v>
          </cell>
          <cell r="C3574">
            <v>24349620</v>
          </cell>
        </row>
        <row r="3575">
          <cell r="A3575">
            <v>39668</v>
          </cell>
          <cell r="B3575">
            <v>57.86</v>
          </cell>
          <cell r="C3575">
            <v>23916650</v>
          </cell>
        </row>
        <row r="3576">
          <cell r="A3576">
            <v>39667</v>
          </cell>
          <cell r="B3576">
            <v>56.96</v>
          </cell>
          <cell r="C3576">
            <v>37878754</v>
          </cell>
        </row>
        <row r="3577">
          <cell r="A3577">
            <v>39666</v>
          </cell>
          <cell r="B3577">
            <v>60.76</v>
          </cell>
          <cell r="C3577">
            <v>23824370</v>
          </cell>
        </row>
        <row r="3578">
          <cell r="A3578">
            <v>39665</v>
          </cell>
          <cell r="B3578">
            <v>60.34</v>
          </cell>
          <cell r="C3578">
            <v>37576060</v>
          </cell>
        </row>
        <row r="3579">
          <cell r="A3579">
            <v>39664</v>
          </cell>
          <cell r="B3579">
            <v>58.43</v>
          </cell>
          <cell r="C3579">
            <v>13831030</v>
          </cell>
        </row>
        <row r="3580">
          <cell r="A3580">
            <v>39661</v>
          </cell>
          <cell r="B3580">
            <v>57.75</v>
          </cell>
          <cell r="C3580">
            <v>17295700</v>
          </cell>
        </row>
        <row r="3581">
          <cell r="A3581">
            <v>39660</v>
          </cell>
          <cell r="B3581">
            <v>58.62</v>
          </cell>
          <cell r="C3581">
            <v>18614470</v>
          </cell>
        </row>
        <row r="3582">
          <cell r="A3582">
            <v>39659</v>
          </cell>
          <cell r="B3582">
            <v>58.56</v>
          </cell>
          <cell r="C3582">
            <v>19417250</v>
          </cell>
        </row>
        <row r="3583">
          <cell r="A3583">
            <v>39658</v>
          </cell>
          <cell r="B3583">
            <v>57.45</v>
          </cell>
          <cell r="C3583">
            <v>17666040</v>
          </cell>
        </row>
        <row r="3584">
          <cell r="A3584">
            <v>39657</v>
          </cell>
          <cell r="B3584">
            <v>56.02</v>
          </cell>
          <cell r="C3584">
            <v>15434810</v>
          </cell>
        </row>
        <row r="3585">
          <cell r="A3585">
            <v>39654</v>
          </cell>
          <cell r="B3585">
            <v>56.83</v>
          </cell>
          <cell r="C3585">
            <v>16459580</v>
          </cell>
        </row>
        <row r="3586">
          <cell r="A3586">
            <v>39653</v>
          </cell>
          <cell r="B3586">
            <v>56.97</v>
          </cell>
          <cell r="C3586">
            <v>21235420</v>
          </cell>
        </row>
        <row r="3587">
          <cell r="A3587">
            <v>39652</v>
          </cell>
          <cell r="B3587">
            <v>58.09</v>
          </cell>
          <cell r="C3587">
            <v>31232280</v>
          </cell>
        </row>
        <row r="3588">
          <cell r="A3588">
            <v>39651</v>
          </cell>
          <cell r="B3588">
            <v>59.06</v>
          </cell>
          <cell r="C3588">
            <v>25911810</v>
          </cell>
        </row>
        <row r="3589">
          <cell r="A3589">
            <v>39650</v>
          </cell>
          <cell r="B3589">
            <v>57.31</v>
          </cell>
          <cell r="C3589">
            <v>16645450</v>
          </cell>
        </row>
        <row r="3590">
          <cell r="A3590">
            <v>39647</v>
          </cell>
          <cell r="B3590">
            <v>57.92</v>
          </cell>
          <cell r="C3590">
            <v>20650620</v>
          </cell>
        </row>
        <row r="3591">
          <cell r="A3591">
            <v>39646</v>
          </cell>
          <cell r="B3591">
            <v>57.68</v>
          </cell>
          <cell r="C3591">
            <v>24770830</v>
          </cell>
        </row>
        <row r="3592">
          <cell r="A3592">
            <v>39645</v>
          </cell>
          <cell r="B3592">
            <v>56.96</v>
          </cell>
          <cell r="C3592">
            <v>26412670</v>
          </cell>
        </row>
        <row r="3593">
          <cell r="A3593">
            <v>39644</v>
          </cell>
          <cell r="B3593">
            <v>56.24</v>
          </cell>
          <cell r="C3593">
            <v>26593440</v>
          </cell>
        </row>
        <row r="3594">
          <cell r="A3594">
            <v>39643</v>
          </cell>
          <cell r="B3594">
            <v>56.31</v>
          </cell>
          <cell r="C3594">
            <v>21050530</v>
          </cell>
        </row>
        <row r="3595">
          <cell r="A3595">
            <v>39640</v>
          </cell>
          <cell r="B3595">
            <v>56.29</v>
          </cell>
          <cell r="C3595">
            <v>27891680</v>
          </cell>
        </row>
        <row r="3596">
          <cell r="A3596">
            <v>39639</v>
          </cell>
          <cell r="B3596">
            <v>57.21</v>
          </cell>
          <cell r="C3596">
            <v>29887310</v>
          </cell>
        </row>
        <row r="3597">
          <cell r="A3597">
            <v>39638</v>
          </cell>
          <cell r="B3597">
            <v>57.67</v>
          </cell>
          <cell r="C3597">
            <v>25497190</v>
          </cell>
        </row>
        <row r="3598">
          <cell r="A3598">
            <v>39637</v>
          </cell>
          <cell r="B3598">
            <v>59.11</v>
          </cell>
          <cell r="C3598">
            <v>32714970</v>
          </cell>
        </row>
        <row r="3599">
          <cell r="A3599">
            <v>39636</v>
          </cell>
          <cell r="B3599">
            <v>56.91</v>
          </cell>
          <cell r="C3599">
            <v>22230950</v>
          </cell>
        </row>
        <row r="3600">
          <cell r="A3600">
            <v>39632</v>
          </cell>
          <cell r="B3600">
            <v>56.6</v>
          </cell>
          <cell r="C3600">
            <v>11795880</v>
          </cell>
        </row>
        <row r="3601">
          <cell r="A3601">
            <v>39631</v>
          </cell>
          <cell r="B3601">
            <v>56.5</v>
          </cell>
          <cell r="C3601">
            <v>20770240</v>
          </cell>
        </row>
        <row r="3602">
          <cell r="A3602">
            <v>39630</v>
          </cell>
          <cell r="B3602">
            <v>57.03</v>
          </cell>
          <cell r="C3602">
            <v>22715720</v>
          </cell>
        </row>
        <row r="3603">
          <cell r="A3603">
            <v>39629</v>
          </cell>
          <cell r="B3603">
            <v>56.2</v>
          </cell>
          <cell r="C3603">
            <v>22246260</v>
          </cell>
        </row>
        <row r="3604">
          <cell r="A3604">
            <v>39626</v>
          </cell>
          <cell r="B3604">
            <v>56.3</v>
          </cell>
          <cell r="C3604">
            <v>28657320</v>
          </cell>
        </row>
        <row r="3605">
          <cell r="A3605">
            <v>39625</v>
          </cell>
          <cell r="B3605">
            <v>56.83</v>
          </cell>
          <cell r="C3605">
            <v>21051750</v>
          </cell>
        </row>
        <row r="3606">
          <cell r="A3606">
            <v>39624</v>
          </cell>
          <cell r="B3606">
            <v>58.12</v>
          </cell>
          <cell r="C3606">
            <v>22062240</v>
          </cell>
        </row>
        <row r="3607">
          <cell r="A3607">
            <v>39623</v>
          </cell>
          <cell r="B3607">
            <v>57.32</v>
          </cell>
          <cell r="C3607">
            <v>19625630</v>
          </cell>
        </row>
        <row r="3608">
          <cell r="A3608">
            <v>39622</v>
          </cell>
          <cell r="B3608">
            <v>56.64</v>
          </cell>
          <cell r="C3608">
            <v>14295760</v>
          </cell>
        </row>
        <row r="3609">
          <cell r="A3609">
            <v>39619</v>
          </cell>
          <cell r="B3609">
            <v>56.26</v>
          </cell>
          <cell r="C3609">
            <v>27053290</v>
          </cell>
        </row>
        <row r="3610">
          <cell r="A3610">
            <v>39618</v>
          </cell>
          <cell r="B3610">
            <v>57.69</v>
          </cell>
          <cell r="C3610">
            <v>20677140</v>
          </cell>
        </row>
        <row r="3611">
          <cell r="A3611">
            <v>39617</v>
          </cell>
          <cell r="B3611">
            <v>57.67</v>
          </cell>
          <cell r="C3611">
            <v>22237670</v>
          </cell>
        </row>
        <row r="3612">
          <cell r="A3612">
            <v>39616</v>
          </cell>
          <cell r="B3612">
            <v>58.69</v>
          </cell>
          <cell r="C3612">
            <v>13559700</v>
          </cell>
        </row>
        <row r="3613">
          <cell r="A3613">
            <v>39615</v>
          </cell>
          <cell r="B3613">
            <v>59.31</v>
          </cell>
          <cell r="C3613">
            <v>18090030</v>
          </cell>
        </row>
        <row r="3614">
          <cell r="A3614">
            <v>39612</v>
          </cell>
          <cell r="B3614">
            <v>59.18</v>
          </cell>
          <cell r="C3614">
            <v>20883970</v>
          </cell>
        </row>
        <row r="3615">
          <cell r="A3615">
            <v>39611</v>
          </cell>
          <cell r="B3615">
            <v>59.11</v>
          </cell>
          <cell r="C3615">
            <v>19249190</v>
          </cell>
        </row>
        <row r="3616">
          <cell r="A3616">
            <v>39610</v>
          </cell>
          <cell r="B3616">
            <v>58.52</v>
          </cell>
          <cell r="C3616">
            <v>20755890</v>
          </cell>
        </row>
        <row r="3617">
          <cell r="A3617">
            <v>39609</v>
          </cell>
          <cell r="B3617">
            <v>59.78</v>
          </cell>
          <cell r="C3617">
            <v>21243180</v>
          </cell>
        </row>
        <row r="3618">
          <cell r="A3618">
            <v>39608</v>
          </cell>
          <cell r="B3618">
            <v>59.57</v>
          </cell>
          <cell r="C3618">
            <v>23345120</v>
          </cell>
        </row>
        <row r="3619">
          <cell r="A3619">
            <v>39605</v>
          </cell>
          <cell r="B3619">
            <v>58.37</v>
          </cell>
          <cell r="C3619">
            <v>23523510</v>
          </cell>
        </row>
        <row r="3620">
          <cell r="A3620">
            <v>39604</v>
          </cell>
          <cell r="B3620">
            <v>59.8</v>
          </cell>
          <cell r="C3620">
            <v>35740260</v>
          </cell>
        </row>
        <row r="3621">
          <cell r="A3621">
            <v>39603</v>
          </cell>
          <cell r="B3621">
            <v>57.68</v>
          </cell>
          <cell r="C3621">
            <v>14710540</v>
          </cell>
        </row>
        <row r="3622">
          <cell r="A3622">
            <v>39602</v>
          </cell>
          <cell r="B3622">
            <v>57.77</v>
          </cell>
          <cell r="C3622">
            <v>17073200</v>
          </cell>
        </row>
        <row r="3623">
          <cell r="A3623">
            <v>39601</v>
          </cell>
          <cell r="B3623">
            <v>57.2</v>
          </cell>
          <cell r="C3623">
            <v>17280790</v>
          </cell>
        </row>
        <row r="3624">
          <cell r="A3624">
            <v>39598</v>
          </cell>
          <cell r="B3624">
            <v>57.74</v>
          </cell>
          <cell r="C3624">
            <v>12124510</v>
          </cell>
        </row>
        <row r="3625">
          <cell r="A3625">
            <v>39597</v>
          </cell>
          <cell r="B3625">
            <v>57.94</v>
          </cell>
          <cell r="C3625">
            <v>18547230</v>
          </cell>
        </row>
        <row r="3626">
          <cell r="A3626">
            <v>39596</v>
          </cell>
          <cell r="B3626">
            <v>57.09</v>
          </cell>
          <cell r="C3626">
            <v>20417720</v>
          </cell>
        </row>
        <row r="3627">
          <cell r="A3627">
            <v>39595</v>
          </cell>
          <cell r="B3627">
            <v>56.4</v>
          </cell>
          <cell r="C3627">
            <v>17280770</v>
          </cell>
        </row>
        <row r="3628">
          <cell r="A3628">
            <v>39591</v>
          </cell>
          <cell r="B3628">
            <v>55.75</v>
          </cell>
          <cell r="C3628">
            <v>13558580</v>
          </cell>
        </row>
        <row r="3629">
          <cell r="A3629">
            <v>39590</v>
          </cell>
          <cell r="B3629">
            <v>56.05</v>
          </cell>
          <cell r="C3629">
            <v>15065540</v>
          </cell>
        </row>
        <row r="3630">
          <cell r="A3630">
            <v>39589</v>
          </cell>
          <cell r="B3630">
            <v>55.23</v>
          </cell>
          <cell r="C3630">
            <v>20368810</v>
          </cell>
        </row>
        <row r="3631">
          <cell r="A3631">
            <v>39588</v>
          </cell>
          <cell r="B3631">
            <v>55.95</v>
          </cell>
          <cell r="C3631">
            <v>21835940</v>
          </cell>
        </row>
        <row r="3632">
          <cell r="A3632">
            <v>39587</v>
          </cell>
          <cell r="B3632">
            <v>56.4</v>
          </cell>
          <cell r="C3632">
            <v>15556420</v>
          </cell>
        </row>
        <row r="3633">
          <cell r="A3633">
            <v>39584</v>
          </cell>
          <cell r="B3633">
            <v>57.04</v>
          </cell>
          <cell r="C3633">
            <v>14540840</v>
          </cell>
        </row>
        <row r="3634">
          <cell r="A3634">
            <v>39583</v>
          </cell>
          <cell r="B3634">
            <v>57.12</v>
          </cell>
          <cell r="C3634">
            <v>16672750</v>
          </cell>
        </row>
        <row r="3635">
          <cell r="A3635">
            <v>39582</v>
          </cell>
          <cell r="B3635">
            <v>57.45</v>
          </cell>
          <cell r="C3635">
            <v>17469780</v>
          </cell>
        </row>
        <row r="3636">
          <cell r="A3636">
            <v>39581</v>
          </cell>
          <cell r="B3636">
            <v>56.65</v>
          </cell>
          <cell r="C3636">
            <v>29010420</v>
          </cell>
        </row>
        <row r="3637">
          <cell r="A3637">
            <v>39580</v>
          </cell>
          <cell r="B3637">
            <v>58.02</v>
          </cell>
          <cell r="C3637">
            <v>18245610</v>
          </cell>
        </row>
        <row r="3638">
          <cell r="A3638">
            <v>39577</v>
          </cell>
          <cell r="B3638">
            <v>57.18</v>
          </cell>
          <cell r="C3638">
            <v>12991920</v>
          </cell>
        </row>
        <row r="3639">
          <cell r="A3639">
            <v>39576</v>
          </cell>
          <cell r="B3639">
            <v>57.16</v>
          </cell>
          <cell r="C3639">
            <v>26499110</v>
          </cell>
        </row>
        <row r="3640">
          <cell r="A3640">
            <v>39575</v>
          </cell>
          <cell r="B3640">
            <v>56.83</v>
          </cell>
          <cell r="C3640">
            <v>25034830</v>
          </cell>
        </row>
        <row r="3641">
          <cell r="A3641">
            <v>39574</v>
          </cell>
          <cell r="B3641">
            <v>56.35</v>
          </cell>
          <cell r="C3641">
            <v>21194830</v>
          </cell>
        </row>
        <row r="3642">
          <cell r="A3642">
            <v>39573</v>
          </cell>
          <cell r="B3642">
            <v>56.97</v>
          </cell>
          <cell r="C3642">
            <v>18498160</v>
          </cell>
        </row>
        <row r="3643">
          <cell r="A3643">
            <v>39570</v>
          </cell>
          <cell r="B3643">
            <v>57.5</v>
          </cell>
          <cell r="C3643">
            <v>19489000</v>
          </cell>
        </row>
        <row r="3644">
          <cell r="A3644">
            <v>39569</v>
          </cell>
          <cell r="B3644">
            <v>58.07</v>
          </cell>
          <cell r="C3644">
            <v>18653700</v>
          </cell>
        </row>
        <row r="3645">
          <cell r="A3645">
            <v>39568</v>
          </cell>
          <cell r="B3645">
            <v>57.98</v>
          </cell>
          <cell r="C3645">
            <v>20269650</v>
          </cell>
        </row>
        <row r="3646">
          <cell r="A3646">
            <v>39567</v>
          </cell>
          <cell r="B3646">
            <v>58.61</v>
          </cell>
          <cell r="C3646">
            <v>17691440</v>
          </cell>
        </row>
        <row r="3647">
          <cell r="A3647">
            <v>39566</v>
          </cell>
          <cell r="B3647">
            <v>57.35</v>
          </cell>
          <cell r="C3647">
            <v>12469560</v>
          </cell>
        </row>
        <row r="3648">
          <cell r="A3648">
            <v>39563</v>
          </cell>
          <cell r="B3648">
            <v>57.65</v>
          </cell>
          <cell r="C3648">
            <v>16982370</v>
          </cell>
        </row>
        <row r="3649">
          <cell r="A3649">
            <v>39562</v>
          </cell>
          <cell r="B3649">
            <v>57.45</v>
          </cell>
          <cell r="C3649">
            <v>19341640</v>
          </cell>
        </row>
        <row r="3650">
          <cell r="A3650">
            <v>39561</v>
          </cell>
          <cell r="B3650">
            <v>56.92</v>
          </cell>
          <cell r="C3650">
            <v>15217190</v>
          </cell>
        </row>
        <row r="3651">
          <cell r="A3651">
            <v>39560</v>
          </cell>
          <cell r="B3651">
            <v>56.55</v>
          </cell>
          <cell r="C3651">
            <v>14537260</v>
          </cell>
        </row>
        <row r="3652">
          <cell r="A3652">
            <v>39559</v>
          </cell>
          <cell r="B3652">
            <v>56.38</v>
          </cell>
          <cell r="C3652">
            <v>14373410</v>
          </cell>
        </row>
        <row r="3653">
          <cell r="A3653">
            <v>39556</v>
          </cell>
          <cell r="B3653">
            <v>56.31</v>
          </cell>
          <cell r="C3653">
            <v>19736870</v>
          </cell>
        </row>
        <row r="3654">
          <cell r="A3654">
            <v>39555</v>
          </cell>
          <cell r="B3654">
            <v>56.67</v>
          </cell>
          <cell r="C3654">
            <v>20980480</v>
          </cell>
        </row>
        <row r="3655">
          <cell r="A3655">
            <v>39554</v>
          </cell>
          <cell r="B3655">
            <v>57.07</v>
          </cell>
          <cell r="C3655">
            <v>28134530</v>
          </cell>
        </row>
        <row r="3656">
          <cell r="A3656">
            <v>39553</v>
          </cell>
          <cell r="B3656">
            <v>56.27</v>
          </cell>
          <cell r="C3656">
            <v>25633450</v>
          </cell>
        </row>
        <row r="3657">
          <cell r="A3657">
            <v>39552</v>
          </cell>
          <cell r="B3657">
            <v>55.15</v>
          </cell>
          <cell r="C3657">
            <v>17423490</v>
          </cell>
        </row>
        <row r="3658">
          <cell r="A3658">
            <v>39549</v>
          </cell>
          <cell r="B3658">
            <v>54.8</v>
          </cell>
          <cell r="C3658">
            <v>23461170</v>
          </cell>
        </row>
        <row r="3659">
          <cell r="A3659">
            <v>39548</v>
          </cell>
          <cell r="B3659">
            <v>54.66</v>
          </cell>
          <cell r="C3659">
            <v>28968910</v>
          </cell>
        </row>
        <row r="3660">
          <cell r="A3660">
            <v>39547</v>
          </cell>
          <cell r="B3660">
            <v>54.14</v>
          </cell>
          <cell r="C3660">
            <v>19531670</v>
          </cell>
        </row>
        <row r="3661">
          <cell r="A3661">
            <v>39546</v>
          </cell>
          <cell r="B3661">
            <v>54.45</v>
          </cell>
          <cell r="C3661">
            <v>15756980</v>
          </cell>
        </row>
        <row r="3662">
          <cell r="A3662">
            <v>39545</v>
          </cell>
          <cell r="B3662">
            <v>54.23</v>
          </cell>
          <cell r="C3662">
            <v>18858090</v>
          </cell>
        </row>
        <row r="3663">
          <cell r="A3663">
            <v>39542</v>
          </cell>
          <cell r="B3663">
            <v>54.4</v>
          </cell>
          <cell r="C3663">
            <v>20727950</v>
          </cell>
        </row>
        <row r="3664">
          <cell r="A3664">
            <v>39541</v>
          </cell>
          <cell r="B3664">
            <v>54.93</v>
          </cell>
          <cell r="C3664">
            <v>23190140</v>
          </cell>
        </row>
        <row r="3665">
          <cell r="A3665">
            <v>39540</v>
          </cell>
          <cell r="B3665">
            <v>54.46</v>
          </cell>
          <cell r="C3665">
            <v>21720250</v>
          </cell>
        </row>
        <row r="3666">
          <cell r="A3666">
            <v>39539</v>
          </cell>
          <cell r="B3666">
            <v>54.08</v>
          </cell>
          <cell r="C3666">
            <v>24232130</v>
          </cell>
        </row>
        <row r="3667">
          <cell r="A3667">
            <v>39538</v>
          </cell>
          <cell r="B3667">
            <v>52.68</v>
          </cell>
          <cell r="C3667">
            <v>18821890</v>
          </cell>
        </row>
        <row r="3668">
          <cell r="A3668">
            <v>39535</v>
          </cell>
          <cell r="B3668">
            <v>52.12</v>
          </cell>
          <cell r="C3668">
            <v>15041900</v>
          </cell>
        </row>
        <row r="3669">
          <cell r="A3669">
            <v>39534</v>
          </cell>
          <cell r="B3669">
            <v>52.37</v>
          </cell>
          <cell r="C3669">
            <v>18981150</v>
          </cell>
        </row>
        <row r="3670">
          <cell r="A3670">
            <v>39533</v>
          </cell>
          <cell r="B3670">
            <v>52.9</v>
          </cell>
          <cell r="C3670">
            <v>19226320</v>
          </cell>
        </row>
        <row r="3671">
          <cell r="A3671">
            <v>39532</v>
          </cell>
          <cell r="B3671">
            <v>53.05</v>
          </cell>
          <cell r="C3671">
            <v>20326650</v>
          </cell>
        </row>
        <row r="3672">
          <cell r="A3672">
            <v>39531</v>
          </cell>
          <cell r="B3672">
            <v>53.63</v>
          </cell>
          <cell r="C3672">
            <v>22245490</v>
          </cell>
        </row>
        <row r="3673">
          <cell r="A3673">
            <v>39527</v>
          </cell>
          <cell r="B3673">
            <v>53.23</v>
          </cell>
          <cell r="C3673">
            <v>44532313</v>
          </cell>
        </row>
        <row r="3674">
          <cell r="A3674">
            <v>39526</v>
          </cell>
          <cell r="B3674">
            <v>50.78</v>
          </cell>
          <cell r="C3674">
            <v>25829880</v>
          </cell>
        </row>
        <row r="3675">
          <cell r="A3675">
            <v>39525</v>
          </cell>
          <cell r="B3675">
            <v>50.98</v>
          </cell>
          <cell r="C3675">
            <v>26379940</v>
          </cell>
        </row>
        <row r="3676">
          <cell r="A3676">
            <v>39524</v>
          </cell>
          <cell r="B3676">
            <v>49.95</v>
          </cell>
          <cell r="C3676">
            <v>22125910</v>
          </cell>
        </row>
        <row r="3677">
          <cell r="A3677">
            <v>39521</v>
          </cell>
          <cell r="B3677">
            <v>49.82</v>
          </cell>
          <cell r="C3677">
            <v>27481350</v>
          </cell>
        </row>
        <row r="3678">
          <cell r="A3678">
            <v>39520</v>
          </cell>
          <cell r="B3678">
            <v>50.6</v>
          </cell>
          <cell r="C3678">
            <v>29852870</v>
          </cell>
        </row>
        <row r="3679">
          <cell r="A3679">
            <v>39519</v>
          </cell>
          <cell r="B3679">
            <v>50.29</v>
          </cell>
          <cell r="C3679">
            <v>26213240</v>
          </cell>
        </row>
        <row r="3680">
          <cell r="A3680">
            <v>39518</v>
          </cell>
          <cell r="B3680">
            <v>50.25</v>
          </cell>
          <cell r="C3680">
            <v>28354670</v>
          </cell>
        </row>
        <row r="3681">
          <cell r="A3681">
            <v>39517</v>
          </cell>
          <cell r="B3681">
            <v>48.85</v>
          </cell>
          <cell r="C3681">
            <v>24325170</v>
          </cell>
        </row>
        <row r="3682">
          <cell r="A3682">
            <v>39514</v>
          </cell>
          <cell r="B3682">
            <v>49.9</v>
          </cell>
          <cell r="C3682">
            <v>24346160</v>
          </cell>
        </row>
        <row r="3683">
          <cell r="A3683">
            <v>39513</v>
          </cell>
          <cell r="B3683">
            <v>49.98</v>
          </cell>
          <cell r="C3683">
            <v>27516240</v>
          </cell>
        </row>
        <row r="3684">
          <cell r="A3684">
            <v>39512</v>
          </cell>
          <cell r="B3684">
            <v>49.551900000000003</v>
          </cell>
          <cell r="C3684">
            <v>22994740</v>
          </cell>
        </row>
        <row r="3685">
          <cell r="A3685">
            <v>39511</v>
          </cell>
          <cell r="B3685">
            <v>49.87</v>
          </cell>
          <cell r="C3685">
            <v>24989040</v>
          </cell>
        </row>
        <row r="3686">
          <cell r="A3686">
            <v>39510</v>
          </cell>
          <cell r="B3686">
            <v>49.89</v>
          </cell>
          <cell r="C3686">
            <v>19751950</v>
          </cell>
        </row>
        <row r="3687">
          <cell r="A3687">
            <v>39507</v>
          </cell>
          <cell r="B3687">
            <v>49.59</v>
          </cell>
          <cell r="C3687">
            <v>20219040</v>
          </cell>
        </row>
        <row r="3688">
          <cell r="A3688">
            <v>39506</v>
          </cell>
          <cell r="B3688">
            <v>50.7</v>
          </cell>
          <cell r="C3688">
            <v>18397000</v>
          </cell>
        </row>
        <row r="3689">
          <cell r="A3689">
            <v>39505</v>
          </cell>
          <cell r="B3689">
            <v>51.43</v>
          </cell>
          <cell r="C3689">
            <v>29172230</v>
          </cell>
        </row>
        <row r="3690">
          <cell r="A3690">
            <v>39504</v>
          </cell>
          <cell r="B3690">
            <v>51.4</v>
          </cell>
          <cell r="C3690">
            <v>31028600</v>
          </cell>
        </row>
        <row r="3691">
          <cell r="A3691">
            <v>39503</v>
          </cell>
          <cell r="B3691">
            <v>50.33</v>
          </cell>
          <cell r="C3691">
            <v>25536310</v>
          </cell>
        </row>
        <row r="3692">
          <cell r="A3692">
            <v>39500</v>
          </cell>
          <cell r="B3692">
            <v>49.97</v>
          </cell>
          <cell r="C3692">
            <v>19518900</v>
          </cell>
        </row>
        <row r="3693">
          <cell r="A3693">
            <v>39499</v>
          </cell>
          <cell r="B3693">
            <v>49.79</v>
          </cell>
          <cell r="C3693">
            <v>22399610</v>
          </cell>
        </row>
        <row r="3694">
          <cell r="A3694">
            <v>39498</v>
          </cell>
          <cell r="B3694">
            <v>49.7</v>
          </cell>
          <cell r="C3694">
            <v>21676780</v>
          </cell>
        </row>
        <row r="3695">
          <cell r="A3695">
            <v>39497</v>
          </cell>
          <cell r="B3695">
            <v>49.66</v>
          </cell>
          <cell r="C3695">
            <v>22026870</v>
          </cell>
        </row>
        <row r="3696">
          <cell r="A3696">
            <v>39493</v>
          </cell>
          <cell r="B3696">
            <v>49.44</v>
          </cell>
          <cell r="C3696">
            <v>25830170</v>
          </cell>
        </row>
        <row r="3697">
          <cell r="A3697">
            <v>39492</v>
          </cell>
          <cell r="B3697">
            <v>49.97</v>
          </cell>
          <cell r="C3697">
            <v>18011610</v>
          </cell>
        </row>
        <row r="3698">
          <cell r="A3698">
            <v>39491</v>
          </cell>
          <cell r="B3698">
            <v>50.66</v>
          </cell>
          <cell r="C3698">
            <v>16078550</v>
          </cell>
        </row>
        <row r="3699">
          <cell r="A3699">
            <v>39490</v>
          </cell>
          <cell r="B3699">
            <v>50.25</v>
          </cell>
          <cell r="C3699">
            <v>23367330</v>
          </cell>
        </row>
        <row r="3700">
          <cell r="A3700">
            <v>39489</v>
          </cell>
          <cell r="B3700">
            <v>49.6</v>
          </cell>
          <cell r="C3700">
            <v>21552850</v>
          </cell>
        </row>
        <row r="3701">
          <cell r="A3701">
            <v>39486</v>
          </cell>
          <cell r="B3701">
            <v>48.76</v>
          </cell>
          <cell r="C3701">
            <v>22541720</v>
          </cell>
        </row>
        <row r="3702">
          <cell r="A3702">
            <v>39485</v>
          </cell>
          <cell r="B3702">
            <v>49.84</v>
          </cell>
          <cell r="C3702">
            <v>36286113</v>
          </cell>
        </row>
        <row r="3703">
          <cell r="A3703">
            <v>39484</v>
          </cell>
          <cell r="B3703">
            <v>48.83</v>
          </cell>
          <cell r="C3703">
            <v>28440910</v>
          </cell>
        </row>
        <row r="3704">
          <cell r="A3704">
            <v>39483</v>
          </cell>
          <cell r="B3704">
            <v>49.56</v>
          </cell>
          <cell r="C3704">
            <v>28403470</v>
          </cell>
        </row>
        <row r="3705">
          <cell r="A3705">
            <v>39482</v>
          </cell>
          <cell r="B3705">
            <v>50.07</v>
          </cell>
          <cell r="C3705">
            <v>20321280</v>
          </cell>
        </row>
        <row r="3706">
          <cell r="A3706">
            <v>39479</v>
          </cell>
          <cell r="B3706">
            <v>51.18</v>
          </cell>
          <cell r="C3706">
            <v>25730040</v>
          </cell>
        </row>
        <row r="3707">
          <cell r="A3707">
            <v>39478</v>
          </cell>
          <cell r="B3707">
            <v>50.74</v>
          </cell>
          <cell r="C3707">
            <v>46217566</v>
          </cell>
        </row>
        <row r="3708">
          <cell r="A3708">
            <v>39477</v>
          </cell>
          <cell r="B3708">
            <v>49.16</v>
          </cell>
          <cell r="C3708">
            <v>24265950</v>
          </cell>
        </row>
        <row r="3709">
          <cell r="A3709">
            <v>39476</v>
          </cell>
          <cell r="B3709">
            <v>49.01</v>
          </cell>
          <cell r="C3709">
            <v>21741450</v>
          </cell>
        </row>
        <row r="3710">
          <cell r="A3710">
            <v>39475</v>
          </cell>
          <cell r="B3710">
            <v>48.71</v>
          </cell>
          <cell r="C3710">
            <v>21440850</v>
          </cell>
        </row>
        <row r="3711">
          <cell r="A3711">
            <v>39472</v>
          </cell>
          <cell r="B3711">
            <v>48.09</v>
          </cell>
          <cell r="C3711">
            <v>24844160</v>
          </cell>
        </row>
        <row r="3712">
          <cell r="A3712">
            <v>39471</v>
          </cell>
          <cell r="B3712">
            <v>48.91</v>
          </cell>
          <cell r="C3712">
            <v>35716450</v>
          </cell>
        </row>
        <row r="3713">
          <cell r="A3713">
            <v>39470</v>
          </cell>
          <cell r="B3713">
            <v>50.16</v>
          </cell>
          <cell r="C3713">
            <v>49404800</v>
          </cell>
        </row>
        <row r="3714">
          <cell r="A3714">
            <v>39469</v>
          </cell>
          <cell r="B3714">
            <v>49.2042</v>
          </cell>
          <cell r="C3714">
            <v>45128490</v>
          </cell>
        </row>
        <row r="3715">
          <cell r="A3715">
            <v>39465</v>
          </cell>
          <cell r="B3715">
            <v>47.58</v>
          </cell>
          <cell r="C3715">
            <v>33493230</v>
          </cell>
        </row>
        <row r="3716">
          <cell r="A3716">
            <v>39464</v>
          </cell>
          <cell r="B3716">
            <v>47.48</v>
          </cell>
          <cell r="C3716">
            <v>27911330</v>
          </cell>
        </row>
        <row r="3717">
          <cell r="A3717">
            <v>39463</v>
          </cell>
          <cell r="B3717">
            <v>47.49</v>
          </cell>
          <cell r="C3717">
            <v>25324130</v>
          </cell>
        </row>
        <row r="3718">
          <cell r="A3718">
            <v>39462</v>
          </cell>
          <cell r="B3718">
            <v>46.99</v>
          </cell>
          <cell r="C3718">
            <v>24480090</v>
          </cell>
        </row>
        <row r="3719">
          <cell r="A3719">
            <v>39461</v>
          </cell>
          <cell r="B3719">
            <v>47.67</v>
          </cell>
          <cell r="C3719">
            <v>20562590</v>
          </cell>
        </row>
        <row r="3720">
          <cell r="A3720">
            <v>39458</v>
          </cell>
          <cell r="B3720">
            <v>47.72</v>
          </cell>
          <cell r="C3720">
            <v>28184960</v>
          </cell>
        </row>
        <row r="3721">
          <cell r="A3721">
            <v>39457</v>
          </cell>
          <cell r="B3721">
            <v>48.4</v>
          </cell>
          <cell r="C3721">
            <v>34973740</v>
          </cell>
        </row>
        <row r="3722">
          <cell r="A3722">
            <v>39456</v>
          </cell>
          <cell r="B3722">
            <v>46.9</v>
          </cell>
          <cell r="C3722">
            <v>27197600</v>
          </cell>
        </row>
        <row r="3723">
          <cell r="A3723">
            <v>39455</v>
          </cell>
          <cell r="B3723">
            <v>45.97</v>
          </cell>
          <cell r="C3723">
            <v>19017040</v>
          </cell>
        </row>
        <row r="3724">
          <cell r="A3724">
            <v>39454</v>
          </cell>
          <cell r="B3724">
            <v>46.56</v>
          </cell>
          <cell r="C3724">
            <v>20325760</v>
          </cell>
        </row>
        <row r="3725">
          <cell r="A3725">
            <v>39451</v>
          </cell>
          <cell r="B3725">
            <v>45.72</v>
          </cell>
          <cell r="C3725">
            <v>20351170</v>
          </cell>
        </row>
        <row r="3726">
          <cell r="A3726">
            <v>39450</v>
          </cell>
          <cell r="B3726">
            <v>46.38</v>
          </cell>
          <cell r="C3726">
            <v>19779990</v>
          </cell>
        </row>
        <row r="3727">
          <cell r="A3727">
            <v>39449</v>
          </cell>
          <cell r="B3727">
            <v>46.9</v>
          </cell>
          <cell r="C3727">
            <v>19918550</v>
          </cell>
        </row>
        <row r="3728">
          <cell r="A3728">
            <v>39447</v>
          </cell>
          <cell r="B3728">
            <v>47.53</v>
          </cell>
          <cell r="C3728">
            <v>12031030</v>
          </cell>
        </row>
        <row r="3729">
          <cell r="A3729">
            <v>39444</v>
          </cell>
          <cell r="B3729">
            <v>48.08</v>
          </cell>
          <cell r="C3729">
            <v>8592869</v>
          </cell>
        </row>
        <row r="3730">
          <cell r="A3730">
            <v>39443</v>
          </cell>
          <cell r="B3730">
            <v>47.77</v>
          </cell>
          <cell r="C3730">
            <v>10758330</v>
          </cell>
        </row>
        <row r="3731">
          <cell r="A3731">
            <v>39442</v>
          </cell>
          <cell r="B3731">
            <v>48.38</v>
          </cell>
          <cell r="C3731">
            <v>9346525</v>
          </cell>
        </row>
        <row r="3732">
          <cell r="A3732">
            <v>39440</v>
          </cell>
          <cell r="B3732">
            <v>48.74</v>
          </cell>
          <cell r="C3732">
            <v>6324941</v>
          </cell>
        </row>
        <row r="3733">
          <cell r="A3733">
            <v>39437</v>
          </cell>
          <cell r="B3733">
            <v>48.21</v>
          </cell>
          <cell r="C3733">
            <v>23247590</v>
          </cell>
        </row>
        <row r="3734">
          <cell r="A3734">
            <v>39436</v>
          </cell>
          <cell r="B3734">
            <v>47.85</v>
          </cell>
          <cell r="C3734">
            <v>14158610</v>
          </cell>
        </row>
        <row r="3735">
          <cell r="A3735">
            <v>39435</v>
          </cell>
          <cell r="B3735">
            <v>48.08</v>
          </cell>
          <cell r="C3735">
            <v>13121010</v>
          </cell>
        </row>
        <row r="3736">
          <cell r="A3736">
            <v>39434</v>
          </cell>
          <cell r="B3736">
            <v>48.24</v>
          </cell>
          <cell r="C3736">
            <v>16014860</v>
          </cell>
        </row>
        <row r="3737">
          <cell r="A3737">
            <v>39433</v>
          </cell>
          <cell r="B3737">
            <v>47.83</v>
          </cell>
          <cell r="C3737">
            <v>16494320</v>
          </cell>
        </row>
        <row r="3738">
          <cell r="A3738">
            <v>39430</v>
          </cell>
          <cell r="B3738">
            <v>47.63</v>
          </cell>
          <cell r="C3738">
            <v>13538170</v>
          </cell>
        </row>
        <row r="3739">
          <cell r="A3739">
            <v>39429</v>
          </cell>
          <cell r="B3739">
            <v>48.33</v>
          </cell>
          <cell r="C3739">
            <v>16650860</v>
          </cell>
        </row>
        <row r="3740">
          <cell r="A3740">
            <v>39428</v>
          </cell>
          <cell r="B3740">
            <v>48.23</v>
          </cell>
          <cell r="C3740">
            <v>23945990</v>
          </cell>
        </row>
        <row r="3741">
          <cell r="A3741">
            <v>39427</v>
          </cell>
          <cell r="B3741">
            <v>49.03</v>
          </cell>
          <cell r="C3741">
            <v>26055930</v>
          </cell>
        </row>
        <row r="3742">
          <cell r="A3742">
            <v>39426</v>
          </cell>
          <cell r="B3742">
            <v>49.43</v>
          </cell>
          <cell r="C3742">
            <v>12558030</v>
          </cell>
        </row>
        <row r="3743">
          <cell r="A3743">
            <v>39423</v>
          </cell>
          <cell r="B3743">
            <v>49.02</v>
          </cell>
          <cell r="C3743">
            <v>14386960</v>
          </cell>
        </row>
        <row r="3744">
          <cell r="A3744">
            <v>39422</v>
          </cell>
          <cell r="B3744">
            <v>49.27</v>
          </cell>
          <cell r="C3744">
            <v>20289370</v>
          </cell>
        </row>
        <row r="3745">
          <cell r="A3745">
            <v>39421</v>
          </cell>
          <cell r="B3745">
            <v>48.9</v>
          </cell>
          <cell r="C3745">
            <v>17449180</v>
          </cell>
        </row>
        <row r="3746">
          <cell r="A3746">
            <v>39420</v>
          </cell>
          <cell r="B3746">
            <v>48.19</v>
          </cell>
          <cell r="C3746">
            <v>16460500</v>
          </cell>
        </row>
        <row r="3747">
          <cell r="A3747">
            <v>39419</v>
          </cell>
          <cell r="B3747">
            <v>47.87</v>
          </cell>
          <cell r="C3747">
            <v>12276000</v>
          </cell>
        </row>
        <row r="3748">
          <cell r="A3748">
            <v>39416</v>
          </cell>
          <cell r="B3748">
            <v>47.9</v>
          </cell>
          <cell r="C3748">
            <v>16317200</v>
          </cell>
        </row>
        <row r="3749">
          <cell r="A3749">
            <v>39415</v>
          </cell>
          <cell r="B3749">
            <v>47.54</v>
          </cell>
          <cell r="C3749">
            <v>14565480</v>
          </cell>
        </row>
        <row r="3750">
          <cell r="A3750">
            <v>39414</v>
          </cell>
          <cell r="B3750">
            <v>47.23</v>
          </cell>
          <cell r="C3750">
            <v>28547090</v>
          </cell>
        </row>
        <row r="3751">
          <cell r="A3751">
            <v>39413</v>
          </cell>
          <cell r="B3751">
            <v>45.83</v>
          </cell>
          <cell r="C3751">
            <v>21013050</v>
          </cell>
        </row>
        <row r="3752">
          <cell r="A3752">
            <v>39412</v>
          </cell>
          <cell r="B3752">
            <v>45.03</v>
          </cell>
          <cell r="C3752">
            <v>21917590</v>
          </cell>
        </row>
        <row r="3753">
          <cell r="A3753">
            <v>39409</v>
          </cell>
          <cell r="B3753">
            <v>45.73</v>
          </cell>
          <cell r="C3753">
            <v>13584170</v>
          </cell>
        </row>
        <row r="3754">
          <cell r="A3754">
            <v>39407</v>
          </cell>
          <cell r="B3754">
            <v>44.86</v>
          </cell>
          <cell r="C3754">
            <v>17479400</v>
          </cell>
        </row>
        <row r="3755">
          <cell r="A3755">
            <v>39406</v>
          </cell>
          <cell r="B3755">
            <v>45.5</v>
          </cell>
          <cell r="C3755">
            <v>23767920</v>
          </cell>
        </row>
        <row r="3756">
          <cell r="A3756">
            <v>39405</v>
          </cell>
          <cell r="B3756">
            <v>45.47</v>
          </cell>
          <cell r="C3756">
            <v>14989350</v>
          </cell>
        </row>
        <row r="3757">
          <cell r="A3757">
            <v>39402</v>
          </cell>
          <cell r="B3757">
            <v>46.34</v>
          </cell>
          <cell r="C3757">
            <v>18925100</v>
          </cell>
        </row>
        <row r="3758">
          <cell r="A3758">
            <v>39401</v>
          </cell>
          <cell r="B3758">
            <v>46.2</v>
          </cell>
          <cell r="C3758">
            <v>21829890</v>
          </cell>
        </row>
        <row r="3759">
          <cell r="A3759">
            <v>39400</v>
          </cell>
          <cell r="B3759">
            <v>46.51</v>
          </cell>
          <cell r="C3759">
            <v>29110280</v>
          </cell>
        </row>
        <row r="3760">
          <cell r="A3760">
            <v>39399</v>
          </cell>
          <cell r="B3760">
            <v>45.97</v>
          </cell>
          <cell r="C3760">
            <v>40734710</v>
          </cell>
        </row>
        <row r="3761">
          <cell r="A3761">
            <v>39398</v>
          </cell>
          <cell r="B3761">
            <v>43.32</v>
          </cell>
          <cell r="C3761">
            <v>25469210</v>
          </cell>
        </row>
        <row r="3762">
          <cell r="A3762">
            <v>39395</v>
          </cell>
          <cell r="B3762">
            <v>42.9</v>
          </cell>
          <cell r="C3762">
            <v>20430880</v>
          </cell>
        </row>
        <row r="3763">
          <cell r="A3763">
            <v>39394</v>
          </cell>
          <cell r="B3763">
            <v>43.62</v>
          </cell>
          <cell r="C3763">
            <v>20800180</v>
          </cell>
        </row>
        <row r="3764">
          <cell r="A3764">
            <v>39393</v>
          </cell>
          <cell r="B3764">
            <v>43.93</v>
          </cell>
          <cell r="C3764">
            <v>17562970</v>
          </cell>
        </row>
        <row r="3765">
          <cell r="A3765">
            <v>39392</v>
          </cell>
          <cell r="B3765">
            <v>44.29</v>
          </cell>
          <cell r="C3765">
            <v>12562400</v>
          </cell>
        </row>
        <row r="3766">
          <cell r="A3766">
            <v>39391</v>
          </cell>
          <cell r="B3766">
            <v>44.03</v>
          </cell>
          <cell r="C3766">
            <v>12537160</v>
          </cell>
        </row>
        <row r="3767">
          <cell r="A3767">
            <v>39388</v>
          </cell>
          <cell r="B3767">
            <v>44.19</v>
          </cell>
          <cell r="C3767">
            <v>18035380</v>
          </cell>
        </row>
        <row r="3768">
          <cell r="A3768">
            <v>39387</v>
          </cell>
          <cell r="B3768">
            <v>44.03</v>
          </cell>
          <cell r="C3768">
            <v>19866760</v>
          </cell>
        </row>
        <row r="3769">
          <cell r="A3769">
            <v>39386</v>
          </cell>
          <cell r="B3769">
            <v>45.21</v>
          </cell>
          <cell r="C3769">
            <v>22122300</v>
          </cell>
        </row>
        <row r="3770">
          <cell r="A3770">
            <v>39385</v>
          </cell>
          <cell r="B3770">
            <v>45.37</v>
          </cell>
          <cell r="C3770">
            <v>16429000</v>
          </cell>
        </row>
        <row r="3771">
          <cell r="A3771">
            <v>39384</v>
          </cell>
          <cell r="B3771">
            <v>45.01</v>
          </cell>
          <cell r="C3771">
            <v>13702940</v>
          </cell>
        </row>
        <row r="3772">
          <cell r="A3772">
            <v>39381</v>
          </cell>
          <cell r="B3772">
            <v>44.64</v>
          </cell>
          <cell r="C3772">
            <v>17033490</v>
          </cell>
        </row>
        <row r="3773">
          <cell r="A3773">
            <v>39380</v>
          </cell>
          <cell r="B3773">
            <v>43.88</v>
          </cell>
          <cell r="C3773">
            <v>21239100</v>
          </cell>
        </row>
        <row r="3774">
          <cell r="A3774">
            <v>39379</v>
          </cell>
          <cell r="B3774">
            <v>43.87</v>
          </cell>
          <cell r="C3774">
            <v>22283250</v>
          </cell>
        </row>
        <row r="3775">
          <cell r="A3775">
            <v>39378</v>
          </cell>
          <cell r="B3775">
            <v>43.93</v>
          </cell>
          <cell r="C3775">
            <v>37857900</v>
          </cell>
        </row>
        <row r="3776">
          <cell r="A3776">
            <v>39377</v>
          </cell>
          <cell r="B3776">
            <v>45.25</v>
          </cell>
          <cell r="C3776">
            <v>21218500</v>
          </cell>
        </row>
        <row r="3777">
          <cell r="A3777">
            <v>39374</v>
          </cell>
          <cell r="B3777">
            <v>44.98</v>
          </cell>
          <cell r="C3777">
            <v>22970710</v>
          </cell>
        </row>
        <row r="3778">
          <cell r="A3778">
            <v>39373</v>
          </cell>
          <cell r="B3778">
            <v>45.89</v>
          </cell>
          <cell r="C3778">
            <v>18648940</v>
          </cell>
        </row>
        <row r="3779">
          <cell r="A3779">
            <v>39372</v>
          </cell>
          <cell r="B3779">
            <v>45.99</v>
          </cell>
          <cell r="C3779">
            <v>23909300</v>
          </cell>
        </row>
        <row r="3780">
          <cell r="A3780">
            <v>39371</v>
          </cell>
          <cell r="B3780">
            <v>45.86</v>
          </cell>
          <cell r="C3780">
            <v>18018260</v>
          </cell>
        </row>
        <row r="3781">
          <cell r="A3781">
            <v>39370</v>
          </cell>
          <cell r="B3781">
            <v>46.45</v>
          </cell>
          <cell r="C3781">
            <v>16434300</v>
          </cell>
        </row>
        <row r="3782">
          <cell r="A3782">
            <v>39367</v>
          </cell>
          <cell r="B3782">
            <v>47.06</v>
          </cell>
          <cell r="C3782">
            <v>13996640</v>
          </cell>
        </row>
        <row r="3783">
          <cell r="A3783">
            <v>39366</v>
          </cell>
          <cell r="B3783">
            <v>46.9</v>
          </cell>
          <cell r="C3783">
            <v>40305140</v>
          </cell>
        </row>
        <row r="3784">
          <cell r="A3784">
            <v>39365</v>
          </cell>
          <cell r="B3784">
            <v>45.59</v>
          </cell>
          <cell r="C3784">
            <v>15829950</v>
          </cell>
        </row>
        <row r="3785">
          <cell r="A3785">
            <v>39364</v>
          </cell>
          <cell r="B3785">
            <v>45.21</v>
          </cell>
          <cell r="C3785">
            <v>12247740</v>
          </cell>
        </row>
        <row r="3786">
          <cell r="A3786">
            <v>39363</v>
          </cell>
          <cell r="B3786">
            <v>45.27</v>
          </cell>
          <cell r="C3786">
            <v>8070202</v>
          </cell>
        </row>
        <row r="3787">
          <cell r="A3787">
            <v>39360</v>
          </cell>
          <cell r="B3787">
            <v>45.37</v>
          </cell>
          <cell r="C3787">
            <v>13108040</v>
          </cell>
        </row>
        <row r="3788">
          <cell r="A3788">
            <v>39359</v>
          </cell>
          <cell r="B3788">
            <v>45</v>
          </cell>
          <cell r="C3788">
            <v>9553600</v>
          </cell>
        </row>
        <row r="3789">
          <cell r="A3789">
            <v>39358</v>
          </cell>
          <cell r="B3789">
            <v>45.13</v>
          </cell>
          <cell r="C3789">
            <v>17053640</v>
          </cell>
        </row>
        <row r="3790">
          <cell r="A3790">
            <v>39357</v>
          </cell>
          <cell r="B3790">
            <v>44.87</v>
          </cell>
          <cell r="C3790">
            <v>18319300</v>
          </cell>
        </row>
        <row r="3791">
          <cell r="A3791">
            <v>39356</v>
          </cell>
          <cell r="B3791">
            <v>44.47</v>
          </cell>
          <cell r="C3791">
            <v>15171900</v>
          </cell>
        </row>
        <row r="3792">
          <cell r="A3792">
            <v>39353</v>
          </cell>
          <cell r="B3792">
            <v>43.65</v>
          </cell>
          <cell r="C3792">
            <v>12655700</v>
          </cell>
        </row>
        <row r="3793">
          <cell r="A3793">
            <v>39352</v>
          </cell>
          <cell r="B3793">
            <v>43.61</v>
          </cell>
          <cell r="C3793">
            <v>14204210</v>
          </cell>
        </row>
        <row r="3794">
          <cell r="A3794">
            <v>39351</v>
          </cell>
          <cell r="B3794">
            <v>43.3</v>
          </cell>
          <cell r="C3794">
            <v>19146450</v>
          </cell>
        </row>
        <row r="3795">
          <cell r="A3795">
            <v>39350</v>
          </cell>
          <cell r="B3795">
            <v>43.16</v>
          </cell>
          <cell r="C3795">
            <v>21298090</v>
          </cell>
        </row>
        <row r="3796">
          <cell r="A3796">
            <v>39349</v>
          </cell>
          <cell r="B3796">
            <v>43.97</v>
          </cell>
          <cell r="C3796">
            <v>14631100</v>
          </cell>
        </row>
        <row r="3797">
          <cell r="A3797">
            <v>39346</v>
          </cell>
          <cell r="B3797">
            <v>44.23</v>
          </cell>
          <cell r="C3797">
            <v>21042900</v>
          </cell>
        </row>
        <row r="3798">
          <cell r="A3798">
            <v>39345</v>
          </cell>
          <cell r="B3798">
            <v>44.32</v>
          </cell>
          <cell r="C3798">
            <v>16761020</v>
          </cell>
        </row>
        <row r="3799">
          <cell r="A3799">
            <v>39344</v>
          </cell>
          <cell r="B3799">
            <v>44.75</v>
          </cell>
          <cell r="C3799">
            <v>22186200</v>
          </cell>
        </row>
        <row r="3800">
          <cell r="A3800">
            <v>39343</v>
          </cell>
          <cell r="B3800">
            <v>44.44</v>
          </cell>
          <cell r="C3800">
            <v>27904490</v>
          </cell>
        </row>
        <row r="3801">
          <cell r="A3801">
            <v>39342</v>
          </cell>
          <cell r="B3801">
            <v>43.32</v>
          </cell>
          <cell r="C3801">
            <v>14025200</v>
          </cell>
        </row>
        <row r="3802">
          <cell r="A3802">
            <v>39339</v>
          </cell>
          <cell r="B3802">
            <v>43.32</v>
          </cell>
          <cell r="C3802">
            <v>14836790</v>
          </cell>
        </row>
        <row r="3803">
          <cell r="A3803">
            <v>39338</v>
          </cell>
          <cell r="B3803">
            <v>43.06</v>
          </cell>
          <cell r="C3803">
            <v>17141500</v>
          </cell>
        </row>
        <row r="3804">
          <cell r="A3804">
            <v>39337</v>
          </cell>
          <cell r="B3804">
            <v>42.71</v>
          </cell>
          <cell r="C3804">
            <v>15651900</v>
          </cell>
        </row>
        <row r="3805">
          <cell r="A3805">
            <v>39336</v>
          </cell>
          <cell r="B3805">
            <v>42.94</v>
          </cell>
          <cell r="C3805">
            <v>18897400</v>
          </cell>
        </row>
        <row r="3806">
          <cell r="A3806">
            <v>39335</v>
          </cell>
          <cell r="B3806">
            <v>42.27</v>
          </cell>
          <cell r="C3806">
            <v>18227500</v>
          </cell>
        </row>
        <row r="3807">
          <cell r="A3807">
            <v>39332</v>
          </cell>
          <cell r="B3807">
            <v>42.39</v>
          </cell>
          <cell r="C3807">
            <v>25373050</v>
          </cell>
        </row>
        <row r="3808">
          <cell r="A3808">
            <v>39331</v>
          </cell>
          <cell r="B3808">
            <v>42.76</v>
          </cell>
          <cell r="C3808">
            <v>29415450</v>
          </cell>
        </row>
        <row r="3809">
          <cell r="A3809">
            <v>39330</v>
          </cell>
          <cell r="B3809">
            <v>42.45</v>
          </cell>
          <cell r="C3809">
            <v>30783950</v>
          </cell>
        </row>
        <row r="3810">
          <cell r="A3810">
            <v>39329</v>
          </cell>
          <cell r="B3810">
            <v>43.3</v>
          </cell>
          <cell r="C3810">
            <v>19373220</v>
          </cell>
        </row>
        <row r="3811">
          <cell r="A3811">
            <v>39325</v>
          </cell>
          <cell r="B3811">
            <v>43.63</v>
          </cell>
          <cell r="C3811">
            <v>20827800</v>
          </cell>
        </row>
        <row r="3812">
          <cell r="A3812">
            <v>39324</v>
          </cell>
          <cell r="B3812">
            <v>43.32</v>
          </cell>
          <cell r="C3812">
            <v>23910900</v>
          </cell>
        </row>
        <row r="3813">
          <cell r="A3813">
            <v>39323</v>
          </cell>
          <cell r="B3813">
            <v>44.19</v>
          </cell>
          <cell r="C3813">
            <v>22592500</v>
          </cell>
        </row>
        <row r="3814">
          <cell r="A3814">
            <v>39322</v>
          </cell>
          <cell r="B3814">
            <v>43.4</v>
          </cell>
          <cell r="C3814">
            <v>27929000</v>
          </cell>
        </row>
        <row r="3815">
          <cell r="A3815">
            <v>39321</v>
          </cell>
          <cell r="B3815">
            <v>43.82</v>
          </cell>
          <cell r="C3815">
            <v>19786630</v>
          </cell>
        </row>
        <row r="3816">
          <cell r="A3816">
            <v>39318</v>
          </cell>
          <cell r="B3816">
            <v>43.74</v>
          </cell>
          <cell r="C3816">
            <v>17960400</v>
          </cell>
        </row>
        <row r="3817">
          <cell r="A3817">
            <v>39317</v>
          </cell>
          <cell r="B3817">
            <v>43.17</v>
          </cell>
          <cell r="C3817">
            <v>21654500</v>
          </cell>
        </row>
        <row r="3818">
          <cell r="A3818">
            <v>39316</v>
          </cell>
          <cell r="B3818">
            <v>43.75</v>
          </cell>
          <cell r="C3818">
            <v>17779700</v>
          </cell>
        </row>
        <row r="3819">
          <cell r="A3819">
            <v>39315</v>
          </cell>
          <cell r="B3819">
            <v>43.7</v>
          </cell>
          <cell r="C3819">
            <v>17488220</v>
          </cell>
        </row>
        <row r="3820">
          <cell r="A3820">
            <v>39314</v>
          </cell>
          <cell r="B3820">
            <v>43.59</v>
          </cell>
          <cell r="C3820">
            <v>22957600</v>
          </cell>
        </row>
        <row r="3821">
          <cell r="A3821">
            <v>39311</v>
          </cell>
          <cell r="B3821">
            <v>43.49</v>
          </cell>
          <cell r="C3821">
            <v>30440800</v>
          </cell>
        </row>
        <row r="3822">
          <cell r="A3822">
            <v>39310</v>
          </cell>
          <cell r="B3822">
            <v>43.5</v>
          </cell>
          <cell r="C3822">
            <v>36231060</v>
          </cell>
        </row>
        <row r="3823">
          <cell r="A3823">
            <v>39309</v>
          </cell>
          <cell r="B3823">
            <v>43.28</v>
          </cell>
          <cell r="C3823">
            <v>28428950</v>
          </cell>
        </row>
        <row r="3824">
          <cell r="A3824">
            <v>39308</v>
          </cell>
          <cell r="B3824">
            <v>43.82</v>
          </cell>
          <cell r="C3824">
            <v>63322000</v>
          </cell>
        </row>
        <row r="3825">
          <cell r="A3825">
            <v>39307</v>
          </cell>
          <cell r="B3825">
            <v>46.17</v>
          </cell>
          <cell r="C3825">
            <v>15565400</v>
          </cell>
        </row>
        <row r="3826">
          <cell r="A3826">
            <v>39304</v>
          </cell>
          <cell r="B3826">
            <v>46.07</v>
          </cell>
          <cell r="C3826">
            <v>21590500</v>
          </cell>
        </row>
        <row r="3827">
          <cell r="A3827">
            <v>39303</v>
          </cell>
          <cell r="B3827">
            <v>46.45</v>
          </cell>
          <cell r="C3827">
            <v>23572900</v>
          </cell>
        </row>
        <row r="3828">
          <cell r="A3828">
            <v>39302</v>
          </cell>
          <cell r="B3828">
            <v>48.42</v>
          </cell>
          <cell r="C3828">
            <v>24430400</v>
          </cell>
        </row>
        <row r="3829">
          <cell r="A3829">
            <v>39301</v>
          </cell>
          <cell r="B3829">
            <v>47.06</v>
          </cell>
          <cell r="C3829">
            <v>19249600</v>
          </cell>
        </row>
        <row r="3830">
          <cell r="A3830">
            <v>39300</v>
          </cell>
          <cell r="B3830">
            <v>47.02</v>
          </cell>
          <cell r="C3830">
            <v>20650800</v>
          </cell>
        </row>
        <row r="3831">
          <cell r="A3831">
            <v>39297</v>
          </cell>
          <cell r="B3831">
            <v>45.52</v>
          </cell>
          <cell r="C3831">
            <v>20436200</v>
          </cell>
        </row>
        <row r="3832">
          <cell r="A3832">
            <v>39296</v>
          </cell>
          <cell r="B3832">
            <v>46.73</v>
          </cell>
          <cell r="C3832">
            <v>16666300</v>
          </cell>
        </row>
        <row r="3833">
          <cell r="A3833">
            <v>39295</v>
          </cell>
          <cell r="B3833">
            <v>46.22</v>
          </cell>
          <cell r="C3833">
            <v>22036030</v>
          </cell>
        </row>
        <row r="3834">
          <cell r="A3834">
            <v>39294</v>
          </cell>
          <cell r="B3834">
            <v>45.95</v>
          </cell>
          <cell r="C3834">
            <v>27186700</v>
          </cell>
        </row>
        <row r="3835">
          <cell r="A3835">
            <v>39293</v>
          </cell>
          <cell r="B3835">
            <v>46.21</v>
          </cell>
          <cell r="C3835">
            <v>17950000</v>
          </cell>
        </row>
        <row r="3836">
          <cell r="A3836">
            <v>39290</v>
          </cell>
          <cell r="B3836">
            <v>45.94</v>
          </cell>
          <cell r="C3836">
            <v>23404400</v>
          </cell>
        </row>
        <row r="3837">
          <cell r="A3837">
            <v>39289</v>
          </cell>
          <cell r="B3837">
            <v>46.82</v>
          </cell>
          <cell r="C3837">
            <v>26642760</v>
          </cell>
        </row>
        <row r="3838">
          <cell r="A3838">
            <v>39288</v>
          </cell>
          <cell r="B3838">
            <v>47.87</v>
          </cell>
          <cell r="C3838">
            <v>15487900</v>
          </cell>
        </row>
        <row r="3839">
          <cell r="A3839">
            <v>39287</v>
          </cell>
          <cell r="B3839">
            <v>48.02</v>
          </cell>
          <cell r="C3839">
            <v>21879900</v>
          </cell>
        </row>
        <row r="3840">
          <cell r="A3840">
            <v>39286</v>
          </cell>
          <cell r="B3840">
            <v>48.11</v>
          </cell>
          <cell r="C3840">
            <v>12686900</v>
          </cell>
        </row>
        <row r="3841">
          <cell r="A3841">
            <v>39283</v>
          </cell>
          <cell r="B3841">
            <v>48.06</v>
          </cell>
          <cell r="C3841">
            <v>18975200</v>
          </cell>
        </row>
        <row r="3842">
          <cell r="A3842">
            <v>39282</v>
          </cell>
          <cell r="B3842">
            <v>48.79</v>
          </cell>
          <cell r="C3842">
            <v>15415600</v>
          </cell>
        </row>
        <row r="3843">
          <cell r="A3843">
            <v>39281</v>
          </cell>
          <cell r="B3843">
            <v>48.04</v>
          </cell>
          <cell r="C3843">
            <v>19622700</v>
          </cell>
        </row>
        <row r="3844">
          <cell r="A3844">
            <v>39280</v>
          </cell>
          <cell r="B3844">
            <v>48.35</v>
          </cell>
          <cell r="C3844">
            <v>14098820</v>
          </cell>
        </row>
        <row r="3845">
          <cell r="A3845">
            <v>39279</v>
          </cell>
          <cell r="B3845">
            <v>48.94</v>
          </cell>
          <cell r="C3845">
            <v>11749460</v>
          </cell>
        </row>
        <row r="3846">
          <cell r="A3846">
            <v>39276</v>
          </cell>
          <cell r="B3846">
            <v>49.15</v>
          </cell>
          <cell r="C3846">
            <v>13100320</v>
          </cell>
        </row>
        <row r="3847">
          <cell r="A3847">
            <v>39275</v>
          </cell>
          <cell r="B3847">
            <v>48.83</v>
          </cell>
          <cell r="C3847">
            <v>24899720</v>
          </cell>
        </row>
        <row r="3848">
          <cell r="A3848">
            <v>39274</v>
          </cell>
          <cell r="B3848">
            <v>47.68</v>
          </cell>
          <cell r="C3848">
            <v>13407960</v>
          </cell>
        </row>
        <row r="3849">
          <cell r="A3849">
            <v>39273</v>
          </cell>
          <cell r="B3849">
            <v>47.58</v>
          </cell>
          <cell r="C3849">
            <v>16681640</v>
          </cell>
        </row>
        <row r="3850">
          <cell r="A3850">
            <v>39272</v>
          </cell>
          <cell r="B3850">
            <v>48.5</v>
          </cell>
          <cell r="C3850">
            <v>10696350</v>
          </cell>
        </row>
        <row r="3851">
          <cell r="A3851">
            <v>39269</v>
          </cell>
          <cell r="B3851">
            <v>48.39</v>
          </cell>
          <cell r="C3851">
            <v>13106640</v>
          </cell>
        </row>
        <row r="3852">
          <cell r="A3852">
            <v>39268</v>
          </cell>
          <cell r="B3852">
            <v>48.09</v>
          </cell>
          <cell r="C3852">
            <v>11198580</v>
          </cell>
        </row>
        <row r="3853">
          <cell r="A3853">
            <v>39266</v>
          </cell>
          <cell r="B3853">
            <v>48.47</v>
          </cell>
          <cell r="C3853">
            <v>6212131</v>
          </cell>
        </row>
        <row r="3854">
          <cell r="A3854">
            <v>39265</v>
          </cell>
          <cell r="B3854">
            <v>48.33</v>
          </cell>
          <cell r="C3854">
            <v>10544140</v>
          </cell>
        </row>
        <row r="3855">
          <cell r="A3855">
            <v>39262</v>
          </cell>
          <cell r="B3855">
            <v>48.11</v>
          </cell>
          <cell r="C3855">
            <v>14131470</v>
          </cell>
        </row>
        <row r="3856">
          <cell r="A3856">
            <v>39261</v>
          </cell>
          <cell r="B3856">
            <v>48.21</v>
          </cell>
          <cell r="C3856">
            <v>13553190</v>
          </cell>
        </row>
        <row r="3857">
          <cell r="A3857">
            <v>39260</v>
          </cell>
          <cell r="B3857">
            <v>48.46</v>
          </cell>
          <cell r="C3857">
            <v>17901740</v>
          </cell>
        </row>
        <row r="3858">
          <cell r="A3858">
            <v>39259</v>
          </cell>
          <cell r="B3858">
            <v>47.97</v>
          </cell>
          <cell r="C3858">
            <v>16074880</v>
          </cell>
        </row>
        <row r="3859">
          <cell r="A3859">
            <v>39258</v>
          </cell>
          <cell r="B3859">
            <v>47.82</v>
          </cell>
          <cell r="C3859">
            <v>17820590</v>
          </cell>
        </row>
        <row r="3860">
          <cell r="A3860">
            <v>39255</v>
          </cell>
          <cell r="B3860">
            <v>47.83</v>
          </cell>
          <cell r="C3860">
            <v>20470980</v>
          </cell>
        </row>
        <row r="3861">
          <cell r="A3861">
            <v>39254</v>
          </cell>
          <cell r="B3861">
            <v>48.39</v>
          </cell>
          <cell r="C3861">
            <v>16512650</v>
          </cell>
        </row>
        <row r="3862">
          <cell r="A3862">
            <v>39253</v>
          </cell>
          <cell r="B3862">
            <v>48.59</v>
          </cell>
          <cell r="C3862">
            <v>18031240</v>
          </cell>
        </row>
        <row r="3863">
          <cell r="A3863">
            <v>39252</v>
          </cell>
          <cell r="B3863">
            <v>48.81</v>
          </cell>
          <cell r="C3863">
            <v>14846890</v>
          </cell>
        </row>
        <row r="3864">
          <cell r="A3864">
            <v>39251</v>
          </cell>
          <cell r="B3864">
            <v>49.11</v>
          </cell>
          <cell r="C3864">
            <v>11031650</v>
          </cell>
        </row>
        <row r="3865">
          <cell r="A3865">
            <v>39248</v>
          </cell>
          <cell r="B3865">
            <v>49.34</v>
          </cell>
          <cell r="C3865">
            <v>22726050</v>
          </cell>
        </row>
        <row r="3866">
          <cell r="A3866">
            <v>39247</v>
          </cell>
          <cell r="B3866">
            <v>49.28</v>
          </cell>
          <cell r="C3866">
            <v>13366740</v>
          </cell>
        </row>
        <row r="3867">
          <cell r="A3867">
            <v>39246</v>
          </cell>
          <cell r="B3867">
            <v>49.5</v>
          </cell>
          <cell r="C3867">
            <v>14142800</v>
          </cell>
        </row>
        <row r="3868">
          <cell r="A3868">
            <v>39245</v>
          </cell>
          <cell r="B3868">
            <v>48.91</v>
          </cell>
          <cell r="C3868">
            <v>19065710</v>
          </cell>
        </row>
        <row r="3869">
          <cell r="A3869">
            <v>39244</v>
          </cell>
          <cell r="B3869">
            <v>49.81</v>
          </cell>
          <cell r="C3869">
            <v>12639680</v>
          </cell>
        </row>
        <row r="3870">
          <cell r="A3870">
            <v>39241</v>
          </cell>
          <cell r="B3870">
            <v>50.08</v>
          </cell>
          <cell r="C3870">
            <v>14736580</v>
          </cell>
        </row>
        <row r="3871">
          <cell r="A3871">
            <v>39240</v>
          </cell>
          <cell r="B3871">
            <v>49.76</v>
          </cell>
          <cell r="C3871">
            <v>24799770</v>
          </cell>
        </row>
        <row r="3872">
          <cell r="A3872">
            <v>39239</v>
          </cell>
          <cell r="B3872">
            <v>50.75</v>
          </cell>
          <cell r="C3872">
            <v>25261010</v>
          </cell>
        </row>
        <row r="3873">
          <cell r="A3873">
            <v>39238</v>
          </cell>
          <cell r="B3873">
            <v>50.52</v>
          </cell>
          <cell r="C3873">
            <v>32728500</v>
          </cell>
        </row>
        <row r="3874">
          <cell r="A3874">
            <v>39237</v>
          </cell>
          <cell r="B3874">
            <v>51.21</v>
          </cell>
          <cell r="C3874">
            <v>54679070</v>
          </cell>
        </row>
        <row r="3875">
          <cell r="A3875">
            <v>39234</v>
          </cell>
          <cell r="B3875">
            <v>49.47</v>
          </cell>
          <cell r="C3875">
            <v>48992440</v>
          </cell>
        </row>
        <row r="3876">
          <cell r="A3876">
            <v>39233</v>
          </cell>
          <cell r="B3876">
            <v>47.6</v>
          </cell>
          <cell r="C3876">
            <v>17564110</v>
          </cell>
        </row>
        <row r="3877">
          <cell r="A3877">
            <v>39232</v>
          </cell>
          <cell r="B3877">
            <v>47.12</v>
          </cell>
          <cell r="C3877">
            <v>16037010</v>
          </cell>
        </row>
        <row r="3878">
          <cell r="A3878">
            <v>39231</v>
          </cell>
          <cell r="B3878">
            <v>46.94</v>
          </cell>
          <cell r="C3878">
            <v>14948960</v>
          </cell>
        </row>
        <row r="3879">
          <cell r="A3879">
            <v>39227</v>
          </cell>
          <cell r="B3879">
            <v>46.91</v>
          </cell>
          <cell r="C3879">
            <v>8795522</v>
          </cell>
        </row>
        <row r="3880">
          <cell r="A3880">
            <v>39226</v>
          </cell>
          <cell r="B3880">
            <v>46.65</v>
          </cell>
          <cell r="C3880">
            <v>14731320</v>
          </cell>
        </row>
        <row r="3881">
          <cell r="A3881">
            <v>39225</v>
          </cell>
          <cell r="B3881">
            <v>46.33</v>
          </cell>
          <cell r="C3881">
            <v>14253530</v>
          </cell>
        </row>
        <row r="3882">
          <cell r="A3882">
            <v>39224</v>
          </cell>
          <cell r="B3882">
            <v>46.54</v>
          </cell>
          <cell r="C3882">
            <v>11196870</v>
          </cell>
        </row>
        <row r="3883">
          <cell r="A3883">
            <v>39223</v>
          </cell>
          <cell r="B3883">
            <v>46.62</v>
          </cell>
          <cell r="C3883">
            <v>20986190</v>
          </cell>
        </row>
        <row r="3884">
          <cell r="A3884">
            <v>39220</v>
          </cell>
          <cell r="B3884">
            <v>47.27</v>
          </cell>
          <cell r="C3884">
            <v>13701700</v>
          </cell>
        </row>
        <row r="3885">
          <cell r="A3885">
            <v>39219</v>
          </cell>
          <cell r="B3885">
            <v>47.11</v>
          </cell>
          <cell r="C3885">
            <v>12625990</v>
          </cell>
        </row>
        <row r="3886">
          <cell r="A3886">
            <v>39218</v>
          </cell>
          <cell r="B3886">
            <v>47.18</v>
          </cell>
          <cell r="C3886">
            <v>19029340</v>
          </cell>
        </row>
        <row r="3887">
          <cell r="A3887">
            <v>39217</v>
          </cell>
          <cell r="B3887">
            <v>47.62</v>
          </cell>
          <cell r="C3887">
            <v>19379750</v>
          </cell>
        </row>
        <row r="3888">
          <cell r="A3888">
            <v>39216</v>
          </cell>
          <cell r="B3888">
            <v>47.84</v>
          </cell>
          <cell r="C3888">
            <v>12971510</v>
          </cell>
        </row>
        <row r="3889">
          <cell r="A3889">
            <v>39213</v>
          </cell>
          <cell r="B3889">
            <v>47.78</v>
          </cell>
          <cell r="C3889">
            <v>15889290</v>
          </cell>
        </row>
        <row r="3890">
          <cell r="A3890">
            <v>39212</v>
          </cell>
          <cell r="B3890">
            <v>47.75</v>
          </cell>
          <cell r="C3890">
            <v>17849970</v>
          </cell>
        </row>
        <row r="3891">
          <cell r="A3891">
            <v>39211</v>
          </cell>
          <cell r="B3891">
            <v>47.93</v>
          </cell>
          <cell r="C3891">
            <v>15225180</v>
          </cell>
        </row>
        <row r="3892">
          <cell r="A3892">
            <v>39210</v>
          </cell>
          <cell r="B3892">
            <v>48.1</v>
          </cell>
          <cell r="C3892">
            <v>10171960</v>
          </cell>
        </row>
        <row r="3893">
          <cell r="A3893">
            <v>39209</v>
          </cell>
          <cell r="B3893">
            <v>48.61</v>
          </cell>
          <cell r="C3893">
            <v>8877469</v>
          </cell>
        </row>
        <row r="3894">
          <cell r="A3894">
            <v>39206</v>
          </cell>
          <cell r="B3894">
            <v>48.27</v>
          </cell>
          <cell r="C3894">
            <v>9605736</v>
          </cell>
        </row>
        <row r="3895">
          <cell r="A3895">
            <v>39205</v>
          </cell>
          <cell r="B3895">
            <v>48.36</v>
          </cell>
          <cell r="C3895">
            <v>10983760</v>
          </cell>
        </row>
        <row r="3896">
          <cell r="A3896">
            <v>39204</v>
          </cell>
          <cell r="B3896">
            <v>48.28</v>
          </cell>
          <cell r="C3896">
            <v>12118380</v>
          </cell>
        </row>
        <row r="3897">
          <cell r="A3897">
            <v>39203</v>
          </cell>
          <cell r="B3897">
            <v>48.33</v>
          </cell>
          <cell r="C3897">
            <v>14785500</v>
          </cell>
        </row>
        <row r="3898">
          <cell r="A3898">
            <v>39202</v>
          </cell>
          <cell r="B3898">
            <v>47.92</v>
          </cell>
          <cell r="C3898">
            <v>13988700</v>
          </cell>
        </row>
        <row r="3899">
          <cell r="A3899">
            <v>39199</v>
          </cell>
          <cell r="B3899">
            <v>48.34</v>
          </cell>
          <cell r="C3899">
            <v>9302030</v>
          </cell>
        </row>
        <row r="3900">
          <cell r="A3900">
            <v>39198</v>
          </cell>
          <cell r="B3900">
            <v>48.7</v>
          </cell>
          <cell r="C3900">
            <v>9231043</v>
          </cell>
        </row>
        <row r="3901">
          <cell r="A3901">
            <v>39197</v>
          </cell>
          <cell r="B3901">
            <v>48.81</v>
          </cell>
          <cell r="C3901">
            <v>14502990</v>
          </cell>
        </row>
        <row r="3902">
          <cell r="A3902">
            <v>39196</v>
          </cell>
          <cell r="B3902">
            <v>48.69</v>
          </cell>
          <cell r="C3902">
            <v>19050760</v>
          </cell>
        </row>
        <row r="3903">
          <cell r="A3903">
            <v>39195</v>
          </cell>
          <cell r="B3903">
            <v>48.93</v>
          </cell>
          <cell r="C3903">
            <v>14051830</v>
          </cell>
        </row>
        <row r="3904">
          <cell r="A3904">
            <v>39192</v>
          </cell>
          <cell r="B3904">
            <v>49.76</v>
          </cell>
          <cell r="C3904">
            <v>23421360</v>
          </cell>
        </row>
        <row r="3905">
          <cell r="A3905">
            <v>39191</v>
          </cell>
          <cell r="B3905">
            <v>48.34</v>
          </cell>
          <cell r="C3905">
            <v>8050232</v>
          </cell>
        </row>
        <row r="3906">
          <cell r="A3906">
            <v>39190</v>
          </cell>
          <cell r="B3906">
            <v>47.97</v>
          </cell>
          <cell r="C3906">
            <v>7993479</v>
          </cell>
        </row>
        <row r="3907">
          <cell r="A3907">
            <v>39189</v>
          </cell>
          <cell r="B3907">
            <v>48.17</v>
          </cell>
          <cell r="C3907">
            <v>12391270</v>
          </cell>
        </row>
        <row r="3908">
          <cell r="A3908">
            <v>39188</v>
          </cell>
          <cell r="B3908">
            <v>48.07</v>
          </cell>
          <cell r="C3908">
            <v>14249910</v>
          </cell>
        </row>
        <row r="3909">
          <cell r="A3909">
            <v>39185</v>
          </cell>
          <cell r="B3909">
            <v>47.41</v>
          </cell>
          <cell r="C3909">
            <v>12421440</v>
          </cell>
        </row>
        <row r="3910">
          <cell r="A3910">
            <v>39184</v>
          </cell>
          <cell r="B3910">
            <v>47.26</v>
          </cell>
          <cell r="C3910">
            <v>11571840</v>
          </cell>
        </row>
        <row r="3911">
          <cell r="A3911">
            <v>39183</v>
          </cell>
          <cell r="B3911">
            <v>47.27</v>
          </cell>
          <cell r="C3911">
            <v>17736120</v>
          </cell>
        </row>
        <row r="3912">
          <cell r="A3912">
            <v>39182</v>
          </cell>
          <cell r="B3912">
            <v>47.94</v>
          </cell>
          <cell r="C3912">
            <v>9750637</v>
          </cell>
        </row>
        <row r="3913">
          <cell r="A3913">
            <v>39181</v>
          </cell>
          <cell r="B3913">
            <v>48.47</v>
          </cell>
          <cell r="C3913">
            <v>8537786</v>
          </cell>
        </row>
        <row r="3914">
          <cell r="A3914">
            <v>39177</v>
          </cell>
          <cell r="B3914">
            <v>48.27</v>
          </cell>
          <cell r="C3914">
            <v>9515337</v>
          </cell>
        </row>
        <row r="3915">
          <cell r="A3915">
            <v>39176</v>
          </cell>
          <cell r="B3915">
            <v>48.05</v>
          </cell>
          <cell r="C3915">
            <v>10975530</v>
          </cell>
        </row>
        <row r="3916">
          <cell r="A3916">
            <v>39175</v>
          </cell>
          <cell r="B3916">
            <v>48.1</v>
          </cell>
          <cell r="C3916">
            <v>17161830</v>
          </cell>
        </row>
        <row r="3917">
          <cell r="A3917">
            <v>39174</v>
          </cell>
          <cell r="B3917">
            <v>47.4</v>
          </cell>
          <cell r="C3917">
            <v>13701740</v>
          </cell>
        </row>
        <row r="3918">
          <cell r="A3918">
            <v>39171</v>
          </cell>
          <cell r="B3918">
            <v>46.95</v>
          </cell>
          <cell r="C3918">
            <v>15107220</v>
          </cell>
        </row>
        <row r="3919">
          <cell r="A3919">
            <v>39170</v>
          </cell>
          <cell r="B3919">
            <v>46.72</v>
          </cell>
          <cell r="C3919">
            <v>12561200</v>
          </cell>
        </row>
        <row r="3920">
          <cell r="A3920">
            <v>39169</v>
          </cell>
          <cell r="B3920">
            <v>46.64</v>
          </cell>
          <cell r="C3920">
            <v>18080500</v>
          </cell>
        </row>
        <row r="3921">
          <cell r="A3921">
            <v>39168</v>
          </cell>
          <cell r="B3921">
            <v>47.49</v>
          </cell>
          <cell r="C3921">
            <v>12950220</v>
          </cell>
        </row>
        <row r="3922">
          <cell r="A3922">
            <v>39167</v>
          </cell>
          <cell r="B3922">
            <v>47.84</v>
          </cell>
          <cell r="C3922">
            <v>12706070</v>
          </cell>
        </row>
        <row r="3923">
          <cell r="A3923">
            <v>39164</v>
          </cell>
          <cell r="B3923">
            <v>47.91</v>
          </cell>
          <cell r="C3923">
            <v>7993850</v>
          </cell>
        </row>
        <row r="3924">
          <cell r="A3924">
            <v>39163</v>
          </cell>
          <cell r="B3924">
            <v>48.01</v>
          </cell>
          <cell r="C3924">
            <v>15117210</v>
          </cell>
        </row>
        <row r="3925">
          <cell r="A3925">
            <v>39162</v>
          </cell>
          <cell r="B3925">
            <v>47.77</v>
          </cell>
          <cell r="C3925">
            <v>13632000</v>
          </cell>
        </row>
        <row r="3926">
          <cell r="A3926">
            <v>39161</v>
          </cell>
          <cell r="B3926">
            <v>47.3</v>
          </cell>
          <cell r="C3926">
            <v>15267000</v>
          </cell>
        </row>
        <row r="3927">
          <cell r="A3927">
            <v>39160</v>
          </cell>
          <cell r="B3927">
            <v>46.59</v>
          </cell>
          <cell r="C3927">
            <v>12079440</v>
          </cell>
        </row>
        <row r="3928">
          <cell r="A3928">
            <v>39157</v>
          </cell>
          <cell r="B3928">
            <v>46.21</v>
          </cell>
          <cell r="C3928">
            <v>18992400</v>
          </cell>
        </row>
        <row r="3929">
          <cell r="A3929">
            <v>39156</v>
          </cell>
          <cell r="B3929">
            <v>46</v>
          </cell>
          <cell r="C3929">
            <v>13290800</v>
          </cell>
        </row>
        <row r="3930">
          <cell r="A3930">
            <v>39155</v>
          </cell>
          <cell r="B3930">
            <v>45.73</v>
          </cell>
          <cell r="C3930">
            <v>27506500</v>
          </cell>
        </row>
        <row r="3931">
          <cell r="A3931">
            <v>39154</v>
          </cell>
          <cell r="B3931">
            <v>46.18</v>
          </cell>
          <cell r="C3931">
            <v>23987000</v>
          </cell>
        </row>
        <row r="3932">
          <cell r="A3932">
            <v>39153</v>
          </cell>
          <cell r="B3932">
            <v>47.26</v>
          </cell>
          <cell r="C3932">
            <v>12197200</v>
          </cell>
        </row>
        <row r="3933">
          <cell r="A3933">
            <v>39150</v>
          </cell>
          <cell r="B3933">
            <v>47.42</v>
          </cell>
          <cell r="C3933">
            <v>13948600</v>
          </cell>
        </row>
        <row r="3934">
          <cell r="A3934">
            <v>39149</v>
          </cell>
          <cell r="B3934">
            <v>47.88</v>
          </cell>
          <cell r="C3934">
            <v>20355600</v>
          </cell>
        </row>
        <row r="3935">
          <cell r="A3935">
            <v>39148</v>
          </cell>
          <cell r="B3935">
            <v>47.93</v>
          </cell>
          <cell r="C3935">
            <v>13327000</v>
          </cell>
        </row>
        <row r="3936">
          <cell r="A3936">
            <v>39147</v>
          </cell>
          <cell r="B3936">
            <v>48.04</v>
          </cell>
          <cell r="C3936">
            <v>14918600</v>
          </cell>
        </row>
        <row r="3937">
          <cell r="A3937">
            <v>39146</v>
          </cell>
          <cell r="B3937">
            <v>47.47</v>
          </cell>
          <cell r="C3937">
            <v>14229660</v>
          </cell>
        </row>
        <row r="3938">
          <cell r="A3938">
            <v>39143</v>
          </cell>
          <cell r="B3938">
            <v>47.81</v>
          </cell>
          <cell r="C3938">
            <v>18359700</v>
          </cell>
        </row>
        <row r="3939">
          <cell r="A3939">
            <v>39142</v>
          </cell>
          <cell r="B3939">
            <v>47.89</v>
          </cell>
          <cell r="C3939">
            <v>20456660</v>
          </cell>
        </row>
        <row r="3940">
          <cell r="A3940">
            <v>39141</v>
          </cell>
          <cell r="B3940">
            <v>48.31</v>
          </cell>
          <cell r="C3940">
            <v>21331800</v>
          </cell>
        </row>
        <row r="3941">
          <cell r="A3941">
            <v>39140</v>
          </cell>
          <cell r="B3941">
            <v>48.2</v>
          </cell>
          <cell r="C3941">
            <v>20597400</v>
          </cell>
        </row>
        <row r="3942">
          <cell r="A3942">
            <v>39139</v>
          </cell>
          <cell r="B3942">
            <v>49.98</v>
          </cell>
          <cell r="C3942">
            <v>10663130</v>
          </cell>
        </row>
        <row r="3943">
          <cell r="A3943">
            <v>39136</v>
          </cell>
          <cell r="B3943">
            <v>49.57</v>
          </cell>
          <cell r="C3943">
            <v>11050600</v>
          </cell>
        </row>
        <row r="3944">
          <cell r="A3944">
            <v>39135</v>
          </cell>
          <cell r="B3944">
            <v>49.69</v>
          </cell>
          <cell r="C3944">
            <v>10632900</v>
          </cell>
        </row>
        <row r="3945">
          <cell r="A3945">
            <v>39134</v>
          </cell>
          <cell r="B3945">
            <v>49.97</v>
          </cell>
          <cell r="C3945">
            <v>23789100</v>
          </cell>
        </row>
        <row r="3946">
          <cell r="A3946">
            <v>39133</v>
          </cell>
          <cell r="B3946">
            <v>50.26</v>
          </cell>
          <cell r="C3946">
            <v>36502900</v>
          </cell>
        </row>
        <row r="3947">
          <cell r="A3947">
            <v>39129</v>
          </cell>
          <cell r="B3947">
            <v>48.48</v>
          </cell>
          <cell r="C3947">
            <v>17097100</v>
          </cell>
        </row>
        <row r="3948">
          <cell r="A3948">
            <v>39128</v>
          </cell>
          <cell r="B3948">
            <v>48.36</v>
          </cell>
          <cell r="C3948">
            <v>11296500</v>
          </cell>
        </row>
        <row r="3949">
          <cell r="A3949">
            <v>39127</v>
          </cell>
          <cell r="B3949">
            <v>47.87</v>
          </cell>
          <cell r="C3949">
            <v>12275670</v>
          </cell>
        </row>
        <row r="3950">
          <cell r="A3950">
            <v>39126</v>
          </cell>
          <cell r="B3950">
            <v>47.98</v>
          </cell>
          <cell r="C3950">
            <v>10068480</v>
          </cell>
        </row>
        <row r="3951">
          <cell r="A3951">
            <v>39125</v>
          </cell>
          <cell r="B3951">
            <v>47.74</v>
          </cell>
          <cell r="C3951">
            <v>10290450</v>
          </cell>
        </row>
        <row r="3952">
          <cell r="A3952">
            <v>39122</v>
          </cell>
          <cell r="B3952">
            <v>47.97</v>
          </cell>
          <cell r="C3952">
            <v>12406000</v>
          </cell>
        </row>
        <row r="3953">
          <cell r="A3953">
            <v>39121</v>
          </cell>
          <cell r="B3953">
            <v>48.31</v>
          </cell>
          <cell r="C3953">
            <v>10791600</v>
          </cell>
        </row>
        <row r="3954">
          <cell r="A3954">
            <v>39120</v>
          </cell>
          <cell r="B3954">
            <v>48.58</v>
          </cell>
          <cell r="C3954">
            <v>10084300</v>
          </cell>
        </row>
        <row r="3955">
          <cell r="A3955">
            <v>39119</v>
          </cell>
          <cell r="B3955">
            <v>48.58</v>
          </cell>
          <cell r="C3955">
            <v>8961900</v>
          </cell>
        </row>
        <row r="3956">
          <cell r="A3956">
            <v>39118</v>
          </cell>
          <cell r="B3956">
            <v>48.52</v>
          </cell>
          <cell r="C3956">
            <v>14214800</v>
          </cell>
        </row>
        <row r="3957">
          <cell r="A3957">
            <v>39115</v>
          </cell>
          <cell r="B3957">
            <v>48.08</v>
          </cell>
          <cell r="C3957">
            <v>12611700</v>
          </cell>
        </row>
        <row r="3958">
          <cell r="A3958">
            <v>39114</v>
          </cell>
          <cell r="B3958">
            <v>47.78</v>
          </cell>
          <cell r="C3958">
            <v>13135400</v>
          </cell>
        </row>
        <row r="3959">
          <cell r="A3959">
            <v>39113</v>
          </cell>
          <cell r="B3959">
            <v>47.69</v>
          </cell>
          <cell r="C3959">
            <v>14889700</v>
          </cell>
        </row>
        <row r="3960">
          <cell r="A3960">
            <v>39112</v>
          </cell>
          <cell r="B3960">
            <v>47.28</v>
          </cell>
          <cell r="C3960">
            <v>16342400</v>
          </cell>
        </row>
        <row r="3961">
          <cell r="A3961">
            <v>39111</v>
          </cell>
          <cell r="B3961">
            <v>47.63</v>
          </cell>
          <cell r="C3961">
            <v>9497000</v>
          </cell>
        </row>
        <row r="3962">
          <cell r="A3962">
            <v>39108</v>
          </cell>
          <cell r="B3962">
            <v>47.67</v>
          </cell>
          <cell r="C3962">
            <v>11058400</v>
          </cell>
        </row>
        <row r="3963">
          <cell r="A3963">
            <v>39107</v>
          </cell>
          <cell r="B3963">
            <v>48.15</v>
          </cell>
          <cell r="C3963">
            <v>9760100</v>
          </cell>
        </row>
        <row r="3964">
          <cell r="A3964">
            <v>39106</v>
          </cell>
          <cell r="B3964">
            <v>48.61</v>
          </cell>
          <cell r="C3964">
            <v>13491600</v>
          </cell>
        </row>
        <row r="3965">
          <cell r="A3965">
            <v>39105</v>
          </cell>
          <cell r="B3965">
            <v>47.81</v>
          </cell>
          <cell r="C3965">
            <v>11273900</v>
          </cell>
        </row>
        <row r="3966">
          <cell r="A3966">
            <v>39104</v>
          </cell>
          <cell r="B3966">
            <v>47.96</v>
          </cell>
          <cell r="C3966">
            <v>12501900</v>
          </cell>
        </row>
        <row r="3967">
          <cell r="A3967">
            <v>39101</v>
          </cell>
          <cell r="B3967">
            <v>48.31</v>
          </cell>
          <cell r="C3967">
            <v>11960300</v>
          </cell>
        </row>
        <row r="3968">
          <cell r="A3968">
            <v>39100</v>
          </cell>
          <cell r="B3968">
            <v>48.39</v>
          </cell>
          <cell r="C3968">
            <v>13656200</v>
          </cell>
        </row>
        <row r="3969">
          <cell r="A3969">
            <v>39099</v>
          </cell>
          <cell r="B3969">
            <v>48.2</v>
          </cell>
          <cell r="C3969">
            <v>11305400</v>
          </cell>
        </row>
        <row r="3970">
          <cell r="A3970">
            <v>39098</v>
          </cell>
          <cell r="B3970">
            <v>48.31</v>
          </cell>
          <cell r="C3970">
            <v>14482400</v>
          </cell>
        </row>
        <row r="3971">
          <cell r="A3971">
            <v>39094</v>
          </cell>
          <cell r="B3971">
            <v>47.98</v>
          </cell>
          <cell r="C3971">
            <v>13910400</v>
          </cell>
        </row>
        <row r="3972">
          <cell r="A3972">
            <v>39093</v>
          </cell>
          <cell r="B3972">
            <v>47.6</v>
          </cell>
          <cell r="C3972">
            <v>14823200</v>
          </cell>
        </row>
        <row r="3973">
          <cell r="A3973">
            <v>39092</v>
          </cell>
          <cell r="B3973">
            <v>47.28</v>
          </cell>
          <cell r="C3973">
            <v>13312000</v>
          </cell>
        </row>
        <row r="3974">
          <cell r="A3974">
            <v>39091</v>
          </cell>
          <cell r="B3974">
            <v>47.39</v>
          </cell>
          <cell r="C3974">
            <v>14642400</v>
          </cell>
        </row>
        <row r="3975">
          <cell r="A3975">
            <v>39090</v>
          </cell>
          <cell r="B3975">
            <v>47</v>
          </cell>
          <cell r="C3975">
            <v>16395900</v>
          </cell>
        </row>
        <row r="3976">
          <cell r="A3976">
            <v>39087</v>
          </cell>
          <cell r="B3976">
            <v>47.39</v>
          </cell>
          <cell r="C3976">
            <v>13556900</v>
          </cell>
        </row>
        <row r="3977">
          <cell r="A3977">
            <v>39086</v>
          </cell>
          <cell r="B3977">
            <v>47.78</v>
          </cell>
          <cell r="C3977">
            <v>17073000</v>
          </cell>
        </row>
        <row r="3978">
          <cell r="A3978">
            <v>39085</v>
          </cell>
          <cell r="B3978">
            <v>47.55</v>
          </cell>
          <cell r="C3978">
            <v>35687300</v>
          </cell>
        </row>
        <row r="3979">
          <cell r="A3979">
            <v>39080</v>
          </cell>
          <cell r="B3979">
            <v>46.18</v>
          </cell>
          <cell r="C3979">
            <v>10810500</v>
          </cell>
        </row>
        <row r="3980">
          <cell r="A3980">
            <v>39079</v>
          </cell>
          <cell r="B3980">
            <v>46.01</v>
          </cell>
          <cell r="C3980">
            <v>7100500</v>
          </cell>
        </row>
        <row r="3981">
          <cell r="A3981">
            <v>39078</v>
          </cell>
          <cell r="B3981">
            <v>46.16</v>
          </cell>
          <cell r="C3981">
            <v>12124100</v>
          </cell>
        </row>
        <row r="3982">
          <cell r="A3982">
            <v>39077</v>
          </cell>
          <cell r="B3982">
            <v>46.11</v>
          </cell>
          <cell r="C3982">
            <v>10493300</v>
          </cell>
        </row>
        <row r="3983">
          <cell r="A3983">
            <v>39073</v>
          </cell>
          <cell r="B3983">
            <v>45.54</v>
          </cell>
          <cell r="C3983">
            <v>11098700</v>
          </cell>
        </row>
        <row r="3984">
          <cell r="A3984">
            <v>39072</v>
          </cell>
          <cell r="B3984">
            <v>45.71</v>
          </cell>
          <cell r="C3984">
            <v>11281600</v>
          </cell>
        </row>
        <row r="3985">
          <cell r="A3985">
            <v>39071</v>
          </cell>
          <cell r="B3985">
            <v>45.87</v>
          </cell>
          <cell r="C3985">
            <v>13937000</v>
          </cell>
        </row>
        <row r="3986">
          <cell r="A3986">
            <v>39070</v>
          </cell>
          <cell r="B3986">
            <v>46.09</v>
          </cell>
          <cell r="C3986">
            <v>17349900</v>
          </cell>
        </row>
        <row r="3987">
          <cell r="A3987">
            <v>39069</v>
          </cell>
          <cell r="B3987">
            <v>46.37</v>
          </cell>
          <cell r="C3987">
            <v>12870200</v>
          </cell>
        </row>
        <row r="3988">
          <cell r="A3988">
            <v>39066</v>
          </cell>
          <cell r="B3988">
            <v>46.45</v>
          </cell>
          <cell r="C3988">
            <v>16087800</v>
          </cell>
        </row>
        <row r="3989">
          <cell r="A3989">
            <v>39065</v>
          </cell>
          <cell r="B3989">
            <v>46.52</v>
          </cell>
          <cell r="C3989">
            <v>18438400</v>
          </cell>
        </row>
        <row r="3990">
          <cell r="A3990">
            <v>39064</v>
          </cell>
          <cell r="B3990">
            <v>45.9</v>
          </cell>
          <cell r="C3990">
            <v>17333600</v>
          </cell>
        </row>
        <row r="3991">
          <cell r="A3991">
            <v>39063</v>
          </cell>
          <cell r="B3991">
            <v>45.65</v>
          </cell>
          <cell r="C3991">
            <v>18010300</v>
          </cell>
        </row>
        <row r="3992">
          <cell r="A3992">
            <v>39062</v>
          </cell>
          <cell r="B3992">
            <v>46</v>
          </cell>
          <cell r="C3992">
            <v>16503200</v>
          </cell>
        </row>
        <row r="3993">
          <cell r="A3993">
            <v>39059</v>
          </cell>
          <cell r="B3993">
            <v>46.35</v>
          </cell>
          <cell r="C3993">
            <v>10540600</v>
          </cell>
        </row>
        <row r="3994">
          <cell r="A3994">
            <v>39058</v>
          </cell>
          <cell r="B3994">
            <v>46.37</v>
          </cell>
          <cell r="C3994">
            <v>14205400</v>
          </cell>
        </row>
        <row r="3995">
          <cell r="A3995">
            <v>39057</v>
          </cell>
          <cell r="B3995">
            <v>46.54</v>
          </cell>
          <cell r="C3995">
            <v>9839100</v>
          </cell>
        </row>
        <row r="3996">
          <cell r="A3996">
            <v>39056</v>
          </cell>
          <cell r="B3996">
            <v>46.48</v>
          </cell>
          <cell r="C3996">
            <v>10470400</v>
          </cell>
        </row>
        <row r="3997">
          <cell r="A3997">
            <v>39055</v>
          </cell>
          <cell r="B3997">
            <v>46.29</v>
          </cell>
          <cell r="C3997">
            <v>14393900</v>
          </cell>
        </row>
        <row r="3998">
          <cell r="A3998">
            <v>39052</v>
          </cell>
          <cell r="B3998">
            <v>45.87</v>
          </cell>
          <cell r="C3998">
            <v>25024700</v>
          </cell>
        </row>
        <row r="3999">
          <cell r="A3999">
            <v>39051</v>
          </cell>
          <cell r="B3999">
            <v>46.1</v>
          </cell>
          <cell r="C3999">
            <v>24220700</v>
          </cell>
        </row>
        <row r="4000">
          <cell r="A4000">
            <v>39050</v>
          </cell>
          <cell r="B4000">
            <v>46.89</v>
          </cell>
          <cell r="C4000">
            <v>12673300</v>
          </cell>
        </row>
        <row r="4001">
          <cell r="A4001">
            <v>39049</v>
          </cell>
          <cell r="B4001">
            <v>46.71</v>
          </cell>
          <cell r="C4001">
            <v>13365200</v>
          </cell>
        </row>
        <row r="4002">
          <cell r="A4002">
            <v>39048</v>
          </cell>
          <cell r="B4002">
            <v>46.61</v>
          </cell>
          <cell r="C4002">
            <v>23502500</v>
          </cell>
        </row>
        <row r="4003">
          <cell r="A4003">
            <v>39045</v>
          </cell>
          <cell r="B4003">
            <v>47.9</v>
          </cell>
          <cell r="C4003">
            <v>5086400</v>
          </cell>
        </row>
        <row r="4004">
          <cell r="A4004">
            <v>39043</v>
          </cell>
          <cell r="B4004">
            <v>48.03</v>
          </cell>
          <cell r="C4004">
            <v>10822100</v>
          </cell>
        </row>
        <row r="4005">
          <cell r="A4005">
            <v>39042</v>
          </cell>
          <cell r="B4005">
            <v>47.81</v>
          </cell>
          <cell r="C4005">
            <v>8744200</v>
          </cell>
        </row>
        <row r="4006">
          <cell r="A4006">
            <v>39041</v>
          </cell>
          <cell r="B4006">
            <v>47.72</v>
          </cell>
          <cell r="C4006">
            <v>12335800</v>
          </cell>
        </row>
        <row r="4007">
          <cell r="A4007">
            <v>39038</v>
          </cell>
          <cell r="B4007">
            <v>47.5</v>
          </cell>
          <cell r="C4007">
            <v>15820400</v>
          </cell>
        </row>
        <row r="4008">
          <cell r="A4008">
            <v>39037</v>
          </cell>
          <cell r="B4008">
            <v>47.91</v>
          </cell>
          <cell r="C4008">
            <v>10965400</v>
          </cell>
        </row>
        <row r="4009">
          <cell r="A4009">
            <v>39036</v>
          </cell>
          <cell r="B4009">
            <v>47.68</v>
          </cell>
          <cell r="C4009">
            <v>16474300</v>
          </cell>
        </row>
        <row r="4010">
          <cell r="A4010">
            <v>39035</v>
          </cell>
          <cell r="B4010">
            <v>47.66</v>
          </cell>
          <cell r="C4010">
            <v>28621500</v>
          </cell>
        </row>
        <row r="4011">
          <cell r="A4011">
            <v>39034</v>
          </cell>
          <cell r="B4011">
            <v>46.32</v>
          </cell>
          <cell r="C4011">
            <v>24178300</v>
          </cell>
        </row>
        <row r="4012">
          <cell r="A4012">
            <v>39031</v>
          </cell>
          <cell r="B4012">
            <v>46.47</v>
          </cell>
          <cell r="C4012">
            <v>13199000</v>
          </cell>
        </row>
        <row r="4013">
          <cell r="A4013">
            <v>39030</v>
          </cell>
          <cell r="B4013">
            <v>46.39</v>
          </cell>
          <cell r="C4013">
            <v>27230600</v>
          </cell>
        </row>
        <row r="4014">
          <cell r="A4014">
            <v>39029</v>
          </cell>
          <cell r="B4014">
            <v>47.03</v>
          </cell>
          <cell r="C4014">
            <v>30111600</v>
          </cell>
        </row>
        <row r="4015">
          <cell r="A4015">
            <v>39028</v>
          </cell>
          <cell r="B4015">
            <v>47.65</v>
          </cell>
          <cell r="C4015">
            <v>17884700</v>
          </cell>
        </row>
        <row r="4016">
          <cell r="A4016">
            <v>39027</v>
          </cell>
          <cell r="B4016">
            <v>47.49</v>
          </cell>
          <cell r="C4016">
            <v>17430700</v>
          </cell>
        </row>
        <row r="4017">
          <cell r="A4017">
            <v>39024</v>
          </cell>
          <cell r="B4017">
            <v>47.53</v>
          </cell>
          <cell r="C4017">
            <v>18014100</v>
          </cell>
        </row>
        <row r="4018">
          <cell r="A4018">
            <v>39023</v>
          </cell>
          <cell r="B4018">
            <v>48.29</v>
          </cell>
          <cell r="C4018">
            <v>24382400</v>
          </cell>
        </row>
        <row r="4019">
          <cell r="A4019">
            <v>39022</v>
          </cell>
          <cell r="B4019">
            <v>48.85</v>
          </cell>
          <cell r="C4019">
            <v>16778500</v>
          </cell>
        </row>
        <row r="4020">
          <cell r="A4020">
            <v>39021</v>
          </cell>
          <cell r="B4020">
            <v>49.28</v>
          </cell>
          <cell r="C4020">
            <v>17582600</v>
          </cell>
        </row>
        <row r="4021">
          <cell r="A4021">
            <v>39020</v>
          </cell>
          <cell r="B4021">
            <v>49.53</v>
          </cell>
          <cell r="C4021">
            <v>26086300</v>
          </cell>
        </row>
        <row r="4022">
          <cell r="A4022">
            <v>39017</v>
          </cell>
          <cell r="B4022">
            <v>50.73</v>
          </cell>
          <cell r="C4022">
            <v>12533200</v>
          </cell>
        </row>
        <row r="4023">
          <cell r="A4023">
            <v>39016</v>
          </cell>
          <cell r="B4023">
            <v>51.75</v>
          </cell>
          <cell r="C4023">
            <v>14220900</v>
          </cell>
        </row>
        <row r="4024">
          <cell r="A4024">
            <v>39015</v>
          </cell>
          <cell r="B4024">
            <v>50.85</v>
          </cell>
          <cell r="C4024">
            <v>17283400</v>
          </cell>
        </row>
        <row r="4025">
          <cell r="A4025">
            <v>39014</v>
          </cell>
          <cell r="B4025">
            <v>51.3</v>
          </cell>
          <cell r="C4025">
            <v>18782100</v>
          </cell>
        </row>
        <row r="4026">
          <cell r="A4026">
            <v>39013</v>
          </cell>
          <cell r="B4026">
            <v>51.28</v>
          </cell>
          <cell r="C4026">
            <v>53101500</v>
          </cell>
        </row>
        <row r="4027">
          <cell r="A4027">
            <v>39010</v>
          </cell>
          <cell r="B4027">
            <v>49.37</v>
          </cell>
          <cell r="C4027">
            <v>18955600</v>
          </cell>
        </row>
        <row r="4028">
          <cell r="A4028">
            <v>39009</v>
          </cell>
          <cell r="B4028">
            <v>48.49</v>
          </cell>
          <cell r="C4028">
            <v>10099700</v>
          </cell>
        </row>
        <row r="4029">
          <cell r="A4029">
            <v>39008</v>
          </cell>
          <cell r="B4029">
            <v>48.35</v>
          </cell>
          <cell r="C4029">
            <v>10047500</v>
          </cell>
        </row>
        <row r="4030">
          <cell r="A4030">
            <v>39007</v>
          </cell>
          <cell r="B4030">
            <v>48.28</v>
          </cell>
          <cell r="C4030">
            <v>11108700</v>
          </cell>
        </row>
        <row r="4031">
          <cell r="A4031">
            <v>39006</v>
          </cell>
          <cell r="B4031">
            <v>48.32</v>
          </cell>
          <cell r="C4031">
            <v>6618600</v>
          </cell>
        </row>
        <row r="4032">
          <cell r="A4032">
            <v>39003</v>
          </cell>
          <cell r="B4032">
            <v>48.46</v>
          </cell>
          <cell r="C4032">
            <v>8802100</v>
          </cell>
        </row>
        <row r="4033">
          <cell r="A4033">
            <v>39002</v>
          </cell>
          <cell r="B4033">
            <v>48.32</v>
          </cell>
          <cell r="C4033">
            <v>12425000</v>
          </cell>
        </row>
        <row r="4034">
          <cell r="A4034">
            <v>39001</v>
          </cell>
          <cell r="B4034">
            <v>48.31</v>
          </cell>
          <cell r="C4034">
            <v>10006100</v>
          </cell>
        </row>
        <row r="4035">
          <cell r="A4035">
            <v>39000</v>
          </cell>
          <cell r="B4035">
            <v>48.12</v>
          </cell>
          <cell r="C4035">
            <v>9662900</v>
          </cell>
        </row>
        <row r="4036">
          <cell r="A4036">
            <v>38999</v>
          </cell>
          <cell r="B4036">
            <v>48.22</v>
          </cell>
          <cell r="C4036">
            <v>9645300</v>
          </cell>
        </row>
        <row r="4037">
          <cell r="A4037">
            <v>38996</v>
          </cell>
          <cell r="B4037">
            <v>48.32</v>
          </cell>
          <cell r="C4037">
            <v>15445500</v>
          </cell>
        </row>
        <row r="4038">
          <cell r="A4038">
            <v>38995</v>
          </cell>
          <cell r="B4038">
            <v>48.41</v>
          </cell>
          <cell r="C4038">
            <v>25071000</v>
          </cell>
        </row>
        <row r="4039">
          <cell r="A4039">
            <v>38994</v>
          </cell>
          <cell r="B4039">
            <v>49.55</v>
          </cell>
          <cell r="C4039">
            <v>24777200</v>
          </cell>
        </row>
        <row r="4040">
          <cell r="A4040">
            <v>38993</v>
          </cell>
          <cell r="B4040">
            <v>49.46</v>
          </cell>
          <cell r="C4040">
            <v>14986400</v>
          </cell>
        </row>
        <row r="4041">
          <cell r="A4041">
            <v>38992</v>
          </cell>
          <cell r="B4041">
            <v>48.44</v>
          </cell>
          <cell r="C4041">
            <v>18006000</v>
          </cell>
        </row>
        <row r="4042">
          <cell r="A4042">
            <v>38989</v>
          </cell>
          <cell r="B4042">
            <v>49.32</v>
          </cell>
          <cell r="C4042">
            <v>12582400</v>
          </cell>
        </row>
        <row r="4043">
          <cell r="A4043">
            <v>38988</v>
          </cell>
          <cell r="B4043">
            <v>49.81</v>
          </cell>
          <cell r="C4043">
            <v>12772500</v>
          </cell>
        </row>
        <row r="4044">
          <cell r="A4044">
            <v>38987</v>
          </cell>
          <cell r="B4044">
            <v>49.5</v>
          </cell>
          <cell r="C4044">
            <v>15714800</v>
          </cell>
        </row>
        <row r="4045">
          <cell r="A4045">
            <v>38986</v>
          </cell>
          <cell r="B4045">
            <v>49.25</v>
          </cell>
          <cell r="C4045">
            <v>14979000</v>
          </cell>
        </row>
        <row r="4046">
          <cell r="A4046">
            <v>38985</v>
          </cell>
          <cell r="B4046">
            <v>48.82</v>
          </cell>
          <cell r="C4046">
            <v>12196300</v>
          </cell>
        </row>
        <row r="4047">
          <cell r="A4047">
            <v>38982</v>
          </cell>
          <cell r="B4047">
            <v>48.29</v>
          </cell>
          <cell r="C4047">
            <v>11771800</v>
          </cell>
        </row>
        <row r="4048">
          <cell r="A4048">
            <v>38981</v>
          </cell>
          <cell r="B4048">
            <v>48.46</v>
          </cell>
          <cell r="C4048">
            <v>13051700</v>
          </cell>
        </row>
        <row r="4049">
          <cell r="A4049">
            <v>38980</v>
          </cell>
          <cell r="B4049">
            <v>48.87</v>
          </cell>
          <cell r="C4049">
            <v>13711900</v>
          </cell>
        </row>
        <row r="4050">
          <cell r="A4050">
            <v>38979</v>
          </cell>
          <cell r="B4050">
            <v>48.5</v>
          </cell>
          <cell r="C4050">
            <v>11422600</v>
          </cell>
        </row>
        <row r="4051">
          <cell r="A4051">
            <v>38978</v>
          </cell>
          <cell r="B4051">
            <v>48.1</v>
          </cell>
          <cell r="C4051">
            <v>10790800</v>
          </cell>
        </row>
        <row r="4052">
          <cell r="A4052">
            <v>38975</v>
          </cell>
          <cell r="B4052">
            <v>48.22</v>
          </cell>
          <cell r="C4052">
            <v>17147300</v>
          </cell>
        </row>
        <row r="4053">
          <cell r="A4053">
            <v>38974</v>
          </cell>
          <cell r="B4053">
            <v>48.37</v>
          </cell>
          <cell r="C4053">
            <v>10160400</v>
          </cell>
        </row>
        <row r="4054">
          <cell r="A4054">
            <v>38973</v>
          </cell>
          <cell r="B4054">
            <v>48.08</v>
          </cell>
          <cell r="C4054">
            <v>11168800</v>
          </cell>
        </row>
        <row r="4055">
          <cell r="A4055">
            <v>38972</v>
          </cell>
          <cell r="B4055">
            <v>48.07</v>
          </cell>
          <cell r="C4055">
            <v>18437100</v>
          </cell>
        </row>
        <row r="4056">
          <cell r="A4056">
            <v>38971</v>
          </cell>
          <cell r="B4056">
            <v>47.49</v>
          </cell>
          <cell r="C4056">
            <v>17148700</v>
          </cell>
        </row>
        <row r="4057">
          <cell r="A4057">
            <v>38968</v>
          </cell>
          <cell r="B4057">
            <v>46.72</v>
          </cell>
          <cell r="C4057">
            <v>13963500</v>
          </cell>
        </row>
        <row r="4058">
          <cell r="A4058">
            <v>38967</v>
          </cell>
          <cell r="B4058">
            <v>45.54</v>
          </cell>
          <cell r="C4058">
            <v>16007900</v>
          </cell>
        </row>
        <row r="4059">
          <cell r="A4059">
            <v>38966</v>
          </cell>
          <cell r="B4059">
            <v>45.4</v>
          </cell>
          <cell r="C4059">
            <v>10109600</v>
          </cell>
        </row>
        <row r="4060">
          <cell r="A4060">
            <v>38965</v>
          </cell>
          <cell r="B4060">
            <v>45.57</v>
          </cell>
          <cell r="C4060">
            <v>10560300</v>
          </cell>
        </row>
        <row r="4061">
          <cell r="A4061">
            <v>38961</v>
          </cell>
          <cell r="B4061">
            <v>45.45</v>
          </cell>
          <cell r="C4061">
            <v>11383200</v>
          </cell>
        </row>
        <row r="4062">
          <cell r="A4062">
            <v>38960</v>
          </cell>
          <cell r="B4062">
            <v>44.72</v>
          </cell>
          <cell r="C4062">
            <v>8784900</v>
          </cell>
        </row>
        <row r="4063">
          <cell r="A4063">
            <v>38959</v>
          </cell>
          <cell r="B4063">
            <v>44.62</v>
          </cell>
          <cell r="C4063">
            <v>12154400</v>
          </cell>
        </row>
        <row r="4064">
          <cell r="A4064">
            <v>38958</v>
          </cell>
          <cell r="B4064">
            <v>44.49</v>
          </cell>
          <cell r="C4064">
            <v>9858100</v>
          </cell>
        </row>
        <row r="4065">
          <cell r="A4065">
            <v>38957</v>
          </cell>
          <cell r="B4065">
            <v>44.43</v>
          </cell>
          <cell r="C4065">
            <v>11202200</v>
          </cell>
        </row>
        <row r="4066">
          <cell r="A4066">
            <v>38954</v>
          </cell>
          <cell r="B4066">
            <v>43.88</v>
          </cell>
          <cell r="C4066">
            <v>7720700</v>
          </cell>
        </row>
        <row r="4067">
          <cell r="A4067">
            <v>38953</v>
          </cell>
          <cell r="B4067">
            <v>43.7</v>
          </cell>
          <cell r="C4067">
            <v>7480100</v>
          </cell>
        </row>
        <row r="4068">
          <cell r="A4068">
            <v>38952</v>
          </cell>
          <cell r="B4068">
            <v>43.76</v>
          </cell>
          <cell r="C4068">
            <v>10579600</v>
          </cell>
        </row>
        <row r="4069">
          <cell r="A4069">
            <v>38951</v>
          </cell>
          <cell r="B4069">
            <v>44.07</v>
          </cell>
          <cell r="C4069">
            <v>8267400</v>
          </cell>
        </row>
        <row r="4070">
          <cell r="A4070">
            <v>38950</v>
          </cell>
          <cell r="B4070">
            <v>44.09</v>
          </cell>
          <cell r="C4070">
            <v>9482300</v>
          </cell>
        </row>
        <row r="4071">
          <cell r="A4071">
            <v>38947</v>
          </cell>
          <cell r="B4071">
            <v>44.49</v>
          </cell>
          <cell r="C4071">
            <v>9083600</v>
          </cell>
        </row>
        <row r="4072">
          <cell r="A4072">
            <v>38946</v>
          </cell>
          <cell r="B4072">
            <v>44.63</v>
          </cell>
          <cell r="C4072">
            <v>12368200</v>
          </cell>
        </row>
        <row r="4073">
          <cell r="A4073">
            <v>38945</v>
          </cell>
          <cell r="B4073">
            <v>44.43</v>
          </cell>
          <cell r="C4073">
            <v>16454099.999999899</v>
          </cell>
        </row>
        <row r="4074">
          <cell r="A4074">
            <v>38944</v>
          </cell>
          <cell r="B4074">
            <v>44.55</v>
          </cell>
          <cell r="C4074">
            <v>18589400</v>
          </cell>
        </row>
        <row r="4075">
          <cell r="A4075">
            <v>38943</v>
          </cell>
          <cell r="B4075">
            <v>45.1</v>
          </cell>
          <cell r="C4075">
            <v>10969900</v>
          </cell>
        </row>
        <row r="4076">
          <cell r="A4076">
            <v>38940</v>
          </cell>
          <cell r="B4076">
            <v>44.69</v>
          </cell>
          <cell r="C4076">
            <v>8244500</v>
          </cell>
        </row>
        <row r="4077">
          <cell r="A4077">
            <v>38939</v>
          </cell>
          <cell r="B4077">
            <v>44.89</v>
          </cell>
          <cell r="C4077">
            <v>12140800</v>
          </cell>
        </row>
        <row r="4078">
          <cell r="A4078">
            <v>38938</v>
          </cell>
          <cell r="B4078">
            <v>43.9</v>
          </cell>
          <cell r="C4078">
            <v>10279600</v>
          </cell>
        </row>
        <row r="4079">
          <cell r="A4079">
            <v>38937</v>
          </cell>
          <cell r="B4079">
            <v>44.46</v>
          </cell>
          <cell r="C4079">
            <v>7690500</v>
          </cell>
        </row>
        <row r="4080">
          <cell r="A4080">
            <v>38936</v>
          </cell>
          <cell r="B4080">
            <v>44.82</v>
          </cell>
          <cell r="C4080">
            <v>7335000</v>
          </cell>
        </row>
        <row r="4081">
          <cell r="A4081">
            <v>38933</v>
          </cell>
          <cell r="B4081">
            <v>44.87</v>
          </cell>
          <cell r="C4081">
            <v>9733000</v>
          </cell>
        </row>
        <row r="4082">
          <cell r="A4082">
            <v>38932</v>
          </cell>
          <cell r="B4082">
            <v>44.73</v>
          </cell>
          <cell r="C4082">
            <v>11035500</v>
          </cell>
        </row>
        <row r="4083">
          <cell r="A4083">
            <v>38931</v>
          </cell>
          <cell r="B4083">
            <v>44.37</v>
          </cell>
          <cell r="C4083">
            <v>7989700</v>
          </cell>
        </row>
        <row r="4084">
          <cell r="A4084">
            <v>38930</v>
          </cell>
          <cell r="B4084">
            <v>44.09</v>
          </cell>
          <cell r="C4084">
            <v>9644300</v>
          </cell>
        </row>
        <row r="4085">
          <cell r="A4085">
            <v>38929</v>
          </cell>
          <cell r="B4085">
            <v>44.5</v>
          </cell>
          <cell r="C4085">
            <v>13463400</v>
          </cell>
        </row>
        <row r="4086">
          <cell r="A4086">
            <v>38926</v>
          </cell>
          <cell r="B4086">
            <v>44.46</v>
          </cell>
          <cell r="C4086">
            <v>12358800</v>
          </cell>
        </row>
        <row r="4087">
          <cell r="A4087">
            <v>38925</v>
          </cell>
          <cell r="B4087">
            <v>43.53</v>
          </cell>
          <cell r="C4087">
            <v>8706600</v>
          </cell>
        </row>
        <row r="4088">
          <cell r="A4088">
            <v>38924</v>
          </cell>
          <cell r="B4088">
            <v>43.67</v>
          </cell>
          <cell r="C4088">
            <v>12347400</v>
          </cell>
        </row>
        <row r="4089">
          <cell r="A4089">
            <v>38923</v>
          </cell>
          <cell r="B4089">
            <v>44.67</v>
          </cell>
          <cell r="C4089">
            <v>10678900</v>
          </cell>
        </row>
        <row r="4090">
          <cell r="A4090">
            <v>38922</v>
          </cell>
          <cell r="B4090">
            <v>44.43</v>
          </cell>
          <cell r="C4090">
            <v>11650200</v>
          </cell>
        </row>
        <row r="4091">
          <cell r="A4091">
            <v>38919</v>
          </cell>
          <cell r="B4091">
            <v>43.72</v>
          </cell>
          <cell r="C4091">
            <v>12976300</v>
          </cell>
        </row>
        <row r="4092">
          <cell r="A4092">
            <v>38918</v>
          </cell>
          <cell r="B4092">
            <v>44.29</v>
          </cell>
          <cell r="C4092">
            <v>10252400</v>
          </cell>
        </row>
        <row r="4093">
          <cell r="A4093">
            <v>38917</v>
          </cell>
          <cell r="B4093">
            <v>44.2</v>
          </cell>
          <cell r="C4093">
            <v>17608700</v>
          </cell>
        </row>
        <row r="4094">
          <cell r="A4094">
            <v>38916</v>
          </cell>
          <cell r="B4094">
            <v>43.17</v>
          </cell>
          <cell r="C4094">
            <v>20375200</v>
          </cell>
        </row>
        <row r="4095">
          <cell r="A4095">
            <v>38915</v>
          </cell>
          <cell r="B4095">
            <v>43.02</v>
          </cell>
          <cell r="C4095">
            <v>17697300</v>
          </cell>
        </row>
        <row r="4096">
          <cell r="A4096">
            <v>38912</v>
          </cell>
          <cell r="B4096">
            <v>43.05</v>
          </cell>
          <cell r="C4096">
            <v>20072300</v>
          </cell>
        </row>
        <row r="4097">
          <cell r="A4097">
            <v>38911</v>
          </cell>
          <cell r="B4097">
            <v>44.16</v>
          </cell>
          <cell r="C4097">
            <v>26305800</v>
          </cell>
        </row>
        <row r="4098">
          <cell r="A4098">
            <v>38910</v>
          </cell>
          <cell r="B4098">
            <v>45.15</v>
          </cell>
          <cell r="C4098">
            <v>13258400</v>
          </cell>
        </row>
        <row r="4099">
          <cell r="A4099">
            <v>38909</v>
          </cell>
          <cell r="B4099">
            <v>46.13</v>
          </cell>
          <cell r="C4099">
            <v>13206100</v>
          </cell>
        </row>
        <row r="4100">
          <cell r="A4100">
            <v>38908</v>
          </cell>
          <cell r="B4100">
            <v>46.18</v>
          </cell>
          <cell r="C4100">
            <v>7308700</v>
          </cell>
        </row>
        <row r="4101">
          <cell r="A4101">
            <v>38905</v>
          </cell>
          <cell r="B4101">
            <v>46</v>
          </cell>
          <cell r="C4101">
            <v>10525400</v>
          </cell>
        </row>
        <row r="4102">
          <cell r="A4102">
            <v>38904</v>
          </cell>
          <cell r="B4102">
            <v>46.72</v>
          </cell>
          <cell r="C4102">
            <v>9358900</v>
          </cell>
        </row>
        <row r="4103">
          <cell r="A4103">
            <v>38903</v>
          </cell>
          <cell r="B4103">
            <v>47.02</v>
          </cell>
          <cell r="C4103">
            <v>11523000</v>
          </cell>
        </row>
        <row r="4104">
          <cell r="A4104">
            <v>38901</v>
          </cell>
          <cell r="B4104">
            <v>47.57</v>
          </cell>
          <cell r="C4104">
            <v>9097300</v>
          </cell>
        </row>
        <row r="4105">
          <cell r="A4105">
            <v>38898</v>
          </cell>
          <cell r="B4105">
            <v>48.17</v>
          </cell>
          <cell r="C4105">
            <v>11119600</v>
          </cell>
        </row>
        <row r="4106">
          <cell r="A4106">
            <v>38897</v>
          </cell>
          <cell r="B4106">
            <v>48.71</v>
          </cell>
          <cell r="C4106">
            <v>10966900</v>
          </cell>
        </row>
        <row r="4107">
          <cell r="A4107">
            <v>38896</v>
          </cell>
          <cell r="B4107">
            <v>47.92</v>
          </cell>
          <cell r="C4107">
            <v>7287700</v>
          </cell>
        </row>
        <row r="4108">
          <cell r="A4108">
            <v>38895</v>
          </cell>
          <cell r="B4108">
            <v>47.63</v>
          </cell>
          <cell r="C4108">
            <v>8423100</v>
          </cell>
        </row>
        <row r="4109">
          <cell r="A4109">
            <v>38894</v>
          </cell>
          <cell r="B4109">
            <v>48.07</v>
          </cell>
          <cell r="C4109">
            <v>6760700</v>
          </cell>
        </row>
        <row r="4110">
          <cell r="A4110">
            <v>38891</v>
          </cell>
          <cell r="B4110">
            <v>47.94</v>
          </cell>
          <cell r="C4110">
            <v>8247000</v>
          </cell>
        </row>
        <row r="4111">
          <cell r="A4111">
            <v>38890</v>
          </cell>
          <cell r="B4111">
            <v>48.48</v>
          </cell>
          <cell r="C4111">
            <v>8465900</v>
          </cell>
        </row>
        <row r="4112">
          <cell r="A4112">
            <v>38889</v>
          </cell>
          <cell r="B4112">
            <v>48.9</v>
          </cell>
          <cell r="C4112">
            <v>9969800</v>
          </cell>
        </row>
        <row r="4113">
          <cell r="A4113">
            <v>38888</v>
          </cell>
          <cell r="B4113">
            <v>48.43</v>
          </cell>
          <cell r="C4113">
            <v>8699700</v>
          </cell>
        </row>
        <row r="4114">
          <cell r="A4114">
            <v>38887</v>
          </cell>
          <cell r="B4114">
            <v>48.27</v>
          </cell>
          <cell r="C4114">
            <v>11616900</v>
          </cell>
        </row>
        <row r="4115">
          <cell r="A4115">
            <v>38884</v>
          </cell>
          <cell r="B4115">
            <v>48.31</v>
          </cell>
          <cell r="C4115">
            <v>16742300</v>
          </cell>
        </row>
        <row r="4116">
          <cell r="A4116">
            <v>38883</v>
          </cell>
          <cell r="B4116">
            <v>48.66</v>
          </cell>
          <cell r="C4116">
            <v>15733200</v>
          </cell>
        </row>
        <row r="4117">
          <cell r="A4117">
            <v>38882</v>
          </cell>
          <cell r="B4117">
            <v>47.71</v>
          </cell>
          <cell r="C4117">
            <v>10428700</v>
          </cell>
        </row>
        <row r="4118">
          <cell r="A4118">
            <v>38881</v>
          </cell>
          <cell r="B4118">
            <v>47.53</v>
          </cell>
          <cell r="C4118">
            <v>14092400</v>
          </cell>
        </row>
        <row r="4119">
          <cell r="A4119">
            <v>38880</v>
          </cell>
          <cell r="B4119">
            <v>46.99</v>
          </cell>
          <cell r="C4119">
            <v>7468900</v>
          </cell>
        </row>
        <row r="4120">
          <cell r="A4120">
            <v>38877</v>
          </cell>
          <cell r="B4120">
            <v>47.13</v>
          </cell>
          <cell r="C4120">
            <v>7469600</v>
          </cell>
        </row>
        <row r="4121">
          <cell r="A4121">
            <v>38876</v>
          </cell>
          <cell r="B4121">
            <v>47.3</v>
          </cell>
          <cell r="C4121">
            <v>16265400</v>
          </cell>
        </row>
        <row r="4122">
          <cell r="A4122">
            <v>38875</v>
          </cell>
          <cell r="B4122">
            <v>47.04</v>
          </cell>
          <cell r="C4122">
            <v>9688200</v>
          </cell>
        </row>
        <row r="4123">
          <cell r="A4123">
            <v>38874</v>
          </cell>
          <cell r="B4123">
            <v>47.03</v>
          </cell>
          <cell r="C4123">
            <v>16464300</v>
          </cell>
        </row>
        <row r="4124">
          <cell r="A4124">
            <v>38873</v>
          </cell>
          <cell r="B4124">
            <v>47.19</v>
          </cell>
          <cell r="C4124">
            <v>12445900</v>
          </cell>
        </row>
        <row r="4125">
          <cell r="A4125">
            <v>38870</v>
          </cell>
          <cell r="B4125">
            <v>47.83</v>
          </cell>
          <cell r="C4125">
            <v>13775900</v>
          </cell>
        </row>
        <row r="4126">
          <cell r="A4126">
            <v>38869</v>
          </cell>
          <cell r="B4126">
            <v>48.39</v>
          </cell>
          <cell r="C4126">
            <v>13467900</v>
          </cell>
        </row>
        <row r="4127">
          <cell r="A4127">
            <v>38868</v>
          </cell>
          <cell r="B4127">
            <v>48.45</v>
          </cell>
          <cell r="C4127">
            <v>12049600</v>
          </cell>
        </row>
        <row r="4128">
          <cell r="A4128">
            <v>38867</v>
          </cell>
          <cell r="B4128">
            <v>48.3</v>
          </cell>
          <cell r="C4128">
            <v>19274000</v>
          </cell>
        </row>
        <row r="4129">
          <cell r="A4129">
            <v>38863</v>
          </cell>
          <cell r="B4129">
            <v>49.65</v>
          </cell>
          <cell r="C4129">
            <v>17434300</v>
          </cell>
        </row>
        <row r="4130">
          <cell r="A4130">
            <v>38862</v>
          </cell>
          <cell r="B4130">
            <v>49.45</v>
          </cell>
          <cell r="C4130">
            <v>25807000</v>
          </cell>
        </row>
        <row r="4131">
          <cell r="A4131">
            <v>38861</v>
          </cell>
          <cell r="B4131">
            <v>48.03</v>
          </cell>
          <cell r="C4131">
            <v>16235000</v>
          </cell>
        </row>
        <row r="4132">
          <cell r="A4132">
            <v>38860</v>
          </cell>
          <cell r="B4132">
            <v>47.52</v>
          </cell>
          <cell r="C4132">
            <v>11022600</v>
          </cell>
        </row>
        <row r="4133">
          <cell r="A4133">
            <v>38859</v>
          </cell>
          <cell r="B4133">
            <v>47.35</v>
          </cell>
          <cell r="C4133">
            <v>9914500</v>
          </cell>
        </row>
        <row r="4134">
          <cell r="A4134">
            <v>38856</v>
          </cell>
          <cell r="B4134">
            <v>47.32</v>
          </cell>
          <cell r="C4134">
            <v>13027900</v>
          </cell>
        </row>
        <row r="4135">
          <cell r="A4135">
            <v>38855</v>
          </cell>
          <cell r="B4135">
            <v>47.22</v>
          </cell>
          <cell r="C4135">
            <v>10941200</v>
          </cell>
        </row>
        <row r="4136">
          <cell r="A4136">
            <v>38854</v>
          </cell>
          <cell r="B4136">
            <v>46.84</v>
          </cell>
          <cell r="C4136">
            <v>15513800</v>
          </cell>
        </row>
        <row r="4137">
          <cell r="A4137">
            <v>38853</v>
          </cell>
          <cell r="B4137">
            <v>48.07</v>
          </cell>
          <cell r="C4137">
            <v>17685000</v>
          </cell>
        </row>
        <row r="4138">
          <cell r="A4138">
            <v>38852</v>
          </cell>
          <cell r="B4138">
            <v>47.43</v>
          </cell>
          <cell r="C4138">
            <v>17032200</v>
          </cell>
        </row>
        <row r="4139">
          <cell r="A4139">
            <v>38849</v>
          </cell>
          <cell r="B4139">
            <v>46.54</v>
          </cell>
          <cell r="C4139">
            <v>11408100</v>
          </cell>
        </row>
        <row r="4140">
          <cell r="A4140">
            <v>38848</v>
          </cell>
          <cell r="B4140">
            <v>47.25</v>
          </cell>
          <cell r="C4140">
            <v>11204500</v>
          </cell>
        </row>
        <row r="4141">
          <cell r="A4141">
            <v>38847</v>
          </cell>
          <cell r="B4141">
            <v>47.78</v>
          </cell>
          <cell r="C4141">
            <v>9449800</v>
          </cell>
        </row>
        <row r="4142">
          <cell r="A4142">
            <v>38846</v>
          </cell>
          <cell r="B4142">
            <v>47.87</v>
          </cell>
          <cell r="C4142">
            <v>14506900</v>
          </cell>
        </row>
        <row r="4143">
          <cell r="A4143">
            <v>38845</v>
          </cell>
          <cell r="B4143">
            <v>47.57</v>
          </cell>
          <cell r="C4143">
            <v>9878300</v>
          </cell>
        </row>
        <row r="4144">
          <cell r="A4144">
            <v>38842</v>
          </cell>
          <cell r="B4144">
            <v>47.25</v>
          </cell>
          <cell r="C4144">
            <v>8975200</v>
          </cell>
        </row>
        <row r="4145">
          <cell r="A4145">
            <v>38841</v>
          </cell>
          <cell r="B4145">
            <v>46.4</v>
          </cell>
          <cell r="C4145">
            <v>10585300</v>
          </cell>
        </row>
        <row r="4146">
          <cell r="A4146">
            <v>38840</v>
          </cell>
          <cell r="B4146">
            <v>46.69</v>
          </cell>
          <cell r="C4146">
            <v>11793200</v>
          </cell>
        </row>
        <row r="4147">
          <cell r="A4147">
            <v>38839</v>
          </cell>
          <cell r="B4147">
            <v>46.16</v>
          </cell>
          <cell r="C4147">
            <v>9598300</v>
          </cell>
        </row>
        <row r="4148">
          <cell r="A4148">
            <v>38838</v>
          </cell>
          <cell r="B4148">
            <v>45.93</v>
          </cell>
          <cell r="C4148">
            <v>18546900</v>
          </cell>
        </row>
        <row r="4149">
          <cell r="A4149">
            <v>38835</v>
          </cell>
          <cell r="B4149">
            <v>45.03</v>
          </cell>
          <cell r="C4149">
            <v>15375800</v>
          </cell>
        </row>
        <row r="4150">
          <cell r="A4150">
            <v>38834</v>
          </cell>
          <cell r="B4150">
            <v>45.64</v>
          </cell>
          <cell r="C4150">
            <v>12791700</v>
          </cell>
        </row>
        <row r="4151">
          <cell r="A4151">
            <v>38833</v>
          </cell>
          <cell r="B4151">
            <v>45.98</v>
          </cell>
          <cell r="C4151">
            <v>10582300</v>
          </cell>
        </row>
        <row r="4152">
          <cell r="A4152">
            <v>38832</v>
          </cell>
          <cell r="B4152">
            <v>45.63</v>
          </cell>
          <cell r="C4152">
            <v>9201400</v>
          </cell>
        </row>
        <row r="4153">
          <cell r="A4153">
            <v>38831</v>
          </cell>
          <cell r="B4153">
            <v>45.54</v>
          </cell>
          <cell r="C4153">
            <v>12143600</v>
          </cell>
        </row>
        <row r="4154">
          <cell r="A4154">
            <v>38828</v>
          </cell>
          <cell r="B4154">
            <v>45.82</v>
          </cell>
          <cell r="C4154">
            <v>10118100</v>
          </cell>
        </row>
        <row r="4155">
          <cell r="A4155">
            <v>38827</v>
          </cell>
          <cell r="B4155">
            <v>46.4</v>
          </cell>
          <cell r="C4155">
            <v>8844900</v>
          </cell>
        </row>
        <row r="4156">
          <cell r="A4156">
            <v>38826</v>
          </cell>
          <cell r="B4156">
            <v>46.47</v>
          </cell>
          <cell r="C4156">
            <v>10743200</v>
          </cell>
        </row>
        <row r="4157">
          <cell r="A4157">
            <v>38825</v>
          </cell>
          <cell r="B4157">
            <v>46.4</v>
          </cell>
          <cell r="C4157">
            <v>10505900</v>
          </cell>
        </row>
        <row r="4158">
          <cell r="A4158">
            <v>38824</v>
          </cell>
          <cell r="B4158">
            <v>45.82</v>
          </cell>
          <cell r="C4158">
            <v>9224700</v>
          </cell>
        </row>
        <row r="4159">
          <cell r="A4159">
            <v>38820</v>
          </cell>
          <cell r="B4159">
            <v>45.77</v>
          </cell>
          <cell r="C4159">
            <v>7199000</v>
          </cell>
        </row>
        <row r="4160">
          <cell r="A4160">
            <v>38819</v>
          </cell>
          <cell r="B4160">
            <v>45.9</v>
          </cell>
          <cell r="C4160">
            <v>9285200</v>
          </cell>
        </row>
        <row r="4161">
          <cell r="A4161">
            <v>38818</v>
          </cell>
          <cell r="B4161">
            <v>45.5</v>
          </cell>
          <cell r="C4161">
            <v>9653700</v>
          </cell>
        </row>
        <row r="4162">
          <cell r="A4162">
            <v>38817</v>
          </cell>
          <cell r="B4162">
            <v>45.7</v>
          </cell>
          <cell r="C4162">
            <v>9582500</v>
          </cell>
        </row>
        <row r="4163">
          <cell r="A4163">
            <v>38814</v>
          </cell>
          <cell r="B4163">
            <v>46.02</v>
          </cell>
          <cell r="C4163">
            <v>12457300</v>
          </cell>
        </row>
        <row r="4164">
          <cell r="A4164">
            <v>38813</v>
          </cell>
          <cell r="B4164">
            <v>46.56</v>
          </cell>
          <cell r="C4164">
            <v>8763900</v>
          </cell>
        </row>
        <row r="4165">
          <cell r="A4165">
            <v>38812</v>
          </cell>
          <cell r="B4165">
            <v>46.87</v>
          </cell>
          <cell r="C4165">
            <v>7763700</v>
          </cell>
        </row>
        <row r="4166">
          <cell r="A4166">
            <v>38811</v>
          </cell>
          <cell r="B4166">
            <v>46.5</v>
          </cell>
          <cell r="C4166">
            <v>8715100</v>
          </cell>
        </row>
        <row r="4167">
          <cell r="A4167">
            <v>38810</v>
          </cell>
          <cell r="B4167">
            <v>46.77</v>
          </cell>
          <cell r="C4167">
            <v>14109000</v>
          </cell>
        </row>
        <row r="4168">
          <cell r="A4168">
            <v>38807</v>
          </cell>
          <cell r="B4168">
            <v>47.24</v>
          </cell>
          <cell r="C4168">
            <v>10091000</v>
          </cell>
        </row>
        <row r="4169">
          <cell r="A4169">
            <v>38806</v>
          </cell>
          <cell r="B4169">
            <v>47.66</v>
          </cell>
          <cell r="C4169">
            <v>9793600</v>
          </cell>
        </row>
        <row r="4170">
          <cell r="A4170">
            <v>38805</v>
          </cell>
          <cell r="B4170">
            <v>48.05</v>
          </cell>
          <cell r="C4170">
            <v>8681800</v>
          </cell>
        </row>
        <row r="4171">
          <cell r="A4171">
            <v>38804</v>
          </cell>
          <cell r="B4171">
            <v>47.75</v>
          </cell>
          <cell r="C4171">
            <v>10035500</v>
          </cell>
        </row>
        <row r="4172">
          <cell r="A4172">
            <v>38803</v>
          </cell>
          <cell r="B4172">
            <v>47.95</v>
          </cell>
          <cell r="C4172">
            <v>8663800</v>
          </cell>
        </row>
        <row r="4173">
          <cell r="A4173">
            <v>38800</v>
          </cell>
          <cell r="B4173">
            <v>48.19</v>
          </cell>
          <cell r="C4173">
            <v>9726300</v>
          </cell>
        </row>
        <row r="4174">
          <cell r="A4174">
            <v>38799</v>
          </cell>
          <cell r="B4174">
            <v>48.54</v>
          </cell>
          <cell r="C4174">
            <v>14733000</v>
          </cell>
        </row>
        <row r="4175">
          <cell r="A4175">
            <v>38798</v>
          </cell>
          <cell r="B4175">
            <v>48.1</v>
          </cell>
          <cell r="C4175">
            <v>9025800</v>
          </cell>
        </row>
        <row r="4176">
          <cell r="A4176">
            <v>38797</v>
          </cell>
          <cell r="B4176">
            <v>48.11</v>
          </cell>
          <cell r="C4176">
            <v>13890300</v>
          </cell>
        </row>
        <row r="4177">
          <cell r="A4177">
            <v>38796</v>
          </cell>
          <cell r="B4177">
            <v>47.76</v>
          </cell>
          <cell r="C4177">
            <v>19702000</v>
          </cell>
        </row>
        <row r="4178">
          <cell r="A4178">
            <v>38793</v>
          </cell>
          <cell r="B4178">
            <v>46.69</v>
          </cell>
          <cell r="C4178">
            <v>12438300</v>
          </cell>
        </row>
        <row r="4179">
          <cell r="A4179">
            <v>38792</v>
          </cell>
          <cell r="B4179">
            <v>46.36</v>
          </cell>
          <cell r="C4179">
            <v>18556100</v>
          </cell>
        </row>
        <row r="4180">
          <cell r="A4180">
            <v>38791</v>
          </cell>
          <cell r="B4180">
            <v>45.32</v>
          </cell>
          <cell r="C4180">
            <v>13990700</v>
          </cell>
        </row>
        <row r="4181">
          <cell r="A4181">
            <v>38790</v>
          </cell>
          <cell r="B4181">
            <v>45.54</v>
          </cell>
          <cell r="C4181">
            <v>13714300</v>
          </cell>
        </row>
        <row r="4182">
          <cell r="A4182">
            <v>38789</v>
          </cell>
          <cell r="B4182">
            <v>45.27</v>
          </cell>
          <cell r="C4182">
            <v>8837700</v>
          </cell>
        </row>
        <row r="4183">
          <cell r="A4183">
            <v>38786</v>
          </cell>
          <cell r="B4183">
            <v>45.33</v>
          </cell>
          <cell r="C4183">
            <v>9318100</v>
          </cell>
        </row>
        <row r="4184">
          <cell r="A4184">
            <v>38785</v>
          </cell>
          <cell r="B4184">
            <v>45.24</v>
          </cell>
          <cell r="C4184">
            <v>7233700</v>
          </cell>
        </row>
        <row r="4185">
          <cell r="A4185">
            <v>38784</v>
          </cell>
          <cell r="B4185">
            <v>45.27</v>
          </cell>
          <cell r="C4185">
            <v>14478100</v>
          </cell>
        </row>
        <row r="4186">
          <cell r="A4186">
            <v>38783</v>
          </cell>
          <cell r="B4186">
            <v>45.27</v>
          </cell>
          <cell r="C4186">
            <v>11246300</v>
          </cell>
        </row>
        <row r="4187">
          <cell r="A4187">
            <v>38782</v>
          </cell>
          <cell r="B4187">
            <v>45.12</v>
          </cell>
          <cell r="C4187">
            <v>9749300</v>
          </cell>
        </row>
        <row r="4188">
          <cell r="A4188">
            <v>38779</v>
          </cell>
          <cell r="B4188">
            <v>45.33</v>
          </cell>
          <cell r="C4188">
            <v>9508600</v>
          </cell>
        </row>
        <row r="4189">
          <cell r="A4189">
            <v>38778</v>
          </cell>
          <cell r="B4189">
            <v>45.06</v>
          </cell>
          <cell r="C4189">
            <v>12509600</v>
          </cell>
        </row>
        <row r="4190">
          <cell r="A4190">
            <v>38777</v>
          </cell>
          <cell r="B4190">
            <v>45.15</v>
          </cell>
          <cell r="C4190">
            <v>11747000</v>
          </cell>
        </row>
        <row r="4191">
          <cell r="A4191">
            <v>38776</v>
          </cell>
          <cell r="B4191">
            <v>45.36</v>
          </cell>
          <cell r="C4191">
            <v>12282200</v>
          </cell>
        </row>
        <row r="4192">
          <cell r="A4192">
            <v>38775</v>
          </cell>
          <cell r="B4192">
            <v>45.76</v>
          </cell>
          <cell r="C4192">
            <v>9051700</v>
          </cell>
        </row>
        <row r="4193">
          <cell r="A4193">
            <v>38772</v>
          </cell>
          <cell r="B4193">
            <v>45.45</v>
          </cell>
          <cell r="C4193">
            <v>9617200</v>
          </cell>
        </row>
        <row r="4194">
          <cell r="A4194">
            <v>38771</v>
          </cell>
          <cell r="B4194">
            <v>45.7</v>
          </cell>
          <cell r="C4194">
            <v>14826400</v>
          </cell>
        </row>
        <row r="4195">
          <cell r="A4195">
            <v>38770</v>
          </cell>
          <cell r="B4195">
            <v>45.48</v>
          </cell>
          <cell r="C4195">
            <v>9910700</v>
          </cell>
        </row>
        <row r="4196">
          <cell r="A4196">
            <v>38769</v>
          </cell>
          <cell r="B4196">
            <v>45.74</v>
          </cell>
          <cell r="C4196">
            <v>15374300</v>
          </cell>
        </row>
        <row r="4197">
          <cell r="A4197">
            <v>38765</v>
          </cell>
          <cell r="B4197">
            <v>46.1</v>
          </cell>
          <cell r="C4197">
            <v>15355100</v>
          </cell>
        </row>
        <row r="4198">
          <cell r="A4198">
            <v>38764</v>
          </cell>
          <cell r="B4198">
            <v>46.63</v>
          </cell>
          <cell r="C4198">
            <v>9074400</v>
          </cell>
        </row>
        <row r="4199">
          <cell r="A4199">
            <v>38763</v>
          </cell>
          <cell r="B4199">
            <v>46.89</v>
          </cell>
          <cell r="C4199">
            <v>11835300</v>
          </cell>
        </row>
        <row r="4200">
          <cell r="A4200">
            <v>38762</v>
          </cell>
          <cell r="B4200">
            <v>46.45</v>
          </cell>
          <cell r="C4200">
            <v>14872400</v>
          </cell>
        </row>
        <row r="4201">
          <cell r="A4201">
            <v>38761</v>
          </cell>
          <cell r="B4201">
            <v>45.51</v>
          </cell>
          <cell r="C4201">
            <v>7161400</v>
          </cell>
        </row>
        <row r="4202">
          <cell r="A4202">
            <v>38758</v>
          </cell>
          <cell r="B4202">
            <v>45.75</v>
          </cell>
          <cell r="C4202">
            <v>8037700</v>
          </cell>
        </row>
        <row r="4203">
          <cell r="A4203">
            <v>38757</v>
          </cell>
          <cell r="B4203">
            <v>45.7</v>
          </cell>
          <cell r="C4203">
            <v>13131700</v>
          </cell>
        </row>
        <row r="4204">
          <cell r="A4204">
            <v>38756</v>
          </cell>
          <cell r="B4204">
            <v>45.4</v>
          </cell>
          <cell r="C4204">
            <v>12344600</v>
          </cell>
        </row>
        <row r="4205">
          <cell r="A4205">
            <v>38755</v>
          </cell>
          <cell r="B4205">
            <v>44.74</v>
          </cell>
          <cell r="C4205">
            <v>16191300</v>
          </cell>
        </row>
        <row r="4206">
          <cell r="A4206">
            <v>38754</v>
          </cell>
          <cell r="B4206">
            <v>45.08</v>
          </cell>
          <cell r="C4206">
            <v>12184800</v>
          </cell>
        </row>
        <row r="4207">
          <cell r="A4207">
            <v>38751</v>
          </cell>
          <cell r="B4207">
            <v>45.49</v>
          </cell>
          <cell r="C4207">
            <v>11329500</v>
          </cell>
        </row>
        <row r="4208">
          <cell r="A4208">
            <v>38750</v>
          </cell>
          <cell r="B4208">
            <v>46.28</v>
          </cell>
          <cell r="C4208">
            <v>18513100</v>
          </cell>
        </row>
        <row r="4209">
          <cell r="A4209">
            <v>38749</v>
          </cell>
          <cell r="B4209">
            <v>46.14</v>
          </cell>
          <cell r="C4209">
            <v>15189400</v>
          </cell>
        </row>
        <row r="4210">
          <cell r="A4210">
            <v>38748</v>
          </cell>
          <cell r="B4210">
            <v>46.11</v>
          </cell>
          <cell r="C4210">
            <v>12925400</v>
          </cell>
        </row>
        <row r="4211">
          <cell r="A4211">
            <v>38747</v>
          </cell>
          <cell r="B4211">
            <v>46.41</v>
          </cell>
          <cell r="C4211">
            <v>15269000</v>
          </cell>
        </row>
        <row r="4212">
          <cell r="A4212">
            <v>38744</v>
          </cell>
          <cell r="B4212">
            <v>45.84</v>
          </cell>
          <cell r="C4212">
            <v>13385900</v>
          </cell>
        </row>
        <row r="4213">
          <cell r="A4213">
            <v>38743</v>
          </cell>
          <cell r="B4213">
            <v>46.32</v>
          </cell>
          <cell r="C4213">
            <v>16798500</v>
          </cell>
        </row>
        <row r="4214">
          <cell r="A4214">
            <v>38742</v>
          </cell>
          <cell r="B4214">
            <v>45.97</v>
          </cell>
          <cell r="C4214">
            <v>18986500</v>
          </cell>
        </row>
        <row r="4215">
          <cell r="A4215">
            <v>38741</v>
          </cell>
          <cell r="B4215">
            <v>45.72</v>
          </cell>
          <cell r="C4215">
            <v>18186000</v>
          </cell>
        </row>
        <row r="4216">
          <cell r="A4216">
            <v>38740</v>
          </cell>
          <cell r="B4216">
            <v>45.25</v>
          </cell>
          <cell r="C4216">
            <v>15617300</v>
          </cell>
        </row>
        <row r="4217">
          <cell r="A4217">
            <v>38737</v>
          </cell>
          <cell r="B4217">
            <v>45</v>
          </cell>
          <cell r="C4217">
            <v>19354200</v>
          </cell>
        </row>
        <row r="4218">
          <cell r="A4218">
            <v>38736</v>
          </cell>
          <cell r="B4218">
            <v>45.8</v>
          </cell>
          <cell r="C4218">
            <v>18141700</v>
          </cell>
        </row>
        <row r="4219">
          <cell r="A4219">
            <v>38735</v>
          </cell>
          <cell r="B4219">
            <v>45.18</v>
          </cell>
          <cell r="C4219">
            <v>13191600</v>
          </cell>
        </row>
        <row r="4220">
          <cell r="A4220">
            <v>38734</v>
          </cell>
          <cell r="B4220">
            <v>44.95</v>
          </cell>
          <cell r="C4220">
            <v>17117900</v>
          </cell>
        </row>
        <row r="4221">
          <cell r="A4221">
            <v>38730</v>
          </cell>
          <cell r="B4221">
            <v>45.4</v>
          </cell>
          <cell r="C4221">
            <v>10260400</v>
          </cell>
        </row>
        <row r="4222">
          <cell r="A4222">
            <v>38729</v>
          </cell>
          <cell r="B4222">
            <v>45.74</v>
          </cell>
          <cell r="C4222">
            <v>11424900</v>
          </cell>
        </row>
        <row r="4223">
          <cell r="A4223">
            <v>38728</v>
          </cell>
          <cell r="B4223">
            <v>46.57</v>
          </cell>
          <cell r="C4223">
            <v>14179300</v>
          </cell>
        </row>
        <row r="4224">
          <cell r="A4224">
            <v>38727</v>
          </cell>
          <cell r="B4224">
            <v>45.86</v>
          </cell>
          <cell r="C4224">
            <v>13422200</v>
          </cell>
        </row>
        <row r="4225">
          <cell r="A4225">
            <v>38726</v>
          </cell>
          <cell r="B4225">
            <v>45.71</v>
          </cell>
          <cell r="C4225">
            <v>14890500</v>
          </cell>
        </row>
        <row r="4226">
          <cell r="A4226">
            <v>38723</v>
          </cell>
          <cell r="B4226">
            <v>45.88</v>
          </cell>
          <cell r="C4226">
            <v>21131700</v>
          </cell>
        </row>
        <row r="4227">
          <cell r="A4227">
            <v>38722</v>
          </cell>
          <cell r="B4227">
            <v>45.69</v>
          </cell>
          <cell r="C4227">
            <v>20758600</v>
          </cell>
        </row>
        <row r="4228">
          <cell r="A4228">
            <v>38721</v>
          </cell>
          <cell r="B4228">
            <v>46.32</v>
          </cell>
          <cell r="C4228">
            <v>14088400</v>
          </cell>
        </row>
        <row r="4229">
          <cell r="A4229">
            <v>38720</v>
          </cell>
          <cell r="B4229">
            <v>46.23</v>
          </cell>
          <cell r="C4229">
            <v>23413800</v>
          </cell>
        </row>
        <row r="4230">
          <cell r="A4230">
            <v>38716</v>
          </cell>
          <cell r="B4230">
            <v>46.8</v>
          </cell>
          <cell r="C4230">
            <v>10436800</v>
          </cell>
        </row>
        <row r="4231">
          <cell r="A4231">
            <v>38715</v>
          </cell>
          <cell r="B4231">
            <v>47.48</v>
          </cell>
          <cell r="C4231">
            <v>7720600</v>
          </cell>
        </row>
        <row r="4232">
          <cell r="A4232">
            <v>38714</v>
          </cell>
          <cell r="B4232">
            <v>47.84</v>
          </cell>
          <cell r="C4232">
            <v>7262500</v>
          </cell>
        </row>
        <row r="4233">
          <cell r="A4233">
            <v>38713</v>
          </cell>
          <cell r="B4233">
            <v>47.73</v>
          </cell>
          <cell r="C4233">
            <v>13135500</v>
          </cell>
        </row>
        <row r="4234">
          <cell r="A4234">
            <v>38709</v>
          </cell>
          <cell r="B4234">
            <v>48.34</v>
          </cell>
          <cell r="C4234">
            <v>7157400</v>
          </cell>
        </row>
        <row r="4235">
          <cell r="A4235">
            <v>38708</v>
          </cell>
          <cell r="B4235">
            <v>48.6</v>
          </cell>
          <cell r="C4235">
            <v>6699500</v>
          </cell>
        </row>
        <row r="4236">
          <cell r="A4236">
            <v>38707</v>
          </cell>
          <cell r="B4236">
            <v>48.65</v>
          </cell>
          <cell r="C4236">
            <v>7799000</v>
          </cell>
        </row>
        <row r="4237">
          <cell r="A4237">
            <v>38706</v>
          </cell>
          <cell r="B4237">
            <v>48.6</v>
          </cell>
          <cell r="C4237">
            <v>9339200</v>
          </cell>
        </row>
        <row r="4238">
          <cell r="A4238">
            <v>38705</v>
          </cell>
          <cell r="B4238">
            <v>48.96</v>
          </cell>
          <cell r="C4238">
            <v>9457500</v>
          </cell>
        </row>
        <row r="4239">
          <cell r="A4239">
            <v>38702</v>
          </cell>
          <cell r="B4239">
            <v>49.27</v>
          </cell>
          <cell r="C4239">
            <v>12615800</v>
          </cell>
        </row>
        <row r="4240">
          <cell r="A4240">
            <v>38701</v>
          </cell>
          <cell r="B4240">
            <v>49.26</v>
          </cell>
          <cell r="C4240">
            <v>9213400</v>
          </cell>
        </row>
        <row r="4241">
          <cell r="A4241">
            <v>38700</v>
          </cell>
          <cell r="B4241">
            <v>49.51</v>
          </cell>
          <cell r="C4241">
            <v>12293200</v>
          </cell>
        </row>
        <row r="4242">
          <cell r="A4242">
            <v>38699</v>
          </cell>
          <cell r="B4242">
            <v>49.47</v>
          </cell>
          <cell r="C4242">
            <v>20293600</v>
          </cell>
        </row>
        <row r="4243">
          <cell r="A4243">
            <v>38698</v>
          </cell>
          <cell r="B4243">
            <v>48.68</v>
          </cell>
          <cell r="C4243">
            <v>15462000</v>
          </cell>
        </row>
        <row r="4244">
          <cell r="A4244">
            <v>38695</v>
          </cell>
          <cell r="B4244">
            <v>48.08</v>
          </cell>
          <cell r="C4244">
            <v>11188500</v>
          </cell>
        </row>
        <row r="4245">
          <cell r="A4245">
            <v>38694</v>
          </cell>
          <cell r="B4245">
            <v>47.7</v>
          </cell>
          <cell r="C4245">
            <v>12357200</v>
          </cell>
        </row>
        <row r="4246">
          <cell r="A4246">
            <v>38693</v>
          </cell>
          <cell r="B4246">
            <v>47.75</v>
          </cell>
          <cell r="C4246">
            <v>10703500</v>
          </cell>
        </row>
        <row r="4247">
          <cell r="A4247">
            <v>38692</v>
          </cell>
          <cell r="B4247">
            <v>47.62</v>
          </cell>
          <cell r="C4247">
            <v>20521700</v>
          </cell>
        </row>
        <row r="4248">
          <cell r="A4248">
            <v>38691</v>
          </cell>
          <cell r="B4248">
            <v>47.14</v>
          </cell>
          <cell r="C4248">
            <v>20292400</v>
          </cell>
        </row>
        <row r="4249">
          <cell r="A4249">
            <v>38688</v>
          </cell>
          <cell r="B4249">
            <v>47.97</v>
          </cell>
          <cell r="C4249">
            <v>10951600</v>
          </cell>
        </row>
        <row r="4250">
          <cell r="A4250">
            <v>38687</v>
          </cell>
          <cell r="B4250">
            <v>48.03</v>
          </cell>
          <cell r="C4250">
            <v>23882800</v>
          </cell>
        </row>
        <row r="4251">
          <cell r="A4251">
            <v>38686</v>
          </cell>
          <cell r="B4251">
            <v>48.56</v>
          </cell>
          <cell r="C4251">
            <v>11743200</v>
          </cell>
        </row>
        <row r="4252">
          <cell r="A4252">
            <v>38685</v>
          </cell>
          <cell r="B4252">
            <v>49.01</v>
          </cell>
          <cell r="C4252">
            <v>18482000</v>
          </cell>
        </row>
        <row r="4253">
          <cell r="A4253">
            <v>38684</v>
          </cell>
          <cell r="B4253">
            <v>50</v>
          </cell>
          <cell r="C4253">
            <v>16693000</v>
          </cell>
        </row>
        <row r="4254">
          <cell r="A4254">
            <v>38681</v>
          </cell>
          <cell r="B4254">
            <v>50.49</v>
          </cell>
          <cell r="C4254">
            <v>6317300</v>
          </cell>
        </row>
        <row r="4255">
          <cell r="A4255">
            <v>38679</v>
          </cell>
          <cell r="B4255">
            <v>50.57</v>
          </cell>
          <cell r="C4255">
            <v>11901800</v>
          </cell>
        </row>
        <row r="4256">
          <cell r="A4256">
            <v>38678</v>
          </cell>
          <cell r="B4256">
            <v>50.2</v>
          </cell>
          <cell r="C4256">
            <v>15483000</v>
          </cell>
        </row>
        <row r="4257">
          <cell r="A4257">
            <v>38677</v>
          </cell>
          <cell r="B4257">
            <v>49.62</v>
          </cell>
          <cell r="C4257">
            <v>9839500</v>
          </cell>
        </row>
        <row r="4258">
          <cell r="A4258">
            <v>38674</v>
          </cell>
          <cell r="B4258">
            <v>49.5</v>
          </cell>
          <cell r="C4258">
            <v>13152200</v>
          </cell>
        </row>
        <row r="4259">
          <cell r="A4259">
            <v>38673</v>
          </cell>
          <cell r="B4259">
            <v>49.24</v>
          </cell>
          <cell r="C4259">
            <v>6673200</v>
          </cell>
        </row>
        <row r="4260">
          <cell r="A4260">
            <v>38672</v>
          </cell>
          <cell r="B4260">
            <v>48.88</v>
          </cell>
          <cell r="C4260">
            <v>11759200</v>
          </cell>
        </row>
        <row r="4261">
          <cell r="A4261">
            <v>38671</v>
          </cell>
          <cell r="B4261">
            <v>48.78</v>
          </cell>
          <cell r="C4261">
            <v>16848200</v>
          </cell>
        </row>
        <row r="4262">
          <cell r="A4262">
            <v>38670</v>
          </cell>
          <cell r="B4262">
            <v>49.3</v>
          </cell>
          <cell r="C4262">
            <v>13826200</v>
          </cell>
        </row>
        <row r="4263">
          <cell r="A4263">
            <v>38667</v>
          </cell>
          <cell r="B4263">
            <v>49</v>
          </cell>
          <cell r="C4263">
            <v>12114900</v>
          </cell>
        </row>
        <row r="4264">
          <cell r="A4264">
            <v>38666</v>
          </cell>
          <cell r="B4264">
            <v>49.04</v>
          </cell>
          <cell r="C4264">
            <v>18936800</v>
          </cell>
        </row>
        <row r="4265">
          <cell r="A4265">
            <v>38665</v>
          </cell>
          <cell r="B4265">
            <v>48.2</v>
          </cell>
          <cell r="C4265">
            <v>13428300</v>
          </cell>
        </row>
        <row r="4266">
          <cell r="A4266">
            <v>38664</v>
          </cell>
          <cell r="B4266">
            <v>47.61</v>
          </cell>
          <cell r="C4266">
            <v>7506200</v>
          </cell>
        </row>
        <row r="4267">
          <cell r="A4267">
            <v>38663</v>
          </cell>
          <cell r="B4267">
            <v>48.05</v>
          </cell>
          <cell r="C4267">
            <v>12175100</v>
          </cell>
        </row>
        <row r="4268">
          <cell r="A4268">
            <v>38660</v>
          </cell>
          <cell r="B4268">
            <v>47.69</v>
          </cell>
          <cell r="C4268">
            <v>10470900</v>
          </cell>
        </row>
        <row r="4269">
          <cell r="A4269">
            <v>38659</v>
          </cell>
          <cell r="B4269">
            <v>47.45</v>
          </cell>
          <cell r="C4269">
            <v>16028500</v>
          </cell>
        </row>
        <row r="4270">
          <cell r="A4270">
            <v>38658</v>
          </cell>
          <cell r="B4270">
            <v>47.56</v>
          </cell>
          <cell r="C4270">
            <v>12651200</v>
          </cell>
        </row>
        <row r="4271">
          <cell r="A4271">
            <v>38657</v>
          </cell>
          <cell r="B4271">
            <v>46.99</v>
          </cell>
          <cell r="C4271">
            <v>11788800</v>
          </cell>
        </row>
        <row r="4272">
          <cell r="A4272">
            <v>38656</v>
          </cell>
          <cell r="B4272">
            <v>47.31</v>
          </cell>
          <cell r="C4272">
            <v>22586700</v>
          </cell>
        </row>
        <row r="4273">
          <cell r="A4273">
            <v>38653</v>
          </cell>
          <cell r="B4273">
            <v>45.5</v>
          </cell>
          <cell r="C4273">
            <v>12748100</v>
          </cell>
        </row>
        <row r="4274">
          <cell r="A4274">
            <v>38652</v>
          </cell>
          <cell r="B4274">
            <v>44.74</v>
          </cell>
          <cell r="C4274">
            <v>12432700</v>
          </cell>
        </row>
        <row r="4275">
          <cell r="A4275">
            <v>38651</v>
          </cell>
          <cell r="B4275">
            <v>45.58</v>
          </cell>
          <cell r="C4275">
            <v>11937700</v>
          </cell>
        </row>
        <row r="4276">
          <cell r="A4276">
            <v>38650</v>
          </cell>
          <cell r="B4276">
            <v>45.39</v>
          </cell>
          <cell r="C4276">
            <v>15002000</v>
          </cell>
        </row>
        <row r="4277">
          <cell r="A4277">
            <v>38649</v>
          </cell>
          <cell r="B4277">
            <v>46.21</v>
          </cell>
          <cell r="C4277">
            <v>10383800</v>
          </cell>
        </row>
        <row r="4278">
          <cell r="A4278">
            <v>38646</v>
          </cell>
          <cell r="B4278">
            <v>45.72</v>
          </cell>
          <cell r="C4278">
            <v>13367500</v>
          </cell>
        </row>
        <row r="4279">
          <cell r="A4279">
            <v>38645</v>
          </cell>
          <cell r="B4279">
            <v>45.6</v>
          </cell>
          <cell r="C4279">
            <v>18926800</v>
          </cell>
        </row>
        <row r="4280">
          <cell r="A4280">
            <v>38644</v>
          </cell>
          <cell r="B4280">
            <v>45.99</v>
          </cell>
          <cell r="C4280">
            <v>17058200</v>
          </cell>
        </row>
        <row r="4281">
          <cell r="A4281">
            <v>38643</v>
          </cell>
          <cell r="B4281">
            <v>45.13</v>
          </cell>
          <cell r="C4281">
            <v>11988100</v>
          </cell>
        </row>
        <row r="4282">
          <cell r="A4282">
            <v>38642</v>
          </cell>
          <cell r="B4282">
            <v>45.24</v>
          </cell>
          <cell r="C4282">
            <v>9794300</v>
          </cell>
        </row>
        <row r="4283">
          <cell r="A4283">
            <v>38639</v>
          </cell>
          <cell r="B4283">
            <v>45.04</v>
          </cell>
          <cell r="C4283">
            <v>11857800</v>
          </cell>
        </row>
        <row r="4284">
          <cell r="A4284">
            <v>38638</v>
          </cell>
          <cell r="B4284">
            <v>44.76</v>
          </cell>
          <cell r="C4284">
            <v>12455900</v>
          </cell>
        </row>
        <row r="4285">
          <cell r="A4285">
            <v>38637</v>
          </cell>
          <cell r="B4285">
            <v>44.94</v>
          </cell>
          <cell r="C4285">
            <v>15741400</v>
          </cell>
        </row>
        <row r="4286">
          <cell r="A4286">
            <v>38636</v>
          </cell>
          <cell r="B4286">
            <v>45.02</v>
          </cell>
          <cell r="C4286">
            <v>17158300</v>
          </cell>
        </row>
        <row r="4287">
          <cell r="A4287">
            <v>38635</v>
          </cell>
          <cell r="B4287">
            <v>44.54</v>
          </cell>
          <cell r="C4287">
            <v>18904600</v>
          </cell>
        </row>
        <row r="4288">
          <cell r="A4288">
            <v>38632</v>
          </cell>
          <cell r="B4288">
            <v>44.03</v>
          </cell>
          <cell r="C4288">
            <v>12259800</v>
          </cell>
        </row>
        <row r="4289">
          <cell r="A4289">
            <v>38631</v>
          </cell>
          <cell r="B4289">
            <v>43.93</v>
          </cell>
          <cell r="C4289">
            <v>20465700</v>
          </cell>
        </row>
        <row r="4290">
          <cell r="A4290">
            <v>38630</v>
          </cell>
          <cell r="B4290">
            <v>43.5</v>
          </cell>
          <cell r="C4290">
            <v>14243800</v>
          </cell>
        </row>
        <row r="4291">
          <cell r="A4291">
            <v>38629</v>
          </cell>
          <cell r="B4291">
            <v>43.85</v>
          </cell>
          <cell r="C4291">
            <v>13799200</v>
          </cell>
        </row>
        <row r="4292">
          <cell r="A4292">
            <v>38628</v>
          </cell>
          <cell r="B4292">
            <v>43.76</v>
          </cell>
          <cell r="C4292">
            <v>16613900</v>
          </cell>
        </row>
        <row r="4293">
          <cell r="A4293">
            <v>38625</v>
          </cell>
          <cell r="B4293">
            <v>43.82</v>
          </cell>
          <cell r="C4293">
            <v>13654600</v>
          </cell>
        </row>
        <row r="4294">
          <cell r="A4294">
            <v>38624</v>
          </cell>
          <cell r="B4294">
            <v>43.54</v>
          </cell>
          <cell r="C4294">
            <v>16016000</v>
          </cell>
        </row>
        <row r="4295">
          <cell r="A4295">
            <v>38623</v>
          </cell>
          <cell r="B4295">
            <v>43.13</v>
          </cell>
          <cell r="C4295">
            <v>19003300</v>
          </cell>
        </row>
        <row r="4296">
          <cell r="A4296">
            <v>38622</v>
          </cell>
          <cell r="B4296">
            <v>43.1</v>
          </cell>
          <cell r="C4296">
            <v>14359500</v>
          </cell>
        </row>
        <row r="4297">
          <cell r="A4297">
            <v>38621</v>
          </cell>
          <cell r="B4297">
            <v>43.11</v>
          </cell>
          <cell r="C4297">
            <v>15623500</v>
          </cell>
        </row>
        <row r="4298">
          <cell r="A4298">
            <v>38618</v>
          </cell>
          <cell r="B4298">
            <v>43.2</v>
          </cell>
          <cell r="C4298">
            <v>18216400</v>
          </cell>
        </row>
        <row r="4299">
          <cell r="A4299">
            <v>38617</v>
          </cell>
          <cell r="B4299">
            <v>43.19</v>
          </cell>
          <cell r="C4299">
            <v>22190000</v>
          </cell>
        </row>
        <row r="4300">
          <cell r="A4300">
            <v>38616</v>
          </cell>
          <cell r="B4300">
            <v>42.49</v>
          </cell>
          <cell r="C4300">
            <v>27189200</v>
          </cell>
        </row>
        <row r="4301">
          <cell r="A4301">
            <v>38615</v>
          </cell>
          <cell r="B4301">
            <v>43.21</v>
          </cell>
          <cell r="C4301">
            <v>26369500</v>
          </cell>
        </row>
        <row r="4302">
          <cell r="A4302">
            <v>38614</v>
          </cell>
          <cell r="B4302">
            <v>44.01</v>
          </cell>
          <cell r="C4302">
            <v>34100000</v>
          </cell>
        </row>
        <row r="4303">
          <cell r="A4303">
            <v>38611</v>
          </cell>
          <cell r="B4303">
            <v>43.87</v>
          </cell>
          <cell r="C4303">
            <v>96664910</v>
          </cell>
        </row>
        <row r="4304">
          <cell r="A4304">
            <v>38610</v>
          </cell>
          <cell r="B4304">
            <v>44.32</v>
          </cell>
          <cell r="C4304">
            <v>18445300</v>
          </cell>
        </row>
        <row r="4305">
          <cell r="A4305">
            <v>38609</v>
          </cell>
          <cell r="B4305">
            <v>44.7</v>
          </cell>
          <cell r="C4305">
            <v>15564000</v>
          </cell>
        </row>
        <row r="4306">
          <cell r="A4306">
            <v>38608</v>
          </cell>
          <cell r="B4306">
            <v>45.07</v>
          </cell>
          <cell r="C4306">
            <v>16434800</v>
          </cell>
        </row>
        <row r="4307">
          <cell r="A4307">
            <v>38607</v>
          </cell>
          <cell r="B4307">
            <v>45.89</v>
          </cell>
          <cell r="C4307">
            <v>11434300</v>
          </cell>
        </row>
        <row r="4308">
          <cell r="A4308">
            <v>38604</v>
          </cell>
          <cell r="B4308">
            <v>45.89</v>
          </cell>
          <cell r="C4308">
            <v>10849300</v>
          </cell>
        </row>
        <row r="4309">
          <cell r="A4309">
            <v>38603</v>
          </cell>
          <cell r="B4309">
            <v>45.86</v>
          </cell>
          <cell r="C4309">
            <v>10544300</v>
          </cell>
        </row>
        <row r="4310">
          <cell r="A4310">
            <v>38602</v>
          </cell>
          <cell r="B4310">
            <v>45.86</v>
          </cell>
          <cell r="C4310">
            <v>13345700</v>
          </cell>
        </row>
        <row r="4311">
          <cell r="A4311">
            <v>38601</v>
          </cell>
          <cell r="B4311">
            <v>45.69</v>
          </cell>
          <cell r="C4311">
            <v>16940700</v>
          </cell>
        </row>
        <row r="4312">
          <cell r="A4312">
            <v>38597</v>
          </cell>
          <cell r="B4312">
            <v>44.55</v>
          </cell>
          <cell r="C4312">
            <v>11796400</v>
          </cell>
        </row>
        <row r="4313">
          <cell r="A4313">
            <v>38596</v>
          </cell>
          <cell r="B4313">
            <v>45</v>
          </cell>
          <cell r="C4313">
            <v>16943600</v>
          </cell>
        </row>
        <row r="4314">
          <cell r="A4314">
            <v>38595</v>
          </cell>
          <cell r="B4314">
            <v>44.96</v>
          </cell>
          <cell r="C4314">
            <v>21881200</v>
          </cell>
        </row>
        <row r="4315">
          <cell r="A4315">
            <v>38594</v>
          </cell>
          <cell r="B4315">
            <v>45.19</v>
          </cell>
          <cell r="C4315">
            <v>22993500</v>
          </cell>
        </row>
        <row r="4316">
          <cell r="A4316">
            <v>38593</v>
          </cell>
          <cell r="B4316">
            <v>45.65</v>
          </cell>
          <cell r="C4316">
            <v>10575800</v>
          </cell>
        </row>
        <row r="4317">
          <cell r="A4317">
            <v>38590</v>
          </cell>
          <cell r="B4317">
            <v>45.7</v>
          </cell>
          <cell r="C4317">
            <v>14597000</v>
          </cell>
        </row>
        <row r="4318">
          <cell r="A4318">
            <v>38589</v>
          </cell>
          <cell r="B4318">
            <v>45.29</v>
          </cell>
          <cell r="C4318">
            <v>12566900</v>
          </cell>
        </row>
        <row r="4319">
          <cell r="A4319">
            <v>38588</v>
          </cell>
          <cell r="B4319">
            <v>45.55</v>
          </cell>
          <cell r="C4319">
            <v>15640100</v>
          </cell>
        </row>
        <row r="4320">
          <cell r="A4320">
            <v>38587</v>
          </cell>
          <cell r="B4320">
            <v>46.34</v>
          </cell>
          <cell r="C4320">
            <v>8823400</v>
          </cell>
        </row>
        <row r="4321">
          <cell r="A4321">
            <v>38586</v>
          </cell>
          <cell r="B4321">
            <v>46.67</v>
          </cell>
          <cell r="C4321">
            <v>10222200</v>
          </cell>
        </row>
        <row r="4322">
          <cell r="A4322">
            <v>38583</v>
          </cell>
          <cell r="B4322">
            <v>46.58</v>
          </cell>
          <cell r="C4322">
            <v>14444800</v>
          </cell>
        </row>
        <row r="4323">
          <cell r="A4323">
            <v>38582</v>
          </cell>
          <cell r="B4323">
            <v>47.24</v>
          </cell>
          <cell r="C4323">
            <v>8477200</v>
          </cell>
        </row>
        <row r="4324">
          <cell r="A4324">
            <v>38581</v>
          </cell>
          <cell r="B4324">
            <v>47.11</v>
          </cell>
          <cell r="C4324">
            <v>11811600</v>
          </cell>
        </row>
        <row r="4325">
          <cell r="A4325">
            <v>38580</v>
          </cell>
          <cell r="B4325">
            <v>47.57</v>
          </cell>
          <cell r="C4325">
            <v>29765700</v>
          </cell>
        </row>
        <row r="4326">
          <cell r="A4326">
            <v>38579</v>
          </cell>
          <cell r="B4326">
            <v>49.1</v>
          </cell>
          <cell r="C4326">
            <v>10345400</v>
          </cell>
        </row>
        <row r="4327">
          <cell r="A4327">
            <v>38576</v>
          </cell>
          <cell r="B4327">
            <v>48.7</v>
          </cell>
          <cell r="C4327">
            <v>10305500</v>
          </cell>
        </row>
        <row r="4328">
          <cell r="A4328">
            <v>38575</v>
          </cell>
          <cell r="B4328">
            <v>48.95</v>
          </cell>
          <cell r="C4328">
            <v>9563400</v>
          </cell>
        </row>
        <row r="4329">
          <cell r="A4329">
            <v>38574</v>
          </cell>
          <cell r="B4329">
            <v>48.84</v>
          </cell>
          <cell r="C4329">
            <v>10971100</v>
          </cell>
        </row>
        <row r="4330">
          <cell r="A4330">
            <v>38573</v>
          </cell>
          <cell r="B4330">
            <v>49.22</v>
          </cell>
          <cell r="C4330">
            <v>7797200</v>
          </cell>
        </row>
        <row r="4331">
          <cell r="A4331">
            <v>38572</v>
          </cell>
          <cell r="B4331">
            <v>49.15</v>
          </cell>
          <cell r="C4331">
            <v>7226200</v>
          </cell>
        </row>
        <row r="4332">
          <cell r="A4332">
            <v>38569</v>
          </cell>
          <cell r="B4332">
            <v>49.32</v>
          </cell>
          <cell r="C4332">
            <v>9285300</v>
          </cell>
        </row>
        <row r="4333">
          <cell r="A4333">
            <v>38568</v>
          </cell>
          <cell r="B4333">
            <v>49.29</v>
          </cell>
          <cell r="C4333">
            <v>9266000</v>
          </cell>
        </row>
        <row r="4334">
          <cell r="A4334">
            <v>38567</v>
          </cell>
          <cell r="B4334">
            <v>49.68</v>
          </cell>
          <cell r="C4334">
            <v>10586100</v>
          </cell>
        </row>
        <row r="4335">
          <cell r="A4335">
            <v>38566</v>
          </cell>
          <cell r="B4335">
            <v>49.8</v>
          </cell>
          <cell r="C4335">
            <v>6330200</v>
          </cell>
        </row>
        <row r="4336">
          <cell r="A4336">
            <v>38565</v>
          </cell>
          <cell r="B4336">
            <v>49.53</v>
          </cell>
          <cell r="C4336">
            <v>6944400</v>
          </cell>
        </row>
        <row r="4337">
          <cell r="A4337">
            <v>38562</v>
          </cell>
          <cell r="B4337">
            <v>49.35</v>
          </cell>
          <cell r="C4337">
            <v>6815700</v>
          </cell>
        </row>
        <row r="4338">
          <cell r="A4338">
            <v>38561</v>
          </cell>
          <cell r="B4338">
            <v>49.82</v>
          </cell>
          <cell r="C4338">
            <v>6516000</v>
          </cell>
        </row>
        <row r="4339">
          <cell r="A4339">
            <v>38560</v>
          </cell>
          <cell r="B4339">
            <v>49.8</v>
          </cell>
          <cell r="C4339">
            <v>6693500</v>
          </cell>
        </row>
        <row r="4340">
          <cell r="A4340">
            <v>38559</v>
          </cell>
          <cell r="B4340">
            <v>49.53</v>
          </cell>
          <cell r="C4340">
            <v>7431800</v>
          </cell>
        </row>
        <row r="4341">
          <cell r="A4341">
            <v>38558</v>
          </cell>
          <cell r="B4341">
            <v>49.45</v>
          </cell>
          <cell r="C4341">
            <v>6598900</v>
          </cell>
        </row>
        <row r="4342">
          <cell r="A4342">
            <v>38555</v>
          </cell>
          <cell r="B4342">
            <v>49.54</v>
          </cell>
          <cell r="C4342">
            <v>8233299.9999999898</v>
          </cell>
        </row>
        <row r="4343">
          <cell r="A4343">
            <v>38554</v>
          </cell>
          <cell r="B4343">
            <v>49.39</v>
          </cell>
          <cell r="C4343">
            <v>12500100</v>
          </cell>
        </row>
        <row r="4344">
          <cell r="A4344">
            <v>38553</v>
          </cell>
          <cell r="B4344">
            <v>50</v>
          </cell>
          <cell r="C4344">
            <v>9158400</v>
          </cell>
        </row>
        <row r="4345">
          <cell r="A4345">
            <v>38552</v>
          </cell>
          <cell r="B4345">
            <v>49.76</v>
          </cell>
          <cell r="C4345">
            <v>9577000</v>
          </cell>
        </row>
        <row r="4346">
          <cell r="A4346">
            <v>38551</v>
          </cell>
          <cell r="B4346">
            <v>49.99</v>
          </cell>
          <cell r="C4346">
            <v>8042500</v>
          </cell>
        </row>
        <row r="4347">
          <cell r="A4347">
            <v>38548</v>
          </cell>
          <cell r="B4347">
            <v>50.25</v>
          </cell>
          <cell r="C4347">
            <v>9095000</v>
          </cell>
        </row>
        <row r="4348">
          <cell r="A4348">
            <v>38547</v>
          </cell>
          <cell r="B4348">
            <v>50.51</v>
          </cell>
          <cell r="C4348">
            <v>10083800</v>
          </cell>
        </row>
        <row r="4349">
          <cell r="A4349">
            <v>38546</v>
          </cell>
          <cell r="B4349">
            <v>50.14</v>
          </cell>
          <cell r="C4349">
            <v>8771900</v>
          </cell>
        </row>
        <row r="4350">
          <cell r="A4350">
            <v>38545</v>
          </cell>
          <cell r="B4350">
            <v>50.09</v>
          </cell>
          <cell r="C4350">
            <v>8653800</v>
          </cell>
        </row>
        <row r="4351">
          <cell r="A4351">
            <v>38544</v>
          </cell>
          <cell r="B4351">
            <v>49.8</v>
          </cell>
          <cell r="C4351">
            <v>8881800</v>
          </cell>
        </row>
        <row r="4352">
          <cell r="A4352">
            <v>38541</v>
          </cell>
          <cell r="B4352">
            <v>49.9</v>
          </cell>
          <cell r="C4352">
            <v>9377200</v>
          </cell>
        </row>
        <row r="4353">
          <cell r="A4353">
            <v>38540</v>
          </cell>
          <cell r="B4353">
            <v>49.51</v>
          </cell>
          <cell r="C4353">
            <v>11716000</v>
          </cell>
        </row>
        <row r="4354">
          <cell r="A4354">
            <v>38539</v>
          </cell>
          <cell r="B4354">
            <v>49.38</v>
          </cell>
          <cell r="C4354">
            <v>10855700</v>
          </cell>
        </row>
        <row r="4355">
          <cell r="A4355">
            <v>38538</v>
          </cell>
          <cell r="B4355">
            <v>49.8</v>
          </cell>
          <cell r="C4355">
            <v>15367800</v>
          </cell>
        </row>
        <row r="4356">
          <cell r="A4356">
            <v>38534</v>
          </cell>
          <cell r="B4356">
            <v>48.28</v>
          </cell>
          <cell r="C4356">
            <v>9532700</v>
          </cell>
        </row>
        <row r="4357">
          <cell r="A4357">
            <v>38533</v>
          </cell>
          <cell r="B4357">
            <v>48.2</v>
          </cell>
          <cell r="C4357">
            <v>10558400</v>
          </cell>
        </row>
        <row r="4358">
          <cell r="A4358">
            <v>38532</v>
          </cell>
          <cell r="B4358">
            <v>48.54</v>
          </cell>
          <cell r="C4358">
            <v>10491900</v>
          </cell>
        </row>
        <row r="4359">
          <cell r="A4359">
            <v>38531</v>
          </cell>
          <cell r="B4359">
            <v>48.43</v>
          </cell>
          <cell r="C4359">
            <v>9434700</v>
          </cell>
        </row>
        <row r="4360">
          <cell r="A4360">
            <v>38530</v>
          </cell>
          <cell r="B4360">
            <v>47.52</v>
          </cell>
          <cell r="C4360">
            <v>8170000</v>
          </cell>
        </row>
        <row r="4361">
          <cell r="A4361">
            <v>38527</v>
          </cell>
          <cell r="B4361">
            <v>47.37</v>
          </cell>
          <cell r="C4361">
            <v>15768500</v>
          </cell>
        </row>
        <row r="4362">
          <cell r="A4362">
            <v>38526</v>
          </cell>
          <cell r="B4362">
            <v>47.88</v>
          </cell>
          <cell r="C4362">
            <v>11188600</v>
          </cell>
        </row>
        <row r="4363">
          <cell r="A4363">
            <v>38525</v>
          </cell>
          <cell r="B4363">
            <v>48.79</v>
          </cell>
          <cell r="C4363">
            <v>10688500</v>
          </cell>
        </row>
        <row r="4364">
          <cell r="A4364">
            <v>38524</v>
          </cell>
          <cell r="B4364">
            <v>48.53</v>
          </cell>
          <cell r="C4364">
            <v>8502700</v>
          </cell>
        </row>
        <row r="4365">
          <cell r="A4365">
            <v>38523</v>
          </cell>
          <cell r="B4365">
            <v>48.86</v>
          </cell>
          <cell r="C4365">
            <v>7710500</v>
          </cell>
        </row>
        <row r="4366">
          <cell r="A4366">
            <v>38520</v>
          </cell>
          <cell r="B4366">
            <v>48.93</v>
          </cell>
          <cell r="C4366">
            <v>17583500</v>
          </cell>
        </row>
        <row r="4367">
          <cell r="A4367">
            <v>38519</v>
          </cell>
          <cell r="B4367">
            <v>49.35</v>
          </cell>
          <cell r="C4367">
            <v>10108600</v>
          </cell>
        </row>
        <row r="4368">
          <cell r="A4368">
            <v>38518</v>
          </cell>
          <cell r="B4368">
            <v>49.85</v>
          </cell>
          <cell r="C4368">
            <v>15783300</v>
          </cell>
        </row>
        <row r="4369">
          <cell r="A4369">
            <v>38517</v>
          </cell>
          <cell r="B4369">
            <v>49.68</v>
          </cell>
          <cell r="C4369">
            <v>16484099.999999899</v>
          </cell>
        </row>
        <row r="4370">
          <cell r="A4370">
            <v>38516</v>
          </cell>
          <cell r="B4370">
            <v>48.28</v>
          </cell>
          <cell r="C4370">
            <v>12274200</v>
          </cell>
        </row>
        <row r="4371">
          <cell r="A4371">
            <v>38513</v>
          </cell>
          <cell r="B4371">
            <v>47.98</v>
          </cell>
          <cell r="C4371">
            <v>8690000</v>
          </cell>
        </row>
        <row r="4372">
          <cell r="A4372">
            <v>38512</v>
          </cell>
          <cell r="B4372">
            <v>47.82</v>
          </cell>
          <cell r="C4372">
            <v>10627400</v>
          </cell>
        </row>
        <row r="4373">
          <cell r="A4373">
            <v>38511</v>
          </cell>
          <cell r="B4373">
            <v>47.57</v>
          </cell>
          <cell r="C4373">
            <v>8369700</v>
          </cell>
        </row>
        <row r="4374">
          <cell r="A4374">
            <v>38510</v>
          </cell>
          <cell r="B4374">
            <v>47.76</v>
          </cell>
          <cell r="C4374">
            <v>8337200</v>
          </cell>
        </row>
        <row r="4375">
          <cell r="A4375">
            <v>38509</v>
          </cell>
          <cell r="B4375">
            <v>47.73</v>
          </cell>
          <cell r="C4375">
            <v>9068700</v>
          </cell>
        </row>
        <row r="4376">
          <cell r="A4376">
            <v>38506</v>
          </cell>
          <cell r="B4376">
            <v>47.35</v>
          </cell>
          <cell r="C4376">
            <v>10541000</v>
          </cell>
        </row>
        <row r="4377">
          <cell r="A4377">
            <v>38505</v>
          </cell>
          <cell r="B4377">
            <v>48.22</v>
          </cell>
          <cell r="C4377">
            <v>9498400</v>
          </cell>
        </row>
        <row r="4378">
          <cell r="A4378">
            <v>38504</v>
          </cell>
          <cell r="B4378">
            <v>47.92</v>
          </cell>
          <cell r="C4378">
            <v>11353100</v>
          </cell>
        </row>
        <row r="4379">
          <cell r="A4379">
            <v>38503</v>
          </cell>
          <cell r="B4379">
            <v>47.23</v>
          </cell>
          <cell r="C4379">
            <v>11407600</v>
          </cell>
        </row>
        <row r="4380">
          <cell r="A4380">
            <v>38499</v>
          </cell>
          <cell r="B4380">
            <v>47.27</v>
          </cell>
          <cell r="C4380">
            <v>5624000</v>
          </cell>
        </row>
        <row r="4381">
          <cell r="A4381">
            <v>38498</v>
          </cell>
          <cell r="B4381">
            <v>47.31</v>
          </cell>
          <cell r="C4381">
            <v>7294400</v>
          </cell>
        </row>
        <row r="4382">
          <cell r="A4382">
            <v>38497</v>
          </cell>
          <cell r="B4382">
            <v>47.3</v>
          </cell>
          <cell r="C4382">
            <v>9819600</v>
          </cell>
        </row>
        <row r="4383">
          <cell r="A4383">
            <v>38496</v>
          </cell>
          <cell r="B4383">
            <v>47.65</v>
          </cell>
          <cell r="C4383">
            <v>8142300</v>
          </cell>
        </row>
        <row r="4384">
          <cell r="A4384">
            <v>38495</v>
          </cell>
          <cell r="B4384">
            <v>47.85</v>
          </cell>
          <cell r="C4384">
            <v>11658500</v>
          </cell>
        </row>
        <row r="4385">
          <cell r="A4385">
            <v>38492</v>
          </cell>
          <cell r="B4385">
            <v>47.18</v>
          </cell>
          <cell r="C4385">
            <v>10161400</v>
          </cell>
        </row>
        <row r="4386">
          <cell r="A4386">
            <v>38491</v>
          </cell>
          <cell r="B4386">
            <v>47.51</v>
          </cell>
          <cell r="C4386">
            <v>10458800</v>
          </cell>
        </row>
        <row r="4387">
          <cell r="A4387">
            <v>38490</v>
          </cell>
          <cell r="B4387">
            <v>47.58</v>
          </cell>
          <cell r="C4387">
            <v>18756800</v>
          </cell>
        </row>
        <row r="4388">
          <cell r="A4388">
            <v>38489</v>
          </cell>
          <cell r="B4388">
            <v>47</v>
          </cell>
          <cell r="C4388">
            <v>16560700</v>
          </cell>
        </row>
        <row r="4389">
          <cell r="A4389">
            <v>38488</v>
          </cell>
          <cell r="B4389">
            <v>47.22</v>
          </cell>
          <cell r="C4389">
            <v>11505900</v>
          </cell>
        </row>
        <row r="4390">
          <cell r="A4390">
            <v>38485</v>
          </cell>
          <cell r="B4390">
            <v>47.13</v>
          </cell>
          <cell r="C4390">
            <v>12557200</v>
          </cell>
        </row>
        <row r="4391">
          <cell r="A4391">
            <v>38484</v>
          </cell>
          <cell r="B4391">
            <v>47.65</v>
          </cell>
          <cell r="C4391">
            <v>32525500</v>
          </cell>
        </row>
        <row r="4392">
          <cell r="A4392">
            <v>38483</v>
          </cell>
          <cell r="B4392">
            <v>48.6</v>
          </cell>
          <cell r="C4392">
            <v>10346900</v>
          </cell>
        </row>
        <row r="4393">
          <cell r="A4393">
            <v>38482</v>
          </cell>
          <cell r="B4393">
            <v>48.72</v>
          </cell>
          <cell r="C4393">
            <v>9622800</v>
          </cell>
        </row>
        <row r="4394">
          <cell r="A4394">
            <v>38481</v>
          </cell>
          <cell r="B4394">
            <v>49.25</v>
          </cell>
          <cell r="C4394">
            <v>10191500</v>
          </cell>
        </row>
        <row r="4395">
          <cell r="A4395">
            <v>38478</v>
          </cell>
          <cell r="B4395">
            <v>48.96</v>
          </cell>
          <cell r="C4395">
            <v>10242800</v>
          </cell>
        </row>
        <row r="4396">
          <cell r="A4396">
            <v>38477</v>
          </cell>
          <cell r="B4396">
            <v>48.57</v>
          </cell>
          <cell r="C4396">
            <v>10839200</v>
          </cell>
        </row>
        <row r="4397">
          <cell r="A4397">
            <v>38476</v>
          </cell>
          <cell r="B4397">
            <v>48.45</v>
          </cell>
          <cell r="C4397">
            <v>12243900</v>
          </cell>
        </row>
        <row r="4398">
          <cell r="A4398">
            <v>38475</v>
          </cell>
          <cell r="B4398">
            <v>48.4</v>
          </cell>
          <cell r="C4398">
            <v>14804900</v>
          </cell>
        </row>
        <row r="4399">
          <cell r="A4399">
            <v>38474</v>
          </cell>
          <cell r="B4399">
            <v>47.8</v>
          </cell>
          <cell r="C4399">
            <v>11722300</v>
          </cell>
        </row>
        <row r="4400">
          <cell r="A4400">
            <v>38471</v>
          </cell>
          <cell r="B4400">
            <v>47.14</v>
          </cell>
          <cell r="C4400">
            <v>17001400</v>
          </cell>
        </row>
        <row r="4401">
          <cell r="A4401">
            <v>38470</v>
          </cell>
          <cell r="B4401">
            <v>47.05</v>
          </cell>
          <cell r="C4401">
            <v>12304400</v>
          </cell>
        </row>
        <row r="4402">
          <cell r="A4402">
            <v>38469</v>
          </cell>
          <cell r="B4402">
            <v>47.29</v>
          </cell>
          <cell r="C4402">
            <v>10991300</v>
          </cell>
        </row>
        <row r="4403">
          <cell r="A4403">
            <v>38468</v>
          </cell>
          <cell r="B4403">
            <v>47</v>
          </cell>
          <cell r="C4403">
            <v>11800400</v>
          </cell>
        </row>
        <row r="4404">
          <cell r="A4404">
            <v>38467</v>
          </cell>
          <cell r="B4404">
            <v>47.02</v>
          </cell>
          <cell r="C4404">
            <v>13742000</v>
          </cell>
        </row>
        <row r="4405">
          <cell r="A4405">
            <v>38464</v>
          </cell>
          <cell r="B4405">
            <v>46.81</v>
          </cell>
          <cell r="C4405">
            <v>23249000</v>
          </cell>
        </row>
        <row r="4406">
          <cell r="A4406">
            <v>38463</v>
          </cell>
          <cell r="B4406">
            <v>47.78</v>
          </cell>
          <cell r="C4406">
            <v>10471100</v>
          </cell>
        </row>
        <row r="4407">
          <cell r="A4407">
            <v>38462</v>
          </cell>
          <cell r="B4407">
            <v>47.35</v>
          </cell>
          <cell r="C4407">
            <v>14049200</v>
          </cell>
        </row>
        <row r="4408">
          <cell r="A4408">
            <v>38461</v>
          </cell>
          <cell r="B4408">
            <v>47.6</v>
          </cell>
          <cell r="C4408">
            <v>14728400</v>
          </cell>
        </row>
        <row r="4409">
          <cell r="A4409">
            <v>38460</v>
          </cell>
          <cell r="B4409">
            <v>47.88</v>
          </cell>
          <cell r="C4409">
            <v>15085200</v>
          </cell>
        </row>
        <row r="4410">
          <cell r="A4410">
            <v>38457</v>
          </cell>
          <cell r="B4410">
            <v>47.7</v>
          </cell>
          <cell r="C4410">
            <v>17212700</v>
          </cell>
        </row>
        <row r="4411">
          <cell r="A4411">
            <v>38456</v>
          </cell>
          <cell r="B4411">
            <v>47.96</v>
          </cell>
          <cell r="C4411">
            <v>19760900</v>
          </cell>
        </row>
        <row r="4412">
          <cell r="A4412">
            <v>38455</v>
          </cell>
          <cell r="B4412">
            <v>48.57</v>
          </cell>
          <cell r="C4412">
            <v>12498000</v>
          </cell>
        </row>
        <row r="4413">
          <cell r="A4413">
            <v>38454</v>
          </cell>
          <cell r="B4413">
            <v>48.63</v>
          </cell>
          <cell r="C4413">
            <v>20104700</v>
          </cell>
        </row>
        <row r="4414">
          <cell r="A4414">
            <v>38453</v>
          </cell>
          <cell r="B4414">
            <v>48.51</v>
          </cell>
          <cell r="C4414">
            <v>11909800</v>
          </cell>
        </row>
        <row r="4415">
          <cell r="A4415">
            <v>38450</v>
          </cell>
          <cell r="B4415">
            <v>48.57</v>
          </cell>
          <cell r="C4415">
            <v>13173800</v>
          </cell>
        </row>
        <row r="4416">
          <cell r="A4416">
            <v>38449</v>
          </cell>
          <cell r="B4416">
            <v>48.9</v>
          </cell>
          <cell r="C4416">
            <v>25842400</v>
          </cell>
        </row>
        <row r="4417">
          <cell r="A4417">
            <v>38448</v>
          </cell>
          <cell r="B4417">
            <v>49.5</v>
          </cell>
          <cell r="C4417">
            <v>14533100</v>
          </cell>
        </row>
        <row r="4418">
          <cell r="A4418">
            <v>38447</v>
          </cell>
          <cell r="B4418">
            <v>49.67</v>
          </cell>
          <cell r="C4418">
            <v>13100000</v>
          </cell>
        </row>
        <row r="4419">
          <cell r="A4419">
            <v>38446</v>
          </cell>
          <cell r="B4419">
            <v>49.41</v>
          </cell>
          <cell r="C4419">
            <v>17673700</v>
          </cell>
        </row>
        <row r="4420">
          <cell r="A4420">
            <v>38443</v>
          </cell>
          <cell r="B4420">
            <v>48.99</v>
          </cell>
          <cell r="C4420">
            <v>29181200</v>
          </cell>
        </row>
        <row r="4421">
          <cell r="A4421">
            <v>38442</v>
          </cell>
          <cell r="B4421">
            <v>50.11</v>
          </cell>
          <cell r="C4421">
            <v>16005500</v>
          </cell>
        </row>
        <row r="4422">
          <cell r="A4422">
            <v>38441</v>
          </cell>
          <cell r="B4422">
            <v>50.84</v>
          </cell>
          <cell r="C4422">
            <v>11173300</v>
          </cell>
        </row>
        <row r="4423">
          <cell r="A4423">
            <v>38440</v>
          </cell>
          <cell r="B4423">
            <v>50.77</v>
          </cell>
          <cell r="C4423">
            <v>13906000</v>
          </cell>
        </row>
        <row r="4424">
          <cell r="A4424">
            <v>38439</v>
          </cell>
          <cell r="B4424">
            <v>50.99</v>
          </cell>
          <cell r="C4424">
            <v>12228400</v>
          </cell>
        </row>
        <row r="4425">
          <cell r="A4425">
            <v>38435</v>
          </cell>
          <cell r="B4425">
            <v>50.66</v>
          </cell>
          <cell r="C4425">
            <v>12512000</v>
          </cell>
        </row>
        <row r="4426">
          <cell r="A4426">
            <v>38434</v>
          </cell>
          <cell r="B4426">
            <v>50.65</v>
          </cell>
          <cell r="C4426">
            <v>17584700</v>
          </cell>
        </row>
        <row r="4427">
          <cell r="A4427">
            <v>38433</v>
          </cell>
          <cell r="B4427">
            <v>50.9</v>
          </cell>
          <cell r="C4427">
            <v>18046000</v>
          </cell>
        </row>
        <row r="4428">
          <cell r="A4428">
            <v>38432</v>
          </cell>
          <cell r="B4428">
            <v>51.17</v>
          </cell>
          <cell r="C4428">
            <v>22034400</v>
          </cell>
        </row>
        <row r="4429">
          <cell r="A4429">
            <v>38429</v>
          </cell>
          <cell r="B4429">
            <v>51.45</v>
          </cell>
          <cell r="C4429">
            <v>87202600</v>
          </cell>
        </row>
        <row r="4430">
          <cell r="A4430">
            <v>38428</v>
          </cell>
          <cell r="B4430">
            <v>52.33</v>
          </cell>
          <cell r="C4430">
            <v>19039300</v>
          </cell>
        </row>
        <row r="4431">
          <cell r="A4431">
            <v>38427</v>
          </cell>
          <cell r="B4431">
            <v>51.33</v>
          </cell>
          <cell r="C4431">
            <v>17727400</v>
          </cell>
        </row>
        <row r="4432">
          <cell r="A4432">
            <v>38426</v>
          </cell>
          <cell r="B4432">
            <v>51.03</v>
          </cell>
          <cell r="C4432">
            <v>13994900</v>
          </cell>
        </row>
        <row r="4433">
          <cell r="A4433">
            <v>38425</v>
          </cell>
          <cell r="B4433">
            <v>51.3</v>
          </cell>
          <cell r="C4433">
            <v>15325900</v>
          </cell>
        </row>
        <row r="4434">
          <cell r="A4434">
            <v>38422</v>
          </cell>
          <cell r="B4434">
            <v>51.6</v>
          </cell>
          <cell r="C4434">
            <v>9248600</v>
          </cell>
        </row>
        <row r="4435">
          <cell r="A4435">
            <v>38421</v>
          </cell>
          <cell r="B4435">
            <v>52.15</v>
          </cell>
          <cell r="C4435">
            <v>8096500</v>
          </cell>
        </row>
        <row r="4436">
          <cell r="A4436">
            <v>38420</v>
          </cell>
          <cell r="B4436">
            <v>52.45</v>
          </cell>
          <cell r="C4436">
            <v>10112500</v>
          </cell>
        </row>
        <row r="4437">
          <cell r="A4437">
            <v>38419</v>
          </cell>
          <cell r="B4437">
            <v>52.42</v>
          </cell>
          <cell r="C4437">
            <v>9411100</v>
          </cell>
        </row>
        <row r="4438">
          <cell r="A4438">
            <v>38418</v>
          </cell>
          <cell r="B4438">
            <v>52.78</v>
          </cell>
          <cell r="C4438">
            <v>10275600</v>
          </cell>
        </row>
        <row r="4439">
          <cell r="A4439">
            <v>38415</v>
          </cell>
          <cell r="B4439">
            <v>53.1</v>
          </cell>
          <cell r="C4439">
            <v>11556300</v>
          </cell>
        </row>
        <row r="4440">
          <cell r="A4440">
            <v>38414</v>
          </cell>
          <cell r="B4440">
            <v>52.86</v>
          </cell>
          <cell r="C4440">
            <v>19476900</v>
          </cell>
        </row>
        <row r="4441">
          <cell r="A4441">
            <v>38413</v>
          </cell>
          <cell r="B4441">
            <v>51.95</v>
          </cell>
          <cell r="C4441">
            <v>9193300</v>
          </cell>
        </row>
        <row r="4442">
          <cell r="A4442">
            <v>38412</v>
          </cell>
          <cell r="B4442">
            <v>52.04</v>
          </cell>
          <cell r="C4442">
            <v>10474500</v>
          </cell>
        </row>
        <row r="4443">
          <cell r="A4443">
            <v>38411</v>
          </cell>
          <cell r="B4443">
            <v>51.61</v>
          </cell>
          <cell r="C4443">
            <v>10994800</v>
          </cell>
        </row>
        <row r="4444">
          <cell r="A4444">
            <v>38408</v>
          </cell>
          <cell r="B4444">
            <v>51.49</v>
          </cell>
          <cell r="C4444">
            <v>11471400</v>
          </cell>
        </row>
        <row r="4445">
          <cell r="A4445">
            <v>38407</v>
          </cell>
          <cell r="B4445">
            <v>51.46</v>
          </cell>
          <cell r="C4445">
            <v>9931800</v>
          </cell>
        </row>
        <row r="4446">
          <cell r="A4446">
            <v>38406</v>
          </cell>
          <cell r="B4446">
            <v>51.6</v>
          </cell>
          <cell r="C4446">
            <v>13645700</v>
          </cell>
        </row>
        <row r="4447">
          <cell r="A4447">
            <v>38405</v>
          </cell>
          <cell r="B4447">
            <v>52</v>
          </cell>
          <cell r="C4447">
            <v>11509700</v>
          </cell>
        </row>
        <row r="4448">
          <cell r="A4448">
            <v>38401</v>
          </cell>
          <cell r="B4448">
            <v>52.72</v>
          </cell>
          <cell r="C4448">
            <v>9766000</v>
          </cell>
        </row>
        <row r="4449">
          <cell r="A4449">
            <v>38400</v>
          </cell>
          <cell r="B4449">
            <v>52.7</v>
          </cell>
          <cell r="C4449">
            <v>14971500</v>
          </cell>
        </row>
        <row r="4450">
          <cell r="A4450">
            <v>38399</v>
          </cell>
          <cell r="B4450">
            <v>52.6</v>
          </cell>
          <cell r="C4450">
            <v>7620400</v>
          </cell>
        </row>
        <row r="4451">
          <cell r="A4451">
            <v>38398</v>
          </cell>
          <cell r="B4451">
            <v>52.7</v>
          </cell>
          <cell r="C4451">
            <v>9491900</v>
          </cell>
        </row>
        <row r="4452">
          <cell r="A4452">
            <v>38397</v>
          </cell>
          <cell r="B4452">
            <v>52.15</v>
          </cell>
          <cell r="C4452">
            <v>7800400</v>
          </cell>
        </row>
        <row r="4453">
          <cell r="A4453">
            <v>38394</v>
          </cell>
          <cell r="B4453">
            <v>52.1</v>
          </cell>
          <cell r="C4453">
            <v>10429600</v>
          </cell>
        </row>
        <row r="4454">
          <cell r="A4454">
            <v>38393</v>
          </cell>
          <cell r="B4454">
            <v>52.26</v>
          </cell>
          <cell r="C4454">
            <v>9131900</v>
          </cell>
        </row>
        <row r="4455">
          <cell r="A4455">
            <v>38392</v>
          </cell>
          <cell r="B4455">
            <v>52.52</v>
          </cell>
          <cell r="C4455">
            <v>8411500</v>
          </cell>
        </row>
        <row r="4456">
          <cell r="A4456">
            <v>38391</v>
          </cell>
          <cell r="B4456">
            <v>53.2</v>
          </cell>
          <cell r="C4456">
            <v>5811100</v>
          </cell>
        </row>
        <row r="4457">
          <cell r="A4457">
            <v>38390</v>
          </cell>
          <cell r="B4457">
            <v>53.51</v>
          </cell>
          <cell r="C4457">
            <v>6241000</v>
          </cell>
        </row>
        <row r="4458">
          <cell r="A4458">
            <v>38387</v>
          </cell>
          <cell r="B4458">
            <v>53.46</v>
          </cell>
          <cell r="C4458">
            <v>7447300</v>
          </cell>
        </row>
        <row r="4459">
          <cell r="A4459">
            <v>38386</v>
          </cell>
          <cell r="B4459">
            <v>53.42</v>
          </cell>
          <cell r="C4459">
            <v>7761800</v>
          </cell>
        </row>
        <row r="4460">
          <cell r="A4460">
            <v>38385</v>
          </cell>
          <cell r="B4460">
            <v>53.06</v>
          </cell>
          <cell r="C4460">
            <v>9214700</v>
          </cell>
        </row>
        <row r="4461">
          <cell r="A4461">
            <v>38384</v>
          </cell>
          <cell r="B4461">
            <v>52.61</v>
          </cell>
          <cell r="C4461">
            <v>10226900</v>
          </cell>
        </row>
        <row r="4462">
          <cell r="A4462">
            <v>38383</v>
          </cell>
          <cell r="B4462">
            <v>52.4</v>
          </cell>
          <cell r="C4462">
            <v>10232500</v>
          </cell>
        </row>
        <row r="4463">
          <cell r="A4463">
            <v>38380</v>
          </cell>
          <cell r="B4463">
            <v>52.43</v>
          </cell>
          <cell r="C4463">
            <v>11121600</v>
          </cell>
        </row>
        <row r="4464">
          <cell r="A4464">
            <v>38379</v>
          </cell>
          <cell r="B4464">
            <v>53.08</v>
          </cell>
          <cell r="C4464">
            <v>6633900</v>
          </cell>
        </row>
        <row r="4465">
          <cell r="A4465">
            <v>38378</v>
          </cell>
          <cell r="B4465">
            <v>53.28</v>
          </cell>
          <cell r="C4465">
            <v>7178700</v>
          </cell>
        </row>
        <row r="4466">
          <cell r="A4466">
            <v>38377</v>
          </cell>
          <cell r="B4466">
            <v>53.28</v>
          </cell>
          <cell r="C4466">
            <v>6419100</v>
          </cell>
        </row>
        <row r="4467">
          <cell r="A4467">
            <v>38376</v>
          </cell>
          <cell r="B4467">
            <v>53.07</v>
          </cell>
          <cell r="C4467">
            <v>8577100</v>
          </cell>
        </row>
        <row r="4468">
          <cell r="A4468">
            <v>38373</v>
          </cell>
          <cell r="B4468">
            <v>53.01</v>
          </cell>
          <cell r="C4468">
            <v>8383700</v>
          </cell>
        </row>
        <row r="4469">
          <cell r="A4469">
            <v>38372</v>
          </cell>
          <cell r="B4469">
            <v>53.37</v>
          </cell>
          <cell r="C4469">
            <v>9002200</v>
          </cell>
        </row>
        <row r="4470">
          <cell r="A4470">
            <v>38371</v>
          </cell>
          <cell r="B4470">
            <v>53.78</v>
          </cell>
          <cell r="C4470">
            <v>6947300</v>
          </cell>
        </row>
        <row r="4471">
          <cell r="A4471">
            <v>38370</v>
          </cell>
          <cell r="B4471">
            <v>54.49</v>
          </cell>
          <cell r="C4471">
            <v>9895600</v>
          </cell>
        </row>
        <row r="4472">
          <cell r="A4472">
            <v>38366</v>
          </cell>
          <cell r="B4472">
            <v>53.99</v>
          </cell>
          <cell r="C4472">
            <v>7486800</v>
          </cell>
        </row>
        <row r="4473">
          <cell r="A4473">
            <v>38365</v>
          </cell>
          <cell r="B4473">
            <v>53.64</v>
          </cell>
          <cell r="C4473">
            <v>9596200</v>
          </cell>
        </row>
        <row r="4474">
          <cell r="A4474">
            <v>38364</v>
          </cell>
          <cell r="B4474">
            <v>54.08</v>
          </cell>
          <cell r="C4474">
            <v>8337100</v>
          </cell>
        </row>
        <row r="4475">
          <cell r="A4475">
            <v>38363</v>
          </cell>
          <cell r="B4475">
            <v>53.59</v>
          </cell>
          <cell r="C4475">
            <v>6663100</v>
          </cell>
        </row>
        <row r="4476">
          <cell r="A4476">
            <v>38362</v>
          </cell>
          <cell r="B4476">
            <v>53.72</v>
          </cell>
          <cell r="C4476">
            <v>8654100</v>
          </cell>
        </row>
        <row r="4477">
          <cell r="A4477">
            <v>38359</v>
          </cell>
          <cell r="B4477">
            <v>53.99</v>
          </cell>
          <cell r="C4477">
            <v>9660300</v>
          </cell>
        </row>
        <row r="4478">
          <cell r="A4478">
            <v>38358</v>
          </cell>
          <cell r="B4478">
            <v>54.05</v>
          </cell>
          <cell r="C4478">
            <v>14028800</v>
          </cell>
        </row>
        <row r="4479">
          <cell r="A4479">
            <v>38357</v>
          </cell>
          <cell r="B4479">
            <v>53.29</v>
          </cell>
          <cell r="C4479">
            <v>8241500</v>
          </cell>
        </row>
        <row r="4480">
          <cell r="A4480">
            <v>38356</v>
          </cell>
          <cell r="B4480">
            <v>53.22</v>
          </cell>
          <cell r="C4480">
            <v>10596700</v>
          </cell>
        </row>
        <row r="4481">
          <cell r="A4481">
            <v>38355</v>
          </cell>
          <cell r="B4481">
            <v>53.35</v>
          </cell>
          <cell r="C4481">
            <v>16078600</v>
          </cell>
        </row>
        <row r="4482">
          <cell r="A4482">
            <v>38352</v>
          </cell>
          <cell r="B4482">
            <v>52.82</v>
          </cell>
          <cell r="C4482">
            <v>8406700</v>
          </cell>
        </row>
        <row r="4483">
          <cell r="A4483">
            <v>38351</v>
          </cell>
          <cell r="B4483">
            <v>53.06</v>
          </cell>
          <cell r="C4483">
            <v>6585600</v>
          </cell>
        </row>
        <row r="4484">
          <cell r="A4484">
            <v>38350</v>
          </cell>
          <cell r="B4484">
            <v>53.44</v>
          </cell>
          <cell r="C4484">
            <v>5786600</v>
          </cell>
        </row>
        <row r="4485">
          <cell r="A4485">
            <v>38349</v>
          </cell>
          <cell r="B4485">
            <v>53.23</v>
          </cell>
          <cell r="C4485">
            <v>6618200</v>
          </cell>
        </row>
        <row r="4486">
          <cell r="A4486">
            <v>38348</v>
          </cell>
          <cell r="B4486">
            <v>52.79</v>
          </cell>
          <cell r="C4486">
            <v>9692300</v>
          </cell>
        </row>
        <row r="4487">
          <cell r="A4487">
            <v>38344</v>
          </cell>
          <cell r="B4487">
            <v>52.55</v>
          </cell>
          <cell r="C4487">
            <v>8369500</v>
          </cell>
        </row>
        <row r="4488">
          <cell r="A4488">
            <v>38343</v>
          </cell>
          <cell r="B4488">
            <v>52.97</v>
          </cell>
          <cell r="C4488">
            <v>12506000</v>
          </cell>
        </row>
        <row r="4489">
          <cell r="A4489">
            <v>38342</v>
          </cell>
          <cell r="B4489">
            <v>52.6</v>
          </cell>
          <cell r="C4489">
            <v>9296300</v>
          </cell>
        </row>
        <row r="4490">
          <cell r="A4490">
            <v>38341</v>
          </cell>
          <cell r="B4490">
            <v>52.2</v>
          </cell>
          <cell r="C4490">
            <v>9477100</v>
          </cell>
        </row>
        <row r="4491">
          <cell r="A4491">
            <v>38338</v>
          </cell>
          <cell r="B4491">
            <v>52.02</v>
          </cell>
          <cell r="C4491">
            <v>17726600</v>
          </cell>
        </row>
        <row r="4492">
          <cell r="A4492">
            <v>38337</v>
          </cell>
          <cell r="B4492">
            <v>52.75</v>
          </cell>
          <cell r="C4492">
            <v>8849600</v>
          </cell>
        </row>
        <row r="4493">
          <cell r="A4493">
            <v>38336</v>
          </cell>
          <cell r="B4493">
            <v>53.03</v>
          </cell>
          <cell r="C4493">
            <v>11717900</v>
          </cell>
        </row>
        <row r="4494">
          <cell r="A4494">
            <v>38335</v>
          </cell>
          <cell r="B4494">
            <v>53.51</v>
          </cell>
          <cell r="C4494">
            <v>10210700</v>
          </cell>
        </row>
        <row r="4495">
          <cell r="A4495">
            <v>38334</v>
          </cell>
          <cell r="B4495">
            <v>52.95</v>
          </cell>
          <cell r="C4495">
            <v>9796800</v>
          </cell>
        </row>
        <row r="4496">
          <cell r="A4496">
            <v>38331</v>
          </cell>
          <cell r="B4496">
            <v>52.71</v>
          </cell>
          <cell r="C4496">
            <v>8439000</v>
          </cell>
        </row>
        <row r="4497">
          <cell r="A4497">
            <v>38330</v>
          </cell>
          <cell r="B4497">
            <v>52.77</v>
          </cell>
          <cell r="C4497">
            <v>11554000</v>
          </cell>
        </row>
        <row r="4498">
          <cell r="A4498">
            <v>38329</v>
          </cell>
          <cell r="B4498">
            <v>52.51</v>
          </cell>
          <cell r="C4498">
            <v>10574800</v>
          </cell>
        </row>
        <row r="4499">
          <cell r="A4499">
            <v>38328</v>
          </cell>
          <cell r="B4499">
            <v>52.5</v>
          </cell>
          <cell r="C4499">
            <v>9549500</v>
          </cell>
        </row>
        <row r="4500">
          <cell r="A4500">
            <v>38327</v>
          </cell>
          <cell r="B4500">
            <v>52.52</v>
          </cell>
          <cell r="C4500">
            <v>9078900</v>
          </cell>
        </row>
        <row r="4501">
          <cell r="A4501">
            <v>38324</v>
          </cell>
          <cell r="B4501">
            <v>52.93</v>
          </cell>
          <cell r="C4501">
            <v>11287000</v>
          </cell>
        </row>
        <row r="4502">
          <cell r="A4502">
            <v>38323</v>
          </cell>
          <cell r="B4502">
            <v>53</v>
          </cell>
          <cell r="C4502">
            <v>16187600</v>
          </cell>
        </row>
        <row r="4503">
          <cell r="A4503">
            <v>38322</v>
          </cell>
          <cell r="B4503">
            <v>52.82</v>
          </cell>
          <cell r="C4503">
            <v>19990500</v>
          </cell>
        </row>
        <row r="4504">
          <cell r="A4504">
            <v>38321</v>
          </cell>
          <cell r="B4504">
            <v>52.06</v>
          </cell>
          <cell r="C4504">
            <v>27652000</v>
          </cell>
        </row>
        <row r="4505">
          <cell r="A4505">
            <v>38320</v>
          </cell>
          <cell r="B4505">
            <v>53.15</v>
          </cell>
          <cell r="C4505">
            <v>25158000</v>
          </cell>
        </row>
        <row r="4506">
          <cell r="A4506">
            <v>38317</v>
          </cell>
          <cell r="B4506">
            <v>55.32</v>
          </cell>
          <cell r="C4506">
            <v>3555400</v>
          </cell>
        </row>
        <row r="4507">
          <cell r="A4507">
            <v>38315</v>
          </cell>
          <cell r="B4507">
            <v>55.5</v>
          </cell>
          <cell r="C4507">
            <v>7191600</v>
          </cell>
        </row>
        <row r="4508">
          <cell r="A4508">
            <v>38314</v>
          </cell>
          <cell r="B4508">
            <v>55.65</v>
          </cell>
          <cell r="C4508">
            <v>8970900</v>
          </cell>
        </row>
        <row r="4509">
          <cell r="A4509">
            <v>38313</v>
          </cell>
          <cell r="B4509">
            <v>55.68</v>
          </cell>
          <cell r="C4509">
            <v>8947700</v>
          </cell>
        </row>
        <row r="4510">
          <cell r="A4510">
            <v>38310</v>
          </cell>
          <cell r="B4510">
            <v>55.25</v>
          </cell>
          <cell r="C4510">
            <v>9847000</v>
          </cell>
        </row>
        <row r="4511">
          <cell r="A4511">
            <v>38309</v>
          </cell>
          <cell r="B4511">
            <v>55.8</v>
          </cell>
          <cell r="C4511">
            <v>11294800</v>
          </cell>
        </row>
        <row r="4512">
          <cell r="A4512">
            <v>38308</v>
          </cell>
          <cell r="B4512">
            <v>56.24</v>
          </cell>
          <cell r="C4512">
            <v>16167200</v>
          </cell>
        </row>
        <row r="4513">
          <cell r="A4513">
            <v>38307</v>
          </cell>
          <cell r="B4513">
            <v>56.89</v>
          </cell>
          <cell r="C4513">
            <v>12232700</v>
          </cell>
        </row>
        <row r="4514">
          <cell r="A4514">
            <v>38306</v>
          </cell>
          <cell r="B4514">
            <v>57.7</v>
          </cell>
          <cell r="C4514">
            <v>10319400</v>
          </cell>
        </row>
        <row r="4515">
          <cell r="A4515">
            <v>38303</v>
          </cell>
          <cell r="B4515">
            <v>56.85</v>
          </cell>
          <cell r="C4515">
            <v>6491600</v>
          </cell>
        </row>
        <row r="4516">
          <cell r="A4516">
            <v>38302</v>
          </cell>
          <cell r="B4516">
            <v>56.62</v>
          </cell>
          <cell r="C4516">
            <v>7085000</v>
          </cell>
        </row>
        <row r="4517">
          <cell r="A4517">
            <v>38301</v>
          </cell>
          <cell r="B4517">
            <v>56.05</v>
          </cell>
          <cell r="C4517">
            <v>6555400</v>
          </cell>
        </row>
        <row r="4518">
          <cell r="A4518">
            <v>38300</v>
          </cell>
          <cell r="B4518">
            <v>56.32</v>
          </cell>
          <cell r="C4518">
            <v>7971400</v>
          </cell>
        </row>
        <row r="4519">
          <cell r="A4519">
            <v>38299</v>
          </cell>
          <cell r="B4519">
            <v>56.53</v>
          </cell>
          <cell r="C4519">
            <v>9228300</v>
          </cell>
        </row>
        <row r="4520">
          <cell r="A4520">
            <v>38296</v>
          </cell>
          <cell r="B4520">
            <v>56.47</v>
          </cell>
          <cell r="C4520">
            <v>12389700</v>
          </cell>
        </row>
        <row r="4521">
          <cell r="A4521">
            <v>38295</v>
          </cell>
          <cell r="B4521">
            <v>56.26</v>
          </cell>
          <cell r="C4521">
            <v>16599400</v>
          </cell>
        </row>
        <row r="4522">
          <cell r="A4522">
            <v>38294</v>
          </cell>
          <cell r="B4522">
            <v>54.48</v>
          </cell>
          <cell r="C4522">
            <v>11113700</v>
          </cell>
        </row>
        <row r="4523">
          <cell r="A4523">
            <v>38293</v>
          </cell>
          <cell r="B4523">
            <v>54.15</v>
          </cell>
          <cell r="C4523">
            <v>10801100</v>
          </cell>
        </row>
        <row r="4524">
          <cell r="A4524">
            <v>38292</v>
          </cell>
          <cell r="B4524">
            <v>53.85</v>
          </cell>
          <cell r="C4524">
            <v>9007600</v>
          </cell>
        </row>
        <row r="4525">
          <cell r="A4525">
            <v>38289</v>
          </cell>
          <cell r="B4525">
            <v>53.92</v>
          </cell>
          <cell r="C4525">
            <v>10008500</v>
          </cell>
        </row>
        <row r="4526">
          <cell r="A4526">
            <v>38288</v>
          </cell>
          <cell r="B4526">
            <v>53.99</v>
          </cell>
          <cell r="C4526">
            <v>8409700</v>
          </cell>
        </row>
        <row r="4527">
          <cell r="A4527">
            <v>38287</v>
          </cell>
          <cell r="B4527">
            <v>53.72</v>
          </cell>
          <cell r="C4527">
            <v>11726000</v>
          </cell>
        </row>
        <row r="4528">
          <cell r="A4528">
            <v>38286</v>
          </cell>
          <cell r="B4528">
            <v>52.82</v>
          </cell>
          <cell r="C4528">
            <v>8918200</v>
          </cell>
        </row>
        <row r="4529">
          <cell r="A4529">
            <v>38285</v>
          </cell>
          <cell r="B4529">
            <v>52.3</v>
          </cell>
          <cell r="C4529">
            <v>8345200</v>
          </cell>
        </row>
        <row r="4530">
          <cell r="A4530">
            <v>38282</v>
          </cell>
          <cell r="B4530">
            <v>51.99</v>
          </cell>
          <cell r="C4530">
            <v>8646900</v>
          </cell>
        </row>
        <row r="4531">
          <cell r="A4531">
            <v>38281</v>
          </cell>
          <cell r="B4531">
            <v>52.11</v>
          </cell>
          <cell r="C4531">
            <v>9696300</v>
          </cell>
        </row>
        <row r="4532">
          <cell r="A4532">
            <v>38280</v>
          </cell>
          <cell r="B4532">
            <v>52.48</v>
          </cell>
          <cell r="C4532">
            <v>8675300</v>
          </cell>
        </row>
        <row r="4533">
          <cell r="A4533">
            <v>38279</v>
          </cell>
          <cell r="B4533">
            <v>52.68</v>
          </cell>
          <cell r="C4533">
            <v>7683500</v>
          </cell>
        </row>
        <row r="4534">
          <cell r="A4534">
            <v>38278</v>
          </cell>
          <cell r="B4534">
            <v>52.92</v>
          </cell>
          <cell r="C4534">
            <v>7844300</v>
          </cell>
        </row>
        <row r="4535">
          <cell r="A4535">
            <v>38275</v>
          </cell>
          <cell r="B4535">
            <v>52.53</v>
          </cell>
          <cell r="C4535">
            <v>9929200</v>
          </cell>
        </row>
        <row r="4536">
          <cell r="A4536">
            <v>38274</v>
          </cell>
          <cell r="B4536">
            <v>52.1</v>
          </cell>
          <cell r="C4536">
            <v>8651700</v>
          </cell>
        </row>
        <row r="4537">
          <cell r="A4537">
            <v>38273</v>
          </cell>
          <cell r="B4537">
            <v>52.55</v>
          </cell>
          <cell r="C4537">
            <v>8005900</v>
          </cell>
        </row>
        <row r="4538">
          <cell r="A4538">
            <v>38272</v>
          </cell>
          <cell r="B4538">
            <v>52.92</v>
          </cell>
          <cell r="C4538">
            <v>7524500</v>
          </cell>
        </row>
        <row r="4539">
          <cell r="A4539">
            <v>38271</v>
          </cell>
          <cell r="B4539">
            <v>52.9</v>
          </cell>
          <cell r="C4539">
            <v>6490300</v>
          </cell>
        </row>
        <row r="4540">
          <cell r="A4540">
            <v>38268</v>
          </cell>
          <cell r="B4540">
            <v>52.85</v>
          </cell>
          <cell r="C4540">
            <v>11804700</v>
          </cell>
        </row>
        <row r="4541">
          <cell r="A4541">
            <v>38267</v>
          </cell>
          <cell r="B4541">
            <v>53.55</v>
          </cell>
          <cell r="C4541">
            <v>8037700</v>
          </cell>
        </row>
        <row r="4542">
          <cell r="A4542">
            <v>38266</v>
          </cell>
          <cell r="B4542">
            <v>53.98</v>
          </cell>
          <cell r="C4542">
            <v>7813800</v>
          </cell>
        </row>
        <row r="4543">
          <cell r="A4543">
            <v>38265</v>
          </cell>
          <cell r="B4543">
            <v>53.41</v>
          </cell>
          <cell r="C4543">
            <v>9727300</v>
          </cell>
        </row>
        <row r="4544">
          <cell r="A4544">
            <v>38264</v>
          </cell>
          <cell r="B4544">
            <v>53.31</v>
          </cell>
          <cell r="C4544">
            <v>8775500</v>
          </cell>
        </row>
        <row r="4545">
          <cell r="A4545">
            <v>38261</v>
          </cell>
          <cell r="B4545">
            <v>53.13</v>
          </cell>
          <cell r="C4545">
            <v>9190500</v>
          </cell>
        </row>
        <row r="4546">
          <cell r="A4546">
            <v>38260</v>
          </cell>
          <cell r="B4546">
            <v>53.2</v>
          </cell>
          <cell r="C4546">
            <v>12383800</v>
          </cell>
        </row>
        <row r="4547">
          <cell r="A4547">
            <v>38259</v>
          </cell>
          <cell r="B4547">
            <v>53</v>
          </cell>
          <cell r="C4547">
            <v>12199800</v>
          </cell>
        </row>
        <row r="4548">
          <cell r="A4548">
            <v>38258</v>
          </cell>
          <cell r="B4548">
            <v>52.78</v>
          </cell>
          <cell r="C4548">
            <v>8469500</v>
          </cell>
        </row>
        <row r="4549">
          <cell r="A4549">
            <v>38257</v>
          </cell>
          <cell r="B4549">
            <v>52.52</v>
          </cell>
          <cell r="C4549">
            <v>9001200</v>
          </cell>
        </row>
        <row r="4550">
          <cell r="A4550">
            <v>38254</v>
          </cell>
          <cell r="B4550">
            <v>52.81</v>
          </cell>
          <cell r="C4550">
            <v>7935400</v>
          </cell>
        </row>
        <row r="4551">
          <cell r="A4551">
            <v>38253</v>
          </cell>
          <cell r="B4551">
            <v>52.54</v>
          </cell>
          <cell r="C4551">
            <v>13508500</v>
          </cell>
        </row>
        <row r="4552">
          <cell r="A4552">
            <v>38252</v>
          </cell>
          <cell r="B4552">
            <v>51.67</v>
          </cell>
          <cell r="C4552">
            <v>10760400</v>
          </cell>
        </row>
        <row r="4553">
          <cell r="A4553">
            <v>38251</v>
          </cell>
          <cell r="B4553">
            <v>52.26</v>
          </cell>
          <cell r="C4553">
            <v>10187200</v>
          </cell>
        </row>
        <row r="4554">
          <cell r="A4554">
            <v>38250</v>
          </cell>
          <cell r="B4554">
            <v>52.2</v>
          </cell>
          <cell r="C4554">
            <v>8381400</v>
          </cell>
        </row>
        <row r="4555">
          <cell r="A4555">
            <v>38247</v>
          </cell>
          <cell r="B4555">
            <v>52.48</v>
          </cell>
          <cell r="C4555">
            <v>16871700</v>
          </cell>
        </row>
        <row r="4556">
          <cell r="A4556">
            <v>38246</v>
          </cell>
          <cell r="B4556">
            <v>52.77</v>
          </cell>
          <cell r="C4556">
            <v>9734300</v>
          </cell>
        </row>
        <row r="4557">
          <cell r="A4557">
            <v>38245</v>
          </cell>
          <cell r="B4557">
            <v>52.91</v>
          </cell>
          <cell r="C4557">
            <v>7300200</v>
          </cell>
        </row>
        <row r="4558">
          <cell r="A4558">
            <v>38244</v>
          </cell>
          <cell r="B4558">
            <v>53.22</v>
          </cell>
          <cell r="C4558">
            <v>7134900</v>
          </cell>
        </row>
        <row r="4559">
          <cell r="A4559">
            <v>38243</v>
          </cell>
          <cell r="B4559">
            <v>53.35</v>
          </cell>
          <cell r="C4559">
            <v>8686100</v>
          </cell>
        </row>
        <row r="4560">
          <cell r="A4560">
            <v>38240</v>
          </cell>
          <cell r="B4560">
            <v>53.45</v>
          </cell>
          <cell r="C4560">
            <v>9178900</v>
          </cell>
        </row>
        <row r="4561">
          <cell r="A4561">
            <v>38239</v>
          </cell>
          <cell r="B4561">
            <v>52.57</v>
          </cell>
          <cell r="C4561">
            <v>9019700</v>
          </cell>
        </row>
        <row r="4562">
          <cell r="A4562">
            <v>38238</v>
          </cell>
          <cell r="B4562">
            <v>53.08</v>
          </cell>
          <cell r="C4562">
            <v>9098600</v>
          </cell>
        </row>
        <row r="4563">
          <cell r="A4563">
            <v>38237</v>
          </cell>
          <cell r="B4563">
            <v>53.29</v>
          </cell>
          <cell r="C4563">
            <v>9391600</v>
          </cell>
        </row>
        <row r="4564">
          <cell r="A4564">
            <v>38233</v>
          </cell>
          <cell r="B4564">
            <v>53.25</v>
          </cell>
          <cell r="C4564">
            <v>8373600</v>
          </cell>
        </row>
        <row r="4565">
          <cell r="A4565">
            <v>38232</v>
          </cell>
          <cell r="B4565">
            <v>53.02</v>
          </cell>
          <cell r="C4565">
            <v>12361700</v>
          </cell>
        </row>
        <row r="4566">
          <cell r="A4566">
            <v>38231</v>
          </cell>
          <cell r="B4566">
            <v>52.63</v>
          </cell>
          <cell r="C4566">
            <v>7435800</v>
          </cell>
        </row>
        <row r="4567">
          <cell r="A4567">
            <v>38230</v>
          </cell>
          <cell r="B4567">
            <v>52.67</v>
          </cell>
          <cell r="C4567">
            <v>8669200</v>
          </cell>
        </row>
        <row r="4568">
          <cell r="A4568">
            <v>38229</v>
          </cell>
          <cell r="B4568">
            <v>53.2</v>
          </cell>
          <cell r="C4568">
            <v>5506700</v>
          </cell>
        </row>
        <row r="4569">
          <cell r="A4569">
            <v>38226</v>
          </cell>
          <cell r="B4569">
            <v>53.56</v>
          </cell>
          <cell r="C4569">
            <v>4586400</v>
          </cell>
        </row>
        <row r="4570">
          <cell r="A4570">
            <v>38225</v>
          </cell>
          <cell r="B4570">
            <v>53.88</v>
          </cell>
          <cell r="C4570">
            <v>4747800</v>
          </cell>
        </row>
        <row r="4571">
          <cell r="A4571">
            <v>38224</v>
          </cell>
          <cell r="B4571">
            <v>54.1</v>
          </cell>
          <cell r="C4571">
            <v>7307200</v>
          </cell>
        </row>
        <row r="4572">
          <cell r="A4572">
            <v>38223</v>
          </cell>
          <cell r="B4572">
            <v>53.86</v>
          </cell>
          <cell r="C4572">
            <v>6676400</v>
          </cell>
        </row>
        <row r="4573">
          <cell r="A4573">
            <v>38222</v>
          </cell>
          <cell r="B4573">
            <v>53.8</v>
          </cell>
          <cell r="C4573">
            <v>11207200</v>
          </cell>
        </row>
        <row r="4574">
          <cell r="A4574">
            <v>38219</v>
          </cell>
          <cell r="B4574">
            <v>54.65</v>
          </cell>
          <cell r="C4574">
            <v>8795200</v>
          </cell>
        </row>
        <row r="4575">
          <cell r="A4575">
            <v>38218</v>
          </cell>
          <cell r="B4575">
            <v>54.86</v>
          </cell>
          <cell r="C4575">
            <v>10535200</v>
          </cell>
        </row>
        <row r="4576">
          <cell r="A4576">
            <v>38217</v>
          </cell>
          <cell r="B4576">
            <v>54.46</v>
          </cell>
          <cell r="C4576">
            <v>7639600</v>
          </cell>
        </row>
        <row r="4577">
          <cell r="A4577">
            <v>38216</v>
          </cell>
          <cell r="B4577">
            <v>54.97</v>
          </cell>
          <cell r="C4577">
            <v>11527500</v>
          </cell>
        </row>
        <row r="4578">
          <cell r="A4578">
            <v>38215</v>
          </cell>
          <cell r="B4578">
            <v>54.3</v>
          </cell>
          <cell r="C4578">
            <v>7768600</v>
          </cell>
        </row>
        <row r="4579">
          <cell r="A4579">
            <v>38212</v>
          </cell>
          <cell r="B4579">
            <v>53.4</v>
          </cell>
          <cell r="C4579">
            <v>9930900</v>
          </cell>
        </row>
        <row r="4580">
          <cell r="A4580">
            <v>38211</v>
          </cell>
          <cell r="B4580">
            <v>52.65</v>
          </cell>
          <cell r="C4580">
            <v>14352600</v>
          </cell>
        </row>
        <row r="4581">
          <cell r="A4581">
            <v>38210</v>
          </cell>
          <cell r="B4581">
            <v>51.63</v>
          </cell>
          <cell r="C4581">
            <v>8614500</v>
          </cell>
        </row>
        <row r="4582">
          <cell r="A4582">
            <v>38209</v>
          </cell>
          <cell r="B4582">
            <v>52.11</v>
          </cell>
          <cell r="C4582">
            <v>7137100</v>
          </cell>
        </row>
        <row r="4583">
          <cell r="A4583">
            <v>38208</v>
          </cell>
          <cell r="B4583">
            <v>51.37</v>
          </cell>
          <cell r="C4583">
            <v>7222400</v>
          </cell>
        </row>
        <row r="4584">
          <cell r="A4584">
            <v>38205</v>
          </cell>
          <cell r="B4584">
            <v>51.33</v>
          </cell>
          <cell r="C4584">
            <v>11393300</v>
          </cell>
        </row>
        <row r="4585">
          <cell r="A4585">
            <v>38204</v>
          </cell>
          <cell r="B4585">
            <v>52.05</v>
          </cell>
          <cell r="C4585">
            <v>9763000</v>
          </cell>
        </row>
        <row r="4586">
          <cell r="A4586">
            <v>38203</v>
          </cell>
          <cell r="B4586">
            <v>53.2</v>
          </cell>
          <cell r="C4586">
            <v>6906700</v>
          </cell>
        </row>
        <row r="4587">
          <cell r="A4587">
            <v>38202</v>
          </cell>
          <cell r="B4587">
            <v>52.87</v>
          </cell>
          <cell r="C4587">
            <v>8795000</v>
          </cell>
        </row>
        <row r="4588">
          <cell r="A4588">
            <v>38201</v>
          </cell>
          <cell r="B4588">
            <v>53.18</v>
          </cell>
          <cell r="C4588">
            <v>7131700</v>
          </cell>
        </row>
        <row r="4589">
          <cell r="A4589">
            <v>38198</v>
          </cell>
          <cell r="B4589">
            <v>53.01</v>
          </cell>
          <cell r="C4589">
            <v>8957100</v>
          </cell>
        </row>
        <row r="4590">
          <cell r="A4590">
            <v>38197</v>
          </cell>
          <cell r="B4590">
            <v>53.48</v>
          </cell>
          <cell r="C4590">
            <v>8777900</v>
          </cell>
        </row>
        <row r="4591">
          <cell r="A4591">
            <v>38196</v>
          </cell>
          <cell r="B4591">
            <v>53.91</v>
          </cell>
          <cell r="C4591">
            <v>9943200</v>
          </cell>
        </row>
        <row r="4592">
          <cell r="A4592">
            <v>38195</v>
          </cell>
          <cell r="B4592">
            <v>53.9</v>
          </cell>
          <cell r="C4592">
            <v>9634900</v>
          </cell>
        </row>
        <row r="4593">
          <cell r="A4593">
            <v>38194</v>
          </cell>
          <cell r="B4593">
            <v>52.65</v>
          </cell>
          <cell r="C4593">
            <v>7829800</v>
          </cell>
        </row>
        <row r="4594">
          <cell r="A4594">
            <v>38191</v>
          </cell>
          <cell r="B4594">
            <v>53.16</v>
          </cell>
          <cell r="C4594">
            <v>9120100</v>
          </cell>
        </row>
        <row r="4595">
          <cell r="A4595">
            <v>38190</v>
          </cell>
          <cell r="B4595">
            <v>52.91</v>
          </cell>
          <cell r="C4595">
            <v>10228300</v>
          </cell>
        </row>
        <row r="4596">
          <cell r="A4596">
            <v>38189</v>
          </cell>
          <cell r="B4596">
            <v>53.12</v>
          </cell>
          <cell r="C4596">
            <v>10407300</v>
          </cell>
        </row>
        <row r="4597">
          <cell r="A4597">
            <v>38188</v>
          </cell>
          <cell r="B4597">
            <v>53.25</v>
          </cell>
          <cell r="C4597">
            <v>8733300</v>
          </cell>
        </row>
        <row r="4598">
          <cell r="A4598">
            <v>38187</v>
          </cell>
          <cell r="B4598">
            <v>52.86</v>
          </cell>
          <cell r="C4598">
            <v>9624500</v>
          </cell>
        </row>
        <row r="4599">
          <cell r="A4599">
            <v>38184</v>
          </cell>
          <cell r="B4599">
            <v>52.65</v>
          </cell>
          <cell r="C4599">
            <v>11396400</v>
          </cell>
        </row>
        <row r="4600">
          <cell r="A4600">
            <v>38183</v>
          </cell>
          <cell r="B4600">
            <v>52.33</v>
          </cell>
          <cell r="C4600">
            <v>6787900</v>
          </cell>
        </row>
        <row r="4601">
          <cell r="A4601">
            <v>38182</v>
          </cell>
          <cell r="B4601">
            <v>52.58</v>
          </cell>
          <cell r="C4601">
            <v>9203000</v>
          </cell>
        </row>
        <row r="4602">
          <cell r="A4602">
            <v>38181</v>
          </cell>
          <cell r="B4602">
            <v>53.01</v>
          </cell>
          <cell r="C4602">
            <v>10684700</v>
          </cell>
        </row>
        <row r="4603">
          <cell r="A4603">
            <v>38180</v>
          </cell>
          <cell r="B4603">
            <v>52.21</v>
          </cell>
          <cell r="C4603">
            <v>8376799.9999999898</v>
          </cell>
        </row>
        <row r="4604">
          <cell r="A4604">
            <v>38177</v>
          </cell>
          <cell r="B4604">
            <v>51.76</v>
          </cell>
          <cell r="C4604">
            <v>9179100</v>
          </cell>
        </row>
        <row r="4605">
          <cell r="A4605">
            <v>38176</v>
          </cell>
          <cell r="B4605">
            <v>52.18</v>
          </cell>
          <cell r="C4605">
            <v>11843800</v>
          </cell>
        </row>
        <row r="4606">
          <cell r="A4606">
            <v>38175</v>
          </cell>
          <cell r="B4606">
            <v>52.32</v>
          </cell>
          <cell r="C4606">
            <v>9751600</v>
          </cell>
        </row>
        <row r="4607">
          <cell r="A4607">
            <v>38174</v>
          </cell>
          <cell r="B4607">
            <v>52.08</v>
          </cell>
          <cell r="C4607">
            <v>10446500</v>
          </cell>
        </row>
        <row r="4608">
          <cell r="A4608">
            <v>38170</v>
          </cell>
          <cell r="B4608">
            <v>51.93</v>
          </cell>
          <cell r="C4608">
            <v>12181600</v>
          </cell>
        </row>
        <row r="4609">
          <cell r="A4609">
            <v>38169</v>
          </cell>
          <cell r="B4609">
            <v>51.76</v>
          </cell>
          <cell r="C4609">
            <v>16904300</v>
          </cell>
        </row>
        <row r="4610">
          <cell r="A4610">
            <v>38168</v>
          </cell>
          <cell r="B4610">
            <v>52.76</v>
          </cell>
          <cell r="C4610">
            <v>14127100</v>
          </cell>
        </row>
        <row r="4611">
          <cell r="A4611">
            <v>38167</v>
          </cell>
          <cell r="B4611">
            <v>51.98</v>
          </cell>
          <cell r="C4611">
            <v>15237700</v>
          </cell>
        </row>
        <row r="4612">
          <cell r="A4612">
            <v>38166</v>
          </cell>
          <cell r="B4612">
            <v>52.46</v>
          </cell>
          <cell r="C4612">
            <v>14815100</v>
          </cell>
        </row>
        <row r="4613">
          <cell r="A4613">
            <v>38163</v>
          </cell>
          <cell r="B4613">
            <v>52.51</v>
          </cell>
          <cell r="C4613">
            <v>14359800</v>
          </cell>
        </row>
        <row r="4614">
          <cell r="A4614">
            <v>38162</v>
          </cell>
          <cell r="B4614">
            <v>53.15</v>
          </cell>
          <cell r="C4614">
            <v>10148700</v>
          </cell>
        </row>
        <row r="4615">
          <cell r="A4615">
            <v>38161</v>
          </cell>
          <cell r="B4615">
            <v>53.55</v>
          </cell>
          <cell r="C4615">
            <v>23284800</v>
          </cell>
        </row>
        <row r="4616">
          <cell r="A4616">
            <v>38160</v>
          </cell>
          <cell r="B4616">
            <v>54.06</v>
          </cell>
          <cell r="C4616">
            <v>14241700</v>
          </cell>
        </row>
        <row r="4617">
          <cell r="A4617">
            <v>38159</v>
          </cell>
          <cell r="B4617">
            <v>54.93</v>
          </cell>
          <cell r="C4617">
            <v>8005500</v>
          </cell>
        </row>
        <row r="4618">
          <cell r="A4618">
            <v>38156</v>
          </cell>
          <cell r="B4618">
            <v>55.62</v>
          </cell>
          <cell r="C4618">
            <v>12935800</v>
          </cell>
        </row>
        <row r="4619">
          <cell r="A4619">
            <v>38155</v>
          </cell>
          <cell r="B4619">
            <v>55.85</v>
          </cell>
          <cell r="C4619">
            <v>5242800</v>
          </cell>
        </row>
        <row r="4620">
          <cell r="A4620">
            <v>38154</v>
          </cell>
          <cell r="B4620">
            <v>56.12</v>
          </cell>
          <cell r="C4620">
            <v>6859500</v>
          </cell>
        </row>
        <row r="4621">
          <cell r="A4621">
            <v>38153</v>
          </cell>
          <cell r="B4621">
            <v>56.71</v>
          </cell>
          <cell r="C4621">
            <v>8709200</v>
          </cell>
        </row>
        <row r="4622">
          <cell r="A4622">
            <v>38152</v>
          </cell>
          <cell r="B4622">
            <v>56.38</v>
          </cell>
          <cell r="C4622">
            <v>6351900</v>
          </cell>
        </row>
        <row r="4623">
          <cell r="A4623">
            <v>38148</v>
          </cell>
          <cell r="B4623">
            <v>57.2</v>
          </cell>
          <cell r="C4623">
            <v>6281500</v>
          </cell>
        </row>
        <row r="4624">
          <cell r="A4624">
            <v>38147</v>
          </cell>
          <cell r="B4624">
            <v>57.03</v>
          </cell>
          <cell r="C4624">
            <v>5774100</v>
          </cell>
        </row>
        <row r="4625">
          <cell r="A4625">
            <v>38146</v>
          </cell>
          <cell r="B4625">
            <v>57.68</v>
          </cell>
          <cell r="C4625">
            <v>6971400</v>
          </cell>
        </row>
        <row r="4626">
          <cell r="A4626">
            <v>38145</v>
          </cell>
          <cell r="B4626">
            <v>57.5</v>
          </cell>
          <cell r="C4626">
            <v>7013800</v>
          </cell>
        </row>
        <row r="4627">
          <cell r="A4627">
            <v>38142</v>
          </cell>
          <cell r="B4627">
            <v>56.59</v>
          </cell>
          <cell r="C4627">
            <v>7157600</v>
          </cell>
        </row>
        <row r="4628">
          <cell r="A4628">
            <v>38141</v>
          </cell>
          <cell r="B4628">
            <v>56.6</v>
          </cell>
          <cell r="C4628">
            <v>9752800</v>
          </cell>
        </row>
        <row r="4629">
          <cell r="A4629">
            <v>38140</v>
          </cell>
          <cell r="B4629">
            <v>56.35</v>
          </cell>
          <cell r="C4629">
            <v>10183500</v>
          </cell>
        </row>
        <row r="4630">
          <cell r="A4630">
            <v>38139</v>
          </cell>
          <cell r="B4630">
            <v>55.44</v>
          </cell>
          <cell r="C4630">
            <v>7995200</v>
          </cell>
        </row>
        <row r="4631">
          <cell r="A4631">
            <v>38135</v>
          </cell>
          <cell r="B4631">
            <v>55.73</v>
          </cell>
          <cell r="C4631">
            <v>6163100</v>
          </cell>
        </row>
        <row r="4632">
          <cell r="A4632">
            <v>38134</v>
          </cell>
          <cell r="B4632">
            <v>55.97</v>
          </cell>
          <cell r="C4632">
            <v>9867400</v>
          </cell>
        </row>
        <row r="4633">
          <cell r="A4633">
            <v>38133</v>
          </cell>
          <cell r="B4633">
            <v>55.28</v>
          </cell>
          <cell r="C4633">
            <v>6675900</v>
          </cell>
        </row>
        <row r="4634">
          <cell r="A4634">
            <v>38132</v>
          </cell>
          <cell r="B4634">
            <v>55.49</v>
          </cell>
          <cell r="C4634">
            <v>8567400</v>
          </cell>
        </row>
        <row r="4635">
          <cell r="A4635">
            <v>38131</v>
          </cell>
          <cell r="B4635">
            <v>54.99</v>
          </cell>
          <cell r="C4635">
            <v>9549500</v>
          </cell>
        </row>
        <row r="4636">
          <cell r="A4636">
            <v>38128</v>
          </cell>
          <cell r="B4636">
            <v>55.09</v>
          </cell>
          <cell r="C4636">
            <v>8585500</v>
          </cell>
        </row>
        <row r="4637">
          <cell r="A4637">
            <v>38127</v>
          </cell>
          <cell r="B4637">
            <v>54.84</v>
          </cell>
          <cell r="C4637">
            <v>7449000</v>
          </cell>
        </row>
        <row r="4638">
          <cell r="A4638">
            <v>38126</v>
          </cell>
          <cell r="B4638">
            <v>54.78</v>
          </cell>
          <cell r="C4638">
            <v>10540100</v>
          </cell>
        </row>
        <row r="4639">
          <cell r="A4639">
            <v>38125</v>
          </cell>
          <cell r="B4639">
            <v>55.21</v>
          </cell>
          <cell r="C4639">
            <v>8850700</v>
          </cell>
        </row>
        <row r="4640">
          <cell r="A4640">
            <v>38124</v>
          </cell>
          <cell r="B4640">
            <v>54.7</v>
          </cell>
          <cell r="C4640">
            <v>8432000</v>
          </cell>
        </row>
        <row r="4641">
          <cell r="A4641">
            <v>38121</v>
          </cell>
          <cell r="B4641">
            <v>55.06</v>
          </cell>
          <cell r="C4641">
            <v>8573600</v>
          </cell>
        </row>
        <row r="4642">
          <cell r="A4642">
            <v>38120</v>
          </cell>
          <cell r="B4642">
            <v>55.25</v>
          </cell>
          <cell r="C4642">
            <v>13221100</v>
          </cell>
        </row>
        <row r="4643">
          <cell r="A4643">
            <v>38119</v>
          </cell>
          <cell r="B4643">
            <v>55.06</v>
          </cell>
          <cell r="C4643">
            <v>12302900</v>
          </cell>
        </row>
        <row r="4644">
          <cell r="A4644">
            <v>38118</v>
          </cell>
          <cell r="B4644">
            <v>54.53</v>
          </cell>
          <cell r="C4644">
            <v>9647900</v>
          </cell>
        </row>
        <row r="4645">
          <cell r="A4645">
            <v>38117</v>
          </cell>
          <cell r="B4645">
            <v>55.22</v>
          </cell>
          <cell r="C4645">
            <v>14234900</v>
          </cell>
        </row>
        <row r="4646">
          <cell r="A4646">
            <v>38114</v>
          </cell>
          <cell r="B4646">
            <v>53.9</v>
          </cell>
          <cell r="C4646">
            <v>13930100</v>
          </cell>
        </row>
        <row r="4647">
          <cell r="A4647">
            <v>38113</v>
          </cell>
          <cell r="B4647">
            <v>54.58</v>
          </cell>
          <cell r="C4647">
            <v>16024600</v>
          </cell>
        </row>
        <row r="4648">
          <cell r="A4648">
            <v>38112</v>
          </cell>
          <cell r="B4648">
            <v>55.86</v>
          </cell>
          <cell r="C4648">
            <v>8765400</v>
          </cell>
        </row>
        <row r="4649">
          <cell r="A4649">
            <v>38111</v>
          </cell>
          <cell r="B4649">
            <v>56</v>
          </cell>
          <cell r="C4649">
            <v>12762100</v>
          </cell>
        </row>
        <row r="4650">
          <cell r="A4650">
            <v>38110</v>
          </cell>
          <cell r="B4650">
            <v>56.54</v>
          </cell>
          <cell r="C4650">
            <v>11194000</v>
          </cell>
        </row>
        <row r="4651">
          <cell r="A4651">
            <v>38107</v>
          </cell>
          <cell r="B4651">
            <v>57</v>
          </cell>
          <cell r="C4651">
            <v>8538400</v>
          </cell>
        </row>
        <row r="4652">
          <cell r="A4652">
            <v>38106</v>
          </cell>
          <cell r="B4652">
            <v>57.57</v>
          </cell>
          <cell r="C4652">
            <v>8689700</v>
          </cell>
        </row>
        <row r="4653">
          <cell r="A4653">
            <v>38105</v>
          </cell>
          <cell r="B4653">
            <v>57.98</v>
          </cell>
          <cell r="C4653">
            <v>8523400</v>
          </cell>
        </row>
        <row r="4654">
          <cell r="A4654">
            <v>38104</v>
          </cell>
          <cell r="B4654">
            <v>58.6</v>
          </cell>
          <cell r="C4654">
            <v>8613100</v>
          </cell>
        </row>
        <row r="4655">
          <cell r="A4655">
            <v>38103</v>
          </cell>
          <cell r="B4655">
            <v>58.14</v>
          </cell>
          <cell r="C4655">
            <v>7017100</v>
          </cell>
        </row>
        <row r="4656">
          <cell r="A4656">
            <v>38100</v>
          </cell>
          <cell r="B4656">
            <v>58.97</v>
          </cell>
          <cell r="C4656">
            <v>6396600</v>
          </cell>
        </row>
        <row r="4657">
          <cell r="A4657">
            <v>38099</v>
          </cell>
          <cell r="B4657">
            <v>58.6</v>
          </cell>
          <cell r="C4657">
            <v>10065100</v>
          </cell>
        </row>
        <row r="4658">
          <cell r="A4658">
            <v>38098</v>
          </cell>
          <cell r="B4658">
            <v>58.35</v>
          </cell>
          <cell r="C4658">
            <v>6540600</v>
          </cell>
        </row>
        <row r="4659">
          <cell r="A4659">
            <v>38097</v>
          </cell>
          <cell r="B4659">
            <v>58.1</v>
          </cell>
          <cell r="C4659">
            <v>8164300</v>
          </cell>
        </row>
        <row r="4660">
          <cell r="A4660">
            <v>38096</v>
          </cell>
          <cell r="B4660">
            <v>58.37</v>
          </cell>
          <cell r="C4660">
            <v>7265800</v>
          </cell>
        </row>
        <row r="4661">
          <cell r="A4661">
            <v>38093</v>
          </cell>
          <cell r="B4661">
            <v>58.44</v>
          </cell>
          <cell r="C4661">
            <v>8850200</v>
          </cell>
        </row>
        <row r="4662">
          <cell r="A4662">
            <v>38092</v>
          </cell>
          <cell r="B4662">
            <v>57.79</v>
          </cell>
          <cell r="C4662">
            <v>8682600</v>
          </cell>
        </row>
        <row r="4663">
          <cell r="A4663">
            <v>38091</v>
          </cell>
          <cell r="B4663">
            <v>57.42</v>
          </cell>
          <cell r="C4663">
            <v>10070200</v>
          </cell>
        </row>
        <row r="4664">
          <cell r="A4664">
            <v>38090</v>
          </cell>
          <cell r="B4664">
            <v>56.47</v>
          </cell>
          <cell r="C4664">
            <v>13147900</v>
          </cell>
        </row>
        <row r="4665">
          <cell r="A4665">
            <v>38089</v>
          </cell>
          <cell r="B4665">
            <v>57.34</v>
          </cell>
          <cell r="C4665">
            <v>7161800</v>
          </cell>
        </row>
        <row r="4666">
          <cell r="A4666">
            <v>38085</v>
          </cell>
          <cell r="B4666">
            <v>56.69</v>
          </cell>
          <cell r="C4666">
            <v>14725900</v>
          </cell>
        </row>
        <row r="4667">
          <cell r="A4667">
            <v>38084</v>
          </cell>
          <cell r="B4667">
            <v>57.98</v>
          </cell>
          <cell r="C4667">
            <v>10385200</v>
          </cell>
        </row>
        <row r="4668">
          <cell r="A4668">
            <v>38083</v>
          </cell>
          <cell r="B4668">
            <v>59.02</v>
          </cell>
          <cell r="C4668">
            <v>6902200</v>
          </cell>
        </row>
        <row r="4669">
          <cell r="A4669">
            <v>38082</v>
          </cell>
          <cell r="B4669">
            <v>58.64</v>
          </cell>
          <cell r="C4669">
            <v>8421400</v>
          </cell>
        </row>
        <row r="4670">
          <cell r="A4670">
            <v>38079</v>
          </cell>
          <cell r="B4670">
            <v>58.6</v>
          </cell>
          <cell r="C4670">
            <v>10625100</v>
          </cell>
        </row>
        <row r="4671">
          <cell r="A4671">
            <v>38078</v>
          </cell>
          <cell r="B4671">
            <v>58.35</v>
          </cell>
          <cell r="C4671">
            <v>14494400</v>
          </cell>
        </row>
        <row r="4672">
          <cell r="A4672">
            <v>38077</v>
          </cell>
          <cell r="B4672">
            <v>59.69</v>
          </cell>
          <cell r="C4672">
            <v>8471700</v>
          </cell>
        </row>
        <row r="4673">
          <cell r="A4673">
            <v>38076</v>
          </cell>
          <cell r="B4673">
            <v>60</v>
          </cell>
          <cell r="C4673">
            <v>6470300</v>
          </cell>
        </row>
        <row r="4674">
          <cell r="A4674">
            <v>38075</v>
          </cell>
          <cell r="B4674">
            <v>60.13</v>
          </cell>
          <cell r="C4674">
            <v>8424600</v>
          </cell>
        </row>
        <row r="4675">
          <cell r="A4675">
            <v>38072</v>
          </cell>
          <cell r="B4675">
            <v>59.41</v>
          </cell>
          <cell r="C4675">
            <v>6867600</v>
          </cell>
        </row>
        <row r="4676">
          <cell r="A4676">
            <v>38071</v>
          </cell>
          <cell r="B4676">
            <v>59.82</v>
          </cell>
          <cell r="C4676">
            <v>11043800</v>
          </cell>
        </row>
        <row r="4677">
          <cell r="A4677">
            <v>38070</v>
          </cell>
          <cell r="B4677">
            <v>58.58</v>
          </cell>
          <cell r="C4677">
            <v>9530300</v>
          </cell>
        </row>
        <row r="4678">
          <cell r="A4678">
            <v>38069</v>
          </cell>
          <cell r="B4678">
            <v>58.21</v>
          </cell>
          <cell r="C4678">
            <v>9325000</v>
          </cell>
        </row>
        <row r="4679">
          <cell r="A4679">
            <v>38068</v>
          </cell>
          <cell r="B4679">
            <v>58.1</v>
          </cell>
          <cell r="C4679">
            <v>9077200</v>
          </cell>
        </row>
        <row r="4680">
          <cell r="A4680">
            <v>38065</v>
          </cell>
          <cell r="B4680">
            <v>58.6</v>
          </cell>
          <cell r="C4680">
            <v>8965300</v>
          </cell>
        </row>
        <row r="4681">
          <cell r="A4681">
            <v>38064</v>
          </cell>
          <cell r="B4681">
            <v>58.94</v>
          </cell>
          <cell r="C4681">
            <v>9070400</v>
          </cell>
        </row>
        <row r="4682">
          <cell r="A4682">
            <v>38063</v>
          </cell>
          <cell r="B4682">
            <v>58.35</v>
          </cell>
          <cell r="C4682">
            <v>7981000</v>
          </cell>
        </row>
        <row r="4683">
          <cell r="A4683">
            <v>38062</v>
          </cell>
          <cell r="B4683">
            <v>57.97</v>
          </cell>
          <cell r="C4683">
            <v>8019500</v>
          </cell>
        </row>
        <row r="4684">
          <cell r="A4684">
            <v>38061</v>
          </cell>
          <cell r="B4684">
            <v>57.9</v>
          </cell>
          <cell r="C4684">
            <v>10799900</v>
          </cell>
        </row>
        <row r="4685">
          <cell r="A4685">
            <v>38058</v>
          </cell>
          <cell r="B4685">
            <v>58.48</v>
          </cell>
          <cell r="C4685">
            <v>9203700</v>
          </cell>
        </row>
        <row r="4686">
          <cell r="A4686">
            <v>38057</v>
          </cell>
          <cell r="B4686">
            <v>57.9</v>
          </cell>
          <cell r="C4686">
            <v>14920600</v>
          </cell>
        </row>
        <row r="4687">
          <cell r="A4687">
            <v>38056</v>
          </cell>
          <cell r="B4687">
            <v>58.76</v>
          </cell>
          <cell r="C4687">
            <v>13751900</v>
          </cell>
        </row>
        <row r="4688">
          <cell r="A4688">
            <v>38055</v>
          </cell>
          <cell r="B4688">
            <v>60.28</v>
          </cell>
          <cell r="C4688">
            <v>9768000</v>
          </cell>
        </row>
        <row r="4689">
          <cell r="A4689">
            <v>38054</v>
          </cell>
          <cell r="B4689">
            <v>60.46</v>
          </cell>
          <cell r="C4689">
            <v>8077800</v>
          </cell>
        </row>
        <row r="4690">
          <cell r="A4690">
            <v>38051</v>
          </cell>
          <cell r="B4690">
            <v>60.24</v>
          </cell>
          <cell r="C4690">
            <v>9863900</v>
          </cell>
        </row>
        <row r="4691">
          <cell r="A4691">
            <v>38050</v>
          </cell>
          <cell r="B4691">
            <v>61.05</v>
          </cell>
          <cell r="C4691">
            <v>11159600</v>
          </cell>
        </row>
        <row r="4692">
          <cell r="A4692">
            <v>38049</v>
          </cell>
          <cell r="B4692">
            <v>60.36</v>
          </cell>
          <cell r="C4692">
            <v>10007800</v>
          </cell>
        </row>
        <row r="4693">
          <cell r="A4693">
            <v>38048</v>
          </cell>
          <cell r="B4693">
            <v>59.55</v>
          </cell>
          <cell r="C4693">
            <v>10951900</v>
          </cell>
        </row>
        <row r="4694">
          <cell r="A4694">
            <v>38047</v>
          </cell>
          <cell r="B4694">
            <v>60.45</v>
          </cell>
          <cell r="C4694">
            <v>10803900</v>
          </cell>
        </row>
        <row r="4695">
          <cell r="A4695">
            <v>38044</v>
          </cell>
          <cell r="B4695">
            <v>59.56</v>
          </cell>
          <cell r="C4695">
            <v>12633900</v>
          </cell>
        </row>
        <row r="4696">
          <cell r="A4696">
            <v>38043</v>
          </cell>
          <cell r="B4696">
            <v>59.4</v>
          </cell>
          <cell r="C4696">
            <v>10462900</v>
          </cell>
        </row>
        <row r="4697">
          <cell r="A4697">
            <v>38042</v>
          </cell>
          <cell r="B4697">
            <v>59.88</v>
          </cell>
          <cell r="C4697">
            <v>12299400</v>
          </cell>
        </row>
        <row r="4698">
          <cell r="A4698">
            <v>38041</v>
          </cell>
          <cell r="B4698">
            <v>59.95</v>
          </cell>
          <cell r="C4698">
            <v>13778300</v>
          </cell>
        </row>
        <row r="4699">
          <cell r="A4699">
            <v>38040</v>
          </cell>
          <cell r="B4699">
            <v>60.05</v>
          </cell>
          <cell r="C4699">
            <v>20399700</v>
          </cell>
        </row>
        <row r="4700">
          <cell r="A4700">
            <v>38037</v>
          </cell>
          <cell r="B4700">
            <v>59.43</v>
          </cell>
          <cell r="C4700">
            <v>16842000</v>
          </cell>
        </row>
        <row r="4701">
          <cell r="A4701">
            <v>38036</v>
          </cell>
          <cell r="B4701">
            <v>58.38</v>
          </cell>
          <cell r="C4701">
            <v>20616400</v>
          </cell>
        </row>
        <row r="4702">
          <cell r="A4702">
            <v>38035</v>
          </cell>
          <cell r="B4702">
            <v>57.2</v>
          </cell>
          <cell r="C4702">
            <v>7989400</v>
          </cell>
        </row>
        <row r="4703">
          <cell r="A4703">
            <v>38034</v>
          </cell>
          <cell r="B4703">
            <v>57.52</v>
          </cell>
          <cell r="C4703">
            <v>7694700</v>
          </cell>
        </row>
        <row r="4704">
          <cell r="A4704">
            <v>38030</v>
          </cell>
          <cell r="B4704">
            <v>56.32</v>
          </cell>
          <cell r="C4704">
            <v>7133200</v>
          </cell>
        </row>
        <row r="4705">
          <cell r="A4705">
            <v>38029</v>
          </cell>
          <cell r="B4705">
            <v>56.98</v>
          </cell>
          <cell r="C4705">
            <v>7976000</v>
          </cell>
        </row>
        <row r="4706">
          <cell r="A4706">
            <v>38028</v>
          </cell>
          <cell r="B4706">
            <v>57.07</v>
          </cell>
          <cell r="C4706">
            <v>10602500</v>
          </cell>
        </row>
        <row r="4707">
          <cell r="A4707">
            <v>38027</v>
          </cell>
          <cell r="B4707">
            <v>57.53</v>
          </cell>
          <cell r="C4707">
            <v>9199800</v>
          </cell>
        </row>
        <row r="4708">
          <cell r="A4708">
            <v>38026</v>
          </cell>
          <cell r="B4708">
            <v>57.32</v>
          </cell>
          <cell r="C4708">
            <v>8420600</v>
          </cell>
        </row>
        <row r="4709">
          <cell r="A4709">
            <v>38023</v>
          </cell>
          <cell r="B4709">
            <v>57.58</v>
          </cell>
          <cell r="C4709">
            <v>15102100</v>
          </cell>
        </row>
        <row r="4710">
          <cell r="A4710">
            <v>38022</v>
          </cell>
          <cell r="B4710">
            <v>56.25</v>
          </cell>
          <cell r="C4710">
            <v>12572400</v>
          </cell>
        </row>
        <row r="4711">
          <cell r="A4711">
            <v>38021</v>
          </cell>
          <cell r="B4711">
            <v>55.39</v>
          </cell>
          <cell r="C4711">
            <v>11641500</v>
          </cell>
        </row>
        <row r="4712">
          <cell r="A4712">
            <v>38020</v>
          </cell>
          <cell r="B4712">
            <v>55.01</v>
          </cell>
          <cell r="C4712">
            <v>8271100</v>
          </cell>
        </row>
        <row r="4713">
          <cell r="A4713">
            <v>38019</v>
          </cell>
          <cell r="B4713">
            <v>54.69</v>
          </cell>
          <cell r="C4713">
            <v>11783300</v>
          </cell>
        </row>
        <row r="4714">
          <cell r="A4714">
            <v>38016</v>
          </cell>
          <cell r="B4714">
            <v>53.85</v>
          </cell>
          <cell r="C4714">
            <v>7812000</v>
          </cell>
        </row>
        <row r="4715">
          <cell r="A4715">
            <v>38015</v>
          </cell>
          <cell r="B4715">
            <v>54.48</v>
          </cell>
          <cell r="C4715">
            <v>10501200</v>
          </cell>
        </row>
        <row r="4716">
          <cell r="A4716">
            <v>38014</v>
          </cell>
          <cell r="B4716">
            <v>53.27</v>
          </cell>
          <cell r="C4716">
            <v>10027500</v>
          </cell>
        </row>
        <row r="4717">
          <cell r="A4717">
            <v>38013</v>
          </cell>
          <cell r="B4717">
            <v>54.43</v>
          </cell>
          <cell r="C4717">
            <v>9527000</v>
          </cell>
        </row>
        <row r="4718">
          <cell r="A4718">
            <v>38012</v>
          </cell>
          <cell r="B4718">
            <v>54.61</v>
          </cell>
          <cell r="C4718">
            <v>9147700</v>
          </cell>
        </row>
        <row r="4719">
          <cell r="A4719">
            <v>38009</v>
          </cell>
          <cell r="B4719">
            <v>54.21</v>
          </cell>
          <cell r="C4719">
            <v>12559400</v>
          </cell>
        </row>
        <row r="4720">
          <cell r="A4720">
            <v>38008</v>
          </cell>
          <cell r="B4720">
            <v>53.18</v>
          </cell>
          <cell r="C4720">
            <v>7656000</v>
          </cell>
        </row>
        <row r="4721">
          <cell r="A4721">
            <v>38007</v>
          </cell>
          <cell r="B4721">
            <v>53.45</v>
          </cell>
          <cell r="C4721">
            <v>9061200</v>
          </cell>
        </row>
        <row r="4722">
          <cell r="A4722">
            <v>38006</v>
          </cell>
          <cell r="B4722">
            <v>52.95</v>
          </cell>
          <cell r="C4722">
            <v>7981500</v>
          </cell>
        </row>
        <row r="4723">
          <cell r="A4723">
            <v>38002</v>
          </cell>
          <cell r="B4723">
            <v>53.48</v>
          </cell>
          <cell r="C4723">
            <v>9719600</v>
          </cell>
        </row>
        <row r="4724">
          <cell r="A4724">
            <v>38001</v>
          </cell>
          <cell r="B4724">
            <v>53.49</v>
          </cell>
          <cell r="C4724">
            <v>10128000</v>
          </cell>
        </row>
        <row r="4725">
          <cell r="A4725">
            <v>38000</v>
          </cell>
          <cell r="B4725">
            <v>53.14</v>
          </cell>
          <cell r="C4725">
            <v>7812600</v>
          </cell>
        </row>
        <row r="4726">
          <cell r="A4726">
            <v>37999</v>
          </cell>
          <cell r="B4726">
            <v>52.76</v>
          </cell>
          <cell r="C4726">
            <v>8477100</v>
          </cell>
        </row>
        <row r="4727">
          <cell r="A4727">
            <v>37998</v>
          </cell>
          <cell r="B4727">
            <v>52.51</v>
          </cell>
          <cell r="C4727">
            <v>8949500</v>
          </cell>
        </row>
        <row r="4728">
          <cell r="A4728">
            <v>37995</v>
          </cell>
          <cell r="B4728">
            <v>52.4</v>
          </cell>
          <cell r="C4728">
            <v>11081500</v>
          </cell>
        </row>
        <row r="4729">
          <cell r="A4729">
            <v>37994</v>
          </cell>
          <cell r="B4729">
            <v>53.26</v>
          </cell>
          <cell r="C4729">
            <v>13754000</v>
          </cell>
        </row>
        <row r="4730">
          <cell r="A4730">
            <v>37993</v>
          </cell>
          <cell r="B4730">
            <v>53.48</v>
          </cell>
          <cell r="C4730">
            <v>12228900</v>
          </cell>
        </row>
        <row r="4731">
          <cell r="A4731">
            <v>37992</v>
          </cell>
          <cell r="B4731">
            <v>53.34</v>
          </cell>
          <cell r="C4731">
            <v>13316000</v>
          </cell>
        </row>
        <row r="4732">
          <cell r="A4732">
            <v>37991</v>
          </cell>
          <cell r="B4732">
            <v>52.12</v>
          </cell>
          <cell r="C4732">
            <v>13453900</v>
          </cell>
        </row>
        <row r="4733">
          <cell r="A4733">
            <v>37988</v>
          </cell>
          <cell r="B4733">
            <v>52.3</v>
          </cell>
          <cell r="C4733">
            <v>8797000</v>
          </cell>
        </row>
        <row r="4734">
          <cell r="A4734">
            <v>37986</v>
          </cell>
          <cell r="B4734">
            <v>53.05</v>
          </cell>
          <cell r="C4734">
            <v>6764200</v>
          </cell>
        </row>
        <row r="4735">
          <cell r="A4735">
            <v>37985</v>
          </cell>
          <cell r="B4735">
            <v>52.78</v>
          </cell>
          <cell r="C4735">
            <v>6140200</v>
          </cell>
        </row>
        <row r="4736">
          <cell r="A4736">
            <v>37984</v>
          </cell>
          <cell r="B4736">
            <v>52.9</v>
          </cell>
          <cell r="C4736">
            <v>7835700</v>
          </cell>
        </row>
        <row r="4737">
          <cell r="A4737">
            <v>37981</v>
          </cell>
          <cell r="B4737">
            <v>52.52</v>
          </cell>
          <cell r="C4737">
            <v>3119300</v>
          </cell>
        </row>
        <row r="4738">
          <cell r="A4738">
            <v>37979</v>
          </cell>
          <cell r="B4738">
            <v>52.44</v>
          </cell>
          <cell r="C4738">
            <v>3627900</v>
          </cell>
        </row>
        <row r="4739">
          <cell r="A4739">
            <v>37978</v>
          </cell>
          <cell r="B4739">
            <v>52.77</v>
          </cell>
          <cell r="C4739">
            <v>9912200</v>
          </cell>
        </row>
        <row r="4740">
          <cell r="A4740">
            <v>37977</v>
          </cell>
          <cell r="B4740">
            <v>53.07</v>
          </cell>
          <cell r="C4740">
            <v>11428700</v>
          </cell>
        </row>
        <row r="4741">
          <cell r="A4741">
            <v>37974</v>
          </cell>
          <cell r="B4741">
            <v>52.35</v>
          </cell>
          <cell r="C4741">
            <v>14488500</v>
          </cell>
        </row>
        <row r="4742">
          <cell r="A4742">
            <v>37973</v>
          </cell>
          <cell r="B4742">
            <v>52.6</v>
          </cell>
          <cell r="C4742">
            <v>15363300</v>
          </cell>
        </row>
        <row r="4743">
          <cell r="A4743">
            <v>37972</v>
          </cell>
          <cell r="B4743">
            <v>51.9</v>
          </cell>
          <cell r="C4743">
            <v>16683500</v>
          </cell>
        </row>
        <row r="4744">
          <cell r="A4744">
            <v>37971</v>
          </cell>
          <cell r="B4744">
            <v>51.39</v>
          </cell>
          <cell r="C4744">
            <v>16732200</v>
          </cell>
        </row>
        <row r="4745">
          <cell r="A4745">
            <v>37970</v>
          </cell>
          <cell r="B4745">
            <v>50.74</v>
          </cell>
          <cell r="C4745">
            <v>24709700</v>
          </cell>
        </row>
        <row r="4746">
          <cell r="A4746">
            <v>37967</v>
          </cell>
          <cell r="B4746">
            <v>52.5</v>
          </cell>
          <cell r="C4746">
            <v>11523500</v>
          </cell>
        </row>
        <row r="4747">
          <cell r="A4747">
            <v>37966</v>
          </cell>
          <cell r="B4747">
            <v>52.81</v>
          </cell>
          <cell r="C4747">
            <v>11684400</v>
          </cell>
        </row>
        <row r="4748">
          <cell r="A4748">
            <v>37965</v>
          </cell>
          <cell r="B4748">
            <v>52.95</v>
          </cell>
          <cell r="C4748">
            <v>9713600</v>
          </cell>
        </row>
        <row r="4749">
          <cell r="A4749">
            <v>37964</v>
          </cell>
          <cell r="B4749">
            <v>52.61</v>
          </cell>
          <cell r="C4749">
            <v>9983600</v>
          </cell>
        </row>
        <row r="4750">
          <cell r="A4750">
            <v>37963</v>
          </cell>
          <cell r="B4750">
            <v>53.4</v>
          </cell>
          <cell r="C4750">
            <v>10426400</v>
          </cell>
        </row>
        <row r="4751">
          <cell r="A4751">
            <v>37960</v>
          </cell>
          <cell r="B4751">
            <v>53.48</v>
          </cell>
          <cell r="C4751">
            <v>13539200</v>
          </cell>
        </row>
        <row r="4752">
          <cell r="A4752">
            <v>37959</v>
          </cell>
          <cell r="B4752">
            <v>53.02</v>
          </cell>
          <cell r="C4752">
            <v>17592500</v>
          </cell>
        </row>
        <row r="4753">
          <cell r="A4753">
            <v>37958</v>
          </cell>
          <cell r="B4753">
            <v>52.69</v>
          </cell>
          <cell r="C4753">
            <v>17703900</v>
          </cell>
        </row>
        <row r="4754">
          <cell r="A4754">
            <v>37957</v>
          </cell>
          <cell r="B4754">
            <v>53.02</v>
          </cell>
          <cell r="C4754">
            <v>21670200</v>
          </cell>
        </row>
        <row r="4755">
          <cell r="A4755">
            <v>37956</v>
          </cell>
          <cell r="B4755">
            <v>54.5</v>
          </cell>
          <cell r="C4755">
            <v>19748400</v>
          </cell>
        </row>
        <row r="4756">
          <cell r="A4756">
            <v>37953</v>
          </cell>
          <cell r="B4756">
            <v>55.64</v>
          </cell>
          <cell r="C4756">
            <v>3167600</v>
          </cell>
        </row>
        <row r="4757">
          <cell r="A4757">
            <v>37951</v>
          </cell>
          <cell r="B4757">
            <v>55.7</v>
          </cell>
          <cell r="C4757">
            <v>7017000</v>
          </cell>
        </row>
        <row r="4758">
          <cell r="A4758">
            <v>37950</v>
          </cell>
          <cell r="B4758">
            <v>56.04</v>
          </cell>
          <cell r="C4758">
            <v>8100300</v>
          </cell>
        </row>
        <row r="4759">
          <cell r="A4759">
            <v>37949</v>
          </cell>
          <cell r="B4759">
            <v>56.08</v>
          </cell>
          <cell r="C4759">
            <v>10144800</v>
          </cell>
        </row>
        <row r="4760">
          <cell r="A4760">
            <v>37946</v>
          </cell>
          <cell r="B4760">
            <v>54.81</v>
          </cell>
          <cell r="C4760">
            <v>8607200</v>
          </cell>
        </row>
        <row r="4761">
          <cell r="A4761">
            <v>37945</v>
          </cell>
          <cell r="B4761">
            <v>55.07</v>
          </cell>
          <cell r="C4761">
            <v>8753000</v>
          </cell>
        </row>
        <row r="4762">
          <cell r="A4762">
            <v>37944</v>
          </cell>
          <cell r="B4762">
            <v>55.21</v>
          </cell>
          <cell r="C4762">
            <v>7160200</v>
          </cell>
        </row>
        <row r="4763">
          <cell r="A4763">
            <v>37943</v>
          </cell>
          <cell r="B4763">
            <v>54.72</v>
          </cell>
          <cell r="C4763">
            <v>10104400</v>
          </cell>
        </row>
        <row r="4764">
          <cell r="A4764">
            <v>37942</v>
          </cell>
          <cell r="B4764">
            <v>55</v>
          </cell>
          <cell r="C4764">
            <v>10353100</v>
          </cell>
        </row>
        <row r="4765">
          <cell r="A4765">
            <v>37939</v>
          </cell>
          <cell r="B4765">
            <v>55</v>
          </cell>
          <cell r="C4765">
            <v>16168500</v>
          </cell>
        </row>
        <row r="4766">
          <cell r="A4766">
            <v>37938</v>
          </cell>
          <cell r="B4766">
            <v>55.52</v>
          </cell>
          <cell r="C4766">
            <v>27996900</v>
          </cell>
        </row>
        <row r="4767">
          <cell r="A4767">
            <v>37937</v>
          </cell>
          <cell r="B4767">
            <v>57.96</v>
          </cell>
          <cell r="C4767">
            <v>8623600</v>
          </cell>
        </row>
        <row r="4768">
          <cell r="A4768">
            <v>37936</v>
          </cell>
          <cell r="B4768">
            <v>58.28</v>
          </cell>
          <cell r="C4768">
            <v>4976200</v>
          </cell>
        </row>
        <row r="4769">
          <cell r="A4769">
            <v>37935</v>
          </cell>
          <cell r="B4769">
            <v>58.12</v>
          </cell>
          <cell r="C4769">
            <v>5579200</v>
          </cell>
        </row>
        <row r="4770">
          <cell r="A4770">
            <v>37932</v>
          </cell>
          <cell r="B4770">
            <v>58.42</v>
          </cell>
          <cell r="C4770">
            <v>6617700</v>
          </cell>
        </row>
        <row r="4771">
          <cell r="A4771">
            <v>37931</v>
          </cell>
          <cell r="B4771">
            <v>58.61</v>
          </cell>
          <cell r="C4771">
            <v>7996500</v>
          </cell>
        </row>
        <row r="4772">
          <cell r="A4772">
            <v>37930</v>
          </cell>
          <cell r="B4772">
            <v>57.92</v>
          </cell>
          <cell r="C4772">
            <v>7967500</v>
          </cell>
        </row>
        <row r="4773">
          <cell r="A4773">
            <v>37929</v>
          </cell>
          <cell r="B4773">
            <v>58.66</v>
          </cell>
          <cell r="C4773">
            <v>7645966</v>
          </cell>
        </row>
        <row r="4774">
          <cell r="A4774">
            <v>37928</v>
          </cell>
          <cell r="B4774">
            <v>59.04</v>
          </cell>
          <cell r="C4774">
            <v>5486719</v>
          </cell>
        </row>
        <row r="4775">
          <cell r="A4775">
            <v>37925</v>
          </cell>
          <cell r="B4775">
            <v>58.95</v>
          </cell>
          <cell r="C4775">
            <v>5913300</v>
          </cell>
        </row>
        <row r="4776">
          <cell r="A4776">
            <v>37924</v>
          </cell>
          <cell r="B4776">
            <v>58.8</v>
          </cell>
          <cell r="C4776">
            <v>6115000</v>
          </cell>
        </row>
        <row r="4777">
          <cell r="A4777">
            <v>37923</v>
          </cell>
          <cell r="B4777">
            <v>58.85</v>
          </cell>
          <cell r="C4777">
            <v>5386600</v>
          </cell>
        </row>
        <row r="4778">
          <cell r="A4778">
            <v>37922</v>
          </cell>
          <cell r="B4778">
            <v>58.76</v>
          </cell>
          <cell r="C4778">
            <v>8032200</v>
          </cell>
        </row>
        <row r="4779">
          <cell r="A4779">
            <v>37921</v>
          </cell>
          <cell r="B4779">
            <v>57.79</v>
          </cell>
          <cell r="C4779">
            <v>7014800</v>
          </cell>
        </row>
        <row r="4780">
          <cell r="A4780">
            <v>37918</v>
          </cell>
          <cell r="B4780">
            <v>58.11</v>
          </cell>
          <cell r="C4780">
            <v>8478400</v>
          </cell>
        </row>
        <row r="4781">
          <cell r="A4781">
            <v>37917</v>
          </cell>
          <cell r="B4781">
            <v>58.7</v>
          </cell>
          <cell r="C4781">
            <v>6427400</v>
          </cell>
        </row>
        <row r="4782">
          <cell r="A4782">
            <v>37916</v>
          </cell>
          <cell r="B4782">
            <v>58.24</v>
          </cell>
          <cell r="C4782">
            <v>5510800</v>
          </cell>
        </row>
        <row r="4783">
          <cell r="A4783">
            <v>37915</v>
          </cell>
          <cell r="B4783">
            <v>58.97</v>
          </cell>
          <cell r="C4783">
            <v>5273900</v>
          </cell>
        </row>
        <row r="4784">
          <cell r="A4784">
            <v>37914</v>
          </cell>
          <cell r="B4784">
            <v>59</v>
          </cell>
          <cell r="C4784">
            <v>6845900</v>
          </cell>
        </row>
        <row r="4785">
          <cell r="A4785">
            <v>37911</v>
          </cell>
          <cell r="B4785">
            <v>58.84</v>
          </cell>
          <cell r="C4785">
            <v>7193300</v>
          </cell>
        </row>
        <row r="4786">
          <cell r="A4786">
            <v>37910</v>
          </cell>
          <cell r="B4786">
            <v>59.39</v>
          </cell>
          <cell r="C4786">
            <v>6838000</v>
          </cell>
        </row>
        <row r="4787">
          <cell r="A4787">
            <v>37909</v>
          </cell>
          <cell r="B4787">
            <v>59.07</v>
          </cell>
          <cell r="C4787">
            <v>6727300</v>
          </cell>
        </row>
        <row r="4788">
          <cell r="A4788">
            <v>37908</v>
          </cell>
          <cell r="B4788">
            <v>59.33</v>
          </cell>
          <cell r="C4788">
            <v>5283000</v>
          </cell>
        </row>
        <row r="4789">
          <cell r="A4789">
            <v>37907</v>
          </cell>
          <cell r="B4789">
            <v>58.95</v>
          </cell>
          <cell r="C4789">
            <v>4566200</v>
          </cell>
        </row>
        <row r="4790">
          <cell r="A4790">
            <v>37904</v>
          </cell>
          <cell r="B4790">
            <v>58.42</v>
          </cell>
          <cell r="C4790">
            <v>4819900</v>
          </cell>
        </row>
        <row r="4791">
          <cell r="A4791">
            <v>37903</v>
          </cell>
          <cell r="B4791">
            <v>58.96</v>
          </cell>
          <cell r="C4791">
            <v>8144800</v>
          </cell>
        </row>
        <row r="4792">
          <cell r="A4792">
            <v>37902</v>
          </cell>
          <cell r="B4792">
            <v>58.52</v>
          </cell>
          <cell r="C4792">
            <v>5576700</v>
          </cell>
        </row>
        <row r="4793">
          <cell r="A4793">
            <v>37901</v>
          </cell>
          <cell r="B4793">
            <v>58.9</v>
          </cell>
          <cell r="C4793">
            <v>7146900</v>
          </cell>
        </row>
        <row r="4794">
          <cell r="A4794">
            <v>37900</v>
          </cell>
          <cell r="B4794">
            <v>57.99</v>
          </cell>
          <cell r="C4794">
            <v>4122700</v>
          </cell>
        </row>
        <row r="4795">
          <cell r="A4795">
            <v>37897</v>
          </cell>
          <cell r="B4795">
            <v>57.48</v>
          </cell>
          <cell r="C4795">
            <v>9632800</v>
          </cell>
        </row>
        <row r="4796">
          <cell r="A4796">
            <v>37896</v>
          </cell>
          <cell r="B4796">
            <v>57.06</v>
          </cell>
          <cell r="C4796">
            <v>6188800</v>
          </cell>
        </row>
        <row r="4797">
          <cell r="A4797">
            <v>37895</v>
          </cell>
          <cell r="B4797">
            <v>57.06</v>
          </cell>
          <cell r="C4797">
            <v>10932700</v>
          </cell>
        </row>
        <row r="4798">
          <cell r="A4798">
            <v>37894</v>
          </cell>
          <cell r="B4798">
            <v>55.85</v>
          </cell>
          <cell r="C4798">
            <v>12833100</v>
          </cell>
        </row>
        <row r="4799">
          <cell r="A4799">
            <v>37893</v>
          </cell>
          <cell r="B4799">
            <v>57.23</v>
          </cell>
          <cell r="C4799">
            <v>8669600</v>
          </cell>
        </row>
        <row r="4800">
          <cell r="A4800">
            <v>37890</v>
          </cell>
          <cell r="B4800">
            <v>56.8</v>
          </cell>
          <cell r="C4800">
            <v>6575300</v>
          </cell>
        </row>
        <row r="4801">
          <cell r="A4801">
            <v>37889</v>
          </cell>
          <cell r="B4801">
            <v>56.89</v>
          </cell>
          <cell r="C4801">
            <v>7543200</v>
          </cell>
        </row>
        <row r="4802">
          <cell r="A4802">
            <v>37888</v>
          </cell>
          <cell r="B4802">
            <v>56.62</v>
          </cell>
          <cell r="C4802">
            <v>7999300</v>
          </cell>
        </row>
        <row r="4803">
          <cell r="A4803">
            <v>37887</v>
          </cell>
          <cell r="B4803">
            <v>57.62</v>
          </cell>
          <cell r="C4803">
            <v>6606400</v>
          </cell>
        </row>
        <row r="4804">
          <cell r="A4804">
            <v>37886</v>
          </cell>
          <cell r="B4804">
            <v>57.07</v>
          </cell>
          <cell r="C4804">
            <v>9251600</v>
          </cell>
        </row>
        <row r="4805">
          <cell r="A4805">
            <v>37883</v>
          </cell>
          <cell r="B4805">
            <v>58.14</v>
          </cell>
          <cell r="C4805">
            <v>8373500</v>
          </cell>
        </row>
        <row r="4806">
          <cell r="A4806">
            <v>37882</v>
          </cell>
          <cell r="B4806">
            <v>58.49</v>
          </cell>
          <cell r="C4806">
            <v>7512000</v>
          </cell>
        </row>
        <row r="4807">
          <cell r="A4807">
            <v>37881</v>
          </cell>
          <cell r="B4807">
            <v>57.59</v>
          </cell>
          <cell r="C4807">
            <v>6702900</v>
          </cell>
        </row>
        <row r="4808">
          <cell r="A4808">
            <v>37880</v>
          </cell>
          <cell r="B4808">
            <v>58.42</v>
          </cell>
          <cell r="C4808">
            <v>6259800</v>
          </cell>
        </row>
        <row r="4809">
          <cell r="A4809">
            <v>37879</v>
          </cell>
          <cell r="B4809">
            <v>57.75</v>
          </cell>
          <cell r="C4809">
            <v>6077000</v>
          </cell>
        </row>
        <row r="4810">
          <cell r="A4810">
            <v>37876</v>
          </cell>
          <cell r="B4810">
            <v>57.48</v>
          </cell>
          <cell r="C4810">
            <v>7970800</v>
          </cell>
        </row>
        <row r="4811">
          <cell r="A4811">
            <v>37875</v>
          </cell>
          <cell r="B4811">
            <v>57.5</v>
          </cell>
          <cell r="C4811">
            <v>8413400</v>
          </cell>
        </row>
        <row r="4812">
          <cell r="A4812">
            <v>37874</v>
          </cell>
          <cell r="B4812">
            <v>56.85</v>
          </cell>
          <cell r="C4812">
            <v>10847200</v>
          </cell>
        </row>
        <row r="4813">
          <cell r="A4813">
            <v>37873</v>
          </cell>
          <cell r="B4813">
            <v>57.06</v>
          </cell>
          <cell r="C4813">
            <v>10107500</v>
          </cell>
        </row>
        <row r="4814">
          <cell r="A4814">
            <v>37872</v>
          </cell>
          <cell r="B4814">
            <v>58.59</v>
          </cell>
          <cell r="C4814">
            <v>8558000</v>
          </cell>
        </row>
        <row r="4815">
          <cell r="A4815">
            <v>37869</v>
          </cell>
          <cell r="B4815">
            <v>58.89</v>
          </cell>
          <cell r="C4815">
            <v>10593500</v>
          </cell>
        </row>
        <row r="4816">
          <cell r="A4816">
            <v>37868</v>
          </cell>
          <cell r="B4816">
            <v>60.08</v>
          </cell>
          <cell r="C4816">
            <v>9906500</v>
          </cell>
        </row>
        <row r="4817">
          <cell r="A4817">
            <v>37867</v>
          </cell>
          <cell r="B4817">
            <v>59.98</v>
          </cell>
          <cell r="C4817">
            <v>7628000</v>
          </cell>
        </row>
        <row r="4818">
          <cell r="A4818">
            <v>37866</v>
          </cell>
          <cell r="B4818">
            <v>59.92</v>
          </cell>
          <cell r="C4818">
            <v>6760500</v>
          </cell>
        </row>
        <row r="4819">
          <cell r="A4819">
            <v>37862</v>
          </cell>
          <cell r="B4819">
            <v>59.17</v>
          </cell>
          <cell r="C4819">
            <v>5186000</v>
          </cell>
        </row>
        <row r="4820">
          <cell r="A4820">
            <v>37861</v>
          </cell>
          <cell r="B4820">
            <v>59.3</v>
          </cell>
          <cell r="C4820">
            <v>4802800</v>
          </cell>
        </row>
        <row r="4821">
          <cell r="A4821">
            <v>37860</v>
          </cell>
          <cell r="B4821">
            <v>59.11</v>
          </cell>
          <cell r="C4821">
            <v>4871500</v>
          </cell>
        </row>
        <row r="4822">
          <cell r="A4822">
            <v>37859</v>
          </cell>
          <cell r="B4822">
            <v>59.1</v>
          </cell>
          <cell r="C4822">
            <v>6746000</v>
          </cell>
        </row>
        <row r="4823">
          <cell r="A4823">
            <v>37858</v>
          </cell>
          <cell r="B4823">
            <v>59.1</v>
          </cell>
          <cell r="C4823">
            <v>6046100</v>
          </cell>
        </row>
        <row r="4824">
          <cell r="A4824">
            <v>37855</v>
          </cell>
          <cell r="B4824">
            <v>58.4</v>
          </cell>
          <cell r="C4824">
            <v>6936500</v>
          </cell>
        </row>
        <row r="4825">
          <cell r="A4825">
            <v>37854</v>
          </cell>
          <cell r="B4825">
            <v>59.19</v>
          </cell>
          <cell r="C4825">
            <v>5906400</v>
          </cell>
        </row>
        <row r="4826">
          <cell r="A4826">
            <v>37853</v>
          </cell>
          <cell r="B4826">
            <v>58.78</v>
          </cell>
          <cell r="C4826">
            <v>3941900</v>
          </cell>
        </row>
        <row r="4827">
          <cell r="A4827">
            <v>37852</v>
          </cell>
          <cell r="B4827">
            <v>58.88</v>
          </cell>
          <cell r="C4827">
            <v>5327800</v>
          </cell>
        </row>
        <row r="4828">
          <cell r="A4828">
            <v>37851</v>
          </cell>
          <cell r="B4828">
            <v>58.92</v>
          </cell>
          <cell r="C4828">
            <v>6811600</v>
          </cell>
        </row>
        <row r="4829">
          <cell r="A4829">
            <v>37848</v>
          </cell>
          <cell r="B4829">
            <v>58.1</v>
          </cell>
          <cell r="C4829">
            <v>3235400</v>
          </cell>
        </row>
        <row r="4830">
          <cell r="A4830">
            <v>37847</v>
          </cell>
          <cell r="B4830">
            <v>57.93</v>
          </cell>
          <cell r="C4830">
            <v>6694500</v>
          </cell>
        </row>
        <row r="4831">
          <cell r="A4831">
            <v>37846</v>
          </cell>
          <cell r="B4831">
            <v>58.07</v>
          </cell>
          <cell r="C4831">
            <v>9404800</v>
          </cell>
        </row>
        <row r="4832">
          <cell r="A4832">
            <v>37845</v>
          </cell>
          <cell r="B4832">
            <v>58.8</v>
          </cell>
          <cell r="C4832">
            <v>6869900</v>
          </cell>
        </row>
        <row r="4833">
          <cell r="A4833">
            <v>37844</v>
          </cell>
          <cell r="B4833">
            <v>57.7</v>
          </cell>
          <cell r="C4833">
            <v>7043200</v>
          </cell>
        </row>
        <row r="4834">
          <cell r="A4834">
            <v>37841</v>
          </cell>
          <cell r="B4834">
            <v>57.77</v>
          </cell>
          <cell r="C4834">
            <v>6656400</v>
          </cell>
        </row>
        <row r="4835">
          <cell r="A4835">
            <v>37840</v>
          </cell>
          <cell r="B4835">
            <v>57</v>
          </cell>
          <cell r="C4835">
            <v>13389800</v>
          </cell>
        </row>
        <row r="4836">
          <cell r="A4836">
            <v>37839</v>
          </cell>
          <cell r="B4836">
            <v>55.74</v>
          </cell>
          <cell r="C4836">
            <v>6342800</v>
          </cell>
        </row>
        <row r="4837">
          <cell r="A4837">
            <v>37838</v>
          </cell>
          <cell r="B4837">
            <v>55.3</v>
          </cell>
          <cell r="C4837">
            <v>7424700</v>
          </cell>
        </row>
        <row r="4838">
          <cell r="A4838">
            <v>37837</v>
          </cell>
          <cell r="B4838">
            <v>55.83</v>
          </cell>
          <cell r="C4838">
            <v>6597300</v>
          </cell>
        </row>
        <row r="4839">
          <cell r="A4839">
            <v>37834</v>
          </cell>
          <cell r="B4839">
            <v>55.27</v>
          </cell>
          <cell r="C4839">
            <v>6373400</v>
          </cell>
        </row>
        <row r="4840">
          <cell r="A4840">
            <v>37833</v>
          </cell>
          <cell r="B4840">
            <v>55.91</v>
          </cell>
          <cell r="C4840">
            <v>8921900</v>
          </cell>
        </row>
        <row r="4841">
          <cell r="A4841">
            <v>37832</v>
          </cell>
          <cell r="B4841">
            <v>55.9</v>
          </cell>
          <cell r="C4841">
            <v>5359900</v>
          </cell>
        </row>
        <row r="4842">
          <cell r="A4842">
            <v>37831</v>
          </cell>
          <cell r="B4842">
            <v>55.49</v>
          </cell>
          <cell r="C4842">
            <v>7553900</v>
          </cell>
        </row>
        <row r="4843">
          <cell r="A4843">
            <v>37830</v>
          </cell>
          <cell r="B4843">
            <v>56.16</v>
          </cell>
          <cell r="C4843">
            <v>6179900</v>
          </cell>
        </row>
        <row r="4844">
          <cell r="A4844">
            <v>37827</v>
          </cell>
          <cell r="B4844">
            <v>56.19</v>
          </cell>
          <cell r="C4844">
            <v>6218100</v>
          </cell>
        </row>
        <row r="4845">
          <cell r="A4845">
            <v>37826</v>
          </cell>
          <cell r="B4845">
            <v>55.63</v>
          </cell>
          <cell r="C4845">
            <v>7419000</v>
          </cell>
        </row>
        <row r="4846">
          <cell r="A4846">
            <v>37825</v>
          </cell>
          <cell r="B4846">
            <v>56.5</v>
          </cell>
          <cell r="C4846">
            <v>5202600</v>
          </cell>
        </row>
        <row r="4847">
          <cell r="A4847">
            <v>37824</v>
          </cell>
          <cell r="B4847">
            <v>56.9</v>
          </cell>
          <cell r="C4847">
            <v>6536900</v>
          </cell>
        </row>
        <row r="4848">
          <cell r="A4848">
            <v>37823</v>
          </cell>
          <cell r="B4848">
            <v>55.96</v>
          </cell>
          <cell r="C4848">
            <v>6151900</v>
          </cell>
        </row>
        <row r="4849">
          <cell r="A4849">
            <v>37820</v>
          </cell>
          <cell r="B4849">
            <v>57</v>
          </cell>
          <cell r="C4849">
            <v>6635200</v>
          </cell>
        </row>
        <row r="4850">
          <cell r="A4850">
            <v>37819</v>
          </cell>
          <cell r="B4850">
            <v>55.8</v>
          </cell>
          <cell r="C4850">
            <v>6344500</v>
          </cell>
        </row>
        <row r="4851">
          <cell r="A4851">
            <v>37818</v>
          </cell>
          <cell r="B4851">
            <v>56.65</v>
          </cell>
          <cell r="C4851">
            <v>6482300</v>
          </cell>
        </row>
        <row r="4852">
          <cell r="A4852">
            <v>37817</v>
          </cell>
          <cell r="B4852">
            <v>57.32</v>
          </cell>
          <cell r="C4852">
            <v>7759800</v>
          </cell>
        </row>
        <row r="4853">
          <cell r="A4853">
            <v>37816</v>
          </cell>
          <cell r="B4853">
            <v>56.65</v>
          </cell>
          <cell r="C4853">
            <v>9021600</v>
          </cell>
        </row>
        <row r="4854">
          <cell r="A4854">
            <v>37813</v>
          </cell>
          <cell r="B4854">
            <v>56.53</v>
          </cell>
          <cell r="C4854">
            <v>7126600</v>
          </cell>
        </row>
        <row r="4855">
          <cell r="A4855">
            <v>37812</v>
          </cell>
          <cell r="B4855">
            <v>55.63</v>
          </cell>
          <cell r="C4855">
            <v>7519400</v>
          </cell>
        </row>
        <row r="4856">
          <cell r="A4856">
            <v>37811</v>
          </cell>
          <cell r="B4856">
            <v>55.76</v>
          </cell>
          <cell r="C4856">
            <v>7308300</v>
          </cell>
        </row>
        <row r="4857">
          <cell r="A4857">
            <v>37810</v>
          </cell>
          <cell r="B4857">
            <v>56.7</v>
          </cell>
          <cell r="C4857">
            <v>7176200</v>
          </cell>
        </row>
        <row r="4858">
          <cell r="A4858">
            <v>37809</v>
          </cell>
          <cell r="B4858">
            <v>56.55</v>
          </cell>
          <cell r="C4858">
            <v>10775600</v>
          </cell>
        </row>
        <row r="4859">
          <cell r="A4859">
            <v>37805</v>
          </cell>
          <cell r="B4859">
            <v>54.96</v>
          </cell>
          <cell r="C4859">
            <v>4868900</v>
          </cell>
        </row>
        <row r="4860">
          <cell r="A4860">
            <v>37804</v>
          </cell>
          <cell r="B4860">
            <v>55.73</v>
          </cell>
          <cell r="C4860">
            <v>10044600</v>
          </cell>
        </row>
        <row r="4861">
          <cell r="A4861">
            <v>37803</v>
          </cell>
          <cell r="B4861">
            <v>54.35</v>
          </cell>
          <cell r="C4861">
            <v>7444600</v>
          </cell>
        </row>
        <row r="4862">
          <cell r="A4862">
            <v>37802</v>
          </cell>
          <cell r="B4862">
            <v>53.67</v>
          </cell>
          <cell r="C4862">
            <v>9742800</v>
          </cell>
        </row>
        <row r="4863">
          <cell r="A4863">
            <v>37799</v>
          </cell>
          <cell r="B4863">
            <v>53.8</v>
          </cell>
          <cell r="C4863">
            <v>5706800</v>
          </cell>
        </row>
        <row r="4864">
          <cell r="A4864">
            <v>37798</v>
          </cell>
          <cell r="B4864">
            <v>54.39</v>
          </cell>
          <cell r="C4864">
            <v>5681600</v>
          </cell>
        </row>
        <row r="4865">
          <cell r="A4865">
            <v>37797</v>
          </cell>
          <cell r="B4865">
            <v>54.18</v>
          </cell>
          <cell r="C4865">
            <v>8545300</v>
          </cell>
        </row>
        <row r="4866">
          <cell r="A4866">
            <v>37796</v>
          </cell>
          <cell r="B4866">
            <v>54.68</v>
          </cell>
          <cell r="C4866">
            <v>7409200</v>
          </cell>
        </row>
        <row r="4867">
          <cell r="A4867">
            <v>37795</v>
          </cell>
          <cell r="B4867">
            <v>53.74</v>
          </cell>
          <cell r="C4867">
            <v>6252300</v>
          </cell>
        </row>
        <row r="4868">
          <cell r="A4868">
            <v>37792</v>
          </cell>
          <cell r="B4868">
            <v>54.26</v>
          </cell>
          <cell r="C4868">
            <v>12973400</v>
          </cell>
        </row>
        <row r="4869">
          <cell r="A4869">
            <v>37791</v>
          </cell>
          <cell r="B4869">
            <v>54.49</v>
          </cell>
          <cell r="C4869">
            <v>6175100</v>
          </cell>
        </row>
        <row r="4870">
          <cell r="A4870">
            <v>37790</v>
          </cell>
          <cell r="B4870">
            <v>55.24</v>
          </cell>
          <cell r="C4870">
            <v>5705700</v>
          </cell>
        </row>
        <row r="4871">
          <cell r="A4871">
            <v>37789</v>
          </cell>
          <cell r="B4871">
            <v>55.06</v>
          </cell>
          <cell r="C4871">
            <v>6721200</v>
          </cell>
        </row>
        <row r="4872">
          <cell r="A4872">
            <v>37788</v>
          </cell>
          <cell r="B4872">
            <v>55.25</v>
          </cell>
          <cell r="C4872">
            <v>8703700</v>
          </cell>
        </row>
        <row r="4873">
          <cell r="A4873">
            <v>37785</v>
          </cell>
          <cell r="B4873">
            <v>54.08</v>
          </cell>
          <cell r="C4873">
            <v>8265500</v>
          </cell>
        </row>
        <row r="4874">
          <cell r="A4874">
            <v>37784</v>
          </cell>
          <cell r="B4874">
            <v>55.03</v>
          </cell>
          <cell r="C4874">
            <v>7138300</v>
          </cell>
        </row>
        <row r="4875">
          <cell r="A4875">
            <v>37783</v>
          </cell>
          <cell r="B4875">
            <v>55.39</v>
          </cell>
          <cell r="C4875">
            <v>9185300</v>
          </cell>
        </row>
        <row r="4876">
          <cell r="A4876">
            <v>37782</v>
          </cell>
          <cell r="B4876">
            <v>54.76</v>
          </cell>
          <cell r="C4876">
            <v>8273500</v>
          </cell>
        </row>
        <row r="4877">
          <cell r="A4877">
            <v>37781</v>
          </cell>
          <cell r="B4877">
            <v>53.79</v>
          </cell>
          <cell r="C4877">
            <v>5984100</v>
          </cell>
        </row>
        <row r="4878">
          <cell r="A4878">
            <v>37778</v>
          </cell>
          <cell r="B4878">
            <v>53.82</v>
          </cell>
          <cell r="C4878">
            <v>9471700</v>
          </cell>
        </row>
        <row r="4879">
          <cell r="A4879">
            <v>37777</v>
          </cell>
          <cell r="B4879">
            <v>54.62</v>
          </cell>
          <cell r="C4879">
            <v>10604900</v>
          </cell>
        </row>
        <row r="4880">
          <cell r="A4880">
            <v>37776</v>
          </cell>
          <cell r="B4880">
            <v>53.86</v>
          </cell>
          <cell r="C4880">
            <v>9045700</v>
          </cell>
        </row>
        <row r="4881">
          <cell r="A4881">
            <v>37775</v>
          </cell>
          <cell r="B4881">
            <v>52.85</v>
          </cell>
          <cell r="C4881">
            <v>7397100</v>
          </cell>
        </row>
        <row r="4882">
          <cell r="A4882">
            <v>37774</v>
          </cell>
          <cell r="B4882">
            <v>52.46</v>
          </cell>
          <cell r="C4882">
            <v>9539300</v>
          </cell>
        </row>
        <row r="4883">
          <cell r="A4883">
            <v>37771</v>
          </cell>
          <cell r="B4883">
            <v>52.61</v>
          </cell>
          <cell r="C4883">
            <v>11122700</v>
          </cell>
        </row>
        <row r="4884">
          <cell r="A4884">
            <v>37770</v>
          </cell>
          <cell r="B4884">
            <v>52.81</v>
          </cell>
          <cell r="C4884">
            <v>8332799.9999999898</v>
          </cell>
        </row>
        <row r="4885">
          <cell r="A4885">
            <v>37769</v>
          </cell>
          <cell r="B4885">
            <v>53.35</v>
          </cell>
          <cell r="C4885">
            <v>10737300</v>
          </cell>
        </row>
        <row r="4886">
          <cell r="A4886">
            <v>37768</v>
          </cell>
          <cell r="B4886">
            <v>52.5</v>
          </cell>
          <cell r="C4886">
            <v>15887200</v>
          </cell>
        </row>
        <row r="4887">
          <cell r="A4887">
            <v>37764</v>
          </cell>
          <cell r="B4887">
            <v>52</v>
          </cell>
          <cell r="C4887">
            <v>7156400</v>
          </cell>
        </row>
        <row r="4888">
          <cell r="A4888">
            <v>37763</v>
          </cell>
          <cell r="B4888">
            <v>52.9</v>
          </cell>
          <cell r="C4888">
            <v>7464900</v>
          </cell>
        </row>
        <row r="4889">
          <cell r="A4889">
            <v>37762</v>
          </cell>
          <cell r="B4889">
            <v>52.59</v>
          </cell>
          <cell r="C4889">
            <v>6937700</v>
          </cell>
        </row>
        <row r="4890">
          <cell r="A4890">
            <v>37761</v>
          </cell>
          <cell r="B4890">
            <v>52.81</v>
          </cell>
          <cell r="C4890">
            <v>9557300</v>
          </cell>
        </row>
        <row r="4891">
          <cell r="A4891">
            <v>37760</v>
          </cell>
          <cell r="B4891">
            <v>52.47</v>
          </cell>
          <cell r="C4891">
            <v>8638700</v>
          </cell>
        </row>
        <row r="4892">
          <cell r="A4892">
            <v>37757</v>
          </cell>
          <cell r="B4892">
            <v>52.92</v>
          </cell>
          <cell r="C4892">
            <v>10481600</v>
          </cell>
        </row>
        <row r="4893">
          <cell r="A4893">
            <v>37756</v>
          </cell>
          <cell r="B4893">
            <v>53.76</v>
          </cell>
          <cell r="C4893">
            <v>11581500</v>
          </cell>
        </row>
        <row r="4894">
          <cell r="A4894">
            <v>37755</v>
          </cell>
          <cell r="B4894">
            <v>53.9</v>
          </cell>
          <cell r="C4894">
            <v>12075300</v>
          </cell>
        </row>
        <row r="4895">
          <cell r="A4895">
            <v>37754</v>
          </cell>
          <cell r="B4895">
            <v>55.49</v>
          </cell>
          <cell r="C4895">
            <v>9226700</v>
          </cell>
        </row>
        <row r="4896">
          <cell r="A4896">
            <v>37753</v>
          </cell>
          <cell r="B4896">
            <v>56.7</v>
          </cell>
          <cell r="C4896">
            <v>7552500</v>
          </cell>
        </row>
        <row r="4897">
          <cell r="A4897">
            <v>37750</v>
          </cell>
          <cell r="B4897">
            <v>55.8</v>
          </cell>
          <cell r="C4897">
            <v>6498600</v>
          </cell>
        </row>
        <row r="4898">
          <cell r="A4898">
            <v>37749</v>
          </cell>
          <cell r="B4898">
            <v>55.01</v>
          </cell>
          <cell r="C4898">
            <v>9162600</v>
          </cell>
        </row>
        <row r="4899">
          <cell r="A4899">
            <v>37748</v>
          </cell>
          <cell r="B4899">
            <v>55.08</v>
          </cell>
          <cell r="C4899">
            <v>8212600</v>
          </cell>
        </row>
        <row r="4900">
          <cell r="A4900">
            <v>37747</v>
          </cell>
          <cell r="B4900">
            <v>55.91</v>
          </cell>
          <cell r="C4900">
            <v>7562200</v>
          </cell>
        </row>
        <row r="4901">
          <cell r="A4901">
            <v>37746</v>
          </cell>
          <cell r="B4901">
            <v>55.58</v>
          </cell>
          <cell r="C4901">
            <v>7315700</v>
          </cell>
        </row>
        <row r="4902">
          <cell r="A4902">
            <v>37743</v>
          </cell>
          <cell r="B4902">
            <v>56.15</v>
          </cell>
          <cell r="C4902">
            <v>7184600</v>
          </cell>
        </row>
        <row r="4903">
          <cell r="A4903">
            <v>37742</v>
          </cell>
          <cell r="B4903">
            <v>55.94</v>
          </cell>
          <cell r="C4903">
            <v>8090500</v>
          </cell>
        </row>
        <row r="4904">
          <cell r="A4904">
            <v>37741</v>
          </cell>
          <cell r="B4904">
            <v>56.32</v>
          </cell>
          <cell r="C4904">
            <v>9450000</v>
          </cell>
        </row>
        <row r="4905">
          <cell r="A4905">
            <v>37740</v>
          </cell>
          <cell r="B4905">
            <v>56.58</v>
          </cell>
          <cell r="C4905">
            <v>8477900</v>
          </cell>
        </row>
        <row r="4906">
          <cell r="A4906">
            <v>37739</v>
          </cell>
          <cell r="B4906">
            <v>56.09</v>
          </cell>
          <cell r="C4906">
            <v>9186800</v>
          </cell>
        </row>
        <row r="4907">
          <cell r="A4907">
            <v>37736</v>
          </cell>
          <cell r="B4907">
            <v>55</v>
          </cell>
          <cell r="C4907">
            <v>7411300</v>
          </cell>
        </row>
        <row r="4908">
          <cell r="A4908">
            <v>37735</v>
          </cell>
          <cell r="B4908">
            <v>55.11</v>
          </cell>
          <cell r="C4908">
            <v>6492900</v>
          </cell>
        </row>
        <row r="4909">
          <cell r="A4909">
            <v>37734</v>
          </cell>
          <cell r="B4909">
            <v>55.98</v>
          </cell>
          <cell r="C4909">
            <v>6521300</v>
          </cell>
        </row>
        <row r="4910">
          <cell r="A4910">
            <v>37733</v>
          </cell>
          <cell r="B4910">
            <v>55.99</v>
          </cell>
          <cell r="C4910">
            <v>8837600</v>
          </cell>
        </row>
        <row r="4911">
          <cell r="A4911">
            <v>37732</v>
          </cell>
          <cell r="B4911">
            <v>54.98</v>
          </cell>
          <cell r="C4911">
            <v>6671600</v>
          </cell>
        </row>
        <row r="4912">
          <cell r="A4912">
            <v>37728</v>
          </cell>
          <cell r="B4912">
            <v>55.41</v>
          </cell>
          <cell r="C4912">
            <v>7225800</v>
          </cell>
        </row>
        <row r="4913">
          <cell r="A4913">
            <v>37727</v>
          </cell>
          <cell r="B4913">
            <v>54.54</v>
          </cell>
          <cell r="C4913">
            <v>7472900</v>
          </cell>
        </row>
        <row r="4914">
          <cell r="A4914">
            <v>37726</v>
          </cell>
          <cell r="B4914">
            <v>55.29</v>
          </cell>
          <cell r="C4914">
            <v>8849200</v>
          </cell>
        </row>
        <row r="4915">
          <cell r="A4915">
            <v>37725</v>
          </cell>
          <cell r="B4915">
            <v>54.17</v>
          </cell>
          <cell r="C4915">
            <v>7721300</v>
          </cell>
        </row>
        <row r="4916">
          <cell r="A4916">
            <v>37722</v>
          </cell>
          <cell r="B4916">
            <v>52.98</v>
          </cell>
          <cell r="C4916">
            <v>10802600</v>
          </cell>
        </row>
        <row r="4917">
          <cell r="A4917">
            <v>37721</v>
          </cell>
          <cell r="B4917">
            <v>54.58</v>
          </cell>
          <cell r="C4917">
            <v>8751900</v>
          </cell>
        </row>
        <row r="4918">
          <cell r="A4918">
            <v>37720</v>
          </cell>
          <cell r="B4918">
            <v>53.7</v>
          </cell>
          <cell r="C4918">
            <v>7519100</v>
          </cell>
        </row>
        <row r="4919">
          <cell r="A4919">
            <v>37719</v>
          </cell>
          <cell r="B4919">
            <v>54.56</v>
          </cell>
          <cell r="C4919">
            <v>6622900</v>
          </cell>
        </row>
        <row r="4920">
          <cell r="A4920">
            <v>37718</v>
          </cell>
          <cell r="B4920">
            <v>54.32</v>
          </cell>
          <cell r="C4920">
            <v>8551000</v>
          </cell>
        </row>
        <row r="4921">
          <cell r="A4921">
            <v>37715</v>
          </cell>
          <cell r="B4921">
            <v>54.6</v>
          </cell>
          <cell r="C4921">
            <v>6141800</v>
          </cell>
        </row>
        <row r="4922">
          <cell r="A4922">
            <v>37714</v>
          </cell>
          <cell r="B4922">
            <v>54.05</v>
          </cell>
          <cell r="C4922">
            <v>7011200</v>
          </cell>
        </row>
        <row r="4923">
          <cell r="A4923">
            <v>37713</v>
          </cell>
          <cell r="B4923">
            <v>54.07</v>
          </cell>
          <cell r="C4923">
            <v>8333000</v>
          </cell>
        </row>
        <row r="4924">
          <cell r="A4924">
            <v>37712</v>
          </cell>
          <cell r="B4924">
            <v>52.42</v>
          </cell>
          <cell r="C4924">
            <v>8706200</v>
          </cell>
        </row>
        <row r="4925">
          <cell r="A4925">
            <v>37711</v>
          </cell>
          <cell r="B4925">
            <v>52.03</v>
          </cell>
          <cell r="C4925">
            <v>8518700</v>
          </cell>
        </row>
        <row r="4926">
          <cell r="A4926">
            <v>37708</v>
          </cell>
          <cell r="B4926">
            <v>53.13</v>
          </cell>
          <cell r="C4926">
            <v>6132000</v>
          </cell>
        </row>
        <row r="4927">
          <cell r="A4927">
            <v>37707</v>
          </cell>
          <cell r="B4927">
            <v>53.54</v>
          </cell>
          <cell r="C4927">
            <v>6972600</v>
          </cell>
        </row>
        <row r="4928">
          <cell r="A4928">
            <v>37706</v>
          </cell>
          <cell r="B4928">
            <v>53.33</v>
          </cell>
          <cell r="C4928">
            <v>6638100</v>
          </cell>
        </row>
        <row r="4929">
          <cell r="A4929">
            <v>37705</v>
          </cell>
          <cell r="B4929">
            <v>53.47</v>
          </cell>
          <cell r="C4929">
            <v>7457000</v>
          </cell>
        </row>
        <row r="4930">
          <cell r="A4930">
            <v>37704</v>
          </cell>
          <cell r="B4930">
            <v>52.52</v>
          </cell>
          <cell r="C4930">
            <v>8444700</v>
          </cell>
        </row>
        <row r="4931">
          <cell r="A4931">
            <v>37701</v>
          </cell>
          <cell r="B4931">
            <v>54.67</v>
          </cell>
          <cell r="C4931">
            <v>12771200</v>
          </cell>
        </row>
        <row r="4932">
          <cell r="A4932">
            <v>37700</v>
          </cell>
          <cell r="B4932">
            <v>53.11</v>
          </cell>
          <cell r="C4932">
            <v>7912700</v>
          </cell>
        </row>
        <row r="4933">
          <cell r="A4933">
            <v>37699</v>
          </cell>
          <cell r="B4933">
            <v>53.05</v>
          </cell>
          <cell r="C4933">
            <v>8942800</v>
          </cell>
        </row>
        <row r="4934">
          <cell r="A4934">
            <v>37698</v>
          </cell>
          <cell r="B4934">
            <v>52.25</v>
          </cell>
          <cell r="C4934">
            <v>10765100</v>
          </cell>
        </row>
        <row r="4935">
          <cell r="A4935">
            <v>37697</v>
          </cell>
          <cell r="B4935">
            <v>51.97</v>
          </cell>
          <cell r="C4935">
            <v>12380400</v>
          </cell>
        </row>
        <row r="4936">
          <cell r="A4936">
            <v>37694</v>
          </cell>
          <cell r="B4936">
            <v>49.36</v>
          </cell>
          <cell r="C4936">
            <v>8820000</v>
          </cell>
        </row>
        <row r="4937">
          <cell r="A4937">
            <v>37693</v>
          </cell>
          <cell r="B4937">
            <v>49.55</v>
          </cell>
          <cell r="C4937">
            <v>10813200</v>
          </cell>
        </row>
        <row r="4938">
          <cell r="A4938">
            <v>37692</v>
          </cell>
          <cell r="B4938">
            <v>47.5</v>
          </cell>
          <cell r="C4938">
            <v>8465800</v>
          </cell>
        </row>
        <row r="4939">
          <cell r="A4939">
            <v>37691</v>
          </cell>
          <cell r="B4939">
            <v>46.8</v>
          </cell>
          <cell r="C4939">
            <v>6949600</v>
          </cell>
        </row>
        <row r="4940">
          <cell r="A4940">
            <v>37690</v>
          </cell>
          <cell r="B4940">
            <v>47.13</v>
          </cell>
          <cell r="C4940">
            <v>6350800</v>
          </cell>
        </row>
        <row r="4941">
          <cell r="A4941">
            <v>37687</v>
          </cell>
          <cell r="B4941">
            <v>48.12</v>
          </cell>
          <cell r="C4941">
            <v>9183400</v>
          </cell>
        </row>
        <row r="4942">
          <cell r="A4942">
            <v>37686</v>
          </cell>
          <cell r="B4942">
            <v>47.4</v>
          </cell>
          <cell r="C4942">
            <v>9160400</v>
          </cell>
        </row>
        <row r="4943">
          <cell r="A4943">
            <v>37685</v>
          </cell>
          <cell r="B4943">
            <v>47.88</v>
          </cell>
          <cell r="C4943">
            <v>7945100</v>
          </cell>
        </row>
        <row r="4944">
          <cell r="A4944">
            <v>37684</v>
          </cell>
          <cell r="B4944">
            <v>46.9</v>
          </cell>
          <cell r="C4944">
            <v>6468200</v>
          </cell>
        </row>
        <row r="4945">
          <cell r="A4945">
            <v>37683</v>
          </cell>
          <cell r="B4945">
            <v>47.79</v>
          </cell>
          <cell r="C4945">
            <v>6663600</v>
          </cell>
        </row>
        <row r="4946">
          <cell r="A4946">
            <v>37680</v>
          </cell>
          <cell r="B4946">
            <v>48.06</v>
          </cell>
          <cell r="C4946">
            <v>7798600</v>
          </cell>
        </row>
        <row r="4947">
          <cell r="A4947">
            <v>37679</v>
          </cell>
          <cell r="B4947">
            <v>48.16</v>
          </cell>
          <cell r="C4947">
            <v>7377800</v>
          </cell>
        </row>
        <row r="4948">
          <cell r="A4948">
            <v>37678</v>
          </cell>
          <cell r="B4948">
            <v>47.83</v>
          </cell>
          <cell r="C4948">
            <v>6941600</v>
          </cell>
        </row>
        <row r="4949">
          <cell r="A4949">
            <v>37677</v>
          </cell>
          <cell r="B4949">
            <v>48.43</v>
          </cell>
          <cell r="C4949">
            <v>10072500</v>
          </cell>
        </row>
        <row r="4950">
          <cell r="A4950">
            <v>37676</v>
          </cell>
          <cell r="B4950">
            <v>47.64</v>
          </cell>
          <cell r="C4950">
            <v>6894800</v>
          </cell>
        </row>
        <row r="4951">
          <cell r="A4951">
            <v>37673</v>
          </cell>
          <cell r="B4951">
            <v>48.9</v>
          </cell>
          <cell r="C4951">
            <v>7853800</v>
          </cell>
        </row>
        <row r="4952">
          <cell r="A4952">
            <v>37672</v>
          </cell>
          <cell r="B4952">
            <v>48.08</v>
          </cell>
          <cell r="C4952">
            <v>6124200</v>
          </cell>
        </row>
        <row r="4953">
          <cell r="A4953">
            <v>37671</v>
          </cell>
          <cell r="B4953">
            <v>48.77</v>
          </cell>
          <cell r="C4953">
            <v>5523200</v>
          </cell>
        </row>
        <row r="4954">
          <cell r="A4954">
            <v>37670</v>
          </cell>
          <cell r="B4954">
            <v>49.08</v>
          </cell>
          <cell r="C4954">
            <v>9132900</v>
          </cell>
        </row>
        <row r="4955">
          <cell r="A4955">
            <v>37666</v>
          </cell>
          <cell r="B4955">
            <v>49.15</v>
          </cell>
          <cell r="C4955">
            <v>8735900</v>
          </cell>
        </row>
        <row r="4956">
          <cell r="A4956">
            <v>37665</v>
          </cell>
          <cell r="B4956">
            <v>47.64</v>
          </cell>
          <cell r="C4956">
            <v>8022300</v>
          </cell>
        </row>
        <row r="4957">
          <cell r="A4957">
            <v>37664</v>
          </cell>
          <cell r="B4957">
            <v>47.85</v>
          </cell>
          <cell r="C4957">
            <v>7739300</v>
          </cell>
        </row>
        <row r="4958">
          <cell r="A4958">
            <v>37663</v>
          </cell>
          <cell r="B4958">
            <v>47.25</v>
          </cell>
          <cell r="C4958">
            <v>7643300</v>
          </cell>
        </row>
        <row r="4959">
          <cell r="A4959">
            <v>37662</v>
          </cell>
          <cell r="B4959">
            <v>47.02</v>
          </cell>
          <cell r="C4959">
            <v>7758300</v>
          </cell>
        </row>
        <row r="4960">
          <cell r="A4960">
            <v>37659</v>
          </cell>
          <cell r="B4960">
            <v>46.79</v>
          </cell>
          <cell r="C4960">
            <v>8193100</v>
          </cell>
        </row>
        <row r="4961">
          <cell r="A4961">
            <v>37658</v>
          </cell>
          <cell r="B4961">
            <v>46.79</v>
          </cell>
          <cell r="C4961">
            <v>8363600</v>
          </cell>
        </row>
        <row r="4962">
          <cell r="A4962">
            <v>37657</v>
          </cell>
          <cell r="B4962">
            <v>46.74</v>
          </cell>
          <cell r="C4962">
            <v>7409600</v>
          </cell>
        </row>
        <row r="4963">
          <cell r="A4963">
            <v>37656</v>
          </cell>
          <cell r="B4963">
            <v>47.15</v>
          </cell>
          <cell r="C4963">
            <v>8018400</v>
          </cell>
        </row>
        <row r="4964">
          <cell r="A4964">
            <v>37655</v>
          </cell>
          <cell r="B4964">
            <v>48.07</v>
          </cell>
          <cell r="C4964">
            <v>7407600</v>
          </cell>
        </row>
        <row r="4965">
          <cell r="A4965">
            <v>37652</v>
          </cell>
          <cell r="B4965">
            <v>47.8</v>
          </cell>
          <cell r="C4965">
            <v>8744500</v>
          </cell>
        </row>
        <row r="4966">
          <cell r="A4966">
            <v>37651</v>
          </cell>
          <cell r="B4966">
            <v>47.57</v>
          </cell>
          <cell r="C4966">
            <v>8250400</v>
          </cell>
        </row>
        <row r="4967">
          <cell r="A4967">
            <v>37650</v>
          </cell>
          <cell r="B4967">
            <v>48.1</v>
          </cell>
          <cell r="C4967">
            <v>8967300</v>
          </cell>
        </row>
        <row r="4968">
          <cell r="A4968">
            <v>37649</v>
          </cell>
          <cell r="B4968">
            <v>48.18</v>
          </cell>
          <cell r="C4968">
            <v>9656900</v>
          </cell>
        </row>
        <row r="4969">
          <cell r="A4969">
            <v>37648</v>
          </cell>
          <cell r="B4969">
            <v>47.1</v>
          </cell>
          <cell r="C4969">
            <v>11255800</v>
          </cell>
        </row>
        <row r="4970">
          <cell r="A4970">
            <v>37645</v>
          </cell>
          <cell r="B4970">
            <v>47.3</v>
          </cell>
          <cell r="C4970">
            <v>8426000</v>
          </cell>
        </row>
        <row r="4971">
          <cell r="A4971">
            <v>37644</v>
          </cell>
          <cell r="B4971">
            <v>48.57</v>
          </cell>
          <cell r="C4971">
            <v>10896500</v>
          </cell>
        </row>
        <row r="4972">
          <cell r="A4972">
            <v>37643</v>
          </cell>
          <cell r="B4972">
            <v>48.07</v>
          </cell>
          <cell r="C4972">
            <v>11097600</v>
          </cell>
        </row>
        <row r="4973">
          <cell r="A4973">
            <v>37642</v>
          </cell>
          <cell r="B4973">
            <v>49.01</v>
          </cell>
          <cell r="C4973">
            <v>7827400</v>
          </cell>
        </row>
        <row r="4974">
          <cell r="A4974">
            <v>37638</v>
          </cell>
          <cell r="B4974">
            <v>49.97</v>
          </cell>
          <cell r="C4974">
            <v>8661700</v>
          </cell>
        </row>
        <row r="4975">
          <cell r="A4975">
            <v>37637</v>
          </cell>
          <cell r="B4975">
            <v>50.3</v>
          </cell>
          <cell r="C4975">
            <v>8086900</v>
          </cell>
        </row>
        <row r="4976">
          <cell r="A4976">
            <v>37636</v>
          </cell>
          <cell r="B4976">
            <v>50.59</v>
          </cell>
          <cell r="C4976">
            <v>6503500</v>
          </cell>
        </row>
        <row r="4977">
          <cell r="A4977">
            <v>37635</v>
          </cell>
          <cell r="B4977">
            <v>51.41</v>
          </cell>
          <cell r="C4977">
            <v>6759600</v>
          </cell>
        </row>
        <row r="4978">
          <cell r="A4978">
            <v>37634</v>
          </cell>
          <cell r="B4978">
            <v>51.28</v>
          </cell>
          <cell r="C4978">
            <v>6920900</v>
          </cell>
        </row>
        <row r="4979">
          <cell r="A4979">
            <v>37631</v>
          </cell>
          <cell r="B4979">
            <v>51.62</v>
          </cell>
          <cell r="C4979">
            <v>7431200</v>
          </cell>
        </row>
        <row r="4980">
          <cell r="A4980">
            <v>37630</v>
          </cell>
          <cell r="B4980">
            <v>51.92</v>
          </cell>
          <cell r="C4980">
            <v>9884800</v>
          </cell>
        </row>
        <row r="4981">
          <cell r="A4981">
            <v>37629</v>
          </cell>
          <cell r="B4981">
            <v>49.99</v>
          </cell>
          <cell r="C4981">
            <v>7796900</v>
          </cell>
        </row>
        <row r="4982">
          <cell r="A4982">
            <v>37628</v>
          </cell>
          <cell r="B4982">
            <v>50.46</v>
          </cell>
          <cell r="C4982">
            <v>6669000</v>
          </cell>
        </row>
        <row r="4983">
          <cell r="A4983">
            <v>37627</v>
          </cell>
          <cell r="B4983">
            <v>50.19</v>
          </cell>
          <cell r="C4983">
            <v>7438400</v>
          </cell>
        </row>
        <row r="4984">
          <cell r="A4984">
            <v>37624</v>
          </cell>
          <cell r="B4984">
            <v>50</v>
          </cell>
          <cell r="C4984">
            <v>8390300</v>
          </cell>
        </row>
        <row r="4985">
          <cell r="A4985">
            <v>37623</v>
          </cell>
          <cell r="B4985">
            <v>51.6</v>
          </cell>
          <cell r="C4985">
            <v>7545500</v>
          </cell>
        </row>
        <row r="4986">
          <cell r="A4986">
            <v>37621</v>
          </cell>
          <cell r="B4986">
            <v>50.51</v>
          </cell>
          <cell r="C4986">
            <v>7826300</v>
          </cell>
        </row>
        <row r="4987">
          <cell r="A4987">
            <v>37620</v>
          </cell>
          <cell r="B4987">
            <v>50.64</v>
          </cell>
          <cell r="C4987">
            <v>7886100</v>
          </cell>
        </row>
        <row r="4988">
          <cell r="A4988">
            <v>37617</v>
          </cell>
          <cell r="B4988">
            <v>49.16</v>
          </cell>
          <cell r="C4988">
            <v>5689600</v>
          </cell>
        </row>
        <row r="4989">
          <cell r="A4989">
            <v>37616</v>
          </cell>
          <cell r="B4989">
            <v>49.76</v>
          </cell>
          <cell r="C4989">
            <v>7309300</v>
          </cell>
        </row>
        <row r="4990">
          <cell r="A4990">
            <v>37614</v>
          </cell>
          <cell r="B4990">
            <v>49.7</v>
          </cell>
          <cell r="C4990">
            <v>4215600</v>
          </cell>
        </row>
        <row r="4991">
          <cell r="A4991">
            <v>37613</v>
          </cell>
          <cell r="B4991">
            <v>49.59</v>
          </cell>
          <cell r="C4991">
            <v>8539400</v>
          </cell>
        </row>
        <row r="4992">
          <cell r="A4992">
            <v>37610</v>
          </cell>
          <cell r="B4992">
            <v>50.79</v>
          </cell>
          <cell r="C4992">
            <v>12992400</v>
          </cell>
        </row>
        <row r="4993">
          <cell r="A4993">
            <v>37609</v>
          </cell>
          <cell r="B4993">
            <v>50.16</v>
          </cell>
          <cell r="C4993">
            <v>7750800</v>
          </cell>
        </row>
        <row r="4994">
          <cell r="A4994">
            <v>37608</v>
          </cell>
          <cell r="B4994">
            <v>50.38</v>
          </cell>
          <cell r="C4994">
            <v>7738600</v>
          </cell>
        </row>
        <row r="4995">
          <cell r="A4995">
            <v>37607</v>
          </cell>
          <cell r="B4995">
            <v>50.94</v>
          </cell>
          <cell r="C4995">
            <v>7248700</v>
          </cell>
        </row>
        <row r="4996">
          <cell r="A4996">
            <v>37606</v>
          </cell>
          <cell r="B4996">
            <v>51.94</v>
          </cell>
          <cell r="C4996">
            <v>9138400</v>
          </cell>
        </row>
        <row r="4997">
          <cell r="A4997">
            <v>37603</v>
          </cell>
          <cell r="B4997">
            <v>50.54</v>
          </cell>
          <cell r="C4997">
            <v>10007300</v>
          </cell>
        </row>
        <row r="4998">
          <cell r="A4998">
            <v>37602</v>
          </cell>
          <cell r="B4998">
            <v>51.38</v>
          </cell>
          <cell r="C4998">
            <v>8668300</v>
          </cell>
        </row>
        <row r="4999">
          <cell r="A4999">
            <v>37601</v>
          </cell>
          <cell r="B4999">
            <v>52</v>
          </cell>
          <cell r="C4999">
            <v>5828200</v>
          </cell>
        </row>
        <row r="5000">
          <cell r="A5000">
            <v>37600</v>
          </cell>
          <cell r="B5000">
            <v>52.49</v>
          </cell>
          <cell r="C5000">
            <v>6413000</v>
          </cell>
        </row>
        <row r="5001">
          <cell r="A5001">
            <v>37599</v>
          </cell>
          <cell r="B5001">
            <v>51.85</v>
          </cell>
          <cell r="C5001">
            <v>8087800</v>
          </cell>
        </row>
        <row r="5002">
          <cell r="A5002">
            <v>37596</v>
          </cell>
          <cell r="B5002">
            <v>53.04</v>
          </cell>
          <cell r="C5002">
            <v>8952900</v>
          </cell>
        </row>
        <row r="5003">
          <cell r="A5003">
            <v>37595</v>
          </cell>
          <cell r="B5003">
            <v>53.02</v>
          </cell>
          <cell r="C5003">
            <v>8418100</v>
          </cell>
        </row>
        <row r="5004">
          <cell r="A5004">
            <v>37594</v>
          </cell>
          <cell r="B5004">
            <v>54.44</v>
          </cell>
          <cell r="C5004">
            <v>8449800</v>
          </cell>
        </row>
        <row r="5005">
          <cell r="A5005">
            <v>37593</v>
          </cell>
          <cell r="B5005">
            <v>53.93</v>
          </cell>
          <cell r="C5005">
            <v>7852200</v>
          </cell>
        </row>
        <row r="5006">
          <cell r="A5006">
            <v>37592</v>
          </cell>
          <cell r="B5006">
            <v>54.38</v>
          </cell>
          <cell r="C5006">
            <v>13776600</v>
          </cell>
        </row>
        <row r="5007">
          <cell r="A5007">
            <v>37589</v>
          </cell>
          <cell r="B5007">
            <v>53.9</v>
          </cell>
          <cell r="C5007">
            <v>4420200</v>
          </cell>
        </row>
        <row r="5008">
          <cell r="A5008">
            <v>37587</v>
          </cell>
          <cell r="B5008">
            <v>54.84</v>
          </cell>
          <cell r="C5008">
            <v>8288000</v>
          </cell>
        </row>
        <row r="5009">
          <cell r="A5009">
            <v>37586</v>
          </cell>
          <cell r="B5009">
            <v>53.24</v>
          </cell>
          <cell r="C5009">
            <v>7896900</v>
          </cell>
        </row>
        <row r="5010">
          <cell r="A5010">
            <v>37585</v>
          </cell>
          <cell r="B5010">
            <v>53.82</v>
          </cell>
          <cell r="C5010">
            <v>9359900</v>
          </cell>
        </row>
        <row r="5011">
          <cell r="A5011">
            <v>37582</v>
          </cell>
          <cell r="B5011">
            <v>53.76</v>
          </cell>
          <cell r="C5011">
            <v>8124400</v>
          </cell>
        </row>
        <row r="5012">
          <cell r="A5012">
            <v>37581</v>
          </cell>
          <cell r="B5012">
            <v>53.95</v>
          </cell>
          <cell r="C5012">
            <v>8441400</v>
          </cell>
        </row>
        <row r="5013">
          <cell r="A5013">
            <v>37580</v>
          </cell>
          <cell r="B5013">
            <v>54.4</v>
          </cell>
          <cell r="C5013">
            <v>7463400</v>
          </cell>
        </row>
        <row r="5014">
          <cell r="A5014">
            <v>37579</v>
          </cell>
          <cell r="B5014">
            <v>52.92</v>
          </cell>
          <cell r="C5014">
            <v>10348300</v>
          </cell>
        </row>
        <row r="5015">
          <cell r="A5015">
            <v>37578</v>
          </cell>
          <cell r="B5015">
            <v>53.68</v>
          </cell>
          <cell r="C5015">
            <v>9040200</v>
          </cell>
        </row>
        <row r="5016">
          <cell r="A5016">
            <v>37575</v>
          </cell>
          <cell r="B5016">
            <v>55.49</v>
          </cell>
          <cell r="C5016">
            <v>11539300</v>
          </cell>
        </row>
        <row r="5017">
          <cell r="A5017">
            <v>37574</v>
          </cell>
          <cell r="B5017">
            <v>55.57</v>
          </cell>
          <cell r="C5017">
            <v>10737900</v>
          </cell>
        </row>
        <row r="5018">
          <cell r="A5018">
            <v>37573</v>
          </cell>
          <cell r="B5018">
            <v>54.98</v>
          </cell>
          <cell r="C5018">
            <v>11655000</v>
          </cell>
        </row>
        <row r="5019">
          <cell r="A5019">
            <v>37572</v>
          </cell>
          <cell r="B5019">
            <v>53.85</v>
          </cell>
          <cell r="C5019">
            <v>9371300</v>
          </cell>
        </row>
        <row r="5020">
          <cell r="A5020">
            <v>37571</v>
          </cell>
          <cell r="B5020">
            <v>53</v>
          </cell>
          <cell r="C5020">
            <v>5925900</v>
          </cell>
        </row>
        <row r="5021">
          <cell r="A5021">
            <v>37568</v>
          </cell>
          <cell r="B5021">
            <v>54.03</v>
          </cell>
          <cell r="C5021">
            <v>7453000</v>
          </cell>
        </row>
        <row r="5022">
          <cell r="A5022">
            <v>37567</v>
          </cell>
          <cell r="B5022">
            <v>54</v>
          </cell>
          <cell r="C5022">
            <v>7455600</v>
          </cell>
        </row>
        <row r="5023">
          <cell r="A5023">
            <v>37566</v>
          </cell>
          <cell r="B5023">
            <v>54.34</v>
          </cell>
          <cell r="C5023">
            <v>8477500</v>
          </cell>
        </row>
        <row r="5024">
          <cell r="A5024">
            <v>37565</v>
          </cell>
          <cell r="B5024">
            <v>54.42</v>
          </cell>
          <cell r="C5024">
            <v>7564600</v>
          </cell>
        </row>
        <row r="5025">
          <cell r="A5025">
            <v>37564</v>
          </cell>
          <cell r="B5025">
            <v>53.45</v>
          </cell>
          <cell r="C5025">
            <v>10382900</v>
          </cell>
        </row>
        <row r="5026">
          <cell r="A5026">
            <v>37561</v>
          </cell>
          <cell r="B5026">
            <v>54.55</v>
          </cell>
          <cell r="C5026">
            <v>8762800</v>
          </cell>
        </row>
        <row r="5027">
          <cell r="A5027">
            <v>37560</v>
          </cell>
          <cell r="B5027">
            <v>53.55</v>
          </cell>
          <cell r="C5027">
            <v>11507000</v>
          </cell>
        </row>
        <row r="5028">
          <cell r="A5028">
            <v>37559</v>
          </cell>
          <cell r="B5028">
            <v>53.8</v>
          </cell>
          <cell r="C5028">
            <v>16971300</v>
          </cell>
        </row>
        <row r="5029">
          <cell r="A5029">
            <v>37558</v>
          </cell>
          <cell r="B5029">
            <v>56.47</v>
          </cell>
          <cell r="C5029">
            <v>10419800</v>
          </cell>
        </row>
        <row r="5030">
          <cell r="A5030">
            <v>37557</v>
          </cell>
          <cell r="B5030">
            <v>56.07</v>
          </cell>
          <cell r="C5030">
            <v>7866900</v>
          </cell>
        </row>
        <row r="5031">
          <cell r="A5031">
            <v>37554</v>
          </cell>
          <cell r="B5031">
            <v>57.33</v>
          </cell>
          <cell r="C5031">
            <v>7130800</v>
          </cell>
        </row>
        <row r="5032">
          <cell r="A5032">
            <v>37553</v>
          </cell>
          <cell r="B5032">
            <v>56.47</v>
          </cell>
          <cell r="C5032">
            <v>9831700</v>
          </cell>
        </row>
        <row r="5033">
          <cell r="A5033">
            <v>37552</v>
          </cell>
          <cell r="B5033">
            <v>57.23</v>
          </cell>
          <cell r="C5033">
            <v>10233900</v>
          </cell>
        </row>
        <row r="5034">
          <cell r="A5034">
            <v>37551</v>
          </cell>
          <cell r="B5034">
            <v>56.1</v>
          </cell>
          <cell r="C5034">
            <v>10319900</v>
          </cell>
        </row>
        <row r="5035">
          <cell r="A5035">
            <v>37550</v>
          </cell>
          <cell r="B5035">
            <v>56.4</v>
          </cell>
          <cell r="C5035">
            <v>9552600</v>
          </cell>
        </row>
        <row r="5036">
          <cell r="A5036">
            <v>37547</v>
          </cell>
          <cell r="B5036">
            <v>56.28</v>
          </cell>
          <cell r="C5036">
            <v>11339000</v>
          </cell>
        </row>
        <row r="5037">
          <cell r="A5037">
            <v>37546</v>
          </cell>
          <cell r="B5037">
            <v>55.33</v>
          </cell>
          <cell r="C5037">
            <v>14925700</v>
          </cell>
        </row>
        <row r="5038">
          <cell r="A5038">
            <v>37545</v>
          </cell>
          <cell r="B5038">
            <v>56.76</v>
          </cell>
          <cell r="C5038">
            <v>12927800</v>
          </cell>
        </row>
        <row r="5039">
          <cell r="A5039">
            <v>37544</v>
          </cell>
          <cell r="B5039">
            <v>56.29</v>
          </cell>
          <cell r="C5039">
            <v>13852700</v>
          </cell>
        </row>
        <row r="5040">
          <cell r="A5040">
            <v>37543</v>
          </cell>
          <cell r="B5040">
            <v>54.15</v>
          </cell>
          <cell r="C5040">
            <v>10187900</v>
          </cell>
        </row>
        <row r="5041">
          <cell r="A5041">
            <v>37540</v>
          </cell>
          <cell r="B5041">
            <v>53.83</v>
          </cell>
          <cell r="C5041">
            <v>11479600</v>
          </cell>
        </row>
        <row r="5042">
          <cell r="A5042">
            <v>37539</v>
          </cell>
          <cell r="B5042">
            <v>51.64</v>
          </cell>
          <cell r="C5042">
            <v>16921600</v>
          </cell>
        </row>
        <row r="5043">
          <cell r="A5043">
            <v>37538</v>
          </cell>
          <cell r="B5043">
            <v>50.74</v>
          </cell>
          <cell r="C5043">
            <v>13308400</v>
          </cell>
        </row>
        <row r="5044">
          <cell r="A5044">
            <v>37537</v>
          </cell>
          <cell r="B5044">
            <v>52.6</v>
          </cell>
          <cell r="C5044">
            <v>16556200</v>
          </cell>
        </row>
        <row r="5045">
          <cell r="A5045">
            <v>37536</v>
          </cell>
          <cell r="B5045">
            <v>50.35</v>
          </cell>
          <cell r="C5045">
            <v>14430600</v>
          </cell>
        </row>
        <row r="5046">
          <cell r="A5046">
            <v>37533</v>
          </cell>
          <cell r="B5046">
            <v>51.75</v>
          </cell>
          <cell r="C5046">
            <v>14744400</v>
          </cell>
        </row>
        <row r="5047">
          <cell r="A5047">
            <v>37532</v>
          </cell>
          <cell r="B5047">
            <v>51.1</v>
          </cell>
          <cell r="C5047">
            <v>11292100</v>
          </cell>
        </row>
        <row r="5048">
          <cell r="A5048">
            <v>37531</v>
          </cell>
          <cell r="B5048">
            <v>51.32</v>
          </cell>
          <cell r="C5048">
            <v>11489800</v>
          </cell>
        </row>
        <row r="5049">
          <cell r="A5049">
            <v>37530</v>
          </cell>
          <cell r="B5049">
            <v>51.71</v>
          </cell>
          <cell r="C5049">
            <v>14143700</v>
          </cell>
        </row>
        <row r="5050">
          <cell r="A5050">
            <v>37529</v>
          </cell>
          <cell r="B5050">
            <v>49.24</v>
          </cell>
          <cell r="C5050">
            <v>17002500</v>
          </cell>
        </row>
        <row r="5051">
          <cell r="A5051">
            <v>37526</v>
          </cell>
          <cell r="B5051">
            <v>51.24</v>
          </cell>
          <cell r="C5051">
            <v>11142700</v>
          </cell>
        </row>
        <row r="5052">
          <cell r="A5052">
            <v>37525</v>
          </cell>
          <cell r="B5052">
            <v>53.71</v>
          </cell>
          <cell r="C5052">
            <v>8175900</v>
          </cell>
        </row>
        <row r="5053">
          <cell r="A5053">
            <v>37524</v>
          </cell>
          <cell r="B5053">
            <v>52.04</v>
          </cell>
          <cell r="C5053">
            <v>9919800</v>
          </cell>
        </row>
        <row r="5054">
          <cell r="A5054">
            <v>37523</v>
          </cell>
          <cell r="B5054">
            <v>51.49</v>
          </cell>
          <cell r="C5054">
            <v>11366700</v>
          </cell>
        </row>
        <row r="5055">
          <cell r="A5055">
            <v>37522</v>
          </cell>
          <cell r="B5055">
            <v>52.6</v>
          </cell>
          <cell r="C5055">
            <v>10312600</v>
          </cell>
        </row>
        <row r="5056">
          <cell r="A5056">
            <v>37519</v>
          </cell>
          <cell r="B5056">
            <v>54.7</v>
          </cell>
          <cell r="C5056">
            <v>17149400</v>
          </cell>
        </row>
        <row r="5057">
          <cell r="A5057">
            <v>37518</v>
          </cell>
          <cell r="B5057">
            <v>53.7</v>
          </cell>
          <cell r="C5057">
            <v>7162900</v>
          </cell>
        </row>
        <row r="5058">
          <cell r="A5058">
            <v>37517</v>
          </cell>
          <cell r="B5058">
            <v>54.38</v>
          </cell>
          <cell r="C5058">
            <v>8193799.9999999898</v>
          </cell>
        </row>
        <row r="5059">
          <cell r="A5059">
            <v>37516</v>
          </cell>
          <cell r="B5059">
            <v>54.26</v>
          </cell>
          <cell r="C5059">
            <v>8168200</v>
          </cell>
        </row>
        <row r="5060">
          <cell r="A5060">
            <v>37515</v>
          </cell>
          <cell r="B5060">
            <v>54.75</v>
          </cell>
          <cell r="C5060">
            <v>5999800</v>
          </cell>
        </row>
        <row r="5061">
          <cell r="A5061">
            <v>37512</v>
          </cell>
          <cell r="B5061">
            <v>54.4</v>
          </cell>
          <cell r="C5061">
            <v>8355200</v>
          </cell>
        </row>
        <row r="5062">
          <cell r="A5062">
            <v>37511</v>
          </cell>
          <cell r="B5062">
            <v>53.12</v>
          </cell>
          <cell r="C5062">
            <v>6608400</v>
          </cell>
        </row>
        <row r="5063">
          <cell r="A5063">
            <v>37510</v>
          </cell>
          <cell r="B5063">
            <v>54.2</v>
          </cell>
          <cell r="C5063">
            <v>7359200</v>
          </cell>
        </row>
        <row r="5064">
          <cell r="A5064">
            <v>37509</v>
          </cell>
          <cell r="B5064">
            <v>54.78</v>
          </cell>
          <cell r="C5064">
            <v>8848000</v>
          </cell>
        </row>
        <row r="5065">
          <cell r="A5065">
            <v>37508</v>
          </cell>
          <cell r="B5065">
            <v>53.28</v>
          </cell>
          <cell r="C5065">
            <v>6632600</v>
          </cell>
        </row>
        <row r="5066">
          <cell r="A5066">
            <v>37505</v>
          </cell>
          <cell r="B5066">
            <v>52.78</v>
          </cell>
          <cell r="C5066">
            <v>7414300</v>
          </cell>
        </row>
        <row r="5067">
          <cell r="A5067">
            <v>37504</v>
          </cell>
          <cell r="B5067">
            <v>50.94</v>
          </cell>
          <cell r="C5067">
            <v>11572700</v>
          </cell>
        </row>
        <row r="5068">
          <cell r="A5068">
            <v>37503</v>
          </cell>
          <cell r="B5068">
            <v>52.34</v>
          </cell>
          <cell r="C5068">
            <v>8623000</v>
          </cell>
        </row>
        <row r="5069">
          <cell r="A5069">
            <v>37502</v>
          </cell>
          <cell r="B5069">
            <v>51.87</v>
          </cell>
          <cell r="C5069">
            <v>9286100</v>
          </cell>
        </row>
        <row r="5070">
          <cell r="A5070">
            <v>37498</v>
          </cell>
          <cell r="B5070">
            <v>53.48</v>
          </cell>
          <cell r="C5070">
            <v>6593400</v>
          </cell>
        </row>
        <row r="5071">
          <cell r="A5071">
            <v>37497</v>
          </cell>
          <cell r="B5071">
            <v>53.2</v>
          </cell>
          <cell r="C5071">
            <v>8449000</v>
          </cell>
        </row>
        <row r="5072">
          <cell r="A5072">
            <v>37496</v>
          </cell>
          <cell r="B5072">
            <v>53.4</v>
          </cell>
          <cell r="C5072">
            <v>7558000</v>
          </cell>
        </row>
        <row r="5073">
          <cell r="A5073">
            <v>37495</v>
          </cell>
          <cell r="B5073">
            <v>53.12</v>
          </cell>
          <cell r="C5073">
            <v>8518500</v>
          </cell>
        </row>
        <row r="5074">
          <cell r="A5074">
            <v>37494</v>
          </cell>
          <cell r="B5074">
            <v>53.4</v>
          </cell>
          <cell r="C5074">
            <v>8040400</v>
          </cell>
        </row>
        <row r="5075">
          <cell r="A5075">
            <v>37491</v>
          </cell>
          <cell r="B5075">
            <v>53.19</v>
          </cell>
          <cell r="C5075">
            <v>6591300</v>
          </cell>
        </row>
        <row r="5076">
          <cell r="A5076">
            <v>37490</v>
          </cell>
          <cell r="B5076">
            <v>54.25</v>
          </cell>
          <cell r="C5076">
            <v>7542200</v>
          </cell>
        </row>
        <row r="5077">
          <cell r="A5077">
            <v>37489</v>
          </cell>
          <cell r="B5077">
            <v>54.09</v>
          </cell>
          <cell r="C5077">
            <v>8920700</v>
          </cell>
        </row>
        <row r="5078">
          <cell r="A5078">
            <v>37488</v>
          </cell>
          <cell r="B5078">
            <v>53.78</v>
          </cell>
          <cell r="C5078">
            <v>8399700</v>
          </cell>
        </row>
        <row r="5079">
          <cell r="A5079">
            <v>37487</v>
          </cell>
          <cell r="B5079">
            <v>54.69</v>
          </cell>
          <cell r="C5079">
            <v>11050000</v>
          </cell>
        </row>
        <row r="5080">
          <cell r="A5080">
            <v>37484</v>
          </cell>
          <cell r="B5080">
            <v>53.79</v>
          </cell>
          <cell r="C5080">
            <v>9243000</v>
          </cell>
        </row>
        <row r="5081">
          <cell r="A5081">
            <v>37483</v>
          </cell>
          <cell r="B5081">
            <v>54.71</v>
          </cell>
          <cell r="C5081">
            <v>13956200</v>
          </cell>
        </row>
        <row r="5082">
          <cell r="A5082">
            <v>37482</v>
          </cell>
          <cell r="B5082">
            <v>52.62</v>
          </cell>
          <cell r="C5082">
            <v>14957100</v>
          </cell>
        </row>
        <row r="5083">
          <cell r="A5083">
            <v>37481</v>
          </cell>
          <cell r="B5083">
            <v>48.71</v>
          </cell>
          <cell r="C5083">
            <v>14445400</v>
          </cell>
        </row>
        <row r="5084">
          <cell r="A5084">
            <v>37480</v>
          </cell>
          <cell r="B5084">
            <v>48.41</v>
          </cell>
          <cell r="C5084">
            <v>7239900</v>
          </cell>
        </row>
        <row r="5085">
          <cell r="A5085">
            <v>37477</v>
          </cell>
          <cell r="B5085">
            <v>49.2</v>
          </cell>
          <cell r="C5085">
            <v>9991900</v>
          </cell>
        </row>
        <row r="5086">
          <cell r="A5086">
            <v>37476</v>
          </cell>
          <cell r="B5086">
            <v>49.19</v>
          </cell>
          <cell r="C5086">
            <v>13516300</v>
          </cell>
        </row>
        <row r="5087">
          <cell r="A5087">
            <v>37475</v>
          </cell>
          <cell r="B5087">
            <v>48.38</v>
          </cell>
          <cell r="C5087">
            <v>9682900</v>
          </cell>
        </row>
        <row r="5088">
          <cell r="A5088">
            <v>37474</v>
          </cell>
          <cell r="B5088">
            <v>47.28</v>
          </cell>
          <cell r="C5088">
            <v>10309700</v>
          </cell>
        </row>
        <row r="5089">
          <cell r="A5089">
            <v>37473</v>
          </cell>
          <cell r="B5089">
            <v>45.6</v>
          </cell>
          <cell r="C5089">
            <v>8422000</v>
          </cell>
        </row>
        <row r="5090">
          <cell r="A5090">
            <v>37470</v>
          </cell>
          <cell r="B5090">
            <v>46.1</v>
          </cell>
          <cell r="C5090">
            <v>9885400</v>
          </cell>
        </row>
        <row r="5091">
          <cell r="A5091">
            <v>37469</v>
          </cell>
          <cell r="B5091">
            <v>47.4</v>
          </cell>
          <cell r="C5091">
            <v>12829400</v>
          </cell>
        </row>
        <row r="5092">
          <cell r="A5092">
            <v>37468</v>
          </cell>
          <cell r="B5092">
            <v>49.18</v>
          </cell>
          <cell r="C5092">
            <v>12722700</v>
          </cell>
        </row>
        <row r="5093">
          <cell r="A5093">
            <v>37467</v>
          </cell>
          <cell r="B5093">
            <v>49.12</v>
          </cell>
          <cell r="C5093">
            <v>10096800</v>
          </cell>
        </row>
        <row r="5094">
          <cell r="A5094">
            <v>37466</v>
          </cell>
          <cell r="B5094">
            <v>49.53</v>
          </cell>
          <cell r="C5094">
            <v>10985300</v>
          </cell>
        </row>
        <row r="5095">
          <cell r="A5095">
            <v>37463</v>
          </cell>
          <cell r="B5095">
            <v>48.18</v>
          </cell>
          <cell r="C5095">
            <v>9082900</v>
          </cell>
        </row>
        <row r="5096">
          <cell r="A5096">
            <v>37462</v>
          </cell>
          <cell r="B5096">
            <v>47</v>
          </cell>
          <cell r="C5096">
            <v>14451900</v>
          </cell>
        </row>
        <row r="5097">
          <cell r="A5097">
            <v>37461</v>
          </cell>
          <cell r="B5097">
            <v>47.94</v>
          </cell>
          <cell r="C5097">
            <v>18988100</v>
          </cell>
        </row>
        <row r="5098">
          <cell r="A5098">
            <v>37460</v>
          </cell>
          <cell r="B5098">
            <v>45.1</v>
          </cell>
          <cell r="C5098">
            <v>15287400</v>
          </cell>
        </row>
        <row r="5099">
          <cell r="A5099">
            <v>37459</v>
          </cell>
          <cell r="B5099">
            <v>44.6</v>
          </cell>
          <cell r="C5099">
            <v>16834100</v>
          </cell>
        </row>
        <row r="5100">
          <cell r="A5100">
            <v>37456</v>
          </cell>
          <cell r="B5100">
            <v>46.5</v>
          </cell>
          <cell r="C5100">
            <v>13179100</v>
          </cell>
        </row>
        <row r="5101">
          <cell r="A5101">
            <v>37455</v>
          </cell>
          <cell r="B5101">
            <v>47.41</v>
          </cell>
          <cell r="C5101">
            <v>12019700</v>
          </cell>
        </row>
        <row r="5102">
          <cell r="A5102">
            <v>37454</v>
          </cell>
          <cell r="B5102">
            <v>48.25</v>
          </cell>
          <cell r="C5102">
            <v>18751000</v>
          </cell>
        </row>
        <row r="5103">
          <cell r="A5103">
            <v>37453</v>
          </cell>
          <cell r="B5103">
            <v>49.88</v>
          </cell>
          <cell r="C5103">
            <v>14461300</v>
          </cell>
        </row>
        <row r="5104">
          <cell r="A5104">
            <v>37452</v>
          </cell>
          <cell r="B5104">
            <v>53.44</v>
          </cell>
          <cell r="C5104">
            <v>12703700</v>
          </cell>
        </row>
        <row r="5105">
          <cell r="A5105">
            <v>37449</v>
          </cell>
          <cell r="B5105">
            <v>52.85</v>
          </cell>
          <cell r="C5105">
            <v>8929300</v>
          </cell>
        </row>
        <row r="5106">
          <cell r="A5106">
            <v>37448</v>
          </cell>
          <cell r="B5106">
            <v>54.18</v>
          </cell>
          <cell r="C5106">
            <v>12871600</v>
          </cell>
        </row>
        <row r="5107">
          <cell r="A5107">
            <v>37447</v>
          </cell>
          <cell r="B5107">
            <v>53.76</v>
          </cell>
          <cell r="C5107">
            <v>8964200</v>
          </cell>
        </row>
        <row r="5108">
          <cell r="A5108">
            <v>37446</v>
          </cell>
          <cell r="B5108">
            <v>54.65</v>
          </cell>
          <cell r="C5108">
            <v>8035500</v>
          </cell>
        </row>
        <row r="5109">
          <cell r="A5109">
            <v>37445</v>
          </cell>
          <cell r="B5109">
            <v>55.6</v>
          </cell>
          <cell r="C5109">
            <v>7639800</v>
          </cell>
        </row>
        <row r="5110">
          <cell r="A5110">
            <v>37442</v>
          </cell>
          <cell r="B5110">
            <v>56</v>
          </cell>
          <cell r="C5110">
            <v>3217700</v>
          </cell>
        </row>
        <row r="5111">
          <cell r="A5111">
            <v>37440</v>
          </cell>
          <cell r="B5111">
            <v>55.04</v>
          </cell>
          <cell r="C5111">
            <v>7243200</v>
          </cell>
        </row>
        <row r="5112">
          <cell r="A5112">
            <v>37439</v>
          </cell>
          <cell r="B5112">
            <v>53.42</v>
          </cell>
          <cell r="C5112">
            <v>10192500</v>
          </cell>
        </row>
        <row r="5113">
          <cell r="A5113">
            <v>37438</v>
          </cell>
          <cell r="B5113">
            <v>54.4</v>
          </cell>
          <cell r="C5113">
            <v>10234800</v>
          </cell>
        </row>
        <row r="5114">
          <cell r="A5114">
            <v>37435</v>
          </cell>
          <cell r="B5114">
            <v>55.01</v>
          </cell>
          <cell r="C5114">
            <v>15398900</v>
          </cell>
        </row>
        <row r="5115">
          <cell r="A5115">
            <v>37434</v>
          </cell>
          <cell r="B5115">
            <v>57.7</v>
          </cell>
          <cell r="C5115">
            <v>8552400</v>
          </cell>
        </row>
        <row r="5116">
          <cell r="A5116">
            <v>37433</v>
          </cell>
          <cell r="B5116">
            <v>55.62</v>
          </cell>
          <cell r="C5116">
            <v>10912100</v>
          </cell>
        </row>
        <row r="5117">
          <cell r="A5117">
            <v>37432</v>
          </cell>
          <cell r="B5117">
            <v>55.1</v>
          </cell>
          <cell r="C5117">
            <v>8646500</v>
          </cell>
        </row>
        <row r="5118">
          <cell r="A5118">
            <v>37431</v>
          </cell>
          <cell r="B5118">
            <v>55.75</v>
          </cell>
          <cell r="C5118">
            <v>10988900</v>
          </cell>
        </row>
        <row r="5119">
          <cell r="A5119">
            <v>37428</v>
          </cell>
          <cell r="B5119">
            <v>54.98</v>
          </cell>
          <cell r="C5119">
            <v>15090200</v>
          </cell>
        </row>
        <row r="5120">
          <cell r="A5120">
            <v>37427</v>
          </cell>
          <cell r="B5120">
            <v>56.5</v>
          </cell>
          <cell r="C5120">
            <v>7161800</v>
          </cell>
        </row>
        <row r="5121">
          <cell r="A5121">
            <v>37426</v>
          </cell>
          <cell r="B5121">
            <v>57.41</v>
          </cell>
          <cell r="C5121">
            <v>7595400</v>
          </cell>
        </row>
        <row r="5122">
          <cell r="A5122">
            <v>37425</v>
          </cell>
          <cell r="B5122">
            <v>58.55</v>
          </cell>
          <cell r="C5122">
            <v>6997100</v>
          </cell>
        </row>
        <row r="5123">
          <cell r="A5123">
            <v>37424</v>
          </cell>
          <cell r="B5123">
            <v>58.31</v>
          </cell>
          <cell r="C5123">
            <v>8631800</v>
          </cell>
        </row>
        <row r="5124">
          <cell r="A5124">
            <v>37421</v>
          </cell>
          <cell r="B5124">
            <v>56.95</v>
          </cell>
          <cell r="C5124">
            <v>10511400</v>
          </cell>
        </row>
        <row r="5125">
          <cell r="A5125">
            <v>37420</v>
          </cell>
          <cell r="B5125">
            <v>56.5</v>
          </cell>
          <cell r="C5125">
            <v>9523000</v>
          </cell>
        </row>
        <row r="5126">
          <cell r="A5126">
            <v>37419</v>
          </cell>
          <cell r="B5126">
            <v>58.3</v>
          </cell>
          <cell r="C5126">
            <v>10561800</v>
          </cell>
        </row>
        <row r="5127">
          <cell r="A5127">
            <v>37418</v>
          </cell>
          <cell r="B5127">
            <v>56.45</v>
          </cell>
          <cell r="C5127">
            <v>11423700</v>
          </cell>
        </row>
        <row r="5128">
          <cell r="A5128">
            <v>37417</v>
          </cell>
          <cell r="B5128">
            <v>56.4</v>
          </cell>
          <cell r="C5128">
            <v>8559100</v>
          </cell>
        </row>
        <row r="5129">
          <cell r="A5129">
            <v>37414</v>
          </cell>
          <cell r="B5129">
            <v>54.43</v>
          </cell>
          <cell r="C5129">
            <v>7928900</v>
          </cell>
        </row>
        <row r="5130">
          <cell r="A5130">
            <v>37413</v>
          </cell>
          <cell r="B5130">
            <v>54.1</v>
          </cell>
          <cell r="C5130">
            <v>7554700</v>
          </cell>
        </row>
        <row r="5131">
          <cell r="A5131">
            <v>37412</v>
          </cell>
          <cell r="B5131">
            <v>54.96</v>
          </cell>
          <cell r="C5131">
            <v>10080900</v>
          </cell>
        </row>
        <row r="5132">
          <cell r="A5132">
            <v>37411</v>
          </cell>
          <cell r="B5132">
            <v>54</v>
          </cell>
          <cell r="C5132">
            <v>13762500</v>
          </cell>
        </row>
        <row r="5133">
          <cell r="A5133">
            <v>37410</v>
          </cell>
          <cell r="B5133">
            <v>53.15</v>
          </cell>
          <cell r="C5133">
            <v>8180000</v>
          </cell>
        </row>
        <row r="5134">
          <cell r="A5134">
            <v>37407</v>
          </cell>
          <cell r="B5134">
            <v>54.1</v>
          </cell>
          <cell r="C5134">
            <v>11707100</v>
          </cell>
        </row>
        <row r="5135">
          <cell r="A5135">
            <v>37406</v>
          </cell>
          <cell r="B5135">
            <v>53.99</v>
          </cell>
          <cell r="C5135">
            <v>8196299.9999999898</v>
          </cell>
        </row>
        <row r="5136">
          <cell r="A5136">
            <v>37405</v>
          </cell>
          <cell r="B5136">
            <v>54.53</v>
          </cell>
          <cell r="C5136">
            <v>5427400</v>
          </cell>
        </row>
        <row r="5137">
          <cell r="A5137">
            <v>37404</v>
          </cell>
          <cell r="B5137">
            <v>54.79</v>
          </cell>
          <cell r="C5137">
            <v>6920300</v>
          </cell>
        </row>
        <row r="5138">
          <cell r="A5138">
            <v>37400</v>
          </cell>
          <cell r="B5138">
            <v>55.52</v>
          </cell>
          <cell r="C5138">
            <v>5011100</v>
          </cell>
        </row>
        <row r="5139">
          <cell r="A5139">
            <v>37399</v>
          </cell>
          <cell r="B5139">
            <v>56.31</v>
          </cell>
          <cell r="C5139">
            <v>5907600</v>
          </cell>
        </row>
        <row r="5140">
          <cell r="A5140">
            <v>37398</v>
          </cell>
          <cell r="B5140">
            <v>56.8</v>
          </cell>
          <cell r="C5140">
            <v>6026900</v>
          </cell>
        </row>
        <row r="5141">
          <cell r="A5141">
            <v>37397</v>
          </cell>
          <cell r="B5141">
            <v>56.6</v>
          </cell>
          <cell r="C5141">
            <v>6376800</v>
          </cell>
        </row>
        <row r="5142">
          <cell r="A5142">
            <v>37396</v>
          </cell>
          <cell r="B5142">
            <v>57.8</v>
          </cell>
          <cell r="C5142">
            <v>5031900</v>
          </cell>
        </row>
        <row r="5143">
          <cell r="A5143">
            <v>37393</v>
          </cell>
          <cell r="B5143">
            <v>58.33</v>
          </cell>
          <cell r="C5143">
            <v>7547100</v>
          </cell>
        </row>
        <row r="5144">
          <cell r="A5144">
            <v>37392</v>
          </cell>
          <cell r="B5144">
            <v>58.35</v>
          </cell>
          <cell r="C5144">
            <v>8015000</v>
          </cell>
        </row>
        <row r="5145">
          <cell r="A5145">
            <v>37391</v>
          </cell>
          <cell r="B5145">
            <v>56.77</v>
          </cell>
          <cell r="C5145">
            <v>10467000</v>
          </cell>
        </row>
        <row r="5146">
          <cell r="A5146">
            <v>37390</v>
          </cell>
          <cell r="B5146">
            <v>57.39</v>
          </cell>
          <cell r="C5146">
            <v>12488500</v>
          </cell>
        </row>
        <row r="5147">
          <cell r="A5147">
            <v>37389</v>
          </cell>
          <cell r="B5147">
            <v>55.04</v>
          </cell>
          <cell r="C5147">
            <v>6421700</v>
          </cell>
        </row>
        <row r="5148">
          <cell r="A5148">
            <v>37386</v>
          </cell>
          <cell r="B5148">
            <v>53.66</v>
          </cell>
          <cell r="C5148">
            <v>7436000</v>
          </cell>
        </row>
        <row r="5149">
          <cell r="A5149">
            <v>37385</v>
          </cell>
          <cell r="B5149">
            <v>54.99</v>
          </cell>
          <cell r="C5149">
            <v>11840200</v>
          </cell>
        </row>
        <row r="5150">
          <cell r="A5150">
            <v>37384</v>
          </cell>
          <cell r="B5150">
            <v>56.39</v>
          </cell>
          <cell r="C5150">
            <v>8317299.9999999898</v>
          </cell>
        </row>
        <row r="5151">
          <cell r="A5151">
            <v>37383</v>
          </cell>
          <cell r="B5151">
            <v>55.01</v>
          </cell>
          <cell r="C5151">
            <v>8964900</v>
          </cell>
        </row>
        <row r="5152">
          <cell r="A5152">
            <v>37382</v>
          </cell>
          <cell r="B5152">
            <v>53.99</v>
          </cell>
          <cell r="C5152">
            <v>7980700</v>
          </cell>
        </row>
        <row r="5153">
          <cell r="A5153">
            <v>37379</v>
          </cell>
          <cell r="B5153">
            <v>55.25</v>
          </cell>
          <cell r="C5153">
            <v>7821600</v>
          </cell>
        </row>
        <row r="5154">
          <cell r="A5154">
            <v>37378</v>
          </cell>
          <cell r="B5154">
            <v>56.65</v>
          </cell>
          <cell r="C5154">
            <v>7659000</v>
          </cell>
        </row>
        <row r="5155">
          <cell r="A5155">
            <v>37377</v>
          </cell>
          <cell r="B5155">
            <v>56.8</v>
          </cell>
          <cell r="C5155">
            <v>8589100</v>
          </cell>
        </row>
        <row r="5156">
          <cell r="A5156">
            <v>37376</v>
          </cell>
          <cell r="B5156">
            <v>55.86</v>
          </cell>
          <cell r="C5156">
            <v>10411000</v>
          </cell>
        </row>
        <row r="5157">
          <cell r="A5157">
            <v>37375</v>
          </cell>
          <cell r="B5157">
            <v>56.2</v>
          </cell>
          <cell r="C5157">
            <v>10053400</v>
          </cell>
        </row>
        <row r="5158">
          <cell r="A5158">
            <v>37372</v>
          </cell>
          <cell r="B5158">
            <v>55.8</v>
          </cell>
          <cell r="C5158">
            <v>10036100</v>
          </cell>
        </row>
        <row r="5159">
          <cell r="A5159">
            <v>37371</v>
          </cell>
          <cell r="B5159">
            <v>57</v>
          </cell>
          <cell r="C5159">
            <v>7330700</v>
          </cell>
        </row>
        <row r="5160">
          <cell r="A5160">
            <v>37370</v>
          </cell>
          <cell r="B5160">
            <v>57.45</v>
          </cell>
          <cell r="C5160">
            <v>6527500</v>
          </cell>
        </row>
        <row r="5161">
          <cell r="A5161">
            <v>37369</v>
          </cell>
          <cell r="B5161">
            <v>58.05</v>
          </cell>
          <cell r="C5161">
            <v>6917900</v>
          </cell>
        </row>
        <row r="5162">
          <cell r="A5162">
            <v>37368</v>
          </cell>
          <cell r="B5162">
            <v>57.55</v>
          </cell>
          <cell r="C5162">
            <v>6438900</v>
          </cell>
        </row>
        <row r="5163">
          <cell r="A5163">
            <v>37365</v>
          </cell>
          <cell r="B5163">
            <v>58.93</v>
          </cell>
          <cell r="C5163">
            <v>5864000</v>
          </cell>
        </row>
        <row r="5164">
          <cell r="A5164">
            <v>37364</v>
          </cell>
          <cell r="B5164">
            <v>58.15</v>
          </cell>
          <cell r="C5164">
            <v>11727300</v>
          </cell>
        </row>
        <row r="5165">
          <cell r="A5165">
            <v>37363</v>
          </cell>
          <cell r="B5165">
            <v>59.29</v>
          </cell>
          <cell r="C5165">
            <v>9141200</v>
          </cell>
        </row>
        <row r="5166">
          <cell r="A5166">
            <v>37362</v>
          </cell>
          <cell r="B5166">
            <v>60</v>
          </cell>
          <cell r="C5166">
            <v>7013800</v>
          </cell>
        </row>
        <row r="5167">
          <cell r="A5167">
            <v>37361</v>
          </cell>
          <cell r="B5167">
            <v>59.93</v>
          </cell>
          <cell r="C5167">
            <v>5770000</v>
          </cell>
        </row>
        <row r="5168">
          <cell r="A5168">
            <v>37358</v>
          </cell>
          <cell r="B5168">
            <v>61.23</v>
          </cell>
          <cell r="C5168">
            <v>6488700</v>
          </cell>
        </row>
        <row r="5169">
          <cell r="A5169">
            <v>37357</v>
          </cell>
          <cell r="B5169">
            <v>60.17</v>
          </cell>
          <cell r="C5169">
            <v>8567000</v>
          </cell>
        </row>
        <row r="5170">
          <cell r="A5170">
            <v>37356</v>
          </cell>
          <cell r="B5170">
            <v>60.57</v>
          </cell>
          <cell r="C5170">
            <v>7116000</v>
          </cell>
        </row>
        <row r="5171">
          <cell r="A5171">
            <v>37355</v>
          </cell>
          <cell r="B5171">
            <v>60.1</v>
          </cell>
          <cell r="C5171">
            <v>6229800</v>
          </cell>
        </row>
        <row r="5172">
          <cell r="A5172">
            <v>37354</v>
          </cell>
          <cell r="B5172">
            <v>59.78</v>
          </cell>
          <cell r="C5172">
            <v>6139300</v>
          </cell>
        </row>
        <row r="5173">
          <cell r="A5173">
            <v>37351</v>
          </cell>
          <cell r="B5173">
            <v>59.14</v>
          </cell>
          <cell r="C5173">
            <v>5321600</v>
          </cell>
        </row>
        <row r="5174">
          <cell r="A5174">
            <v>37350</v>
          </cell>
          <cell r="B5174">
            <v>59.28</v>
          </cell>
          <cell r="C5174">
            <v>6853300</v>
          </cell>
        </row>
        <row r="5175">
          <cell r="A5175">
            <v>37349</v>
          </cell>
          <cell r="B5175">
            <v>58.6</v>
          </cell>
          <cell r="C5175">
            <v>8932800</v>
          </cell>
        </row>
        <row r="5176">
          <cell r="A5176">
            <v>37348</v>
          </cell>
          <cell r="B5176">
            <v>58.93</v>
          </cell>
          <cell r="C5176">
            <v>7788800</v>
          </cell>
        </row>
        <row r="5177">
          <cell r="A5177">
            <v>37347</v>
          </cell>
          <cell r="B5177">
            <v>59.56</v>
          </cell>
          <cell r="C5177">
            <v>13248800</v>
          </cell>
        </row>
        <row r="5178">
          <cell r="A5178">
            <v>37343</v>
          </cell>
          <cell r="B5178">
            <v>61.3</v>
          </cell>
          <cell r="C5178">
            <v>5830000</v>
          </cell>
        </row>
        <row r="5179">
          <cell r="A5179">
            <v>37342</v>
          </cell>
          <cell r="B5179">
            <v>62</v>
          </cell>
          <cell r="C5179">
            <v>6930800</v>
          </cell>
        </row>
        <row r="5180">
          <cell r="A5180">
            <v>37341</v>
          </cell>
          <cell r="B5180">
            <v>62.17</v>
          </cell>
          <cell r="C5180">
            <v>6183500</v>
          </cell>
        </row>
        <row r="5181">
          <cell r="A5181">
            <v>37340</v>
          </cell>
          <cell r="B5181">
            <v>61.28</v>
          </cell>
          <cell r="C5181">
            <v>5917900</v>
          </cell>
        </row>
        <row r="5182">
          <cell r="A5182">
            <v>37337</v>
          </cell>
          <cell r="B5182">
            <v>62.05</v>
          </cell>
          <cell r="C5182">
            <v>5499200</v>
          </cell>
        </row>
        <row r="5183">
          <cell r="A5183">
            <v>37336</v>
          </cell>
          <cell r="B5183">
            <v>62.2</v>
          </cell>
          <cell r="C5183">
            <v>6163200</v>
          </cell>
        </row>
        <row r="5184">
          <cell r="A5184">
            <v>37335</v>
          </cell>
          <cell r="B5184">
            <v>63.18</v>
          </cell>
          <cell r="C5184">
            <v>7102200</v>
          </cell>
        </row>
        <row r="5185">
          <cell r="A5185">
            <v>37334</v>
          </cell>
          <cell r="B5185">
            <v>63.46</v>
          </cell>
          <cell r="C5185">
            <v>5544900</v>
          </cell>
        </row>
        <row r="5186">
          <cell r="A5186">
            <v>37333</v>
          </cell>
          <cell r="B5186">
            <v>63.55</v>
          </cell>
          <cell r="C5186">
            <v>6358900</v>
          </cell>
        </row>
        <row r="5187">
          <cell r="A5187">
            <v>37330</v>
          </cell>
          <cell r="B5187">
            <v>63.75</v>
          </cell>
          <cell r="C5187">
            <v>13302500</v>
          </cell>
        </row>
        <row r="5188">
          <cell r="A5188">
            <v>37329</v>
          </cell>
          <cell r="B5188">
            <v>62.27</v>
          </cell>
          <cell r="C5188">
            <v>5020200</v>
          </cell>
        </row>
        <row r="5189">
          <cell r="A5189">
            <v>37328</v>
          </cell>
          <cell r="B5189">
            <v>61.99</v>
          </cell>
          <cell r="C5189">
            <v>6178300</v>
          </cell>
        </row>
        <row r="5190">
          <cell r="A5190">
            <v>37327</v>
          </cell>
          <cell r="B5190">
            <v>62.23</v>
          </cell>
          <cell r="C5190">
            <v>6980900</v>
          </cell>
        </row>
        <row r="5191">
          <cell r="A5191">
            <v>37326</v>
          </cell>
          <cell r="B5191">
            <v>62.53</v>
          </cell>
          <cell r="C5191">
            <v>6698200</v>
          </cell>
        </row>
        <row r="5192">
          <cell r="A5192">
            <v>37323</v>
          </cell>
          <cell r="B5192">
            <v>62.52</v>
          </cell>
          <cell r="C5192">
            <v>10461100</v>
          </cell>
        </row>
        <row r="5193">
          <cell r="A5193">
            <v>37322</v>
          </cell>
          <cell r="B5193">
            <v>61.7</v>
          </cell>
          <cell r="C5193">
            <v>9292400</v>
          </cell>
        </row>
        <row r="5194">
          <cell r="A5194">
            <v>37321</v>
          </cell>
          <cell r="B5194">
            <v>60.9</v>
          </cell>
          <cell r="C5194">
            <v>10196200</v>
          </cell>
        </row>
        <row r="5195">
          <cell r="A5195">
            <v>37320</v>
          </cell>
          <cell r="B5195">
            <v>60.76</v>
          </cell>
          <cell r="C5195">
            <v>12357800</v>
          </cell>
        </row>
        <row r="5196">
          <cell r="A5196">
            <v>37319</v>
          </cell>
          <cell r="B5196">
            <v>62.98</v>
          </cell>
          <cell r="C5196">
            <v>8167600</v>
          </cell>
        </row>
        <row r="5197">
          <cell r="A5197">
            <v>37316</v>
          </cell>
          <cell r="B5197">
            <v>62.81</v>
          </cell>
          <cell r="C5197">
            <v>7519600</v>
          </cell>
        </row>
        <row r="5198">
          <cell r="A5198">
            <v>37315</v>
          </cell>
          <cell r="B5198">
            <v>62.01</v>
          </cell>
          <cell r="C5198">
            <v>11995700</v>
          </cell>
        </row>
        <row r="5199">
          <cell r="A5199">
            <v>37314</v>
          </cell>
          <cell r="B5199">
            <v>62.25</v>
          </cell>
          <cell r="C5199">
            <v>12977300</v>
          </cell>
        </row>
        <row r="5200">
          <cell r="A5200">
            <v>37313</v>
          </cell>
          <cell r="B5200">
            <v>62.1</v>
          </cell>
          <cell r="C5200">
            <v>11650400</v>
          </cell>
        </row>
        <row r="5201">
          <cell r="A5201">
            <v>37312</v>
          </cell>
          <cell r="B5201">
            <v>60.65</v>
          </cell>
          <cell r="C5201">
            <v>8342500</v>
          </cell>
        </row>
        <row r="5202">
          <cell r="A5202">
            <v>37309</v>
          </cell>
          <cell r="B5202">
            <v>59.95</v>
          </cell>
          <cell r="C5202">
            <v>7603200</v>
          </cell>
        </row>
        <row r="5203">
          <cell r="A5203">
            <v>37308</v>
          </cell>
          <cell r="B5203">
            <v>59.55</v>
          </cell>
          <cell r="C5203">
            <v>7319300</v>
          </cell>
        </row>
        <row r="5204">
          <cell r="A5204">
            <v>37307</v>
          </cell>
          <cell r="B5204">
            <v>60.02</v>
          </cell>
          <cell r="C5204">
            <v>8194100</v>
          </cell>
        </row>
        <row r="5205">
          <cell r="A5205">
            <v>37306</v>
          </cell>
          <cell r="B5205">
            <v>59.29</v>
          </cell>
          <cell r="C5205">
            <v>9060600</v>
          </cell>
        </row>
        <row r="5206">
          <cell r="A5206">
            <v>37302</v>
          </cell>
          <cell r="B5206">
            <v>60.03</v>
          </cell>
          <cell r="C5206">
            <v>7267800</v>
          </cell>
        </row>
        <row r="5207">
          <cell r="A5207">
            <v>37301</v>
          </cell>
          <cell r="B5207">
            <v>60.49</v>
          </cell>
          <cell r="C5207">
            <v>6033200</v>
          </cell>
        </row>
        <row r="5208">
          <cell r="A5208">
            <v>37300</v>
          </cell>
          <cell r="B5208">
            <v>60.12</v>
          </cell>
          <cell r="C5208">
            <v>6399600</v>
          </cell>
        </row>
        <row r="5209">
          <cell r="A5209">
            <v>37299</v>
          </cell>
          <cell r="B5209">
            <v>60.1</v>
          </cell>
          <cell r="C5209">
            <v>5323600</v>
          </cell>
        </row>
        <row r="5210">
          <cell r="A5210">
            <v>37298</v>
          </cell>
          <cell r="B5210">
            <v>60.25</v>
          </cell>
          <cell r="C5210">
            <v>8501000</v>
          </cell>
        </row>
        <row r="5211">
          <cell r="A5211">
            <v>37295</v>
          </cell>
          <cell r="B5211">
            <v>59.15</v>
          </cell>
          <cell r="C5211">
            <v>6378800</v>
          </cell>
        </row>
        <row r="5212">
          <cell r="A5212">
            <v>37294</v>
          </cell>
          <cell r="B5212">
            <v>58.39</v>
          </cell>
          <cell r="C5212">
            <v>8419300</v>
          </cell>
        </row>
        <row r="5213">
          <cell r="A5213">
            <v>37293</v>
          </cell>
          <cell r="B5213">
            <v>58.88</v>
          </cell>
          <cell r="C5213">
            <v>6423500</v>
          </cell>
        </row>
        <row r="5214">
          <cell r="A5214">
            <v>37292</v>
          </cell>
          <cell r="B5214">
            <v>58.8</v>
          </cell>
          <cell r="C5214">
            <v>6626800</v>
          </cell>
        </row>
        <row r="5215">
          <cell r="A5215">
            <v>37291</v>
          </cell>
          <cell r="B5215">
            <v>58.9</v>
          </cell>
          <cell r="C5215">
            <v>6514000</v>
          </cell>
        </row>
        <row r="5216">
          <cell r="A5216">
            <v>37288</v>
          </cell>
          <cell r="B5216">
            <v>59.26</v>
          </cell>
          <cell r="C5216">
            <v>6697000</v>
          </cell>
        </row>
        <row r="5217">
          <cell r="A5217">
            <v>37287</v>
          </cell>
          <cell r="B5217">
            <v>59.98</v>
          </cell>
          <cell r="C5217">
            <v>6861200</v>
          </cell>
        </row>
        <row r="5218">
          <cell r="A5218">
            <v>37286</v>
          </cell>
          <cell r="B5218">
            <v>59.75</v>
          </cell>
          <cell r="C5218">
            <v>10006100</v>
          </cell>
        </row>
        <row r="5219">
          <cell r="A5219">
            <v>37285</v>
          </cell>
          <cell r="B5219">
            <v>57.91</v>
          </cell>
          <cell r="C5219">
            <v>7372900</v>
          </cell>
        </row>
        <row r="5220">
          <cell r="A5220">
            <v>37284</v>
          </cell>
          <cell r="B5220">
            <v>58.63</v>
          </cell>
          <cell r="C5220">
            <v>5142700</v>
          </cell>
        </row>
        <row r="5221">
          <cell r="A5221">
            <v>37281</v>
          </cell>
          <cell r="B5221">
            <v>58.4</v>
          </cell>
          <cell r="C5221">
            <v>7322100</v>
          </cell>
        </row>
        <row r="5222">
          <cell r="A5222">
            <v>37280</v>
          </cell>
          <cell r="B5222">
            <v>59.67</v>
          </cell>
          <cell r="C5222">
            <v>7984100</v>
          </cell>
        </row>
        <row r="5223">
          <cell r="A5223">
            <v>37279</v>
          </cell>
          <cell r="B5223">
            <v>59.86</v>
          </cell>
          <cell r="C5223">
            <v>10681800</v>
          </cell>
        </row>
        <row r="5224">
          <cell r="A5224">
            <v>37278</v>
          </cell>
          <cell r="B5224">
            <v>58.01</v>
          </cell>
          <cell r="C5224">
            <v>9990000</v>
          </cell>
        </row>
        <row r="5225">
          <cell r="A5225">
            <v>37274</v>
          </cell>
          <cell r="B5225">
            <v>56.35</v>
          </cell>
          <cell r="C5225">
            <v>7007400</v>
          </cell>
        </row>
        <row r="5226">
          <cell r="A5226">
            <v>37273</v>
          </cell>
          <cell r="B5226">
            <v>56.76</v>
          </cell>
          <cell r="C5226">
            <v>7796500</v>
          </cell>
        </row>
        <row r="5227">
          <cell r="A5227">
            <v>37272</v>
          </cell>
          <cell r="B5227">
            <v>55.99</v>
          </cell>
          <cell r="C5227">
            <v>5505400</v>
          </cell>
        </row>
        <row r="5228">
          <cell r="A5228">
            <v>37271</v>
          </cell>
          <cell r="B5228">
            <v>56.87</v>
          </cell>
          <cell r="C5228">
            <v>8086100</v>
          </cell>
        </row>
        <row r="5229">
          <cell r="A5229">
            <v>37270</v>
          </cell>
          <cell r="B5229">
            <v>55.76</v>
          </cell>
          <cell r="C5229">
            <v>6713800</v>
          </cell>
        </row>
        <row r="5230">
          <cell r="A5230">
            <v>37267</v>
          </cell>
          <cell r="B5230">
            <v>55.8</v>
          </cell>
          <cell r="C5230">
            <v>7271300</v>
          </cell>
        </row>
        <row r="5231">
          <cell r="A5231">
            <v>37266</v>
          </cell>
          <cell r="B5231">
            <v>57</v>
          </cell>
          <cell r="C5231">
            <v>6466400</v>
          </cell>
        </row>
        <row r="5232">
          <cell r="A5232">
            <v>37265</v>
          </cell>
          <cell r="B5232">
            <v>56.4</v>
          </cell>
          <cell r="C5232">
            <v>7575800</v>
          </cell>
        </row>
        <row r="5233">
          <cell r="A5233">
            <v>37264</v>
          </cell>
          <cell r="B5233">
            <v>57.84</v>
          </cell>
          <cell r="C5233">
            <v>4370200</v>
          </cell>
        </row>
        <row r="5234">
          <cell r="A5234">
            <v>37263</v>
          </cell>
          <cell r="B5234">
            <v>57.39</v>
          </cell>
          <cell r="C5234">
            <v>5360400</v>
          </cell>
        </row>
        <row r="5235">
          <cell r="A5235">
            <v>37260</v>
          </cell>
          <cell r="B5235">
            <v>57.6</v>
          </cell>
          <cell r="C5235">
            <v>6679700</v>
          </cell>
        </row>
        <row r="5236">
          <cell r="A5236">
            <v>37259</v>
          </cell>
          <cell r="B5236">
            <v>57.98</v>
          </cell>
          <cell r="C5236">
            <v>5957300</v>
          </cell>
        </row>
        <row r="5237">
          <cell r="A5237">
            <v>37258</v>
          </cell>
          <cell r="B5237">
            <v>58.05</v>
          </cell>
          <cell r="C5237">
            <v>6677900</v>
          </cell>
        </row>
        <row r="5238">
          <cell r="A5238">
            <v>37256</v>
          </cell>
          <cell r="B5238">
            <v>57.55</v>
          </cell>
          <cell r="C5238">
            <v>5154100</v>
          </cell>
        </row>
        <row r="5239">
          <cell r="A5239">
            <v>37253</v>
          </cell>
          <cell r="B5239">
            <v>58.35</v>
          </cell>
          <cell r="C5239">
            <v>4343400</v>
          </cell>
        </row>
        <row r="5240">
          <cell r="A5240">
            <v>37252</v>
          </cell>
          <cell r="B5240">
            <v>58.37</v>
          </cell>
          <cell r="C5240">
            <v>4822200</v>
          </cell>
        </row>
        <row r="5241">
          <cell r="A5241">
            <v>37251</v>
          </cell>
          <cell r="B5241">
            <v>58.15</v>
          </cell>
          <cell r="C5241">
            <v>6639500</v>
          </cell>
        </row>
        <row r="5242">
          <cell r="A5242">
            <v>37249</v>
          </cell>
          <cell r="B5242">
            <v>57.13</v>
          </cell>
          <cell r="C5242">
            <v>2031900</v>
          </cell>
        </row>
        <row r="5243">
          <cell r="A5243">
            <v>37246</v>
          </cell>
          <cell r="B5243">
            <v>57.57</v>
          </cell>
          <cell r="C5243">
            <v>13126800</v>
          </cell>
        </row>
        <row r="5244">
          <cell r="A5244">
            <v>37245</v>
          </cell>
          <cell r="B5244">
            <v>56.26</v>
          </cell>
          <cell r="C5244">
            <v>7845000</v>
          </cell>
        </row>
        <row r="5245">
          <cell r="A5245">
            <v>37244</v>
          </cell>
          <cell r="B5245">
            <v>56.28</v>
          </cell>
          <cell r="C5245">
            <v>8212100</v>
          </cell>
        </row>
        <row r="5246">
          <cell r="A5246">
            <v>37243</v>
          </cell>
          <cell r="B5246">
            <v>55.78</v>
          </cell>
          <cell r="C5246">
            <v>8798500</v>
          </cell>
        </row>
        <row r="5247">
          <cell r="A5247">
            <v>37242</v>
          </cell>
          <cell r="B5247">
            <v>55.85</v>
          </cell>
          <cell r="C5247">
            <v>8486500</v>
          </cell>
        </row>
        <row r="5248">
          <cell r="A5248">
            <v>37239</v>
          </cell>
          <cell r="B5248">
            <v>54.06</v>
          </cell>
          <cell r="C5248">
            <v>6015900</v>
          </cell>
        </row>
        <row r="5249">
          <cell r="A5249">
            <v>37238</v>
          </cell>
          <cell r="B5249">
            <v>53.36</v>
          </cell>
          <cell r="C5249">
            <v>7847100</v>
          </cell>
        </row>
        <row r="5250">
          <cell r="A5250">
            <v>37237</v>
          </cell>
          <cell r="B5250">
            <v>54.33</v>
          </cell>
          <cell r="C5250">
            <v>5772700</v>
          </cell>
        </row>
        <row r="5251">
          <cell r="A5251">
            <v>37236</v>
          </cell>
          <cell r="B5251">
            <v>54.08</v>
          </cell>
          <cell r="C5251">
            <v>6097600</v>
          </cell>
        </row>
        <row r="5252">
          <cell r="A5252">
            <v>37235</v>
          </cell>
          <cell r="B5252">
            <v>54.27</v>
          </cell>
          <cell r="C5252">
            <v>5293400</v>
          </cell>
        </row>
        <row r="5253">
          <cell r="A5253">
            <v>37232</v>
          </cell>
          <cell r="B5253">
            <v>55.34</v>
          </cell>
          <cell r="C5253">
            <v>4602400</v>
          </cell>
        </row>
        <row r="5254">
          <cell r="A5254">
            <v>37231</v>
          </cell>
          <cell r="B5254">
            <v>55.62</v>
          </cell>
          <cell r="C5254">
            <v>7044300</v>
          </cell>
        </row>
        <row r="5255">
          <cell r="A5255">
            <v>37230</v>
          </cell>
          <cell r="B5255">
            <v>56.57</v>
          </cell>
          <cell r="C5255">
            <v>9031700</v>
          </cell>
        </row>
        <row r="5256">
          <cell r="A5256">
            <v>37229</v>
          </cell>
          <cell r="B5256">
            <v>55.17</v>
          </cell>
          <cell r="C5256">
            <v>6865500</v>
          </cell>
        </row>
        <row r="5257">
          <cell r="A5257">
            <v>37228</v>
          </cell>
          <cell r="B5257">
            <v>54.58</v>
          </cell>
          <cell r="C5257">
            <v>7615500</v>
          </cell>
        </row>
        <row r="5258">
          <cell r="A5258">
            <v>37225</v>
          </cell>
          <cell r="B5258">
            <v>55.15</v>
          </cell>
          <cell r="C5258">
            <v>8414300</v>
          </cell>
        </row>
        <row r="5259">
          <cell r="A5259">
            <v>37224</v>
          </cell>
          <cell r="B5259">
            <v>54.65</v>
          </cell>
          <cell r="C5259">
            <v>5727700</v>
          </cell>
        </row>
        <row r="5260">
          <cell r="A5260">
            <v>37223</v>
          </cell>
          <cell r="B5260">
            <v>55</v>
          </cell>
          <cell r="C5260">
            <v>7469400</v>
          </cell>
        </row>
        <row r="5261">
          <cell r="A5261">
            <v>37222</v>
          </cell>
          <cell r="B5261">
            <v>55.08</v>
          </cell>
          <cell r="C5261">
            <v>9664100</v>
          </cell>
        </row>
        <row r="5262">
          <cell r="A5262">
            <v>37221</v>
          </cell>
          <cell r="B5262">
            <v>55.75</v>
          </cell>
          <cell r="C5262">
            <v>7702400</v>
          </cell>
        </row>
        <row r="5263">
          <cell r="A5263">
            <v>37218</v>
          </cell>
          <cell r="B5263">
            <v>55.8</v>
          </cell>
          <cell r="C5263">
            <v>2307000</v>
          </cell>
        </row>
        <row r="5264">
          <cell r="A5264">
            <v>37216</v>
          </cell>
          <cell r="B5264">
            <v>55.12</v>
          </cell>
          <cell r="C5264">
            <v>4989500</v>
          </cell>
        </row>
        <row r="5265">
          <cell r="A5265">
            <v>37215</v>
          </cell>
          <cell r="B5265">
            <v>55.7</v>
          </cell>
          <cell r="C5265">
            <v>6337500</v>
          </cell>
        </row>
        <row r="5266">
          <cell r="A5266">
            <v>37214</v>
          </cell>
          <cell r="B5266">
            <v>55.75</v>
          </cell>
          <cell r="C5266">
            <v>7963900</v>
          </cell>
        </row>
        <row r="5267">
          <cell r="A5267">
            <v>37211</v>
          </cell>
          <cell r="B5267">
            <v>55.1</v>
          </cell>
          <cell r="C5267">
            <v>10558400</v>
          </cell>
        </row>
        <row r="5268">
          <cell r="A5268">
            <v>37210</v>
          </cell>
          <cell r="B5268">
            <v>56</v>
          </cell>
          <cell r="C5268">
            <v>8452000</v>
          </cell>
        </row>
        <row r="5269">
          <cell r="A5269">
            <v>37209</v>
          </cell>
          <cell r="B5269">
            <v>55.28</v>
          </cell>
          <cell r="C5269">
            <v>9589300</v>
          </cell>
        </row>
        <row r="5270">
          <cell r="A5270">
            <v>37208</v>
          </cell>
          <cell r="B5270">
            <v>55</v>
          </cell>
          <cell r="C5270">
            <v>10522000</v>
          </cell>
        </row>
        <row r="5271">
          <cell r="A5271">
            <v>37207</v>
          </cell>
          <cell r="B5271">
            <v>55.58</v>
          </cell>
          <cell r="C5271">
            <v>6500700</v>
          </cell>
        </row>
        <row r="5272">
          <cell r="A5272">
            <v>37204</v>
          </cell>
          <cell r="B5272">
            <v>55.1</v>
          </cell>
          <cell r="C5272">
            <v>5045400</v>
          </cell>
        </row>
        <row r="5273">
          <cell r="A5273">
            <v>37203</v>
          </cell>
          <cell r="B5273">
            <v>54.5</v>
          </cell>
          <cell r="C5273">
            <v>8584100</v>
          </cell>
        </row>
        <row r="5274">
          <cell r="A5274">
            <v>37202</v>
          </cell>
          <cell r="B5274">
            <v>53.82</v>
          </cell>
          <cell r="C5274">
            <v>8222400</v>
          </cell>
        </row>
        <row r="5275">
          <cell r="A5275">
            <v>37201</v>
          </cell>
          <cell r="B5275">
            <v>54.94</v>
          </cell>
          <cell r="C5275">
            <v>8781200</v>
          </cell>
        </row>
        <row r="5276">
          <cell r="A5276">
            <v>37200</v>
          </cell>
          <cell r="B5276">
            <v>53.9</v>
          </cell>
          <cell r="C5276">
            <v>6841200</v>
          </cell>
        </row>
        <row r="5277">
          <cell r="A5277">
            <v>37197</v>
          </cell>
          <cell r="B5277">
            <v>52.97</v>
          </cell>
          <cell r="C5277">
            <v>5794300</v>
          </cell>
        </row>
        <row r="5278">
          <cell r="A5278">
            <v>37196</v>
          </cell>
          <cell r="B5278">
            <v>52.24</v>
          </cell>
          <cell r="C5278">
            <v>8603700</v>
          </cell>
        </row>
        <row r="5279">
          <cell r="A5279">
            <v>37195</v>
          </cell>
          <cell r="B5279">
            <v>51.4</v>
          </cell>
          <cell r="C5279">
            <v>7034600</v>
          </cell>
        </row>
        <row r="5280">
          <cell r="A5280">
            <v>37194</v>
          </cell>
          <cell r="B5280">
            <v>50.6</v>
          </cell>
          <cell r="C5280">
            <v>7094900</v>
          </cell>
        </row>
        <row r="5281">
          <cell r="A5281">
            <v>37193</v>
          </cell>
          <cell r="B5281">
            <v>51.9</v>
          </cell>
          <cell r="C5281">
            <v>6024800</v>
          </cell>
        </row>
        <row r="5282">
          <cell r="A5282">
            <v>37190</v>
          </cell>
          <cell r="B5282">
            <v>53.42</v>
          </cell>
          <cell r="C5282">
            <v>5123700</v>
          </cell>
        </row>
        <row r="5283">
          <cell r="A5283">
            <v>37189</v>
          </cell>
          <cell r="B5283">
            <v>53.3</v>
          </cell>
          <cell r="C5283">
            <v>6892800</v>
          </cell>
        </row>
        <row r="5284">
          <cell r="A5284">
            <v>37188</v>
          </cell>
          <cell r="B5284">
            <v>52.48</v>
          </cell>
          <cell r="C5284">
            <v>5236800</v>
          </cell>
        </row>
        <row r="5285">
          <cell r="A5285">
            <v>37187</v>
          </cell>
          <cell r="B5285">
            <v>52.61</v>
          </cell>
          <cell r="C5285">
            <v>6188400</v>
          </cell>
        </row>
        <row r="5286">
          <cell r="A5286">
            <v>37186</v>
          </cell>
          <cell r="B5286">
            <v>53.04</v>
          </cell>
          <cell r="C5286">
            <v>6544200</v>
          </cell>
        </row>
        <row r="5287">
          <cell r="A5287">
            <v>37183</v>
          </cell>
          <cell r="B5287">
            <v>53.01</v>
          </cell>
          <cell r="C5287">
            <v>6044300</v>
          </cell>
        </row>
        <row r="5288">
          <cell r="A5288">
            <v>37182</v>
          </cell>
          <cell r="B5288">
            <v>51.9</v>
          </cell>
          <cell r="C5288">
            <v>7829100</v>
          </cell>
        </row>
        <row r="5289">
          <cell r="A5289">
            <v>37181</v>
          </cell>
          <cell r="B5289">
            <v>52.22</v>
          </cell>
          <cell r="C5289">
            <v>6638500</v>
          </cell>
        </row>
        <row r="5290">
          <cell r="A5290">
            <v>37180</v>
          </cell>
          <cell r="B5290">
            <v>53.14</v>
          </cell>
          <cell r="C5290">
            <v>6767600</v>
          </cell>
        </row>
        <row r="5291">
          <cell r="A5291">
            <v>37179</v>
          </cell>
          <cell r="B5291">
            <v>53.48</v>
          </cell>
          <cell r="C5291">
            <v>6259700</v>
          </cell>
        </row>
        <row r="5292">
          <cell r="A5292">
            <v>37176</v>
          </cell>
          <cell r="B5292">
            <v>52.9</v>
          </cell>
          <cell r="C5292">
            <v>10741300</v>
          </cell>
        </row>
        <row r="5293">
          <cell r="A5293">
            <v>37175</v>
          </cell>
          <cell r="B5293">
            <v>53.49</v>
          </cell>
          <cell r="C5293">
            <v>12263800</v>
          </cell>
        </row>
        <row r="5294">
          <cell r="A5294">
            <v>37174</v>
          </cell>
          <cell r="B5294">
            <v>53.63</v>
          </cell>
          <cell r="C5294">
            <v>9481900</v>
          </cell>
        </row>
        <row r="5295">
          <cell r="A5295">
            <v>37173</v>
          </cell>
          <cell r="B5295">
            <v>52.08</v>
          </cell>
          <cell r="C5295">
            <v>8068400</v>
          </cell>
        </row>
        <row r="5296">
          <cell r="A5296">
            <v>37172</v>
          </cell>
          <cell r="B5296">
            <v>51.11</v>
          </cell>
          <cell r="C5296">
            <v>6702000</v>
          </cell>
        </row>
        <row r="5297">
          <cell r="A5297">
            <v>37169</v>
          </cell>
          <cell r="B5297">
            <v>52.4</v>
          </cell>
          <cell r="C5297">
            <v>9475500</v>
          </cell>
        </row>
        <row r="5298">
          <cell r="A5298">
            <v>37168</v>
          </cell>
          <cell r="B5298">
            <v>51.5</v>
          </cell>
          <cell r="C5298">
            <v>10199000</v>
          </cell>
        </row>
        <row r="5299">
          <cell r="A5299">
            <v>37167</v>
          </cell>
          <cell r="B5299">
            <v>52.73</v>
          </cell>
          <cell r="C5299">
            <v>13967200</v>
          </cell>
        </row>
        <row r="5300">
          <cell r="A5300">
            <v>37166</v>
          </cell>
          <cell r="B5300">
            <v>52</v>
          </cell>
          <cell r="C5300">
            <v>11404200</v>
          </cell>
        </row>
        <row r="5301">
          <cell r="A5301">
            <v>37165</v>
          </cell>
          <cell r="B5301">
            <v>49.76</v>
          </cell>
          <cell r="C5301">
            <v>11988600</v>
          </cell>
        </row>
        <row r="5302">
          <cell r="A5302">
            <v>37162</v>
          </cell>
          <cell r="B5302">
            <v>49.5</v>
          </cell>
          <cell r="C5302">
            <v>9560200</v>
          </cell>
        </row>
        <row r="5303">
          <cell r="A5303">
            <v>37161</v>
          </cell>
          <cell r="B5303">
            <v>49.39</v>
          </cell>
          <cell r="C5303">
            <v>9247000</v>
          </cell>
        </row>
        <row r="5304">
          <cell r="A5304">
            <v>37160</v>
          </cell>
          <cell r="B5304">
            <v>49.48</v>
          </cell>
          <cell r="C5304">
            <v>12116300</v>
          </cell>
        </row>
        <row r="5305">
          <cell r="A5305">
            <v>37159</v>
          </cell>
          <cell r="B5305">
            <v>48.4</v>
          </cell>
          <cell r="C5305">
            <v>15975400</v>
          </cell>
        </row>
        <row r="5306">
          <cell r="A5306">
            <v>37158</v>
          </cell>
          <cell r="B5306">
            <v>47.28</v>
          </cell>
          <cell r="C5306">
            <v>13901700</v>
          </cell>
        </row>
        <row r="5307">
          <cell r="A5307">
            <v>37155</v>
          </cell>
          <cell r="B5307">
            <v>44.66</v>
          </cell>
          <cell r="C5307">
            <v>16443700</v>
          </cell>
        </row>
        <row r="5308">
          <cell r="A5308">
            <v>37154</v>
          </cell>
          <cell r="B5308">
            <v>45.31</v>
          </cell>
          <cell r="C5308">
            <v>12657300</v>
          </cell>
        </row>
        <row r="5309">
          <cell r="A5309">
            <v>37153</v>
          </cell>
          <cell r="B5309">
            <v>45.45</v>
          </cell>
          <cell r="C5309">
            <v>11735300</v>
          </cell>
        </row>
        <row r="5310">
          <cell r="A5310">
            <v>37152</v>
          </cell>
          <cell r="B5310">
            <v>45.35</v>
          </cell>
          <cell r="C5310">
            <v>10510200</v>
          </cell>
        </row>
        <row r="5311">
          <cell r="A5311">
            <v>37151</v>
          </cell>
          <cell r="B5311">
            <v>44</v>
          </cell>
          <cell r="C5311">
            <v>17502000</v>
          </cell>
        </row>
        <row r="5312">
          <cell r="A5312">
            <v>37144</v>
          </cell>
          <cell r="B5312">
            <v>46.23</v>
          </cell>
          <cell r="C5312">
            <v>6726900</v>
          </cell>
        </row>
        <row r="5313">
          <cell r="A5313">
            <v>37141</v>
          </cell>
          <cell r="B5313">
            <v>46.22</v>
          </cell>
          <cell r="C5313">
            <v>10431700</v>
          </cell>
        </row>
        <row r="5314">
          <cell r="A5314">
            <v>37140</v>
          </cell>
          <cell r="B5314">
            <v>47.37</v>
          </cell>
          <cell r="C5314">
            <v>10383500</v>
          </cell>
        </row>
        <row r="5315">
          <cell r="A5315">
            <v>37139</v>
          </cell>
          <cell r="B5315">
            <v>49.15</v>
          </cell>
          <cell r="C5315">
            <v>9833200</v>
          </cell>
        </row>
        <row r="5316">
          <cell r="A5316">
            <v>37138</v>
          </cell>
          <cell r="B5316">
            <v>48.45</v>
          </cell>
          <cell r="C5316">
            <v>7324700</v>
          </cell>
        </row>
        <row r="5317">
          <cell r="A5317">
            <v>37134</v>
          </cell>
          <cell r="B5317">
            <v>48.05</v>
          </cell>
          <cell r="C5317">
            <v>7555100</v>
          </cell>
        </row>
        <row r="5318">
          <cell r="A5318">
            <v>37133</v>
          </cell>
          <cell r="B5318">
            <v>47.6</v>
          </cell>
          <cell r="C5318">
            <v>9639000</v>
          </cell>
        </row>
        <row r="5319">
          <cell r="A5319">
            <v>37132</v>
          </cell>
          <cell r="B5319">
            <v>49.15</v>
          </cell>
          <cell r="C5319">
            <v>5440500</v>
          </cell>
        </row>
        <row r="5320">
          <cell r="A5320">
            <v>37131</v>
          </cell>
          <cell r="B5320">
            <v>50.1</v>
          </cell>
          <cell r="C5320">
            <v>6149700</v>
          </cell>
        </row>
        <row r="5321">
          <cell r="A5321">
            <v>37130</v>
          </cell>
          <cell r="B5321">
            <v>50.39</v>
          </cell>
          <cell r="C5321">
            <v>4675000</v>
          </cell>
        </row>
        <row r="5322">
          <cell r="A5322">
            <v>37127</v>
          </cell>
          <cell r="B5322">
            <v>50.95</v>
          </cell>
          <cell r="C5322">
            <v>7271900</v>
          </cell>
        </row>
        <row r="5323">
          <cell r="A5323">
            <v>37126</v>
          </cell>
          <cell r="B5323">
            <v>49.74</v>
          </cell>
          <cell r="C5323">
            <v>5545700</v>
          </cell>
        </row>
        <row r="5324">
          <cell r="A5324">
            <v>37125</v>
          </cell>
          <cell r="B5324">
            <v>50.24</v>
          </cell>
          <cell r="C5324">
            <v>5818100</v>
          </cell>
        </row>
        <row r="5325">
          <cell r="A5325">
            <v>37124</v>
          </cell>
          <cell r="B5325">
            <v>49.94</v>
          </cell>
          <cell r="C5325">
            <v>6542900</v>
          </cell>
        </row>
        <row r="5326">
          <cell r="A5326">
            <v>37123</v>
          </cell>
          <cell r="B5326">
            <v>51.59</v>
          </cell>
          <cell r="C5326">
            <v>4349000</v>
          </cell>
        </row>
        <row r="5327">
          <cell r="A5327">
            <v>37120</v>
          </cell>
          <cell r="B5327">
            <v>50.8</v>
          </cell>
          <cell r="C5327">
            <v>5901700</v>
          </cell>
        </row>
        <row r="5328">
          <cell r="A5328">
            <v>37119</v>
          </cell>
          <cell r="B5328">
            <v>51.69</v>
          </cell>
          <cell r="C5328">
            <v>6205200</v>
          </cell>
        </row>
        <row r="5329">
          <cell r="A5329">
            <v>37118</v>
          </cell>
          <cell r="B5329">
            <v>52</v>
          </cell>
          <cell r="C5329">
            <v>6033000</v>
          </cell>
        </row>
        <row r="5330">
          <cell r="A5330">
            <v>37117</v>
          </cell>
          <cell r="B5330">
            <v>52.36</v>
          </cell>
          <cell r="C5330">
            <v>10067600</v>
          </cell>
        </row>
        <row r="5331">
          <cell r="A5331">
            <v>37116</v>
          </cell>
          <cell r="B5331">
            <v>52.2</v>
          </cell>
          <cell r="C5331">
            <v>10140400</v>
          </cell>
        </row>
        <row r="5332">
          <cell r="A5332">
            <v>37113</v>
          </cell>
          <cell r="B5332">
            <v>53.6</v>
          </cell>
          <cell r="C5332">
            <v>8245600</v>
          </cell>
        </row>
        <row r="5333">
          <cell r="A5333">
            <v>37112</v>
          </cell>
          <cell r="B5333">
            <v>54.17</v>
          </cell>
          <cell r="C5333">
            <v>8539200</v>
          </cell>
        </row>
        <row r="5334">
          <cell r="A5334">
            <v>37111</v>
          </cell>
          <cell r="B5334">
            <v>54.53</v>
          </cell>
          <cell r="C5334">
            <v>6387000</v>
          </cell>
        </row>
        <row r="5335">
          <cell r="A5335">
            <v>37110</v>
          </cell>
          <cell r="B5335">
            <v>55.08</v>
          </cell>
          <cell r="C5335">
            <v>5155500</v>
          </cell>
        </row>
        <row r="5336">
          <cell r="A5336">
            <v>37109</v>
          </cell>
          <cell r="B5336">
            <v>54.5</v>
          </cell>
          <cell r="C5336">
            <v>5712600</v>
          </cell>
        </row>
        <row r="5337">
          <cell r="A5337">
            <v>37106</v>
          </cell>
          <cell r="B5337">
            <v>55.39</v>
          </cell>
          <cell r="C5337">
            <v>4170000</v>
          </cell>
        </row>
        <row r="5338">
          <cell r="A5338">
            <v>37105</v>
          </cell>
          <cell r="B5338">
            <v>55.99</v>
          </cell>
          <cell r="C5338">
            <v>5746300</v>
          </cell>
        </row>
        <row r="5339">
          <cell r="A5339">
            <v>37104</v>
          </cell>
          <cell r="B5339">
            <v>55.01</v>
          </cell>
          <cell r="C5339">
            <v>6168500</v>
          </cell>
        </row>
        <row r="5340">
          <cell r="A5340">
            <v>37103</v>
          </cell>
          <cell r="B5340">
            <v>55.9</v>
          </cell>
          <cell r="C5340">
            <v>7725600</v>
          </cell>
        </row>
        <row r="5341">
          <cell r="A5341">
            <v>37102</v>
          </cell>
          <cell r="B5341">
            <v>55.88</v>
          </cell>
          <cell r="C5341">
            <v>7168200</v>
          </cell>
        </row>
        <row r="5342">
          <cell r="A5342">
            <v>37099</v>
          </cell>
          <cell r="B5342">
            <v>55.41</v>
          </cell>
          <cell r="C5342">
            <v>5169300</v>
          </cell>
        </row>
        <row r="5343">
          <cell r="A5343">
            <v>37098</v>
          </cell>
          <cell r="B5343">
            <v>55.5</v>
          </cell>
          <cell r="C5343">
            <v>8508900</v>
          </cell>
        </row>
        <row r="5344">
          <cell r="A5344">
            <v>37097</v>
          </cell>
          <cell r="B5344">
            <v>55.1</v>
          </cell>
          <cell r="C5344">
            <v>9512400</v>
          </cell>
        </row>
        <row r="5345">
          <cell r="A5345">
            <v>37096</v>
          </cell>
          <cell r="B5345">
            <v>53.1</v>
          </cell>
          <cell r="C5345">
            <v>6075300</v>
          </cell>
        </row>
        <row r="5346">
          <cell r="A5346">
            <v>37095</v>
          </cell>
          <cell r="B5346">
            <v>53.03</v>
          </cell>
          <cell r="C5346">
            <v>5361100</v>
          </cell>
        </row>
        <row r="5347">
          <cell r="A5347">
            <v>37092</v>
          </cell>
          <cell r="B5347">
            <v>54.28</v>
          </cell>
          <cell r="C5347">
            <v>5894900</v>
          </cell>
        </row>
        <row r="5348">
          <cell r="A5348">
            <v>37091</v>
          </cell>
          <cell r="B5348">
            <v>54.23</v>
          </cell>
          <cell r="C5348">
            <v>8230700</v>
          </cell>
        </row>
        <row r="5349">
          <cell r="A5349">
            <v>37090</v>
          </cell>
          <cell r="B5349">
            <v>53.98</v>
          </cell>
          <cell r="C5349">
            <v>7180300</v>
          </cell>
        </row>
        <row r="5350">
          <cell r="A5350">
            <v>37089</v>
          </cell>
          <cell r="B5350">
            <v>53.35</v>
          </cell>
          <cell r="C5350">
            <v>8785400</v>
          </cell>
        </row>
        <row r="5351">
          <cell r="A5351">
            <v>37088</v>
          </cell>
          <cell r="B5351">
            <v>53.48</v>
          </cell>
          <cell r="C5351">
            <v>11402300</v>
          </cell>
        </row>
        <row r="5352">
          <cell r="A5352">
            <v>37085</v>
          </cell>
          <cell r="B5352">
            <v>52.9</v>
          </cell>
          <cell r="C5352">
            <v>9845500</v>
          </cell>
        </row>
        <row r="5353">
          <cell r="A5353">
            <v>37084</v>
          </cell>
          <cell r="B5353">
            <v>51.85</v>
          </cell>
          <cell r="C5353">
            <v>11705000</v>
          </cell>
        </row>
        <row r="5354">
          <cell r="A5354">
            <v>37083</v>
          </cell>
          <cell r="B5354">
            <v>48.85</v>
          </cell>
          <cell r="C5354">
            <v>7910500</v>
          </cell>
        </row>
        <row r="5355">
          <cell r="A5355">
            <v>37082</v>
          </cell>
          <cell r="B5355">
            <v>47.5</v>
          </cell>
          <cell r="C5355">
            <v>6461600</v>
          </cell>
        </row>
        <row r="5356">
          <cell r="A5356">
            <v>37081</v>
          </cell>
          <cell r="B5356">
            <v>48.25</v>
          </cell>
          <cell r="C5356">
            <v>6081800</v>
          </cell>
        </row>
        <row r="5357">
          <cell r="A5357">
            <v>37078</v>
          </cell>
          <cell r="B5357">
            <v>47.34</v>
          </cell>
          <cell r="C5357">
            <v>6665600</v>
          </cell>
        </row>
        <row r="5358">
          <cell r="A5358">
            <v>37077</v>
          </cell>
          <cell r="B5358">
            <v>48.6</v>
          </cell>
          <cell r="C5358">
            <v>5132100</v>
          </cell>
        </row>
        <row r="5359">
          <cell r="A5359">
            <v>37075</v>
          </cell>
          <cell r="B5359">
            <v>49.22</v>
          </cell>
          <cell r="C5359">
            <v>3803700</v>
          </cell>
        </row>
        <row r="5360">
          <cell r="A5360">
            <v>37074</v>
          </cell>
          <cell r="B5360">
            <v>49.75</v>
          </cell>
          <cell r="C5360">
            <v>5496500</v>
          </cell>
        </row>
        <row r="5361">
          <cell r="A5361">
            <v>37071</v>
          </cell>
          <cell r="B5361">
            <v>48.8</v>
          </cell>
          <cell r="C5361">
            <v>9306500</v>
          </cell>
        </row>
        <row r="5362">
          <cell r="A5362">
            <v>37070</v>
          </cell>
          <cell r="B5362">
            <v>49.37</v>
          </cell>
          <cell r="C5362">
            <v>5013700</v>
          </cell>
        </row>
        <row r="5363">
          <cell r="A5363">
            <v>37069</v>
          </cell>
          <cell r="B5363">
            <v>48.5</v>
          </cell>
          <cell r="C5363">
            <v>5127100</v>
          </cell>
        </row>
        <row r="5364">
          <cell r="A5364">
            <v>37068</v>
          </cell>
          <cell r="B5364">
            <v>49.1</v>
          </cell>
          <cell r="C5364">
            <v>6020100</v>
          </cell>
        </row>
        <row r="5365">
          <cell r="A5365">
            <v>37067</v>
          </cell>
          <cell r="B5365">
            <v>49</v>
          </cell>
          <cell r="C5365">
            <v>5707400</v>
          </cell>
        </row>
        <row r="5366">
          <cell r="A5366">
            <v>37064</v>
          </cell>
          <cell r="B5366">
            <v>49.98</v>
          </cell>
          <cell r="C5366">
            <v>4833700</v>
          </cell>
        </row>
        <row r="5367">
          <cell r="A5367">
            <v>37063</v>
          </cell>
          <cell r="B5367">
            <v>50.45</v>
          </cell>
          <cell r="C5367">
            <v>8943800</v>
          </cell>
        </row>
        <row r="5368">
          <cell r="A5368">
            <v>37062</v>
          </cell>
          <cell r="B5368">
            <v>49.8</v>
          </cell>
          <cell r="C5368">
            <v>5913000</v>
          </cell>
        </row>
        <row r="5369">
          <cell r="A5369">
            <v>37061</v>
          </cell>
          <cell r="B5369">
            <v>48.86</v>
          </cell>
          <cell r="C5369">
            <v>5176800</v>
          </cell>
        </row>
        <row r="5370">
          <cell r="A5370">
            <v>37060</v>
          </cell>
          <cell r="B5370">
            <v>48.52</v>
          </cell>
          <cell r="C5370">
            <v>7122900</v>
          </cell>
        </row>
        <row r="5371">
          <cell r="A5371">
            <v>37057</v>
          </cell>
          <cell r="B5371">
            <v>48.15</v>
          </cell>
          <cell r="C5371">
            <v>14394400</v>
          </cell>
        </row>
        <row r="5372">
          <cell r="A5372">
            <v>37056</v>
          </cell>
          <cell r="B5372">
            <v>49.5</v>
          </cell>
          <cell r="C5372">
            <v>4554600</v>
          </cell>
        </row>
        <row r="5373">
          <cell r="A5373">
            <v>37055</v>
          </cell>
          <cell r="B5373">
            <v>50.15</v>
          </cell>
          <cell r="C5373">
            <v>3515800</v>
          </cell>
        </row>
        <row r="5374">
          <cell r="A5374">
            <v>37054</v>
          </cell>
          <cell r="B5374">
            <v>50.57</v>
          </cell>
          <cell r="C5374">
            <v>4469200</v>
          </cell>
        </row>
        <row r="5375">
          <cell r="A5375">
            <v>37053</v>
          </cell>
          <cell r="B5375">
            <v>50.23</v>
          </cell>
          <cell r="C5375">
            <v>3233500</v>
          </cell>
        </row>
        <row r="5376">
          <cell r="A5376">
            <v>37050</v>
          </cell>
          <cell r="B5376">
            <v>51.02</v>
          </cell>
          <cell r="C5376">
            <v>3787500</v>
          </cell>
        </row>
        <row r="5377">
          <cell r="A5377">
            <v>37049</v>
          </cell>
          <cell r="B5377">
            <v>51.1</v>
          </cell>
          <cell r="C5377">
            <v>6110300</v>
          </cell>
        </row>
        <row r="5378">
          <cell r="A5378">
            <v>37048</v>
          </cell>
          <cell r="B5378">
            <v>50.75</v>
          </cell>
          <cell r="C5378">
            <v>4193700</v>
          </cell>
        </row>
        <row r="5379">
          <cell r="A5379">
            <v>37047</v>
          </cell>
          <cell r="B5379">
            <v>51.3</v>
          </cell>
          <cell r="C5379">
            <v>5164000</v>
          </cell>
        </row>
        <row r="5380">
          <cell r="A5380">
            <v>37046</v>
          </cell>
          <cell r="B5380">
            <v>50.99</v>
          </cell>
          <cell r="C5380">
            <v>5619900</v>
          </cell>
        </row>
        <row r="5381">
          <cell r="A5381">
            <v>37043</v>
          </cell>
          <cell r="B5381">
            <v>51.72</v>
          </cell>
          <cell r="C5381">
            <v>4155100</v>
          </cell>
        </row>
        <row r="5382">
          <cell r="A5382">
            <v>37042</v>
          </cell>
          <cell r="B5382">
            <v>51.75</v>
          </cell>
          <cell r="C5382">
            <v>5873500</v>
          </cell>
        </row>
        <row r="5383">
          <cell r="A5383">
            <v>37041</v>
          </cell>
          <cell r="B5383">
            <v>51.47</v>
          </cell>
          <cell r="C5383">
            <v>5969800</v>
          </cell>
        </row>
        <row r="5384">
          <cell r="A5384">
            <v>37040</v>
          </cell>
          <cell r="B5384">
            <v>51.21</v>
          </cell>
          <cell r="C5384">
            <v>5000600</v>
          </cell>
        </row>
        <row r="5385">
          <cell r="A5385">
            <v>37036</v>
          </cell>
          <cell r="B5385">
            <v>51.2</v>
          </cell>
          <cell r="C5385">
            <v>5176200</v>
          </cell>
        </row>
        <row r="5386">
          <cell r="A5386">
            <v>37035</v>
          </cell>
          <cell r="B5386">
            <v>52.89</v>
          </cell>
          <cell r="C5386">
            <v>4531900</v>
          </cell>
        </row>
        <row r="5387">
          <cell r="A5387">
            <v>37034</v>
          </cell>
          <cell r="B5387">
            <v>52.52</v>
          </cell>
          <cell r="C5387">
            <v>5566100</v>
          </cell>
        </row>
        <row r="5388">
          <cell r="A5388">
            <v>37033</v>
          </cell>
          <cell r="B5388">
            <v>53.52</v>
          </cell>
          <cell r="C5388">
            <v>6793700</v>
          </cell>
        </row>
        <row r="5389">
          <cell r="A5389">
            <v>37032</v>
          </cell>
          <cell r="B5389">
            <v>53.2</v>
          </cell>
          <cell r="C5389">
            <v>7763200</v>
          </cell>
        </row>
        <row r="5390">
          <cell r="A5390">
            <v>37029</v>
          </cell>
          <cell r="B5390">
            <v>52.04</v>
          </cell>
          <cell r="C5390">
            <v>5860900</v>
          </cell>
        </row>
        <row r="5391">
          <cell r="A5391">
            <v>37028</v>
          </cell>
          <cell r="B5391">
            <v>51.76</v>
          </cell>
          <cell r="C5391">
            <v>6539500</v>
          </cell>
        </row>
        <row r="5392">
          <cell r="A5392">
            <v>37027</v>
          </cell>
          <cell r="B5392">
            <v>51.65</v>
          </cell>
          <cell r="C5392">
            <v>9604400</v>
          </cell>
        </row>
        <row r="5393">
          <cell r="A5393">
            <v>37026</v>
          </cell>
          <cell r="B5393">
            <v>52</v>
          </cell>
          <cell r="C5393">
            <v>13411900</v>
          </cell>
        </row>
        <row r="5394">
          <cell r="A5394">
            <v>37025</v>
          </cell>
          <cell r="B5394">
            <v>54.35</v>
          </cell>
          <cell r="C5394">
            <v>4800300</v>
          </cell>
        </row>
        <row r="5395">
          <cell r="A5395">
            <v>37022</v>
          </cell>
          <cell r="B5395">
            <v>54.1</v>
          </cell>
          <cell r="C5395">
            <v>6529600</v>
          </cell>
        </row>
        <row r="5396">
          <cell r="A5396">
            <v>37021</v>
          </cell>
          <cell r="B5396">
            <v>53.42</v>
          </cell>
          <cell r="C5396">
            <v>8215200</v>
          </cell>
        </row>
        <row r="5397">
          <cell r="A5397">
            <v>37020</v>
          </cell>
          <cell r="B5397">
            <v>51.59</v>
          </cell>
          <cell r="C5397">
            <v>5444300</v>
          </cell>
        </row>
        <row r="5398">
          <cell r="A5398">
            <v>37019</v>
          </cell>
          <cell r="B5398">
            <v>51.98</v>
          </cell>
          <cell r="C5398">
            <v>4437600</v>
          </cell>
        </row>
        <row r="5399">
          <cell r="A5399">
            <v>37018</v>
          </cell>
          <cell r="B5399">
            <v>52.05</v>
          </cell>
          <cell r="C5399">
            <v>4717000</v>
          </cell>
        </row>
        <row r="5400">
          <cell r="A5400">
            <v>37015</v>
          </cell>
          <cell r="B5400">
            <v>53.02</v>
          </cell>
          <cell r="C5400">
            <v>7445400</v>
          </cell>
        </row>
        <row r="5401">
          <cell r="A5401">
            <v>37014</v>
          </cell>
          <cell r="B5401">
            <v>53.1</v>
          </cell>
          <cell r="C5401">
            <v>7590700</v>
          </cell>
        </row>
        <row r="5402">
          <cell r="A5402">
            <v>37013</v>
          </cell>
          <cell r="B5402">
            <v>53.08</v>
          </cell>
          <cell r="C5402">
            <v>7689800</v>
          </cell>
        </row>
        <row r="5403">
          <cell r="A5403">
            <v>37012</v>
          </cell>
          <cell r="B5403">
            <v>53.5</v>
          </cell>
          <cell r="C5403">
            <v>7619000</v>
          </cell>
        </row>
        <row r="5404">
          <cell r="A5404">
            <v>37011</v>
          </cell>
          <cell r="B5404">
            <v>51.74</v>
          </cell>
          <cell r="C5404">
            <v>6597800</v>
          </cell>
        </row>
        <row r="5405">
          <cell r="A5405">
            <v>37008</v>
          </cell>
          <cell r="B5405">
            <v>52.83</v>
          </cell>
          <cell r="C5405">
            <v>8008700</v>
          </cell>
        </row>
        <row r="5406">
          <cell r="A5406">
            <v>37007</v>
          </cell>
          <cell r="B5406">
            <v>51.24</v>
          </cell>
          <cell r="C5406">
            <v>5189400</v>
          </cell>
        </row>
        <row r="5407">
          <cell r="A5407">
            <v>37006</v>
          </cell>
          <cell r="B5407">
            <v>50.67</v>
          </cell>
          <cell r="C5407">
            <v>5408400</v>
          </cell>
        </row>
        <row r="5408">
          <cell r="A5408">
            <v>37005</v>
          </cell>
          <cell r="B5408">
            <v>50.1</v>
          </cell>
          <cell r="C5408">
            <v>8175500</v>
          </cell>
        </row>
        <row r="5409">
          <cell r="A5409">
            <v>37004</v>
          </cell>
          <cell r="B5409">
            <v>52.04</v>
          </cell>
          <cell r="C5409">
            <v>5482800</v>
          </cell>
        </row>
        <row r="5410">
          <cell r="A5410">
            <v>37001</v>
          </cell>
          <cell r="B5410">
            <v>51.71</v>
          </cell>
          <cell r="C5410">
            <v>7266900</v>
          </cell>
        </row>
        <row r="5411">
          <cell r="A5411">
            <v>37000</v>
          </cell>
          <cell r="B5411">
            <v>52.5</v>
          </cell>
          <cell r="C5411">
            <v>7043000</v>
          </cell>
        </row>
        <row r="5412">
          <cell r="A5412">
            <v>36999</v>
          </cell>
          <cell r="B5412">
            <v>52.73</v>
          </cell>
          <cell r="C5412">
            <v>13004900</v>
          </cell>
        </row>
        <row r="5413">
          <cell r="A5413">
            <v>36998</v>
          </cell>
          <cell r="B5413">
            <v>49.24</v>
          </cell>
          <cell r="C5413">
            <v>6450800</v>
          </cell>
        </row>
        <row r="5414">
          <cell r="A5414">
            <v>36997</v>
          </cell>
          <cell r="B5414">
            <v>49.05</v>
          </cell>
          <cell r="C5414">
            <v>6754500</v>
          </cell>
        </row>
        <row r="5415">
          <cell r="A5415">
            <v>36993</v>
          </cell>
          <cell r="B5415">
            <v>49.7</v>
          </cell>
          <cell r="C5415">
            <v>9872800</v>
          </cell>
        </row>
        <row r="5416">
          <cell r="A5416">
            <v>36992</v>
          </cell>
          <cell r="B5416">
            <v>50.23</v>
          </cell>
          <cell r="C5416">
            <v>6955300</v>
          </cell>
        </row>
        <row r="5417">
          <cell r="A5417">
            <v>36991</v>
          </cell>
          <cell r="B5417">
            <v>50.84</v>
          </cell>
          <cell r="C5417">
            <v>6986500</v>
          </cell>
        </row>
        <row r="5418">
          <cell r="A5418">
            <v>36990</v>
          </cell>
          <cell r="B5418">
            <v>50.3</v>
          </cell>
          <cell r="C5418">
            <v>7287300</v>
          </cell>
        </row>
        <row r="5419">
          <cell r="A5419">
            <v>36987</v>
          </cell>
          <cell r="B5419">
            <v>51.24</v>
          </cell>
          <cell r="C5419">
            <v>7634400</v>
          </cell>
        </row>
        <row r="5420">
          <cell r="A5420">
            <v>36986</v>
          </cell>
          <cell r="B5420">
            <v>50.54</v>
          </cell>
          <cell r="C5420">
            <v>7790000</v>
          </cell>
        </row>
        <row r="5421">
          <cell r="A5421">
            <v>36985</v>
          </cell>
          <cell r="B5421">
            <v>49.87</v>
          </cell>
          <cell r="C5421">
            <v>7962100</v>
          </cell>
        </row>
        <row r="5422">
          <cell r="A5422">
            <v>36984</v>
          </cell>
          <cell r="B5422">
            <v>49.19</v>
          </cell>
          <cell r="C5422">
            <v>8692100</v>
          </cell>
        </row>
        <row r="5423">
          <cell r="A5423">
            <v>36983</v>
          </cell>
          <cell r="B5423">
            <v>50.64</v>
          </cell>
          <cell r="C5423">
            <v>7437900</v>
          </cell>
        </row>
        <row r="5424">
          <cell r="A5424">
            <v>36980</v>
          </cell>
          <cell r="B5424">
            <v>50.5</v>
          </cell>
          <cell r="C5424">
            <v>8308400</v>
          </cell>
        </row>
        <row r="5425">
          <cell r="A5425">
            <v>36979</v>
          </cell>
          <cell r="B5425">
            <v>50.62</v>
          </cell>
          <cell r="C5425">
            <v>7754000</v>
          </cell>
        </row>
        <row r="5426">
          <cell r="A5426">
            <v>36978</v>
          </cell>
          <cell r="B5426">
            <v>49.66</v>
          </cell>
          <cell r="C5426">
            <v>6876300</v>
          </cell>
        </row>
        <row r="5427">
          <cell r="A5427">
            <v>36977</v>
          </cell>
          <cell r="B5427">
            <v>50.29</v>
          </cell>
          <cell r="C5427">
            <v>9784800</v>
          </cell>
        </row>
        <row r="5428">
          <cell r="A5428">
            <v>36976</v>
          </cell>
          <cell r="B5428">
            <v>49.6</v>
          </cell>
          <cell r="C5428">
            <v>6841800</v>
          </cell>
        </row>
        <row r="5429">
          <cell r="A5429">
            <v>36973</v>
          </cell>
          <cell r="B5429">
            <v>47.57</v>
          </cell>
          <cell r="C5429">
            <v>8282000</v>
          </cell>
        </row>
        <row r="5430">
          <cell r="A5430">
            <v>36972</v>
          </cell>
          <cell r="B5430">
            <v>46.91</v>
          </cell>
          <cell r="C5430">
            <v>11913900</v>
          </cell>
        </row>
        <row r="5431">
          <cell r="A5431">
            <v>36971</v>
          </cell>
          <cell r="B5431">
            <v>48.31</v>
          </cell>
          <cell r="C5431">
            <v>8326900</v>
          </cell>
        </row>
        <row r="5432">
          <cell r="A5432">
            <v>36970</v>
          </cell>
          <cell r="B5432">
            <v>47.88</v>
          </cell>
          <cell r="C5432">
            <v>10035600</v>
          </cell>
        </row>
        <row r="5433">
          <cell r="A5433">
            <v>36969</v>
          </cell>
          <cell r="B5433">
            <v>47.38</v>
          </cell>
          <cell r="C5433">
            <v>5855800</v>
          </cell>
        </row>
        <row r="5434">
          <cell r="A5434">
            <v>36966</v>
          </cell>
          <cell r="B5434">
            <v>46.93</v>
          </cell>
          <cell r="C5434">
            <v>13859800</v>
          </cell>
        </row>
        <row r="5435">
          <cell r="A5435">
            <v>36965</v>
          </cell>
          <cell r="B5435">
            <v>47.85</v>
          </cell>
          <cell r="C5435">
            <v>7509700</v>
          </cell>
        </row>
        <row r="5436">
          <cell r="A5436">
            <v>36964</v>
          </cell>
          <cell r="B5436">
            <v>47.2</v>
          </cell>
          <cell r="C5436">
            <v>8548900</v>
          </cell>
        </row>
        <row r="5437">
          <cell r="A5437">
            <v>36963</v>
          </cell>
          <cell r="B5437">
            <v>48.8</v>
          </cell>
          <cell r="C5437">
            <v>7959100</v>
          </cell>
        </row>
        <row r="5438">
          <cell r="A5438">
            <v>36962</v>
          </cell>
          <cell r="B5438">
            <v>48.31</v>
          </cell>
          <cell r="C5438">
            <v>5739000</v>
          </cell>
        </row>
        <row r="5439">
          <cell r="A5439">
            <v>36959</v>
          </cell>
          <cell r="B5439">
            <v>50.78</v>
          </cell>
          <cell r="C5439">
            <v>5566500</v>
          </cell>
        </row>
        <row r="5440">
          <cell r="A5440">
            <v>36958</v>
          </cell>
          <cell r="B5440">
            <v>51.65</v>
          </cell>
          <cell r="C5440">
            <v>6034400</v>
          </cell>
        </row>
        <row r="5441">
          <cell r="A5441">
            <v>36957</v>
          </cell>
          <cell r="B5441">
            <v>50.7</v>
          </cell>
          <cell r="C5441">
            <v>5419900</v>
          </cell>
        </row>
        <row r="5442">
          <cell r="A5442">
            <v>36956</v>
          </cell>
          <cell r="B5442">
            <v>49.55</v>
          </cell>
          <cell r="C5442">
            <v>5096800</v>
          </cell>
        </row>
        <row r="5443">
          <cell r="A5443">
            <v>36955</v>
          </cell>
          <cell r="B5443">
            <v>48.37</v>
          </cell>
          <cell r="C5443">
            <v>4568100</v>
          </cell>
        </row>
        <row r="5444">
          <cell r="A5444">
            <v>36952</v>
          </cell>
          <cell r="B5444">
            <v>48.92</v>
          </cell>
          <cell r="C5444">
            <v>6472400</v>
          </cell>
        </row>
        <row r="5445">
          <cell r="A5445">
            <v>36951</v>
          </cell>
          <cell r="B5445">
            <v>48.34</v>
          </cell>
          <cell r="C5445">
            <v>8692800</v>
          </cell>
        </row>
        <row r="5446">
          <cell r="A5446">
            <v>36950</v>
          </cell>
          <cell r="B5446">
            <v>50.09</v>
          </cell>
          <cell r="C5446">
            <v>7748100</v>
          </cell>
        </row>
        <row r="5447">
          <cell r="A5447">
            <v>36949</v>
          </cell>
          <cell r="B5447">
            <v>50.99</v>
          </cell>
          <cell r="C5447">
            <v>7047400</v>
          </cell>
        </row>
        <row r="5448">
          <cell r="A5448">
            <v>36948</v>
          </cell>
          <cell r="B5448">
            <v>51.07</v>
          </cell>
          <cell r="C5448">
            <v>6060200</v>
          </cell>
        </row>
        <row r="5449">
          <cell r="A5449">
            <v>36945</v>
          </cell>
          <cell r="B5449">
            <v>50.28</v>
          </cell>
          <cell r="C5449">
            <v>8084400</v>
          </cell>
        </row>
        <row r="5450">
          <cell r="A5450">
            <v>36944</v>
          </cell>
          <cell r="B5450">
            <v>49.7</v>
          </cell>
          <cell r="C5450">
            <v>9154300</v>
          </cell>
        </row>
        <row r="5451">
          <cell r="A5451">
            <v>36943</v>
          </cell>
          <cell r="B5451">
            <v>50.21</v>
          </cell>
          <cell r="C5451">
            <v>8164400</v>
          </cell>
        </row>
        <row r="5452">
          <cell r="A5452">
            <v>36942</v>
          </cell>
          <cell r="B5452">
            <v>53.4</v>
          </cell>
          <cell r="C5452">
            <v>9336500</v>
          </cell>
        </row>
        <row r="5453">
          <cell r="A5453">
            <v>36938</v>
          </cell>
          <cell r="B5453">
            <v>52.36</v>
          </cell>
          <cell r="C5453">
            <v>6231900</v>
          </cell>
        </row>
        <row r="5454">
          <cell r="A5454">
            <v>36937</v>
          </cell>
          <cell r="B5454">
            <v>52</v>
          </cell>
          <cell r="C5454">
            <v>7636600</v>
          </cell>
        </row>
        <row r="5455">
          <cell r="A5455">
            <v>36936</v>
          </cell>
          <cell r="B5455">
            <v>53</v>
          </cell>
          <cell r="C5455">
            <v>5095000</v>
          </cell>
        </row>
        <row r="5456">
          <cell r="A5456">
            <v>36935</v>
          </cell>
          <cell r="B5456">
            <v>54.1</v>
          </cell>
          <cell r="C5456">
            <v>7423200</v>
          </cell>
        </row>
        <row r="5457">
          <cell r="A5457">
            <v>36934</v>
          </cell>
          <cell r="B5457">
            <v>53.45</v>
          </cell>
          <cell r="C5457">
            <v>7287500</v>
          </cell>
        </row>
        <row r="5458">
          <cell r="A5458">
            <v>36931</v>
          </cell>
          <cell r="B5458">
            <v>50.4</v>
          </cell>
          <cell r="C5458">
            <v>7911400</v>
          </cell>
        </row>
        <row r="5459">
          <cell r="A5459">
            <v>36930</v>
          </cell>
          <cell r="B5459">
            <v>52.3</v>
          </cell>
          <cell r="C5459">
            <v>7967600</v>
          </cell>
        </row>
        <row r="5460">
          <cell r="A5460">
            <v>36929</v>
          </cell>
          <cell r="B5460">
            <v>54.66</v>
          </cell>
          <cell r="C5460">
            <v>4928400</v>
          </cell>
        </row>
        <row r="5461">
          <cell r="A5461">
            <v>36928</v>
          </cell>
          <cell r="B5461">
            <v>53.2</v>
          </cell>
          <cell r="C5461">
            <v>5393700</v>
          </cell>
        </row>
        <row r="5462">
          <cell r="A5462">
            <v>36927</v>
          </cell>
          <cell r="B5462">
            <v>53.84</v>
          </cell>
          <cell r="C5462">
            <v>5604200</v>
          </cell>
        </row>
        <row r="5463">
          <cell r="A5463">
            <v>36924</v>
          </cell>
          <cell r="B5463">
            <v>54.76</v>
          </cell>
          <cell r="C5463">
            <v>5065000</v>
          </cell>
        </row>
        <row r="5464">
          <cell r="A5464">
            <v>36923</v>
          </cell>
          <cell r="B5464">
            <v>55.7</v>
          </cell>
          <cell r="C5464">
            <v>10385300</v>
          </cell>
        </row>
        <row r="5465">
          <cell r="A5465">
            <v>36922</v>
          </cell>
          <cell r="B5465">
            <v>56.8</v>
          </cell>
          <cell r="C5465">
            <v>10848000</v>
          </cell>
        </row>
        <row r="5466">
          <cell r="A5466">
            <v>36921</v>
          </cell>
          <cell r="B5466">
            <v>53.77</v>
          </cell>
          <cell r="C5466">
            <v>5124200</v>
          </cell>
        </row>
        <row r="5467">
          <cell r="A5467">
            <v>36920</v>
          </cell>
          <cell r="B5467">
            <v>54.2</v>
          </cell>
          <cell r="C5467">
            <v>5114200</v>
          </cell>
        </row>
        <row r="5468">
          <cell r="A5468">
            <v>36917</v>
          </cell>
          <cell r="B5468">
            <v>53.625</v>
          </cell>
          <cell r="C5468">
            <v>5230900</v>
          </cell>
        </row>
        <row r="5469">
          <cell r="A5469">
            <v>36916</v>
          </cell>
          <cell r="B5469">
            <v>54</v>
          </cell>
          <cell r="C5469">
            <v>9056700</v>
          </cell>
        </row>
        <row r="5470">
          <cell r="A5470">
            <v>36915</v>
          </cell>
          <cell r="B5470">
            <v>53.5</v>
          </cell>
          <cell r="C5470">
            <v>7789300</v>
          </cell>
        </row>
        <row r="5471">
          <cell r="A5471">
            <v>36914</v>
          </cell>
          <cell r="B5471">
            <v>53.375</v>
          </cell>
          <cell r="C5471">
            <v>4917800</v>
          </cell>
        </row>
        <row r="5472">
          <cell r="A5472">
            <v>36913</v>
          </cell>
          <cell r="B5472">
            <v>52.5625</v>
          </cell>
          <cell r="C5472">
            <v>7805700</v>
          </cell>
        </row>
        <row r="5473">
          <cell r="A5473">
            <v>36910</v>
          </cell>
          <cell r="B5473">
            <v>50.8125</v>
          </cell>
          <cell r="C5473">
            <v>8963300</v>
          </cell>
        </row>
        <row r="5474">
          <cell r="A5474">
            <v>36909</v>
          </cell>
          <cell r="B5474">
            <v>53.0625</v>
          </cell>
          <cell r="C5474">
            <v>6877900</v>
          </cell>
        </row>
        <row r="5475">
          <cell r="A5475">
            <v>36908</v>
          </cell>
          <cell r="B5475">
            <v>53.9375</v>
          </cell>
          <cell r="C5475">
            <v>7814500</v>
          </cell>
        </row>
        <row r="5476">
          <cell r="A5476">
            <v>36907</v>
          </cell>
          <cell r="B5476">
            <v>54.6875</v>
          </cell>
          <cell r="C5476">
            <v>8331500</v>
          </cell>
        </row>
        <row r="5477">
          <cell r="A5477">
            <v>36903</v>
          </cell>
          <cell r="B5477">
            <v>52.9375</v>
          </cell>
          <cell r="C5477">
            <v>7322000</v>
          </cell>
        </row>
        <row r="5478">
          <cell r="A5478">
            <v>36902</v>
          </cell>
          <cell r="B5478">
            <v>51.9375</v>
          </cell>
          <cell r="C5478">
            <v>6702200</v>
          </cell>
        </row>
        <row r="5479">
          <cell r="A5479">
            <v>36901</v>
          </cell>
          <cell r="B5479">
            <v>51.6875</v>
          </cell>
          <cell r="C5479">
            <v>9981800</v>
          </cell>
        </row>
        <row r="5480">
          <cell r="A5480">
            <v>36900</v>
          </cell>
          <cell r="B5480">
            <v>52.75</v>
          </cell>
          <cell r="C5480">
            <v>7210800</v>
          </cell>
        </row>
        <row r="5481">
          <cell r="A5481">
            <v>36899</v>
          </cell>
          <cell r="B5481">
            <v>53.9375</v>
          </cell>
          <cell r="C5481">
            <v>8442100</v>
          </cell>
        </row>
        <row r="5482">
          <cell r="A5482">
            <v>36896</v>
          </cell>
          <cell r="B5482">
            <v>53.9375</v>
          </cell>
          <cell r="C5482">
            <v>9809000</v>
          </cell>
        </row>
        <row r="5483">
          <cell r="A5483">
            <v>36895</v>
          </cell>
          <cell r="B5483">
            <v>56.1875</v>
          </cell>
          <cell r="C5483">
            <v>13815300</v>
          </cell>
        </row>
        <row r="5484">
          <cell r="A5484">
            <v>36894</v>
          </cell>
          <cell r="B5484">
            <v>58.4375</v>
          </cell>
          <cell r="C5484">
            <v>19957100</v>
          </cell>
        </row>
        <row r="5485">
          <cell r="A5485">
            <v>36893</v>
          </cell>
          <cell r="B5485">
            <v>53.875</v>
          </cell>
          <cell r="C5485">
            <v>8813600</v>
          </cell>
        </row>
        <row r="5486">
          <cell r="A5486">
            <v>36889</v>
          </cell>
          <cell r="B5486">
            <v>53.125</v>
          </cell>
          <cell r="C5486">
            <v>6582300</v>
          </cell>
        </row>
        <row r="5487">
          <cell r="A5487">
            <v>36888</v>
          </cell>
          <cell r="B5487">
            <v>52.9375</v>
          </cell>
          <cell r="C5487">
            <v>4096300</v>
          </cell>
        </row>
        <row r="5488">
          <cell r="A5488">
            <v>36887</v>
          </cell>
          <cell r="B5488">
            <v>52.5625</v>
          </cell>
          <cell r="C5488">
            <v>8224000</v>
          </cell>
        </row>
        <row r="5489">
          <cell r="A5489">
            <v>36886</v>
          </cell>
          <cell r="B5489">
            <v>50.625</v>
          </cell>
          <cell r="C5489">
            <v>6021000</v>
          </cell>
        </row>
        <row r="5490">
          <cell r="A5490">
            <v>36882</v>
          </cell>
          <cell r="B5490">
            <v>52.5</v>
          </cell>
          <cell r="C5490">
            <v>7484200</v>
          </cell>
        </row>
        <row r="5491">
          <cell r="A5491">
            <v>36881</v>
          </cell>
          <cell r="B5491">
            <v>51.75</v>
          </cell>
          <cell r="C5491">
            <v>9380200</v>
          </cell>
        </row>
        <row r="5492">
          <cell r="A5492">
            <v>36880</v>
          </cell>
          <cell r="B5492">
            <v>48.9375</v>
          </cell>
          <cell r="C5492">
            <v>8283200</v>
          </cell>
        </row>
        <row r="5493">
          <cell r="A5493">
            <v>36879</v>
          </cell>
          <cell r="B5493">
            <v>48</v>
          </cell>
          <cell r="C5493">
            <v>9128500</v>
          </cell>
        </row>
        <row r="5494">
          <cell r="A5494">
            <v>36878</v>
          </cell>
          <cell r="B5494">
            <v>50.5625</v>
          </cell>
          <cell r="C5494">
            <v>6964800</v>
          </cell>
        </row>
        <row r="5495">
          <cell r="A5495">
            <v>36875</v>
          </cell>
          <cell r="B5495">
            <v>49.875</v>
          </cell>
          <cell r="C5495">
            <v>12837700</v>
          </cell>
        </row>
        <row r="5496">
          <cell r="A5496">
            <v>36874</v>
          </cell>
          <cell r="B5496">
            <v>51.0625</v>
          </cell>
          <cell r="C5496">
            <v>7246200</v>
          </cell>
        </row>
        <row r="5497">
          <cell r="A5497">
            <v>36873</v>
          </cell>
          <cell r="B5497">
            <v>50.3125</v>
          </cell>
          <cell r="C5497">
            <v>6558500</v>
          </cell>
        </row>
        <row r="5498">
          <cell r="A5498">
            <v>36872</v>
          </cell>
          <cell r="B5498">
            <v>51.875</v>
          </cell>
          <cell r="C5498">
            <v>8344799.9999999898</v>
          </cell>
        </row>
        <row r="5499">
          <cell r="A5499">
            <v>36871</v>
          </cell>
          <cell r="B5499">
            <v>51.375</v>
          </cell>
          <cell r="C5499">
            <v>11596100</v>
          </cell>
        </row>
        <row r="5500">
          <cell r="A5500">
            <v>36868</v>
          </cell>
          <cell r="B5500">
            <v>54.4375</v>
          </cell>
          <cell r="C5500">
            <v>6877000</v>
          </cell>
        </row>
        <row r="5501">
          <cell r="A5501">
            <v>36867</v>
          </cell>
          <cell r="B5501">
            <v>55</v>
          </cell>
          <cell r="C5501">
            <v>7621900</v>
          </cell>
        </row>
        <row r="5502">
          <cell r="A5502">
            <v>36866</v>
          </cell>
          <cell r="B5502">
            <v>54.8125</v>
          </cell>
          <cell r="C5502">
            <v>10703100</v>
          </cell>
        </row>
        <row r="5503">
          <cell r="A5503">
            <v>36865</v>
          </cell>
          <cell r="B5503">
            <v>55.25</v>
          </cell>
          <cell r="C5503">
            <v>10380600</v>
          </cell>
        </row>
        <row r="5504">
          <cell r="A5504">
            <v>36864</v>
          </cell>
          <cell r="B5504">
            <v>53.8125</v>
          </cell>
          <cell r="C5504">
            <v>13403100</v>
          </cell>
        </row>
        <row r="5505">
          <cell r="A5505">
            <v>36861</v>
          </cell>
          <cell r="B5505">
            <v>51.1875</v>
          </cell>
          <cell r="C5505">
            <v>10723700</v>
          </cell>
        </row>
        <row r="5506">
          <cell r="A5506">
            <v>36860</v>
          </cell>
          <cell r="B5506">
            <v>52.1875</v>
          </cell>
          <cell r="C5506">
            <v>11607100</v>
          </cell>
        </row>
        <row r="5507">
          <cell r="A5507">
            <v>36859</v>
          </cell>
          <cell r="B5507">
            <v>51.875</v>
          </cell>
          <cell r="C5507">
            <v>9902600</v>
          </cell>
        </row>
        <row r="5508">
          <cell r="A5508">
            <v>36858</v>
          </cell>
          <cell r="B5508">
            <v>49</v>
          </cell>
          <cell r="C5508">
            <v>9787100</v>
          </cell>
        </row>
        <row r="5509">
          <cell r="A5509">
            <v>36857</v>
          </cell>
          <cell r="B5509">
            <v>49.3125</v>
          </cell>
          <cell r="C5509">
            <v>10650200</v>
          </cell>
        </row>
        <row r="5510">
          <cell r="A5510">
            <v>36854</v>
          </cell>
          <cell r="B5510">
            <v>45.1875</v>
          </cell>
          <cell r="C5510">
            <v>3482500</v>
          </cell>
        </row>
        <row r="5511">
          <cell r="A5511">
            <v>36852</v>
          </cell>
          <cell r="B5511">
            <v>45.875</v>
          </cell>
          <cell r="C5511">
            <v>4945900</v>
          </cell>
        </row>
        <row r="5512">
          <cell r="A5512">
            <v>36851</v>
          </cell>
          <cell r="B5512">
            <v>47.125</v>
          </cell>
          <cell r="C5512">
            <v>4388900</v>
          </cell>
        </row>
        <row r="5513">
          <cell r="A5513">
            <v>36850</v>
          </cell>
          <cell r="B5513">
            <v>47.875</v>
          </cell>
          <cell r="C5513">
            <v>4379100</v>
          </cell>
        </row>
        <row r="5514">
          <cell r="A5514">
            <v>36847</v>
          </cell>
          <cell r="B5514">
            <v>48.5625</v>
          </cell>
          <cell r="C5514">
            <v>6140200</v>
          </cell>
        </row>
        <row r="5515">
          <cell r="A5515">
            <v>36846</v>
          </cell>
          <cell r="B5515">
            <v>48.25</v>
          </cell>
          <cell r="C5515">
            <v>5529700</v>
          </cell>
        </row>
        <row r="5516">
          <cell r="A5516">
            <v>36845</v>
          </cell>
          <cell r="B5516">
            <v>49</v>
          </cell>
          <cell r="C5516">
            <v>8645100</v>
          </cell>
        </row>
        <row r="5517">
          <cell r="A5517">
            <v>36844</v>
          </cell>
          <cell r="B5517">
            <v>46.875</v>
          </cell>
          <cell r="C5517">
            <v>8533000</v>
          </cell>
        </row>
        <row r="5518">
          <cell r="A5518">
            <v>36843</v>
          </cell>
          <cell r="B5518">
            <v>45.3125</v>
          </cell>
          <cell r="C5518">
            <v>10992600</v>
          </cell>
        </row>
        <row r="5519">
          <cell r="A5519">
            <v>36840</v>
          </cell>
          <cell r="B5519">
            <v>43.6875</v>
          </cell>
          <cell r="C5519">
            <v>14914600</v>
          </cell>
        </row>
        <row r="5520">
          <cell r="A5520">
            <v>36839</v>
          </cell>
          <cell r="B5520">
            <v>47.125</v>
          </cell>
          <cell r="C5520">
            <v>8060500</v>
          </cell>
        </row>
        <row r="5521">
          <cell r="A5521">
            <v>36838</v>
          </cell>
          <cell r="B5521">
            <v>48.75</v>
          </cell>
          <cell r="C5521">
            <v>7622900</v>
          </cell>
        </row>
        <row r="5522">
          <cell r="A5522">
            <v>36837</v>
          </cell>
          <cell r="B5522">
            <v>48.9375</v>
          </cell>
          <cell r="C5522">
            <v>7137500</v>
          </cell>
        </row>
        <row r="5523">
          <cell r="A5523">
            <v>36836</v>
          </cell>
          <cell r="B5523">
            <v>49</v>
          </cell>
          <cell r="C5523">
            <v>7276500</v>
          </cell>
        </row>
        <row r="5524">
          <cell r="A5524">
            <v>36833</v>
          </cell>
          <cell r="B5524">
            <v>47.375</v>
          </cell>
          <cell r="C5524">
            <v>8258500</v>
          </cell>
        </row>
        <row r="5525">
          <cell r="A5525">
            <v>36832</v>
          </cell>
          <cell r="B5525">
            <v>48.4375</v>
          </cell>
          <cell r="C5525">
            <v>20850500</v>
          </cell>
        </row>
        <row r="5526">
          <cell r="A5526">
            <v>36831</v>
          </cell>
          <cell r="B5526">
            <v>46.6875</v>
          </cell>
          <cell r="C5526">
            <v>23272200</v>
          </cell>
        </row>
        <row r="5527">
          <cell r="A5527">
            <v>36830</v>
          </cell>
          <cell r="B5527">
            <v>45.375</v>
          </cell>
          <cell r="C5527">
            <v>14696600</v>
          </cell>
        </row>
        <row r="5528">
          <cell r="A5528">
            <v>36829</v>
          </cell>
          <cell r="B5528">
            <v>43.75</v>
          </cell>
          <cell r="C5528">
            <v>13205600</v>
          </cell>
        </row>
        <row r="5529">
          <cell r="A5529">
            <v>36826</v>
          </cell>
          <cell r="B5529">
            <v>43.25</v>
          </cell>
          <cell r="C5529">
            <v>12554700</v>
          </cell>
        </row>
        <row r="5530">
          <cell r="A5530">
            <v>36825</v>
          </cell>
          <cell r="B5530">
            <v>43.4375</v>
          </cell>
          <cell r="C5530">
            <v>14961900</v>
          </cell>
        </row>
        <row r="5531">
          <cell r="A5531">
            <v>36824</v>
          </cell>
          <cell r="B5531">
            <v>45.9375</v>
          </cell>
          <cell r="C5531">
            <v>8390300</v>
          </cell>
        </row>
        <row r="5532">
          <cell r="A5532">
            <v>36823</v>
          </cell>
          <cell r="B5532">
            <v>48.375</v>
          </cell>
          <cell r="C5532">
            <v>5913800</v>
          </cell>
        </row>
        <row r="5533">
          <cell r="A5533">
            <v>36822</v>
          </cell>
          <cell r="B5533">
            <v>47.3125</v>
          </cell>
          <cell r="C5533">
            <v>6031300</v>
          </cell>
        </row>
        <row r="5534">
          <cell r="A5534">
            <v>36819</v>
          </cell>
          <cell r="B5534">
            <v>46.5625</v>
          </cell>
          <cell r="C5534">
            <v>7153200</v>
          </cell>
        </row>
        <row r="5535">
          <cell r="A5535">
            <v>36818</v>
          </cell>
          <cell r="B5535">
            <v>47.8125</v>
          </cell>
          <cell r="C5535">
            <v>6302900</v>
          </cell>
        </row>
        <row r="5536">
          <cell r="A5536">
            <v>36817</v>
          </cell>
          <cell r="B5536">
            <v>46.75</v>
          </cell>
          <cell r="C5536">
            <v>6148400</v>
          </cell>
        </row>
        <row r="5537">
          <cell r="A5537">
            <v>36816</v>
          </cell>
          <cell r="B5537">
            <v>46</v>
          </cell>
          <cell r="C5537">
            <v>6268900</v>
          </cell>
        </row>
        <row r="5538">
          <cell r="A5538">
            <v>36815</v>
          </cell>
          <cell r="B5538">
            <v>47.3125</v>
          </cell>
          <cell r="C5538">
            <v>7098300</v>
          </cell>
        </row>
        <row r="5539">
          <cell r="A5539">
            <v>36812</v>
          </cell>
          <cell r="B5539">
            <v>45</v>
          </cell>
          <cell r="C5539">
            <v>9358200</v>
          </cell>
        </row>
        <row r="5540">
          <cell r="A5540">
            <v>36811</v>
          </cell>
          <cell r="B5540">
            <v>44.125</v>
          </cell>
          <cell r="C5540">
            <v>19439700</v>
          </cell>
        </row>
        <row r="5541">
          <cell r="A5541">
            <v>36810</v>
          </cell>
          <cell r="B5541">
            <v>45.3125</v>
          </cell>
          <cell r="C5541">
            <v>8429400</v>
          </cell>
        </row>
        <row r="5542">
          <cell r="A5542">
            <v>36809</v>
          </cell>
          <cell r="B5542">
            <v>46.375</v>
          </cell>
          <cell r="C5542">
            <v>6683200</v>
          </cell>
        </row>
        <row r="5543">
          <cell r="A5543">
            <v>36808</v>
          </cell>
          <cell r="B5543">
            <v>45.125</v>
          </cell>
          <cell r="C5543">
            <v>6033800</v>
          </cell>
        </row>
        <row r="5544">
          <cell r="A5544">
            <v>36805</v>
          </cell>
          <cell r="B5544">
            <v>45.5</v>
          </cell>
          <cell r="C5544">
            <v>11160400</v>
          </cell>
        </row>
        <row r="5545">
          <cell r="A5545">
            <v>36804</v>
          </cell>
          <cell r="B5545">
            <v>46.0625</v>
          </cell>
          <cell r="C5545">
            <v>8732500</v>
          </cell>
        </row>
        <row r="5546">
          <cell r="A5546">
            <v>36803</v>
          </cell>
          <cell r="B5546">
            <v>46.125</v>
          </cell>
          <cell r="C5546">
            <v>11085200</v>
          </cell>
        </row>
        <row r="5547">
          <cell r="A5547">
            <v>36802</v>
          </cell>
          <cell r="B5547">
            <v>45.8125</v>
          </cell>
          <cell r="C5547">
            <v>16548300</v>
          </cell>
        </row>
        <row r="5548">
          <cell r="A5548">
            <v>36801</v>
          </cell>
          <cell r="B5548">
            <v>46.25</v>
          </cell>
          <cell r="C5548">
            <v>11174600</v>
          </cell>
        </row>
        <row r="5549">
          <cell r="A5549">
            <v>36798</v>
          </cell>
          <cell r="B5549">
            <v>48.125</v>
          </cell>
          <cell r="C5549">
            <v>7500500</v>
          </cell>
        </row>
        <row r="5550">
          <cell r="A5550">
            <v>36797</v>
          </cell>
          <cell r="B5550">
            <v>48.0625</v>
          </cell>
          <cell r="C5550">
            <v>8131200</v>
          </cell>
        </row>
        <row r="5551">
          <cell r="A5551">
            <v>36796</v>
          </cell>
          <cell r="B5551">
            <v>48.125</v>
          </cell>
          <cell r="C5551">
            <v>7575100</v>
          </cell>
        </row>
        <row r="5552">
          <cell r="A5552">
            <v>36795</v>
          </cell>
          <cell r="B5552">
            <v>46.875</v>
          </cell>
          <cell r="C5552">
            <v>9366900</v>
          </cell>
        </row>
        <row r="5553">
          <cell r="A5553">
            <v>36794</v>
          </cell>
          <cell r="B5553">
            <v>49.4375</v>
          </cell>
          <cell r="C5553">
            <v>5428900</v>
          </cell>
        </row>
        <row r="5554">
          <cell r="A5554">
            <v>36791</v>
          </cell>
          <cell r="B5554">
            <v>50.5</v>
          </cell>
          <cell r="C5554">
            <v>6714700</v>
          </cell>
        </row>
        <row r="5555">
          <cell r="A5555">
            <v>36790</v>
          </cell>
          <cell r="B5555">
            <v>51</v>
          </cell>
          <cell r="C5555">
            <v>8626100</v>
          </cell>
        </row>
        <row r="5556">
          <cell r="A5556">
            <v>36789</v>
          </cell>
          <cell r="B5556">
            <v>48.4375</v>
          </cell>
          <cell r="C5556">
            <v>9824000</v>
          </cell>
        </row>
        <row r="5557">
          <cell r="A5557">
            <v>36788</v>
          </cell>
          <cell r="B5557">
            <v>49.625</v>
          </cell>
          <cell r="C5557">
            <v>8518000</v>
          </cell>
        </row>
        <row r="5558">
          <cell r="A5558">
            <v>36787</v>
          </cell>
          <cell r="B5558">
            <v>51.125</v>
          </cell>
          <cell r="C5558">
            <v>5206000</v>
          </cell>
        </row>
        <row r="5559">
          <cell r="A5559">
            <v>36784</v>
          </cell>
          <cell r="B5559">
            <v>51.875</v>
          </cell>
          <cell r="C5559">
            <v>8057800</v>
          </cell>
        </row>
        <row r="5560">
          <cell r="A5560">
            <v>36783</v>
          </cell>
          <cell r="B5560">
            <v>52.4375</v>
          </cell>
          <cell r="C5560">
            <v>4703800</v>
          </cell>
        </row>
        <row r="5561">
          <cell r="A5561">
            <v>36782</v>
          </cell>
          <cell r="B5561">
            <v>53.875</v>
          </cell>
          <cell r="C5561">
            <v>4970000</v>
          </cell>
        </row>
        <row r="5562">
          <cell r="A5562">
            <v>36781</v>
          </cell>
          <cell r="B5562">
            <v>54.375</v>
          </cell>
          <cell r="C5562">
            <v>6252700</v>
          </cell>
        </row>
        <row r="5563">
          <cell r="A5563">
            <v>36780</v>
          </cell>
          <cell r="B5563">
            <v>54.3125</v>
          </cell>
          <cell r="C5563">
            <v>9752100</v>
          </cell>
        </row>
        <row r="5564">
          <cell r="A5564">
            <v>36777</v>
          </cell>
          <cell r="B5564">
            <v>52.0625</v>
          </cell>
          <cell r="C5564">
            <v>7355400</v>
          </cell>
        </row>
        <row r="5565">
          <cell r="A5565">
            <v>36776</v>
          </cell>
          <cell r="B5565">
            <v>50.875</v>
          </cell>
          <cell r="C5565">
            <v>8362500</v>
          </cell>
        </row>
        <row r="5566">
          <cell r="A5566">
            <v>36775</v>
          </cell>
          <cell r="B5566">
            <v>50.375</v>
          </cell>
          <cell r="C5566">
            <v>8302000</v>
          </cell>
        </row>
        <row r="5567">
          <cell r="A5567">
            <v>36774</v>
          </cell>
          <cell r="B5567">
            <v>49.75</v>
          </cell>
          <cell r="C5567">
            <v>7964300</v>
          </cell>
        </row>
        <row r="5568">
          <cell r="A5568">
            <v>36770</v>
          </cell>
          <cell r="B5568">
            <v>48.8125</v>
          </cell>
          <cell r="C5568">
            <v>7651700</v>
          </cell>
        </row>
        <row r="5569">
          <cell r="A5569">
            <v>36769</v>
          </cell>
          <cell r="B5569">
            <v>47.4375</v>
          </cell>
          <cell r="C5569">
            <v>12078800</v>
          </cell>
        </row>
        <row r="5570">
          <cell r="A5570">
            <v>36768</v>
          </cell>
          <cell r="B5570">
            <v>48.1875</v>
          </cell>
          <cell r="C5570">
            <v>8104300</v>
          </cell>
        </row>
        <row r="5571">
          <cell r="A5571">
            <v>36767</v>
          </cell>
          <cell r="B5571">
            <v>49.25</v>
          </cell>
          <cell r="C5571">
            <v>5634300</v>
          </cell>
        </row>
        <row r="5572">
          <cell r="A5572">
            <v>36766</v>
          </cell>
          <cell r="B5572">
            <v>49.4375</v>
          </cell>
          <cell r="C5572">
            <v>6996400</v>
          </cell>
        </row>
        <row r="5573">
          <cell r="A5573">
            <v>36763</v>
          </cell>
          <cell r="B5573">
            <v>50.3125</v>
          </cell>
          <cell r="C5573">
            <v>4862400</v>
          </cell>
        </row>
        <row r="5574">
          <cell r="A5574">
            <v>36762</v>
          </cell>
          <cell r="B5574">
            <v>49.0625</v>
          </cell>
          <cell r="C5574">
            <v>4905300</v>
          </cell>
        </row>
        <row r="5575">
          <cell r="A5575">
            <v>36761</v>
          </cell>
          <cell r="B5575">
            <v>49.5</v>
          </cell>
          <cell r="C5575">
            <v>6861100</v>
          </cell>
        </row>
        <row r="5576">
          <cell r="A5576">
            <v>36760</v>
          </cell>
          <cell r="B5576">
            <v>49.6875</v>
          </cell>
          <cell r="C5576">
            <v>7599800</v>
          </cell>
        </row>
        <row r="5577">
          <cell r="A5577">
            <v>36759</v>
          </cell>
          <cell r="B5577">
            <v>49.0625</v>
          </cell>
          <cell r="C5577">
            <v>14095600</v>
          </cell>
        </row>
        <row r="5578">
          <cell r="A5578">
            <v>36756</v>
          </cell>
          <cell r="B5578">
            <v>50.5</v>
          </cell>
          <cell r="C5578">
            <v>7321600</v>
          </cell>
        </row>
        <row r="5579">
          <cell r="A5579">
            <v>36755</v>
          </cell>
          <cell r="B5579">
            <v>50</v>
          </cell>
          <cell r="C5579">
            <v>6791700</v>
          </cell>
        </row>
        <row r="5580">
          <cell r="A5580">
            <v>36754</v>
          </cell>
          <cell r="B5580">
            <v>49.5625</v>
          </cell>
          <cell r="C5580">
            <v>13788800</v>
          </cell>
        </row>
        <row r="5581">
          <cell r="A5581">
            <v>36753</v>
          </cell>
          <cell r="B5581">
            <v>51.75</v>
          </cell>
          <cell r="C5581">
            <v>7923200</v>
          </cell>
        </row>
        <row r="5582">
          <cell r="A5582">
            <v>36752</v>
          </cell>
          <cell r="B5582">
            <v>52.5</v>
          </cell>
          <cell r="C5582">
            <v>6026000</v>
          </cell>
        </row>
        <row r="5583">
          <cell r="A5583">
            <v>36749</v>
          </cell>
          <cell r="B5583">
            <v>51.5625</v>
          </cell>
          <cell r="C5583">
            <v>7518200</v>
          </cell>
        </row>
        <row r="5584">
          <cell r="A5584">
            <v>36748</v>
          </cell>
          <cell r="B5584">
            <v>50.8125</v>
          </cell>
          <cell r="C5584">
            <v>12219200</v>
          </cell>
        </row>
        <row r="5585">
          <cell r="A5585">
            <v>36747</v>
          </cell>
          <cell r="B5585">
            <v>53.125</v>
          </cell>
          <cell r="C5585">
            <v>17674300</v>
          </cell>
        </row>
        <row r="5586">
          <cell r="A5586">
            <v>36746</v>
          </cell>
          <cell r="B5586">
            <v>57.5</v>
          </cell>
          <cell r="C5586">
            <v>5846800</v>
          </cell>
        </row>
        <row r="5587">
          <cell r="A5587">
            <v>36745</v>
          </cell>
          <cell r="B5587">
            <v>55.125</v>
          </cell>
          <cell r="C5587">
            <v>5598600</v>
          </cell>
        </row>
        <row r="5588">
          <cell r="A5588">
            <v>36742</v>
          </cell>
          <cell r="B5588">
            <v>52.9375</v>
          </cell>
          <cell r="C5588">
            <v>5834300</v>
          </cell>
        </row>
        <row r="5589">
          <cell r="A5589">
            <v>36741</v>
          </cell>
          <cell r="B5589">
            <v>53.5</v>
          </cell>
          <cell r="C5589">
            <v>8189900</v>
          </cell>
        </row>
        <row r="5590">
          <cell r="A5590">
            <v>36740</v>
          </cell>
          <cell r="B5590">
            <v>54.0625</v>
          </cell>
          <cell r="C5590">
            <v>6725400</v>
          </cell>
        </row>
        <row r="5591">
          <cell r="A5591">
            <v>36739</v>
          </cell>
          <cell r="B5591">
            <v>54.5625</v>
          </cell>
          <cell r="C5591">
            <v>9039800</v>
          </cell>
        </row>
        <row r="5592">
          <cell r="A5592">
            <v>36738</v>
          </cell>
          <cell r="B5592">
            <v>54.9375</v>
          </cell>
          <cell r="C5592">
            <v>7488900</v>
          </cell>
        </row>
        <row r="5593">
          <cell r="A5593">
            <v>36735</v>
          </cell>
          <cell r="B5593">
            <v>58.6875</v>
          </cell>
          <cell r="C5593">
            <v>5240900</v>
          </cell>
        </row>
        <row r="5594">
          <cell r="A5594">
            <v>36734</v>
          </cell>
          <cell r="B5594">
            <v>60</v>
          </cell>
          <cell r="C5594">
            <v>4728500</v>
          </cell>
        </row>
        <row r="5595">
          <cell r="A5595">
            <v>36733</v>
          </cell>
          <cell r="B5595">
            <v>58.75</v>
          </cell>
          <cell r="C5595">
            <v>6965100</v>
          </cell>
        </row>
        <row r="5596">
          <cell r="A5596">
            <v>36732</v>
          </cell>
          <cell r="B5596">
            <v>59.1875</v>
          </cell>
          <cell r="C5596">
            <v>3966400</v>
          </cell>
        </row>
        <row r="5597">
          <cell r="A5597">
            <v>36731</v>
          </cell>
          <cell r="B5597">
            <v>57.4375</v>
          </cell>
          <cell r="C5597">
            <v>5035200</v>
          </cell>
        </row>
        <row r="5598">
          <cell r="A5598">
            <v>36728</v>
          </cell>
          <cell r="B5598">
            <v>59.6875</v>
          </cell>
          <cell r="C5598">
            <v>3874100</v>
          </cell>
        </row>
        <row r="5599">
          <cell r="A5599">
            <v>36727</v>
          </cell>
          <cell r="B5599">
            <v>60</v>
          </cell>
          <cell r="C5599">
            <v>4960300</v>
          </cell>
        </row>
        <row r="5600">
          <cell r="A5600">
            <v>36726</v>
          </cell>
          <cell r="B5600">
            <v>60.1875</v>
          </cell>
          <cell r="C5600">
            <v>3732300</v>
          </cell>
        </row>
        <row r="5601">
          <cell r="A5601">
            <v>36725</v>
          </cell>
          <cell r="B5601">
            <v>60.0625</v>
          </cell>
          <cell r="C5601">
            <v>3586000</v>
          </cell>
        </row>
        <row r="5602">
          <cell r="A5602">
            <v>36724</v>
          </cell>
          <cell r="B5602">
            <v>60.75</v>
          </cell>
          <cell r="C5602">
            <v>4599100</v>
          </cell>
        </row>
        <row r="5603">
          <cell r="A5603">
            <v>36721</v>
          </cell>
          <cell r="B5603">
            <v>60.75</v>
          </cell>
          <cell r="C5603">
            <v>4176200</v>
          </cell>
        </row>
        <row r="5604">
          <cell r="A5604">
            <v>36720</v>
          </cell>
          <cell r="B5604">
            <v>60.125</v>
          </cell>
          <cell r="C5604">
            <v>4295700</v>
          </cell>
        </row>
        <row r="5605">
          <cell r="A5605">
            <v>36719</v>
          </cell>
          <cell r="B5605">
            <v>61</v>
          </cell>
          <cell r="C5605">
            <v>5618000</v>
          </cell>
        </row>
        <row r="5606">
          <cell r="A5606">
            <v>36718</v>
          </cell>
          <cell r="B5606">
            <v>62</v>
          </cell>
          <cell r="C5606">
            <v>5892100</v>
          </cell>
        </row>
        <row r="5607">
          <cell r="A5607">
            <v>36717</v>
          </cell>
          <cell r="B5607">
            <v>61.25</v>
          </cell>
          <cell r="C5607">
            <v>8226000</v>
          </cell>
        </row>
        <row r="5608">
          <cell r="A5608">
            <v>36714</v>
          </cell>
          <cell r="B5608">
            <v>61.875</v>
          </cell>
          <cell r="C5608">
            <v>10500100</v>
          </cell>
        </row>
        <row r="5609">
          <cell r="A5609">
            <v>36713</v>
          </cell>
          <cell r="B5609">
            <v>57.1875</v>
          </cell>
          <cell r="C5609">
            <v>5726000</v>
          </cell>
        </row>
        <row r="5610">
          <cell r="A5610">
            <v>36712</v>
          </cell>
          <cell r="B5610">
            <v>57</v>
          </cell>
          <cell r="C5610">
            <v>5130100</v>
          </cell>
        </row>
        <row r="5611">
          <cell r="A5611">
            <v>36710</v>
          </cell>
          <cell r="B5611">
            <v>56.875</v>
          </cell>
          <cell r="C5611">
            <v>2571800</v>
          </cell>
        </row>
        <row r="5612">
          <cell r="A5612">
            <v>36707</v>
          </cell>
          <cell r="B5612">
            <v>57.625</v>
          </cell>
          <cell r="C5612">
            <v>6873800</v>
          </cell>
        </row>
        <row r="5613">
          <cell r="A5613">
            <v>36706</v>
          </cell>
          <cell r="B5613">
            <v>54.125</v>
          </cell>
          <cell r="C5613">
            <v>5280900</v>
          </cell>
        </row>
        <row r="5614">
          <cell r="A5614">
            <v>36705</v>
          </cell>
          <cell r="B5614">
            <v>55.9375</v>
          </cell>
          <cell r="C5614">
            <v>4798500</v>
          </cell>
        </row>
        <row r="5615">
          <cell r="A5615">
            <v>36704</v>
          </cell>
          <cell r="B5615">
            <v>56.8125</v>
          </cell>
          <cell r="C5615">
            <v>6517200</v>
          </cell>
        </row>
        <row r="5616">
          <cell r="A5616">
            <v>36703</v>
          </cell>
          <cell r="B5616">
            <v>53.875</v>
          </cell>
          <cell r="C5616">
            <v>3908800</v>
          </cell>
        </row>
        <row r="5617">
          <cell r="A5617">
            <v>36700</v>
          </cell>
          <cell r="B5617">
            <v>53.75</v>
          </cell>
          <cell r="C5617">
            <v>6264100</v>
          </cell>
        </row>
        <row r="5618">
          <cell r="A5618">
            <v>36699</v>
          </cell>
          <cell r="B5618">
            <v>52.4375</v>
          </cell>
          <cell r="C5618">
            <v>5666200</v>
          </cell>
        </row>
        <row r="5619">
          <cell r="A5619">
            <v>36698</v>
          </cell>
          <cell r="B5619">
            <v>53.5625</v>
          </cell>
          <cell r="C5619">
            <v>4277000</v>
          </cell>
        </row>
        <row r="5620">
          <cell r="A5620">
            <v>36697</v>
          </cell>
          <cell r="B5620">
            <v>54.375</v>
          </cell>
          <cell r="C5620">
            <v>6052300</v>
          </cell>
        </row>
        <row r="5621">
          <cell r="A5621">
            <v>36696</v>
          </cell>
          <cell r="B5621">
            <v>54.3125</v>
          </cell>
          <cell r="C5621">
            <v>5990700</v>
          </cell>
        </row>
        <row r="5622">
          <cell r="A5622">
            <v>36693</v>
          </cell>
          <cell r="B5622">
            <v>53.8125</v>
          </cell>
          <cell r="C5622">
            <v>9539200</v>
          </cell>
        </row>
        <row r="5623">
          <cell r="A5623">
            <v>36692</v>
          </cell>
          <cell r="B5623">
            <v>55.5</v>
          </cell>
          <cell r="C5623">
            <v>5662300</v>
          </cell>
        </row>
        <row r="5624">
          <cell r="A5624">
            <v>36691</v>
          </cell>
          <cell r="B5624">
            <v>55.125</v>
          </cell>
          <cell r="C5624">
            <v>4491700</v>
          </cell>
        </row>
        <row r="5625">
          <cell r="A5625">
            <v>36690</v>
          </cell>
          <cell r="B5625">
            <v>55</v>
          </cell>
          <cell r="C5625">
            <v>7700500</v>
          </cell>
        </row>
        <row r="5626">
          <cell r="A5626">
            <v>36689</v>
          </cell>
          <cell r="B5626">
            <v>52.75</v>
          </cell>
          <cell r="C5626">
            <v>8074300</v>
          </cell>
        </row>
        <row r="5627">
          <cell r="A5627">
            <v>36686</v>
          </cell>
          <cell r="B5627">
            <v>54</v>
          </cell>
          <cell r="C5627">
            <v>7282200</v>
          </cell>
        </row>
        <row r="5628">
          <cell r="A5628">
            <v>36685</v>
          </cell>
          <cell r="B5628">
            <v>56.875</v>
          </cell>
          <cell r="C5628">
            <v>3993100</v>
          </cell>
        </row>
        <row r="5629">
          <cell r="A5629">
            <v>36684</v>
          </cell>
          <cell r="B5629">
            <v>57.875</v>
          </cell>
          <cell r="C5629">
            <v>3424600</v>
          </cell>
        </row>
        <row r="5630">
          <cell r="A5630">
            <v>36683</v>
          </cell>
          <cell r="B5630">
            <v>58.125</v>
          </cell>
          <cell r="C5630">
            <v>4432100</v>
          </cell>
        </row>
        <row r="5631">
          <cell r="A5631">
            <v>36682</v>
          </cell>
          <cell r="B5631">
            <v>59.3125</v>
          </cell>
          <cell r="C5631">
            <v>4360000</v>
          </cell>
        </row>
        <row r="5632">
          <cell r="A5632">
            <v>36679</v>
          </cell>
          <cell r="B5632">
            <v>59.0625</v>
          </cell>
          <cell r="C5632">
            <v>7088100</v>
          </cell>
        </row>
        <row r="5633">
          <cell r="A5633">
            <v>36678</v>
          </cell>
          <cell r="B5633">
            <v>57.5625</v>
          </cell>
          <cell r="C5633">
            <v>4786200</v>
          </cell>
        </row>
        <row r="5634">
          <cell r="A5634">
            <v>36677</v>
          </cell>
          <cell r="B5634">
            <v>58</v>
          </cell>
          <cell r="C5634">
            <v>7658500</v>
          </cell>
        </row>
        <row r="5635">
          <cell r="A5635">
            <v>36676</v>
          </cell>
          <cell r="B5635">
            <v>53</v>
          </cell>
          <cell r="C5635">
            <v>4352300</v>
          </cell>
        </row>
        <row r="5636">
          <cell r="A5636">
            <v>36672</v>
          </cell>
          <cell r="B5636">
            <v>54</v>
          </cell>
          <cell r="C5636">
            <v>3996400</v>
          </cell>
        </row>
        <row r="5637">
          <cell r="A5637">
            <v>36671</v>
          </cell>
          <cell r="B5637">
            <v>55</v>
          </cell>
          <cell r="C5637">
            <v>4619200</v>
          </cell>
        </row>
        <row r="5638">
          <cell r="A5638">
            <v>36670</v>
          </cell>
          <cell r="B5638">
            <v>56.875</v>
          </cell>
          <cell r="C5638">
            <v>10341500</v>
          </cell>
        </row>
        <row r="5639">
          <cell r="A5639">
            <v>36669</v>
          </cell>
          <cell r="B5639">
            <v>57.1875</v>
          </cell>
          <cell r="C5639">
            <v>4291000</v>
          </cell>
        </row>
        <row r="5640">
          <cell r="A5640">
            <v>36668</v>
          </cell>
          <cell r="B5640">
            <v>57.375</v>
          </cell>
          <cell r="C5640">
            <v>4628100</v>
          </cell>
        </row>
        <row r="5641">
          <cell r="A5641">
            <v>36665</v>
          </cell>
          <cell r="B5641">
            <v>57.0625</v>
          </cell>
          <cell r="C5641">
            <v>6357700</v>
          </cell>
        </row>
        <row r="5642">
          <cell r="A5642">
            <v>36664</v>
          </cell>
          <cell r="B5642">
            <v>57.9375</v>
          </cell>
          <cell r="C5642">
            <v>4887900</v>
          </cell>
        </row>
        <row r="5643">
          <cell r="A5643">
            <v>36663</v>
          </cell>
          <cell r="B5643">
            <v>56.375</v>
          </cell>
          <cell r="C5643">
            <v>4592300</v>
          </cell>
        </row>
        <row r="5644">
          <cell r="A5644">
            <v>36662</v>
          </cell>
          <cell r="B5644">
            <v>58</v>
          </cell>
          <cell r="C5644">
            <v>6378700</v>
          </cell>
        </row>
        <row r="5645">
          <cell r="A5645">
            <v>36661</v>
          </cell>
          <cell r="B5645">
            <v>57</v>
          </cell>
          <cell r="C5645">
            <v>4272300</v>
          </cell>
        </row>
        <row r="5646">
          <cell r="A5646">
            <v>36658</v>
          </cell>
          <cell r="B5646">
            <v>56.8125</v>
          </cell>
          <cell r="C5646">
            <v>4371000</v>
          </cell>
        </row>
        <row r="5647">
          <cell r="A5647">
            <v>36657</v>
          </cell>
          <cell r="B5647">
            <v>56</v>
          </cell>
          <cell r="C5647">
            <v>6105300</v>
          </cell>
        </row>
        <row r="5648">
          <cell r="A5648">
            <v>36656</v>
          </cell>
          <cell r="B5648">
            <v>56.6875</v>
          </cell>
          <cell r="C5648">
            <v>11245300</v>
          </cell>
        </row>
        <row r="5649">
          <cell r="A5649">
            <v>36655</v>
          </cell>
          <cell r="B5649">
            <v>53</v>
          </cell>
          <cell r="C5649">
            <v>8888200</v>
          </cell>
        </row>
        <row r="5650">
          <cell r="A5650">
            <v>36654</v>
          </cell>
          <cell r="B5650">
            <v>52.375</v>
          </cell>
          <cell r="C5650">
            <v>7626100</v>
          </cell>
        </row>
        <row r="5651">
          <cell r="A5651">
            <v>36651</v>
          </cell>
          <cell r="B5651">
            <v>51.3125</v>
          </cell>
          <cell r="C5651">
            <v>8640000</v>
          </cell>
        </row>
        <row r="5652">
          <cell r="A5652">
            <v>36650</v>
          </cell>
          <cell r="B5652">
            <v>51.375</v>
          </cell>
          <cell r="C5652">
            <v>10766400</v>
          </cell>
        </row>
        <row r="5653">
          <cell r="A5653">
            <v>36649</v>
          </cell>
          <cell r="B5653">
            <v>53.4375</v>
          </cell>
          <cell r="C5653">
            <v>10457300</v>
          </cell>
        </row>
        <row r="5654">
          <cell r="A5654">
            <v>36648</v>
          </cell>
          <cell r="B5654">
            <v>57.625</v>
          </cell>
          <cell r="C5654">
            <v>4821500</v>
          </cell>
        </row>
        <row r="5655">
          <cell r="A5655">
            <v>36647</v>
          </cell>
          <cell r="B5655">
            <v>57.9375</v>
          </cell>
          <cell r="C5655">
            <v>5109000</v>
          </cell>
        </row>
        <row r="5656">
          <cell r="A5656">
            <v>36644</v>
          </cell>
          <cell r="B5656">
            <v>55.375</v>
          </cell>
          <cell r="C5656">
            <v>5012600</v>
          </cell>
        </row>
        <row r="5657">
          <cell r="A5657">
            <v>36643</v>
          </cell>
          <cell r="B5657">
            <v>57.6875</v>
          </cell>
          <cell r="C5657">
            <v>5515000</v>
          </cell>
        </row>
        <row r="5658">
          <cell r="A5658">
            <v>36642</v>
          </cell>
          <cell r="B5658">
            <v>58.75</v>
          </cell>
          <cell r="C5658">
            <v>5202000</v>
          </cell>
        </row>
        <row r="5659">
          <cell r="A5659">
            <v>36641</v>
          </cell>
          <cell r="B5659">
            <v>59.6875</v>
          </cell>
          <cell r="C5659">
            <v>6037900</v>
          </cell>
        </row>
        <row r="5660">
          <cell r="A5660">
            <v>36640</v>
          </cell>
          <cell r="B5660">
            <v>58.875</v>
          </cell>
          <cell r="C5660">
            <v>5633700</v>
          </cell>
        </row>
        <row r="5661">
          <cell r="A5661">
            <v>36636</v>
          </cell>
          <cell r="B5661">
            <v>57.6875</v>
          </cell>
          <cell r="C5661">
            <v>6090300</v>
          </cell>
        </row>
        <row r="5662">
          <cell r="A5662">
            <v>36635</v>
          </cell>
          <cell r="B5662">
            <v>54.9375</v>
          </cell>
          <cell r="C5662">
            <v>6255300</v>
          </cell>
        </row>
        <row r="5663">
          <cell r="A5663">
            <v>36634</v>
          </cell>
          <cell r="B5663">
            <v>54.375</v>
          </cell>
          <cell r="C5663">
            <v>7661200</v>
          </cell>
        </row>
        <row r="5664">
          <cell r="A5664">
            <v>36633</v>
          </cell>
          <cell r="B5664">
            <v>54</v>
          </cell>
          <cell r="C5664">
            <v>9685800</v>
          </cell>
        </row>
        <row r="5665">
          <cell r="A5665">
            <v>36630</v>
          </cell>
          <cell r="B5665">
            <v>55.0625</v>
          </cell>
          <cell r="C5665">
            <v>9372500</v>
          </cell>
        </row>
        <row r="5666">
          <cell r="A5666">
            <v>36629</v>
          </cell>
          <cell r="B5666">
            <v>60</v>
          </cell>
          <cell r="C5666">
            <v>7884300</v>
          </cell>
        </row>
        <row r="5667">
          <cell r="A5667">
            <v>36628</v>
          </cell>
          <cell r="B5667">
            <v>62.4375</v>
          </cell>
          <cell r="C5667">
            <v>7243400</v>
          </cell>
        </row>
        <row r="5668">
          <cell r="A5668">
            <v>36627</v>
          </cell>
          <cell r="B5668">
            <v>63.375</v>
          </cell>
          <cell r="C5668">
            <v>5355400</v>
          </cell>
        </row>
        <row r="5669">
          <cell r="A5669">
            <v>36626</v>
          </cell>
          <cell r="B5669">
            <v>63.5625</v>
          </cell>
          <cell r="C5669">
            <v>5521000</v>
          </cell>
        </row>
        <row r="5670">
          <cell r="A5670">
            <v>36623</v>
          </cell>
          <cell r="B5670">
            <v>61.5</v>
          </cell>
          <cell r="C5670">
            <v>4013100</v>
          </cell>
        </row>
        <row r="5671">
          <cell r="A5671">
            <v>36622</v>
          </cell>
          <cell r="B5671">
            <v>61.125</v>
          </cell>
          <cell r="C5671">
            <v>7254200</v>
          </cell>
        </row>
        <row r="5672">
          <cell r="A5672">
            <v>36621</v>
          </cell>
          <cell r="B5672">
            <v>58.25</v>
          </cell>
          <cell r="C5672">
            <v>6861000</v>
          </cell>
        </row>
        <row r="5673">
          <cell r="A5673">
            <v>36620</v>
          </cell>
          <cell r="B5673">
            <v>60</v>
          </cell>
          <cell r="C5673">
            <v>13675900</v>
          </cell>
        </row>
        <row r="5674">
          <cell r="A5674">
            <v>36619</v>
          </cell>
          <cell r="B5674">
            <v>61</v>
          </cell>
          <cell r="C5674">
            <v>11935000</v>
          </cell>
        </row>
        <row r="5675">
          <cell r="A5675">
            <v>36616</v>
          </cell>
          <cell r="B5675">
            <v>56.5</v>
          </cell>
          <cell r="C5675">
            <v>9053900</v>
          </cell>
        </row>
        <row r="5676">
          <cell r="A5676">
            <v>36615</v>
          </cell>
          <cell r="B5676">
            <v>59</v>
          </cell>
          <cell r="C5676">
            <v>11570800</v>
          </cell>
        </row>
        <row r="5677">
          <cell r="A5677">
            <v>36614</v>
          </cell>
          <cell r="B5677">
            <v>59.125</v>
          </cell>
          <cell r="C5677">
            <v>13596500</v>
          </cell>
        </row>
        <row r="5678">
          <cell r="A5678">
            <v>36613</v>
          </cell>
          <cell r="B5678">
            <v>54.5</v>
          </cell>
          <cell r="C5678">
            <v>5797600</v>
          </cell>
        </row>
        <row r="5679">
          <cell r="A5679">
            <v>36612</v>
          </cell>
          <cell r="B5679">
            <v>55.4375</v>
          </cell>
          <cell r="C5679">
            <v>5774900</v>
          </cell>
        </row>
        <row r="5680">
          <cell r="A5680">
            <v>36609</v>
          </cell>
          <cell r="B5680">
            <v>55.5</v>
          </cell>
          <cell r="C5680">
            <v>7952900</v>
          </cell>
        </row>
        <row r="5681">
          <cell r="A5681">
            <v>36608</v>
          </cell>
          <cell r="B5681">
            <v>54</v>
          </cell>
          <cell r="C5681">
            <v>7025500</v>
          </cell>
        </row>
        <row r="5682">
          <cell r="A5682">
            <v>36607</v>
          </cell>
          <cell r="B5682">
            <v>55.375</v>
          </cell>
          <cell r="C5682">
            <v>9963500</v>
          </cell>
        </row>
        <row r="5683">
          <cell r="A5683">
            <v>36606</v>
          </cell>
          <cell r="B5683">
            <v>56.625</v>
          </cell>
          <cell r="C5683">
            <v>7854600</v>
          </cell>
        </row>
        <row r="5684">
          <cell r="A5684">
            <v>36605</v>
          </cell>
          <cell r="B5684">
            <v>55.125</v>
          </cell>
          <cell r="C5684">
            <v>6769100</v>
          </cell>
        </row>
        <row r="5685">
          <cell r="A5685">
            <v>36602</v>
          </cell>
          <cell r="B5685">
            <v>55.75</v>
          </cell>
          <cell r="C5685">
            <v>12637300</v>
          </cell>
        </row>
        <row r="5686">
          <cell r="A5686">
            <v>36601</v>
          </cell>
          <cell r="B5686">
            <v>54.9375</v>
          </cell>
          <cell r="C5686">
            <v>19715800</v>
          </cell>
        </row>
        <row r="5687">
          <cell r="A5687">
            <v>36600</v>
          </cell>
          <cell r="B5687">
            <v>51.375</v>
          </cell>
          <cell r="C5687">
            <v>14668700</v>
          </cell>
        </row>
        <row r="5688">
          <cell r="A5688">
            <v>36599</v>
          </cell>
          <cell r="B5688">
            <v>47.75</v>
          </cell>
          <cell r="C5688">
            <v>9985000</v>
          </cell>
        </row>
        <row r="5689">
          <cell r="A5689">
            <v>36598</v>
          </cell>
          <cell r="B5689">
            <v>47</v>
          </cell>
          <cell r="C5689">
            <v>7727500</v>
          </cell>
        </row>
        <row r="5690">
          <cell r="A5690">
            <v>36595</v>
          </cell>
          <cell r="B5690">
            <v>48.125</v>
          </cell>
          <cell r="C5690">
            <v>6955400</v>
          </cell>
        </row>
        <row r="5691">
          <cell r="A5691">
            <v>36594</v>
          </cell>
          <cell r="B5691">
            <v>48.9375</v>
          </cell>
          <cell r="C5691">
            <v>7944900</v>
          </cell>
        </row>
        <row r="5692">
          <cell r="A5692">
            <v>36593</v>
          </cell>
          <cell r="B5692">
            <v>48.3125</v>
          </cell>
          <cell r="C5692">
            <v>10018200</v>
          </cell>
        </row>
        <row r="5693">
          <cell r="A5693">
            <v>36592</v>
          </cell>
          <cell r="B5693">
            <v>47.5625</v>
          </cell>
          <cell r="C5693">
            <v>9724700</v>
          </cell>
        </row>
        <row r="5694">
          <cell r="A5694">
            <v>36591</v>
          </cell>
          <cell r="B5694">
            <v>50.5</v>
          </cell>
          <cell r="C5694">
            <v>10493600</v>
          </cell>
        </row>
        <row r="5695">
          <cell r="A5695">
            <v>36588</v>
          </cell>
          <cell r="B5695">
            <v>52.625</v>
          </cell>
          <cell r="C5695">
            <v>10790800</v>
          </cell>
        </row>
        <row r="5696">
          <cell r="A5696">
            <v>36587</v>
          </cell>
          <cell r="B5696">
            <v>50.5625</v>
          </cell>
          <cell r="C5696">
            <v>15542700</v>
          </cell>
        </row>
        <row r="5697">
          <cell r="A5697">
            <v>36586</v>
          </cell>
          <cell r="B5697">
            <v>50</v>
          </cell>
          <cell r="C5697">
            <v>10165300</v>
          </cell>
        </row>
        <row r="5698">
          <cell r="A5698">
            <v>36585</v>
          </cell>
          <cell r="B5698">
            <v>48.875</v>
          </cell>
          <cell r="C5698">
            <v>17194000</v>
          </cell>
        </row>
        <row r="5699">
          <cell r="A5699">
            <v>36584</v>
          </cell>
          <cell r="B5699">
            <v>46.125</v>
          </cell>
          <cell r="C5699">
            <v>17835600</v>
          </cell>
        </row>
        <row r="5700">
          <cell r="A5700">
            <v>36581</v>
          </cell>
          <cell r="B5700">
            <v>45</v>
          </cell>
          <cell r="C5700">
            <v>16907100</v>
          </cell>
        </row>
        <row r="5701">
          <cell r="A5701">
            <v>36580</v>
          </cell>
          <cell r="B5701">
            <v>44.625</v>
          </cell>
          <cell r="C5701">
            <v>19421200</v>
          </cell>
        </row>
        <row r="5702">
          <cell r="A5702">
            <v>36579</v>
          </cell>
          <cell r="B5702">
            <v>47.125</v>
          </cell>
          <cell r="C5702">
            <v>12874300</v>
          </cell>
        </row>
        <row r="5703">
          <cell r="A5703">
            <v>36578</v>
          </cell>
          <cell r="B5703">
            <v>48.1875</v>
          </cell>
          <cell r="C5703">
            <v>12342400</v>
          </cell>
        </row>
        <row r="5704">
          <cell r="A5704">
            <v>36574</v>
          </cell>
          <cell r="B5704">
            <v>48.25</v>
          </cell>
          <cell r="C5704">
            <v>19393200</v>
          </cell>
        </row>
        <row r="5705">
          <cell r="A5705">
            <v>36573</v>
          </cell>
          <cell r="B5705">
            <v>48.9375</v>
          </cell>
          <cell r="C5705">
            <v>24766000</v>
          </cell>
        </row>
        <row r="5706">
          <cell r="A5706">
            <v>36572</v>
          </cell>
          <cell r="B5706">
            <v>52.75</v>
          </cell>
          <cell r="C5706">
            <v>13585600</v>
          </cell>
        </row>
        <row r="5707">
          <cell r="A5707">
            <v>36571</v>
          </cell>
          <cell r="B5707">
            <v>58</v>
          </cell>
          <cell r="C5707">
            <v>9712100</v>
          </cell>
        </row>
        <row r="5708">
          <cell r="A5708">
            <v>36570</v>
          </cell>
          <cell r="B5708">
            <v>57.875</v>
          </cell>
          <cell r="C5708">
            <v>5802800</v>
          </cell>
        </row>
        <row r="5709">
          <cell r="A5709">
            <v>36567</v>
          </cell>
          <cell r="B5709">
            <v>56.0625</v>
          </cell>
          <cell r="C5709">
            <v>4816700</v>
          </cell>
        </row>
        <row r="5710">
          <cell r="A5710">
            <v>36566</v>
          </cell>
          <cell r="B5710">
            <v>57.9375</v>
          </cell>
          <cell r="C5710">
            <v>4591300</v>
          </cell>
        </row>
        <row r="5711">
          <cell r="A5711">
            <v>36565</v>
          </cell>
          <cell r="B5711">
            <v>57.5</v>
          </cell>
          <cell r="C5711">
            <v>8216400</v>
          </cell>
        </row>
        <row r="5712">
          <cell r="A5712">
            <v>36564</v>
          </cell>
          <cell r="B5712">
            <v>59.5</v>
          </cell>
          <cell r="C5712">
            <v>8576200</v>
          </cell>
        </row>
        <row r="5713">
          <cell r="A5713">
            <v>36563</v>
          </cell>
          <cell r="B5713">
            <v>55.1875</v>
          </cell>
          <cell r="C5713">
            <v>6043500</v>
          </cell>
        </row>
        <row r="5714">
          <cell r="A5714">
            <v>36560</v>
          </cell>
          <cell r="B5714">
            <v>56.3125</v>
          </cell>
          <cell r="C5714">
            <v>6550200</v>
          </cell>
        </row>
        <row r="5715">
          <cell r="A5715">
            <v>36559</v>
          </cell>
          <cell r="B5715">
            <v>58.375</v>
          </cell>
          <cell r="C5715">
            <v>6998900</v>
          </cell>
        </row>
        <row r="5716">
          <cell r="A5716">
            <v>36558</v>
          </cell>
          <cell r="B5716">
            <v>58.375</v>
          </cell>
          <cell r="C5716">
            <v>6034600</v>
          </cell>
        </row>
        <row r="5717">
          <cell r="A5717">
            <v>36557</v>
          </cell>
          <cell r="B5717">
            <v>58.6875</v>
          </cell>
          <cell r="C5717">
            <v>8359000</v>
          </cell>
        </row>
        <row r="5718">
          <cell r="A5718">
            <v>36556</v>
          </cell>
          <cell r="B5718">
            <v>54.75</v>
          </cell>
          <cell r="C5718">
            <v>7974600</v>
          </cell>
        </row>
        <row r="5719">
          <cell r="A5719">
            <v>36553</v>
          </cell>
          <cell r="B5719">
            <v>55.125</v>
          </cell>
          <cell r="C5719">
            <v>14029400</v>
          </cell>
        </row>
        <row r="5720">
          <cell r="A5720">
            <v>36552</v>
          </cell>
          <cell r="B5720">
            <v>59.125</v>
          </cell>
          <cell r="C5720">
            <v>7323300</v>
          </cell>
        </row>
        <row r="5721">
          <cell r="A5721">
            <v>36551</v>
          </cell>
          <cell r="B5721">
            <v>61.9375</v>
          </cell>
          <cell r="C5721">
            <v>4538400</v>
          </cell>
        </row>
        <row r="5722">
          <cell r="A5722">
            <v>36550</v>
          </cell>
          <cell r="B5722">
            <v>61.125</v>
          </cell>
          <cell r="C5722">
            <v>6403800</v>
          </cell>
        </row>
        <row r="5723">
          <cell r="A5723">
            <v>36549</v>
          </cell>
          <cell r="B5723">
            <v>59</v>
          </cell>
          <cell r="C5723">
            <v>7799600</v>
          </cell>
        </row>
        <row r="5724">
          <cell r="A5724">
            <v>36546</v>
          </cell>
          <cell r="B5724">
            <v>62.4375</v>
          </cell>
          <cell r="C5724">
            <v>6952500</v>
          </cell>
        </row>
        <row r="5725">
          <cell r="A5725">
            <v>36545</v>
          </cell>
          <cell r="B5725">
            <v>63.375</v>
          </cell>
          <cell r="C5725">
            <v>5738100</v>
          </cell>
        </row>
        <row r="5726">
          <cell r="A5726">
            <v>36544</v>
          </cell>
          <cell r="B5726">
            <v>64.0625</v>
          </cell>
          <cell r="C5726">
            <v>4819900</v>
          </cell>
        </row>
        <row r="5727">
          <cell r="A5727">
            <v>36543</v>
          </cell>
          <cell r="B5727">
            <v>65.5625</v>
          </cell>
          <cell r="C5727">
            <v>6441200</v>
          </cell>
        </row>
        <row r="5728">
          <cell r="A5728">
            <v>36539</v>
          </cell>
          <cell r="B5728">
            <v>64.5</v>
          </cell>
          <cell r="C5728">
            <v>6312200</v>
          </cell>
        </row>
        <row r="5729">
          <cell r="A5729">
            <v>36538</v>
          </cell>
          <cell r="B5729">
            <v>65.125</v>
          </cell>
          <cell r="C5729">
            <v>5021000</v>
          </cell>
        </row>
        <row r="5730">
          <cell r="A5730">
            <v>36537</v>
          </cell>
          <cell r="B5730">
            <v>65.0625</v>
          </cell>
          <cell r="C5730">
            <v>4085000</v>
          </cell>
        </row>
        <row r="5731">
          <cell r="A5731">
            <v>36536</v>
          </cell>
          <cell r="B5731">
            <v>66.25</v>
          </cell>
          <cell r="C5731">
            <v>4943400</v>
          </cell>
        </row>
        <row r="5732">
          <cell r="A5732">
            <v>36535</v>
          </cell>
          <cell r="B5732">
            <v>67.25</v>
          </cell>
          <cell r="C5732">
            <v>6714300</v>
          </cell>
        </row>
        <row r="5733">
          <cell r="A5733">
            <v>36532</v>
          </cell>
          <cell r="B5733">
            <v>68.5</v>
          </cell>
          <cell r="C5733">
            <v>7976900</v>
          </cell>
        </row>
        <row r="5734">
          <cell r="A5734">
            <v>36531</v>
          </cell>
          <cell r="B5734">
            <v>63.6875</v>
          </cell>
          <cell r="C5734">
            <v>6546500</v>
          </cell>
        </row>
        <row r="5735">
          <cell r="A5735">
            <v>36530</v>
          </cell>
          <cell r="B5735">
            <v>63</v>
          </cell>
          <cell r="C5735">
            <v>7018700</v>
          </cell>
        </row>
        <row r="5736">
          <cell r="A5736">
            <v>36529</v>
          </cell>
          <cell r="B5736">
            <v>64.25</v>
          </cell>
          <cell r="C5736">
            <v>6744600</v>
          </cell>
        </row>
        <row r="5737">
          <cell r="A5737">
            <v>36528</v>
          </cell>
          <cell r="B5737">
            <v>66.875</v>
          </cell>
          <cell r="C5737">
            <v>8368600</v>
          </cell>
        </row>
        <row r="5738">
          <cell r="A5738">
            <v>36525</v>
          </cell>
          <cell r="B5738">
            <v>69.125</v>
          </cell>
          <cell r="C5738">
            <v>2112700</v>
          </cell>
        </row>
        <row r="5739">
          <cell r="A5739">
            <v>36524</v>
          </cell>
          <cell r="B5739">
            <v>67.8125</v>
          </cell>
          <cell r="C5739">
            <v>2643900</v>
          </cell>
        </row>
        <row r="5740">
          <cell r="A5740">
            <v>36523</v>
          </cell>
          <cell r="B5740">
            <v>67.375</v>
          </cell>
          <cell r="C5740">
            <v>2517600</v>
          </cell>
        </row>
        <row r="5741">
          <cell r="A5741">
            <v>36522</v>
          </cell>
          <cell r="B5741">
            <v>69.6875</v>
          </cell>
          <cell r="C5741">
            <v>3531000</v>
          </cell>
        </row>
        <row r="5742">
          <cell r="A5742">
            <v>36521</v>
          </cell>
          <cell r="B5742">
            <v>69.4375</v>
          </cell>
          <cell r="C5742">
            <v>5231600</v>
          </cell>
        </row>
        <row r="5743">
          <cell r="A5743">
            <v>36517</v>
          </cell>
          <cell r="B5743">
            <v>67.375</v>
          </cell>
          <cell r="C5743">
            <v>3847300</v>
          </cell>
        </row>
        <row r="5744">
          <cell r="A5744">
            <v>36516</v>
          </cell>
          <cell r="B5744">
            <v>65.6875</v>
          </cell>
          <cell r="C5744">
            <v>3752700</v>
          </cell>
        </row>
        <row r="5745">
          <cell r="A5745">
            <v>36515</v>
          </cell>
          <cell r="B5745">
            <v>64.8125</v>
          </cell>
          <cell r="C5745">
            <v>4629900</v>
          </cell>
        </row>
        <row r="5746">
          <cell r="A5746">
            <v>36514</v>
          </cell>
          <cell r="B5746">
            <v>63.5</v>
          </cell>
          <cell r="C5746">
            <v>6326700</v>
          </cell>
        </row>
        <row r="5747">
          <cell r="A5747">
            <v>36511</v>
          </cell>
          <cell r="B5747">
            <v>65</v>
          </cell>
          <cell r="C5747">
            <v>14669900</v>
          </cell>
        </row>
        <row r="5748">
          <cell r="A5748">
            <v>36510</v>
          </cell>
          <cell r="B5748">
            <v>68.625</v>
          </cell>
          <cell r="C5748">
            <v>8487000</v>
          </cell>
        </row>
        <row r="5749">
          <cell r="A5749">
            <v>36509</v>
          </cell>
          <cell r="B5749">
            <v>66.25</v>
          </cell>
          <cell r="C5749">
            <v>7842200</v>
          </cell>
        </row>
        <row r="5750">
          <cell r="A5750">
            <v>36508</v>
          </cell>
          <cell r="B5750">
            <v>67.0625</v>
          </cell>
          <cell r="C5750">
            <v>7505100</v>
          </cell>
        </row>
        <row r="5751">
          <cell r="A5751">
            <v>36507</v>
          </cell>
          <cell r="B5751">
            <v>68.25</v>
          </cell>
          <cell r="C5751">
            <v>9390300</v>
          </cell>
        </row>
        <row r="5752">
          <cell r="A5752">
            <v>36504</v>
          </cell>
          <cell r="B5752">
            <v>63.25</v>
          </cell>
          <cell r="C5752">
            <v>12595800</v>
          </cell>
        </row>
        <row r="5753">
          <cell r="A5753">
            <v>36503</v>
          </cell>
          <cell r="B5753">
            <v>62</v>
          </cell>
          <cell r="C5753">
            <v>8806500</v>
          </cell>
        </row>
        <row r="5754">
          <cell r="A5754">
            <v>36502</v>
          </cell>
          <cell r="B5754">
            <v>58</v>
          </cell>
          <cell r="C5754">
            <v>4578300</v>
          </cell>
        </row>
        <row r="5755">
          <cell r="A5755">
            <v>36501</v>
          </cell>
          <cell r="B5755">
            <v>58</v>
          </cell>
          <cell r="C5755">
            <v>6361700</v>
          </cell>
        </row>
        <row r="5756">
          <cell r="A5756">
            <v>36500</v>
          </cell>
          <cell r="B5756">
            <v>59.125</v>
          </cell>
          <cell r="C5756">
            <v>5448500</v>
          </cell>
        </row>
        <row r="5757">
          <cell r="A5757">
            <v>36497</v>
          </cell>
          <cell r="B5757">
            <v>59.0625</v>
          </cell>
          <cell r="C5757">
            <v>6172000</v>
          </cell>
        </row>
        <row r="5758">
          <cell r="A5758">
            <v>36496</v>
          </cell>
          <cell r="B5758">
            <v>57.625</v>
          </cell>
          <cell r="C5758">
            <v>5267100</v>
          </cell>
        </row>
        <row r="5759">
          <cell r="A5759">
            <v>36495</v>
          </cell>
          <cell r="B5759">
            <v>58.4375</v>
          </cell>
          <cell r="C5759">
            <v>5314500</v>
          </cell>
        </row>
        <row r="5760">
          <cell r="A5760">
            <v>36494</v>
          </cell>
          <cell r="B5760">
            <v>57.5</v>
          </cell>
          <cell r="C5760">
            <v>4356900</v>
          </cell>
        </row>
        <row r="5761">
          <cell r="A5761">
            <v>36493</v>
          </cell>
          <cell r="B5761">
            <v>59</v>
          </cell>
          <cell r="C5761">
            <v>4823400</v>
          </cell>
        </row>
        <row r="5762">
          <cell r="A5762">
            <v>36490</v>
          </cell>
          <cell r="B5762">
            <v>58.207030000000003</v>
          </cell>
          <cell r="C5762">
            <v>2297100</v>
          </cell>
        </row>
        <row r="5763">
          <cell r="A5763">
            <v>36488</v>
          </cell>
          <cell r="B5763">
            <v>57.9375</v>
          </cell>
          <cell r="C5763">
            <v>5668800</v>
          </cell>
        </row>
        <row r="5764">
          <cell r="A5764">
            <v>36487</v>
          </cell>
          <cell r="B5764">
            <v>56</v>
          </cell>
          <cell r="C5764">
            <v>6476800</v>
          </cell>
        </row>
        <row r="5765">
          <cell r="A5765">
            <v>36486</v>
          </cell>
          <cell r="B5765">
            <v>56.75</v>
          </cell>
          <cell r="C5765">
            <v>6322600</v>
          </cell>
        </row>
        <row r="5766">
          <cell r="A5766">
            <v>36483</v>
          </cell>
          <cell r="B5766">
            <v>58.125</v>
          </cell>
          <cell r="C5766">
            <v>4987500</v>
          </cell>
        </row>
        <row r="5767">
          <cell r="A5767">
            <v>36482</v>
          </cell>
          <cell r="B5767">
            <v>59.375</v>
          </cell>
          <cell r="C5767">
            <v>5723900</v>
          </cell>
        </row>
        <row r="5768">
          <cell r="A5768">
            <v>36481</v>
          </cell>
          <cell r="B5768">
            <v>58.875</v>
          </cell>
          <cell r="C5768">
            <v>6465700</v>
          </cell>
        </row>
        <row r="5769">
          <cell r="A5769">
            <v>36480</v>
          </cell>
          <cell r="B5769">
            <v>59.875</v>
          </cell>
          <cell r="C5769">
            <v>6215300</v>
          </cell>
        </row>
        <row r="5770">
          <cell r="A5770">
            <v>36479</v>
          </cell>
          <cell r="B5770">
            <v>58.9375</v>
          </cell>
          <cell r="C5770">
            <v>9037800</v>
          </cell>
        </row>
        <row r="5771">
          <cell r="A5771">
            <v>36476</v>
          </cell>
          <cell r="B5771">
            <v>58.875</v>
          </cell>
          <cell r="C5771">
            <v>5607700</v>
          </cell>
        </row>
        <row r="5772">
          <cell r="A5772">
            <v>36475</v>
          </cell>
          <cell r="B5772">
            <v>57.4375</v>
          </cell>
          <cell r="C5772">
            <v>6290200</v>
          </cell>
        </row>
        <row r="5773">
          <cell r="A5773">
            <v>36474</v>
          </cell>
          <cell r="B5773">
            <v>57.125</v>
          </cell>
          <cell r="C5773">
            <v>6991200</v>
          </cell>
        </row>
        <row r="5774">
          <cell r="A5774">
            <v>36473</v>
          </cell>
          <cell r="B5774">
            <v>57.625</v>
          </cell>
          <cell r="C5774">
            <v>10026200</v>
          </cell>
        </row>
        <row r="5775">
          <cell r="A5775">
            <v>36472</v>
          </cell>
          <cell r="B5775">
            <v>58.4375</v>
          </cell>
          <cell r="C5775">
            <v>4881200</v>
          </cell>
        </row>
        <row r="5776">
          <cell r="A5776">
            <v>36469</v>
          </cell>
          <cell r="B5776">
            <v>58.0625</v>
          </cell>
          <cell r="C5776">
            <v>6239900</v>
          </cell>
        </row>
        <row r="5777">
          <cell r="A5777">
            <v>36468</v>
          </cell>
          <cell r="B5777">
            <v>56</v>
          </cell>
          <cell r="C5777">
            <v>4150600</v>
          </cell>
        </row>
        <row r="5778">
          <cell r="A5778">
            <v>36467</v>
          </cell>
          <cell r="B5778">
            <v>55.75</v>
          </cell>
          <cell r="C5778">
            <v>4081300</v>
          </cell>
        </row>
        <row r="5779">
          <cell r="A5779">
            <v>36466</v>
          </cell>
          <cell r="B5779">
            <v>56.125</v>
          </cell>
          <cell r="C5779">
            <v>4579600</v>
          </cell>
        </row>
        <row r="5780">
          <cell r="A5780">
            <v>36465</v>
          </cell>
          <cell r="B5780">
            <v>56.25</v>
          </cell>
          <cell r="C5780">
            <v>4778500</v>
          </cell>
        </row>
        <row r="5781">
          <cell r="A5781">
            <v>36462</v>
          </cell>
          <cell r="B5781">
            <v>56.6875</v>
          </cell>
          <cell r="C5781">
            <v>9685600</v>
          </cell>
        </row>
        <row r="5782">
          <cell r="A5782">
            <v>36461</v>
          </cell>
          <cell r="B5782">
            <v>55.75</v>
          </cell>
          <cell r="C5782">
            <v>9089700</v>
          </cell>
        </row>
        <row r="5783">
          <cell r="A5783">
            <v>36460</v>
          </cell>
          <cell r="B5783">
            <v>53</v>
          </cell>
          <cell r="C5783">
            <v>7301200</v>
          </cell>
        </row>
        <row r="5784">
          <cell r="A5784">
            <v>36459</v>
          </cell>
          <cell r="B5784">
            <v>53.25</v>
          </cell>
          <cell r="C5784">
            <v>13657200</v>
          </cell>
        </row>
        <row r="5785">
          <cell r="A5785">
            <v>36458</v>
          </cell>
          <cell r="B5785">
            <v>55.9375</v>
          </cell>
          <cell r="C5785">
            <v>6902500</v>
          </cell>
        </row>
        <row r="5786">
          <cell r="A5786">
            <v>36455</v>
          </cell>
          <cell r="B5786">
            <v>57.0625</v>
          </cell>
          <cell r="C5786">
            <v>7534000</v>
          </cell>
        </row>
        <row r="5787">
          <cell r="A5787">
            <v>36454</v>
          </cell>
          <cell r="B5787">
            <v>54.875</v>
          </cell>
          <cell r="C5787">
            <v>5073700</v>
          </cell>
        </row>
        <row r="5788">
          <cell r="A5788">
            <v>36453</v>
          </cell>
          <cell r="B5788">
            <v>54.8125</v>
          </cell>
          <cell r="C5788">
            <v>5603100</v>
          </cell>
        </row>
        <row r="5789">
          <cell r="A5789">
            <v>36452</v>
          </cell>
          <cell r="B5789">
            <v>52.6875</v>
          </cell>
          <cell r="C5789">
            <v>5559200</v>
          </cell>
        </row>
        <row r="5790">
          <cell r="A5790">
            <v>36451</v>
          </cell>
          <cell r="B5790">
            <v>52.125</v>
          </cell>
          <cell r="C5790">
            <v>7225700</v>
          </cell>
        </row>
        <row r="5791">
          <cell r="A5791">
            <v>36448</v>
          </cell>
          <cell r="B5791">
            <v>50.8125</v>
          </cell>
          <cell r="C5791">
            <v>6979200</v>
          </cell>
        </row>
        <row r="5792">
          <cell r="A5792">
            <v>36447</v>
          </cell>
          <cell r="B5792">
            <v>52.375</v>
          </cell>
          <cell r="C5792">
            <v>5331800</v>
          </cell>
        </row>
        <row r="5793">
          <cell r="A5793">
            <v>36446</v>
          </cell>
          <cell r="B5793">
            <v>51.3125</v>
          </cell>
          <cell r="C5793">
            <v>6068700</v>
          </cell>
        </row>
        <row r="5794">
          <cell r="A5794">
            <v>36445</v>
          </cell>
          <cell r="B5794">
            <v>53.875</v>
          </cell>
          <cell r="C5794">
            <v>4934900</v>
          </cell>
        </row>
        <row r="5795">
          <cell r="A5795">
            <v>36444</v>
          </cell>
          <cell r="B5795">
            <v>53.9375</v>
          </cell>
          <cell r="C5795">
            <v>6749900</v>
          </cell>
        </row>
        <row r="5796">
          <cell r="A5796">
            <v>36441</v>
          </cell>
          <cell r="B5796">
            <v>55.375</v>
          </cell>
          <cell r="C5796">
            <v>9488400</v>
          </cell>
        </row>
        <row r="5797">
          <cell r="A5797">
            <v>36440</v>
          </cell>
          <cell r="B5797">
            <v>51.3125</v>
          </cell>
          <cell r="C5797">
            <v>4454400</v>
          </cell>
        </row>
        <row r="5798">
          <cell r="A5798">
            <v>36439</v>
          </cell>
          <cell r="B5798">
            <v>51.375</v>
          </cell>
          <cell r="C5798">
            <v>7048300</v>
          </cell>
        </row>
        <row r="5799">
          <cell r="A5799">
            <v>36438</v>
          </cell>
          <cell r="B5799">
            <v>51.25</v>
          </cell>
          <cell r="C5799">
            <v>9211600</v>
          </cell>
        </row>
        <row r="5800">
          <cell r="A5800">
            <v>36437</v>
          </cell>
          <cell r="B5800">
            <v>50.3125</v>
          </cell>
          <cell r="C5800">
            <v>7629100</v>
          </cell>
        </row>
        <row r="5801">
          <cell r="A5801">
            <v>36434</v>
          </cell>
          <cell r="B5801">
            <v>48.3125</v>
          </cell>
          <cell r="C5801">
            <v>6477200</v>
          </cell>
        </row>
        <row r="5802">
          <cell r="A5802">
            <v>36433</v>
          </cell>
          <cell r="B5802">
            <v>47.5625</v>
          </cell>
          <cell r="C5802">
            <v>6599200</v>
          </cell>
        </row>
        <row r="5803">
          <cell r="A5803">
            <v>36432</v>
          </cell>
          <cell r="B5803">
            <v>45.625</v>
          </cell>
          <cell r="C5803">
            <v>4894100</v>
          </cell>
        </row>
        <row r="5804">
          <cell r="A5804">
            <v>36431</v>
          </cell>
          <cell r="B5804">
            <v>46.9375</v>
          </cell>
          <cell r="C5804">
            <v>5213700</v>
          </cell>
        </row>
        <row r="5805">
          <cell r="A5805">
            <v>36430</v>
          </cell>
          <cell r="B5805">
            <v>46.3125</v>
          </cell>
          <cell r="C5805">
            <v>5204700</v>
          </cell>
        </row>
        <row r="5806">
          <cell r="A5806">
            <v>36427</v>
          </cell>
          <cell r="B5806">
            <v>46.5</v>
          </cell>
          <cell r="C5806">
            <v>6339600</v>
          </cell>
        </row>
        <row r="5807">
          <cell r="A5807">
            <v>36426</v>
          </cell>
          <cell r="B5807">
            <v>46.6875</v>
          </cell>
          <cell r="C5807">
            <v>5696900</v>
          </cell>
        </row>
        <row r="5808">
          <cell r="A5808">
            <v>36425</v>
          </cell>
          <cell r="B5808">
            <v>47.25</v>
          </cell>
          <cell r="C5808">
            <v>5396500</v>
          </cell>
        </row>
        <row r="5809">
          <cell r="A5809">
            <v>36424</v>
          </cell>
          <cell r="B5809">
            <v>45.75</v>
          </cell>
          <cell r="C5809">
            <v>5844200</v>
          </cell>
        </row>
        <row r="5810">
          <cell r="A5810">
            <v>36423</v>
          </cell>
          <cell r="B5810">
            <v>46.1875</v>
          </cell>
          <cell r="C5810">
            <v>3053600</v>
          </cell>
        </row>
        <row r="5811">
          <cell r="A5811">
            <v>36420</v>
          </cell>
          <cell r="B5811">
            <v>46.625</v>
          </cell>
          <cell r="C5811">
            <v>6945500</v>
          </cell>
        </row>
        <row r="5812">
          <cell r="A5812">
            <v>36419</v>
          </cell>
          <cell r="B5812">
            <v>45.3125</v>
          </cell>
          <cell r="C5812">
            <v>5519900</v>
          </cell>
        </row>
        <row r="5813">
          <cell r="A5813">
            <v>36418</v>
          </cell>
          <cell r="B5813">
            <v>45.5</v>
          </cell>
          <cell r="C5813">
            <v>6166500</v>
          </cell>
        </row>
        <row r="5814">
          <cell r="A5814">
            <v>36417</v>
          </cell>
          <cell r="B5814">
            <v>46.9375</v>
          </cell>
          <cell r="C5814">
            <v>3768100</v>
          </cell>
        </row>
        <row r="5815">
          <cell r="A5815">
            <v>36416</v>
          </cell>
          <cell r="B5815">
            <v>48</v>
          </cell>
          <cell r="C5815">
            <v>3440500</v>
          </cell>
        </row>
        <row r="5816">
          <cell r="A5816">
            <v>36413</v>
          </cell>
          <cell r="B5816">
            <v>47.6875</v>
          </cell>
          <cell r="C5816">
            <v>4673000</v>
          </cell>
        </row>
        <row r="5817">
          <cell r="A5817">
            <v>36412</v>
          </cell>
          <cell r="B5817">
            <v>47.5</v>
          </cell>
          <cell r="C5817">
            <v>4500100</v>
          </cell>
        </row>
        <row r="5818">
          <cell r="A5818">
            <v>36411</v>
          </cell>
          <cell r="B5818">
            <v>47.125</v>
          </cell>
          <cell r="C5818">
            <v>4001500</v>
          </cell>
        </row>
        <row r="5819">
          <cell r="A5819">
            <v>36410</v>
          </cell>
          <cell r="B5819">
            <v>46.25</v>
          </cell>
          <cell r="C5819">
            <v>3287800</v>
          </cell>
        </row>
        <row r="5820">
          <cell r="A5820">
            <v>36406</v>
          </cell>
          <cell r="B5820">
            <v>47.5625</v>
          </cell>
          <cell r="C5820">
            <v>5704000</v>
          </cell>
        </row>
        <row r="5821">
          <cell r="A5821">
            <v>36405</v>
          </cell>
          <cell r="B5821">
            <v>45.6875</v>
          </cell>
          <cell r="C5821">
            <v>5377700</v>
          </cell>
        </row>
        <row r="5822">
          <cell r="A5822">
            <v>36404</v>
          </cell>
          <cell r="B5822">
            <v>45</v>
          </cell>
          <cell r="C5822">
            <v>4822400</v>
          </cell>
        </row>
        <row r="5823">
          <cell r="A5823">
            <v>36403</v>
          </cell>
          <cell r="B5823">
            <v>44.3125</v>
          </cell>
          <cell r="C5823">
            <v>5459300</v>
          </cell>
        </row>
        <row r="5824">
          <cell r="A5824">
            <v>36402</v>
          </cell>
          <cell r="B5824">
            <v>45.5</v>
          </cell>
          <cell r="C5824">
            <v>3630500</v>
          </cell>
        </row>
        <row r="5825">
          <cell r="A5825">
            <v>36399</v>
          </cell>
          <cell r="B5825">
            <v>46.6875</v>
          </cell>
          <cell r="C5825">
            <v>3843000</v>
          </cell>
        </row>
        <row r="5826">
          <cell r="A5826">
            <v>36398</v>
          </cell>
          <cell r="B5826">
            <v>47.3125</v>
          </cell>
          <cell r="C5826">
            <v>4295900</v>
          </cell>
        </row>
        <row r="5827">
          <cell r="A5827">
            <v>36397</v>
          </cell>
          <cell r="B5827">
            <v>48.375</v>
          </cell>
          <cell r="C5827">
            <v>7112100</v>
          </cell>
        </row>
        <row r="5828">
          <cell r="A5828">
            <v>36396</v>
          </cell>
          <cell r="B5828">
            <v>47.5625</v>
          </cell>
          <cell r="C5828">
            <v>4652100</v>
          </cell>
        </row>
        <row r="5829">
          <cell r="A5829">
            <v>36395</v>
          </cell>
          <cell r="B5829">
            <v>47.75</v>
          </cell>
          <cell r="C5829">
            <v>5448000</v>
          </cell>
        </row>
        <row r="5830">
          <cell r="A5830">
            <v>36392</v>
          </cell>
          <cell r="B5830">
            <v>46.6875</v>
          </cell>
          <cell r="C5830">
            <v>4042500</v>
          </cell>
        </row>
        <row r="5831">
          <cell r="A5831">
            <v>36391</v>
          </cell>
          <cell r="B5831">
            <v>46.0625</v>
          </cell>
          <cell r="C5831">
            <v>4451300</v>
          </cell>
        </row>
        <row r="5832">
          <cell r="A5832">
            <v>36390</v>
          </cell>
          <cell r="B5832">
            <v>46.375</v>
          </cell>
          <cell r="C5832">
            <v>5237800</v>
          </cell>
        </row>
        <row r="5833">
          <cell r="A5833">
            <v>36389</v>
          </cell>
          <cell r="B5833">
            <v>46.9375</v>
          </cell>
          <cell r="C5833">
            <v>6341800</v>
          </cell>
        </row>
        <row r="5834">
          <cell r="A5834">
            <v>36388</v>
          </cell>
          <cell r="B5834">
            <v>46</v>
          </cell>
          <cell r="C5834">
            <v>5220200</v>
          </cell>
        </row>
        <row r="5835">
          <cell r="A5835">
            <v>36385</v>
          </cell>
          <cell r="B5835">
            <v>44.8125</v>
          </cell>
          <cell r="C5835">
            <v>6839400</v>
          </cell>
        </row>
        <row r="5836">
          <cell r="A5836">
            <v>36384</v>
          </cell>
          <cell r="B5836">
            <v>44.375</v>
          </cell>
          <cell r="C5836">
            <v>6177400</v>
          </cell>
        </row>
        <row r="5837">
          <cell r="A5837">
            <v>36383</v>
          </cell>
          <cell r="B5837">
            <v>43.375</v>
          </cell>
          <cell r="C5837">
            <v>8029000</v>
          </cell>
        </row>
        <row r="5838">
          <cell r="A5838">
            <v>36382</v>
          </cell>
          <cell r="B5838">
            <v>42.875</v>
          </cell>
          <cell r="C5838">
            <v>11706800</v>
          </cell>
        </row>
        <row r="5839">
          <cell r="A5839">
            <v>36381</v>
          </cell>
          <cell r="B5839">
            <v>40.1875</v>
          </cell>
          <cell r="C5839">
            <v>4658400</v>
          </cell>
        </row>
        <row r="5840">
          <cell r="A5840">
            <v>36378</v>
          </cell>
          <cell r="B5840">
            <v>41.25</v>
          </cell>
          <cell r="C5840">
            <v>5416000</v>
          </cell>
        </row>
        <row r="5841">
          <cell r="A5841">
            <v>36377</v>
          </cell>
          <cell r="B5841">
            <v>41.375</v>
          </cell>
          <cell r="C5841">
            <v>8057700</v>
          </cell>
        </row>
        <row r="5842">
          <cell r="A5842">
            <v>36376</v>
          </cell>
          <cell r="B5842">
            <v>40.9375</v>
          </cell>
          <cell r="C5842">
            <v>6211200</v>
          </cell>
        </row>
        <row r="5843">
          <cell r="A5843">
            <v>36375</v>
          </cell>
          <cell r="B5843">
            <v>41.9375</v>
          </cell>
          <cell r="C5843">
            <v>5526100</v>
          </cell>
        </row>
        <row r="5844">
          <cell r="A5844">
            <v>36374</v>
          </cell>
          <cell r="B5844">
            <v>42.375</v>
          </cell>
          <cell r="C5844">
            <v>5580600</v>
          </cell>
        </row>
        <row r="5845">
          <cell r="A5845">
            <v>36371</v>
          </cell>
          <cell r="B5845">
            <v>42.25</v>
          </cell>
          <cell r="C5845">
            <v>6541500</v>
          </cell>
        </row>
        <row r="5846">
          <cell r="A5846">
            <v>36370</v>
          </cell>
          <cell r="B5846">
            <v>44</v>
          </cell>
          <cell r="C5846">
            <v>6107600</v>
          </cell>
        </row>
        <row r="5847">
          <cell r="A5847">
            <v>36369</v>
          </cell>
          <cell r="B5847">
            <v>45.0625</v>
          </cell>
          <cell r="C5847">
            <v>3725400</v>
          </cell>
        </row>
        <row r="5848">
          <cell r="A5848">
            <v>36368</v>
          </cell>
          <cell r="B5848">
            <v>45.5625</v>
          </cell>
          <cell r="C5848">
            <v>4335700</v>
          </cell>
        </row>
        <row r="5849">
          <cell r="A5849">
            <v>36367</v>
          </cell>
          <cell r="B5849">
            <v>45.625</v>
          </cell>
          <cell r="C5849">
            <v>3914900</v>
          </cell>
        </row>
        <row r="5850">
          <cell r="A5850">
            <v>36364</v>
          </cell>
          <cell r="B5850">
            <v>44.9375</v>
          </cell>
          <cell r="C5850">
            <v>3684500</v>
          </cell>
        </row>
        <row r="5851">
          <cell r="A5851">
            <v>36363</v>
          </cell>
          <cell r="B5851">
            <v>45.1875</v>
          </cell>
          <cell r="C5851">
            <v>5415300</v>
          </cell>
        </row>
        <row r="5852">
          <cell r="A5852">
            <v>36362</v>
          </cell>
          <cell r="B5852">
            <v>45.4375</v>
          </cell>
          <cell r="C5852">
            <v>5942400</v>
          </cell>
        </row>
        <row r="5853">
          <cell r="A5853">
            <v>36361</v>
          </cell>
          <cell r="B5853">
            <v>46.875</v>
          </cell>
          <cell r="C5853">
            <v>5639900</v>
          </cell>
        </row>
        <row r="5854">
          <cell r="A5854">
            <v>36360</v>
          </cell>
          <cell r="B5854">
            <v>48.0625</v>
          </cell>
          <cell r="C5854">
            <v>4332300</v>
          </cell>
        </row>
        <row r="5855">
          <cell r="A5855">
            <v>36357</v>
          </cell>
          <cell r="B5855">
            <v>48</v>
          </cell>
          <cell r="C5855">
            <v>4077500</v>
          </cell>
        </row>
        <row r="5856">
          <cell r="A5856">
            <v>36356</v>
          </cell>
          <cell r="B5856">
            <v>47.5</v>
          </cell>
          <cell r="C5856">
            <v>3970000</v>
          </cell>
        </row>
        <row r="5857">
          <cell r="A5857">
            <v>36355</v>
          </cell>
          <cell r="B5857">
            <v>47.625</v>
          </cell>
          <cell r="C5857">
            <v>3043100</v>
          </cell>
        </row>
        <row r="5858">
          <cell r="A5858">
            <v>36354</v>
          </cell>
          <cell r="B5858">
            <v>47.5625</v>
          </cell>
          <cell r="C5858">
            <v>4339100</v>
          </cell>
        </row>
        <row r="5859">
          <cell r="A5859">
            <v>36353</v>
          </cell>
          <cell r="B5859">
            <v>47.4375</v>
          </cell>
          <cell r="C5859">
            <v>3241100</v>
          </cell>
        </row>
        <row r="5860">
          <cell r="A5860">
            <v>36350</v>
          </cell>
          <cell r="B5860">
            <v>47.9375</v>
          </cell>
          <cell r="C5860">
            <v>4060000</v>
          </cell>
        </row>
        <row r="5861">
          <cell r="A5861">
            <v>36349</v>
          </cell>
          <cell r="B5861">
            <v>47</v>
          </cell>
          <cell r="C5861">
            <v>7890100</v>
          </cell>
        </row>
        <row r="5862">
          <cell r="A5862">
            <v>36348</v>
          </cell>
          <cell r="B5862">
            <v>48</v>
          </cell>
          <cell r="C5862">
            <v>6262800</v>
          </cell>
        </row>
        <row r="5863">
          <cell r="A5863">
            <v>36347</v>
          </cell>
          <cell r="B5863">
            <v>49.1875</v>
          </cell>
          <cell r="C5863">
            <v>7154700</v>
          </cell>
        </row>
        <row r="5864">
          <cell r="A5864">
            <v>36343</v>
          </cell>
          <cell r="B5864">
            <v>48.75</v>
          </cell>
          <cell r="C5864">
            <v>4939000</v>
          </cell>
        </row>
        <row r="5865">
          <cell r="A5865">
            <v>36342</v>
          </cell>
          <cell r="B5865">
            <v>47.75</v>
          </cell>
          <cell r="C5865">
            <v>6724400</v>
          </cell>
        </row>
        <row r="5866">
          <cell r="A5866">
            <v>36341</v>
          </cell>
          <cell r="B5866">
            <v>48.25</v>
          </cell>
          <cell r="C5866">
            <v>8998000</v>
          </cell>
        </row>
        <row r="5867">
          <cell r="A5867">
            <v>36340</v>
          </cell>
          <cell r="B5867">
            <v>46.8125</v>
          </cell>
          <cell r="C5867">
            <v>5876200</v>
          </cell>
        </row>
        <row r="5868">
          <cell r="A5868">
            <v>36339</v>
          </cell>
          <cell r="B5868">
            <v>45.5625</v>
          </cell>
          <cell r="C5868">
            <v>5609200</v>
          </cell>
        </row>
        <row r="5869">
          <cell r="A5869">
            <v>36336</v>
          </cell>
          <cell r="B5869">
            <v>43.4375</v>
          </cell>
          <cell r="C5869">
            <v>3669300</v>
          </cell>
        </row>
        <row r="5870">
          <cell r="A5870">
            <v>36335</v>
          </cell>
          <cell r="B5870">
            <v>43.3125</v>
          </cell>
          <cell r="C5870">
            <v>6128200</v>
          </cell>
        </row>
        <row r="5871">
          <cell r="A5871">
            <v>36334</v>
          </cell>
          <cell r="B5871">
            <v>44.375</v>
          </cell>
          <cell r="C5871">
            <v>4479300</v>
          </cell>
        </row>
        <row r="5872">
          <cell r="A5872">
            <v>36333</v>
          </cell>
          <cell r="B5872">
            <v>44.9375</v>
          </cell>
          <cell r="C5872">
            <v>5067400</v>
          </cell>
        </row>
        <row r="5873">
          <cell r="A5873">
            <v>36332</v>
          </cell>
          <cell r="B5873">
            <v>45.0625</v>
          </cell>
          <cell r="C5873">
            <v>6274000</v>
          </cell>
        </row>
        <row r="5874">
          <cell r="A5874">
            <v>36329</v>
          </cell>
          <cell r="B5874">
            <v>43.75</v>
          </cell>
          <cell r="C5874">
            <v>10103500</v>
          </cell>
        </row>
        <row r="5875">
          <cell r="A5875">
            <v>36328</v>
          </cell>
          <cell r="B5875">
            <v>43.625</v>
          </cell>
          <cell r="C5875">
            <v>5129600</v>
          </cell>
        </row>
        <row r="5876">
          <cell r="A5876">
            <v>36327</v>
          </cell>
          <cell r="B5876">
            <v>44.375</v>
          </cell>
          <cell r="C5876">
            <v>5609200</v>
          </cell>
        </row>
        <row r="5877">
          <cell r="A5877">
            <v>36326</v>
          </cell>
          <cell r="B5877">
            <v>42.5</v>
          </cell>
          <cell r="C5877">
            <v>6535800</v>
          </cell>
        </row>
        <row r="5878">
          <cell r="A5878">
            <v>36325</v>
          </cell>
          <cell r="B5878">
            <v>43.125</v>
          </cell>
          <cell r="C5878">
            <v>4037400</v>
          </cell>
        </row>
        <row r="5879">
          <cell r="A5879">
            <v>36322</v>
          </cell>
          <cell r="B5879">
            <v>42.6875</v>
          </cell>
          <cell r="C5879">
            <v>4866500</v>
          </cell>
        </row>
        <row r="5880">
          <cell r="A5880">
            <v>36321</v>
          </cell>
          <cell r="B5880">
            <v>43.125</v>
          </cell>
          <cell r="C5880">
            <v>5244400</v>
          </cell>
        </row>
        <row r="5881">
          <cell r="A5881">
            <v>36320</v>
          </cell>
          <cell r="B5881">
            <v>44.125</v>
          </cell>
          <cell r="C5881">
            <v>4532900</v>
          </cell>
        </row>
        <row r="5882">
          <cell r="A5882">
            <v>36319</v>
          </cell>
          <cell r="B5882">
            <v>44.375</v>
          </cell>
          <cell r="C5882">
            <v>4567400</v>
          </cell>
        </row>
        <row r="5883">
          <cell r="A5883">
            <v>36318</v>
          </cell>
          <cell r="B5883">
            <v>45.75</v>
          </cell>
          <cell r="C5883">
            <v>4622700</v>
          </cell>
        </row>
        <row r="5884">
          <cell r="A5884">
            <v>36315</v>
          </cell>
          <cell r="B5884">
            <v>46</v>
          </cell>
          <cell r="C5884">
            <v>5544400</v>
          </cell>
        </row>
        <row r="5885">
          <cell r="A5885">
            <v>36314</v>
          </cell>
          <cell r="B5885">
            <v>45.5</v>
          </cell>
          <cell r="C5885">
            <v>10469700</v>
          </cell>
        </row>
        <row r="5886">
          <cell r="A5886">
            <v>36313</v>
          </cell>
          <cell r="B5886">
            <v>44.375</v>
          </cell>
          <cell r="C5886">
            <v>6623900</v>
          </cell>
        </row>
        <row r="5887">
          <cell r="A5887">
            <v>36312</v>
          </cell>
          <cell r="B5887">
            <v>43.4375</v>
          </cell>
          <cell r="C5887">
            <v>6995500</v>
          </cell>
        </row>
        <row r="5888">
          <cell r="A5888">
            <v>36308</v>
          </cell>
          <cell r="B5888">
            <v>42.625</v>
          </cell>
          <cell r="C5888">
            <v>5692700</v>
          </cell>
        </row>
        <row r="5889">
          <cell r="A5889">
            <v>36307</v>
          </cell>
          <cell r="B5889">
            <v>41.125</v>
          </cell>
          <cell r="C5889">
            <v>7760600</v>
          </cell>
        </row>
        <row r="5890">
          <cell r="A5890">
            <v>36306</v>
          </cell>
          <cell r="B5890">
            <v>42.9375</v>
          </cell>
          <cell r="C5890">
            <v>8274100</v>
          </cell>
        </row>
        <row r="5891">
          <cell r="A5891">
            <v>36305</v>
          </cell>
          <cell r="B5891">
            <v>42.375</v>
          </cell>
          <cell r="C5891">
            <v>7335900</v>
          </cell>
        </row>
        <row r="5892">
          <cell r="A5892">
            <v>36304</v>
          </cell>
          <cell r="B5892">
            <v>42.8125</v>
          </cell>
          <cell r="C5892">
            <v>6423600</v>
          </cell>
        </row>
        <row r="5893">
          <cell r="A5893">
            <v>36301</v>
          </cell>
          <cell r="B5893">
            <v>43.25</v>
          </cell>
          <cell r="C5893">
            <v>8198100</v>
          </cell>
        </row>
        <row r="5894">
          <cell r="A5894">
            <v>36300</v>
          </cell>
          <cell r="B5894">
            <v>44.5</v>
          </cell>
          <cell r="C5894">
            <v>7103400</v>
          </cell>
        </row>
        <row r="5895">
          <cell r="A5895">
            <v>36299</v>
          </cell>
          <cell r="B5895">
            <v>45.6875</v>
          </cell>
          <cell r="C5895">
            <v>4727400</v>
          </cell>
        </row>
        <row r="5896">
          <cell r="A5896">
            <v>36298</v>
          </cell>
          <cell r="B5896">
            <v>46.4375</v>
          </cell>
          <cell r="C5896">
            <v>6481700</v>
          </cell>
        </row>
        <row r="5897">
          <cell r="A5897">
            <v>36297</v>
          </cell>
          <cell r="B5897">
            <v>45.6875</v>
          </cell>
          <cell r="C5897">
            <v>6274800</v>
          </cell>
        </row>
        <row r="5898">
          <cell r="A5898">
            <v>36294</v>
          </cell>
          <cell r="B5898">
            <v>46.375</v>
          </cell>
          <cell r="C5898">
            <v>6082100</v>
          </cell>
        </row>
        <row r="5899">
          <cell r="A5899">
            <v>36293</v>
          </cell>
          <cell r="B5899">
            <v>47</v>
          </cell>
          <cell r="C5899">
            <v>6356300</v>
          </cell>
        </row>
        <row r="5900">
          <cell r="A5900">
            <v>36292</v>
          </cell>
          <cell r="B5900">
            <v>46.5625</v>
          </cell>
          <cell r="C5900">
            <v>7898900</v>
          </cell>
        </row>
        <row r="5901">
          <cell r="A5901">
            <v>36291</v>
          </cell>
          <cell r="B5901">
            <v>47.3125</v>
          </cell>
          <cell r="C5901">
            <v>12828200</v>
          </cell>
        </row>
        <row r="5902">
          <cell r="A5902">
            <v>36290</v>
          </cell>
          <cell r="B5902">
            <v>45.1875</v>
          </cell>
          <cell r="C5902">
            <v>8751900</v>
          </cell>
        </row>
        <row r="5903">
          <cell r="A5903">
            <v>36287</v>
          </cell>
          <cell r="B5903">
            <v>44.75</v>
          </cell>
          <cell r="C5903">
            <v>11371100</v>
          </cell>
        </row>
        <row r="5904">
          <cell r="A5904">
            <v>36286</v>
          </cell>
          <cell r="B5904">
            <v>42.875</v>
          </cell>
          <cell r="C5904">
            <v>14788900</v>
          </cell>
        </row>
        <row r="5905">
          <cell r="A5905">
            <v>36285</v>
          </cell>
          <cell r="B5905">
            <v>45.0625</v>
          </cell>
          <cell r="C5905">
            <v>8254200</v>
          </cell>
        </row>
        <row r="5906">
          <cell r="A5906">
            <v>36284</v>
          </cell>
          <cell r="B5906">
            <v>44</v>
          </cell>
          <cell r="C5906">
            <v>11059200</v>
          </cell>
        </row>
        <row r="5907">
          <cell r="A5907">
            <v>36283</v>
          </cell>
          <cell r="B5907">
            <v>46.125</v>
          </cell>
          <cell r="C5907">
            <v>7444800</v>
          </cell>
        </row>
        <row r="5908">
          <cell r="A5908">
            <v>36280</v>
          </cell>
          <cell r="B5908">
            <v>46</v>
          </cell>
          <cell r="C5908">
            <v>13373400</v>
          </cell>
        </row>
        <row r="5909">
          <cell r="A5909">
            <v>36279</v>
          </cell>
          <cell r="B5909">
            <v>46.875</v>
          </cell>
          <cell r="C5909">
            <v>9244000</v>
          </cell>
        </row>
        <row r="5910">
          <cell r="A5910">
            <v>36278</v>
          </cell>
          <cell r="B5910">
            <v>49.1875</v>
          </cell>
          <cell r="C5910">
            <v>5927200</v>
          </cell>
        </row>
        <row r="5911">
          <cell r="A5911">
            <v>36277</v>
          </cell>
          <cell r="B5911">
            <v>50.75</v>
          </cell>
          <cell r="C5911">
            <v>6217400</v>
          </cell>
        </row>
        <row r="5912">
          <cell r="A5912">
            <v>36276</v>
          </cell>
          <cell r="B5912">
            <v>50.9375</v>
          </cell>
          <cell r="C5912">
            <v>7521500</v>
          </cell>
        </row>
        <row r="5913">
          <cell r="A5913">
            <v>36273</v>
          </cell>
          <cell r="B5913">
            <v>50.9375</v>
          </cell>
          <cell r="C5913">
            <v>7337700</v>
          </cell>
        </row>
        <row r="5914">
          <cell r="A5914">
            <v>36272</v>
          </cell>
          <cell r="B5914">
            <v>50.0625</v>
          </cell>
          <cell r="C5914">
            <v>10244300</v>
          </cell>
        </row>
        <row r="5915">
          <cell r="A5915">
            <v>36271</v>
          </cell>
          <cell r="B5915">
            <v>48.75</v>
          </cell>
          <cell r="C5915">
            <v>10446900</v>
          </cell>
        </row>
        <row r="5916">
          <cell r="A5916">
            <v>36270</v>
          </cell>
          <cell r="B5916">
            <v>47.75</v>
          </cell>
          <cell r="C5916">
            <v>13041300</v>
          </cell>
        </row>
        <row r="5917">
          <cell r="A5917">
            <v>36269</v>
          </cell>
          <cell r="B5917">
            <v>44.875</v>
          </cell>
          <cell r="C5917">
            <v>17572000</v>
          </cell>
        </row>
        <row r="5918">
          <cell r="A5918">
            <v>36266</v>
          </cell>
          <cell r="B5918">
            <v>47.5</v>
          </cell>
          <cell r="C5918">
            <v>12714600</v>
          </cell>
        </row>
        <row r="5919">
          <cell r="A5919">
            <v>36265</v>
          </cell>
          <cell r="B5919">
            <v>48.875</v>
          </cell>
          <cell r="C5919">
            <v>14487600</v>
          </cell>
        </row>
        <row r="5920">
          <cell r="A5920">
            <v>36264</v>
          </cell>
          <cell r="B5920">
            <v>49.3125</v>
          </cell>
          <cell r="C5920">
            <v>10536600</v>
          </cell>
        </row>
        <row r="5921">
          <cell r="A5921">
            <v>36263</v>
          </cell>
          <cell r="B5921">
            <v>52.28125</v>
          </cell>
          <cell r="C5921">
            <v>9239400</v>
          </cell>
        </row>
        <row r="5922">
          <cell r="A5922">
            <v>36262</v>
          </cell>
          <cell r="B5922">
            <v>52.4375</v>
          </cell>
          <cell r="C5922">
            <v>9234800</v>
          </cell>
        </row>
        <row r="5923">
          <cell r="A5923">
            <v>36259</v>
          </cell>
          <cell r="B5923">
            <v>51.375</v>
          </cell>
          <cell r="C5923">
            <v>8858000</v>
          </cell>
        </row>
        <row r="5924">
          <cell r="A5924">
            <v>36258</v>
          </cell>
          <cell r="B5924">
            <v>51.125</v>
          </cell>
          <cell r="C5924">
            <v>9953600</v>
          </cell>
        </row>
        <row r="5925">
          <cell r="A5925">
            <v>36257</v>
          </cell>
          <cell r="B5925">
            <v>48.75</v>
          </cell>
          <cell r="C5925">
            <v>7625600</v>
          </cell>
        </row>
        <row r="5926">
          <cell r="A5926">
            <v>36256</v>
          </cell>
          <cell r="B5926">
            <v>47.84375</v>
          </cell>
          <cell r="C5926">
            <v>5777800</v>
          </cell>
        </row>
        <row r="5927">
          <cell r="A5927">
            <v>36255</v>
          </cell>
          <cell r="B5927">
            <v>47.6875</v>
          </cell>
          <cell r="C5927">
            <v>6905200</v>
          </cell>
        </row>
        <row r="5928">
          <cell r="A5928">
            <v>36251</v>
          </cell>
          <cell r="B5928">
            <v>46.625</v>
          </cell>
          <cell r="C5928">
            <v>4941800</v>
          </cell>
        </row>
        <row r="5929">
          <cell r="A5929">
            <v>36250</v>
          </cell>
          <cell r="B5929">
            <v>46.09375</v>
          </cell>
          <cell r="C5929">
            <v>7646200</v>
          </cell>
        </row>
        <row r="5930">
          <cell r="A5930">
            <v>36249</v>
          </cell>
          <cell r="B5930">
            <v>47.5</v>
          </cell>
          <cell r="C5930">
            <v>6276200</v>
          </cell>
        </row>
        <row r="5931">
          <cell r="A5931">
            <v>36248</v>
          </cell>
          <cell r="B5931">
            <v>47.5</v>
          </cell>
          <cell r="C5931">
            <v>5912200</v>
          </cell>
        </row>
        <row r="5932">
          <cell r="A5932">
            <v>36245</v>
          </cell>
          <cell r="B5932">
            <v>45.78125</v>
          </cell>
          <cell r="C5932">
            <v>6435200</v>
          </cell>
        </row>
        <row r="5933">
          <cell r="A5933">
            <v>36244</v>
          </cell>
          <cell r="B5933">
            <v>45.9375</v>
          </cell>
          <cell r="C5933">
            <v>7758800</v>
          </cell>
        </row>
        <row r="5934">
          <cell r="A5934">
            <v>36243</v>
          </cell>
          <cell r="B5934">
            <v>44.5</v>
          </cell>
          <cell r="C5934">
            <v>8070400</v>
          </cell>
        </row>
        <row r="5935">
          <cell r="A5935">
            <v>36242</v>
          </cell>
          <cell r="B5935">
            <v>45.25</v>
          </cell>
          <cell r="C5935">
            <v>10157000</v>
          </cell>
        </row>
        <row r="5936">
          <cell r="A5936">
            <v>36241</v>
          </cell>
          <cell r="B5936">
            <v>46.65625</v>
          </cell>
          <cell r="C5936">
            <v>6070600</v>
          </cell>
        </row>
        <row r="5937">
          <cell r="A5937">
            <v>36238</v>
          </cell>
          <cell r="B5937">
            <v>47.375</v>
          </cell>
          <cell r="C5937">
            <v>12035400</v>
          </cell>
        </row>
        <row r="5938">
          <cell r="A5938">
            <v>36237</v>
          </cell>
          <cell r="B5938">
            <v>49.09375</v>
          </cell>
          <cell r="C5938">
            <v>5842400</v>
          </cell>
        </row>
        <row r="5939">
          <cell r="A5939">
            <v>36236</v>
          </cell>
          <cell r="B5939">
            <v>48.1875</v>
          </cell>
          <cell r="C5939">
            <v>6432800</v>
          </cell>
        </row>
        <row r="5940">
          <cell r="A5940">
            <v>36235</v>
          </cell>
          <cell r="B5940">
            <v>48</v>
          </cell>
          <cell r="C5940">
            <v>6446000</v>
          </cell>
        </row>
        <row r="5941">
          <cell r="A5941">
            <v>36234</v>
          </cell>
          <cell r="B5941">
            <v>48.375</v>
          </cell>
          <cell r="C5941">
            <v>7309000</v>
          </cell>
        </row>
        <row r="5942">
          <cell r="A5942">
            <v>36231</v>
          </cell>
          <cell r="B5942">
            <v>48.1875</v>
          </cell>
          <cell r="C5942">
            <v>7326600</v>
          </cell>
        </row>
        <row r="5943">
          <cell r="A5943">
            <v>36230</v>
          </cell>
          <cell r="B5943">
            <v>47.65625</v>
          </cell>
          <cell r="C5943">
            <v>8498400</v>
          </cell>
        </row>
        <row r="5944">
          <cell r="A5944">
            <v>36229</v>
          </cell>
          <cell r="B5944">
            <v>46.78125</v>
          </cell>
          <cell r="C5944">
            <v>6243000</v>
          </cell>
        </row>
        <row r="5945">
          <cell r="A5945">
            <v>36228</v>
          </cell>
          <cell r="B5945">
            <v>47</v>
          </cell>
          <cell r="C5945">
            <v>7327800</v>
          </cell>
        </row>
        <row r="5946">
          <cell r="A5946">
            <v>36227</v>
          </cell>
          <cell r="B5946">
            <v>46.71875</v>
          </cell>
          <cell r="C5946">
            <v>8813800</v>
          </cell>
        </row>
        <row r="5947">
          <cell r="A5947">
            <v>36224</v>
          </cell>
          <cell r="B5947">
            <v>46.625</v>
          </cell>
          <cell r="C5947">
            <v>16618400</v>
          </cell>
        </row>
        <row r="5948">
          <cell r="A5948">
            <v>36223</v>
          </cell>
          <cell r="B5948">
            <v>44.6875</v>
          </cell>
          <cell r="C5948">
            <v>7094600</v>
          </cell>
        </row>
        <row r="5949">
          <cell r="A5949">
            <v>36222</v>
          </cell>
          <cell r="B5949">
            <v>43.6875</v>
          </cell>
          <cell r="C5949">
            <v>6846000</v>
          </cell>
        </row>
        <row r="5950">
          <cell r="A5950">
            <v>36221</v>
          </cell>
          <cell r="B5950">
            <v>42.71875</v>
          </cell>
          <cell r="C5950">
            <v>6628200</v>
          </cell>
        </row>
        <row r="5951">
          <cell r="A5951">
            <v>36220</v>
          </cell>
          <cell r="B5951">
            <v>42.9375</v>
          </cell>
          <cell r="C5951">
            <v>6811400</v>
          </cell>
        </row>
        <row r="5952">
          <cell r="A5952">
            <v>36217</v>
          </cell>
          <cell r="B5952">
            <v>43.0625</v>
          </cell>
          <cell r="C5952">
            <v>6884400</v>
          </cell>
        </row>
        <row r="5953">
          <cell r="A5953">
            <v>36216</v>
          </cell>
          <cell r="B5953">
            <v>42.5</v>
          </cell>
          <cell r="C5953">
            <v>7150200</v>
          </cell>
        </row>
        <row r="5954">
          <cell r="A5954">
            <v>36215</v>
          </cell>
          <cell r="B5954">
            <v>42.28125</v>
          </cell>
          <cell r="C5954">
            <v>7942600</v>
          </cell>
        </row>
        <row r="5955">
          <cell r="A5955">
            <v>36214</v>
          </cell>
          <cell r="B5955">
            <v>43.75</v>
          </cell>
          <cell r="C5955">
            <v>6597200</v>
          </cell>
        </row>
        <row r="5956">
          <cell r="A5956">
            <v>36213</v>
          </cell>
          <cell r="B5956">
            <v>44.125</v>
          </cell>
          <cell r="C5956">
            <v>8827200</v>
          </cell>
        </row>
        <row r="5957">
          <cell r="A5957">
            <v>36210</v>
          </cell>
          <cell r="B5957">
            <v>42.375</v>
          </cell>
          <cell r="C5957">
            <v>5647000</v>
          </cell>
        </row>
        <row r="5958">
          <cell r="A5958">
            <v>36209</v>
          </cell>
          <cell r="B5958">
            <v>42.6875</v>
          </cell>
          <cell r="C5958">
            <v>7021600</v>
          </cell>
        </row>
        <row r="5959">
          <cell r="A5959">
            <v>36208</v>
          </cell>
          <cell r="B5959">
            <v>42.53125</v>
          </cell>
          <cell r="C5959">
            <v>9659600</v>
          </cell>
        </row>
        <row r="5960">
          <cell r="A5960">
            <v>36207</v>
          </cell>
          <cell r="B5960">
            <v>43.78125</v>
          </cell>
          <cell r="C5960">
            <v>11188000</v>
          </cell>
        </row>
        <row r="5961">
          <cell r="A5961">
            <v>36203</v>
          </cell>
          <cell r="B5961">
            <v>42.1875</v>
          </cell>
          <cell r="C5961">
            <v>5139000</v>
          </cell>
        </row>
        <row r="5962">
          <cell r="A5962">
            <v>36202</v>
          </cell>
          <cell r="B5962">
            <v>42.90625</v>
          </cell>
          <cell r="C5962">
            <v>5174000</v>
          </cell>
        </row>
        <row r="5963">
          <cell r="A5963">
            <v>36201</v>
          </cell>
          <cell r="B5963">
            <v>40.46875</v>
          </cell>
          <cell r="C5963">
            <v>5221400</v>
          </cell>
        </row>
        <row r="5964">
          <cell r="A5964">
            <v>36200</v>
          </cell>
          <cell r="B5964">
            <v>41.0625</v>
          </cell>
          <cell r="C5964">
            <v>5561200</v>
          </cell>
        </row>
        <row r="5965">
          <cell r="A5965">
            <v>36199</v>
          </cell>
          <cell r="B5965">
            <v>42.71875</v>
          </cell>
          <cell r="C5965">
            <v>4608200</v>
          </cell>
        </row>
        <row r="5966">
          <cell r="A5966">
            <v>36196</v>
          </cell>
          <cell r="B5966">
            <v>42.125</v>
          </cell>
          <cell r="C5966">
            <v>5272800</v>
          </cell>
        </row>
        <row r="5967">
          <cell r="A5967">
            <v>36195</v>
          </cell>
          <cell r="B5967">
            <v>41.875</v>
          </cell>
          <cell r="C5967">
            <v>7244200</v>
          </cell>
        </row>
        <row r="5968">
          <cell r="A5968">
            <v>36194</v>
          </cell>
          <cell r="B5968">
            <v>42.875</v>
          </cell>
          <cell r="C5968">
            <v>7312800</v>
          </cell>
        </row>
        <row r="5969">
          <cell r="A5969">
            <v>36193</v>
          </cell>
          <cell r="B5969">
            <v>41.8125</v>
          </cell>
          <cell r="C5969">
            <v>7929400</v>
          </cell>
        </row>
        <row r="5970">
          <cell r="A5970">
            <v>36192</v>
          </cell>
          <cell r="B5970">
            <v>42.25</v>
          </cell>
          <cell r="C5970">
            <v>5731000</v>
          </cell>
        </row>
        <row r="5971">
          <cell r="A5971">
            <v>36189</v>
          </cell>
          <cell r="B5971">
            <v>43</v>
          </cell>
          <cell r="C5971">
            <v>5802400</v>
          </cell>
        </row>
        <row r="5972">
          <cell r="A5972">
            <v>36188</v>
          </cell>
          <cell r="B5972">
            <v>42.5625</v>
          </cell>
          <cell r="C5972">
            <v>5726800</v>
          </cell>
        </row>
        <row r="5973">
          <cell r="A5973">
            <v>36187</v>
          </cell>
          <cell r="B5973">
            <v>42.59375</v>
          </cell>
          <cell r="C5973">
            <v>9615200</v>
          </cell>
        </row>
        <row r="5974">
          <cell r="A5974">
            <v>36186</v>
          </cell>
          <cell r="B5974">
            <v>41.78125</v>
          </cell>
          <cell r="C5974">
            <v>6757000</v>
          </cell>
        </row>
        <row r="5975">
          <cell r="A5975">
            <v>36185</v>
          </cell>
          <cell r="B5975">
            <v>41</v>
          </cell>
          <cell r="C5975">
            <v>6054000</v>
          </cell>
        </row>
        <row r="5976">
          <cell r="A5976">
            <v>36182</v>
          </cell>
          <cell r="B5976">
            <v>41</v>
          </cell>
          <cell r="C5976">
            <v>5317800</v>
          </cell>
        </row>
        <row r="5977">
          <cell r="A5977">
            <v>36181</v>
          </cell>
          <cell r="B5977">
            <v>39.53125</v>
          </cell>
          <cell r="C5977">
            <v>5611600</v>
          </cell>
        </row>
        <row r="5978">
          <cell r="A5978">
            <v>36180</v>
          </cell>
          <cell r="B5978">
            <v>40.125</v>
          </cell>
          <cell r="C5978">
            <v>6802600</v>
          </cell>
        </row>
        <row r="5979">
          <cell r="A5979">
            <v>36179</v>
          </cell>
          <cell r="B5979">
            <v>40.03125</v>
          </cell>
          <cell r="C5979">
            <v>5821200</v>
          </cell>
        </row>
        <row r="5980">
          <cell r="A5980">
            <v>36175</v>
          </cell>
          <cell r="B5980">
            <v>40.0625</v>
          </cell>
          <cell r="C5980">
            <v>6961400</v>
          </cell>
        </row>
        <row r="5981">
          <cell r="A5981">
            <v>36174</v>
          </cell>
          <cell r="B5981">
            <v>39.875</v>
          </cell>
          <cell r="C5981">
            <v>7785400</v>
          </cell>
        </row>
        <row r="5982">
          <cell r="A5982">
            <v>36173</v>
          </cell>
          <cell r="B5982">
            <v>40.3125</v>
          </cell>
          <cell r="C5982">
            <v>7274000</v>
          </cell>
        </row>
        <row r="5983">
          <cell r="A5983">
            <v>36172</v>
          </cell>
          <cell r="B5983">
            <v>40.1875</v>
          </cell>
          <cell r="C5983">
            <v>8229200</v>
          </cell>
        </row>
        <row r="5984">
          <cell r="A5984">
            <v>36171</v>
          </cell>
          <cell r="B5984">
            <v>40.8125</v>
          </cell>
          <cell r="C5984">
            <v>6481400</v>
          </cell>
        </row>
        <row r="5985">
          <cell r="A5985">
            <v>36168</v>
          </cell>
          <cell r="B5985">
            <v>41.75</v>
          </cell>
          <cell r="C5985">
            <v>7174000</v>
          </cell>
        </row>
        <row r="5986">
          <cell r="A5986">
            <v>36167</v>
          </cell>
          <cell r="B5986">
            <v>42.0625</v>
          </cell>
          <cell r="C5986">
            <v>9254600</v>
          </cell>
        </row>
        <row r="5987">
          <cell r="A5987">
            <v>36166</v>
          </cell>
          <cell r="B5987">
            <v>41.3125</v>
          </cell>
          <cell r="C5987">
            <v>7705200</v>
          </cell>
        </row>
        <row r="5988">
          <cell r="A5988">
            <v>36165</v>
          </cell>
          <cell r="B5988">
            <v>40.625</v>
          </cell>
          <cell r="C5988">
            <v>5749000</v>
          </cell>
        </row>
        <row r="5989">
          <cell r="A5989">
            <v>36164</v>
          </cell>
          <cell r="B5989">
            <v>40.3125</v>
          </cell>
          <cell r="C5989">
            <v>7332600</v>
          </cell>
        </row>
        <row r="5990">
          <cell r="A5990">
            <v>36160</v>
          </cell>
          <cell r="B5990">
            <v>40.71875</v>
          </cell>
          <cell r="C5990">
            <v>5282200</v>
          </cell>
        </row>
        <row r="5991">
          <cell r="A5991">
            <v>36159</v>
          </cell>
          <cell r="B5991">
            <v>40.375</v>
          </cell>
          <cell r="C5991">
            <v>4684400</v>
          </cell>
        </row>
        <row r="5992">
          <cell r="A5992">
            <v>36158</v>
          </cell>
          <cell r="B5992">
            <v>40.96875</v>
          </cell>
          <cell r="C5992">
            <v>5532600</v>
          </cell>
        </row>
        <row r="5993">
          <cell r="A5993">
            <v>36157</v>
          </cell>
          <cell r="B5993">
            <v>39.9375</v>
          </cell>
          <cell r="C5993">
            <v>4065400</v>
          </cell>
        </row>
        <row r="5994">
          <cell r="A5994">
            <v>36153</v>
          </cell>
          <cell r="B5994">
            <v>40.5625</v>
          </cell>
          <cell r="C5994">
            <v>1784600</v>
          </cell>
        </row>
        <row r="5995">
          <cell r="A5995">
            <v>36152</v>
          </cell>
          <cell r="B5995">
            <v>40.71875</v>
          </cell>
          <cell r="C5995">
            <v>5717200</v>
          </cell>
        </row>
        <row r="5996">
          <cell r="A5996">
            <v>36151</v>
          </cell>
          <cell r="B5996">
            <v>39.15625</v>
          </cell>
          <cell r="C5996">
            <v>4974000</v>
          </cell>
        </row>
        <row r="5997">
          <cell r="A5997">
            <v>36150</v>
          </cell>
          <cell r="B5997">
            <v>39.3125</v>
          </cell>
          <cell r="C5997">
            <v>6950800</v>
          </cell>
        </row>
        <row r="5998">
          <cell r="A5998">
            <v>36147</v>
          </cell>
          <cell r="B5998">
            <v>38.875</v>
          </cell>
          <cell r="C5998">
            <v>10625000</v>
          </cell>
        </row>
        <row r="5999">
          <cell r="A5999">
            <v>36146</v>
          </cell>
          <cell r="B5999">
            <v>38.0625</v>
          </cell>
          <cell r="C5999">
            <v>4339000</v>
          </cell>
        </row>
        <row r="6000">
          <cell r="A6000">
            <v>36145</v>
          </cell>
          <cell r="B6000">
            <v>37.84375</v>
          </cell>
          <cell r="C6000">
            <v>5115600</v>
          </cell>
        </row>
        <row r="6001">
          <cell r="A6001">
            <v>36144</v>
          </cell>
          <cell r="B6001">
            <v>38.40625</v>
          </cell>
          <cell r="C6001">
            <v>6712000</v>
          </cell>
        </row>
        <row r="6002">
          <cell r="A6002">
            <v>36143</v>
          </cell>
          <cell r="B6002">
            <v>37.40625</v>
          </cell>
          <cell r="C6002">
            <v>5255800</v>
          </cell>
        </row>
        <row r="6003">
          <cell r="A6003">
            <v>36140</v>
          </cell>
          <cell r="B6003">
            <v>38.15625</v>
          </cell>
          <cell r="C6003">
            <v>4994400</v>
          </cell>
        </row>
        <row r="6004">
          <cell r="A6004">
            <v>36139</v>
          </cell>
          <cell r="B6004">
            <v>37.875</v>
          </cell>
          <cell r="C6004">
            <v>5558000</v>
          </cell>
        </row>
        <row r="6005">
          <cell r="A6005">
            <v>36138</v>
          </cell>
          <cell r="B6005">
            <v>38.375</v>
          </cell>
          <cell r="C6005">
            <v>5423000</v>
          </cell>
        </row>
        <row r="6006">
          <cell r="A6006">
            <v>36137</v>
          </cell>
          <cell r="B6006">
            <v>38</v>
          </cell>
          <cell r="C6006">
            <v>6397800</v>
          </cell>
        </row>
        <row r="6007">
          <cell r="A6007">
            <v>36136</v>
          </cell>
          <cell r="B6007">
            <v>37.3125</v>
          </cell>
          <cell r="C6007">
            <v>5101200</v>
          </cell>
        </row>
        <row r="6008">
          <cell r="A6008">
            <v>36133</v>
          </cell>
          <cell r="B6008">
            <v>36.59375</v>
          </cell>
          <cell r="C6008">
            <v>7054600</v>
          </cell>
        </row>
        <row r="6009">
          <cell r="A6009">
            <v>36132</v>
          </cell>
          <cell r="B6009">
            <v>35.75</v>
          </cell>
          <cell r="C6009">
            <v>5410600</v>
          </cell>
        </row>
        <row r="6010">
          <cell r="A6010">
            <v>36131</v>
          </cell>
          <cell r="B6010">
            <v>37.03125</v>
          </cell>
          <cell r="C6010">
            <v>3768000</v>
          </cell>
        </row>
        <row r="6011">
          <cell r="A6011">
            <v>36130</v>
          </cell>
          <cell r="B6011">
            <v>37.4375</v>
          </cell>
          <cell r="C6011">
            <v>5921600</v>
          </cell>
        </row>
        <row r="6012">
          <cell r="A6012">
            <v>36129</v>
          </cell>
          <cell r="B6012">
            <v>37.65625</v>
          </cell>
          <cell r="C6012">
            <v>6714000</v>
          </cell>
        </row>
        <row r="6013">
          <cell r="A6013">
            <v>36126</v>
          </cell>
          <cell r="B6013">
            <v>38.28125</v>
          </cell>
          <cell r="C6013">
            <v>2879000</v>
          </cell>
        </row>
        <row r="6014">
          <cell r="A6014">
            <v>36124</v>
          </cell>
          <cell r="B6014">
            <v>37.875</v>
          </cell>
          <cell r="C6014">
            <v>4979000</v>
          </cell>
        </row>
        <row r="6015">
          <cell r="A6015">
            <v>36123</v>
          </cell>
          <cell r="B6015">
            <v>37.375</v>
          </cell>
          <cell r="C6015">
            <v>4819400</v>
          </cell>
        </row>
        <row r="6016">
          <cell r="A6016">
            <v>36122</v>
          </cell>
          <cell r="B6016">
            <v>37.46875</v>
          </cell>
          <cell r="C6016">
            <v>5700800</v>
          </cell>
        </row>
        <row r="6017">
          <cell r="A6017">
            <v>36119</v>
          </cell>
          <cell r="B6017">
            <v>36.875</v>
          </cell>
          <cell r="C6017">
            <v>6256000</v>
          </cell>
        </row>
        <row r="6018">
          <cell r="A6018">
            <v>36118</v>
          </cell>
          <cell r="B6018">
            <v>36.5</v>
          </cell>
          <cell r="C6018">
            <v>7151600</v>
          </cell>
        </row>
        <row r="6019">
          <cell r="A6019">
            <v>36117</v>
          </cell>
          <cell r="B6019">
            <v>36.6875</v>
          </cell>
          <cell r="C6019">
            <v>6320400</v>
          </cell>
        </row>
        <row r="6020">
          <cell r="A6020">
            <v>36116</v>
          </cell>
          <cell r="B6020">
            <v>35.8125</v>
          </cell>
          <cell r="C6020">
            <v>6713600</v>
          </cell>
        </row>
        <row r="6021">
          <cell r="A6021">
            <v>36115</v>
          </cell>
          <cell r="B6021">
            <v>35.53125</v>
          </cell>
          <cell r="C6021">
            <v>6308000</v>
          </cell>
        </row>
        <row r="6022">
          <cell r="A6022">
            <v>36112</v>
          </cell>
          <cell r="B6022">
            <v>34.84375</v>
          </cell>
          <cell r="C6022">
            <v>4927000</v>
          </cell>
        </row>
        <row r="6023">
          <cell r="A6023">
            <v>36111</v>
          </cell>
          <cell r="B6023">
            <v>34.375</v>
          </cell>
          <cell r="C6023">
            <v>5441200</v>
          </cell>
        </row>
        <row r="6024">
          <cell r="A6024">
            <v>36110</v>
          </cell>
          <cell r="B6024">
            <v>34.875</v>
          </cell>
          <cell r="C6024">
            <v>5648000</v>
          </cell>
        </row>
        <row r="6025">
          <cell r="A6025">
            <v>36109</v>
          </cell>
          <cell r="B6025">
            <v>35.09375</v>
          </cell>
          <cell r="C6025">
            <v>9373400</v>
          </cell>
        </row>
        <row r="6026">
          <cell r="A6026">
            <v>36108</v>
          </cell>
          <cell r="B6026">
            <v>35.28125</v>
          </cell>
          <cell r="C6026">
            <v>7620400</v>
          </cell>
        </row>
        <row r="6027">
          <cell r="A6027">
            <v>36105</v>
          </cell>
          <cell r="B6027">
            <v>35.71875</v>
          </cell>
          <cell r="C6027">
            <v>9295400</v>
          </cell>
        </row>
        <row r="6028">
          <cell r="A6028">
            <v>36104</v>
          </cell>
          <cell r="B6028">
            <v>35.125</v>
          </cell>
          <cell r="C6028">
            <v>8379000</v>
          </cell>
        </row>
        <row r="6029">
          <cell r="A6029">
            <v>36103</v>
          </cell>
          <cell r="B6029">
            <v>34.03125</v>
          </cell>
          <cell r="C6029">
            <v>8176600</v>
          </cell>
        </row>
        <row r="6030">
          <cell r="A6030">
            <v>36102</v>
          </cell>
          <cell r="B6030">
            <v>33.4375</v>
          </cell>
          <cell r="C6030">
            <v>7066400</v>
          </cell>
        </row>
        <row r="6031">
          <cell r="A6031">
            <v>36101</v>
          </cell>
          <cell r="B6031">
            <v>34.40625</v>
          </cell>
          <cell r="C6031">
            <v>6830800</v>
          </cell>
        </row>
        <row r="6032">
          <cell r="A6032">
            <v>36098</v>
          </cell>
          <cell r="B6032">
            <v>34.53125</v>
          </cell>
          <cell r="C6032">
            <v>9461600</v>
          </cell>
        </row>
        <row r="6033">
          <cell r="A6033">
            <v>36097</v>
          </cell>
          <cell r="B6033">
            <v>33.71875</v>
          </cell>
          <cell r="C6033">
            <v>5707200</v>
          </cell>
        </row>
        <row r="6034">
          <cell r="A6034">
            <v>36096</v>
          </cell>
          <cell r="B6034">
            <v>32.40625</v>
          </cell>
          <cell r="C6034">
            <v>5878600</v>
          </cell>
        </row>
        <row r="6035">
          <cell r="A6035">
            <v>36095</v>
          </cell>
          <cell r="B6035">
            <v>31.625</v>
          </cell>
          <cell r="C6035">
            <v>7770000</v>
          </cell>
        </row>
        <row r="6036">
          <cell r="A6036">
            <v>36094</v>
          </cell>
          <cell r="B6036">
            <v>32.6875</v>
          </cell>
          <cell r="C6036">
            <v>5800600</v>
          </cell>
        </row>
        <row r="6037">
          <cell r="A6037">
            <v>36091</v>
          </cell>
          <cell r="B6037">
            <v>34</v>
          </cell>
          <cell r="C6037">
            <v>5980200</v>
          </cell>
        </row>
        <row r="6038">
          <cell r="A6038">
            <v>36090</v>
          </cell>
          <cell r="B6038">
            <v>33.40625</v>
          </cell>
          <cell r="C6038">
            <v>5954400</v>
          </cell>
        </row>
        <row r="6039">
          <cell r="A6039">
            <v>36089</v>
          </cell>
          <cell r="B6039">
            <v>32.46875</v>
          </cell>
          <cell r="C6039">
            <v>8303000</v>
          </cell>
        </row>
        <row r="6040">
          <cell r="A6040">
            <v>36088</v>
          </cell>
          <cell r="B6040">
            <v>32.78125</v>
          </cell>
          <cell r="C6040">
            <v>11116200</v>
          </cell>
        </row>
        <row r="6041">
          <cell r="A6041">
            <v>36087</v>
          </cell>
          <cell r="B6041">
            <v>34.375</v>
          </cell>
          <cell r="C6041">
            <v>9865400</v>
          </cell>
        </row>
        <row r="6042">
          <cell r="A6042">
            <v>36084</v>
          </cell>
          <cell r="B6042">
            <v>33.3125</v>
          </cell>
          <cell r="C6042">
            <v>13891800</v>
          </cell>
        </row>
        <row r="6043">
          <cell r="A6043">
            <v>36083</v>
          </cell>
          <cell r="B6043">
            <v>32.3125</v>
          </cell>
          <cell r="C6043">
            <v>9908400</v>
          </cell>
        </row>
        <row r="6044">
          <cell r="A6044">
            <v>36082</v>
          </cell>
          <cell r="B6044">
            <v>30.5625</v>
          </cell>
          <cell r="C6044">
            <v>8075000</v>
          </cell>
        </row>
        <row r="6045">
          <cell r="A6045">
            <v>36081</v>
          </cell>
          <cell r="B6045">
            <v>29.96875</v>
          </cell>
          <cell r="C6045">
            <v>4978400</v>
          </cell>
        </row>
        <row r="6046">
          <cell r="A6046">
            <v>36080</v>
          </cell>
          <cell r="B6046">
            <v>30.40625</v>
          </cell>
          <cell r="C6046">
            <v>8764200</v>
          </cell>
        </row>
        <row r="6047">
          <cell r="A6047">
            <v>36077</v>
          </cell>
          <cell r="B6047">
            <v>29.5625</v>
          </cell>
          <cell r="C6047">
            <v>7876600</v>
          </cell>
        </row>
        <row r="6048">
          <cell r="A6048">
            <v>36076</v>
          </cell>
          <cell r="B6048">
            <v>28.40625</v>
          </cell>
          <cell r="C6048">
            <v>13739800</v>
          </cell>
        </row>
        <row r="6049">
          <cell r="A6049">
            <v>36075</v>
          </cell>
          <cell r="B6049">
            <v>29.375</v>
          </cell>
          <cell r="C6049">
            <v>8343600</v>
          </cell>
        </row>
        <row r="6050">
          <cell r="A6050">
            <v>36074</v>
          </cell>
          <cell r="B6050">
            <v>29.75</v>
          </cell>
          <cell r="C6050">
            <v>9640800</v>
          </cell>
        </row>
        <row r="6051">
          <cell r="A6051">
            <v>36073</v>
          </cell>
          <cell r="B6051">
            <v>28.625</v>
          </cell>
          <cell r="C6051">
            <v>9553400</v>
          </cell>
        </row>
        <row r="6052">
          <cell r="A6052">
            <v>36070</v>
          </cell>
          <cell r="B6052">
            <v>27.71875</v>
          </cell>
          <cell r="C6052">
            <v>10222800</v>
          </cell>
        </row>
        <row r="6053">
          <cell r="A6053">
            <v>36069</v>
          </cell>
          <cell r="B6053">
            <v>26.5625</v>
          </cell>
          <cell r="C6053">
            <v>12650600</v>
          </cell>
        </row>
        <row r="6054">
          <cell r="A6054">
            <v>36068</v>
          </cell>
          <cell r="B6054">
            <v>27.3125</v>
          </cell>
          <cell r="C6054">
            <v>22507800</v>
          </cell>
        </row>
        <row r="6055">
          <cell r="A6055">
            <v>36067</v>
          </cell>
          <cell r="B6055">
            <v>29.0625</v>
          </cell>
          <cell r="C6055">
            <v>10018600</v>
          </cell>
        </row>
        <row r="6056">
          <cell r="A6056">
            <v>36066</v>
          </cell>
          <cell r="B6056">
            <v>30.71875</v>
          </cell>
          <cell r="C6056">
            <v>5617000</v>
          </cell>
        </row>
        <row r="6057">
          <cell r="A6057">
            <v>36063</v>
          </cell>
          <cell r="B6057">
            <v>30.96875</v>
          </cell>
          <cell r="C6057">
            <v>6634600</v>
          </cell>
        </row>
        <row r="6058">
          <cell r="A6058">
            <v>36062</v>
          </cell>
          <cell r="B6058">
            <v>31.40625</v>
          </cell>
          <cell r="C6058">
            <v>6930600</v>
          </cell>
        </row>
        <row r="6059">
          <cell r="A6059">
            <v>36061</v>
          </cell>
          <cell r="B6059">
            <v>32.25</v>
          </cell>
          <cell r="C6059">
            <v>8934000</v>
          </cell>
        </row>
        <row r="6060">
          <cell r="A6060">
            <v>36060</v>
          </cell>
          <cell r="B6060">
            <v>31.1875</v>
          </cell>
          <cell r="C6060">
            <v>6117600</v>
          </cell>
        </row>
        <row r="6061">
          <cell r="A6061">
            <v>36059</v>
          </cell>
          <cell r="B6061">
            <v>30.34375</v>
          </cell>
          <cell r="C6061">
            <v>7133000</v>
          </cell>
        </row>
        <row r="6062">
          <cell r="A6062">
            <v>36056</v>
          </cell>
          <cell r="B6062">
            <v>30.28125</v>
          </cell>
          <cell r="C6062">
            <v>10028600</v>
          </cell>
        </row>
        <row r="6063">
          <cell r="A6063">
            <v>36055</v>
          </cell>
          <cell r="B6063">
            <v>30.4375</v>
          </cell>
          <cell r="C6063">
            <v>6241000</v>
          </cell>
        </row>
        <row r="6064">
          <cell r="A6064">
            <v>36054</v>
          </cell>
          <cell r="B6064">
            <v>31.46875</v>
          </cell>
          <cell r="C6064">
            <v>8883000</v>
          </cell>
        </row>
        <row r="6065">
          <cell r="A6065">
            <v>36053</v>
          </cell>
          <cell r="B6065">
            <v>31.25</v>
          </cell>
          <cell r="C6065">
            <v>6982200</v>
          </cell>
        </row>
        <row r="6066">
          <cell r="A6066">
            <v>36052</v>
          </cell>
          <cell r="B6066">
            <v>30.59375</v>
          </cell>
          <cell r="C6066">
            <v>6258600</v>
          </cell>
        </row>
        <row r="6067">
          <cell r="A6067">
            <v>36049</v>
          </cell>
          <cell r="B6067">
            <v>30.3125</v>
          </cell>
          <cell r="C6067">
            <v>7391000</v>
          </cell>
        </row>
        <row r="6068">
          <cell r="A6068">
            <v>36048</v>
          </cell>
          <cell r="B6068">
            <v>29.21875</v>
          </cell>
          <cell r="C6068">
            <v>8875800</v>
          </cell>
        </row>
        <row r="6069">
          <cell r="A6069">
            <v>36047</v>
          </cell>
          <cell r="B6069">
            <v>30.53125</v>
          </cell>
          <cell r="C6069">
            <v>7485400</v>
          </cell>
        </row>
        <row r="6070">
          <cell r="A6070">
            <v>36046</v>
          </cell>
          <cell r="B6070">
            <v>31.375</v>
          </cell>
          <cell r="C6070">
            <v>9704000</v>
          </cell>
        </row>
        <row r="6071">
          <cell r="A6071">
            <v>36042</v>
          </cell>
          <cell r="B6071">
            <v>29.25</v>
          </cell>
          <cell r="C6071">
            <v>9151800</v>
          </cell>
        </row>
        <row r="6072">
          <cell r="A6072">
            <v>36041</v>
          </cell>
          <cell r="B6072">
            <v>29.955078</v>
          </cell>
          <cell r="C6072">
            <v>17255800</v>
          </cell>
        </row>
        <row r="6073">
          <cell r="A6073">
            <v>36040</v>
          </cell>
          <cell r="B6073">
            <v>29.96875</v>
          </cell>
          <cell r="C6073">
            <v>11483600</v>
          </cell>
        </row>
        <row r="6074">
          <cell r="A6074">
            <v>36039</v>
          </cell>
          <cell r="B6074">
            <v>30.875</v>
          </cell>
          <cell r="C6074">
            <v>15841200</v>
          </cell>
        </row>
        <row r="6075">
          <cell r="A6075">
            <v>36038</v>
          </cell>
          <cell r="B6075">
            <v>29.5</v>
          </cell>
          <cell r="C6075">
            <v>14817200</v>
          </cell>
        </row>
        <row r="6076">
          <cell r="A6076">
            <v>36035</v>
          </cell>
          <cell r="B6076">
            <v>32.6875</v>
          </cell>
          <cell r="C6076">
            <v>12811600</v>
          </cell>
        </row>
        <row r="6077">
          <cell r="A6077">
            <v>36034</v>
          </cell>
          <cell r="B6077">
            <v>33.9375</v>
          </cell>
          <cell r="C6077">
            <v>10045800</v>
          </cell>
        </row>
        <row r="6078">
          <cell r="A6078">
            <v>36033</v>
          </cell>
          <cell r="B6078">
            <v>34.53125</v>
          </cell>
          <cell r="C6078">
            <v>8020000</v>
          </cell>
        </row>
        <row r="6079">
          <cell r="A6079">
            <v>36032</v>
          </cell>
          <cell r="B6079">
            <v>34.25</v>
          </cell>
          <cell r="C6079">
            <v>8986000</v>
          </cell>
        </row>
        <row r="6080">
          <cell r="A6080">
            <v>36031</v>
          </cell>
          <cell r="B6080">
            <v>33.625</v>
          </cell>
          <cell r="C6080">
            <v>6336200</v>
          </cell>
        </row>
        <row r="6081">
          <cell r="A6081">
            <v>36028</v>
          </cell>
          <cell r="B6081">
            <v>32.59375</v>
          </cell>
          <cell r="C6081">
            <v>6727800</v>
          </cell>
        </row>
        <row r="6082">
          <cell r="A6082">
            <v>36027</v>
          </cell>
          <cell r="B6082">
            <v>32.375</v>
          </cell>
          <cell r="C6082">
            <v>5526800</v>
          </cell>
        </row>
        <row r="6083">
          <cell r="A6083">
            <v>36026</v>
          </cell>
          <cell r="B6083">
            <v>32</v>
          </cell>
          <cell r="C6083">
            <v>6893400</v>
          </cell>
        </row>
        <row r="6084">
          <cell r="A6084">
            <v>36025</v>
          </cell>
          <cell r="B6084">
            <v>32.125</v>
          </cell>
          <cell r="C6084">
            <v>7221000</v>
          </cell>
        </row>
        <row r="6085">
          <cell r="A6085">
            <v>36024</v>
          </cell>
          <cell r="B6085">
            <v>31.40625</v>
          </cell>
          <cell r="C6085">
            <v>5601600</v>
          </cell>
        </row>
        <row r="6086">
          <cell r="A6086">
            <v>36021</v>
          </cell>
          <cell r="B6086">
            <v>31.1875</v>
          </cell>
          <cell r="C6086">
            <v>5743800</v>
          </cell>
        </row>
        <row r="6087">
          <cell r="A6087">
            <v>36020</v>
          </cell>
          <cell r="B6087">
            <v>32.15625</v>
          </cell>
          <cell r="C6087">
            <v>5806400</v>
          </cell>
        </row>
        <row r="6088">
          <cell r="A6088">
            <v>36019</v>
          </cell>
          <cell r="B6088">
            <v>33</v>
          </cell>
          <cell r="C6088">
            <v>9474600</v>
          </cell>
        </row>
        <row r="6089">
          <cell r="A6089">
            <v>36018</v>
          </cell>
          <cell r="B6089">
            <v>32</v>
          </cell>
          <cell r="C6089">
            <v>9502400</v>
          </cell>
        </row>
        <row r="6090">
          <cell r="A6090">
            <v>36017</v>
          </cell>
          <cell r="B6090">
            <v>31.53125</v>
          </cell>
          <cell r="C6090">
            <v>5398600</v>
          </cell>
        </row>
        <row r="6091">
          <cell r="A6091">
            <v>36014</v>
          </cell>
          <cell r="B6091">
            <v>31.4375</v>
          </cell>
          <cell r="C6091">
            <v>7079000</v>
          </cell>
        </row>
        <row r="6092">
          <cell r="A6092">
            <v>36013</v>
          </cell>
          <cell r="B6092">
            <v>32</v>
          </cell>
          <cell r="C6092">
            <v>7290200</v>
          </cell>
        </row>
        <row r="6093">
          <cell r="A6093">
            <v>36012</v>
          </cell>
          <cell r="B6093">
            <v>30.5</v>
          </cell>
          <cell r="C6093">
            <v>10617800</v>
          </cell>
        </row>
        <row r="6094">
          <cell r="A6094">
            <v>36011</v>
          </cell>
          <cell r="B6094">
            <v>29.1875</v>
          </cell>
          <cell r="C6094">
            <v>8289000</v>
          </cell>
        </row>
        <row r="6095">
          <cell r="A6095">
            <v>36010</v>
          </cell>
          <cell r="B6095">
            <v>30.8125</v>
          </cell>
          <cell r="C6095">
            <v>4769400</v>
          </cell>
        </row>
        <row r="6096">
          <cell r="A6096">
            <v>36007</v>
          </cell>
          <cell r="B6096">
            <v>31.5625</v>
          </cell>
          <cell r="C6096">
            <v>7229800</v>
          </cell>
        </row>
        <row r="6097">
          <cell r="A6097">
            <v>36006</v>
          </cell>
          <cell r="B6097">
            <v>31.8125</v>
          </cell>
          <cell r="C6097">
            <v>8288600</v>
          </cell>
        </row>
        <row r="6098">
          <cell r="A6098">
            <v>36005</v>
          </cell>
          <cell r="B6098">
            <v>30.4375</v>
          </cell>
          <cell r="C6098">
            <v>7887800</v>
          </cell>
        </row>
        <row r="6099">
          <cell r="A6099">
            <v>36004</v>
          </cell>
          <cell r="B6099">
            <v>31.71875</v>
          </cell>
          <cell r="C6099">
            <v>6525600</v>
          </cell>
        </row>
        <row r="6100">
          <cell r="A6100">
            <v>36003</v>
          </cell>
          <cell r="B6100">
            <v>31.9375</v>
          </cell>
          <cell r="C6100">
            <v>5834200</v>
          </cell>
        </row>
        <row r="6101">
          <cell r="A6101">
            <v>36000</v>
          </cell>
          <cell r="B6101">
            <v>31.90625</v>
          </cell>
          <cell r="C6101">
            <v>7876400</v>
          </cell>
        </row>
        <row r="6102">
          <cell r="A6102">
            <v>35999</v>
          </cell>
          <cell r="B6102">
            <v>31.75</v>
          </cell>
          <cell r="C6102">
            <v>6322000</v>
          </cell>
        </row>
        <row r="6103">
          <cell r="A6103">
            <v>35998</v>
          </cell>
          <cell r="B6103">
            <v>33.53125</v>
          </cell>
          <cell r="C6103">
            <v>6510800</v>
          </cell>
        </row>
        <row r="6104">
          <cell r="A6104">
            <v>35997</v>
          </cell>
          <cell r="B6104">
            <v>34</v>
          </cell>
          <cell r="C6104">
            <v>4978400</v>
          </cell>
        </row>
        <row r="6105">
          <cell r="A6105">
            <v>35996</v>
          </cell>
          <cell r="B6105">
            <v>34.40625</v>
          </cell>
          <cell r="C6105">
            <v>3769200</v>
          </cell>
        </row>
        <row r="6106">
          <cell r="A6106">
            <v>35993</v>
          </cell>
          <cell r="B6106">
            <v>34.5</v>
          </cell>
          <cell r="C6106">
            <v>6733600</v>
          </cell>
        </row>
        <row r="6107">
          <cell r="A6107">
            <v>35992</v>
          </cell>
          <cell r="B6107">
            <v>34.375</v>
          </cell>
          <cell r="C6107">
            <v>6544000</v>
          </cell>
        </row>
        <row r="6108">
          <cell r="A6108">
            <v>35991</v>
          </cell>
          <cell r="B6108">
            <v>32.9375</v>
          </cell>
          <cell r="C6108">
            <v>5028400</v>
          </cell>
        </row>
        <row r="6109">
          <cell r="A6109">
            <v>35990</v>
          </cell>
          <cell r="B6109">
            <v>33.25</v>
          </cell>
          <cell r="C6109">
            <v>5432400</v>
          </cell>
        </row>
        <row r="6110">
          <cell r="A6110">
            <v>35989</v>
          </cell>
          <cell r="B6110">
            <v>32.03125</v>
          </cell>
          <cell r="C6110">
            <v>4956800</v>
          </cell>
        </row>
        <row r="6111">
          <cell r="A6111">
            <v>35986</v>
          </cell>
          <cell r="B6111">
            <v>32.09375</v>
          </cell>
          <cell r="C6111">
            <v>7711400</v>
          </cell>
        </row>
        <row r="6112">
          <cell r="A6112">
            <v>35985</v>
          </cell>
          <cell r="B6112">
            <v>31.5625</v>
          </cell>
          <cell r="C6112">
            <v>5843000</v>
          </cell>
        </row>
        <row r="6113">
          <cell r="A6113">
            <v>35984</v>
          </cell>
          <cell r="B6113">
            <v>31.40625</v>
          </cell>
          <cell r="C6113">
            <v>5519800</v>
          </cell>
        </row>
        <row r="6114">
          <cell r="A6114">
            <v>35983</v>
          </cell>
          <cell r="B6114">
            <v>30.5625</v>
          </cell>
          <cell r="C6114">
            <v>4818800</v>
          </cell>
        </row>
        <row r="6115">
          <cell r="A6115">
            <v>35982</v>
          </cell>
          <cell r="B6115">
            <v>30.625</v>
          </cell>
          <cell r="C6115">
            <v>5991000</v>
          </cell>
        </row>
        <row r="6116">
          <cell r="A6116">
            <v>35978</v>
          </cell>
          <cell r="B6116">
            <v>30.34375</v>
          </cell>
          <cell r="C6116">
            <v>3471400</v>
          </cell>
        </row>
        <row r="6117">
          <cell r="A6117">
            <v>35977</v>
          </cell>
          <cell r="B6117">
            <v>30.25</v>
          </cell>
          <cell r="C6117">
            <v>6572400</v>
          </cell>
        </row>
        <row r="6118">
          <cell r="A6118">
            <v>35976</v>
          </cell>
          <cell r="B6118">
            <v>30.375</v>
          </cell>
          <cell r="C6118">
            <v>6349800</v>
          </cell>
        </row>
        <row r="6119">
          <cell r="A6119">
            <v>35975</v>
          </cell>
          <cell r="B6119">
            <v>31.03125</v>
          </cell>
          <cell r="C6119">
            <v>6961000</v>
          </cell>
        </row>
        <row r="6120">
          <cell r="A6120">
            <v>35972</v>
          </cell>
          <cell r="B6120">
            <v>29.84375</v>
          </cell>
          <cell r="C6120">
            <v>3625800</v>
          </cell>
        </row>
        <row r="6121">
          <cell r="A6121">
            <v>35971</v>
          </cell>
          <cell r="B6121">
            <v>30</v>
          </cell>
          <cell r="C6121">
            <v>5488800</v>
          </cell>
        </row>
        <row r="6122">
          <cell r="A6122">
            <v>35970</v>
          </cell>
          <cell r="B6122">
            <v>30.0625</v>
          </cell>
          <cell r="C6122">
            <v>6731600</v>
          </cell>
        </row>
        <row r="6123">
          <cell r="A6123">
            <v>35969</v>
          </cell>
          <cell r="B6123">
            <v>29.59375</v>
          </cell>
          <cell r="C6123">
            <v>5921200</v>
          </cell>
        </row>
        <row r="6124">
          <cell r="A6124">
            <v>35968</v>
          </cell>
          <cell r="B6124">
            <v>28.65625</v>
          </cell>
          <cell r="C6124">
            <v>4076400</v>
          </cell>
        </row>
        <row r="6125">
          <cell r="A6125">
            <v>35965</v>
          </cell>
          <cell r="B6125">
            <v>28.9375</v>
          </cell>
          <cell r="C6125">
            <v>8459200</v>
          </cell>
        </row>
        <row r="6126">
          <cell r="A6126">
            <v>35964</v>
          </cell>
          <cell r="B6126">
            <v>29</v>
          </cell>
          <cell r="C6126">
            <v>4422400</v>
          </cell>
        </row>
        <row r="6127">
          <cell r="A6127">
            <v>35963</v>
          </cell>
          <cell r="B6127">
            <v>29.21875</v>
          </cell>
          <cell r="C6127">
            <v>6349000</v>
          </cell>
        </row>
        <row r="6128">
          <cell r="A6128">
            <v>35962</v>
          </cell>
          <cell r="B6128">
            <v>28.6875</v>
          </cell>
          <cell r="C6128">
            <v>6382400</v>
          </cell>
        </row>
        <row r="6129">
          <cell r="A6129">
            <v>35961</v>
          </cell>
          <cell r="B6129">
            <v>28.28125</v>
          </cell>
          <cell r="C6129">
            <v>6705600</v>
          </cell>
        </row>
        <row r="6130">
          <cell r="A6130">
            <v>35958</v>
          </cell>
          <cell r="B6130">
            <v>29.40625</v>
          </cell>
          <cell r="C6130">
            <v>5171400</v>
          </cell>
        </row>
        <row r="6131">
          <cell r="A6131">
            <v>35957</v>
          </cell>
          <cell r="B6131">
            <v>29.5</v>
          </cell>
          <cell r="C6131">
            <v>5602200</v>
          </cell>
        </row>
        <row r="6132">
          <cell r="A6132">
            <v>35956</v>
          </cell>
          <cell r="B6132">
            <v>29.625</v>
          </cell>
          <cell r="C6132">
            <v>6007000</v>
          </cell>
        </row>
        <row r="6133">
          <cell r="A6133">
            <v>35955</v>
          </cell>
          <cell r="B6133">
            <v>29.03125</v>
          </cell>
          <cell r="C6133">
            <v>6158800</v>
          </cell>
        </row>
        <row r="6134">
          <cell r="A6134">
            <v>35954</v>
          </cell>
          <cell r="B6134">
            <v>29</v>
          </cell>
          <cell r="C6134">
            <v>4291400</v>
          </cell>
        </row>
        <row r="6135">
          <cell r="A6135">
            <v>35951</v>
          </cell>
          <cell r="B6135">
            <v>28.90625</v>
          </cell>
          <cell r="C6135">
            <v>6764400</v>
          </cell>
        </row>
        <row r="6136">
          <cell r="A6136">
            <v>35950</v>
          </cell>
          <cell r="B6136">
            <v>28.3125</v>
          </cell>
          <cell r="C6136">
            <v>6250200</v>
          </cell>
        </row>
        <row r="6137">
          <cell r="A6137">
            <v>35949</v>
          </cell>
          <cell r="B6137">
            <v>28</v>
          </cell>
          <cell r="C6137">
            <v>5088000</v>
          </cell>
        </row>
        <row r="6138">
          <cell r="A6138">
            <v>35948</v>
          </cell>
          <cell r="B6138">
            <v>28.46875</v>
          </cell>
          <cell r="C6138">
            <v>5931200</v>
          </cell>
        </row>
        <row r="6139">
          <cell r="A6139">
            <v>35947</v>
          </cell>
          <cell r="B6139">
            <v>28.25</v>
          </cell>
          <cell r="C6139">
            <v>6474600</v>
          </cell>
        </row>
        <row r="6140">
          <cell r="A6140">
            <v>35944</v>
          </cell>
          <cell r="B6140">
            <v>27.5625</v>
          </cell>
          <cell r="C6140">
            <v>5788800</v>
          </cell>
        </row>
        <row r="6141">
          <cell r="A6141">
            <v>35943</v>
          </cell>
          <cell r="B6141">
            <v>27.71875</v>
          </cell>
          <cell r="C6141">
            <v>4059000</v>
          </cell>
        </row>
        <row r="6142">
          <cell r="A6142">
            <v>35942</v>
          </cell>
          <cell r="B6142">
            <v>27.1875</v>
          </cell>
          <cell r="C6142">
            <v>6019000</v>
          </cell>
        </row>
        <row r="6143">
          <cell r="A6143">
            <v>35941</v>
          </cell>
          <cell r="B6143">
            <v>26.875</v>
          </cell>
          <cell r="C6143">
            <v>3815800</v>
          </cell>
        </row>
        <row r="6144">
          <cell r="A6144">
            <v>35937</v>
          </cell>
          <cell r="B6144">
            <v>27.75</v>
          </cell>
          <cell r="C6144">
            <v>2882000</v>
          </cell>
        </row>
        <row r="6145">
          <cell r="A6145">
            <v>35936</v>
          </cell>
          <cell r="B6145">
            <v>27.875</v>
          </cell>
          <cell r="C6145">
            <v>5656600</v>
          </cell>
        </row>
        <row r="6146">
          <cell r="A6146">
            <v>35935</v>
          </cell>
          <cell r="B6146">
            <v>27.4375</v>
          </cell>
          <cell r="C6146">
            <v>4345600</v>
          </cell>
        </row>
        <row r="6147">
          <cell r="A6147">
            <v>35934</v>
          </cell>
          <cell r="B6147">
            <v>27.15625</v>
          </cell>
          <cell r="C6147">
            <v>3184800</v>
          </cell>
        </row>
        <row r="6148">
          <cell r="A6148">
            <v>35933</v>
          </cell>
          <cell r="B6148">
            <v>27.1875</v>
          </cell>
          <cell r="C6148">
            <v>4834800</v>
          </cell>
        </row>
        <row r="6149">
          <cell r="A6149">
            <v>35930</v>
          </cell>
          <cell r="B6149">
            <v>27.03125</v>
          </cell>
          <cell r="C6149">
            <v>5904000</v>
          </cell>
        </row>
        <row r="6150">
          <cell r="A6150">
            <v>35929</v>
          </cell>
          <cell r="B6150">
            <v>27.09375</v>
          </cell>
          <cell r="C6150">
            <v>4558400</v>
          </cell>
        </row>
        <row r="6151">
          <cell r="A6151">
            <v>35928</v>
          </cell>
          <cell r="B6151">
            <v>27.0625</v>
          </cell>
          <cell r="C6151">
            <v>8313400</v>
          </cell>
        </row>
        <row r="6152">
          <cell r="A6152">
            <v>35927</v>
          </cell>
          <cell r="B6152">
            <v>26.375</v>
          </cell>
          <cell r="C6152">
            <v>11826600</v>
          </cell>
        </row>
        <row r="6153">
          <cell r="A6153">
            <v>35926</v>
          </cell>
          <cell r="B6153">
            <v>25.5625</v>
          </cell>
          <cell r="C6153">
            <v>4431600</v>
          </cell>
        </row>
        <row r="6154">
          <cell r="A6154">
            <v>35923</v>
          </cell>
          <cell r="B6154">
            <v>25.25</v>
          </cell>
          <cell r="C6154">
            <v>3565000</v>
          </cell>
        </row>
        <row r="6155">
          <cell r="A6155">
            <v>35922</v>
          </cell>
          <cell r="B6155">
            <v>25.3125</v>
          </cell>
          <cell r="C6155">
            <v>5911400</v>
          </cell>
        </row>
        <row r="6156">
          <cell r="A6156">
            <v>35921</v>
          </cell>
          <cell r="B6156">
            <v>24.96875</v>
          </cell>
          <cell r="C6156">
            <v>5002800</v>
          </cell>
        </row>
        <row r="6157">
          <cell r="A6157">
            <v>35920</v>
          </cell>
          <cell r="B6157">
            <v>25.25</v>
          </cell>
          <cell r="C6157">
            <v>3603000</v>
          </cell>
        </row>
        <row r="6158">
          <cell r="A6158">
            <v>35919</v>
          </cell>
          <cell r="B6158">
            <v>25.4375</v>
          </cell>
          <cell r="C6158">
            <v>4111800</v>
          </cell>
        </row>
        <row r="6159">
          <cell r="A6159">
            <v>35916</v>
          </cell>
          <cell r="B6159">
            <v>25.3125</v>
          </cell>
          <cell r="C6159">
            <v>4517200</v>
          </cell>
        </row>
        <row r="6160">
          <cell r="A6160">
            <v>35915</v>
          </cell>
          <cell r="B6160">
            <v>25.28125</v>
          </cell>
          <cell r="C6160">
            <v>6009600</v>
          </cell>
        </row>
        <row r="6161">
          <cell r="A6161">
            <v>35914</v>
          </cell>
          <cell r="B6161">
            <v>24.65625</v>
          </cell>
          <cell r="C6161">
            <v>6325200</v>
          </cell>
        </row>
        <row r="6162">
          <cell r="A6162">
            <v>35913</v>
          </cell>
          <cell r="B6162">
            <v>24.5625</v>
          </cell>
          <cell r="C6162">
            <v>5217400</v>
          </cell>
        </row>
        <row r="6163">
          <cell r="A6163">
            <v>35912</v>
          </cell>
          <cell r="B6163">
            <v>24.78125</v>
          </cell>
          <cell r="C6163">
            <v>5551200</v>
          </cell>
        </row>
        <row r="6164">
          <cell r="A6164">
            <v>35909</v>
          </cell>
          <cell r="B6164">
            <v>25.125</v>
          </cell>
          <cell r="C6164">
            <v>4978200</v>
          </cell>
        </row>
        <row r="6165">
          <cell r="A6165">
            <v>35908</v>
          </cell>
          <cell r="B6165">
            <v>25.6875</v>
          </cell>
          <cell r="C6165">
            <v>4446800</v>
          </cell>
        </row>
        <row r="6166">
          <cell r="A6166">
            <v>35907</v>
          </cell>
          <cell r="B6166">
            <v>26.15625</v>
          </cell>
          <cell r="C6166">
            <v>3217400</v>
          </cell>
        </row>
        <row r="6167">
          <cell r="A6167">
            <v>35906</v>
          </cell>
          <cell r="B6167">
            <v>26.15625</v>
          </cell>
          <cell r="C6167">
            <v>5963200</v>
          </cell>
        </row>
        <row r="6168">
          <cell r="A6168">
            <v>35905</v>
          </cell>
          <cell r="B6168">
            <v>26.125</v>
          </cell>
          <cell r="C6168">
            <v>3797800</v>
          </cell>
        </row>
        <row r="6169">
          <cell r="A6169">
            <v>35902</v>
          </cell>
          <cell r="B6169">
            <v>26.625</v>
          </cell>
          <cell r="C6169">
            <v>5752000</v>
          </cell>
        </row>
        <row r="6170">
          <cell r="A6170">
            <v>35901</v>
          </cell>
          <cell r="B6170">
            <v>26.28125</v>
          </cell>
          <cell r="C6170">
            <v>5468000</v>
          </cell>
        </row>
        <row r="6171">
          <cell r="A6171">
            <v>35900</v>
          </cell>
          <cell r="B6171">
            <v>26.9375</v>
          </cell>
          <cell r="C6171">
            <v>6241200</v>
          </cell>
        </row>
        <row r="6172">
          <cell r="A6172">
            <v>35899</v>
          </cell>
          <cell r="B6172">
            <v>26.625</v>
          </cell>
          <cell r="C6172">
            <v>8486400</v>
          </cell>
        </row>
        <row r="6173">
          <cell r="A6173">
            <v>35898</v>
          </cell>
          <cell r="B6173">
            <v>25.59375</v>
          </cell>
          <cell r="C6173">
            <v>5077000</v>
          </cell>
        </row>
        <row r="6174">
          <cell r="A6174">
            <v>35894</v>
          </cell>
          <cell r="B6174">
            <v>25.40625</v>
          </cell>
          <cell r="C6174">
            <v>5912000</v>
          </cell>
        </row>
        <row r="6175">
          <cell r="A6175">
            <v>35893</v>
          </cell>
          <cell r="B6175">
            <v>25</v>
          </cell>
          <cell r="C6175">
            <v>6582000</v>
          </cell>
        </row>
        <row r="6176">
          <cell r="A6176">
            <v>35892</v>
          </cell>
          <cell r="B6176">
            <v>25.375</v>
          </cell>
          <cell r="C6176">
            <v>7889400</v>
          </cell>
        </row>
        <row r="6177">
          <cell r="A6177">
            <v>35891</v>
          </cell>
          <cell r="B6177">
            <v>24.8125</v>
          </cell>
          <cell r="C6177">
            <v>5277200</v>
          </cell>
        </row>
        <row r="6178">
          <cell r="A6178">
            <v>35888</v>
          </cell>
          <cell r="B6178">
            <v>25.75</v>
          </cell>
          <cell r="C6178">
            <v>5483600</v>
          </cell>
        </row>
        <row r="6179">
          <cell r="A6179">
            <v>35887</v>
          </cell>
          <cell r="B6179">
            <v>25.40625</v>
          </cell>
          <cell r="C6179">
            <v>5831600</v>
          </cell>
        </row>
        <row r="6180">
          <cell r="A6180">
            <v>35886</v>
          </cell>
          <cell r="B6180">
            <v>25.75</v>
          </cell>
          <cell r="C6180">
            <v>5923400</v>
          </cell>
        </row>
        <row r="6181">
          <cell r="A6181">
            <v>35885</v>
          </cell>
          <cell r="B6181">
            <v>25.40625</v>
          </cell>
          <cell r="C6181">
            <v>6811000</v>
          </cell>
        </row>
        <row r="6182">
          <cell r="A6182">
            <v>35884</v>
          </cell>
          <cell r="B6182">
            <v>25.21875</v>
          </cell>
          <cell r="C6182">
            <v>3453800</v>
          </cell>
        </row>
        <row r="6183">
          <cell r="A6183">
            <v>35881</v>
          </cell>
          <cell r="B6183">
            <v>24.96875</v>
          </cell>
          <cell r="C6183">
            <v>5845200</v>
          </cell>
        </row>
        <row r="6184">
          <cell r="A6184">
            <v>35880</v>
          </cell>
          <cell r="B6184">
            <v>24.875</v>
          </cell>
          <cell r="C6184">
            <v>4144399.9999999902</v>
          </cell>
        </row>
        <row r="6185">
          <cell r="A6185">
            <v>35879</v>
          </cell>
          <cell r="B6185">
            <v>24.8125</v>
          </cell>
          <cell r="C6185">
            <v>6829200</v>
          </cell>
        </row>
        <row r="6186">
          <cell r="A6186">
            <v>35878</v>
          </cell>
          <cell r="B6186">
            <v>25.25</v>
          </cell>
          <cell r="C6186">
            <v>4817000</v>
          </cell>
        </row>
        <row r="6187">
          <cell r="A6187">
            <v>35877</v>
          </cell>
          <cell r="B6187">
            <v>24.84375</v>
          </cell>
          <cell r="C6187">
            <v>6186000</v>
          </cell>
        </row>
        <row r="6188">
          <cell r="A6188">
            <v>35874</v>
          </cell>
          <cell r="B6188">
            <v>25.03125</v>
          </cell>
          <cell r="C6188">
            <v>9361200</v>
          </cell>
        </row>
        <row r="6189">
          <cell r="A6189">
            <v>35873</v>
          </cell>
          <cell r="B6189">
            <v>25.1875</v>
          </cell>
          <cell r="C6189">
            <v>4440200</v>
          </cell>
        </row>
        <row r="6190">
          <cell r="A6190">
            <v>35872</v>
          </cell>
          <cell r="B6190">
            <v>25.375</v>
          </cell>
          <cell r="C6190">
            <v>4917400</v>
          </cell>
        </row>
        <row r="6191">
          <cell r="A6191">
            <v>35871</v>
          </cell>
          <cell r="B6191">
            <v>25.71875</v>
          </cell>
          <cell r="C6191">
            <v>4386000</v>
          </cell>
        </row>
        <row r="6192">
          <cell r="A6192">
            <v>35870</v>
          </cell>
          <cell r="B6192">
            <v>25.75</v>
          </cell>
          <cell r="C6192">
            <v>4457800</v>
          </cell>
        </row>
        <row r="6193">
          <cell r="A6193">
            <v>35867</v>
          </cell>
          <cell r="B6193">
            <v>25.6875</v>
          </cell>
          <cell r="C6193">
            <v>6577400</v>
          </cell>
        </row>
        <row r="6194">
          <cell r="A6194">
            <v>35866</v>
          </cell>
          <cell r="B6194">
            <v>25.65625</v>
          </cell>
          <cell r="C6194">
            <v>4926200</v>
          </cell>
        </row>
        <row r="6195">
          <cell r="A6195">
            <v>35865</v>
          </cell>
          <cell r="B6195">
            <v>25.46875</v>
          </cell>
          <cell r="C6195">
            <v>6608000</v>
          </cell>
        </row>
        <row r="6196">
          <cell r="A6196">
            <v>35864</v>
          </cell>
          <cell r="B6196">
            <v>25.5</v>
          </cell>
          <cell r="C6196">
            <v>7720400</v>
          </cell>
        </row>
        <row r="6197">
          <cell r="A6197">
            <v>35863</v>
          </cell>
          <cell r="B6197">
            <v>25.65625</v>
          </cell>
          <cell r="C6197">
            <v>7855800</v>
          </cell>
        </row>
        <row r="6198">
          <cell r="A6198">
            <v>35860</v>
          </cell>
          <cell r="B6198">
            <v>25.09375</v>
          </cell>
          <cell r="C6198">
            <v>7873800</v>
          </cell>
        </row>
        <row r="6199">
          <cell r="A6199">
            <v>35859</v>
          </cell>
          <cell r="B6199">
            <v>24.4375</v>
          </cell>
          <cell r="C6199">
            <v>11125600</v>
          </cell>
        </row>
        <row r="6200">
          <cell r="A6200">
            <v>35858</v>
          </cell>
          <cell r="B6200">
            <v>24.21875</v>
          </cell>
          <cell r="C6200">
            <v>5384600</v>
          </cell>
        </row>
        <row r="6201">
          <cell r="A6201">
            <v>35857</v>
          </cell>
          <cell r="B6201">
            <v>24.21875</v>
          </cell>
          <cell r="C6201">
            <v>6099800</v>
          </cell>
        </row>
        <row r="6202">
          <cell r="A6202">
            <v>35856</v>
          </cell>
          <cell r="B6202">
            <v>23.4375</v>
          </cell>
          <cell r="C6202">
            <v>6415400</v>
          </cell>
        </row>
        <row r="6203">
          <cell r="A6203">
            <v>35853</v>
          </cell>
          <cell r="B6203">
            <v>23.15625</v>
          </cell>
          <cell r="C6203">
            <v>5158200</v>
          </cell>
        </row>
        <row r="6204">
          <cell r="A6204">
            <v>35852</v>
          </cell>
          <cell r="B6204">
            <v>23.625</v>
          </cell>
          <cell r="C6204">
            <v>4847000</v>
          </cell>
        </row>
        <row r="6205">
          <cell r="A6205">
            <v>35851</v>
          </cell>
          <cell r="B6205">
            <v>23.84375</v>
          </cell>
          <cell r="C6205">
            <v>5502800</v>
          </cell>
        </row>
        <row r="6206">
          <cell r="A6206">
            <v>35850</v>
          </cell>
          <cell r="B6206">
            <v>23.4375</v>
          </cell>
          <cell r="C6206">
            <v>8319799.9999999898</v>
          </cell>
        </row>
        <row r="6207">
          <cell r="A6207">
            <v>35849</v>
          </cell>
          <cell r="B6207">
            <v>23.09375</v>
          </cell>
          <cell r="C6207">
            <v>6319800</v>
          </cell>
        </row>
        <row r="6208">
          <cell r="A6208">
            <v>35846</v>
          </cell>
          <cell r="B6208">
            <v>22.6875</v>
          </cell>
          <cell r="C6208">
            <v>6095000</v>
          </cell>
        </row>
        <row r="6209">
          <cell r="A6209">
            <v>35845</v>
          </cell>
          <cell r="B6209">
            <v>22.625</v>
          </cell>
          <cell r="C6209">
            <v>4384400</v>
          </cell>
        </row>
        <row r="6210">
          <cell r="A6210">
            <v>35844</v>
          </cell>
          <cell r="B6210">
            <v>22.75</v>
          </cell>
          <cell r="C6210">
            <v>4900600</v>
          </cell>
        </row>
        <row r="6211">
          <cell r="A6211">
            <v>35843</v>
          </cell>
          <cell r="B6211">
            <v>22.375</v>
          </cell>
          <cell r="C6211">
            <v>4009600</v>
          </cell>
        </row>
        <row r="6212">
          <cell r="A6212">
            <v>35839</v>
          </cell>
          <cell r="B6212">
            <v>22.09375</v>
          </cell>
          <cell r="C6212">
            <v>4593200</v>
          </cell>
        </row>
        <row r="6213">
          <cell r="A6213">
            <v>35838</v>
          </cell>
          <cell r="B6213">
            <v>22.34375</v>
          </cell>
          <cell r="C6213">
            <v>5780000</v>
          </cell>
        </row>
        <row r="6214">
          <cell r="A6214">
            <v>35837</v>
          </cell>
          <cell r="B6214">
            <v>21.46875</v>
          </cell>
          <cell r="C6214">
            <v>2669200</v>
          </cell>
        </row>
        <row r="6215">
          <cell r="A6215">
            <v>35836</v>
          </cell>
          <cell r="B6215">
            <v>21.5625</v>
          </cell>
          <cell r="C6215">
            <v>5779600</v>
          </cell>
        </row>
        <row r="6216">
          <cell r="A6216">
            <v>35835</v>
          </cell>
          <cell r="B6216">
            <v>21.25</v>
          </cell>
          <cell r="C6216">
            <v>4626000</v>
          </cell>
        </row>
        <row r="6217">
          <cell r="A6217">
            <v>35832</v>
          </cell>
          <cell r="B6217">
            <v>21.53125</v>
          </cell>
          <cell r="C6217">
            <v>4221600</v>
          </cell>
        </row>
        <row r="6218">
          <cell r="A6218">
            <v>35831</v>
          </cell>
          <cell r="B6218">
            <v>21.40625</v>
          </cell>
          <cell r="C6218">
            <v>9032800</v>
          </cell>
        </row>
        <row r="6219">
          <cell r="A6219">
            <v>35830</v>
          </cell>
          <cell r="B6219">
            <v>21.5</v>
          </cell>
          <cell r="C6219">
            <v>8184800</v>
          </cell>
        </row>
        <row r="6220">
          <cell r="A6220">
            <v>35829</v>
          </cell>
          <cell r="B6220">
            <v>21</v>
          </cell>
          <cell r="C6220">
            <v>8837600</v>
          </cell>
        </row>
        <row r="6221">
          <cell r="A6221">
            <v>35828</v>
          </cell>
          <cell r="B6221">
            <v>20.40625</v>
          </cell>
          <cell r="C6221">
            <v>5903800</v>
          </cell>
        </row>
        <row r="6222">
          <cell r="A6222">
            <v>35825</v>
          </cell>
          <cell r="B6222">
            <v>19.90625</v>
          </cell>
          <cell r="C6222">
            <v>3924800</v>
          </cell>
        </row>
        <row r="6223">
          <cell r="A6223">
            <v>35824</v>
          </cell>
          <cell r="B6223">
            <v>20.09375</v>
          </cell>
          <cell r="C6223">
            <v>5019200</v>
          </cell>
        </row>
        <row r="6224">
          <cell r="A6224">
            <v>35823</v>
          </cell>
          <cell r="B6224">
            <v>20.3125</v>
          </cell>
          <cell r="C6224">
            <v>6058000</v>
          </cell>
        </row>
        <row r="6225">
          <cell r="A6225">
            <v>35822</v>
          </cell>
          <cell r="B6225">
            <v>19.65625</v>
          </cell>
          <cell r="C6225">
            <v>5850000</v>
          </cell>
        </row>
        <row r="6226">
          <cell r="A6226">
            <v>35821</v>
          </cell>
          <cell r="B6226">
            <v>19.34375</v>
          </cell>
          <cell r="C6226">
            <v>4368600</v>
          </cell>
        </row>
        <row r="6227">
          <cell r="A6227">
            <v>35818</v>
          </cell>
          <cell r="B6227">
            <v>19.75</v>
          </cell>
          <cell r="C6227">
            <v>4918400</v>
          </cell>
        </row>
        <row r="6228">
          <cell r="A6228">
            <v>35817</v>
          </cell>
          <cell r="B6228">
            <v>20</v>
          </cell>
          <cell r="C6228">
            <v>5741200</v>
          </cell>
        </row>
        <row r="6229">
          <cell r="A6229">
            <v>35816</v>
          </cell>
          <cell r="B6229">
            <v>20.34375</v>
          </cell>
          <cell r="C6229">
            <v>6163400</v>
          </cell>
        </row>
        <row r="6230">
          <cell r="A6230">
            <v>35815</v>
          </cell>
          <cell r="B6230">
            <v>20.875</v>
          </cell>
          <cell r="C6230">
            <v>7682800</v>
          </cell>
        </row>
        <row r="6231">
          <cell r="A6231">
            <v>35811</v>
          </cell>
          <cell r="B6231">
            <v>20.0625</v>
          </cell>
          <cell r="C6231">
            <v>7396200</v>
          </cell>
        </row>
        <row r="6232">
          <cell r="A6232">
            <v>35810</v>
          </cell>
          <cell r="B6232">
            <v>19.96875</v>
          </cell>
          <cell r="C6232">
            <v>4439200</v>
          </cell>
        </row>
        <row r="6233">
          <cell r="A6233">
            <v>35809</v>
          </cell>
          <cell r="B6233">
            <v>19.84375</v>
          </cell>
          <cell r="C6233">
            <v>6507800</v>
          </cell>
        </row>
        <row r="6234">
          <cell r="A6234">
            <v>35808</v>
          </cell>
          <cell r="B6234">
            <v>19.75</v>
          </cell>
          <cell r="C6234">
            <v>5518400</v>
          </cell>
        </row>
        <row r="6235">
          <cell r="A6235">
            <v>35807</v>
          </cell>
          <cell r="B6235">
            <v>19.75</v>
          </cell>
          <cell r="C6235">
            <v>8704000</v>
          </cell>
        </row>
        <row r="6236">
          <cell r="A6236">
            <v>35804</v>
          </cell>
          <cell r="B6236">
            <v>19.09375</v>
          </cell>
          <cell r="C6236">
            <v>6115400</v>
          </cell>
        </row>
        <row r="6237">
          <cell r="A6237">
            <v>35803</v>
          </cell>
          <cell r="B6237">
            <v>19.65625</v>
          </cell>
          <cell r="C6237">
            <v>4866400</v>
          </cell>
        </row>
        <row r="6238">
          <cell r="A6238">
            <v>35802</v>
          </cell>
          <cell r="B6238">
            <v>19.9375</v>
          </cell>
          <cell r="C6238">
            <v>5268800</v>
          </cell>
        </row>
        <row r="6239">
          <cell r="A6239">
            <v>35801</v>
          </cell>
          <cell r="B6239">
            <v>20</v>
          </cell>
          <cell r="C6239">
            <v>6729000</v>
          </cell>
        </row>
        <row r="6240">
          <cell r="A6240">
            <v>35800</v>
          </cell>
          <cell r="B6240">
            <v>19.875</v>
          </cell>
          <cell r="C6240">
            <v>4562000</v>
          </cell>
        </row>
        <row r="6241">
          <cell r="A6241">
            <v>35797</v>
          </cell>
          <cell r="B6241">
            <v>19.6875</v>
          </cell>
          <cell r="C6241">
            <v>3343000</v>
          </cell>
        </row>
        <row r="6242">
          <cell r="A6242">
            <v>35795</v>
          </cell>
          <cell r="B6242">
            <v>19.71875</v>
          </cell>
          <cell r="C6242">
            <v>3827000</v>
          </cell>
        </row>
        <row r="6243">
          <cell r="A6243">
            <v>35794</v>
          </cell>
          <cell r="B6243">
            <v>19.3125</v>
          </cell>
          <cell r="C6243">
            <v>4663000</v>
          </cell>
        </row>
        <row r="6244">
          <cell r="A6244">
            <v>35793</v>
          </cell>
          <cell r="B6244">
            <v>18.96875</v>
          </cell>
          <cell r="C6244">
            <v>2664200</v>
          </cell>
        </row>
        <row r="6245">
          <cell r="A6245">
            <v>35790</v>
          </cell>
          <cell r="B6245">
            <v>18.78125</v>
          </cell>
          <cell r="C6245">
            <v>1533400</v>
          </cell>
        </row>
        <row r="6246">
          <cell r="A6246">
            <v>35788</v>
          </cell>
          <cell r="B6246">
            <v>18.59375</v>
          </cell>
          <cell r="C6246">
            <v>3163600</v>
          </cell>
        </row>
        <row r="6247">
          <cell r="A6247">
            <v>35787</v>
          </cell>
          <cell r="B6247">
            <v>18.59375</v>
          </cell>
          <cell r="C6247">
            <v>4059200</v>
          </cell>
        </row>
        <row r="6248">
          <cell r="A6248">
            <v>35786</v>
          </cell>
          <cell r="B6248">
            <v>19.0625</v>
          </cell>
          <cell r="C6248">
            <v>3639200</v>
          </cell>
        </row>
        <row r="6249">
          <cell r="A6249">
            <v>35783</v>
          </cell>
          <cell r="B6249">
            <v>19.3125</v>
          </cell>
          <cell r="C6249">
            <v>9996600</v>
          </cell>
        </row>
        <row r="6250">
          <cell r="A6250">
            <v>35782</v>
          </cell>
          <cell r="B6250">
            <v>19.78125</v>
          </cell>
          <cell r="C6250">
            <v>6095200</v>
          </cell>
        </row>
        <row r="6251">
          <cell r="A6251">
            <v>35781</v>
          </cell>
          <cell r="B6251">
            <v>20.03125</v>
          </cell>
          <cell r="C6251">
            <v>4561600</v>
          </cell>
        </row>
        <row r="6252">
          <cell r="A6252">
            <v>35780</v>
          </cell>
          <cell r="B6252">
            <v>20.375</v>
          </cell>
          <cell r="C6252">
            <v>7140200</v>
          </cell>
        </row>
        <row r="6253">
          <cell r="A6253">
            <v>35779</v>
          </cell>
          <cell r="B6253">
            <v>20.5625</v>
          </cell>
          <cell r="C6253">
            <v>6761200</v>
          </cell>
        </row>
        <row r="6254">
          <cell r="A6254">
            <v>35776</v>
          </cell>
          <cell r="B6254">
            <v>19.96875</v>
          </cell>
          <cell r="C6254">
            <v>5912400</v>
          </cell>
        </row>
        <row r="6255">
          <cell r="A6255">
            <v>35775</v>
          </cell>
          <cell r="B6255">
            <v>19.90625</v>
          </cell>
          <cell r="C6255">
            <v>6202000</v>
          </cell>
        </row>
        <row r="6256">
          <cell r="A6256">
            <v>35774</v>
          </cell>
          <cell r="B6256">
            <v>20.125</v>
          </cell>
          <cell r="C6256">
            <v>4122399.9999999902</v>
          </cell>
        </row>
        <row r="6257">
          <cell r="A6257">
            <v>35773</v>
          </cell>
          <cell r="B6257">
            <v>20.03125</v>
          </cell>
          <cell r="C6257">
            <v>3760400</v>
          </cell>
        </row>
        <row r="6258">
          <cell r="A6258">
            <v>35772</v>
          </cell>
          <cell r="B6258">
            <v>20.1875</v>
          </cell>
          <cell r="C6258">
            <v>3099000</v>
          </cell>
        </row>
        <row r="6259">
          <cell r="A6259">
            <v>35769</v>
          </cell>
          <cell r="B6259">
            <v>20.46875</v>
          </cell>
          <cell r="C6259">
            <v>4433800</v>
          </cell>
        </row>
        <row r="6260">
          <cell r="A6260">
            <v>35768</v>
          </cell>
          <cell r="B6260">
            <v>20.53125</v>
          </cell>
          <cell r="C6260">
            <v>4813800</v>
          </cell>
        </row>
        <row r="6261">
          <cell r="A6261">
            <v>35767</v>
          </cell>
          <cell r="B6261">
            <v>20.4375</v>
          </cell>
          <cell r="C6261">
            <v>5235000</v>
          </cell>
        </row>
        <row r="6262">
          <cell r="A6262">
            <v>35766</v>
          </cell>
          <cell r="B6262">
            <v>20.375</v>
          </cell>
          <cell r="C6262">
            <v>5027200</v>
          </cell>
        </row>
        <row r="6263">
          <cell r="A6263">
            <v>35765</v>
          </cell>
          <cell r="B6263">
            <v>20.4375</v>
          </cell>
          <cell r="C6263">
            <v>5108000</v>
          </cell>
        </row>
        <row r="6264">
          <cell r="A6264">
            <v>35762</v>
          </cell>
          <cell r="B6264">
            <v>20.03125</v>
          </cell>
          <cell r="C6264">
            <v>1746800</v>
          </cell>
        </row>
        <row r="6265">
          <cell r="A6265">
            <v>35760</v>
          </cell>
          <cell r="B6265">
            <v>19.9375</v>
          </cell>
          <cell r="C6265">
            <v>3314600</v>
          </cell>
        </row>
        <row r="6266">
          <cell r="A6266">
            <v>35759</v>
          </cell>
          <cell r="B6266">
            <v>19.78125</v>
          </cell>
          <cell r="C6266">
            <v>5853400</v>
          </cell>
        </row>
        <row r="6267">
          <cell r="A6267">
            <v>35758</v>
          </cell>
          <cell r="B6267">
            <v>19.78125</v>
          </cell>
          <cell r="C6267">
            <v>5182600</v>
          </cell>
        </row>
        <row r="6268">
          <cell r="A6268">
            <v>35755</v>
          </cell>
          <cell r="B6268">
            <v>20</v>
          </cell>
          <cell r="C6268">
            <v>5785200</v>
          </cell>
        </row>
        <row r="6269">
          <cell r="A6269">
            <v>35754</v>
          </cell>
          <cell r="B6269">
            <v>19.96875</v>
          </cell>
          <cell r="C6269">
            <v>5102200</v>
          </cell>
        </row>
        <row r="6270">
          <cell r="A6270">
            <v>35753</v>
          </cell>
          <cell r="B6270">
            <v>19.71875</v>
          </cell>
          <cell r="C6270">
            <v>6150200</v>
          </cell>
        </row>
        <row r="6271">
          <cell r="A6271">
            <v>35752</v>
          </cell>
          <cell r="B6271">
            <v>19.625</v>
          </cell>
          <cell r="C6271">
            <v>6435400</v>
          </cell>
        </row>
        <row r="6272">
          <cell r="A6272">
            <v>35751</v>
          </cell>
          <cell r="B6272">
            <v>19.90625</v>
          </cell>
          <cell r="C6272">
            <v>10570200</v>
          </cell>
        </row>
        <row r="6273">
          <cell r="A6273">
            <v>35748</v>
          </cell>
          <cell r="B6273">
            <v>19.75</v>
          </cell>
          <cell r="C6273">
            <v>8622600</v>
          </cell>
        </row>
        <row r="6274">
          <cell r="A6274">
            <v>35747</v>
          </cell>
          <cell r="B6274">
            <v>19.1875</v>
          </cell>
          <cell r="C6274">
            <v>6268800</v>
          </cell>
        </row>
        <row r="6275">
          <cell r="A6275">
            <v>35746</v>
          </cell>
          <cell r="B6275">
            <v>18.96875</v>
          </cell>
          <cell r="C6275">
            <v>10488800</v>
          </cell>
        </row>
        <row r="6276">
          <cell r="A6276">
            <v>35745</v>
          </cell>
          <cell r="B6276">
            <v>18.5625</v>
          </cell>
          <cell r="C6276">
            <v>4364200</v>
          </cell>
        </row>
        <row r="6277">
          <cell r="A6277">
            <v>35744</v>
          </cell>
          <cell r="B6277">
            <v>18.3125</v>
          </cell>
          <cell r="C6277">
            <v>4373200</v>
          </cell>
        </row>
        <row r="6278">
          <cell r="A6278">
            <v>35741</v>
          </cell>
          <cell r="B6278">
            <v>18.125</v>
          </cell>
          <cell r="C6278">
            <v>4713800</v>
          </cell>
        </row>
        <row r="6279">
          <cell r="A6279">
            <v>35740</v>
          </cell>
          <cell r="B6279">
            <v>18.4375</v>
          </cell>
          <cell r="C6279">
            <v>5898400</v>
          </cell>
        </row>
        <row r="6280">
          <cell r="A6280">
            <v>35739</v>
          </cell>
          <cell r="B6280">
            <v>18.03125</v>
          </cell>
          <cell r="C6280">
            <v>4265600</v>
          </cell>
        </row>
        <row r="6281">
          <cell r="A6281">
            <v>35738</v>
          </cell>
          <cell r="B6281">
            <v>18.1875</v>
          </cell>
          <cell r="C6281">
            <v>3871400</v>
          </cell>
        </row>
        <row r="6282">
          <cell r="A6282">
            <v>35737</v>
          </cell>
          <cell r="B6282">
            <v>18.15625</v>
          </cell>
          <cell r="C6282">
            <v>5115600</v>
          </cell>
        </row>
        <row r="6283">
          <cell r="A6283">
            <v>35734</v>
          </cell>
          <cell r="B6283">
            <v>17.5</v>
          </cell>
          <cell r="C6283">
            <v>4358200</v>
          </cell>
        </row>
        <row r="6284">
          <cell r="A6284">
            <v>35733</v>
          </cell>
          <cell r="B6284">
            <v>17.375</v>
          </cell>
          <cell r="C6284">
            <v>8361200</v>
          </cell>
        </row>
        <row r="6285">
          <cell r="A6285">
            <v>35732</v>
          </cell>
          <cell r="B6285">
            <v>17.375</v>
          </cell>
          <cell r="C6285">
            <v>7645600</v>
          </cell>
        </row>
        <row r="6286">
          <cell r="A6286">
            <v>35731</v>
          </cell>
          <cell r="B6286">
            <v>17.28125</v>
          </cell>
          <cell r="C6286">
            <v>15899800</v>
          </cell>
        </row>
        <row r="6287">
          <cell r="A6287">
            <v>35730</v>
          </cell>
          <cell r="B6287">
            <v>16.09375</v>
          </cell>
          <cell r="C6287">
            <v>9108600</v>
          </cell>
        </row>
        <row r="6288">
          <cell r="A6288">
            <v>35727</v>
          </cell>
          <cell r="B6288">
            <v>17.03125</v>
          </cell>
          <cell r="C6288">
            <v>5482000</v>
          </cell>
        </row>
        <row r="6289">
          <cell r="A6289">
            <v>35726</v>
          </cell>
          <cell r="B6289">
            <v>17.5625</v>
          </cell>
          <cell r="C6289">
            <v>5362800</v>
          </cell>
        </row>
        <row r="6290">
          <cell r="A6290">
            <v>35725</v>
          </cell>
          <cell r="B6290">
            <v>17.8125</v>
          </cell>
          <cell r="C6290">
            <v>4066800</v>
          </cell>
        </row>
        <row r="6291">
          <cell r="A6291">
            <v>35724</v>
          </cell>
          <cell r="B6291">
            <v>18.03125</v>
          </cell>
          <cell r="C6291">
            <v>4833000</v>
          </cell>
        </row>
        <row r="6292">
          <cell r="A6292">
            <v>35723</v>
          </cell>
          <cell r="B6292">
            <v>17.71875</v>
          </cell>
          <cell r="C6292">
            <v>4094200</v>
          </cell>
        </row>
        <row r="6293">
          <cell r="A6293">
            <v>35720</v>
          </cell>
          <cell r="B6293">
            <v>17.34375</v>
          </cell>
          <cell r="C6293">
            <v>6395600</v>
          </cell>
        </row>
        <row r="6294">
          <cell r="A6294">
            <v>35719</v>
          </cell>
          <cell r="B6294">
            <v>17.84375</v>
          </cell>
          <cell r="C6294">
            <v>4598000</v>
          </cell>
        </row>
        <row r="6295">
          <cell r="A6295">
            <v>35718</v>
          </cell>
          <cell r="B6295">
            <v>18.0625</v>
          </cell>
          <cell r="C6295">
            <v>5505400</v>
          </cell>
        </row>
        <row r="6296">
          <cell r="A6296">
            <v>35717</v>
          </cell>
          <cell r="B6296">
            <v>18</v>
          </cell>
          <cell r="C6296">
            <v>5402800</v>
          </cell>
        </row>
        <row r="6297">
          <cell r="A6297">
            <v>35716</v>
          </cell>
          <cell r="B6297">
            <v>17.84375</v>
          </cell>
          <cell r="C6297">
            <v>3527000</v>
          </cell>
        </row>
        <row r="6298">
          <cell r="A6298">
            <v>35713</v>
          </cell>
          <cell r="B6298">
            <v>17.9375</v>
          </cell>
          <cell r="C6298">
            <v>5204600</v>
          </cell>
        </row>
        <row r="6299">
          <cell r="A6299">
            <v>35712</v>
          </cell>
          <cell r="B6299">
            <v>17.65625</v>
          </cell>
          <cell r="C6299">
            <v>6177400</v>
          </cell>
        </row>
        <row r="6300">
          <cell r="A6300">
            <v>35711</v>
          </cell>
          <cell r="B6300">
            <v>17.96875</v>
          </cell>
          <cell r="C6300">
            <v>6890600</v>
          </cell>
        </row>
        <row r="6301">
          <cell r="A6301">
            <v>35710</v>
          </cell>
          <cell r="B6301">
            <v>18.28125</v>
          </cell>
          <cell r="C6301">
            <v>4512200</v>
          </cell>
        </row>
        <row r="6302">
          <cell r="A6302">
            <v>35709</v>
          </cell>
          <cell r="B6302">
            <v>18.4375</v>
          </cell>
          <cell r="C6302">
            <v>4097000</v>
          </cell>
        </row>
        <row r="6303">
          <cell r="A6303">
            <v>35706</v>
          </cell>
          <cell r="B6303">
            <v>18.5</v>
          </cell>
          <cell r="C6303">
            <v>5977600</v>
          </cell>
        </row>
        <row r="6304">
          <cell r="A6304">
            <v>35705</v>
          </cell>
          <cell r="B6304">
            <v>18.4375</v>
          </cell>
          <cell r="C6304">
            <v>5407800</v>
          </cell>
        </row>
        <row r="6305">
          <cell r="A6305">
            <v>35704</v>
          </cell>
          <cell r="B6305">
            <v>18.46875</v>
          </cell>
          <cell r="C6305">
            <v>5960800</v>
          </cell>
        </row>
        <row r="6306">
          <cell r="A6306">
            <v>35703</v>
          </cell>
          <cell r="B6306">
            <v>18.3125</v>
          </cell>
          <cell r="C6306">
            <v>4639000</v>
          </cell>
        </row>
        <row r="6307">
          <cell r="A6307">
            <v>35702</v>
          </cell>
          <cell r="B6307">
            <v>18.375</v>
          </cell>
          <cell r="C6307">
            <v>4080200</v>
          </cell>
        </row>
        <row r="6308">
          <cell r="A6308">
            <v>35699</v>
          </cell>
          <cell r="B6308">
            <v>18.125</v>
          </cell>
          <cell r="C6308">
            <v>5103600</v>
          </cell>
        </row>
        <row r="6309">
          <cell r="A6309">
            <v>35698</v>
          </cell>
          <cell r="B6309">
            <v>17.96875</v>
          </cell>
          <cell r="C6309">
            <v>5160800</v>
          </cell>
        </row>
        <row r="6310">
          <cell r="A6310">
            <v>35697</v>
          </cell>
          <cell r="B6310">
            <v>18.34375</v>
          </cell>
          <cell r="C6310">
            <v>6026800</v>
          </cell>
        </row>
        <row r="6311">
          <cell r="A6311">
            <v>35696</v>
          </cell>
          <cell r="B6311">
            <v>18.53125</v>
          </cell>
          <cell r="C6311">
            <v>6539400</v>
          </cell>
        </row>
        <row r="6312">
          <cell r="A6312">
            <v>35695</v>
          </cell>
          <cell r="B6312">
            <v>19.203125</v>
          </cell>
          <cell r="C6312">
            <v>4087800</v>
          </cell>
        </row>
        <row r="6313">
          <cell r="A6313">
            <v>35692</v>
          </cell>
          <cell r="B6313">
            <v>19.125</v>
          </cell>
          <cell r="C6313">
            <v>10006600</v>
          </cell>
        </row>
        <row r="6314">
          <cell r="A6314">
            <v>35691</v>
          </cell>
          <cell r="B6314">
            <v>18.9375</v>
          </cell>
          <cell r="C6314">
            <v>5407800</v>
          </cell>
        </row>
        <row r="6315">
          <cell r="A6315">
            <v>35690</v>
          </cell>
          <cell r="B6315">
            <v>19</v>
          </cell>
          <cell r="C6315">
            <v>5926600</v>
          </cell>
        </row>
        <row r="6316">
          <cell r="A6316">
            <v>35689</v>
          </cell>
          <cell r="B6316">
            <v>19.125</v>
          </cell>
          <cell r="C6316">
            <v>8188200</v>
          </cell>
        </row>
        <row r="6317">
          <cell r="A6317">
            <v>35688</v>
          </cell>
          <cell r="B6317">
            <v>19.125</v>
          </cell>
          <cell r="C6317">
            <v>3221000</v>
          </cell>
        </row>
        <row r="6318">
          <cell r="A6318">
            <v>35685</v>
          </cell>
          <cell r="B6318">
            <v>19.375</v>
          </cell>
          <cell r="C6318">
            <v>5563200</v>
          </cell>
        </row>
        <row r="6319">
          <cell r="A6319">
            <v>35684</v>
          </cell>
          <cell r="B6319">
            <v>19.0625</v>
          </cell>
          <cell r="C6319">
            <v>6923200</v>
          </cell>
        </row>
        <row r="6320">
          <cell r="A6320">
            <v>35683</v>
          </cell>
          <cell r="B6320">
            <v>18.8125</v>
          </cell>
          <cell r="C6320">
            <v>7342200</v>
          </cell>
        </row>
        <row r="6321">
          <cell r="A6321">
            <v>35682</v>
          </cell>
          <cell r="B6321">
            <v>19.3125</v>
          </cell>
          <cell r="C6321">
            <v>6373600</v>
          </cell>
        </row>
        <row r="6322">
          <cell r="A6322">
            <v>35681</v>
          </cell>
          <cell r="B6322">
            <v>19.15625</v>
          </cell>
          <cell r="C6322">
            <v>3841200</v>
          </cell>
        </row>
        <row r="6323">
          <cell r="A6323">
            <v>35678</v>
          </cell>
          <cell r="B6323">
            <v>18.90625</v>
          </cell>
          <cell r="C6323">
            <v>5059000</v>
          </cell>
        </row>
        <row r="6324">
          <cell r="A6324">
            <v>35677</v>
          </cell>
          <cell r="B6324">
            <v>19.03125</v>
          </cell>
          <cell r="C6324">
            <v>5832800</v>
          </cell>
        </row>
        <row r="6325">
          <cell r="A6325">
            <v>35676</v>
          </cell>
          <cell r="B6325">
            <v>19</v>
          </cell>
          <cell r="C6325">
            <v>6731000</v>
          </cell>
        </row>
        <row r="6326">
          <cell r="A6326">
            <v>35675</v>
          </cell>
          <cell r="B6326">
            <v>18.84375</v>
          </cell>
          <cell r="C6326">
            <v>6798000</v>
          </cell>
        </row>
        <row r="6327">
          <cell r="A6327">
            <v>35671</v>
          </cell>
          <cell r="B6327">
            <v>17.75</v>
          </cell>
          <cell r="C6327">
            <v>3977400</v>
          </cell>
        </row>
        <row r="6328">
          <cell r="A6328">
            <v>35670</v>
          </cell>
          <cell r="B6328">
            <v>17.78125</v>
          </cell>
          <cell r="C6328">
            <v>4469000</v>
          </cell>
        </row>
        <row r="6329">
          <cell r="A6329">
            <v>35669</v>
          </cell>
          <cell r="B6329">
            <v>17.96875</v>
          </cell>
          <cell r="C6329">
            <v>4465600</v>
          </cell>
        </row>
        <row r="6330">
          <cell r="A6330">
            <v>35668</v>
          </cell>
          <cell r="B6330">
            <v>18.03125</v>
          </cell>
          <cell r="C6330">
            <v>4279800</v>
          </cell>
        </row>
        <row r="6331">
          <cell r="A6331">
            <v>35667</v>
          </cell>
          <cell r="B6331">
            <v>18.375</v>
          </cell>
          <cell r="C6331">
            <v>4053600</v>
          </cell>
        </row>
        <row r="6332">
          <cell r="A6332">
            <v>35664</v>
          </cell>
          <cell r="B6332">
            <v>18.125</v>
          </cell>
          <cell r="C6332">
            <v>7444600</v>
          </cell>
        </row>
        <row r="6333">
          <cell r="A6333">
            <v>35663</v>
          </cell>
          <cell r="B6333">
            <v>18.34375</v>
          </cell>
          <cell r="C6333">
            <v>4458800</v>
          </cell>
        </row>
        <row r="6334">
          <cell r="A6334">
            <v>35662</v>
          </cell>
          <cell r="B6334">
            <v>18.59375</v>
          </cell>
          <cell r="C6334">
            <v>8105200</v>
          </cell>
        </row>
        <row r="6335">
          <cell r="A6335">
            <v>35661</v>
          </cell>
          <cell r="B6335">
            <v>17.9375</v>
          </cell>
          <cell r="C6335">
            <v>5638200</v>
          </cell>
        </row>
        <row r="6336">
          <cell r="A6336">
            <v>35660</v>
          </cell>
          <cell r="B6336">
            <v>17.84375</v>
          </cell>
          <cell r="C6336">
            <v>5781600</v>
          </cell>
        </row>
        <row r="6337">
          <cell r="A6337">
            <v>35657</v>
          </cell>
          <cell r="B6337">
            <v>17.53125</v>
          </cell>
          <cell r="C6337">
            <v>11314000</v>
          </cell>
        </row>
        <row r="6338">
          <cell r="A6338">
            <v>35656</v>
          </cell>
          <cell r="B6338">
            <v>17.90625</v>
          </cell>
          <cell r="C6338">
            <v>6712600</v>
          </cell>
        </row>
        <row r="6339">
          <cell r="A6339">
            <v>35655</v>
          </cell>
          <cell r="B6339">
            <v>18.46875</v>
          </cell>
          <cell r="C6339">
            <v>9353600</v>
          </cell>
        </row>
        <row r="6340">
          <cell r="A6340">
            <v>35654</v>
          </cell>
          <cell r="B6340">
            <v>17.96875</v>
          </cell>
          <cell r="C6340">
            <v>7624200</v>
          </cell>
        </row>
        <row r="6341">
          <cell r="A6341">
            <v>35653</v>
          </cell>
          <cell r="B6341">
            <v>18.5</v>
          </cell>
          <cell r="C6341">
            <v>6363800</v>
          </cell>
        </row>
        <row r="6342">
          <cell r="A6342">
            <v>35650</v>
          </cell>
          <cell r="B6342">
            <v>18.53125</v>
          </cell>
          <cell r="C6342">
            <v>5945000</v>
          </cell>
        </row>
        <row r="6343">
          <cell r="A6343">
            <v>35649</v>
          </cell>
          <cell r="B6343">
            <v>19.03125</v>
          </cell>
          <cell r="C6343">
            <v>6682600</v>
          </cell>
        </row>
        <row r="6344">
          <cell r="A6344">
            <v>35648</v>
          </cell>
          <cell r="B6344">
            <v>19.1875</v>
          </cell>
          <cell r="C6344">
            <v>6216800</v>
          </cell>
        </row>
        <row r="6345">
          <cell r="A6345">
            <v>35647</v>
          </cell>
          <cell r="B6345">
            <v>18.8125</v>
          </cell>
          <cell r="C6345">
            <v>3881946</v>
          </cell>
        </row>
        <row r="6346">
          <cell r="A6346">
            <v>35646</v>
          </cell>
          <cell r="B6346">
            <v>18.9375</v>
          </cell>
          <cell r="C6346">
            <v>6059400</v>
          </cell>
        </row>
        <row r="6347">
          <cell r="A6347">
            <v>35643</v>
          </cell>
          <cell r="B6347">
            <v>18.34375</v>
          </cell>
          <cell r="C6347">
            <v>7329000</v>
          </cell>
        </row>
        <row r="6348">
          <cell r="A6348">
            <v>35642</v>
          </cell>
          <cell r="B6348">
            <v>18.75</v>
          </cell>
          <cell r="C6348">
            <v>4621800</v>
          </cell>
        </row>
        <row r="6349">
          <cell r="A6349">
            <v>35641</v>
          </cell>
          <cell r="B6349">
            <v>18.9375</v>
          </cell>
          <cell r="C6349">
            <v>5946600</v>
          </cell>
        </row>
        <row r="6350">
          <cell r="A6350">
            <v>35640</v>
          </cell>
          <cell r="B6350">
            <v>18.875</v>
          </cell>
          <cell r="C6350">
            <v>6814400</v>
          </cell>
        </row>
        <row r="6351">
          <cell r="A6351">
            <v>35639</v>
          </cell>
          <cell r="B6351">
            <v>19.28125</v>
          </cell>
          <cell r="C6351">
            <v>7858600</v>
          </cell>
        </row>
        <row r="6352">
          <cell r="A6352">
            <v>35636</v>
          </cell>
          <cell r="B6352">
            <v>19.1875</v>
          </cell>
          <cell r="C6352">
            <v>10161000</v>
          </cell>
        </row>
        <row r="6353">
          <cell r="A6353">
            <v>35635</v>
          </cell>
          <cell r="B6353">
            <v>18.5</v>
          </cell>
          <cell r="C6353">
            <v>6680200</v>
          </cell>
        </row>
        <row r="6354">
          <cell r="A6354">
            <v>35634</v>
          </cell>
          <cell r="B6354">
            <v>18.25</v>
          </cell>
          <cell r="C6354">
            <v>13508200</v>
          </cell>
        </row>
        <row r="6355">
          <cell r="A6355">
            <v>35633</v>
          </cell>
          <cell r="B6355">
            <v>18.0625</v>
          </cell>
          <cell r="C6355">
            <v>9170000</v>
          </cell>
        </row>
        <row r="6356">
          <cell r="A6356">
            <v>35632</v>
          </cell>
          <cell r="B6356">
            <v>17.875</v>
          </cell>
          <cell r="C6356">
            <v>10963000</v>
          </cell>
        </row>
        <row r="6357">
          <cell r="A6357">
            <v>35629</v>
          </cell>
          <cell r="B6357">
            <v>17.5</v>
          </cell>
          <cell r="C6357">
            <v>8952400</v>
          </cell>
        </row>
        <row r="6358">
          <cell r="A6358">
            <v>35628</v>
          </cell>
          <cell r="B6358">
            <v>17.75</v>
          </cell>
          <cell r="C6358">
            <v>7179800</v>
          </cell>
        </row>
        <row r="6359">
          <cell r="A6359">
            <v>35627</v>
          </cell>
          <cell r="B6359">
            <v>17.90625</v>
          </cell>
          <cell r="C6359">
            <v>6320800</v>
          </cell>
        </row>
        <row r="6360">
          <cell r="A6360">
            <v>35626</v>
          </cell>
          <cell r="B6360">
            <v>17.875</v>
          </cell>
          <cell r="C6360">
            <v>5570200</v>
          </cell>
        </row>
        <row r="6361">
          <cell r="A6361">
            <v>35625</v>
          </cell>
          <cell r="B6361">
            <v>17.84375</v>
          </cell>
          <cell r="C6361">
            <v>7645800</v>
          </cell>
        </row>
        <row r="6362">
          <cell r="A6362">
            <v>35622</v>
          </cell>
          <cell r="B6362">
            <v>17.71875</v>
          </cell>
          <cell r="C6362">
            <v>6099800</v>
          </cell>
        </row>
        <row r="6363">
          <cell r="A6363">
            <v>35621</v>
          </cell>
          <cell r="B6363">
            <v>17.53125</v>
          </cell>
          <cell r="C6363">
            <v>10703600</v>
          </cell>
        </row>
        <row r="6364">
          <cell r="A6364">
            <v>35620</v>
          </cell>
          <cell r="B6364">
            <v>16.8125</v>
          </cell>
          <cell r="C6364">
            <v>8805200</v>
          </cell>
        </row>
        <row r="6365">
          <cell r="A6365">
            <v>35619</v>
          </cell>
          <cell r="B6365">
            <v>17.5</v>
          </cell>
          <cell r="C6365">
            <v>4510800</v>
          </cell>
        </row>
        <row r="6366">
          <cell r="A6366">
            <v>35618</v>
          </cell>
          <cell r="B6366">
            <v>17.59375</v>
          </cell>
          <cell r="C6366">
            <v>8523600</v>
          </cell>
        </row>
        <row r="6367">
          <cell r="A6367">
            <v>35614</v>
          </cell>
          <cell r="B6367">
            <v>17.71875</v>
          </cell>
          <cell r="C6367">
            <v>6471400</v>
          </cell>
        </row>
        <row r="6368">
          <cell r="A6368">
            <v>35613</v>
          </cell>
          <cell r="B6368">
            <v>17.25</v>
          </cell>
          <cell r="C6368">
            <v>4709600</v>
          </cell>
        </row>
        <row r="6369">
          <cell r="A6369">
            <v>35612</v>
          </cell>
          <cell r="B6369">
            <v>16.96875</v>
          </cell>
          <cell r="C6369">
            <v>7282000</v>
          </cell>
        </row>
        <row r="6370">
          <cell r="A6370">
            <v>35611</v>
          </cell>
          <cell r="B6370">
            <v>16.90625</v>
          </cell>
          <cell r="C6370">
            <v>8478600</v>
          </cell>
        </row>
        <row r="6371">
          <cell r="A6371">
            <v>35608</v>
          </cell>
          <cell r="B6371">
            <v>16.34375</v>
          </cell>
          <cell r="C6371">
            <v>5120400</v>
          </cell>
        </row>
        <row r="6372">
          <cell r="A6372">
            <v>35607</v>
          </cell>
          <cell r="B6372">
            <v>16.5</v>
          </cell>
          <cell r="C6372">
            <v>6051600</v>
          </cell>
        </row>
        <row r="6373">
          <cell r="A6373">
            <v>35606</v>
          </cell>
          <cell r="B6373">
            <v>16.34375</v>
          </cell>
          <cell r="C6373">
            <v>9015800</v>
          </cell>
        </row>
        <row r="6374">
          <cell r="A6374">
            <v>35605</v>
          </cell>
          <cell r="B6374">
            <v>16.78125</v>
          </cell>
          <cell r="C6374">
            <v>5773800</v>
          </cell>
        </row>
        <row r="6375">
          <cell r="A6375">
            <v>35604</v>
          </cell>
          <cell r="B6375">
            <v>16.3125</v>
          </cell>
          <cell r="C6375">
            <v>4654600</v>
          </cell>
        </row>
        <row r="6376">
          <cell r="A6376">
            <v>35601</v>
          </cell>
          <cell r="B6376">
            <v>16.875</v>
          </cell>
          <cell r="C6376">
            <v>11851800</v>
          </cell>
        </row>
        <row r="6377">
          <cell r="A6377">
            <v>35600</v>
          </cell>
          <cell r="B6377">
            <v>16.5</v>
          </cell>
          <cell r="C6377">
            <v>5087200</v>
          </cell>
        </row>
        <row r="6378">
          <cell r="A6378">
            <v>35599</v>
          </cell>
          <cell r="B6378">
            <v>16.5</v>
          </cell>
          <cell r="C6378">
            <v>4703400</v>
          </cell>
        </row>
        <row r="6379">
          <cell r="A6379">
            <v>35598</v>
          </cell>
          <cell r="B6379">
            <v>16.6875</v>
          </cell>
          <cell r="C6379">
            <v>8668400</v>
          </cell>
        </row>
        <row r="6380">
          <cell r="A6380">
            <v>35597</v>
          </cell>
          <cell r="B6380">
            <v>16.4375</v>
          </cell>
          <cell r="C6380">
            <v>7177600</v>
          </cell>
        </row>
        <row r="6381">
          <cell r="A6381">
            <v>35594</v>
          </cell>
          <cell r="B6381">
            <v>16</v>
          </cell>
          <cell r="C6381">
            <v>7488200</v>
          </cell>
        </row>
        <row r="6382">
          <cell r="A6382">
            <v>35593</v>
          </cell>
          <cell r="B6382">
            <v>15.8125</v>
          </cell>
          <cell r="C6382">
            <v>7285000</v>
          </cell>
        </row>
        <row r="6383">
          <cell r="A6383">
            <v>35592</v>
          </cell>
          <cell r="B6383">
            <v>15.6875</v>
          </cell>
          <cell r="C6383">
            <v>7370200</v>
          </cell>
        </row>
        <row r="6384">
          <cell r="A6384">
            <v>35591</v>
          </cell>
          <cell r="B6384">
            <v>15.6875</v>
          </cell>
          <cell r="C6384">
            <v>7141400</v>
          </cell>
        </row>
        <row r="6385">
          <cell r="A6385">
            <v>35590</v>
          </cell>
          <cell r="B6385">
            <v>15.9375</v>
          </cell>
          <cell r="C6385">
            <v>5852200</v>
          </cell>
        </row>
        <row r="6386">
          <cell r="A6386">
            <v>35587</v>
          </cell>
          <cell r="B6386">
            <v>15.6875</v>
          </cell>
          <cell r="C6386">
            <v>5191600</v>
          </cell>
        </row>
        <row r="6387">
          <cell r="A6387">
            <v>35586</v>
          </cell>
          <cell r="B6387">
            <v>15.5</v>
          </cell>
          <cell r="C6387">
            <v>5768400</v>
          </cell>
        </row>
        <row r="6388">
          <cell r="A6388">
            <v>35585</v>
          </cell>
          <cell r="B6388">
            <v>15.4375</v>
          </cell>
          <cell r="C6388">
            <v>7040800</v>
          </cell>
        </row>
        <row r="6389">
          <cell r="A6389">
            <v>35584</v>
          </cell>
          <cell r="B6389">
            <v>15.4375</v>
          </cell>
          <cell r="C6389">
            <v>8021000</v>
          </cell>
        </row>
        <row r="6390">
          <cell r="A6390">
            <v>35583</v>
          </cell>
          <cell r="B6390">
            <v>15.1875</v>
          </cell>
          <cell r="C6390">
            <v>6997600</v>
          </cell>
        </row>
        <row r="6391">
          <cell r="A6391">
            <v>35580</v>
          </cell>
          <cell r="B6391">
            <v>14.9375</v>
          </cell>
          <cell r="C6391">
            <v>4833200</v>
          </cell>
        </row>
        <row r="6392">
          <cell r="A6392">
            <v>35579</v>
          </cell>
          <cell r="B6392">
            <v>15.0625</v>
          </cell>
          <cell r="C6392">
            <v>4498400</v>
          </cell>
        </row>
        <row r="6393">
          <cell r="A6393">
            <v>35578</v>
          </cell>
          <cell r="B6393">
            <v>15</v>
          </cell>
          <cell r="C6393">
            <v>5154200</v>
          </cell>
        </row>
        <row r="6394">
          <cell r="A6394">
            <v>35577</v>
          </cell>
          <cell r="B6394">
            <v>14.9375</v>
          </cell>
          <cell r="C6394">
            <v>3677000</v>
          </cell>
        </row>
        <row r="6395">
          <cell r="A6395">
            <v>35573</v>
          </cell>
          <cell r="B6395">
            <v>15.0625</v>
          </cell>
          <cell r="C6395">
            <v>2977400</v>
          </cell>
        </row>
        <row r="6396">
          <cell r="A6396">
            <v>35572</v>
          </cell>
          <cell r="B6396">
            <v>14.875</v>
          </cell>
          <cell r="C6396">
            <v>4103600</v>
          </cell>
        </row>
        <row r="6397">
          <cell r="A6397">
            <v>35571</v>
          </cell>
          <cell r="B6397">
            <v>15</v>
          </cell>
          <cell r="C6397">
            <v>7292000</v>
          </cell>
        </row>
        <row r="6398">
          <cell r="A6398">
            <v>35570</v>
          </cell>
          <cell r="B6398">
            <v>15.25</v>
          </cell>
          <cell r="C6398">
            <v>4256400</v>
          </cell>
        </row>
        <row r="6399">
          <cell r="A6399">
            <v>35569</v>
          </cell>
          <cell r="B6399">
            <v>15.25</v>
          </cell>
          <cell r="C6399">
            <v>4611400</v>
          </cell>
        </row>
        <row r="6400">
          <cell r="A6400">
            <v>35566</v>
          </cell>
          <cell r="B6400">
            <v>14.9375</v>
          </cell>
          <cell r="C6400">
            <v>9377800</v>
          </cell>
        </row>
        <row r="6401">
          <cell r="A6401">
            <v>35565</v>
          </cell>
          <cell r="B6401">
            <v>15.25</v>
          </cell>
          <cell r="C6401">
            <v>7079600</v>
          </cell>
        </row>
        <row r="6402">
          <cell r="A6402">
            <v>35564</v>
          </cell>
          <cell r="B6402">
            <v>15.0625</v>
          </cell>
          <cell r="C6402">
            <v>8968600</v>
          </cell>
        </row>
        <row r="6403">
          <cell r="A6403">
            <v>35563</v>
          </cell>
          <cell r="B6403">
            <v>15</v>
          </cell>
          <cell r="C6403">
            <v>14121800</v>
          </cell>
        </row>
        <row r="6404">
          <cell r="A6404">
            <v>35562</v>
          </cell>
          <cell r="B6404">
            <v>14.875</v>
          </cell>
          <cell r="C6404">
            <v>7276800</v>
          </cell>
        </row>
        <row r="6405">
          <cell r="A6405">
            <v>35559</v>
          </cell>
          <cell r="B6405">
            <v>14.5</v>
          </cell>
          <cell r="C6405">
            <v>5158800</v>
          </cell>
        </row>
        <row r="6406">
          <cell r="A6406">
            <v>35558</v>
          </cell>
          <cell r="B6406">
            <v>14.625</v>
          </cell>
          <cell r="C6406">
            <v>10392800</v>
          </cell>
        </row>
        <row r="6407">
          <cell r="A6407">
            <v>35557</v>
          </cell>
          <cell r="B6407">
            <v>14.125</v>
          </cell>
          <cell r="C6407">
            <v>6491200</v>
          </cell>
        </row>
        <row r="6408">
          <cell r="A6408">
            <v>35556</v>
          </cell>
          <cell r="B6408">
            <v>14.1875</v>
          </cell>
          <cell r="C6408">
            <v>8031200</v>
          </cell>
        </row>
        <row r="6409">
          <cell r="A6409">
            <v>35555</v>
          </cell>
          <cell r="B6409">
            <v>14.1875</v>
          </cell>
          <cell r="C6409">
            <v>12384400</v>
          </cell>
        </row>
        <row r="6410">
          <cell r="A6410">
            <v>35552</v>
          </cell>
          <cell r="B6410">
            <v>14.1875</v>
          </cell>
          <cell r="C6410">
            <v>5157200</v>
          </cell>
        </row>
        <row r="6411">
          <cell r="A6411">
            <v>35551</v>
          </cell>
          <cell r="B6411">
            <v>14.125</v>
          </cell>
          <cell r="C6411">
            <v>5320800</v>
          </cell>
        </row>
        <row r="6412">
          <cell r="A6412">
            <v>35550</v>
          </cell>
          <cell r="B6412">
            <v>14.0625</v>
          </cell>
          <cell r="C6412">
            <v>8527800</v>
          </cell>
        </row>
        <row r="6413">
          <cell r="A6413">
            <v>35549</v>
          </cell>
          <cell r="B6413">
            <v>13.875</v>
          </cell>
          <cell r="C6413">
            <v>5607400</v>
          </cell>
        </row>
        <row r="6414">
          <cell r="A6414">
            <v>35548</v>
          </cell>
          <cell r="B6414">
            <v>13.875</v>
          </cell>
          <cell r="C6414">
            <v>4159600</v>
          </cell>
        </row>
        <row r="6415">
          <cell r="A6415">
            <v>35545</v>
          </cell>
          <cell r="B6415">
            <v>13.5625</v>
          </cell>
          <cell r="C6415">
            <v>4076000</v>
          </cell>
        </row>
        <row r="6416">
          <cell r="A6416">
            <v>35544</v>
          </cell>
          <cell r="B6416">
            <v>13.75</v>
          </cell>
          <cell r="C6416">
            <v>4300000</v>
          </cell>
        </row>
        <row r="6417">
          <cell r="A6417">
            <v>35543</v>
          </cell>
          <cell r="B6417">
            <v>14</v>
          </cell>
          <cell r="C6417">
            <v>6237000</v>
          </cell>
        </row>
        <row r="6418">
          <cell r="A6418">
            <v>35542</v>
          </cell>
          <cell r="B6418">
            <v>13.875</v>
          </cell>
          <cell r="C6418">
            <v>6280000</v>
          </cell>
        </row>
        <row r="6419">
          <cell r="A6419">
            <v>35541</v>
          </cell>
          <cell r="B6419">
            <v>13.875</v>
          </cell>
          <cell r="C6419">
            <v>5159400</v>
          </cell>
        </row>
        <row r="6420">
          <cell r="A6420">
            <v>35538</v>
          </cell>
          <cell r="B6420">
            <v>14.0625</v>
          </cell>
          <cell r="C6420">
            <v>6279200</v>
          </cell>
        </row>
        <row r="6421">
          <cell r="A6421">
            <v>35537</v>
          </cell>
          <cell r="B6421">
            <v>13.9375</v>
          </cell>
          <cell r="C6421">
            <v>4158399.9999999902</v>
          </cell>
        </row>
        <row r="6422">
          <cell r="A6422">
            <v>35536</v>
          </cell>
          <cell r="B6422">
            <v>14</v>
          </cell>
          <cell r="C6422">
            <v>9009600</v>
          </cell>
        </row>
        <row r="6423">
          <cell r="A6423">
            <v>35535</v>
          </cell>
          <cell r="B6423">
            <v>14.25</v>
          </cell>
          <cell r="C6423">
            <v>5905600</v>
          </cell>
        </row>
        <row r="6424">
          <cell r="A6424">
            <v>35534</v>
          </cell>
          <cell r="B6424">
            <v>13.875</v>
          </cell>
          <cell r="C6424">
            <v>6522600</v>
          </cell>
        </row>
        <row r="6425">
          <cell r="A6425">
            <v>35531</v>
          </cell>
          <cell r="B6425">
            <v>13.8125</v>
          </cell>
          <cell r="C6425">
            <v>6279400</v>
          </cell>
        </row>
        <row r="6426">
          <cell r="A6426">
            <v>35530</v>
          </cell>
          <cell r="B6426">
            <v>14.1875</v>
          </cell>
          <cell r="C6426">
            <v>4903400</v>
          </cell>
        </row>
        <row r="6427">
          <cell r="A6427">
            <v>35529</v>
          </cell>
          <cell r="B6427">
            <v>14.3125</v>
          </cell>
          <cell r="C6427">
            <v>6755200</v>
          </cell>
        </row>
        <row r="6428">
          <cell r="A6428">
            <v>35528</v>
          </cell>
          <cell r="B6428">
            <v>14.3125</v>
          </cell>
          <cell r="C6428">
            <v>6765000</v>
          </cell>
        </row>
        <row r="6429">
          <cell r="A6429">
            <v>35527</v>
          </cell>
          <cell r="B6429">
            <v>14</v>
          </cell>
          <cell r="C6429">
            <v>3966000</v>
          </cell>
        </row>
        <row r="6430">
          <cell r="A6430">
            <v>35524</v>
          </cell>
          <cell r="B6430">
            <v>13.9375</v>
          </cell>
          <cell r="C6430">
            <v>8181200</v>
          </cell>
        </row>
        <row r="6431">
          <cell r="A6431">
            <v>35523</v>
          </cell>
          <cell r="B6431">
            <v>13.875</v>
          </cell>
          <cell r="C6431">
            <v>10021600</v>
          </cell>
        </row>
        <row r="6432">
          <cell r="A6432">
            <v>35522</v>
          </cell>
          <cell r="B6432">
            <v>13.875</v>
          </cell>
          <cell r="C6432">
            <v>7122400</v>
          </cell>
        </row>
        <row r="6433">
          <cell r="A6433">
            <v>35521</v>
          </cell>
          <cell r="B6433">
            <v>13.875</v>
          </cell>
          <cell r="C6433">
            <v>7407400</v>
          </cell>
        </row>
        <row r="6434">
          <cell r="A6434">
            <v>35520</v>
          </cell>
          <cell r="B6434">
            <v>13.9375</v>
          </cell>
          <cell r="C6434">
            <v>12109800</v>
          </cell>
        </row>
        <row r="6435">
          <cell r="A6435">
            <v>35516</v>
          </cell>
          <cell r="B6435">
            <v>14.4375</v>
          </cell>
          <cell r="C6435">
            <v>9004600</v>
          </cell>
        </row>
        <row r="6436">
          <cell r="A6436">
            <v>35515</v>
          </cell>
          <cell r="B6436">
            <v>14.8125</v>
          </cell>
          <cell r="C6436">
            <v>12647400</v>
          </cell>
        </row>
        <row r="6437">
          <cell r="A6437">
            <v>35514</v>
          </cell>
          <cell r="B6437">
            <v>14.625</v>
          </cell>
          <cell r="C6437">
            <v>16439200</v>
          </cell>
        </row>
        <row r="6438">
          <cell r="A6438">
            <v>35513</v>
          </cell>
          <cell r="B6438">
            <v>14.875</v>
          </cell>
          <cell r="C6438">
            <v>7407000</v>
          </cell>
        </row>
        <row r="6439">
          <cell r="A6439">
            <v>35510</v>
          </cell>
          <cell r="B6439">
            <v>14.875</v>
          </cell>
          <cell r="C6439">
            <v>11929800</v>
          </cell>
        </row>
        <row r="6440">
          <cell r="A6440">
            <v>35509</v>
          </cell>
          <cell r="B6440">
            <v>14.6875</v>
          </cell>
          <cell r="C6440">
            <v>11126600</v>
          </cell>
        </row>
        <row r="6441">
          <cell r="A6441">
            <v>35508</v>
          </cell>
          <cell r="B6441">
            <v>14.9375</v>
          </cell>
          <cell r="C6441">
            <v>19190200</v>
          </cell>
        </row>
        <row r="6442">
          <cell r="A6442">
            <v>35507</v>
          </cell>
          <cell r="B6442">
            <v>14.5625</v>
          </cell>
          <cell r="C6442">
            <v>10431200</v>
          </cell>
        </row>
        <row r="6443">
          <cell r="A6443">
            <v>35506</v>
          </cell>
          <cell r="B6443">
            <v>14.4375</v>
          </cell>
          <cell r="C6443">
            <v>8245200</v>
          </cell>
        </row>
        <row r="6444">
          <cell r="A6444">
            <v>35503</v>
          </cell>
          <cell r="B6444">
            <v>14.375</v>
          </cell>
          <cell r="C6444">
            <v>12985200</v>
          </cell>
        </row>
        <row r="6445">
          <cell r="A6445">
            <v>35502</v>
          </cell>
          <cell r="B6445">
            <v>14.5</v>
          </cell>
          <cell r="C6445">
            <v>20657000</v>
          </cell>
        </row>
        <row r="6446">
          <cell r="A6446">
            <v>35501</v>
          </cell>
          <cell r="B6446">
            <v>14.375</v>
          </cell>
          <cell r="C6446">
            <v>20611600</v>
          </cell>
        </row>
        <row r="6447">
          <cell r="A6447">
            <v>35500</v>
          </cell>
          <cell r="B6447">
            <v>13.875</v>
          </cell>
          <cell r="C6447">
            <v>7779200</v>
          </cell>
        </row>
        <row r="6448">
          <cell r="A6448">
            <v>35499</v>
          </cell>
          <cell r="B6448">
            <v>13.6875</v>
          </cell>
          <cell r="C6448">
            <v>7255200</v>
          </cell>
        </row>
        <row r="6449">
          <cell r="A6449">
            <v>35496</v>
          </cell>
          <cell r="B6449">
            <v>13.625</v>
          </cell>
          <cell r="C6449">
            <v>7154800</v>
          </cell>
        </row>
        <row r="6450">
          <cell r="A6450">
            <v>35495</v>
          </cell>
          <cell r="B6450">
            <v>13.625</v>
          </cell>
          <cell r="C6450">
            <v>12960200</v>
          </cell>
        </row>
        <row r="6451">
          <cell r="A6451">
            <v>35494</v>
          </cell>
          <cell r="B6451">
            <v>13.3125</v>
          </cell>
          <cell r="C6451">
            <v>5977800</v>
          </cell>
        </row>
        <row r="6452">
          <cell r="A6452">
            <v>35493</v>
          </cell>
          <cell r="B6452">
            <v>13.25</v>
          </cell>
          <cell r="C6452">
            <v>6146600</v>
          </cell>
        </row>
        <row r="6453">
          <cell r="A6453">
            <v>35492</v>
          </cell>
          <cell r="B6453">
            <v>13.5</v>
          </cell>
          <cell r="C6453">
            <v>8575000</v>
          </cell>
        </row>
        <row r="6454">
          <cell r="A6454">
            <v>35489</v>
          </cell>
          <cell r="B6454">
            <v>13.1875</v>
          </cell>
          <cell r="C6454">
            <v>7069000</v>
          </cell>
        </row>
        <row r="6455">
          <cell r="A6455">
            <v>35488</v>
          </cell>
          <cell r="B6455">
            <v>13.375</v>
          </cell>
          <cell r="C6455">
            <v>11399600</v>
          </cell>
        </row>
        <row r="6456">
          <cell r="A6456">
            <v>35487</v>
          </cell>
          <cell r="B6456">
            <v>13.375</v>
          </cell>
          <cell r="C6456">
            <v>18787800</v>
          </cell>
        </row>
        <row r="6457">
          <cell r="A6457">
            <v>35486</v>
          </cell>
          <cell r="B6457">
            <v>13.1875</v>
          </cell>
          <cell r="C6457">
            <v>22502400</v>
          </cell>
        </row>
        <row r="6458">
          <cell r="A6458">
            <v>35485</v>
          </cell>
          <cell r="B6458">
            <v>12.3125</v>
          </cell>
          <cell r="C6458">
            <v>7419400</v>
          </cell>
        </row>
        <row r="6459">
          <cell r="A6459">
            <v>35482</v>
          </cell>
          <cell r="B6459">
            <v>12</v>
          </cell>
          <cell r="C6459">
            <v>8271799.9999999898</v>
          </cell>
        </row>
        <row r="6460">
          <cell r="A6460">
            <v>35481</v>
          </cell>
          <cell r="B6460">
            <v>11.875</v>
          </cell>
          <cell r="C6460">
            <v>8159400</v>
          </cell>
        </row>
        <row r="6461">
          <cell r="A6461">
            <v>35480</v>
          </cell>
          <cell r="B6461">
            <v>12.1875</v>
          </cell>
          <cell r="C6461">
            <v>7270000</v>
          </cell>
        </row>
        <row r="6462">
          <cell r="A6462">
            <v>35479</v>
          </cell>
          <cell r="B6462">
            <v>12.4375</v>
          </cell>
          <cell r="C6462">
            <v>7685600</v>
          </cell>
        </row>
        <row r="6463">
          <cell r="A6463">
            <v>35475</v>
          </cell>
          <cell r="B6463">
            <v>12.3125</v>
          </cell>
          <cell r="C6463">
            <v>6161600</v>
          </cell>
        </row>
        <row r="6464">
          <cell r="A6464">
            <v>35474</v>
          </cell>
          <cell r="B6464">
            <v>12.4375</v>
          </cell>
          <cell r="C6464">
            <v>9932000</v>
          </cell>
        </row>
        <row r="6465">
          <cell r="A6465">
            <v>35473</v>
          </cell>
          <cell r="B6465">
            <v>12.5</v>
          </cell>
          <cell r="C6465">
            <v>7213600</v>
          </cell>
        </row>
        <row r="6466">
          <cell r="A6466">
            <v>35472</v>
          </cell>
          <cell r="B6466">
            <v>12.25</v>
          </cell>
          <cell r="C6466">
            <v>8302799.9999999898</v>
          </cell>
        </row>
        <row r="6467">
          <cell r="A6467">
            <v>35471</v>
          </cell>
          <cell r="B6467">
            <v>12.25</v>
          </cell>
          <cell r="C6467">
            <v>7459800</v>
          </cell>
        </row>
        <row r="6468">
          <cell r="A6468">
            <v>35468</v>
          </cell>
          <cell r="B6468">
            <v>11.9375</v>
          </cell>
          <cell r="C6468">
            <v>7768400</v>
          </cell>
        </row>
        <row r="6469">
          <cell r="A6469">
            <v>35467</v>
          </cell>
          <cell r="B6469">
            <v>11.8125</v>
          </cell>
          <cell r="C6469">
            <v>7755400</v>
          </cell>
        </row>
        <row r="6470">
          <cell r="A6470">
            <v>35466</v>
          </cell>
          <cell r="B6470">
            <v>11.5625</v>
          </cell>
          <cell r="C6470">
            <v>10028200</v>
          </cell>
        </row>
        <row r="6471">
          <cell r="A6471">
            <v>35465</v>
          </cell>
          <cell r="B6471">
            <v>11.75</v>
          </cell>
          <cell r="C6471">
            <v>4362400</v>
          </cell>
        </row>
        <row r="6472">
          <cell r="A6472">
            <v>35464</v>
          </cell>
          <cell r="B6472">
            <v>11.6875</v>
          </cell>
          <cell r="C6472">
            <v>5331600</v>
          </cell>
        </row>
        <row r="6473">
          <cell r="A6473">
            <v>35461</v>
          </cell>
          <cell r="B6473">
            <v>11.875</v>
          </cell>
          <cell r="C6473">
            <v>11413200</v>
          </cell>
        </row>
        <row r="6474">
          <cell r="A6474">
            <v>35460</v>
          </cell>
          <cell r="B6474">
            <v>11.625</v>
          </cell>
          <cell r="C6474">
            <v>6533000</v>
          </cell>
        </row>
        <row r="6475">
          <cell r="A6475">
            <v>35459</v>
          </cell>
          <cell r="B6475">
            <v>11.5</v>
          </cell>
          <cell r="C6475">
            <v>5979600</v>
          </cell>
        </row>
        <row r="6476">
          <cell r="A6476">
            <v>35458</v>
          </cell>
          <cell r="B6476">
            <v>11.4375</v>
          </cell>
          <cell r="C6476">
            <v>8685800</v>
          </cell>
        </row>
        <row r="6477">
          <cell r="A6477">
            <v>35457</v>
          </cell>
          <cell r="B6477">
            <v>11.4375</v>
          </cell>
          <cell r="C6477">
            <v>8305400</v>
          </cell>
        </row>
        <row r="6478">
          <cell r="A6478">
            <v>35454</v>
          </cell>
          <cell r="B6478">
            <v>11.5</v>
          </cell>
          <cell r="C6478">
            <v>7028800</v>
          </cell>
        </row>
        <row r="6479">
          <cell r="A6479">
            <v>35453</v>
          </cell>
          <cell r="B6479">
            <v>11.375</v>
          </cell>
          <cell r="C6479">
            <v>15109600</v>
          </cell>
        </row>
        <row r="6480">
          <cell r="A6480">
            <v>35452</v>
          </cell>
          <cell r="B6480">
            <v>11.5625</v>
          </cell>
          <cell r="C6480">
            <v>8006800</v>
          </cell>
        </row>
        <row r="6481">
          <cell r="A6481">
            <v>35451</v>
          </cell>
          <cell r="B6481">
            <v>11.4375</v>
          </cell>
          <cell r="C6481">
            <v>10868800</v>
          </cell>
        </row>
        <row r="6482">
          <cell r="A6482">
            <v>35450</v>
          </cell>
          <cell r="B6482">
            <v>11.4375</v>
          </cell>
          <cell r="C6482">
            <v>5138400</v>
          </cell>
        </row>
        <row r="6483">
          <cell r="A6483">
            <v>35447</v>
          </cell>
          <cell r="B6483">
            <v>11.6875</v>
          </cell>
          <cell r="C6483">
            <v>12106600</v>
          </cell>
        </row>
        <row r="6484">
          <cell r="A6484">
            <v>35446</v>
          </cell>
          <cell r="B6484">
            <v>11.5625</v>
          </cell>
          <cell r="C6484">
            <v>7883000</v>
          </cell>
        </row>
        <row r="6485">
          <cell r="A6485">
            <v>35445</v>
          </cell>
          <cell r="B6485">
            <v>11.5625</v>
          </cell>
          <cell r="C6485">
            <v>7666000</v>
          </cell>
        </row>
        <row r="6486">
          <cell r="A6486">
            <v>35444</v>
          </cell>
          <cell r="B6486">
            <v>11.75</v>
          </cell>
          <cell r="C6486">
            <v>11452600</v>
          </cell>
        </row>
        <row r="6487">
          <cell r="A6487">
            <v>35443</v>
          </cell>
          <cell r="B6487">
            <v>11.75</v>
          </cell>
          <cell r="C6487">
            <v>5137400</v>
          </cell>
        </row>
        <row r="6488">
          <cell r="A6488">
            <v>35440</v>
          </cell>
          <cell r="B6488">
            <v>12</v>
          </cell>
          <cell r="C6488">
            <v>7199000</v>
          </cell>
        </row>
        <row r="6489">
          <cell r="A6489">
            <v>35439</v>
          </cell>
          <cell r="B6489">
            <v>11.9375</v>
          </cell>
          <cell r="C6489">
            <v>7612400</v>
          </cell>
        </row>
        <row r="6490">
          <cell r="A6490">
            <v>35438</v>
          </cell>
          <cell r="B6490">
            <v>11.8125</v>
          </cell>
          <cell r="C6490">
            <v>8917000</v>
          </cell>
        </row>
        <row r="6491">
          <cell r="A6491">
            <v>35437</v>
          </cell>
          <cell r="B6491">
            <v>11.9375</v>
          </cell>
          <cell r="C6491">
            <v>13868200</v>
          </cell>
        </row>
        <row r="6492">
          <cell r="A6492">
            <v>35436</v>
          </cell>
          <cell r="B6492">
            <v>11.0625</v>
          </cell>
          <cell r="C6492">
            <v>9480800</v>
          </cell>
        </row>
        <row r="6493">
          <cell r="A6493">
            <v>35433</v>
          </cell>
          <cell r="B6493">
            <v>11.3125</v>
          </cell>
          <cell r="C6493">
            <v>5615400</v>
          </cell>
        </row>
        <row r="6494">
          <cell r="A6494">
            <v>35432</v>
          </cell>
          <cell r="B6494">
            <v>11.5</v>
          </cell>
          <cell r="C6494">
            <v>7448200</v>
          </cell>
        </row>
        <row r="6495">
          <cell r="A6495">
            <v>35430</v>
          </cell>
          <cell r="B6495">
            <v>11.375</v>
          </cell>
          <cell r="C6495">
            <v>6244800</v>
          </cell>
        </row>
        <row r="6496">
          <cell r="A6496">
            <v>35429</v>
          </cell>
          <cell r="B6496">
            <v>11.75</v>
          </cell>
          <cell r="C6496">
            <v>4069600</v>
          </cell>
        </row>
        <row r="6497">
          <cell r="A6497">
            <v>35426</v>
          </cell>
          <cell r="B6497">
            <v>12.0625</v>
          </cell>
          <cell r="C6497">
            <v>3398400</v>
          </cell>
        </row>
        <row r="6498">
          <cell r="A6498">
            <v>35425</v>
          </cell>
          <cell r="B6498">
            <v>12</v>
          </cell>
          <cell r="C6498">
            <v>4627600</v>
          </cell>
        </row>
        <row r="6499">
          <cell r="A6499">
            <v>35423</v>
          </cell>
          <cell r="B6499">
            <v>11.75</v>
          </cell>
          <cell r="C6499">
            <v>1811200</v>
          </cell>
        </row>
        <row r="6500">
          <cell r="A6500">
            <v>35422</v>
          </cell>
          <cell r="B6500">
            <v>11.75</v>
          </cell>
          <cell r="C6500">
            <v>5717200</v>
          </cell>
        </row>
        <row r="6501">
          <cell r="A6501">
            <v>35419</v>
          </cell>
          <cell r="B6501">
            <v>11.8125</v>
          </cell>
          <cell r="C6501">
            <v>16076000</v>
          </cell>
        </row>
        <row r="6502">
          <cell r="A6502">
            <v>35418</v>
          </cell>
          <cell r="B6502">
            <v>11.6875</v>
          </cell>
          <cell r="C6502">
            <v>9644000</v>
          </cell>
        </row>
        <row r="6503">
          <cell r="A6503">
            <v>35417</v>
          </cell>
          <cell r="B6503">
            <v>11.5</v>
          </cell>
          <cell r="C6503">
            <v>7700000</v>
          </cell>
        </row>
        <row r="6504">
          <cell r="A6504">
            <v>35416</v>
          </cell>
          <cell r="B6504">
            <v>11.5</v>
          </cell>
          <cell r="C6504">
            <v>10693400</v>
          </cell>
        </row>
        <row r="6505">
          <cell r="A6505">
            <v>35415</v>
          </cell>
          <cell r="B6505">
            <v>11.625</v>
          </cell>
          <cell r="C6505">
            <v>8354799.9999999898</v>
          </cell>
        </row>
        <row r="6506">
          <cell r="A6506">
            <v>35412</v>
          </cell>
          <cell r="B6506">
            <v>11.9375</v>
          </cell>
          <cell r="C6506">
            <v>6369800</v>
          </cell>
        </row>
        <row r="6507">
          <cell r="A6507">
            <v>35411</v>
          </cell>
          <cell r="B6507">
            <v>11.9375</v>
          </cell>
          <cell r="C6507">
            <v>7450400</v>
          </cell>
        </row>
        <row r="6508">
          <cell r="A6508">
            <v>35410</v>
          </cell>
          <cell r="B6508">
            <v>12.125</v>
          </cell>
          <cell r="C6508">
            <v>5567400</v>
          </cell>
        </row>
        <row r="6509">
          <cell r="A6509">
            <v>35409</v>
          </cell>
          <cell r="B6509">
            <v>12.3125</v>
          </cell>
          <cell r="C6509">
            <v>6172800</v>
          </cell>
        </row>
        <row r="6510">
          <cell r="A6510">
            <v>35408</v>
          </cell>
          <cell r="B6510">
            <v>12.3125</v>
          </cell>
          <cell r="C6510">
            <v>7074000</v>
          </cell>
        </row>
        <row r="6511">
          <cell r="A6511">
            <v>35405</v>
          </cell>
          <cell r="B6511">
            <v>12.5</v>
          </cell>
          <cell r="C6511">
            <v>5752000</v>
          </cell>
        </row>
        <row r="6512">
          <cell r="A6512">
            <v>35404</v>
          </cell>
          <cell r="B6512">
            <v>12.75</v>
          </cell>
          <cell r="C6512">
            <v>6572000</v>
          </cell>
        </row>
        <row r="6513">
          <cell r="A6513">
            <v>35403</v>
          </cell>
          <cell r="B6513">
            <v>12.75</v>
          </cell>
          <cell r="C6513">
            <v>6513600</v>
          </cell>
        </row>
        <row r="6514">
          <cell r="A6514">
            <v>35402</v>
          </cell>
          <cell r="B6514">
            <v>13</v>
          </cell>
          <cell r="C6514">
            <v>7107400</v>
          </cell>
        </row>
        <row r="6515">
          <cell r="A6515">
            <v>35401</v>
          </cell>
          <cell r="B6515">
            <v>12.75</v>
          </cell>
          <cell r="C6515">
            <v>4286600</v>
          </cell>
        </row>
        <row r="6516">
          <cell r="A6516">
            <v>35398</v>
          </cell>
          <cell r="B6516">
            <v>12.75</v>
          </cell>
          <cell r="C6516">
            <v>1633600</v>
          </cell>
        </row>
        <row r="6517">
          <cell r="A6517">
            <v>35396</v>
          </cell>
          <cell r="B6517">
            <v>12.6875</v>
          </cell>
          <cell r="C6517">
            <v>4793800</v>
          </cell>
        </row>
        <row r="6518">
          <cell r="A6518">
            <v>35395</v>
          </cell>
          <cell r="B6518">
            <v>12.6875</v>
          </cell>
          <cell r="C6518">
            <v>7454600</v>
          </cell>
        </row>
        <row r="6519">
          <cell r="A6519">
            <v>35394</v>
          </cell>
          <cell r="B6519">
            <v>12.75</v>
          </cell>
          <cell r="C6519">
            <v>6429000</v>
          </cell>
        </row>
        <row r="6520">
          <cell r="A6520">
            <v>35391</v>
          </cell>
          <cell r="B6520">
            <v>12.75</v>
          </cell>
          <cell r="C6520">
            <v>5853400</v>
          </cell>
        </row>
        <row r="6521">
          <cell r="A6521">
            <v>35390</v>
          </cell>
          <cell r="B6521">
            <v>12.625</v>
          </cell>
          <cell r="C6521">
            <v>7007600</v>
          </cell>
        </row>
        <row r="6522">
          <cell r="A6522">
            <v>35389</v>
          </cell>
          <cell r="B6522">
            <v>12.4375</v>
          </cell>
          <cell r="C6522">
            <v>10328600</v>
          </cell>
        </row>
        <row r="6523">
          <cell r="A6523">
            <v>35388</v>
          </cell>
          <cell r="B6523">
            <v>12.25</v>
          </cell>
          <cell r="C6523">
            <v>10066400</v>
          </cell>
        </row>
        <row r="6524">
          <cell r="A6524">
            <v>35387</v>
          </cell>
          <cell r="B6524">
            <v>12.375</v>
          </cell>
          <cell r="C6524">
            <v>5636600</v>
          </cell>
        </row>
        <row r="6525">
          <cell r="A6525">
            <v>35384</v>
          </cell>
          <cell r="B6525">
            <v>12.25</v>
          </cell>
          <cell r="C6525">
            <v>13649200</v>
          </cell>
        </row>
        <row r="6526">
          <cell r="A6526">
            <v>35383</v>
          </cell>
          <cell r="B6526">
            <v>12.25</v>
          </cell>
          <cell r="C6526">
            <v>12972600</v>
          </cell>
        </row>
        <row r="6527">
          <cell r="A6527">
            <v>35382</v>
          </cell>
          <cell r="B6527">
            <v>12</v>
          </cell>
          <cell r="C6527">
            <v>23169400</v>
          </cell>
        </row>
        <row r="6528">
          <cell r="A6528">
            <v>35381</v>
          </cell>
          <cell r="B6528">
            <v>12.5625</v>
          </cell>
          <cell r="C6528">
            <v>24592600</v>
          </cell>
        </row>
        <row r="6529">
          <cell r="A6529">
            <v>35380</v>
          </cell>
          <cell r="B6529">
            <v>13.25</v>
          </cell>
          <cell r="C6529">
            <v>3358600</v>
          </cell>
        </row>
        <row r="6530">
          <cell r="A6530">
            <v>35377</v>
          </cell>
          <cell r="B6530">
            <v>13.5</v>
          </cell>
          <cell r="C6530">
            <v>3633000</v>
          </cell>
        </row>
        <row r="6531">
          <cell r="A6531">
            <v>35376</v>
          </cell>
          <cell r="B6531">
            <v>13.375</v>
          </cell>
          <cell r="C6531">
            <v>5261400</v>
          </cell>
        </row>
        <row r="6532">
          <cell r="A6532">
            <v>35375</v>
          </cell>
          <cell r="B6532">
            <v>13.4375</v>
          </cell>
          <cell r="C6532">
            <v>4080800</v>
          </cell>
        </row>
        <row r="6533">
          <cell r="A6533">
            <v>35374</v>
          </cell>
          <cell r="B6533">
            <v>13.3125</v>
          </cell>
          <cell r="C6533">
            <v>4467600</v>
          </cell>
        </row>
        <row r="6534">
          <cell r="A6534">
            <v>35373</v>
          </cell>
          <cell r="B6534">
            <v>13.125</v>
          </cell>
          <cell r="C6534">
            <v>3583000</v>
          </cell>
        </row>
        <row r="6535">
          <cell r="A6535">
            <v>35370</v>
          </cell>
          <cell r="B6535">
            <v>13.1875</v>
          </cell>
          <cell r="C6535">
            <v>5137400</v>
          </cell>
        </row>
        <row r="6536">
          <cell r="A6536">
            <v>35369</v>
          </cell>
          <cell r="B6536">
            <v>13.25</v>
          </cell>
          <cell r="C6536">
            <v>4554600</v>
          </cell>
        </row>
        <row r="6537">
          <cell r="A6537">
            <v>35368</v>
          </cell>
          <cell r="B6537">
            <v>13.125</v>
          </cell>
          <cell r="C6537">
            <v>7685020</v>
          </cell>
        </row>
        <row r="6538">
          <cell r="A6538">
            <v>35367</v>
          </cell>
          <cell r="B6538">
            <v>13.6875</v>
          </cell>
          <cell r="C6538">
            <v>4555000</v>
          </cell>
        </row>
        <row r="6539">
          <cell r="A6539">
            <v>35366</v>
          </cell>
          <cell r="B6539">
            <v>13.625</v>
          </cell>
          <cell r="C6539">
            <v>3579000</v>
          </cell>
        </row>
        <row r="6540">
          <cell r="A6540">
            <v>35363</v>
          </cell>
          <cell r="B6540">
            <v>13.5</v>
          </cell>
          <cell r="C6540">
            <v>2622600</v>
          </cell>
        </row>
        <row r="6541">
          <cell r="A6541">
            <v>35362</v>
          </cell>
          <cell r="B6541">
            <v>13.4375</v>
          </cell>
          <cell r="C6541">
            <v>3578200</v>
          </cell>
        </row>
        <row r="6542">
          <cell r="A6542">
            <v>35361</v>
          </cell>
          <cell r="B6542">
            <v>13.75</v>
          </cell>
          <cell r="C6542">
            <v>3469400</v>
          </cell>
        </row>
        <row r="6543">
          <cell r="A6543">
            <v>35360</v>
          </cell>
          <cell r="B6543">
            <v>13.8125</v>
          </cell>
          <cell r="C6543">
            <v>4442200</v>
          </cell>
        </row>
        <row r="6544">
          <cell r="A6544">
            <v>35359</v>
          </cell>
          <cell r="B6544">
            <v>13.75</v>
          </cell>
          <cell r="C6544">
            <v>6060000</v>
          </cell>
        </row>
        <row r="6545">
          <cell r="A6545">
            <v>35356</v>
          </cell>
          <cell r="B6545">
            <v>14.0625</v>
          </cell>
          <cell r="C6545">
            <v>16016800</v>
          </cell>
        </row>
        <row r="6546">
          <cell r="A6546">
            <v>35355</v>
          </cell>
          <cell r="B6546">
            <v>13.875</v>
          </cell>
          <cell r="C6546">
            <v>5733600</v>
          </cell>
        </row>
        <row r="6547">
          <cell r="A6547">
            <v>35354</v>
          </cell>
          <cell r="B6547">
            <v>13.5625</v>
          </cell>
          <cell r="C6547">
            <v>4554200</v>
          </cell>
        </row>
        <row r="6548">
          <cell r="A6548">
            <v>35353</v>
          </cell>
          <cell r="B6548">
            <v>13.4375</v>
          </cell>
          <cell r="C6548">
            <v>5049600</v>
          </cell>
        </row>
        <row r="6549">
          <cell r="A6549">
            <v>35352</v>
          </cell>
          <cell r="B6549">
            <v>13.625</v>
          </cell>
          <cell r="C6549">
            <v>5325600</v>
          </cell>
        </row>
        <row r="6550">
          <cell r="A6550">
            <v>35349</v>
          </cell>
          <cell r="B6550">
            <v>13.75</v>
          </cell>
          <cell r="C6550">
            <v>5504400</v>
          </cell>
        </row>
        <row r="6551">
          <cell r="A6551">
            <v>35348</v>
          </cell>
          <cell r="B6551">
            <v>13.5</v>
          </cell>
          <cell r="C6551">
            <v>5348000</v>
          </cell>
        </row>
        <row r="6552">
          <cell r="A6552">
            <v>35347</v>
          </cell>
          <cell r="B6552">
            <v>13.1875</v>
          </cell>
          <cell r="C6552">
            <v>4470000</v>
          </cell>
        </row>
        <row r="6553">
          <cell r="A6553">
            <v>35346</v>
          </cell>
          <cell r="B6553">
            <v>13.5625</v>
          </cell>
          <cell r="C6553">
            <v>6264800</v>
          </cell>
        </row>
        <row r="6554">
          <cell r="A6554">
            <v>35345</v>
          </cell>
          <cell r="B6554">
            <v>13.375</v>
          </cell>
          <cell r="C6554">
            <v>4909200</v>
          </cell>
        </row>
        <row r="6555">
          <cell r="A6555">
            <v>35342</v>
          </cell>
          <cell r="B6555">
            <v>13.1875</v>
          </cell>
          <cell r="C6555">
            <v>5348000</v>
          </cell>
        </row>
        <row r="6556">
          <cell r="A6556">
            <v>35341</v>
          </cell>
          <cell r="B6556">
            <v>13.1875</v>
          </cell>
          <cell r="C6556">
            <v>4375000</v>
          </cell>
        </row>
        <row r="6557">
          <cell r="A6557">
            <v>35340</v>
          </cell>
          <cell r="B6557">
            <v>12.8125</v>
          </cell>
          <cell r="C6557">
            <v>6186200</v>
          </cell>
        </row>
        <row r="6558">
          <cell r="A6558">
            <v>35339</v>
          </cell>
          <cell r="B6558">
            <v>13</v>
          </cell>
          <cell r="C6558">
            <v>3239000</v>
          </cell>
        </row>
        <row r="6559">
          <cell r="A6559">
            <v>35338</v>
          </cell>
          <cell r="B6559">
            <v>13.1875</v>
          </cell>
          <cell r="C6559">
            <v>5820200</v>
          </cell>
        </row>
        <row r="6560">
          <cell r="A6560">
            <v>35335</v>
          </cell>
          <cell r="B6560">
            <v>13.0625</v>
          </cell>
          <cell r="C6560">
            <v>3731400</v>
          </cell>
        </row>
        <row r="6561">
          <cell r="A6561">
            <v>35334</v>
          </cell>
          <cell r="B6561">
            <v>12.875</v>
          </cell>
          <cell r="C6561">
            <v>5425800</v>
          </cell>
        </row>
        <row r="6562">
          <cell r="A6562">
            <v>35333</v>
          </cell>
          <cell r="B6562">
            <v>13</v>
          </cell>
          <cell r="C6562">
            <v>5957400</v>
          </cell>
        </row>
        <row r="6563">
          <cell r="A6563">
            <v>35332</v>
          </cell>
          <cell r="B6563">
            <v>13.3125</v>
          </cell>
          <cell r="C6563">
            <v>6814200</v>
          </cell>
        </row>
        <row r="6564">
          <cell r="A6564">
            <v>35331</v>
          </cell>
          <cell r="B6564">
            <v>13.5625</v>
          </cell>
          <cell r="C6564">
            <v>3217200</v>
          </cell>
        </row>
        <row r="6565">
          <cell r="A6565">
            <v>35328</v>
          </cell>
          <cell r="B6565">
            <v>13.8125</v>
          </cell>
          <cell r="C6565">
            <v>11557400</v>
          </cell>
        </row>
        <row r="6566">
          <cell r="A6566">
            <v>35327</v>
          </cell>
          <cell r="B6566">
            <v>13.4375</v>
          </cell>
          <cell r="C6566">
            <v>4025800</v>
          </cell>
        </row>
        <row r="6567">
          <cell r="A6567">
            <v>35326</v>
          </cell>
          <cell r="B6567">
            <v>13.3125</v>
          </cell>
          <cell r="C6567">
            <v>4971000</v>
          </cell>
        </row>
        <row r="6568">
          <cell r="A6568">
            <v>35325</v>
          </cell>
          <cell r="B6568">
            <v>13.5625</v>
          </cell>
          <cell r="C6568">
            <v>4053200</v>
          </cell>
        </row>
        <row r="6569">
          <cell r="A6569">
            <v>35324</v>
          </cell>
          <cell r="B6569">
            <v>13.6875</v>
          </cell>
          <cell r="C6569">
            <v>5970800</v>
          </cell>
        </row>
        <row r="6570">
          <cell r="A6570">
            <v>35321</v>
          </cell>
          <cell r="B6570">
            <v>13.625</v>
          </cell>
          <cell r="C6570">
            <v>11582200</v>
          </cell>
        </row>
        <row r="6571">
          <cell r="A6571">
            <v>35320</v>
          </cell>
          <cell r="B6571">
            <v>13.6875</v>
          </cell>
          <cell r="C6571">
            <v>8171200</v>
          </cell>
        </row>
        <row r="6572">
          <cell r="A6572">
            <v>35319</v>
          </cell>
          <cell r="B6572">
            <v>13.3125</v>
          </cell>
          <cell r="C6572">
            <v>3384400</v>
          </cell>
        </row>
        <row r="6573">
          <cell r="A6573">
            <v>35318</v>
          </cell>
          <cell r="B6573">
            <v>13.3125</v>
          </cell>
          <cell r="C6573">
            <v>3400400</v>
          </cell>
        </row>
        <row r="6574">
          <cell r="A6574">
            <v>35317</v>
          </cell>
          <cell r="B6574">
            <v>13.25</v>
          </cell>
          <cell r="C6574">
            <v>3384200</v>
          </cell>
        </row>
        <row r="6575">
          <cell r="A6575">
            <v>35314</v>
          </cell>
          <cell r="B6575">
            <v>12.9375</v>
          </cell>
          <cell r="C6575">
            <v>4901200</v>
          </cell>
        </row>
        <row r="6576">
          <cell r="A6576">
            <v>35313</v>
          </cell>
          <cell r="B6576">
            <v>12.9375</v>
          </cell>
          <cell r="C6576">
            <v>3249400</v>
          </cell>
        </row>
        <row r="6577">
          <cell r="A6577">
            <v>35312</v>
          </cell>
          <cell r="B6577">
            <v>13.3125</v>
          </cell>
          <cell r="C6577">
            <v>4120600</v>
          </cell>
        </row>
        <row r="6578">
          <cell r="A6578">
            <v>35311</v>
          </cell>
          <cell r="B6578">
            <v>13.25</v>
          </cell>
          <cell r="C6578">
            <v>4044400</v>
          </cell>
        </row>
        <row r="6579">
          <cell r="A6579">
            <v>35307</v>
          </cell>
          <cell r="B6579">
            <v>13.1875</v>
          </cell>
          <cell r="C6579">
            <v>4588000</v>
          </cell>
        </row>
        <row r="6580">
          <cell r="A6580">
            <v>35306</v>
          </cell>
          <cell r="B6580">
            <v>13.1875</v>
          </cell>
          <cell r="C6580">
            <v>4122200</v>
          </cell>
        </row>
        <row r="6581">
          <cell r="A6581">
            <v>35305</v>
          </cell>
          <cell r="B6581">
            <v>13.4375</v>
          </cell>
          <cell r="C6581">
            <v>3320800</v>
          </cell>
        </row>
        <row r="6582">
          <cell r="A6582">
            <v>35304</v>
          </cell>
          <cell r="B6582">
            <v>13.4375</v>
          </cell>
          <cell r="C6582">
            <v>4391200</v>
          </cell>
        </row>
        <row r="6583">
          <cell r="A6583">
            <v>35303</v>
          </cell>
          <cell r="B6583">
            <v>13.4375</v>
          </cell>
          <cell r="C6583">
            <v>4029200</v>
          </cell>
        </row>
        <row r="6584">
          <cell r="A6584">
            <v>35300</v>
          </cell>
          <cell r="B6584">
            <v>13.4375</v>
          </cell>
          <cell r="C6584">
            <v>3947600</v>
          </cell>
        </row>
        <row r="6585">
          <cell r="A6585">
            <v>35299</v>
          </cell>
          <cell r="B6585">
            <v>13.625</v>
          </cell>
          <cell r="C6585">
            <v>6023800</v>
          </cell>
        </row>
        <row r="6586">
          <cell r="A6586">
            <v>35298</v>
          </cell>
          <cell r="B6586">
            <v>13.4375</v>
          </cell>
          <cell r="C6586">
            <v>4425200</v>
          </cell>
        </row>
        <row r="6587">
          <cell r="A6587">
            <v>35297</v>
          </cell>
          <cell r="B6587">
            <v>13.625</v>
          </cell>
          <cell r="C6587">
            <v>7842600</v>
          </cell>
        </row>
        <row r="6588">
          <cell r="A6588">
            <v>35296</v>
          </cell>
          <cell r="B6588">
            <v>13.4375</v>
          </cell>
          <cell r="C6588">
            <v>7967400</v>
          </cell>
        </row>
        <row r="6589">
          <cell r="A6589">
            <v>35293</v>
          </cell>
          <cell r="B6589">
            <v>13.9375</v>
          </cell>
          <cell r="C6589">
            <v>18803200</v>
          </cell>
        </row>
        <row r="6590">
          <cell r="A6590">
            <v>35292</v>
          </cell>
          <cell r="B6590">
            <v>13.5625</v>
          </cell>
          <cell r="C6590">
            <v>17804800</v>
          </cell>
        </row>
        <row r="6591">
          <cell r="A6591">
            <v>35291</v>
          </cell>
          <cell r="B6591">
            <v>13.1875</v>
          </cell>
          <cell r="C6591">
            <v>11988200</v>
          </cell>
        </row>
        <row r="6592">
          <cell r="A6592">
            <v>35290</v>
          </cell>
          <cell r="B6592">
            <v>12.9375</v>
          </cell>
          <cell r="C6592">
            <v>17276000</v>
          </cell>
        </row>
        <row r="6593">
          <cell r="A6593">
            <v>35289</v>
          </cell>
          <cell r="B6593">
            <v>12.9375</v>
          </cell>
          <cell r="C6593">
            <v>6019200</v>
          </cell>
        </row>
        <row r="6594">
          <cell r="A6594">
            <v>35286</v>
          </cell>
          <cell r="B6594">
            <v>12.625</v>
          </cell>
          <cell r="C6594">
            <v>8478200</v>
          </cell>
        </row>
        <row r="6595">
          <cell r="A6595">
            <v>35285</v>
          </cell>
          <cell r="B6595">
            <v>12.375</v>
          </cell>
          <cell r="C6595">
            <v>2823800</v>
          </cell>
        </row>
        <row r="6596">
          <cell r="A6596">
            <v>35284</v>
          </cell>
          <cell r="B6596">
            <v>12.375</v>
          </cell>
          <cell r="C6596">
            <v>5104400</v>
          </cell>
        </row>
        <row r="6597">
          <cell r="A6597">
            <v>35283</v>
          </cell>
          <cell r="B6597">
            <v>12.3125</v>
          </cell>
          <cell r="C6597">
            <v>3650800</v>
          </cell>
        </row>
        <row r="6598">
          <cell r="A6598">
            <v>35282</v>
          </cell>
          <cell r="B6598">
            <v>12.25</v>
          </cell>
          <cell r="C6598">
            <v>2911000</v>
          </cell>
        </row>
        <row r="6599">
          <cell r="A6599">
            <v>35279</v>
          </cell>
          <cell r="B6599">
            <v>12.25</v>
          </cell>
          <cell r="C6599">
            <v>4590800</v>
          </cell>
        </row>
        <row r="6600">
          <cell r="A6600">
            <v>35278</v>
          </cell>
          <cell r="B6600">
            <v>12.25</v>
          </cell>
          <cell r="C6600">
            <v>5054600</v>
          </cell>
        </row>
        <row r="6601">
          <cell r="A6601">
            <v>35277</v>
          </cell>
          <cell r="B6601">
            <v>12</v>
          </cell>
          <cell r="C6601">
            <v>4459200</v>
          </cell>
        </row>
        <row r="6602">
          <cell r="A6602">
            <v>35276</v>
          </cell>
          <cell r="B6602">
            <v>12</v>
          </cell>
          <cell r="C6602">
            <v>3797000</v>
          </cell>
        </row>
        <row r="6603">
          <cell r="A6603">
            <v>35275</v>
          </cell>
          <cell r="B6603">
            <v>11.875</v>
          </cell>
          <cell r="C6603">
            <v>4695600</v>
          </cell>
        </row>
        <row r="6604">
          <cell r="A6604">
            <v>35272</v>
          </cell>
          <cell r="B6604">
            <v>12</v>
          </cell>
          <cell r="C6604">
            <v>4067400</v>
          </cell>
        </row>
        <row r="6605">
          <cell r="A6605">
            <v>35271</v>
          </cell>
          <cell r="B6605">
            <v>12</v>
          </cell>
          <cell r="C6605">
            <v>7105600</v>
          </cell>
        </row>
        <row r="6606">
          <cell r="A6606">
            <v>35270</v>
          </cell>
          <cell r="B6606">
            <v>11.9375</v>
          </cell>
          <cell r="C6606">
            <v>7239400</v>
          </cell>
        </row>
        <row r="6607">
          <cell r="A6607">
            <v>35269</v>
          </cell>
          <cell r="B6607">
            <v>11.5625</v>
          </cell>
          <cell r="C6607">
            <v>3915600</v>
          </cell>
        </row>
        <row r="6608">
          <cell r="A6608">
            <v>35268</v>
          </cell>
          <cell r="B6608">
            <v>11.625</v>
          </cell>
          <cell r="C6608">
            <v>4128399.9999999902</v>
          </cell>
        </row>
        <row r="6609">
          <cell r="A6609">
            <v>35265</v>
          </cell>
          <cell r="B6609">
            <v>12</v>
          </cell>
          <cell r="C6609">
            <v>6769600</v>
          </cell>
        </row>
        <row r="6610">
          <cell r="A6610">
            <v>35264</v>
          </cell>
          <cell r="B6610">
            <v>12.0625</v>
          </cell>
          <cell r="C6610">
            <v>4306600</v>
          </cell>
        </row>
        <row r="6611">
          <cell r="A6611">
            <v>35263</v>
          </cell>
          <cell r="B6611">
            <v>12.125</v>
          </cell>
          <cell r="C6611">
            <v>7028200</v>
          </cell>
        </row>
        <row r="6612">
          <cell r="A6612">
            <v>35262</v>
          </cell>
          <cell r="B6612">
            <v>11.4375</v>
          </cell>
          <cell r="C6612">
            <v>8344799.9999999898</v>
          </cell>
        </row>
        <row r="6613">
          <cell r="A6613">
            <v>35261</v>
          </cell>
          <cell r="B6613">
            <v>11.6875</v>
          </cell>
          <cell r="C6613">
            <v>4357400</v>
          </cell>
        </row>
        <row r="6614">
          <cell r="A6614">
            <v>35258</v>
          </cell>
          <cell r="B6614">
            <v>11.9375</v>
          </cell>
          <cell r="C6614">
            <v>5171600</v>
          </cell>
        </row>
        <row r="6615">
          <cell r="A6615">
            <v>35257</v>
          </cell>
          <cell r="B6615">
            <v>11.8125</v>
          </cell>
          <cell r="C6615">
            <v>6664600</v>
          </cell>
        </row>
        <row r="6616">
          <cell r="A6616">
            <v>35256</v>
          </cell>
          <cell r="B6616">
            <v>12</v>
          </cell>
          <cell r="C6616">
            <v>7068600</v>
          </cell>
        </row>
        <row r="6617">
          <cell r="A6617">
            <v>35255</v>
          </cell>
          <cell r="B6617">
            <v>12.125</v>
          </cell>
          <cell r="C6617">
            <v>4187200</v>
          </cell>
        </row>
        <row r="6618">
          <cell r="A6618">
            <v>35254</v>
          </cell>
          <cell r="B6618">
            <v>12</v>
          </cell>
          <cell r="C6618">
            <v>5216200</v>
          </cell>
        </row>
        <row r="6619">
          <cell r="A6619">
            <v>35251</v>
          </cell>
          <cell r="B6619">
            <v>12.25</v>
          </cell>
          <cell r="C6619">
            <v>1654600</v>
          </cell>
        </row>
        <row r="6620">
          <cell r="A6620">
            <v>35249</v>
          </cell>
          <cell r="B6620">
            <v>12.4375</v>
          </cell>
          <cell r="C6620">
            <v>3281400</v>
          </cell>
        </row>
        <row r="6621">
          <cell r="A6621">
            <v>35248</v>
          </cell>
          <cell r="B6621">
            <v>12.4375</v>
          </cell>
          <cell r="C6621">
            <v>4176399.9999999902</v>
          </cell>
        </row>
        <row r="6622">
          <cell r="A6622">
            <v>35247</v>
          </cell>
          <cell r="B6622">
            <v>12.4375</v>
          </cell>
          <cell r="C6622">
            <v>3781200</v>
          </cell>
        </row>
        <row r="6623">
          <cell r="A6623">
            <v>35244</v>
          </cell>
          <cell r="B6623">
            <v>12.6875</v>
          </cell>
          <cell r="C6623">
            <v>3305600</v>
          </cell>
        </row>
        <row r="6624">
          <cell r="A6624">
            <v>35243</v>
          </cell>
          <cell r="B6624">
            <v>12.6875</v>
          </cell>
          <cell r="C6624">
            <v>3874800</v>
          </cell>
        </row>
        <row r="6625">
          <cell r="A6625">
            <v>35242</v>
          </cell>
          <cell r="B6625">
            <v>12.8125</v>
          </cell>
          <cell r="C6625">
            <v>5864200</v>
          </cell>
        </row>
        <row r="6626">
          <cell r="A6626">
            <v>35241</v>
          </cell>
          <cell r="B6626">
            <v>12.6875</v>
          </cell>
          <cell r="C6626">
            <v>7572400</v>
          </cell>
        </row>
        <row r="6627">
          <cell r="A6627">
            <v>35240</v>
          </cell>
          <cell r="B6627">
            <v>12.875</v>
          </cell>
          <cell r="C6627">
            <v>5262800</v>
          </cell>
        </row>
        <row r="6628">
          <cell r="A6628">
            <v>35237</v>
          </cell>
          <cell r="B6628">
            <v>12.8125</v>
          </cell>
          <cell r="C6628">
            <v>15986800</v>
          </cell>
        </row>
        <row r="6629">
          <cell r="A6629">
            <v>35236</v>
          </cell>
          <cell r="B6629">
            <v>12.4375</v>
          </cell>
          <cell r="C6629">
            <v>7245200</v>
          </cell>
        </row>
        <row r="6630">
          <cell r="A6630">
            <v>35235</v>
          </cell>
          <cell r="B6630">
            <v>12.3125</v>
          </cell>
          <cell r="C6630">
            <v>5615800</v>
          </cell>
        </row>
        <row r="6631">
          <cell r="A6631">
            <v>35234</v>
          </cell>
          <cell r="B6631">
            <v>12.625</v>
          </cell>
          <cell r="C6631">
            <v>6690600</v>
          </cell>
        </row>
        <row r="6632">
          <cell r="A6632">
            <v>35233</v>
          </cell>
          <cell r="B6632">
            <v>12.9375</v>
          </cell>
          <cell r="C6632">
            <v>3741000</v>
          </cell>
        </row>
        <row r="6633">
          <cell r="A6633">
            <v>35230</v>
          </cell>
          <cell r="B6633">
            <v>13.0625</v>
          </cell>
          <cell r="C6633">
            <v>6091800</v>
          </cell>
        </row>
        <row r="6634">
          <cell r="A6634">
            <v>35229</v>
          </cell>
          <cell r="B6634">
            <v>13</v>
          </cell>
          <cell r="C6634">
            <v>3526800</v>
          </cell>
        </row>
        <row r="6635">
          <cell r="A6635">
            <v>35228</v>
          </cell>
          <cell r="B6635">
            <v>13</v>
          </cell>
          <cell r="C6635">
            <v>5440000</v>
          </cell>
        </row>
        <row r="6636">
          <cell r="A6636">
            <v>35227</v>
          </cell>
          <cell r="B6636">
            <v>13</v>
          </cell>
          <cell r="C6636">
            <v>9779800</v>
          </cell>
        </row>
        <row r="6637">
          <cell r="A6637">
            <v>35226</v>
          </cell>
          <cell r="B6637">
            <v>12.9375</v>
          </cell>
          <cell r="C6637">
            <v>4917000</v>
          </cell>
        </row>
        <row r="6638">
          <cell r="A6638">
            <v>35223</v>
          </cell>
          <cell r="B6638">
            <v>13</v>
          </cell>
          <cell r="C6638">
            <v>9331400</v>
          </cell>
        </row>
        <row r="6639">
          <cell r="A6639">
            <v>35222</v>
          </cell>
          <cell r="B6639">
            <v>12.875</v>
          </cell>
          <cell r="C6639">
            <v>5790000</v>
          </cell>
        </row>
        <row r="6640">
          <cell r="A6640">
            <v>35221</v>
          </cell>
          <cell r="B6640">
            <v>13</v>
          </cell>
          <cell r="C6640">
            <v>7846000</v>
          </cell>
        </row>
        <row r="6641">
          <cell r="A6641">
            <v>35220</v>
          </cell>
          <cell r="B6641">
            <v>13.125</v>
          </cell>
          <cell r="C6641">
            <v>10358200</v>
          </cell>
        </row>
        <row r="6642">
          <cell r="A6642">
            <v>35219</v>
          </cell>
          <cell r="B6642">
            <v>13</v>
          </cell>
          <cell r="C6642">
            <v>11710000</v>
          </cell>
        </row>
        <row r="6643">
          <cell r="A6643">
            <v>35216</v>
          </cell>
          <cell r="B6643">
            <v>12.9375</v>
          </cell>
          <cell r="C6643">
            <v>6787000</v>
          </cell>
        </row>
        <row r="6644">
          <cell r="A6644">
            <v>35215</v>
          </cell>
          <cell r="B6644">
            <v>12.75</v>
          </cell>
          <cell r="C6644">
            <v>6810200</v>
          </cell>
        </row>
        <row r="6645">
          <cell r="A6645">
            <v>35214</v>
          </cell>
          <cell r="B6645">
            <v>12.75</v>
          </cell>
          <cell r="C6645">
            <v>7290000</v>
          </cell>
        </row>
        <row r="6646">
          <cell r="A6646">
            <v>35213</v>
          </cell>
          <cell r="B6646">
            <v>12.75</v>
          </cell>
          <cell r="C6646">
            <v>10877400</v>
          </cell>
        </row>
        <row r="6647">
          <cell r="A6647">
            <v>35209</v>
          </cell>
          <cell r="B6647">
            <v>12.5</v>
          </cell>
          <cell r="C6647">
            <v>4865800</v>
          </cell>
        </row>
        <row r="6648">
          <cell r="A6648">
            <v>35208</v>
          </cell>
          <cell r="B6648">
            <v>12.3125</v>
          </cell>
          <cell r="C6648">
            <v>8306000</v>
          </cell>
        </row>
        <row r="6649">
          <cell r="A6649">
            <v>35207</v>
          </cell>
          <cell r="B6649">
            <v>12.625</v>
          </cell>
          <cell r="C6649">
            <v>12893600</v>
          </cell>
        </row>
        <row r="6650">
          <cell r="A6650">
            <v>35206</v>
          </cell>
          <cell r="B6650">
            <v>12.375</v>
          </cell>
          <cell r="C6650">
            <v>5156800</v>
          </cell>
        </row>
        <row r="6651">
          <cell r="A6651">
            <v>35205</v>
          </cell>
          <cell r="B6651">
            <v>12.3125</v>
          </cell>
          <cell r="C6651">
            <v>5110400</v>
          </cell>
        </row>
        <row r="6652">
          <cell r="A6652">
            <v>35202</v>
          </cell>
          <cell r="B6652">
            <v>12.3125</v>
          </cell>
          <cell r="C6652">
            <v>12051400</v>
          </cell>
        </row>
        <row r="6653">
          <cell r="A6653">
            <v>35201</v>
          </cell>
          <cell r="B6653">
            <v>12.3125</v>
          </cell>
          <cell r="C6653">
            <v>5626800</v>
          </cell>
        </row>
        <row r="6654">
          <cell r="A6654">
            <v>35200</v>
          </cell>
          <cell r="B6654">
            <v>12.25</v>
          </cell>
          <cell r="C6654">
            <v>8446400</v>
          </cell>
        </row>
        <row r="6655">
          <cell r="A6655">
            <v>35199</v>
          </cell>
          <cell r="B6655">
            <v>12.375</v>
          </cell>
          <cell r="C6655">
            <v>11207400</v>
          </cell>
        </row>
        <row r="6656">
          <cell r="A6656">
            <v>35198</v>
          </cell>
          <cell r="B6656">
            <v>12.125</v>
          </cell>
          <cell r="C6656">
            <v>6726200</v>
          </cell>
        </row>
        <row r="6657">
          <cell r="A6657">
            <v>35195</v>
          </cell>
          <cell r="B6657">
            <v>11.875</v>
          </cell>
          <cell r="C6657">
            <v>6908400</v>
          </cell>
        </row>
        <row r="6658">
          <cell r="A6658">
            <v>35194</v>
          </cell>
          <cell r="B6658">
            <v>11.8125</v>
          </cell>
          <cell r="C6658">
            <v>6506600</v>
          </cell>
        </row>
        <row r="6659">
          <cell r="A6659">
            <v>35193</v>
          </cell>
          <cell r="B6659">
            <v>12.125</v>
          </cell>
          <cell r="C6659">
            <v>7990200</v>
          </cell>
        </row>
        <row r="6660">
          <cell r="A6660">
            <v>35192</v>
          </cell>
          <cell r="B6660">
            <v>11.75</v>
          </cell>
          <cell r="C6660">
            <v>5519000</v>
          </cell>
        </row>
        <row r="6661">
          <cell r="A6661">
            <v>35191</v>
          </cell>
          <cell r="B6661">
            <v>11.75</v>
          </cell>
          <cell r="C6661">
            <v>4549000</v>
          </cell>
        </row>
        <row r="6662">
          <cell r="A6662">
            <v>35188</v>
          </cell>
          <cell r="B6662">
            <v>11.734375</v>
          </cell>
          <cell r="C6662">
            <v>7674000</v>
          </cell>
        </row>
        <row r="6663">
          <cell r="A6663">
            <v>35187</v>
          </cell>
          <cell r="B6663">
            <v>11.8125</v>
          </cell>
          <cell r="C6663">
            <v>9221000</v>
          </cell>
        </row>
        <row r="6664">
          <cell r="A6664">
            <v>35186</v>
          </cell>
          <cell r="B6664">
            <v>12.125</v>
          </cell>
          <cell r="C6664">
            <v>18882800</v>
          </cell>
        </row>
        <row r="6665">
          <cell r="A6665">
            <v>35185</v>
          </cell>
          <cell r="B6665">
            <v>11.9375</v>
          </cell>
          <cell r="C6665">
            <v>6600400</v>
          </cell>
        </row>
        <row r="6666">
          <cell r="A6666">
            <v>35184</v>
          </cell>
          <cell r="B6666">
            <v>11.6875</v>
          </cell>
          <cell r="C6666">
            <v>5640800</v>
          </cell>
        </row>
        <row r="6667">
          <cell r="A6667">
            <v>35181</v>
          </cell>
          <cell r="B6667">
            <v>11.875</v>
          </cell>
          <cell r="C6667">
            <v>10086000</v>
          </cell>
        </row>
        <row r="6668">
          <cell r="A6668">
            <v>35180</v>
          </cell>
          <cell r="B6668">
            <v>11.5625</v>
          </cell>
          <cell r="C6668">
            <v>5939000</v>
          </cell>
        </row>
        <row r="6669">
          <cell r="A6669">
            <v>35179</v>
          </cell>
          <cell r="B6669">
            <v>11.4375</v>
          </cell>
          <cell r="C6669">
            <v>8642000</v>
          </cell>
        </row>
        <row r="6670">
          <cell r="A6670">
            <v>35178</v>
          </cell>
          <cell r="B6670">
            <v>11.4375</v>
          </cell>
          <cell r="C6670">
            <v>9148800</v>
          </cell>
        </row>
        <row r="6671">
          <cell r="A6671">
            <v>35177</v>
          </cell>
          <cell r="B6671">
            <v>11.3125</v>
          </cell>
          <cell r="C6671">
            <v>5542800</v>
          </cell>
        </row>
        <row r="6672">
          <cell r="A6672">
            <v>35174</v>
          </cell>
          <cell r="B6672">
            <v>11.25</v>
          </cell>
          <cell r="C6672">
            <v>9447200</v>
          </cell>
        </row>
        <row r="6673">
          <cell r="A6673">
            <v>35173</v>
          </cell>
          <cell r="B6673">
            <v>11.0625</v>
          </cell>
          <cell r="C6673">
            <v>5479400</v>
          </cell>
        </row>
        <row r="6674">
          <cell r="A6674">
            <v>35172</v>
          </cell>
          <cell r="B6674">
            <v>11.25</v>
          </cell>
          <cell r="C6674">
            <v>7698800</v>
          </cell>
        </row>
        <row r="6675">
          <cell r="A6675">
            <v>35171</v>
          </cell>
          <cell r="B6675">
            <v>11.3125</v>
          </cell>
          <cell r="C6675">
            <v>5204600</v>
          </cell>
        </row>
        <row r="6676">
          <cell r="A6676">
            <v>35170</v>
          </cell>
          <cell r="B6676">
            <v>11.375</v>
          </cell>
          <cell r="C6676">
            <v>5255400</v>
          </cell>
        </row>
        <row r="6677">
          <cell r="A6677">
            <v>35167</v>
          </cell>
          <cell r="B6677">
            <v>11.3125</v>
          </cell>
          <cell r="C6677">
            <v>9284200</v>
          </cell>
        </row>
        <row r="6678">
          <cell r="A6678">
            <v>35166</v>
          </cell>
          <cell r="B6678">
            <v>10.9375</v>
          </cell>
          <cell r="C6678">
            <v>6954400</v>
          </cell>
        </row>
        <row r="6679">
          <cell r="A6679">
            <v>35165</v>
          </cell>
          <cell r="B6679">
            <v>10.9375</v>
          </cell>
          <cell r="C6679">
            <v>6192800</v>
          </cell>
        </row>
        <row r="6680">
          <cell r="A6680">
            <v>35164</v>
          </cell>
          <cell r="B6680">
            <v>11</v>
          </cell>
          <cell r="C6680">
            <v>5763200</v>
          </cell>
        </row>
        <row r="6681">
          <cell r="A6681">
            <v>35163</v>
          </cell>
          <cell r="B6681">
            <v>11.0625</v>
          </cell>
          <cell r="C6681">
            <v>7662400</v>
          </cell>
        </row>
        <row r="6682">
          <cell r="A6682">
            <v>35159</v>
          </cell>
          <cell r="B6682">
            <v>11.25</v>
          </cell>
          <cell r="C6682">
            <v>4631400</v>
          </cell>
        </row>
        <row r="6683">
          <cell r="A6683">
            <v>35158</v>
          </cell>
          <cell r="B6683">
            <v>11.3125</v>
          </cell>
          <cell r="C6683">
            <v>5531200</v>
          </cell>
        </row>
        <row r="6684">
          <cell r="A6684">
            <v>35157</v>
          </cell>
          <cell r="B6684">
            <v>11.375</v>
          </cell>
          <cell r="C6684">
            <v>7604200</v>
          </cell>
        </row>
        <row r="6685">
          <cell r="A6685">
            <v>35156</v>
          </cell>
          <cell r="B6685">
            <v>11.75</v>
          </cell>
          <cell r="C6685">
            <v>7522800</v>
          </cell>
        </row>
        <row r="6686">
          <cell r="A6686">
            <v>35153</v>
          </cell>
          <cell r="B6686">
            <v>11.5</v>
          </cell>
          <cell r="C6686">
            <v>15378400</v>
          </cell>
        </row>
        <row r="6687">
          <cell r="A6687">
            <v>35152</v>
          </cell>
          <cell r="B6687">
            <v>12</v>
          </cell>
          <cell r="C6687">
            <v>8646400</v>
          </cell>
        </row>
        <row r="6688">
          <cell r="A6688">
            <v>35151</v>
          </cell>
          <cell r="B6688">
            <v>11.8125</v>
          </cell>
          <cell r="C6688">
            <v>3309400</v>
          </cell>
        </row>
        <row r="6689">
          <cell r="A6689">
            <v>35150</v>
          </cell>
          <cell r="B6689">
            <v>11.8125</v>
          </cell>
          <cell r="C6689">
            <v>3963000</v>
          </cell>
        </row>
        <row r="6690">
          <cell r="A6690">
            <v>35149</v>
          </cell>
          <cell r="B6690">
            <v>11.8125</v>
          </cell>
          <cell r="C6690">
            <v>4470600</v>
          </cell>
        </row>
        <row r="6691">
          <cell r="A6691">
            <v>35146</v>
          </cell>
          <cell r="B6691">
            <v>11.875</v>
          </cell>
          <cell r="C6691">
            <v>3709400</v>
          </cell>
        </row>
        <row r="6692">
          <cell r="A6692">
            <v>35145</v>
          </cell>
          <cell r="B6692">
            <v>11.8125</v>
          </cell>
          <cell r="C6692">
            <v>3180400</v>
          </cell>
        </row>
        <row r="6693">
          <cell r="A6693">
            <v>35144</v>
          </cell>
          <cell r="B6693">
            <v>11.9375</v>
          </cell>
          <cell r="C6693">
            <v>4879600</v>
          </cell>
        </row>
        <row r="6694">
          <cell r="A6694">
            <v>35143</v>
          </cell>
          <cell r="B6694">
            <v>11.875</v>
          </cell>
          <cell r="C6694">
            <v>8421400</v>
          </cell>
        </row>
        <row r="6695">
          <cell r="A6695">
            <v>35142</v>
          </cell>
          <cell r="B6695">
            <v>12.25</v>
          </cell>
          <cell r="C6695">
            <v>14999400</v>
          </cell>
        </row>
        <row r="6696">
          <cell r="A6696">
            <v>35139</v>
          </cell>
          <cell r="B6696">
            <v>11.875</v>
          </cell>
          <cell r="C6696">
            <v>16785800</v>
          </cell>
        </row>
        <row r="6697">
          <cell r="A6697">
            <v>35138</v>
          </cell>
          <cell r="B6697">
            <v>11.8125</v>
          </cell>
          <cell r="C6697">
            <v>15484600</v>
          </cell>
        </row>
        <row r="6698">
          <cell r="A6698">
            <v>35137</v>
          </cell>
          <cell r="B6698">
            <v>11.5</v>
          </cell>
          <cell r="C6698">
            <v>8443200</v>
          </cell>
        </row>
        <row r="6699">
          <cell r="A6699">
            <v>35136</v>
          </cell>
          <cell r="B6699">
            <v>11.1875</v>
          </cell>
          <cell r="C6699">
            <v>7691800</v>
          </cell>
        </row>
        <row r="6700">
          <cell r="A6700">
            <v>35135</v>
          </cell>
          <cell r="B6700">
            <v>11.125</v>
          </cell>
          <cell r="C6700">
            <v>6854000</v>
          </cell>
        </row>
        <row r="6701">
          <cell r="A6701">
            <v>35132</v>
          </cell>
          <cell r="B6701">
            <v>11.25</v>
          </cell>
          <cell r="C6701">
            <v>8321000</v>
          </cell>
        </row>
        <row r="6702">
          <cell r="A6702">
            <v>35131</v>
          </cell>
          <cell r="B6702">
            <v>11.3125</v>
          </cell>
          <cell r="C6702">
            <v>7609400</v>
          </cell>
        </row>
        <row r="6703">
          <cell r="A6703">
            <v>35130</v>
          </cell>
          <cell r="B6703">
            <v>11.4375</v>
          </cell>
          <cell r="C6703">
            <v>12412800</v>
          </cell>
        </row>
        <row r="6704">
          <cell r="A6704">
            <v>35129</v>
          </cell>
          <cell r="B6704">
            <v>11.375</v>
          </cell>
          <cell r="C6704">
            <v>12448000</v>
          </cell>
        </row>
        <row r="6705">
          <cell r="A6705">
            <v>35128</v>
          </cell>
          <cell r="B6705">
            <v>11.125</v>
          </cell>
          <cell r="C6705">
            <v>14530400</v>
          </cell>
        </row>
        <row r="6706">
          <cell r="A6706">
            <v>35125</v>
          </cell>
          <cell r="B6706">
            <v>10.8125</v>
          </cell>
          <cell r="C6706">
            <v>9194400</v>
          </cell>
        </row>
        <row r="6707">
          <cell r="A6707">
            <v>35124</v>
          </cell>
          <cell r="B6707">
            <v>10.625</v>
          </cell>
          <cell r="C6707">
            <v>7936600</v>
          </cell>
        </row>
        <row r="6708">
          <cell r="A6708">
            <v>35123</v>
          </cell>
          <cell r="B6708">
            <v>10.625</v>
          </cell>
          <cell r="C6708">
            <v>8827600</v>
          </cell>
        </row>
        <row r="6709">
          <cell r="A6709">
            <v>35122</v>
          </cell>
          <cell r="B6709">
            <v>10.875</v>
          </cell>
          <cell r="C6709">
            <v>8147000</v>
          </cell>
        </row>
        <row r="6710">
          <cell r="A6710">
            <v>35121</v>
          </cell>
          <cell r="B6710">
            <v>10.875</v>
          </cell>
          <cell r="C6710">
            <v>5002800</v>
          </cell>
        </row>
        <row r="6711">
          <cell r="A6711">
            <v>35118</v>
          </cell>
          <cell r="B6711">
            <v>11.125</v>
          </cell>
          <cell r="C6711">
            <v>7880400</v>
          </cell>
        </row>
        <row r="6712">
          <cell r="A6712">
            <v>35117</v>
          </cell>
          <cell r="B6712">
            <v>11.1875</v>
          </cell>
          <cell r="C6712">
            <v>7482200</v>
          </cell>
        </row>
        <row r="6713">
          <cell r="A6713">
            <v>35116</v>
          </cell>
          <cell r="B6713">
            <v>10.9375</v>
          </cell>
          <cell r="C6713">
            <v>7588200</v>
          </cell>
        </row>
        <row r="6714">
          <cell r="A6714">
            <v>35115</v>
          </cell>
          <cell r="B6714">
            <v>10.4375</v>
          </cell>
          <cell r="C6714">
            <v>6907200</v>
          </cell>
        </row>
        <row r="6715">
          <cell r="A6715">
            <v>35111</v>
          </cell>
          <cell r="B6715">
            <v>10.625</v>
          </cell>
          <cell r="C6715">
            <v>10165600</v>
          </cell>
        </row>
        <row r="6716">
          <cell r="A6716">
            <v>35110</v>
          </cell>
          <cell r="B6716">
            <v>10.75</v>
          </cell>
          <cell r="C6716">
            <v>6871800</v>
          </cell>
        </row>
        <row r="6717">
          <cell r="A6717">
            <v>35109</v>
          </cell>
          <cell r="B6717">
            <v>11.0625</v>
          </cell>
          <cell r="C6717">
            <v>7990800</v>
          </cell>
        </row>
        <row r="6718">
          <cell r="A6718">
            <v>35108</v>
          </cell>
          <cell r="B6718">
            <v>10.9375</v>
          </cell>
          <cell r="C6718">
            <v>9881600</v>
          </cell>
        </row>
        <row r="6719">
          <cell r="A6719">
            <v>35107</v>
          </cell>
          <cell r="B6719">
            <v>11.375</v>
          </cell>
          <cell r="C6719">
            <v>9108800</v>
          </cell>
        </row>
        <row r="6720">
          <cell r="A6720">
            <v>35104</v>
          </cell>
          <cell r="B6720">
            <v>11.1875</v>
          </cell>
          <cell r="C6720">
            <v>7427200</v>
          </cell>
        </row>
        <row r="6721">
          <cell r="A6721">
            <v>35103</v>
          </cell>
          <cell r="B6721">
            <v>11.3125</v>
          </cell>
          <cell r="C6721">
            <v>8852600</v>
          </cell>
        </row>
        <row r="6722">
          <cell r="A6722">
            <v>35102</v>
          </cell>
          <cell r="B6722">
            <v>11.3125</v>
          </cell>
          <cell r="C6722">
            <v>8447400</v>
          </cell>
        </row>
        <row r="6723">
          <cell r="A6723">
            <v>35101</v>
          </cell>
          <cell r="B6723">
            <v>11.0625</v>
          </cell>
          <cell r="C6723">
            <v>8252799.9999999898</v>
          </cell>
        </row>
        <row r="6724">
          <cell r="A6724">
            <v>35100</v>
          </cell>
          <cell r="B6724">
            <v>11.125</v>
          </cell>
          <cell r="C6724">
            <v>9879200</v>
          </cell>
        </row>
        <row r="6725">
          <cell r="A6725">
            <v>35097</v>
          </cell>
          <cell r="B6725">
            <v>10.75</v>
          </cell>
          <cell r="C6725">
            <v>10907200</v>
          </cell>
        </row>
        <row r="6726">
          <cell r="A6726">
            <v>35096</v>
          </cell>
          <cell r="B6726">
            <v>10.875</v>
          </cell>
          <cell r="C6726">
            <v>23989800</v>
          </cell>
        </row>
        <row r="6727">
          <cell r="A6727">
            <v>35095</v>
          </cell>
          <cell r="B6727">
            <v>10.1875</v>
          </cell>
          <cell r="C6727">
            <v>13524400</v>
          </cell>
        </row>
        <row r="6728">
          <cell r="A6728">
            <v>35094</v>
          </cell>
          <cell r="B6728">
            <v>10.0625</v>
          </cell>
          <cell r="C6728">
            <v>12672600</v>
          </cell>
        </row>
        <row r="6729">
          <cell r="A6729">
            <v>35093</v>
          </cell>
          <cell r="B6729">
            <v>10</v>
          </cell>
          <cell r="C6729">
            <v>10499600</v>
          </cell>
        </row>
        <row r="6730">
          <cell r="A6730">
            <v>35090</v>
          </cell>
          <cell r="B6730">
            <v>10</v>
          </cell>
          <cell r="C6730">
            <v>6651600</v>
          </cell>
        </row>
        <row r="6731">
          <cell r="A6731">
            <v>35089</v>
          </cell>
          <cell r="B6731">
            <v>10</v>
          </cell>
          <cell r="C6731">
            <v>10052600</v>
          </cell>
        </row>
        <row r="6732">
          <cell r="A6732">
            <v>35088</v>
          </cell>
          <cell r="B6732">
            <v>10</v>
          </cell>
          <cell r="C6732">
            <v>15883800</v>
          </cell>
        </row>
        <row r="6733">
          <cell r="A6733">
            <v>35087</v>
          </cell>
          <cell r="B6733">
            <v>10.1875</v>
          </cell>
          <cell r="C6733">
            <v>6918800</v>
          </cell>
        </row>
        <row r="6734">
          <cell r="A6734">
            <v>35086</v>
          </cell>
          <cell r="B6734">
            <v>10.25</v>
          </cell>
          <cell r="C6734">
            <v>13327400</v>
          </cell>
        </row>
        <row r="6735">
          <cell r="A6735">
            <v>35083</v>
          </cell>
          <cell r="B6735">
            <v>9.9375</v>
          </cell>
          <cell r="C6735">
            <v>24206200</v>
          </cell>
        </row>
        <row r="6736">
          <cell r="A6736">
            <v>35082</v>
          </cell>
          <cell r="B6736">
            <v>9.625</v>
          </cell>
          <cell r="C6736">
            <v>28468200</v>
          </cell>
        </row>
        <row r="6737">
          <cell r="A6737">
            <v>35081</v>
          </cell>
          <cell r="B6737">
            <v>10.1875</v>
          </cell>
          <cell r="C6737">
            <v>33094800</v>
          </cell>
        </row>
        <row r="6738">
          <cell r="A6738">
            <v>35080</v>
          </cell>
          <cell r="B6738">
            <v>11.25</v>
          </cell>
          <cell r="C6738">
            <v>5046000</v>
          </cell>
        </row>
        <row r="6739">
          <cell r="A6739">
            <v>35079</v>
          </cell>
          <cell r="B6739">
            <v>11.125</v>
          </cell>
          <cell r="C6739">
            <v>3188800</v>
          </cell>
        </row>
        <row r="6740">
          <cell r="A6740">
            <v>35076</v>
          </cell>
          <cell r="B6740">
            <v>11.125</v>
          </cell>
          <cell r="C6740">
            <v>6175800</v>
          </cell>
        </row>
        <row r="6741">
          <cell r="A6741">
            <v>35075</v>
          </cell>
          <cell r="B6741">
            <v>11.4375</v>
          </cell>
          <cell r="C6741">
            <v>5308200</v>
          </cell>
        </row>
        <row r="6742">
          <cell r="A6742">
            <v>35074</v>
          </cell>
          <cell r="B6742">
            <v>11.3125</v>
          </cell>
          <cell r="C6742">
            <v>7582400</v>
          </cell>
        </row>
        <row r="6743">
          <cell r="A6743">
            <v>35073</v>
          </cell>
          <cell r="B6743">
            <v>11.5</v>
          </cell>
          <cell r="C6743">
            <v>5419000</v>
          </cell>
        </row>
        <row r="6744">
          <cell r="A6744">
            <v>35072</v>
          </cell>
          <cell r="B6744">
            <v>11.6875</v>
          </cell>
          <cell r="C6744">
            <v>2161600</v>
          </cell>
        </row>
        <row r="6745">
          <cell r="A6745">
            <v>35069</v>
          </cell>
          <cell r="B6745">
            <v>11.6875</v>
          </cell>
          <cell r="C6745">
            <v>5071000</v>
          </cell>
        </row>
        <row r="6746">
          <cell r="A6746">
            <v>35068</v>
          </cell>
          <cell r="B6746">
            <v>11.875</v>
          </cell>
          <cell r="C6746">
            <v>8230600</v>
          </cell>
        </row>
        <row r="6747">
          <cell r="A6747">
            <v>35067</v>
          </cell>
          <cell r="B6747">
            <v>11.75</v>
          </cell>
          <cell r="C6747">
            <v>10121000</v>
          </cell>
        </row>
        <row r="6748">
          <cell r="A6748">
            <v>35066</v>
          </cell>
          <cell r="B6748">
            <v>11.625</v>
          </cell>
          <cell r="C6748">
            <v>7883000</v>
          </cell>
        </row>
        <row r="6749">
          <cell r="A6749">
            <v>35062</v>
          </cell>
          <cell r="B6749">
            <v>11.125</v>
          </cell>
          <cell r="C6749">
            <v>6879600</v>
          </cell>
        </row>
        <row r="6750">
          <cell r="A6750">
            <v>35061</v>
          </cell>
          <cell r="B6750">
            <v>11.25</v>
          </cell>
          <cell r="C6750">
            <v>7204200</v>
          </cell>
        </row>
        <row r="6751">
          <cell r="A6751">
            <v>35060</v>
          </cell>
          <cell r="B6751">
            <v>11.375</v>
          </cell>
          <cell r="C6751">
            <v>6926600</v>
          </cell>
        </row>
        <row r="6752">
          <cell r="A6752">
            <v>35059</v>
          </cell>
          <cell r="B6752">
            <v>11.375</v>
          </cell>
          <cell r="C6752">
            <v>4300200</v>
          </cell>
        </row>
        <row r="6753">
          <cell r="A6753">
            <v>35055</v>
          </cell>
          <cell r="B6753">
            <v>11.5</v>
          </cell>
          <cell r="C6753">
            <v>4820400</v>
          </cell>
        </row>
        <row r="6754">
          <cell r="A6754">
            <v>35054</v>
          </cell>
          <cell r="B6754">
            <v>11.625</v>
          </cell>
          <cell r="C6754">
            <v>6792200</v>
          </cell>
        </row>
        <row r="6755">
          <cell r="A6755">
            <v>35053</v>
          </cell>
          <cell r="B6755">
            <v>11.25</v>
          </cell>
          <cell r="C6755">
            <v>5139800</v>
          </cell>
        </row>
        <row r="6756">
          <cell r="A6756">
            <v>35052</v>
          </cell>
          <cell r="B6756">
            <v>11.625</v>
          </cell>
          <cell r="C6756">
            <v>6548600</v>
          </cell>
        </row>
        <row r="6757">
          <cell r="A6757">
            <v>35051</v>
          </cell>
          <cell r="B6757">
            <v>11.4375</v>
          </cell>
          <cell r="C6757">
            <v>4990800</v>
          </cell>
        </row>
        <row r="6758">
          <cell r="A6758">
            <v>35048</v>
          </cell>
          <cell r="B6758">
            <v>11.5625</v>
          </cell>
          <cell r="C6758">
            <v>16751599.999999899</v>
          </cell>
        </row>
        <row r="6759">
          <cell r="A6759">
            <v>35047</v>
          </cell>
          <cell r="B6759">
            <v>11.625</v>
          </cell>
          <cell r="C6759">
            <v>5344800</v>
          </cell>
        </row>
        <row r="6760">
          <cell r="A6760">
            <v>35046</v>
          </cell>
          <cell r="B6760">
            <v>11.6875</v>
          </cell>
          <cell r="C6760">
            <v>5339600</v>
          </cell>
        </row>
        <row r="6761">
          <cell r="A6761">
            <v>35045</v>
          </cell>
          <cell r="B6761">
            <v>11.875</v>
          </cell>
          <cell r="C6761">
            <v>6481400</v>
          </cell>
        </row>
        <row r="6762">
          <cell r="A6762">
            <v>35044</v>
          </cell>
          <cell r="B6762">
            <v>11.8125</v>
          </cell>
          <cell r="C6762">
            <v>4365000</v>
          </cell>
        </row>
        <row r="6763">
          <cell r="A6763">
            <v>35041</v>
          </cell>
          <cell r="B6763">
            <v>11.875</v>
          </cell>
          <cell r="C6763">
            <v>4073400</v>
          </cell>
        </row>
        <row r="6764">
          <cell r="A6764">
            <v>35040</v>
          </cell>
          <cell r="B6764">
            <v>11.875</v>
          </cell>
          <cell r="C6764">
            <v>6784800</v>
          </cell>
        </row>
        <row r="6765">
          <cell r="A6765">
            <v>35039</v>
          </cell>
          <cell r="B6765">
            <v>12.0625</v>
          </cell>
          <cell r="C6765">
            <v>6436800</v>
          </cell>
        </row>
        <row r="6766">
          <cell r="A6766">
            <v>35038</v>
          </cell>
          <cell r="B6766">
            <v>12.125</v>
          </cell>
          <cell r="C6766">
            <v>7296800</v>
          </cell>
        </row>
        <row r="6767">
          <cell r="A6767">
            <v>35037</v>
          </cell>
          <cell r="B6767">
            <v>12.0625</v>
          </cell>
          <cell r="C6767">
            <v>5557200</v>
          </cell>
        </row>
        <row r="6768">
          <cell r="A6768">
            <v>35034</v>
          </cell>
          <cell r="B6768">
            <v>12.125</v>
          </cell>
          <cell r="C6768">
            <v>5796000</v>
          </cell>
        </row>
        <row r="6769">
          <cell r="A6769">
            <v>35033</v>
          </cell>
          <cell r="B6769">
            <v>12</v>
          </cell>
          <cell r="C6769">
            <v>5915400</v>
          </cell>
        </row>
        <row r="6770">
          <cell r="A6770">
            <v>35032</v>
          </cell>
          <cell r="B6770">
            <v>12.3125</v>
          </cell>
          <cell r="C6770">
            <v>7287800</v>
          </cell>
        </row>
        <row r="6771">
          <cell r="A6771">
            <v>35031</v>
          </cell>
          <cell r="B6771">
            <v>12.25</v>
          </cell>
          <cell r="C6771">
            <v>6836400</v>
          </cell>
        </row>
        <row r="6772">
          <cell r="A6772">
            <v>35030</v>
          </cell>
          <cell r="B6772">
            <v>12.3125</v>
          </cell>
          <cell r="C6772">
            <v>5346800</v>
          </cell>
        </row>
        <row r="6773">
          <cell r="A6773">
            <v>35027</v>
          </cell>
          <cell r="B6773">
            <v>12.375</v>
          </cell>
          <cell r="C6773">
            <v>1161400</v>
          </cell>
        </row>
        <row r="6774">
          <cell r="A6774">
            <v>35025</v>
          </cell>
          <cell r="B6774">
            <v>12.25</v>
          </cell>
          <cell r="C6774">
            <v>4201200</v>
          </cell>
        </row>
        <row r="6775">
          <cell r="A6775">
            <v>35024</v>
          </cell>
          <cell r="B6775">
            <v>12.25</v>
          </cell>
          <cell r="C6775">
            <v>7803600</v>
          </cell>
        </row>
        <row r="6776">
          <cell r="A6776">
            <v>35023</v>
          </cell>
          <cell r="B6776">
            <v>12.125</v>
          </cell>
          <cell r="C6776">
            <v>7287000</v>
          </cell>
        </row>
        <row r="6777">
          <cell r="A6777">
            <v>35020</v>
          </cell>
          <cell r="B6777">
            <v>11.75</v>
          </cell>
          <cell r="C6777">
            <v>9214400</v>
          </cell>
        </row>
        <row r="6778">
          <cell r="A6778">
            <v>35019</v>
          </cell>
          <cell r="B6778">
            <v>11.875</v>
          </cell>
          <cell r="C6778">
            <v>6947800</v>
          </cell>
        </row>
        <row r="6779">
          <cell r="A6779">
            <v>35018</v>
          </cell>
          <cell r="B6779">
            <v>11.875</v>
          </cell>
          <cell r="C6779">
            <v>7042600</v>
          </cell>
        </row>
        <row r="6780">
          <cell r="A6780">
            <v>35017</v>
          </cell>
          <cell r="B6780">
            <v>11.6875</v>
          </cell>
          <cell r="C6780">
            <v>7448000</v>
          </cell>
        </row>
        <row r="6781">
          <cell r="A6781">
            <v>35016</v>
          </cell>
          <cell r="B6781">
            <v>11.9375</v>
          </cell>
          <cell r="C6781">
            <v>3128000</v>
          </cell>
        </row>
        <row r="6782">
          <cell r="A6782">
            <v>35013</v>
          </cell>
          <cell r="B6782">
            <v>11.9375</v>
          </cell>
          <cell r="C6782">
            <v>4139000</v>
          </cell>
        </row>
        <row r="6783">
          <cell r="A6783">
            <v>35012</v>
          </cell>
          <cell r="B6783">
            <v>12.03125</v>
          </cell>
          <cell r="C6783">
            <v>7688800</v>
          </cell>
        </row>
        <row r="6784">
          <cell r="A6784">
            <v>35011</v>
          </cell>
          <cell r="B6784">
            <v>11.8125</v>
          </cell>
          <cell r="C6784">
            <v>6451600</v>
          </cell>
        </row>
        <row r="6785">
          <cell r="A6785">
            <v>35010</v>
          </cell>
          <cell r="B6785">
            <v>11.8125</v>
          </cell>
          <cell r="C6785">
            <v>4957800</v>
          </cell>
        </row>
        <row r="6786">
          <cell r="A6786">
            <v>35009</v>
          </cell>
          <cell r="B6786">
            <v>11.625</v>
          </cell>
          <cell r="C6786">
            <v>4713600</v>
          </cell>
        </row>
        <row r="6787">
          <cell r="A6787">
            <v>35006</v>
          </cell>
          <cell r="B6787">
            <v>11.6875</v>
          </cell>
          <cell r="C6787">
            <v>7453600</v>
          </cell>
        </row>
        <row r="6788">
          <cell r="A6788">
            <v>35005</v>
          </cell>
          <cell r="B6788">
            <v>11.75</v>
          </cell>
          <cell r="C6788">
            <v>10690800</v>
          </cell>
        </row>
        <row r="6789">
          <cell r="A6789">
            <v>35004</v>
          </cell>
          <cell r="B6789">
            <v>11.125</v>
          </cell>
          <cell r="C6789">
            <v>8512600</v>
          </cell>
        </row>
        <row r="6790">
          <cell r="A6790">
            <v>35003</v>
          </cell>
          <cell r="B6790">
            <v>10.8125</v>
          </cell>
          <cell r="C6790">
            <v>10603200</v>
          </cell>
        </row>
        <row r="6791">
          <cell r="A6791">
            <v>35002</v>
          </cell>
          <cell r="B6791">
            <v>10.9375</v>
          </cell>
          <cell r="C6791">
            <v>5589200</v>
          </cell>
        </row>
        <row r="6792">
          <cell r="A6792">
            <v>34999</v>
          </cell>
          <cell r="B6792">
            <v>11.0625</v>
          </cell>
          <cell r="C6792">
            <v>6268400</v>
          </cell>
        </row>
        <row r="6793">
          <cell r="A6793">
            <v>34998</v>
          </cell>
          <cell r="B6793">
            <v>10.9375</v>
          </cell>
          <cell r="C6793">
            <v>6681600</v>
          </cell>
        </row>
        <row r="6794">
          <cell r="A6794">
            <v>34997</v>
          </cell>
          <cell r="B6794">
            <v>11.25</v>
          </cell>
          <cell r="C6794">
            <v>7562400</v>
          </cell>
        </row>
        <row r="6795">
          <cell r="A6795">
            <v>34996</v>
          </cell>
          <cell r="B6795">
            <v>11.25</v>
          </cell>
          <cell r="C6795">
            <v>6110800</v>
          </cell>
        </row>
        <row r="6796">
          <cell r="A6796">
            <v>34995</v>
          </cell>
          <cell r="B6796">
            <v>11.3125</v>
          </cell>
          <cell r="C6796">
            <v>10459000</v>
          </cell>
        </row>
        <row r="6797">
          <cell r="A6797">
            <v>34992</v>
          </cell>
          <cell r="B6797">
            <v>11.5</v>
          </cell>
          <cell r="C6797">
            <v>13117800</v>
          </cell>
        </row>
        <row r="6798">
          <cell r="A6798">
            <v>34991</v>
          </cell>
          <cell r="B6798">
            <v>11.4375</v>
          </cell>
          <cell r="C6798">
            <v>9515600</v>
          </cell>
        </row>
        <row r="6799">
          <cell r="A6799">
            <v>34990</v>
          </cell>
          <cell r="B6799">
            <v>11.375</v>
          </cell>
          <cell r="C6799">
            <v>10940000</v>
          </cell>
        </row>
        <row r="6800">
          <cell r="A6800">
            <v>34989</v>
          </cell>
          <cell r="B6800">
            <v>11.375</v>
          </cell>
          <cell r="C6800">
            <v>14075400</v>
          </cell>
        </row>
        <row r="6801">
          <cell r="A6801">
            <v>34988</v>
          </cell>
          <cell r="B6801">
            <v>11.25</v>
          </cell>
          <cell r="C6801">
            <v>11579000</v>
          </cell>
        </row>
        <row r="6802">
          <cell r="A6802">
            <v>34985</v>
          </cell>
          <cell r="B6802">
            <v>11.5625</v>
          </cell>
          <cell r="C6802">
            <v>15591800</v>
          </cell>
        </row>
        <row r="6803">
          <cell r="A6803">
            <v>34984</v>
          </cell>
          <cell r="B6803">
            <v>11.4375</v>
          </cell>
          <cell r="C6803">
            <v>13581600</v>
          </cell>
        </row>
        <row r="6804">
          <cell r="A6804">
            <v>34983</v>
          </cell>
          <cell r="B6804">
            <v>11.5</v>
          </cell>
          <cell r="C6804">
            <v>11817400</v>
          </cell>
        </row>
        <row r="6805">
          <cell r="A6805">
            <v>34982</v>
          </cell>
          <cell r="B6805">
            <v>11.9375</v>
          </cell>
          <cell r="C6805">
            <v>7121200</v>
          </cell>
        </row>
        <row r="6806">
          <cell r="A6806">
            <v>34981</v>
          </cell>
          <cell r="B6806">
            <v>12.0625</v>
          </cell>
          <cell r="C6806">
            <v>4988400</v>
          </cell>
        </row>
        <row r="6807">
          <cell r="A6807">
            <v>34978</v>
          </cell>
          <cell r="B6807">
            <v>11.875</v>
          </cell>
          <cell r="C6807">
            <v>7079200</v>
          </cell>
        </row>
        <row r="6808">
          <cell r="A6808">
            <v>34977</v>
          </cell>
          <cell r="B6808">
            <v>11.9375</v>
          </cell>
          <cell r="C6808">
            <v>4682800</v>
          </cell>
        </row>
        <row r="6809">
          <cell r="A6809">
            <v>34976</v>
          </cell>
          <cell r="B6809">
            <v>11.9375</v>
          </cell>
          <cell r="C6809">
            <v>6082400</v>
          </cell>
        </row>
        <row r="6810">
          <cell r="A6810">
            <v>34975</v>
          </cell>
          <cell r="B6810">
            <v>12.125</v>
          </cell>
          <cell r="C6810">
            <v>5936800</v>
          </cell>
        </row>
        <row r="6811">
          <cell r="A6811">
            <v>34974</v>
          </cell>
          <cell r="B6811">
            <v>12.375</v>
          </cell>
          <cell r="C6811">
            <v>5760800</v>
          </cell>
        </row>
        <row r="6812">
          <cell r="A6812">
            <v>34971</v>
          </cell>
          <cell r="B6812">
            <v>12.375</v>
          </cell>
          <cell r="C6812">
            <v>4754600</v>
          </cell>
        </row>
        <row r="6813">
          <cell r="A6813">
            <v>34970</v>
          </cell>
          <cell r="B6813">
            <v>12.5625</v>
          </cell>
          <cell r="C6813">
            <v>4468400</v>
          </cell>
        </row>
        <row r="6814">
          <cell r="A6814">
            <v>34969</v>
          </cell>
          <cell r="B6814">
            <v>12.3125</v>
          </cell>
          <cell r="C6814">
            <v>4513400</v>
          </cell>
        </row>
        <row r="6815">
          <cell r="A6815">
            <v>34968</v>
          </cell>
          <cell r="B6815">
            <v>12.5</v>
          </cell>
          <cell r="C6815">
            <v>4810200</v>
          </cell>
        </row>
        <row r="6816">
          <cell r="A6816">
            <v>34967</v>
          </cell>
          <cell r="B6816">
            <v>12.375</v>
          </cell>
          <cell r="C6816">
            <v>5062000</v>
          </cell>
        </row>
        <row r="6817">
          <cell r="A6817">
            <v>34964</v>
          </cell>
          <cell r="B6817">
            <v>12.5</v>
          </cell>
          <cell r="C6817">
            <v>3874200</v>
          </cell>
        </row>
        <row r="6818">
          <cell r="A6818">
            <v>34963</v>
          </cell>
          <cell r="B6818">
            <v>12.4375</v>
          </cell>
          <cell r="C6818">
            <v>6787400</v>
          </cell>
        </row>
        <row r="6819">
          <cell r="A6819">
            <v>34962</v>
          </cell>
          <cell r="B6819">
            <v>12.625</v>
          </cell>
          <cell r="C6819">
            <v>7059400</v>
          </cell>
        </row>
        <row r="6820">
          <cell r="A6820">
            <v>34961</v>
          </cell>
          <cell r="B6820">
            <v>12.5625</v>
          </cell>
          <cell r="C6820">
            <v>6795000</v>
          </cell>
        </row>
        <row r="6821">
          <cell r="A6821">
            <v>34960</v>
          </cell>
          <cell r="B6821">
            <v>12.875</v>
          </cell>
          <cell r="C6821">
            <v>3261800</v>
          </cell>
        </row>
        <row r="6822">
          <cell r="A6822">
            <v>34957</v>
          </cell>
          <cell r="B6822">
            <v>12.8125</v>
          </cell>
          <cell r="C6822">
            <v>11978000</v>
          </cell>
        </row>
        <row r="6823">
          <cell r="A6823">
            <v>34956</v>
          </cell>
          <cell r="B6823">
            <v>12.6875</v>
          </cell>
          <cell r="C6823">
            <v>7825800</v>
          </cell>
        </row>
        <row r="6824">
          <cell r="A6824">
            <v>34955</v>
          </cell>
          <cell r="B6824">
            <v>12.75</v>
          </cell>
          <cell r="C6824">
            <v>6568200</v>
          </cell>
        </row>
        <row r="6825">
          <cell r="A6825">
            <v>34954</v>
          </cell>
          <cell r="B6825">
            <v>12.6875</v>
          </cell>
          <cell r="C6825">
            <v>4646200</v>
          </cell>
        </row>
        <row r="6826">
          <cell r="A6826">
            <v>34953</v>
          </cell>
          <cell r="B6826">
            <v>12.5625</v>
          </cell>
          <cell r="C6826">
            <v>6743000</v>
          </cell>
        </row>
        <row r="6827">
          <cell r="A6827">
            <v>34950</v>
          </cell>
          <cell r="B6827">
            <v>12.375</v>
          </cell>
          <cell r="C6827">
            <v>8121400</v>
          </cell>
        </row>
        <row r="6828">
          <cell r="A6828">
            <v>34949</v>
          </cell>
          <cell r="B6828">
            <v>12.5</v>
          </cell>
          <cell r="C6828">
            <v>5883200</v>
          </cell>
        </row>
        <row r="6829">
          <cell r="A6829">
            <v>34948</v>
          </cell>
          <cell r="B6829">
            <v>12.375</v>
          </cell>
          <cell r="C6829">
            <v>8227400</v>
          </cell>
        </row>
        <row r="6830">
          <cell r="A6830">
            <v>34947</v>
          </cell>
          <cell r="B6830">
            <v>12.4375</v>
          </cell>
          <cell r="C6830">
            <v>6200000</v>
          </cell>
        </row>
        <row r="6831">
          <cell r="A6831">
            <v>34943</v>
          </cell>
          <cell r="B6831">
            <v>12.4375</v>
          </cell>
          <cell r="C6831">
            <v>3825800</v>
          </cell>
        </row>
        <row r="6832">
          <cell r="A6832">
            <v>34942</v>
          </cell>
          <cell r="B6832">
            <v>12.25</v>
          </cell>
          <cell r="C6832">
            <v>3531200</v>
          </cell>
        </row>
        <row r="6833">
          <cell r="A6833">
            <v>34941</v>
          </cell>
          <cell r="B6833">
            <v>12.5</v>
          </cell>
          <cell r="C6833">
            <v>19008800</v>
          </cell>
        </row>
        <row r="6834">
          <cell r="A6834">
            <v>34940</v>
          </cell>
          <cell r="B6834">
            <v>12.5625</v>
          </cell>
          <cell r="C6834">
            <v>5402200</v>
          </cell>
        </row>
        <row r="6835">
          <cell r="A6835">
            <v>34939</v>
          </cell>
          <cell r="B6835">
            <v>12.25</v>
          </cell>
          <cell r="C6835">
            <v>4751400</v>
          </cell>
        </row>
        <row r="6836">
          <cell r="A6836">
            <v>34936</v>
          </cell>
          <cell r="B6836">
            <v>12.5625</v>
          </cell>
          <cell r="C6836">
            <v>4299400</v>
          </cell>
        </row>
        <row r="6837">
          <cell r="A6837">
            <v>34935</v>
          </cell>
          <cell r="B6837">
            <v>12.3125</v>
          </cell>
          <cell r="C6837">
            <v>4735600</v>
          </cell>
        </row>
        <row r="6838">
          <cell r="A6838">
            <v>34934</v>
          </cell>
          <cell r="B6838">
            <v>12.375</v>
          </cell>
          <cell r="C6838">
            <v>6252600</v>
          </cell>
        </row>
        <row r="6839">
          <cell r="A6839">
            <v>34933</v>
          </cell>
          <cell r="B6839">
            <v>12.625</v>
          </cell>
          <cell r="C6839">
            <v>4868000</v>
          </cell>
        </row>
        <row r="6840">
          <cell r="A6840">
            <v>34932</v>
          </cell>
          <cell r="B6840">
            <v>12.6875</v>
          </cell>
          <cell r="C6840">
            <v>4592400</v>
          </cell>
        </row>
        <row r="6841">
          <cell r="A6841">
            <v>34929</v>
          </cell>
          <cell r="B6841">
            <v>12.625</v>
          </cell>
          <cell r="C6841">
            <v>6779200</v>
          </cell>
        </row>
        <row r="6842">
          <cell r="A6842">
            <v>34928</v>
          </cell>
          <cell r="B6842">
            <v>12.625</v>
          </cell>
          <cell r="C6842">
            <v>4545000</v>
          </cell>
        </row>
        <row r="6843">
          <cell r="A6843">
            <v>34927</v>
          </cell>
          <cell r="B6843">
            <v>12.625</v>
          </cell>
          <cell r="C6843">
            <v>7457000</v>
          </cell>
        </row>
        <row r="6844">
          <cell r="A6844">
            <v>34926</v>
          </cell>
          <cell r="B6844">
            <v>12.375</v>
          </cell>
          <cell r="C6844">
            <v>8097800</v>
          </cell>
        </row>
        <row r="6845">
          <cell r="A6845">
            <v>34925</v>
          </cell>
          <cell r="B6845">
            <v>12.3125</v>
          </cell>
          <cell r="C6845">
            <v>5168800</v>
          </cell>
        </row>
        <row r="6846">
          <cell r="A6846">
            <v>34922</v>
          </cell>
          <cell r="B6846">
            <v>12.375</v>
          </cell>
          <cell r="C6846">
            <v>3463400</v>
          </cell>
        </row>
        <row r="6847">
          <cell r="A6847">
            <v>34921</v>
          </cell>
          <cell r="B6847">
            <v>12.4375</v>
          </cell>
          <cell r="C6847">
            <v>5061800</v>
          </cell>
        </row>
        <row r="6848">
          <cell r="A6848">
            <v>34920</v>
          </cell>
          <cell r="B6848">
            <v>12.5</v>
          </cell>
          <cell r="C6848">
            <v>4819800</v>
          </cell>
        </row>
        <row r="6849">
          <cell r="A6849">
            <v>34919</v>
          </cell>
          <cell r="B6849">
            <v>12.75</v>
          </cell>
          <cell r="C6849">
            <v>3411000</v>
          </cell>
        </row>
        <row r="6850">
          <cell r="A6850">
            <v>34918</v>
          </cell>
          <cell r="B6850">
            <v>12.6875</v>
          </cell>
          <cell r="C6850">
            <v>5282800</v>
          </cell>
        </row>
        <row r="6851">
          <cell r="A6851">
            <v>34915</v>
          </cell>
          <cell r="B6851">
            <v>12.8125</v>
          </cell>
          <cell r="C6851">
            <v>3551400</v>
          </cell>
        </row>
        <row r="6852">
          <cell r="A6852">
            <v>34914</v>
          </cell>
          <cell r="B6852">
            <v>12.75</v>
          </cell>
          <cell r="C6852">
            <v>4953600</v>
          </cell>
        </row>
        <row r="6853">
          <cell r="A6853">
            <v>34913</v>
          </cell>
          <cell r="B6853">
            <v>12.9375</v>
          </cell>
          <cell r="C6853">
            <v>5974400</v>
          </cell>
        </row>
        <row r="6854">
          <cell r="A6854">
            <v>34912</v>
          </cell>
          <cell r="B6854">
            <v>13</v>
          </cell>
          <cell r="C6854">
            <v>6460200</v>
          </cell>
        </row>
        <row r="6855">
          <cell r="A6855">
            <v>34911</v>
          </cell>
          <cell r="B6855">
            <v>13.3125</v>
          </cell>
          <cell r="C6855">
            <v>4405800</v>
          </cell>
        </row>
        <row r="6856">
          <cell r="A6856">
            <v>34908</v>
          </cell>
          <cell r="B6856">
            <v>13.3125</v>
          </cell>
          <cell r="C6856">
            <v>3731800</v>
          </cell>
        </row>
        <row r="6857">
          <cell r="A6857">
            <v>34907</v>
          </cell>
          <cell r="B6857">
            <v>13.5625</v>
          </cell>
          <cell r="C6857">
            <v>3126600</v>
          </cell>
        </row>
        <row r="6858">
          <cell r="A6858">
            <v>34906</v>
          </cell>
          <cell r="B6858">
            <v>13.4375</v>
          </cell>
          <cell r="C6858">
            <v>4693000</v>
          </cell>
        </row>
        <row r="6859">
          <cell r="A6859">
            <v>34905</v>
          </cell>
          <cell r="B6859">
            <v>13.5</v>
          </cell>
          <cell r="C6859">
            <v>4160200</v>
          </cell>
        </row>
        <row r="6860">
          <cell r="A6860">
            <v>34904</v>
          </cell>
          <cell r="B6860">
            <v>13.5</v>
          </cell>
          <cell r="C6860">
            <v>4997000</v>
          </cell>
        </row>
        <row r="6861">
          <cell r="A6861">
            <v>34901</v>
          </cell>
          <cell r="B6861">
            <v>13.75</v>
          </cell>
          <cell r="C6861">
            <v>10916800</v>
          </cell>
        </row>
        <row r="6862">
          <cell r="A6862">
            <v>34900</v>
          </cell>
          <cell r="B6862">
            <v>13.625</v>
          </cell>
          <cell r="C6862">
            <v>7537800</v>
          </cell>
        </row>
        <row r="6863">
          <cell r="A6863">
            <v>34899</v>
          </cell>
          <cell r="B6863">
            <v>13.4375</v>
          </cell>
          <cell r="C6863">
            <v>7460800</v>
          </cell>
        </row>
        <row r="6864">
          <cell r="A6864">
            <v>34898</v>
          </cell>
          <cell r="B6864">
            <v>13.375</v>
          </cell>
          <cell r="C6864">
            <v>9195800</v>
          </cell>
        </row>
        <row r="6865">
          <cell r="A6865">
            <v>34897</v>
          </cell>
          <cell r="B6865">
            <v>13.375</v>
          </cell>
          <cell r="C6865">
            <v>5410600</v>
          </cell>
        </row>
        <row r="6866">
          <cell r="A6866">
            <v>34894</v>
          </cell>
          <cell r="B6866">
            <v>13</v>
          </cell>
          <cell r="C6866">
            <v>6315200</v>
          </cell>
        </row>
        <row r="6867">
          <cell r="A6867">
            <v>34893</v>
          </cell>
          <cell r="B6867">
            <v>12.9375</v>
          </cell>
          <cell r="C6867">
            <v>3982200</v>
          </cell>
        </row>
        <row r="6868">
          <cell r="A6868">
            <v>34892</v>
          </cell>
          <cell r="B6868">
            <v>13.25</v>
          </cell>
          <cell r="C6868">
            <v>5658200</v>
          </cell>
        </row>
        <row r="6869">
          <cell r="A6869">
            <v>34891</v>
          </cell>
          <cell r="B6869">
            <v>13</v>
          </cell>
          <cell r="C6869">
            <v>4753600</v>
          </cell>
        </row>
        <row r="6870">
          <cell r="A6870">
            <v>34890</v>
          </cell>
          <cell r="B6870">
            <v>13.125</v>
          </cell>
          <cell r="C6870">
            <v>3835600</v>
          </cell>
        </row>
        <row r="6871">
          <cell r="A6871">
            <v>34887</v>
          </cell>
          <cell r="B6871">
            <v>13.375</v>
          </cell>
          <cell r="C6871">
            <v>4489400</v>
          </cell>
        </row>
        <row r="6872">
          <cell r="A6872">
            <v>34886</v>
          </cell>
          <cell r="B6872">
            <v>13.5</v>
          </cell>
          <cell r="C6872">
            <v>8083600</v>
          </cell>
        </row>
        <row r="6873">
          <cell r="A6873">
            <v>34885</v>
          </cell>
          <cell r="B6873">
            <v>13.25</v>
          </cell>
          <cell r="C6873">
            <v>4038200</v>
          </cell>
        </row>
        <row r="6874">
          <cell r="A6874">
            <v>34883</v>
          </cell>
          <cell r="B6874">
            <v>13.25</v>
          </cell>
          <cell r="C6874">
            <v>2510200</v>
          </cell>
        </row>
        <row r="6875">
          <cell r="A6875">
            <v>34880</v>
          </cell>
          <cell r="B6875">
            <v>13.375</v>
          </cell>
          <cell r="C6875">
            <v>4302400</v>
          </cell>
        </row>
        <row r="6876">
          <cell r="A6876">
            <v>34879</v>
          </cell>
          <cell r="B6876">
            <v>13.25</v>
          </cell>
          <cell r="C6876">
            <v>4458400</v>
          </cell>
        </row>
        <row r="6877">
          <cell r="A6877">
            <v>34878</v>
          </cell>
          <cell r="B6877">
            <v>13.4375</v>
          </cell>
          <cell r="C6877">
            <v>9227200</v>
          </cell>
        </row>
        <row r="6878">
          <cell r="A6878">
            <v>34877</v>
          </cell>
          <cell r="B6878">
            <v>13</v>
          </cell>
          <cell r="C6878">
            <v>3878600</v>
          </cell>
        </row>
        <row r="6879">
          <cell r="A6879">
            <v>34876</v>
          </cell>
          <cell r="B6879">
            <v>12.875</v>
          </cell>
          <cell r="C6879">
            <v>5218600</v>
          </cell>
        </row>
        <row r="6880">
          <cell r="A6880">
            <v>34873</v>
          </cell>
          <cell r="B6880">
            <v>13.4375</v>
          </cell>
          <cell r="C6880">
            <v>4202000</v>
          </cell>
        </row>
        <row r="6881">
          <cell r="A6881">
            <v>34872</v>
          </cell>
          <cell r="B6881">
            <v>13.4375</v>
          </cell>
          <cell r="C6881">
            <v>6346000</v>
          </cell>
        </row>
        <row r="6882">
          <cell r="A6882">
            <v>34871</v>
          </cell>
          <cell r="B6882">
            <v>13.4375</v>
          </cell>
          <cell r="C6882">
            <v>5793600</v>
          </cell>
        </row>
        <row r="6883">
          <cell r="A6883">
            <v>34870</v>
          </cell>
          <cell r="B6883">
            <v>13.3125</v>
          </cell>
          <cell r="C6883">
            <v>8866400</v>
          </cell>
        </row>
        <row r="6884">
          <cell r="A6884">
            <v>34869</v>
          </cell>
          <cell r="B6884">
            <v>13.4375</v>
          </cell>
          <cell r="C6884">
            <v>10109200</v>
          </cell>
        </row>
        <row r="6885">
          <cell r="A6885">
            <v>34866</v>
          </cell>
          <cell r="B6885">
            <v>13.25</v>
          </cell>
          <cell r="C6885">
            <v>13333000</v>
          </cell>
        </row>
        <row r="6886">
          <cell r="A6886">
            <v>34865</v>
          </cell>
          <cell r="B6886">
            <v>13.125</v>
          </cell>
          <cell r="C6886">
            <v>5551200</v>
          </cell>
        </row>
        <row r="6887">
          <cell r="A6887">
            <v>34864</v>
          </cell>
          <cell r="B6887">
            <v>13.25</v>
          </cell>
          <cell r="C6887">
            <v>10564600</v>
          </cell>
        </row>
        <row r="6888">
          <cell r="A6888">
            <v>34863</v>
          </cell>
          <cell r="B6888">
            <v>13.0625</v>
          </cell>
          <cell r="C6888">
            <v>12614800</v>
          </cell>
        </row>
        <row r="6889">
          <cell r="A6889">
            <v>34862</v>
          </cell>
          <cell r="B6889">
            <v>12.75</v>
          </cell>
          <cell r="C6889">
            <v>5365800</v>
          </cell>
        </row>
        <row r="6890">
          <cell r="A6890">
            <v>34859</v>
          </cell>
          <cell r="B6890">
            <v>12.5</v>
          </cell>
          <cell r="C6890">
            <v>4000600</v>
          </cell>
        </row>
        <row r="6891">
          <cell r="A6891">
            <v>34858</v>
          </cell>
          <cell r="B6891">
            <v>12.5625</v>
          </cell>
          <cell r="C6891">
            <v>3650000</v>
          </cell>
        </row>
        <row r="6892">
          <cell r="A6892">
            <v>34857</v>
          </cell>
          <cell r="B6892">
            <v>12.6875</v>
          </cell>
          <cell r="C6892">
            <v>5262600</v>
          </cell>
        </row>
        <row r="6893">
          <cell r="A6893">
            <v>34856</v>
          </cell>
          <cell r="B6893">
            <v>12.625</v>
          </cell>
          <cell r="C6893">
            <v>5586200</v>
          </cell>
        </row>
        <row r="6894">
          <cell r="A6894">
            <v>34855</v>
          </cell>
          <cell r="B6894">
            <v>12.4375</v>
          </cell>
          <cell r="C6894">
            <v>4431400</v>
          </cell>
        </row>
        <row r="6895">
          <cell r="A6895">
            <v>34852</v>
          </cell>
          <cell r="B6895">
            <v>12.4375</v>
          </cell>
          <cell r="C6895">
            <v>3649200</v>
          </cell>
        </row>
        <row r="6896">
          <cell r="A6896">
            <v>34851</v>
          </cell>
          <cell r="B6896">
            <v>12.375</v>
          </cell>
          <cell r="C6896">
            <v>5963200</v>
          </cell>
        </row>
        <row r="6897">
          <cell r="A6897">
            <v>34850</v>
          </cell>
          <cell r="B6897">
            <v>12.4375</v>
          </cell>
          <cell r="C6897">
            <v>7007000</v>
          </cell>
        </row>
        <row r="6898">
          <cell r="A6898">
            <v>34849</v>
          </cell>
          <cell r="B6898">
            <v>11.9375</v>
          </cell>
          <cell r="C6898">
            <v>4329000</v>
          </cell>
        </row>
        <row r="6899">
          <cell r="A6899">
            <v>34845</v>
          </cell>
          <cell r="B6899">
            <v>11.875</v>
          </cell>
          <cell r="C6899">
            <v>3948200</v>
          </cell>
        </row>
        <row r="6900">
          <cell r="A6900">
            <v>34844</v>
          </cell>
          <cell r="B6900">
            <v>12.0625</v>
          </cell>
          <cell r="C6900">
            <v>5939800</v>
          </cell>
        </row>
        <row r="6901">
          <cell r="A6901">
            <v>34843</v>
          </cell>
          <cell r="B6901">
            <v>12</v>
          </cell>
          <cell r="C6901">
            <v>5970400</v>
          </cell>
        </row>
        <row r="6902">
          <cell r="A6902">
            <v>34842</v>
          </cell>
          <cell r="B6902">
            <v>12.375</v>
          </cell>
          <cell r="C6902">
            <v>4328600</v>
          </cell>
        </row>
        <row r="6903">
          <cell r="A6903">
            <v>34841</v>
          </cell>
          <cell r="B6903">
            <v>12.3125</v>
          </cell>
          <cell r="C6903">
            <v>3799800</v>
          </cell>
        </row>
        <row r="6904">
          <cell r="A6904">
            <v>34838</v>
          </cell>
          <cell r="B6904">
            <v>12.375</v>
          </cell>
          <cell r="C6904">
            <v>9889800</v>
          </cell>
        </row>
        <row r="6905">
          <cell r="A6905">
            <v>34837</v>
          </cell>
          <cell r="B6905">
            <v>12.25</v>
          </cell>
          <cell r="C6905">
            <v>5545200</v>
          </cell>
        </row>
        <row r="6906">
          <cell r="A6906">
            <v>34836</v>
          </cell>
          <cell r="B6906">
            <v>12.4375</v>
          </cell>
          <cell r="C6906">
            <v>6616400</v>
          </cell>
        </row>
        <row r="6907">
          <cell r="A6907">
            <v>34835</v>
          </cell>
          <cell r="B6907">
            <v>12.5625</v>
          </cell>
          <cell r="C6907">
            <v>8295200</v>
          </cell>
        </row>
        <row r="6908">
          <cell r="A6908">
            <v>34834</v>
          </cell>
          <cell r="B6908">
            <v>12.8125</v>
          </cell>
          <cell r="C6908">
            <v>7114400</v>
          </cell>
        </row>
        <row r="6909">
          <cell r="A6909">
            <v>34831</v>
          </cell>
          <cell r="B6909">
            <v>12.625</v>
          </cell>
          <cell r="C6909">
            <v>12582600</v>
          </cell>
        </row>
        <row r="6910">
          <cell r="A6910">
            <v>34830</v>
          </cell>
          <cell r="B6910">
            <v>12.1875</v>
          </cell>
          <cell r="C6910">
            <v>6711400</v>
          </cell>
        </row>
        <row r="6911">
          <cell r="A6911">
            <v>34829</v>
          </cell>
          <cell r="B6911">
            <v>11.75</v>
          </cell>
          <cell r="C6911">
            <v>6473600</v>
          </cell>
        </row>
        <row r="6912">
          <cell r="A6912">
            <v>34828</v>
          </cell>
          <cell r="B6912">
            <v>11.75</v>
          </cell>
          <cell r="C6912">
            <v>5663200</v>
          </cell>
        </row>
        <row r="6913">
          <cell r="A6913">
            <v>34827</v>
          </cell>
          <cell r="B6913">
            <v>11.9375</v>
          </cell>
          <cell r="C6913">
            <v>5139800</v>
          </cell>
        </row>
        <row r="6914">
          <cell r="A6914">
            <v>34824</v>
          </cell>
          <cell r="B6914">
            <v>12</v>
          </cell>
          <cell r="C6914">
            <v>6473600</v>
          </cell>
        </row>
        <row r="6915">
          <cell r="A6915">
            <v>34823</v>
          </cell>
          <cell r="B6915">
            <v>11.875</v>
          </cell>
          <cell r="C6915">
            <v>10167800</v>
          </cell>
        </row>
        <row r="6916">
          <cell r="A6916">
            <v>34822</v>
          </cell>
          <cell r="B6916">
            <v>11.75</v>
          </cell>
          <cell r="C6916">
            <v>6013400</v>
          </cell>
        </row>
        <row r="6917">
          <cell r="A6917">
            <v>34821</v>
          </cell>
          <cell r="B6917">
            <v>11.5625</v>
          </cell>
          <cell r="C6917">
            <v>6753600</v>
          </cell>
        </row>
        <row r="6918">
          <cell r="A6918">
            <v>34820</v>
          </cell>
          <cell r="B6918">
            <v>11.5</v>
          </cell>
          <cell r="C6918">
            <v>7888400</v>
          </cell>
        </row>
        <row r="6919">
          <cell r="A6919">
            <v>34817</v>
          </cell>
          <cell r="B6919">
            <v>11.875</v>
          </cell>
          <cell r="C6919">
            <v>4779400</v>
          </cell>
        </row>
        <row r="6920">
          <cell r="A6920">
            <v>34816</v>
          </cell>
          <cell r="B6920">
            <v>11.9375</v>
          </cell>
          <cell r="C6920">
            <v>6236800</v>
          </cell>
        </row>
        <row r="6921">
          <cell r="A6921">
            <v>34815</v>
          </cell>
          <cell r="B6921">
            <v>11.875</v>
          </cell>
          <cell r="C6921">
            <v>6787600</v>
          </cell>
        </row>
        <row r="6922">
          <cell r="A6922">
            <v>34814</v>
          </cell>
          <cell r="B6922">
            <v>11.875</v>
          </cell>
          <cell r="C6922">
            <v>10775200</v>
          </cell>
        </row>
        <row r="6923">
          <cell r="A6923">
            <v>34813</v>
          </cell>
          <cell r="B6923">
            <v>12.1875</v>
          </cell>
          <cell r="C6923">
            <v>7357600</v>
          </cell>
        </row>
        <row r="6924">
          <cell r="A6924">
            <v>34810</v>
          </cell>
          <cell r="B6924">
            <v>12.25</v>
          </cell>
          <cell r="C6924">
            <v>11035400</v>
          </cell>
        </row>
        <row r="6925">
          <cell r="A6925">
            <v>34809</v>
          </cell>
          <cell r="B6925">
            <v>12.375</v>
          </cell>
          <cell r="C6925">
            <v>4959400</v>
          </cell>
        </row>
        <row r="6926">
          <cell r="A6926">
            <v>34808</v>
          </cell>
          <cell r="B6926">
            <v>12.5</v>
          </cell>
          <cell r="C6926">
            <v>5527200</v>
          </cell>
        </row>
        <row r="6927">
          <cell r="A6927">
            <v>34807</v>
          </cell>
          <cell r="B6927">
            <v>12.625</v>
          </cell>
          <cell r="C6927">
            <v>5322200</v>
          </cell>
        </row>
        <row r="6928">
          <cell r="A6928">
            <v>34806</v>
          </cell>
          <cell r="B6928">
            <v>12.6875</v>
          </cell>
          <cell r="C6928">
            <v>6126600</v>
          </cell>
        </row>
        <row r="6929">
          <cell r="A6929">
            <v>34802</v>
          </cell>
          <cell r="B6929">
            <v>12.6875</v>
          </cell>
          <cell r="C6929">
            <v>4595800</v>
          </cell>
        </row>
        <row r="6930">
          <cell r="A6930">
            <v>34801</v>
          </cell>
          <cell r="B6930">
            <v>12.4375</v>
          </cell>
          <cell r="C6930">
            <v>4268400</v>
          </cell>
        </row>
        <row r="6931">
          <cell r="A6931">
            <v>34800</v>
          </cell>
          <cell r="B6931">
            <v>12.5625</v>
          </cell>
          <cell r="C6931">
            <v>5050400</v>
          </cell>
        </row>
        <row r="6932">
          <cell r="A6932">
            <v>34799</v>
          </cell>
          <cell r="B6932">
            <v>12.6875</v>
          </cell>
          <cell r="C6932">
            <v>3281400</v>
          </cell>
        </row>
        <row r="6933">
          <cell r="A6933">
            <v>34796</v>
          </cell>
          <cell r="B6933">
            <v>12.5625</v>
          </cell>
          <cell r="C6933">
            <v>4756800</v>
          </cell>
        </row>
        <row r="6934">
          <cell r="A6934">
            <v>34795</v>
          </cell>
          <cell r="B6934">
            <v>12.6875</v>
          </cell>
          <cell r="C6934">
            <v>6486600</v>
          </cell>
        </row>
        <row r="6935">
          <cell r="A6935">
            <v>34794</v>
          </cell>
          <cell r="B6935">
            <v>13</v>
          </cell>
          <cell r="C6935">
            <v>4658000</v>
          </cell>
        </row>
        <row r="6936">
          <cell r="A6936">
            <v>34793</v>
          </cell>
          <cell r="B6936">
            <v>12.9375</v>
          </cell>
          <cell r="C6936">
            <v>6385800</v>
          </cell>
        </row>
        <row r="6937">
          <cell r="A6937">
            <v>34792</v>
          </cell>
          <cell r="B6937">
            <v>13</v>
          </cell>
          <cell r="C6937">
            <v>8195799.9999999898</v>
          </cell>
        </row>
        <row r="6938">
          <cell r="A6938">
            <v>34789</v>
          </cell>
          <cell r="B6938">
            <v>12.8125</v>
          </cell>
          <cell r="C6938">
            <v>5596800</v>
          </cell>
        </row>
        <row r="6939">
          <cell r="A6939">
            <v>34788</v>
          </cell>
          <cell r="B6939">
            <v>12.75</v>
          </cell>
          <cell r="C6939">
            <v>6671400</v>
          </cell>
        </row>
        <row r="6940">
          <cell r="A6940">
            <v>34787</v>
          </cell>
          <cell r="B6940">
            <v>12.75</v>
          </cell>
          <cell r="C6940">
            <v>12094200</v>
          </cell>
        </row>
        <row r="6941">
          <cell r="A6941">
            <v>34786</v>
          </cell>
          <cell r="B6941">
            <v>12.4375</v>
          </cell>
          <cell r="C6941">
            <v>11356400</v>
          </cell>
        </row>
        <row r="6942">
          <cell r="A6942">
            <v>34785</v>
          </cell>
          <cell r="B6942">
            <v>12.25</v>
          </cell>
          <cell r="C6942">
            <v>3687400</v>
          </cell>
        </row>
        <row r="6943">
          <cell r="A6943">
            <v>34782</v>
          </cell>
          <cell r="B6943">
            <v>12.3125</v>
          </cell>
          <cell r="C6943">
            <v>3988800</v>
          </cell>
        </row>
        <row r="6944">
          <cell r="A6944">
            <v>34781</v>
          </cell>
          <cell r="B6944">
            <v>12.0625</v>
          </cell>
          <cell r="C6944">
            <v>4128399.9999999902</v>
          </cell>
        </row>
        <row r="6945">
          <cell r="A6945">
            <v>34780</v>
          </cell>
          <cell r="B6945">
            <v>12.125</v>
          </cell>
          <cell r="C6945">
            <v>4876600</v>
          </cell>
        </row>
        <row r="6946">
          <cell r="A6946">
            <v>34779</v>
          </cell>
          <cell r="B6946">
            <v>12.125</v>
          </cell>
          <cell r="C6946">
            <v>4366400</v>
          </cell>
        </row>
        <row r="6947">
          <cell r="A6947">
            <v>34778</v>
          </cell>
          <cell r="B6947">
            <v>12.3125</v>
          </cell>
          <cell r="C6947">
            <v>4131000</v>
          </cell>
        </row>
        <row r="6948">
          <cell r="A6948">
            <v>34775</v>
          </cell>
          <cell r="B6948">
            <v>12.1875</v>
          </cell>
          <cell r="C6948">
            <v>9663400</v>
          </cell>
        </row>
        <row r="6949">
          <cell r="A6949">
            <v>34774</v>
          </cell>
          <cell r="B6949">
            <v>12.375</v>
          </cell>
          <cell r="C6949">
            <v>4079400</v>
          </cell>
        </row>
        <row r="6950">
          <cell r="A6950">
            <v>34773</v>
          </cell>
          <cell r="B6950">
            <v>12.3125</v>
          </cell>
          <cell r="C6950">
            <v>6058400</v>
          </cell>
        </row>
        <row r="6951">
          <cell r="A6951">
            <v>34772</v>
          </cell>
          <cell r="B6951">
            <v>12.4375</v>
          </cell>
          <cell r="C6951">
            <v>5213400</v>
          </cell>
        </row>
        <row r="6952">
          <cell r="A6952">
            <v>34771</v>
          </cell>
          <cell r="B6952">
            <v>12.375</v>
          </cell>
          <cell r="C6952">
            <v>2939200</v>
          </cell>
        </row>
        <row r="6953">
          <cell r="A6953">
            <v>34768</v>
          </cell>
          <cell r="B6953">
            <v>12.375</v>
          </cell>
          <cell r="C6953">
            <v>6147000</v>
          </cell>
        </row>
        <row r="6954">
          <cell r="A6954">
            <v>34767</v>
          </cell>
          <cell r="B6954">
            <v>12.125</v>
          </cell>
          <cell r="C6954">
            <v>3110400</v>
          </cell>
        </row>
        <row r="6955">
          <cell r="A6955">
            <v>34766</v>
          </cell>
          <cell r="B6955">
            <v>12.25</v>
          </cell>
          <cell r="C6955">
            <v>3857600</v>
          </cell>
        </row>
        <row r="6956">
          <cell r="A6956">
            <v>34765</v>
          </cell>
          <cell r="B6956">
            <v>12.25</v>
          </cell>
          <cell r="C6956">
            <v>4025800</v>
          </cell>
        </row>
        <row r="6957">
          <cell r="A6957">
            <v>34764</v>
          </cell>
          <cell r="B6957">
            <v>12.1875</v>
          </cell>
          <cell r="C6957">
            <v>4176200</v>
          </cell>
        </row>
        <row r="6958">
          <cell r="A6958">
            <v>34761</v>
          </cell>
          <cell r="B6958">
            <v>12.5</v>
          </cell>
          <cell r="C6958">
            <v>5889400</v>
          </cell>
        </row>
        <row r="6959">
          <cell r="A6959">
            <v>34760</v>
          </cell>
          <cell r="B6959">
            <v>12.4375</v>
          </cell>
          <cell r="C6959">
            <v>9070400</v>
          </cell>
        </row>
        <row r="6960">
          <cell r="A6960">
            <v>34759</v>
          </cell>
          <cell r="B6960">
            <v>12.1875</v>
          </cell>
          <cell r="C6960">
            <v>9471200</v>
          </cell>
        </row>
        <row r="6961">
          <cell r="A6961">
            <v>34758</v>
          </cell>
          <cell r="B6961">
            <v>11.875</v>
          </cell>
          <cell r="C6961">
            <v>10620200</v>
          </cell>
        </row>
        <row r="6962">
          <cell r="A6962">
            <v>34757</v>
          </cell>
          <cell r="B6962">
            <v>11.6875</v>
          </cell>
          <cell r="C6962">
            <v>3900600</v>
          </cell>
        </row>
        <row r="6963">
          <cell r="A6963">
            <v>34754</v>
          </cell>
          <cell r="B6963">
            <v>11.875</v>
          </cell>
          <cell r="C6963">
            <v>5636000</v>
          </cell>
        </row>
        <row r="6964">
          <cell r="A6964">
            <v>34753</v>
          </cell>
          <cell r="B6964">
            <v>11.875</v>
          </cell>
          <cell r="C6964">
            <v>5345800</v>
          </cell>
        </row>
        <row r="6965">
          <cell r="A6965">
            <v>34752</v>
          </cell>
          <cell r="B6965">
            <v>11.875</v>
          </cell>
          <cell r="C6965">
            <v>4090200</v>
          </cell>
        </row>
        <row r="6966">
          <cell r="A6966">
            <v>34751</v>
          </cell>
          <cell r="B6966">
            <v>11.875</v>
          </cell>
          <cell r="C6966">
            <v>5799600</v>
          </cell>
        </row>
        <row r="6967">
          <cell r="A6967">
            <v>34747</v>
          </cell>
          <cell r="B6967">
            <v>11.8125</v>
          </cell>
          <cell r="C6967">
            <v>6626200</v>
          </cell>
        </row>
        <row r="6968">
          <cell r="A6968">
            <v>34746</v>
          </cell>
          <cell r="B6968">
            <v>12</v>
          </cell>
          <cell r="C6968">
            <v>3430000</v>
          </cell>
        </row>
        <row r="6969">
          <cell r="A6969">
            <v>34745</v>
          </cell>
          <cell r="B6969">
            <v>11.9375</v>
          </cell>
          <cell r="C6969">
            <v>4302000</v>
          </cell>
        </row>
        <row r="6970">
          <cell r="A6970">
            <v>34744</v>
          </cell>
          <cell r="B6970">
            <v>11.9375</v>
          </cell>
          <cell r="C6970">
            <v>3422600</v>
          </cell>
        </row>
        <row r="6971">
          <cell r="A6971">
            <v>34743</v>
          </cell>
          <cell r="B6971">
            <v>11.875</v>
          </cell>
          <cell r="C6971">
            <v>3438200</v>
          </cell>
        </row>
        <row r="6972">
          <cell r="A6972">
            <v>34740</v>
          </cell>
          <cell r="B6972">
            <v>11.8125</v>
          </cell>
          <cell r="C6972">
            <v>4147000</v>
          </cell>
        </row>
        <row r="6973">
          <cell r="A6973">
            <v>34739</v>
          </cell>
          <cell r="B6973">
            <v>11.9375</v>
          </cell>
          <cell r="C6973">
            <v>4378400</v>
          </cell>
        </row>
        <row r="6974">
          <cell r="A6974">
            <v>34738</v>
          </cell>
          <cell r="B6974">
            <v>12.0625</v>
          </cell>
          <cell r="C6974">
            <v>6610400</v>
          </cell>
        </row>
        <row r="6975">
          <cell r="A6975">
            <v>34737</v>
          </cell>
          <cell r="B6975">
            <v>12</v>
          </cell>
          <cell r="C6975">
            <v>4458200</v>
          </cell>
        </row>
        <row r="6976">
          <cell r="A6976">
            <v>34736</v>
          </cell>
          <cell r="B6976">
            <v>12.0625</v>
          </cell>
          <cell r="C6976">
            <v>4305400</v>
          </cell>
        </row>
        <row r="6977">
          <cell r="A6977">
            <v>34733</v>
          </cell>
          <cell r="B6977">
            <v>12</v>
          </cell>
          <cell r="C6977">
            <v>9021200</v>
          </cell>
        </row>
        <row r="6978">
          <cell r="A6978">
            <v>34732</v>
          </cell>
          <cell r="B6978">
            <v>11.875</v>
          </cell>
          <cell r="C6978">
            <v>7592600</v>
          </cell>
        </row>
        <row r="6979">
          <cell r="A6979">
            <v>34731</v>
          </cell>
          <cell r="B6979">
            <v>11.75</v>
          </cell>
          <cell r="C6979">
            <v>9435000</v>
          </cell>
        </row>
        <row r="6980">
          <cell r="A6980">
            <v>34730</v>
          </cell>
          <cell r="B6980">
            <v>11.4375</v>
          </cell>
          <cell r="C6980">
            <v>8622600</v>
          </cell>
        </row>
        <row r="6981">
          <cell r="A6981">
            <v>34729</v>
          </cell>
          <cell r="B6981">
            <v>11.375</v>
          </cell>
          <cell r="C6981">
            <v>4946400</v>
          </cell>
        </row>
        <row r="6982">
          <cell r="A6982">
            <v>34726</v>
          </cell>
          <cell r="B6982">
            <v>11.25</v>
          </cell>
          <cell r="C6982">
            <v>6271000</v>
          </cell>
        </row>
        <row r="6983">
          <cell r="A6983">
            <v>34725</v>
          </cell>
          <cell r="B6983">
            <v>10.9375</v>
          </cell>
          <cell r="C6983">
            <v>4836400</v>
          </cell>
        </row>
        <row r="6984">
          <cell r="A6984">
            <v>34724</v>
          </cell>
          <cell r="B6984">
            <v>10.875</v>
          </cell>
          <cell r="C6984">
            <v>7481200</v>
          </cell>
        </row>
        <row r="6985">
          <cell r="A6985">
            <v>34723</v>
          </cell>
          <cell r="B6985">
            <v>10.8125</v>
          </cell>
          <cell r="C6985">
            <v>4116000</v>
          </cell>
        </row>
        <row r="6986">
          <cell r="A6986">
            <v>34722</v>
          </cell>
          <cell r="B6986">
            <v>10.75</v>
          </cell>
          <cell r="C6986">
            <v>6215400</v>
          </cell>
        </row>
        <row r="6987">
          <cell r="A6987">
            <v>34719</v>
          </cell>
          <cell r="B6987">
            <v>10.625</v>
          </cell>
          <cell r="C6987">
            <v>8895000</v>
          </cell>
        </row>
        <row r="6988">
          <cell r="A6988">
            <v>34718</v>
          </cell>
          <cell r="B6988">
            <v>10.5625</v>
          </cell>
          <cell r="C6988">
            <v>4142200</v>
          </cell>
        </row>
        <row r="6989">
          <cell r="A6989">
            <v>34717</v>
          </cell>
          <cell r="B6989">
            <v>10.625</v>
          </cell>
          <cell r="C6989">
            <v>5735800</v>
          </cell>
        </row>
        <row r="6990">
          <cell r="A6990">
            <v>34716</v>
          </cell>
          <cell r="B6990">
            <v>10.75</v>
          </cell>
          <cell r="C6990">
            <v>6737400</v>
          </cell>
        </row>
        <row r="6991">
          <cell r="A6991">
            <v>34715</v>
          </cell>
          <cell r="B6991">
            <v>10.8125</v>
          </cell>
          <cell r="C6991">
            <v>5683800</v>
          </cell>
        </row>
        <row r="6992">
          <cell r="A6992">
            <v>34712</v>
          </cell>
          <cell r="B6992">
            <v>11</v>
          </cell>
          <cell r="C6992">
            <v>5873200</v>
          </cell>
        </row>
        <row r="6993">
          <cell r="A6993">
            <v>34711</v>
          </cell>
          <cell r="B6993">
            <v>10.75</v>
          </cell>
          <cell r="C6993">
            <v>3516000</v>
          </cell>
        </row>
        <row r="6994">
          <cell r="A6994">
            <v>34710</v>
          </cell>
          <cell r="B6994">
            <v>11</v>
          </cell>
          <cell r="C6994">
            <v>5738000</v>
          </cell>
        </row>
        <row r="6995">
          <cell r="A6995">
            <v>34709</v>
          </cell>
          <cell r="B6995">
            <v>10.75</v>
          </cell>
          <cell r="C6995">
            <v>5399400</v>
          </cell>
        </row>
        <row r="6996">
          <cell r="A6996">
            <v>34708</v>
          </cell>
          <cell r="B6996">
            <v>10.9375</v>
          </cell>
          <cell r="C6996">
            <v>4555000</v>
          </cell>
        </row>
        <row r="6997">
          <cell r="A6997">
            <v>34705</v>
          </cell>
          <cell r="B6997">
            <v>11</v>
          </cell>
          <cell r="C6997">
            <v>8620600</v>
          </cell>
        </row>
        <row r="6998">
          <cell r="A6998">
            <v>34704</v>
          </cell>
          <cell r="B6998">
            <v>10.9375</v>
          </cell>
          <cell r="C6998">
            <v>9631600</v>
          </cell>
        </row>
        <row r="6999">
          <cell r="A6999">
            <v>34703</v>
          </cell>
          <cell r="B6999">
            <v>10.8125</v>
          </cell>
          <cell r="C6999">
            <v>7787800</v>
          </cell>
        </row>
        <row r="7000">
          <cell r="A7000">
            <v>34702</v>
          </cell>
          <cell r="B7000">
            <v>10.4375</v>
          </cell>
          <cell r="C7000">
            <v>11407200</v>
          </cell>
        </row>
        <row r="7001">
          <cell r="A7001">
            <v>34698</v>
          </cell>
          <cell r="B7001">
            <v>10.625</v>
          </cell>
          <cell r="C7001">
            <v>8769200</v>
          </cell>
        </row>
        <row r="7002">
          <cell r="A7002">
            <v>34697</v>
          </cell>
          <cell r="B7002">
            <v>10.875</v>
          </cell>
          <cell r="C7002">
            <v>4822600</v>
          </cell>
        </row>
        <row r="7003">
          <cell r="A7003">
            <v>34696</v>
          </cell>
          <cell r="B7003">
            <v>10.75</v>
          </cell>
          <cell r="C7003">
            <v>7498000</v>
          </cell>
        </row>
        <row r="7004">
          <cell r="A7004">
            <v>34695</v>
          </cell>
          <cell r="B7004">
            <v>10.625</v>
          </cell>
          <cell r="C7004">
            <v>6214600</v>
          </cell>
        </row>
        <row r="7005">
          <cell r="A7005">
            <v>34691</v>
          </cell>
          <cell r="B7005">
            <v>11</v>
          </cell>
          <cell r="C7005">
            <v>4754600</v>
          </cell>
        </row>
        <row r="7006">
          <cell r="A7006">
            <v>34690</v>
          </cell>
          <cell r="B7006">
            <v>11.0625</v>
          </cell>
          <cell r="C7006">
            <v>4958000</v>
          </cell>
        </row>
        <row r="7007">
          <cell r="A7007">
            <v>34689</v>
          </cell>
          <cell r="B7007">
            <v>11.25</v>
          </cell>
          <cell r="C7007">
            <v>5737400</v>
          </cell>
        </row>
        <row r="7008">
          <cell r="A7008">
            <v>34688</v>
          </cell>
          <cell r="B7008">
            <v>11.0625</v>
          </cell>
          <cell r="C7008">
            <v>5754800</v>
          </cell>
        </row>
        <row r="7009">
          <cell r="A7009">
            <v>34687</v>
          </cell>
          <cell r="B7009">
            <v>11.3125</v>
          </cell>
          <cell r="C7009">
            <v>3739400</v>
          </cell>
        </row>
        <row r="7010">
          <cell r="A7010">
            <v>34684</v>
          </cell>
          <cell r="B7010">
            <v>11.5</v>
          </cell>
          <cell r="C7010">
            <v>18969200</v>
          </cell>
        </row>
        <row r="7011">
          <cell r="A7011">
            <v>34683</v>
          </cell>
          <cell r="B7011">
            <v>11.3125</v>
          </cell>
          <cell r="C7011">
            <v>5167600</v>
          </cell>
        </row>
        <row r="7012">
          <cell r="A7012">
            <v>34682</v>
          </cell>
          <cell r="B7012">
            <v>11.3125</v>
          </cell>
          <cell r="C7012">
            <v>7031600</v>
          </cell>
        </row>
        <row r="7013">
          <cell r="A7013">
            <v>34681</v>
          </cell>
          <cell r="B7013">
            <v>11.1875</v>
          </cell>
          <cell r="C7013">
            <v>5249200</v>
          </cell>
        </row>
        <row r="7014">
          <cell r="A7014">
            <v>34680</v>
          </cell>
          <cell r="B7014">
            <v>11.125</v>
          </cell>
          <cell r="C7014">
            <v>7676000</v>
          </cell>
        </row>
        <row r="7015">
          <cell r="A7015">
            <v>34677</v>
          </cell>
          <cell r="B7015">
            <v>10.75</v>
          </cell>
          <cell r="C7015">
            <v>15024400</v>
          </cell>
        </row>
        <row r="7016">
          <cell r="A7016">
            <v>34676</v>
          </cell>
          <cell r="B7016">
            <v>10.6875</v>
          </cell>
          <cell r="C7016">
            <v>8212000</v>
          </cell>
        </row>
        <row r="7017">
          <cell r="A7017">
            <v>34675</v>
          </cell>
          <cell r="B7017">
            <v>11.1875</v>
          </cell>
          <cell r="C7017">
            <v>5403200</v>
          </cell>
        </row>
        <row r="7018">
          <cell r="A7018">
            <v>34674</v>
          </cell>
          <cell r="B7018">
            <v>11.1875</v>
          </cell>
          <cell r="C7018">
            <v>5183200</v>
          </cell>
        </row>
        <row r="7019">
          <cell r="A7019">
            <v>34673</v>
          </cell>
          <cell r="B7019">
            <v>11.25</v>
          </cell>
          <cell r="C7019">
            <v>3542200</v>
          </cell>
        </row>
        <row r="7020">
          <cell r="A7020">
            <v>34670</v>
          </cell>
          <cell r="B7020">
            <v>11.25</v>
          </cell>
          <cell r="C7020">
            <v>9522200</v>
          </cell>
        </row>
        <row r="7021">
          <cell r="A7021">
            <v>34669</v>
          </cell>
          <cell r="B7021">
            <v>11.25</v>
          </cell>
          <cell r="C7021">
            <v>9975200</v>
          </cell>
        </row>
        <row r="7022">
          <cell r="A7022">
            <v>34668</v>
          </cell>
          <cell r="B7022">
            <v>11.625</v>
          </cell>
          <cell r="C7022">
            <v>5672800</v>
          </cell>
        </row>
        <row r="7023">
          <cell r="A7023">
            <v>34667</v>
          </cell>
          <cell r="B7023">
            <v>11.8125</v>
          </cell>
          <cell r="C7023">
            <v>4296800</v>
          </cell>
        </row>
        <row r="7024">
          <cell r="A7024">
            <v>34666</v>
          </cell>
          <cell r="B7024">
            <v>11.875</v>
          </cell>
          <cell r="C7024">
            <v>5773200</v>
          </cell>
        </row>
        <row r="7025">
          <cell r="A7025">
            <v>34663</v>
          </cell>
          <cell r="B7025">
            <v>11.8125</v>
          </cell>
          <cell r="C7025">
            <v>2472400</v>
          </cell>
        </row>
        <row r="7026">
          <cell r="A7026">
            <v>34661</v>
          </cell>
          <cell r="B7026">
            <v>11.75</v>
          </cell>
          <cell r="C7026">
            <v>5923400</v>
          </cell>
        </row>
        <row r="7027">
          <cell r="A7027">
            <v>34660</v>
          </cell>
          <cell r="B7027">
            <v>11.75</v>
          </cell>
          <cell r="C7027">
            <v>6558600</v>
          </cell>
        </row>
        <row r="7028">
          <cell r="A7028">
            <v>34659</v>
          </cell>
          <cell r="B7028">
            <v>11.625</v>
          </cell>
          <cell r="C7028">
            <v>6306800</v>
          </cell>
        </row>
        <row r="7029">
          <cell r="A7029">
            <v>34656</v>
          </cell>
          <cell r="B7029">
            <v>11.375</v>
          </cell>
          <cell r="C7029">
            <v>11739600</v>
          </cell>
        </row>
        <row r="7030">
          <cell r="A7030">
            <v>34655</v>
          </cell>
          <cell r="B7030">
            <v>11.3125</v>
          </cell>
          <cell r="C7030">
            <v>13023600</v>
          </cell>
        </row>
        <row r="7031">
          <cell r="A7031">
            <v>34654</v>
          </cell>
          <cell r="B7031">
            <v>11.6875</v>
          </cell>
          <cell r="C7031">
            <v>5552000</v>
          </cell>
        </row>
        <row r="7032">
          <cell r="A7032">
            <v>34653</v>
          </cell>
          <cell r="B7032">
            <v>11.75</v>
          </cell>
          <cell r="C7032">
            <v>5119800</v>
          </cell>
        </row>
        <row r="7033">
          <cell r="A7033">
            <v>34652</v>
          </cell>
          <cell r="B7033">
            <v>11.75</v>
          </cell>
          <cell r="C7033">
            <v>7363600</v>
          </cell>
        </row>
        <row r="7034">
          <cell r="A7034">
            <v>34649</v>
          </cell>
          <cell r="B7034">
            <v>11.8125</v>
          </cell>
          <cell r="C7034">
            <v>3450000</v>
          </cell>
        </row>
        <row r="7035">
          <cell r="A7035">
            <v>34648</v>
          </cell>
          <cell r="B7035">
            <v>12.0625</v>
          </cell>
          <cell r="C7035">
            <v>3848600</v>
          </cell>
        </row>
        <row r="7036">
          <cell r="A7036">
            <v>34647</v>
          </cell>
          <cell r="B7036">
            <v>12</v>
          </cell>
          <cell r="C7036">
            <v>8368600</v>
          </cell>
        </row>
        <row r="7037">
          <cell r="A7037">
            <v>34646</v>
          </cell>
          <cell r="B7037">
            <v>11.9375</v>
          </cell>
          <cell r="C7037">
            <v>3423400</v>
          </cell>
        </row>
        <row r="7038">
          <cell r="A7038">
            <v>34645</v>
          </cell>
          <cell r="B7038">
            <v>11.9375</v>
          </cell>
          <cell r="C7038">
            <v>3435200</v>
          </cell>
        </row>
        <row r="7039">
          <cell r="A7039">
            <v>34642</v>
          </cell>
          <cell r="B7039">
            <v>11.875</v>
          </cell>
          <cell r="C7039">
            <v>6227800</v>
          </cell>
        </row>
        <row r="7040">
          <cell r="A7040">
            <v>34641</v>
          </cell>
          <cell r="B7040">
            <v>11.75</v>
          </cell>
          <cell r="C7040">
            <v>5997000</v>
          </cell>
        </row>
        <row r="7041">
          <cell r="A7041">
            <v>34640</v>
          </cell>
          <cell r="B7041">
            <v>11.9375</v>
          </cell>
          <cell r="C7041">
            <v>5834600</v>
          </cell>
        </row>
        <row r="7042">
          <cell r="A7042">
            <v>34639</v>
          </cell>
          <cell r="B7042">
            <v>11.8125</v>
          </cell>
          <cell r="C7042">
            <v>3547600</v>
          </cell>
        </row>
        <row r="7043">
          <cell r="A7043">
            <v>34638</v>
          </cell>
          <cell r="B7043">
            <v>11.75</v>
          </cell>
          <cell r="C7043">
            <v>3015800</v>
          </cell>
        </row>
        <row r="7044">
          <cell r="A7044">
            <v>34635</v>
          </cell>
          <cell r="B7044">
            <v>11.9375</v>
          </cell>
          <cell r="C7044">
            <v>3816400</v>
          </cell>
        </row>
        <row r="7045">
          <cell r="A7045">
            <v>34634</v>
          </cell>
          <cell r="B7045">
            <v>11.75</v>
          </cell>
          <cell r="C7045">
            <v>2520200</v>
          </cell>
        </row>
        <row r="7046">
          <cell r="A7046">
            <v>34633</v>
          </cell>
          <cell r="B7046">
            <v>11.625</v>
          </cell>
          <cell r="C7046">
            <v>3088200</v>
          </cell>
        </row>
        <row r="7047">
          <cell r="A7047">
            <v>34632</v>
          </cell>
          <cell r="B7047">
            <v>11.625</v>
          </cell>
          <cell r="C7047">
            <v>2974600</v>
          </cell>
        </row>
        <row r="7048">
          <cell r="A7048">
            <v>34631</v>
          </cell>
          <cell r="B7048">
            <v>11.6875</v>
          </cell>
          <cell r="C7048">
            <v>3180400</v>
          </cell>
        </row>
        <row r="7049">
          <cell r="A7049">
            <v>34628</v>
          </cell>
          <cell r="B7049">
            <v>11.8125</v>
          </cell>
          <cell r="C7049">
            <v>4650800</v>
          </cell>
        </row>
        <row r="7050">
          <cell r="A7050">
            <v>34627</v>
          </cell>
          <cell r="B7050">
            <v>11.75</v>
          </cell>
          <cell r="C7050">
            <v>3600800</v>
          </cell>
        </row>
        <row r="7051">
          <cell r="A7051">
            <v>34626</v>
          </cell>
          <cell r="B7051">
            <v>11.9375</v>
          </cell>
          <cell r="C7051">
            <v>5391000</v>
          </cell>
        </row>
        <row r="7052">
          <cell r="A7052">
            <v>34625</v>
          </cell>
          <cell r="B7052">
            <v>11.875</v>
          </cell>
          <cell r="C7052">
            <v>2744200</v>
          </cell>
        </row>
        <row r="7053">
          <cell r="A7053">
            <v>34624</v>
          </cell>
          <cell r="B7053">
            <v>11.875</v>
          </cell>
          <cell r="C7053">
            <v>2767000</v>
          </cell>
        </row>
        <row r="7054">
          <cell r="A7054">
            <v>34621</v>
          </cell>
          <cell r="B7054">
            <v>12.0625</v>
          </cell>
          <cell r="C7054">
            <v>2929000</v>
          </cell>
        </row>
        <row r="7055">
          <cell r="A7055">
            <v>34620</v>
          </cell>
          <cell r="B7055">
            <v>12.125</v>
          </cell>
          <cell r="C7055">
            <v>6426800</v>
          </cell>
        </row>
        <row r="7056">
          <cell r="A7056">
            <v>34619</v>
          </cell>
          <cell r="B7056">
            <v>11.8125</v>
          </cell>
          <cell r="C7056">
            <v>3237400</v>
          </cell>
        </row>
        <row r="7057">
          <cell r="A7057">
            <v>34618</v>
          </cell>
          <cell r="B7057">
            <v>11.875</v>
          </cell>
          <cell r="C7057">
            <v>5731200</v>
          </cell>
        </row>
        <row r="7058">
          <cell r="A7058">
            <v>34617</v>
          </cell>
          <cell r="B7058">
            <v>11.6875</v>
          </cell>
          <cell r="C7058">
            <v>3114800</v>
          </cell>
        </row>
        <row r="7059">
          <cell r="A7059">
            <v>34614</v>
          </cell>
          <cell r="B7059">
            <v>11.5</v>
          </cell>
          <cell r="C7059">
            <v>4911200</v>
          </cell>
        </row>
        <row r="7060">
          <cell r="A7060">
            <v>34613</v>
          </cell>
          <cell r="B7060">
            <v>11.4375</v>
          </cell>
          <cell r="C7060">
            <v>4925000</v>
          </cell>
        </row>
        <row r="7061">
          <cell r="A7061">
            <v>34612</v>
          </cell>
          <cell r="B7061">
            <v>11.625</v>
          </cell>
          <cell r="C7061">
            <v>7793800</v>
          </cell>
        </row>
        <row r="7062">
          <cell r="A7062">
            <v>34611</v>
          </cell>
          <cell r="B7062">
            <v>11.375</v>
          </cell>
          <cell r="C7062">
            <v>6782000</v>
          </cell>
        </row>
        <row r="7063">
          <cell r="A7063">
            <v>34610</v>
          </cell>
          <cell r="B7063">
            <v>11.625</v>
          </cell>
          <cell r="C7063">
            <v>3676200</v>
          </cell>
        </row>
        <row r="7064">
          <cell r="A7064">
            <v>34607</v>
          </cell>
          <cell r="B7064">
            <v>11.6875</v>
          </cell>
          <cell r="C7064">
            <v>3931600</v>
          </cell>
        </row>
        <row r="7065">
          <cell r="A7065">
            <v>34606</v>
          </cell>
          <cell r="B7065">
            <v>11.75</v>
          </cell>
          <cell r="C7065">
            <v>3061600</v>
          </cell>
        </row>
        <row r="7066">
          <cell r="A7066">
            <v>34605</v>
          </cell>
          <cell r="B7066">
            <v>11.8125</v>
          </cell>
          <cell r="C7066">
            <v>5562200</v>
          </cell>
        </row>
        <row r="7067">
          <cell r="A7067">
            <v>34604</v>
          </cell>
          <cell r="B7067">
            <v>11.8125</v>
          </cell>
          <cell r="C7067">
            <v>3709800</v>
          </cell>
        </row>
        <row r="7068">
          <cell r="A7068">
            <v>34603</v>
          </cell>
          <cell r="B7068">
            <v>11.8125</v>
          </cell>
          <cell r="C7068">
            <v>3748800</v>
          </cell>
        </row>
        <row r="7069">
          <cell r="A7069">
            <v>34600</v>
          </cell>
          <cell r="B7069">
            <v>11.8125</v>
          </cell>
          <cell r="C7069">
            <v>2962800</v>
          </cell>
        </row>
        <row r="7070">
          <cell r="A7070">
            <v>34599</v>
          </cell>
          <cell r="B7070">
            <v>11.9375</v>
          </cell>
          <cell r="C7070">
            <v>3859600</v>
          </cell>
        </row>
        <row r="7071">
          <cell r="A7071">
            <v>34598</v>
          </cell>
          <cell r="B7071">
            <v>11.9375</v>
          </cell>
          <cell r="C7071">
            <v>8292000</v>
          </cell>
        </row>
        <row r="7072">
          <cell r="A7072">
            <v>34597</v>
          </cell>
          <cell r="B7072">
            <v>11.75</v>
          </cell>
          <cell r="C7072">
            <v>9833200</v>
          </cell>
        </row>
        <row r="7073">
          <cell r="A7073">
            <v>34596</v>
          </cell>
          <cell r="B7073">
            <v>12.125</v>
          </cell>
          <cell r="C7073">
            <v>7197400</v>
          </cell>
        </row>
        <row r="7074">
          <cell r="A7074">
            <v>34593</v>
          </cell>
          <cell r="B7074">
            <v>12.4375</v>
          </cell>
          <cell r="C7074">
            <v>11446800</v>
          </cell>
        </row>
        <row r="7075">
          <cell r="A7075">
            <v>34592</v>
          </cell>
          <cell r="B7075">
            <v>12.625</v>
          </cell>
          <cell r="C7075">
            <v>7915000</v>
          </cell>
        </row>
        <row r="7076">
          <cell r="A7076">
            <v>34591</v>
          </cell>
          <cell r="B7076">
            <v>12.6875</v>
          </cell>
          <cell r="C7076">
            <v>10397200</v>
          </cell>
        </row>
        <row r="7077">
          <cell r="A7077">
            <v>34590</v>
          </cell>
          <cell r="B7077">
            <v>13</v>
          </cell>
          <cell r="C7077">
            <v>10919200</v>
          </cell>
        </row>
        <row r="7078">
          <cell r="A7078">
            <v>34589</v>
          </cell>
          <cell r="B7078">
            <v>12.5625</v>
          </cell>
          <cell r="C7078">
            <v>4332800</v>
          </cell>
        </row>
        <row r="7079">
          <cell r="A7079">
            <v>34586</v>
          </cell>
          <cell r="B7079">
            <v>12.4375</v>
          </cell>
          <cell r="C7079">
            <v>5697600</v>
          </cell>
        </row>
        <row r="7080">
          <cell r="A7080">
            <v>34585</v>
          </cell>
          <cell r="B7080">
            <v>12.5625</v>
          </cell>
          <cell r="C7080">
            <v>7653600</v>
          </cell>
        </row>
        <row r="7081">
          <cell r="A7081">
            <v>34584</v>
          </cell>
          <cell r="B7081">
            <v>12.1875</v>
          </cell>
          <cell r="C7081">
            <v>3673800</v>
          </cell>
        </row>
        <row r="7082">
          <cell r="A7082">
            <v>34583</v>
          </cell>
          <cell r="B7082">
            <v>12.375</v>
          </cell>
          <cell r="C7082">
            <v>2304400</v>
          </cell>
        </row>
        <row r="7083">
          <cell r="A7083">
            <v>34579</v>
          </cell>
          <cell r="B7083">
            <v>12.25</v>
          </cell>
          <cell r="C7083">
            <v>3615400</v>
          </cell>
        </row>
        <row r="7084">
          <cell r="A7084">
            <v>34578</v>
          </cell>
          <cell r="B7084">
            <v>12.3125</v>
          </cell>
          <cell r="C7084">
            <v>2776000</v>
          </cell>
        </row>
        <row r="7085">
          <cell r="A7085">
            <v>34577</v>
          </cell>
          <cell r="B7085">
            <v>12.3125</v>
          </cell>
          <cell r="C7085">
            <v>5657000</v>
          </cell>
        </row>
        <row r="7086">
          <cell r="A7086">
            <v>34576</v>
          </cell>
          <cell r="B7086">
            <v>12.3125</v>
          </cell>
          <cell r="C7086">
            <v>3336400</v>
          </cell>
        </row>
        <row r="7087">
          <cell r="A7087">
            <v>34575</v>
          </cell>
          <cell r="B7087">
            <v>12.25</v>
          </cell>
          <cell r="C7087">
            <v>3818600</v>
          </cell>
        </row>
        <row r="7088">
          <cell r="A7088">
            <v>34572</v>
          </cell>
          <cell r="B7088">
            <v>12.375</v>
          </cell>
          <cell r="C7088">
            <v>5266000</v>
          </cell>
        </row>
        <row r="7089">
          <cell r="A7089">
            <v>34571</v>
          </cell>
          <cell r="B7089">
            <v>12.0625</v>
          </cell>
          <cell r="C7089">
            <v>4620400</v>
          </cell>
        </row>
        <row r="7090">
          <cell r="A7090">
            <v>34570</v>
          </cell>
          <cell r="B7090">
            <v>12.3125</v>
          </cell>
          <cell r="C7090">
            <v>7002000</v>
          </cell>
        </row>
        <row r="7091">
          <cell r="A7091">
            <v>34569</v>
          </cell>
          <cell r="B7091">
            <v>12.0625</v>
          </cell>
          <cell r="C7091">
            <v>3841600</v>
          </cell>
        </row>
        <row r="7092">
          <cell r="A7092">
            <v>34568</v>
          </cell>
          <cell r="B7092">
            <v>12</v>
          </cell>
          <cell r="C7092">
            <v>3252800</v>
          </cell>
        </row>
        <row r="7093">
          <cell r="A7093">
            <v>34565</v>
          </cell>
          <cell r="B7093">
            <v>12.0625</v>
          </cell>
          <cell r="C7093">
            <v>6587800</v>
          </cell>
        </row>
        <row r="7094">
          <cell r="A7094">
            <v>34564</v>
          </cell>
          <cell r="B7094">
            <v>12.0625</v>
          </cell>
          <cell r="C7094">
            <v>3377200</v>
          </cell>
        </row>
        <row r="7095">
          <cell r="A7095">
            <v>34563</v>
          </cell>
          <cell r="B7095">
            <v>12.1875</v>
          </cell>
          <cell r="C7095">
            <v>5476400</v>
          </cell>
        </row>
        <row r="7096">
          <cell r="A7096">
            <v>34562</v>
          </cell>
          <cell r="B7096">
            <v>12.125</v>
          </cell>
          <cell r="C7096">
            <v>9635200</v>
          </cell>
        </row>
        <row r="7097">
          <cell r="A7097">
            <v>34561</v>
          </cell>
          <cell r="B7097">
            <v>11.875</v>
          </cell>
          <cell r="C7097">
            <v>4210200</v>
          </cell>
        </row>
        <row r="7098">
          <cell r="A7098">
            <v>34558</v>
          </cell>
          <cell r="B7098">
            <v>12</v>
          </cell>
          <cell r="C7098">
            <v>4878200</v>
          </cell>
        </row>
        <row r="7099">
          <cell r="A7099">
            <v>34557</v>
          </cell>
          <cell r="B7099">
            <v>12.0625</v>
          </cell>
          <cell r="C7099">
            <v>3010200</v>
          </cell>
        </row>
        <row r="7100">
          <cell r="A7100">
            <v>34556</v>
          </cell>
          <cell r="B7100">
            <v>12.0625</v>
          </cell>
          <cell r="C7100">
            <v>6950400</v>
          </cell>
        </row>
        <row r="7101">
          <cell r="A7101">
            <v>34555</v>
          </cell>
          <cell r="B7101">
            <v>12.0625</v>
          </cell>
          <cell r="C7101">
            <v>2190400</v>
          </cell>
        </row>
        <row r="7102">
          <cell r="A7102">
            <v>34554</v>
          </cell>
          <cell r="B7102">
            <v>12.1875</v>
          </cell>
          <cell r="C7102">
            <v>2251200</v>
          </cell>
        </row>
        <row r="7103">
          <cell r="A7103">
            <v>34551</v>
          </cell>
          <cell r="B7103">
            <v>12.25</v>
          </cell>
          <cell r="C7103">
            <v>3627600</v>
          </cell>
        </row>
        <row r="7104">
          <cell r="A7104">
            <v>34550</v>
          </cell>
          <cell r="B7104">
            <v>12.1875</v>
          </cell>
          <cell r="C7104">
            <v>5212400</v>
          </cell>
        </row>
        <row r="7105">
          <cell r="A7105">
            <v>34549</v>
          </cell>
          <cell r="B7105">
            <v>12.5</v>
          </cell>
          <cell r="C7105">
            <v>2706800</v>
          </cell>
        </row>
        <row r="7106">
          <cell r="A7106">
            <v>34548</v>
          </cell>
          <cell r="B7106">
            <v>12.5</v>
          </cell>
          <cell r="C7106">
            <v>3147600</v>
          </cell>
        </row>
        <row r="7107">
          <cell r="A7107">
            <v>34547</v>
          </cell>
          <cell r="B7107">
            <v>12.625</v>
          </cell>
          <cell r="C7107">
            <v>2920200</v>
          </cell>
        </row>
        <row r="7108">
          <cell r="A7108">
            <v>34544</v>
          </cell>
          <cell r="B7108">
            <v>12.5</v>
          </cell>
          <cell r="C7108">
            <v>3416800</v>
          </cell>
        </row>
        <row r="7109">
          <cell r="A7109">
            <v>34543</v>
          </cell>
          <cell r="B7109">
            <v>12.375</v>
          </cell>
          <cell r="C7109">
            <v>1594600</v>
          </cell>
        </row>
        <row r="7110">
          <cell r="A7110">
            <v>34542</v>
          </cell>
          <cell r="B7110">
            <v>12.4375</v>
          </cell>
          <cell r="C7110">
            <v>4531200</v>
          </cell>
        </row>
        <row r="7111">
          <cell r="A7111">
            <v>34541</v>
          </cell>
          <cell r="B7111">
            <v>12.5625</v>
          </cell>
          <cell r="C7111">
            <v>2440000</v>
          </cell>
        </row>
        <row r="7112">
          <cell r="A7112">
            <v>34540</v>
          </cell>
          <cell r="B7112">
            <v>12.5</v>
          </cell>
          <cell r="C7112">
            <v>3349000</v>
          </cell>
        </row>
        <row r="7113">
          <cell r="A7113">
            <v>34537</v>
          </cell>
          <cell r="B7113">
            <v>12.6875</v>
          </cell>
          <cell r="C7113">
            <v>3766600</v>
          </cell>
        </row>
        <row r="7114">
          <cell r="A7114">
            <v>34536</v>
          </cell>
          <cell r="B7114">
            <v>12.875</v>
          </cell>
          <cell r="C7114">
            <v>3588600</v>
          </cell>
        </row>
        <row r="7115">
          <cell r="A7115">
            <v>34535</v>
          </cell>
          <cell r="B7115">
            <v>12.75</v>
          </cell>
          <cell r="C7115">
            <v>3069000</v>
          </cell>
        </row>
        <row r="7116">
          <cell r="A7116">
            <v>34534</v>
          </cell>
          <cell r="B7116">
            <v>12.875</v>
          </cell>
          <cell r="C7116">
            <v>4429800</v>
          </cell>
        </row>
        <row r="7117">
          <cell r="A7117">
            <v>34533</v>
          </cell>
          <cell r="B7117">
            <v>12.9375</v>
          </cell>
          <cell r="C7117">
            <v>4581600</v>
          </cell>
        </row>
        <row r="7118">
          <cell r="A7118">
            <v>34530</v>
          </cell>
          <cell r="B7118">
            <v>12.625</v>
          </cell>
          <cell r="C7118">
            <v>6097200</v>
          </cell>
        </row>
        <row r="7119">
          <cell r="A7119">
            <v>34529</v>
          </cell>
          <cell r="B7119">
            <v>12.5</v>
          </cell>
          <cell r="C7119">
            <v>6994200</v>
          </cell>
        </row>
        <row r="7120">
          <cell r="A7120">
            <v>34528</v>
          </cell>
          <cell r="B7120">
            <v>12.5</v>
          </cell>
          <cell r="C7120">
            <v>6072600</v>
          </cell>
        </row>
        <row r="7121">
          <cell r="A7121">
            <v>34527</v>
          </cell>
          <cell r="B7121">
            <v>12.375</v>
          </cell>
          <cell r="C7121">
            <v>4636000</v>
          </cell>
        </row>
        <row r="7122">
          <cell r="A7122">
            <v>34526</v>
          </cell>
          <cell r="B7122">
            <v>12.0625</v>
          </cell>
          <cell r="C7122">
            <v>3096200</v>
          </cell>
        </row>
        <row r="7123">
          <cell r="A7123">
            <v>34523</v>
          </cell>
          <cell r="B7123">
            <v>12.1875</v>
          </cell>
          <cell r="C7123">
            <v>4187000</v>
          </cell>
        </row>
        <row r="7124">
          <cell r="A7124">
            <v>34522</v>
          </cell>
          <cell r="B7124">
            <v>12.375</v>
          </cell>
          <cell r="C7124">
            <v>4417200</v>
          </cell>
        </row>
        <row r="7125">
          <cell r="A7125">
            <v>34521</v>
          </cell>
          <cell r="B7125">
            <v>11.9375</v>
          </cell>
          <cell r="C7125">
            <v>2278600</v>
          </cell>
        </row>
        <row r="7126">
          <cell r="A7126">
            <v>34520</v>
          </cell>
          <cell r="B7126">
            <v>12.125</v>
          </cell>
          <cell r="C7126">
            <v>3211600</v>
          </cell>
        </row>
        <row r="7127">
          <cell r="A7127">
            <v>34516</v>
          </cell>
          <cell r="B7127">
            <v>12.3125</v>
          </cell>
          <cell r="C7127">
            <v>3406400</v>
          </cell>
        </row>
        <row r="7128">
          <cell r="A7128">
            <v>34515</v>
          </cell>
          <cell r="B7128">
            <v>12.125</v>
          </cell>
          <cell r="C7128">
            <v>3459600</v>
          </cell>
        </row>
        <row r="7129">
          <cell r="A7129">
            <v>34514</v>
          </cell>
          <cell r="B7129">
            <v>12.3125</v>
          </cell>
          <cell r="C7129">
            <v>4295600</v>
          </cell>
        </row>
        <row r="7130">
          <cell r="A7130">
            <v>34513</v>
          </cell>
          <cell r="B7130">
            <v>12.125</v>
          </cell>
          <cell r="C7130">
            <v>3453000</v>
          </cell>
        </row>
        <row r="7131">
          <cell r="A7131">
            <v>34512</v>
          </cell>
          <cell r="B7131">
            <v>12</v>
          </cell>
          <cell r="C7131">
            <v>2971000</v>
          </cell>
        </row>
        <row r="7132">
          <cell r="A7132">
            <v>34509</v>
          </cell>
          <cell r="B7132">
            <v>11.75</v>
          </cell>
          <cell r="C7132">
            <v>3541800</v>
          </cell>
        </row>
        <row r="7133">
          <cell r="A7133">
            <v>34508</v>
          </cell>
          <cell r="B7133">
            <v>12.125</v>
          </cell>
          <cell r="C7133">
            <v>1971600</v>
          </cell>
        </row>
        <row r="7134">
          <cell r="A7134">
            <v>34507</v>
          </cell>
          <cell r="B7134">
            <v>12.125</v>
          </cell>
          <cell r="C7134">
            <v>2051600</v>
          </cell>
        </row>
        <row r="7135">
          <cell r="A7135">
            <v>34506</v>
          </cell>
          <cell r="B7135">
            <v>11.9375</v>
          </cell>
          <cell r="C7135">
            <v>4498000</v>
          </cell>
        </row>
        <row r="7136">
          <cell r="A7136">
            <v>34505</v>
          </cell>
          <cell r="B7136">
            <v>12.25</v>
          </cell>
          <cell r="C7136">
            <v>3109400</v>
          </cell>
        </row>
        <row r="7137">
          <cell r="A7137">
            <v>34502</v>
          </cell>
          <cell r="B7137">
            <v>12.0625</v>
          </cell>
          <cell r="C7137">
            <v>11156000</v>
          </cell>
        </row>
        <row r="7138">
          <cell r="A7138">
            <v>34501</v>
          </cell>
          <cell r="B7138">
            <v>12.4375</v>
          </cell>
          <cell r="C7138">
            <v>3598600</v>
          </cell>
        </row>
        <row r="7139">
          <cell r="A7139">
            <v>34500</v>
          </cell>
          <cell r="B7139">
            <v>12.3125</v>
          </cell>
          <cell r="C7139">
            <v>4260600</v>
          </cell>
        </row>
        <row r="7140">
          <cell r="A7140">
            <v>34499</v>
          </cell>
          <cell r="B7140">
            <v>12.4375</v>
          </cell>
          <cell r="C7140">
            <v>3027400</v>
          </cell>
        </row>
        <row r="7141">
          <cell r="A7141">
            <v>34498</v>
          </cell>
          <cell r="B7141">
            <v>12.3125</v>
          </cell>
          <cell r="C7141">
            <v>3151600</v>
          </cell>
        </row>
        <row r="7142">
          <cell r="A7142">
            <v>34495</v>
          </cell>
          <cell r="B7142">
            <v>12.25</v>
          </cell>
          <cell r="C7142">
            <v>4227200</v>
          </cell>
        </row>
        <row r="7143">
          <cell r="A7143">
            <v>34494</v>
          </cell>
          <cell r="B7143">
            <v>12.75</v>
          </cell>
          <cell r="C7143">
            <v>5538400</v>
          </cell>
        </row>
        <row r="7144">
          <cell r="A7144">
            <v>34493</v>
          </cell>
          <cell r="B7144">
            <v>12.3125</v>
          </cell>
          <cell r="C7144">
            <v>5758600</v>
          </cell>
        </row>
        <row r="7145">
          <cell r="A7145">
            <v>34492</v>
          </cell>
          <cell r="B7145">
            <v>12</v>
          </cell>
          <cell r="C7145">
            <v>4145000</v>
          </cell>
        </row>
        <row r="7146">
          <cell r="A7146">
            <v>34491</v>
          </cell>
          <cell r="B7146">
            <v>11.875</v>
          </cell>
          <cell r="C7146">
            <v>6640000</v>
          </cell>
        </row>
        <row r="7147">
          <cell r="A7147">
            <v>34488</v>
          </cell>
          <cell r="B7147">
            <v>11.9375</v>
          </cell>
          <cell r="C7147">
            <v>6579400</v>
          </cell>
        </row>
        <row r="7148">
          <cell r="A7148">
            <v>34487</v>
          </cell>
          <cell r="B7148">
            <v>11.375</v>
          </cell>
          <cell r="C7148">
            <v>12681200</v>
          </cell>
        </row>
        <row r="7149">
          <cell r="A7149">
            <v>34486</v>
          </cell>
          <cell r="B7149">
            <v>11.4375</v>
          </cell>
          <cell r="C7149">
            <v>9047000</v>
          </cell>
        </row>
        <row r="7150">
          <cell r="A7150">
            <v>34485</v>
          </cell>
          <cell r="B7150">
            <v>11.75</v>
          </cell>
          <cell r="C7150">
            <v>4963200</v>
          </cell>
        </row>
        <row r="7151">
          <cell r="A7151">
            <v>34481</v>
          </cell>
          <cell r="B7151">
            <v>11.875</v>
          </cell>
          <cell r="C7151">
            <v>2690600</v>
          </cell>
        </row>
        <row r="7152">
          <cell r="A7152">
            <v>34480</v>
          </cell>
          <cell r="B7152">
            <v>11.8125</v>
          </cell>
          <cell r="C7152">
            <v>5888400</v>
          </cell>
        </row>
        <row r="7153">
          <cell r="A7153">
            <v>34479</v>
          </cell>
          <cell r="B7153">
            <v>11.75</v>
          </cell>
          <cell r="C7153">
            <v>6138600</v>
          </cell>
        </row>
        <row r="7154">
          <cell r="A7154">
            <v>34478</v>
          </cell>
          <cell r="B7154">
            <v>11.6875</v>
          </cell>
          <cell r="C7154">
            <v>4567400</v>
          </cell>
        </row>
        <row r="7155">
          <cell r="A7155">
            <v>34477</v>
          </cell>
          <cell r="B7155">
            <v>11.5</v>
          </cell>
          <cell r="C7155">
            <v>5032200</v>
          </cell>
        </row>
        <row r="7156">
          <cell r="A7156">
            <v>34474</v>
          </cell>
          <cell r="B7156">
            <v>11.625</v>
          </cell>
          <cell r="C7156">
            <v>6715000</v>
          </cell>
        </row>
        <row r="7157">
          <cell r="A7157">
            <v>34473</v>
          </cell>
          <cell r="B7157">
            <v>11.875</v>
          </cell>
          <cell r="C7157">
            <v>4432600</v>
          </cell>
        </row>
        <row r="7158">
          <cell r="A7158">
            <v>34472</v>
          </cell>
          <cell r="B7158">
            <v>12.0625</v>
          </cell>
          <cell r="C7158">
            <v>7907400</v>
          </cell>
        </row>
        <row r="7159">
          <cell r="A7159">
            <v>34471</v>
          </cell>
          <cell r="B7159">
            <v>11.8125</v>
          </cell>
          <cell r="C7159">
            <v>17788400</v>
          </cell>
        </row>
        <row r="7160">
          <cell r="A7160">
            <v>34470</v>
          </cell>
          <cell r="B7160">
            <v>11.375</v>
          </cell>
          <cell r="C7160">
            <v>11114800</v>
          </cell>
        </row>
        <row r="7161">
          <cell r="A7161">
            <v>34467</v>
          </cell>
          <cell r="B7161">
            <v>12</v>
          </cell>
          <cell r="C7161">
            <v>3752000</v>
          </cell>
        </row>
        <row r="7162">
          <cell r="A7162">
            <v>34466</v>
          </cell>
          <cell r="B7162">
            <v>12.0625</v>
          </cell>
          <cell r="C7162">
            <v>3335200</v>
          </cell>
        </row>
        <row r="7163">
          <cell r="A7163">
            <v>34465</v>
          </cell>
          <cell r="B7163">
            <v>12</v>
          </cell>
          <cell r="C7163">
            <v>6081200</v>
          </cell>
        </row>
        <row r="7164">
          <cell r="A7164">
            <v>34464</v>
          </cell>
          <cell r="B7164">
            <v>12.25</v>
          </cell>
          <cell r="C7164">
            <v>3988400</v>
          </cell>
        </row>
        <row r="7165">
          <cell r="A7165">
            <v>34463</v>
          </cell>
          <cell r="B7165">
            <v>12.25</v>
          </cell>
          <cell r="C7165">
            <v>3010600</v>
          </cell>
        </row>
        <row r="7166">
          <cell r="A7166">
            <v>34460</v>
          </cell>
          <cell r="B7166">
            <v>12.375</v>
          </cell>
          <cell r="C7166">
            <v>4277000</v>
          </cell>
        </row>
        <row r="7167">
          <cell r="A7167">
            <v>34459</v>
          </cell>
          <cell r="B7167">
            <v>12.625</v>
          </cell>
          <cell r="C7167">
            <v>3696200</v>
          </cell>
        </row>
        <row r="7168">
          <cell r="A7168">
            <v>34458</v>
          </cell>
          <cell r="B7168">
            <v>12.5</v>
          </cell>
          <cell r="C7168">
            <v>3874600</v>
          </cell>
        </row>
        <row r="7169">
          <cell r="A7169">
            <v>34457</v>
          </cell>
          <cell r="B7169">
            <v>12.5</v>
          </cell>
          <cell r="C7169">
            <v>3835800</v>
          </cell>
        </row>
        <row r="7170">
          <cell r="A7170">
            <v>34456</v>
          </cell>
          <cell r="B7170">
            <v>12.625</v>
          </cell>
          <cell r="C7170">
            <v>4014400</v>
          </cell>
        </row>
        <row r="7171">
          <cell r="A7171">
            <v>34453</v>
          </cell>
          <cell r="B7171">
            <v>12.625</v>
          </cell>
          <cell r="C7171">
            <v>3303400</v>
          </cell>
        </row>
        <row r="7172">
          <cell r="A7172">
            <v>34452</v>
          </cell>
          <cell r="B7172">
            <v>12.875</v>
          </cell>
          <cell r="C7172">
            <v>4780600</v>
          </cell>
        </row>
        <row r="7173">
          <cell r="A7173">
            <v>34450</v>
          </cell>
          <cell r="B7173">
            <v>12.6875</v>
          </cell>
          <cell r="C7173">
            <v>3457200</v>
          </cell>
        </row>
        <row r="7174">
          <cell r="A7174">
            <v>34449</v>
          </cell>
          <cell r="B7174">
            <v>12.6875</v>
          </cell>
          <cell r="C7174">
            <v>2793800</v>
          </cell>
        </row>
        <row r="7175">
          <cell r="A7175">
            <v>34446</v>
          </cell>
          <cell r="B7175">
            <v>12.6875</v>
          </cell>
          <cell r="C7175">
            <v>4260600</v>
          </cell>
        </row>
        <row r="7176">
          <cell r="A7176">
            <v>34445</v>
          </cell>
          <cell r="B7176">
            <v>12.8125</v>
          </cell>
          <cell r="C7176">
            <v>6525400</v>
          </cell>
        </row>
        <row r="7177">
          <cell r="A7177">
            <v>34444</v>
          </cell>
          <cell r="B7177">
            <v>12</v>
          </cell>
          <cell r="C7177">
            <v>7902400</v>
          </cell>
        </row>
        <row r="7178">
          <cell r="A7178">
            <v>34443</v>
          </cell>
          <cell r="B7178">
            <v>12</v>
          </cell>
          <cell r="C7178">
            <v>5563000</v>
          </cell>
        </row>
        <row r="7179">
          <cell r="A7179">
            <v>34442</v>
          </cell>
          <cell r="B7179">
            <v>12.1875</v>
          </cell>
          <cell r="C7179">
            <v>4689000</v>
          </cell>
        </row>
        <row r="7180">
          <cell r="A7180">
            <v>34439</v>
          </cell>
          <cell r="B7180">
            <v>12.3125</v>
          </cell>
          <cell r="C7180">
            <v>7363200</v>
          </cell>
        </row>
        <row r="7181">
          <cell r="A7181">
            <v>34438</v>
          </cell>
          <cell r="B7181">
            <v>12.4375</v>
          </cell>
          <cell r="C7181">
            <v>4154600</v>
          </cell>
        </row>
        <row r="7182">
          <cell r="A7182">
            <v>34437</v>
          </cell>
          <cell r="B7182">
            <v>12.6875</v>
          </cell>
          <cell r="C7182">
            <v>3926400</v>
          </cell>
        </row>
        <row r="7183">
          <cell r="A7183">
            <v>34436</v>
          </cell>
          <cell r="B7183">
            <v>12.875</v>
          </cell>
          <cell r="C7183">
            <v>3463600</v>
          </cell>
        </row>
        <row r="7184">
          <cell r="A7184">
            <v>34435</v>
          </cell>
          <cell r="B7184">
            <v>12.875</v>
          </cell>
          <cell r="C7184">
            <v>3638600</v>
          </cell>
        </row>
        <row r="7185">
          <cell r="A7185">
            <v>34432</v>
          </cell>
          <cell r="B7185">
            <v>12.875</v>
          </cell>
          <cell r="C7185">
            <v>4400800</v>
          </cell>
        </row>
        <row r="7186">
          <cell r="A7186">
            <v>34431</v>
          </cell>
          <cell r="B7186">
            <v>13.3125</v>
          </cell>
          <cell r="C7186">
            <v>9398800</v>
          </cell>
        </row>
        <row r="7187">
          <cell r="A7187">
            <v>34430</v>
          </cell>
          <cell r="B7187">
            <v>12.9375</v>
          </cell>
          <cell r="C7187">
            <v>5424000</v>
          </cell>
        </row>
        <row r="7188">
          <cell r="A7188">
            <v>34429</v>
          </cell>
          <cell r="B7188">
            <v>13.125</v>
          </cell>
          <cell r="C7188">
            <v>9014000</v>
          </cell>
        </row>
        <row r="7189">
          <cell r="A7189">
            <v>34428</v>
          </cell>
          <cell r="B7189">
            <v>12.6875</v>
          </cell>
          <cell r="C7189">
            <v>7056400</v>
          </cell>
        </row>
        <row r="7190">
          <cell r="A7190">
            <v>34424</v>
          </cell>
          <cell r="B7190">
            <v>12.9375</v>
          </cell>
          <cell r="C7190">
            <v>7398400</v>
          </cell>
        </row>
        <row r="7191">
          <cell r="A7191">
            <v>34423</v>
          </cell>
          <cell r="B7191">
            <v>13</v>
          </cell>
          <cell r="C7191">
            <v>5758600</v>
          </cell>
        </row>
        <row r="7192">
          <cell r="A7192">
            <v>34422</v>
          </cell>
          <cell r="B7192">
            <v>13.3125</v>
          </cell>
          <cell r="C7192">
            <v>2891200</v>
          </cell>
        </row>
        <row r="7193">
          <cell r="A7193">
            <v>34421</v>
          </cell>
          <cell r="B7193">
            <v>13.5625</v>
          </cell>
          <cell r="C7193">
            <v>3096000</v>
          </cell>
        </row>
        <row r="7194">
          <cell r="A7194">
            <v>34418</v>
          </cell>
          <cell r="B7194">
            <v>13.625</v>
          </cell>
          <cell r="C7194">
            <v>3402200</v>
          </cell>
        </row>
        <row r="7195">
          <cell r="A7195">
            <v>34417</v>
          </cell>
          <cell r="B7195">
            <v>13.6875</v>
          </cell>
          <cell r="C7195">
            <v>4642200</v>
          </cell>
        </row>
        <row r="7196">
          <cell r="A7196">
            <v>34416</v>
          </cell>
          <cell r="B7196">
            <v>13.6875</v>
          </cell>
          <cell r="C7196">
            <v>5746400</v>
          </cell>
        </row>
        <row r="7197">
          <cell r="A7197">
            <v>34415</v>
          </cell>
          <cell r="B7197">
            <v>13.8125</v>
          </cell>
          <cell r="C7197">
            <v>4881600</v>
          </cell>
        </row>
        <row r="7198">
          <cell r="A7198">
            <v>34414</v>
          </cell>
          <cell r="B7198">
            <v>13.375</v>
          </cell>
          <cell r="C7198">
            <v>2574400</v>
          </cell>
        </row>
        <row r="7199">
          <cell r="A7199">
            <v>34411</v>
          </cell>
          <cell r="B7199">
            <v>13.375</v>
          </cell>
          <cell r="C7199">
            <v>15885600</v>
          </cell>
        </row>
        <row r="7200">
          <cell r="A7200">
            <v>34410</v>
          </cell>
          <cell r="B7200">
            <v>13.625</v>
          </cell>
          <cell r="C7200">
            <v>4635400</v>
          </cell>
        </row>
        <row r="7201">
          <cell r="A7201">
            <v>34409</v>
          </cell>
          <cell r="B7201">
            <v>13.75</v>
          </cell>
          <cell r="C7201">
            <v>4581800</v>
          </cell>
        </row>
        <row r="7202">
          <cell r="A7202">
            <v>34408</v>
          </cell>
          <cell r="B7202">
            <v>13.875</v>
          </cell>
          <cell r="C7202">
            <v>3591400</v>
          </cell>
        </row>
        <row r="7203">
          <cell r="A7203">
            <v>34407</v>
          </cell>
          <cell r="B7203">
            <v>14</v>
          </cell>
          <cell r="C7203">
            <v>3075800</v>
          </cell>
        </row>
        <row r="7204">
          <cell r="A7204">
            <v>34404</v>
          </cell>
          <cell r="B7204">
            <v>14.125</v>
          </cell>
          <cell r="C7204">
            <v>2966000</v>
          </cell>
        </row>
        <row r="7205">
          <cell r="A7205">
            <v>34403</v>
          </cell>
          <cell r="B7205">
            <v>14.1875</v>
          </cell>
          <cell r="C7205">
            <v>4143800</v>
          </cell>
        </row>
        <row r="7206">
          <cell r="A7206">
            <v>34402</v>
          </cell>
          <cell r="B7206">
            <v>14.5625</v>
          </cell>
          <cell r="C7206">
            <v>5929000</v>
          </cell>
        </row>
        <row r="7207">
          <cell r="A7207">
            <v>34401</v>
          </cell>
          <cell r="B7207">
            <v>14.3125</v>
          </cell>
          <cell r="C7207">
            <v>4033400</v>
          </cell>
        </row>
        <row r="7208">
          <cell r="A7208">
            <v>34400</v>
          </cell>
          <cell r="B7208">
            <v>14.1875</v>
          </cell>
          <cell r="C7208">
            <v>4197200</v>
          </cell>
        </row>
        <row r="7209">
          <cell r="A7209">
            <v>34397</v>
          </cell>
          <cell r="B7209">
            <v>14</v>
          </cell>
          <cell r="C7209">
            <v>4114800</v>
          </cell>
        </row>
        <row r="7210">
          <cell r="A7210">
            <v>34396</v>
          </cell>
          <cell r="B7210">
            <v>13.875</v>
          </cell>
          <cell r="C7210">
            <v>4511400</v>
          </cell>
        </row>
        <row r="7211">
          <cell r="A7211">
            <v>34395</v>
          </cell>
          <cell r="B7211">
            <v>13.8125</v>
          </cell>
          <cell r="C7211">
            <v>5413600</v>
          </cell>
        </row>
        <row r="7212">
          <cell r="A7212">
            <v>34394</v>
          </cell>
          <cell r="B7212">
            <v>14</v>
          </cell>
          <cell r="C7212">
            <v>3968800</v>
          </cell>
        </row>
        <row r="7213">
          <cell r="A7213">
            <v>34393</v>
          </cell>
          <cell r="B7213">
            <v>14.1875</v>
          </cell>
          <cell r="C7213">
            <v>2997200</v>
          </cell>
        </row>
        <row r="7214">
          <cell r="A7214">
            <v>34390</v>
          </cell>
          <cell r="B7214">
            <v>14.1875</v>
          </cell>
          <cell r="C7214">
            <v>3638000</v>
          </cell>
        </row>
        <row r="7215">
          <cell r="A7215">
            <v>34389</v>
          </cell>
          <cell r="B7215">
            <v>14.0625</v>
          </cell>
          <cell r="C7215">
            <v>6288200</v>
          </cell>
        </row>
        <row r="7216">
          <cell r="A7216">
            <v>34388</v>
          </cell>
          <cell r="B7216">
            <v>14.5</v>
          </cell>
          <cell r="C7216">
            <v>11227800</v>
          </cell>
        </row>
        <row r="7217">
          <cell r="A7217">
            <v>34387</v>
          </cell>
          <cell r="B7217">
            <v>14.125</v>
          </cell>
          <cell r="C7217">
            <v>4894200</v>
          </cell>
        </row>
        <row r="7218">
          <cell r="A7218">
            <v>34383</v>
          </cell>
          <cell r="B7218">
            <v>13.875</v>
          </cell>
          <cell r="C7218">
            <v>6260800</v>
          </cell>
        </row>
        <row r="7219">
          <cell r="A7219">
            <v>34382</v>
          </cell>
          <cell r="B7219">
            <v>13.875</v>
          </cell>
          <cell r="C7219">
            <v>4135399.9999999902</v>
          </cell>
        </row>
        <row r="7220">
          <cell r="A7220">
            <v>34381</v>
          </cell>
          <cell r="B7220">
            <v>13.6875</v>
          </cell>
          <cell r="C7220">
            <v>2789200</v>
          </cell>
        </row>
        <row r="7221">
          <cell r="A7221">
            <v>34380</v>
          </cell>
          <cell r="B7221">
            <v>13.5625</v>
          </cell>
          <cell r="C7221">
            <v>3131400</v>
          </cell>
        </row>
        <row r="7222">
          <cell r="A7222">
            <v>34379</v>
          </cell>
          <cell r="B7222">
            <v>13.625</v>
          </cell>
          <cell r="C7222">
            <v>2826400</v>
          </cell>
        </row>
        <row r="7223">
          <cell r="A7223">
            <v>34376</v>
          </cell>
          <cell r="B7223">
            <v>13.5625</v>
          </cell>
          <cell r="C7223">
            <v>2944600</v>
          </cell>
        </row>
        <row r="7224">
          <cell r="A7224">
            <v>34375</v>
          </cell>
          <cell r="B7224">
            <v>13.4375</v>
          </cell>
          <cell r="C7224">
            <v>4004400</v>
          </cell>
        </row>
        <row r="7225">
          <cell r="A7225">
            <v>34374</v>
          </cell>
          <cell r="B7225">
            <v>13.5</v>
          </cell>
          <cell r="C7225">
            <v>3970200</v>
          </cell>
        </row>
        <row r="7226">
          <cell r="A7226">
            <v>34373</v>
          </cell>
          <cell r="B7226">
            <v>13.375</v>
          </cell>
          <cell r="C7226">
            <v>3626200</v>
          </cell>
        </row>
        <row r="7227">
          <cell r="A7227">
            <v>34372</v>
          </cell>
          <cell r="B7227">
            <v>13.5</v>
          </cell>
          <cell r="C7227">
            <v>5195800</v>
          </cell>
        </row>
        <row r="7228">
          <cell r="A7228">
            <v>34369</v>
          </cell>
          <cell r="B7228">
            <v>13.6875</v>
          </cell>
          <cell r="C7228">
            <v>7055600</v>
          </cell>
        </row>
        <row r="7229">
          <cell r="A7229">
            <v>34368</v>
          </cell>
          <cell r="B7229">
            <v>14.0625</v>
          </cell>
          <cell r="C7229">
            <v>10506400</v>
          </cell>
        </row>
        <row r="7230">
          <cell r="A7230">
            <v>34367</v>
          </cell>
          <cell r="B7230">
            <v>13.875</v>
          </cell>
          <cell r="C7230">
            <v>8351799.9999999898</v>
          </cell>
        </row>
        <row r="7231">
          <cell r="A7231">
            <v>34366</v>
          </cell>
          <cell r="B7231">
            <v>13.5</v>
          </cell>
          <cell r="C7231">
            <v>7948000</v>
          </cell>
        </row>
        <row r="7232">
          <cell r="A7232">
            <v>34365</v>
          </cell>
          <cell r="B7232">
            <v>13.25</v>
          </cell>
          <cell r="C7232">
            <v>5546000</v>
          </cell>
        </row>
        <row r="7233">
          <cell r="A7233">
            <v>34362</v>
          </cell>
          <cell r="B7233">
            <v>13.25</v>
          </cell>
          <cell r="C7233">
            <v>6684400</v>
          </cell>
        </row>
        <row r="7234">
          <cell r="A7234">
            <v>34361</v>
          </cell>
          <cell r="B7234">
            <v>13</v>
          </cell>
          <cell r="C7234">
            <v>6555800</v>
          </cell>
        </row>
        <row r="7235">
          <cell r="A7235">
            <v>34360</v>
          </cell>
          <cell r="B7235">
            <v>12.6875</v>
          </cell>
          <cell r="C7235">
            <v>3644000</v>
          </cell>
        </row>
        <row r="7236">
          <cell r="A7236">
            <v>34359</v>
          </cell>
          <cell r="B7236">
            <v>12.375</v>
          </cell>
          <cell r="C7236">
            <v>3246400</v>
          </cell>
        </row>
        <row r="7237">
          <cell r="A7237">
            <v>34358</v>
          </cell>
          <cell r="B7237">
            <v>12.4375</v>
          </cell>
          <cell r="C7237">
            <v>3287400</v>
          </cell>
        </row>
        <row r="7238">
          <cell r="A7238">
            <v>34355</v>
          </cell>
          <cell r="B7238">
            <v>12.625</v>
          </cell>
          <cell r="C7238">
            <v>6368000</v>
          </cell>
        </row>
        <row r="7239">
          <cell r="A7239">
            <v>34354</v>
          </cell>
          <cell r="B7239">
            <v>12.6875</v>
          </cell>
          <cell r="C7239">
            <v>3540400</v>
          </cell>
        </row>
        <row r="7240">
          <cell r="A7240">
            <v>34353</v>
          </cell>
          <cell r="B7240">
            <v>12.6875</v>
          </cell>
          <cell r="C7240">
            <v>5289800</v>
          </cell>
        </row>
        <row r="7241">
          <cell r="A7241">
            <v>34352</v>
          </cell>
          <cell r="B7241">
            <v>12.5</v>
          </cell>
          <cell r="C7241">
            <v>3772400</v>
          </cell>
        </row>
        <row r="7242">
          <cell r="A7242">
            <v>34351</v>
          </cell>
          <cell r="B7242">
            <v>12.625</v>
          </cell>
          <cell r="C7242">
            <v>3646400</v>
          </cell>
        </row>
        <row r="7243">
          <cell r="A7243">
            <v>34348</v>
          </cell>
          <cell r="B7243">
            <v>12.8125</v>
          </cell>
          <cell r="C7243">
            <v>4877200</v>
          </cell>
        </row>
        <row r="7244">
          <cell r="A7244">
            <v>34347</v>
          </cell>
          <cell r="B7244">
            <v>12.75</v>
          </cell>
          <cell r="C7244">
            <v>4206400</v>
          </cell>
        </row>
        <row r="7245">
          <cell r="A7245">
            <v>34346</v>
          </cell>
          <cell r="B7245">
            <v>12.75</v>
          </cell>
          <cell r="C7245">
            <v>5123000</v>
          </cell>
        </row>
        <row r="7246">
          <cell r="A7246">
            <v>34345</v>
          </cell>
          <cell r="B7246">
            <v>12.75</v>
          </cell>
          <cell r="C7246">
            <v>6768400</v>
          </cell>
        </row>
        <row r="7247">
          <cell r="A7247">
            <v>34344</v>
          </cell>
          <cell r="B7247">
            <v>12.4375</v>
          </cell>
          <cell r="C7247">
            <v>4729800</v>
          </cell>
        </row>
        <row r="7248">
          <cell r="A7248">
            <v>34341</v>
          </cell>
          <cell r="B7248">
            <v>12.1875</v>
          </cell>
          <cell r="C7248">
            <v>7957400</v>
          </cell>
        </row>
        <row r="7249">
          <cell r="A7249">
            <v>34340</v>
          </cell>
          <cell r="B7249">
            <v>12.3125</v>
          </cell>
          <cell r="C7249">
            <v>10871000</v>
          </cell>
        </row>
        <row r="7250">
          <cell r="A7250">
            <v>34339</v>
          </cell>
          <cell r="B7250">
            <v>12.75</v>
          </cell>
          <cell r="C7250">
            <v>6289400</v>
          </cell>
        </row>
        <row r="7251">
          <cell r="A7251">
            <v>34338</v>
          </cell>
          <cell r="B7251">
            <v>12.875</v>
          </cell>
          <cell r="C7251">
            <v>4402600</v>
          </cell>
        </row>
        <row r="7252">
          <cell r="A7252">
            <v>34337</v>
          </cell>
          <cell r="B7252">
            <v>12.75</v>
          </cell>
          <cell r="C7252">
            <v>5326600</v>
          </cell>
        </row>
        <row r="7253">
          <cell r="A7253">
            <v>34334</v>
          </cell>
          <cell r="B7253">
            <v>12.5</v>
          </cell>
          <cell r="C7253">
            <v>5621000</v>
          </cell>
        </row>
        <row r="7254">
          <cell r="A7254">
            <v>34333</v>
          </cell>
          <cell r="B7254">
            <v>12.625</v>
          </cell>
          <cell r="C7254">
            <v>3907000</v>
          </cell>
        </row>
        <row r="7255">
          <cell r="A7255">
            <v>34332</v>
          </cell>
          <cell r="B7255">
            <v>12.9375</v>
          </cell>
          <cell r="C7255">
            <v>5832000</v>
          </cell>
        </row>
        <row r="7256">
          <cell r="A7256">
            <v>34331</v>
          </cell>
          <cell r="B7256">
            <v>13.0625</v>
          </cell>
          <cell r="C7256">
            <v>4734600</v>
          </cell>
        </row>
        <row r="7257">
          <cell r="A7257">
            <v>34330</v>
          </cell>
          <cell r="B7257">
            <v>12.875</v>
          </cell>
          <cell r="C7257">
            <v>4402000</v>
          </cell>
        </row>
        <row r="7258">
          <cell r="A7258">
            <v>34326</v>
          </cell>
          <cell r="B7258">
            <v>13</v>
          </cell>
          <cell r="C7258">
            <v>2658800</v>
          </cell>
        </row>
        <row r="7259">
          <cell r="A7259">
            <v>34325</v>
          </cell>
          <cell r="B7259">
            <v>13.1875</v>
          </cell>
          <cell r="C7259">
            <v>4730200</v>
          </cell>
        </row>
        <row r="7260">
          <cell r="A7260">
            <v>34324</v>
          </cell>
          <cell r="B7260">
            <v>13.3125</v>
          </cell>
          <cell r="C7260">
            <v>5028600</v>
          </cell>
        </row>
        <row r="7261">
          <cell r="A7261">
            <v>34323</v>
          </cell>
          <cell r="B7261">
            <v>13.4375</v>
          </cell>
          <cell r="C7261">
            <v>3160600</v>
          </cell>
        </row>
        <row r="7262">
          <cell r="A7262">
            <v>34320</v>
          </cell>
          <cell r="B7262">
            <v>13.75</v>
          </cell>
          <cell r="C7262">
            <v>7226600</v>
          </cell>
        </row>
        <row r="7263">
          <cell r="A7263">
            <v>34319</v>
          </cell>
          <cell r="B7263">
            <v>13.6875</v>
          </cell>
          <cell r="C7263">
            <v>4396600</v>
          </cell>
        </row>
        <row r="7264">
          <cell r="A7264">
            <v>34318</v>
          </cell>
          <cell r="B7264">
            <v>13.5625</v>
          </cell>
          <cell r="C7264">
            <v>6035000</v>
          </cell>
        </row>
        <row r="7265">
          <cell r="A7265">
            <v>34317</v>
          </cell>
          <cell r="B7265">
            <v>13.375</v>
          </cell>
          <cell r="C7265">
            <v>4605200</v>
          </cell>
        </row>
        <row r="7266">
          <cell r="A7266">
            <v>34316</v>
          </cell>
          <cell r="B7266">
            <v>13.5625</v>
          </cell>
          <cell r="C7266">
            <v>2926800</v>
          </cell>
        </row>
        <row r="7267">
          <cell r="A7267">
            <v>34313</v>
          </cell>
          <cell r="B7267">
            <v>13.6875</v>
          </cell>
          <cell r="C7267">
            <v>2304800</v>
          </cell>
        </row>
        <row r="7268">
          <cell r="A7268">
            <v>34312</v>
          </cell>
          <cell r="B7268">
            <v>13.875</v>
          </cell>
          <cell r="C7268">
            <v>2761200</v>
          </cell>
        </row>
        <row r="7269">
          <cell r="A7269">
            <v>34311</v>
          </cell>
          <cell r="B7269">
            <v>13.75</v>
          </cell>
          <cell r="C7269">
            <v>2734400</v>
          </cell>
        </row>
        <row r="7270">
          <cell r="A7270">
            <v>34310</v>
          </cell>
          <cell r="B7270">
            <v>13.8125</v>
          </cell>
          <cell r="C7270">
            <v>3337800</v>
          </cell>
        </row>
        <row r="7271">
          <cell r="A7271">
            <v>34309</v>
          </cell>
          <cell r="B7271">
            <v>14</v>
          </cell>
          <cell r="C7271">
            <v>3463000</v>
          </cell>
        </row>
        <row r="7272">
          <cell r="A7272">
            <v>34306</v>
          </cell>
          <cell r="B7272">
            <v>13.9375</v>
          </cell>
          <cell r="C7272">
            <v>3701600</v>
          </cell>
        </row>
        <row r="7273">
          <cell r="A7273">
            <v>34305</v>
          </cell>
          <cell r="B7273">
            <v>13.9375</v>
          </cell>
          <cell r="C7273">
            <v>5301400</v>
          </cell>
        </row>
        <row r="7274">
          <cell r="A7274">
            <v>34304</v>
          </cell>
          <cell r="B7274">
            <v>14.25</v>
          </cell>
          <cell r="C7274">
            <v>6475200</v>
          </cell>
        </row>
        <row r="7275">
          <cell r="A7275">
            <v>34303</v>
          </cell>
          <cell r="B7275">
            <v>14.3125</v>
          </cell>
          <cell r="C7275">
            <v>7077000</v>
          </cell>
        </row>
        <row r="7276">
          <cell r="A7276">
            <v>34302</v>
          </cell>
          <cell r="B7276">
            <v>14.75</v>
          </cell>
          <cell r="C7276">
            <v>6705800</v>
          </cell>
        </row>
        <row r="7277">
          <cell r="A7277">
            <v>34299</v>
          </cell>
          <cell r="B7277">
            <v>14.9375</v>
          </cell>
          <cell r="C7277">
            <v>1646400</v>
          </cell>
        </row>
        <row r="7278">
          <cell r="A7278">
            <v>34297</v>
          </cell>
          <cell r="B7278">
            <v>14.75</v>
          </cell>
          <cell r="C7278">
            <v>2740200</v>
          </cell>
        </row>
        <row r="7279">
          <cell r="A7279">
            <v>34296</v>
          </cell>
          <cell r="B7279">
            <v>14.5625</v>
          </cell>
          <cell r="C7279">
            <v>4753400</v>
          </cell>
        </row>
        <row r="7280">
          <cell r="A7280">
            <v>34295</v>
          </cell>
          <cell r="B7280">
            <v>14.8125</v>
          </cell>
          <cell r="C7280">
            <v>5988200</v>
          </cell>
        </row>
        <row r="7281">
          <cell r="A7281">
            <v>34292</v>
          </cell>
          <cell r="B7281">
            <v>14.875</v>
          </cell>
          <cell r="C7281">
            <v>6010000</v>
          </cell>
        </row>
        <row r="7282">
          <cell r="A7282">
            <v>34291</v>
          </cell>
          <cell r="B7282">
            <v>14.9375</v>
          </cell>
          <cell r="C7282">
            <v>7847600</v>
          </cell>
        </row>
        <row r="7283">
          <cell r="A7283">
            <v>34290</v>
          </cell>
          <cell r="B7283">
            <v>14.9375</v>
          </cell>
          <cell r="C7283">
            <v>5635600</v>
          </cell>
        </row>
        <row r="7284">
          <cell r="A7284">
            <v>34289</v>
          </cell>
          <cell r="B7284">
            <v>15</v>
          </cell>
          <cell r="C7284">
            <v>6147600</v>
          </cell>
        </row>
        <row r="7285">
          <cell r="A7285">
            <v>34288</v>
          </cell>
          <cell r="B7285">
            <v>14.625</v>
          </cell>
          <cell r="C7285">
            <v>4266000</v>
          </cell>
        </row>
        <row r="7286">
          <cell r="A7286">
            <v>34285</v>
          </cell>
          <cell r="B7286">
            <v>14.625</v>
          </cell>
          <cell r="C7286">
            <v>4755200</v>
          </cell>
        </row>
        <row r="7287">
          <cell r="A7287">
            <v>34284</v>
          </cell>
          <cell r="B7287">
            <v>14.5</v>
          </cell>
          <cell r="C7287">
            <v>5256400</v>
          </cell>
        </row>
        <row r="7288">
          <cell r="A7288">
            <v>34283</v>
          </cell>
          <cell r="B7288">
            <v>14.625</v>
          </cell>
          <cell r="C7288">
            <v>7666400</v>
          </cell>
        </row>
        <row r="7289">
          <cell r="A7289">
            <v>34282</v>
          </cell>
          <cell r="B7289">
            <v>14.3125</v>
          </cell>
          <cell r="C7289">
            <v>11985800</v>
          </cell>
        </row>
        <row r="7290">
          <cell r="A7290">
            <v>34281</v>
          </cell>
          <cell r="B7290">
            <v>14.125</v>
          </cell>
          <cell r="C7290">
            <v>5632800</v>
          </cell>
        </row>
        <row r="7291">
          <cell r="A7291">
            <v>34278</v>
          </cell>
          <cell r="B7291">
            <v>13.625</v>
          </cell>
          <cell r="C7291">
            <v>5022200</v>
          </cell>
        </row>
        <row r="7292">
          <cell r="A7292">
            <v>34277</v>
          </cell>
          <cell r="B7292">
            <v>13.875</v>
          </cell>
          <cell r="C7292">
            <v>6000400</v>
          </cell>
        </row>
        <row r="7293">
          <cell r="A7293">
            <v>34276</v>
          </cell>
          <cell r="B7293">
            <v>13.8125</v>
          </cell>
          <cell r="C7293">
            <v>8777600</v>
          </cell>
        </row>
        <row r="7294">
          <cell r="A7294">
            <v>34275</v>
          </cell>
          <cell r="B7294">
            <v>13.5</v>
          </cell>
          <cell r="C7294">
            <v>6050200</v>
          </cell>
        </row>
        <row r="7295">
          <cell r="A7295">
            <v>34274</v>
          </cell>
          <cell r="B7295">
            <v>13.0625</v>
          </cell>
          <cell r="C7295">
            <v>2679200</v>
          </cell>
        </row>
        <row r="7296">
          <cell r="A7296">
            <v>34271</v>
          </cell>
          <cell r="B7296">
            <v>13.1875</v>
          </cell>
          <cell r="C7296">
            <v>3706200</v>
          </cell>
        </row>
        <row r="7297">
          <cell r="A7297">
            <v>34270</v>
          </cell>
          <cell r="B7297">
            <v>13.125</v>
          </cell>
          <cell r="C7297">
            <v>4940800</v>
          </cell>
        </row>
        <row r="7298">
          <cell r="A7298">
            <v>34269</v>
          </cell>
          <cell r="B7298">
            <v>12.9375</v>
          </cell>
          <cell r="C7298">
            <v>3290000</v>
          </cell>
        </row>
        <row r="7299">
          <cell r="A7299">
            <v>34268</v>
          </cell>
          <cell r="B7299">
            <v>13.0625</v>
          </cell>
          <cell r="C7299">
            <v>4231600</v>
          </cell>
        </row>
        <row r="7300">
          <cell r="A7300">
            <v>34267</v>
          </cell>
          <cell r="B7300">
            <v>13.3125</v>
          </cell>
          <cell r="C7300">
            <v>4349200</v>
          </cell>
        </row>
        <row r="7301">
          <cell r="A7301">
            <v>34264</v>
          </cell>
          <cell r="B7301">
            <v>13.125</v>
          </cell>
          <cell r="C7301">
            <v>5432600</v>
          </cell>
        </row>
        <row r="7302">
          <cell r="A7302">
            <v>34263</v>
          </cell>
          <cell r="B7302">
            <v>13.5</v>
          </cell>
          <cell r="C7302">
            <v>5002600</v>
          </cell>
        </row>
        <row r="7303">
          <cell r="A7303">
            <v>34262</v>
          </cell>
          <cell r="B7303">
            <v>13.6875</v>
          </cell>
          <cell r="C7303">
            <v>6681600</v>
          </cell>
        </row>
        <row r="7304">
          <cell r="A7304">
            <v>34261</v>
          </cell>
          <cell r="B7304">
            <v>13.4375</v>
          </cell>
          <cell r="C7304">
            <v>4259000</v>
          </cell>
        </row>
        <row r="7305">
          <cell r="A7305">
            <v>34260</v>
          </cell>
          <cell r="B7305">
            <v>13.375</v>
          </cell>
          <cell r="C7305">
            <v>4350800</v>
          </cell>
        </row>
        <row r="7306">
          <cell r="A7306">
            <v>34257</v>
          </cell>
          <cell r="B7306">
            <v>13.4375</v>
          </cell>
          <cell r="C7306">
            <v>8929400</v>
          </cell>
        </row>
        <row r="7307">
          <cell r="A7307">
            <v>34256</v>
          </cell>
          <cell r="B7307">
            <v>13.125</v>
          </cell>
          <cell r="C7307">
            <v>5495600</v>
          </cell>
        </row>
        <row r="7308">
          <cell r="A7308">
            <v>34255</v>
          </cell>
          <cell r="B7308">
            <v>12.75</v>
          </cell>
          <cell r="C7308">
            <v>4675200</v>
          </cell>
        </row>
        <row r="7309">
          <cell r="A7309">
            <v>34254</v>
          </cell>
          <cell r="B7309">
            <v>12.875</v>
          </cell>
          <cell r="C7309">
            <v>5553000</v>
          </cell>
        </row>
        <row r="7310">
          <cell r="A7310">
            <v>34253</v>
          </cell>
          <cell r="B7310">
            <v>13.25</v>
          </cell>
          <cell r="C7310">
            <v>1629000</v>
          </cell>
        </row>
        <row r="7311">
          <cell r="A7311">
            <v>34250</v>
          </cell>
          <cell r="B7311">
            <v>13.3125</v>
          </cell>
          <cell r="C7311">
            <v>4833000</v>
          </cell>
        </row>
        <row r="7312">
          <cell r="A7312">
            <v>34249</v>
          </cell>
          <cell r="B7312">
            <v>13.375</v>
          </cell>
          <cell r="C7312">
            <v>7025000</v>
          </cell>
        </row>
        <row r="7313">
          <cell r="A7313">
            <v>34248</v>
          </cell>
          <cell r="B7313">
            <v>13.25</v>
          </cell>
          <cell r="C7313">
            <v>7991800</v>
          </cell>
        </row>
        <row r="7314">
          <cell r="A7314">
            <v>34247</v>
          </cell>
          <cell r="B7314">
            <v>13</v>
          </cell>
          <cell r="C7314">
            <v>11959200</v>
          </cell>
        </row>
        <row r="7315">
          <cell r="A7315">
            <v>34246</v>
          </cell>
          <cell r="B7315">
            <v>12.375</v>
          </cell>
          <cell r="C7315">
            <v>3529400</v>
          </cell>
        </row>
        <row r="7316">
          <cell r="A7316">
            <v>34243</v>
          </cell>
          <cell r="B7316">
            <v>12.375</v>
          </cell>
          <cell r="C7316">
            <v>3064000</v>
          </cell>
        </row>
        <row r="7317">
          <cell r="A7317">
            <v>34242</v>
          </cell>
          <cell r="B7317">
            <v>12.3125</v>
          </cell>
          <cell r="C7317">
            <v>4360800</v>
          </cell>
        </row>
        <row r="7318">
          <cell r="A7318">
            <v>34241</v>
          </cell>
          <cell r="B7318">
            <v>12.0625</v>
          </cell>
          <cell r="C7318">
            <v>4081200</v>
          </cell>
        </row>
        <row r="7319">
          <cell r="A7319">
            <v>34240</v>
          </cell>
          <cell r="B7319">
            <v>12.25</v>
          </cell>
          <cell r="C7319">
            <v>2509000</v>
          </cell>
        </row>
        <row r="7320">
          <cell r="A7320">
            <v>34239</v>
          </cell>
          <cell r="B7320">
            <v>12.5</v>
          </cell>
          <cell r="C7320">
            <v>2913400</v>
          </cell>
        </row>
        <row r="7321">
          <cell r="A7321">
            <v>34236</v>
          </cell>
          <cell r="B7321">
            <v>12.3125</v>
          </cell>
          <cell r="C7321">
            <v>4070800</v>
          </cell>
        </row>
        <row r="7322">
          <cell r="A7322">
            <v>34235</v>
          </cell>
          <cell r="B7322">
            <v>12.5</v>
          </cell>
          <cell r="C7322">
            <v>8105400</v>
          </cell>
        </row>
        <row r="7323">
          <cell r="A7323">
            <v>34234</v>
          </cell>
          <cell r="B7323">
            <v>12.125</v>
          </cell>
          <cell r="C7323">
            <v>9499400</v>
          </cell>
        </row>
        <row r="7324">
          <cell r="A7324">
            <v>34233</v>
          </cell>
          <cell r="B7324">
            <v>11.75</v>
          </cell>
          <cell r="C7324">
            <v>8028800</v>
          </cell>
        </row>
        <row r="7325">
          <cell r="A7325">
            <v>34232</v>
          </cell>
          <cell r="B7325">
            <v>11.875</v>
          </cell>
          <cell r="C7325">
            <v>5285400</v>
          </cell>
        </row>
        <row r="7326">
          <cell r="A7326">
            <v>34229</v>
          </cell>
          <cell r="B7326">
            <v>11.9375</v>
          </cell>
          <cell r="C7326">
            <v>14434000</v>
          </cell>
        </row>
        <row r="7327">
          <cell r="A7327">
            <v>34228</v>
          </cell>
          <cell r="B7327">
            <v>12</v>
          </cell>
          <cell r="C7327">
            <v>4417600</v>
          </cell>
        </row>
        <row r="7328">
          <cell r="A7328">
            <v>34227</v>
          </cell>
          <cell r="B7328">
            <v>12.0625</v>
          </cell>
          <cell r="C7328">
            <v>4856000</v>
          </cell>
        </row>
        <row r="7329">
          <cell r="A7329">
            <v>34226</v>
          </cell>
          <cell r="B7329">
            <v>12.0625</v>
          </cell>
          <cell r="C7329">
            <v>4180399.9999999902</v>
          </cell>
        </row>
        <row r="7330">
          <cell r="A7330">
            <v>34225</v>
          </cell>
          <cell r="B7330">
            <v>12.1875</v>
          </cell>
          <cell r="C7330">
            <v>4211600</v>
          </cell>
        </row>
        <row r="7331">
          <cell r="A7331">
            <v>34222</v>
          </cell>
          <cell r="B7331">
            <v>12.25</v>
          </cell>
          <cell r="C7331">
            <v>5110200</v>
          </cell>
        </row>
        <row r="7332">
          <cell r="A7332">
            <v>34221</v>
          </cell>
          <cell r="B7332">
            <v>12.125</v>
          </cell>
          <cell r="C7332">
            <v>3369200</v>
          </cell>
        </row>
        <row r="7333">
          <cell r="A7333">
            <v>34220</v>
          </cell>
          <cell r="B7333">
            <v>12.0625</v>
          </cell>
          <cell r="C7333">
            <v>11674800</v>
          </cell>
        </row>
        <row r="7334">
          <cell r="A7334">
            <v>34219</v>
          </cell>
          <cell r="B7334">
            <v>12.125</v>
          </cell>
          <cell r="C7334">
            <v>5093200</v>
          </cell>
        </row>
        <row r="7335">
          <cell r="A7335">
            <v>34215</v>
          </cell>
          <cell r="B7335">
            <v>12.25</v>
          </cell>
          <cell r="C7335">
            <v>7210000</v>
          </cell>
        </row>
        <row r="7336">
          <cell r="A7336">
            <v>34214</v>
          </cell>
          <cell r="B7336">
            <v>12.375</v>
          </cell>
          <cell r="C7336">
            <v>12115000</v>
          </cell>
        </row>
        <row r="7337">
          <cell r="A7337">
            <v>34213</v>
          </cell>
          <cell r="B7337">
            <v>12.875</v>
          </cell>
          <cell r="C7337">
            <v>5072000</v>
          </cell>
        </row>
        <row r="7338">
          <cell r="A7338">
            <v>34212</v>
          </cell>
          <cell r="B7338">
            <v>12.875</v>
          </cell>
          <cell r="C7338">
            <v>3914200</v>
          </cell>
        </row>
        <row r="7339">
          <cell r="A7339">
            <v>34211</v>
          </cell>
          <cell r="B7339">
            <v>12.9375</v>
          </cell>
          <cell r="C7339">
            <v>2636600</v>
          </cell>
        </row>
        <row r="7340">
          <cell r="A7340">
            <v>34208</v>
          </cell>
          <cell r="B7340">
            <v>13</v>
          </cell>
          <cell r="C7340">
            <v>3285400</v>
          </cell>
        </row>
        <row r="7341">
          <cell r="A7341">
            <v>34207</v>
          </cell>
          <cell r="B7341">
            <v>12.9375</v>
          </cell>
          <cell r="C7341">
            <v>3750400</v>
          </cell>
        </row>
        <row r="7342">
          <cell r="A7342">
            <v>34206</v>
          </cell>
          <cell r="B7342">
            <v>12.9375</v>
          </cell>
          <cell r="C7342">
            <v>7305200</v>
          </cell>
        </row>
        <row r="7343">
          <cell r="A7343">
            <v>34205</v>
          </cell>
          <cell r="B7343">
            <v>13.125</v>
          </cell>
          <cell r="C7343">
            <v>4623600</v>
          </cell>
        </row>
        <row r="7344">
          <cell r="A7344">
            <v>34204</v>
          </cell>
          <cell r="B7344">
            <v>13</v>
          </cell>
          <cell r="C7344">
            <v>4400200</v>
          </cell>
        </row>
        <row r="7345">
          <cell r="A7345">
            <v>34201</v>
          </cell>
          <cell r="B7345">
            <v>13.125</v>
          </cell>
          <cell r="C7345">
            <v>9371800</v>
          </cell>
        </row>
        <row r="7346">
          <cell r="A7346">
            <v>34200</v>
          </cell>
          <cell r="B7346">
            <v>12.9375</v>
          </cell>
          <cell r="C7346">
            <v>5259400</v>
          </cell>
        </row>
        <row r="7347">
          <cell r="A7347">
            <v>34199</v>
          </cell>
          <cell r="B7347">
            <v>12.75</v>
          </cell>
          <cell r="C7347">
            <v>4931600</v>
          </cell>
        </row>
        <row r="7348">
          <cell r="A7348">
            <v>34198</v>
          </cell>
          <cell r="B7348">
            <v>12.625</v>
          </cell>
          <cell r="C7348">
            <v>4681800</v>
          </cell>
        </row>
        <row r="7349">
          <cell r="A7349">
            <v>34197</v>
          </cell>
          <cell r="B7349">
            <v>12.625</v>
          </cell>
          <cell r="C7349">
            <v>4252800</v>
          </cell>
        </row>
        <row r="7350">
          <cell r="A7350">
            <v>34194</v>
          </cell>
          <cell r="B7350">
            <v>12.75</v>
          </cell>
          <cell r="C7350">
            <v>3398400</v>
          </cell>
        </row>
        <row r="7351">
          <cell r="A7351">
            <v>34193</v>
          </cell>
          <cell r="B7351">
            <v>12.75</v>
          </cell>
          <cell r="C7351">
            <v>3812400</v>
          </cell>
        </row>
        <row r="7352">
          <cell r="A7352">
            <v>34192</v>
          </cell>
          <cell r="B7352">
            <v>12.8125</v>
          </cell>
          <cell r="C7352">
            <v>6701000</v>
          </cell>
        </row>
        <row r="7353">
          <cell r="A7353">
            <v>34191</v>
          </cell>
          <cell r="B7353">
            <v>12.5</v>
          </cell>
          <cell r="C7353">
            <v>7204200</v>
          </cell>
        </row>
        <row r="7354">
          <cell r="A7354">
            <v>34190</v>
          </cell>
          <cell r="B7354">
            <v>12.75</v>
          </cell>
          <cell r="C7354">
            <v>4108600</v>
          </cell>
        </row>
        <row r="7355">
          <cell r="A7355">
            <v>34187</v>
          </cell>
          <cell r="B7355">
            <v>12.875</v>
          </cell>
          <cell r="C7355">
            <v>3096800</v>
          </cell>
        </row>
        <row r="7356">
          <cell r="A7356">
            <v>34186</v>
          </cell>
          <cell r="B7356">
            <v>12.9375</v>
          </cell>
          <cell r="C7356">
            <v>5550200</v>
          </cell>
        </row>
        <row r="7357">
          <cell r="A7357">
            <v>34185</v>
          </cell>
          <cell r="B7357">
            <v>12.75</v>
          </cell>
          <cell r="C7357">
            <v>3878200</v>
          </cell>
        </row>
        <row r="7358">
          <cell r="A7358">
            <v>34184</v>
          </cell>
          <cell r="B7358">
            <v>12.6875</v>
          </cell>
          <cell r="C7358">
            <v>2912200</v>
          </cell>
        </row>
        <row r="7359">
          <cell r="A7359">
            <v>34183</v>
          </cell>
          <cell r="B7359">
            <v>12.8125</v>
          </cell>
          <cell r="C7359">
            <v>2864200</v>
          </cell>
        </row>
        <row r="7360">
          <cell r="A7360">
            <v>34180</v>
          </cell>
          <cell r="B7360">
            <v>12.6875</v>
          </cell>
          <cell r="C7360">
            <v>3072600</v>
          </cell>
        </row>
        <row r="7361">
          <cell r="A7361">
            <v>34179</v>
          </cell>
          <cell r="B7361">
            <v>12.875</v>
          </cell>
          <cell r="C7361">
            <v>2718600</v>
          </cell>
        </row>
        <row r="7362">
          <cell r="A7362">
            <v>34178</v>
          </cell>
          <cell r="B7362">
            <v>12.5625</v>
          </cell>
          <cell r="C7362">
            <v>3796800</v>
          </cell>
        </row>
        <row r="7363">
          <cell r="A7363">
            <v>34177</v>
          </cell>
          <cell r="B7363">
            <v>12.5</v>
          </cell>
          <cell r="C7363">
            <v>5930800</v>
          </cell>
        </row>
        <row r="7364">
          <cell r="A7364">
            <v>34176</v>
          </cell>
          <cell r="B7364">
            <v>12.6875</v>
          </cell>
          <cell r="C7364">
            <v>2533600</v>
          </cell>
        </row>
        <row r="7365">
          <cell r="A7365">
            <v>34173</v>
          </cell>
          <cell r="B7365">
            <v>12.6875</v>
          </cell>
          <cell r="C7365">
            <v>3382000</v>
          </cell>
        </row>
        <row r="7366">
          <cell r="A7366">
            <v>34172</v>
          </cell>
          <cell r="B7366">
            <v>12.5625</v>
          </cell>
          <cell r="C7366">
            <v>3266400</v>
          </cell>
        </row>
        <row r="7367">
          <cell r="A7367">
            <v>34171</v>
          </cell>
          <cell r="B7367">
            <v>12.8125</v>
          </cell>
          <cell r="C7367">
            <v>2985600</v>
          </cell>
        </row>
        <row r="7368">
          <cell r="A7368">
            <v>34170</v>
          </cell>
          <cell r="B7368">
            <v>12.875</v>
          </cell>
          <cell r="C7368">
            <v>2790400</v>
          </cell>
        </row>
        <row r="7369">
          <cell r="A7369">
            <v>34169</v>
          </cell>
          <cell r="B7369">
            <v>13</v>
          </cell>
          <cell r="C7369">
            <v>2601600</v>
          </cell>
        </row>
        <row r="7370">
          <cell r="A7370">
            <v>34166</v>
          </cell>
          <cell r="B7370">
            <v>13.0625</v>
          </cell>
          <cell r="C7370">
            <v>5604200</v>
          </cell>
        </row>
        <row r="7371">
          <cell r="A7371">
            <v>34165</v>
          </cell>
          <cell r="B7371">
            <v>13.25</v>
          </cell>
          <cell r="C7371">
            <v>2431600</v>
          </cell>
        </row>
        <row r="7372">
          <cell r="A7372">
            <v>34164</v>
          </cell>
          <cell r="B7372">
            <v>13.3125</v>
          </cell>
          <cell r="C7372">
            <v>5264400</v>
          </cell>
        </row>
        <row r="7373">
          <cell r="A7373">
            <v>34163</v>
          </cell>
          <cell r="B7373">
            <v>13.1875</v>
          </cell>
          <cell r="C7373">
            <v>6312800</v>
          </cell>
        </row>
        <row r="7374">
          <cell r="A7374">
            <v>34162</v>
          </cell>
          <cell r="B7374">
            <v>13.0625</v>
          </cell>
          <cell r="C7374">
            <v>2912000</v>
          </cell>
        </row>
        <row r="7375">
          <cell r="A7375">
            <v>34159</v>
          </cell>
          <cell r="B7375">
            <v>13.125</v>
          </cell>
          <cell r="C7375">
            <v>3041400</v>
          </cell>
        </row>
        <row r="7376">
          <cell r="A7376">
            <v>34158</v>
          </cell>
          <cell r="B7376">
            <v>13.25</v>
          </cell>
          <cell r="C7376">
            <v>6129600</v>
          </cell>
        </row>
        <row r="7377">
          <cell r="A7377">
            <v>34157</v>
          </cell>
          <cell r="B7377">
            <v>12.75</v>
          </cell>
          <cell r="C7377">
            <v>3396800</v>
          </cell>
        </row>
        <row r="7378">
          <cell r="A7378">
            <v>34156</v>
          </cell>
          <cell r="B7378">
            <v>12.6875</v>
          </cell>
          <cell r="C7378">
            <v>4003000</v>
          </cell>
        </row>
        <row r="7379">
          <cell r="A7379">
            <v>34152</v>
          </cell>
          <cell r="B7379">
            <v>12.8125</v>
          </cell>
          <cell r="C7379">
            <v>3995400</v>
          </cell>
        </row>
        <row r="7380">
          <cell r="A7380">
            <v>34151</v>
          </cell>
          <cell r="B7380">
            <v>12.875</v>
          </cell>
          <cell r="C7380">
            <v>4458600</v>
          </cell>
        </row>
        <row r="7381">
          <cell r="A7381">
            <v>34150</v>
          </cell>
          <cell r="B7381">
            <v>13.125</v>
          </cell>
          <cell r="C7381">
            <v>4106800</v>
          </cell>
        </row>
        <row r="7382">
          <cell r="A7382">
            <v>34149</v>
          </cell>
          <cell r="B7382">
            <v>13.125</v>
          </cell>
          <cell r="C7382">
            <v>3497800</v>
          </cell>
        </row>
        <row r="7383">
          <cell r="A7383">
            <v>34148</v>
          </cell>
          <cell r="B7383">
            <v>13.375</v>
          </cell>
          <cell r="C7383">
            <v>5376800</v>
          </cell>
        </row>
        <row r="7384">
          <cell r="A7384">
            <v>34145</v>
          </cell>
          <cell r="B7384">
            <v>13.3125</v>
          </cell>
          <cell r="C7384">
            <v>4542000</v>
          </cell>
        </row>
        <row r="7385">
          <cell r="A7385">
            <v>34144</v>
          </cell>
          <cell r="B7385">
            <v>13.25</v>
          </cell>
          <cell r="C7385">
            <v>8305400</v>
          </cell>
        </row>
        <row r="7386">
          <cell r="A7386">
            <v>34143</v>
          </cell>
          <cell r="B7386">
            <v>12.9375</v>
          </cell>
          <cell r="C7386">
            <v>10950800</v>
          </cell>
        </row>
        <row r="7387">
          <cell r="A7387">
            <v>34142</v>
          </cell>
          <cell r="B7387">
            <v>12.4375</v>
          </cell>
          <cell r="C7387">
            <v>22856600</v>
          </cell>
        </row>
        <row r="7388">
          <cell r="A7388">
            <v>34141</v>
          </cell>
          <cell r="B7388">
            <v>12.5625</v>
          </cell>
          <cell r="C7388">
            <v>8552600</v>
          </cell>
        </row>
        <row r="7389">
          <cell r="A7389">
            <v>34138</v>
          </cell>
          <cell r="B7389">
            <v>12.5625</v>
          </cell>
          <cell r="C7389">
            <v>13141800</v>
          </cell>
        </row>
        <row r="7390">
          <cell r="A7390">
            <v>34137</v>
          </cell>
          <cell r="B7390">
            <v>12.9375</v>
          </cell>
          <cell r="C7390">
            <v>7884800</v>
          </cell>
        </row>
        <row r="7391">
          <cell r="A7391">
            <v>34136</v>
          </cell>
          <cell r="B7391">
            <v>12.875</v>
          </cell>
          <cell r="C7391">
            <v>14202600</v>
          </cell>
        </row>
        <row r="7392">
          <cell r="A7392">
            <v>34135</v>
          </cell>
          <cell r="B7392">
            <v>13.25</v>
          </cell>
          <cell r="C7392">
            <v>4759400</v>
          </cell>
        </row>
        <row r="7393">
          <cell r="A7393">
            <v>34134</v>
          </cell>
          <cell r="B7393">
            <v>13.5</v>
          </cell>
          <cell r="C7393">
            <v>3695800</v>
          </cell>
        </row>
        <row r="7394">
          <cell r="A7394">
            <v>34131</v>
          </cell>
          <cell r="B7394">
            <v>13.5625</v>
          </cell>
          <cell r="C7394">
            <v>7189000</v>
          </cell>
        </row>
        <row r="7395">
          <cell r="A7395">
            <v>34130</v>
          </cell>
          <cell r="B7395">
            <v>13.1875</v>
          </cell>
          <cell r="C7395">
            <v>4447800</v>
          </cell>
        </row>
        <row r="7396">
          <cell r="A7396">
            <v>34129</v>
          </cell>
          <cell r="B7396">
            <v>13.3125</v>
          </cell>
          <cell r="C7396">
            <v>3998200</v>
          </cell>
        </row>
        <row r="7397">
          <cell r="A7397">
            <v>34128</v>
          </cell>
          <cell r="B7397">
            <v>13.25</v>
          </cell>
          <cell r="C7397">
            <v>5239800</v>
          </cell>
        </row>
        <row r="7398">
          <cell r="A7398">
            <v>34127</v>
          </cell>
          <cell r="B7398">
            <v>13.3125</v>
          </cell>
          <cell r="C7398">
            <v>6023600</v>
          </cell>
        </row>
        <row r="7399">
          <cell r="A7399">
            <v>34124</v>
          </cell>
          <cell r="B7399">
            <v>13.375</v>
          </cell>
          <cell r="C7399">
            <v>9671400</v>
          </cell>
        </row>
        <row r="7400">
          <cell r="A7400">
            <v>34123</v>
          </cell>
          <cell r="B7400">
            <v>13.75</v>
          </cell>
          <cell r="C7400">
            <v>6876000</v>
          </cell>
        </row>
        <row r="7401">
          <cell r="A7401">
            <v>34122</v>
          </cell>
          <cell r="B7401">
            <v>14.1875</v>
          </cell>
          <cell r="C7401">
            <v>3798400</v>
          </cell>
        </row>
        <row r="7402">
          <cell r="A7402">
            <v>34121</v>
          </cell>
          <cell r="B7402">
            <v>14.0625</v>
          </cell>
          <cell r="C7402">
            <v>4310800</v>
          </cell>
        </row>
        <row r="7403">
          <cell r="A7403">
            <v>34117</v>
          </cell>
          <cell r="B7403">
            <v>13.9375</v>
          </cell>
          <cell r="C7403">
            <v>4197800</v>
          </cell>
        </row>
        <row r="7404">
          <cell r="A7404">
            <v>34116</v>
          </cell>
          <cell r="B7404">
            <v>13.875</v>
          </cell>
          <cell r="C7404">
            <v>5554400</v>
          </cell>
        </row>
        <row r="7405">
          <cell r="A7405">
            <v>34115</v>
          </cell>
          <cell r="B7405">
            <v>14.0625</v>
          </cell>
          <cell r="C7405">
            <v>6529200</v>
          </cell>
        </row>
        <row r="7406">
          <cell r="A7406">
            <v>34114</v>
          </cell>
          <cell r="B7406">
            <v>14.1875</v>
          </cell>
          <cell r="C7406">
            <v>4340400</v>
          </cell>
        </row>
        <row r="7407">
          <cell r="A7407">
            <v>34113</v>
          </cell>
          <cell r="B7407">
            <v>14</v>
          </cell>
          <cell r="C7407">
            <v>3806200</v>
          </cell>
        </row>
        <row r="7408">
          <cell r="A7408">
            <v>34110</v>
          </cell>
          <cell r="B7408">
            <v>13.6875</v>
          </cell>
          <cell r="C7408">
            <v>9955000</v>
          </cell>
        </row>
        <row r="7409">
          <cell r="A7409">
            <v>34109</v>
          </cell>
          <cell r="B7409">
            <v>14.25</v>
          </cell>
          <cell r="C7409">
            <v>7531400</v>
          </cell>
        </row>
        <row r="7410">
          <cell r="A7410">
            <v>34108</v>
          </cell>
          <cell r="B7410">
            <v>13.9375</v>
          </cell>
          <cell r="C7410">
            <v>9015400</v>
          </cell>
        </row>
        <row r="7411">
          <cell r="A7411">
            <v>34107</v>
          </cell>
          <cell r="B7411">
            <v>13.4375</v>
          </cell>
          <cell r="C7411">
            <v>3974600</v>
          </cell>
        </row>
        <row r="7412">
          <cell r="A7412">
            <v>34106</v>
          </cell>
          <cell r="B7412">
            <v>13.5625</v>
          </cell>
          <cell r="C7412">
            <v>2996200</v>
          </cell>
        </row>
        <row r="7413">
          <cell r="A7413">
            <v>34103</v>
          </cell>
          <cell r="B7413">
            <v>13.625</v>
          </cell>
          <cell r="C7413">
            <v>5356400</v>
          </cell>
        </row>
        <row r="7414">
          <cell r="A7414">
            <v>34102</v>
          </cell>
          <cell r="B7414">
            <v>13.3125</v>
          </cell>
          <cell r="C7414">
            <v>7512200</v>
          </cell>
        </row>
        <row r="7415">
          <cell r="A7415">
            <v>34101</v>
          </cell>
          <cell r="B7415">
            <v>13.5</v>
          </cell>
          <cell r="C7415">
            <v>11752800</v>
          </cell>
        </row>
        <row r="7416">
          <cell r="A7416">
            <v>34100</v>
          </cell>
          <cell r="B7416">
            <v>13</v>
          </cell>
          <cell r="C7416">
            <v>6714600</v>
          </cell>
        </row>
        <row r="7417">
          <cell r="A7417">
            <v>34099</v>
          </cell>
          <cell r="B7417">
            <v>13.0625</v>
          </cell>
          <cell r="C7417">
            <v>6688800</v>
          </cell>
        </row>
        <row r="7418">
          <cell r="A7418">
            <v>34096</v>
          </cell>
          <cell r="B7418">
            <v>13.125</v>
          </cell>
          <cell r="C7418">
            <v>9966000</v>
          </cell>
        </row>
        <row r="7419">
          <cell r="A7419">
            <v>34095</v>
          </cell>
          <cell r="B7419">
            <v>13.3125</v>
          </cell>
          <cell r="C7419">
            <v>8105600</v>
          </cell>
        </row>
        <row r="7420">
          <cell r="A7420">
            <v>34094</v>
          </cell>
          <cell r="B7420">
            <v>13.375</v>
          </cell>
          <cell r="C7420">
            <v>8424600</v>
          </cell>
        </row>
        <row r="7421">
          <cell r="A7421">
            <v>34093</v>
          </cell>
          <cell r="B7421">
            <v>13.4375</v>
          </cell>
          <cell r="C7421">
            <v>7781800</v>
          </cell>
        </row>
        <row r="7422">
          <cell r="A7422">
            <v>34092</v>
          </cell>
          <cell r="B7422">
            <v>13.125</v>
          </cell>
          <cell r="C7422">
            <v>9119000</v>
          </cell>
        </row>
        <row r="7423">
          <cell r="A7423">
            <v>34089</v>
          </cell>
          <cell r="B7423">
            <v>13.375</v>
          </cell>
          <cell r="C7423">
            <v>5142400</v>
          </cell>
        </row>
        <row r="7424">
          <cell r="A7424">
            <v>34088</v>
          </cell>
          <cell r="B7424">
            <v>13.375</v>
          </cell>
          <cell r="C7424">
            <v>4272200</v>
          </cell>
        </row>
        <row r="7425">
          <cell r="A7425">
            <v>34087</v>
          </cell>
          <cell r="B7425">
            <v>13.4375</v>
          </cell>
          <cell r="C7425">
            <v>4633000</v>
          </cell>
        </row>
        <row r="7426">
          <cell r="A7426">
            <v>34086</v>
          </cell>
          <cell r="B7426">
            <v>13.5625</v>
          </cell>
          <cell r="C7426">
            <v>5166800</v>
          </cell>
        </row>
        <row r="7427">
          <cell r="A7427">
            <v>34085</v>
          </cell>
          <cell r="B7427">
            <v>13.3125</v>
          </cell>
          <cell r="C7427">
            <v>7097200</v>
          </cell>
        </row>
        <row r="7428">
          <cell r="A7428">
            <v>34082</v>
          </cell>
          <cell r="B7428">
            <v>13.375</v>
          </cell>
          <cell r="C7428">
            <v>5896200</v>
          </cell>
        </row>
        <row r="7429">
          <cell r="A7429">
            <v>34081</v>
          </cell>
          <cell r="B7429">
            <v>13.375</v>
          </cell>
          <cell r="C7429">
            <v>8072600</v>
          </cell>
        </row>
        <row r="7430">
          <cell r="A7430">
            <v>34080</v>
          </cell>
          <cell r="B7430">
            <v>13.3125</v>
          </cell>
          <cell r="C7430">
            <v>8762800</v>
          </cell>
        </row>
        <row r="7431">
          <cell r="A7431">
            <v>34079</v>
          </cell>
          <cell r="B7431">
            <v>13.1875</v>
          </cell>
          <cell r="C7431">
            <v>8821000</v>
          </cell>
        </row>
        <row r="7432">
          <cell r="A7432">
            <v>34078</v>
          </cell>
          <cell r="B7432">
            <v>13.375</v>
          </cell>
          <cell r="C7432">
            <v>8458600</v>
          </cell>
        </row>
        <row r="7433">
          <cell r="A7433">
            <v>34075</v>
          </cell>
          <cell r="B7433">
            <v>13.3125</v>
          </cell>
          <cell r="C7433">
            <v>16208000</v>
          </cell>
        </row>
        <row r="7434">
          <cell r="A7434">
            <v>34074</v>
          </cell>
          <cell r="B7434">
            <v>13.8125</v>
          </cell>
          <cell r="C7434">
            <v>17834000</v>
          </cell>
        </row>
        <row r="7435">
          <cell r="A7435">
            <v>34073</v>
          </cell>
          <cell r="B7435">
            <v>13.625</v>
          </cell>
          <cell r="C7435">
            <v>27999400</v>
          </cell>
        </row>
        <row r="7436">
          <cell r="A7436">
            <v>34072</v>
          </cell>
          <cell r="B7436">
            <v>14.5</v>
          </cell>
          <cell r="C7436">
            <v>7306000</v>
          </cell>
        </row>
        <row r="7437">
          <cell r="A7437">
            <v>34071</v>
          </cell>
          <cell r="B7437">
            <v>15</v>
          </cell>
          <cell r="C7437">
            <v>9426600</v>
          </cell>
        </row>
        <row r="7438">
          <cell r="A7438">
            <v>34067</v>
          </cell>
          <cell r="B7438">
            <v>14.4375</v>
          </cell>
          <cell r="C7438">
            <v>15105800</v>
          </cell>
        </row>
        <row r="7439">
          <cell r="A7439">
            <v>34066</v>
          </cell>
          <cell r="B7439">
            <v>13.875</v>
          </cell>
          <cell r="C7439">
            <v>22750000</v>
          </cell>
        </row>
        <row r="7440">
          <cell r="A7440">
            <v>34065</v>
          </cell>
          <cell r="B7440">
            <v>13.875</v>
          </cell>
          <cell r="C7440">
            <v>29240600</v>
          </cell>
        </row>
        <row r="7441">
          <cell r="A7441">
            <v>34064</v>
          </cell>
          <cell r="B7441">
            <v>14.875</v>
          </cell>
          <cell r="C7441">
            <v>13527600</v>
          </cell>
        </row>
        <row r="7442">
          <cell r="A7442">
            <v>34061</v>
          </cell>
          <cell r="B7442">
            <v>15.25</v>
          </cell>
          <cell r="C7442">
            <v>12798000</v>
          </cell>
        </row>
        <row r="7443">
          <cell r="A7443">
            <v>34060</v>
          </cell>
          <cell r="B7443">
            <v>15.5625</v>
          </cell>
          <cell r="C7443">
            <v>7689600</v>
          </cell>
        </row>
        <row r="7444">
          <cell r="A7444">
            <v>34059</v>
          </cell>
          <cell r="B7444">
            <v>15.875</v>
          </cell>
          <cell r="C7444">
            <v>13703000</v>
          </cell>
        </row>
        <row r="7445">
          <cell r="A7445">
            <v>34058</v>
          </cell>
          <cell r="B7445">
            <v>15.5625</v>
          </cell>
          <cell r="C7445">
            <v>19427000</v>
          </cell>
        </row>
        <row r="7446">
          <cell r="A7446">
            <v>34057</v>
          </cell>
          <cell r="B7446">
            <v>16.625</v>
          </cell>
          <cell r="C7446">
            <v>3114000</v>
          </cell>
        </row>
        <row r="7447">
          <cell r="A7447">
            <v>34054</v>
          </cell>
          <cell r="B7447">
            <v>16.4375</v>
          </cell>
          <cell r="C7447">
            <v>2868800</v>
          </cell>
        </row>
        <row r="7448">
          <cell r="A7448">
            <v>34053</v>
          </cell>
          <cell r="B7448">
            <v>16.625</v>
          </cell>
          <cell r="C7448">
            <v>4190600</v>
          </cell>
        </row>
        <row r="7449">
          <cell r="A7449">
            <v>34052</v>
          </cell>
          <cell r="B7449">
            <v>16.3125</v>
          </cell>
          <cell r="C7449">
            <v>5443000</v>
          </cell>
        </row>
        <row r="7450">
          <cell r="A7450">
            <v>34051</v>
          </cell>
          <cell r="B7450">
            <v>16.375</v>
          </cell>
          <cell r="C7450">
            <v>5043000</v>
          </cell>
        </row>
        <row r="7451">
          <cell r="A7451">
            <v>34050</v>
          </cell>
          <cell r="B7451">
            <v>16.5</v>
          </cell>
          <cell r="C7451">
            <v>5403600</v>
          </cell>
        </row>
        <row r="7452">
          <cell r="A7452">
            <v>34047</v>
          </cell>
          <cell r="B7452">
            <v>16.5625</v>
          </cell>
          <cell r="C7452">
            <v>10143600</v>
          </cell>
        </row>
        <row r="7453">
          <cell r="A7453">
            <v>34046</v>
          </cell>
          <cell r="B7453">
            <v>16.9375</v>
          </cell>
          <cell r="C7453">
            <v>3967400</v>
          </cell>
        </row>
        <row r="7454">
          <cell r="A7454">
            <v>34045</v>
          </cell>
          <cell r="B7454">
            <v>16.6875</v>
          </cell>
          <cell r="C7454">
            <v>3765400</v>
          </cell>
        </row>
        <row r="7455">
          <cell r="A7455">
            <v>34044</v>
          </cell>
          <cell r="B7455">
            <v>16.8125</v>
          </cell>
          <cell r="C7455">
            <v>3098800</v>
          </cell>
        </row>
        <row r="7456">
          <cell r="A7456">
            <v>34043</v>
          </cell>
          <cell r="B7456">
            <v>16.6875</v>
          </cell>
          <cell r="C7456">
            <v>4176800</v>
          </cell>
        </row>
        <row r="7457">
          <cell r="A7457">
            <v>34040</v>
          </cell>
          <cell r="B7457">
            <v>16.625</v>
          </cell>
          <cell r="C7457">
            <v>6418400</v>
          </cell>
        </row>
        <row r="7458">
          <cell r="A7458">
            <v>34039</v>
          </cell>
          <cell r="B7458">
            <v>16.5625</v>
          </cell>
          <cell r="C7458">
            <v>5641200</v>
          </cell>
        </row>
        <row r="7459">
          <cell r="A7459">
            <v>34038</v>
          </cell>
          <cell r="B7459">
            <v>17</v>
          </cell>
          <cell r="C7459">
            <v>5554400</v>
          </cell>
        </row>
        <row r="7460">
          <cell r="A7460">
            <v>34037</v>
          </cell>
          <cell r="B7460">
            <v>16.9375</v>
          </cell>
          <cell r="C7460">
            <v>5374000</v>
          </cell>
        </row>
        <row r="7461">
          <cell r="A7461">
            <v>34036</v>
          </cell>
          <cell r="B7461">
            <v>16.9375</v>
          </cell>
          <cell r="C7461">
            <v>6829800</v>
          </cell>
        </row>
        <row r="7462">
          <cell r="A7462">
            <v>34033</v>
          </cell>
          <cell r="B7462">
            <v>16.375</v>
          </cell>
          <cell r="C7462">
            <v>8139000</v>
          </cell>
        </row>
        <row r="7463">
          <cell r="A7463">
            <v>34032</v>
          </cell>
          <cell r="B7463">
            <v>16.4375</v>
          </cell>
          <cell r="C7463">
            <v>9409200</v>
          </cell>
        </row>
        <row r="7464">
          <cell r="A7464">
            <v>34031</v>
          </cell>
          <cell r="B7464">
            <v>16.875</v>
          </cell>
          <cell r="C7464">
            <v>12296600</v>
          </cell>
        </row>
        <row r="7465">
          <cell r="A7465">
            <v>34030</v>
          </cell>
          <cell r="B7465">
            <v>17</v>
          </cell>
          <cell r="C7465">
            <v>11697400</v>
          </cell>
        </row>
        <row r="7466">
          <cell r="A7466">
            <v>34029</v>
          </cell>
          <cell r="B7466">
            <v>16.5</v>
          </cell>
          <cell r="C7466">
            <v>13651000</v>
          </cell>
        </row>
        <row r="7467">
          <cell r="A7467">
            <v>34026</v>
          </cell>
          <cell r="B7467">
            <v>16.25</v>
          </cell>
          <cell r="C7467">
            <v>8569000</v>
          </cell>
        </row>
        <row r="7468">
          <cell r="A7468">
            <v>34025</v>
          </cell>
          <cell r="B7468">
            <v>15.90625</v>
          </cell>
          <cell r="C7468">
            <v>6551200</v>
          </cell>
        </row>
        <row r="7469">
          <cell r="A7469">
            <v>34024</v>
          </cell>
          <cell r="B7469">
            <v>15.625</v>
          </cell>
          <cell r="C7469">
            <v>10124800</v>
          </cell>
        </row>
        <row r="7470">
          <cell r="A7470">
            <v>34023</v>
          </cell>
          <cell r="B7470">
            <v>14.96875</v>
          </cell>
          <cell r="C7470">
            <v>13950400</v>
          </cell>
        </row>
        <row r="7471">
          <cell r="A7471">
            <v>34022</v>
          </cell>
          <cell r="B7471">
            <v>15.1875</v>
          </cell>
          <cell r="C7471">
            <v>11488400</v>
          </cell>
        </row>
        <row r="7472">
          <cell r="A7472">
            <v>34019</v>
          </cell>
          <cell r="B7472">
            <v>15.375</v>
          </cell>
          <cell r="C7472">
            <v>8561600</v>
          </cell>
        </row>
        <row r="7473">
          <cell r="A7473">
            <v>34018</v>
          </cell>
          <cell r="B7473">
            <v>15.46875</v>
          </cell>
          <cell r="C7473">
            <v>9714800</v>
          </cell>
        </row>
        <row r="7474">
          <cell r="A7474">
            <v>34017</v>
          </cell>
          <cell r="B7474">
            <v>15.53125</v>
          </cell>
          <cell r="C7474">
            <v>9274800</v>
          </cell>
        </row>
        <row r="7475">
          <cell r="A7475">
            <v>34016</v>
          </cell>
          <cell r="B7475">
            <v>15.625</v>
          </cell>
          <cell r="C7475">
            <v>10985200</v>
          </cell>
        </row>
        <row r="7476">
          <cell r="A7476">
            <v>34012</v>
          </cell>
          <cell r="B7476">
            <v>16</v>
          </cell>
          <cell r="C7476">
            <v>5415200</v>
          </cell>
        </row>
        <row r="7477">
          <cell r="A7477">
            <v>34011</v>
          </cell>
          <cell r="B7477">
            <v>15.96875</v>
          </cell>
          <cell r="C7477">
            <v>8712000</v>
          </cell>
        </row>
        <row r="7478">
          <cell r="A7478">
            <v>34010</v>
          </cell>
          <cell r="B7478">
            <v>16.15625</v>
          </cell>
          <cell r="C7478">
            <v>6403600</v>
          </cell>
        </row>
        <row r="7479">
          <cell r="A7479">
            <v>34009</v>
          </cell>
          <cell r="B7479">
            <v>16.34375</v>
          </cell>
          <cell r="C7479">
            <v>4922400</v>
          </cell>
        </row>
        <row r="7480">
          <cell r="A7480">
            <v>34008</v>
          </cell>
          <cell r="B7480">
            <v>16.40625</v>
          </cell>
          <cell r="C7480">
            <v>4298000</v>
          </cell>
        </row>
        <row r="7481">
          <cell r="A7481">
            <v>34005</v>
          </cell>
          <cell r="B7481">
            <v>16.46875</v>
          </cell>
          <cell r="C7481">
            <v>7206400</v>
          </cell>
        </row>
        <row r="7482">
          <cell r="A7482">
            <v>34004</v>
          </cell>
          <cell r="B7482">
            <v>16.65625</v>
          </cell>
          <cell r="C7482">
            <v>5763600</v>
          </cell>
        </row>
        <row r="7483">
          <cell r="A7483">
            <v>34003</v>
          </cell>
          <cell r="B7483">
            <v>16.71875</v>
          </cell>
          <cell r="C7483">
            <v>6535600</v>
          </cell>
        </row>
        <row r="7484">
          <cell r="A7484">
            <v>34002</v>
          </cell>
          <cell r="B7484">
            <v>16.5625</v>
          </cell>
          <cell r="C7484">
            <v>4803200</v>
          </cell>
        </row>
        <row r="7485">
          <cell r="A7485">
            <v>34001</v>
          </cell>
          <cell r="B7485">
            <v>16.46875</v>
          </cell>
          <cell r="C7485">
            <v>5254400</v>
          </cell>
        </row>
        <row r="7486">
          <cell r="A7486">
            <v>33998</v>
          </cell>
          <cell r="B7486">
            <v>16.28125</v>
          </cell>
          <cell r="C7486">
            <v>5855200</v>
          </cell>
        </row>
        <row r="7487">
          <cell r="A7487">
            <v>33997</v>
          </cell>
          <cell r="B7487">
            <v>16.1875</v>
          </cell>
          <cell r="C7487">
            <v>4600000</v>
          </cell>
        </row>
        <row r="7488">
          <cell r="A7488">
            <v>33996</v>
          </cell>
          <cell r="B7488">
            <v>16.09375</v>
          </cell>
          <cell r="C7488">
            <v>5958000</v>
          </cell>
        </row>
        <row r="7489">
          <cell r="A7489">
            <v>33995</v>
          </cell>
          <cell r="B7489">
            <v>16</v>
          </cell>
          <cell r="C7489">
            <v>9707200</v>
          </cell>
        </row>
        <row r="7490">
          <cell r="A7490">
            <v>33994</v>
          </cell>
          <cell r="B7490">
            <v>16.15625</v>
          </cell>
          <cell r="C7490">
            <v>18720400</v>
          </cell>
        </row>
        <row r="7491">
          <cell r="A7491">
            <v>33991</v>
          </cell>
          <cell r="B7491">
            <v>15.65625</v>
          </cell>
          <cell r="C7491">
            <v>15911200</v>
          </cell>
        </row>
        <row r="7492">
          <cell r="A7492">
            <v>33990</v>
          </cell>
          <cell r="B7492">
            <v>14.875</v>
          </cell>
          <cell r="C7492">
            <v>3745200</v>
          </cell>
        </row>
        <row r="7493">
          <cell r="A7493">
            <v>33989</v>
          </cell>
          <cell r="B7493">
            <v>14.9375</v>
          </cell>
          <cell r="C7493">
            <v>3533200</v>
          </cell>
        </row>
        <row r="7494">
          <cell r="A7494">
            <v>33988</v>
          </cell>
          <cell r="B7494">
            <v>14.90625</v>
          </cell>
          <cell r="C7494">
            <v>4739200</v>
          </cell>
        </row>
        <row r="7495">
          <cell r="A7495">
            <v>33987</v>
          </cell>
          <cell r="B7495">
            <v>14.96875</v>
          </cell>
          <cell r="C7495">
            <v>2308000</v>
          </cell>
        </row>
        <row r="7496">
          <cell r="A7496">
            <v>33984</v>
          </cell>
          <cell r="B7496">
            <v>15.125</v>
          </cell>
          <cell r="C7496">
            <v>9268000</v>
          </cell>
        </row>
        <row r="7497">
          <cell r="A7497">
            <v>33983</v>
          </cell>
          <cell r="B7497">
            <v>15.0625</v>
          </cell>
          <cell r="C7497">
            <v>5972400</v>
          </cell>
        </row>
        <row r="7498">
          <cell r="A7498">
            <v>33982</v>
          </cell>
          <cell r="B7498">
            <v>14.9375</v>
          </cell>
          <cell r="C7498">
            <v>7868800</v>
          </cell>
        </row>
        <row r="7499">
          <cell r="A7499">
            <v>33981</v>
          </cell>
          <cell r="B7499">
            <v>14.875</v>
          </cell>
          <cell r="C7499">
            <v>6278000</v>
          </cell>
        </row>
        <row r="7500">
          <cell r="A7500">
            <v>33980</v>
          </cell>
          <cell r="B7500">
            <v>14.75</v>
          </cell>
          <cell r="C7500">
            <v>6770400</v>
          </cell>
        </row>
        <row r="7501">
          <cell r="A7501">
            <v>33977</v>
          </cell>
          <cell r="B7501">
            <v>14.84375</v>
          </cell>
          <cell r="C7501">
            <v>12700800</v>
          </cell>
        </row>
        <row r="7502">
          <cell r="A7502">
            <v>33976</v>
          </cell>
          <cell r="B7502">
            <v>15.03125</v>
          </cell>
          <cell r="C7502">
            <v>14849600</v>
          </cell>
        </row>
        <row r="7503">
          <cell r="A7503">
            <v>33975</v>
          </cell>
          <cell r="B7503">
            <v>15.25</v>
          </cell>
          <cell r="C7503">
            <v>9367200</v>
          </cell>
        </row>
        <row r="7504">
          <cell r="A7504">
            <v>33974</v>
          </cell>
          <cell r="B7504">
            <v>15.65625</v>
          </cell>
          <cell r="C7504">
            <v>4211200</v>
          </cell>
        </row>
        <row r="7505">
          <cell r="A7505">
            <v>33973</v>
          </cell>
          <cell r="B7505">
            <v>15.71875</v>
          </cell>
          <cell r="C7505">
            <v>5214400</v>
          </cell>
        </row>
        <row r="7506">
          <cell r="A7506">
            <v>33969</v>
          </cell>
          <cell r="B7506">
            <v>16</v>
          </cell>
          <cell r="C7506">
            <v>3374800</v>
          </cell>
        </row>
        <row r="7507">
          <cell r="A7507">
            <v>33968</v>
          </cell>
          <cell r="B7507">
            <v>16.15625</v>
          </cell>
          <cell r="C7507">
            <v>3216400</v>
          </cell>
        </row>
        <row r="7508">
          <cell r="A7508">
            <v>33967</v>
          </cell>
          <cell r="B7508">
            <v>16.09375</v>
          </cell>
          <cell r="C7508">
            <v>4276800</v>
          </cell>
        </row>
        <row r="7509">
          <cell r="A7509">
            <v>33966</v>
          </cell>
          <cell r="B7509">
            <v>16.21875</v>
          </cell>
          <cell r="C7509">
            <v>2834400</v>
          </cell>
        </row>
        <row r="7510">
          <cell r="A7510">
            <v>33962</v>
          </cell>
          <cell r="B7510">
            <v>16.21875</v>
          </cell>
          <cell r="C7510">
            <v>1813200</v>
          </cell>
        </row>
        <row r="7511">
          <cell r="A7511">
            <v>33961</v>
          </cell>
          <cell r="B7511">
            <v>16.15625</v>
          </cell>
          <cell r="C7511">
            <v>8229200</v>
          </cell>
        </row>
        <row r="7512">
          <cell r="A7512">
            <v>33960</v>
          </cell>
          <cell r="B7512">
            <v>15.8125</v>
          </cell>
          <cell r="C7512">
            <v>9520400</v>
          </cell>
        </row>
        <row r="7513">
          <cell r="A7513">
            <v>33959</v>
          </cell>
          <cell r="B7513">
            <v>15.96875</v>
          </cell>
          <cell r="C7513">
            <v>6328400</v>
          </cell>
        </row>
        <row r="7514">
          <cell r="A7514">
            <v>33956</v>
          </cell>
          <cell r="B7514">
            <v>16.40625</v>
          </cell>
          <cell r="C7514">
            <v>11999600</v>
          </cell>
        </row>
        <row r="7515">
          <cell r="A7515">
            <v>33955</v>
          </cell>
          <cell r="B7515">
            <v>16.28125</v>
          </cell>
          <cell r="C7515">
            <v>4766000</v>
          </cell>
        </row>
        <row r="7516">
          <cell r="A7516">
            <v>33954</v>
          </cell>
          <cell r="B7516">
            <v>16.03125</v>
          </cell>
          <cell r="C7516">
            <v>4006400</v>
          </cell>
        </row>
        <row r="7517">
          <cell r="A7517">
            <v>33953</v>
          </cell>
          <cell r="B7517">
            <v>15.96875</v>
          </cell>
          <cell r="C7517">
            <v>4775600</v>
          </cell>
        </row>
        <row r="7518">
          <cell r="A7518">
            <v>33952</v>
          </cell>
          <cell r="B7518">
            <v>15.90625</v>
          </cell>
          <cell r="C7518">
            <v>4662800</v>
          </cell>
        </row>
        <row r="7519">
          <cell r="A7519">
            <v>33949</v>
          </cell>
          <cell r="B7519">
            <v>15.90625</v>
          </cell>
          <cell r="C7519">
            <v>1938000</v>
          </cell>
        </row>
        <row r="7520">
          <cell r="A7520">
            <v>33948</v>
          </cell>
          <cell r="B7520">
            <v>15.9375</v>
          </cell>
          <cell r="C7520">
            <v>4197200</v>
          </cell>
        </row>
        <row r="7521">
          <cell r="A7521">
            <v>33947</v>
          </cell>
          <cell r="B7521">
            <v>16.09375</v>
          </cell>
          <cell r="C7521">
            <v>3396000</v>
          </cell>
        </row>
        <row r="7522">
          <cell r="A7522">
            <v>33946</v>
          </cell>
          <cell r="B7522">
            <v>16.09375</v>
          </cell>
          <cell r="C7522">
            <v>3443200</v>
          </cell>
        </row>
        <row r="7523">
          <cell r="A7523">
            <v>33945</v>
          </cell>
          <cell r="B7523">
            <v>16.09375</v>
          </cell>
          <cell r="C7523">
            <v>2891200</v>
          </cell>
        </row>
        <row r="7524">
          <cell r="A7524">
            <v>33942</v>
          </cell>
          <cell r="B7524">
            <v>15.96875</v>
          </cell>
          <cell r="C7524">
            <v>3065200</v>
          </cell>
        </row>
        <row r="7525">
          <cell r="A7525">
            <v>33941</v>
          </cell>
          <cell r="B7525">
            <v>15.8125</v>
          </cell>
          <cell r="C7525">
            <v>3512000</v>
          </cell>
        </row>
        <row r="7526">
          <cell r="A7526">
            <v>33940</v>
          </cell>
          <cell r="B7526">
            <v>16.09375</v>
          </cell>
          <cell r="C7526">
            <v>3206000</v>
          </cell>
        </row>
        <row r="7527">
          <cell r="A7527">
            <v>33939</v>
          </cell>
          <cell r="B7527">
            <v>16.03125</v>
          </cell>
          <cell r="C7527">
            <v>4573600</v>
          </cell>
        </row>
        <row r="7528">
          <cell r="A7528">
            <v>33938</v>
          </cell>
          <cell r="B7528">
            <v>16.09375</v>
          </cell>
          <cell r="C7528">
            <v>4964400</v>
          </cell>
        </row>
        <row r="7529">
          <cell r="A7529">
            <v>33935</v>
          </cell>
          <cell r="B7529">
            <v>16</v>
          </cell>
          <cell r="C7529">
            <v>1909200</v>
          </cell>
        </row>
        <row r="7530">
          <cell r="A7530">
            <v>33933</v>
          </cell>
          <cell r="B7530">
            <v>15.84375</v>
          </cell>
          <cell r="C7530">
            <v>3463600</v>
          </cell>
        </row>
        <row r="7531">
          <cell r="A7531">
            <v>33932</v>
          </cell>
          <cell r="B7531">
            <v>15.71875</v>
          </cell>
          <cell r="C7531">
            <v>3960400</v>
          </cell>
        </row>
        <row r="7532">
          <cell r="A7532">
            <v>33931</v>
          </cell>
          <cell r="B7532">
            <v>15.59375</v>
          </cell>
          <cell r="C7532">
            <v>2824800</v>
          </cell>
        </row>
        <row r="7533">
          <cell r="A7533">
            <v>33928</v>
          </cell>
          <cell r="B7533">
            <v>15.625</v>
          </cell>
          <cell r="C7533">
            <v>7141200</v>
          </cell>
        </row>
        <row r="7534">
          <cell r="A7534">
            <v>33927</v>
          </cell>
          <cell r="B7534">
            <v>15.4375</v>
          </cell>
          <cell r="C7534">
            <v>2883200</v>
          </cell>
        </row>
        <row r="7535">
          <cell r="A7535">
            <v>33926</v>
          </cell>
          <cell r="B7535">
            <v>15.375</v>
          </cell>
          <cell r="C7535">
            <v>4966000</v>
          </cell>
        </row>
        <row r="7536">
          <cell r="A7536">
            <v>33925</v>
          </cell>
          <cell r="B7536">
            <v>15.375</v>
          </cell>
          <cell r="C7536">
            <v>2263600</v>
          </cell>
        </row>
        <row r="7537">
          <cell r="A7537">
            <v>33924</v>
          </cell>
          <cell r="B7537">
            <v>15.34375</v>
          </cell>
          <cell r="C7537">
            <v>2652000</v>
          </cell>
        </row>
        <row r="7538">
          <cell r="A7538">
            <v>33921</v>
          </cell>
          <cell r="B7538">
            <v>15.1875</v>
          </cell>
          <cell r="C7538">
            <v>4672000</v>
          </cell>
        </row>
        <row r="7539">
          <cell r="A7539">
            <v>33920</v>
          </cell>
          <cell r="B7539">
            <v>15.40625</v>
          </cell>
          <cell r="C7539">
            <v>7891600</v>
          </cell>
        </row>
        <row r="7540">
          <cell r="A7540">
            <v>33919</v>
          </cell>
          <cell r="B7540">
            <v>15.5</v>
          </cell>
          <cell r="C7540">
            <v>5197200</v>
          </cell>
        </row>
        <row r="7541">
          <cell r="A7541">
            <v>33918</v>
          </cell>
          <cell r="B7541">
            <v>15.65625</v>
          </cell>
          <cell r="C7541">
            <v>4482800</v>
          </cell>
        </row>
        <row r="7542">
          <cell r="A7542">
            <v>33917</v>
          </cell>
          <cell r="B7542">
            <v>15.6875</v>
          </cell>
          <cell r="C7542">
            <v>3949600</v>
          </cell>
        </row>
        <row r="7543">
          <cell r="A7543">
            <v>33914</v>
          </cell>
          <cell r="B7543">
            <v>15.53125</v>
          </cell>
          <cell r="C7543">
            <v>3605200</v>
          </cell>
        </row>
        <row r="7544">
          <cell r="A7544">
            <v>33913</v>
          </cell>
          <cell r="B7544">
            <v>15.53125</v>
          </cell>
          <cell r="C7544">
            <v>4419600</v>
          </cell>
        </row>
        <row r="7545">
          <cell r="A7545">
            <v>33912</v>
          </cell>
          <cell r="B7545">
            <v>15.5</v>
          </cell>
          <cell r="C7545">
            <v>4912400</v>
          </cell>
        </row>
        <row r="7546">
          <cell r="A7546">
            <v>33911</v>
          </cell>
          <cell r="B7546">
            <v>15.40625</v>
          </cell>
          <cell r="C7546">
            <v>3980800</v>
          </cell>
        </row>
        <row r="7547">
          <cell r="A7547">
            <v>33910</v>
          </cell>
          <cell r="B7547">
            <v>15.40625</v>
          </cell>
          <cell r="C7547">
            <v>3691600</v>
          </cell>
        </row>
        <row r="7548">
          <cell r="A7548">
            <v>33907</v>
          </cell>
          <cell r="B7548">
            <v>15.21875</v>
          </cell>
          <cell r="C7548">
            <v>3972000</v>
          </cell>
        </row>
        <row r="7549">
          <cell r="A7549">
            <v>33906</v>
          </cell>
          <cell r="B7549">
            <v>15.5</v>
          </cell>
          <cell r="C7549">
            <v>2626800</v>
          </cell>
        </row>
        <row r="7550">
          <cell r="A7550">
            <v>33905</v>
          </cell>
          <cell r="B7550">
            <v>15.46875</v>
          </cell>
          <cell r="C7550">
            <v>1944800</v>
          </cell>
        </row>
        <row r="7551">
          <cell r="A7551">
            <v>33904</v>
          </cell>
          <cell r="B7551">
            <v>15.4375</v>
          </cell>
          <cell r="C7551">
            <v>2099600</v>
          </cell>
        </row>
        <row r="7552">
          <cell r="A7552">
            <v>33903</v>
          </cell>
          <cell r="B7552">
            <v>15.375</v>
          </cell>
          <cell r="C7552">
            <v>2180800</v>
          </cell>
        </row>
        <row r="7553">
          <cell r="A7553">
            <v>33900</v>
          </cell>
          <cell r="B7553">
            <v>15.25</v>
          </cell>
          <cell r="C7553">
            <v>3405600</v>
          </cell>
        </row>
        <row r="7554">
          <cell r="A7554">
            <v>33899</v>
          </cell>
          <cell r="B7554">
            <v>15.34375</v>
          </cell>
          <cell r="C7554">
            <v>4618000</v>
          </cell>
        </row>
        <row r="7555">
          <cell r="A7555">
            <v>33898</v>
          </cell>
          <cell r="B7555">
            <v>15.5</v>
          </cell>
          <cell r="C7555">
            <v>4692000</v>
          </cell>
        </row>
        <row r="7556">
          <cell r="A7556">
            <v>33897</v>
          </cell>
          <cell r="B7556">
            <v>15.3125</v>
          </cell>
          <cell r="C7556">
            <v>7772400</v>
          </cell>
        </row>
        <row r="7557">
          <cell r="A7557">
            <v>33896</v>
          </cell>
          <cell r="B7557">
            <v>15.15625</v>
          </cell>
          <cell r="C7557">
            <v>10228800</v>
          </cell>
        </row>
        <row r="7558">
          <cell r="A7558">
            <v>33893</v>
          </cell>
          <cell r="B7558">
            <v>14.875</v>
          </cell>
          <cell r="C7558">
            <v>6409200</v>
          </cell>
        </row>
        <row r="7559">
          <cell r="A7559">
            <v>33892</v>
          </cell>
          <cell r="B7559">
            <v>14.59375</v>
          </cell>
          <cell r="C7559">
            <v>3714000</v>
          </cell>
        </row>
        <row r="7560">
          <cell r="A7560">
            <v>33891</v>
          </cell>
          <cell r="B7560">
            <v>14.625</v>
          </cell>
          <cell r="C7560">
            <v>3643600</v>
          </cell>
        </row>
        <row r="7561">
          <cell r="A7561">
            <v>33890</v>
          </cell>
          <cell r="B7561">
            <v>14.53125</v>
          </cell>
          <cell r="C7561">
            <v>3951600</v>
          </cell>
        </row>
        <row r="7562">
          <cell r="A7562">
            <v>33889</v>
          </cell>
          <cell r="B7562">
            <v>14.65625</v>
          </cell>
          <cell r="C7562">
            <v>4288800</v>
          </cell>
        </row>
        <row r="7563">
          <cell r="A7563">
            <v>33886</v>
          </cell>
          <cell r="B7563">
            <v>14.5</v>
          </cell>
          <cell r="C7563">
            <v>1983600</v>
          </cell>
        </row>
        <row r="7564">
          <cell r="A7564">
            <v>33885</v>
          </cell>
          <cell r="B7564">
            <v>14.65625</v>
          </cell>
          <cell r="C7564">
            <v>3418400</v>
          </cell>
        </row>
        <row r="7565">
          <cell r="A7565">
            <v>33884</v>
          </cell>
          <cell r="B7565">
            <v>14.34375</v>
          </cell>
          <cell r="C7565">
            <v>3030800</v>
          </cell>
        </row>
        <row r="7566">
          <cell r="A7566">
            <v>33883</v>
          </cell>
          <cell r="B7566">
            <v>14.46875</v>
          </cell>
          <cell r="C7566">
            <v>3180000</v>
          </cell>
        </row>
        <row r="7567">
          <cell r="A7567">
            <v>33882</v>
          </cell>
          <cell r="B7567">
            <v>14.3125</v>
          </cell>
          <cell r="C7567">
            <v>9402000</v>
          </cell>
        </row>
        <row r="7568">
          <cell r="A7568">
            <v>33879</v>
          </cell>
          <cell r="B7568">
            <v>14.5</v>
          </cell>
          <cell r="C7568">
            <v>3734000</v>
          </cell>
        </row>
        <row r="7569">
          <cell r="A7569">
            <v>33878</v>
          </cell>
          <cell r="B7569">
            <v>14.75</v>
          </cell>
          <cell r="C7569">
            <v>3056000</v>
          </cell>
        </row>
        <row r="7570">
          <cell r="A7570">
            <v>33877</v>
          </cell>
          <cell r="B7570">
            <v>14.78125</v>
          </cell>
          <cell r="C7570">
            <v>1979200</v>
          </cell>
        </row>
        <row r="7571">
          <cell r="A7571">
            <v>33876</v>
          </cell>
          <cell r="B7571">
            <v>14.6875</v>
          </cell>
          <cell r="C7571">
            <v>1788800</v>
          </cell>
        </row>
        <row r="7572">
          <cell r="A7572">
            <v>33875</v>
          </cell>
          <cell r="B7572">
            <v>14.78125</v>
          </cell>
          <cell r="C7572">
            <v>2511200</v>
          </cell>
        </row>
        <row r="7573">
          <cell r="A7573">
            <v>33872</v>
          </cell>
          <cell r="B7573">
            <v>14.5625</v>
          </cell>
          <cell r="C7573">
            <v>4830400</v>
          </cell>
        </row>
        <row r="7574">
          <cell r="A7574">
            <v>33871</v>
          </cell>
          <cell r="B7574">
            <v>14.8125</v>
          </cell>
          <cell r="C7574">
            <v>2426400</v>
          </cell>
        </row>
        <row r="7575">
          <cell r="A7575">
            <v>33870</v>
          </cell>
          <cell r="B7575">
            <v>14.78125</v>
          </cell>
          <cell r="C7575">
            <v>4348000</v>
          </cell>
        </row>
        <row r="7576">
          <cell r="A7576">
            <v>33869</v>
          </cell>
          <cell r="B7576">
            <v>14.59375</v>
          </cell>
          <cell r="C7576">
            <v>2704000</v>
          </cell>
        </row>
        <row r="7577">
          <cell r="A7577">
            <v>33868</v>
          </cell>
          <cell r="B7577">
            <v>14.75</v>
          </cell>
          <cell r="C7577">
            <v>3273200</v>
          </cell>
        </row>
        <row r="7578">
          <cell r="A7578">
            <v>33865</v>
          </cell>
          <cell r="B7578">
            <v>14.65625</v>
          </cell>
          <cell r="C7578">
            <v>7958000</v>
          </cell>
        </row>
        <row r="7579">
          <cell r="A7579">
            <v>33864</v>
          </cell>
          <cell r="B7579">
            <v>14.65625</v>
          </cell>
          <cell r="C7579">
            <v>2405200</v>
          </cell>
        </row>
        <row r="7580">
          <cell r="A7580">
            <v>33863</v>
          </cell>
          <cell r="B7580">
            <v>14.625</v>
          </cell>
          <cell r="C7580">
            <v>3347600</v>
          </cell>
        </row>
        <row r="7581">
          <cell r="A7581">
            <v>33862</v>
          </cell>
          <cell r="B7581">
            <v>14.625</v>
          </cell>
          <cell r="C7581">
            <v>2795200</v>
          </cell>
        </row>
        <row r="7582">
          <cell r="A7582">
            <v>33861</v>
          </cell>
          <cell r="B7582">
            <v>14.75</v>
          </cell>
          <cell r="C7582">
            <v>4948800</v>
          </cell>
        </row>
        <row r="7583">
          <cell r="A7583">
            <v>33858</v>
          </cell>
          <cell r="B7583">
            <v>14.625</v>
          </cell>
          <cell r="C7583">
            <v>2356400</v>
          </cell>
        </row>
        <row r="7584">
          <cell r="A7584">
            <v>33857</v>
          </cell>
          <cell r="B7584">
            <v>14.625</v>
          </cell>
          <cell r="C7584">
            <v>4398000</v>
          </cell>
        </row>
        <row r="7585">
          <cell r="A7585">
            <v>33856</v>
          </cell>
          <cell r="B7585">
            <v>14.46875</v>
          </cell>
          <cell r="C7585">
            <v>3879600</v>
          </cell>
        </row>
        <row r="7586">
          <cell r="A7586">
            <v>33855</v>
          </cell>
          <cell r="B7586">
            <v>14.28125</v>
          </cell>
          <cell r="C7586">
            <v>2390800</v>
          </cell>
        </row>
        <row r="7587">
          <cell r="A7587">
            <v>33851</v>
          </cell>
          <cell r="B7587">
            <v>14.28125</v>
          </cell>
          <cell r="C7587">
            <v>1987600</v>
          </cell>
        </row>
        <row r="7588">
          <cell r="A7588">
            <v>33850</v>
          </cell>
          <cell r="B7588">
            <v>14.40625</v>
          </cell>
          <cell r="C7588">
            <v>3756800</v>
          </cell>
        </row>
        <row r="7589">
          <cell r="A7589">
            <v>33849</v>
          </cell>
          <cell r="B7589">
            <v>14.28125</v>
          </cell>
          <cell r="C7589">
            <v>3173600</v>
          </cell>
        </row>
        <row r="7590">
          <cell r="A7590">
            <v>33848</v>
          </cell>
          <cell r="B7590">
            <v>14.3125</v>
          </cell>
          <cell r="C7590">
            <v>3054000</v>
          </cell>
        </row>
        <row r="7591">
          <cell r="A7591">
            <v>33847</v>
          </cell>
          <cell r="B7591">
            <v>14.28125</v>
          </cell>
          <cell r="C7591">
            <v>2068000</v>
          </cell>
        </row>
        <row r="7592">
          <cell r="A7592">
            <v>33844</v>
          </cell>
          <cell r="B7592">
            <v>14.375</v>
          </cell>
          <cell r="C7592">
            <v>1766400</v>
          </cell>
        </row>
        <row r="7593">
          <cell r="A7593">
            <v>33843</v>
          </cell>
          <cell r="B7593">
            <v>14.34375</v>
          </cell>
          <cell r="C7593">
            <v>3057600</v>
          </cell>
        </row>
        <row r="7594">
          <cell r="A7594">
            <v>33842</v>
          </cell>
          <cell r="B7594">
            <v>14.5</v>
          </cell>
          <cell r="C7594">
            <v>3786400</v>
          </cell>
        </row>
        <row r="7595">
          <cell r="A7595">
            <v>33841</v>
          </cell>
          <cell r="B7595">
            <v>14.34375</v>
          </cell>
          <cell r="C7595">
            <v>2360800</v>
          </cell>
        </row>
        <row r="7596">
          <cell r="A7596">
            <v>33840</v>
          </cell>
          <cell r="B7596">
            <v>14.34375</v>
          </cell>
          <cell r="C7596">
            <v>3368800</v>
          </cell>
        </row>
        <row r="7597">
          <cell r="A7597">
            <v>33837</v>
          </cell>
          <cell r="B7597">
            <v>14.46875</v>
          </cell>
          <cell r="C7597">
            <v>5780800</v>
          </cell>
        </row>
        <row r="7598">
          <cell r="A7598">
            <v>33836</v>
          </cell>
          <cell r="B7598">
            <v>14.65625</v>
          </cell>
          <cell r="C7598">
            <v>3263200</v>
          </cell>
        </row>
        <row r="7599">
          <cell r="A7599">
            <v>33835</v>
          </cell>
          <cell r="B7599">
            <v>14.625</v>
          </cell>
          <cell r="C7599">
            <v>3068400</v>
          </cell>
        </row>
        <row r="7600">
          <cell r="A7600">
            <v>33834</v>
          </cell>
          <cell r="B7600">
            <v>14.6875</v>
          </cell>
          <cell r="C7600">
            <v>2477600</v>
          </cell>
        </row>
        <row r="7601">
          <cell r="A7601">
            <v>33833</v>
          </cell>
          <cell r="B7601">
            <v>14.6875</v>
          </cell>
          <cell r="C7601">
            <v>2398400</v>
          </cell>
        </row>
        <row r="7602">
          <cell r="A7602">
            <v>33830</v>
          </cell>
          <cell r="B7602">
            <v>14.75</v>
          </cell>
          <cell r="C7602">
            <v>4823200</v>
          </cell>
        </row>
        <row r="7603">
          <cell r="A7603">
            <v>33829</v>
          </cell>
          <cell r="B7603">
            <v>14.46875</v>
          </cell>
          <cell r="C7603">
            <v>2988400</v>
          </cell>
        </row>
        <row r="7604">
          <cell r="A7604">
            <v>33828</v>
          </cell>
          <cell r="B7604">
            <v>14.34375</v>
          </cell>
          <cell r="C7604">
            <v>2873200</v>
          </cell>
        </row>
        <row r="7605">
          <cell r="A7605">
            <v>33827</v>
          </cell>
          <cell r="B7605">
            <v>14.375</v>
          </cell>
          <cell r="C7605">
            <v>4153600</v>
          </cell>
        </row>
        <row r="7606">
          <cell r="A7606">
            <v>33826</v>
          </cell>
          <cell r="B7606">
            <v>14.3125</v>
          </cell>
          <cell r="C7606">
            <v>2653600</v>
          </cell>
        </row>
        <row r="7607">
          <cell r="A7607">
            <v>33823</v>
          </cell>
          <cell r="B7607">
            <v>14.34375</v>
          </cell>
          <cell r="C7607">
            <v>5069200</v>
          </cell>
        </row>
        <row r="7608">
          <cell r="A7608">
            <v>33822</v>
          </cell>
          <cell r="B7608">
            <v>14.25</v>
          </cell>
          <cell r="C7608">
            <v>4399200</v>
          </cell>
        </row>
        <row r="7609">
          <cell r="A7609">
            <v>33821</v>
          </cell>
          <cell r="B7609">
            <v>14.125</v>
          </cell>
          <cell r="C7609">
            <v>4879200</v>
          </cell>
        </row>
        <row r="7610">
          <cell r="A7610">
            <v>33820</v>
          </cell>
          <cell r="B7610">
            <v>13.96875</v>
          </cell>
          <cell r="C7610">
            <v>2829200</v>
          </cell>
        </row>
        <row r="7611">
          <cell r="A7611">
            <v>33819</v>
          </cell>
          <cell r="B7611">
            <v>14</v>
          </cell>
          <cell r="C7611">
            <v>2370800</v>
          </cell>
        </row>
        <row r="7612">
          <cell r="A7612">
            <v>33816</v>
          </cell>
          <cell r="B7612">
            <v>13.96875</v>
          </cell>
          <cell r="C7612">
            <v>2351200</v>
          </cell>
        </row>
        <row r="7613">
          <cell r="A7613">
            <v>33815</v>
          </cell>
          <cell r="B7613">
            <v>13.96875</v>
          </cell>
          <cell r="C7613">
            <v>2681200</v>
          </cell>
        </row>
        <row r="7614">
          <cell r="A7614">
            <v>33814</v>
          </cell>
          <cell r="B7614">
            <v>13.96875</v>
          </cell>
          <cell r="C7614">
            <v>8177600</v>
          </cell>
        </row>
        <row r="7615">
          <cell r="A7615">
            <v>33813</v>
          </cell>
          <cell r="B7615">
            <v>13.78125</v>
          </cell>
          <cell r="C7615">
            <v>3914400</v>
          </cell>
        </row>
        <row r="7616">
          <cell r="A7616">
            <v>33812</v>
          </cell>
          <cell r="B7616">
            <v>13.71875</v>
          </cell>
          <cell r="C7616">
            <v>1382400</v>
          </cell>
        </row>
        <row r="7617">
          <cell r="A7617">
            <v>33809</v>
          </cell>
          <cell r="B7617">
            <v>13.71875</v>
          </cell>
          <cell r="C7617">
            <v>1465600</v>
          </cell>
        </row>
        <row r="7618">
          <cell r="A7618">
            <v>33808</v>
          </cell>
          <cell r="B7618">
            <v>13.8125</v>
          </cell>
          <cell r="C7618">
            <v>2252800</v>
          </cell>
        </row>
        <row r="7619">
          <cell r="A7619">
            <v>33807</v>
          </cell>
          <cell r="B7619">
            <v>13.6875</v>
          </cell>
          <cell r="C7619">
            <v>3434000</v>
          </cell>
        </row>
        <row r="7620">
          <cell r="A7620">
            <v>33806</v>
          </cell>
          <cell r="B7620">
            <v>13.6875</v>
          </cell>
          <cell r="C7620">
            <v>3465200</v>
          </cell>
        </row>
        <row r="7621">
          <cell r="A7621">
            <v>33805</v>
          </cell>
          <cell r="B7621">
            <v>13.65625</v>
          </cell>
          <cell r="C7621">
            <v>2999600</v>
          </cell>
        </row>
        <row r="7622">
          <cell r="A7622">
            <v>33802</v>
          </cell>
          <cell r="B7622">
            <v>13.75</v>
          </cell>
          <cell r="C7622">
            <v>4322800</v>
          </cell>
        </row>
        <row r="7623">
          <cell r="A7623">
            <v>33801</v>
          </cell>
          <cell r="B7623">
            <v>13.78125</v>
          </cell>
          <cell r="C7623">
            <v>5769200</v>
          </cell>
        </row>
        <row r="7624">
          <cell r="A7624">
            <v>33800</v>
          </cell>
          <cell r="B7624">
            <v>13.75</v>
          </cell>
          <cell r="C7624">
            <v>6098000</v>
          </cell>
        </row>
        <row r="7625">
          <cell r="A7625">
            <v>33799</v>
          </cell>
          <cell r="B7625">
            <v>13.875</v>
          </cell>
          <cell r="C7625">
            <v>3028800</v>
          </cell>
        </row>
        <row r="7626">
          <cell r="A7626">
            <v>33798</v>
          </cell>
          <cell r="B7626">
            <v>13.78125</v>
          </cell>
          <cell r="C7626">
            <v>2546000</v>
          </cell>
        </row>
        <row r="7627">
          <cell r="A7627">
            <v>33795</v>
          </cell>
          <cell r="B7627">
            <v>13.71875</v>
          </cell>
          <cell r="C7627">
            <v>3015200</v>
          </cell>
        </row>
        <row r="7628">
          <cell r="A7628">
            <v>33794</v>
          </cell>
          <cell r="B7628">
            <v>13.78125</v>
          </cell>
          <cell r="C7628">
            <v>4673600</v>
          </cell>
        </row>
        <row r="7629">
          <cell r="A7629">
            <v>33793</v>
          </cell>
          <cell r="B7629">
            <v>13.5625</v>
          </cell>
          <cell r="C7629">
            <v>5265200</v>
          </cell>
        </row>
        <row r="7630">
          <cell r="A7630">
            <v>33792</v>
          </cell>
          <cell r="B7630">
            <v>13.46875</v>
          </cell>
          <cell r="C7630">
            <v>5250800</v>
          </cell>
        </row>
        <row r="7631">
          <cell r="A7631">
            <v>33791</v>
          </cell>
          <cell r="B7631">
            <v>13.84375</v>
          </cell>
          <cell r="C7631">
            <v>4900800</v>
          </cell>
        </row>
        <row r="7632">
          <cell r="A7632">
            <v>33787</v>
          </cell>
          <cell r="B7632">
            <v>13.53125</v>
          </cell>
          <cell r="C7632">
            <v>6342400</v>
          </cell>
        </row>
        <row r="7633">
          <cell r="A7633">
            <v>33786</v>
          </cell>
          <cell r="B7633">
            <v>13.40625</v>
          </cell>
          <cell r="C7633">
            <v>7912400</v>
          </cell>
        </row>
        <row r="7634">
          <cell r="A7634">
            <v>33785</v>
          </cell>
          <cell r="B7634">
            <v>13.4375</v>
          </cell>
          <cell r="C7634">
            <v>2282000</v>
          </cell>
        </row>
        <row r="7635">
          <cell r="A7635">
            <v>33784</v>
          </cell>
          <cell r="B7635">
            <v>13.5625</v>
          </cell>
          <cell r="C7635">
            <v>2700400</v>
          </cell>
        </row>
        <row r="7636">
          <cell r="A7636">
            <v>33781</v>
          </cell>
          <cell r="B7636">
            <v>13.375</v>
          </cell>
          <cell r="C7636">
            <v>2718800</v>
          </cell>
        </row>
        <row r="7637">
          <cell r="A7637">
            <v>33780</v>
          </cell>
          <cell r="B7637">
            <v>13.25</v>
          </cell>
          <cell r="C7637">
            <v>3410000</v>
          </cell>
        </row>
        <row r="7638">
          <cell r="A7638">
            <v>33779</v>
          </cell>
          <cell r="B7638">
            <v>13.28125</v>
          </cell>
          <cell r="C7638">
            <v>3261600</v>
          </cell>
        </row>
        <row r="7639">
          <cell r="A7639">
            <v>33778</v>
          </cell>
          <cell r="B7639">
            <v>13.46875</v>
          </cell>
          <cell r="C7639">
            <v>2915600</v>
          </cell>
        </row>
        <row r="7640">
          <cell r="A7640">
            <v>33777</v>
          </cell>
          <cell r="B7640">
            <v>13.53125</v>
          </cell>
          <cell r="C7640">
            <v>5075200</v>
          </cell>
        </row>
        <row r="7641">
          <cell r="A7641">
            <v>33774</v>
          </cell>
          <cell r="B7641">
            <v>13.625</v>
          </cell>
          <cell r="C7641">
            <v>9190000</v>
          </cell>
        </row>
        <row r="7642">
          <cell r="A7642">
            <v>33773</v>
          </cell>
          <cell r="B7642">
            <v>13.5625</v>
          </cell>
          <cell r="C7642">
            <v>4103600</v>
          </cell>
        </row>
        <row r="7643">
          <cell r="A7643">
            <v>33772</v>
          </cell>
          <cell r="B7643">
            <v>13.5</v>
          </cell>
          <cell r="C7643">
            <v>4997600</v>
          </cell>
        </row>
        <row r="7644">
          <cell r="A7644">
            <v>33771</v>
          </cell>
          <cell r="B7644">
            <v>13.6875</v>
          </cell>
          <cell r="C7644">
            <v>3037200</v>
          </cell>
        </row>
        <row r="7645">
          <cell r="A7645">
            <v>33770</v>
          </cell>
          <cell r="B7645">
            <v>13.71875</v>
          </cell>
          <cell r="C7645">
            <v>3300000</v>
          </cell>
        </row>
        <row r="7646">
          <cell r="A7646">
            <v>33767</v>
          </cell>
          <cell r="B7646">
            <v>13.53125</v>
          </cell>
          <cell r="C7646">
            <v>3098000</v>
          </cell>
        </row>
        <row r="7647">
          <cell r="A7647">
            <v>33766</v>
          </cell>
          <cell r="B7647">
            <v>13.46875</v>
          </cell>
          <cell r="C7647">
            <v>3786400</v>
          </cell>
        </row>
        <row r="7648">
          <cell r="A7648">
            <v>33765</v>
          </cell>
          <cell r="B7648">
            <v>13.375</v>
          </cell>
          <cell r="C7648">
            <v>5593200</v>
          </cell>
        </row>
        <row r="7649">
          <cell r="A7649">
            <v>33764</v>
          </cell>
          <cell r="B7649">
            <v>13.53125</v>
          </cell>
          <cell r="C7649">
            <v>2682400</v>
          </cell>
        </row>
        <row r="7650">
          <cell r="A7650">
            <v>33763</v>
          </cell>
          <cell r="B7650">
            <v>13.53125</v>
          </cell>
          <cell r="C7650">
            <v>3153600</v>
          </cell>
        </row>
        <row r="7651">
          <cell r="A7651">
            <v>33760</v>
          </cell>
          <cell r="B7651">
            <v>13.5625</v>
          </cell>
          <cell r="C7651">
            <v>5466800</v>
          </cell>
        </row>
        <row r="7652">
          <cell r="A7652">
            <v>33759</v>
          </cell>
          <cell r="B7652">
            <v>13.78125</v>
          </cell>
          <cell r="C7652">
            <v>6756400</v>
          </cell>
        </row>
        <row r="7653">
          <cell r="A7653">
            <v>33758</v>
          </cell>
          <cell r="B7653">
            <v>13.625</v>
          </cell>
          <cell r="C7653">
            <v>5382800</v>
          </cell>
        </row>
        <row r="7654">
          <cell r="A7654">
            <v>33757</v>
          </cell>
          <cell r="B7654">
            <v>13.3125</v>
          </cell>
          <cell r="C7654">
            <v>4948000</v>
          </cell>
        </row>
        <row r="7655">
          <cell r="A7655">
            <v>33756</v>
          </cell>
          <cell r="B7655">
            <v>13.3125</v>
          </cell>
          <cell r="C7655">
            <v>4878800</v>
          </cell>
        </row>
        <row r="7656">
          <cell r="A7656">
            <v>33753</v>
          </cell>
          <cell r="B7656">
            <v>13.25</v>
          </cell>
          <cell r="C7656">
            <v>4045200</v>
          </cell>
        </row>
        <row r="7657">
          <cell r="A7657">
            <v>33752</v>
          </cell>
          <cell r="B7657">
            <v>13.34375</v>
          </cell>
          <cell r="C7657">
            <v>3643600</v>
          </cell>
        </row>
        <row r="7658">
          <cell r="A7658">
            <v>33751</v>
          </cell>
          <cell r="B7658">
            <v>12.96875</v>
          </cell>
          <cell r="C7658">
            <v>2607200</v>
          </cell>
        </row>
        <row r="7659">
          <cell r="A7659">
            <v>33750</v>
          </cell>
          <cell r="B7659">
            <v>12.9375</v>
          </cell>
          <cell r="C7659">
            <v>5026400</v>
          </cell>
        </row>
        <row r="7660">
          <cell r="A7660">
            <v>33746</v>
          </cell>
          <cell r="B7660">
            <v>13.09375</v>
          </cell>
          <cell r="C7660">
            <v>1910800</v>
          </cell>
        </row>
        <row r="7661">
          <cell r="A7661">
            <v>33745</v>
          </cell>
          <cell r="B7661">
            <v>13.03125</v>
          </cell>
          <cell r="C7661">
            <v>4147200</v>
          </cell>
        </row>
        <row r="7662">
          <cell r="A7662">
            <v>33744</v>
          </cell>
          <cell r="B7662">
            <v>13.25</v>
          </cell>
          <cell r="C7662">
            <v>4348400</v>
          </cell>
        </row>
        <row r="7663">
          <cell r="A7663">
            <v>33743</v>
          </cell>
          <cell r="B7663">
            <v>13.46875</v>
          </cell>
          <cell r="C7663">
            <v>4374400</v>
          </cell>
        </row>
        <row r="7664">
          <cell r="A7664">
            <v>33742</v>
          </cell>
          <cell r="B7664">
            <v>13.25</v>
          </cell>
          <cell r="C7664">
            <v>3350000</v>
          </cell>
        </row>
        <row r="7665">
          <cell r="A7665">
            <v>33739</v>
          </cell>
          <cell r="B7665">
            <v>12.9375</v>
          </cell>
          <cell r="C7665">
            <v>7328800</v>
          </cell>
        </row>
        <row r="7666">
          <cell r="A7666">
            <v>33738</v>
          </cell>
          <cell r="B7666">
            <v>13.03125</v>
          </cell>
          <cell r="C7666">
            <v>4154800</v>
          </cell>
        </row>
        <row r="7667">
          <cell r="A7667">
            <v>33737</v>
          </cell>
          <cell r="B7667">
            <v>13.21875</v>
          </cell>
          <cell r="C7667">
            <v>3266000</v>
          </cell>
        </row>
        <row r="7668">
          <cell r="A7668">
            <v>33736</v>
          </cell>
          <cell r="B7668">
            <v>13.3125</v>
          </cell>
          <cell r="C7668">
            <v>5374800</v>
          </cell>
        </row>
        <row r="7669">
          <cell r="A7669">
            <v>33735</v>
          </cell>
          <cell r="B7669">
            <v>13.21875</v>
          </cell>
          <cell r="C7669">
            <v>5737600</v>
          </cell>
        </row>
        <row r="7670">
          <cell r="A7670">
            <v>33732</v>
          </cell>
          <cell r="B7670">
            <v>13</v>
          </cell>
          <cell r="C7670">
            <v>3210800</v>
          </cell>
        </row>
        <row r="7671">
          <cell r="A7671">
            <v>33731</v>
          </cell>
          <cell r="B7671">
            <v>12.9375</v>
          </cell>
          <cell r="C7671">
            <v>4008000</v>
          </cell>
        </row>
        <row r="7672">
          <cell r="A7672">
            <v>33730</v>
          </cell>
          <cell r="B7672">
            <v>12.96875</v>
          </cell>
          <cell r="C7672">
            <v>5286000</v>
          </cell>
        </row>
        <row r="7673">
          <cell r="A7673">
            <v>33729</v>
          </cell>
          <cell r="B7673">
            <v>13</v>
          </cell>
          <cell r="C7673">
            <v>6127600</v>
          </cell>
        </row>
        <row r="7674">
          <cell r="A7674">
            <v>33728</v>
          </cell>
          <cell r="B7674">
            <v>12.96875</v>
          </cell>
          <cell r="C7674">
            <v>4239600</v>
          </cell>
        </row>
        <row r="7675">
          <cell r="A7675">
            <v>33725</v>
          </cell>
          <cell r="B7675">
            <v>12.875</v>
          </cell>
          <cell r="C7675">
            <v>4011200</v>
          </cell>
        </row>
        <row r="7676">
          <cell r="A7676">
            <v>33724</v>
          </cell>
          <cell r="B7676">
            <v>13.0625</v>
          </cell>
          <cell r="C7676">
            <v>4910400</v>
          </cell>
        </row>
        <row r="7677">
          <cell r="A7677">
            <v>33723</v>
          </cell>
          <cell r="B7677">
            <v>13.03125</v>
          </cell>
          <cell r="C7677">
            <v>4078000</v>
          </cell>
        </row>
        <row r="7678">
          <cell r="A7678">
            <v>33722</v>
          </cell>
          <cell r="B7678">
            <v>12.96875</v>
          </cell>
          <cell r="C7678">
            <v>5217600</v>
          </cell>
        </row>
        <row r="7679">
          <cell r="A7679">
            <v>33721</v>
          </cell>
          <cell r="B7679">
            <v>12.96875</v>
          </cell>
          <cell r="C7679">
            <v>4157600</v>
          </cell>
        </row>
        <row r="7680">
          <cell r="A7680">
            <v>33718</v>
          </cell>
          <cell r="B7680">
            <v>12.9375</v>
          </cell>
          <cell r="C7680">
            <v>4487600</v>
          </cell>
        </row>
        <row r="7681">
          <cell r="A7681">
            <v>33717</v>
          </cell>
          <cell r="B7681">
            <v>13.15625</v>
          </cell>
          <cell r="C7681">
            <v>5540400</v>
          </cell>
        </row>
        <row r="7682">
          <cell r="A7682">
            <v>33716</v>
          </cell>
          <cell r="B7682">
            <v>13.09375</v>
          </cell>
          <cell r="C7682">
            <v>5850000</v>
          </cell>
        </row>
        <row r="7683">
          <cell r="A7683">
            <v>33715</v>
          </cell>
          <cell r="B7683">
            <v>13.15625</v>
          </cell>
          <cell r="C7683">
            <v>4474400</v>
          </cell>
        </row>
        <row r="7684">
          <cell r="A7684">
            <v>33714</v>
          </cell>
          <cell r="B7684">
            <v>13.21875</v>
          </cell>
          <cell r="C7684">
            <v>6086400</v>
          </cell>
        </row>
        <row r="7685">
          <cell r="A7685">
            <v>33710</v>
          </cell>
          <cell r="B7685">
            <v>13.625</v>
          </cell>
          <cell r="C7685">
            <v>6288000</v>
          </cell>
        </row>
        <row r="7686">
          <cell r="A7686">
            <v>33709</v>
          </cell>
          <cell r="B7686">
            <v>13.8125</v>
          </cell>
          <cell r="C7686">
            <v>5160000</v>
          </cell>
        </row>
        <row r="7687">
          <cell r="A7687">
            <v>33708</v>
          </cell>
          <cell r="B7687">
            <v>13.65625</v>
          </cell>
          <cell r="C7687">
            <v>7308800</v>
          </cell>
        </row>
        <row r="7688">
          <cell r="A7688">
            <v>33707</v>
          </cell>
          <cell r="B7688">
            <v>13.375</v>
          </cell>
          <cell r="C7688">
            <v>2086400</v>
          </cell>
        </row>
        <row r="7689">
          <cell r="A7689">
            <v>33704</v>
          </cell>
          <cell r="B7689">
            <v>13.21875</v>
          </cell>
          <cell r="C7689">
            <v>3998400</v>
          </cell>
        </row>
        <row r="7690">
          <cell r="A7690">
            <v>33703</v>
          </cell>
          <cell r="B7690">
            <v>13.21875</v>
          </cell>
          <cell r="C7690">
            <v>6985200</v>
          </cell>
        </row>
        <row r="7691">
          <cell r="A7691">
            <v>33702</v>
          </cell>
          <cell r="B7691">
            <v>12.84375</v>
          </cell>
          <cell r="C7691">
            <v>9921600</v>
          </cell>
        </row>
        <row r="7692">
          <cell r="A7692">
            <v>33701</v>
          </cell>
          <cell r="B7692">
            <v>12.90625</v>
          </cell>
          <cell r="C7692">
            <v>5674800</v>
          </cell>
        </row>
        <row r="7693">
          <cell r="A7693">
            <v>33700</v>
          </cell>
          <cell r="B7693">
            <v>13.21875</v>
          </cell>
          <cell r="C7693">
            <v>8181600</v>
          </cell>
        </row>
        <row r="7694">
          <cell r="A7694">
            <v>33697</v>
          </cell>
          <cell r="B7694">
            <v>12.90625</v>
          </cell>
          <cell r="C7694">
            <v>6545600</v>
          </cell>
        </row>
        <row r="7695">
          <cell r="A7695">
            <v>33696</v>
          </cell>
          <cell r="B7695">
            <v>13</v>
          </cell>
          <cell r="C7695">
            <v>5981600</v>
          </cell>
        </row>
        <row r="7696">
          <cell r="A7696">
            <v>33695</v>
          </cell>
          <cell r="B7696">
            <v>13.25</v>
          </cell>
          <cell r="C7696">
            <v>5916800</v>
          </cell>
        </row>
        <row r="7697">
          <cell r="A7697">
            <v>33694</v>
          </cell>
          <cell r="B7697">
            <v>13.3125</v>
          </cell>
          <cell r="C7697">
            <v>5064800</v>
          </cell>
        </row>
        <row r="7698">
          <cell r="A7698">
            <v>33693</v>
          </cell>
          <cell r="B7698">
            <v>13.25</v>
          </cell>
          <cell r="C7698">
            <v>2636800</v>
          </cell>
        </row>
        <row r="7699">
          <cell r="A7699">
            <v>33690</v>
          </cell>
          <cell r="B7699">
            <v>13.3125</v>
          </cell>
          <cell r="C7699">
            <v>3522000</v>
          </cell>
        </row>
        <row r="7700">
          <cell r="A7700">
            <v>33689</v>
          </cell>
          <cell r="B7700">
            <v>13.34375</v>
          </cell>
          <cell r="C7700">
            <v>3134000</v>
          </cell>
        </row>
        <row r="7701">
          <cell r="A7701">
            <v>33688</v>
          </cell>
          <cell r="B7701">
            <v>13.375</v>
          </cell>
          <cell r="C7701">
            <v>4044400</v>
          </cell>
        </row>
        <row r="7702">
          <cell r="A7702">
            <v>33687</v>
          </cell>
          <cell r="B7702">
            <v>13.28125</v>
          </cell>
          <cell r="C7702">
            <v>3992000</v>
          </cell>
        </row>
        <row r="7703">
          <cell r="A7703">
            <v>33686</v>
          </cell>
          <cell r="B7703">
            <v>13.15625</v>
          </cell>
          <cell r="C7703">
            <v>3385200</v>
          </cell>
        </row>
        <row r="7704">
          <cell r="A7704">
            <v>33683</v>
          </cell>
          <cell r="B7704">
            <v>13.3125</v>
          </cell>
          <cell r="C7704">
            <v>7761200</v>
          </cell>
        </row>
        <row r="7705">
          <cell r="A7705">
            <v>33682</v>
          </cell>
          <cell r="B7705">
            <v>13.28125</v>
          </cell>
          <cell r="C7705">
            <v>2646400</v>
          </cell>
        </row>
        <row r="7706">
          <cell r="A7706">
            <v>33681</v>
          </cell>
          <cell r="B7706">
            <v>13.3125</v>
          </cell>
          <cell r="C7706">
            <v>3701600</v>
          </cell>
        </row>
        <row r="7707">
          <cell r="A7707">
            <v>33680</v>
          </cell>
          <cell r="B7707">
            <v>13.4375</v>
          </cell>
          <cell r="C7707">
            <v>4544000</v>
          </cell>
        </row>
        <row r="7708">
          <cell r="A7708">
            <v>33679</v>
          </cell>
          <cell r="B7708">
            <v>13.28125</v>
          </cell>
          <cell r="C7708">
            <v>3660000</v>
          </cell>
        </row>
        <row r="7709">
          <cell r="A7709">
            <v>33676</v>
          </cell>
          <cell r="B7709">
            <v>13.09375</v>
          </cell>
          <cell r="C7709">
            <v>3829200</v>
          </cell>
        </row>
        <row r="7710">
          <cell r="A7710">
            <v>33675</v>
          </cell>
          <cell r="B7710">
            <v>13.21875</v>
          </cell>
          <cell r="C7710">
            <v>5007200</v>
          </cell>
        </row>
        <row r="7711">
          <cell r="A7711">
            <v>33674</v>
          </cell>
          <cell r="B7711">
            <v>13.09375</v>
          </cell>
          <cell r="C7711">
            <v>4471600</v>
          </cell>
        </row>
        <row r="7712">
          <cell r="A7712">
            <v>33673</v>
          </cell>
          <cell r="B7712">
            <v>13.1875</v>
          </cell>
          <cell r="C7712">
            <v>4627600</v>
          </cell>
        </row>
        <row r="7713">
          <cell r="A7713">
            <v>33672</v>
          </cell>
          <cell r="B7713">
            <v>13.15625</v>
          </cell>
          <cell r="C7713">
            <v>2928800</v>
          </cell>
        </row>
        <row r="7714">
          <cell r="A7714">
            <v>33669</v>
          </cell>
          <cell r="B7714">
            <v>13.21875</v>
          </cell>
          <cell r="C7714">
            <v>3704400</v>
          </cell>
        </row>
        <row r="7715">
          <cell r="A7715">
            <v>33668</v>
          </cell>
          <cell r="B7715">
            <v>13.3125</v>
          </cell>
          <cell r="C7715">
            <v>6246000</v>
          </cell>
        </row>
        <row r="7716">
          <cell r="A7716">
            <v>33667</v>
          </cell>
          <cell r="B7716">
            <v>13</v>
          </cell>
          <cell r="C7716">
            <v>4924000</v>
          </cell>
        </row>
        <row r="7717">
          <cell r="A7717">
            <v>33666</v>
          </cell>
          <cell r="B7717">
            <v>13.3125</v>
          </cell>
          <cell r="C7717">
            <v>3971600</v>
          </cell>
        </row>
        <row r="7718">
          <cell r="A7718">
            <v>33665</v>
          </cell>
          <cell r="B7718">
            <v>13.5</v>
          </cell>
          <cell r="C7718">
            <v>3326400</v>
          </cell>
        </row>
        <row r="7719">
          <cell r="A7719">
            <v>33662</v>
          </cell>
          <cell r="B7719">
            <v>13.5</v>
          </cell>
          <cell r="C7719">
            <v>4901600</v>
          </cell>
        </row>
        <row r="7720">
          <cell r="A7720">
            <v>33661</v>
          </cell>
          <cell r="B7720">
            <v>13.6875</v>
          </cell>
          <cell r="C7720">
            <v>6005600</v>
          </cell>
        </row>
        <row r="7721">
          <cell r="A7721">
            <v>33660</v>
          </cell>
          <cell r="B7721">
            <v>13.46875</v>
          </cell>
          <cell r="C7721">
            <v>8791600</v>
          </cell>
        </row>
        <row r="7722">
          <cell r="A7722">
            <v>33659</v>
          </cell>
          <cell r="B7722">
            <v>12.875</v>
          </cell>
          <cell r="C7722">
            <v>4960000</v>
          </cell>
        </row>
        <row r="7723">
          <cell r="A7723">
            <v>33658</v>
          </cell>
          <cell r="B7723">
            <v>12.9375</v>
          </cell>
          <cell r="C7723">
            <v>4050800</v>
          </cell>
        </row>
        <row r="7724">
          <cell r="A7724">
            <v>33655</v>
          </cell>
          <cell r="B7724">
            <v>13.03125</v>
          </cell>
          <cell r="C7724">
            <v>7144400</v>
          </cell>
        </row>
        <row r="7725">
          <cell r="A7725">
            <v>33654</v>
          </cell>
          <cell r="B7725">
            <v>13.3125</v>
          </cell>
          <cell r="C7725">
            <v>6104800</v>
          </cell>
        </row>
        <row r="7726">
          <cell r="A7726">
            <v>33653</v>
          </cell>
          <cell r="B7726">
            <v>13.03125</v>
          </cell>
          <cell r="C7726">
            <v>11256400</v>
          </cell>
        </row>
        <row r="7727">
          <cell r="A7727">
            <v>33652</v>
          </cell>
          <cell r="B7727">
            <v>12.84375</v>
          </cell>
          <cell r="C7727">
            <v>8523600</v>
          </cell>
        </row>
        <row r="7728">
          <cell r="A7728">
            <v>33648</v>
          </cell>
          <cell r="B7728">
            <v>13.34375</v>
          </cell>
          <cell r="C7728">
            <v>5215600</v>
          </cell>
        </row>
        <row r="7729">
          <cell r="A7729">
            <v>33647</v>
          </cell>
          <cell r="B7729">
            <v>13.53125</v>
          </cell>
          <cell r="C7729">
            <v>5832000</v>
          </cell>
        </row>
        <row r="7730">
          <cell r="A7730">
            <v>33646</v>
          </cell>
          <cell r="B7730">
            <v>13.53125</v>
          </cell>
          <cell r="C7730">
            <v>4518400</v>
          </cell>
        </row>
        <row r="7731">
          <cell r="A7731">
            <v>33645</v>
          </cell>
          <cell r="B7731">
            <v>13.59375</v>
          </cell>
          <cell r="C7731">
            <v>3213200</v>
          </cell>
        </row>
        <row r="7732">
          <cell r="A7732">
            <v>33644</v>
          </cell>
          <cell r="B7732">
            <v>13.65625</v>
          </cell>
          <cell r="C7732">
            <v>3667200</v>
          </cell>
        </row>
        <row r="7733">
          <cell r="A7733">
            <v>33641</v>
          </cell>
          <cell r="B7733">
            <v>13.625</v>
          </cell>
          <cell r="C7733">
            <v>5839600</v>
          </cell>
        </row>
        <row r="7734">
          <cell r="A7734">
            <v>33640</v>
          </cell>
          <cell r="B7734">
            <v>13.6875</v>
          </cell>
          <cell r="C7734">
            <v>4728800</v>
          </cell>
        </row>
        <row r="7735">
          <cell r="A7735">
            <v>33639</v>
          </cell>
          <cell r="B7735">
            <v>13.84375</v>
          </cell>
          <cell r="C7735">
            <v>4947200</v>
          </cell>
        </row>
        <row r="7736">
          <cell r="A7736">
            <v>33638</v>
          </cell>
          <cell r="B7736">
            <v>13.875</v>
          </cell>
          <cell r="C7736">
            <v>6281600</v>
          </cell>
        </row>
        <row r="7737">
          <cell r="A7737">
            <v>33637</v>
          </cell>
          <cell r="B7737">
            <v>13.6875</v>
          </cell>
          <cell r="C7737">
            <v>5876800</v>
          </cell>
        </row>
        <row r="7738">
          <cell r="A7738">
            <v>33634</v>
          </cell>
          <cell r="B7738">
            <v>13.46875</v>
          </cell>
          <cell r="C7738">
            <v>6533600</v>
          </cell>
        </row>
        <row r="7739">
          <cell r="A7739">
            <v>33633</v>
          </cell>
          <cell r="B7739">
            <v>13.59375</v>
          </cell>
          <cell r="C7739">
            <v>5936400</v>
          </cell>
        </row>
        <row r="7740">
          <cell r="A7740">
            <v>33632</v>
          </cell>
          <cell r="B7740">
            <v>13.71875</v>
          </cell>
          <cell r="C7740">
            <v>5725200</v>
          </cell>
        </row>
        <row r="7741">
          <cell r="A7741">
            <v>33631</v>
          </cell>
          <cell r="B7741">
            <v>13.84375</v>
          </cell>
          <cell r="C7741">
            <v>4823600</v>
          </cell>
        </row>
        <row r="7742">
          <cell r="A7742">
            <v>33630</v>
          </cell>
          <cell r="B7742">
            <v>13.96875</v>
          </cell>
          <cell r="C7742">
            <v>3636800</v>
          </cell>
        </row>
        <row r="7743">
          <cell r="A7743">
            <v>33627</v>
          </cell>
          <cell r="B7743">
            <v>14.15625</v>
          </cell>
          <cell r="C7743">
            <v>4529600</v>
          </cell>
        </row>
        <row r="7744">
          <cell r="A7744">
            <v>33626</v>
          </cell>
          <cell r="B7744">
            <v>13.875</v>
          </cell>
          <cell r="C7744">
            <v>6310000</v>
          </cell>
        </row>
        <row r="7745">
          <cell r="A7745">
            <v>33625</v>
          </cell>
          <cell r="B7745">
            <v>14.125</v>
          </cell>
          <cell r="C7745">
            <v>7260000</v>
          </cell>
        </row>
        <row r="7746">
          <cell r="A7746">
            <v>33624</v>
          </cell>
          <cell r="B7746">
            <v>13.625</v>
          </cell>
          <cell r="C7746">
            <v>11195600</v>
          </cell>
        </row>
        <row r="7747">
          <cell r="A7747">
            <v>33623</v>
          </cell>
          <cell r="B7747">
            <v>13.9375</v>
          </cell>
          <cell r="C7747">
            <v>6977200</v>
          </cell>
        </row>
        <row r="7748">
          <cell r="A7748">
            <v>33620</v>
          </cell>
          <cell r="B7748">
            <v>14.28125</v>
          </cell>
          <cell r="C7748">
            <v>11871200</v>
          </cell>
        </row>
        <row r="7749">
          <cell r="A7749">
            <v>33619</v>
          </cell>
          <cell r="B7749">
            <v>14.5</v>
          </cell>
          <cell r="C7749">
            <v>6028800</v>
          </cell>
        </row>
        <row r="7750">
          <cell r="A7750">
            <v>33618</v>
          </cell>
          <cell r="B7750">
            <v>14.65625</v>
          </cell>
          <cell r="C7750">
            <v>3953200</v>
          </cell>
        </row>
        <row r="7751">
          <cell r="A7751">
            <v>33617</v>
          </cell>
          <cell r="B7751">
            <v>14.75</v>
          </cell>
          <cell r="C7751">
            <v>6600000</v>
          </cell>
        </row>
        <row r="7752">
          <cell r="A7752">
            <v>33616</v>
          </cell>
          <cell r="B7752">
            <v>14.46875</v>
          </cell>
          <cell r="C7752">
            <v>5041600</v>
          </cell>
        </row>
        <row r="7753">
          <cell r="A7753">
            <v>33613</v>
          </cell>
          <cell r="B7753">
            <v>14.15625</v>
          </cell>
          <cell r="C7753">
            <v>5252000</v>
          </cell>
        </row>
        <row r="7754">
          <cell r="A7754">
            <v>33612</v>
          </cell>
          <cell r="B7754">
            <v>14.25</v>
          </cell>
          <cell r="C7754">
            <v>4896400</v>
          </cell>
        </row>
        <row r="7755">
          <cell r="A7755">
            <v>33611</v>
          </cell>
          <cell r="B7755">
            <v>14.25</v>
          </cell>
          <cell r="C7755">
            <v>7434400</v>
          </cell>
        </row>
        <row r="7756">
          <cell r="A7756">
            <v>33610</v>
          </cell>
          <cell r="B7756">
            <v>14.125</v>
          </cell>
          <cell r="C7756">
            <v>6291200</v>
          </cell>
        </row>
        <row r="7757">
          <cell r="A7757">
            <v>33609</v>
          </cell>
          <cell r="B7757">
            <v>14.1875</v>
          </cell>
          <cell r="C7757">
            <v>9209200</v>
          </cell>
        </row>
        <row r="7758">
          <cell r="A7758">
            <v>33606</v>
          </cell>
          <cell r="B7758">
            <v>14.4375</v>
          </cell>
          <cell r="C7758">
            <v>15125200</v>
          </cell>
        </row>
        <row r="7759">
          <cell r="A7759">
            <v>33605</v>
          </cell>
          <cell r="B7759">
            <v>14.78125</v>
          </cell>
          <cell r="C7759">
            <v>8271600</v>
          </cell>
        </row>
        <row r="7760">
          <cell r="A7760">
            <v>33603</v>
          </cell>
          <cell r="B7760">
            <v>14.71875</v>
          </cell>
          <cell r="C7760">
            <v>9967600</v>
          </cell>
        </row>
        <row r="7761">
          <cell r="A7761">
            <v>33602</v>
          </cell>
          <cell r="B7761">
            <v>14.6875</v>
          </cell>
          <cell r="C7761">
            <v>8516400</v>
          </cell>
        </row>
        <row r="7762">
          <cell r="A7762">
            <v>33599</v>
          </cell>
          <cell r="B7762">
            <v>14.125</v>
          </cell>
          <cell r="C7762">
            <v>4066000</v>
          </cell>
        </row>
        <row r="7763">
          <cell r="A7763">
            <v>33598</v>
          </cell>
          <cell r="B7763">
            <v>13.90625</v>
          </cell>
          <cell r="C7763">
            <v>2858000</v>
          </cell>
        </row>
        <row r="7764">
          <cell r="A7764">
            <v>33596</v>
          </cell>
          <cell r="B7764">
            <v>13.59375</v>
          </cell>
          <cell r="C7764">
            <v>3988800</v>
          </cell>
        </row>
        <row r="7765">
          <cell r="A7765">
            <v>33595</v>
          </cell>
          <cell r="B7765">
            <v>13.8125</v>
          </cell>
          <cell r="C7765">
            <v>5461200</v>
          </cell>
        </row>
        <row r="7766">
          <cell r="A7766">
            <v>33592</v>
          </cell>
          <cell r="B7766">
            <v>13.34375</v>
          </cell>
          <cell r="C7766">
            <v>13259200</v>
          </cell>
        </row>
        <row r="7767">
          <cell r="A7767">
            <v>33591</v>
          </cell>
          <cell r="B7767">
            <v>13.15625</v>
          </cell>
          <cell r="C7767">
            <v>5461200</v>
          </cell>
        </row>
        <row r="7768">
          <cell r="A7768">
            <v>33590</v>
          </cell>
          <cell r="B7768">
            <v>13.28125</v>
          </cell>
          <cell r="C7768">
            <v>4056800</v>
          </cell>
        </row>
        <row r="7769">
          <cell r="A7769">
            <v>33589</v>
          </cell>
          <cell r="B7769">
            <v>13.3125</v>
          </cell>
          <cell r="C7769">
            <v>3996800</v>
          </cell>
        </row>
        <row r="7770">
          <cell r="A7770">
            <v>33588</v>
          </cell>
          <cell r="B7770">
            <v>13.28125</v>
          </cell>
          <cell r="C7770">
            <v>3666800</v>
          </cell>
        </row>
        <row r="7771">
          <cell r="A7771">
            <v>33585</v>
          </cell>
          <cell r="B7771">
            <v>13.15625</v>
          </cell>
          <cell r="C7771">
            <v>5198400</v>
          </cell>
        </row>
        <row r="7772">
          <cell r="A7772">
            <v>33584</v>
          </cell>
          <cell r="B7772">
            <v>12.9375</v>
          </cell>
          <cell r="C7772">
            <v>4799600</v>
          </cell>
        </row>
        <row r="7773">
          <cell r="A7773">
            <v>33583</v>
          </cell>
          <cell r="B7773">
            <v>12.875</v>
          </cell>
          <cell r="C7773">
            <v>4840400</v>
          </cell>
        </row>
        <row r="7774">
          <cell r="A7774">
            <v>33582</v>
          </cell>
          <cell r="B7774">
            <v>12.9375</v>
          </cell>
          <cell r="C7774">
            <v>4138399.9999999902</v>
          </cell>
        </row>
        <row r="7775">
          <cell r="A7775">
            <v>33581</v>
          </cell>
          <cell r="B7775">
            <v>12.875</v>
          </cell>
          <cell r="C7775">
            <v>6128800</v>
          </cell>
        </row>
        <row r="7776">
          <cell r="A7776">
            <v>33578</v>
          </cell>
          <cell r="B7776">
            <v>12.96875</v>
          </cell>
          <cell r="C7776">
            <v>9664000</v>
          </cell>
        </row>
        <row r="7777">
          <cell r="A7777">
            <v>33577</v>
          </cell>
          <cell r="B7777">
            <v>12.71875</v>
          </cell>
          <cell r="C7777">
            <v>7494400</v>
          </cell>
        </row>
        <row r="7778">
          <cell r="A7778">
            <v>33576</v>
          </cell>
          <cell r="B7778">
            <v>12.59375</v>
          </cell>
          <cell r="C7778">
            <v>7090000</v>
          </cell>
        </row>
        <row r="7779">
          <cell r="A7779">
            <v>33575</v>
          </cell>
          <cell r="B7779">
            <v>12.5</v>
          </cell>
          <cell r="C7779">
            <v>9112000</v>
          </cell>
        </row>
        <row r="7780">
          <cell r="A7780">
            <v>33574</v>
          </cell>
          <cell r="B7780">
            <v>12.4375</v>
          </cell>
          <cell r="C7780">
            <v>6150400</v>
          </cell>
        </row>
        <row r="7781">
          <cell r="A7781">
            <v>33571</v>
          </cell>
          <cell r="B7781">
            <v>12.21875</v>
          </cell>
          <cell r="C7781">
            <v>2072800</v>
          </cell>
        </row>
        <row r="7782">
          <cell r="A7782">
            <v>33569</v>
          </cell>
          <cell r="B7782">
            <v>12.15625</v>
          </cell>
          <cell r="C7782">
            <v>2581200</v>
          </cell>
        </row>
        <row r="7783">
          <cell r="A7783">
            <v>33568</v>
          </cell>
          <cell r="B7783">
            <v>12.15625</v>
          </cell>
          <cell r="C7783">
            <v>6234800</v>
          </cell>
        </row>
        <row r="7784">
          <cell r="A7784">
            <v>33567</v>
          </cell>
          <cell r="B7784">
            <v>11.9375</v>
          </cell>
          <cell r="C7784">
            <v>4116000</v>
          </cell>
        </row>
        <row r="7785">
          <cell r="A7785">
            <v>33564</v>
          </cell>
          <cell r="B7785">
            <v>11.78125</v>
          </cell>
          <cell r="C7785">
            <v>4112000</v>
          </cell>
        </row>
        <row r="7786">
          <cell r="A7786">
            <v>33563</v>
          </cell>
          <cell r="B7786">
            <v>11.8125</v>
          </cell>
          <cell r="C7786">
            <v>5326800</v>
          </cell>
        </row>
        <row r="7787">
          <cell r="A7787">
            <v>33562</v>
          </cell>
          <cell r="B7787">
            <v>11.8125</v>
          </cell>
          <cell r="C7787">
            <v>5422400</v>
          </cell>
        </row>
        <row r="7788">
          <cell r="A7788">
            <v>33561</v>
          </cell>
          <cell r="B7788">
            <v>11.875</v>
          </cell>
          <cell r="C7788">
            <v>6540000</v>
          </cell>
        </row>
        <row r="7789">
          <cell r="A7789">
            <v>33560</v>
          </cell>
          <cell r="B7789">
            <v>12.03125</v>
          </cell>
          <cell r="C7789">
            <v>8618000</v>
          </cell>
        </row>
        <row r="7790">
          <cell r="A7790">
            <v>33557</v>
          </cell>
          <cell r="B7790">
            <v>11.84375</v>
          </cell>
          <cell r="C7790">
            <v>6207200</v>
          </cell>
        </row>
        <row r="7791">
          <cell r="A7791">
            <v>33556</v>
          </cell>
          <cell r="B7791">
            <v>12.65625</v>
          </cell>
          <cell r="C7791">
            <v>3512400</v>
          </cell>
        </row>
        <row r="7792">
          <cell r="A7792">
            <v>33555</v>
          </cell>
          <cell r="B7792">
            <v>12.625</v>
          </cell>
          <cell r="C7792">
            <v>4648800</v>
          </cell>
        </row>
        <row r="7793">
          <cell r="A7793">
            <v>33554</v>
          </cell>
          <cell r="B7793">
            <v>12.71875</v>
          </cell>
          <cell r="C7793">
            <v>6410000</v>
          </cell>
        </row>
        <row r="7794">
          <cell r="A7794">
            <v>33553</v>
          </cell>
          <cell r="B7794">
            <v>12.375</v>
          </cell>
          <cell r="C7794">
            <v>3633200</v>
          </cell>
        </row>
        <row r="7795">
          <cell r="A7795">
            <v>33550</v>
          </cell>
          <cell r="B7795">
            <v>12.25</v>
          </cell>
          <cell r="C7795">
            <v>6284400</v>
          </cell>
        </row>
        <row r="7796">
          <cell r="A7796">
            <v>33549</v>
          </cell>
          <cell r="B7796">
            <v>12.21875</v>
          </cell>
          <cell r="C7796">
            <v>7673200</v>
          </cell>
        </row>
        <row r="7797">
          <cell r="A7797">
            <v>33548</v>
          </cell>
          <cell r="B7797">
            <v>11.71875</v>
          </cell>
          <cell r="C7797">
            <v>4301600</v>
          </cell>
        </row>
        <row r="7798">
          <cell r="A7798">
            <v>33547</v>
          </cell>
          <cell r="B7798">
            <v>11.59375</v>
          </cell>
          <cell r="C7798">
            <v>4224800</v>
          </cell>
        </row>
        <row r="7799">
          <cell r="A7799">
            <v>33546</v>
          </cell>
          <cell r="B7799">
            <v>11.5625</v>
          </cell>
          <cell r="C7799">
            <v>2994800</v>
          </cell>
        </row>
        <row r="7800">
          <cell r="A7800">
            <v>33543</v>
          </cell>
          <cell r="B7800">
            <v>11.5</v>
          </cell>
          <cell r="C7800">
            <v>5985200</v>
          </cell>
        </row>
        <row r="7801">
          <cell r="A7801">
            <v>33542</v>
          </cell>
          <cell r="B7801">
            <v>11.5625</v>
          </cell>
          <cell r="C7801">
            <v>4687600</v>
          </cell>
        </row>
        <row r="7802">
          <cell r="A7802">
            <v>33541</v>
          </cell>
          <cell r="B7802">
            <v>11.78125</v>
          </cell>
          <cell r="C7802">
            <v>5174800</v>
          </cell>
        </row>
        <row r="7803">
          <cell r="A7803">
            <v>33540</v>
          </cell>
          <cell r="B7803">
            <v>11.875</v>
          </cell>
          <cell r="C7803">
            <v>5344800</v>
          </cell>
        </row>
        <row r="7804">
          <cell r="A7804">
            <v>33539</v>
          </cell>
          <cell r="B7804">
            <v>11.875</v>
          </cell>
          <cell r="C7804">
            <v>3961200</v>
          </cell>
        </row>
        <row r="7805">
          <cell r="A7805">
            <v>33536</v>
          </cell>
          <cell r="B7805">
            <v>11.5625</v>
          </cell>
          <cell r="C7805">
            <v>4193200</v>
          </cell>
        </row>
        <row r="7806">
          <cell r="A7806">
            <v>33535</v>
          </cell>
          <cell r="B7806">
            <v>11.5625</v>
          </cell>
          <cell r="C7806">
            <v>6275600</v>
          </cell>
        </row>
        <row r="7807">
          <cell r="A7807">
            <v>33534</v>
          </cell>
          <cell r="B7807">
            <v>11.59375</v>
          </cell>
          <cell r="C7807">
            <v>6624800</v>
          </cell>
        </row>
        <row r="7808">
          <cell r="A7808">
            <v>33533</v>
          </cell>
          <cell r="B7808">
            <v>11.75</v>
          </cell>
          <cell r="C7808">
            <v>5510400</v>
          </cell>
        </row>
        <row r="7809">
          <cell r="A7809">
            <v>33532</v>
          </cell>
          <cell r="B7809">
            <v>12.25</v>
          </cell>
          <cell r="C7809">
            <v>3509200</v>
          </cell>
        </row>
        <row r="7810">
          <cell r="A7810">
            <v>33529</v>
          </cell>
          <cell r="B7810">
            <v>12.28125</v>
          </cell>
          <cell r="C7810">
            <v>6018000</v>
          </cell>
        </row>
        <row r="7811">
          <cell r="A7811">
            <v>33528</v>
          </cell>
          <cell r="B7811">
            <v>12.125</v>
          </cell>
          <cell r="C7811">
            <v>3004400</v>
          </cell>
        </row>
        <row r="7812">
          <cell r="A7812">
            <v>33527</v>
          </cell>
          <cell r="B7812">
            <v>12.125</v>
          </cell>
          <cell r="C7812">
            <v>3081200</v>
          </cell>
        </row>
        <row r="7813">
          <cell r="A7813">
            <v>33526</v>
          </cell>
          <cell r="B7813">
            <v>12.09375</v>
          </cell>
          <cell r="C7813">
            <v>4078000</v>
          </cell>
        </row>
        <row r="7814">
          <cell r="A7814">
            <v>33525</v>
          </cell>
          <cell r="B7814">
            <v>11.9375</v>
          </cell>
          <cell r="C7814">
            <v>2616400</v>
          </cell>
        </row>
        <row r="7815">
          <cell r="A7815">
            <v>33522</v>
          </cell>
          <cell r="B7815">
            <v>11.75</v>
          </cell>
          <cell r="C7815">
            <v>3362800</v>
          </cell>
        </row>
        <row r="7816">
          <cell r="A7816">
            <v>33521</v>
          </cell>
          <cell r="B7816">
            <v>11.6875</v>
          </cell>
          <cell r="C7816">
            <v>7336000</v>
          </cell>
        </row>
        <row r="7817">
          <cell r="A7817">
            <v>33520</v>
          </cell>
          <cell r="B7817">
            <v>11.5</v>
          </cell>
          <cell r="C7817">
            <v>5598000</v>
          </cell>
        </row>
        <row r="7818">
          <cell r="A7818">
            <v>33519</v>
          </cell>
          <cell r="B7818">
            <v>11.75</v>
          </cell>
          <cell r="C7818">
            <v>4116399.9999999902</v>
          </cell>
        </row>
        <row r="7819">
          <cell r="A7819">
            <v>33518</v>
          </cell>
          <cell r="B7819">
            <v>11.625</v>
          </cell>
          <cell r="C7819">
            <v>3686800</v>
          </cell>
        </row>
        <row r="7820">
          <cell r="A7820">
            <v>33515</v>
          </cell>
          <cell r="B7820">
            <v>11.59375</v>
          </cell>
          <cell r="C7820">
            <v>3552800</v>
          </cell>
        </row>
        <row r="7821">
          <cell r="A7821">
            <v>33514</v>
          </cell>
          <cell r="B7821">
            <v>11.8125</v>
          </cell>
          <cell r="C7821">
            <v>3430400</v>
          </cell>
        </row>
        <row r="7822">
          <cell r="A7822">
            <v>33513</v>
          </cell>
          <cell r="B7822">
            <v>11.9375</v>
          </cell>
          <cell r="C7822">
            <v>2764000</v>
          </cell>
        </row>
        <row r="7823">
          <cell r="A7823">
            <v>33512</v>
          </cell>
          <cell r="B7823">
            <v>11.96875</v>
          </cell>
          <cell r="C7823">
            <v>4072000</v>
          </cell>
        </row>
        <row r="7824">
          <cell r="A7824">
            <v>33511</v>
          </cell>
          <cell r="B7824">
            <v>11.9375</v>
          </cell>
          <cell r="C7824">
            <v>4041200</v>
          </cell>
        </row>
        <row r="7825">
          <cell r="A7825">
            <v>33508</v>
          </cell>
          <cell r="B7825">
            <v>11.9375</v>
          </cell>
          <cell r="C7825">
            <v>5169200</v>
          </cell>
        </row>
        <row r="7826">
          <cell r="A7826">
            <v>33507</v>
          </cell>
          <cell r="B7826">
            <v>11.875</v>
          </cell>
          <cell r="C7826">
            <v>8374000</v>
          </cell>
        </row>
        <row r="7827">
          <cell r="A7827">
            <v>33506</v>
          </cell>
          <cell r="B7827">
            <v>11.96875</v>
          </cell>
          <cell r="C7827">
            <v>7934000</v>
          </cell>
        </row>
        <row r="7828">
          <cell r="A7828">
            <v>33505</v>
          </cell>
          <cell r="B7828">
            <v>12.375</v>
          </cell>
          <cell r="C7828">
            <v>4442800</v>
          </cell>
        </row>
        <row r="7829">
          <cell r="A7829">
            <v>33504</v>
          </cell>
          <cell r="B7829">
            <v>12.3125</v>
          </cell>
          <cell r="C7829">
            <v>3385600</v>
          </cell>
        </row>
        <row r="7830">
          <cell r="A7830">
            <v>33501</v>
          </cell>
          <cell r="B7830">
            <v>12.40625</v>
          </cell>
          <cell r="C7830">
            <v>9164400</v>
          </cell>
        </row>
        <row r="7831">
          <cell r="A7831">
            <v>33500</v>
          </cell>
          <cell r="B7831">
            <v>12.40625</v>
          </cell>
          <cell r="C7831">
            <v>4626400</v>
          </cell>
        </row>
        <row r="7832">
          <cell r="A7832">
            <v>33499</v>
          </cell>
          <cell r="B7832">
            <v>12.40625</v>
          </cell>
          <cell r="C7832">
            <v>2420400</v>
          </cell>
        </row>
        <row r="7833">
          <cell r="A7833">
            <v>33498</v>
          </cell>
          <cell r="B7833">
            <v>12.4375</v>
          </cell>
          <cell r="C7833">
            <v>3950400</v>
          </cell>
        </row>
        <row r="7834">
          <cell r="A7834">
            <v>33497</v>
          </cell>
          <cell r="B7834">
            <v>12.4375</v>
          </cell>
          <cell r="C7834">
            <v>4495600</v>
          </cell>
        </row>
        <row r="7835">
          <cell r="A7835">
            <v>33494</v>
          </cell>
          <cell r="B7835">
            <v>12.3125</v>
          </cell>
          <cell r="C7835">
            <v>3947600</v>
          </cell>
        </row>
        <row r="7836">
          <cell r="A7836">
            <v>33493</v>
          </cell>
          <cell r="B7836">
            <v>12.40625</v>
          </cell>
          <cell r="C7836">
            <v>3892800</v>
          </cell>
        </row>
        <row r="7837">
          <cell r="A7837">
            <v>33492</v>
          </cell>
          <cell r="B7837">
            <v>12.34375</v>
          </cell>
          <cell r="C7837">
            <v>3782400</v>
          </cell>
        </row>
        <row r="7838">
          <cell r="A7838">
            <v>33491</v>
          </cell>
          <cell r="B7838">
            <v>12.34375</v>
          </cell>
          <cell r="C7838">
            <v>4758000</v>
          </cell>
        </row>
        <row r="7839">
          <cell r="A7839">
            <v>33490</v>
          </cell>
          <cell r="B7839">
            <v>12.40625</v>
          </cell>
          <cell r="C7839">
            <v>3065200</v>
          </cell>
        </row>
        <row r="7840">
          <cell r="A7840">
            <v>33487</v>
          </cell>
          <cell r="B7840">
            <v>12.5625</v>
          </cell>
          <cell r="C7840">
            <v>4569600</v>
          </cell>
        </row>
        <row r="7841">
          <cell r="A7841">
            <v>33486</v>
          </cell>
          <cell r="B7841">
            <v>12.625</v>
          </cell>
          <cell r="C7841">
            <v>3765200</v>
          </cell>
        </row>
        <row r="7842">
          <cell r="A7842">
            <v>33485</v>
          </cell>
          <cell r="B7842">
            <v>12.5</v>
          </cell>
          <cell r="C7842">
            <v>4382400</v>
          </cell>
        </row>
        <row r="7843">
          <cell r="A7843">
            <v>33484</v>
          </cell>
          <cell r="B7843">
            <v>12.4375</v>
          </cell>
          <cell r="C7843">
            <v>3992400</v>
          </cell>
        </row>
        <row r="7844">
          <cell r="A7844">
            <v>33480</v>
          </cell>
          <cell r="B7844">
            <v>12.65625</v>
          </cell>
          <cell r="C7844">
            <v>3447600</v>
          </cell>
        </row>
        <row r="7845">
          <cell r="A7845">
            <v>33479</v>
          </cell>
          <cell r="B7845">
            <v>12.4375</v>
          </cell>
          <cell r="C7845">
            <v>3750000</v>
          </cell>
        </row>
        <row r="7846">
          <cell r="A7846">
            <v>33478</v>
          </cell>
          <cell r="B7846">
            <v>12.53125</v>
          </cell>
          <cell r="C7846">
            <v>4175600</v>
          </cell>
        </row>
        <row r="7847">
          <cell r="A7847">
            <v>33477</v>
          </cell>
          <cell r="B7847">
            <v>12.53125</v>
          </cell>
          <cell r="C7847">
            <v>4206800</v>
          </cell>
        </row>
        <row r="7848">
          <cell r="A7848">
            <v>33476</v>
          </cell>
          <cell r="B7848">
            <v>12.375</v>
          </cell>
          <cell r="C7848">
            <v>4231600</v>
          </cell>
        </row>
        <row r="7849">
          <cell r="A7849">
            <v>33473</v>
          </cell>
          <cell r="B7849">
            <v>12.3125</v>
          </cell>
          <cell r="C7849">
            <v>5494800</v>
          </cell>
        </row>
        <row r="7850">
          <cell r="A7850">
            <v>33472</v>
          </cell>
          <cell r="B7850">
            <v>12.3125</v>
          </cell>
          <cell r="C7850">
            <v>5002000</v>
          </cell>
        </row>
        <row r="7851">
          <cell r="A7851">
            <v>33471</v>
          </cell>
          <cell r="B7851">
            <v>12.46875</v>
          </cell>
          <cell r="C7851">
            <v>10097200</v>
          </cell>
        </row>
        <row r="7852">
          <cell r="A7852">
            <v>33470</v>
          </cell>
          <cell r="B7852">
            <v>12.15625</v>
          </cell>
          <cell r="C7852">
            <v>11109600</v>
          </cell>
        </row>
        <row r="7853">
          <cell r="A7853">
            <v>33469</v>
          </cell>
          <cell r="B7853">
            <v>11.875</v>
          </cell>
          <cell r="C7853">
            <v>17241600</v>
          </cell>
        </row>
        <row r="7854">
          <cell r="A7854">
            <v>33466</v>
          </cell>
          <cell r="B7854">
            <v>12.09375</v>
          </cell>
          <cell r="C7854">
            <v>14980000</v>
          </cell>
        </row>
        <row r="7855">
          <cell r="A7855">
            <v>33465</v>
          </cell>
          <cell r="B7855">
            <v>12.4375</v>
          </cell>
          <cell r="C7855">
            <v>8684000</v>
          </cell>
        </row>
        <row r="7856">
          <cell r="A7856">
            <v>33464</v>
          </cell>
          <cell r="B7856">
            <v>12.875</v>
          </cell>
          <cell r="C7856">
            <v>8218799.9999999898</v>
          </cell>
        </row>
        <row r="7857">
          <cell r="A7857">
            <v>33463</v>
          </cell>
          <cell r="B7857">
            <v>12.46875</v>
          </cell>
          <cell r="C7857">
            <v>6485600</v>
          </cell>
        </row>
        <row r="7858">
          <cell r="A7858">
            <v>33462</v>
          </cell>
          <cell r="B7858">
            <v>12.28125</v>
          </cell>
          <cell r="C7858">
            <v>3026000</v>
          </cell>
        </row>
        <row r="7859">
          <cell r="A7859">
            <v>33459</v>
          </cell>
          <cell r="B7859">
            <v>12.15625</v>
          </cell>
          <cell r="C7859">
            <v>3925600</v>
          </cell>
        </row>
        <row r="7860">
          <cell r="A7860">
            <v>33458</v>
          </cell>
          <cell r="B7860">
            <v>12.21875</v>
          </cell>
          <cell r="C7860">
            <v>5546400</v>
          </cell>
        </row>
        <row r="7861">
          <cell r="A7861">
            <v>33457</v>
          </cell>
          <cell r="B7861">
            <v>12.03125</v>
          </cell>
          <cell r="C7861">
            <v>3288400</v>
          </cell>
        </row>
        <row r="7862">
          <cell r="A7862">
            <v>33456</v>
          </cell>
          <cell r="B7862">
            <v>12.09375</v>
          </cell>
          <cell r="C7862">
            <v>5190800</v>
          </cell>
        </row>
        <row r="7863">
          <cell r="A7863">
            <v>33455</v>
          </cell>
          <cell r="B7863">
            <v>11.84375</v>
          </cell>
          <cell r="C7863">
            <v>2574400</v>
          </cell>
        </row>
        <row r="7864">
          <cell r="A7864">
            <v>33452</v>
          </cell>
          <cell r="B7864">
            <v>11.9375</v>
          </cell>
          <cell r="C7864">
            <v>3252400</v>
          </cell>
        </row>
        <row r="7865">
          <cell r="A7865">
            <v>33451</v>
          </cell>
          <cell r="B7865">
            <v>11.84375</v>
          </cell>
          <cell r="C7865">
            <v>3541600</v>
          </cell>
        </row>
        <row r="7866">
          <cell r="A7866">
            <v>33450</v>
          </cell>
          <cell r="B7866">
            <v>11.90625</v>
          </cell>
          <cell r="C7866">
            <v>3969200</v>
          </cell>
        </row>
        <row r="7867">
          <cell r="A7867">
            <v>33449</v>
          </cell>
          <cell r="B7867">
            <v>11.8125</v>
          </cell>
          <cell r="C7867">
            <v>4002000</v>
          </cell>
        </row>
        <row r="7868">
          <cell r="A7868">
            <v>33448</v>
          </cell>
          <cell r="B7868">
            <v>11.6875</v>
          </cell>
          <cell r="C7868">
            <v>2608800</v>
          </cell>
        </row>
        <row r="7869">
          <cell r="A7869">
            <v>33445</v>
          </cell>
          <cell r="B7869">
            <v>11.5625</v>
          </cell>
          <cell r="C7869">
            <v>2788800</v>
          </cell>
        </row>
        <row r="7870">
          <cell r="A7870">
            <v>33444</v>
          </cell>
          <cell r="B7870">
            <v>11.5625</v>
          </cell>
          <cell r="C7870">
            <v>4064400</v>
          </cell>
        </row>
        <row r="7871">
          <cell r="A7871">
            <v>33443</v>
          </cell>
          <cell r="B7871">
            <v>11.34375</v>
          </cell>
          <cell r="C7871">
            <v>5681600</v>
          </cell>
        </row>
        <row r="7872">
          <cell r="A7872">
            <v>33442</v>
          </cell>
          <cell r="B7872">
            <v>11.5</v>
          </cell>
          <cell r="C7872">
            <v>3868400</v>
          </cell>
        </row>
        <row r="7873">
          <cell r="A7873">
            <v>33441</v>
          </cell>
          <cell r="B7873">
            <v>11.59375</v>
          </cell>
          <cell r="C7873">
            <v>4508000</v>
          </cell>
        </row>
        <row r="7874">
          <cell r="A7874">
            <v>33438</v>
          </cell>
          <cell r="B7874">
            <v>11.6875</v>
          </cell>
          <cell r="C7874">
            <v>7030800</v>
          </cell>
        </row>
        <row r="7875">
          <cell r="A7875">
            <v>33437</v>
          </cell>
          <cell r="B7875">
            <v>11.6875</v>
          </cell>
          <cell r="C7875">
            <v>4159200</v>
          </cell>
        </row>
        <row r="7876">
          <cell r="A7876">
            <v>33436</v>
          </cell>
          <cell r="B7876">
            <v>11.59375</v>
          </cell>
          <cell r="C7876">
            <v>4340000</v>
          </cell>
        </row>
        <row r="7877">
          <cell r="A7877">
            <v>33435</v>
          </cell>
          <cell r="B7877">
            <v>11.6875</v>
          </cell>
          <cell r="C7877">
            <v>5972400</v>
          </cell>
        </row>
        <row r="7878">
          <cell r="A7878">
            <v>33434</v>
          </cell>
          <cell r="B7878">
            <v>11.78125</v>
          </cell>
          <cell r="C7878">
            <v>4986000</v>
          </cell>
        </row>
        <row r="7879">
          <cell r="A7879">
            <v>33431</v>
          </cell>
          <cell r="B7879">
            <v>11.625</v>
          </cell>
          <cell r="C7879">
            <v>5938000</v>
          </cell>
        </row>
        <row r="7880">
          <cell r="A7880">
            <v>33430</v>
          </cell>
          <cell r="B7880">
            <v>11.4375</v>
          </cell>
          <cell r="C7880">
            <v>5415200</v>
          </cell>
        </row>
        <row r="7881">
          <cell r="A7881">
            <v>33429</v>
          </cell>
          <cell r="B7881">
            <v>11.15625</v>
          </cell>
          <cell r="C7881">
            <v>7307200</v>
          </cell>
        </row>
        <row r="7882">
          <cell r="A7882">
            <v>33428</v>
          </cell>
          <cell r="B7882">
            <v>11.15625</v>
          </cell>
          <cell r="C7882">
            <v>5552800</v>
          </cell>
        </row>
        <row r="7883">
          <cell r="A7883">
            <v>33427</v>
          </cell>
          <cell r="B7883">
            <v>11.3125</v>
          </cell>
          <cell r="C7883">
            <v>6914000</v>
          </cell>
        </row>
        <row r="7884">
          <cell r="A7884">
            <v>33424</v>
          </cell>
          <cell r="B7884">
            <v>10.9375</v>
          </cell>
          <cell r="C7884">
            <v>2251200</v>
          </cell>
        </row>
        <row r="7885">
          <cell r="A7885">
            <v>33422</v>
          </cell>
          <cell r="B7885">
            <v>10.84375</v>
          </cell>
          <cell r="C7885">
            <v>3684400</v>
          </cell>
        </row>
        <row r="7886">
          <cell r="A7886">
            <v>33421</v>
          </cell>
          <cell r="B7886">
            <v>10.90625</v>
          </cell>
          <cell r="C7886">
            <v>4819600</v>
          </cell>
        </row>
        <row r="7887">
          <cell r="A7887">
            <v>33420</v>
          </cell>
          <cell r="B7887">
            <v>10.90625</v>
          </cell>
          <cell r="C7887">
            <v>4745200</v>
          </cell>
        </row>
        <row r="7888">
          <cell r="A7888">
            <v>33417</v>
          </cell>
          <cell r="B7888">
            <v>10.6875</v>
          </cell>
          <cell r="C7888">
            <v>4948400</v>
          </cell>
        </row>
        <row r="7889">
          <cell r="A7889">
            <v>33416</v>
          </cell>
          <cell r="B7889">
            <v>10.84375</v>
          </cell>
          <cell r="C7889">
            <v>3872000</v>
          </cell>
        </row>
        <row r="7890">
          <cell r="A7890">
            <v>33415</v>
          </cell>
          <cell r="B7890">
            <v>10.84375</v>
          </cell>
          <cell r="C7890">
            <v>3894400</v>
          </cell>
        </row>
        <row r="7891">
          <cell r="A7891">
            <v>33414</v>
          </cell>
          <cell r="B7891">
            <v>10.5625</v>
          </cell>
          <cell r="C7891">
            <v>4130000</v>
          </cell>
        </row>
        <row r="7892">
          <cell r="A7892">
            <v>33413</v>
          </cell>
          <cell r="B7892">
            <v>10.5625</v>
          </cell>
          <cell r="C7892">
            <v>3900000</v>
          </cell>
        </row>
        <row r="7893">
          <cell r="A7893">
            <v>33410</v>
          </cell>
          <cell r="B7893">
            <v>10.84375</v>
          </cell>
          <cell r="C7893">
            <v>8113600</v>
          </cell>
        </row>
        <row r="7894">
          <cell r="A7894">
            <v>33409</v>
          </cell>
          <cell r="B7894">
            <v>10.75</v>
          </cell>
          <cell r="C7894">
            <v>3434000</v>
          </cell>
        </row>
        <row r="7895">
          <cell r="A7895">
            <v>33408</v>
          </cell>
          <cell r="B7895">
            <v>10.59375</v>
          </cell>
          <cell r="C7895">
            <v>4015600</v>
          </cell>
        </row>
        <row r="7896">
          <cell r="A7896">
            <v>33407</v>
          </cell>
          <cell r="B7896">
            <v>10.625</v>
          </cell>
          <cell r="C7896">
            <v>3642400</v>
          </cell>
        </row>
        <row r="7897">
          <cell r="A7897">
            <v>33406</v>
          </cell>
          <cell r="B7897">
            <v>10.6875</v>
          </cell>
          <cell r="C7897">
            <v>2597600</v>
          </cell>
        </row>
        <row r="7898">
          <cell r="A7898">
            <v>33403</v>
          </cell>
          <cell r="B7898">
            <v>10.84375</v>
          </cell>
          <cell r="C7898">
            <v>4077600</v>
          </cell>
        </row>
        <row r="7899">
          <cell r="A7899">
            <v>33402</v>
          </cell>
          <cell r="B7899">
            <v>10.625</v>
          </cell>
          <cell r="C7899">
            <v>3648800</v>
          </cell>
        </row>
        <row r="7900">
          <cell r="A7900">
            <v>33401</v>
          </cell>
          <cell r="B7900">
            <v>10.625</v>
          </cell>
          <cell r="C7900">
            <v>4948400</v>
          </cell>
        </row>
        <row r="7901">
          <cell r="A7901">
            <v>33400</v>
          </cell>
          <cell r="B7901">
            <v>10.78125</v>
          </cell>
          <cell r="C7901">
            <v>5584800</v>
          </cell>
        </row>
        <row r="7902">
          <cell r="A7902">
            <v>33399</v>
          </cell>
          <cell r="B7902">
            <v>10.53125</v>
          </cell>
          <cell r="C7902">
            <v>3338000</v>
          </cell>
        </row>
        <row r="7903">
          <cell r="A7903">
            <v>33396</v>
          </cell>
          <cell r="B7903">
            <v>10.40625</v>
          </cell>
          <cell r="C7903">
            <v>3827600</v>
          </cell>
        </row>
        <row r="7904">
          <cell r="A7904">
            <v>33395</v>
          </cell>
          <cell r="B7904">
            <v>10.46875</v>
          </cell>
          <cell r="C7904">
            <v>4493200</v>
          </cell>
        </row>
        <row r="7905">
          <cell r="A7905">
            <v>33394</v>
          </cell>
          <cell r="B7905">
            <v>10.34375</v>
          </cell>
          <cell r="C7905">
            <v>4192399.9999999902</v>
          </cell>
        </row>
        <row r="7906">
          <cell r="A7906">
            <v>33393</v>
          </cell>
          <cell r="B7906">
            <v>10.5</v>
          </cell>
          <cell r="C7906">
            <v>3591200</v>
          </cell>
        </row>
        <row r="7907">
          <cell r="A7907">
            <v>33392</v>
          </cell>
          <cell r="B7907">
            <v>10.5625</v>
          </cell>
          <cell r="C7907">
            <v>3658400</v>
          </cell>
        </row>
        <row r="7908">
          <cell r="A7908">
            <v>33389</v>
          </cell>
          <cell r="B7908">
            <v>10.71875</v>
          </cell>
          <cell r="C7908">
            <v>6238000</v>
          </cell>
        </row>
        <row r="7909">
          <cell r="A7909">
            <v>33388</v>
          </cell>
          <cell r="B7909">
            <v>10.5625</v>
          </cell>
          <cell r="C7909">
            <v>5536400</v>
          </cell>
        </row>
        <row r="7910">
          <cell r="A7910">
            <v>33387</v>
          </cell>
          <cell r="B7910">
            <v>10.375</v>
          </cell>
          <cell r="C7910">
            <v>4362000</v>
          </cell>
        </row>
        <row r="7911">
          <cell r="A7911">
            <v>33386</v>
          </cell>
          <cell r="B7911">
            <v>10.53125</v>
          </cell>
          <cell r="C7911">
            <v>4193200</v>
          </cell>
        </row>
        <row r="7912">
          <cell r="A7912">
            <v>33382</v>
          </cell>
          <cell r="B7912">
            <v>10.34375</v>
          </cell>
          <cell r="C7912">
            <v>3269200</v>
          </cell>
        </row>
        <row r="7913">
          <cell r="A7913">
            <v>33381</v>
          </cell>
          <cell r="B7913">
            <v>10.1875</v>
          </cell>
          <cell r="C7913">
            <v>5086800</v>
          </cell>
        </row>
        <row r="7914">
          <cell r="A7914">
            <v>33380</v>
          </cell>
          <cell r="B7914">
            <v>10.40625</v>
          </cell>
          <cell r="C7914">
            <v>4025200</v>
          </cell>
        </row>
        <row r="7915">
          <cell r="A7915">
            <v>33379</v>
          </cell>
          <cell r="B7915">
            <v>10.34375</v>
          </cell>
          <cell r="C7915">
            <v>4132000</v>
          </cell>
        </row>
        <row r="7916">
          <cell r="A7916">
            <v>33378</v>
          </cell>
          <cell r="B7916">
            <v>10.09375</v>
          </cell>
          <cell r="C7916">
            <v>3638400</v>
          </cell>
        </row>
        <row r="7917">
          <cell r="A7917">
            <v>33375</v>
          </cell>
          <cell r="B7917">
            <v>10.15625</v>
          </cell>
          <cell r="C7917">
            <v>7064800</v>
          </cell>
        </row>
        <row r="7918">
          <cell r="A7918">
            <v>33374</v>
          </cell>
          <cell r="B7918">
            <v>10.21875</v>
          </cell>
          <cell r="C7918">
            <v>4259600</v>
          </cell>
        </row>
        <row r="7919">
          <cell r="A7919">
            <v>33373</v>
          </cell>
          <cell r="B7919">
            <v>10.125</v>
          </cell>
          <cell r="C7919">
            <v>5196800</v>
          </cell>
        </row>
        <row r="7920">
          <cell r="A7920">
            <v>33372</v>
          </cell>
          <cell r="B7920">
            <v>10.125</v>
          </cell>
          <cell r="C7920">
            <v>5422800</v>
          </cell>
        </row>
        <row r="7921">
          <cell r="A7921">
            <v>33371</v>
          </cell>
          <cell r="B7921">
            <v>10.21875</v>
          </cell>
          <cell r="C7921">
            <v>4624000</v>
          </cell>
        </row>
        <row r="7922">
          <cell r="A7922">
            <v>33368</v>
          </cell>
          <cell r="B7922">
            <v>10</v>
          </cell>
          <cell r="C7922">
            <v>6407600</v>
          </cell>
        </row>
        <row r="7923">
          <cell r="A7923">
            <v>33367</v>
          </cell>
          <cell r="B7923">
            <v>10.5</v>
          </cell>
          <cell r="C7923">
            <v>8007200</v>
          </cell>
        </row>
        <row r="7924">
          <cell r="A7924">
            <v>33366</v>
          </cell>
          <cell r="B7924">
            <v>10</v>
          </cell>
          <cell r="C7924">
            <v>5153600</v>
          </cell>
        </row>
        <row r="7925">
          <cell r="A7925">
            <v>33365</v>
          </cell>
          <cell r="B7925">
            <v>10.1875</v>
          </cell>
          <cell r="C7925">
            <v>3178000</v>
          </cell>
        </row>
        <row r="7926">
          <cell r="A7926">
            <v>33364</v>
          </cell>
          <cell r="B7926">
            <v>10.28125</v>
          </cell>
          <cell r="C7926">
            <v>2627600</v>
          </cell>
        </row>
        <row r="7927">
          <cell r="A7927">
            <v>33361</v>
          </cell>
          <cell r="B7927">
            <v>10.34375</v>
          </cell>
          <cell r="C7927">
            <v>2715600</v>
          </cell>
        </row>
        <row r="7928">
          <cell r="A7928">
            <v>33360</v>
          </cell>
          <cell r="B7928">
            <v>10.34375</v>
          </cell>
          <cell r="C7928">
            <v>4874400</v>
          </cell>
        </row>
        <row r="7929">
          <cell r="A7929">
            <v>33359</v>
          </cell>
          <cell r="B7929">
            <v>10.28125</v>
          </cell>
          <cell r="C7929">
            <v>6119200</v>
          </cell>
        </row>
        <row r="7930">
          <cell r="A7930">
            <v>33358</v>
          </cell>
          <cell r="B7930">
            <v>10.125</v>
          </cell>
          <cell r="C7930">
            <v>8247600</v>
          </cell>
        </row>
        <row r="7931">
          <cell r="A7931">
            <v>33357</v>
          </cell>
          <cell r="B7931">
            <v>10.125</v>
          </cell>
          <cell r="C7931">
            <v>4875200</v>
          </cell>
        </row>
        <row r="7932">
          <cell r="A7932">
            <v>33354</v>
          </cell>
          <cell r="B7932">
            <v>10.34375</v>
          </cell>
          <cell r="C7932">
            <v>3951600</v>
          </cell>
        </row>
        <row r="7933">
          <cell r="A7933">
            <v>33353</v>
          </cell>
          <cell r="B7933">
            <v>10.4375</v>
          </cell>
          <cell r="C7933">
            <v>3715600</v>
          </cell>
        </row>
        <row r="7934">
          <cell r="A7934">
            <v>33352</v>
          </cell>
          <cell r="B7934">
            <v>10.65625</v>
          </cell>
          <cell r="C7934">
            <v>3483200</v>
          </cell>
        </row>
        <row r="7935">
          <cell r="A7935">
            <v>33351</v>
          </cell>
          <cell r="B7935">
            <v>10.46875</v>
          </cell>
          <cell r="C7935">
            <v>4473200</v>
          </cell>
        </row>
        <row r="7936">
          <cell r="A7936">
            <v>33350</v>
          </cell>
          <cell r="B7936">
            <v>10.5625</v>
          </cell>
          <cell r="C7936">
            <v>5762800</v>
          </cell>
        </row>
        <row r="7937">
          <cell r="A7937">
            <v>33347</v>
          </cell>
          <cell r="B7937">
            <v>10.5</v>
          </cell>
          <cell r="C7937">
            <v>6373200</v>
          </cell>
        </row>
        <row r="7938">
          <cell r="A7938">
            <v>33346</v>
          </cell>
          <cell r="B7938">
            <v>10.71875</v>
          </cell>
          <cell r="C7938">
            <v>6599600</v>
          </cell>
        </row>
        <row r="7939">
          <cell r="A7939">
            <v>33345</v>
          </cell>
          <cell r="B7939">
            <v>10.9375</v>
          </cell>
          <cell r="C7939">
            <v>5140800</v>
          </cell>
        </row>
        <row r="7940">
          <cell r="A7940">
            <v>33344</v>
          </cell>
          <cell r="B7940">
            <v>10.96875</v>
          </cell>
          <cell r="C7940">
            <v>6801600</v>
          </cell>
        </row>
        <row r="7941">
          <cell r="A7941">
            <v>33343</v>
          </cell>
          <cell r="B7941">
            <v>11.0625</v>
          </cell>
          <cell r="C7941">
            <v>4394400</v>
          </cell>
        </row>
        <row r="7942">
          <cell r="A7942">
            <v>33340</v>
          </cell>
          <cell r="B7942">
            <v>10.90625</v>
          </cell>
          <cell r="C7942">
            <v>4859200</v>
          </cell>
        </row>
        <row r="7943">
          <cell r="A7943">
            <v>33339</v>
          </cell>
          <cell r="B7943">
            <v>10.65625</v>
          </cell>
          <cell r="C7943">
            <v>4149600</v>
          </cell>
        </row>
        <row r="7944">
          <cell r="A7944">
            <v>33338</v>
          </cell>
          <cell r="B7944">
            <v>10.3125</v>
          </cell>
          <cell r="C7944">
            <v>4234800</v>
          </cell>
        </row>
        <row r="7945">
          <cell r="A7945">
            <v>33337</v>
          </cell>
          <cell r="B7945">
            <v>10.375</v>
          </cell>
          <cell r="C7945">
            <v>4952000</v>
          </cell>
        </row>
        <row r="7946">
          <cell r="A7946">
            <v>33336</v>
          </cell>
          <cell r="B7946">
            <v>10.53125</v>
          </cell>
          <cell r="C7946">
            <v>4507200</v>
          </cell>
        </row>
        <row r="7947">
          <cell r="A7947">
            <v>33333</v>
          </cell>
          <cell r="B7947">
            <v>10.15625</v>
          </cell>
          <cell r="C7947">
            <v>6794000</v>
          </cell>
        </row>
        <row r="7948">
          <cell r="A7948">
            <v>33332</v>
          </cell>
          <cell r="B7948">
            <v>10.28125</v>
          </cell>
          <cell r="C7948">
            <v>4950000</v>
          </cell>
        </row>
        <row r="7949">
          <cell r="A7949">
            <v>33331</v>
          </cell>
          <cell r="B7949">
            <v>10.1875</v>
          </cell>
          <cell r="C7949">
            <v>6022800</v>
          </cell>
        </row>
        <row r="7950">
          <cell r="A7950">
            <v>33330</v>
          </cell>
          <cell r="B7950">
            <v>10</v>
          </cell>
          <cell r="C7950">
            <v>4172399.9999999902</v>
          </cell>
        </row>
        <row r="7951">
          <cell r="A7951">
            <v>33329</v>
          </cell>
          <cell r="B7951">
            <v>9.6875</v>
          </cell>
          <cell r="C7951">
            <v>4348000</v>
          </cell>
        </row>
        <row r="7952">
          <cell r="A7952">
            <v>33325</v>
          </cell>
          <cell r="B7952">
            <v>9.6875</v>
          </cell>
          <cell r="C7952">
            <v>2750800</v>
          </cell>
        </row>
        <row r="7953">
          <cell r="A7953">
            <v>33324</v>
          </cell>
          <cell r="B7953">
            <v>9.78125</v>
          </cell>
          <cell r="C7953">
            <v>5741200</v>
          </cell>
        </row>
        <row r="7954">
          <cell r="A7954">
            <v>33323</v>
          </cell>
          <cell r="B7954">
            <v>9.9375</v>
          </cell>
          <cell r="C7954">
            <v>7451200</v>
          </cell>
        </row>
        <row r="7955">
          <cell r="A7955">
            <v>33322</v>
          </cell>
          <cell r="B7955">
            <v>9.4375</v>
          </cell>
          <cell r="C7955">
            <v>4337200</v>
          </cell>
        </row>
        <row r="7956">
          <cell r="A7956">
            <v>33319</v>
          </cell>
          <cell r="B7956">
            <v>9.28125</v>
          </cell>
          <cell r="C7956">
            <v>3678400</v>
          </cell>
        </row>
        <row r="7957">
          <cell r="A7957">
            <v>33318</v>
          </cell>
          <cell r="B7957">
            <v>9.3125</v>
          </cell>
          <cell r="C7957">
            <v>3370800</v>
          </cell>
        </row>
        <row r="7958">
          <cell r="A7958">
            <v>33317</v>
          </cell>
          <cell r="B7958">
            <v>9.28125</v>
          </cell>
          <cell r="C7958">
            <v>4822400</v>
          </cell>
        </row>
        <row r="7959">
          <cell r="A7959">
            <v>33316</v>
          </cell>
          <cell r="B7959">
            <v>9.1875</v>
          </cell>
          <cell r="C7959">
            <v>3490000</v>
          </cell>
        </row>
        <row r="7960">
          <cell r="A7960">
            <v>33315</v>
          </cell>
          <cell r="B7960">
            <v>9.3125</v>
          </cell>
          <cell r="C7960">
            <v>3912400</v>
          </cell>
        </row>
        <row r="7961">
          <cell r="A7961">
            <v>33312</v>
          </cell>
          <cell r="B7961">
            <v>9.25</v>
          </cell>
          <cell r="C7961">
            <v>11368800</v>
          </cell>
        </row>
        <row r="7962">
          <cell r="A7962">
            <v>33311</v>
          </cell>
          <cell r="B7962">
            <v>9.09375</v>
          </cell>
          <cell r="C7962">
            <v>5900400</v>
          </cell>
        </row>
        <row r="7963">
          <cell r="A7963">
            <v>33310</v>
          </cell>
          <cell r="B7963">
            <v>9.21875</v>
          </cell>
          <cell r="C7963">
            <v>3565600</v>
          </cell>
        </row>
        <row r="7964">
          <cell r="A7964">
            <v>33309</v>
          </cell>
          <cell r="B7964">
            <v>9.0625</v>
          </cell>
          <cell r="C7964">
            <v>4489600</v>
          </cell>
        </row>
        <row r="7965">
          <cell r="A7965">
            <v>33308</v>
          </cell>
          <cell r="B7965">
            <v>9.125</v>
          </cell>
          <cell r="C7965">
            <v>2506400</v>
          </cell>
        </row>
        <row r="7966">
          <cell r="A7966">
            <v>33305</v>
          </cell>
          <cell r="B7966">
            <v>9.0625</v>
          </cell>
          <cell r="C7966">
            <v>4514800</v>
          </cell>
        </row>
        <row r="7967">
          <cell r="A7967">
            <v>33304</v>
          </cell>
          <cell r="B7967">
            <v>9.15625</v>
          </cell>
          <cell r="C7967">
            <v>4875600</v>
          </cell>
        </row>
        <row r="7968">
          <cell r="A7968">
            <v>33303</v>
          </cell>
          <cell r="B7968">
            <v>9.125</v>
          </cell>
          <cell r="C7968">
            <v>6557600</v>
          </cell>
        </row>
        <row r="7969">
          <cell r="A7969">
            <v>33302</v>
          </cell>
          <cell r="B7969">
            <v>9.25</v>
          </cell>
          <cell r="C7969">
            <v>6928400</v>
          </cell>
        </row>
        <row r="7970">
          <cell r="A7970">
            <v>33301</v>
          </cell>
          <cell r="B7970">
            <v>8.96875</v>
          </cell>
          <cell r="C7970">
            <v>5258000</v>
          </cell>
        </row>
        <row r="7971">
          <cell r="A7971">
            <v>33298</v>
          </cell>
          <cell r="B7971">
            <v>9.03125</v>
          </cell>
          <cell r="C7971">
            <v>7632000</v>
          </cell>
        </row>
        <row r="7972">
          <cell r="A7972">
            <v>33297</v>
          </cell>
          <cell r="B7972">
            <v>8.84375</v>
          </cell>
          <cell r="C7972">
            <v>17594000</v>
          </cell>
        </row>
        <row r="7973">
          <cell r="A7973">
            <v>33296</v>
          </cell>
          <cell r="B7973">
            <v>9.15625</v>
          </cell>
          <cell r="C7973">
            <v>4584800</v>
          </cell>
        </row>
        <row r="7974">
          <cell r="A7974">
            <v>33295</v>
          </cell>
          <cell r="B7974">
            <v>9.25</v>
          </cell>
          <cell r="C7974">
            <v>4008000</v>
          </cell>
        </row>
        <row r="7975">
          <cell r="A7975">
            <v>33294</v>
          </cell>
          <cell r="B7975">
            <v>9.46875</v>
          </cell>
          <cell r="C7975">
            <v>6999600</v>
          </cell>
        </row>
        <row r="7976">
          <cell r="A7976">
            <v>33291</v>
          </cell>
          <cell r="B7976">
            <v>9.3125</v>
          </cell>
          <cell r="C7976">
            <v>9798000</v>
          </cell>
        </row>
        <row r="7977">
          <cell r="A7977">
            <v>33290</v>
          </cell>
          <cell r="B7977">
            <v>9</v>
          </cell>
          <cell r="C7977">
            <v>4876400</v>
          </cell>
        </row>
        <row r="7978">
          <cell r="A7978">
            <v>33289</v>
          </cell>
          <cell r="B7978">
            <v>8.96875</v>
          </cell>
          <cell r="C7978">
            <v>5402400</v>
          </cell>
        </row>
        <row r="7979">
          <cell r="A7979">
            <v>33288</v>
          </cell>
          <cell r="B7979">
            <v>9.1875</v>
          </cell>
          <cell r="C7979">
            <v>4625600</v>
          </cell>
        </row>
        <row r="7980">
          <cell r="A7980">
            <v>33284</v>
          </cell>
          <cell r="B7980">
            <v>9.28125</v>
          </cell>
          <cell r="C7980">
            <v>11440000</v>
          </cell>
        </row>
        <row r="7981">
          <cell r="A7981">
            <v>33283</v>
          </cell>
          <cell r="B7981">
            <v>9.03125</v>
          </cell>
          <cell r="C7981">
            <v>6721200</v>
          </cell>
        </row>
        <row r="7982">
          <cell r="A7982">
            <v>33282</v>
          </cell>
          <cell r="B7982">
            <v>9.25</v>
          </cell>
          <cell r="C7982">
            <v>6050800</v>
          </cell>
        </row>
        <row r="7983">
          <cell r="A7983">
            <v>33281</v>
          </cell>
          <cell r="B7983">
            <v>8.96875</v>
          </cell>
          <cell r="C7983">
            <v>9513600</v>
          </cell>
        </row>
        <row r="7984">
          <cell r="A7984">
            <v>33280</v>
          </cell>
          <cell r="B7984">
            <v>9.21875</v>
          </cell>
          <cell r="C7984">
            <v>8297200</v>
          </cell>
        </row>
        <row r="7985">
          <cell r="A7985">
            <v>33277</v>
          </cell>
          <cell r="B7985">
            <v>8.90625</v>
          </cell>
          <cell r="C7985">
            <v>5404800</v>
          </cell>
        </row>
        <row r="7986">
          <cell r="A7986">
            <v>33276</v>
          </cell>
          <cell r="B7986">
            <v>9</v>
          </cell>
          <cell r="C7986">
            <v>11373200</v>
          </cell>
        </row>
        <row r="7987">
          <cell r="A7987">
            <v>33275</v>
          </cell>
          <cell r="B7987">
            <v>8.84375</v>
          </cell>
          <cell r="C7987">
            <v>7548400</v>
          </cell>
        </row>
        <row r="7988">
          <cell r="A7988">
            <v>33274</v>
          </cell>
          <cell r="B7988">
            <v>8.5625</v>
          </cell>
          <cell r="C7988">
            <v>5209200</v>
          </cell>
        </row>
        <row r="7989">
          <cell r="A7989">
            <v>33273</v>
          </cell>
          <cell r="B7989">
            <v>8.46875</v>
          </cell>
          <cell r="C7989">
            <v>6411600</v>
          </cell>
        </row>
        <row r="7990">
          <cell r="A7990">
            <v>33270</v>
          </cell>
          <cell r="B7990">
            <v>8.375</v>
          </cell>
          <cell r="C7990">
            <v>7294800</v>
          </cell>
        </row>
        <row r="7991">
          <cell r="A7991">
            <v>33269</v>
          </cell>
          <cell r="B7991">
            <v>8.25</v>
          </cell>
          <cell r="C7991">
            <v>5720400</v>
          </cell>
        </row>
        <row r="7992">
          <cell r="A7992">
            <v>33268</v>
          </cell>
          <cell r="B7992">
            <v>8.15625</v>
          </cell>
          <cell r="C7992">
            <v>6132400</v>
          </cell>
        </row>
        <row r="7993">
          <cell r="A7993">
            <v>33267</v>
          </cell>
          <cell r="B7993">
            <v>8</v>
          </cell>
          <cell r="C7993">
            <v>4190800</v>
          </cell>
        </row>
        <row r="7994">
          <cell r="A7994">
            <v>33266</v>
          </cell>
          <cell r="B7994">
            <v>7.9375</v>
          </cell>
          <cell r="C7994">
            <v>3139200</v>
          </cell>
        </row>
        <row r="7995">
          <cell r="A7995">
            <v>33263</v>
          </cell>
          <cell r="B7995">
            <v>7.875</v>
          </cell>
          <cell r="C7995">
            <v>4293600</v>
          </cell>
        </row>
        <row r="7996">
          <cell r="A7996">
            <v>33262</v>
          </cell>
          <cell r="B7996">
            <v>7.90625</v>
          </cell>
          <cell r="C7996">
            <v>6049600</v>
          </cell>
        </row>
        <row r="7997">
          <cell r="A7997">
            <v>33261</v>
          </cell>
          <cell r="B7997">
            <v>7.6875</v>
          </cell>
          <cell r="C7997">
            <v>3703200</v>
          </cell>
        </row>
        <row r="7998">
          <cell r="A7998">
            <v>33260</v>
          </cell>
          <cell r="B7998">
            <v>7.78125</v>
          </cell>
          <cell r="C7998">
            <v>4460000</v>
          </cell>
        </row>
        <row r="7999">
          <cell r="A7999">
            <v>33259</v>
          </cell>
          <cell r="B7999">
            <v>7.875</v>
          </cell>
          <cell r="C7999">
            <v>5190000</v>
          </cell>
        </row>
        <row r="8000">
          <cell r="A8000">
            <v>33256</v>
          </cell>
          <cell r="B8000">
            <v>8.0625</v>
          </cell>
          <cell r="C8000">
            <v>9647600</v>
          </cell>
        </row>
        <row r="8001">
          <cell r="A8001">
            <v>33255</v>
          </cell>
          <cell r="B8001">
            <v>7.96875</v>
          </cell>
          <cell r="C8001">
            <v>15663600</v>
          </cell>
        </row>
        <row r="8002">
          <cell r="A8002">
            <v>33254</v>
          </cell>
          <cell r="B8002">
            <v>7.46875</v>
          </cell>
          <cell r="C8002">
            <v>5466800</v>
          </cell>
        </row>
        <row r="8003">
          <cell r="A8003">
            <v>33253</v>
          </cell>
          <cell r="B8003">
            <v>7.28125</v>
          </cell>
          <cell r="C8003">
            <v>2876400</v>
          </cell>
        </row>
        <row r="8004">
          <cell r="A8004">
            <v>33252</v>
          </cell>
          <cell r="B8004">
            <v>7.28125</v>
          </cell>
          <cell r="C8004">
            <v>5415600</v>
          </cell>
        </row>
        <row r="8005">
          <cell r="A8005">
            <v>33249</v>
          </cell>
          <cell r="B8005">
            <v>7.4375</v>
          </cell>
          <cell r="C8005">
            <v>3996400</v>
          </cell>
        </row>
        <row r="8006">
          <cell r="A8006">
            <v>33248</v>
          </cell>
          <cell r="B8006">
            <v>7.25</v>
          </cell>
          <cell r="C8006">
            <v>4825200</v>
          </cell>
        </row>
        <row r="8007">
          <cell r="A8007">
            <v>33247</v>
          </cell>
          <cell r="B8007">
            <v>7.125</v>
          </cell>
          <cell r="C8007">
            <v>6910000</v>
          </cell>
        </row>
        <row r="8008">
          <cell r="A8008">
            <v>33246</v>
          </cell>
          <cell r="B8008">
            <v>7.28125</v>
          </cell>
          <cell r="C8008">
            <v>4227600</v>
          </cell>
        </row>
        <row r="8009">
          <cell r="A8009">
            <v>33245</v>
          </cell>
          <cell r="B8009">
            <v>7.25</v>
          </cell>
          <cell r="C8009">
            <v>5172400</v>
          </cell>
        </row>
        <row r="8010">
          <cell r="A8010">
            <v>33242</v>
          </cell>
          <cell r="B8010">
            <v>7.40625</v>
          </cell>
          <cell r="C8010">
            <v>4814800</v>
          </cell>
        </row>
        <row r="8011">
          <cell r="A8011">
            <v>33241</v>
          </cell>
          <cell r="B8011">
            <v>7.5</v>
          </cell>
          <cell r="C8011">
            <v>4425600</v>
          </cell>
        </row>
        <row r="8012">
          <cell r="A8012">
            <v>33240</v>
          </cell>
          <cell r="B8012">
            <v>7.5</v>
          </cell>
          <cell r="C8012">
            <v>6685200</v>
          </cell>
        </row>
        <row r="8013">
          <cell r="A8013">
            <v>33238</v>
          </cell>
          <cell r="B8013">
            <v>7.5625</v>
          </cell>
          <cell r="C8013">
            <v>1980000</v>
          </cell>
        </row>
        <row r="8014">
          <cell r="A8014">
            <v>33235</v>
          </cell>
          <cell r="B8014">
            <v>7.5625</v>
          </cell>
          <cell r="C8014">
            <v>2066000</v>
          </cell>
        </row>
        <row r="8015">
          <cell r="A8015">
            <v>33234</v>
          </cell>
          <cell r="B8015">
            <v>7.625</v>
          </cell>
          <cell r="C8015">
            <v>2040800</v>
          </cell>
        </row>
        <row r="8016">
          <cell r="A8016">
            <v>33233</v>
          </cell>
          <cell r="B8016">
            <v>7.71875</v>
          </cell>
          <cell r="C8016">
            <v>2317200</v>
          </cell>
        </row>
        <row r="8017">
          <cell r="A8017">
            <v>33231</v>
          </cell>
          <cell r="B8017">
            <v>7.875</v>
          </cell>
          <cell r="C8017">
            <v>1297200</v>
          </cell>
        </row>
        <row r="8018">
          <cell r="A8018">
            <v>33228</v>
          </cell>
          <cell r="B8018">
            <v>7.9375</v>
          </cell>
          <cell r="C8018">
            <v>9188000</v>
          </cell>
        </row>
        <row r="8019">
          <cell r="A8019">
            <v>33227</v>
          </cell>
          <cell r="B8019">
            <v>7.71875</v>
          </cell>
          <cell r="C8019">
            <v>3586400</v>
          </cell>
        </row>
        <row r="8020">
          <cell r="A8020">
            <v>33226</v>
          </cell>
          <cell r="B8020">
            <v>7.71875</v>
          </cell>
          <cell r="C8020">
            <v>3480800</v>
          </cell>
        </row>
        <row r="8021">
          <cell r="A8021">
            <v>33225</v>
          </cell>
          <cell r="B8021">
            <v>7.75</v>
          </cell>
          <cell r="C8021">
            <v>4400400</v>
          </cell>
        </row>
        <row r="8022">
          <cell r="A8022">
            <v>33224</v>
          </cell>
          <cell r="B8022">
            <v>7.53125</v>
          </cell>
          <cell r="C8022">
            <v>3154800</v>
          </cell>
        </row>
        <row r="8023">
          <cell r="A8023">
            <v>33221</v>
          </cell>
          <cell r="B8023">
            <v>7.5625</v>
          </cell>
          <cell r="C8023">
            <v>5338800</v>
          </cell>
        </row>
        <row r="8024">
          <cell r="A8024">
            <v>33220</v>
          </cell>
          <cell r="B8024">
            <v>7.625</v>
          </cell>
          <cell r="C8024">
            <v>3014400</v>
          </cell>
        </row>
        <row r="8025">
          <cell r="A8025">
            <v>33219</v>
          </cell>
          <cell r="B8025">
            <v>7.6875</v>
          </cell>
          <cell r="C8025">
            <v>7368000</v>
          </cell>
        </row>
        <row r="8026">
          <cell r="A8026">
            <v>33218</v>
          </cell>
          <cell r="B8026">
            <v>7.5625</v>
          </cell>
          <cell r="C8026">
            <v>4361600</v>
          </cell>
        </row>
        <row r="8027">
          <cell r="A8027">
            <v>33217</v>
          </cell>
          <cell r="B8027">
            <v>7.75</v>
          </cell>
          <cell r="C8027">
            <v>4351200</v>
          </cell>
        </row>
        <row r="8028">
          <cell r="A8028">
            <v>33214</v>
          </cell>
          <cell r="B8028">
            <v>7.84375</v>
          </cell>
          <cell r="C8028">
            <v>6130000</v>
          </cell>
        </row>
        <row r="8029">
          <cell r="A8029">
            <v>33213</v>
          </cell>
          <cell r="B8029">
            <v>8.03125</v>
          </cell>
          <cell r="C8029">
            <v>8765200</v>
          </cell>
        </row>
        <row r="8030">
          <cell r="A8030">
            <v>33212</v>
          </cell>
          <cell r="B8030">
            <v>7.9375</v>
          </cell>
          <cell r="C8030">
            <v>5942400</v>
          </cell>
        </row>
        <row r="8031">
          <cell r="A8031">
            <v>33211</v>
          </cell>
          <cell r="B8031">
            <v>7.84375</v>
          </cell>
          <cell r="C8031">
            <v>5573200</v>
          </cell>
        </row>
        <row r="8032">
          <cell r="A8032">
            <v>33210</v>
          </cell>
          <cell r="B8032">
            <v>7.71875</v>
          </cell>
          <cell r="C8032">
            <v>7235600</v>
          </cell>
        </row>
        <row r="8033">
          <cell r="A8033">
            <v>33207</v>
          </cell>
          <cell r="B8033">
            <v>7.53125</v>
          </cell>
          <cell r="C8033">
            <v>7705600</v>
          </cell>
        </row>
        <row r="8034">
          <cell r="A8034">
            <v>33206</v>
          </cell>
          <cell r="B8034">
            <v>7.375</v>
          </cell>
          <cell r="C8034">
            <v>3129200</v>
          </cell>
        </row>
        <row r="8035">
          <cell r="A8035">
            <v>33205</v>
          </cell>
          <cell r="B8035">
            <v>7.40625</v>
          </cell>
          <cell r="C8035">
            <v>4471200</v>
          </cell>
        </row>
        <row r="8036">
          <cell r="A8036">
            <v>33204</v>
          </cell>
          <cell r="B8036">
            <v>7.34375</v>
          </cell>
          <cell r="C8036">
            <v>3982800</v>
          </cell>
        </row>
        <row r="8037">
          <cell r="A8037">
            <v>33203</v>
          </cell>
          <cell r="B8037">
            <v>7.375</v>
          </cell>
          <cell r="C8037">
            <v>3238400</v>
          </cell>
        </row>
        <row r="8038">
          <cell r="A8038">
            <v>33200</v>
          </cell>
          <cell r="B8038">
            <v>7.40625</v>
          </cell>
          <cell r="C8038">
            <v>1326000</v>
          </cell>
        </row>
        <row r="8039">
          <cell r="A8039">
            <v>33198</v>
          </cell>
          <cell r="B8039">
            <v>7.40625</v>
          </cell>
          <cell r="C8039">
            <v>3378400</v>
          </cell>
        </row>
        <row r="8040">
          <cell r="A8040">
            <v>33197</v>
          </cell>
          <cell r="B8040">
            <v>7.4375</v>
          </cell>
          <cell r="C8040">
            <v>3710800</v>
          </cell>
        </row>
        <row r="8041">
          <cell r="A8041">
            <v>33196</v>
          </cell>
          <cell r="B8041">
            <v>7.4375</v>
          </cell>
          <cell r="C8041">
            <v>4255200</v>
          </cell>
        </row>
        <row r="8042">
          <cell r="A8042">
            <v>33193</v>
          </cell>
          <cell r="B8042">
            <v>7.3125</v>
          </cell>
          <cell r="C8042">
            <v>6220800</v>
          </cell>
        </row>
        <row r="8043">
          <cell r="A8043">
            <v>33192</v>
          </cell>
          <cell r="B8043">
            <v>7.15625</v>
          </cell>
          <cell r="C8043">
            <v>3021200</v>
          </cell>
        </row>
        <row r="8044">
          <cell r="A8044">
            <v>33191</v>
          </cell>
          <cell r="B8044">
            <v>7.34375</v>
          </cell>
          <cell r="C8044">
            <v>5931200</v>
          </cell>
        </row>
        <row r="8045">
          <cell r="A8045">
            <v>33190</v>
          </cell>
          <cell r="B8045">
            <v>7.3125</v>
          </cell>
          <cell r="C8045">
            <v>5257600</v>
          </cell>
        </row>
        <row r="8046">
          <cell r="A8046">
            <v>33189</v>
          </cell>
          <cell r="B8046">
            <v>7.21875</v>
          </cell>
          <cell r="C8046">
            <v>6803600</v>
          </cell>
        </row>
        <row r="8047">
          <cell r="A8047">
            <v>33186</v>
          </cell>
          <cell r="B8047">
            <v>7.03125</v>
          </cell>
          <cell r="C8047">
            <v>4712800</v>
          </cell>
        </row>
        <row r="8048">
          <cell r="A8048">
            <v>33185</v>
          </cell>
          <cell r="B8048">
            <v>6.875</v>
          </cell>
          <cell r="C8048">
            <v>4734400</v>
          </cell>
        </row>
        <row r="8049">
          <cell r="A8049">
            <v>33184</v>
          </cell>
          <cell r="B8049">
            <v>6.65625</v>
          </cell>
          <cell r="C8049">
            <v>3011200</v>
          </cell>
        </row>
        <row r="8050">
          <cell r="A8050">
            <v>33183</v>
          </cell>
          <cell r="B8050">
            <v>6.9375</v>
          </cell>
          <cell r="C8050">
            <v>3372000</v>
          </cell>
        </row>
        <row r="8051">
          <cell r="A8051">
            <v>33182</v>
          </cell>
          <cell r="B8051">
            <v>7.09375</v>
          </cell>
          <cell r="C8051">
            <v>4790800</v>
          </cell>
        </row>
        <row r="8052">
          <cell r="A8052">
            <v>33179</v>
          </cell>
          <cell r="B8052">
            <v>6.9375</v>
          </cell>
          <cell r="C8052">
            <v>3763200</v>
          </cell>
        </row>
        <row r="8053">
          <cell r="A8053">
            <v>33178</v>
          </cell>
          <cell r="B8053">
            <v>6.75</v>
          </cell>
          <cell r="C8053">
            <v>3638000</v>
          </cell>
        </row>
        <row r="8054">
          <cell r="A8054">
            <v>33177</v>
          </cell>
          <cell r="B8054">
            <v>6.6875</v>
          </cell>
          <cell r="C8054">
            <v>4756000</v>
          </cell>
        </row>
        <row r="8055">
          <cell r="A8055">
            <v>33176</v>
          </cell>
          <cell r="B8055">
            <v>6.625</v>
          </cell>
          <cell r="C8055">
            <v>4452400</v>
          </cell>
        </row>
        <row r="8056">
          <cell r="A8056">
            <v>33175</v>
          </cell>
          <cell r="B8056">
            <v>6.625</v>
          </cell>
          <cell r="C8056">
            <v>5156800</v>
          </cell>
        </row>
        <row r="8057">
          <cell r="A8057">
            <v>33172</v>
          </cell>
          <cell r="B8057">
            <v>6.5625</v>
          </cell>
          <cell r="C8057">
            <v>4182000</v>
          </cell>
        </row>
        <row r="8058">
          <cell r="A8058">
            <v>33171</v>
          </cell>
          <cell r="B8058">
            <v>6.71875</v>
          </cell>
          <cell r="C8058">
            <v>3908800</v>
          </cell>
        </row>
        <row r="8059">
          <cell r="A8059">
            <v>33170</v>
          </cell>
          <cell r="B8059">
            <v>7.0625</v>
          </cell>
          <cell r="C8059">
            <v>3710800</v>
          </cell>
        </row>
        <row r="8060">
          <cell r="A8060">
            <v>33169</v>
          </cell>
          <cell r="B8060">
            <v>7.1875</v>
          </cell>
          <cell r="C8060">
            <v>4325600</v>
          </cell>
        </row>
        <row r="8061">
          <cell r="A8061">
            <v>33168</v>
          </cell>
          <cell r="B8061">
            <v>7.25</v>
          </cell>
          <cell r="C8061">
            <v>6892000</v>
          </cell>
        </row>
        <row r="8062">
          <cell r="A8062">
            <v>33165</v>
          </cell>
          <cell r="B8062">
            <v>6.9375</v>
          </cell>
          <cell r="C8062">
            <v>9853600</v>
          </cell>
        </row>
        <row r="8063">
          <cell r="A8063">
            <v>33164</v>
          </cell>
          <cell r="B8063">
            <v>6.59375</v>
          </cell>
          <cell r="C8063">
            <v>7068400</v>
          </cell>
        </row>
        <row r="8064">
          <cell r="A8064">
            <v>33163</v>
          </cell>
          <cell r="B8064">
            <v>6.25</v>
          </cell>
          <cell r="C8064">
            <v>9128400</v>
          </cell>
        </row>
        <row r="8065">
          <cell r="A8065">
            <v>33162</v>
          </cell>
          <cell r="B8065">
            <v>6.375</v>
          </cell>
          <cell r="C8065">
            <v>5328000</v>
          </cell>
        </row>
        <row r="8066">
          <cell r="A8066">
            <v>33161</v>
          </cell>
          <cell r="B8066">
            <v>6.46875</v>
          </cell>
          <cell r="C8066">
            <v>6201200</v>
          </cell>
        </row>
        <row r="8067">
          <cell r="A8067">
            <v>33158</v>
          </cell>
          <cell r="B8067">
            <v>6.5</v>
          </cell>
          <cell r="C8067">
            <v>16129200</v>
          </cell>
        </row>
        <row r="8068">
          <cell r="A8068">
            <v>33157</v>
          </cell>
          <cell r="B8068">
            <v>6.34375</v>
          </cell>
          <cell r="C8068">
            <v>11740800</v>
          </cell>
        </row>
        <row r="8069">
          <cell r="A8069">
            <v>33156</v>
          </cell>
          <cell r="B8069">
            <v>6.28125</v>
          </cell>
          <cell r="C8069">
            <v>15005600</v>
          </cell>
        </row>
        <row r="8070">
          <cell r="A8070">
            <v>33155</v>
          </cell>
          <cell r="B8070">
            <v>6.53125</v>
          </cell>
          <cell r="C8070">
            <v>4908400</v>
          </cell>
        </row>
        <row r="8071">
          <cell r="A8071">
            <v>33154</v>
          </cell>
          <cell r="B8071">
            <v>6.71875</v>
          </cell>
          <cell r="C8071">
            <v>3242000</v>
          </cell>
        </row>
        <row r="8072">
          <cell r="A8072">
            <v>33151</v>
          </cell>
          <cell r="B8072">
            <v>6.6875</v>
          </cell>
          <cell r="C8072">
            <v>7837600</v>
          </cell>
        </row>
        <row r="8073">
          <cell r="A8073">
            <v>33150</v>
          </cell>
          <cell r="B8073">
            <v>6.875</v>
          </cell>
          <cell r="C8073">
            <v>6225200</v>
          </cell>
        </row>
        <row r="8074">
          <cell r="A8074">
            <v>33149</v>
          </cell>
          <cell r="B8074">
            <v>6.9375</v>
          </cell>
          <cell r="C8074">
            <v>6604800</v>
          </cell>
        </row>
        <row r="8075">
          <cell r="A8075">
            <v>33148</v>
          </cell>
          <cell r="B8075">
            <v>7.375</v>
          </cell>
          <cell r="C8075">
            <v>8929600</v>
          </cell>
        </row>
        <row r="8076">
          <cell r="A8076">
            <v>33147</v>
          </cell>
          <cell r="B8076">
            <v>7.25</v>
          </cell>
          <cell r="C8076">
            <v>8247200</v>
          </cell>
        </row>
        <row r="8077">
          <cell r="A8077">
            <v>33144</v>
          </cell>
          <cell r="B8077">
            <v>6.8125</v>
          </cell>
          <cell r="C8077">
            <v>8463200</v>
          </cell>
        </row>
        <row r="8078">
          <cell r="A8078">
            <v>33143</v>
          </cell>
          <cell r="B8078">
            <v>6.59375</v>
          </cell>
          <cell r="C8078">
            <v>5430400</v>
          </cell>
        </row>
        <row r="8079">
          <cell r="A8079">
            <v>33142</v>
          </cell>
          <cell r="B8079">
            <v>6.625</v>
          </cell>
          <cell r="C8079">
            <v>3493600</v>
          </cell>
        </row>
        <row r="8080">
          <cell r="A8080">
            <v>33141</v>
          </cell>
          <cell r="B8080">
            <v>6.59375</v>
          </cell>
          <cell r="C8080">
            <v>5020000</v>
          </cell>
        </row>
        <row r="8081">
          <cell r="A8081">
            <v>33140</v>
          </cell>
          <cell r="B8081">
            <v>6.46875</v>
          </cell>
          <cell r="C8081">
            <v>6298000</v>
          </cell>
        </row>
        <row r="8082">
          <cell r="A8082">
            <v>33137</v>
          </cell>
          <cell r="B8082">
            <v>6.59375</v>
          </cell>
          <cell r="C8082">
            <v>8868000</v>
          </cell>
        </row>
        <row r="8083">
          <cell r="A8083">
            <v>33136</v>
          </cell>
          <cell r="B8083">
            <v>6.53125</v>
          </cell>
          <cell r="C8083">
            <v>5574400</v>
          </cell>
        </row>
        <row r="8084">
          <cell r="A8084">
            <v>33135</v>
          </cell>
          <cell r="B8084">
            <v>6.6875</v>
          </cell>
          <cell r="C8084">
            <v>4720000</v>
          </cell>
        </row>
        <row r="8085">
          <cell r="A8085">
            <v>33134</v>
          </cell>
          <cell r="B8085">
            <v>6.75</v>
          </cell>
          <cell r="C8085">
            <v>6684000</v>
          </cell>
        </row>
        <row r="8086">
          <cell r="A8086">
            <v>33133</v>
          </cell>
          <cell r="B8086">
            <v>6.65625</v>
          </cell>
          <cell r="C8086">
            <v>3605600</v>
          </cell>
        </row>
        <row r="8087">
          <cell r="A8087">
            <v>33130</v>
          </cell>
          <cell r="B8087">
            <v>6.59375</v>
          </cell>
          <cell r="C8087">
            <v>7942400</v>
          </cell>
        </row>
        <row r="8088">
          <cell r="A8088">
            <v>33129</v>
          </cell>
          <cell r="B8088">
            <v>6.625</v>
          </cell>
          <cell r="C8088">
            <v>4474000</v>
          </cell>
        </row>
        <row r="8089">
          <cell r="A8089">
            <v>33128</v>
          </cell>
          <cell r="B8089">
            <v>6.625</v>
          </cell>
          <cell r="C8089">
            <v>5646400</v>
          </cell>
        </row>
        <row r="8090">
          <cell r="A8090">
            <v>33127</v>
          </cell>
          <cell r="B8090">
            <v>6.6875</v>
          </cell>
          <cell r="C8090">
            <v>6302800</v>
          </cell>
        </row>
        <row r="8091">
          <cell r="A8091">
            <v>33126</v>
          </cell>
          <cell r="B8091">
            <v>6.75</v>
          </cell>
          <cell r="C8091">
            <v>5682400</v>
          </cell>
        </row>
        <row r="8092">
          <cell r="A8092">
            <v>33123</v>
          </cell>
          <cell r="B8092">
            <v>7</v>
          </cell>
          <cell r="C8092">
            <v>5151200</v>
          </cell>
        </row>
        <row r="8093">
          <cell r="A8093">
            <v>33122</v>
          </cell>
          <cell r="B8093">
            <v>6.875</v>
          </cell>
          <cell r="C8093">
            <v>7485600</v>
          </cell>
        </row>
        <row r="8094">
          <cell r="A8094">
            <v>33121</v>
          </cell>
          <cell r="B8094">
            <v>7.09375</v>
          </cell>
          <cell r="C8094">
            <v>4053200</v>
          </cell>
        </row>
        <row r="8095">
          <cell r="A8095">
            <v>33120</v>
          </cell>
          <cell r="B8095">
            <v>7.1875</v>
          </cell>
          <cell r="C8095">
            <v>2990800</v>
          </cell>
        </row>
        <row r="8096">
          <cell r="A8096">
            <v>33116</v>
          </cell>
          <cell r="B8096">
            <v>7.125</v>
          </cell>
          <cell r="C8096">
            <v>4603600</v>
          </cell>
        </row>
        <row r="8097">
          <cell r="A8097">
            <v>33115</v>
          </cell>
          <cell r="B8097">
            <v>6.9375</v>
          </cell>
          <cell r="C8097">
            <v>6559200</v>
          </cell>
        </row>
        <row r="8098">
          <cell r="A8098">
            <v>33114</v>
          </cell>
          <cell r="B8098">
            <v>7.25</v>
          </cell>
          <cell r="C8098">
            <v>4999600</v>
          </cell>
        </row>
        <row r="8099">
          <cell r="A8099">
            <v>33113</v>
          </cell>
          <cell r="B8099">
            <v>7.21875</v>
          </cell>
          <cell r="C8099">
            <v>6635200</v>
          </cell>
        </row>
        <row r="8100">
          <cell r="A8100">
            <v>33112</v>
          </cell>
          <cell r="B8100">
            <v>7.25</v>
          </cell>
          <cell r="C8100">
            <v>11195200</v>
          </cell>
        </row>
        <row r="8101">
          <cell r="A8101">
            <v>33109</v>
          </cell>
          <cell r="B8101">
            <v>6.71875</v>
          </cell>
          <cell r="C8101">
            <v>13051200</v>
          </cell>
        </row>
        <row r="8102">
          <cell r="A8102">
            <v>33108</v>
          </cell>
          <cell r="B8102">
            <v>6.375</v>
          </cell>
          <cell r="C8102">
            <v>16573200</v>
          </cell>
        </row>
        <row r="8103">
          <cell r="A8103">
            <v>33107</v>
          </cell>
          <cell r="B8103">
            <v>6.71875</v>
          </cell>
          <cell r="C8103">
            <v>8452800</v>
          </cell>
        </row>
        <row r="8104">
          <cell r="A8104">
            <v>33106</v>
          </cell>
          <cell r="B8104">
            <v>6.84375</v>
          </cell>
          <cell r="C8104">
            <v>11281200</v>
          </cell>
        </row>
        <row r="8105">
          <cell r="A8105">
            <v>33105</v>
          </cell>
          <cell r="B8105">
            <v>7.0625</v>
          </cell>
          <cell r="C8105">
            <v>6128400</v>
          </cell>
        </row>
        <row r="8106">
          <cell r="A8106">
            <v>33102</v>
          </cell>
          <cell r="B8106">
            <v>7</v>
          </cell>
          <cell r="C8106">
            <v>16546000</v>
          </cell>
        </row>
        <row r="8107">
          <cell r="A8107">
            <v>33101</v>
          </cell>
          <cell r="B8107">
            <v>7.28125</v>
          </cell>
          <cell r="C8107">
            <v>4690800</v>
          </cell>
        </row>
        <row r="8108">
          <cell r="A8108">
            <v>33100</v>
          </cell>
          <cell r="B8108">
            <v>7.5625</v>
          </cell>
          <cell r="C8108">
            <v>8114800</v>
          </cell>
        </row>
        <row r="8109">
          <cell r="A8109">
            <v>33099</v>
          </cell>
          <cell r="B8109">
            <v>7.625</v>
          </cell>
          <cell r="C8109">
            <v>4326400</v>
          </cell>
        </row>
        <row r="8110">
          <cell r="A8110">
            <v>33098</v>
          </cell>
          <cell r="B8110">
            <v>7.59375</v>
          </cell>
          <cell r="C8110">
            <v>5212000</v>
          </cell>
        </row>
        <row r="8111">
          <cell r="A8111">
            <v>33095</v>
          </cell>
          <cell r="B8111">
            <v>7.46875</v>
          </cell>
          <cell r="C8111">
            <v>6317600</v>
          </cell>
        </row>
        <row r="8112">
          <cell r="A8112">
            <v>33094</v>
          </cell>
          <cell r="B8112">
            <v>7.65625</v>
          </cell>
          <cell r="C8112">
            <v>11100800</v>
          </cell>
        </row>
        <row r="8113">
          <cell r="A8113">
            <v>33093</v>
          </cell>
          <cell r="B8113">
            <v>7.5625</v>
          </cell>
          <cell r="C8113">
            <v>9168000</v>
          </cell>
        </row>
        <row r="8114">
          <cell r="A8114">
            <v>33092</v>
          </cell>
          <cell r="B8114">
            <v>7.15625</v>
          </cell>
          <cell r="C8114">
            <v>13954000</v>
          </cell>
        </row>
        <row r="8115">
          <cell r="A8115">
            <v>33091</v>
          </cell>
          <cell r="B8115">
            <v>7.15625</v>
          </cell>
          <cell r="C8115">
            <v>11820000</v>
          </cell>
        </row>
        <row r="8116">
          <cell r="A8116">
            <v>33088</v>
          </cell>
          <cell r="B8116">
            <v>7.59375</v>
          </cell>
          <cell r="C8116">
            <v>14347200</v>
          </cell>
        </row>
        <row r="8117">
          <cell r="A8117">
            <v>33087</v>
          </cell>
          <cell r="B8117">
            <v>7.46875</v>
          </cell>
          <cell r="C8117">
            <v>13695200</v>
          </cell>
        </row>
        <row r="8118">
          <cell r="A8118">
            <v>33086</v>
          </cell>
          <cell r="B8118">
            <v>7.625</v>
          </cell>
          <cell r="C8118">
            <v>9022400</v>
          </cell>
        </row>
        <row r="8119">
          <cell r="A8119">
            <v>33085</v>
          </cell>
          <cell r="B8119">
            <v>7.84375</v>
          </cell>
          <cell r="C8119">
            <v>8293600</v>
          </cell>
        </row>
        <row r="8120">
          <cell r="A8120">
            <v>33084</v>
          </cell>
          <cell r="B8120">
            <v>7.9375</v>
          </cell>
          <cell r="C8120">
            <v>11945200</v>
          </cell>
        </row>
        <row r="8121">
          <cell r="A8121">
            <v>33081</v>
          </cell>
          <cell r="B8121">
            <v>7.90625</v>
          </cell>
          <cell r="C8121">
            <v>8220799.9999999898</v>
          </cell>
        </row>
        <row r="8122">
          <cell r="A8122">
            <v>33080</v>
          </cell>
          <cell r="B8122">
            <v>8.15625</v>
          </cell>
          <cell r="C8122">
            <v>5768800</v>
          </cell>
        </row>
        <row r="8123">
          <cell r="A8123">
            <v>33079</v>
          </cell>
          <cell r="B8123">
            <v>8.3125</v>
          </cell>
          <cell r="C8123">
            <v>5590800</v>
          </cell>
        </row>
        <row r="8124">
          <cell r="A8124">
            <v>33078</v>
          </cell>
          <cell r="B8124">
            <v>8.125</v>
          </cell>
          <cell r="C8124">
            <v>8712000</v>
          </cell>
        </row>
        <row r="8125">
          <cell r="A8125">
            <v>33077</v>
          </cell>
          <cell r="B8125">
            <v>8.125</v>
          </cell>
          <cell r="C8125">
            <v>14294400</v>
          </cell>
        </row>
        <row r="8126">
          <cell r="A8126">
            <v>33074</v>
          </cell>
          <cell r="B8126">
            <v>8.375</v>
          </cell>
          <cell r="C8126">
            <v>11378800</v>
          </cell>
        </row>
        <row r="8127">
          <cell r="A8127">
            <v>33073</v>
          </cell>
          <cell r="B8127">
            <v>8.375</v>
          </cell>
          <cell r="C8127">
            <v>13212000</v>
          </cell>
        </row>
        <row r="8128">
          <cell r="A8128">
            <v>33072</v>
          </cell>
          <cell r="B8128">
            <v>8.4375</v>
          </cell>
          <cell r="C8128">
            <v>11604800</v>
          </cell>
        </row>
        <row r="8129">
          <cell r="A8129">
            <v>33071</v>
          </cell>
          <cell r="B8129">
            <v>8.875</v>
          </cell>
          <cell r="C8129">
            <v>10642400</v>
          </cell>
        </row>
        <row r="8130">
          <cell r="A8130">
            <v>33070</v>
          </cell>
          <cell r="B8130">
            <v>9.0625</v>
          </cell>
          <cell r="C8130">
            <v>12492400</v>
          </cell>
        </row>
        <row r="8131">
          <cell r="A8131">
            <v>33067</v>
          </cell>
          <cell r="B8131">
            <v>8.90625</v>
          </cell>
          <cell r="C8131">
            <v>12767200</v>
          </cell>
        </row>
        <row r="8132">
          <cell r="A8132">
            <v>33066</v>
          </cell>
          <cell r="B8132">
            <v>8.625</v>
          </cell>
          <cell r="C8132">
            <v>11392400</v>
          </cell>
        </row>
        <row r="8133">
          <cell r="A8133">
            <v>33065</v>
          </cell>
          <cell r="B8133">
            <v>8.4375</v>
          </cell>
          <cell r="C8133">
            <v>14936800</v>
          </cell>
        </row>
        <row r="8134">
          <cell r="A8134">
            <v>33064</v>
          </cell>
          <cell r="B8134">
            <v>8.34375</v>
          </cell>
          <cell r="C8134">
            <v>18263200</v>
          </cell>
        </row>
        <row r="8135">
          <cell r="A8135">
            <v>33063</v>
          </cell>
          <cell r="B8135">
            <v>8.1875</v>
          </cell>
          <cell r="C8135">
            <v>10715600</v>
          </cell>
        </row>
        <row r="8136">
          <cell r="A8136">
            <v>33060</v>
          </cell>
          <cell r="B8136">
            <v>7.8125</v>
          </cell>
          <cell r="C8136">
            <v>4992000</v>
          </cell>
        </row>
        <row r="8137">
          <cell r="A8137">
            <v>33059</v>
          </cell>
          <cell r="B8137">
            <v>7.734375</v>
          </cell>
          <cell r="C8137">
            <v>4560800</v>
          </cell>
        </row>
        <row r="8138">
          <cell r="A8138">
            <v>33057</v>
          </cell>
          <cell r="B8138">
            <v>7.84375</v>
          </cell>
          <cell r="C8138">
            <v>3924000</v>
          </cell>
        </row>
        <row r="8139">
          <cell r="A8139">
            <v>33056</v>
          </cell>
          <cell r="B8139">
            <v>7.8125</v>
          </cell>
          <cell r="C8139">
            <v>3812000</v>
          </cell>
        </row>
        <row r="8140">
          <cell r="A8140">
            <v>33053</v>
          </cell>
          <cell r="B8140">
            <v>7.796875</v>
          </cell>
          <cell r="C8140">
            <v>4769600</v>
          </cell>
        </row>
        <row r="8141">
          <cell r="A8141">
            <v>33052</v>
          </cell>
          <cell r="B8141">
            <v>7.703125</v>
          </cell>
          <cell r="C8141">
            <v>4573600</v>
          </cell>
        </row>
        <row r="8142">
          <cell r="A8142">
            <v>33051</v>
          </cell>
          <cell r="B8142">
            <v>7.59375</v>
          </cell>
          <cell r="C8142">
            <v>6167200</v>
          </cell>
        </row>
        <row r="8143">
          <cell r="A8143">
            <v>33050</v>
          </cell>
          <cell r="B8143">
            <v>7.4375</v>
          </cell>
          <cell r="C8143">
            <v>5636800</v>
          </cell>
        </row>
        <row r="8144">
          <cell r="A8144">
            <v>33049</v>
          </cell>
          <cell r="B8144">
            <v>7.515625</v>
          </cell>
          <cell r="C8144">
            <v>6720000</v>
          </cell>
        </row>
        <row r="8145">
          <cell r="A8145">
            <v>33046</v>
          </cell>
          <cell r="B8145">
            <v>7.65625</v>
          </cell>
          <cell r="C8145">
            <v>7255200</v>
          </cell>
        </row>
        <row r="8146">
          <cell r="A8146">
            <v>33045</v>
          </cell>
          <cell r="B8146">
            <v>7.78125</v>
          </cell>
          <cell r="C8146">
            <v>4528800</v>
          </cell>
        </row>
        <row r="8147">
          <cell r="A8147">
            <v>33044</v>
          </cell>
          <cell r="B8147">
            <v>7.71875</v>
          </cell>
          <cell r="C8147">
            <v>4505600</v>
          </cell>
        </row>
        <row r="8148">
          <cell r="A8148">
            <v>33043</v>
          </cell>
          <cell r="B8148">
            <v>7.734375</v>
          </cell>
          <cell r="C8148">
            <v>5555200</v>
          </cell>
        </row>
        <row r="8149">
          <cell r="A8149">
            <v>33042</v>
          </cell>
          <cell r="B8149">
            <v>7.734375</v>
          </cell>
          <cell r="C8149">
            <v>6432000</v>
          </cell>
        </row>
        <row r="8150">
          <cell r="A8150">
            <v>33039</v>
          </cell>
          <cell r="B8150">
            <v>7.84375</v>
          </cell>
          <cell r="C8150">
            <v>12624800</v>
          </cell>
        </row>
        <row r="8151">
          <cell r="A8151">
            <v>33038</v>
          </cell>
          <cell r="B8151">
            <v>7.859375</v>
          </cell>
          <cell r="C8151">
            <v>6389600</v>
          </cell>
        </row>
        <row r="8152">
          <cell r="A8152">
            <v>33037</v>
          </cell>
          <cell r="B8152">
            <v>7.84375</v>
          </cell>
          <cell r="C8152">
            <v>8062400</v>
          </cell>
        </row>
        <row r="8153">
          <cell r="A8153">
            <v>33036</v>
          </cell>
          <cell r="B8153">
            <v>7.78125</v>
          </cell>
          <cell r="C8153">
            <v>6817600</v>
          </cell>
        </row>
        <row r="8154">
          <cell r="A8154">
            <v>33035</v>
          </cell>
          <cell r="B8154">
            <v>7.546875</v>
          </cell>
          <cell r="C8154">
            <v>7103200</v>
          </cell>
        </row>
        <row r="8155">
          <cell r="A8155">
            <v>33032</v>
          </cell>
          <cell r="B8155">
            <v>7.4375</v>
          </cell>
          <cell r="C8155">
            <v>9154400</v>
          </cell>
        </row>
        <row r="8156">
          <cell r="A8156">
            <v>33031</v>
          </cell>
          <cell r="B8156">
            <v>7.609375</v>
          </cell>
          <cell r="C8156">
            <v>8561600</v>
          </cell>
        </row>
        <row r="8157">
          <cell r="A8157">
            <v>33030</v>
          </cell>
          <cell r="B8157">
            <v>7.5625</v>
          </cell>
          <cell r="C8157">
            <v>7264800</v>
          </cell>
        </row>
        <row r="8158">
          <cell r="A8158">
            <v>33029</v>
          </cell>
          <cell r="B8158">
            <v>7.546875</v>
          </cell>
          <cell r="C8158">
            <v>11239200</v>
          </cell>
        </row>
        <row r="8159">
          <cell r="A8159">
            <v>33028</v>
          </cell>
          <cell r="B8159">
            <v>7.578125</v>
          </cell>
          <cell r="C8159">
            <v>16067200</v>
          </cell>
        </row>
        <row r="8160">
          <cell r="A8160">
            <v>33025</v>
          </cell>
          <cell r="B8160">
            <v>7.296875</v>
          </cell>
          <cell r="C8160">
            <v>9344000</v>
          </cell>
        </row>
        <row r="8161">
          <cell r="A8161">
            <v>33024</v>
          </cell>
          <cell r="B8161">
            <v>7.046875</v>
          </cell>
          <cell r="C8161">
            <v>5913600</v>
          </cell>
        </row>
        <row r="8162">
          <cell r="A8162">
            <v>33023</v>
          </cell>
          <cell r="B8162">
            <v>7.09375</v>
          </cell>
          <cell r="C8162">
            <v>5054400</v>
          </cell>
        </row>
        <row r="8163">
          <cell r="A8163">
            <v>33022</v>
          </cell>
          <cell r="B8163">
            <v>7.1875</v>
          </cell>
          <cell r="C8163">
            <v>4596800</v>
          </cell>
        </row>
        <row r="8164">
          <cell r="A8164">
            <v>33018</v>
          </cell>
          <cell r="B8164">
            <v>6.890625</v>
          </cell>
          <cell r="C8164">
            <v>3146400</v>
          </cell>
        </row>
        <row r="8165">
          <cell r="A8165">
            <v>33017</v>
          </cell>
          <cell r="B8165">
            <v>7</v>
          </cell>
          <cell r="C8165">
            <v>2878400</v>
          </cell>
        </row>
        <row r="8166">
          <cell r="A8166">
            <v>33016</v>
          </cell>
          <cell r="B8166">
            <v>7.03125</v>
          </cell>
          <cell r="C8166">
            <v>4817600</v>
          </cell>
        </row>
        <row r="8167">
          <cell r="A8167">
            <v>33015</v>
          </cell>
          <cell r="B8167">
            <v>7.015625</v>
          </cell>
          <cell r="C8167">
            <v>7381600</v>
          </cell>
        </row>
        <row r="8168">
          <cell r="A8168">
            <v>33014</v>
          </cell>
          <cell r="B8168">
            <v>7.03125</v>
          </cell>
          <cell r="C8168">
            <v>7497600</v>
          </cell>
        </row>
        <row r="8169">
          <cell r="A8169">
            <v>33011</v>
          </cell>
          <cell r="B8169">
            <v>6.796875</v>
          </cell>
          <cell r="C8169">
            <v>7362400</v>
          </cell>
        </row>
        <row r="8170">
          <cell r="A8170">
            <v>33010</v>
          </cell>
          <cell r="B8170">
            <v>6.765625</v>
          </cell>
          <cell r="C8170">
            <v>4547200</v>
          </cell>
        </row>
        <row r="8171">
          <cell r="A8171">
            <v>33009</v>
          </cell>
          <cell r="B8171">
            <v>6.625</v>
          </cell>
          <cell r="C8171">
            <v>5920800</v>
          </cell>
        </row>
        <row r="8172">
          <cell r="A8172">
            <v>33008</v>
          </cell>
          <cell r="B8172">
            <v>6.6875</v>
          </cell>
          <cell r="C8172">
            <v>6141600</v>
          </cell>
        </row>
        <row r="8173">
          <cell r="A8173">
            <v>33007</v>
          </cell>
          <cell r="B8173">
            <v>6.8125</v>
          </cell>
          <cell r="C8173">
            <v>9712800</v>
          </cell>
        </row>
        <row r="8174">
          <cell r="A8174">
            <v>33004</v>
          </cell>
          <cell r="B8174">
            <v>6.6875</v>
          </cell>
          <cell r="C8174">
            <v>8785600</v>
          </cell>
        </row>
        <row r="8175">
          <cell r="A8175">
            <v>33003</v>
          </cell>
          <cell r="B8175">
            <v>6.5</v>
          </cell>
          <cell r="C8175">
            <v>8035200</v>
          </cell>
        </row>
        <row r="8176">
          <cell r="A8176">
            <v>33002</v>
          </cell>
          <cell r="B8176">
            <v>6.421875</v>
          </cell>
          <cell r="C8176">
            <v>5439200</v>
          </cell>
        </row>
        <row r="8177">
          <cell r="A8177">
            <v>33001</v>
          </cell>
          <cell r="B8177">
            <v>6.421875</v>
          </cell>
          <cell r="C8177">
            <v>3220000</v>
          </cell>
        </row>
        <row r="8178">
          <cell r="A8178">
            <v>33000</v>
          </cell>
          <cell r="B8178">
            <v>6.40625</v>
          </cell>
          <cell r="C8178">
            <v>5196800</v>
          </cell>
        </row>
        <row r="8179">
          <cell r="A8179">
            <v>32997</v>
          </cell>
          <cell r="B8179">
            <v>6.328125</v>
          </cell>
          <cell r="C8179">
            <v>5635200</v>
          </cell>
        </row>
        <row r="8180">
          <cell r="A8180">
            <v>32996</v>
          </cell>
          <cell r="B8180">
            <v>6.21875</v>
          </cell>
          <cell r="C8180">
            <v>12884000</v>
          </cell>
        </row>
        <row r="8181">
          <cell r="A8181">
            <v>32995</v>
          </cell>
          <cell r="B8181">
            <v>6.40625</v>
          </cell>
          <cell r="C8181">
            <v>6201600</v>
          </cell>
        </row>
        <row r="8182">
          <cell r="A8182">
            <v>32994</v>
          </cell>
          <cell r="B8182">
            <v>6.28125</v>
          </cell>
          <cell r="C8182">
            <v>5718400</v>
          </cell>
        </row>
        <row r="8183">
          <cell r="A8183">
            <v>32993</v>
          </cell>
          <cell r="B8183">
            <v>6.203125</v>
          </cell>
          <cell r="C8183">
            <v>5861600</v>
          </cell>
        </row>
        <row r="8184">
          <cell r="A8184">
            <v>32990</v>
          </cell>
          <cell r="B8184">
            <v>6.046875</v>
          </cell>
          <cell r="C8184">
            <v>3448800</v>
          </cell>
        </row>
        <row r="8185">
          <cell r="A8185">
            <v>32989</v>
          </cell>
          <cell r="B8185">
            <v>6.140625</v>
          </cell>
          <cell r="C8185">
            <v>4599200</v>
          </cell>
        </row>
        <row r="8186">
          <cell r="A8186">
            <v>32988</v>
          </cell>
          <cell r="B8186">
            <v>6.171875</v>
          </cell>
          <cell r="C8186">
            <v>3591200</v>
          </cell>
        </row>
        <row r="8187">
          <cell r="A8187">
            <v>32987</v>
          </cell>
          <cell r="B8187">
            <v>6.03125</v>
          </cell>
          <cell r="C8187">
            <v>2812000</v>
          </cell>
        </row>
        <row r="8188">
          <cell r="A8188">
            <v>32986</v>
          </cell>
          <cell r="B8188">
            <v>6.078125</v>
          </cell>
          <cell r="C8188">
            <v>4205600</v>
          </cell>
        </row>
        <row r="8189">
          <cell r="A8189">
            <v>32983</v>
          </cell>
          <cell r="B8189">
            <v>6.140625</v>
          </cell>
          <cell r="C8189">
            <v>8071200</v>
          </cell>
        </row>
        <row r="8190">
          <cell r="A8190">
            <v>32982</v>
          </cell>
          <cell r="B8190">
            <v>6.15625</v>
          </cell>
          <cell r="C8190">
            <v>5611200</v>
          </cell>
        </row>
        <row r="8191">
          <cell r="A8191">
            <v>32981</v>
          </cell>
          <cell r="B8191">
            <v>6.171875</v>
          </cell>
          <cell r="C8191">
            <v>5002400</v>
          </cell>
        </row>
        <row r="8192">
          <cell r="A8192">
            <v>32980</v>
          </cell>
          <cell r="B8192">
            <v>6.3125</v>
          </cell>
          <cell r="C8192">
            <v>5092000</v>
          </cell>
        </row>
        <row r="8193">
          <cell r="A8193">
            <v>32979</v>
          </cell>
          <cell r="B8193">
            <v>6.390625</v>
          </cell>
          <cell r="C8193">
            <v>5743200</v>
          </cell>
        </row>
        <row r="8194">
          <cell r="A8194">
            <v>32975</v>
          </cell>
          <cell r="B8194">
            <v>6.421875</v>
          </cell>
          <cell r="C8194">
            <v>8744800</v>
          </cell>
        </row>
        <row r="8195">
          <cell r="A8195">
            <v>32974</v>
          </cell>
          <cell r="B8195">
            <v>6.25</v>
          </cell>
          <cell r="C8195">
            <v>6812000</v>
          </cell>
        </row>
        <row r="8196">
          <cell r="A8196">
            <v>32973</v>
          </cell>
          <cell r="B8196">
            <v>6.125</v>
          </cell>
          <cell r="C8196">
            <v>3331200</v>
          </cell>
        </row>
        <row r="8197">
          <cell r="A8197">
            <v>32972</v>
          </cell>
          <cell r="B8197">
            <v>6.09375</v>
          </cell>
          <cell r="C8197">
            <v>4076000</v>
          </cell>
        </row>
        <row r="8198">
          <cell r="A8198">
            <v>32969</v>
          </cell>
          <cell r="B8198">
            <v>6.046875</v>
          </cell>
          <cell r="C8198">
            <v>4868800</v>
          </cell>
        </row>
        <row r="8199">
          <cell r="A8199">
            <v>32968</v>
          </cell>
          <cell r="B8199">
            <v>6.046875</v>
          </cell>
          <cell r="C8199">
            <v>3648800</v>
          </cell>
        </row>
        <row r="8200">
          <cell r="A8200">
            <v>32967</v>
          </cell>
          <cell r="B8200">
            <v>5.984375</v>
          </cell>
          <cell r="C8200">
            <v>5118400</v>
          </cell>
        </row>
        <row r="8201">
          <cell r="A8201">
            <v>32966</v>
          </cell>
          <cell r="B8201">
            <v>5.953125</v>
          </cell>
          <cell r="C8201">
            <v>2805600</v>
          </cell>
        </row>
        <row r="8202">
          <cell r="A8202">
            <v>32965</v>
          </cell>
          <cell r="B8202">
            <v>5.890625</v>
          </cell>
          <cell r="C8202">
            <v>2688800</v>
          </cell>
        </row>
        <row r="8203">
          <cell r="A8203">
            <v>32962</v>
          </cell>
          <cell r="B8203">
            <v>5.90625</v>
          </cell>
          <cell r="C8203">
            <v>3268000</v>
          </cell>
        </row>
        <row r="8204">
          <cell r="A8204">
            <v>32961</v>
          </cell>
          <cell r="B8204">
            <v>5.921875</v>
          </cell>
          <cell r="C8204">
            <v>2351200</v>
          </cell>
        </row>
        <row r="8205">
          <cell r="A8205">
            <v>32960</v>
          </cell>
          <cell r="B8205">
            <v>5.9375</v>
          </cell>
          <cell r="C8205">
            <v>2720800</v>
          </cell>
        </row>
        <row r="8206">
          <cell r="A8206">
            <v>32959</v>
          </cell>
          <cell r="B8206">
            <v>5.90625</v>
          </cell>
          <cell r="C8206">
            <v>3139200</v>
          </cell>
        </row>
        <row r="8207">
          <cell r="A8207">
            <v>32958</v>
          </cell>
          <cell r="B8207">
            <v>5.84375</v>
          </cell>
          <cell r="C8207">
            <v>3541600</v>
          </cell>
        </row>
        <row r="8208">
          <cell r="A8208">
            <v>32955</v>
          </cell>
          <cell r="B8208">
            <v>5.8125</v>
          </cell>
          <cell r="C8208">
            <v>2677600</v>
          </cell>
        </row>
        <row r="8209">
          <cell r="A8209">
            <v>32954</v>
          </cell>
          <cell r="B8209">
            <v>5.734375</v>
          </cell>
          <cell r="C8209">
            <v>3994400</v>
          </cell>
        </row>
        <row r="8210">
          <cell r="A8210">
            <v>32953</v>
          </cell>
          <cell r="B8210">
            <v>5.875</v>
          </cell>
          <cell r="C8210">
            <v>3015200</v>
          </cell>
        </row>
        <row r="8211">
          <cell r="A8211">
            <v>32952</v>
          </cell>
          <cell r="B8211">
            <v>5.859375</v>
          </cell>
          <cell r="C8211">
            <v>4944800</v>
          </cell>
        </row>
        <row r="8212">
          <cell r="A8212">
            <v>32951</v>
          </cell>
          <cell r="B8212">
            <v>5.90625</v>
          </cell>
          <cell r="C8212">
            <v>4277600</v>
          </cell>
        </row>
        <row r="8213">
          <cell r="A8213">
            <v>32948</v>
          </cell>
          <cell r="B8213">
            <v>5.90625</v>
          </cell>
          <cell r="C8213">
            <v>10828800</v>
          </cell>
        </row>
        <row r="8214">
          <cell r="A8214">
            <v>32947</v>
          </cell>
          <cell r="B8214">
            <v>5.8125</v>
          </cell>
          <cell r="C8214">
            <v>5132800</v>
          </cell>
        </row>
        <row r="8215">
          <cell r="A8215">
            <v>32946</v>
          </cell>
          <cell r="B8215">
            <v>5.78125</v>
          </cell>
          <cell r="C8215">
            <v>3604000</v>
          </cell>
        </row>
        <row r="8216">
          <cell r="A8216">
            <v>32945</v>
          </cell>
          <cell r="B8216">
            <v>5.734375</v>
          </cell>
          <cell r="C8216">
            <v>3659200</v>
          </cell>
        </row>
        <row r="8217">
          <cell r="A8217">
            <v>32944</v>
          </cell>
          <cell r="B8217">
            <v>5.8125</v>
          </cell>
          <cell r="C8217">
            <v>3012000</v>
          </cell>
        </row>
        <row r="8218">
          <cell r="A8218">
            <v>32941</v>
          </cell>
          <cell r="B8218">
            <v>5.765625</v>
          </cell>
          <cell r="C8218">
            <v>4204000</v>
          </cell>
        </row>
        <row r="8219">
          <cell r="A8219">
            <v>32940</v>
          </cell>
          <cell r="B8219">
            <v>5.765625</v>
          </cell>
          <cell r="C8219">
            <v>3700000</v>
          </cell>
        </row>
        <row r="8220">
          <cell r="A8220">
            <v>32939</v>
          </cell>
          <cell r="B8220">
            <v>5.65625</v>
          </cell>
          <cell r="C8220">
            <v>3772000</v>
          </cell>
        </row>
        <row r="8221">
          <cell r="A8221">
            <v>32938</v>
          </cell>
          <cell r="B8221">
            <v>5.71875</v>
          </cell>
          <cell r="C8221">
            <v>5439200</v>
          </cell>
        </row>
        <row r="8222">
          <cell r="A8222">
            <v>32937</v>
          </cell>
          <cell r="B8222">
            <v>5.609375</v>
          </cell>
          <cell r="C8222">
            <v>5408000</v>
          </cell>
        </row>
        <row r="8223">
          <cell r="A8223">
            <v>32934</v>
          </cell>
          <cell r="B8223">
            <v>5.640625</v>
          </cell>
          <cell r="C8223">
            <v>5000000</v>
          </cell>
        </row>
        <row r="8224">
          <cell r="A8224">
            <v>32933</v>
          </cell>
          <cell r="B8224">
            <v>5.578125</v>
          </cell>
          <cell r="C8224">
            <v>7362400</v>
          </cell>
        </row>
        <row r="8225">
          <cell r="A8225">
            <v>32932</v>
          </cell>
          <cell r="B8225">
            <v>5.5</v>
          </cell>
          <cell r="C8225">
            <v>7497600</v>
          </cell>
        </row>
        <row r="8226">
          <cell r="A8226">
            <v>32931</v>
          </cell>
          <cell r="B8226">
            <v>5.40625</v>
          </cell>
          <cell r="C8226">
            <v>6967200</v>
          </cell>
        </row>
        <row r="8227">
          <cell r="A8227">
            <v>32930</v>
          </cell>
          <cell r="B8227">
            <v>5.234375</v>
          </cell>
          <cell r="C8227">
            <v>4957600</v>
          </cell>
        </row>
        <row r="8228">
          <cell r="A8228">
            <v>32927</v>
          </cell>
          <cell r="B8228">
            <v>5.078125</v>
          </cell>
          <cell r="C8228">
            <v>4372800</v>
          </cell>
        </row>
        <row r="8229">
          <cell r="A8229">
            <v>32926</v>
          </cell>
          <cell r="B8229">
            <v>5.125</v>
          </cell>
          <cell r="C8229">
            <v>4956800</v>
          </cell>
        </row>
        <row r="8230">
          <cell r="A8230">
            <v>32925</v>
          </cell>
          <cell r="B8230">
            <v>5.203125</v>
          </cell>
          <cell r="C8230">
            <v>5440000</v>
          </cell>
        </row>
        <row r="8231">
          <cell r="A8231">
            <v>32924</v>
          </cell>
          <cell r="B8231">
            <v>5.21875</v>
          </cell>
          <cell r="C8231">
            <v>4772800</v>
          </cell>
        </row>
        <row r="8232">
          <cell r="A8232">
            <v>32920</v>
          </cell>
          <cell r="B8232">
            <v>5.359375</v>
          </cell>
          <cell r="C8232">
            <v>6013600</v>
          </cell>
        </row>
        <row r="8233">
          <cell r="A8233">
            <v>32919</v>
          </cell>
          <cell r="B8233">
            <v>5.4375</v>
          </cell>
          <cell r="C8233">
            <v>2193600</v>
          </cell>
        </row>
        <row r="8234">
          <cell r="A8234">
            <v>32918</v>
          </cell>
          <cell r="B8234">
            <v>5.375</v>
          </cell>
          <cell r="C8234">
            <v>1908800</v>
          </cell>
        </row>
        <row r="8235">
          <cell r="A8235">
            <v>32917</v>
          </cell>
          <cell r="B8235">
            <v>5.375</v>
          </cell>
          <cell r="C8235">
            <v>2092000</v>
          </cell>
        </row>
        <row r="8236">
          <cell r="A8236">
            <v>32916</v>
          </cell>
          <cell r="B8236">
            <v>5.359375</v>
          </cell>
          <cell r="C8236">
            <v>2050400</v>
          </cell>
        </row>
        <row r="8237">
          <cell r="A8237">
            <v>32913</v>
          </cell>
          <cell r="B8237">
            <v>5.453125</v>
          </cell>
          <cell r="C8237">
            <v>3955200</v>
          </cell>
        </row>
        <row r="8238">
          <cell r="A8238">
            <v>32912</v>
          </cell>
          <cell r="B8238">
            <v>5.3125</v>
          </cell>
          <cell r="C8238">
            <v>3466400</v>
          </cell>
        </row>
        <row r="8239">
          <cell r="A8239">
            <v>32911</v>
          </cell>
          <cell r="B8239">
            <v>5.34375</v>
          </cell>
          <cell r="C8239">
            <v>3464000</v>
          </cell>
        </row>
        <row r="8240">
          <cell r="A8240">
            <v>32910</v>
          </cell>
          <cell r="B8240">
            <v>5.203125</v>
          </cell>
          <cell r="C8240">
            <v>4259200</v>
          </cell>
        </row>
        <row r="8241">
          <cell r="A8241">
            <v>32909</v>
          </cell>
          <cell r="B8241">
            <v>5.21875</v>
          </cell>
          <cell r="C8241">
            <v>3564000</v>
          </cell>
        </row>
        <row r="8242">
          <cell r="A8242">
            <v>32906</v>
          </cell>
          <cell r="B8242">
            <v>5.25</v>
          </cell>
          <cell r="C8242">
            <v>3051200</v>
          </cell>
        </row>
        <row r="8243">
          <cell r="A8243">
            <v>32905</v>
          </cell>
          <cell r="B8243">
            <v>5.265625</v>
          </cell>
          <cell r="C8243">
            <v>3302400</v>
          </cell>
        </row>
        <row r="8244">
          <cell r="A8244">
            <v>32904</v>
          </cell>
          <cell r="B8244">
            <v>5.328125</v>
          </cell>
          <cell r="C8244">
            <v>5279200</v>
          </cell>
        </row>
        <row r="8245">
          <cell r="A8245">
            <v>32903</v>
          </cell>
          <cell r="B8245">
            <v>5.25</v>
          </cell>
          <cell r="C8245">
            <v>4882400</v>
          </cell>
        </row>
        <row r="8246">
          <cell r="A8246">
            <v>32902</v>
          </cell>
          <cell r="B8246">
            <v>5.296875</v>
          </cell>
          <cell r="C8246">
            <v>2979200</v>
          </cell>
        </row>
        <row r="8247">
          <cell r="A8247">
            <v>32899</v>
          </cell>
          <cell r="B8247">
            <v>5.265625</v>
          </cell>
          <cell r="C8247">
            <v>4729600</v>
          </cell>
        </row>
        <row r="8248">
          <cell r="A8248">
            <v>32898</v>
          </cell>
          <cell r="B8248">
            <v>5.234375</v>
          </cell>
          <cell r="C8248">
            <v>3629600</v>
          </cell>
        </row>
        <row r="8249">
          <cell r="A8249">
            <v>32897</v>
          </cell>
          <cell r="B8249">
            <v>5.328125</v>
          </cell>
          <cell r="C8249">
            <v>6818400</v>
          </cell>
        </row>
        <row r="8250">
          <cell r="A8250">
            <v>32896</v>
          </cell>
          <cell r="B8250">
            <v>5.296875</v>
          </cell>
          <cell r="C8250">
            <v>5500000</v>
          </cell>
        </row>
        <row r="8251">
          <cell r="A8251">
            <v>32895</v>
          </cell>
          <cell r="B8251">
            <v>5.296875</v>
          </cell>
          <cell r="C8251">
            <v>4858400</v>
          </cell>
        </row>
        <row r="8252">
          <cell r="A8252">
            <v>32892</v>
          </cell>
          <cell r="B8252">
            <v>5.4375</v>
          </cell>
          <cell r="C8252">
            <v>5716800</v>
          </cell>
        </row>
        <row r="8253">
          <cell r="A8253">
            <v>32891</v>
          </cell>
          <cell r="B8253">
            <v>5.421875</v>
          </cell>
          <cell r="C8253">
            <v>9868800</v>
          </cell>
        </row>
        <row r="8254">
          <cell r="A8254">
            <v>32890</v>
          </cell>
          <cell r="B8254">
            <v>5.515625</v>
          </cell>
          <cell r="C8254">
            <v>4254400</v>
          </cell>
        </row>
        <row r="8255">
          <cell r="A8255">
            <v>32889</v>
          </cell>
          <cell r="B8255">
            <v>5.578125</v>
          </cell>
          <cell r="C8255">
            <v>7802400</v>
          </cell>
        </row>
        <row r="8256">
          <cell r="A8256">
            <v>32888</v>
          </cell>
          <cell r="B8256">
            <v>5.484375</v>
          </cell>
          <cell r="C8256">
            <v>4953600</v>
          </cell>
        </row>
        <row r="8257">
          <cell r="A8257">
            <v>32885</v>
          </cell>
          <cell r="B8257">
            <v>5.5625</v>
          </cell>
          <cell r="C8257">
            <v>6860000</v>
          </cell>
        </row>
        <row r="8258">
          <cell r="A8258">
            <v>32884</v>
          </cell>
          <cell r="B8258">
            <v>5.78125</v>
          </cell>
          <cell r="C8258">
            <v>3608000</v>
          </cell>
        </row>
        <row r="8259">
          <cell r="A8259">
            <v>32883</v>
          </cell>
          <cell r="B8259">
            <v>5.71875</v>
          </cell>
          <cell r="C8259">
            <v>5489600</v>
          </cell>
        </row>
        <row r="8260">
          <cell r="A8260">
            <v>32882</v>
          </cell>
          <cell r="B8260">
            <v>5.71875</v>
          </cell>
          <cell r="C8260">
            <v>3588800</v>
          </cell>
        </row>
        <row r="8261">
          <cell r="A8261">
            <v>32881</v>
          </cell>
          <cell r="B8261">
            <v>5.875</v>
          </cell>
          <cell r="C8261">
            <v>2670400</v>
          </cell>
        </row>
        <row r="8262">
          <cell r="A8262">
            <v>32878</v>
          </cell>
          <cell r="B8262">
            <v>5.796875</v>
          </cell>
          <cell r="C8262">
            <v>3550400</v>
          </cell>
        </row>
        <row r="8263">
          <cell r="A8263">
            <v>32877</v>
          </cell>
          <cell r="B8263">
            <v>5.859375</v>
          </cell>
          <cell r="C8263">
            <v>5468800</v>
          </cell>
        </row>
        <row r="8264">
          <cell r="A8264">
            <v>32876</v>
          </cell>
          <cell r="B8264">
            <v>5.890625</v>
          </cell>
          <cell r="C8264">
            <v>5307200</v>
          </cell>
        </row>
        <row r="8265">
          <cell r="A8265">
            <v>32875</v>
          </cell>
          <cell r="B8265">
            <v>5.890625</v>
          </cell>
          <cell r="C8265">
            <v>9075200</v>
          </cell>
        </row>
        <row r="8266">
          <cell r="A8266">
            <v>32871</v>
          </cell>
          <cell r="B8266">
            <v>5.609375</v>
          </cell>
          <cell r="C8266">
            <v>3780800</v>
          </cell>
        </row>
        <row r="8267">
          <cell r="A8267">
            <v>32870</v>
          </cell>
          <cell r="B8267">
            <v>5.5625</v>
          </cell>
          <cell r="C8267">
            <v>4111200</v>
          </cell>
        </row>
        <row r="8268">
          <cell r="A8268">
            <v>32869</v>
          </cell>
          <cell r="B8268">
            <v>5.453125</v>
          </cell>
          <cell r="C8268">
            <v>3155200</v>
          </cell>
        </row>
        <row r="8269">
          <cell r="A8269">
            <v>32868</v>
          </cell>
          <cell r="B8269">
            <v>5.421875</v>
          </cell>
          <cell r="C8269">
            <v>1632800</v>
          </cell>
        </row>
        <row r="8270">
          <cell r="A8270">
            <v>32864</v>
          </cell>
          <cell r="B8270">
            <v>5.515625</v>
          </cell>
          <cell r="C8270">
            <v>2508800</v>
          </cell>
        </row>
        <row r="8271">
          <cell r="A8271">
            <v>32863</v>
          </cell>
          <cell r="B8271">
            <v>5.359375</v>
          </cell>
          <cell r="C8271">
            <v>3573600</v>
          </cell>
        </row>
        <row r="8272">
          <cell r="A8272">
            <v>32862</v>
          </cell>
          <cell r="B8272">
            <v>5.390625</v>
          </cell>
          <cell r="C8272">
            <v>5728000</v>
          </cell>
        </row>
        <row r="8273">
          <cell r="A8273">
            <v>32861</v>
          </cell>
          <cell r="B8273">
            <v>5.375</v>
          </cell>
          <cell r="C8273">
            <v>5416000</v>
          </cell>
        </row>
        <row r="8274">
          <cell r="A8274">
            <v>32860</v>
          </cell>
          <cell r="B8274">
            <v>5.453125</v>
          </cell>
          <cell r="C8274">
            <v>5221600</v>
          </cell>
        </row>
        <row r="8275">
          <cell r="A8275">
            <v>32857</v>
          </cell>
          <cell r="B8275">
            <v>5.5625</v>
          </cell>
          <cell r="C8275">
            <v>10830400</v>
          </cell>
        </row>
        <row r="8276">
          <cell r="A8276">
            <v>32856</v>
          </cell>
          <cell r="B8276">
            <v>5.5</v>
          </cell>
          <cell r="C8276">
            <v>2963200</v>
          </cell>
        </row>
        <row r="8277">
          <cell r="A8277">
            <v>32855</v>
          </cell>
          <cell r="B8277">
            <v>5.53125</v>
          </cell>
          <cell r="C8277">
            <v>3744000</v>
          </cell>
        </row>
        <row r="8278">
          <cell r="A8278">
            <v>32854</v>
          </cell>
          <cell r="B8278">
            <v>5.53125</v>
          </cell>
          <cell r="C8278">
            <v>3508800</v>
          </cell>
        </row>
        <row r="8279">
          <cell r="A8279">
            <v>32853</v>
          </cell>
          <cell r="B8279">
            <v>5.515625</v>
          </cell>
          <cell r="C8279">
            <v>2684800</v>
          </cell>
        </row>
        <row r="8280">
          <cell r="A8280">
            <v>32850</v>
          </cell>
          <cell r="B8280">
            <v>5.53125</v>
          </cell>
          <cell r="C8280">
            <v>2108800</v>
          </cell>
        </row>
        <row r="8281">
          <cell r="A8281">
            <v>32849</v>
          </cell>
          <cell r="B8281">
            <v>5.5</v>
          </cell>
          <cell r="C8281">
            <v>2048000</v>
          </cell>
        </row>
        <row r="8282">
          <cell r="A8282">
            <v>32848</v>
          </cell>
          <cell r="B8282">
            <v>5.5</v>
          </cell>
          <cell r="C8282">
            <v>2428000</v>
          </cell>
        </row>
        <row r="8283">
          <cell r="A8283">
            <v>32847</v>
          </cell>
          <cell r="B8283">
            <v>5.53125</v>
          </cell>
          <cell r="C8283">
            <v>2695200</v>
          </cell>
        </row>
        <row r="8284">
          <cell r="A8284">
            <v>32846</v>
          </cell>
          <cell r="B8284">
            <v>5.578125</v>
          </cell>
          <cell r="C8284">
            <v>3167200</v>
          </cell>
        </row>
        <row r="8285">
          <cell r="A8285">
            <v>32843</v>
          </cell>
          <cell r="B8285">
            <v>5.578125</v>
          </cell>
          <cell r="C8285">
            <v>7663200</v>
          </cell>
        </row>
        <row r="8286">
          <cell r="A8286">
            <v>32842</v>
          </cell>
          <cell r="B8286">
            <v>5.453125</v>
          </cell>
          <cell r="C8286">
            <v>5550400</v>
          </cell>
        </row>
        <row r="8287">
          <cell r="A8287">
            <v>32841</v>
          </cell>
          <cell r="B8287">
            <v>5.375</v>
          </cell>
          <cell r="C8287">
            <v>2764800</v>
          </cell>
        </row>
        <row r="8288">
          <cell r="A8288">
            <v>32840</v>
          </cell>
          <cell r="B8288">
            <v>5.390625</v>
          </cell>
          <cell r="C8288">
            <v>3612800</v>
          </cell>
        </row>
        <row r="8289">
          <cell r="A8289">
            <v>32839</v>
          </cell>
          <cell r="B8289">
            <v>5.453125</v>
          </cell>
          <cell r="C8289">
            <v>3062400</v>
          </cell>
        </row>
        <row r="8290">
          <cell r="A8290">
            <v>32836</v>
          </cell>
          <cell r="B8290">
            <v>5.40625</v>
          </cell>
          <cell r="C8290">
            <v>1775200</v>
          </cell>
        </row>
        <row r="8291">
          <cell r="A8291">
            <v>32834</v>
          </cell>
          <cell r="B8291">
            <v>5.390625</v>
          </cell>
          <cell r="C8291">
            <v>2737600</v>
          </cell>
        </row>
        <row r="8292">
          <cell r="A8292">
            <v>32833</v>
          </cell>
          <cell r="B8292">
            <v>5.40625</v>
          </cell>
          <cell r="C8292">
            <v>4816000</v>
          </cell>
        </row>
        <row r="8293">
          <cell r="A8293">
            <v>32832</v>
          </cell>
          <cell r="B8293">
            <v>5.421875</v>
          </cell>
          <cell r="C8293">
            <v>4871200</v>
          </cell>
        </row>
        <row r="8294">
          <cell r="A8294">
            <v>32829</v>
          </cell>
          <cell r="B8294">
            <v>5.359375</v>
          </cell>
          <cell r="C8294">
            <v>6256800</v>
          </cell>
        </row>
        <row r="8295">
          <cell r="A8295">
            <v>32828</v>
          </cell>
          <cell r="B8295">
            <v>5.296875</v>
          </cell>
          <cell r="C8295">
            <v>2610400</v>
          </cell>
        </row>
        <row r="8296">
          <cell r="A8296">
            <v>32827</v>
          </cell>
          <cell r="B8296">
            <v>5.25</v>
          </cell>
          <cell r="C8296">
            <v>2632800</v>
          </cell>
        </row>
        <row r="8297">
          <cell r="A8297">
            <v>32826</v>
          </cell>
          <cell r="B8297">
            <v>5.25</v>
          </cell>
          <cell r="C8297">
            <v>2636800</v>
          </cell>
        </row>
        <row r="8298">
          <cell r="A8298">
            <v>32825</v>
          </cell>
          <cell r="B8298">
            <v>5.3125</v>
          </cell>
          <cell r="C8298">
            <v>2623200</v>
          </cell>
        </row>
        <row r="8299">
          <cell r="A8299">
            <v>32822</v>
          </cell>
          <cell r="B8299">
            <v>5.28125</v>
          </cell>
          <cell r="C8299">
            <v>2384800</v>
          </cell>
        </row>
        <row r="8300">
          <cell r="A8300">
            <v>32821</v>
          </cell>
          <cell r="B8300">
            <v>5.21875</v>
          </cell>
          <cell r="C8300">
            <v>3414400</v>
          </cell>
        </row>
        <row r="8301">
          <cell r="A8301">
            <v>32820</v>
          </cell>
          <cell r="B8301">
            <v>5.28125</v>
          </cell>
          <cell r="C8301">
            <v>4204800</v>
          </cell>
        </row>
        <row r="8302">
          <cell r="A8302">
            <v>32819</v>
          </cell>
          <cell r="B8302">
            <v>5.15625</v>
          </cell>
          <cell r="C8302">
            <v>4653600</v>
          </cell>
        </row>
        <row r="8303">
          <cell r="A8303">
            <v>32818</v>
          </cell>
          <cell r="B8303">
            <v>5.0625</v>
          </cell>
          <cell r="C8303">
            <v>5958400</v>
          </cell>
        </row>
        <row r="8304">
          <cell r="A8304">
            <v>32815</v>
          </cell>
          <cell r="B8304">
            <v>5.078125</v>
          </cell>
          <cell r="C8304">
            <v>3853600</v>
          </cell>
        </row>
        <row r="8305">
          <cell r="A8305">
            <v>32814</v>
          </cell>
          <cell r="B8305">
            <v>5.125</v>
          </cell>
          <cell r="C8305">
            <v>4996000</v>
          </cell>
        </row>
        <row r="8306">
          <cell r="A8306">
            <v>32813</v>
          </cell>
          <cell r="B8306">
            <v>5.109375</v>
          </cell>
          <cell r="C8306">
            <v>2789600</v>
          </cell>
        </row>
        <row r="8307">
          <cell r="A8307">
            <v>32812</v>
          </cell>
          <cell r="B8307">
            <v>5.1875</v>
          </cell>
          <cell r="C8307">
            <v>5054400</v>
          </cell>
        </row>
        <row r="8308">
          <cell r="A8308">
            <v>32811</v>
          </cell>
          <cell r="B8308">
            <v>5.078125</v>
          </cell>
          <cell r="C8308">
            <v>3877600</v>
          </cell>
        </row>
        <row r="8309">
          <cell r="A8309">
            <v>32808</v>
          </cell>
          <cell r="B8309">
            <v>5.15625</v>
          </cell>
          <cell r="C8309">
            <v>6156800</v>
          </cell>
        </row>
        <row r="8310">
          <cell r="A8310">
            <v>32807</v>
          </cell>
          <cell r="B8310">
            <v>5.25</v>
          </cell>
          <cell r="C8310">
            <v>4080800</v>
          </cell>
        </row>
        <row r="8311">
          <cell r="A8311">
            <v>32806</v>
          </cell>
          <cell r="B8311">
            <v>5.3125</v>
          </cell>
          <cell r="C8311">
            <v>4214400</v>
          </cell>
        </row>
        <row r="8312">
          <cell r="A8312">
            <v>32805</v>
          </cell>
          <cell r="B8312">
            <v>5.375</v>
          </cell>
          <cell r="C8312">
            <v>8200799.9999999898</v>
          </cell>
        </row>
        <row r="8313">
          <cell r="A8313">
            <v>32804</v>
          </cell>
          <cell r="B8313">
            <v>5.40625</v>
          </cell>
          <cell r="C8313">
            <v>5005600</v>
          </cell>
        </row>
        <row r="8314">
          <cell r="A8314">
            <v>32801</v>
          </cell>
          <cell r="B8314">
            <v>5.4375</v>
          </cell>
          <cell r="C8314">
            <v>7903200</v>
          </cell>
        </row>
        <row r="8315">
          <cell r="A8315">
            <v>32800</v>
          </cell>
          <cell r="B8315">
            <v>5.375</v>
          </cell>
          <cell r="C8315">
            <v>6732000</v>
          </cell>
        </row>
        <row r="8316">
          <cell r="A8316">
            <v>32799</v>
          </cell>
          <cell r="B8316">
            <v>5.203125</v>
          </cell>
          <cell r="C8316">
            <v>3865600</v>
          </cell>
        </row>
        <row r="8317">
          <cell r="A8317">
            <v>32798</v>
          </cell>
          <cell r="B8317">
            <v>5.265625</v>
          </cell>
          <cell r="C8317">
            <v>6201600</v>
          </cell>
        </row>
        <row r="8318">
          <cell r="A8318">
            <v>32797</v>
          </cell>
          <cell r="B8318">
            <v>5.359375</v>
          </cell>
          <cell r="C8318">
            <v>24349600</v>
          </cell>
        </row>
        <row r="8319">
          <cell r="A8319">
            <v>32794</v>
          </cell>
          <cell r="B8319">
            <v>5</v>
          </cell>
          <cell r="C8319">
            <v>11075200</v>
          </cell>
        </row>
        <row r="8320">
          <cell r="A8320">
            <v>32793</v>
          </cell>
          <cell r="B8320">
            <v>5.4375</v>
          </cell>
          <cell r="C8320">
            <v>3908800</v>
          </cell>
        </row>
        <row r="8321">
          <cell r="A8321">
            <v>32792</v>
          </cell>
          <cell r="B8321">
            <v>5.421875</v>
          </cell>
          <cell r="C8321">
            <v>3644800</v>
          </cell>
        </row>
        <row r="8322">
          <cell r="A8322">
            <v>32791</v>
          </cell>
          <cell r="B8322">
            <v>5.46875</v>
          </cell>
          <cell r="C8322">
            <v>3839200</v>
          </cell>
        </row>
        <row r="8323">
          <cell r="A8323">
            <v>32790</v>
          </cell>
          <cell r="B8323">
            <v>5.453125</v>
          </cell>
          <cell r="C8323">
            <v>2872800</v>
          </cell>
        </row>
        <row r="8324">
          <cell r="A8324">
            <v>32787</v>
          </cell>
          <cell r="B8324">
            <v>5.4375</v>
          </cell>
          <cell r="C8324">
            <v>12353600</v>
          </cell>
        </row>
        <row r="8325">
          <cell r="A8325">
            <v>32786</v>
          </cell>
          <cell r="B8325">
            <v>5.28125</v>
          </cell>
          <cell r="C8325">
            <v>7096000</v>
          </cell>
        </row>
        <row r="8326">
          <cell r="A8326">
            <v>32785</v>
          </cell>
          <cell r="B8326">
            <v>5.1875</v>
          </cell>
          <cell r="C8326">
            <v>5208800</v>
          </cell>
        </row>
        <row r="8327">
          <cell r="A8327">
            <v>32784</v>
          </cell>
          <cell r="B8327">
            <v>5.234375</v>
          </cell>
          <cell r="C8327">
            <v>4744000</v>
          </cell>
        </row>
        <row r="8328">
          <cell r="A8328">
            <v>32783</v>
          </cell>
          <cell r="B8328">
            <v>5.125</v>
          </cell>
          <cell r="C8328">
            <v>2656000</v>
          </cell>
        </row>
        <row r="8329">
          <cell r="A8329">
            <v>32780</v>
          </cell>
          <cell r="B8329">
            <v>5.125</v>
          </cell>
          <cell r="C8329">
            <v>3468000</v>
          </cell>
        </row>
        <row r="8330">
          <cell r="A8330">
            <v>32779</v>
          </cell>
          <cell r="B8330">
            <v>5.125</v>
          </cell>
          <cell r="C8330">
            <v>4397600</v>
          </cell>
        </row>
        <row r="8331">
          <cell r="A8331">
            <v>32778</v>
          </cell>
          <cell r="B8331">
            <v>5.03125</v>
          </cell>
          <cell r="C8331">
            <v>3959200</v>
          </cell>
        </row>
        <row r="8332">
          <cell r="A8332">
            <v>32777</v>
          </cell>
          <cell r="B8332">
            <v>4.953125</v>
          </cell>
          <cell r="C8332">
            <v>4559200</v>
          </cell>
        </row>
        <row r="8333">
          <cell r="A8333">
            <v>32776</v>
          </cell>
          <cell r="B8333">
            <v>4.921875</v>
          </cell>
          <cell r="C8333">
            <v>3879200</v>
          </cell>
        </row>
        <row r="8334">
          <cell r="A8334">
            <v>32773</v>
          </cell>
          <cell r="B8334">
            <v>4.984375</v>
          </cell>
          <cell r="C8334">
            <v>3156800</v>
          </cell>
        </row>
        <row r="8335">
          <cell r="A8335">
            <v>32772</v>
          </cell>
          <cell r="B8335">
            <v>4.96875</v>
          </cell>
          <cell r="C8335">
            <v>3739200</v>
          </cell>
        </row>
        <row r="8336">
          <cell r="A8336">
            <v>32771</v>
          </cell>
          <cell r="B8336">
            <v>4.9375</v>
          </cell>
          <cell r="C8336">
            <v>4679200</v>
          </cell>
        </row>
        <row r="8337">
          <cell r="A8337">
            <v>32770</v>
          </cell>
          <cell r="B8337">
            <v>4.953125</v>
          </cell>
          <cell r="C8337">
            <v>3980800</v>
          </cell>
        </row>
        <row r="8338">
          <cell r="A8338">
            <v>32769</v>
          </cell>
          <cell r="B8338">
            <v>4.9375</v>
          </cell>
          <cell r="C8338">
            <v>4112000</v>
          </cell>
        </row>
        <row r="8339">
          <cell r="A8339">
            <v>32766</v>
          </cell>
          <cell r="B8339">
            <v>5.015625</v>
          </cell>
          <cell r="C8339">
            <v>12548800</v>
          </cell>
        </row>
        <row r="8340">
          <cell r="A8340">
            <v>32765</v>
          </cell>
          <cell r="B8340">
            <v>4.953125</v>
          </cell>
          <cell r="C8340">
            <v>5364800</v>
          </cell>
        </row>
        <row r="8341">
          <cell r="A8341">
            <v>32764</v>
          </cell>
          <cell r="B8341">
            <v>4.96875</v>
          </cell>
          <cell r="C8341">
            <v>5384000</v>
          </cell>
        </row>
        <row r="8342">
          <cell r="A8342">
            <v>32763</v>
          </cell>
          <cell r="B8342">
            <v>5.015625</v>
          </cell>
          <cell r="C8342">
            <v>3005600</v>
          </cell>
        </row>
        <row r="8343">
          <cell r="A8343">
            <v>32762</v>
          </cell>
          <cell r="B8343">
            <v>5.078125</v>
          </cell>
          <cell r="C8343">
            <v>3640800</v>
          </cell>
        </row>
        <row r="8344">
          <cell r="A8344">
            <v>32759</v>
          </cell>
          <cell r="B8344">
            <v>5.078125</v>
          </cell>
          <cell r="C8344">
            <v>6840000</v>
          </cell>
        </row>
        <row r="8345">
          <cell r="A8345">
            <v>32758</v>
          </cell>
          <cell r="B8345">
            <v>5.0625</v>
          </cell>
          <cell r="C8345">
            <v>5773600</v>
          </cell>
        </row>
        <row r="8346">
          <cell r="A8346">
            <v>32757</v>
          </cell>
          <cell r="B8346">
            <v>5.140625</v>
          </cell>
          <cell r="C8346">
            <v>4196800</v>
          </cell>
        </row>
        <row r="8347">
          <cell r="A8347">
            <v>32756</v>
          </cell>
          <cell r="B8347">
            <v>5.25</v>
          </cell>
          <cell r="C8347">
            <v>2907200</v>
          </cell>
        </row>
        <row r="8348">
          <cell r="A8348">
            <v>32752</v>
          </cell>
          <cell r="B8348">
            <v>5.25</v>
          </cell>
          <cell r="C8348">
            <v>3476000</v>
          </cell>
        </row>
        <row r="8349">
          <cell r="A8349">
            <v>32751</v>
          </cell>
          <cell r="B8349">
            <v>5.28125</v>
          </cell>
          <cell r="C8349">
            <v>2833600</v>
          </cell>
        </row>
        <row r="8350">
          <cell r="A8350">
            <v>32750</v>
          </cell>
          <cell r="B8350">
            <v>5.25</v>
          </cell>
          <cell r="C8350">
            <v>4823200</v>
          </cell>
        </row>
        <row r="8351">
          <cell r="A8351">
            <v>32749</v>
          </cell>
          <cell r="B8351">
            <v>5.21875</v>
          </cell>
          <cell r="C8351">
            <v>4369600</v>
          </cell>
        </row>
        <row r="8352">
          <cell r="A8352">
            <v>32748</v>
          </cell>
          <cell r="B8352">
            <v>5.296875</v>
          </cell>
          <cell r="C8352">
            <v>3144800</v>
          </cell>
        </row>
        <row r="8353">
          <cell r="A8353">
            <v>32745</v>
          </cell>
          <cell r="B8353">
            <v>5.296875</v>
          </cell>
          <cell r="C8353">
            <v>5060800</v>
          </cell>
        </row>
        <row r="8354">
          <cell r="A8354">
            <v>32744</v>
          </cell>
          <cell r="B8354">
            <v>5.296875</v>
          </cell>
          <cell r="C8354">
            <v>8627200</v>
          </cell>
        </row>
        <row r="8355">
          <cell r="A8355">
            <v>32743</v>
          </cell>
          <cell r="B8355">
            <v>5.140625</v>
          </cell>
          <cell r="C8355">
            <v>4457600</v>
          </cell>
        </row>
        <row r="8356">
          <cell r="A8356">
            <v>32742</v>
          </cell>
          <cell r="B8356">
            <v>5.09375</v>
          </cell>
          <cell r="C8356">
            <v>6009600</v>
          </cell>
        </row>
        <row r="8357">
          <cell r="A8357">
            <v>32741</v>
          </cell>
          <cell r="B8357">
            <v>5.0625</v>
          </cell>
          <cell r="C8357">
            <v>5186400</v>
          </cell>
        </row>
        <row r="8358">
          <cell r="A8358">
            <v>32738</v>
          </cell>
          <cell r="B8358">
            <v>5.1875</v>
          </cell>
          <cell r="C8358">
            <v>6156000</v>
          </cell>
        </row>
        <row r="8359">
          <cell r="A8359">
            <v>32737</v>
          </cell>
          <cell r="B8359">
            <v>5.109375</v>
          </cell>
          <cell r="C8359">
            <v>4600000</v>
          </cell>
        </row>
        <row r="8360">
          <cell r="A8360">
            <v>32736</v>
          </cell>
          <cell r="B8360">
            <v>5.109375</v>
          </cell>
          <cell r="C8360">
            <v>3800800</v>
          </cell>
        </row>
        <row r="8361">
          <cell r="A8361">
            <v>32735</v>
          </cell>
          <cell r="B8361">
            <v>5.09375</v>
          </cell>
          <cell r="C8361">
            <v>5388800</v>
          </cell>
        </row>
        <row r="8362">
          <cell r="A8362">
            <v>32734</v>
          </cell>
          <cell r="B8362">
            <v>5.09375</v>
          </cell>
          <cell r="C8362">
            <v>3902400</v>
          </cell>
        </row>
        <row r="8363">
          <cell r="A8363">
            <v>32731</v>
          </cell>
          <cell r="B8363">
            <v>5.125</v>
          </cell>
          <cell r="C8363">
            <v>6724000</v>
          </cell>
        </row>
        <row r="8364">
          <cell r="A8364">
            <v>32730</v>
          </cell>
          <cell r="B8364">
            <v>5.1875</v>
          </cell>
          <cell r="C8364">
            <v>8830400</v>
          </cell>
        </row>
        <row r="8365">
          <cell r="A8365">
            <v>32729</v>
          </cell>
          <cell r="B8365">
            <v>5.109375</v>
          </cell>
          <cell r="C8365">
            <v>8720800</v>
          </cell>
        </row>
        <row r="8366">
          <cell r="A8366">
            <v>32728</v>
          </cell>
          <cell r="B8366">
            <v>5.171875</v>
          </cell>
          <cell r="C8366">
            <v>16393599.999999899</v>
          </cell>
        </row>
        <row r="8367">
          <cell r="A8367">
            <v>32727</v>
          </cell>
          <cell r="B8367">
            <v>5.390625</v>
          </cell>
          <cell r="C8367">
            <v>5345600</v>
          </cell>
        </row>
        <row r="8368">
          <cell r="A8368">
            <v>32724</v>
          </cell>
          <cell r="B8368">
            <v>5.21875</v>
          </cell>
          <cell r="C8368">
            <v>2372000</v>
          </cell>
        </row>
        <row r="8369">
          <cell r="A8369">
            <v>32723</v>
          </cell>
          <cell r="B8369">
            <v>5.25</v>
          </cell>
          <cell r="C8369">
            <v>3623200</v>
          </cell>
        </row>
        <row r="8370">
          <cell r="A8370">
            <v>32722</v>
          </cell>
          <cell r="B8370">
            <v>5.234375</v>
          </cell>
          <cell r="C8370">
            <v>4952800</v>
          </cell>
        </row>
        <row r="8371">
          <cell r="A8371">
            <v>32721</v>
          </cell>
          <cell r="B8371">
            <v>5.3125</v>
          </cell>
          <cell r="C8371">
            <v>5700000</v>
          </cell>
        </row>
        <row r="8372">
          <cell r="A8372">
            <v>32720</v>
          </cell>
          <cell r="B8372">
            <v>5.40625</v>
          </cell>
          <cell r="C8372">
            <v>3479200</v>
          </cell>
        </row>
        <row r="8373">
          <cell r="A8373">
            <v>32717</v>
          </cell>
          <cell r="B8373">
            <v>5.328125</v>
          </cell>
          <cell r="C8373">
            <v>2822400</v>
          </cell>
        </row>
        <row r="8374">
          <cell r="A8374">
            <v>32716</v>
          </cell>
          <cell r="B8374">
            <v>5.359375</v>
          </cell>
          <cell r="C8374">
            <v>3605600</v>
          </cell>
        </row>
        <row r="8375">
          <cell r="A8375">
            <v>32715</v>
          </cell>
          <cell r="B8375">
            <v>5.28125</v>
          </cell>
          <cell r="C8375">
            <v>3336000</v>
          </cell>
        </row>
        <row r="8376">
          <cell r="A8376">
            <v>32714</v>
          </cell>
          <cell r="B8376">
            <v>5.1875</v>
          </cell>
          <cell r="C8376">
            <v>3664800</v>
          </cell>
        </row>
        <row r="8377">
          <cell r="A8377">
            <v>32713</v>
          </cell>
          <cell r="B8377">
            <v>5.296875</v>
          </cell>
          <cell r="C8377">
            <v>4025600</v>
          </cell>
        </row>
        <row r="8378">
          <cell r="A8378">
            <v>32710</v>
          </cell>
          <cell r="B8378">
            <v>5.34375</v>
          </cell>
          <cell r="C8378">
            <v>6762400</v>
          </cell>
        </row>
        <row r="8379">
          <cell r="A8379">
            <v>32709</v>
          </cell>
          <cell r="B8379">
            <v>5.140625</v>
          </cell>
          <cell r="C8379">
            <v>6804000</v>
          </cell>
        </row>
        <row r="8380">
          <cell r="A8380">
            <v>32708</v>
          </cell>
          <cell r="B8380">
            <v>5.234375</v>
          </cell>
          <cell r="C8380">
            <v>7683200</v>
          </cell>
        </row>
        <row r="8381">
          <cell r="A8381">
            <v>32707</v>
          </cell>
          <cell r="B8381">
            <v>5.046875</v>
          </cell>
          <cell r="C8381">
            <v>3248000</v>
          </cell>
        </row>
        <row r="8382">
          <cell r="A8382">
            <v>32706</v>
          </cell>
          <cell r="B8382">
            <v>5.046875</v>
          </cell>
          <cell r="C8382">
            <v>3836000</v>
          </cell>
        </row>
        <row r="8383">
          <cell r="A8383">
            <v>32703</v>
          </cell>
          <cell r="B8383">
            <v>4.96875</v>
          </cell>
          <cell r="C8383">
            <v>5978400</v>
          </cell>
        </row>
        <row r="8384">
          <cell r="A8384">
            <v>32702</v>
          </cell>
          <cell r="B8384">
            <v>4.9375</v>
          </cell>
          <cell r="C8384">
            <v>2006400</v>
          </cell>
        </row>
        <row r="8385">
          <cell r="A8385">
            <v>32701</v>
          </cell>
          <cell r="B8385">
            <v>4.96875</v>
          </cell>
          <cell r="C8385">
            <v>2504800</v>
          </cell>
        </row>
        <row r="8386">
          <cell r="A8386">
            <v>32700</v>
          </cell>
          <cell r="B8386">
            <v>4.953125</v>
          </cell>
          <cell r="C8386">
            <v>5808800</v>
          </cell>
        </row>
        <row r="8387">
          <cell r="A8387">
            <v>32699</v>
          </cell>
          <cell r="B8387">
            <v>4.875</v>
          </cell>
          <cell r="C8387">
            <v>2907200</v>
          </cell>
        </row>
        <row r="8388">
          <cell r="A8388">
            <v>32696</v>
          </cell>
          <cell r="B8388">
            <v>4.828125</v>
          </cell>
          <cell r="C8388">
            <v>4383200</v>
          </cell>
        </row>
        <row r="8389">
          <cell r="A8389">
            <v>32695</v>
          </cell>
          <cell r="B8389">
            <v>4.78125</v>
          </cell>
          <cell r="C8389">
            <v>2909600</v>
          </cell>
        </row>
        <row r="8390">
          <cell r="A8390">
            <v>32694</v>
          </cell>
          <cell r="B8390">
            <v>4.75</v>
          </cell>
          <cell r="C8390">
            <v>4684000</v>
          </cell>
        </row>
        <row r="8391">
          <cell r="A8391">
            <v>32692</v>
          </cell>
          <cell r="B8391">
            <v>4.765625</v>
          </cell>
          <cell r="C8391">
            <v>2292800</v>
          </cell>
        </row>
        <row r="8392">
          <cell r="A8392">
            <v>32689</v>
          </cell>
          <cell r="B8392">
            <v>4.765625</v>
          </cell>
          <cell r="C8392">
            <v>7033600</v>
          </cell>
        </row>
        <row r="8393">
          <cell r="A8393">
            <v>32688</v>
          </cell>
          <cell r="B8393">
            <v>4.859375</v>
          </cell>
          <cell r="C8393">
            <v>6608000</v>
          </cell>
        </row>
        <row r="8394">
          <cell r="A8394">
            <v>32687</v>
          </cell>
          <cell r="B8394">
            <v>5</v>
          </cell>
          <cell r="C8394">
            <v>3838400</v>
          </cell>
        </row>
        <row r="8395">
          <cell r="A8395">
            <v>32686</v>
          </cell>
          <cell r="B8395">
            <v>5.015625</v>
          </cell>
          <cell r="C8395">
            <v>3498400</v>
          </cell>
        </row>
        <row r="8396">
          <cell r="A8396">
            <v>32685</v>
          </cell>
          <cell r="B8396">
            <v>5.015625</v>
          </cell>
          <cell r="C8396">
            <v>3057600</v>
          </cell>
        </row>
        <row r="8397">
          <cell r="A8397">
            <v>32682</v>
          </cell>
          <cell r="B8397">
            <v>5.03125</v>
          </cell>
          <cell r="C8397">
            <v>4598400</v>
          </cell>
        </row>
        <row r="8398">
          <cell r="A8398">
            <v>32681</v>
          </cell>
          <cell r="B8398">
            <v>4.9375</v>
          </cell>
          <cell r="C8398">
            <v>3814400</v>
          </cell>
        </row>
        <row r="8399">
          <cell r="A8399">
            <v>32680</v>
          </cell>
          <cell r="B8399">
            <v>4.9375</v>
          </cell>
          <cell r="C8399">
            <v>4065600</v>
          </cell>
        </row>
        <row r="8400">
          <cell r="A8400">
            <v>32679</v>
          </cell>
          <cell r="B8400">
            <v>5</v>
          </cell>
          <cell r="C8400">
            <v>6627200</v>
          </cell>
        </row>
        <row r="8401">
          <cell r="A8401">
            <v>32678</v>
          </cell>
          <cell r="B8401">
            <v>4.9375</v>
          </cell>
          <cell r="C8401">
            <v>3100800</v>
          </cell>
        </row>
        <row r="8402">
          <cell r="A8402">
            <v>32675</v>
          </cell>
          <cell r="B8402">
            <v>4.859375</v>
          </cell>
          <cell r="C8402">
            <v>12952800</v>
          </cell>
        </row>
        <row r="8403">
          <cell r="A8403">
            <v>32674</v>
          </cell>
          <cell r="B8403">
            <v>4.828125</v>
          </cell>
          <cell r="C8403">
            <v>3891200</v>
          </cell>
        </row>
        <row r="8404">
          <cell r="A8404">
            <v>32673</v>
          </cell>
          <cell r="B8404">
            <v>4.90625</v>
          </cell>
          <cell r="C8404">
            <v>3408000</v>
          </cell>
        </row>
        <row r="8405">
          <cell r="A8405">
            <v>32672</v>
          </cell>
          <cell r="B8405">
            <v>4.921875</v>
          </cell>
          <cell r="C8405">
            <v>2992800</v>
          </cell>
        </row>
        <row r="8406">
          <cell r="A8406">
            <v>32671</v>
          </cell>
          <cell r="B8406">
            <v>4.9375</v>
          </cell>
          <cell r="C8406">
            <v>3882400</v>
          </cell>
        </row>
        <row r="8407">
          <cell r="A8407">
            <v>32668</v>
          </cell>
          <cell r="B8407">
            <v>5</v>
          </cell>
          <cell r="C8407">
            <v>4124000</v>
          </cell>
        </row>
        <row r="8408">
          <cell r="A8408">
            <v>32667</v>
          </cell>
          <cell r="B8408">
            <v>4.953125</v>
          </cell>
          <cell r="C8408">
            <v>4803200</v>
          </cell>
        </row>
        <row r="8409">
          <cell r="A8409">
            <v>32666</v>
          </cell>
          <cell r="B8409">
            <v>5</v>
          </cell>
          <cell r="C8409">
            <v>9016800</v>
          </cell>
        </row>
        <row r="8410">
          <cell r="A8410">
            <v>32665</v>
          </cell>
          <cell r="B8410">
            <v>4.90625</v>
          </cell>
          <cell r="C8410">
            <v>6255200</v>
          </cell>
        </row>
        <row r="8411">
          <cell r="A8411">
            <v>32664</v>
          </cell>
          <cell r="B8411">
            <v>4.828125</v>
          </cell>
          <cell r="C8411">
            <v>4083200</v>
          </cell>
        </row>
        <row r="8412">
          <cell r="A8412">
            <v>32661</v>
          </cell>
          <cell r="B8412">
            <v>4.890625</v>
          </cell>
          <cell r="C8412">
            <v>6436000</v>
          </cell>
        </row>
        <row r="8413">
          <cell r="A8413">
            <v>32660</v>
          </cell>
          <cell r="B8413">
            <v>4.8125</v>
          </cell>
          <cell r="C8413">
            <v>6616000</v>
          </cell>
        </row>
        <row r="8414">
          <cell r="A8414">
            <v>32659</v>
          </cell>
          <cell r="B8414">
            <v>4.734375</v>
          </cell>
          <cell r="C8414">
            <v>3712000</v>
          </cell>
        </row>
        <row r="8415">
          <cell r="A8415">
            <v>32658</v>
          </cell>
          <cell r="B8415">
            <v>4.8125</v>
          </cell>
          <cell r="C8415">
            <v>4720800</v>
          </cell>
        </row>
        <row r="8416">
          <cell r="A8416">
            <v>32654</v>
          </cell>
          <cell r="B8416">
            <v>4.828125</v>
          </cell>
          <cell r="C8416">
            <v>3532800</v>
          </cell>
        </row>
        <row r="8417">
          <cell r="A8417">
            <v>32653</v>
          </cell>
          <cell r="B8417">
            <v>4.796875</v>
          </cell>
          <cell r="C8417">
            <v>2839200</v>
          </cell>
        </row>
        <row r="8418">
          <cell r="A8418">
            <v>32652</v>
          </cell>
          <cell r="B8418">
            <v>4.8125</v>
          </cell>
          <cell r="C8418">
            <v>3584000</v>
          </cell>
        </row>
        <row r="8419">
          <cell r="A8419">
            <v>32651</v>
          </cell>
          <cell r="B8419">
            <v>4.78125</v>
          </cell>
          <cell r="C8419">
            <v>5215200</v>
          </cell>
        </row>
        <row r="8420">
          <cell r="A8420">
            <v>32650</v>
          </cell>
          <cell r="B8420">
            <v>4.90625</v>
          </cell>
          <cell r="C8420">
            <v>7263200</v>
          </cell>
        </row>
        <row r="8421">
          <cell r="A8421">
            <v>32647</v>
          </cell>
          <cell r="B8421">
            <v>4.90625</v>
          </cell>
          <cell r="C8421">
            <v>10421600</v>
          </cell>
        </row>
        <row r="8422">
          <cell r="A8422">
            <v>32646</v>
          </cell>
          <cell r="B8422">
            <v>4.875</v>
          </cell>
          <cell r="C8422">
            <v>8417600</v>
          </cell>
        </row>
        <row r="8423">
          <cell r="A8423">
            <v>32645</v>
          </cell>
          <cell r="B8423">
            <v>4.75</v>
          </cell>
          <cell r="C8423">
            <v>6485600</v>
          </cell>
        </row>
        <row r="8424">
          <cell r="A8424">
            <v>32644</v>
          </cell>
          <cell r="B8424">
            <v>4.703125</v>
          </cell>
          <cell r="C8424">
            <v>8068800</v>
          </cell>
        </row>
        <row r="8425">
          <cell r="A8425">
            <v>32643</v>
          </cell>
          <cell r="B8425">
            <v>4.640625</v>
          </cell>
          <cell r="C8425">
            <v>6854400</v>
          </cell>
        </row>
        <row r="8426">
          <cell r="A8426">
            <v>32640</v>
          </cell>
          <cell r="B8426">
            <v>4.578125</v>
          </cell>
          <cell r="C8426">
            <v>8520000</v>
          </cell>
        </row>
        <row r="8427">
          <cell r="A8427">
            <v>32639</v>
          </cell>
          <cell r="B8427">
            <v>4.421875</v>
          </cell>
          <cell r="C8427">
            <v>4934400</v>
          </cell>
        </row>
        <row r="8428">
          <cell r="A8428">
            <v>32638</v>
          </cell>
          <cell r="B8428">
            <v>4.390625</v>
          </cell>
          <cell r="C8428">
            <v>5187200</v>
          </cell>
        </row>
        <row r="8429">
          <cell r="A8429">
            <v>32637</v>
          </cell>
          <cell r="B8429">
            <v>4.390625</v>
          </cell>
          <cell r="C8429">
            <v>4373600</v>
          </cell>
        </row>
        <row r="8430">
          <cell r="A8430">
            <v>32636</v>
          </cell>
          <cell r="B8430">
            <v>4.40625</v>
          </cell>
          <cell r="C8430">
            <v>3752800</v>
          </cell>
        </row>
        <row r="8431">
          <cell r="A8431">
            <v>32633</v>
          </cell>
          <cell r="B8431">
            <v>4.46875</v>
          </cell>
          <cell r="C8431">
            <v>5689600</v>
          </cell>
        </row>
        <row r="8432">
          <cell r="A8432">
            <v>32632</v>
          </cell>
          <cell r="B8432">
            <v>4.453125</v>
          </cell>
          <cell r="C8432">
            <v>4024800</v>
          </cell>
        </row>
        <row r="8433">
          <cell r="A8433">
            <v>32631</v>
          </cell>
          <cell r="B8433">
            <v>4.375</v>
          </cell>
          <cell r="C8433">
            <v>7472800</v>
          </cell>
        </row>
        <row r="8434">
          <cell r="A8434">
            <v>32630</v>
          </cell>
          <cell r="B8434">
            <v>4.3125</v>
          </cell>
          <cell r="C8434">
            <v>4712000</v>
          </cell>
        </row>
        <row r="8435">
          <cell r="A8435">
            <v>32629</v>
          </cell>
          <cell r="B8435">
            <v>4.390625</v>
          </cell>
          <cell r="C8435">
            <v>3887200</v>
          </cell>
        </row>
        <row r="8436">
          <cell r="A8436">
            <v>32626</v>
          </cell>
          <cell r="B8436">
            <v>4.5</v>
          </cell>
          <cell r="C8436">
            <v>2807200</v>
          </cell>
        </row>
        <row r="8437">
          <cell r="A8437">
            <v>32625</v>
          </cell>
          <cell r="B8437">
            <v>4.46875</v>
          </cell>
          <cell r="C8437">
            <v>5738400</v>
          </cell>
        </row>
        <row r="8438">
          <cell r="A8438">
            <v>32624</v>
          </cell>
          <cell r="B8438">
            <v>4.4375</v>
          </cell>
          <cell r="C8438">
            <v>3417600</v>
          </cell>
        </row>
        <row r="8439">
          <cell r="A8439">
            <v>32623</v>
          </cell>
          <cell r="B8439">
            <v>4.453125</v>
          </cell>
          <cell r="C8439">
            <v>2831200</v>
          </cell>
        </row>
        <row r="8440">
          <cell r="A8440">
            <v>32622</v>
          </cell>
          <cell r="B8440">
            <v>4.515625</v>
          </cell>
          <cell r="C8440">
            <v>2463200</v>
          </cell>
        </row>
        <row r="8441">
          <cell r="A8441">
            <v>32619</v>
          </cell>
          <cell r="B8441">
            <v>4.546875</v>
          </cell>
          <cell r="C8441">
            <v>6954400</v>
          </cell>
        </row>
        <row r="8442">
          <cell r="A8442">
            <v>32618</v>
          </cell>
          <cell r="B8442">
            <v>4.453125</v>
          </cell>
          <cell r="C8442">
            <v>5108000</v>
          </cell>
        </row>
        <row r="8443">
          <cell r="A8443">
            <v>32617</v>
          </cell>
          <cell r="B8443">
            <v>4.5</v>
          </cell>
          <cell r="C8443">
            <v>7840800</v>
          </cell>
        </row>
        <row r="8444">
          <cell r="A8444">
            <v>32616</v>
          </cell>
          <cell r="B8444">
            <v>4.5</v>
          </cell>
          <cell r="C8444">
            <v>8304000</v>
          </cell>
        </row>
        <row r="8445">
          <cell r="A8445">
            <v>32615</v>
          </cell>
          <cell r="B8445">
            <v>4.390625</v>
          </cell>
          <cell r="C8445">
            <v>7855200</v>
          </cell>
        </row>
        <row r="8446">
          <cell r="A8446">
            <v>32612</v>
          </cell>
          <cell r="B8446">
            <v>4.3125</v>
          </cell>
          <cell r="C8446">
            <v>5980800</v>
          </cell>
        </row>
        <row r="8447">
          <cell r="A8447">
            <v>32611</v>
          </cell>
          <cell r="B8447">
            <v>4.21875</v>
          </cell>
          <cell r="C8447">
            <v>3928000</v>
          </cell>
        </row>
        <row r="8448">
          <cell r="A8448">
            <v>32610</v>
          </cell>
          <cell r="B8448">
            <v>4.25</v>
          </cell>
          <cell r="C8448">
            <v>3540000</v>
          </cell>
        </row>
        <row r="8449">
          <cell r="A8449">
            <v>32609</v>
          </cell>
          <cell r="B8449">
            <v>4.25</v>
          </cell>
          <cell r="C8449">
            <v>3139200</v>
          </cell>
        </row>
        <row r="8450">
          <cell r="A8450">
            <v>32608</v>
          </cell>
          <cell r="B8450">
            <v>4.265625</v>
          </cell>
          <cell r="C8450">
            <v>6868000</v>
          </cell>
        </row>
        <row r="8451">
          <cell r="A8451">
            <v>32605</v>
          </cell>
          <cell r="B8451">
            <v>4.203125</v>
          </cell>
          <cell r="C8451">
            <v>4896800</v>
          </cell>
        </row>
        <row r="8452">
          <cell r="A8452">
            <v>32604</v>
          </cell>
          <cell r="B8452">
            <v>4.140625</v>
          </cell>
          <cell r="C8452">
            <v>3500800</v>
          </cell>
        </row>
        <row r="8453">
          <cell r="A8453">
            <v>32603</v>
          </cell>
          <cell r="B8453">
            <v>4.15625</v>
          </cell>
          <cell r="C8453">
            <v>2724000</v>
          </cell>
        </row>
        <row r="8454">
          <cell r="A8454">
            <v>32602</v>
          </cell>
          <cell r="B8454">
            <v>4.140625</v>
          </cell>
          <cell r="C8454">
            <v>2781600</v>
          </cell>
        </row>
        <row r="8455">
          <cell r="A8455">
            <v>32601</v>
          </cell>
          <cell r="B8455">
            <v>4.09375</v>
          </cell>
          <cell r="C8455">
            <v>5827200</v>
          </cell>
        </row>
        <row r="8456">
          <cell r="A8456">
            <v>32598</v>
          </cell>
          <cell r="B8456">
            <v>4.0625</v>
          </cell>
          <cell r="C8456">
            <v>5645600</v>
          </cell>
        </row>
        <row r="8457">
          <cell r="A8457">
            <v>32597</v>
          </cell>
          <cell r="B8457">
            <v>4.078125</v>
          </cell>
          <cell r="C8457">
            <v>3984000</v>
          </cell>
        </row>
        <row r="8458">
          <cell r="A8458">
            <v>32596</v>
          </cell>
          <cell r="B8458">
            <v>4.078125</v>
          </cell>
          <cell r="C8458">
            <v>2591200</v>
          </cell>
        </row>
        <row r="8459">
          <cell r="A8459">
            <v>32595</v>
          </cell>
          <cell r="B8459">
            <v>4.078125</v>
          </cell>
          <cell r="C8459">
            <v>3312000</v>
          </cell>
        </row>
        <row r="8460">
          <cell r="A8460">
            <v>32594</v>
          </cell>
          <cell r="B8460">
            <v>4.109375</v>
          </cell>
          <cell r="C8460">
            <v>4622400</v>
          </cell>
        </row>
        <row r="8461">
          <cell r="A8461">
            <v>32590</v>
          </cell>
          <cell r="B8461">
            <v>3.984375</v>
          </cell>
          <cell r="C8461">
            <v>3598400</v>
          </cell>
        </row>
        <row r="8462">
          <cell r="A8462">
            <v>32589</v>
          </cell>
          <cell r="B8462">
            <v>4.015625</v>
          </cell>
          <cell r="C8462">
            <v>8811200</v>
          </cell>
        </row>
        <row r="8463">
          <cell r="A8463">
            <v>32588</v>
          </cell>
          <cell r="B8463">
            <v>3.984375</v>
          </cell>
          <cell r="C8463">
            <v>5876800</v>
          </cell>
        </row>
        <row r="8464">
          <cell r="A8464">
            <v>32587</v>
          </cell>
          <cell r="B8464">
            <v>4.046875</v>
          </cell>
          <cell r="C8464">
            <v>5873600</v>
          </cell>
        </row>
        <row r="8465">
          <cell r="A8465">
            <v>32584</v>
          </cell>
          <cell r="B8465">
            <v>4.109375</v>
          </cell>
          <cell r="C8465">
            <v>12892000</v>
          </cell>
        </row>
        <row r="8466">
          <cell r="A8466">
            <v>32583</v>
          </cell>
          <cell r="B8466">
            <v>4.234375</v>
          </cell>
          <cell r="C8466">
            <v>5064000</v>
          </cell>
        </row>
        <row r="8467">
          <cell r="A8467">
            <v>32582</v>
          </cell>
          <cell r="B8467">
            <v>4.171875</v>
          </cell>
          <cell r="C8467">
            <v>4480000</v>
          </cell>
        </row>
        <row r="8468">
          <cell r="A8468">
            <v>32581</v>
          </cell>
          <cell r="B8468">
            <v>4.203125</v>
          </cell>
          <cell r="C8468">
            <v>3215200</v>
          </cell>
        </row>
        <row r="8469">
          <cell r="A8469">
            <v>32580</v>
          </cell>
          <cell r="B8469">
            <v>4.203125</v>
          </cell>
          <cell r="C8469">
            <v>4010400</v>
          </cell>
        </row>
        <row r="8470">
          <cell r="A8470">
            <v>32577</v>
          </cell>
          <cell r="B8470">
            <v>4.109375</v>
          </cell>
          <cell r="C8470">
            <v>4699200</v>
          </cell>
        </row>
        <row r="8471">
          <cell r="A8471">
            <v>32576</v>
          </cell>
          <cell r="B8471">
            <v>4.125</v>
          </cell>
          <cell r="C8471">
            <v>2308000</v>
          </cell>
        </row>
        <row r="8472">
          <cell r="A8472">
            <v>32575</v>
          </cell>
          <cell r="B8472">
            <v>4.125</v>
          </cell>
          <cell r="C8472">
            <v>4215200</v>
          </cell>
        </row>
        <row r="8473">
          <cell r="A8473">
            <v>32574</v>
          </cell>
          <cell r="B8473">
            <v>4.0625</v>
          </cell>
          <cell r="C8473">
            <v>6291200</v>
          </cell>
        </row>
        <row r="8474">
          <cell r="A8474">
            <v>32573</v>
          </cell>
          <cell r="B8474">
            <v>4.03125</v>
          </cell>
          <cell r="C8474">
            <v>6504000</v>
          </cell>
        </row>
        <row r="8475">
          <cell r="A8475">
            <v>32570</v>
          </cell>
          <cell r="B8475">
            <v>3.984375</v>
          </cell>
          <cell r="C8475">
            <v>3195200</v>
          </cell>
        </row>
        <row r="8476">
          <cell r="A8476">
            <v>32569</v>
          </cell>
          <cell r="B8476">
            <v>4.015625</v>
          </cell>
          <cell r="C8476">
            <v>5992000</v>
          </cell>
        </row>
        <row r="8477">
          <cell r="A8477">
            <v>32568</v>
          </cell>
          <cell r="B8477">
            <v>3.9375</v>
          </cell>
          <cell r="C8477">
            <v>6537600</v>
          </cell>
        </row>
        <row r="8478">
          <cell r="A8478">
            <v>32567</v>
          </cell>
          <cell r="B8478">
            <v>3.984375</v>
          </cell>
          <cell r="C8478">
            <v>4019200</v>
          </cell>
        </row>
        <row r="8479">
          <cell r="A8479">
            <v>32566</v>
          </cell>
          <cell r="B8479">
            <v>4</v>
          </cell>
          <cell r="C8479">
            <v>3639200</v>
          </cell>
        </row>
        <row r="8480">
          <cell r="A8480">
            <v>32563</v>
          </cell>
          <cell r="B8480">
            <v>4</v>
          </cell>
          <cell r="C8480">
            <v>5100800</v>
          </cell>
        </row>
        <row r="8481">
          <cell r="A8481">
            <v>32562</v>
          </cell>
          <cell r="B8481">
            <v>4.09375</v>
          </cell>
          <cell r="C8481">
            <v>5244800</v>
          </cell>
        </row>
        <row r="8482">
          <cell r="A8482">
            <v>32561</v>
          </cell>
          <cell r="B8482">
            <v>4.125</v>
          </cell>
          <cell r="C8482">
            <v>4505600</v>
          </cell>
        </row>
        <row r="8483">
          <cell r="A8483">
            <v>32560</v>
          </cell>
          <cell r="B8483">
            <v>4.203125</v>
          </cell>
          <cell r="C8483">
            <v>3227200</v>
          </cell>
        </row>
        <row r="8484">
          <cell r="A8484">
            <v>32556</v>
          </cell>
          <cell r="B8484">
            <v>4.296875</v>
          </cell>
          <cell r="C8484">
            <v>5810400</v>
          </cell>
        </row>
        <row r="8485">
          <cell r="A8485">
            <v>32555</v>
          </cell>
          <cell r="B8485">
            <v>4.265625</v>
          </cell>
          <cell r="C8485">
            <v>2636000</v>
          </cell>
        </row>
        <row r="8486">
          <cell r="A8486">
            <v>32554</v>
          </cell>
          <cell r="B8486">
            <v>4.28125</v>
          </cell>
          <cell r="C8486">
            <v>3537600</v>
          </cell>
        </row>
        <row r="8487">
          <cell r="A8487">
            <v>32553</v>
          </cell>
          <cell r="B8487">
            <v>4.203125</v>
          </cell>
          <cell r="C8487">
            <v>4176000</v>
          </cell>
        </row>
        <row r="8488">
          <cell r="A8488">
            <v>32552</v>
          </cell>
          <cell r="B8488">
            <v>4.1875</v>
          </cell>
          <cell r="C8488">
            <v>4812800</v>
          </cell>
        </row>
        <row r="8489">
          <cell r="A8489">
            <v>32549</v>
          </cell>
          <cell r="B8489">
            <v>4.171875</v>
          </cell>
          <cell r="C8489">
            <v>4006400</v>
          </cell>
        </row>
        <row r="8490">
          <cell r="A8490">
            <v>32548</v>
          </cell>
          <cell r="B8490">
            <v>4.265625</v>
          </cell>
          <cell r="C8490">
            <v>4776800</v>
          </cell>
        </row>
        <row r="8491">
          <cell r="A8491">
            <v>32547</v>
          </cell>
          <cell r="B8491">
            <v>4.328125</v>
          </cell>
          <cell r="C8491">
            <v>5928000</v>
          </cell>
        </row>
        <row r="8492">
          <cell r="A8492">
            <v>32546</v>
          </cell>
          <cell r="B8492">
            <v>4.28125</v>
          </cell>
          <cell r="C8492">
            <v>6836800</v>
          </cell>
        </row>
        <row r="8493">
          <cell r="A8493">
            <v>32545</v>
          </cell>
          <cell r="B8493">
            <v>4.203125</v>
          </cell>
          <cell r="C8493">
            <v>3326400</v>
          </cell>
        </row>
        <row r="8494">
          <cell r="A8494">
            <v>32542</v>
          </cell>
          <cell r="B8494">
            <v>4.1875</v>
          </cell>
          <cell r="C8494">
            <v>3994400</v>
          </cell>
        </row>
        <row r="8495">
          <cell r="A8495">
            <v>32541</v>
          </cell>
          <cell r="B8495">
            <v>4.1875</v>
          </cell>
          <cell r="C8495">
            <v>4201600</v>
          </cell>
        </row>
        <row r="8496">
          <cell r="A8496">
            <v>32540</v>
          </cell>
          <cell r="B8496">
            <v>4.234375</v>
          </cell>
          <cell r="C8496">
            <v>5533600</v>
          </cell>
        </row>
        <row r="8497">
          <cell r="A8497">
            <v>32539</v>
          </cell>
          <cell r="B8497">
            <v>4.21875</v>
          </cell>
          <cell r="C8497">
            <v>5572800</v>
          </cell>
        </row>
        <row r="8498">
          <cell r="A8498">
            <v>32538</v>
          </cell>
          <cell r="B8498">
            <v>4.125</v>
          </cell>
          <cell r="C8498">
            <v>3925600</v>
          </cell>
        </row>
        <row r="8499">
          <cell r="A8499">
            <v>32535</v>
          </cell>
          <cell r="B8499">
            <v>4.09375</v>
          </cell>
          <cell r="C8499">
            <v>8768800</v>
          </cell>
        </row>
        <row r="8500">
          <cell r="A8500">
            <v>32534</v>
          </cell>
          <cell r="B8500">
            <v>4.0625</v>
          </cell>
          <cell r="C8500">
            <v>4846400</v>
          </cell>
        </row>
        <row r="8501">
          <cell r="A8501">
            <v>32533</v>
          </cell>
          <cell r="B8501">
            <v>4.046875</v>
          </cell>
          <cell r="C8501">
            <v>4510400</v>
          </cell>
        </row>
        <row r="8502">
          <cell r="A8502">
            <v>32532</v>
          </cell>
          <cell r="B8502">
            <v>4.015625</v>
          </cell>
          <cell r="C8502">
            <v>5948800</v>
          </cell>
        </row>
        <row r="8503">
          <cell r="A8503">
            <v>32531</v>
          </cell>
          <cell r="B8503">
            <v>3.921875</v>
          </cell>
          <cell r="C8503">
            <v>3780000</v>
          </cell>
        </row>
        <row r="8504">
          <cell r="A8504">
            <v>32528</v>
          </cell>
          <cell r="B8504">
            <v>3.984375</v>
          </cell>
          <cell r="C8504">
            <v>5016800</v>
          </cell>
        </row>
        <row r="8505">
          <cell r="A8505">
            <v>32527</v>
          </cell>
          <cell r="B8505">
            <v>3.984375</v>
          </cell>
          <cell r="C8505">
            <v>3389600</v>
          </cell>
        </row>
        <row r="8506">
          <cell r="A8506">
            <v>32526</v>
          </cell>
          <cell r="B8506">
            <v>3.96875</v>
          </cell>
          <cell r="C8506">
            <v>5696800</v>
          </cell>
        </row>
        <row r="8507">
          <cell r="A8507">
            <v>32525</v>
          </cell>
          <cell r="B8507">
            <v>3.953125</v>
          </cell>
          <cell r="C8507">
            <v>3064000</v>
          </cell>
        </row>
        <row r="8508">
          <cell r="A8508">
            <v>32524</v>
          </cell>
          <cell r="B8508">
            <v>3.96875</v>
          </cell>
          <cell r="C8508">
            <v>2544800</v>
          </cell>
        </row>
        <row r="8509">
          <cell r="A8509">
            <v>32521</v>
          </cell>
          <cell r="B8509">
            <v>3.984375</v>
          </cell>
          <cell r="C8509">
            <v>3668800</v>
          </cell>
        </row>
        <row r="8510">
          <cell r="A8510">
            <v>32520</v>
          </cell>
          <cell r="B8510">
            <v>3.96875</v>
          </cell>
          <cell r="C8510">
            <v>4114399.9999999902</v>
          </cell>
        </row>
        <row r="8511">
          <cell r="A8511">
            <v>32519</v>
          </cell>
          <cell r="B8511">
            <v>3.96875</v>
          </cell>
          <cell r="C8511">
            <v>6429600</v>
          </cell>
        </row>
        <row r="8512">
          <cell r="A8512">
            <v>32518</v>
          </cell>
          <cell r="B8512">
            <v>3.875</v>
          </cell>
          <cell r="C8512">
            <v>4720800</v>
          </cell>
        </row>
        <row r="8513">
          <cell r="A8513">
            <v>32517</v>
          </cell>
          <cell r="B8513">
            <v>3.84375</v>
          </cell>
          <cell r="C8513">
            <v>4435200</v>
          </cell>
        </row>
        <row r="8514">
          <cell r="A8514">
            <v>32514</v>
          </cell>
          <cell r="B8514">
            <v>3.875</v>
          </cell>
          <cell r="C8514">
            <v>3652800</v>
          </cell>
        </row>
        <row r="8515">
          <cell r="A8515">
            <v>32513</v>
          </cell>
          <cell r="B8515">
            <v>3.875</v>
          </cell>
          <cell r="C8515">
            <v>3860800</v>
          </cell>
        </row>
        <row r="8516">
          <cell r="A8516">
            <v>32512</v>
          </cell>
          <cell r="B8516">
            <v>3.859375</v>
          </cell>
          <cell r="C8516">
            <v>4727200</v>
          </cell>
        </row>
        <row r="8517">
          <cell r="A8517">
            <v>32511</v>
          </cell>
          <cell r="B8517">
            <v>3.796875</v>
          </cell>
          <cell r="C8517">
            <v>7382400</v>
          </cell>
        </row>
        <row r="8518">
          <cell r="A8518">
            <v>32507</v>
          </cell>
          <cell r="B8518">
            <v>3.921875</v>
          </cell>
          <cell r="C8518">
            <v>2699200</v>
          </cell>
        </row>
        <row r="8519">
          <cell r="A8519">
            <v>32506</v>
          </cell>
          <cell r="B8519">
            <v>3.96875</v>
          </cell>
          <cell r="C8519">
            <v>4523200</v>
          </cell>
        </row>
        <row r="8520">
          <cell r="A8520">
            <v>32505</v>
          </cell>
          <cell r="B8520">
            <v>3.875</v>
          </cell>
          <cell r="C8520">
            <v>2776000</v>
          </cell>
        </row>
        <row r="8521">
          <cell r="A8521">
            <v>32504</v>
          </cell>
          <cell r="B8521">
            <v>3.84375</v>
          </cell>
          <cell r="C8521">
            <v>2128800</v>
          </cell>
        </row>
        <row r="8522">
          <cell r="A8522">
            <v>32500</v>
          </cell>
          <cell r="B8522">
            <v>3.90625</v>
          </cell>
          <cell r="C8522">
            <v>2636800</v>
          </cell>
        </row>
        <row r="8523">
          <cell r="A8523">
            <v>32499</v>
          </cell>
          <cell r="B8523">
            <v>3.859375</v>
          </cell>
          <cell r="C8523">
            <v>4470400</v>
          </cell>
        </row>
        <row r="8524">
          <cell r="A8524">
            <v>32498</v>
          </cell>
          <cell r="B8524">
            <v>3.828125</v>
          </cell>
          <cell r="C8524">
            <v>4504000</v>
          </cell>
        </row>
        <row r="8525">
          <cell r="A8525">
            <v>32497</v>
          </cell>
          <cell r="B8525">
            <v>3.828125</v>
          </cell>
          <cell r="C8525">
            <v>3784800</v>
          </cell>
        </row>
        <row r="8526">
          <cell r="A8526">
            <v>32496</v>
          </cell>
          <cell r="B8526">
            <v>3.890625</v>
          </cell>
          <cell r="C8526">
            <v>5298400</v>
          </cell>
        </row>
        <row r="8527">
          <cell r="A8527">
            <v>32493</v>
          </cell>
          <cell r="B8527">
            <v>3.859375</v>
          </cell>
          <cell r="C8527">
            <v>8850400</v>
          </cell>
        </row>
        <row r="8528">
          <cell r="A8528">
            <v>32492</v>
          </cell>
          <cell r="B8528">
            <v>3.859375</v>
          </cell>
          <cell r="C8528">
            <v>3448000</v>
          </cell>
        </row>
        <row r="8529">
          <cell r="A8529">
            <v>32491</v>
          </cell>
          <cell r="B8529">
            <v>3.890625</v>
          </cell>
          <cell r="C8529">
            <v>3336800</v>
          </cell>
        </row>
        <row r="8530">
          <cell r="A8530">
            <v>32490</v>
          </cell>
          <cell r="B8530">
            <v>3.953125</v>
          </cell>
          <cell r="C8530">
            <v>5529600</v>
          </cell>
        </row>
        <row r="8531">
          <cell r="A8531">
            <v>32489</v>
          </cell>
          <cell r="B8531">
            <v>3.921875</v>
          </cell>
          <cell r="C8531">
            <v>4433600</v>
          </cell>
        </row>
        <row r="8532">
          <cell r="A8532">
            <v>32486</v>
          </cell>
          <cell r="B8532">
            <v>3.890625</v>
          </cell>
          <cell r="C8532">
            <v>2484000</v>
          </cell>
        </row>
        <row r="8533">
          <cell r="A8533">
            <v>32485</v>
          </cell>
          <cell r="B8533">
            <v>3.875</v>
          </cell>
          <cell r="C8533">
            <v>4037600</v>
          </cell>
        </row>
        <row r="8534">
          <cell r="A8534">
            <v>32484</v>
          </cell>
          <cell r="B8534">
            <v>3.90625</v>
          </cell>
          <cell r="C8534">
            <v>4186399.9999999902</v>
          </cell>
        </row>
        <row r="8535">
          <cell r="A8535">
            <v>32483</v>
          </cell>
          <cell r="B8535">
            <v>3.890625</v>
          </cell>
          <cell r="C8535">
            <v>4041600</v>
          </cell>
        </row>
        <row r="8536">
          <cell r="A8536">
            <v>32482</v>
          </cell>
          <cell r="B8536">
            <v>3.828125</v>
          </cell>
          <cell r="C8536">
            <v>4089600</v>
          </cell>
        </row>
        <row r="8537">
          <cell r="A8537">
            <v>32479</v>
          </cell>
          <cell r="B8537">
            <v>3.734375</v>
          </cell>
          <cell r="C8537">
            <v>5009600</v>
          </cell>
        </row>
        <row r="8538">
          <cell r="A8538">
            <v>32478</v>
          </cell>
          <cell r="B8538">
            <v>3.75</v>
          </cell>
          <cell r="C8538">
            <v>3490400</v>
          </cell>
        </row>
        <row r="8539">
          <cell r="A8539">
            <v>32477</v>
          </cell>
          <cell r="B8539">
            <v>3.78125</v>
          </cell>
          <cell r="C8539">
            <v>5658400</v>
          </cell>
        </row>
        <row r="8540">
          <cell r="A8540">
            <v>32476</v>
          </cell>
          <cell r="B8540">
            <v>3.78125</v>
          </cell>
          <cell r="C8540">
            <v>3311200</v>
          </cell>
        </row>
        <row r="8541">
          <cell r="A8541">
            <v>32475</v>
          </cell>
          <cell r="B8541">
            <v>3.75</v>
          </cell>
          <cell r="C8541">
            <v>3082400</v>
          </cell>
        </row>
        <row r="8542">
          <cell r="A8542">
            <v>32472</v>
          </cell>
          <cell r="B8542">
            <v>3.734375</v>
          </cell>
          <cell r="C8542">
            <v>2651200</v>
          </cell>
        </row>
        <row r="8543">
          <cell r="A8543">
            <v>32470</v>
          </cell>
          <cell r="B8543">
            <v>3.75</v>
          </cell>
          <cell r="C8543">
            <v>1663200</v>
          </cell>
        </row>
        <row r="8544">
          <cell r="A8544">
            <v>32469</v>
          </cell>
          <cell r="B8544">
            <v>3.734375</v>
          </cell>
          <cell r="C8544">
            <v>2939200</v>
          </cell>
        </row>
        <row r="8545">
          <cell r="A8545">
            <v>32468</v>
          </cell>
          <cell r="B8545">
            <v>3.734375</v>
          </cell>
          <cell r="C8545">
            <v>3760800</v>
          </cell>
        </row>
        <row r="8546">
          <cell r="A8546">
            <v>32465</v>
          </cell>
          <cell r="B8546">
            <v>3.765625</v>
          </cell>
          <cell r="C8546">
            <v>5751200</v>
          </cell>
        </row>
        <row r="8547">
          <cell r="A8547">
            <v>32464</v>
          </cell>
          <cell r="B8547">
            <v>3.71875</v>
          </cell>
          <cell r="C8547">
            <v>5478400</v>
          </cell>
        </row>
        <row r="8548">
          <cell r="A8548">
            <v>32463</v>
          </cell>
          <cell r="B8548">
            <v>3.703125</v>
          </cell>
          <cell r="C8548">
            <v>7412800</v>
          </cell>
        </row>
        <row r="8549">
          <cell r="A8549">
            <v>32462</v>
          </cell>
          <cell r="B8549">
            <v>3.734375</v>
          </cell>
          <cell r="C8549">
            <v>3496000</v>
          </cell>
        </row>
        <row r="8550">
          <cell r="A8550">
            <v>32461</v>
          </cell>
          <cell r="B8550">
            <v>3.75</v>
          </cell>
          <cell r="C8550">
            <v>4031200</v>
          </cell>
        </row>
        <row r="8551">
          <cell r="A8551">
            <v>32458</v>
          </cell>
          <cell r="B8551">
            <v>3.71875</v>
          </cell>
          <cell r="C8551">
            <v>7187200</v>
          </cell>
        </row>
        <row r="8552">
          <cell r="A8552">
            <v>32457</v>
          </cell>
          <cell r="B8552">
            <v>3.828125</v>
          </cell>
          <cell r="C8552">
            <v>4038400</v>
          </cell>
        </row>
        <row r="8553">
          <cell r="A8553">
            <v>32456</v>
          </cell>
          <cell r="B8553">
            <v>3.828125</v>
          </cell>
          <cell r="C8553">
            <v>4111200</v>
          </cell>
        </row>
        <row r="8554">
          <cell r="A8554">
            <v>32455</v>
          </cell>
          <cell r="B8554">
            <v>3.875</v>
          </cell>
          <cell r="C8554">
            <v>4394400</v>
          </cell>
        </row>
        <row r="8555">
          <cell r="A8555">
            <v>32454</v>
          </cell>
          <cell r="B8555">
            <v>3.828125</v>
          </cell>
          <cell r="C8555">
            <v>2316000</v>
          </cell>
        </row>
        <row r="8556">
          <cell r="A8556">
            <v>32451</v>
          </cell>
          <cell r="B8556">
            <v>3.859375</v>
          </cell>
          <cell r="C8556">
            <v>4810400</v>
          </cell>
        </row>
        <row r="8557">
          <cell r="A8557">
            <v>32450</v>
          </cell>
          <cell r="B8557">
            <v>3.828125</v>
          </cell>
          <cell r="C8557">
            <v>5233600</v>
          </cell>
        </row>
        <row r="8558">
          <cell r="A8558">
            <v>32449</v>
          </cell>
          <cell r="B8558">
            <v>3.859375</v>
          </cell>
          <cell r="C8558">
            <v>6159200</v>
          </cell>
        </row>
        <row r="8559">
          <cell r="A8559">
            <v>32448</v>
          </cell>
          <cell r="B8559">
            <v>3.921875</v>
          </cell>
          <cell r="C8559">
            <v>5150400</v>
          </cell>
        </row>
        <row r="8560">
          <cell r="A8560">
            <v>32447</v>
          </cell>
          <cell r="B8560">
            <v>3.921875</v>
          </cell>
          <cell r="C8560">
            <v>5103200</v>
          </cell>
        </row>
        <row r="8561">
          <cell r="A8561">
            <v>32444</v>
          </cell>
          <cell r="B8561">
            <v>3.9375</v>
          </cell>
          <cell r="C8561">
            <v>3609600</v>
          </cell>
        </row>
        <row r="8562">
          <cell r="A8562">
            <v>32443</v>
          </cell>
          <cell r="B8562">
            <v>3.890625</v>
          </cell>
          <cell r="C8562">
            <v>4580000</v>
          </cell>
        </row>
        <row r="8563">
          <cell r="A8563">
            <v>32442</v>
          </cell>
          <cell r="B8563">
            <v>3.921875</v>
          </cell>
          <cell r="C8563">
            <v>6885600</v>
          </cell>
        </row>
        <row r="8564">
          <cell r="A8564">
            <v>32441</v>
          </cell>
          <cell r="B8564">
            <v>4.046875</v>
          </cell>
          <cell r="C8564">
            <v>2864000</v>
          </cell>
        </row>
        <row r="8565">
          <cell r="A8565">
            <v>32440</v>
          </cell>
          <cell r="B8565">
            <v>4.09375</v>
          </cell>
          <cell r="C8565">
            <v>4213600</v>
          </cell>
        </row>
        <row r="8566">
          <cell r="A8566">
            <v>32437</v>
          </cell>
          <cell r="B8566">
            <v>4.15625</v>
          </cell>
          <cell r="C8566">
            <v>6288000</v>
          </cell>
        </row>
        <row r="8567">
          <cell r="A8567">
            <v>32436</v>
          </cell>
          <cell r="B8567">
            <v>4.15625</v>
          </cell>
          <cell r="C8567">
            <v>4749600</v>
          </cell>
        </row>
        <row r="8568">
          <cell r="A8568">
            <v>32435</v>
          </cell>
          <cell r="B8568">
            <v>4.03125</v>
          </cell>
          <cell r="C8568">
            <v>5616800</v>
          </cell>
        </row>
        <row r="8569">
          <cell r="A8569">
            <v>32434</v>
          </cell>
          <cell r="B8569">
            <v>4.09375</v>
          </cell>
          <cell r="C8569">
            <v>3592800</v>
          </cell>
        </row>
        <row r="8570">
          <cell r="A8570">
            <v>32433</v>
          </cell>
          <cell r="B8570">
            <v>4.078125</v>
          </cell>
          <cell r="C8570">
            <v>2512800</v>
          </cell>
        </row>
        <row r="8571">
          <cell r="A8571">
            <v>32430</v>
          </cell>
          <cell r="B8571">
            <v>4.09375</v>
          </cell>
          <cell r="C8571">
            <v>3136000</v>
          </cell>
        </row>
        <row r="8572">
          <cell r="A8572">
            <v>32429</v>
          </cell>
          <cell r="B8572">
            <v>4.078125</v>
          </cell>
          <cell r="C8572">
            <v>3159200</v>
          </cell>
        </row>
        <row r="8573">
          <cell r="A8573">
            <v>32428</v>
          </cell>
          <cell r="B8573">
            <v>4.046875</v>
          </cell>
          <cell r="C8573">
            <v>4130399.9999999902</v>
          </cell>
        </row>
        <row r="8574">
          <cell r="A8574">
            <v>32427</v>
          </cell>
          <cell r="B8574">
            <v>4.125</v>
          </cell>
          <cell r="C8574">
            <v>3267200</v>
          </cell>
        </row>
        <row r="8575">
          <cell r="A8575">
            <v>32426</v>
          </cell>
          <cell r="B8575">
            <v>4.15625</v>
          </cell>
          <cell r="C8575">
            <v>3214400</v>
          </cell>
        </row>
        <row r="8576">
          <cell r="A8576">
            <v>32423</v>
          </cell>
          <cell r="B8576">
            <v>4.140625</v>
          </cell>
          <cell r="C8576">
            <v>10793600</v>
          </cell>
        </row>
        <row r="8577">
          <cell r="A8577">
            <v>32422</v>
          </cell>
          <cell r="B8577">
            <v>4.0625</v>
          </cell>
          <cell r="C8577">
            <v>3092800</v>
          </cell>
        </row>
        <row r="8578">
          <cell r="A8578">
            <v>32421</v>
          </cell>
          <cell r="B8578">
            <v>4.078125</v>
          </cell>
          <cell r="C8578">
            <v>5934400</v>
          </cell>
        </row>
        <row r="8579">
          <cell r="A8579">
            <v>32420</v>
          </cell>
          <cell r="B8579">
            <v>4.0625</v>
          </cell>
          <cell r="C8579">
            <v>2894400</v>
          </cell>
        </row>
        <row r="8580">
          <cell r="A8580">
            <v>32419</v>
          </cell>
          <cell r="B8580">
            <v>4.046875</v>
          </cell>
          <cell r="C8580">
            <v>4843200</v>
          </cell>
        </row>
        <row r="8581">
          <cell r="A8581">
            <v>32416</v>
          </cell>
          <cell r="B8581">
            <v>4.03125</v>
          </cell>
          <cell r="C8581">
            <v>5333600</v>
          </cell>
        </row>
        <row r="8582">
          <cell r="A8582">
            <v>32415</v>
          </cell>
          <cell r="B8582">
            <v>4.03125</v>
          </cell>
          <cell r="C8582">
            <v>10095200</v>
          </cell>
        </row>
        <row r="8583">
          <cell r="A8583">
            <v>32414</v>
          </cell>
          <cell r="B8583">
            <v>3.96875</v>
          </cell>
          <cell r="C8583">
            <v>2639200</v>
          </cell>
        </row>
        <row r="8584">
          <cell r="A8584">
            <v>32413</v>
          </cell>
          <cell r="B8584">
            <v>3.953125</v>
          </cell>
          <cell r="C8584">
            <v>1408800</v>
          </cell>
        </row>
        <row r="8585">
          <cell r="A8585">
            <v>32412</v>
          </cell>
          <cell r="B8585">
            <v>3.96875</v>
          </cell>
          <cell r="C8585">
            <v>2249600</v>
          </cell>
        </row>
        <row r="8586">
          <cell r="A8586">
            <v>32409</v>
          </cell>
          <cell r="B8586">
            <v>4.03125</v>
          </cell>
          <cell r="C8586">
            <v>4270400</v>
          </cell>
        </row>
        <row r="8587">
          <cell r="A8587">
            <v>32408</v>
          </cell>
          <cell r="B8587">
            <v>4</v>
          </cell>
          <cell r="C8587">
            <v>3231200</v>
          </cell>
        </row>
        <row r="8588">
          <cell r="A8588">
            <v>32407</v>
          </cell>
          <cell r="B8588">
            <v>4</v>
          </cell>
          <cell r="C8588">
            <v>3020000</v>
          </cell>
        </row>
        <row r="8589">
          <cell r="A8589">
            <v>32406</v>
          </cell>
          <cell r="B8589">
            <v>3.984375</v>
          </cell>
          <cell r="C8589">
            <v>2694400</v>
          </cell>
        </row>
        <row r="8590">
          <cell r="A8590">
            <v>32405</v>
          </cell>
          <cell r="B8590">
            <v>3.96875</v>
          </cell>
          <cell r="C8590">
            <v>3630400</v>
          </cell>
        </row>
        <row r="8591">
          <cell r="A8591">
            <v>32402</v>
          </cell>
          <cell r="B8591">
            <v>4.015625</v>
          </cell>
          <cell r="C8591">
            <v>10250400</v>
          </cell>
        </row>
        <row r="8592">
          <cell r="A8592">
            <v>32401</v>
          </cell>
          <cell r="B8592">
            <v>3.9375</v>
          </cell>
          <cell r="C8592">
            <v>2820000</v>
          </cell>
        </row>
        <row r="8593">
          <cell r="A8593">
            <v>32400</v>
          </cell>
          <cell r="B8593">
            <v>3.96875</v>
          </cell>
          <cell r="C8593">
            <v>4745600</v>
          </cell>
        </row>
        <row r="8594">
          <cell r="A8594">
            <v>32399</v>
          </cell>
          <cell r="B8594">
            <v>3.859375</v>
          </cell>
          <cell r="C8594">
            <v>3870400</v>
          </cell>
        </row>
        <row r="8595">
          <cell r="A8595">
            <v>32398</v>
          </cell>
          <cell r="B8595">
            <v>3.984375</v>
          </cell>
          <cell r="C8595">
            <v>4519200</v>
          </cell>
        </row>
        <row r="8596">
          <cell r="A8596">
            <v>32395</v>
          </cell>
          <cell r="B8596">
            <v>3.96875</v>
          </cell>
          <cell r="C8596">
            <v>5329600</v>
          </cell>
        </row>
        <row r="8597">
          <cell r="A8597">
            <v>32394</v>
          </cell>
          <cell r="B8597">
            <v>3.9375</v>
          </cell>
          <cell r="C8597">
            <v>4044000</v>
          </cell>
        </row>
        <row r="8598">
          <cell r="A8598">
            <v>32393</v>
          </cell>
          <cell r="B8598">
            <v>3.96875</v>
          </cell>
          <cell r="C8598">
            <v>4812800</v>
          </cell>
        </row>
        <row r="8599">
          <cell r="A8599">
            <v>32392</v>
          </cell>
          <cell r="B8599">
            <v>3.90625</v>
          </cell>
          <cell r="C8599">
            <v>4116800</v>
          </cell>
        </row>
        <row r="8600">
          <cell r="A8600">
            <v>32388</v>
          </cell>
          <cell r="B8600">
            <v>3.8125</v>
          </cell>
          <cell r="C8600">
            <v>5039200</v>
          </cell>
        </row>
        <row r="8601">
          <cell r="A8601">
            <v>32387</v>
          </cell>
          <cell r="B8601">
            <v>3.71875</v>
          </cell>
          <cell r="C8601">
            <v>7547200</v>
          </cell>
        </row>
        <row r="8602">
          <cell r="A8602">
            <v>32386</v>
          </cell>
          <cell r="B8602">
            <v>3.75</v>
          </cell>
          <cell r="C8602">
            <v>3312000</v>
          </cell>
        </row>
        <row r="8603">
          <cell r="A8603">
            <v>32385</v>
          </cell>
          <cell r="B8603">
            <v>3.84375</v>
          </cell>
          <cell r="C8603">
            <v>3268000</v>
          </cell>
        </row>
        <row r="8604">
          <cell r="A8604">
            <v>32384</v>
          </cell>
          <cell r="B8604">
            <v>3.828125</v>
          </cell>
          <cell r="C8604">
            <v>2044000</v>
          </cell>
        </row>
        <row r="8605">
          <cell r="A8605">
            <v>32381</v>
          </cell>
          <cell r="B8605">
            <v>3.796875</v>
          </cell>
          <cell r="C8605">
            <v>2093600</v>
          </cell>
        </row>
        <row r="8606">
          <cell r="A8606">
            <v>32380</v>
          </cell>
          <cell r="B8606">
            <v>3.78125</v>
          </cell>
          <cell r="C8606">
            <v>3395200</v>
          </cell>
        </row>
        <row r="8607">
          <cell r="A8607">
            <v>32379</v>
          </cell>
          <cell r="B8607">
            <v>3.8125</v>
          </cell>
          <cell r="C8607">
            <v>4601600</v>
          </cell>
        </row>
        <row r="8608">
          <cell r="A8608">
            <v>32378</v>
          </cell>
          <cell r="B8608">
            <v>3.71875</v>
          </cell>
          <cell r="C8608">
            <v>5278400</v>
          </cell>
        </row>
        <row r="8609">
          <cell r="A8609">
            <v>32377</v>
          </cell>
          <cell r="B8609">
            <v>3.78125</v>
          </cell>
          <cell r="C8609">
            <v>2823200</v>
          </cell>
        </row>
        <row r="8610">
          <cell r="A8610">
            <v>32374</v>
          </cell>
          <cell r="B8610">
            <v>3.875</v>
          </cell>
          <cell r="C8610">
            <v>3864800</v>
          </cell>
        </row>
        <row r="8611">
          <cell r="A8611">
            <v>32373</v>
          </cell>
          <cell r="B8611">
            <v>3.921875</v>
          </cell>
          <cell r="C8611">
            <v>4138399.9999999902</v>
          </cell>
        </row>
        <row r="8612">
          <cell r="A8612">
            <v>32372</v>
          </cell>
          <cell r="B8612">
            <v>3.921875</v>
          </cell>
          <cell r="C8612">
            <v>3950400</v>
          </cell>
        </row>
        <row r="8613">
          <cell r="A8613">
            <v>32371</v>
          </cell>
          <cell r="B8613">
            <v>3.84375</v>
          </cell>
          <cell r="C8613">
            <v>4286400</v>
          </cell>
        </row>
        <row r="8614">
          <cell r="A8614">
            <v>32370</v>
          </cell>
          <cell r="B8614">
            <v>3.875</v>
          </cell>
          <cell r="C8614">
            <v>2950400</v>
          </cell>
        </row>
        <row r="8615">
          <cell r="A8615">
            <v>32367</v>
          </cell>
          <cell r="B8615">
            <v>3.890625</v>
          </cell>
          <cell r="C8615">
            <v>1889600</v>
          </cell>
        </row>
        <row r="8616">
          <cell r="A8616">
            <v>32366</v>
          </cell>
          <cell r="B8616">
            <v>3.890625</v>
          </cell>
          <cell r="C8616">
            <v>4592000</v>
          </cell>
        </row>
        <row r="8617">
          <cell r="A8617">
            <v>32365</v>
          </cell>
          <cell r="B8617">
            <v>3.859375</v>
          </cell>
          <cell r="C8617">
            <v>4790400</v>
          </cell>
        </row>
        <row r="8618">
          <cell r="A8618">
            <v>32364</v>
          </cell>
          <cell r="B8618">
            <v>3.953125</v>
          </cell>
          <cell r="C8618">
            <v>4556000</v>
          </cell>
        </row>
        <row r="8619">
          <cell r="A8619">
            <v>32363</v>
          </cell>
          <cell r="B8619">
            <v>4.015625</v>
          </cell>
          <cell r="C8619">
            <v>2728000</v>
          </cell>
        </row>
        <row r="8620">
          <cell r="A8620">
            <v>32360</v>
          </cell>
          <cell r="B8620">
            <v>4.015625</v>
          </cell>
          <cell r="C8620">
            <v>3531200</v>
          </cell>
        </row>
        <row r="8621">
          <cell r="A8621">
            <v>32359</v>
          </cell>
          <cell r="B8621">
            <v>3.96875</v>
          </cell>
          <cell r="C8621">
            <v>4208800</v>
          </cell>
        </row>
        <row r="8622">
          <cell r="A8622">
            <v>32358</v>
          </cell>
          <cell r="B8622">
            <v>3.984375</v>
          </cell>
          <cell r="C8622">
            <v>4643200</v>
          </cell>
        </row>
        <row r="8623">
          <cell r="A8623">
            <v>32357</v>
          </cell>
          <cell r="B8623">
            <v>4.015625</v>
          </cell>
          <cell r="C8623">
            <v>5207200</v>
          </cell>
        </row>
        <row r="8624">
          <cell r="A8624">
            <v>32356</v>
          </cell>
          <cell r="B8624">
            <v>4.078125</v>
          </cell>
          <cell r="C8624">
            <v>3289600</v>
          </cell>
        </row>
        <row r="8625">
          <cell r="A8625">
            <v>32353</v>
          </cell>
          <cell r="B8625">
            <v>4.109375</v>
          </cell>
          <cell r="C8625">
            <v>7575200</v>
          </cell>
        </row>
        <row r="8626">
          <cell r="A8626">
            <v>32352</v>
          </cell>
          <cell r="B8626">
            <v>3.984375</v>
          </cell>
          <cell r="C8626">
            <v>3688800</v>
          </cell>
        </row>
        <row r="8627">
          <cell r="A8627">
            <v>32351</v>
          </cell>
          <cell r="B8627">
            <v>3.953125</v>
          </cell>
          <cell r="C8627">
            <v>5435200</v>
          </cell>
        </row>
        <row r="8628">
          <cell r="A8628">
            <v>32350</v>
          </cell>
          <cell r="B8628">
            <v>4</v>
          </cell>
          <cell r="C8628">
            <v>2702400</v>
          </cell>
        </row>
        <row r="8629">
          <cell r="A8629">
            <v>32349</v>
          </cell>
          <cell r="B8629">
            <v>3.921875</v>
          </cell>
          <cell r="C8629">
            <v>3113600</v>
          </cell>
        </row>
        <row r="8630">
          <cell r="A8630">
            <v>32346</v>
          </cell>
          <cell r="B8630">
            <v>3.921875</v>
          </cell>
          <cell r="C8630">
            <v>5954400</v>
          </cell>
        </row>
        <row r="8631">
          <cell r="A8631">
            <v>32345</v>
          </cell>
          <cell r="B8631">
            <v>4.015625</v>
          </cell>
          <cell r="C8631">
            <v>6739200</v>
          </cell>
        </row>
        <row r="8632">
          <cell r="A8632">
            <v>32344</v>
          </cell>
          <cell r="B8632">
            <v>4.09375</v>
          </cell>
          <cell r="C8632">
            <v>5953600</v>
          </cell>
        </row>
        <row r="8633">
          <cell r="A8633">
            <v>32343</v>
          </cell>
          <cell r="B8633">
            <v>4.03125</v>
          </cell>
          <cell r="C8633">
            <v>4707200</v>
          </cell>
        </row>
        <row r="8634">
          <cell r="A8634">
            <v>32342</v>
          </cell>
          <cell r="B8634">
            <v>4.15625</v>
          </cell>
          <cell r="C8634">
            <v>5251200</v>
          </cell>
        </row>
        <row r="8635">
          <cell r="A8635">
            <v>32339</v>
          </cell>
          <cell r="B8635">
            <v>4.203125</v>
          </cell>
          <cell r="C8635">
            <v>8262400</v>
          </cell>
        </row>
        <row r="8636">
          <cell r="A8636">
            <v>32338</v>
          </cell>
          <cell r="B8636">
            <v>4.125</v>
          </cell>
          <cell r="C8636">
            <v>6409600</v>
          </cell>
        </row>
        <row r="8637">
          <cell r="A8637">
            <v>32337</v>
          </cell>
          <cell r="B8637">
            <v>4.015625</v>
          </cell>
          <cell r="C8637">
            <v>7696800</v>
          </cell>
        </row>
        <row r="8638">
          <cell r="A8638">
            <v>32336</v>
          </cell>
          <cell r="B8638">
            <v>3.984375</v>
          </cell>
          <cell r="C8638">
            <v>4082400</v>
          </cell>
        </row>
        <row r="8639">
          <cell r="A8639">
            <v>32335</v>
          </cell>
          <cell r="B8639">
            <v>4.015625</v>
          </cell>
          <cell r="C8639">
            <v>4948000</v>
          </cell>
        </row>
        <row r="8640">
          <cell r="A8640">
            <v>32332</v>
          </cell>
          <cell r="B8640">
            <v>4.015625</v>
          </cell>
          <cell r="C8640">
            <v>6081600</v>
          </cell>
        </row>
        <row r="8641">
          <cell r="A8641">
            <v>32331</v>
          </cell>
          <cell r="B8641">
            <v>4.09375</v>
          </cell>
          <cell r="C8641">
            <v>9740000</v>
          </cell>
        </row>
        <row r="8642">
          <cell r="A8642">
            <v>32330</v>
          </cell>
          <cell r="B8642">
            <v>3.96875</v>
          </cell>
          <cell r="C8642">
            <v>11214400</v>
          </cell>
        </row>
        <row r="8643">
          <cell r="A8643">
            <v>32329</v>
          </cell>
          <cell r="B8643">
            <v>3.96875</v>
          </cell>
          <cell r="C8643">
            <v>8564800</v>
          </cell>
        </row>
        <row r="8644">
          <cell r="A8644">
            <v>32325</v>
          </cell>
          <cell r="B8644">
            <v>3.78125</v>
          </cell>
          <cell r="C8644">
            <v>8350400</v>
          </cell>
        </row>
        <row r="8645">
          <cell r="A8645">
            <v>32324</v>
          </cell>
          <cell r="B8645">
            <v>3.828125</v>
          </cell>
          <cell r="C8645">
            <v>8368799.9999999898</v>
          </cell>
        </row>
        <row r="8646">
          <cell r="A8646">
            <v>32323</v>
          </cell>
          <cell r="B8646">
            <v>3.71875</v>
          </cell>
          <cell r="C8646">
            <v>7912800</v>
          </cell>
        </row>
        <row r="8647">
          <cell r="A8647">
            <v>32322</v>
          </cell>
          <cell r="B8647">
            <v>3.703125</v>
          </cell>
          <cell r="C8647">
            <v>5592800</v>
          </cell>
        </row>
        <row r="8648">
          <cell r="A8648">
            <v>32321</v>
          </cell>
          <cell r="B8648">
            <v>3.578125</v>
          </cell>
          <cell r="C8648">
            <v>6034400</v>
          </cell>
        </row>
        <row r="8649">
          <cell r="A8649">
            <v>32318</v>
          </cell>
          <cell r="B8649">
            <v>3.71875</v>
          </cell>
          <cell r="C8649">
            <v>3896000</v>
          </cell>
        </row>
        <row r="8650">
          <cell r="A8650">
            <v>32317</v>
          </cell>
          <cell r="B8650">
            <v>3.6875</v>
          </cell>
          <cell r="C8650">
            <v>4644000</v>
          </cell>
        </row>
        <row r="8651">
          <cell r="A8651">
            <v>32316</v>
          </cell>
          <cell r="B8651">
            <v>3.734375</v>
          </cell>
          <cell r="C8651">
            <v>9600800</v>
          </cell>
        </row>
        <row r="8652">
          <cell r="A8652">
            <v>32315</v>
          </cell>
          <cell r="B8652">
            <v>3.671875</v>
          </cell>
          <cell r="C8652">
            <v>5302400</v>
          </cell>
        </row>
        <row r="8653">
          <cell r="A8653">
            <v>32314</v>
          </cell>
          <cell r="B8653">
            <v>3.6875</v>
          </cell>
          <cell r="C8653">
            <v>4224000</v>
          </cell>
        </row>
        <row r="8654">
          <cell r="A8654">
            <v>32311</v>
          </cell>
          <cell r="B8654">
            <v>3.6875</v>
          </cell>
          <cell r="C8654">
            <v>11413600</v>
          </cell>
        </row>
        <row r="8655">
          <cell r="A8655">
            <v>32310</v>
          </cell>
          <cell r="B8655">
            <v>3.609375</v>
          </cell>
          <cell r="C8655">
            <v>4160800</v>
          </cell>
        </row>
        <row r="8656">
          <cell r="A8656">
            <v>32309</v>
          </cell>
          <cell r="B8656">
            <v>3.71875</v>
          </cell>
          <cell r="C8656">
            <v>2876000</v>
          </cell>
        </row>
        <row r="8657">
          <cell r="A8657">
            <v>32308</v>
          </cell>
          <cell r="B8657">
            <v>3.75</v>
          </cell>
          <cell r="C8657">
            <v>11706400</v>
          </cell>
        </row>
        <row r="8658">
          <cell r="A8658">
            <v>32307</v>
          </cell>
          <cell r="B8658">
            <v>3.671875</v>
          </cell>
          <cell r="C8658">
            <v>3156800</v>
          </cell>
        </row>
        <row r="8659">
          <cell r="A8659">
            <v>32304</v>
          </cell>
          <cell r="B8659">
            <v>3.65625</v>
          </cell>
          <cell r="C8659">
            <v>3626400</v>
          </cell>
        </row>
        <row r="8660">
          <cell r="A8660">
            <v>32303</v>
          </cell>
          <cell r="B8660">
            <v>3.65625</v>
          </cell>
          <cell r="C8660">
            <v>4865600</v>
          </cell>
        </row>
        <row r="8661">
          <cell r="A8661">
            <v>32302</v>
          </cell>
          <cell r="B8661">
            <v>3.65625</v>
          </cell>
          <cell r="C8661">
            <v>7628800</v>
          </cell>
        </row>
        <row r="8662">
          <cell r="A8662">
            <v>32301</v>
          </cell>
          <cell r="B8662">
            <v>3.546875</v>
          </cell>
          <cell r="C8662">
            <v>3266400</v>
          </cell>
        </row>
        <row r="8663">
          <cell r="A8663">
            <v>32300</v>
          </cell>
          <cell r="B8663">
            <v>3.609375</v>
          </cell>
          <cell r="C8663">
            <v>3172800</v>
          </cell>
        </row>
        <row r="8664">
          <cell r="A8664">
            <v>32297</v>
          </cell>
          <cell r="B8664">
            <v>3.59375</v>
          </cell>
          <cell r="C8664">
            <v>3680000</v>
          </cell>
        </row>
        <row r="8665">
          <cell r="A8665">
            <v>32296</v>
          </cell>
          <cell r="B8665">
            <v>3.609375</v>
          </cell>
          <cell r="C8665">
            <v>8732000</v>
          </cell>
        </row>
        <row r="8666">
          <cell r="A8666">
            <v>32295</v>
          </cell>
          <cell r="B8666">
            <v>3.65625</v>
          </cell>
          <cell r="C8666">
            <v>11139200</v>
          </cell>
        </row>
        <row r="8667">
          <cell r="A8667">
            <v>32294</v>
          </cell>
          <cell r="B8667">
            <v>3.53125</v>
          </cell>
          <cell r="C8667">
            <v>6327200</v>
          </cell>
        </row>
        <row r="8668">
          <cell r="A8668">
            <v>32290</v>
          </cell>
          <cell r="B8668">
            <v>3.40625</v>
          </cell>
          <cell r="C8668">
            <v>5112800</v>
          </cell>
        </row>
        <row r="8669">
          <cell r="A8669">
            <v>32289</v>
          </cell>
          <cell r="B8669">
            <v>3.421875</v>
          </cell>
          <cell r="C8669">
            <v>3889600</v>
          </cell>
        </row>
        <row r="8670">
          <cell r="A8670">
            <v>32288</v>
          </cell>
          <cell r="B8670">
            <v>3.390625</v>
          </cell>
          <cell r="C8670">
            <v>2638400</v>
          </cell>
        </row>
        <row r="8671">
          <cell r="A8671">
            <v>32287</v>
          </cell>
          <cell r="B8671">
            <v>3.375</v>
          </cell>
          <cell r="C8671">
            <v>3952000</v>
          </cell>
        </row>
        <row r="8672">
          <cell r="A8672">
            <v>32286</v>
          </cell>
          <cell r="B8672">
            <v>3.375</v>
          </cell>
          <cell r="C8672">
            <v>3126400</v>
          </cell>
        </row>
        <row r="8673">
          <cell r="A8673">
            <v>32283</v>
          </cell>
          <cell r="B8673">
            <v>3.4375</v>
          </cell>
          <cell r="C8673">
            <v>6036800</v>
          </cell>
        </row>
        <row r="8674">
          <cell r="A8674">
            <v>32282</v>
          </cell>
          <cell r="B8674">
            <v>3.375</v>
          </cell>
          <cell r="C8674">
            <v>4799200</v>
          </cell>
        </row>
        <row r="8675">
          <cell r="A8675">
            <v>32281</v>
          </cell>
          <cell r="B8675">
            <v>3.3125</v>
          </cell>
          <cell r="C8675">
            <v>3896800</v>
          </cell>
        </row>
        <row r="8676">
          <cell r="A8676">
            <v>32280</v>
          </cell>
          <cell r="B8676">
            <v>3.34375</v>
          </cell>
          <cell r="C8676">
            <v>4744800</v>
          </cell>
        </row>
        <row r="8677">
          <cell r="A8677">
            <v>32279</v>
          </cell>
          <cell r="B8677">
            <v>3.359375</v>
          </cell>
          <cell r="C8677">
            <v>2678400</v>
          </cell>
        </row>
        <row r="8678">
          <cell r="A8678">
            <v>32276</v>
          </cell>
          <cell r="B8678">
            <v>3.328125</v>
          </cell>
          <cell r="C8678">
            <v>2800800</v>
          </cell>
        </row>
        <row r="8679">
          <cell r="A8679">
            <v>32275</v>
          </cell>
          <cell r="B8679">
            <v>3.3125</v>
          </cell>
          <cell r="C8679">
            <v>3405600</v>
          </cell>
        </row>
        <row r="8680">
          <cell r="A8680">
            <v>32274</v>
          </cell>
          <cell r="B8680">
            <v>3.265625</v>
          </cell>
          <cell r="C8680">
            <v>6724000</v>
          </cell>
        </row>
        <row r="8681">
          <cell r="A8681">
            <v>32273</v>
          </cell>
          <cell r="B8681">
            <v>3.359375</v>
          </cell>
          <cell r="C8681">
            <v>4228800</v>
          </cell>
        </row>
        <row r="8682">
          <cell r="A8682">
            <v>32272</v>
          </cell>
          <cell r="B8682">
            <v>3.34375</v>
          </cell>
          <cell r="C8682">
            <v>4776800</v>
          </cell>
        </row>
        <row r="8683">
          <cell r="A8683">
            <v>32269</v>
          </cell>
          <cell r="B8683">
            <v>3.375</v>
          </cell>
          <cell r="C8683">
            <v>3402400</v>
          </cell>
        </row>
        <row r="8684">
          <cell r="A8684">
            <v>32268</v>
          </cell>
          <cell r="B8684">
            <v>3.375</v>
          </cell>
          <cell r="C8684">
            <v>7611200</v>
          </cell>
        </row>
        <row r="8685">
          <cell r="A8685">
            <v>32267</v>
          </cell>
          <cell r="B8685">
            <v>3.421875</v>
          </cell>
          <cell r="C8685">
            <v>3984000</v>
          </cell>
        </row>
        <row r="8686">
          <cell r="A8686">
            <v>32266</v>
          </cell>
          <cell r="B8686">
            <v>3.484375</v>
          </cell>
          <cell r="C8686">
            <v>3972800</v>
          </cell>
        </row>
        <row r="8687">
          <cell r="A8687">
            <v>32265</v>
          </cell>
          <cell r="B8687">
            <v>3.5</v>
          </cell>
          <cell r="C8687">
            <v>2828800</v>
          </cell>
        </row>
        <row r="8688">
          <cell r="A8688">
            <v>32262</v>
          </cell>
          <cell r="B8688">
            <v>3.46875</v>
          </cell>
          <cell r="C8688">
            <v>4724000</v>
          </cell>
        </row>
        <row r="8689">
          <cell r="A8689">
            <v>32261</v>
          </cell>
          <cell r="B8689">
            <v>3.4375</v>
          </cell>
          <cell r="C8689">
            <v>3371200</v>
          </cell>
        </row>
        <row r="8690">
          <cell r="A8690">
            <v>32260</v>
          </cell>
          <cell r="B8690">
            <v>3.5</v>
          </cell>
          <cell r="C8690">
            <v>3157600</v>
          </cell>
        </row>
        <row r="8691">
          <cell r="A8691">
            <v>32259</v>
          </cell>
          <cell r="B8691">
            <v>3.515625</v>
          </cell>
          <cell r="C8691">
            <v>3379200</v>
          </cell>
        </row>
        <row r="8692">
          <cell r="A8692">
            <v>32258</v>
          </cell>
          <cell r="B8692">
            <v>3.5625</v>
          </cell>
          <cell r="C8692">
            <v>2046400</v>
          </cell>
        </row>
        <row r="8693">
          <cell r="A8693">
            <v>32255</v>
          </cell>
          <cell r="B8693">
            <v>3.59375</v>
          </cell>
          <cell r="C8693">
            <v>3467200</v>
          </cell>
        </row>
        <row r="8694">
          <cell r="A8694">
            <v>32254</v>
          </cell>
          <cell r="B8694">
            <v>3.46875</v>
          </cell>
          <cell r="C8694">
            <v>5744000</v>
          </cell>
        </row>
        <row r="8695">
          <cell r="A8695">
            <v>32253</v>
          </cell>
          <cell r="B8695">
            <v>3.421875</v>
          </cell>
          <cell r="C8695">
            <v>5217600</v>
          </cell>
        </row>
        <row r="8696">
          <cell r="A8696">
            <v>32252</v>
          </cell>
          <cell r="B8696">
            <v>3.46875</v>
          </cell>
          <cell r="C8696">
            <v>4542400</v>
          </cell>
        </row>
        <row r="8697">
          <cell r="A8697">
            <v>32251</v>
          </cell>
          <cell r="B8697">
            <v>3.453125</v>
          </cell>
          <cell r="C8697">
            <v>3891200</v>
          </cell>
        </row>
        <row r="8698">
          <cell r="A8698">
            <v>32248</v>
          </cell>
          <cell r="B8698">
            <v>3.53125</v>
          </cell>
          <cell r="C8698">
            <v>6936000</v>
          </cell>
        </row>
        <row r="8699">
          <cell r="A8699">
            <v>32247</v>
          </cell>
          <cell r="B8699">
            <v>3.5</v>
          </cell>
          <cell r="C8699">
            <v>8200000</v>
          </cell>
        </row>
        <row r="8700">
          <cell r="A8700">
            <v>32246</v>
          </cell>
          <cell r="B8700">
            <v>3.75</v>
          </cell>
          <cell r="C8700">
            <v>3554400</v>
          </cell>
        </row>
        <row r="8701">
          <cell r="A8701">
            <v>32245</v>
          </cell>
          <cell r="B8701">
            <v>3.71875</v>
          </cell>
          <cell r="C8701">
            <v>3234400</v>
          </cell>
        </row>
        <row r="8702">
          <cell r="A8702">
            <v>32244</v>
          </cell>
          <cell r="B8702">
            <v>3.6875</v>
          </cell>
          <cell r="C8702">
            <v>2511200</v>
          </cell>
        </row>
        <row r="8703">
          <cell r="A8703">
            <v>32241</v>
          </cell>
          <cell r="B8703">
            <v>3.671875</v>
          </cell>
          <cell r="C8703">
            <v>4802400</v>
          </cell>
        </row>
        <row r="8704">
          <cell r="A8704">
            <v>32240</v>
          </cell>
          <cell r="B8704">
            <v>3.609375</v>
          </cell>
          <cell r="C8704">
            <v>5388000</v>
          </cell>
        </row>
        <row r="8705">
          <cell r="A8705">
            <v>32239</v>
          </cell>
          <cell r="B8705">
            <v>3.59375</v>
          </cell>
          <cell r="C8705">
            <v>6929600</v>
          </cell>
        </row>
        <row r="8706">
          <cell r="A8706">
            <v>32238</v>
          </cell>
          <cell r="B8706">
            <v>3.46875</v>
          </cell>
          <cell r="C8706">
            <v>2676000</v>
          </cell>
        </row>
        <row r="8707">
          <cell r="A8707">
            <v>32237</v>
          </cell>
          <cell r="B8707">
            <v>3.4375</v>
          </cell>
          <cell r="C8707">
            <v>3634400</v>
          </cell>
        </row>
        <row r="8708">
          <cell r="A8708">
            <v>32233</v>
          </cell>
          <cell r="B8708">
            <v>3.515625</v>
          </cell>
          <cell r="C8708">
            <v>4816000</v>
          </cell>
        </row>
        <row r="8709">
          <cell r="A8709">
            <v>32232</v>
          </cell>
          <cell r="B8709">
            <v>3.53125</v>
          </cell>
          <cell r="C8709">
            <v>4316000</v>
          </cell>
        </row>
        <row r="8710">
          <cell r="A8710">
            <v>32231</v>
          </cell>
          <cell r="B8710">
            <v>3.578125</v>
          </cell>
          <cell r="C8710">
            <v>3323200</v>
          </cell>
        </row>
        <row r="8711">
          <cell r="A8711">
            <v>32230</v>
          </cell>
          <cell r="B8711">
            <v>3.5625</v>
          </cell>
          <cell r="C8711">
            <v>5183200</v>
          </cell>
        </row>
        <row r="8712">
          <cell r="A8712">
            <v>32227</v>
          </cell>
          <cell r="B8712">
            <v>3.546875</v>
          </cell>
          <cell r="C8712">
            <v>4836000</v>
          </cell>
        </row>
        <row r="8713">
          <cell r="A8713">
            <v>32226</v>
          </cell>
          <cell r="B8713">
            <v>3.640625</v>
          </cell>
          <cell r="C8713">
            <v>4709600</v>
          </cell>
        </row>
        <row r="8714">
          <cell r="A8714">
            <v>32225</v>
          </cell>
          <cell r="B8714">
            <v>3.703125</v>
          </cell>
          <cell r="C8714">
            <v>2856800</v>
          </cell>
        </row>
        <row r="8715">
          <cell r="A8715">
            <v>32224</v>
          </cell>
          <cell r="B8715">
            <v>3.671875</v>
          </cell>
          <cell r="C8715">
            <v>4620800</v>
          </cell>
        </row>
        <row r="8716">
          <cell r="A8716">
            <v>32223</v>
          </cell>
          <cell r="B8716">
            <v>3.625</v>
          </cell>
          <cell r="C8716">
            <v>3748800</v>
          </cell>
        </row>
        <row r="8717">
          <cell r="A8717">
            <v>32220</v>
          </cell>
          <cell r="B8717">
            <v>3.71875</v>
          </cell>
          <cell r="C8717">
            <v>12038400</v>
          </cell>
        </row>
        <row r="8718">
          <cell r="A8718">
            <v>32219</v>
          </cell>
          <cell r="B8718">
            <v>3.765625</v>
          </cell>
          <cell r="C8718">
            <v>5058400</v>
          </cell>
        </row>
        <row r="8719">
          <cell r="A8719">
            <v>32218</v>
          </cell>
          <cell r="B8719">
            <v>3.75</v>
          </cell>
          <cell r="C8719">
            <v>5320800</v>
          </cell>
        </row>
        <row r="8720">
          <cell r="A8720">
            <v>32217</v>
          </cell>
          <cell r="B8720">
            <v>3.75</v>
          </cell>
          <cell r="C8720">
            <v>3129600</v>
          </cell>
        </row>
        <row r="8721">
          <cell r="A8721">
            <v>32216</v>
          </cell>
          <cell r="B8721">
            <v>3.71875</v>
          </cell>
          <cell r="C8721">
            <v>3216000</v>
          </cell>
        </row>
        <row r="8722">
          <cell r="A8722">
            <v>32213</v>
          </cell>
          <cell r="B8722">
            <v>3.703125</v>
          </cell>
          <cell r="C8722">
            <v>6244000</v>
          </cell>
        </row>
        <row r="8723">
          <cell r="A8723">
            <v>32212</v>
          </cell>
          <cell r="B8723">
            <v>3.6875</v>
          </cell>
          <cell r="C8723">
            <v>4975200</v>
          </cell>
        </row>
        <row r="8724">
          <cell r="A8724">
            <v>32211</v>
          </cell>
          <cell r="B8724">
            <v>3.828125</v>
          </cell>
          <cell r="C8724">
            <v>4307200</v>
          </cell>
        </row>
        <row r="8725">
          <cell r="A8725">
            <v>32210</v>
          </cell>
          <cell r="B8725">
            <v>3.8125</v>
          </cell>
          <cell r="C8725">
            <v>5646400</v>
          </cell>
        </row>
        <row r="8726">
          <cell r="A8726">
            <v>32209</v>
          </cell>
          <cell r="B8726">
            <v>3.765625</v>
          </cell>
          <cell r="C8726">
            <v>4616000</v>
          </cell>
        </row>
        <row r="8727">
          <cell r="A8727">
            <v>32206</v>
          </cell>
          <cell r="B8727">
            <v>3.75</v>
          </cell>
          <cell r="C8727">
            <v>7803200</v>
          </cell>
        </row>
        <row r="8728">
          <cell r="A8728">
            <v>32205</v>
          </cell>
          <cell r="B8728">
            <v>3.75</v>
          </cell>
          <cell r="C8728">
            <v>11963200</v>
          </cell>
        </row>
        <row r="8729">
          <cell r="A8729">
            <v>32204</v>
          </cell>
          <cell r="B8729">
            <v>3.671875</v>
          </cell>
          <cell r="C8729">
            <v>4625600</v>
          </cell>
        </row>
        <row r="8730">
          <cell r="A8730">
            <v>32203</v>
          </cell>
          <cell r="B8730">
            <v>3.625</v>
          </cell>
          <cell r="C8730">
            <v>9036800</v>
          </cell>
        </row>
        <row r="8731">
          <cell r="A8731">
            <v>32202</v>
          </cell>
          <cell r="B8731">
            <v>3.671875</v>
          </cell>
          <cell r="C8731">
            <v>7244000</v>
          </cell>
        </row>
        <row r="8732">
          <cell r="A8732">
            <v>32199</v>
          </cell>
          <cell r="B8732">
            <v>3.53125</v>
          </cell>
          <cell r="C8732">
            <v>3468800</v>
          </cell>
        </row>
        <row r="8733">
          <cell r="A8733">
            <v>32198</v>
          </cell>
          <cell r="B8733">
            <v>3.5</v>
          </cell>
          <cell r="C8733">
            <v>10255200</v>
          </cell>
        </row>
        <row r="8734">
          <cell r="A8734">
            <v>32197</v>
          </cell>
          <cell r="B8734">
            <v>3.4375</v>
          </cell>
          <cell r="C8734">
            <v>5778400</v>
          </cell>
        </row>
        <row r="8735">
          <cell r="A8735">
            <v>32196</v>
          </cell>
          <cell r="B8735">
            <v>3.484375</v>
          </cell>
          <cell r="C8735">
            <v>8460800</v>
          </cell>
        </row>
        <row r="8736">
          <cell r="A8736">
            <v>32195</v>
          </cell>
          <cell r="B8736">
            <v>3.484375</v>
          </cell>
          <cell r="C8736">
            <v>5945600</v>
          </cell>
        </row>
        <row r="8737">
          <cell r="A8737">
            <v>32192</v>
          </cell>
          <cell r="B8737">
            <v>3.4375</v>
          </cell>
          <cell r="C8737">
            <v>5939200</v>
          </cell>
        </row>
        <row r="8738">
          <cell r="A8738">
            <v>32191</v>
          </cell>
          <cell r="B8738">
            <v>3.40625</v>
          </cell>
          <cell r="C8738">
            <v>4218400</v>
          </cell>
        </row>
        <row r="8739">
          <cell r="A8739">
            <v>32190</v>
          </cell>
          <cell r="B8739">
            <v>3.4375</v>
          </cell>
          <cell r="C8739">
            <v>6566400</v>
          </cell>
        </row>
        <row r="8740">
          <cell r="A8740">
            <v>32189</v>
          </cell>
          <cell r="B8740">
            <v>3.453125</v>
          </cell>
          <cell r="C8740">
            <v>4580000</v>
          </cell>
        </row>
        <row r="8741">
          <cell r="A8741">
            <v>32185</v>
          </cell>
          <cell r="B8741">
            <v>3.390625</v>
          </cell>
          <cell r="C8741">
            <v>5610400</v>
          </cell>
        </row>
        <row r="8742">
          <cell r="A8742">
            <v>32184</v>
          </cell>
          <cell r="B8742">
            <v>3.25</v>
          </cell>
          <cell r="C8742">
            <v>6712800</v>
          </cell>
        </row>
        <row r="8743">
          <cell r="A8743">
            <v>32183</v>
          </cell>
          <cell r="B8743">
            <v>3.296875</v>
          </cell>
          <cell r="C8743">
            <v>5380800</v>
          </cell>
        </row>
        <row r="8744">
          <cell r="A8744">
            <v>32182</v>
          </cell>
          <cell r="B8744">
            <v>3.25</v>
          </cell>
          <cell r="C8744">
            <v>5634400</v>
          </cell>
        </row>
        <row r="8745">
          <cell r="A8745">
            <v>32181</v>
          </cell>
          <cell r="B8745">
            <v>3.203125</v>
          </cell>
          <cell r="C8745">
            <v>3683200</v>
          </cell>
        </row>
        <row r="8746">
          <cell r="A8746">
            <v>32178</v>
          </cell>
          <cell r="B8746">
            <v>3.25</v>
          </cell>
          <cell r="C8746">
            <v>2992800</v>
          </cell>
        </row>
        <row r="8747">
          <cell r="A8747">
            <v>32177</v>
          </cell>
          <cell r="B8747">
            <v>3.234375</v>
          </cell>
          <cell r="C8747">
            <v>4688800</v>
          </cell>
        </row>
        <row r="8748">
          <cell r="A8748">
            <v>32176</v>
          </cell>
          <cell r="B8748">
            <v>3.265625</v>
          </cell>
          <cell r="C8748">
            <v>5801600</v>
          </cell>
        </row>
        <row r="8749">
          <cell r="A8749">
            <v>32175</v>
          </cell>
          <cell r="B8749">
            <v>3.359375</v>
          </cell>
          <cell r="C8749">
            <v>4436000</v>
          </cell>
        </row>
        <row r="8750">
          <cell r="A8750">
            <v>32174</v>
          </cell>
          <cell r="B8750">
            <v>3.390625</v>
          </cell>
          <cell r="C8750">
            <v>4374400</v>
          </cell>
        </row>
        <row r="8751">
          <cell r="A8751">
            <v>32171</v>
          </cell>
          <cell r="B8751">
            <v>3.421875</v>
          </cell>
          <cell r="C8751">
            <v>4893600</v>
          </cell>
        </row>
        <row r="8752">
          <cell r="A8752">
            <v>32170</v>
          </cell>
          <cell r="B8752">
            <v>3.40625</v>
          </cell>
          <cell r="C8752">
            <v>5448000</v>
          </cell>
        </row>
        <row r="8753">
          <cell r="A8753">
            <v>32169</v>
          </cell>
          <cell r="B8753">
            <v>3.390625</v>
          </cell>
          <cell r="C8753">
            <v>4088800</v>
          </cell>
        </row>
        <row r="8754">
          <cell r="A8754">
            <v>32168</v>
          </cell>
          <cell r="B8754">
            <v>3.3125</v>
          </cell>
          <cell r="C8754">
            <v>5599200</v>
          </cell>
        </row>
        <row r="8755">
          <cell r="A8755">
            <v>32167</v>
          </cell>
          <cell r="B8755">
            <v>3.453125</v>
          </cell>
          <cell r="C8755">
            <v>6290400</v>
          </cell>
        </row>
        <row r="8756">
          <cell r="A8756">
            <v>32164</v>
          </cell>
          <cell r="B8756">
            <v>3.25</v>
          </cell>
          <cell r="C8756">
            <v>2885600</v>
          </cell>
        </row>
        <row r="8757">
          <cell r="A8757">
            <v>32163</v>
          </cell>
          <cell r="B8757">
            <v>3.234375</v>
          </cell>
          <cell r="C8757">
            <v>4686400</v>
          </cell>
        </row>
        <row r="8758">
          <cell r="A8758">
            <v>32162</v>
          </cell>
          <cell r="B8758">
            <v>3.1875</v>
          </cell>
          <cell r="C8758">
            <v>7028800</v>
          </cell>
        </row>
        <row r="8759">
          <cell r="A8759">
            <v>32161</v>
          </cell>
          <cell r="B8759">
            <v>3.3125</v>
          </cell>
          <cell r="C8759">
            <v>5501600</v>
          </cell>
        </row>
        <row r="8760">
          <cell r="A8760">
            <v>32160</v>
          </cell>
          <cell r="B8760">
            <v>3.390625</v>
          </cell>
          <cell r="C8760">
            <v>2893600</v>
          </cell>
        </row>
        <row r="8761">
          <cell r="A8761">
            <v>32157</v>
          </cell>
          <cell r="B8761">
            <v>3.484375</v>
          </cell>
          <cell r="C8761">
            <v>10065600</v>
          </cell>
        </row>
        <row r="8762">
          <cell r="A8762">
            <v>32156</v>
          </cell>
          <cell r="B8762">
            <v>3.296875</v>
          </cell>
          <cell r="C8762">
            <v>3500800</v>
          </cell>
        </row>
        <row r="8763">
          <cell r="A8763">
            <v>32155</v>
          </cell>
          <cell r="B8763">
            <v>3.296875</v>
          </cell>
          <cell r="C8763">
            <v>4970400</v>
          </cell>
        </row>
        <row r="8764">
          <cell r="A8764">
            <v>32154</v>
          </cell>
          <cell r="B8764">
            <v>3.234375</v>
          </cell>
          <cell r="C8764">
            <v>4536800</v>
          </cell>
        </row>
        <row r="8765">
          <cell r="A8765">
            <v>32153</v>
          </cell>
          <cell r="B8765">
            <v>3.234375</v>
          </cell>
          <cell r="C8765">
            <v>8467200</v>
          </cell>
        </row>
        <row r="8766">
          <cell r="A8766">
            <v>32150</v>
          </cell>
          <cell r="B8766">
            <v>3.140625</v>
          </cell>
          <cell r="C8766">
            <v>9288800</v>
          </cell>
        </row>
        <row r="8767">
          <cell r="A8767">
            <v>32149</v>
          </cell>
          <cell r="B8767">
            <v>3.5</v>
          </cell>
          <cell r="C8767">
            <v>5722400</v>
          </cell>
        </row>
        <row r="8768">
          <cell r="A8768">
            <v>32148</v>
          </cell>
          <cell r="B8768">
            <v>3.5625</v>
          </cell>
          <cell r="C8768">
            <v>8541600</v>
          </cell>
        </row>
        <row r="8769">
          <cell r="A8769">
            <v>32147</v>
          </cell>
          <cell r="B8769">
            <v>3.453125</v>
          </cell>
          <cell r="C8769">
            <v>7952000</v>
          </cell>
        </row>
        <row r="8770">
          <cell r="A8770">
            <v>32146</v>
          </cell>
          <cell r="B8770">
            <v>3.40625</v>
          </cell>
          <cell r="C8770">
            <v>7301600</v>
          </cell>
        </row>
        <row r="8771">
          <cell r="A8771">
            <v>32142</v>
          </cell>
          <cell r="B8771">
            <v>3.25</v>
          </cell>
          <cell r="C8771">
            <v>8308799.9999999898</v>
          </cell>
        </row>
        <row r="8772">
          <cell r="A8772">
            <v>32141</v>
          </cell>
          <cell r="B8772">
            <v>3.265625</v>
          </cell>
          <cell r="C8772">
            <v>5953600</v>
          </cell>
        </row>
        <row r="8773">
          <cell r="A8773">
            <v>32140</v>
          </cell>
          <cell r="B8773">
            <v>3.203125</v>
          </cell>
          <cell r="C8773">
            <v>3932000</v>
          </cell>
        </row>
        <row r="8774">
          <cell r="A8774">
            <v>32139</v>
          </cell>
          <cell r="B8774">
            <v>3.203125</v>
          </cell>
          <cell r="C8774">
            <v>5060800</v>
          </cell>
        </row>
        <row r="8775">
          <cell r="A8775">
            <v>32135</v>
          </cell>
          <cell r="B8775">
            <v>3.359375</v>
          </cell>
          <cell r="C8775">
            <v>3642400</v>
          </cell>
        </row>
        <row r="8776">
          <cell r="A8776">
            <v>32134</v>
          </cell>
          <cell r="B8776">
            <v>3.328125</v>
          </cell>
          <cell r="C8776">
            <v>9481600</v>
          </cell>
        </row>
        <row r="8777">
          <cell r="A8777">
            <v>32133</v>
          </cell>
          <cell r="B8777">
            <v>3.28125</v>
          </cell>
          <cell r="C8777">
            <v>7708800</v>
          </cell>
        </row>
        <row r="8778">
          <cell r="A8778">
            <v>32132</v>
          </cell>
          <cell r="B8778">
            <v>3.25</v>
          </cell>
          <cell r="C8778">
            <v>8080800</v>
          </cell>
        </row>
        <row r="8779">
          <cell r="A8779">
            <v>32129</v>
          </cell>
          <cell r="B8779">
            <v>3.171875</v>
          </cell>
          <cell r="C8779">
            <v>15467200</v>
          </cell>
        </row>
        <row r="8780">
          <cell r="A8780">
            <v>32128</v>
          </cell>
          <cell r="B8780">
            <v>3.09375</v>
          </cell>
          <cell r="C8780">
            <v>8215200</v>
          </cell>
        </row>
        <row r="8781">
          <cell r="A8781">
            <v>32127</v>
          </cell>
          <cell r="B8781">
            <v>3.140625</v>
          </cell>
          <cell r="C8781">
            <v>7601600</v>
          </cell>
        </row>
        <row r="8782">
          <cell r="A8782">
            <v>32126</v>
          </cell>
          <cell r="B8782">
            <v>3.0625</v>
          </cell>
          <cell r="C8782">
            <v>9418400</v>
          </cell>
        </row>
        <row r="8783">
          <cell r="A8783">
            <v>32125</v>
          </cell>
          <cell r="B8783">
            <v>3.0625</v>
          </cell>
          <cell r="C8783">
            <v>7012000</v>
          </cell>
        </row>
        <row r="8784">
          <cell r="A8784">
            <v>32122</v>
          </cell>
          <cell r="B8784">
            <v>2.890625</v>
          </cell>
          <cell r="C8784">
            <v>3770400</v>
          </cell>
        </row>
        <row r="8785">
          <cell r="A8785">
            <v>32121</v>
          </cell>
          <cell r="B8785">
            <v>2.875</v>
          </cell>
          <cell r="C8785">
            <v>9138400</v>
          </cell>
        </row>
        <row r="8786">
          <cell r="A8786">
            <v>32120</v>
          </cell>
          <cell r="B8786">
            <v>2.9375</v>
          </cell>
          <cell r="C8786">
            <v>10283200</v>
          </cell>
        </row>
        <row r="8787">
          <cell r="A8787">
            <v>32119</v>
          </cell>
          <cell r="B8787">
            <v>2.890625</v>
          </cell>
          <cell r="C8787">
            <v>11668800</v>
          </cell>
        </row>
        <row r="8788">
          <cell r="A8788">
            <v>32118</v>
          </cell>
          <cell r="B8788">
            <v>2.859375</v>
          </cell>
          <cell r="C8788">
            <v>9985600</v>
          </cell>
        </row>
        <row r="8789">
          <cell r="A8789">
            <v>32115</v>
          </cell>
          <cell r="B8789">
            <v>2.703125</v>
          </cell>
          <cell r="C8789">
            <v>17140800</v>
          </cell>
        </row>
        <row r="8790">
          <cell r="A8790">
            <v>32114</v>
          </cell>
          <cell r="B8790">
            <v>2.625</v>
          </cell>
          <cell r="C8790">
            <v>25999200</v>
          </cell>
        </row>
        <row r="8791">
          <cell r="A8791">
            <v>32113</v>
          </cell>
          <cell r="B8791">
            <v>2.90625</v>
          </cell>
          <cell r="C8791">
            <v>10856800</v>
          </cell>
        </row>
        <row r="8792">
          <cell r="A8792">
            <v>32112</v>
          </cell>
          <cell r="B8792">
            <v>2.953125</v>
          </cell>
          <cell r="C8792">
            <v>8023200</v>
          </cell>
        </row>
        <row r="8793">
          <cell r="A8793">
            <v>32111</v>
          </cell>
          <cell r="B8793">
            <v>3</v>
          </cell>
          <cell r="C8793">
            <v>19121600</v>
          </cell>
        </row>
        <row r="8794">
          <cell r="A8794">
            <v>32108</v>
          </cell>
          <cell r="B8794">
            <v>3.125</v>
          </cell>
          <cell r="C8794">
            <v>3608800</v>
          </cell>
        </row>
        <row r="8795">
          <cell r="A8795">
            <v>32106</v>
          </cell>
          <cell r="B8795">
            <v>3.171875</v>
          </cell>
          <cell r="C8795">
            <v>20361600</v>
          </cell>
        </row>
        <row r="8796">
          <cell r="A8796">
            <v>32105</v>
          </cell>
          <cell r="B8796">
            <v>3.21875</v>
          </cell>
          <cell r="C8796">
            <v>10787200</v>
          </cell>
        </row>
        <row r="8797">
          <cell r="A8797">
            <v>32104</v>
          </cell>
          <cell r="B8797">
            <v>3.375</v>
          </cell>
          <cell r="C8797">
            <v>5917600</v>
          </cell>
        </row>
        <row r="8798">
          <cell r="A8798">
            <v>32101</v>
          </cell>
          <cell r="B8798">
            <v>3.421875</v>
          </cell>
          <cell r="C8798">
            <v>9462400</v>
          </cell>
        </row>
        <row r="8799">
          <cell r="A8799">
            <v>32100</v>
          </cell>
          <cell r="B8799">
            <v>3.25</v>
          </cell>
          <cell r="C8799">
            <v>8621600</v>
          </cell>
        </row>
        <row r="8800">
          <cell r="A8800">
            <v>32099</v>
          </cell>
          <cell r="B8800">
            <v>3.375</v>
          </cell>
          <cell r="C8800">
            <v>9323200</v>
          </cell>
        </row>
        <row r="8801">
          <cell r="A8801">
            <v>32098</v>
          </cell>
          <cell r="B8801">
            <v>3.46875</v>
          </cell>
          <cell r="C8801">
            <v>4115200</v>
          </cell>
        </row>
        <row r="8802">
          <cell r="A8802">
            <v>32097</v>
          </cell>
          <cell r="B8802">
            <v>3.5625</v>
          </cell>
          <cell r="C8802">
            <v>4853600</v>
          </cell>
        </row>
        <row r="8803">
          <cell r="A8803">
            <v>32094</v>
          </cell>
          <cell r="B8803">
            <v>3.59375</v>
          </cell>
          <cell r="C8803">
            <v>4576800</v>
          </cell>
        </row>
        <row r="8804">
          <cell r="A8804">
            <v>32093</v>
          </cell>
          <cell r="B8804">
            <v>3.546875</v>
          </cell>
          <cell r="C8804">
            <v>8746400</v>
          </cell>
        </row>
        <row r="8805">
          <cell r="A8805">
            <v>32092</v>
          </cell>
          <cell r="B8805">
            <v>3.4375</v>
          </cell>
          <cell r="C8805">
            <v>4126399.9999999902</v>
          </cell>
        </row>
        <row r="8806">
          <cell r="A8806">
            <v>32091</v>
          </cell>
          <cell r="B8806">
            <v>3.40625</v>
          </cell>
          <cell r="C8806">
            <v>8955200</v>
          </cell>
        </row>
        <row r="8807">
          <cell r="A8807">
            <v>32090</v>
          </cell>
          <cell r="B8807">
            <v>3.40625</v>
          </cell>
          <cell r="C8807">
            <v>6384000</v>
          </cell>
        </row>
        <row r="8808">
          <cell r="A8808">
            <v>32087</v>
          </cell>
          <cell r="B8808">
            <v>3.53125</v>
          </cell>
          <cell r="C8808">
            <v>8177600</v>
          </cell>
        </row>
        <row r="8809">
          <cell r="A8809">
            <v>32086</v>
          </cell>
          <cell r="B8809">
            <v>3.609375</v>
          </cell>
          <cell r="C8809">
            <v>8451200</v>
          </cell>
        </row>
        <row r="8810">
          <cell r="A8810">
            <v>32085</v>
          </cell>
          <cell r="B8810">
            <v>3.46875</v>
          </cell>
          <cell r="C8810">
            <v>5117600</v>
          </cell>
        </row>
        <row r="8811">
          <cell r="A8811">
            <v>32084</v>
          </cell>
          <cell r="B8811">
            <v>3.5</v>
          </cell>
          <cell r="C8811">
            <v>6460000</v>
          </cell>
        </row>
        <row r="8812">
          <cell r="A8812">
            <v>32083</v>
          </cell>
          <cell r="B8812">
            <v>3.609375</v>
          </cell>
          <cell r="C8812">
            <v>5222400</v>
          </cell>
        </row>
        <row r="8813">
          <cell r="A8813">
            <v>32080</v>
          </cell>
          <cell r="B8813">
            <v>3.453125</v>
          </cell>
          <cell r="C8813">
            <v>10757600</v>
          </cell>
        </row>
        <row r="8814">
          <cell r="A8814">
            <v>32079</v>
          </cell>
          <cell r="B8814">
            <v>3.40625</v>
          </cell>
          <cell r="C8814">
            <v>11006400</v>
          </cell>
        </row>
        <row r="8815">
          <cell r="A8815">
            <v>32078</v>
          </cell>
          <cell r="B8815">
            <v>3.109375</v>
          </cell>
          <cell r="C8815">
            <v>10987200</v>
          </cell>
        </row>
        <row r="8816">
          <cell r="A8816">
            <v>32077</v>
          </cell>
          <cell r="B8816">
            <v>3.15625</v>
          </cell>
          <cell r="C8816">
            <v>10061600</v>
          </cell>
        </row>
        <row r="8817">
          <cell r="A8817">
            <v>32076</v>
          </cell>
          <cell r="B8817">
            <v>3.125</v>
          </cell>
          <cell r="C8817">
            <v>15016800</v>
          </cell>
        </row>
        <row r="8818">
          <cell r="A8818">
            <v>32073</v>
          </cell>
          <cell r="B8818">
            <v>3.375</v>
          </cell>
          <cell r="C8818">
            <v>13486400</v>
          </cell>
        </row>
        <row r="8819">
          <cell r="A8819">
            <v>32072</v>
          </cell>
          <cell r="B8819">
            <v>3.5625</v>
          </cell>
          <cell r="C8819">
            <v>21272000</v>
          </cell>
        </row>
        <row r="8820">
          <cell r="A8820">
            <v>32071</v>
          </cell>
          <cell r="B8820">
            <v>3.8125</v>
          </cell>
          <cell r="C8820">
            <v>24556000</v>
          </cell>
        </row>
        <row r="8821">
          <cell r="A8821">
            <v>32070</v>
          </cell>
          <cell r="B8821">
            <v>3.390625</v>
          </cell>
          <cell r="C8821">
            <v>31432000</v>
          </cell>
        </row>
        <row r="8822">
          <cell r="A8822">
            <v>32069</v>
          </cell>
          <cell r="B8822">
            <v>3.328125</v>
          </cell>
          <cell r="C8822">
            <v>33983200</v>
          </cell>
        </row>
        <row r="8823">
          <cell r="A8823">
            <v>32066</v>
          </cell>
          <cell r="B8823">
            <v>3.625</v>
          </cell>
          <cell r="C8823">
            <v>21237600</v>
          </cell>
        </row>
        <row r="8824">
          <cell r="A8824">
            <v>32065</v>
          </cell>
          <cell r="B8824">
            <v>4.109375</v>
          </cell>
          <cell r="C8824">
            <v>14128000</v>
          </cell>
        </row>
        <row r="8825">
          <cell r="A8825">
            <v>32064</v>
          </cell>
          <cell r="B8825">
            <v>4.28125</v>
          </cell>
          <cell r="C8825">
            <v>8432800</v>
          </cell>
        </row>
        <row r="8826">
          <cell r="A8826">
            <v>32063</v>
          </cell>
          <cell r="B8826">
            <v>4.40625</v>
          </cell>
          <cell r="C8826">
            <v>8442400</v>
          </cell>
        </row>
        <row r="8827">
          <cell r="A8827">
            <v>32062</v>
          </cell>
          <cell r="B8827">
            <v>4.328125</v>
          </cell>
          <cell r="C8827">
            <v>6789600</v>
          </cell>
        </row>
        <row r="8828">
          <cell r="A8828">
            <v>32059</v>
          </cell>
          <cell r="B8828">
            <v>4.40625</v>
          </cell>
          <cell r="C8828">
            <v>11040800</v>
          </cell>
        </row>
        <row r="8829">
          <cell r="A8829">
            <v>32058</v>
          </cell>
          <cell r="B8829">
            <v>4.484375</v>
          </cell>
          <cell r="C8829">
            <v>10136000</v>
          </cell>
        </row>
        <row r="8830">
          <cell r="A8830">
            <v>32057</v>
          </cell>
          <cell r="B8830">
            <v>4.625</v>
          </cell>
          <cell r="C8830">
            <v>8568800</v>
          </cell>
        </row>
        <row r="8831">
          <cell r="A8831">
            <v>32056</v>
          </cell>
          <cell r="B8831">
            <v>4.5</v>
          </cell>
          <cell r="C8831">
            <v>8694400</v>
          </cell>
        </row>
        <row r="8832">
          <cell r="A8832">
            <v>32055</v>
          </cell>
          <cell r="B8832">
            <v>4.8125</v>
          </cell>
          <cell r="C8832">
            <v>4961600</v>
          </cell>
        </row>
        <row r="8833">
          <cell r="A8833">
            <v>32052</v>
          </cell>
          <cell r="B8833">
            <v>4.796875</v>
          </cell>
          <cell r="C8833">
            <v>4027200</v>
          </cell>
        </row>
        <row r="8834">
          <cell r="A8834">
            <v>32051</v>
          </cell>
          <cell r="B8834">
            <v>4.796875</v>
          </cell>
          <cell r="C8834">
            <v>3972000</v>
          </cell>
        </row>
        <row r="8835">
          <cell r="A8835">
            <v>32050</v>
          </cell>
          <cell r="B8835">
            <v>4.734375</v>
          </cell>
          <cell r="C8835">
            <v>6772000</v>
          </cell>
        </row>
        <row r="8836">
          <cell r="A8836">
            <v>32049</v>
          </cell>
          <cell r="B8836">
            <v>4.765625</v>
          </cell>
          <cell r="C8836">
            <v>5708800</v>
          </cell>
        </row>
        <row r="8837">
          <cell r="A8837">
            <v>32048</v>
          </cell>
          <cell r="B8837">
            <v>4.84375</v>
          </cell>
          <cell r="C8837">
            <v>6163200</v>
          </cell>
        </row>
        <row r="8838">
          <cell r="A8838">
            <v>32045</v>
          </cell>
          <cell r="B8838">
            <v>4.71875</v>
          </cell>
          <cell r="C8838">
            <v>3610400</v>
          </cell>
        </row>
        <row r="8839">
          <cell r="A8839">
            <v>32044</v>
          </cell>
          <cell r="B8839">
            <v>4.734375</v>
          </cell>
          <cell r="C8839">
            <v>4995200</v>
          </cell>
        </row>
        <row r="8840">
          <cell r="A8840">
            <v>32043</v>
          </cell>
          <cell r="B8840">
            <v>4.6875</v>
          </cell>
          <cell r="C8840">
            <v>13110400</v>
          </cell>
        </row>
        <row r="8841">
          <cell r="A8841">
            <v>32042</v>
          </cell>
          <cell r="B8841">
            <v>4.546875</v>
          </cell>
          <cell r="C8841">
            <v>15657600</v>
          </cell>
        </row>
        <row r="8842">
          <cell r="A8842">
            <v>32041</v>
          </cell>
          <cell r="B8842">
            <v>4.390625</v>
          </cell>
          <cell r="C8842">
            <v>17345600</v>
          </cell>
        </row>
        <row r="8843">
          <cell r="A8843">
            <v>32038</v>
          </cell>
          <cell r="B8843">
            <v>4.609375</v>
          </cell>
          <cell r="C8843">
            <v>8693600</v>
          </cell>
        </row>
        <row r="8844">
          <cell r="A8844">
            <v>32037</v>
          </cell>
          <cell r="B8844">
            <v>4.640625</v>
          </cell>
          <cell r="C8844">
            <v>5988800</v>
          </cell>
        </row>
        <row r="8845">
          <cell r="A8845">
            <v>32036</v>
          </cell>
          <cell r="B8845">
            <v>4.6875</v>
          </cell>
          <cell r="C8845">
            <v>7627200</v>
          </cell>
        </row>
        <row r="8846">
          <cell r="A8846">
            <v>32035</v>
          </cell>
          <cell r="B8846">
            <v>4.78125</v>
          </cell>
          <cell r="C8846">
            <v>4580800</v>
          </cell>
        </row>
        <row r="8847">
          <cell r="A8847">
            <v>32034</v>
          </cell>
          <cell r="B8847">
            <v>4.90625</v>
          </cell>
          <cell r="C8847">
            <v>6348000</v>
          </cell>
        </row>
        <row r="8848">
          <cell r="A8848">
            <v>32031</v>
          </cell>
          <cell r="B8848">
            <v>4.84375</v>
          </cell>
          <cell r="C8848">
            <v>5890400</v>
          </cell>
        </row>
        <row r="8849">
          <cell r="A8849">
            <v>32030</v>
          </cell>
          <cell r="B8849">
            <v>4.703125</v>
          </cell>
          <cell r="C8849">
            <v>7887200</v>
          </cell>
        </row>
        <row r="8850">
          <cell r="A8850">
            <v>32029</v>
          </cell>
          <cell r="B8850">
            <v>4.765625</v>
          </cell>
          <cell r="C8850">
            <v>6545600</v>
          </cell>
        </row>
        <row r="8851">
          <cell r="A8851">
            <v>32028</v>
          </cell>
          <cell r="B8851">
            <v>4.78125</v>
          </cell>
          <cell r="C8851">
            <v>14305600</v>
          </cell>
        </row>
        <row r="8852">
          <cell r="A8852">
            <v>32024</v>
          </cell>
          <cell r="B8852">
            <v>4.828125</v>
          </cell>
          <cell r="C8852">
            <v>6300800</v>
          </cell>
        </row>
        <row r="8853">
          <cell r="A8853">
            <v>32023</v>
          </cell>
          <cell r="B8853">
            <v>4.90625</v>
          </cell>
          <cell r="C8853">
            <v>7116800</v>
          </cell>
        </row>
        <row r="8854">
          <cell r="A8854">
            <v>32022</v>
          </cell>
          <cell r="B8854">
            <v>4.96875</v>
          </cell>
          <cell r="C8854">
            <v>7892000</v>
          </cell>
        </row>
        <row r="8855">
          <cell r="A8855">
            <v>32021</v>
          </cell>
          <cell r="B8855">
            <v>4.9375</v>
          </cell>
          <cell r="C8855">
            <v>6652800</v>
          </cell>
        </row>
        <row r="8856">
          <cell r="A8856">
            <v>32020</v>
          </cell>
          <cell r="B8856">
            <v>5.0625</v>
          </cell>
          <cell r="C8856">
            <v>9149600</v>
          </cell>
        </row>
        <row r="8857">
          <cell r="A8857">
            <v>32017</v>
          </cell>
          <cell r="B8857">
            <v>4.96875</v>
          </cell>
          <cell r="C8857">
            <v>9687200</v>
          </cell>
        </row>
        <row r="8858">
          <cell r="A8858">
            <v>32016</v>
          </cell>
          <cell r="B8858">
            <v>5.078125</v>
          </cell>
          <cell r="C8858">
            <v>8638400</v>
          </cell>
        </row>
        <row r="8859">
          <cell r="A8859">
            <v>32015</v>
          </cell>
          <cell r="B8859">
            <v>5.125</v>
          </cell>
          <cell r="C8859">
            <v>5210400</v>
          </cell>
        </row>
        <row r="8860">
          <cell r="A8860">
            <v>32014</v>
          </cell>
          <cell r="B8860">
            <v>5.28125</v>
          </cell>
          <cell r="C8860">
            <v>7054400</v>
          </cell>
        </row>
        <row r="8861">
          <cell r="A8861">
            <v>32013</v>
          </cell>
          <cell r="B8861">
            <v>5.28125</v>
          </cell>
          <cell r="C8861">
            <v>5907200</v>
          </cell>
        </row>
        <row r="8862">
          <cell r="A8862">
            <v>32010</v>
          </cell>
          <cell r="B8862">
            <v>5.3125</v>
          </cell>
          <cell r="C8862">
            <v>7130400</v>
          </cell>
        </row>
        <row r="8863">
          <cell r="A8863">
            <v>32009</v>
          </cell>
          <cell r="B8863">
            <v>5.25</v>
          </cell>
          <cell r="C8863">
            <v>7023200</v>
          </cell>
        </row>
        <row r="8864">
          <cell r="A8864">
            <v>32008</v>
          </cell>
          <cell r="B8864">
            <v>5.125</v>
          </cell>
          <cell r="C8864">
            <v>7503200</v>
          </cell>
        </row>
        <row r="8865">
          <cell r="A8865">
            <v>32007</v>
          </cell>
          <cell r="B8865">
            <v>5.109375</v>
          </cell>
          <cell r="C8865">
            <v>12514400</v>
          </cell>
        </row>
        <row r="8866">
          <cell r="A8866">
            <v>32006</v>
          </cell>
          <cell r="B8866">
            <v>5.25</v>
          </cell>
          <cell r="C8866">
            <v>6793600</v>
          </cell>
        </row>
        <row r="8867">
          <cell r="A8867">
            <v>32003</v>
          </cell>
          <cell r="B8867">
            <v>5.21875</v>
          </cell>
          <cell r="C8867">
            <v>7491200</v>
          </cell>
        </row>
        <row r="8868">
          <cell r="A8868">
            <v>32002</v>
          </cell>
          <cell r="B8868">
            <v>5.21875</v>
          </cell>
          <cell r="C8868">
            <v>11658400</v>
          </cell>
        </row>
        <row r="8869">
          <cell r="A8869">
            <v>32001</v>
          </cell>
          <cell r="B8869">
            <v>5.234375</v>
          </cell>
          <cell r="C8869">
            <v>12628800</v>
          </cell>
        </row>
        <row r="8870">
          <cell r="A8870">
            <v>32000</v>
          </cell>
          <cell r="B8870">
            <v>5.25</v>
          </cell>
          <cell r="C8870">
            <v>18009600</v>
          </cell>
        </row>
        <row r="8871">
          <cell r="A8871">
            <v>31999</v>
          </cell>
          <cell r="B8871">
            <v>5.015625</v>
          </cell>
          <cell r="C8871">
            <v>11316800</v>
          </cell>
        </row>
        <row r="8872">
          <cell r="A8872">
            <v>31996</v>
          </cell>
          <cell r="B8872">
            <v>4.875</v>
          </cell>
          <cell r="C8872">
            <v>8292000</v>
          </cell>
        </row>
        <row r="8873">
          <cell r="A8873">
            <v>31995</v>
          </cell>
          <cell r="B8873">
            <v>4.75</v>
          </cell>
          <cell r="C8873">
            <v>6016800</v>
          </cell>
        </row>
        <row r="8874">
          <cell r="A8874">
            <v>31994</v>
          </cell>
          <cell r="B8874">
            <v>4.65625</v>
          </cell>
          <cell r="C8874">
            <v>5372000</v>
          </cell>
        </row>
        <row r="8875">
          <cell r="A8875">
            <v>31993</v>
          </cell>
          <cell r="B8875">
            <v>4.625</v>
          </cell>
          <cell r="C8875">
            <v>4373600</v>
          </cell>
        </row>
        <row r="8876">
          <cell r="A8876">
            <v>31992</v>
          </cell>
          <cell r="B8876">
            <v>4.65625</v>
          </cell>
          <cell r="C8876">
            <v>5556800</v>
          </cell>
        </row>
        <row r="8877">
          <cell r="A8877">
            <v>31989</v>
          </cell>
          <cell r="B8877">
            <v>4.65625</v>
          </cell>
          <cell r="C8877">
            <v>5490400</v>
          </cell>
        </row>
        <row r="8878">
          <cell r="A8878">
            <v>31988</v>
          </cell>
          <cell r="B8878">
            <v>4.59375</v>
          </cell>
          <cell r="C8878">
            <v>5683200</v>
          </cell>
        </row>
        <row r="8879">
          <cell r="A8879">
            <v>31987</v>
          </cell>
          <cell r="B8879">
            <v>4.546875</v>
          </cell>
          <cell r="C8879">
            <v>5656800</v>
          </cell>
        </row>
        <row r="8880">
          <cell r="A8880">
            <v>31986</v>
          </cell>
          <cell r="B8880">
            <v>4.578125</v>
          </cell>
          <cell r="C8880">
            <v>4127200</v>
          </cell>
        </row>
        <row r="8881">
          <cell r="A8881">
            <v>31985</v>
          </cell>
          <cell r="B8881">
            <v>4.609375</v>
          </cell>
          <cell r="C8881">
            <v>4774400</v>
          </cell>
        </row>
        <row r="8882">
          <cell r="A8882">
            <v>31982</v>
          </cell>
          <cell r="B8882">
            <v>4.5</v>
          </cell>
          <cell r="C8882">
            <v>5230400</v>
          </cell>
        </row>
        <row r="8883">
          <cell r="A8883">
            <v>31981</v>
          </cell>
          <cell r="B8883">
            <v>4.59375</v>
          </cell>
          <cell r="C8883">
            <v>8308000</v>
          </cell>
        </row>
        <row r="8884">
          <cell r="A8884">
            <v>31980</v>
          </cell>
          <cell r="B8884">
            <v>4.640625</v>
          </cell>
          <cell r="C8884">
            <v>5923200</v>
          </cell>
        </row>
        <row r="8885">
          <cell r="A8885">
            <v>31979</v>
          </cell>
          <cell r="B8885">
            <v>4.59375</v>
          </cell>
          <cell r="C8885">
            <v>6844800</v>
          </cell>
        </row>
        <row r="8886">
          <cell r="A8886">
            <v>31978</v>
          </cell>
          <cell r="B8886">
            <v>4.65625</v>
          </cell>
          <cell r="C8886">
            <v>7362400</v>
          </cell>
        </row>
        <row r="8887">
          <cell r="A8887">
            <v>31975</v>
          </cell>
          <cell r="B8887">
            <v>4.6875</v>
          </cell>
          <cell r="C8887">
            <v>11861600</v>
          </cell>
        </row>
        <row r="8888">
          <cell r="A8888">
            <v>31974</v>
          </cell>
          <cell r="B8888">
            <v>4.609375</v>
          </cell>
          <cell r="C8888">
            <v>11826400</v>
          </cell>
        </row>
        <row r="8889">
          <cell r="A8889">
            <v>31973</v>
          </cell>
          <cell r="B8889">
            <v>4.546875</v>
          </cell>
          <cell r="C8889">
            <v>18427200</v>
          </cell>
        </row>
        <row r="8890">
          <cell r="A8890">
            <v>31972</v>
          </cell>
          <cell r="B8890">
            <v>4.46875</v>
          </cell>
          <cell r="C8890">
            <v>14632000</v>
          </cell>
        </row>
        <row r="8891">
          <cell r="A8891">
            <v>31971</v>
          </cell>
          <cell r="B8891">
            <v>4.25</v>
          </cell>
          <cell r="C8891">
            <v>10456800</v>
          </cell>
        </row>
        <row r="8892">
          <cell r="A8892">
            <v>31968</v>
          </cell>
          <cell r="B8892">
            <v>4.1640625</v>
          </cell>
          <cell r="C8892">
            <v>8406400</v>
          </cell>
        </row>
        <row r="8893">
          <cell r="A8893">
            <v>31967</v>
          </cell>
          <cell r="B8893">
            <v>4.171875</v>
          </cell>
          <cell r="C8893">
            <v>7430400</v>
          </cell>
        </row>
        <row r="8894">
          <cell r="A8894">
            <v>31966</v>
          </cell>
          <cell r="B8894">
            <v>4.2421875</v>
          </cell>
          <cell r="C8894">
            <v>7614400</v>
          </cell>
        </row>
        <row r="8895">
          <cell r="A8895">
            <v>31965</v>
          </cell>
          <cell r="B8895">
            <v>4.265625</v>
          </cell>
          <cell r="C8895">
            <v>7294400</v>
          </cell>
        </row>
        <row r="8896">
          <cell r="A8896">
            <v>31964</v>
          </cell>
          <cell r="B8896">
            <v>4.234375</v>
          </cell>
          <cell r="C8896">
            <v>6585600</v>
          </cell>
        </row>
        <row r="8897">
          <cell r="A8897">
            <v>31960</v>
          </cell>
          <cell r="B8897">
            <v>4.265625</v>
          </cell>
          <cell r="C8897">
            <v>4260800</v>
          </cell>
        </row>
        <row r="8898">
          <cell r="A8898">
            <v>31959</v>
          </cell>
          <cell r="B8898">
            <v>4.1875</v>
          </cell>
          <cell r="C8898">
            <v>4467200</v>
          </cell>
        </row>
        <row r="8899">
          <cell r="A8899">
            <v>31958</v>
          </cell>
          <cell r="B8899">
            <v>4.2265625</v>
          </cell>
          <cell r="C8899">
            <v>6560000</v>
          </cell>
        </row>
        <row r="8900">
          <cell r="A8900">
            <v>31957</v>
          </cell>
          <cell r="B8900">
            <v>4.25</v>
          </cell>
          <cell r="C8900">
            <v>6809600</v>
          </cell>
        </row>
        <row r="8901">
          <cell r="A8901">
            <v>31954</v>
          </cell>
          <cell r="B8901">
            <v>4.234375</v>
          </cell>
          <cell r="C8901">
            <v>4448000</v>
          </cell>
        </row>
        <row r="8902">
          <cell r="A8902">
            <v>31953</v>
          </cell>
          <cell r="B8902">
            <v>4.25</v>
          </cell>
          <cell r="C8902">
            <v>6212800</v>
          </cell>
        </row>
        <row r="8903">
          <cell r="A8903">
            <v>31952</v>
          </cell>
          <cell r="B8903">
            <v>4.171875</v>
          </cell>
          <cell r="C8903">
            <v>6180800</v>
          </cell>
        </row>
        <row r="8904">
          <cell r="A8904">
            <v>31951</v>
          </cell>
          <cell r="B8904">
            <v>4.328125</v>
          </cell>
          <cell r="C8904">
            <v>9921600</v>
          </cell>
        </row>
        <row r="8905">
          <cell r="A8905">
            <v>31950</v>
          </cell>
          <cell r="B8905">
            <v>4.3125</v>
          </cell>
          <cell r="C8905">
            <v>10976000</v>
          </cell>
        </row>
        <row r="8906">
          <cell r="A8906">
            <v>31947</v>
          </cell>
          <cell r="B8906">
            <v>4.234375</v>
          </cell>
          <cell r="C8906">
            <v>13488000</v>
          </cell>
        </row>
        <row r="8907">
          <cell r="A8907">
            <v>31946</v>
          </cell>
          <cell r="B8907">
            <v>4.1328125</v>
          </cell>
          <cell r="C8907">
            <v>5310400</v>
          </cell>
        </row>
        <row r="8908">
          <cell r="A8908">
            <v>31945</v>
          </cell>
          <cell r="B8908">
            <v>4.0859375</v>
          </cell>
          <cell r="C8908">
            <v>6750400</v>
          </cell>
        </row>
        <row r="8909">
          <cell r="A8909">
            <v>31944</v>
          </cell>
          <cell r="B8909">
            <v>4.0859375</v>
          </cell>
          <cell r="C8909">
            <v>6476800</v>
          </cell>
        </row>
        <row r="8910">
          <cell r="A8910">
            <v>31943</v>
          </cell>
          <cell r="B8910">
            <v>4.046875</v>
          </cell>
          <cell r="C8910">
            <v>6476800</v>
          </cell>
        </row>
        <row r="8911">
          <cell r="A8911">
            <v>31940</v>
          </cell>
          <cell r="B8911">
            <v>3.9921875</v>
          </cell>
          <cell r="C8911">
            <v>7894400</v>
          </cell>
        </row>
        <row r="8912">
          <cell r="A8912">
            <v>31939</v>
          </cell>
          <cell r="B8912">
            <v>3.9765625</v>
          </cell>
          <cell r="C8912">
            <v>6584000</v>
          </cell>
        </row>
        <row r="8913">
          <cell r="A8913">
            <v>31938</v>
          </cell>
          <cell r="B8913">
            <v>3.9375</v>
          </cell>
          <cell r="C8913">
            <v>11892800</v>
          </cell>
        </row>
        <row r="8914">
          <cell r="A8914">
            <v>31937</v>
          </cell>
          <cell r="B8914">
            <v>3.8984375</v>
          </cell>
          <cell r="C8914">
            <v>8593600</v>
          </cell>
        </row>
        <row r="8915">
          <cell r="A8915">
            <v>31936</v>
          </cell>
          <cell r="B8915">
            <v>3.8828125</v>
          </cell>
          <cell r="C8915">
            <v>8056000</v>
          </cell>
        </row>
        <row r="8916">
          <cell r="A8916">
            <v>31933</v>
          </cell>
          <cell r="B8916">
            <v>3.8359375</v>
          </cell>
          <cell r="C8916">
            <v>11216000</v>
          </cell>
        </row>
        <row r="8917">
          <cell r="A8917">
            <v>31932</v>
          </cell>
          <cell r="B8917">
            <v>3.921875</v>
          </cell>
          <cell r="C8917">
            <v>10132800</v>
          </cell>
        </row>
        <row r="8918">
          <cell r="A8918">
            <v>31931</v>
          </cell>
          <cell r="B8918">
            <v>3.7734375</v>
          </cell>
          <cell r="C8918">
            <v>8337600</v>
          </cell>
        </row>
        <row r="8919">
          <cell r="A8919">
            <v>31930</v>
          </cell>
          <cell r="B8919">
            <v>3.65625</v>
          </cell>
          <cell r="C8919">
            <v>6051200</v>
          </cell>
        </row>
        <row r="8920">
          <cell r="A8920">
            <v>31929</v>
          </cell>
          <cell r="B8920">
            <v>3.671875</v>
          </cell>
          <cell r="C8920">
            <v>5422400</v>
          </cell>
        </row>
        <row r="8921">
          <cell r="A8921">
            <v>31926</v>
          </cell>
          <cell r="B8921">
            <v>3.65625</v>
          </cell>
          <cell r="C8921">
            <v>6832000</v>
          </cell>
        </row>
        <row r="8922">
          <cell r="A8922">
            <v>31925</v>
          </cell>
          <cell r="B8922">
            <v>3.6015625</v>
          </cell>
          <cell r="C8922">
            <v>4825600</v>
          </cell>
        </row>
        <row r="8923">
          <cell r="A8923">
            <v>31924</v>
          </cell>
          <cell r="B8923">
            <v>3.59375</v>
          </cell>
          <cell r="C8923">
            <v>5729600</v>
          </cell>
        </row>
        <row r="8924">
          <cell r="A8924">
            <v>31923</v>
          </cell>
          <cell r="B8924">
            <v>3.5625</v>
          </cell>
          <cell r="C8924">
            <v>3446400</v>
          </cell>
        </row>
        <row r="8925">
          <cell r="A8925">
            <v>31919</v>
          </cell>
          <cell r="B8925">
            <v>3.4921875</v>
          </cell>
          <cell r="C8925">
            <v>4902400</v>
          </cell>
        </row>
        <row r="8926">
          <cell r="A8926">
            <v>31918</v>
          </cell>
          <cell r="B8926">
            <v>3.453125</v>
          </cell>
          <cell r="C8926">
            <v>9020800</v>
          </cell>
        </row>
        <row r="8927">
          <cell r="A8927">
            <v>31917</v>
          </cell>
          <cell r="B8927">
            <v>3.328125</v>
          </cell>
          <cell r="C8927">
            <v>10344000</v>
          </cell>
        </row>
        <row r="8928">
          <cell r="A8928">
            <v>31916</v>
          </cell>
          <cell r="B8928">
            <v>3.40625</v>
          </cell>
          <cell r="C8928">
            <v>6227200</v>
          </cell>
        </row>
        <row r="8929">
          <cell r="A8929">
            <v>31915</v>
          </cell>
          <cell r="B8929">
            <v>3.4921875</v>
          </cell>
          <cell r="C8929">
            <v>7804800</v>
          </cell>
        </row>
        <row r="8930">
          <cell r="A8930">
            <v>31912</v>
          </cell>
          <cell r="B8930">
            <v>3.4375</v>
          </cell>
          <cell r="C8930">
            <v>14347200</v>
          </cell>
        </row>
        <row r="8931">
          <cell r="A8931">
            <v>31911</v>
          </cell>
          <cell r="B8931">
            <v>3.578125</v>
          </cell>
          <cell r="C8931">
            <v>4488000</v>
          </cell>
        </row>
        <row r="8932">
          <cell r="A8932">
            <v>31910</v>
          </cell>
          <cell r="B8932">
            <v>3.59375</v>
          </cell>
          <cell r="C8932">
            <v>5448000</v>
          </cell>
        </row>
        <row r="8933">
          <cell r="A8933">
            <v>31909</v>
          </cell>
          <cell r="B8933">
            <v>3.6015625</v>
          </cell>
          <cell r="C8933">
            <v>6558400</v>
          </cell>
        </row>
        <row r="8934">
          <cell r="A8934">
            <v>31908</v>
          </cell>
          <cell r="B8934">
            <v>3.5</v>
          </cell>
          <cell r="C8934">
            <v>7611200</v>
          </cell>
        </row>
        <row r="8935">
          <cell r="A8935">
            <v>31905</v>
          </cell>
          <cell r="B8935">
            <v>3.53125</v>
          </cell>
          <cell r="C8935">
            <v>3656000</v>
          </cell>
        </row>
        <row r="8936">
          <cell r="A8936">
            <v>31904</v>
          </cell>
          <cell r="B8936">
            <v>3.5078125</v>
          </cell>
          <cell r="C8936">
            <v>6894400</v>
          </cell>
        </row>
        <row r="8937">
          <cell r="A8937">
            <v>31903</v>
          </cell>
          <cell r="B8937">
            <v>3.5078125</v>
          </cell>
          <cell r="C8937">
            <v>10534400</v>
          </cell>
        </row>
        <row r="8938">
          <cell r="A8938">
            <v>31902</v>
          </cell>
          <cell r="B8938">
            <v>3.5390625</v>
          </cell>
          <cell r="C8938">
            <v>5744000</v>
          </cell>
        </row>
        <row r="8939">
          <cell r="A8939">
            <v>31901</v>
          </cell>
          <cell r="B8939">
            <v>3.453125</v>
          </cell>
          <cell r="C8939">
            <v>5840000</v>
          </cell>
        </row>
        <row r="8940">
          <cell r="A8940">
            <v>31898</v>
          </cell>
          <cell r="B8940">
            <v>3.46875</v>
          </cell>
          <cell r="C8940">
            <v>4507200</v>
          </cell>
        </row>
        <row r="8941">
          <cell r="A8941">
            <v>31897</v>
          </cell>
          <cell r="B8941">
            <v>3.5390625</v>
          </cell>
          <cell r="C8941">
            <v>7566400</v>
          </cell>
        </row>
        <row r="8942">
          <cell r="A8942">
            <v>31896</v>
          </cell>
          <cell r="B8942">
            <v>3.4765625</v>
          </cell>
          <cell r="C8942">
            <v>5312000</v>
          </cell>
        </row>
        <row r="8943">
          <cell r="A8943">
            <v>31895</v>
          </cell>
          <cell r="B8943">
            <v>3.4765625</v>
          </cell>
          <cell r="C8943">
            <v>5278400</v>
          </cell>
        </row>
        <row r="8944">
          <cell r="A8944">
            <v>31894</v>
          </cell>
          <cell r="B8944">
            <v>3.4921875</v>
          </cell>
          <cell r="C8944">
            <v>11953600</v>
          </cell>
        </row>
        <row r="8945">
          <cell r="A8945">
            <v>31891</v>
          </cell>
          <cell r="B8945">
            <v>3.453125</v>
          </cell>
          <cell r="C8945">
            <v>6856000</v>
          </cell>
        </row>
        <row r="8946">
          <cell r="A8946">
            <v>31890</v>
          </cell>
          <cell r="B8946">
            <v>3.5625</v>
          </cell>
          <cell r="C8946">
            <v>5419200</v>
          </cell>
        </row>
        <row r="8947">
          <cell r="A8947">
            <v>31889</v>
          </cell>
          <cell r="B8947">
            <v>3.5546875</v>
          </cell>
          <cell r="C8947">
            <v>7494400</v>
          </cell>
        </row>
        <row r="8948">
          <cell r="A8948">
            <v>31888</v>
          </cell>
          <cell r="B8948">
            <v>3.6875</v>
          </cell>
          <cell r="C8948">
            <v>8025600</v>
          </cell>
        </row>
        <row r="8949">
          <cell r="A8949">
            <v>31887</v>
          </cell>
          <cell r="B8949">
            <v>3.5625</v>
          </cell>
          <cell r="C8949">
            <v>5025600</v>
          </cell>
        </row>
        <row r="8950">
          <cell r="A8950">
            <v>31883</v>
          </cell>
          <cell r="B8950">
            <v>3.5625</v>
          </cell>
          <cell r="C8950">
            <v>11094400</v>
          </cell>
        </row>
        <row r="8951">
          <cell r="A8951">
            <v>31882</v>
          </cell>
          <cell r="B8951">
            <v>3.484375</v>
          </cell>
          <cell r="C8951">
            <v>7592000</v>
          </cell>
        </row>
        <row r="8952">
          <cell r="A8952">
            <v>31881</v>
          </cell>
          <cell r="B8952">
            <v>3.4140625</v>
          </cell>
          <cell r="C8952">
            <v>15924800</v>
          </cell>
        </row>
        <row r="8953">
          <cell r="A8953">
            <v>31880</v>
          </cell>
          <cell r="B8953">
            <v>3.5</v>
          </cell>
          <cell r="C8953">
            <v>7764800</v>
          </cell>
        </row>
        <row r="8954">
          <cell r="A8954">
            <v>31877</v>
          </cell>
          <cell r="B8954">
            <v>3.546875</v>
          </cell>
          <cell r="C8954">
            <v>7355200</v>
          </cell>
        </row>
        <row r="8955">
          <cell r="A8955">
            <v>31876</v>
          </cell>
          <cell r="B8955">
            <v>3.5703125</v>
          </cell>
          <cell r="C8955">
            <v>6942400</v>
          </cell>
        </row>
        <row r="8956">
          <cell r="A8956">
            <v>31875</v>
          </cell>
          <cell r="B8956">
            <v>3.609375</v>
          </cell>
          <cell r="C8956">
            <v>7345600</v>
          </cell>
        </row>
        <row r="8957">
          <cell r="A8957">
            <v>31874</v>
          </cell>
          <cell r="B8957">
            <v>3.609375</v>
          </cell>
          <cell r="C8957">
            <v>5523200</v>
          </cell>
        </row>
        <row r="8958">
          <cell r="A8958">
            <v>31873</v>
          </cell>
          <cell r="B8958">
            <v>3.703125</v>
          </cell>
          <cell r="C8958">
            <v>5601600</v>
          </cell>
        </row>
        <row r="8959">
          <cell r="A8959">
            <v>31870</v>
          </cell>
          <cell r="B8959">
            <v>3.65625</v>
          </cell>
          <cell r="C8959">
            <v>6323200</v>
          </cell>
        </row>
        <row r="8960">
          <cell r="A8960">
            <v>31869</v>
          </cell>
          <cell r="B8960">
            <v>3.546875</v>
          </cell>
          <cell r="C8960">
            <v>5470400</v>
          </cell>
        </row>
        <row r="8961">
          <cell r="A8961">
            <v>31868</v>
          </cell>
          <cell r="B8961">
            <v>3.546875</v>
          </cell>
          <cell r="C8961">
            <v>7092800</v>
          </cell>
        </row>
        <row r="8962">
          <cell r="A8962">
            <v>31867</v>
          </cell>
          <cell r="B8962">
            <v>3.59375</v>
          </cell>
          <cell r="C8962">
            <v>6212800</v>
          </cell>
        </row>
        <row r="8963">
          <cell r="A8963">
            <v>31866</v>
          </cell>
          <cell r="B8963">
            <v>3.53125</v>
          </cell>
          <cell r="C8963">
            <v>9769600</v>
          </cell>
        </row>
        <row r="8964">
          <cell r="A8964">
            <v>31863</v>
          </cell>
          <cell r="B8964">
            <v>3.640625</v>
          </cell>
          <cell r="C8964">
            <v>4035200</v>
          </cell>
        </row>
        <row r="8965">
          <cell r="A8965">
            <v>31862</v>
          </cell>
          <cell r="B8965">
            <v>3.734375</v>
          </cell>
          <cell r="C8965">
            <v>4942400</v>
          </cell>
        </row>
        <row r="8966">
          <cell r="A8966">
            <v>31861</v>
          </cell>
          <cell r="B8966">
            <v>3.703125</v>
          </cell>
          <cell r="C8966">
            <v>5083200</v>
          </cell>
        </row>
        <row r="8967">
          <cell r="A8967">
            <v>31860</v>
          </cell>
          <cell r="B8967">
            <v>3.75</v>
          </cell>
          <cell r="C8967">
            <v>8190400</v>
          </cell>
        </row>
        <row r="8968">
          <cell r="A8968">
            <v>31859</v>
          </cell>
          <cell r="B8968">
            <v>3.71875</v>
          </cell>
          <cell r="C8968">
            <v>7472000</v>
          </cell>
        </row>
        <row r="8969">
          <cell r="A8969">
            <v>31856</v>
          </cell>
          <cell r="B8969">
            <v>3.640625</v>
          </cell>
          <cell r="C8969">
            <v>11238400</v>
          </cell>
        </row>
        <row r="8970">
          <cell r="A8970">
            <v>31855</v>
          </cell>
          <cell r="B8970">
            <v>3.5546875</v>
          </cell>
          <cell r="C8970">
            <v>3339200</v>
          </cell>
        </row>
        <row r="8971">
          <cell r="A8971">
            <v>31854</v>
          </cell>
          <cell r="B8971">
            <v>3.5390625</v>
          </cell>
          <cell r="C8971">
            <v>5852800</v>
          </cell>
        </row>
        <row r="8972">
          <cell r="A8972">
            <v>31853</v>
          </cell>
          <cell r="B8972">
            <v>3.5625</v>
          </cell>
          <cell r="C8972">
            <v>7958400</v>
          </cell>
        </row>
        <row r="8973">
          <cell r="A8973">
            <v>31852</v>
          </cell>
          <cell r="B8973">
            <v>3.5390625</v>
          </cell>
          <cell r="C8973">
            <v>6089600</v>
          </cell>
        </row>
        <row r="8974">
          <cell r="A8974">
            <v>31849</v>
          </cell>
          <cell r="B8974">
            <v>3.6015625</v>
          </cell>
          <cell r="C8974">
            <v>5313600</v>
          </cell>
        </row>
        <row r="8975">
          <cell r="A8975">
            <v>31848</v>
          </cell>
          <cell r="B8975">
            <v>3.625</v>
          </cell>
          <cell r="C8975">
            <v>7097600</v>
          </cell>
        </row>
        <row r="8976">
          <cell r="A8976">
            <v>31847</v>
          </cell>
          <cell r="B8976">
            <v>3.640625</v>
          </cell>
          <cell r="C8976">
            <v>8163200</v>
          </cell>
        </row>
        <row r="8977">
          <cell r="A8977">
            <v>31846</v>
          </cell>
          <cell r="B8977">
            <v>3.6875</v>
          </cell>
          <cell r="C8977">
            <v>7800000</v>
          </cell>
        </row>
        <row r="8978">
          <cell r="A8978">
            <v>31845</v>
          </cell>
          <cell r="B8978">
            <v>3.609375</v>
          </cell>
          <cell r="C8978">
            <v>5969600</v>
          </cell>
        </row>
        <row r="8979">
          <cell r="A8979">
            <v>31842</v>
          </cell>
          <cell r="B8979">
            <v>3.65625</v>
          </cell>
          <cell r="C8979">
            <v>4897600</v>
          </cell>
        </row>
        <row r="8980">
          <cell r="A8980">
            <v>31841</v>
          </cell>
          <cell r="B8980">
            <v>3.6328125</v>
          </cell>
          <cell r="C8980">
            <v>12414400</v>
          </cell>
        </row>
        <row r="8981">
          <cell r="A8981">
            <v>31840</v>
          </cell>
          <cell r="B8981">
            <v>3.640625</v>
          </cell>
          <cell r="C8981">
            <v>9228800</v>
          </cell>
        </row>
        <row r="8982">
          <cell r="A8982">
            <v>31839</v>
          </cell>
          <cell r="B8982">
            <v>3.5625</v>
          </cell>
          <cell r="C8982">
            <v>6950400</v>
          </cell>
        </row>
        <row r="8983">
          <cell r="A8983">
            <v>31838</v>
          </cell>
          <cell r="B8983">
            <v>3.4765625</v>
          </cell>
          <cell r="C8983">
            <v>5828800</v>
          </cell>
        </row>
        <row r="8984">
          <cell r="A8984">
            <v>31835</v>
          </cell>
          <cell r="B8984">
            <v>3.421875</v>
          </cell>
          <cell r="C8984">
            <v>4433600</v>
          </cell>
        </row>
        <row r="8985">
          <cell r="A8985">
            <v>31834</v>
          </cell>
          <cell r="B8985">
            <v>3.390625</v>
          </cell>
          <cell r="C8985">
            <v>4486400</v>
          </cell>
        </row>
        <row r="8986">
          <cell r="A8986">
            <v>31833</v>
          </cell>
          <cell r="B8986">
            <v>3.4453125</v>
          </cell>
          <cell r="C8986">
            <v>7968000</v>
          </cell>
        </row>
        <row r="8987">
          <cell r="A8987">
            <v>31832</v>
          </cell>
          <cell r="B8987">
            <v>3.421875</v>
          </cell>
          <cell r="C8987">
            <v>6086400</v>
          </cell>
        </row>
        <row r="8988">
          <cell r="A8988">
            <v>31831</v>
          </cell>
          <cell r="B8988">
            <v>3.390625</v>
          </cell>
          <cell r="C8988">
            <v>6793600</v>
          </cell>
        </row>
        <row r="8989">
          <cell r="A8989">
            <v>31828</v>
          </cell>
          <cell r="B8989">
            <v>3.40625</v>
          </cell>
          <cell r="C8989">
            <v>9579200</v>
          </cell>
        </row>
        <row r="8990">
          <cell r="A8990">
            <v>31827</v>
          </cell>
          <cell r="B8990">
            <v>3.3125</v>
          </cell>
          <cell r="C8990">
            <v>5918400</v>
          </cell>
        </row>
        <row r="8991">
          <cell r="A8991">
            <v>31826</v>
          </cell>
          <cell r="B8991">
            <v>3.3046875</v>
          </cell>
          <cell r="C8991">
            <v>9424000</v>
          </cell>
        </row>
        <row r="8992">
          <cell r="A8992">
            <v>31825</v>
          </cell>
          <cell r="B8992">
            <v>3.34375</v>
          </cell>
          <cell r="C8992">
            <v>6884800</v>
          </cell>
        </row>
        <row r="8993">
          <cell r="A8993">
            <v>31821</v>
          </cell>
          <cell r="B8993">
            <v>3.28125</v>
          </cell>
          <cell r="C8993">
            <v>7411200</v>
          </cell>
        </row>
        <row r="8994">
          <cell r="A8994">
            <v>31820</v>
          </cell>
          <cell r="B8994">
            <v>3.2265625</v>
          </cell>
          <cell r="C8994">
            <v>5894400</v>
          </cell>
        </row>
        <row r="8995">
          <cell r="A8995">
            <v>31819</v>
          </cell>
          <cell r="B8995">
            <v>3.25</v>
          </cell>
          <cell r="C8995">
            <v>4012800</v>
          </cell>
        </row>
        <row r="8996">
          <cell r="A8996">
            <v>31818</v>
          </cell>
          <cell r="B8996">
            <v>3.171875</v>
          </cell>
          <cell r="C8996">
            <v>6384000</v>
          </cell>
        </row>
        <row r="8997">
          <cell r="A8997">
            <v>31817</v>
          </cell>
          <cell r="B8997">
            <v>3.2421875</v>
          </cell>
          <cell r="C8997">
            <v>3016000</v>
          </cell>
        </row>
        <row r="8998">
          <cell r="A8998">
            <v>31814</v>
          </cell>
          <cell r="B8998">
            <v>3.25</v>
          </cell>
          <cell r="C8998">
            <v>4115200</v>
          </cell>
        </row>
        <row r="8999">
          <cell r="A8999">
            <v>31813</v>
          </cell>
          <cell r="B8999">
            <v>3.234375</v>
          </cell>
          <cell r="C8999">
            <v>7017600</v>
          </cell>
        </row>
        <row r="9000">
          <cell r="A9000">
            <v>31812</v>
          </cell>
          <cell r="B9000">
            <v>3.171875</v>
          </cell>
          <cell r="C9000">
            <v>6768000</v>
          </cell>
        </row>
        <row r="9001">
          <cell r="A9001">
            <v>31811</v>
          </cell>
          <cell r="B9001">
            <v>3.171875</v>
          </cell>
          <cell r="C9001">
            <v>5443200</v>
          </cell>
        </row>
        <row r="9002">
          <cell r="A9002">
            <v>31810</v>
          </cell>
          <cell r="B9002">
            <v>3.1640625</v>
          </cell>
          <cell r="C9002">
            <v>6499200</v>
          </cell>
        </row>
        <row r="9003">
          <cell r="A9003">
            <v>31807</v>
          </cell>
          <cell r="B9003">
            <v>3.03125</v>
          </cell>
          <cell r="C9003">
            <v>6691200</v>
          </cell>
        </row>
        <row r="9004">
          <cell r="A9004">
            <v>31806</v>
          </cell>
          <cell r="B9004">
            <v>3.09375</v>
          </cell>
          <cell r="C9004">
            <v>8616000</v>
          </cell>
        </row>
        <row r="9005">
          <cell r="A9005">
            <v>31805</v>
          </cell>
          <cell r="B9005">
            <v>3.15625</v>
          </cell>
          <cell r="C9005">
            <v>5158400</v>
          </cell>
        </row>
        <row r="9006">
          <cell r="A9006">
            <v>31804</v>
          </cell>
          <cell r="B9006">
            <v>3.1484375</v>
          </cell>
          <cell r="C9006">
            <v>9353600</v>
          </cell>
        </row>
        <row r="9007">
          <cell r="A9007">
            <v>31803</v>
          </cell>
          <cell r="B9007">
            <v>3.1015625</v>
          </cell>
          <cell r="C9007">
            <v>7649600</v>
          </cell>
        </row>
        <row r="9008">
          <cell r="A9008">
            <v>31800</v>
          </cell>
          <cell r="B9008">
            <v>3.1640625</v>
          </cell>
          <cell r="C9008">
            <v>25035200</v>
          </cell>
        </row>
        <row r="9009">
          <cell r="A9009">
            <v>31799</v>
          </cell>
          <cell r="B9009">
            <v>3.140625</v>
          </cell>
          <cell r="C9009">
            <v>11219200</v>
          </cell>
        </row>
        <row r="9010">
          <cell r="A9010">
            <v>31798</v>
          </cell>
          <cell r="B9010">
            <v>3.0390625</v>
          </cell>
          <cell r="C9010">
            <v>7547200</v>
          </cell>
        </row>
        <row r="9011">
          <cell r="A9011">
            <v>31797</v>
          </cell>
          <cell r="B9011">
            <v>3.0703125</v>
          </cell>
          <cell r="C9011">
            <v>14240000</v>
          </cell>
        </row>
        <row r="9012">
          <cell r="A9012">
            <v>31796</v>
          </cell>
          <cell r="B9012">
            <v>3.0546875</v>
          </cell>
          <cell r="C9012">
            <v>5433600</v>
          </cell>
        </row>
        <row r="9013">
          <cell r="A9013">
            <v>31793</v>
          </cell>
          <cell r="B9013">
            <v>2.984375</v>
          </cell>
          <cell r="C9013">
            <v>9100800</v>
          </cell>
        </row>
        <row r="9014">
          <cell r="A9014">
            <v>31792</v>
          </cell>
          <cell r="B9014">
            <v>2.9375</v>
          </cell>
          <cell r="C9014">
            <v>12550400</v>
          </cell>
        </row>
        <row r="9015">
          <cell r="A9015">
            <v>31791</v>
          </cell>
          <cell r="B9015">
            <v>2.9765625</v>
          </cell>
          <cell r="C9015">
            <v>7147200</v>
          </cell>
        </row>
        <row r="9016">
          <cell r="A9016">
            <v>31790</v>
          </cell>
          <cell r="B9016">
            <v>2.9609375</v>
          </cell>
          <cell r="C9016">
            <v>3787200</v>
          </cell>
        </row>
        <row r="9017">
          <cell r="A9017">
            <v>31789</v>
          </cell>
          <cell r="B9017">
            <v>3.0078125</v>
          </cell>
          <cell r="C9017">
            <v>3268800</v>
          </cell>
        </row>
        <row r="9018">
          <cell r="A9018">
            <v>31786</v>
          </cell>
          <cell r="B9018">
            <v>3.03125</v>
          </cell>
          <cell r="C9018">
            <v>8216000</v>
          </cell>
        </row>
        <row r="9019">
          <cell r="A9019">
            <v>31785</v>
          </cell>
          <cell r="B9019">
            <v>2.9921875</v>
          </cell>
          <cell r="C9019">
            <v>7872000</v>
          </cell>
        </row>
        <row r="9020">
          <cell r="A9020">
            <v>31784</v>
          </cell>
          <cell r="B9020">
            <v>3.015625</v>
          </cell>
          <cell r="C9020">
            <v>5697600</v>
          </cell>
        </row>
        <row r="9021">
          <cell r="A9021">
            <v>31783</v>
          </cell>
          <cell r="B9021">
            <v>3.046875</v>
          </cell>
          <cell r="C9021">
            <v>9422400</v>
          </cell>
        </row>
        <row r="9022">
          <cell r="A9022">
            <v>31782</v>
          </cell>
          <cell r="B9022">
            <v>2.9921875</v>
          </cell>
          <cell r="C9022">
            <v>7753600</v>
          </cell>
        </row>
        <row r="9023">
          <cell r="A9023">
            <v>31779</v>
          </cell>
          <cell r="B9023">
            <v>2.921875</v>
          </cell>
          <cell r="C9023">
            <v>4356800</v>
          </cell>
        </row>
        <row r="9024">
          <cell r="A9024">
            <v>31777</v>
          </cell>
          <cell r="B9024">
            <v>2.90625</v>
          </cell>
          <cell r="C9024">
            <v>4267200</v>
          </cell>
        </row>
        <row r="9025">
          <cell r="A9025">
            <v>31776</v>
          </cell>
          <cell r="B9025">
            <v>2.890625</v>
          </cell>
          <cell r="C9025">
            <v>4068800</v>
          </cell>
        </row>
        <row r="9026">
          <cell r="A9026">
            <v>31775</v>
          </cell>
          <cell r="B9026">
            <v>2.921875</v>
          </cell>
          <cell r="C9026">
            <v>2393600</v>
          </cell>
        </row>
        <row r="9027">
          <cell r="A9027">
            <v>31772</v>
          </cell>
          <cell r="B9027">
            <v>2.921875</v>
          </cell>
          <cell r="C9027">
            <v>920000</v>
          </cell>
        </row>
        <row r="9028">
          <cell r="A9028">
            <v>31770</v>
          </cell>
          <cell r="B9028">
            <v>2.9296875</v>
          </cell>
          <cell r="C9028">
            <v>3139200</v>
          </cell>
        </row>
        <row r="9029">
          <cell r="A9029">
            <v>31769</v>
          </cell>
          <cell r="B9029">
            <v>2.9765625</v>
          </cell>
          <cell r="C9029">
            <v>7772800</v>
          </cell>
        </row>
        <row r="9030">
          <cell r="A9030">
            <v>31768</v>
          </cell>
          <cell r="B9030">
            <v>3</v>
          </cell>
          <cell r="C9030">
            <v>6545600</v>
          </cell>
        </row>
        <row r="9031">
          <cell r="A9031">
            <v>31765</v>
          </cell>
          <cell r="B9031">
            <v>3.046875</v>
          </cell>
          <cell r="C9031">
            <v>18539200</v>
          </cell>
        </row>
        <row r="9032">
          <cell r="A9032">
            <v>31764</v>
          </cell>
          <cell r="B9032">
            <v>2.8984375</v>
          </cell>
          <cell r="C9032">
            <v>4464000</v>
          </cell>
        </row>
        <row r="9033">
          <cell r="A9033">
            <v>31763</v>
          </cell>
          <cell r="B9033">
            <v>2.9296875</v>
          </cell>
          <cell r="C9033">
            <v>3652800</v>
          </cell>
        </row>
        <row r="9034">
          <cell r="A9034">
            <v>31762</v>
          </cell>
          <cell r="B9034">
            <v>2.984375</v>
          </cell>
          <cell r="C9034">
            <v>4964800</v>
          </cell>
        </row>
        <row r="9035">
          <cell r="A9035">
            <v>31761</v>
          </cell>
          <cell r="B9035">
            <v>2.90625</v>
          </cell>
          <cell r="C9035">
            <v>5105600</v>
          </cell>
        </row>
        <row r="9036">
          <cell r="A9036">
            <v>31758</v>
          </cell>
          <cell r="B9036">
            <v>2.8515625</v>
          </cell>
          <cell r="C9036">
            <v>3960000</v>
          </cell>
        </row>
        <row r="9037">
          <cell r="A9037">
            <v>31757</v>
          </cell>
          <cell r="B9037">
            <v>2.90625</v>
          </cell>
          <cell r="C9037">
            <v>6547200</v>
          </cell>
        </row>
        <row r="9038">
          <cell r="A9038">
            <v>31756</v>
          </cell>
          <cell r="B9038">
            <v>2.9296875</v>
          </cell>
          <cell r="C9038">
            <v>8828800</v>
          </cell>
        </row>
        <row r="9039">
          <cell r="A9039">
            <v>31755</v>
          </cell>
          <cell r="B9039">
            <v>2.953125</v>
          </cell>
          <cell r="C9039">
            <v>5540800</v>
          </cell>
        </row>
        <row r="9040">
          <cell r="A9040">
            <v>31754</v>
          </cell>
          <cell r="B9040">
            <v>3.015625</v>
          </cell>
          <cell r="C9040">
            <v>5296000</v>
          </cell>
        </row>
        <row r="9041">
          <cell r="A9041">
            <v>31751</v>
          </cell>
          <cell r="B9041">
            <v>3.0078125</v>
          </cell>
          <cell r="C9041">
            <v>4494400</v>
          </cell>
        </row>
        <row r="9042">
          <cell r="A9042">
            <v>31750</v>
          </cell>
          <cell r="B9042">
            <v>3.0546875</v>
          </cell>
          <cell r="C9042">
            <v>5980800</v>
          </cell>
        </row>
        <row r="9043">
          <cell r="A9043">
            <v>31749</v>
          </cell>
          <cell r="B9043">
            <v>3.0546875</v>
          </cell>
          <cell r="C9043">
            <v>10718400</v>
          </cell>
        </row>
        <row r="9044">
          <cell r="A9044">
            <v>31748</v>
          </cell>
          <cell r="B9044">
            <v>3.03125</v>
          </cell>
          <cell r="C9044">
            <v>11977600</v>
          </cell>
        </row>
        <row r="9045">
          <cell r="A9045">
            <v>31747</v>
          </cell>
          <cell r="B9045">
            <v>2.96875</v>
          </cell>
          <cell r="C9045">
            <v>6475200</v>
          </cell>
        </row>
        <row r="9046">
          <cell r="A9046">
            <v>31744</v>
          </cell>
          <cell r="B9046">
            <v>2.9765625</v>
          </cell>
          <cell r="C9046">
            <v>3660800</v>
          </cell>
        </row>
        <row r="9047">
          <cell r="A9047">
            <v>31742</v>
          </cell>
          <cell r="B9047">
            <v>2.953125</v>
          </cell>
          <cell r="C9047">
            <v>4020800</v>
          </cell>
        </row>
        <row r="9048">
          <cell r="A9048">
            <v>31741</v>
          </cell>
          <cell r="B9048">
            <v>2.984375</v>
          </cell>
          <cell r="C9048">
            <v>7152000</v>
          </cell>
        </row>
        <row r="9049">
          <cell r="A9049">
            <v>31740</v>
          </cell>
          <cell r="B9049">
            <v>2.953125</v>
          </cell>
          <cell r="C9049">
            <v>8385600</v>
          </cell>
        </row>
        <row r="9050">
          <cell r="A9050">
            <v>31737</v>
          </cell>
          <cell r="B9050">
            <v>2.9296875</v>
          </cell>
          <cell r="C9050">
            <v>10526400</v>
          </cell>
        </row>
        <row r="9051">
          <cell r="A9051">
            <v>31736</v>
          </cell>
          <cell r="B9051">
            <v>2.890625</v>
          </cell>
          <cell r="C9051">
            <v>4488000</v>
          </cell>
        </row>
        <row r="9052">
          <cell r="A9052">
            <v>31735</v>
          </cell>
          <cell r="B9052">
            <v>2.7734375</v>
          </cell>
          <cell r="C9052">
            <v>6086400</v>
          </cell>
        </row>
        <row r="9053">
          <cell r="A9053">
            <v>31734</v>
          </cell>
          <cell r="B9053">
            <v>2.75</v>
          </cell>
          <cell r="C9053">
            <v>9374400</v>
          </cell>
        </row>
        <row r="9054">
          <cell r="A9054">
            <v>31733</v>
          </cell>
          <cell r="B9054">
            <v>2.796875</v>
          </cell>
          <cell r="C9054">
            <v>3529600</v>
          </cell>
        </row>
        <row r="9055">
          <cell r="A9055">
            <v>31730</v>
          </cell>
          <cell r="B9055">
            <v>2.8203125</v>
          </cell>
          <cell r="C9055">
            <v>5276800</v>
          </cell>
        </row>
        <row r="9056">
          <cell r="A9056">
            <v>31729</v>
          </cell>
          <cell r="B9056">
            <v>2.8125</v>
          </cell>
          <cell r="C9056">
            <v>5745600</v>
          </cell>
        </row>
        <row r="9057">
          <cell r="A9057">
            <v>31728</v>
          </cell>
          <cell r="B9057">
            <v>2.890625</v>
          </cell>
          <cell r="C9057">
            <v>8268799.9999999898</v>
          </cell>
        </row>
        <row r="9058">
          <cell r="A9058">
            <v>31727</v>
          </cell>
          <cell r="B9058">
            <v>2.9140625</v>
          </cell>
          <cell r="C9058">
            <v>6483200</v>
          </cell>
        </row>
        <row r="9059">
          <cell r="A9059">
            <v>31726</v>
          </cell>
          <cell r="B9059">
            <v>2.8359375</v>
          </cell>
          <cell r="C9059">
            <v>3011200</v>
          </cell>
        </row>
        <row r="9060">
          <cell r="A9060">
            <v>31723</v>
          </cell>
          <cell r="B9060">
            <v>2.8203125</v>
          </cell>
          <cell r="C9060">
            <v>3873600</v>
          </cell>
        </row>
        <row r="9061">
          <cell r="A9061">
            <v>31722</v>
          </cell>
          <cell r="B9061">
            <v>2.7734375</v>
          </cell>
          <cell r="C9061">
            <v>3499200</v>
          </cell>
        </row>
        <row r="9062">
          <cell r="A9062">
            <v>31721</v>
          </cell>
          <cell r="B9062">
            <v>2.7890625</v>
          </cell>
          <cell r="C9062">
            <v>4032000</v>
          </cell>
        </row>
        <row r="9063">
          <cell r="A9063">
            <v>31720</v>
          </cell>
          <cell r="B9063">
            <v>2.8125</v>
          </cell>
          <cell r="C9063">
            <v>3684800</v>
          </cell>
        </row>
        <row r="9064">
          <cell r="A9064">
            <v>31719</v>
          </cell>
          <cell r="B9064">
            <v>2.8359375</v>
          </cell>
          <cell r="C9064">
            <v>4312000</v>
          </cell>
        </row>
        <row r="9065">
          <cell r="A9065">
            <v>31716</v>
          </cell>
          <cell r="B9065">
            <v>2.8046875</v>
          </cell>
          <cell r="C9065">
            <v>3280000</v>
          </cell>
        </row>
        <row r="9066">
          <cell r="A9066">
            <v>31715</v>
          </cell>
          <cell r="B9066">
            <v>2.796875</v>
          </cell>
          <cell r="C9066">
            <v>5195200</v>
          </cell>
        </row>
        <row r="9067">
          <cell r="A9067">
            <v>31714</v>
          </cell>
          <cell r="B9067">
            <v>2.8515625</v>
          </cell>
          <cell r="C9067">
            <v>3908800</v>
          </cell>
        </row>
        <row r="9068">
          <cell r="A9068">
            <v>31713</v>
          </cell>
          <cell r="B9068">
            <v>2.7890625</v>
          </cell>
          <cell r="C9068">
            <v>4990400</v>
          </cell>
        </row>
        <row r="9069">
          <cell r="A9069">
            <v>31712</v>
          </cell>
          <cell r="B9069">
            <v>2.734375</v>
          </cell>
          <cell r="C9069">
            <v>2768000</v>
          </cell>
        </row>
        <row r="9070">
          <cell r="A9070">
            <v>31709</v>
          </cell>
          <cell r="B9070">
            <v>2.7734375</v>
          </cell>
          <cell r="C9070">
            <v>3436800</v>
          </cell>
        </row>
        <row r="9071">
          <cell r="A9071">
            <v>31708</v>
          </cell>
          <cell r="B9071">
            <v>2.8359375</v>
          </cell>
          <cell r="C9071">
            <v>4974400</v>
          </cell>
        </row>
        <row r="9072">
          <cell r="A9072">
            <v>31707</v>
          </cell>
          <cell r="B9072">
            <v>2.7421875</v>
          </cell>
          <cell r="C9072">
            <v>1982400</v>
          </cell>
        </row>
        <row r="9073">
          <cell r="A9073">
            <v>31706</v>
          </cell>
          <cell r="B9073">
            <v>2.71875</v>
          </cell>
          <cell r="C9073">
            <v>3875200</v>
          </cell>
        </row>
        <row r="9074">
          <cell r="A9074">
            <v>31705</v>
          </cell>
          <cell r="B9074">
            <v>2.71875</v>
          </cell>
          <cell r="C9074">
            <v>3385600</v>
          </cell>
        </row>
        <row r="9075">
          <cell r="A9075">
            <v>31702</v>
          </cell>
          <cell r="B9075">
            <v>2.75</v>
          </cell>
          <cell r="C9075">
            <v>4571200</v>
          </cell>
        </row>
        <row r="9076">
          <cell r="A9076">
            <v>31701</v>
          </cell>
          <cell r="B9076">
            <v>2.8046875</v>
          </cell>
          <cell r="C9076">
            <v>6078400</v>
          </cell>
        </row>
        <row r="9077">
          <cell r="A9077">
            <v>31700</v>
          </cell>
          <cell r="B9077">
            <v>2.828125</v>
          </cell>
          <cell r="C9077">
            <v>5046400</v>
          </cell>
        </row>
        <row r="9078">
          <cell r="A9078">
            <v>31699</v>
          </cell>
          <cell r="B9078">
            <v>2.7421875</v>
          </cell>
          <cell r="C9078">
            <v>3672000</v>
          </cell>
        </row>
        <row r="9079">
          <cell r="A9079">
            <v>31698</v>
          </cell>
          <cell r="B9079">
            <v>2.71875</v>
          </cell>
          <cell r="C9079">
            <v>880000</v>
          </cell>
        </row>
        <row r="9080">
          <cell r="A9080">
            <v>31695</v>
          </cell>
          <cell r="B9080">
            <v>2.71875</v>
          </cell>
          <cell r="C9080">
            <v>2526400</v>
          </cell>
        </row>
        <row r="9081">
          <cell r="A9081">
            <v>31694</v>
          </cell>
          <cell r="B9081">
            <v>2.71875</v>
          </cell>
          <cell r="C9081">
            <v>3643200</v>
          </cell>
        </row>
        <row r="9082">
          <cell r="A9082">
            <v>31693</v>
          </cell>
          <cell r="B9082">
            <v>2.75</v>
          </cell>
          <cell r="C9082">
            <v>4929600</v>
          </cell>
        </row>
        <row r="9083">
          <cell r="A9083">
            <v>31692</v>
          </cell>
          <cell r="B9083">
            <v>2.734375</v>
          </cell>
          <cell r="C9083">
            <v>3905600</v>
          </cell>
        </row>
        <row r="9084">
          <cell r="A9084">
            <v>31691</v>
          </cell>
          <cell r="B9084">
            <v>2.765625</v>
          </cell>
          <cell r="C9084">
            <v>3089600</v>
          </cell>
        </row>
        <row r="9085">
          <cell r="A9085">
            <v>31688</v>
          </cell>
          <cell r="B9085">
            <v>2.75</v>
          </cell>
          <cell r="C9085">
            <v>7049600</v>
          </cell>
        </row>
        <row r="9086">
          <cell r="A9086">
            <v>31687</v>
          </cell>
          <cell r="B9086">
            <v>2.7421875</v>
          </cell>
          <cell r="C9086">
            <v>6240000</v>
          </cell>
        </row>
        <row r="9087">
          <cell r="A9087">
            <v>31686</v>
          </cell>
          <cell r="B9087">
            <v>2.6875</v>
          </cell>
          <cell r="C9087">
            <v>6440000</v>
          </cell>
        </row>
        <row r="9088">
          <cell r="A9088">
            <v>31685</v>
          </cell>
          <cell r="B9088">
            <v>2.625</v>
          </cell>
          <cell r="C9088">
            <v>5361600</v>
          </cell>
        </row>
        <row r="9089">
          <cell r="A9089">
            <v>31684</v>
          </cell>
          <cell r="B9089">
            <v>2.578125</v>
          </cell>
          <cell r="C9089">
            <v>5876800</v>
          </cell>
        </row>
        <row r="9090">
          <cell r="A9090">
            <v>31681</v>
          </cell>
          <cell r="B9090">
            <v>2.609375</v>
          </cell>
          <cell r="C9090">
            <v>3580800</v>
          </cell>
        </row>
        <row r="9091">
          <cell r="A9091">
            <v>31680</v>
          </cell>
          <cell r="B9091">
            <v>2.59375</v>
          </cell>
          <cell r="C9091">
            <v>6329600</v>
          </cell>
        </row>
        <row r="9092">
          <cell r="A9092">
            <v>31679</v>
          </cell>
          <cell r="B9092">
            <v>2.7109375</v>
          </cell>
          <cell r="C9092">
            <v>7408000</v>
          </cell>
        </row>
        <row r="9093">
          <cell r="A9093">
            <v>31678</v>
          </cell>
          <cell r="B9093">
            <v>2.6953125</v>
          </cell>
          <cell r="C9093">
            <v>4828800</v>
          </cell>
        </row>
        <row r="9094">
          <cell r="A9094">
            <v>31677</v>
          </cell>
          <cell r="B9094">
            <v>2.65625</v>
          </cell>
          <cell r="C9094">
            <v>5518400</v>
          </cell>
        </row>
        <row r="9095">
          <cell r="A9095">
            <v>31674</v>
          </cell>
          <cell r="B9095">
            <v>2.6484375</v>
          </cell>
          <cell r="C9095">
            <v>9512000</v>
          </cell>
        </row>
        <row r="9096">
          <cell r="A9096">
            <v>31673</v>
          </cell>
          <cell r="B9096">
            <v>2.59375</v>
          </cell>
          <cell r="C9096">
            <v>7113600</v>
          </cell>
        </row>
        <row r="9097">
          <cell r="A9097">
            <v>31672</v>
          </cell>
          <cell r="B9097">
            <v>2.515625</v>
          </cell>
          <cell r="C9097">
            <v>7860800</v>
          </cell>
        </row>
        <row r="9098">
          <cell r="A9098">
            <v>31671</v>
          </cell>
          <cell r="B9098">
            <v>2.5390625</v>
          </cell>
          <cell r="C9098">
            <v>8699200</v>
          </cell>
        </row>
        <row r="9099">
          <cell r="A9099">
            <v>31670</v>
          </cell>
          <cell r="B9099">
            <v>2.5</v>
          </cell>
          <cell r="C9099">
            <v>16214400</v>
          </cell>
        </row>
        <row r="9100">
          <cell r="A9100">
            <v>31667</v>
          </cell>
          <cell r="B9100">
            <v>2.5390625</v>
          </cell>
          <cell r="C9100">
            <v>18064000</v>
          </cell>
        </row>
        <row r="9101">
          <cell r="A9101">
            <v>31666</v>
          </cell>
          <cell r="B9101">
            <v>2.6328125</v>
          </cell>
          <cell r="C9101">
            <v>18566400</v>
          </cell>
        </row>
        <row r="9102">
          <cell r="A9102">
            <v>31665</v>
          </cell>
          <cell r="B9102">
            <v>2.8125</v>
          </cell>
          <cell r="C9102">
            <v>8196799.9999999898</v>
          </cell>
        </row>
        <row r="9103">
          <cell r="A9103">
            <v>31664</v>
          </cell>
          <cell r="B9103">
            <v>2.859375</v>
          </cell>
          <cell r="C9103">
            <v>4812800</v>
          </cell>
        </row>
        <row r="9104">
          <cell r="A9104">
            <v>31663</v>
          </cell>
          <cell r="B9104">
            <v>2.8359375</v>
          </cell>
          <cell r="C9104">
            <v>6907200</v>
          </cell>
        </row>
        <row r="9105">
          <cell r="A9105">
            <v>31660</v>
          </cell>
          <cell r="B9105">
            <v>2.859375</v>
          </cell>
          <cell r="C9105">
            <v>6078400</v>
          </cell>
        </row>
        <row r="9106">
          <cell r="A9106">
            <v>31659</v>
          </cell>
          <cell r="B9106">
            <v>2.921875</v>
          </cell>
          <cell r="C9106">
            <v>9348800</v>
          </cell>
        </row>
        <row r="9107">
          <cell r="A9107">
            <v>31658</v>
          </cell>
          <cell r="B9107">
            <v>2.875</v>
          </cell>
          <cell r="C9107">
            <v>4814400</v>
          </cell>
        </row>
        <row r="9108">
          <cell r="A9108">
            <v>31657</v>
          </cell>
          <cell r="B9108">
            <v>2.8125</v>
          </cell>
          <cell r="C9108">
            <v>5212800</v>
          </cell>
        </row>
        <row r="9109">
          <cell r="A9109">
            <v>31653</v>
          </cell>
          <cell r="B9109">
            <v>2.9375</v>
          </cell>
          <cell r="C9109">
            <v>3771200</v>
          </cell>
        </row>
        <row r="9110">
          <cell r="A9110">
            <v>31652</v>
          </cell>
          <cell r="B9110">
            <v>2.8984375</v>
          </cell>
          <cell r="C9110">
            <v>5155200</v>
          </cell>
        </row>
        <row r="9111">
          <cell r="A9111">
            <v>31651</v>
          </cell>
          <cell r="B9111">
            <v>2.90625</v>
          </cell>
          <cell r="C9111">
            <v>6222400</v>
          </cell>
        </row>
        <row r="9112">
          <cell r="A9112">
            <v>31650</v>
          </cell>
          <cell r="B9112">
            <v>2.890625</v>
          </cell>
          <cell r="C9112">
            <v>6057600</v>
          </cell>
        </row>
        <row r="9113">
          <cell r="A9113">
            <v>31649</v>
          </cell>
          <cell r="B9113">
            <v>2.8125</v>
          </cell>
          <cell r="C9113">
            <v>4982400</v>
          </cell>
        </row>
        <row r="9114">
          <cell r="A9114">
            <v>31646</v>
          </cell>
          <cell r="B9114">
            <v>2.890625</v>
          </cell>
          <cell r="C9114">
            <v>2268800</v>
          </cell>
        </row>
        <row r="9115">
          <cell r="A9115">
            <v>31645</v>
          </cell>
          <cell r="B9115">
            <v>2.90625</v>
          </cell>
          <cell r="C9115">
            <v>4411200</v>
          </cell>
        </row>
        <row r="9116">
          <cell r="A9116">
            <v>31644</v>
          </cell>
          <cell r="B9116">
            <v>2.9140625</v>
          </cell>
          <cell r="C9116">
            <v>3233600</v>
          </cell>
        </row>
        <row r="9117">
          <cell r="A9117">
            <v>31643</v>
          </cell>
          <cell r="B9117">
            <v>2.9296875</v>
          </cell>
          <cell r="C9117">
            <v>6454400</v>
          </cell>
        </row>
        <row r="9118">
          <cell r="A9118">
            <v>31642</v>
          </cell>
          <cell r="B9118">
            <v>2.8828125</v>
          </cell>
          <cell r="C9118">
            <v>5129600</v>
          </cell>
        </row>
        <row r="9119">
          <cell r="A9119">
            <v>31639</v>
          </cell>
          <cell r="B9119">
            <v>2.90625</v>
          </cell>
          <cell r="C9119">
            <v>3766400</v>
          </cell>
        </row>
        <row r="9120">
          <cell r="A9120">
            <v>31638</v>
          </cell>
          <cell r="B9120">
            <v>2.9296875</v>
          </cell>
          <cell r="C9120">
            <v>5836800</v>
          </cell>
        </row>
        <row r="9121">
          <cell r="A9121">
            <v>31637</v>
          </cell>
          <cell r="B9121">
            <v>2.953125</v>
          </cell>
          <cell r="C9121">
            <v>10544000</v>
          </cell>
        </row>
        <row r="9122">
          <cell r="A9122">
            <v>31636</v>
          </cell>
          <cell r="B9122">
            <v>2.84375</v>
          </cell>
          <cell r="C9122">
            <v>5196800</v>
          </cell>
        </row>
        <row r="9123">
          <cell r="A9123">
            <v>31635</v>
          </cell>
          <cell r="B9123">
            <v>2.796875</v>
          </cell>
          <cell r="C9123">
            <v>5592000</v>
          </cell>
        </row>
        <row r="9124">
          <cell r="A9124">
            <v>31632</v>
          </cell>
          <cell r="B9124">
            <v>2.7578125</v>
          </cell>
          <cell r="C9124">
            <v>6334400</v>
          </cell>
        </row>
        <row r="9125">
          <cell r="A9125">
            <v>31631</v>
          </cell>
          <cell r="B9125">
            <v>2.796875</v>
          </cell>
          <cell r="C9125">
            <v>13052800</v>
          </cell>
        </row>
        <row r="9126">
          <cell r="A9126">
            <v>31630</v>
          </cell>
          <cell r="B9126">
            <v>2.8046875</v>
          </cell>
          <cell r="C9126">
            <v>11580800</v>
          </cell>
        </row>
        <row r="9127">
          <cell r="A9127">
            <v>31629</v>
          </cell>
          <cell r="B9127">
            <v>2.875</v>
          </cell>
          <cell r="C9127">
            <v>6507200</v>
          </cell>
        </row>
        <row r="9128">
          <cell r="A9128">
            <v>31628</v>
          </cell>
          <cell r="B9128">
            <v>2.875</v>
          </cell>
          <cell r="C9128">
            <v>6755200</v>
          </cell>
        </row>
        <row r="9129">
          <cell r="A9129">
            <v>31625</v>
          </cell>
          <cell r="B9129">
            <v>2.8984375</v>
          </cell>
          <cell r="C9129">
            <v>2750400</v>
          </cell>
        </row>
        <row r="9130">
          <cell r="A9130">
            <v>31624</v>
          </cell>
          <cell r="B9130">
            <v>2.90625</v>
          </cell>
          <cell r="C9130">
            <v>4808000</v>
          </cell>
        </row>
        <row r="9131">
          <cell r="A9131">
            <v>31623</v>
          </cell>
          <cell r="B9131">
            <v>2.9453125</v>
          </cell>
          <cell r="C9131">
            <v>5643200</v>
          </cell>
        </row>
        <row r="9132">
          <cell r="A9132">
            <v>31622</v>
          </cell>
          <cell r="B9132">
            <v>2.8671875</v>
          </cell>
          <cell r="C9132">
            <v>4827200</v>
          </cell>
        </row>
        <row r="9133">
          <cell r="A9133">
            <v>31621</v>
          </cell>
          <cell r="B9133">
            <v>2.8515625</v>
          </cell>
          <cell r="C9133">
            <v>5835200</v>
          </cell>
        </row>
        <row r="9134">
          <cell r="A9134">
            <v>31618</v>
          </cell>
          <cell r="B9134">
            <v>2.96875</v>
          </cell>
          <cell r="C9134">
            <v>5651200</v>
          </cell>
        </row>
        <row r="9135">
          <cell r="A9135">
            <v>31617</v>
          </cell>
          <cell r="B9135">
            <v>2.9921875</v>
          </cell>
          <cell r="C9135">
            <v>4297600</v>
          </cell>
        </row>
        <row r="9136">
          <cell r="A9136">
            <v>31616</v>
          </cell>
          <cell r="B9136">
            <v>2.9921875</v>
          </cell>
          <cell r="C9136">
            <v>5875200</v>
          </cell>
        </row>
        <row r="9137">
          <cell r="A9137">
            <v>31615</v>
          </cell>
          <cell r="B9137">
            <v>2.953125</v>
          </cell>
          <cell r="C9137">
            <v>4440000</v>
          </cell>
        </row>
        <row r="9138">
          <cell r="A9138">
            <v>31614</v>
          </cell>
          <cell r="B9138">
            <v>2.9609375</v>
          </cell>
          <cell r="C9138">
            <v>4675200</v>
          </cell>
        </row>
        <row r="9139">
          <cell r="A9139">
            <v>31611</v>
          </cell>
          <cell r="B9139">
            <v>3.0546875</v>
          </cell>
          <cell r="C9139">
            <v>7676800</v>
          </cell>
        </row>
        <row r="9140">
          <cell r="A9140">
            <v>31610</v>
          </cell>
          <cell r="B9140">
            <v>2.9921875</v>
          </cell>
          <cell r="C9140">
            <v>6347200</v>
          </cell>
        </row>
        <row r="9141">
          <cell r="A9141">
            <v>31609</v>
          </cell>
          <cell r="B9141">
            <v>2.9375</v>
          </cell>
          <cell r="C9141">
            <v>11201600</v>
          </cell>
        </row>
        <row r="9142">
          <cell r="A9142">
            <v>31608</v>
          </cell>
          <cell r="B9142">
            <v>2.8046875</v>
          </cell>
          <cell r="C9142">
            <v>18019200</v>
          </cell>
        </row>
        <row r="9143">
          <cell r="A9143">
            <v>31607</v>
          </cell>
          <cell r="B9143">
            <v>2.8828125</v>
          </cell>
          <cell r="C9143">
            <v>9987200</v>
          </cell>
        </row>
        <row r="9144">
          <cell r="A9144">
            <v>31604</v>
          </cell>
          <cell r="B9144">
            <v>3.03125</v>
          </cell>
          <cell r="C9144">
            <v>4905600</v>
          </cell>
        </row>
        <row r="9145">
          <cell r="A9145">
            <v>31603</v>
          </cell>
          <cell r="B9145">
            <v>3.03125</v>
          </cell>
          <cell r="C9145">
            <v>9260800</v>
          </cell>
        </row>
        <row r="9146">
          <cell r="A9146">
            <v>31602</v>
          </cell>
          <cell r="B9146">
            <v>3.046875</v>
          </cell>
          <cell r="C9146">
            <v>21326400</v>
          </cell>
        </row>
        <row r="9147">
          <cell r="A9147">
            <v>31601</v>
          </cell>
          <cell r="B9147">
            <v>3</v>
          </cell>
          <cell r="C9147">
            <v>21083200</v>
          </cell>
        </row>
        <row r="9148">
          <cell r="A9148">
            <v>31600</v>
          </cell>
          <cell r="B9148">
            <v>3.140625</v>
          </cell>
          <cell r="C9148">
            <v>8392000</v>
          </cell>
        </row>
        <row r="9149">
          <cell r="A9149">
            <v>31596</v>
          </cell>
          <cell r="B9149">
            <v>3.3046875</v>
          </cell>
          <cell r="C9149">
            <v>3960000</v>
          </cell>
        </row>
        <row r="9150">
          <cell r="A9150">
            <v>31595</v>
          </cell>
          <cell r="B9150">
            <v>3.3359375</v>
          </cell>
          <cell r="C9150">
            <v>10809600</v>
          </cell>
        </row>
        <row r="9151">
          <cell r="A9151">
            <v>31594</v>
          </cell>
          <cell r="B9151">
            <v>3.296875</v>
          </cell>
          <cell r="C9151">
            <v>6691200</v>
          </cell>
        </row>
        <row r="9152">
          <cell r="A9152">
            <v>31593</v>
          </cell>
          <cell r="B9152">
            <v>3.2421875</v>
          </cell>
          <cell r="C9152">
            <v>4320000</v>
          </cell>
        </row>
        <row r="9153">
          <cell r="A9153">
            <v>31590</v>
          </cell>
          <cell r="B9153">
            <v>3.234375</v>
          </cell>
          <cell r="C9153">
            <v>3200000</v>
          </cell>
        </row>
        <row r="9154">
          <cell r="A9154">
            <v>31589</v>
          </cell>
          <cell r="B9154">
            <v>3.1875</v>
          </cell>
          <cell r="C9154">
            <v>4712000</v>
          </cell>
        </row>
        <row r="9155">
          <cell r="A9155">
            <v>31588</v>
          </cell>
          <cell r="B9155">
            <v>3.1875</v>
          </cell>
          <cell r="C9155">
            <v>8942400</v>
          </cell>
        </row>
        <row r="9156">
          <cell r="A9156">
            <v>31587</v>
          </cell>
          <cell r="B9156">
            <v>3.1015625</v>
          </cell>
          <cell r="C9156">
            <v>8288000</v>
          </cell>
        </row>
        <row r="9157">
          <cell r="A9157">
            <v>31586</v>
          </cell>
          <cell r="B9157">
            <v>3.0546875</v>
          </cell>
          <cell r="C9157">
            <v>6820800</v>
          </cell>
        </row>
        <row r="9158">
          <cell r="A9158">
            <v>31583</v>
          </cell>
          <cell r="B9158">
            <v>3.125</v>
          </cell>
          <cell r="C9158">
            <v>7838400</v>
          </cell>
        </row>
        <row r="9159">
          <cell r="A9159">
            <v>31582</v>
          </cell>
          <cell r="B9159">
            <v>3.0703125</v>
          </cell>
          <cell r="C9159">
            <v>6654400</v>
          </cell>
        </row>
        <row r="9160">
          <cell r="A9160">
            <v>31581</v>
          </cell>
          <cell r="B9160">
            <v>3.0625</v>
          </cell>
          <cell r="C9160">
            <v>8232000</v>
          </cell>
        </row>
        <row r="9161">
          <cell r="A9161">
            <v>31580</v>
          </cell>
          <cell r="B9161">
            <v>3.0390625</v>
          </cell>
          <cell r="C9161">
            <v>6681600</v>
          </cell>
        </row>
        <row r="9162">
          <cell r="A9162">
            <v>31579</v>
          </cell>
          <cell r="B9162">
            <v>3.0625</v>
          </cell>
          <cell r="C9162">
            <v>6328000</v>
          </cell>
        </row>
        <row r="9163">
          <cell r="A9163">
            <v>31576</v>
          </cell>
          <cell r="B9163">
            <v>3.0625</v>
          </cell>
          <cell r="C9163">
            <v>8913600</v>
          </cell>
        </row>
        <row r="9164">
          <cell r="A9164">
            <v>31575</v>
          </cell>
          <cell r="B9164">
            <v>3.0546875</v>
          </cell>
          <cell r="C9164">
            <v>5998400</v>
          </cell>
        </row>
        <row r="9165">
          <cell r="A9165">
            <v>31574</v>
          </cell>
          <cell r="B9165">
            <v>3.0703125</v>
          </cell>
          <cell r="C9165">
            <v>7974400</v>
          </cell>
        </row>
        <row r="9166">
          <cell r="A9166">
            <v>31573</v>
          </cell>
          <cell r="B9166">
            <v>3.015625</v>
          </cell>
          <cell r="C9166">
            <v>6889600</v>
          </cell>
        </row>
        <row r="9167">
          <cell r="A9167">
            <v>31572</v>
          </cell>
          <cell r="B9167">
            <v>3.0078125</v>
          </cell>
          <cell r="C9167">
            <v>6057600</v>
          </cell>
        </row>
        <row r="9168">
          <cell r="A9168">
            <v>31569</v>
          </cell>
          <cell r="B9168">
            <v>3.078125</v>
          </cell>
          <cell r="C9168">
            <v>6651200</v>
          </cell>
        </row>
        <row r="9169">
          <cell r="A9169">
            <v>31568</v>
          </cell>
          <cell r="B9169">
            <v>3.09375</v>
          </cell>
          <cell r="C9169">
            <v>5000000</v>
          </cell>
        </row>
        <row r="9170">
          <cell r="A9170">
            <v>31567</v>
          </cell>
          <cell r="B9170">
            <v>3.046875</v>
          </cell>
          <cell r="C9170">
            <v>11408000</v>
          </cell>
        </row>
        <row r="9171">
          <cell r="A9171">
            <v>31566</v>
          </cell>
          <cell r="B9171">
            <v>3</v>
          </cell>
          <cell r="C9171">
            <v>5366400</v>
          </cell>
        </row>
        <row r="9172">
          <cell r="A9172">
            <v>31565</v>
          </cell>
          <cell r="B9172">
            <v>2.984375</v>
          </cell>
          <cell r="C9172">
            <v>3587200</v>
          </cell>
        </row>
        <row r="9173">
          <cell r="A9173">
            <v>31562</v>
          </cell>
          <cell r="B9173">
            <v>2.9921875</v>
          </cell>
          <cell r="C9173">
            <v>8673600</v>
          </cell>
        </row>
        <row r="9174">
          <cell r="A9174">
            <v>31561</v>
          </cell>
          <cell r="B9174">
            <v>3.0390625</v>
          </cell>
          <cell r="C9174">
            <v>9440000</v>
          </cell>
        </row>
        <row r="9175">
          <cell r="A9175">
            <v>31560</v>
          </cell>
          <cell r="B9175">
            <v>3.078125</v>
          </cell>
          <cell r="C9175">
            <v>10913600</v>
          </cell>
        </row>
        <row r="9176">
          <cell r="A9176">
            <v>31559</v>
          </cell>
          <cell r="B9176">
            <v>2.9375</v>
          </cell>
          <cell r="C9176">
            <v>5673600</v>
          </cell>
        </row>
        <row r="9177">
          <cell r="A9177">
            <v>31555</v>
          </cell>
          <cell r="B9177">
            <v>2.8984375</v>
          </cell>
          <cell r="C9177">
            <v>6076800</v>
          </cell>
        </row>
        <row r="9178">
          <cell r="A9178">
            <v>31554</v>
          </cell>
          <cell r="B9178">
            <v>2.828125</v>
          </cell>
          <cell r="C9178">
            <v>10670400</v>
          </cell>
        </row>
        <row r="9179">
          <cell r="A9179">
            <v>31553</v>
          </cell>
          <cell r="B9179">
            <v>2.75</v>
          </cell>
          <cell r="C9179">
            <v>19588800</v>
          </cell>
        </row>
        <row r="9180">
          <cell r="A9180">
            <v>31552</v>
          </cell>
          <cell r="B9180">
            <v>2.765625</v>
          </cell>
          <cell r="C9180">
            <v>5649600</v>
          </cell>
        </row>
        <row r="9181">
          <cell r="A9181">
            <v>31551</v>
          </cell>
          <cell r="B9181">
            <v>2.7109375</v>
          </cell>
          <cell r="C9181">
            <v>3328000</v>
          </cell>
        </row>
        <row r="9182">
          <cell r="A9182">
            <v>31548</v>
          </cell>
          <cell r="B9182">
            <v>2.6328125</v>
          </cell>
          <cell r="C9182">
            <v>4849600</v>
          </cell>
        </row>
        <row r="9183">
          <cell r="A9183">
            <v>31547</v>
          </cell>
          <cell r="B9183">
            <v>2.6796875</v>
          </cell>
          <cell r="C9183">
            <v>8092800</v>
          </cell>
        </row>
        <row r="9184">
          <cell r="A9184">
            <v>31546</v>
          </cell>
          <cell r="B9184">
            <v>2.7578125</v>
          </cell>
          <cell r="C9184">
            <v>8436800</v>
          </cell>
        </row>
        <row r="9185">
          <cell r="A9185">
            <v>31545</v>
          </cell>
          <cell r="B9185">
            <v>2.6796875</v>
          </cell>
          <cell r="C9185">
            <v>7758400</v>
          </cell>
        </row>
        <row r="9186">
          <cell r="A9186">
            <v>31544</v>
          </cell>
          <cell r="B9186">
            <v>2.5625</v>
          </cell>
          <cell r="C9186">
            <v>5358400</v>
          </cell>
        </row>
        <row r="9187">
          <cell r="A9187">
            <v>31541</v>
          </cell>
          <cell r="B9187">
            <v>2.546875</v>
          </cell>
          <cell r="C9187">
            <v>6001600</v>
          </cell>
        </row>
        <row r="9188">
          <cell r="A9188">
            <v>31540</v>
          </cell>
          <cell r="B9188">
            <v>2.5703125</v>
          </cell>
          <cell r="C9188">
            <v>5473600</v>
          </cell>
        </row>
        <row r="9189">
          <cell r="A9189">
            <v>31539</v>
          </cell>
          <cell r="B9189">
            <v>2.5078125</v>
          </cell>
          <cell r="C9189">
            <v>6617600</v>
          </cell>
        </row>
        <row r="9190">
          <cell r="A9190">
            <v>31538</v>
          </cell>
          <cell r="B9190">
            <v>2.46875</v>
          </cell>
          <cell r="C9190">
            <v>6721600</v>
          </cell>
        </row>
        <row r="9191">
          <cell r="A9191">
            <v>31537</v>
          </cell>
          <cell r="B9191">
            <v>2.46875</v>
          </cell>
          <cell r="C9191">
            <v>12310400</v>
          </cell>
        </row>
        <row r="9192">
          <cell r="A9192">
            <v>31534</v>
          </cell>
          <cell r="B9192">
            <v>2.5</v>
          </cell>
          <cell r="C9192">
            <v>5742400</v>
          </cell>
        </row>
        <row r="9193">
          <cell r="A9193">
            <v>31533</v>
          </cell>
          <cell r="B9193">
            <v>2.5078125</v>
          </cell>
          <cell r="C9193">
            <v>6219200</v>
          </cell>
        </row>
        <row r="9194">
          <cell r="A9194">
            <v>31532</v>
          </cell>
          <cell r="B9194">
            <v>2.53125</v>
          </cell>
          <cell r="C9194">
            <v>3070400</v>
          </cell>
        </row>
        <row r="9195">
          <cell r="A9195">
            <v>31531</v>
          </cell>
          <cell r="B9195">
            <v>2.625</v>
          </cell>
          <cell r="C9195">
            <v>2344000</v>
          </cell>
        </row>
        <row r="9196">
          <cell r="A9196">
            <v>31530</v>
          </cell>
          <cell r="B9196">
            <v>2.625</v>
          </cell>
          <cell r="C9196">
            <v>4441600</v>
          </cell>
        </row>
        <row r="9197">
          <cell r="A9197">
            <v>31527</v>
          </cell>
          <cell r="B9197">
            <v>2.640625</v>
          </cell>
          <cell r="C9197">
            <v>3072000</v>
          </cell>
        </row>
        <row r="9198">
          <cell r="A9198">
            <v>31526</v>
          </cell>
          <cell r="B9198">
            <v>2.6171875</v>
          </cell>
          <cell r="C9198">
            <v>2584000</v>
          </cell>
        </row>
        <row r="9199">
          <cell r="A9199">
            <v>31525</v>
          </cell>
          <cell r="B9199">
            <v>2.609375</v>
          </cell>
          <cell r="C9199">
            <v>3904000</v>
          </cell>
        </row>
        <row r="9200">
          <cell r="A9200">
            <v>31524</v>
          </cell>
          <cell r="B9200">
            <v>2.625</v>
          </cell>
          <cell r="C9200">
            <v>5691200</v>
          </cell>
        </row>
        <row r="9201">
          <cell r="A9201">
            <v>31523</v>
          </cell>
          <cell r="B9201">
            <v>2.6640625</v>
          </cell>
          <cell r="C9201">
            <v>4193600</v>
          </cell>
        </row>
        <row r="9202">
          <cell r="A9202">
            <v>31520</v>
          </cell>
          <cell r="B9202">
            <v>2.6015625</v>
          </cell>
          <cell r="C9202">
            <v>3648000</v>
          </cell>
        </row>
        <row r="9203">
          <cell r="A9203">
            <v>31519</v>
          </cell>
          <cell r="B9203">
            <v>2.6015625</v>
          </cell>
          <cell r="C9203">
            <v>4196800</v>
          </cell>
        </row>
        <row r="9204">
          <cell r="A9204">
            <v>31518</v>
          </cell>
          <cell r="B9204">
            <v>2.6171875</v>
          </cell>
          <cell r="C9204">
            <v>6947200</v>
          </cell>
        </row>
        <row r="9205">
          <cell r="A9205">
            <v>31517</v>
          </cell>
          <cell r="B9205">
            <v>2.5703125</v>
          </cell>
          <cell r="C9205">
            <v>4558400</v>
          </cell>
        </row>
        <row r="9206">
          <cell r="A9206">
            <v>31516</v>
          </cell>
          <cell r="B9206">
            <v>2.59375</v>
          </cell>
          <cell r="C9206">
            <v>3969600</v>
          </cell>
        </row>
        <row r="9207">
          <cell r="A9207">
            <v>31513</v>
          </cell>
          <cell r="B9207">
            <v>2.546875</v>
          </cell>
          <cell r="C9207">
            <v>4998400</v>
          </cell>
        </row>
        <row r="9208">
          <cell r="A9208">
            <v>31512</v>
          </cell>
          <cell r="B9208">
            <v>2.5390625</v>
          </cell>
          <cell r="C9208">
            <v>5705600</v>
          </cell>
        </row>
        <row r="9209">
          <cell r="A9209">
            <v>31511</v>
          </cell>
          <cell r="B9209">
            <v>2.453125</v>
          </cell>
          <cell r="C9209">
            <v>8624000</v>
          </cell>
        </row>
        <row r="9210">
          <cell r="A9210">
            <v>31510</v>
          </cell>
          <cell r="B9210">
            <v>2.4296875</v>
          </cell>
          <cell r="C9210">
            <v>9009600</v>
          </cell>
        </row>
        <row r="9211">
          <cell r="A9211">
            <v>31509</v>
          </cell>
          <cell r="B9211">
            <v>2.328125</v>
          </cell>
          <cell r="C9211">
            <v>9676800</v>
          </cell>
        </row>
        <row r="9212">
          <cell r="A9212">
            <v>31506</v>
          </cell>
          <cell r="B9212">
            <v>2.3125</v>
          </cell>
          <cell r="C9212">
            <v>8337600</v>
          </cell>
        </row>
        <row r="9213">
          <cell r="A9213">
            <v>31505</v>
          </cell>
          <cell r="B9213">
            <v>2.375</v>
          </cell>
          <cell r="C9213">
            <v>4923200</v>
          </cell>
        </row>
        <row r="9214">
          <cell r="A9214">
            <v>31504</v>
          </cell>
          <cell r="B9214">
            <v>2.4609375</v>
          </cell>
          <cell r="C9214">
            <v>4315200</v>
          </cell>
        </row>
        <row r="9215">
          <cell r="A9215">
            <v>31503</v>
          </cell>
          <cell r="B9215">
            <v>2.421875</v>
          </cell>
          <cell r="C9215">
            <v>4924800</v>
          </cell>
        </row>
        <row r="9216">
          <cell r="A9216">
            <v>31502</v>
          </cell>
          <cell r="B9216">
            <v>2.4609375</v>
          </cell>
          <cell r="C9216">
            <v>3608000</v>
          </cell>
        </row>
        <row r="9217">
          <cell r="A9217">
            <v>31498</v>
          </cell>
          <cell r="B9217">
            <v>2.4765625</v>
          </cell>
          <cell r="C9217">
            <v>5683200</v>
          </cell>
        </row>
        <row r="9218">
          <cell r="A9218">
            <v>31497</v>
          </cell>
          <cell r="B9218">
            <v>2.4765625</v>
          </cell>
          <cell r="C9218">
            <v>5998400</v>
          </cell>
        </row>
        <row r="9219">
          <cell r="A9219">
            <v>31496</v>
          </cell>
          <cell r="B9219">
            <v>2.4375</v>
          </cell>
          <cell r="C9219">
            <v>4745600</v>
          </cell>
        </row>
        <row r="9220">
          <cell r="A9220">
            <v>31495</v>
          </cell>
          <cell r="B9220">
            <v>2.4609375</v>
          </cell>
          <cell r="C9220">
            <v>9036800</v>
          </cell>
        </row>
        <row r="9221">
          <cell r="A9221">
            <v>31492</v>
          </cell>
          <cell r="B9221">
            <v>2.265625</v>
          </cell>
          <cell r="C9221">
            <v>10252800</v>
          </cell>
        </row>
        <row r="9222">
          <cell r="A9222">
            <v>31491</v>
          </cell>
          <cell r="B9222">
            <v>2.3671875</v>
          </cell>
          <cell r="C9222">
            <v>4892800</v>
          </cell>
        </row>
        <row r="9223">
          <cell r="A9223">
            <v>31490</v>
          </cell>
          <cell r="B9223">
            <v>2.40625</v>
          </cell>
          <cell r="C9223">
            <v>8673600</v>
          </cell>
        </row>
        <row r="9224">
          <cell r="A9224">
            <v>31489</v>
          </cell>
          <cell r="B9224">
            <v>2.4453125</v>
          </cell>
          <cell r="C9224">
            <v>11376000</v>
          </cell>
        </row>
        <row r="9225">
          <cell r="A9225">
            <v>31488</v>
          </cell>
          <cell r="B9225">
            <v>2.4921875</v>
          </cell>
          <cell r="C9225">
            <v>9745600</v>
          </cell>
        </row>
        <row r="9226">
          <cell r="A9226">
            <v>31485</v>
          </cell>
          <cell r="B9226">
            <v>2.53125</v>
          </cell>
          <cell r="C9226">
            <v>9910400</v>
          </cell>
        </row>
        <row r="9227">
          <cell r="A9227">
            <v>31484</v>
          </cell>
          <cell r="B9227">
            <v>2.4609375</v>
          </cell>
          <cell r="C9227">
            <v>6865600</v>
          </cell>
        </row>
        <row r="9228">
          <cell r="A9228">
            <v>31483</v>
          </cell>
          <cell r="B9228">
            <v>2.3671875</v>
          </cell>
          <cell r="C9228">
            <v>7995200</v>
          </cell>
        </row>
        <row r="9229">
          <cell r="A9229">
            <v>31482</v>
          </cell>
          <cell r="B9229">
            <v>2.359375</v>
          </cell>
          <cell r="C9229">
            <v>6097600</v>
          </cell>
        </row>
        <row r="9230">
          <cell r="A9230">
            <v>31481</v>
          </cell>
          <cell r="B9230">
            <v>2.3046875</v>
          </cell>
          <cell r="C9230">
            <v>8646400</v>
          </cell>
        </row>
        <row r="9231">
          <cell r="A9231">
            <v>31478</v>
          </cell>
          <cell r="B9231">
            <v>2.2734375</v>
          </cell>
          <cell r="C9231">
            <v>6624000</v>
          </cell>
        </row>
        <row r="9232">
          <cell r="A9232">
            <v>31477</v>
          </cell>
          <cell r="B9232">
            <v>2.25</v>
          </cell>
          <cell r="C9232">
            <v>6840000</v>
          </cell>
        </row>
        <row r="9233">
          <cell r="A9233">
            <v>31476</v>
          </cell>
          <cell r="B9233">
            <v>2.2578125</v>
          </cell>
          <cell r="C9233">
            <v>12675200</v>
          </cell>
        </row>
        <row r="9234">
          <cell r="A9234">
            <v>31475</v>
          </cell>
          <cell r="B9234">
            <v>2.1953125</v>
          </cell>
          <cell r="C9234">
            <v>12033600</v>
          </cell>
        </row>
        <row r="9235">
          <cell r="A9235">
            <v>31474</v>
          </cell>
          <cell r="B9235">
            <v>2.140625</v>
          </cell>
          <cell r="C9235">
            <v>9363200</v>
          </cell>
        </row>
        <row r="9236">
          <cell r="A9236">
            <v>31471</v>
          </cell>
          <cell r="B9236">
            <v>2.125</v>
          </cell>
          <cell r="C9236">
            <v>10468800</v>
          </cell>
        </row>
        <row r="9237">
          <cell r="A9237">
            <v>31470</v>
          </cell>
          <cell r="B9237">
            <v>2.09375</v>
          </cell>
          <cell r="C9237">
            <v>6395200</v>
          </cell>
        </row>
        <row r="9238">
          <cell r="A9238">
            <v>31469</v>
          </cell>
          <cell r="B9238">
            <v>2.0390625</v>
          </cell>
          <cell r="C9238">
            <v>8172800</v>
          </cell>
        </row>
        <row r="9239">
          <cell r="A9239">
            <v>31468</v>
          </cell>
          <cell r="B9239">
            <v>2.046875</v>
          </cell>
          <cell r="C9239">
            <v>8486400</v>
          </cell>
        </row>
        <row r="9240">
          <cell r="A9240">
            <v>31467</v>
          </cell>
          <cell r="B9240">
            <v>2.046875</v>
          </cell>
          <cell r="C9240">
            <v>5577600</v>
          </cell>
        </row>
        <row r="9241">
          <cell r="A9241">
            <v>31464</v>
          </cell>
          <cell r="B9241">
            <v>2.0234375</v>
          </cell>
          <cell r="C9241">
            <v>13118400</v>
          </cell>
        </row>
        <row r="9242">
          <cell r="A9242">
            <v>31463</v>
          </cell>
          <cell r="B9242">
            <v>2</v>
          </cell>
          <cell r="C9242">
            <v>7001600</v>
          </cell>
        </row>
        <row r="9243">
          <cell r="A9243">
            <v>31462</v>
          </cell>
          <cell r="B9243">
            <v>2.015625</v>
          </cell>
          <cell r="C9243">
            <v>6208000</v>
          </cell>
        </row>
        <row r="9244">
          <cell r="A9244">
            <v>31461</v>
          </cell>
          <cell r="B9244">
            <v>2.0546875</v>
          </cell>
          <cell r="C9244">
            <v>8915200</v>
          </cell>
        </row>
        <row r="9245">
          <cell r="A9245">
            <v>31457</v>
          </cell>
          <cell r="B9245">
            <v>1.984375</v>
          </cell>
          <cell r="C9245">
            <v>10384000</v>
          </cell>
        </row>
        <row r="9246">
          <cell r="A9246">
            <v>31456</v>
          </cell>
          <cell r="B9246">
            <v>1.921875</v>
          </cell>
          <cell r="C9246">
            <v>10494400</v>
          </cell>
        </row>
        <row r="9247">
          <cell r="A9247">
            <v>31455</v>
          </cell>
          <cell r="B9247">
            <v>1.8984375</v>
          </cell>
          <cell r="C9247">
            <v>13569600</v>
          </cell>
        </row>
        <row r="9248">
          <cell r="A9248">
            <v>31454</v>
          </cell>
          <cell r="B9248">
            <v>1.9140625</v>
          </cell>
          <cell r="C9248">
            <v>9043200</v>
          </cell>
        </row>
        <row r="9249">
          <cell r="A9249">
            <v>31453</v>
          </cell>
          <cell r="B9249">
            <v>1.9609375</v>
          </cell>
          <cell r="C9249">
            <v>7833600</v>
          </cell>
        </row>
        <row r="9250">
          <cell r="A9250">
            <v>31450</v>
          </cell>
          <cell r="B9250">
            <v>1.9453125</v>
          </cell>
          <cell r="C9250">
            <v>20902400</v>
          </cell>
        </row>
        <row r="9251">
          <cell r="A9251">
            <v>31449</v>
          </cell>
          <cell r="B9251">
            <v>2.03125</v>
          </cell>
          <cell r="C9251">
            <v>7292800</v>
          </cell>
        </row>
        <row r="9252">
          <cell r="A9252">
            <v>31448</v>
          </cell>
          <cell r="B9252">
            <v>2.015625</v>
          </cell>
          <cell r="C9252">
            <v>2774400</v>
          </cell>
        </row>
        <row r="9253">
          <cell r="A9253">
            <v>31447</v>
          </cell>
          <cell r="B9253">
            <v>2.03125</v>
          </cell>
          <cell r="C9253">
            <v>6518400</v>
          </cell>
        </row>
        <row r="9254">
          <cell r="A9254">
            <v>31446</v>
          </cell>
          <cell r="B9254">
            <v>2.0546875</v>
          </cell>
          <cell r="C9254">
            <v>6852800</v>
          </cell>
        </row>
        <row r="9255">
          <cell r="A9255">
            <v>31443</v>
          </cell>
          <cell r="B9255">
            <v>2.0078125</v>
          </cell>
          <cell r="C9255">
            <v>11718400</v>
          </cell>
        </row>
        <row r="9256">
          <cell r="A9256">
            <v>31442</v>
          </cell>
          <cell r="B9256">
            <v>1.984375</v>
          </cell>
          <cell r="C9256">
            <v>3217600</v>
          </cell>
        </row>
        <row r="9257">
          <cell r="A9257">
            <v>31441</v>
          </cell>
          <cell r="B9257">
            <v>2.03125</v>
          </cell>
          <cell r="C9257">
            <v>5006400</v>
          </cell>
        </row>
        <row r="9258">
          <cell r="A9258">
            <v>31440</v>
          </cell>
          <cell r="B9258">
            <v>2.0078125</v>
          </cell>
          <cell r="C9258">
            <v>6112000</v>
          </cell>
        </row>
        <row r="9259">
          <cell r="A9259">
            <v>31439</v>
          </cell>
          <cell r="B9259">
            <v>1.984375</v>
          </cell>
          <cell r="C9259">
            <v>4651200</v>
          </cell>
        </row>
        <row r="9260">
          <cell r="A9260">
            <v>31436</v>
          </cell>
          <cell r="B9260">
            <v>1.90625</v>
          </cell>
          <cell r="C9260">
            <v>2252800</v>
          </cell>
        </row>
        <row r="9261">
          <cell r="A9261">
            <v>31435</v>
          </cell>
          <cell r="B9261">
            <v>1.8984375</v>
          </cell>
          <cell r="C9261">
            <v>1814400</v>
          </cell>
        </row>
        <row r="9262">
          <cell r="A9262">
            <v>31434</v>
          </cell>
          <cell r="B9262">
            <v>1.8828125</v>
          </cell>
          <cell r="C9262">
            <v>3380800</v>
          </cell>
        </row>
        <row r="9263">
          <cell r="A9263">
            <v>31433</v>
          </cell>
          <cell r="B9263">
            <v>1.875</v>
          </cell>
          <cell r="C9263">
            <v>2995200</v>
          </cell>
        </row>
        <row r="9264">
          <cell r="A9264">
            <v>31432</v>
          </cell>
          <cell r="B9264">
            <v>1.921875</v>
          </cell>
          <cell r="C9264">
            <v>2486400</v>
          </cell>
        </row>
        <row r="9265">
          <cell r="A9265">
            <v>31429</v>
          </cell>
          <cell r="B9265">
            <v>1.9375</v>
          </cell>
          <cell r="C9265">
            <v>3984000</v>
          </cell>
        </row>
        <row r="9266">
          <cell r="A9266">
            <v>31428</v>
          </cell>
          <cell r="B9266">
            <v>1.921875</v>
          </cell>
          <cell r="C9266">
            <v>3092800</v>
          </cell>
        </row>
        <row r="9267">
          <cell r="A9267">
            <v>31427</v>
          </cell>
          <cell r="B9267">
            <v>1.875</v>
          </cell>
          <cell r="C9267">
            <v>2772800</v>
          </cell>
        </row>
        <row r="9268">
          <cell r="A9268">
            <v>31426</v>
          </cell>
          <cell r="B9268">
            <v>1.8671875</v>
          </cell>
          <cell r="C9268">
            <v>6099200</v>
          </cell>
        </row>
        <row r="9269">
          <cell r="A9269">
            <v>31425</v>
          </cell>
          <cell r="B9269">
            <v>1.90625</v>
          </cell>
          <cell r="C9269">
            <v>8238400</v>
          </cell>
        </row>
        <row r="9270">
          <cell r="A9270">
            <v>31422</v>
          </cell>
          <cell r="B9270">
            <v>1.8515625</v>
          </cell>
          <cell r="C9270">
            <v>10043200</v>
          </cell>
        </row>
        <row r="9271">
          <cell r="A9271">
            <v>31421</v>
          </cell>
          <cell r="B9271">
            <v>1.84375</v>
          </cell>
          <cell r="C9271">
            <v>13686400</v>
          </cell>
        </row>
        <row r="9272">
          <cell r="A9272">
            <v>31420</v>
          </cell>
          <cell r="B9272">
            <v>1.890625</v>
          </cell>
          <cell r="C9272">
            <v>8817600</v>
          </cell>
        </row>
        <row r="9273">
          <cell r="A9273">
            <v>31419</v>
          </cell>
          <cell r="B9273">
            <v>1.96875</v>
          </cell>
          <cell r="C9273">
            <v>5496000</v>
          </cell>
        </row>
        <row r="9274">
          <cell r="A9274">
            <v>31418</v>
          </cell>
          <cell r="B9274">
            <v>1.921875</v>
          </cell>
          <cell r="C9274">
            <v>5552000</v>
          </cell>
        </row>
        <row r="9275">
          <cell r="A9275">
            <v>31415</v>
          </cell>
          <cell r="B9275">
            <v>1.8984375</v>
          </cell>
          <cell r="C9275">
            <v>7121600</v>
          </cell>
        </row>
        <row r="9276">
          <cell r="A9276">
            <v>31414</v>
          </cell>
          <cell r="B9276">
            <v>1.921875</v>
          </cell>
          <cell r="C9276">
            <v>3694400</v>
          </cell>
        </row>
        <row r="9277">
          <cell r="A9277">
            <v>31412</v>
          </cell>
          <cell r="B9277">
            <v>1.9921875</v>
          </cell>
          <cell r="C9277">
            <v>3601600</v>
          </cell>
        </row>
        <row r="9278">
          <cell r="A9278">
            <v>31411</v>
          </cell>
          <cell r="B9278">
            <v>1.953125</v>
          </cell>
          <cell r="C9278">
            <v>4320000</v>
          </cell>
        </row>
        <row r="9279">
          <cell r="A9279">
            <v>31408</v>
          </cell>
          <cell r="B9279">
            <v>1.953125</v>
          </cell>
          <cell r="C9279">
            <v>4292800</v>
          </cell>
        </row>
        <row r="9280">
          <cell r="A9280">
            <v>31407</v>
          </cell>
          <cell r="B9280">
            <v>1.9375</v>
          </cell>
          <cell r="C9280">
            <v>1110400</v>
          </cell>
        </row>
        <row r="9281">
          <cell r="A9281">
            <v>31405</v>
          </cell>
          <cell r="B9281">
            <v>1.953125</v>
          </cell>
          <cell r="C9281">
            <v>7600000</v>
          </cell>
        </row>
        <row r="9282">
          <cell r="A9282">
            <v>31404</v>
          </cell>
          <cell r="B9282">
            <v>1.90625</v>
          </cell>
          <cell r="C9282">
            <v>5384000</v>
          </cell>
        </row>
        <row r="9283">
          <cell r="A9283">
            <v>31401</v>
          </cell>
          <cell r="B9283">
            <v>2.015625</v>
          </cell>
          <cell r="C9283">
            <v>17206400</v>
          </cell>
        </row>
        <row r="9284">
          <cell r="A9284">
            <v>31400</v>
          </cell>
          <cell r="B9284">
            <v>1.984375</v>
          </cell>
          <cell r="C9284">
            <v>18856000</v>
          </cell>
        </row>
        <row r="9285">
          <cell r="A9285">
            <v>31399</v>
          </cell>
          <cell r="B9285">
            <v>2.1171875</v>
          </cell>
          <cell r="C9285">
            <v>5961600</v>
          </cell>
        </row>
        <row r="9286">
          <cell r="A9286">
            <v>31398</v>
          </cell>
          <cell r="B9286">
            <v>2.0859375</v>
          </cell>
          <cell r="C9286">
            <v>6816000</v>
          </cell>
        </row>
        <row r="9287">
          <cell r="A9287">
            <v>31397</v>
          </cell>
          <cell r="B9287">
            <v>2.0390625</v>
          </cell>
          <cell r="C9287">
            <v>9150400</v>
          </cell>
        </row>
        <row r="9288">
          <cell r="A9288">
            <v>31394</v>
          </cell>
          <cell r="B9288">
            <v>2</v>
          </cell>
          <cell r="C9288">
            <v>10190400</v>
          </cell>
        </row>
        <row r="9289">
          <cell r="A9289">
            <v>31393</v>
          </cell>
          <cell r="B9289">
            <v>2.015625</v>
          </cell>
          <cell r="C9289">
            <v>4755200</v>
          </cell>
        </row>
        <row r="9290">
          <cell r="A9290">
            <v>31392</v>
          </cell>
          <cell r="B9290">
            <v>1.96875</v>
          </cell>
          <cell r="C9290">
            <v>7219200</v>
          </cell>
        </row>
        <row r="9291">
          <cell r="A9291">
            <v>31391</v>
          </cell>
          <cell r="B9291">
            <v>1.9296875</v>
          </cell>
          <cell r="C9291">
            <v>3377600</v>
          </cell>
        </row>
        <row r="9292">
          <cell r="A9292">
            <v>31390</v>
          </cell>
          <cell r="B9292">
            <v>1.890625</v>
          </cell>
          <cell r="C9292">
            <v>5332800</v>
          </cell>
        </row>
        <row r="9293">
          <cell r="A9293">
            <v>31387</v>
          </cell>
          <cell r="B9293">
            <v>1.875</v>
          </cell>
          <cell r="C9293">
            <v>4980800</v>
          </cell>
        </row>
        <row r="9294">
          <cell r="A9294">
            <v>31386</v>
          </cell>
          <cell r="B9294">
            <v>1.890625</v>
          </cell>
          <cell r="C9294">
            <v>6870400</v>
          </cell>
        </row>
        <row r="9295">
          <cell r="A9295">
            <v>31385</v>
          </cell>
          <cell r="B9295">
            <v>1.8671875</v>
          </cell>
          <cell r="C9295">
            <v>3580800</v>
          </cell>
        </row>
        <row r="9296">
          <cell r="A9296">
            <v>31384</v>
          </cell>
          <cell r="B9296">
            <v>1.8671875</v>
          </cell>
          <cell r="C9296">
            <v>2566400</v>
          </cell>
        </row>
        <row r="9297">
          <cell r="A9297">
            <v>31383</v>
          </cell>
          <cell r="B9297">
            <v>1.875</v>
          </cell>
          <cell r="C9297">
            <v>4116800</v>
          </cell>
        </row>
        <row r="9298">
          <cell r="A9298">
            <v>31380</v>
          </cell>
          <cell r="B9298">
            <v>1.8515625</v>
          </cell>
          <cell r="C9298">
            <v>2840000</v>
          </cell>
        </row>
        <row r="9299">
          <cell r="A9299">
            <v>31378</v>
          </cell>
          <cell r="B9299">
            <v>1.8359375</v>
          </cell>
          <cell r="C9299">
            <v>5460800</v>
          </cell>
        </row>
        <row r="9300">
          <cell r="A9300">
            <v>31377</v>
          </cell>
          <cell r="B9300">
            <v>1.828125</v>
          </cell>
          <cell r="C9300">
            <v>3160000</v>
          </cell>
        </row>
        <row r="9301">
          <cell r="A9301">
            <v>31376</v>
          </cell>
          <cell r="B9301">
            <v>1.8359375</v>
          </cell>
          <cell r="C9301">
            <v>4776000</v>
          </cell>
        </row>
        <row r="9302">
          <cell r="A9302">
            <v>31373</v>
          </cell>
          <cell r="B9302">
            <v>1.8671875</v>
          </cell>
          <cell r="C9302">
            <v>7731200</v>
          </cell>
        </row>
        <row r="9303">
          <cell r="A9303">
            <v>31372</v>
          </cell>
          <cell r="B9303">
            <v>1.859375</v>
          </cell>
          <cell r="C9303">
            <v>6384000</v>
          </cell>
        </row>
        <row r="9304">
          <cell r="A9304">
            <v>31371</v>
          </cell>
          <cell r="B9304">
            <v>1.8046875</v>
          </cell>
          <cell r="C9304">
            <v>3220800</v>
          </cell>
        </row>
        <row r="9305">
          <cell r="A9305">
            <v>31370</v>
          </cell>
          <cell r="B9305">
            <v>1.8046875</v>
          </cell>
          <cell r="C9305">
            <v>4262400</v>
          </cell>
        </row>
        <row r="9306">
          <cell r="A9306">
            <v>31369</v>
          </cell>
          <cell r="B9306">
            <v>1.796875</v>
          </cell>
          <cell r="C9306">
            <v>3732800</v>
          </cell>
        </row>
        <row r="9307">
          <cell r="A9307">
            <v>31366</v>
          </cell>
          <cell r="B9307">
            <v>1.7578125</v>
          </cell>
          <cell r="C9307">
            <v>6915200</v>
          </cell>
        </row>
        <row r="9308">
          <cell r="A9308">
            <v>31365</v>
          </cell>
          <cell r="B9308">
            <v>1.796875</v>
          </cell>
          <cell r="C9308">
            <v>3564800</v>
          </cell>
        </row>
        <row r="9309">
          <cell r="A9309">
            <v>31364</v>
          </cell>
          <cell r="B9309">
            <v>1.78125</v>
          </cell>
          <cell r="C9309">
            <v>9076800</v>
          </cell>
        </row>
        <row r="9310">
          <cell r="A9310">
            <v>31363</v>
          </cell>
          <cell r="B9310">
            <v>1.8125</v>
          </cell>
          <cell r="C9310">
            <v>7792000</v>
          </cell>
        </row>
        <row r="9311">
          <cell r="A9311">
            <v>31362</v>
          </cell>
          <cell r="B9311">
            <v>1.75</v>
          </cell>
          <cell r="C9311">
            <v>5712000</v>
          </cell>
        </row>
        <row r="9312">
          <cell r="A9312">
            <v>31359</v>
          </cell>
          <cell r="B9312">
            <v>1.7109375</v>
          </cell>
          <cell r="C9312">
            <v>5225600</v>
          </cell>
        </row>
        <row r="9313">
          <cell r="A9313">
            <v>31358</v>
          </cell>
          <cell r="B9313">
            <v>1.7109375</v>
          </cell>
          <cell r="C9313">
            <v>4582400</v>
          </cell>
        </row>
        <row r="9314">
          <cell r="A9314">
            <v>31357</v>
          </cell>
          <cell r="B9314">
            <v>1.6484375</v>
          </cell>
          <cell r="C9314">
            <v>5347200</v>
          </cell>
        </row>
        <row r="9315">
          <cell r="A9315">
            <v>31356</v>
          </cell>
          <cell r="B9315">
            <v>1.640625</v>
          </cell>
          <cell r="C9315">
            <v>5932800</v>
          </cell>
        </row>
        <row r="9316">
          <cell r="A9316">
            <v>31355</v>
          </cell>
          <cell r="B9316">
            <v>1.6484375</v>
          </cell>
          <cell r="C9316">
            <v>2704000</v>
          </cell>
        </row>
        <row r="9317">
          <cell r="A9317">
            <v>31352</v>
          </cell>
          <cell r="B9317">
            <v>1.640625</v>
          </cell>
          <cell r="C9317">
            <v>5166400</v>
          </cell>
        </row>
        <row r="9318">
          <cell r="A9318">
            <v>31351</v>
          </cell>
          <cell r="B9318">
            <v>1.6484375</v>
          </cell>
          <cell r="C9318">
            <v>1960000</v>
          </cell>
        </row>
        <row r="9319">
          <cell r="A9319">
            <v>31350</v>
          </cell>
          <cell r="B9319">
            <v>1.6640625</v>
          </cell>
          <cell r="C9319">
            <v>2625600</v>
          </cell>
        </row>
        <row r="9320">
          <cell r="A9320">
            <v>31349</v>
          </cell>
          <cell r="B9320">
            <v>1.6875</v>
          </cell>
          <cell r="C9320">
            <v>2638400</v>
          </cell>
        </row>
        <row r="9321">
          <cell r="A9321">
            <v>31348</v>
          </cell>
          <cell r="B9321">
            <v>1.65625</v>
          </cell>
          <cell r="C9321">
            <v>2430400</v>
          </cell>
        </row>
        <row r="9322">
          <cell r="A9322">
            <v>31345</v>
          </cell>
          <cell r="B9322">
            <v>1.671875</v>
          </cell>
          <cell r="C9322">
            <v>4651200</v>
          </cell>
        </row>
        <row r="9323">
          <cell r="A9323">
            <v>31344</v>
          </cell>
          <cell r="B9323">
            <v>1.6875</v>
          </cell>
          <cell r="C9323">
            <v>2110400</v>
          </cell>
        </row>
        <row r="9324">
          <cell r="A9324">
            <v>31343</v>
          </cell>
          <cell r="B9324">
            <v>1.7109375</v>
          </cell>
          <cell r="C9324">
            <v>5553600</v>
          </cell>
        </row>
        <row r="9325">
          <cell r="A9325">
            <v>31342</v>
          </cell>
          <cell r="B9325">
            <v>1.6953125</v>
          </cell>
          <cell r="C9325">
            <v>6307200</v>
          </cell>
        </row>
        <row r="9326">
          <cell r="A9326">
            <v>31341</v>
          </cell>
          <cell r="B9326">
            <v>1.6796875</v>
          </cell>
          <cell r="C9326">
            <v>2721600</v>
          </cell>
        </row>
        <row r="9327">
          <cell r="A9327">
            <v>31338</v>
          </cell>
          <cell r="B9327">
            <v>1.6640625</v>
          </cell>
          <cell r="C9327">
            <v>5876800</v>
          </cell>
        </row>
        <row r="9328">
          <cell r="A9328">
            <v>31337</v>
          </cell>
          <cell r="B9328">
            <v>1.6875</v>
          </cell>
          <cell r="C9328">
            <v>4732800</v>
          </cell>
        </row>
        <row r="9329">
          <cell r="A9329">
            <v>31336</v>
          </cell>
          <cell r="B9329">
            <v>1.7109375</v>
          </cell>
          <cell r="C9329">
            <v>5766400</v>
          </cell>
        </row>
        <row r="9330">
          <cell r="A9330">
            <v>31335</v>
          </cell>
          <cell r="B9330">
            <v>1.703125</v>
          </cell>
          <cell r="C9330">
            <v>5696000</v>
          </cell>
        </row>
        <row r="9331">
          <cell r="A9331">
            <v>31334</v>
          </cell>
          <cell r="B9331">
            <v>1.6953125</v>
          </cell>
          <cell r="C9331">
            <v>5113600</v>
          </cell>
        </row>
        <row r="9332">
          <cell r="A9332">
            <v>31331</v>
          </cell>
          <cell r="B9332">
            <v>1.671875</v>
          </cell>
          <cell r="C9332">
            <v>6636800</v>
          </cell>
        </row>
        <row r="9333">
          <cell r="A9333">
            <v>31330</v>
          </cell>
          <cell r="B9333">
            <v>1.640625</v>
          </cell>
          <cell r="C9333">
            <v>8771200</v>
          </cell>
        </row>
        <row r="9334">
          <cell r="A9334">
            <v>31329</v>
          </cell>
          <cell r="B9334">
            <v>1.5859375</v>
          </cell>
          <cell r="C9334">
            <v>3771200</v>
          </cell>
        </row>
        <row r="9335">
          <cell r="A9335">
            <v>31328</v>
          </cell>
          <cell r="B9335">
            <v>1.5625</v>
          </cell>
          <cell r="C9335">
            <v>4817600</v>
          </cell>
        </row>
        <row r="9336">
          <cell r="A9336">
            <v>31327</v>
          </cell>
          <cell r="B9336">
            <v>1.546875</v>
          </cell>
          <cell r="C9336">
            <v>3270400</v>
          </cell>
        </row>
        <row r="9337">
          <cell r="A9337">
            <v>31324</v>
          </cell>
          <cell r="B9337">
            <v>1.5546875</v>
          </cell>
          <cell r="C9337">
            <v>4361600</v>
          </cell>
        </row>
        <row r="9338">
          <cell r="A9338">
            <v>31323</v>
          </cell>
          <cell r="B9338">
            <v>1.5390625</v>
          </cell>
          <cell r="C9338">
            <v>2304000</v>
          </cell>
        </row>
        <row r="9339">
          <cell r="A9339">
            <v>31322</v>
          </cell>
          <cell r="B9339">
            <v>1.5273437999999999</v>
          </cell>
          <cell r="C9339">
            <v>2908800</v>
          </cell>
        </row>
        <row r="9340">
          <cell r="A9340">
            <v>31321</v>
          </cell>
          <cell r="B9340">
            <v>1.5273437999999999</v>
          </cell>
          <cell r="C9340">
            <v>7440000</v>
          </cell>
        </row>
        <row r="9341">
          <cell r="A9341">
            <v>31320</v>
          </cell>
          <cell r="B9341">
            <v>1.4921875</v>
          </cell>
          <cell r="C9341">
            <v>5446400</v>
          </cell>
        </row>
        <row r="9342">
          <cell r="A9342">
            <v>31316</v>
          </cell>
          <cell r="B9342">
            <v>1.5</v>
          </cell>
          <cell r="C9342">
            <v>4531200</v>
          </cell>
        </row>
        <row r="9343">
          <cell r="A9343">
            <v>31315</v>
          </cell>
          <cell r="B9343">
            <v>1.5</v>
          </cell>
          <cell r="C9343">
            <v>7676800</v>
          </cell>
        </row>
        <row r="9344">
          <cell r="A9344">
            <v>31314</v>
          </cell>
          <cell r="B9344">
            <v>1.546875</v>
          </cell>
          <cell r="C9344">
            <v>4000000</v>
          </cell>
        </row>
        <row r="9345">
          <cell r="A9345">
            <v>31313</v>
          </cell>
          <cell r="B9345">
            <v>1.5625</v>
          </cell>
          <cell r="C9345">
            <v>8694400</v>
          </cell>
        </row>
        <row r="9346">
          <cell r="A9346">
            <v>31310</v>
          </cell>
          <cell r="B9346">
            <v>1.5546875</v>
          </cell>
          <cell r="C9346">
            <v>4422400</v>
          </cell>
        </row>
        <row r="9347">
          <cell r="A9347">
            <v>31309</v>
          </cell>
          <cell r="B9347">
            <v>1.5585937999999999</v>
          </cell>
          <cell r="C9347">
            <v>7033600</v>
          </cell>
        </row>
        <row r="9348">
          <cell r="A9348">
            <v>31308</v>
          </cell>
          <cell r="B9348">
            <v>1.5429687999999999</v>
          </cell>
          <cell r="C9348">
            <v>3436800</v>
          </cell>
        </row>
        <row r="9349">
          <cell r="A9349">
            <v>31307</v>
          </cell>
          <cell r="B9349">
            <v>1.5429687999999999</v>
          </cell>
          <cell r="C9349">
            <v>5132800</v>
          </cell>
        </row>
        <row r="9350">
          <cell r="A9350">
            <v>31306</v>
          </cell>
          <cell r="B9350">
            <v>1.546875</v>
          </cell>
          <cell r="C9350">
            <v>3232000</v>
          </cell>
        </row>
        <row r="9351">
          <cell r="A9351">
            <v>31303</v>
          </cell>
          <cell r="B9351">
            <v>1.5234375</v>
          </cell>
          <cell r="C9351">
            <v>6720000</v>
          </cell>
        </row>
        <row r="9352">
          <cell r="A9352">
            <v>31302</v>
          </cell>
          <cell r="B9352">
            <v>1.5390625</v>
          </cell>
          <cell r="C9352">
            <v>4790400</v>
          </cell>
        </row>
        <row r="9353">
          <cell r="A9353">
            <v>31301</v>
          </cell>
          <cell r="B9353">
            <v>1.5546875</v>
          </cell>
          <cell r="C9353">
            <v>6713600</v>
          </cell>
        </row>
        <row r="9354">
          <cell r="A9354">
            <v>31300</v>
          </cell>
          <cell r="B9354">
            <v>1.5820312999999999</v>
          </cell>
          <cell r="C9354">
            <v>2627200</v>
          </cell>
        </row>
        <row r="9355">
          <cell r="A9355">
            <v>31299</v>
          </cell>
          <cell r="B9355">
            <v>1.6015625</v>
          </cell>
          <cell r="C9355">
            <v>3110400</v>
          </cell>
        </row>
        <row r="9356">
          <cell r="A9356">
            <v>31296</v>
          </cell>
          <cell r="B9356">
            <v>1.59375</v>
          </cell>
          <cell r="C9356">
            <v>2236800</v>
          </cell>
        </row>
        <row r="9357">
          <cell r="A9357">
            <v>31295</v>
          </cell>
          <cell r="B9357">
            <v>1.59375</v>
          </cell>
          <cell r="C9357">
            <v>4185600</v>
          </cell>
        </row>
        <row r="9358">
          <cell r="A9358">
            <v>31294</v>
          </cell>
          <cell r="B9358">
            <v>1.5859375</v>
          </cell>
          <cell r="C9358">
            <v>2467200</v>
          </cell>
        </row>
        <row r="9359">
          <cell r="A9359">
            <v>31293</v>
          </cell>
          <cell r="B9359">
            <v>1.59375</v>
          </cell>
          <cell r="C9359">
            <v>2352000</v>
          </cell>
        </row>
        <row r="9360">
          <cell r="A9360">
            <v>31289</v>
          </cell>
          <cell r="B9360">
            <v>1.6171875</v>
          </cell>
          <cell r="C9360">
            <v>4563200</v>
          </cell>
        </row>
        <row r="9361">
          <cell r="A9361">
            <v>31288</v>
          </cell>
          <cell r="B9361">
            <v>1.6015625</v>
          </cell>
          <cell r="C9361">
            <v>2809600</v>
          </cell>
        </row>
        <row r="9362">
          <cell r="A9362">
            <v>31287</v>
          </cell>
          <cell r="B9362">
            <v>1.6015625</v>
          </cell>
          <cell r="C9362">
            <v>3760000</v>
          </cell>
        </row>
        <row r="9363">
          <cell r="A9363">
            <v>31286</v>
          </cell>
          <cell r="B9363">
            <v>1.59375</v>
          </cell>
          <cell r="C9363">
            <v>3440000</v>
          </cell>
        </row>
        <row r="9364">
          <cell r="A9364">
            <v>31285</v>
          </cell>
          <cell r="B9364">
            <v>1.5859375</v>
          </cell>
          <cell r="C9364">
            <v>1481600</v>
          </cell>
        </row>
        <row r="9365">
          <cell r="A9365">
            <v>31282</v>
          </cell>
          <cell r="B9365">
            <v>1.5976562999999999</v>
          </cell>
          <cell r="C9365">
            <v>2668800</v>
          </cell>
        </row>
        <row r="9366">
          <cell r="A9366">
            <v>31281</v>
          </cell>
          <cell r="B9366">
            <v>1.5859375</v>
          </cell>
          <cell r="C9366">
            <v>3888000</v>
          </cell>
        </row>
        <row r="9367">
          <cell r="A9367">
            <v>31280</v>
          </cell>
          <cell r="B9367">
            <v>1.5976562999999999</v>
          </cell>
          <cell r="C9367">
            <v>11881600</v>
          </cell>
        </row>
        <row r="9368">
          <cell r="A9368">
            <v>31279</v>
          </cell>
          <cell r="B9368">
            <v>1.59375</v>
          </cell>
          <cell r="C9368">
            <v>5408000</v>
          </cell>
        </row>
        <row r="9369">
          <cell r="A9369">
            <v>31278</v>
          </cell>
          <cell r="B9369">
            <v>1.5976562999999999</v>
          </cell>
          <cell r="C9369">
            <v>6272000</v>
          </cell>
        </row>
        <row r="9370">
          <cell r="A9370">
            <v>31275</v>
          </cell>
          <cell r="B9370">
            <v>1.5664062999999999</v>
          </cell>
          <cell r="C9370">
            <v>9734400</v>
          </cell>
        </row>
        <row r="9371">
          <cell r="A9371">
            <v>31274</v>
          </cell>
          <cell r="B9371">
            <v>1.53125</v>
          </cell>
          <cell r="C9371">
            <v>1792000</v>
          </cell>
        </row>
        <row r="9372">
          <cell r="A9372">
            <v>31273</v>
          </cell>
          <cell r="B9372">
            <v>1.546875</v>
          </cell>
          <cell r="C9372">
            <v>5792000</v>
          </cell>
        </row>
        <row r="9373">
          <cell r="A9373">
            <v>31272</v>
          </cell>
          <cell r="B9373">
            <v>1.546875</v>
          </cell>
          <cell r="C9373">
            <v>4646400</v>
          </cell>
        </row>
        <row r="9374">
          <cell r="A9374">
            <v>31271</v>
          </cell>
          <cell r="B9374">
            <v>1.5625</v>
          </cell>
          <cell r="C9374">
            <v>2633600</v>
          </cell>
        </row>
        <row r="9375">
          <cell r="A9375">
            <v>31268</v>
          </cell>
          <cell r="B9375">
            <v>1.5546875</v>
          </cell>
          <cell r="C9375">
            <v>3836800</v>
          </cell>
        </row>
        <row r="9376">
          <cell r="A9376">
            <v>31267</v>
          </cell>
          <cell r="B9376">
            <v>1.5351562999999999</v>
          </cell>
          <cell r="C9376">
            <v>6134400</v>
          </cell>
        </row>
        <row r="9377">
          <cell r="A9377">
            <v>31266</v>
          </cell>
          <cell r="B9377">
            <v>1.5429687999999999</v>
          </cell>
          <cell r="C9377">
            <v>8102400</v>
          </cell>
        </row>
        <row r="9378">
          <cell r="A9378">
            <v>31265</v>
          </cell>
          <cell r="B9378">
            <v>1.5703125</v>
          </cell>
          <cell r="C9378">
            <v>3894400</v>
          </cell>
        </row>
        <row r="9379">
          <cell r="A9379">
            <v>31264</v>
          </cell>
          <cell r="B9379">
            <v>1.5625</v>
          </cell>
          <cell r="C9379">
            <v>2640000</v>
          </cell>
        </row>
        <row r="9380">
          <cell r="A9380">
            <v>31261</v>
          </cell>
          <cell r="B9380">
            <v>1.5703125</v>
          </cell>
          <cell r="C9380">
            <v>4790400</v>
          </cell>
        </row>
        <row r="9381">
          <cell r="A9381">
            <v>31260</v>
          </cell>
          <cell r="B9381">
            <v>1.5703125</v>
          </cell>
          <cell r="C9381">
            <v>5702400</v>
          </cell>
        </row>
        <row r="9382">
          <cell r="A9382">
            <v>31259</v>
          </cell>
          <cell r="B9382">
            <v>1.546875</v>
          </cell>
          <cell r="C9382">
            <v>12406400</v>
          </cell>
        </row>
        <row r="9383">
          <cell r="A9383">
            <v>31258</v>
          </cell>
          <cell r="B9383">
            <v>1.4921875</v>
          </cell>
          <cell r="C9383">
            <v>15024000</v>
          </cell>
        </row>
        <row r="9384">
          <cell r="A9384">
            <v>31257</v>
          </cell>
          <cell r="B9384">
            <v>1.5039062999999999</v>
          </cell>
          <cell r="C9384">
            <v>6246400</v>
          </cell>
        </row>
        <row r="9385">
          <cell r="A9385">
            <v>31254</v>
          </cell>
          <cell r="B9385">
            <v>1.5351562999999999</v>
          </cell>
          <cell r="C9385">
            <v>4032000</v>
          </cell>
        </row>
        <row r="9386">
          <cell r="A9386">
            <v>31253</v>
          </cell>
          <cell r="B9386">
            <v>1.5546875</v>
          </cell>
          <cell r="C9386">
            <v>4812800</v>
          </cell>
        </row>
        <row r="9387">
          <cell r="A9387">
            <v>31252</v>
          </cell>
          <cell r="B9387">
            <v>1.5625</v>
          </cell>
          <cell r="C9387">
            <v>12268800</v>
          </cell>
        </row>
        <row r="9388">
          <cell r="A9388">
            <v>31251</v>
          </cell>
          <cell r="B9388">
            <v>1.59375</v>
          </cell>
          <cell r="C9388">
            <v>4780800</v>
          </cell>
        </row>
        <row r="9389">
          <cell r="A9389">
            <v>31250</v>
          </cell>
          <cell r="B9389">
            <v>1.6210937999999999</v>
          </cell>
          <cell r="C9389">
            <v>4070400</v>
          </cell>
        </row>
        <row r="9390">
          <cell r="A9390">
            <v>31247</v>
          </cell>
          <cell r="B9390">
            <v>1.6210937999999999</v>
          </cell>
          <cell r="C9390">
            <v>4870400</v>
          </cell>
        </row>
        <row r="9391">
          <cell r="A9391">
            <v>31246</v>
          </cell>
          <cell r="B9391">
            <v>1.6210937999999999</v>
          </cell>
          <cell r="C9391">
            <v>3040000</v>
          </cell>
        </row>
        <row r="9392">
          <cell r="A9392">
            <v>31245</v>
          </cell>
          <cell r="B9392">
            <v>1.625</v>
          </cell>
          <cell r="C9392">
            <v>8809600</v>
          </cell>
        </row>
        <row r="9393">
          <cell r="A9393">
            <v>31244</v>
          </cell>
          <cell r="B9393">
            <v>1.6210937999999999</v>
          </cell>
          <cell r="C9393">
            <v>17036800</v>
          </cell>
        </row>
        <row r="9394">
          <cell r="A9394">
            <v>31243</v>
          </cell>
          <cell r="B9394">
            <v>1.5625</v>
          </cell>
          <cell r="C9394">
            <v>7542400</v>
          </cell>
        </row>
        <row r="9395">
          <cell r="A9395">
            <v>31240</v>
          </cell>
          <cell r="B9395">
            <v>1.5898437999999999</v>
          </cell>
          <cell r="C9395">
            <v>11750400</v>
          </cell>
        </row>
        <row r="9396">
          <cell r="A9396">
            <v>31239</v>
          </cell>
          <cell r="B9396">
            <v>1.5898437999999999</v>
          </cell>
          <cell r="C9396">
            <v>19209600</v>
          </cell>
        </row>
        <row r="9397">
          <cell r="A9397">
            <v>31238</v>
          </cell>
          <cell r="B9397">
            <v>1.5625</v>
          </cell>
          <cell r="C9397">
            <v>22764800</v>
          </cell>
        </row>
        <row r="9398">
          <cell r="A9398">
            <v>31237</v>
          </cell>
          <cell r="B9398">
            <v>1.5742187999999999</v>
          </cell>
          <cell r="C9398">
            <v>21798400</v>
          </cell>
        </row>
        <row r="9399">
          <cell r="A9399">
            <v>31236</v>
          </cell>
          <cell r="B9399">
            <v>1.6210937999999999</v>
          </cell>
          <cell r="C9399">
            <v>4416000</v>
          </cell>
        </row>
        <row r="9400">
          <cell r="A9400">
            <v>31233</v>
          </cell>
          <cell r="B9400">
            <v>1.6210937999999999</v>
          </cell>
          <cell r="C9400">
            <v>3427200</v>
          </cell>
        </row>
        <row r="9401">
          <cell r="A9401">
            <v>31231</v>
          </cell>
          <cell r="B9401">
            <v>1.6328125</v>
          </cell>
          <cell r="C9401">
            <v>14316800</v>
          </cell>
        </row>
        <row r="9402">
          <cell r="A9402">
            <v>31230</v>
          </cell>
          <cell r="B9402">
            <v>1.6757812999999999</v>
          </cell>
          <cell r="C9402">
            <v>12486400</v>
          </cell>
        </row>
        <row r="9403">
          <cell r="A9403">
            <v>31229</v>
          </cell>
          <cell r="B9403">
            <v>1.7265625</v>
          </cell>
          <cell r="C9403">
            <v>8252799.9999999898</v>
          </cell>
        </row>
        <row r="9404">
          <cell r="A9404">
            <v>31226</v>
          </cell>
          <cell r="B9404">
            <v>1.7070312999999999</v>
          </cell>
          <cell r="C9404">
            <v>4662400</v>
          </cell>
        </row>
        <row r="9405">
          <cell r="A9405">
            <v>31225</v>
          </cell>
          <cell r="B9405">
            <v>1.6953125</v>
          </cell>
          <cell r="C9405">
            <v>3401600</v>
          </cell>
        </row>
        <row r="9406">
          <cell r="A9406">
            <v>31224</v>
          </cell>
          <cell r="B9406">
            <v>1.7070312999999999</v>
          </cell>
          <cell r="C9406">
            <v>3296000</v>
          </cell>
        </row>
        <row r="9407">
          <cell r="A9407">
            <v>31223</v>
          </cell>
          <cell r="B9407">
            <v>1.7109375</v>
          </cell>
          <cell r="C9407">
            <v>3219200</v>
          </cell>
        </row>
        <row r="9408">
          <cell r="A9408">
            <v>31222</v>
          </cell>
          <cell r="B9408">
            <v>1.6992187999999999</v>
          </cell>
          <cell r="C9408">
            <v>4102399.9999999902</v>
          </cell>
        </row>
        <row r="9409">
          <cell r="A9409">
            <v>31219</v>
          </cell>
          <cell r="B9409">
            <v>1.6992187999999999</v>
          </cell>
          <cell r="C9409">
            <v>8828800</v>
          </cell>
        </row>
        <row r="9410">
          <cell r="A9410">
            <v>31218</v>
          </cell>
          <cell r="B9410">
            <v>1.6757812999999999</v>
          </cell>
          <cell r="C9410">
            <v>3004800</v>
          </cell>
        </row>
        <row r="9411">
          <cell r="A9411">
            <v>31217</v>
          </cell>
          <cell r="B9411">
            <v>1.65625</v>
          </cell>
          <cell r="C9411">
            <v>3468800</v>
          </cell>
        </row>
        <row r="9412">
          <cell r="A9412">
            <v>31216</v>
          </cell>
          <cell r="B9412">
            <v>1.6679687999999999</v>
          </cell>
          <cell r="C9412">
            <v>4432000</v>
          </cell>
        </row>
        <row r="9413">
          <cell r="A9413">
            <v>31215</v>
          </cell>
          <cell r="B9413">
            <v>1.6601562999999999</v>
          </cell>
          <cell r="C9413">
            <v>2409600</v>
          </cell>
        </row>
        <row r="9414">
          <cell r="A9414">
            <v>31212</v>
          </cell>
          <cell r="B9414">
            <v>1.671875</v>
          </cell>
          <cell r="C9414">
            <v>4608000</v>
          </cell>
        </row>
        <row r="9415">
          <cell r="A9415">
            <v>31211</v>
          </cell>
          <cell r="B9415">
            <v>1.6601562999999999</v>
          </cell>
          <cell r="C9415">
            <v>7670400</v>
          </cell>
        </row>
        <row r="9416">
          <cell r="A9416">
            <v>31210</v>
          </cell>
          <cell r="B9416">
            <v>1.6796875</v>
          </cell>
          <cell r="C9416">
            <v>4025600</v>
          </cell>
        </row>
        <row r="9417">
          <cell r="A9417">
            <v>31209</v>
          </cell>
          <cell r="B9417">
            <v>1.6835937999999999</v>
          </cell>
          <cell r="C9417">
            <v>4441600</v>
          </cell>
        </row>
        <row r="9418">
          <cell r="A9418">
            <v>31208</v>
          </cell>
          <cell r="B9418">
            <v>1.6875</v>
          </cell>
          <cell r="C9418">
            <v>4835200</v>
          </cell>
        </row>
        <row r="9419">
          <cell r="A9419">
            <v>31205</v>
          </cell>
          <cell r="B9419">
            <v>1.7304687999999999</v>
          </cell>
          <cell r="C9419">
            <v>8060800</v>
          </cell>
        </row>
        <row r="9420">
          <cell r="A9420">
            <v>31204</v>
          </cell>
          <cell r="B9420">
            <v>1.7695312999999999</v>
          </cell>
          <cell r="C9420">
            <v>8595200</v>
          </cell>
        </row>
        <row r="9421">
          <cell r="A9421">
            <v>31203</v>
          </cell>
          <cell r="B9421">
            <v>1.7148437999999999</v>
          </cell>
          <cell r="C9421">
            <v>9401600</v>
          </cell>
        </row>
        <row r="9422">
          <cell r="A9422">
            <v>31202</v>
          </cell>
          <cell r="B9422">
            <v>1.6914062999999999</v>
          </cell>
          <cell r="C9422">
            <v>7696000</v>
          </cell>
        </row>
        <row r="9423">
          <cell r="A9423">
            <v>31201</v>
          </cell>
          <cell r="B9423">
            <v>1.6679687999999999</v>
          </cell>
          <cell r="C9423">
            <v>10902400</v>
          </cell>
        </row>
        <row r="9424">
          <cell r="A9424">
            <v>31198</v>
          </cell>
          <cell r="B9424">
            <v>1.6367187999999999</v>
          </cell>
          <cell r="C9424">
            <v>9968000</v>
          </cell>
        </row>
        <row r="9425">
          <cell r="A9425">
            <v>31197</v>
          </cell>
          <cell r="B9425">
            <v>1.6171875</v>
          </cell>
          <cell r="C9425">
            <v>11641600</v>
          </cell>
        </row>
        <row r="9426">
          <cell r="A9426">
            <v>31196</v>
          </cell>
          <cell r="B9426">
            <v>1.609375</v>
          </cell>
          <cell r="C9426">
            <v>3132800</v>
          </cell>
        </row>
        <row r="9427">
          <cell r="A9427">
            <v>31195</v>
          </cell>
          <cell r="B9427">
            <v>1.6171875</v>
          </cell>
          <cell r="C9427">
            <v>2540800</v>
          </cell>
        </row>
        <row r="9428">
          <cell r="A9428">
            <v>31191</v>
          </cell>
          <cell r="B9428">
            <v>1.625</v>
          </cell>
          <cell r="C9428">
            <v>4112000</v>
          </cell>
        </row>
        <row r="9429">
          <cell r="A9429">
            <v>31190</v>
          </cell>
          <cell r="B9429">
            <v>1.640625</v>
          </cell>
          <cell r="C9429">
            <v>7897600</v>
          </cell>
        </row>
        <row r="9430">
          <cell r="A9430">
            <v>31189</v>
          </cell>
          <cell r="B9430">
            <v>1.59375</v>
          </cell>
          <cell r="C9430">
            <v>6377600</v>
          </cell>
        </row>
        <row r="9431">
          <cell r="A9431">
            <v>31188</v>
          </cell>
          <cell r="B9431">
            <v>1.5898437999999999</v>
          </cell>
          <cell r="C9431">
            <v>8374400</v>
          </cell>
        </row>
        <row r="9432">
          <cell r="A9432">
            <v>31187</v>
          </cell>
          <cell r="B9432">
            <v>1.5898437999999999</v>
          </cell>
          <cell r="C9432">
            <v>9961600</v>
          </cell>
        </row>
        <row r="9433">
          <cell r="A9433">
            <v>31184</v>
          </cell>
          <cell r="B9433">
            <v>1.5664062999999999</v>
          </cell>
          <cell r="C9433">
            <v>8019200</v>
          </cell>
        </row>
        <row r="9434">
          <cell r="A9434">
            <v>31183</v>
          </cell>
          <cell r="B9434">
            <v>1.5546875</v>
          </cell>
          <cell r="C9434">
            <v>3910400</v>
          </cell>
        </row>
        <row r="9435">
          <cell r="A9435">
            <v>31182</v>
          </cell>
          <cell r="B9435">
            <v>1.5195312999999999</v>
          </cell>
          <cell r="C9435">
            <v>3036800</v>
          </cell>
        </row>
        <row r="9436">
          <cell r="A9436">
            <v>31181</v>
          </cell>
          <cell r="B9436">
            <v>1.5234375</v>
          </cell>
          <cell r="C9436">
            <v>6380800</v>
          </cell>
        </row>
        <row r="9437">
          <cell r="A9437">
            <v>31180</v>
          </cell>
          <cell r="B9437">
            <v>1.5078125</v>
          </cell>
          <cell r="C9437">
            <v>6438400</v>
          </cell>
        </row>
        <row r="9438">
          <cell r="A9438">
            <v>31177</v>
          </cell>
          <cell r="B9438">
            <v>1.5390625</v>
          </cell>
          <cell r="C9438">
            <v>7744000</v>
          </cell>
        </row>
        <row r="9439">
          <cell r="A9439">
            <v>31176</v>
          </cell>
          <cell r="B9439">
            <v>1.5117187999999999</v>
          </cell>
          <cell r="C9439">
            <v>4512000</v>
          </cell>
        </row>
        <row r="9440">
          <cell r="A9440">
            <v>31175</v>
          </cell>
          <cell r="B9440">
            <v>1.484375</v>
          </cell>
          <cell r="C9440">
            <v>6873600</v>
          </cell>
        </row>
        <row r="9441">
          <cell r="A9441">
            <v>31174</v>
          </cell>
          <cell r="B9441">
            <v>1.453125</v>
          </cell>
          <cell r="C9441">
            <v>3760000</v>
          </cell>
        </row>
        <row r="9442">
          <cell r="A9442">
            <v>31173</v>
          </cell>
          <cell r="B9442">
            <v>1.4492187999999999</v>
          </cell>
          <cell r="C9442">
            <v>2422400</v>
          </cell>
        </row>
        <row r="9443">
          <cell r="A9443">
            <v>31170</v>
          </cell>
          <cell r="B9443">
            <v>1.4570312999999999</v>
          </cell>
          <cell r="C9443">
            <v>3062400</v>
          </cell>
        </row>
        <row r="9444">
          <cell r="A9444">
            <v>31169</v>
          </cell>
          <cell r="B9444">
            <v>1.4570312999999999</v>
          </cell>
          <cell r="C9444">
            <v>3056000</v>
          </cell>
        </row>
        <row r="9445">
          <cell r="A9445">
            <v>31168</v>
          </cell>
          <cell r="B9445">
            <v>1.421875</v>
          </cell>
          <cell r="C9445">
            <v>3878400</v>
          </cell>
        </row>
        <row r="9446">
          <cell r="A9446">
            <v>31167</v>
          </cell>
          <cell r="B9446">
            <v>1.4648437999999999</v>
          </cell>
          <cell r="C9446">
            <v>8646400</v>
          </cell>
        </row>
        <row r="9447">
          <cell r="A9447">
            <v>31166</v>
          </cell>
          <cell r="B9447">
            <v>1.5</v>
          </cell>
          <cell r="C9447">
            <v>1891200</v>
          </cell>
        </row>
        <row r="9448">
          <cell r="A9448">
            <v>31163</v>
          </cell>
          <cell r="B9448">
            <v>1.5117187999999999</v>
          </cell>
          <cell r="C9448">
            <v>4624000</v>
          </cell>
        </row>
        <row r="9449">
          <cell r="A9449">
            <v>31162</v>
          </cell>
          <cell r="B9449">
            <v>1.4882812999999999</v>
          </cell>
          <cell r="C9449">
            <v>4217600</v>
          </cell>
        </row>
        <row r="9450">
          <cell r="A9450">
            <v>31161</v>
          </cell>
          <cell r="B9450">
            <v>1.4765625</v>
          </cell>
          <cell r="C9450">
            <v>3417600</v>
          </cell>
        </row>
        <row r="9451">
          <cell r="A9451">
            <v>31160</v>
          </cell>
          <cell r="B9451">
            <v>1.4765625</v>
          </cell>
          <cell r="C9451">
            <v>7142400</v>
          </cell>
        </row>
        <row r="9452">
          <cell r="A9452">
            <v>31159</v>
          </cell>
          <cell r="B9452">
            <v>1.4765625</v>
          </cell>
          <cell r="C9452">
            <v>2393600</v>
          </cell>
        </row>
        <row r="9453">
          <cell r="A9453">
            <v>31156</v>
          </cell>
          <cell r="B9453">
            <v>1.46875</v>
          </cell>
          <cell r="C9453">
            <v>4131200</v>
          </cell>
        </row>
        <row r="9454">
          <cell r="A9454">
            <v>31155</v>
          </cell>
          <cell r="B9454">
            <v>1.4804687999999999</v>
          </cell>
          <cell r="C9454">
            <v>4812800</v>
          </cell>
        </row>
        <row r="9455">
          <cell r="A9455">
            <v>31154</v>
          </cell>
          <cell r="B9455">
            <v>1.4882812999999999</v>
          </cell>
          <cell r="C9455">
            <v>6864000</v>
          </cell>
        </row>
        <row r="9456">
          <cell r="A9456">
            <v>31153</v>
          </cell>
          <cell r="B9456">
            <v>1.453125</v>
          </cell>
          <cell r="C9456">
            <v>6214400</v>
          </cell>
        </row>
        <row r="9457">
          <cell r="A9457">
            <v>31152</v>
          </cell>
          <cell r="B9457">
            <v>1.4453125</v>
          </cell>
          <cell r="C9457">
            <v>3753600</v>
          </cell>
        </row>
        <row r="9458">
          <cell r="A9458">
            <v>31149</v>
          </cell>
          <cell r="B9458">
            <v>1.4453125</v>
          </cell>
          <cell r="C9458">
            <v>5772800</v>
          </cell>
        </row>
        <row r="9459">
          <cell r="A9459">
            <v>31148</v>
          </cell>
          <cell r="B9459">
            <v>1.4101562999999999</v>
          </cell>
          <cell r="C9459">
            <v>3753600</v>
          </cell>
        </row>
        <row r="9460">
          <cell r="A9460">
            <v>31147</v>
          </cell>
          <cell r="B9460">
            <v>1.4101562999999999</v>
          </cell>
          <cell r="C9460">
            <v>6153600</v>
          </cell>
        </row>
        <row r="9461">
          <cell r="A9461">
            <v>31146</v>
          </cell>
          <cell r="B9461">
            <v>1.3984375</v>
          </cell>
          <cell r="C9461">
            <v>3904000</v>
          </cell>
        </row>
        <row r="9462">
          <cell r="A9462">
            <v>31145</v>
          </cell>
          <cell r="B9462">
            <v>1.3984375</v>
          </cell>
          <cell r="C9462">
            <v>3270400</v>
          </cell>
        </row>
        <row r="9463">
          <cell r="A9463">
            <v>31141</v>
          </cell>
          <cell r="B9463">
            <v>1.40625</v>
          </cell>
          <cell r="C9463">
            <v>4230400</v>
          </cell>
        </row>
        <row r="9464">
          <cell r="A9464">
            <v>31140</v>
          </cell>
          <cell r="B9464">
            <v>1.421875</v>
          </cell>
          <cell r="C9464">
            <v>4217600</v>
          </cell>
        </row>
        <row r="9465">
          <cell r="A9465">
            <v>31139</v>
          </cell>
          <cell r="B9465">
            <v>1.4257812999999999</v>
          </cell>
          <cell r="C9465">
            <v>6550400</v>
          </cell>
        </row>
        <row r="9466">
          <cell r="A9466">
            <v>31138</v>
          </cell>
          <cell r="B9466">
            <v>1.4179687999999999</v>
          </cell>
          <cell r="C9466">
            <v>10012800</v>
          </cell>
        </row>
        <row r="9467">
          <cell r="A9467">
            <v>31135</v>
          </cell>
          <cell r="B9467">
            <v>1.3945312999999999</v>
          </cell>
          <cell r="C9467">
            <v>4883200</v>
          </cell>
        </row>
        <row r="9468">
          <cell r="A9468">
            <v>31134</v>
          </cell>
          <cell r="B9468">
            <v>1.3867187999999999</v>
          </cell>
          <cell r="C9468">
            <v>4694400</v>
          </cell>
        </row>
        <row r="9469">
          <cell r="A9469">
            <v>31133</v>
          </cell>
          <cell r="B9469">
            <v>1.3671875</v>
          </cell>
          <cell r="C9469">
            <v>4550400</v>
          </cell>
        </row>
        <row r="9470">
          <cell r="A9470">
            <v>31132</v>
          </cell>
          <cell r="B9470">
            <v>1.3710937999999999</v>
          </cell>
          <cell r="C9470">
            <v>5923200</v>
          </cell>
        </row>
        <row r="9471">
          <cell r="A9471">
            <v>31131</v>
          </cell>
          <cell r="B9471">
            <v>1.3828125</v>
          </cell>
          <cell r="C9471">
            <v>2435200</v>
          </cell>
        </row>
        <row r="9472">
          <cell r="A9472">
            <v>31128</v>
          </cell>
          <cell r="B9472">
            <v>1.3945312999999999</v>
          </cell>
          <cell r="C9472">
            <v>4848000</v>
          </cell>
        </row>
        <row r="9473">
          <cell r="A9473">
            <v>31127</v>
          </cell>
          <cell r="B9473">
            <v>1.4179687999999999</v>
          </cell>
          <cell r="C9473">
            <v>5488000</v>
          </cell>
        </row>
        <row r="9474">
          <cell r="A9474">
            <v>31126</v>
          </cell>
          <cell r="B9474">
            <v>1.4140625</v>
          </cell>
          <cell r="C9474">
            <v>4252800</v>
          </cell>
        </row>
        <row r="9475">
          <cell r="A9475">
            <v>31125</v>
          </cell>
          <cell r="B9475">
            <v>1.4101562999999999</v>
          </cell>
          <cell r="C9475">
            <v>8563200</v>
          </cell>
        </row>
        <row r="9476">
          <cell r="A9476">
            <v>31124</v>
          </cell>
          <cell r="B9476">
            <v>1.4023437999999999</v>
          </cell>
          <cell r="C9476">
            <v>6371200</v>
          </cell>
        </row>
        <row r="9477">
          <cell r="A9477">
            <v>31121</v>
          </cell>
          <cell r="B9477">
            <v>1.4179687999999999</v>
          </cell>
          <cell r="C9477">
            <v>7081600</v>
          </cell>
        </row>
        <row r="9478">
          <cell r="A9478">
            <v>31120</v>
          </cell>
          <cell r="B9478">
            <v>1.4140625</v>
          </cell>
          <cell r="C9478">
            <v>6828800</v>
          </cell>
        </row>
        <row r="9479">
          <cell r="A9479">
            <v>31119</v>
          </cell>
          <cell r="B9479">
            <v>1.4023437999999999</v>
          </cell>
          <cell r="C9479">
            <v>4320000</v>
          </cell>
        </row>
        <row r="9480">
          <cell r="A9480">
            <v>31118</v>
          </cell>
          <cell r="B9480">
            <v>1.4140625</v>
          </cell>
          <cell r="C9480">
            <v>3107200</v>
          </cell>
        </row>
        <row r="9481">
          <cell r="A9481">
            <v>31117</v>
          </cell>
          <cell r="B9481">
            <v>1.4023437999999999</v>
          </cell>
          <cell r="C9481">
            <v>2620800</v>
          </cell>
        </row>
        <row r="9482">
          <cell r="A9482">
            <v>31114</v>
          </cell>
          <cell r="B9482">
            <v>1.40625</v>
          </cell>
          <cell r="C9482">
            <v>11347200</v>
          </cell>
        </row>
        <row r="9483">
          <cell r="A9483">
            <v>31113</v>
          </cell>
          <cell r="B9483">
            <v>1.3867187999999999</v>
          </cell>
          <cell r="C9483">
            <v>8236799.9999999898</v>
          </cell>
        </row>
        <row r="9484">
          <cell r="A9484">
            <v>31112</v>
          </cell>
          <cell r="B9484">
            <v>1.4140625</v>
          </cell>
          <cell r="C9484">
            <v>2563200</v>
          </cell>
        </row>
        <row r="9485">
          <cell r="A9485">
            <v>31111</v>
          </cell>
          <cell r="B9485">
            <v>1.4179687999999999</v>
          </cell>
          <cell r="C9485">
            <v>6169600</v>
          </cell>
        </row>
        <row r="9486">
          <cell r="A9486">
            <v>31110</v>
          </cell>
          <cell r="B9486">
            <v>1.4257812999999999</v>
          </cell>
          <cell r="C9486">
            <v>4755200</v>
          </cell>
        </row>
        <row r="9487">
          <cell r="A9487">
            <v>31107</v>
          </cell>
          <cell r="B9487">
            <v>1.4296875</v>
          </cell>
          <cell r="C9487">
            <v>9036800</v>
          </cell>
        </row>
        <row r="9488">
          <cell r="A9488">
            <v>31106</v>
          </cell>
          <cell r="B9488">
            <v>1.421875</v>
          </cell>
          <cell r="C9488">
            <v>5414400</v>
          </cell>
        </row>
        <row r="9489">
          <cell r="A9489">
            <v>31105</v>
          </cell>
          <cell r="B9489">
            <v>1.390625</v>
          </cell>
          <cell r="C9489">
            <v>7049600</v>
          </cell>
        </row>
        <row r="9490">
          <cell r="A9490">
            <v>31104</v>
          </cell>
          <cell r="B9490">
            <v>1.4140625</v>
          </cell>
          <cell r="C9490">
            <v>10252800</v>
          </cell>
        </row>
        <row r="9491">
          <cell r="A9491">
            <v>31103</v>
          </cell>
          <cell r="B9491">
            <v>1.3632812999999999</v>
          </cell>
          <cell r="C9491">
            <v>11900800</v>
          </cell>
        </row>
        <row r="9492">
          <cell r="A9492">
            <v>31100</v>
          </cell>
          <cell r="B9492">
            <v>1.3710937999999999</v>
          </cell>
          <cell r="C9492">
            <v>13964800</v>
          </cell>
        </row>
        <row r="9493">
          <cell r="A9493">
            <v>31099</v>
          </cell>
          <cell r="B9493">
            <v>1.40625</v>
          </cell>
          <cell r="C9493">
            <v>16060800</v>
          </cell>
        </row>
        <row r="9494">
          <cell r="A9494">
            <v>31098</v>
          </cell>
          <cell r="B9494">
            <v>1.3984375</v>
          </cell>
          <cell r="C9494">
            <v>14451200</v>
          </cell>
        </row>
        <row r="9495">
          <cell r="A9495">
            <v>31097</v>
          </cell>
          <cell r="B9495">
            <v>1.4414062999999999</v>
          </cell>
          <cell r="C9495">
            <v>2035200</v>
          </cell>
        </row>
        <row r="9496">
          <cell r="A9496">
            <v>31093</v>
          </cell>
          <cell r="B9496">
            <v>1.453125</v>
          </cell>
          <cell r="C9496">
            <v>3337600</v>
          </cell>
        </row>
        <row r="9497">
          <cell r="A9497">
            <v>31092</v>
          </cell>
          <cell r="B9497">
            <v>1.4726562999999999</v>
          </cell>
          <cell r="C9497">
            <v>8284799.9999999898</v>
          </cell>
        </row>
        <row r="9498">
          <cell r="A9498">
            <v>31091</v>
          </cell>
          <cell r="B9498">
            <v>1.484375</v>
          </cell>
          <cell r="C9498">
            <v>15712000</v>
          </cell>
        </row>
        <row r="9499">
          <cell r="A9499">
            <v>31090</v>
          </cell>
          <cell r="B9499">
            <v>1.4609375</v>
          </cell>
          <cell r="C9499">
            <v>10585600</v>
          </cell>
        </row>
        <row r="9500">
          <cell r="A9500">
            <v>31089</v>
          </cell>
          <cell r="B9500">
            <v>1.4609375</v>
          </cell>
          <cell r="C9500">
            <v>4793600</v>
          </cell>
        </row>
        <row r="9501">
          <cell r="A9501">
            <v>31086</v>
          </cell>
          <cell r="B9501">
            <v>1.4609375</v>
          </cell>
          <cell r="C9501">
            <v>8851200</v>
          </cell>
        </row>
        <row r="9502">
          <cell r="A9502">
            <v>31085</v>
          </cell>
          <cell r="B9502">
            <v>1.4609375</v>
          </cell>
          <cell r="C9502">
            <v>11632000</v>
          </cell>
        </row>
        <row r="9503">
          <cell r="A9503">
            <v>31084</v>
          </cell>
          <cell r="B9503">
            <v>1.4296875</v>
          </cell>
          <cell r="C9503">
            <v>14912000</v>
          </cell>
        </row>
        <row r="9504">
          <cell r="A9504">
            <v>31083</v>
          </cell>
          <cell r="B9504">
            <v>1.421875</v>
          </cell>
          <cell r="C9504">
            <v>17248000</v>
          </cell>
        </row>
        <row r="9505">
          <cell r="A9505">
            <v>31082</v>
          </cell>
          <cell r="B9505">
            <v>1.4296875</v>
          </cell>
          <cell r="C9505">
            <v>7587200</v>
          </cell>
        </row>
        <row r="9506">
          <cell r="A9506">
            <v>31079</v>
          </cell>
          <cell r="B9506">
            <v>1.4375</v>
          </cell>
          <cell r="C9506">
            <v>7833600</v>
          </cell>
        </row>
        <row r="9507">
          <cell r="A9507">
            <v>31078</v>
          </cell>
          <cell r="B9507">
            <v>1.421875</v>
          </cell>
          <cell r="C9507">
            <v>7769600</v>
          </cell>
        </row>
        <row r="9508">
          <cell r="A9508">
            <v>31077</v>
          </cell>
          <cell r="B9508">
            <v>1.4257812999999999</v>
          </cell>
          <cell r="C9508">
            <v>11948800</v>
          </cell>
        </row>
        <row r="9509">
          <cell r="A9509">
            <v>31076</v>
          </cell>
          <cell r="B9509">
            <v>1.453125</v>
          </cell>
          <cell r="C9509">
            <v>4886400</v>
          </cell>
        </row>
        <row r="9510">
          <cell r="A9510">
            <v>31075</v>
          </cell>
          <cell r="B9510">
            <v>1.4492187999999999</v>
          </cell>
          <cell r="C9510">
            <v>4864000</v>
          </cell>
        </row>
        <row r="9511">
          <cell r="A9511">
            <v>31072</v>
          </cell>
          <cell r="B9511">
            <v>1.4570312999999999</v>
          </cell>
          <cell r="C9511">
            <v>14739200</v>
          </cell>
        </row>
        <row r="9512">
          <cell r="A9512">
            <v>31071</v>
          </cell>
          <cell r="B9512">
            <v>1.4492187999999999</v>
          </cell>
          <cell r="C9512">
            <v>20662400</v>
          </cell>
        </row>
        <row r="9513">
          <cell r="A9513">
            <v>31070</v>
          </cell>
          <cell r="B9513">
            <v>1.4101562999999999</v>
          </cell>
          <cell r="C9513">
            <v>10758400</v>
          </cell>
        </row>
        <row r="9514">
          <cell r="A9514">
            <v>31069</v>
          </cell>
          <cell r="B9514">
            <v>1.4023437999999999</v>
          </cell>
          <cell r="C9514">
            <v>18249600</v>
          </cell>
        </row>
        <row r="9515">
          <cell r="A9515">
            <v>31068</v>
          </cell>
          <cell r="B9515">
            <v>1.3710937999999999</v>
          </cell>
          <cell r="C9515">
            <v>13955200</v>
          </cell>
        </row>
        <row r="9516">
          <cell r="A9516">
            <v>31065</v>
          </cell>
          <cell r="B9516">
            <v>1.3359375</v>
          </cell>
          <cell r="C9516">
            <v>5888000</v>
          </cell>
        </row>
        <row r="9517">
          <cell r="A9517">
            <v>31064</v>
          </cell>
          <cell r="B9517">
            <v>1.3164062999999999</v>
          </cell>
          <cell r="C9517">
            <v>8972800</v>
          </cell>
        </row>
        <row r="9518">
          <cell r="A9518">
            <v>31063</v>
          </cell>
          <cell r="B9518">
            <v>1.2851562999999999</v>
          </cell>
          <cell r="C9518">
            <v>14096000</v>
          </cell>
        </row>
        <row r="9519">
          <cell r="A9519">
            <v>31062</v>
          </cell>
          <cell r="B9519">
            <v>1.2695312999999999</v>
          </cell>
          <cell r="C9519">
            <v>10710400</v>
          </cell>
        </row>
        <row r="9520">
          <cell r="A9520">
            <v>31061</v>
          </cell>
          <cell r="B9520">
            <v>1.2695312999999999</v>
          </cell>
          <cell r="C9520">
            <v>11260800</v>
          </cell>
        </row>
        <row r="9521">
          <cell r="A9521">
            <v>31058</v>
          </cell>
          <cell r="B9521">
            <v>1.2617187999999999</v>
          </cell>
          <cell r="C9521">
            <v>7158400</v>
          </cell>
        </row>
        <row r="9522">
          <cell r="A9522">
            <v>31057</v>
          </cell>
          <cell r="B9522">
            <v>1.2539062999999999</v>
          </cell>
          <cell r="C9522">
            <v>8332799.9999999898</v>
          </cell>
        </row>
        <row r="9523">
          <cell r="A9523">
            <v>31056</v>
          </cell>
          <cell r="B9523">
            <v>1.2304687999999999</v>
          </cell>
          <cell r="C9523">
            <v>7776000</v>
          </cell>
        </row>
        <row r="9524">
          <cell r="A9524">
            <v>31055</v>
          </cell>
          <cell r="B9524">
            <v>1.234375</v>
          </cell>
          <cell r="C9524">
            <v>6060800</v>
          </cell>
        </row>
        <row r="9525">
          <cell r="A9525">
            <v>31054</v>
          </cell>
          <cell r="B9525">
            <v>1.2304687999999999</v>
          </cell>
          <cell r="C9525">
            <v>4416000</v>
          </cell>
        </row>
        <row r="9526">
          <cell r="A9526">
            <v>31051</v>
          </cell>
          <cell r="B9526">
            <v>1.203125</v>
          </cell>
          <cell r="C9526">
            <v>5913600</v>
          </cell>
        </row>
        <row r="9527">
          <cell r="A9527">
            <v>31050</v>
          </cell>
          <cell r="B9527">
            <v>1.1992187999999999</v>
          </cell>
          <cell r="C9527">
            <v>7033600</v>
          </cell>
        </row>
        <row r="9528">
          <cell r="A9528">
            <v>31049</v>
          </cell>
          <cell r="B9528">
            <v>1.1992187999999999</v>
          </cell>
          <cell r="C9528">
            <v>7184000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home.treasury.gov/resource-center/data-chart-center/interest-rates/TextView?type=daily_treasury_long_term_rate&amp;field_tdr_date_value_month=202203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fdsup://factset/Doc%20Viewer%20Single?float_window=true&amp;positioning_strategy=center_on_screen&amp;_doc_docfn=U2FsdGVkX186U0pfy+Lmuv277BxMHlN2OCAoclPIhUUKuVcNjjXLSIy/Y9XMzjk1VQOVrf1nyziGL/DGRoDqoUwjipVs3SPncx0UoIdfPYo=&amp;_app_id=central_doc_viewer&amp;center_on_screen=true&amp;width=950&amp;height=800&amp;_dd2=%26f%3Dsld%26c%3Dtrue%26os%3D275976%26oe%3D275981" TargetMode="External"/><Relationship Id="rId13" Type="http://schemas.openxmlformats.org/officeDocument/2006/relationships/hyperlink" Target="fdsup://factset/Doc%20Viewer%20Single?float_window=true&amp;positioning_strategy=center_on_screen&amp;_doc_docfn=U2FsdGVkX18N4FpdHBC56Te1OkbnpvMmJR8G1Dh5//qp9bOop5Xy3E2KOxejPPpgpYNrmB0Oi4QWz8cm9sNlmG1OXSEyD8szl9P3byM9Hdk=&amp;_app_id=central_doc_viewer&amp;center_on_screen=true&amp;width=950&amp;height=800&amp;_dd2=%26f%3Dsld%26c%3Dtrue%26os%3D2437358%26oe%3D2437363" TargetMode="External"/><Relationship Id="rId18" Type="http://schemas.openxmlformats.org/officeDocument/2006/relationships/hyperlink" Target="fdsup://factset/Doc%20Viewer%20Single?float_window=true&amp;positioning_strategy=center_on_screen&amp;_doc_docfn=U2FsdGVkX1/pULS6/IMVRpBbgpVNmhUNjZ804UtaKc8HgVKc/YkDNw62z9to5ehXoaKvXDLrQV2R6T/dEcscs8zyf881hN9lQneirD7ZjWU=&amp;_app_id=central_doc_viewer&amp;center_on_screen=true&amp;width=950&amp;height=800&amp;_dd2=%26f%3Dsld%26c%3Dtrue%26os%3D276712%26oe%3D276717" TargetMode="External"/><Relationship Id="rId3" Type="http://schemas.openxmlformats.org/officeDocument/2006/relationships/hyperlink" Target="fdsup://factset/Doc%20Viewer%20Single?float_window=true&amp;positioning_strategy=center_on_screen&amp;_doc_docfn=U2FsdGVkX18mlsJXOzCYoNpV8q6L+T4P01VPgZjIUg2TX7VmDfT5m2Lw/sHdkh6WHexyOgbije8N+qhVT50AEM0FlXz1214Yn5zh52aIx/Y=&amp;_app_id=central_doc_viewer&amp;center_on_screen=true&amp;width=950&amp;height=800&amp;_dd2=%26f%3Dsld%26c%3Dtrue%26os%3D2435168%26oe%3D2435173" TargetMode="External"/><Relationship Id="rId7" Type="http://schemas.openxmlformats.org/officeDocument/2006/relationships/hyperlink" Target="fdsup://factset/Doc%20Viewer%20Single?float_window=true&amp;positioning_strategy=center_on_screen&amp;_doc_docfn=U2FsdGVkX1/AfdaoU9qHwTfENjowVEUlAJIK1o1/diJBeo0ahmN/kARV47+/AlNeWxr9shhFpwcF+FwhTQAb9UMyq4Q7evrKiCdeBAUvG9A=&amp;_app_id=central_doc_viewer&amp;center_on_screen=true&amp;width=950&amp;height=800&amp;_dd2=%26f%3Dsld%26c%3Dtrue%26os%3D168950%26oe%3D168955" TargetMode="External"/><Relationship Id="rId12" Type="http://schemas.openxmlformats.org/officeDocument/2006/relationships/hyperlink" Target="fdsup://factset/Doc%20Viewer%20Single?float_window=true&amp;positioning_strategy=center_on_screen&amp;_doc_docfn=U2FsdGVkX184/EJaBOtYCx+IiNyF/Cr/HM5nrPfK7uNTrFyM46MGZXsVayTKfBKPU3c9jV2unjmk7MYr/j7eCEsrBD0JILzXICcA3KNGp/c=&amp;_app_id=central_doc_viewer&amp;center_on_screen=true&amp;width=950&amp;height=800&amp;_dd2=%26f%3Dsld%26c%3Dtrue%26os%3D2396694%26oe%3D2396699" TargetMode="External"/><Relationship Id="rId17" Type="http://schemas.openxmlformats.org/officeDocument/2006/relationships/hyperlink" Target="fdsup://factset/Doc%20Viewer%20Single?float_window=true&amp;positioning_strategy=center_on_screen&amp;_doc_docfn=U2FsdGVkX18MYCtCkbgCUszGghd02cdeipnbM2eiZmU6dnt7urQUsxVwlrUMbF5j71EQfnRk2l4ThwZJhn5l1jtAgv2z5wh89XnYMNy6pxw=&amp;_app_id=central_doc_viewer&amp;center_on_screen=true&amp;width=950&amp;height=800&amp;_dd2=%26f%3Dsld%26c%3Dtrue%26os%3D169682%26oe%3D169687" TargetMode="External"/><Relationship Id="rId2" Type="http://schemas.openxmlformats.org/officeDocument/2006/relationships/hyperlink" Target="fdsup://factset/Doc%20Viewer%20Single?float_window=true&amp;positioning_strategy=center_on_screen&amp;_doc_docfn=U2FsdGVkX18RAv48hyu8OwD/ZyTbp0rVP5WqcHrz6IgAVGESppJ1Ronva/MD1F4gB3kVeHXfh51eDxjrG54hFDvdoujljlcp38YRq9EB/RA=&amp;_app_id=central_doc_viewer&amp;center_on_screen=true&amp;width=950&amp;height=800&amp;_dd2=%26f%3Dsld%26c%3Dtrue%26os%3D2394264%26oe%3D2394269" TargetMode="External"/><Relationship Id="rId16" Type="http://schemas.openxmlformats.org/officeDocument/2006/relationships/hyperlink" Target="fdsup://factset/Doc%20Viewer%20Single?float_window=true&amp;positioning_strategy=center_on_screen&amp;_doc_docfn=U2FsdGVkX19BpMeWeLPpGev+7JyZ3XJ69XJd9w3LwnmyAG4PiWePmT5Yb0AiKhiTykZ4goFajda86S4Wayuv8BJ0nXNOkhIo5JKQkkg/khU=&amp;_app_id=central_doc_viewer&amp;center_on_screen=true&amp;width=950&amp;height=800&amp;_dd2=%26f%3Dsld%26c%3Dtrue%26os%3D161099%26oe%3D161104" TargetMode="External"/><Relationship Id="rId20" Type="http://schemas.openxmlformats.org/officeDocument/2006/relationships/hyperlink" Target="fdsup://factset/Doc%20Viewer%20Single?float_window=true&amp;positioning_strategy=center_on_screen&amp;_doc_docfn=U2FsdGVkX18Y235hgulwNHGdYaezksHvZpHX547tYl/rmATbiUnqyBp7MXa0cb3fMncWRYA5+HSE7rgv6PvxcLlSWE0X1gYEZ9rr9Cvursc=&amp;_app_id=central_doc_viewer&amp;center_on_screen=true&amp;width=950&amp;height=800&amp;_dd2=%26f%3Dsld%26c%3Dtrue%26os%3D258601%26oe%3D258606" TargetMode="External"/><Relationship Id="rId1" Type="http://schemas.openxmlformats.org/officeDocument/2006/relationships/hyperlink" Target="fdsup://factset/Doc%20Viewer%20Single?float_window=true&amp;positioning_strategy=center_on_screen&amp;_doc_docfn=U2FsdGVkX181X+YQR+FjdByctmzE+a00ZKaeT7NDT/mO+DzSul/gQzr429vuixY96af3uboyu10d0gnzqQ692jIk95JnCjU3xMvEXTxmfNc=&amp;_app_id=central_doc_viewer&amp;center_on_screen=true&amp;width=950&amp;height=800&amp;_dd2=%26f%3Dsld%26c%3Dtrue%26os%3D2002730%26oe%3D2002735" TargetMode="External"/><Relationship Id="rId6" Type="http://schemas.openxmlformats.org/officeDocument/2006/relationships/hyperlink" Target="fdsup://factset/Doc%20Viewer%20Single?float_window=true&amp;positioning_strategy=center_on_screen&amp;_doc_docfn=U2FsdGVkX19vcdRSoTh+5i25u0RgmNAfuCFySJvMhMS/rkMJwpUnOjDRCDPfwIwn7z52gpDiW9W9TKX3bizO2TzkbnxGflbiBZEb/ypHhEg=&amp;_app_id=central_doc_viewer&amp;center_on_screen=true&amp;width=950&amp;height=800&amp;_dd2=%26f%3Dsld%26c%3Dtrue%26os%3D160367%26oe%3D160372" TargetMode="External"/><Relationship Id="rId11" Type="http://schemas.openxmlformats.org/officeDocument/2006/relationships/hyperlink" Target="fdsup://factset/Doc%20Viewer%20Single?float_window=true&amp;positioning_strategy=center_on_screen&amp;_doc_docfn=U2FsdGVkX1/Pbw8mQbnEhLXLC6i2RbPVAenP4bdvMKgsYOZWPoWnKB+3//ETN54TdavKax8zkzDuRZbDsVUIrIQZbHGhkwl1JEcsv6IOWkc=&amp;_app_id=central_doc_viewer&amp;center_on_screen=true&amp;width=950&amp;height=800&amp;_dd2=%26f%3Dsld%26c%3Dtrue%26os%3D2005160%26oe%3D2005165" TargetMode="External"/><Relationship Id="rId5" Type="http://schemas.openxmlformats.org/officeDocument/2006/relationships/hyperlink" Target="fdsup://factset/Doc%20Viewer%20Single?float_window=true&amp;positioning_strategy=center_on_screen&amp;_doc_docfn=U2FsdGVkX1811Q8hOIl+2A/TzvTOQQUPTtakOUjX2vxpboL5eolpba5BAIcjwNg/oH4zArgZWfEDKQZMnoPTwpz7OtUOMU0PYytP1dQWSSM=&amp;_app_id=central_doc_viewer&amp;center_on_screen=true&amp;width=950&amp;height=800&amp;_dd2=%26f%3Dsld%26c%3Dtrue%26os%3D165960%26oe%3D165965" TargetMode="External"/><Relationship Id="rId15" Type="http://schemas.openxmlformats.org/officeDocument/2006/relationships/hyperlink" Target="fdsup://factset/Doc%20Viewer%20Single?float_window=true&amp;positioning_strategy=center_on_screen&amp;_doc_docfn=U2FsdGVkX1/vYmMcvgnT+Ti9q+Dkg4fciF9mreeUgdn4xHGqnu8oqt7AUdh1tCxu0amPkRpX0ThbvnkCrlvUcK0YElkK3H9k+BH4RWfTQ3Q=&amp;_app_id=central_doc_viewer&amp;center_on_screen=true&amp;width=950&amp;height=800&amp;_dd2=%26f%3Dsld%26c%3Dtrue%26os%3D166692%26oe%3D166697" TargetMode="External"/><Relationship Id="rId10" Type="http://schemas.openxmlformats.org/officeDocument/2006/relationships/hyperlink" Target="fdsup://factset/Doc%20Viewer%20Single?float_window=true&amp;positioning_strategy=center_on_screen&amp;_doc_docfn=U2FsdGVkX19HQ2ScEzlbnQyp/q4E5XoqHDXmMPJfzLm0BeDs7LtkprPekl1CETslaDDqyf1e2VadqbyESn6gxfMfHPnKP4kIEOH8eDrSvBQ=&amp;_app_id=central_doc_viewer&amp;center_on_screen=true&amp;width=950&amp;height=800&amp;_dd2=%26f%3Dsld%26c%3Dtrue%26os%3D257919%26oe%3D257924" TargetMode="External"/><Relationship Id="rId19" Type="http://schemas.openxmlformats.org/officeDocument/2006/relationships/hyperlink" Target="fdsup://factset/Doc%20Viewer%20Single?float_window=true&amp;positioning_strategy=center_on_screen&amp;_doc_docfn=U2FsdGVkX19NU8BGg90xWlqC2K6kNiCT4Pj+UwTDPBSLDVOOZQm5zM12jUqstg2//rA6n3c7uI4wkUraj3bCOwv1aUunVigujw25dkZd6bo=&amp;_app_id=central_doc_viewer&amp;center_on_screen=true&amp;width=950&amp;height=800&amp;_dd2=%26f%3Dsld%26c%3Dtrue%26os%3D405340%26oe%3D405345" TargetMode="External"/><Relationship Id="rId4" Type="http://schemas.openxmlformats.org/officeDocument/2006/relationships/hyperlink" Target="fdsup://factset/Doc%20Viewer%20Single?float_window=true&amp;positioning_strategy=center_on_screen&amp;_doc_docfn=U2FsdGVkX18xqO5dX+v/+zru1WD7w/9ilIM4dxeNGRh8DVZk1fSqej8HliSAaWE8Zp9h1qPn5xl0L6hKbxaLcEsN2SJcdXPu93xPwHLJ0Gc=&amp;_app_id=central_doc_viewer&amp;center_on_screen=true&amp;width=950&amp;height=800&amp;_dd2=%26f%3Dsld%26c%3Dtrue%26os%3D176223%26oe%3D176228" TargetMode="External"/><Relationship Id="rId9" Type="http://schemas.openxmlformats.org/officeDocument/2006/relationships/hyperlink" Target="fdsup://factset/Doc%20Viewer%20Single?float_window=true&amp;positioning_strategy=center_on_screen&amp;_doc_docfn=U2FsdGVkX1+911bWTvHJfQbrJ8r7rfExUQHl5Qxf3kCCVk9FOpcfIfwoH9OfjDfzynNYusIHcOIyMpH4c6yXzYkK9VqPRpgTx7LHy68je2k=&amp;_app_id=central_doc_viewer&amp;center_on_screen=true&amp;width=950&amp;height=800&amp;_dd2=%26f%3Dsld%26c%3Dtrue%26os%3D404658%26oe%3D404663" TargetMode="External"/><Relationship Id="rId14" Type="http://schemas.openxmlformats.org/officeDocument/2006/relationships/hyperlink" Target="fdsup://factset/Doc%20Viewer%20Single?float_window=true&amp;positioning_strategy=center_on_screen&amp;_doc_docfn=U2FsdGVkX1/trjWQnzAPGoIs3ydfsDcmPgqpANOAl/tDejCtwBIpGx1D8yekoNAN9vJhQhmPSvQm1icVB7TYiDwZTtGtFkQ78A5LhtJaXcI=&amp;_app_id=central_doc_viewer&amp;center_on_screen=true&amp;width=950&amp;height=800&amp;_dd2=%26f%3Dsld%26c%3Dtrue%26os%3D176955%26oe%3D176960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B56E1-A488-4FBA-B533-5286B8B15FDA}">
  <dimension ref="A1:B1"/>
  <sheetViews>
    <sheetView workbookViewId="0"/>
  </sheetViews>
  <sheetFormatPr defaultRowHeight="14.4" x14ac:dyDescent="0.3"/>
  <sheetData>
    <row r="1" spans="1:2" x14ac:dyDescent="0.3">
      <c r="B1" t="s">
        <v>268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522C2-A655-4CB3-AC0A-29A34F92396A}">
  <dimension ref="A1:G30"/>
  <sheetViews>
    <sheetView showGridLines="0" workbookViewId="0"/>
  </sheetViews>
  <sheetFormatPr defaultColWidth="0" defaultRowHeight="14.4" x14ac:dyDescent="0.3"/>
  <cols>
    <col min="1" max="1" width="4.109375" customWidth="1"/>
    <col min="2" max="2" width="20.6640625" style="2" bestFit="1" customWidth="1"/>
    <col min="3" max="3" width="14.5546875" style="2" customWidth="1"/>
    <col min="4" max="4" width="65.77734375" style="2" customWidth="1"/>
    <col min="5" max="5" width="66.6640625" style="2" customWidth="1"/>
    <col min="6" max="6" width="11.33203125" style="2" customWidth="1"/>
    <col min="7" max="7" width="8.88671875" customWidth="1"/>
    <col min="8" max="16384" width="8.88671875" hidden="1"/>
  </cols>
  <sheetData>
    <row r="1" spans="2:6" x14ac:dyDescent="0.3">
      <c r="B1" s="320"/>
      <c r="C1" s="320"/>
      <c r="D1" s="320"/>
      <c r="E1" s="320"/>
      <c r="F1" s="320"/>
    </row>
    <row r="2" spans="2:6" x14ac:dyDescent="0.3">
      <c r="B2" s="320" t="s">
        <v>529</v>
      </c>
      <c r="C2" s="320"/>
      <c r="D2" s="320"/>
      <c r="E2" s="320"/>
      <c r="F2" s="320"/>
    </row>
    <row r="4" spans="2:6" x14ac:dyDescent="0.3">
      <c r="B4" s="320" t="s">
        <v>528</v>
      </c>
      <c r="C4" s="320"/>
      <c r="D4" s="320"/>
      <c r="E4" s="320"/>
      <c r="F4" s="320"/>
    </row>
    <row r="5" spans="2:6" x14ac:dyDescent="0.3">
      <c r="B5" s="172" t="s">
        <v>505</v>
      </c>
      <c r="C5" s="247"/>
      <c r="D5" s="204"/>
      <c r="E5" s="248"/>
      <c r="F5" s="204"/>
    </row>
    <row r="6" spans="2:6" x14ac:dyDescent="0.3">
      <c r="B6" s="266">
        <f>+Supuestos!C37</f>
        <v>0.30144361814974319</v>
      </c>
      <c r="C6" s="2" t="s">
        <v>531</v>
      </c>
    </row>
    <row r="7" spans="2:6" x14ac:dyDescent="0.3">
      <c r="B7" s="249">
        <v>0.62</v>
      </c>
      <c r="C7" s="2" t="s">
        <v>507</v>
      </c>
    </row>
    <row r="8" spans="2:6" x14ac:dyDescent="0.3">
      <c r="B8" s="250">
        <v>2.5000000000000001E-2</v>
      </c>
      <c r="C8" s="2" t="s">
        <v>508</v>
      </c>
    </row>
    <row r="10" spans="2:6" x14ac:dyDescent="0.3">
      <c r="B10" s="172" t="s">
        <v>509</v>
      </c>
      <c r="C10" s="247"/>
      <c r="E10" s="248"/>
    </row>
    <row r="11" spans="2:6" x14ac:dyDescent="0.3">
      <c r="B11" s="2" t="s">
        <v>510</v>
      </c>
      <c r="C11" s="260">
        <v>3.6395555555555535E-2</v>
      </c>
      <c r="D11" s="251" t="s">
        <v>511</v>
      </c>
      <c r="E11" s="2" t="s">
        <v>535</v>
      </c>
    </row>
    <row r="12" spans="2:6" x14ac:dyDescent="0.3">
      <c r="B12" s="2" t="s">
        <v>512</v>
      </c>
      <c r="C12" s="252">
        <v>1.2E-2</v>
      </c>
      <c r="D12" s="251" t="s">
        <v>526</v>
      </c>
      <c r="E12" s="2" t="s">
        <v>527</v>
      </c>
    </row>
    <row r="13" spans="2:6" x14ac:dyDescent="0.3">
      <c r="B13" s="2" t="s">
        <v>506</v>
      </c>
      <c r="C13" s="262">
        <v>0.75</v>
      </c>
      <c r="D13" s="251" t="s">
        <v>525</v>
      </c>
      <c r="E13" s="2" t="s">
        <v>513</v>
      </c>
    </row>
    <row r="14" spans="2:6" x14ac:dyDescent="0.3">
      <c r="B14" s="2" t="s">
        <v>513</v>
      </c>
      <c r="C14" s="262">
        <v>1.05</v>
      </c>
      <c r="D14" s="251" t="s">
        <v>525</v>
      </c>
      <c r="E14" s="2" t="s">
        <v>513</v>
      </c>
    </row>
    <row r="15" spans="2:6" x14ac:dyDescent="0.3">
      <c r="B15" s="2" t="s">
        <v>514</v>
      </c>
      <c r="C15" s="261">
        <v>6.428653965268584E-2</v>
      </c>
      <c r="D15" s="251" t="s">
        <v>515</v>
      </c>
      <c r="E15" s="2" t="s">
        <v>516</v>
      </c>
    </row>
    <row r="16" spans="2:6" x14ac:dyDescent="0.3">
      <c r="C16" s="252"/>
      <c r="D16" s="251"/>
    </row>
    <row r="17" spans="2:5" x14ac:dyDescent="0.3">
      <c r="B17" s="254" t="s">
        <v>517</v>
      </c>
      <c r="C17" s="255">
        <f>C11+C14*(C15)+C12</f>
        <v>0.11589642219087566</v>
      </c>
    </row>
    <row r="18" spans="2:5" x14ac:dyDescent="0.3">
      <c r="C18" s="256"/>
    </row>
    <row r="19" spans="2:5" x14ac:dyDescent="0.3">
      <c r="B19" s="172" t="s">
        <v>518</v>
      </c>
      <c r="C19" s="247"/>
      <c r="E19" s="248"/>
    </row>
    <row r="20" spans="2:5" x14ac:dyDescent="0.3">
      <c r="B20" s="42" t="s">
        <v>519</v>
      </c>
      <c r="C20" s="269">
        <f>+SUMPRODUCT(Supuestos!F64:F66,Supuestos!J64:J66)</f>
        <v>3.602660398665862E-2</v>
      </c>
    </row>
    <row r="21" spans="2:5" x14ac:dyDescent="0.3">
      <c r="B21" s="2" t="s">
        <v>520</v>
      </c>
      <c r="C21" s="263">
        <f>+B6</f>
        <v>0.30144361814974319</v>
      </c>
    </row>
    <row r="22" spans="2:5" x14ac:dyDescent="0.3">
      <c r="C22" s="257"/>
    </row>
    <row r="23" spans="2:5" x14ac:dyDescent="0.3">
      <c r="B23" s="254" t="s">
        <v>530</v>
      </c>
      <c r="C23" s="258">
        <f>C20*(1-C21)</f>
        <v>2.5166614131272285E-2</v>
      </c>
    </row>
    <row r="24" spans="2:5" x14ac:dyDescent="0.3">
      <c r="C24" s="85"/>
    </row>
    <row r="25" spans="2:5" x14ac:dyDescent="0.3">
      <c r="B25" s="172" t="s">
        <v>521</v>
      </c>
      <c r="C25" s="247"/>
      <c r="E25" s="248"/>
    </row>
    <row r="26" spans="2:5" x14ac:dyDescent="0.3">
      <c r="B26" s="2" t="s">
        <v>522</v>
      </c>
      <c r="C26" s="259">
        <v>0.62619999999999998</v>
      </c>
    </row>
    <row r="27" spans="2:5" x14ac:dyDescent="0.3">
      <c r="B27" s="2" t="s">
        <v>523</v>
      </c>
      <c r="C27" s="259">
        <f>1-C26</f>
        <v>0.37380000000000002</v>
      </c>
    </row>
    <row r="28" spans="2:5" x14ac:dyDescent="0.3">
      <c r="C28" s="259"/>
    </row>
    <row r="29" spans="2:5" x14ac:dyDescent="0.3">
      <c r="B29" s="254" t="s">
        <v>524</v>
      </c>
      <c r="C29" s="258">
        <f>(C17*C27)+(C26*C23)</f>
        <v>5.9081416383952035E-2</v>
      </c>
      <c r="D29" s="274"/>
    </row>
    <row r="30" spans="2:5" x14ac:dyDescent="0.3">
      <c r="C30" s="253"/>
    </row>
  </sheetData>
  <hyperlinks>
    <hyperlink ref="D11" r:id="rId1" xr:uid="{9F9051FB-0EFB-4270-A63E-7D087E6E47A2}"/>
  </hyperlinks>
  <pageMargins left="0.7" right="0.7" top="0.75" bottom="0.75" header="0.3" footer="0.3"/>
  <pageSetup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9700A-894D-479A-B26A-77B8D68CF99D}">
  <dimension ref="A1:V52"/>
  <sheetViews>
    <sheetView showGridLines="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0" defaultRowHeight="12" x14ac:dyDescent="0.25"/>
  <cols>
    <col min="1" max="1" width="3.88671875" style="2" customWidth="1"/>
    <col min="2" max="2" width="35" style="2" bestFit="1" customWidth="1"/>
    <col min="3" max="3" width="31.44140625" style="2" customWidth="1"/>
    <col min="4" max="4" width="2.5546875" style="2" customWidth="1"/>
    <col min="5" max="5" width="8.88671875" style="2" customWidth="1"/>
    <col min="6" max="6" width="10.21875" style="2" bestFit="1" customWidth="1"/>
    <col min="7" max="20" width="8.88671875" style="2" customWidth="1"/>
    <col min="21" max="21" width="8.88671875" style="85" customWidth="1"/>
    <col min="22" max="22" width="8.88671875" style="2" customWidth="1"/>
    <col min="23" max="16384" width="0" style="2" hidden="1"/>
  </cols>
  <sheetData>
    <row r="1" spans="1:22" x14ac:dyDescent="0.25">
      <c r="C1" s="85"/>
      <c r="D1" s="85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58"/>
      <c r="U1" s="190"/>
      <c r="V1" s="119"/>
    </row>
    <row r="2" spans="1:22" x14ac:dyDescent="0.25">
      <c r="C2" s="85"/>
      <c r="D2" s="85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58"/>
      <c r="U2" s="190"/>
      <c r="V2" s="119"/>
    </row>
    <row r="3" spans="1:22" x14ac:dyDescent="0.25">
      <c r="C3" s="85"/>
      <c r="D3" s="85"/>
      <c r="E3" s="130">
        <v>43466</v>
      </c>
      <c r="F3" s="130">
        <f>+EOMONTH(E3,12)</f>
        <v>43861</v>
      </c>
      <c r="G3" s="130">
        <f>+EOMONTH(F3,12)</f>
        <v>44227</v>
      </c>
      <c r="H3" s="130">
        <f>+EOMONTH(G3,12)</f>
        <v>44592</v>
      </c>
      <c r="I3" s="130">
        <f>+EOMONTH(H3,12)</f>
        <v>44957</v>
      </c>
      <c r="J3" s="130">
        <f>+EOMONTH(I3,12)</f>
        <v>45322</v>
      </c>
      <c r="K3" s="130">
        <f>+EOMONTH(J3,12)</f>
        <v>45688</v>
      </c>
      <c r="L3" s="130">
        <f>+EOMONTH(K3,12)</f>
        <v>46053</v>
      </c>
      <c r="M3" s="130">
        <f>+EOMONTH(L3,12)</f>
        <v>46418</v>
      </c>
      <c r="N3" s="130">
        <f>+EOMONTH(M3,12)</f>
        <v>46783</v>
      </c>
      <c r="O3" s="130">
        <f>+EOMONTH(N3,12)</f>
        <v>47149</v>
      </c>
      <c r="P3" s="130">
        <f>+EOMONTH(O3,12)</f>
        <v>47514</v>
      </c>
      <c r="Q3" s="130">
        <f>+EOMONTH(P3,12)</f>
        <v>47879</v>
      </c>
      <c r="R3" s="130">
        <f>+EOMONTH(Q3,12)</f>
        <v>48244</v>
      </c>
      <c r="S3" s="130">
        <f>+EOMONTH(R3,12)</f>
        <v>48610</v>
      </c>
      <c r="T3" s="302"/>
      <c r="U3" s="305"/>
      <c r="V3" s="119"/>
    </row>
    <row r="4" spans="1:22" x14ac:dyDescent="0.25">
      <c r="C4" s="109" t="s">
        <v>388</v>
      </c>
      <c r="D4" s="85"/>
      <c r="E4" s="131">
        <v>2019</v>
      </c>
      <c r="F4" s="131">
        <f>+E4+1</f>
        <v>2020</v>
      </c>
      <c r="G4" s="131">
        <f>+F4+1</f>
        <v>2021</v>
      </c>
      <c r="H4" s="131">
        <f>+G4+1</f>
        <v>2022</v>
      </c>
      <c r="I4" s="132">
        <f>+H4+1</f>
        <v>2023</v>
      </c>
      <c r="J4" s="132">
        <f>+I4+1</f>
        <v>2024</v>
      </c>
      <c r="K4" s="132">
        <f>+J4+1</f>
        <v>2025</v>
      </c>
      <c r="L4" s="132">
        <f>+K4+1</f>
        <v>2026</v>
      </c>
      <c r="M4" s="132">
        <f>+L4+1</f>
        <v>2027</v>
      </c>
      <c r="N4" s="132">
        <f>+M4+1</f>
        <v>2028</v>
      </c>
      <c r="O4" s="132">
        <f>+N4+1</f>
        <v>2029</v>
      </c>
      <c r="P4" s="132">
        <f>+O4+1</f>
        <v>2030</v>
      </c>
      <c r="Q4" s="132">
        <f>+P4+1</f>
        <v>2031</v>
      </c>
      <c r="R4" s="132">
        <f>+Q4+1</f>
        <v>2032</v>
      </c>
      <c r="S4" s="132">
        <f>+R4+1</f>
        <v>2033</v>
      </c>
      <c r="T4" s="303"/>
      <c r="V4" s="119"/>
    </row>
    <row r="5" spans="1:22" x14ac:dyDescent="0.25">
      <c r="C5" s="85"/>
      <c r="D5" s="85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58"/>
      <c r="U5" s="190"/>
      <c r="V5" s="119"/>
    </row>
    <row r="6" spans="1:22" x14ac:dyDescent="0.25">
      <c r="A6" s="102">
        <v>1</v>
      </c>
      <c r="B6" s="103" t="s">
        <v>486</v>
      </c>
      <c r="C6" s="110"/>
      <c r="D6" s="110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</row>
    <row r="7" spans="1:22" x14ac:dyDescent="0.25">
      <c r="T7" s="82"/>
      <c r="U7" s="192" t="s">
        <v>383</v>
      </c>
    </row>
    <row r="8" spans="1:22" x14ac:dyDescent="0.25">
      <c r="B8" s="2" t="s">
        <v>487</v>
      </c>
      <c r="E8" s="134"/>
      <c r="F8" s="134"/>
      <c r="G8" s="134"/>
      <c r="H8" s="134"/>
      <c r="I8" s="134">
        <f>+EEFF!I51</f>
        <v>28.785903357750414</v>
      </c>
      <c r="J8" s="134">
        <f>+EEFF!J51</f>
        <v>30.162594818966227</v>
      </c>
      <c r="K8" s="134">
        <f>+EEFF!K51</f>
        <v>31.600694801399925</v>
      </c>
      <c r="L8" s="134">
        <f>+EEFF!L51</f>
        <v>33.102826886251449</v>
      </c>
      <c r="M8" s="134">
        <f>+EEFF!M51</f>
        <v>34.671723510281453</v>
      </c>
      <c r="N8" s="134">
        <f>+EEFF!N51</f>
        <v>36.310230387971984</v>
      </c>
      <c r="O8" s="134">
        <f>+EEFF!O51</f>
        <v>38.021311110495446</v>
      </c>
      <c r="P8" s="134">
        <f>+EEFF!P51</f>
        <v>39.808051928474868</v>
      </c>
      <c r="Q8" s="134">
        <f>+EEFF!Q51</f>
        <v>41.673666725788877</v>
      </c>
      <c r="R8" s="134">
        <f>+EEFF!R51</f>
        <v>43.621502191962605</v>
      </c>
      <c r="T8" s="82"/>
      <c r="U8" s="307">
        <f>RATE($R$4-$I$4,,-I8,R8,0,)</f>
        <v>4.7268067563383163E-2</v>
      </c>
    </row>
    <row r="9" spans="1:22" x14ac:dyDescent="0.25">
      <c r="B9" s="2" t="s">
        <v>536</v>
      </c>
      <c r="C9" s="265">
        <f>+Supuestos!C37</f>
        <v>0.30144361814974319</v>
      </c>
      <c r="I9" s="134">
        <f>I8*$C$9</f>
        <v>8.677326859869126</v>
      </c>
      <c r="J9" s="134">
        <f>J8*$C$9</f>
        <v>9.0923217150138775</v>
      </c>
      <c r="K9" s="134">
        <f>K8*$C$9</f>
        <v>9.5258277769797743</v>
      </c>
      <c r="L9" s="134">
        <f>L8*$C$9</f>
        <v>9.9786359075762334</v>
      </c>
      <c r="M9" s="134">
        <f>M8*$C$9</f>
        <v>10.451569782426755</v>
      </c>
      <c r="N9" s="134">
        <f>N8*$C$9</f>
        <v>10.945487224001027</v>
      </c>
      <c r="O9" s="134">
        <f>O8*$C$9</f>
        <v>11.461281587944777</v>
      </c>
      <c r="P9" s="134">
        <f>P8*$C$9</f>
        <v>11.999883204812326</v>
      </c>
      <c r="Q9" s="134">
        <f>Q8*$C$9</f>
        <v>12.562260879388361</v>
      </c>
      <c r="R9" s="134">
        <f>R8*$C$9</f>
        <v>13.149423449872161</v>
      </c>
      <c r="T9" s="82"/>
      <c r="U9" s="307"/>
    </row>
    <row r="10" spans="1:22" x14ac:dyDescent="0.25">
      <c r="B10" s="152" t="s">
        <v>488</v>
      </c>
      <c r="C10" s="152"/>
      <c r="D10" s="152"/>
      <c r="E10" s="238"/>
      <c r="F10" s="238"/>
      <c r="G10" s="238"/>
      <c r="H10" s="238"/>
      <c r="I10" s="238">
        <f>+I8-I9</f>
        <v>20.108576497881288</v>
      </c>
      <c r="J10" s="238">
        <f t="shared" ref="J10:R10" si="0">+J8-J9</f>
        <v>21.070273103952349</v>
      </c>
      <c r="K10" s="238">
        <f t="shared" si="0"/>
        <v>22.074867024420151</v>
      </c>
      <c r="L10" s="238">
        <f t="shared" si="0"/>
        <v>23.124190978675216</v>
      </c>
      <c r="M10" s="238">
        <f t="shared" si="0"/>
        <v>24.220153727854697</v>
      </c>
      <c r="N10" s="238">
        <f t="shared" si="0"/>
        <v>25.364743163970957</v>
      </c>
      <c r="O10" s="238">
        <f t="shared" si="0"/>
        <v>26.560029522550671</v>
      </c>
      <c r="P10" s="238">
        <f t="shared" si="0"/>
        <v>27.80816872366254</v>
      </c>
      <c r="Q10" s="238">
        <f t="shared" si="0"/>
        <v>29.111405846400515</v>
      </c>
      <c r="R10" s="238">
        <f t="shared" si="0"/>
        <v>30.472078742090446</v>
      </c>
      <c r="S10" s="134"/>
      <c r="T10" s="163"/>
      <c r="U10" s="307"/>
      <c r="V10" s="134"/>
    </row>
    <row r="11" spans="1:22" x14ac:dyDescent="0.25"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63"/>
      <c r="U11" s="308"/>
      <c r="V11" s="134"/>
    </row>
    <row r="12" spans="1:22" x14ac:dyDescent="0.25">
      <c r="B12" s="2" t="s">
        <v>489</v>
      </c>
      <c r="E12" s="134"/>
      <c r="F12" s="134"/>
      <c r="G12" s="134"/>
      <c r="H12" s="134"/>
      <c r="I12" s="134">
        <f>+EEFF!I74</f>
        <v>7.2703846153846152</v>
      </c>
      <c r="J12" s="134">
        <f>+EEFF!J74</f>
        <v>7.5738677113344677</v>
      </c>
      <c r="K12" s="134">
        <f>+EEFF!K74</f>
        <v>7.8884851939645833</v>
      </c>
      <c r="L12" s="134">
        <f>+EEFF!L74</f>
        <v>8.2146455689492477</v>
      </c>
      <c r="M12" s="134">
        <f>+EEFF!M74</f>
        <v>8.5527723294865972</v>
      </c>
      <c r="N12" s="134">
        <f>+EEFF!N74</f>
        <v>8.9033045061707146</v>
      </c>
      <c r="O12" s="134">
        <f>+EEFF!O74</f>
        <v>9.2666972370377909</v>
      </c>
      <c r="P12" s="134">
        <f>+EEFF!P74</f>
        <v>9.6434223585265162</v>
      </c>
      <c r="Q12" s="134">
        <f>+EEFF!Q74</f>
        <v>10.033969018120009</v>
      </c>
      <c r="R12" s="134">
        <f>+EEFF!R74</f>
        <v>10.438844309464766</v>
      </c>
      <c r="S12" s="134"/>
      <c r="T12" s="163"/>
      <c r="U12" s="307">
        <f t="shared" ref="U9:U16" si="1">RATE($R$4-$I$4,,-I12,R12,0,)</f>
        <v>4.1010245422486595E-2</v>
      </c>
      <c r="V12" s="134"/>
    </row>
    <row r="13" spans="1:22" x14ac:dyDescent="0.25">
      <c r="B13" s="2" t="s">
        <v>490</v>
      </c>
      <c r="E13" s="134"/>
      <c r="F13" s="134"/>
      <c r="G13" s="134"/>
      <c r="H13" s="134"/>
      <c r="I13" s="134">
        <f>+EEFF!I76</f>
        <v>-12.139323837994105</v>
      </c>
      <c r="J13" s="134">
        <f>+EEFF!J76</f>
        <v>-12.584699305204603</v>
      </c>
      <c r="K13" s="134">
        <f>+EEFF!K76</f>
        <v>-13.04641499938657</v>
      </c>
      <c r="L13" s="134">
        <f>+EEFF!L76</f>
        <v>-13.525070421494002</v>
      </c>
      <c r="M13" s="134">
        <f>+EEFF!M76</f>
        <v>-14.021287067364712</v>
      </c>
      <c r="N13" s="134">
        <f>+EEFF!N76</f>
        <v>-14.535709234683051</v>
      </c>
      <c r="O13" s="134">
        <f>+EEFF!O76</f>
        <v>-15.069004859548979</v>
      </c>
      <c r="P13" s="134">
        <f>+EEFF!P76</f>
        <v>-15.621866383739761</v>
      </c>
      <c r="Q13" s="134">
        <f>+EEFF!Q76</f>
        <v>-16.195011653790299</v>
      </c>
      <c r="R13" s="134">
        <f>+EEFF!R76</f>
        <v>-16.789184853059545</v>
      </c>
      <c r="S13" s="134"/>
      <c r="T13" s="163"/>
      <c r="U13" s="307">
        <f t="shared" si="1"/>
        <v>3.6688655241947594E-2</v>
      </c>
      <c r="V13" s="134"/>
    </row>
    <row r="14" spans="1:22" x14ac:dyDescent="0.25">
      <c r="B14" s="2" t="s">
        <v>491</v>
      </c>
      <c r="E14" s="134"/>
      <c r="F14" s="134"/>
      <c r="G14" s="134"/>
      <c r="H14" s="134"/>
      <c r="I14" s="134">
        <f>+EEFF!I78</f>
        <v>3.9027064745577045</v>
      </c>
      <c r="J14" s="134">
        <f>+EEFF!J78</f>
        <v>-0.25684341951092193</v>
      </c>
      <c r="K14" s="134">
        <f>+EEFF!K78</f>
        <v>-0.26608494686390127</v>
      </c>
      <c r="L14" s="134">
        <f>+EEFF!L78</f>
        <v>-0.27565935520910712</v>
      </c>
      <c r="M14" s="134">
        <f>+EEFF!M78</f>
        <v>-0.28557864744300598</v>
      </c>
      <c r="N14" s="134">
        <f>+EEFF!N78</f>
        <v>-0.29585525969028215</v>
      </c>
      <c r="O14" s="134">
        <f>+EEFF!O78</f>
        <v>-0.30650207695539367</v>
      </c>
      <c r="P14" s="134">
        <f>+EEFF!P78</f>
        <v>-0.31753244934033376</v>
      </c>
      <c r="Q14" s="134">
        <f>+EEFF!Q78</f>
        <v>-0.32896020884888211</v>
      </c>
      <c r="R14" s="134">
        <f>+EEFF!R78</f>
        <v>-0.34079968679845596</v>
      </c>
      <c r="S14" s="134"/>
      <c r="T14" s="163"/>
      <c r="U14" s="307" t="e">
        <f t="shared" si="1"/>
        <v>#NUM!</v>
      </c>
      <c r="V14" s="134"/>
    </row>
    <row r="15" spans="1:22" x14ac:dyDescent="0.25"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63"/>
      <c r="U15" s="308"/>
      <c r="V15" s="134"/>
    </row>
    <row r="16" spans="1:22" x14ac:dyDescent="0.25">
      <c r="B16" s="117" t="s">
        <v>499</v>
      </c>
      <c r="C16" s="117"/>
      <c r="D16" s="117"/>
      <c r="E16" s="138"/>
      <c r="F16" s="138"/>
      <c r="G16" s="138"/>
      <c r="H16" s="138"/>
      <c r="I16" s="138">
        <f>+I10+SUM(I12:I14)</f>
        <v>19.1423437498295</v>
      </c>
      <c r="J16" s="138">
        <f t="shared" ref="J16:R16" si="2">+J10+SUM(J12:J14)</f>
        <v>15.802598090571291</v>
      </c>
      <c r="K16" s="138">
        <f t="shared" si="2"/>
        <v>16.650852272134262</v>
      </c>
      <c r="L16" s="138">
        <f t="shared" si="2"/>
        <v>17.538106770921353</v>
      </c>
      <c r="M16" s="138">
        <f t="shared" si="2"/>
        <v>18.466060342533577</v>
      </c>
      <c r="N16" s="138">
        <f t="shared" si="2"/>
        <v>19.436483175768338</v>
      </c>
      <c r="O16" s="138">
        <f t="shared" si="2"/>
        <v>20.451219823084088</v>
      </c>
      <c r="P16" s="138">
        <f t="shared" si="2"/>
        <v>21.512192249108963</v>
      </c>
      <c r="Q16" s="138">
        <f t="shared" si="2"/>
        <v>22.621403001881344</v>
      </c>
      <c r="R16" s="138">
        <f t="shared" si="2"/>
        <v>23.780938511697212</v>
      </c>
      <c r="S16" s="272">
        <f>+F21</f>
        <v>620.66730242386006</v>
      </c>
      <c r="T16" s="304"/>
      <c r="U16" s="307">
        <f t="shared" si="1"/>
        <v>2.4402031424426478E-2</v>
      </c>
      <c r="V16" s="134"/>
    </row>
    <row r="17" spans="2:22" x14ac:dyDescent="0.25">
      <c r="E17" s="134"/>
      <c r="F17" s="134"/>
      <c r="G17" s="134"/>
      <c r="H17" s="239"/>
      <c r="J17" s="134"/>
      <c r="K17" s="134"/>
      <c r="L17" s="134"/>
      <c r="M17" s="134"/>
      <c r="N17" s="134"/>
      <c r="O17" s="134"/>
      <c r="P17" s="134"/>
      <c r="Q17" s="134"/>
      <c r="R17" s="134"/>
      <c r="V17" s="134"/>
    </row>
    <row r="18" spans="2:22" x14ac:dyDescent="0.25"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306"/>
      <c r="V18" s="134"/>
    </row>
    <row r="19" spans="2:22" x14ac:dyDescent="0.25">
      <c r="B19" s="125" t="s">
        <v>493</v>
      </c>
      <c r="C19" s="125"/>
      <c r="D19" s="125"/>
      <c r="E19" s="125"/>
      <c r="F19" s="275">
        <f>+WACC!C29</f>
        <v>5.9081416383952035E-2</v>
      </c>
      <c r="G19" s="134"/>
      <c r="H19" s="134"/>
      <c r="I19" s="148">
        <f>F34</f>
        <v>12.071848755637317</v>
      </c>
      <c r="J19" s="273">
        <f>+K19+0.2%</f>
        <v>6.508141638395204E-2</v>
      </c>
      <c r="K19" s="273">
        <f>+L19+0.2%</f>
        <v>6.3081416383952038E-2</v>
      </c>
      <c r="L19" s="273">
        <f>+M19+0.2%</f>
        <v>6.1081416383952036E-2</v>
      </c>
      <c r="M19" s="273">
        <v>5.9081416383952035E-2</v>
      </c>
      <c r="N19" s="273">
        <f>+M19-0.2%</f>
        <v>5.7081416383952033E-2</v>
      </c>
      <c r="O19" s="273">
        <f>+N19-0.2%</f>
        <v>5.5081416383952031E-2</v>
      </c>
      <c r="P19" s="273">
        <f>+O19-0.2%</f>
        <v>5.3081416383952029E-2</v>
      </c>
      <c r="Q19" s="134"/>
      <c r="R19" s="134"/>
      <c r="S19" s="134"/>
      <c r="T19" s="134"/>
      <c r="U19" s="306"/>
      <c r="V19" s="134"/>
    </row>
    <row r="20" spans="2:22" x14ac:dyDescent="0.25">
      <c r="B20" s="125" t="s">
        <v>498</v>
      </c>
      <c r="C20" s="125"/>
      <c r="D20" s="125"/>
      <c r="E20" s="125"/>
      <c r="F20" s="245">
        <v>0.02</v>
      </c>
      <c r="G20" s="134"/>
      <c r="H20" s="134"/>
      <c r="I20" s="273">
        <f>+I21-0.2%</f>
        <v>1.4E-2</v>
      </c>
      <c r="J20" s="277">
        <f t="dataTable" ref="J20:P26" dt2D="1" dtr="1" r1="F19" r2="F20" ca="1"/>
        <v>9.5566219946953055</v>
      </c>
      <c r="K20" s="277">
        <v>9.9688703149925235</v>
      </c>
      <c r="L20" s="277">
        <v>10.41680452323291</v>
      </c>
      <c r="M20" s="277">
        <v>10.905194526093075</v>
      </c>
      <c r="N20" s="277">
        <v>11.439696641554971</v>
      </c>
      <c r="O20" s="277">
        <v>12.027069391000833</v>
      </c>
      <c r="P20" s="278">
        <v>12.675455551366165</v>
      </c>
      <c r="Q20" s="134"/>
      <c r="R20" s="134"/>
      <c r="S20" s="134"/>
      <c r="T20" s="134"/>
      <c r="U20" s="306"/>
      <c r="V20" s="134"/>
    </row>
    <row r="21" spans="2:22" x14ac:dyDescent="0.25">
      <c r="B21" s="125" t="s">
        <v>494</v>
      </c>
      <c r="C21" s="125"/>
      <c r="D21" s="125"/>
      <c r="E21" s="125"/>
      <c r="F21" s="148">
        <f>+($R$16*(1+$F$20))/($F$19-$F$20)</f>
        <v>620.66730242386006</v>
      </c>
      <c r="G21" s="134"/>
      <c r="H21" s="134"/>
      <c r="I21" s="273">
        <f>+I22-0.2%</f>
        <v>1.6E-2</v>
      </c>
      <c r="J21" s="277">
        <v>9.8148920995534734</v>
      </c>
      <c r="K21" s="277">
        <v>10.254399402927644</v>
      </c>
      <c r="L21" s="277">
        <v>10.733577460758305</v>
      </c>
      <c r="M21" s="277">
        <v>11.257972309399671</v>
      </c>
      <c r="N21" s="277">
        <v>11.834210684817045</v>
      </c>
      <c r="O21" s="277">
        <v>12.470276571510293</v>
      </c>
      <c r="P21" s="278">
        <v>13.175877246906945</v>
      </c>
      <c r="Q21" s="134"/>
      <c r="R21" s="134"/>
      <c r="S21" s="134"/>
      <c r="T21" s="134"/>
      <c r="U21" s="306"/>
      <c r="V21" s="134"/>
    </row>
    <row r="22" spans="2:22" x14ac:dyDescent="0.25">
      <c r="B22" s="125"/>
      <c r="C22" s="125"/>
      <c r="D22" s="125"/>
      <c r="E22" s="125"/>
      <c r="F22" s="148"/>
      <c r="G22" s="134"/>
      <c r="H22" s="134"/>
      <c r="I22" s="273">
        <f>+I23-0.2%</f>
        <v>1.8000000000000002E-2</v>
      </c>
      <c r="J22" s="277">
        <v>10.095104628807029</v>
      </c>
      <c r="K22" s="277">
        <v>10.565263017666741</v>
      </c>
      <c r="L22" s="277">
        <v>11.0797619603087</v>
      </c>
      <c r="M22" s="277">
        <v>11.645099228092398</v>
      </c>
      <c r="N22" s="277">
        <v>12.269103412350555</v>
      </c>
      <c r="O22" s="277">
        <v>12.961292840639276</v>
      </c>
      <c r="P22" s="278">
        <v>13.733357265300357</v>
      </c>
      <c r="Q22" s="134"/>
      <c r="R22" s="134"/>
      <c r="S22" s="134"/>
      <c r="T22" s="134"/>
      <c r="U22" s="306"/>
      <c r="V22" s="134"/>
    </row>
    <row r="23" spans="2:22" x14ac:dyDescent="0.25">
      <c r="B23" s="125" t="s">
        <v>495</v>
      </c>
      <c r="C23" s="125"/>
      <c r="D23" s="125"/>
      <c r="E23" s="125"/>
      <c r="F23" s="148">
        <f>PV(F19,S4-H4,,-F21,0)</f>
        <v>330.09279383000757</v>
      </c>
      <c r="G23" s="134"/>
      <c r="H23" s="134"/>
      <c r="I23" s="273">
        <v>0.02</v>
      </c>
      <c r="J23" s="277">
        <v>10.400179955348676</v>
      </c>
      <c r="K23" s="277">
        <v>10.904989528831397</v>
      </c>
      <c r="L23" s="277">
        <v>11.459653622856099</v>
      </c>
      <c r="M23" s="277">
        <v>12.071848755637317</v>
      </c>
      <c r="N23" s="277">
        <v>12.750908342269275</v>
      </c>
      <c r="O23" s="277">
        <v>13.508295021369431</v>
      </c>
      <c r="P23" s="278">
        <v>14.358244315112634</v>
      </c>
      <c r="Q23" s="134"/>
      <c r="R23" s="134"/>
      <c r="S23" s="134"/>
      <c r="T23" s="134"/>
      <c r="U23" s="306"/>
      <c r="V23" s="134"/>
    </row>
    <row r="24" spans="2:22" x14ac:dyDescent="0.25">
      <c r="B24" s="125" t="s">
        <v>496</v>
      </c>
      <c r="C24" s="125"/>
      <c r="D24" s="125"/>
      <c r="E24" s="125"/>
      <c r="F24" s="148">
        <f>NPV(F19,I16:R16)</f>
        <v>141.91649251541176</v>
      </c>
      <c r="G24" s="134"/>
      <c r="H24" s="134"/>
      <c r="I24" s="273">
        <f>+I23+0.2%</f>
        <v>2.1999999999999999E-2</v>
      </c>
      <c r="J24" s="277">
        <v>10.733580750470345</v>
      </c>
      <c r="K24" s="277">
        <v>11.277794403992999</v>
      </c>
      <c r="L24" s="277">
        <v>11.87842736263582</v>
      </c>
      <c r="M24" s="277">
        <v>12.544632072520397</v>
      </c>
      <c r="N24" s="277">
        <v>13.287648902453949</v>
      </c>
      <c r="O24" s="277">
        <v>14.121437318276174</v>
      </c>
      <c r="P24" s="278">
        <v>15.063550743770838</v>
      </c>
      <c r="Q24" s="134"/>
      <c r="R24" s="134"/>
      <c r="S24" s="134"/>
      <c r="T24" s="134"/>
      <c r="U24" s="306"/>
      <c r="V24" s="134"/>
    </row>
    <row r="25" spans="2:22" x14ac:dyDescent="0.25">
      <c r="B25" s="168" t="s">
        <v>497</v>
      </c>
      <c r="C25" s="152"/>
      <c r="D25" s="152"/>
      <c r="E25" s="152"/>
      <c r="F25" s="240">
        <f>+F23+F24</f>
        <v>472.00928634541935</v>
      </c>
      <c r="G25" s="134"/>
      <c r="I25" s="273">
        <f>+I24+0.2%</f>
        <v>2.4E-2</v>
      </c>
      <c r="J25" s="277">
        <v>11.09944398963296</v>
      </c>
      <c r="K25" s="277">
        <v>11.68875602060932</v>
      </c>
      <c r="L25" s="277">
        <v>12.342374537587885</v>
      </c>
      <c r="M25" s="277">
        <v>13.07132237100407</v>
      </c>
      <c r="N25" s="277">
        <v>13.889288807207809</v>
      </c>
      <c r="O25" s="277">
        <v>14.813487511699931</v>
      </c>
      <c r="P25" s="278">
        <v>15.865868462298328</v>
      </c>
      <c r="Q25" s="134"/>
      <c r="R25" s="134"/>
      <c r="S25" s="134"/>
      <c r="T25" s="134"/>
      <c r="U25" s="306"/>
      <c r="V25" s="134"/>
    </row>
    <row r="26" spans="2:22" x14ac:dyDescent="0.25">
      <c r="B26" s="125" t="s">
        <v>500</v>
      </c>
      <c r="C26" s="125"/>
      <c r="D26" s="125"/>
      <c r="E26" s="125"/>
      <c r="F26" s="148">
        <f>+EEFF!$I$106</f>
        <v>13.945797773334384</v>
      </c>
      <c r="G26" s="134"/>
      <c r="H26" s="134"/>
      <c r="I26" s="273">
        <f>+I25+0.2%</f>
        <v>2.6000000000000002E-2</v>
      </c>
      <c r="J26" s="277">
        <v>11.502753490780368</v>
      </c>
      <c r="K26" s="277">
        <v>12.144048372854622</v>
      </c>
      <c r="L26" s="279">
        <v>12.859221192979888</v>
      </c>
      <c r="M26" s="279">
        <v>13.661696798652079</v>
      </c>
      <c r="N26" s="279">
        <v>14.568356316588398</v>
      </c>
      <c r="O26" s="279">
        <v>15.600725667675006</v>
      </c>
      <c r="P26" s="279">
        <v>16.786690723889958</v>
      </c>
      <c r="S26" s="134"/>
      <c r="T26" s="134"/>
      <c r="U26" s="306"/>
      <c r="V26" s="134"/>
    </row>
    <row r="27" spans="2:22" x14ac:dyDescent="0.25">
      <c r="B27" s="112" t="s">
        <v>492</v>
      </c>
      <c r="C27" s="117"/>
      <c r="D27" s="117"/>
      <c r="E27" s="117"/>
      <c r="F27" s="140">
        <f>F25-F26</f>
        <v>458.06348857208496</v>
      </c>
      <c r="G27" s="134"/>
      <c r="H27" s="134"/>
      <c r="O27" s="163"/>
      <c r="P27" s="134"/>
      <c r="Q27" s="134"/>
      <c r="R27" s="134"/>
      <c r="S27" s="134"/>
      <c r="T27" s="134"/>
      <c r="U27" s="306"/>
      <c r="V27" s="134"/>
    </row>
    <row r="28" spans="2:22" x14ac:dyDescent="0.25">
      <c r="B28" s="125"/>
      <c r="C28" s="125"/>
      <c r="D28" s="125"/>
      <c r="E28" s="125"/>
      <c r="F28" s="125"/>
      <c r="G28" s="134"/>
      <c r="H28" s="134"/>
      <c r="O28" s="163"/>
      <c r="P28" s="134"/>
      <c r="Q28" s="134"/>
      <c r="R28" s="134"/>
      <c r="S28" s="134"/>
      <c r="T28" s="134"/>
      <c r="U28" s="306"/>
      <c r="V28" s="134"/>
    </row>
    <row r="29" spans="2:22" x14ac:dyDescent="0.25">
      <c r="B29" s="125" t="s">
        <v>503</v>
      </c>
      <c r="C29" s="125"/>
      <c r="D29" s="125"/>
      <c r="E29" s="125"/>
      <c r="F29" s="246">
        <v>2722000000</v>
      </c>
      <c r="G29" s="134"/>
      <c r="H29" s="134"/>
      <c r="O29" s="163"/>
      <c r="P29" s="134"/>
      <c r="Q29" s="134"/>
      <c r="R29" s="134"/>
      <c r="S29" s="134"/>
      <c r="T29" s="134"/>
      <c r="U29" s="306"/>
      <c r="V29" s="134"/>
    </row>
    <row r="30" spans="2:22" ht="12.6" thickBot="1" x14ac:dyDescent="0.3">
      <c r="B30" s="125"/>
      <c r="C30" s="125"/>
      <c r="D30" s="125"/>
      <c r="E30" s="125"/>
      <c r="F30" s="125"/>
      <c r="G30" s="134"/>
      <c r="H30" s="134"/>
      <c r="I30" s="148">
        <f>+F31</f>
        <v>168.28195759444708</v>
      </c>
      <c r="J30" s="273">
        <f>+K30+0.2%</f>
        <v>6.508141638395204E-2</v>
      </c>
      <c r="K30" s="273">
        <f>+L30+0.2%</f>
        <v>6.3081416383952038E-2</v>
      </c>
      <c r="L30" s="273">
        <f>+M30+0.2%</f>
        <v>6.1081416383952036E-2</v>
      </c>
      <c r="M30" s="273">
        <v>5.9081416383952035E-2</v>
      </c>
      <c r="N30" s="273">
        <f>+M30-0.2%</f>
        <v>5.7081416383952033E-2</v>
      </c>
      <c r="O30" s="273">
        <f>+N30-0.2%</f>
        <v>5.5081416383952031E-2</v>
      </c>
      <c r="P30" s="273">
        <f>+O30-0.2%</f>
        <v>5.3081416383952029E-2</v>
      </c>
      <c r="Q30" s="134"/>
      <c r="R30" s="134"/>
      <c r="S30" s="134"/>
      <c r="T30" s="134"/>
      <c r="U30" s="306"/>
      <c r="V30" s="134"/>
    </row>
    <row r="31" spans="2:22" ht="12.6" thickBot="1" x14ac:dyDescent="0.3">
      <c r="B31" s="242" t="s">
        <v>504</v>
      </c>
      <c r="C31" s="244"/>
      <c r="D31" s="244"/>
      <c r="E31" s="244"/>
      <c r="F31" s="243">
        <f>(F27*1000000000)/F29</f>
        <v>168.28195759444708</v>
      </c>
      <c r="G31" s="134"/>
      <c r="H31" s="134"/>
      <c r="I31" s="273">
        <f>+I32-0.2%</f>
        <v>1.4E-2</v>
      </c>
      <c r="J31" s="148">
        <f t="dataTable" ref="J31:P37" dt2D="1" dtr="1" r1="F19" r2="F20"/>
        <v>132.15213894902729</v>
      </c>
      <c r="K31" s="148">
        <v>138.07385435079848</v>
      </c>
      <c r="L31" s="148">
        <v>144.50817747431029</v>
      </c>
      <c r="M31" s="148">
        <v>151.52362534787108</v>
      </c>
      <c r="N31" s="148">
        <v>159.20144779995047</v>
      </c>
      <c r="O31" s="148">
        <v>167.63872719132934</v>
      </c>
      <c r="P31" s="148">
        <v>176.9524299357395</v>
      </c>
      <c r="Q31" s="134"/>
      <c r="R31" s="134"/>
      <c r="S31" s="134"/>
      <c r="T31" s="134"/>
      <c r="U31" s="306"/>
      <c r="V31" s="134"/>
    </row>
    <row r="32" spans="2:22" x14ac:dyDescent="0.25">
      <c r="E32" s="134"/>
      <c r="F32" s="134"/>
      <c r="G32" s="134"/>
      <c r="H32" s="134"/>
      <c r="I32" s="273">
        <f>+I33-0.2%</f>
        <v>1.6E-2</v>
      </c>
      <c r="J32" s="148">
        <v>135.86204383512367</v>
      </c>
      <c r="K32" s="148">
        <v>142.17531920688344</v>
      </c>
      <c r="L32" s="148">
        <v>149.05844266800719</v>
      </c>
      <c r="M32" s="148">
        <v>156.59107991336995</v>
      </c>
      <c r="N32" s="148">
        <v>164.86842028031313</v>
      </c>
      <c r="O32" s="148">
        <v>174.0051492184858</v>
      </c>
      <c r="P32" s="148">
        <v>184.14070631180286</v>
      </c>
      <c r="Q32" s="134"/>
      <c r="R32" s="134"/>
      <c r="S32" s="134"/>
      <c r="T32" s="134"/>
      <c r="U32" s="306"/>
      <c r="V32" s="134"/>
    </row>
    <row r="33" spans="2:22" x14ac:dyDescent="0.25">
      <c r="E33" s="134"/>
      <c r="F33" s="134"/>
      <c r="G33" s="134"/>
      <c r="H33" s="134"/>
      <c r="I33" s="273">
        <f>+I34-0.2%</f>
        <v>1.8000000000000002E-2</v>
      </c>
      <c r="J33" s="148">
        <v>139.88713931411485</v>
      </c>
      <c r="K33" s="148">
        <v>146.64070030030692</v>
      </c>
      <c r="L33" s="148">
        <v>154.03118841834532</v>
      </c>
      <c r="M33" s="148">
        <v>162.15194050149842</v>
      </c>
      <c r="N33" s="148">
        <v>171.1154098639135</v>
      </c>
      <c r="O33" s="148">
        <v>181.05832193080883</v>
      </c>
      <c r="P33" s="148">
        <v>192.14859342391989</v>
      </c>
      <c r="Q33" s="134"/>
      <c r="R33" s="134"/>
      <c r="S33" s="134"/>
      <c r="T33" s="134"/>
      <c r="U33" s="306"/>
      <c r="V33" s="134"/>
    </row>
    <row r="34" spans="2:22" x14ac:dyDescent="0.25">
      <c r="B34" s="270" t="s">
        <v>266</v>
      </c>
      <c r="C34" s="270" t="s">
        <v>532</v>
      </c>
      <c r="D34" s="270"/>
      <c r="E34" s="271"/>
      <c r="F34" s="276">
        <f>F25/EEFF!H68</f>
        <v>12.071848755637317</v>
      </c>
      <c r="G34" s="134"/>
      <c r="H34" s="134"/>
      <c r="I34" s="273">
        <v>0.02</v>
      </c>
      <c r="J34" s="148">
        <v>144.2693749011018</v>
      </c>
      <c r="K34" s="148">
        <v>151.52068067743332</v>
      </c>
      <c r="L34" s="148">
        <v>159.48811861878741</v>
      </c>
      <c r="M34" s="148">
        <v>168.28195759444708</v>
      </c>
      <c r="N34" s="148">
        <v>178.03626686605239</v>
      </c>
      <c r="O34" s="148">
        <v>188.91570079434632</v>
      </c>
      <c r="P34" s="148">
        <v>201.12474465377295</v>
      </c>
      <c r="Q34" s="134"/>
      <c r="R34" s="134"/>
      <c r="S34" s="134"/>
      <c r="T34" s="134"/>
      <c r="U34" s="306"/>
      <c r="V34" s="134"/>
    </row>
    <row r="35" spans="2:22" x14ac:dyDescent="0.25">
      <c r="I35" s="273">
        <f>+I34+0.2%</f>
        <v>2.1999999999999999E-2</v>
      </c>
      <c r="J35" s="148">
        <v>149.05848992287153</v>
      </c>
      <c r="K35" s="148">
        <v>156.87581316046735</v>
      </c>
      <c r="L35" s="148">
        <v>165.50356800357326</v>
      </c>
      <c r="M35" s="148">
        <v>175.07322419625768</v>
      </c>
      <c r="N35" s="148">
        <v>185.74624331837447</v>
      </c>
      <c r="O35" s="148">
        <v>197.72314525028082</v>
      </c>
      <c r="P35" s="148">
        <v>211.25607505808443</v>
      </c>
    </row>
    <row r="36" spans="2:22" x14ac:dyDescent="0.25">
      <c r="I36" s="273">
        <f>+I35+0.2%</f>
        <v>2.4E-2</v>
      </c>
      <c r="J36" s="148">
        <v>154.3139097065814</v>
      </c>
      <c r="K36" s="148">
        <v>162.7790457871015</v>
      </c>
      <c r="L36" s="148">
        <v>172.16790839322272</v>
      </c>
      <c r="M36" s="148">
        <v>182.63883428836337</v>
      </c>
      <c r="N36" s="148">
        <v>194.38846237637449</v>
      </c>
      <c r="O36" s="148">
        <v>207.66405728660297</v>
      </c>
      <c r="P36" s="148">
        <v>222.78091811261228</v>
      </c>
    </row>
    <row r="37" spans="2:22" x14ac:dyDescent="0.25">
      <c r="I37" s="273">
        <f>+I36+0.2%</f>
        <v>2.6000000000000002E-2</v>
      </c>
      <c r="J37" s="148">
        <v>160.10722399565697</v>
      </c>
      <c r="K37" s="148">
        <v>169.31906451332904</v>
      </c>
      <c r="L37" s="148">
        <v>179.59212008529738</v>
      </c>
      <c r="M37" s="148">
        <v>191.11923109991264</v>
      </c>
      <c r="N37" s="148">
        <v>204.14288545381055</v>
      </c>
      <c r="O37" s="148">
        <v>218.97229090108698</v>
      </c>
      <c r="P37" s="148">
        <v>236.00801231842888</v>
      </c>
    </row>
    <row r="52" ht="12" customHeight="1" x14ac:dyDescent="0.25"/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B03CF-37F0-4A2A-BCBE-44623CD423BA}">
  <dimension ref="A1:F25"/>
  <sheetViews>
    <sheetView showGridLines="0" workbookViewId="0"/>
  </sheetViews>
  <sheetFormatPr defaultColWidth="0" defaultRowHeight="14.4" x14ac:dyDescent="0.3"/>
  <cols>
    <col min="1" max="1" width="8.88671875" customWidth="1"/>
    <col min="2" max="2" width="22.33203125" bestFit="1" customWidth="1"/>
    <col min="3" max="3" width="8.88671875" customWidth="1"/>
    <col min="4" max="4" width="13.44140625" customWidth="1"/>
    <col min="5" max="5" width="17.33203125" bestFit="1" customWidth="1"/>
    <col min="6" max="9" width="8.88671875" customWidth="1"/>
    <col min="10" max="16384" width="8.88671875" hidden="1"/>
  </cols>
  <sheetData>
    <row r="1" spans="2:6" x14ac:dyDescent="0.3">
      <c r="B1" s="309"/>
      <c r="C1" s="309"/>
      <c r="D1" s="309"/>
      <c r="E1" s="309"/>
      <c r="F1" s="309"/>
    </row>
    <row r="2" spans="2:6" x14ac:dyDescent="0.3">
      <c r="B2" s="309" t="s">
        <v>552</v>
      </c>
      <c r="C2" s="309"/>
      <c r="D2" s="309"/>
      <c r="E2" s="309"/>
      <c r="F2" s="309"/>
    </row>
    <row r="4" spans="2:6" x14ac:dyDescent="0.3">
      <c r="B4" s="2" t="s">
        <v>55</v>
      </c>
      <c r="C4" s="85" t="s">
        <v>398</v>
      </c>
      <c r="D4" s="2">
        <f>EEFF!$H$68</f>
        <v>39.100000000000023</v>
      </c>
      <c r="E4" s="2"/>
    </row>
    <row r="5" spans="2:6" x14ac:dyDescent="0.3">
      <c r="B5" s="2"/>
      <c r="C5" s="2"/>
      <c r="D5" s="2"/>
      <c r="E5" s="2"/>
    </row>
    <row r="6" spans="2:6" x14ac:dyDescent="0.3">
      <c r="B6" s="309" t="s">
        <v>540</v>
      </c>
      <c r="C6" s="317"/>
      <c r="D6" s="317" t="s">
        <v>551</v>
      </c>
      <c r="E6" s="317" t="s">
        <v>548</v>
      </c>
    </row>
    <row r="7" spans="2:6" x14ac:dyDescent="0.3">
      <c r="B7" s="82" t="s">
        <v>542</v>
      </c>
      <c r="C7" s="190" t="s">
        <v>544</v>
      </c>
      <c r="D7" s="318">
        <v>10.3</v>
      </c>
      <c r="E7" s="310">
        <f>100%/3</f>
        <v>0.33333333333333331</v>
      </c>
    </row>
    <row r="8" spans="2:6" x14ac:dyDescent="0.3">
      <c r="B8" s="82" t="s">
        <v>543</v>
      </c>
      <c r="C8" s="190" t="s">
        <v>544</v>
      </c>
      <c r="D8" s="318">
        <v>9</v>
      </c>
      <c r="E8" s="310">
        <f>100%/3</f>
        <v>0.33333333333333331</v>
      </c>
    </row>
    <row r="9" spans="2:6" x14ac:dyDescent="0.3">
      <c r="B9" s="82" t="s">
        <v>541</v>
      </c>
      <c r="C9" s="190" t="s">
        <v>544</v>
      </c>
      <c r="D9" s="318">
        <f>+DCF!F34</f>
        <v>12.071848755637317</v>
      </c>
      <c r="E9" s="310">
        <f>100%/3</f>
        <v>0.33333333333333331</v>
      </c>
    </row>
    <row r="10" spans="2:6" x14ac:dyDescent="0.3">
      <c r="B10" s="2"/>
      <c r="C10" s="85"/>
      <c r="D10" s="85"/>
      <c r="E10" s="85"/>
    </row>
    <row r="11" spans="2:6" x14ac:dyDescent="0.3">
      <c r="B11" s="309" t="s">
        <v>540</v>
      </c>
      <c r="C11" s="317"/>
      <c r="D11" s="317" t="s">
        <v>546</v>
      </c>
      <c r="E11" s="317" t="s">
        <v>548</v>
      </c>
    </row>
    <row r="12" spans="2:6" x14ac:dyDescent="0.3">
      <c r="B12" s="82" t="s">
        <v>542</v>
      </c>
      <c r="C12" s="190" t="s">
        <v>398</v>
      </c>
      <c r="D12" s="319">
        <f>+D7*$D$4</f>
        <v>402.73000000000025</v>
      </c>
      <c r="E12" s="310">
        <f>100%/3</f>
        <v>0.33333333333333331</v>
      </c>
    </row>
    <row r="13" spans="2:6" x14ac:dyDescent="0.3">
      <c r="B13" s="82" t="s">
        <v>543</v>
      </c>
      <c r="C13" s="190" t="s">
        <v>398</v>
      </c>
      <c r="D13" s="319">
        <f>+D8*$D$4</f>
        <v>351.9000000000002</v>
      </c>
      <c r="E13" s="310">
        <f>100%/3</f>
        <v>0.33333333333333331</v>
      </c>
    </row>
    <row r="14" spans="2:6" x14ac:dyDescent="0.3">
      <c r="B14" s="82" t="s">
        <v>541</v>
      </c>
      <c r="C14" s="190" t="s">
        <v>398</v>
      </c>
      <c r="D14" s="319">
        <f>+D9*$D$4</f>
        <v>472.00928634541935</v>
      </c>
      <c r="E14" s="310">
        <f>100%/3</f>
        <v>0.33333333333333331</v>
      </c>
    </row>
    <row r="15" spans="2:6" x14ac:dyDescent="0.3">
      <c r="B15" s="2"/>
      <c r="C15" s="2"/>
      <c r="D15" s="2"/>
      <c r="E15" s="2"/>
    </row>
    <row r="16" spans="2:6" x14ac:dyDescent="0.3">
      <c r="B16" s="309" t="s">
        <v>545</v>
      </c>
      <c r="C16" s="309" t="s">
        <v>388</v>
      </c>
      <c r="D16" s="309"/>
      <c r="E16" s="2"/>
    </row>
    <row r="17" spans="2:5" x14ac:dyDescent="0.3">
      <c r="B17" s="125" t="s">
        <v>549</v>
      </c>
      <c r="C17" s="125" t="s">
        <v>266</v>
      </c>
      <c r="D17" s="311">
        <f>D18/D4</f>
        <v>10.457282918545772</v>
      </c>
      <c r="E17" s="2"/>
    </row>
    <row r="18" spans="2:5" x14ac:dyDescent="0.3">
      <c r="B18" s="125" t="s">
        <v>550</v>
      </c>
      <c r="C18" s="298" t="s">
        <v>398</v>
      </c>
      <c r="D18" s="312">
        <f>SUMPRODUCT(D12:D14,E12:E14)</f>
        <v>408.8797621151399</v>
      </c>
      <c r="E18" s="312"/>
    </row>
    <row r="19" spans="2:5" x14ac:dyDescent="0.3">
      <c r="B19" s="125" t="s">
        <v>500</v>
      </c>
      <c r="C19" s="298" t="s">
        <v>398</v>
      </c>
      <c r="D19" s="148">
        <f>+EEFF!$I$106</f>
        <v>13.945797773334384</v>
      </c>
      <c r="E19" s="2"/>
    </row>
    <row r="20" spans="2:5" x14ac:dyDescent="0.3">
      <c r="B20" s="152" t="s">
        <v>492</v>
      </c>
      <c r="C20" s="296" t="s">
        <v>398</v>
      </c>
      <c r="D20" s="316">
        <f>+D18-D19</f>
        <v>394.93396434180551</v>
      </c>
      <c r="E20" s="2"/>
    </row>
    <row r="21" spans="2:5" ht="5.4" customHeight="1" x14ac:dyDescent="0.3">
      <c r="B21" s="125"/>
      <c r="C21" s="125"/>
      <c r="D21" s="125"/>
      <c r="E21" s="2"/>
    </row>
    <row r="22" spans="2:5" x14ac:dyDescent="0.3">
      <c r="B22" s="125" t="s">
        <v>503</v>
      </c>
      <c r="C22" s="125"/>
      <c r="D22" s="246">
        <v>2722000000</v>
      </c>
      <c r="E22" s="2"/>
    </row>
    <row r="23" spans="2:5" ht="5.4" customHeight="1" x14ac:dyDescent="0.3">
      <c r="B23" s="125"/>
      <c r="C23" s="125"/>
      <c r="D23" s="125"/>
      <c r="E23" s="2"/>
    </row>
    <row r="24" spans="2:5" x14ac:dyDescent="0.3">
      <c r="B24" s="313" t="s">
        <v>504</v>
      </c>
      <c r="C24" s="314" t="s">
        <v>547</v>
      </c>
      <c r="D24" s="315">
        <f>(D20*1000000000)/D22</f>
        <v>145.08962687061185</v>
      </c>
      <c r="E24" s="2"/>
    </row>
    <row r="25" spans="2:5" x14ac:dyDescent="0.3">
      <c r="E25" s="287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146D2-72F3-473C-ABAD-A7E717DCE8E4}">
  <dimension ref="B2:AJ88"/>
  <sheetViews>
    <sheetView showGridLines="0" zoomScale="85" zoomScaleNormal="85" workbookViewId="0"/>
  </sheetViews>
  <sheetFormatPr defaultRowHeight="14.4" x14ac:dyDescent="0.3"/>
  <cols>
    <col min="2" max="2" width="39.21875" bestFit="1" customWidth="1"/>
    <col min="4" max="4" width="11.6640625" bestFit="1" customWidth="1"/>
    <col min="5" max="5" width="13" bestFit="1" customWidth="1"/>
    <col min="6" max="6" width="11.33203125" bestFit="1" customWidth="1"/>
    <col min="7" max="7" width="9.21875" bestFit="1" customWidth="1"/>
    <col min="8" max="8" width="11.33203125" customWidth="1"/>
    <col min="23" max="23" width="27.109375" bestFit="1" customWidth="1"/>
  </cols>
  <sheetData>
    <row r="2" spans="23:36" x14ac:dyDescent="0.3">
      <c r="W2" s="131"/>
      <c r="X2" s="131"/>
      <c r="Y2" s="131"/>
      <c r="Z2" s="131"/>
      <c r="AA2" s="132">
        <v>2023</v>
      </c>
      <c r="AB2" s="132">
        <v>2024</v>
      </c>
      <c r="AC2" s="132">
        <v>2025</v>
      </c>
      <c r="AD2" s="132">
        <v>2026</v>
      </c>
      <c r="AE2" s="132">
        <v>2027</v>
      </c>
      <c r="AF2" s="132">
        <v>2028</v>
      </c>
      <c r="AG2" s="132">
        <v>2029</v>
      </c>
      <c r="AH2" s="132">
        <v>2030</v>
      </c>
      <c r="AI2" s="132">
        <v>2031</v>
      </c>
      <c r="AJ2" s="132">
        <v>2032</v>
      </c>
    </row>
    <row r="3" spans="23:36" x14ac:dyDescent="0.3">
      <c r="W3" s="2" t="s">
        <v>406</v>
      </c>
      <c r="X3" s="2" t="s">
        <v>398</v>
      </c>
      <c r="Y3" s="52"/>
      <c r="Z3" s="52"/>
      <c r="AA3" s="52">
        <v>7.4691732726274003</v>
      </c>
      <c r="AB3" s="52">
        <v>7.7432071957987167</v>
      </c>
      <c r="AC3" s="52">
        <v>8.0272950551029467</v>
      </c>
      <c r="AD3" s="52">
        <v>8.3218057159367351</v>
      </c>
      <c r="AE3" s="52">
        <v>8.6271215768720957</v>
      </c>
      <c r="AF3" s="52">
        <v>8.9436390661704213</v>
      </c>
      <c r="AG3" s="52">
        <v>9.2717691565129101</v>
      </c>
      <c r="AH3" s="52">
        <v>9.6119378986157784</v>
      </c>
      <c r="AI3" s="52">
        <v>9.9645869744230904</v>
      </c>
      <c r="AJ3" s="52">
        <v>10.330174270595485</v>
      </c>
    </row>
    <row r="4" spans="23:36" x14ac:dyDescent="0.3">
      <c r="W4" s="2" t="s">
        <v>436</v>
      </c>
      <c r="X4" s="2" t="s">
        <v>438</v>
      </c>
      <c r="Y4" s="285"/>
      <c r="Z4" s="285"/>
      <c r="AA4" s="285">
        <v>4.5285436518874898</v>
      </c>
      <c r="AB4" s="285">
        <v>4.5285436518874898</v>
      </c>
      <c r="AC4" s="285">
        <v>4.5285436518874898</v>
      </c>
      <c r="AD4" s="285">
        <v>4.5285436518874898</v>
      </c>
      <c r="AE4" s="285">
        <v>4.5285436518874898</v>
      </c>
      <c r="AF4" s="285">
        <v>4.5285436518874898</v>
      </c>
      <c r="AG4" s="285">
        <v>4.5285436518874898</v>
      </c>
      <c r="AH4" s="285">
        <v>4.5285436518874898</v>
      </c>
      <c r="AI4" s="285">
        <v>4.5285436518874898</v>
      </c>
      <c r="AJ4" s="285">
        <v>4.5285436518874898</v>
      </c>
    </row>
    <row r="5" spans="23:36" x14ac:dyDescent="0.3">
      <c r="W5" s="2"/>
      <c r="X5" s="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</row>
    <row r="6" spans="23:36" x14ac:dyDescent="0.3">
      <c r="W6" s="2" t="s">
        <v>407</v>
      </c>
      <c r="X6" s="2" t="s">
        <v>398</v>
      </c>
      <c r="Y6" s="52"/>
      <c r="Z6" s="52"/>
      <c r="AA6" s="52">
        <v>51.948638980247466</v>
      </c>
      <c r="AB6" s="52">
        <v>53.854564686287482</v>
      </c>
      <c r="AC6" s="52">
        <v>55.830416243480691</v>
      </c>
      <c r="AD6" s="52">
        <v>57.878759137272837</v>
      </c>
      <c r="AE6" s="52">
        <v>60.002252977320715</v>
      </c>
      <c r="AF6" s="52">
        <v>62.203654950782898</v>
      </c>
      <c r="AG6" s="52">
        <v>64.485823402307091</v>
      </c>
      <c r="AH6" s="52">
        <v>66.851721545362324</v>
      </c>
      <c r="AI6" s="52">
        <v>69.304421309735005</v>
      </c>
      <c r="AJ6" s="52">
        <v>71.847107330184485</v>
      </c>
    </row>
    <row r="7" spans="23:36" x14ac:dyDescent="0.3">
      <c r="W7" s="2" t="s">
        <v>437</v>
      </c>
      <c r="X7" s="2" t="s">
        <v>438</v>
      </c>
      <c r="Y7" s="285"/>
      <c r="Z7" s="285"/>
      <c r="AA7" s="285">
        <v>41.955242530568952</v>
      </c>
      <c r="AB7" s="285">
        <v>41.955242530568952</v>
      </c>
      <c r="AC7" s="285">
        <v>41.955242530568952</v>
      </c>
      <c r="AD7" s="285">
        <v>41.955242530568952</v>
      </c>
      <c r="AE7" s="285">
        <v>41.955242530568952</v>
      </c>
      <c r="AF7" s="285">
        <v>41.955242530568952</v>
      </c>
      <c r="AG7" s="285">
        <v>41.955242530568952</v>
      </c>
      <c r="AH7" s="285">
        <v>41.955242530568952</v>
      </c>
      <c r="AI7" s="285">
        <v>41.955242530568952</v>
      </c>
      <c r="AJ7" s="285">
        <v>41.955242530568952</v>
      </c>
    </row>
    <row r="8" spans="23:36" x14ac:dyDescent="0.3">
      <c r="W8" s="2"/>
      <c r="X8" s="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</row>
    <row r="9" spans="23:36" x14ac:dyDescent="0.3">
      <c r="W9" s="2" t="s">
        <v>408</v>
      </c>
      <c r="X9" s="2" t="s">
        <v>398</v>
      </c>
      <c r="Y9" s="52"/>
      <c r="Z9" s="52"/>
      <c r="AA9" s="52">
        <v>1.9877892259315144</v>
      </c>
      <c r="AB9" s="52">
        <v>2.055374059613186</v>
      </c>
      <c r="AC9" s="52">
        <v>2.1252567776400344</v>
      </c>
      <c r="AD9" s="52">
        <v>2.1975155080797957</v>
      </c>
      <c r="AE9" s="52">
        <v>2.2722310353545088</v>
      </c>
      <c r="AF9" s="52">
        <v>2.349486890556562</v>
      </c>
      <c r="AG9" s="52">
        <v>2.4293694448354852</v>
      </c>
      <c r="AH9" s="52">
        <v>2.5119680059598917</v>
      </c>
      <c r="AI9" s="52">
        <v>2.5973749181625281</v>
      </c>
      <c r="AJ9" s="52">
        <v>2.685685665380054</v>
      </c>
    </row>
    <row r="10" spans="23:36" x14ac:dyDescent="0.3">
      <c r="W10" s="2" t="s">
        <v>439</v>
      </c>
      <c r="X10" s="2" t="s">
        <v>438</v>
      </c>
      <c r="Y10" s="285"/>
      <c r="Z10" s="285"/>
      <c r="AA10" s="285">
        <v>6.001748459073756</v>
      </c>
      <c r="AB10" s="285">
        <v>6.001748459073756</v>
      </c>
      <c r="AC10" s="285">
        <v>6.001748459073756</v>
      </c>
      <c r="AD10" s="285">
        <v>6.001748459073756</v>
      </c>
      <c r="AE10" s="285">
        <v>6.001748459073756</v>
      </c>
      <c r="AF10" s="285">
        <v>6.001748459073756</v>
      </c>
      <c r="AG10" s="285">
        <v>6.001748459073756</v>
      </c>
      <c r="AH10" s="285">
        <v>6.001748459073756</v>
      </c>
      <c r="AI10" s="285">
        <v>6.001748459073756</v>
      </c>
      <c r="AJ10" s="285">
        <v>6.001748459073756</v>
      </c>
    </row>
    <row r="11" spans="23:36" x14ac:dyDescent="0.3">
      <c r="W11" s="2"/>
      <c r="X11" s="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</row>
    <row r="12" spans="23:36" x14ac:dyDescent="0.3">
      <c r="W12" s="2" t="s">
        <v>413</v>
      </c>
      <c r="X12" s="2" t="s">
        <v>398</v>
      </c>
      <c r="Y12" s="52"/>
      <c r="Z12" s="52"/>
      <c r="AA12" s="52">
        <v>54.259307953364086</v>
      </c>
      <c r="AB12" s="52">
        <v>56.250008996746168</v>
      </c>
      <c r="AC12" s="52">
        <v>58.313746184406554</v>
      </c>
      <c r="AD12" s="52">
        <v>60.453199114263143</v>
      </c>
      <c r="AE12" s="52">
        <v>62.671145695078089</v>
      </c>
      <c r="AF12" s="52">
        <v>64.970465753350368</v>
      </c>
      <c r="AG12" s="52">
        <v>67.354144772540579</v>
      </c>
      <c r="AH12" s="52">
        <v>69.825277769482753</v>
      </c>
      <c r="AI12" s="52">
        <v>72.387073313016501</v>
      </c>
      <c r="AJ12" s="52">
        <v>75.042857690057446</v>
      </c>
    </row>
    <row r="13" spans="23:36" x14ac:dyDescent="0.3">
      <c r="W13" s="2" t="s">
        <v>442</v>
      </c>
      <c r="X13" s="2" t="s">
        <v>438</v>
      </c>
      <c r="Y13" s="285"/>
      <c r="Z13" s="285"/>
      <c r="AA13" s="285">
        <v>43.821406477844448</v>
      </c>
      <c r="AB13" s="285">
        <v>43.821406477844448</v>
      </c>
      <c r="AC13" s="285">
        <v>43.821406477844448</v>
      </c>
      <c r="AD13" s="285">
        <v>43.821406477844448</v>
      </c>
      <c r="AE13" s="285">
        <v>43.821406477844448</v>
      </c>
      <c r="AF13" s="285">
        <v>43.821406477844448</v>
      </c>
      <c r="AG13" s="285">
        <v>43.821406477844448</v>
      </c>
      <c r="AH13" s="285">
        <v>43.821406477844448</v>
      </c>
      <c r="AI13" s="285">
        <v>43.821406477844448</v>
      </c>
      <c r="AJ13" s="285">
        <v>43.821406477844448</v>
      </c>
    </row>
    <row r="31" spans="3:23" x14ac:dyDescent="0.3">
      <c r="C31" s="286">
        <f>-EEFF!I32</f>
        <v>6.3535395791659726</v>
      </c>
      <c r="D31" s="286">
        <f>-EEFF!J32</f>
        <v>6.5616815968836999</v>
      </c>
      <c r="E31" s="286">
        <f>-EEFF!K32</f>
        <v>6.7766423491036356</v>
      </c>
      <c r="F31" s="286">
        <f>-EEFF!L32</f>
        <v>6.9986452176336504</v>
      </c>
      <c r="G31" s="286">
        <f>-EEFF!M32</f>
        <v>7.227920902271789</v>
      </c>
      <c r="H31" s="286">
        <f>-EEFF!N32</f>
        <v>7.4647076605436995</v>
      </c>
      <c r="I31" s="286">
        <f>-EEFF!O32</f>
        <v>7.7092515552938599</v>
      </c>
      <c r="J31" s="286">
        <f>-EEFF!P32</f>
        <v>7.9618067103879007</v>
      </c>
      <c r="K31" s="286">
        <f>-EEFF!Q32</f>
        <v>8.2226355747917346</v>
      </c>
      <c r="L31" s="286">
        <f>-EEFF!R32</f>
        <v>8.4920091953019234</v>
      </c>
      <c r="N31" s="288">
        <f>+-EEFF!I124</f>
        <v>0.46467780144561999</v>
      </c>
      <c r="O31" s="288">
        <f>+-EEFF!J124</f>
        <v>0.58618030862062576</v>
      </c>
      <c r="P31" s="288">
        <f>+-EEFF!K124</f>
        <v>0.56786878546077979</v>
      </c>
      <c r="Q31" s="288">
        <f>+-EEFF!L124</f>
        <v>0.55083710501325167</v>
      </c>
      <c r="R31" s="288">
        <f>+-EEFF!M124</f>
        <v>0.53494840462749316</v>
      </c>
      <c r="S31" s="288">
        <f>+-EEFF!N124</f>
        <v>0.52008465435843698</v>
      </c>
      <c r="T31" s="288">
        <f>+-EEFF!O124</f>
        <v>0.50615487455588482</v>
      </c>
      <c r="U31" s="288">
        <f>+-EEFF!P124</f>
        <v>0.4930671726945024</v>
      </c>
      <c r="V31" s="288">
        <f>+-EEFF!Q124</f>
        <v>0.48100453061667781</v>
      </c>
      <c r="W31" s="288">
        <f>+-EEFF!R124</f>
        <v>0.46983576765334623</v>
      </c>
    </row>
    <row r="32" spans="3:23" x14ac:dyDescent="0.3">
      <c r="C32" s="286">
        <f>-EEFF!I33</f>
        <v>10.011989999999999</v>
      </c>
      <c r="D32" s="286">
        <f>-EEFF!J33</f>
        <v>10.712829299999999</v>
      </c>
      <c r="E32" s="286">
        <f>-EEFF!K33</f>
        <v>11.462727351</v>
      </c>
      <c r="F32" s="286">
        <f>-EEFF!L33</f>
        <v>12.265118265570001</v>
      </c>
      <c r="G32" s="286">
        <f>-EEFF!M33</f>
        <v>13.123676544159901</v>
      </c>
      <c r="H32" s="286">
        <f>-EEFF!N33</f>
        <v>14.042333902251094</v>
      </c>
      <c r="I32" s="286">
        <f>-EEFF!O33</f>
        <v>15.025297275408672</v>
      </c>
      <c r="J32" s="286">
        <f>-EEFF!P33</f>
        <v>16.07706808468728</v>
      </c>
      <c r="K32" s="286">
        <f>-EEFF!Q33</f>
        <v>17.20246285061539</v>
      </c>
      <c r="L32" s="286">
        <f>-EEFF!R33</f>
        <v>18.40663525015847</v>
      </c>
    </row>
    <row r="33" spans="3:12" x14ac:dyDescent="0.3">
      <c r="C33" s="289"/>
      <c r="D33" s="289"/>
      <c r="E33" s="289"/>
      <c r="F33" s="289"/>
      <c r="G33" s="289"/>
      <c r="H33" s="289"/>
      <c r="I33" s="289"/>
      <c r="J33" s="289"/>
      <c r="K33" s="289"/>
      <c r="L33" s="289"/>
    </row>
    <row r="58" spans="2:14" x14ac:dyDescent="0.3">
      <c r="B58" s="2"/>
      <c r="C58" s="2"/>
      <c r="D58" s="2"/>
      <c r="E58" s="290"/>
      <c r="F58" s="291" t="s">
        <v>539</v>
      </c>
      <c r="G58" s="291" t="s">
        <v>475</v>
      </c>
      <c r="H58" s="292" t="s">
        <v>471</v>
      </c>
    </row>
    <row r="59" spans="2:14" x14ac:dyDescent="0.3">
      <c r="E59" s="209" t="s">
        <v>470</v>
      </c>
      <c r="F59" s="293">
        <v>0.87979620243191436</v>
      </c>
      <c r="G59" s="296">
        <v>20</v>
      </c>
      <c r="H59" s="297">
        <v>3.5000000000000003E-2</v>
      </c>
    </row>
    <row r="60" spans="2:14" x14ac:dyDescent="0.3">
      <c r="E60" s="214" t="s">
        <v>472</v>
      </c>
      <c r="F60" s="294">
        <v>9.454526354492214E-2</v>
      </c>
      <c r="G60" s="298">
        <v>7</v>
      </c>
      <c r="H60" s="299">
        <v>5.3999999999999999E-2</v>
      </c>
    </row>
    <row r="61" spans="2:14" x14ac:dyDescent="0.3">
      <c r="E61" s="219" t="s">
        <v>473</v>
      </c>
      <c r="F61" s="295">
        <v>2.5658534023163541E-2</v>
      </c>
      <c r="G61" s="300">
        <v>5</v>
      </c>
      <c r="H61" s="301">
        <v>5.0000000000000001E-3</v>
      </c>
    </row>
    <row r="63" spans="2:14" x14ac:dyDescent="0.3">
      <c r="D63" s="132">
        <v>2023</v>
      </c>
      <c r="E63" s="132">
        <v>2024</v>
      </c>
      <c r="F63" s="132">
        <v>2025</v>
      </c>
      <c r="G63" s="132">
        <v>2026</v>
      </c>
      <c r="H63" s="132">
        <v>2027</v>
      </c>
      <c r="I63" s="132">
        <v>2028</v>
      </c>
      <c r="J63" s="132">
        <v>2029</v>
      </c>
      <c r="K63" s="132">
        <v>2030</v>
      </c>
      <c r="L63" s="132">
        <v>2031</v>
      </c>
      <c r="M63" s="132">
        <v>2032</v>
      </c>
      <c r="N63" s="132">
        <v>2033</v>
      </c>
    </row>
    <row r="64" spans="2:14" x14ac:dyDescent="0.3">
      <c r="B64" s="2" t="str">
        <f>DCF!B8</f>
        <v>(=) EBIT</v>
      </c>
      <c r="C64" s="2"/>
      <c r="D64" s="134">
        <f>DCF!I8</f>
        <v>28.785903357750414</v>
      </c>
      <c r="E64" s="134">
        <f>DCF!J8</f>
        <v>30.162594818966227</v>
      </c>
      <c r="F64" s="134">
        <f>DCF!K8</f>
        <v>31.600694801399925</v>
      </c>
      <c r="G64" s="134">
        <f>DCF!L8</f>
        <v>33.102826886251449</v>
      </c>
      <c r="H64" s="134">
        <f>DCF!M8</f>
        <v>34.671723510281453</v>
      </c>
      <c r="I64" s="134">
        <f>DCF!N8</f>
        <v>36.310230387971984</v>
      </c>
      <c r="J64" s="134">
        <f>DCF!O8</f>
        <v>38.021311110495446</v>
      </c>
      <c r="K64" s="134">
        <f>DCF!P8</f>
        <v>39.808051928474868</v>
      </c>
      <c r="L64" s="134">
        <f>DCF!Q8</f>
        <v>41.673666725788877</v>
      </c>
      <c r="M64" s="134">
        <f>DCF!R8</f>
        <v>43.621502191962605</v>
      </c>
      <c r="N64" s="134"/>
    </row>
    <row r="65" spans="2:14" x14ac:dyDescent="0.3">
      <c r="B65" s="2" t="str">
        <f>DCF!B9</f>
        <v>(-) Impuestos</v>
      </c>
      <c r="C65" s="265">
        <f>DCF!C9</f>
        <v>0.30144361814974319</v>
      </c>
      <c r="D65" s="134">
        <f>DCF!I9</f>
        <v>8.677326859869126</v>
      </c>
      <c r="E65" s="134">
        <f>DCF!J9</f>
        <v>9.0923217150138775</v>
      </c>
      <c r="F65" s="134">
        <f>DCF!K9</f>
        <v>9.5258277769797743</v>
      </c>
      <c r="G65" s="134">
        <f>DCF!L9</f>
        <v>9.9786359075762334</v>
      </c>
      <c r="H65" s="134">
        <f>DCF!M9</f>
        <v>10.451569782426755</v>
      </c>
      <c r="I65" s="134">
        <f>DCF!N9</f>
        <v>10.945487224001027</v>
      </c>
      <c r="J65" s="134">
        <f>DCF!O9</f>
        <v>11.461281587944777</v>
      </c>
      <c r="K65" s="134">
        <f>DCF!P9</f>
        <v>11.999883204812326</v>
      </c>
      <c r="L65" s="134">
        <f>DCF!Q9</f>
        <v>12.562260879388361</v>
      </c>
      <c r="M65" s="134">
        <f>DCF!R9</f>
        <v>13.149423449872161</v>
      </c>
      <c r="N65" s="134"/>
    </row>
    <row r="66" spans="2:14" x14ac:dyDescent="0.3">
      <c r="B66" s="152" t="str">
        <f>DCF!B10</f>
        <v>(=) EBIT despues de impuestos</v>
      </c>
      <c r="C66" s="152"/>
      <c r="D66" s="238">
        <f>DCF!I10</f>
        <v>20.108576497881288</v>
      </c>
      <c r="E66" s="238">
        <f>DCF!J10</f>
        <v>21.070273103952349</v>
      </c>
      <c r="F66" s="238">
        <f>DCF!K10</f>
        <v>22.074867024420151</v>
      </c>
      <c r="G66" s="238">
        <f>DCF!L10</f>
        <v>23.124190978675216</v>
      </c>
      <c r="H66" s="238">
        <f>DCF!M10</f>
        <v>24.220153727854697</v>
      </c>
      <c r="I66" s="238">
        <f>DCF!N10</f>
        <v>25.364743163970957</v>
      </c>
      <c r="J66" s="238">
        <f>DCF!O10</f>
        <v>26.560029522550671</v>
      </c>
      <c r="K66" s="238">
        <f>DCF!P10</f>
        <v>27.80816872366254</v>
      </c>
      <c r="L66" s="238">
        <f>DCF!Q10</f>
        <v>29.111405846400515</v>
      </c>
      <c r="M66" s="238">
        <f>DCF!R10</f>
        <v>30.472078742090446</v>
      </c>
      <c r="N66" s="134"/>
    </row>
    <row r="67" spans="2:14" x14ac:dyDescent="0.3">
      <c r="B67" s="2"/>
      <c r="C67" s="2"/>
      <c r="D67" s="134">
        <f>DCF!I11</f>
        <v>0</v>
      </c>
      <c r="E67" s="134">
        <f>DCF!J11</f>
        <v>0</v>
      </c>
      <c r="F67" s="134">
        <f>DCF!K11</f>
        <v>0</v>
      </c>
      <c r="G67" s="134">
        <f>DCF!L11</f>
        <v>0</v>
      </c>
      <c r="H67" s="134">
        <f>DCF!M11</f>
        <v>0</v>
      </c>
      <c r="I67" s="134">
        <f>DCF!N11</f>
        <v>0</v>
      </c>
      <c r="J67" s="134">
        <f>DCF!O11</f>
        <v>0</v>
      </c>
      <c r="K67" s="134">
        <f>DCF!P11</f>
        <v>0</v>
      </c>
      <c r="L67" s="134">
        <f>DCF!Q11</f>
        <v>0</v>
      </c>
      <c r="M67" s="134">
        <f>DCF!R11</f>
        <v>0</v>
      </c>
      <c r="N67" s="134"/>
    </row>
    <row r="68" spans="2:14" x14ac:dyDescent="0.3">
      <c r="B68" s="2" t="str">
        <f>DCF!B12</f>
        <v>(+) Depreciación</v>
      </c>
      <c r="C68" s="2"/>
      <c r="D68" s="134">
        <f>DCF!I12</f>
        <v>7.2703846153846152</v>
      </c>
      <c r="E68" s="134">
        <f>DCF!J12</f>
        <v>7.5738677113344677</v>
      </c>
      <c r="F68" s="134">
        <f>DCF!K12</f>
        <v>7.8884851939645833</v>
      </c>
      <c r="G68" s="134">
        <f>DCF!L12</f>
        <v>8.2146455689492477</v>
      </c>
      <c r="H68" s="134">
        <f>DCF!M12</f>
        <v>8.5527723294865972</v>
      </c>
      <c r="I68" s="134">
        <f>DCF!N12</f>
        <v>8.9033045061707146</v>
      </c>
      <c r="J68" s="134">
        <f>DCF!O12</f>
        <v>9.2666972370377909</v>
      </c>
      <c r="K68" s="134">
        <f>DCF!P12</f>
        <v>9.6434223585265162</v>
      </c>
      <c r="L68" s="134">
        <f>DCF!Q12</f>
        <v>10.033969018120009</v>
      </c>
      <c r="M68" s="134">
        <f>DCF!R12</f>
        <v>10.438844309464766</v>
      </c>
      <c r="N68" s="134"/>
    </row>
    <row r="69" spans="2:14" x14ac:dyDescent="0.3">
      <c r="B69" s="2" t="str">
        <f>DCF!B13</f>
        <v>(-) CAPEX</v>
      </c>
      <c r="C69" s="2"/>
      <c r="D69" s="134">
        <f>DCF!I13</f>
        <v>-12.139323837994105</v>
      </c>
      <c r="E69" s="134">
        <f>DCF!J13</f>
        <v>-12.584699305204603</v>
      </c>
      <c r="F69" s="134">
        <f>DCF!K13</f>
        <v>-13.04641499938657</v>
      </c>
      <c r="G69" s="134">
        <f>DCF!L13</f>
        <v>-13.525070421494002</v>
      </c>
      <c r="H69" s="134">
        <f>DCF!M13</f>
        <v>-14.021287067364712</v>
      </c>
      <c r="I69" s="134">
        <f>DCF!N13</f>
        <v>-14.535709234683051</v>
      </c>
      <c r="J69" s="134">
        <f>DCF!O13</f>
        <v>-15.069004859548979</v>
      </c>
      <c r="K69" s="134">
        <f>DCF!P13</f>
        <v>-15.621866383739761</v>
      </c>
      <c r="L69" s="134">
        <f>DCF!Q13</f>
        <v>-16.195011653790299</v>
      </c>
      <c r="M69" s="134">
        <f>DCF!R13</f>
        <v>-16.789184853059545</v>
      </c>
      <c r="N69" s="134"/>
    </row>
    <row r="70" spans="2:14" x14ac:dyDescent="0.3">
      <c r="B70" s="2" t="str">
        <f>DCF!B14</f>
        <v>(+/-) Var WK</v>
      </c>
      <c r="C70" s="2"/>
      <c r="D70" s="134">
        <f>DCF!I14</f>
        <v>3.9027064745577045</v>
      </c>
      <c r="E70" s="134">
        <f>DCF!J14</f>
        <v>-0.25684341951092193</v>
      </c>
      <c r="F70" s="134">
        <f>DCF!K14</f>
        <v>-0.26608494686390127</v>
      </c>
      <c r="G70" s="134">
        <f>DCF!L14</f>
        <v>-0.27565935520910712</v>
      </c>
      <c r="H70" s="134">
        <f>DCF!M14</f>
        <v>-0.28557864744300598</v>
      </c>
      <c r="I70" s="134">
        <f>DCF!N14</f>
        <v>-0.29585525969028215</v>
      </c>
      <c r="J70" s="134">
        <f>DCF!O14</f>
        <v>-0.30650207695539367</v>
      </c>
      <c r="K70" s="134">
        <f>DCF!P14</f>
        <v>-0.31753244934033376</v>
      </c>
      <c r="L70" s="134">
        <f>DCF!Q14</f>
        <v>-0.32896020884888211</v>
      </c>
      <c r="M70" s="134">
        <f>DCF!R14</f>
        <v>-0.34079968679845596</v>
      </c>
      <c r="N70" s="134"/>
    </row>
    <row r="71" spans="2:14" x14ac:dyDescent="0.3">
      <c r="B71" s="2"/>
      <c r="C71" s="2"/>
      <c r="D71" s="134">
        <f>DCF!I15</f>
        <v>0</v>
      </c>
      <c r="E71" s="134">
        <f>DCF!J15</f>
        <v>0</v>
      </c>
      <c r="F71" s="134">
        <f>DCF!K15</f>
        <v>0</v>
      </c>
      <c r="G71" s="134">
        <f>DCF!L15</f>
        <v>0</v>
      </c>
      <c r="H71" s="134">
        <f>DCF!M15</f>
        <v>0</v>
      </c>
      <c r="I71" s="134">
        <f>DCF!N15</f>
        <v>0</v>
      </c>
      <c r="J71" s="134">
        <f>DCF!O15</f>
        <v>0</v>
      </c>
      <c r="K71" s="134">
        <f>DCF!P15</f>
        <v>0</v>
      </c>
      <c r="L71" s="134">
        <f>DCF!Q15</f>
        <v>0</v>
      </c>
      <c r="M71" s="134">
        <f>DCF!R15</f>
        <v>0</v>
      </c>
      <c r="N71" s="134"/>
    </row>
    <row r="72" spans="2:14" x14ac:dyDescent="0.3">
      <c r="B72" s="117" t="str">
        <f>DCF!B16</f>
        <v>Flujo de Caja Libre Operativo Desapalancado (FCLO)</v>
      </c>
      <c r="C72" s="117"/>
      <c r="D72" s="138">
        <f>DCF!I16</f>
        <v>19.1423437498295</v>
      </c>
      <c r="E72" s="138">
        <f>DCF!J16</f>
        <v>15.802598090571291</v>
      </c>
      <c r="F72" s="138">
        <f>DCF!K16</f>
        <v>16.650852272134262</v>
      </c>
      <c r="G72" s="138">
        <f>DCF!L16</f>
        <v>17.538106770921353</v>
      </c>
      <c r="H72" s="138">
        <f>DCF!M16</f>
        <v>18.466060342533577</v>
      </c>
      <c r="I72" s="138">
        <f>DCF!N16</f>
        <v>19.436483175768338</v>
      </c>
      <c r="J72" s="138">
        <f>DCF!O16</f>
        <v>20.451219823084088</v>
      </c>
      <c r="K72" s="138">
        <f>DCF!P16</f>
        <v>21.512192249108963</v>
      </c>
      <c r="L72" s="138">
        <f>DCF!Q16</f>
        <v>22.621403001881344</v>
      </c>
      <c r="M72" s="138">
        <f>DCF!R16</f>
        <v>23.780938511697212</v>
      </c>
      <c r="N72" s="272">
        <f>DCF!S16</f>
        <v>620.66730242386006</v>
      </c>
    </row>
    <row r="76" spans="2:14" x14ac:dyDescent="0.3">
      <c r="B76" s="125" t="s">
        <v>493</v>
      </c>
      <c r="C76" s="125"/>
      <c r="D76" s="275">
        <v>5.9081416383952035E-2</v>
      </c>
    </row>
    <row r="77" spans="2:14" x14ac:dyDescent="0.3">
      <c r="B77" s="125" t="s">
        <v>498</v>
      </c>
      <c r="C77" s="125"/>
      <c r="D77" s="245">
        <v>0.02</v>
      </c>
    </row>
    <row r="78" spans="2:14" x14ac:dyDescent="0.3">
      <c r="B78" s="125" t="s">
        <v>494</v>
      </c>
      <c r="C78" s="125"/>
      <c r="D78" s="148">
        <v>620.66730242386006</v>
      </c>
    </row>
    <row r="79" spans="2:14" x14ac:dyDescent="0.3">
      <c r="B79" s="125"/>
      <c r="C79" s="125"/>
      <c r="D79" s="148"/>
    </row>
    <row r="80" spans="2:14" x14ac:dyDescent="0.3">
      <c r="B80" s="125" t="s">
        <v>495</v>
      </c>
      <c r="C80" s="125"/>
      <c r="D80" s="148">
        <v>330.09279383000757</v>
      </c>
    </row>
    <row r="81" spans="2:4" x14ac:dyDescent="0.3">
      <c r="B81" s="125" t="s">
        <v>496</v>
      </c>
      <c r="C81" s="125"/>
      <c r="D81" s="148">
        <v>141.91649251541176</v>
      </c>
    </row>
    <row r="82" spans="2:4" x14ac:dyDescent="0.3">
      <c r="B82" s="168" t="s">
        <v>497</v>
      </c>
      <c r="C82" s="152"/>
      <c r="D82" s="240">
        <v>472.00928634541935</v>
      </c>
    </row>
    <row r="83" spans="2:4" x14ac:dyDescent="0.3">
      <c r="B83" s="125" t="s">
        <v>500</v>
      </c>
      <c r="C83" s="125"/>
      <c r="D83" s="148">
        <v>13.945797773334384</v>
      </c>
    </row>
    <row r="84" spans="2:4" x14ac:dyDescent="0.3">
      <c r="B84" s="112" t="s">
        <v>492</v>
      </c>
      <c r="C84" s="117"/>
      <c r="D84" s="140">
        <v>458.06348857208496</v>
      </c>
    </row>
    <row r="85" spans="2:4" x14ac:dyDescent="0.3">
      <c r="B85" s="125"/>
      <c r="C85" s="125"/>
      <c r="D85" s="125"/>
    </row>
    <row r="86" spans="2:4" x14ac:dyDescent="0.3">
      <c r="B86" s="125" t="s">
        <v>503</v>
      </c>
      <c r="C86" s="125"/>
      <c r="D86" s="246">
        <v>2722000000</v>
      </c>
    </row>
    <row r="87" spans="2:4" ht="15" thickBot="1" x14ac:dyDescent="0.35">
      <c r="B87" s="125"/>
      <c r="C87" s="125"/>
      <c r="D87" s="125"/>
    </row>
    <row r="88" spans="2:4" ht="15" thickBot="1" x14ac:dyDescent="0.35">
      <c r="B88" s="242" t="s">
        <v>504</v>
      </c>
      <c r="C88" s="244"/>
      <c r="D88" s="243">
        <v>168.28195759444708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19484-5D58-406A-B7D9-18C720DD1892}">
  <dimension ref="B3:N67"/>
  <sheetViews>
    <sheetView showGridLines="0" workbookViewId="0">
      <pane xSplit="2" ySplit="3" topLeftCell="C25" activePane="bottomRight" state="frozen"/>
      <selection pane="topRight" activeCell="C1" sqref="C1"/>
      <selection pane="bottomLeft" activeCell="A4" sqref="A4"/>
      <selection pane="bottomRight" activeCell="M43" sqref="M43"/>
    </sheetView>
  </sheetViews>
  <sheetFormatPr defaultColWidth="9.109375" defaultRowHeight="12" x14ac:dyDescent="0.25"/>
  <cols>
    <col min="1" max="1" width="9.109375" style="2"/>
    <col min="2" max="2" width="40" style="2" customWidth="1"/>
    <col min="3" max="3" width="12.109375" style="2" bestFit="1" customWidth="1"/>
    <col min="4" max="4" width="9.109375" style="2"/>
    <col min="5" max="5" width="11.88671875" style="2" bestFit="1" customWidth="1"/>
    <col min="6" max="12" width="9.109375" style="2"/>
    <col min="13" max="13" width="11.88671875" style="2" bestFit="1" customWidth="1"/>
    <col min="14" max="16384" width="9.109375" style="2"/>
  </cols>
  <sheetData>
    <row r="3" spans="2:14" x14ac:dyDescent="0.25">
      <c r="B3" s="17"/>
      <c r="C3" s="17" t="s">
        <v>9</v>
      </c>
      <c r="D3" s="17" t="s">
        <v>8</v>
      </c>
      <c r="E3" s="17" t="s">
        <v>7</v>
      </c>
      <c r="F3" s="17" t="s">
        <v>6</v>
      </c>
      <c r="G3" s="17" t="s">
        <v>5</v>
      </c>
      <c r="H3" s="17" t="s">
        <v>4</v>
      </c>
      <c r="I3" s="17" t="s">
        <v>3</v>
      </c>
      <c r="J3" s="17" t="s">
        <v>2</v>
      </c>
      <c r="K3" s="17" t="s">
        <v>1</v>
      </c>
      <c r="L3" s="17" t="s">
        <v>0</v>
      </c>
      <c r="M3" s="18" t="s">
        <v>58</v>
      </c>
    </row>
    <row r="4" spans="2:14" x14ac:dyDescent="0.25">
      <c r="B4" s="19" t="s">
        <v>10</v>
      </c>
      <c r="C4" s="20">
        <v>469.16199999999998</v>
      </c>
      <c r="D4" s="20">
        <v>476.29399999999998</v>
      </c>
      <c r="E4" s="20">
        <v>485.65100000000001</v>
      </c>
      <c r="F4" s="20">
        <v>482.13</v>
      </c>
      <c r="G4" s="20">
        <v>485.14400000000001</v>
      </c>
      <c r="H4" s="20">
        <v>499.90899999999999</v>
      </c>
      <c r="I4" s="20">
        <v>514.40499999999997</v>
      </c>
      <c r="J4" s="20">
        <v>523.96400000000006</v>
      </c>
      <c r="K4" s="20">
        <v>559.15099999999995</v>
      </c>
      <c r="L4" s="20">
        <v>572.75400000000002</v>
      </c>
      <c r="M4" s="20">
        <v>587.82399999999996</v>
      </c>
    </row>
    <row r="5" spans="2:14" x14ac:dyDescent="0.25">
      <c r="B5" s="21" t="s">
        <v>11</v>
      </c>
      <c r="C5" s="22">
        <v>352.488</v>
      </c>
      <c r="D5" s="22">
        <v>358.06900000000002</v>
      </c>
      <c r="E5" s="22">
        <v>365.08600000000001</v>
      </c>
      <c r="F5" s="22">
        <v>360.98399999999998</v>
      </c>
      <c r="G5" s="22">
        <v>361.25599999999997</v>
      </c>
      <c r="H5" s="22">
        <v>373.39600000000002</v>
      </c>
      <c r="I5" s="22">
        <v>385.30099999999999</v>
      </c>
      <c r="J5" s="22">
        <v>394.60500000000002</v>
      </c>
      <c r="K5" s="22">
        <v>420.315</v>
      </c>
      <c r="L5" s="22">
        <v>429</v>
      </c>
      <c r="M5" s="22">
        <v>443.23</v>
      </c>
    </row>
    <row r="6" spans="2:14" x14ac:dyDescent="0.25">
      <c r="B6" s="23" t="s">
        <v>12</v>
      </c>
      <c r="C6" s="24">
        <v>343.98700000000002</v>
      </c>
      <c r="D6" s="24">
        <v>349.19900000000001</v>
      </c>
      <c r="E6" s="24">
        <v>355.91300000000001</v>
      </c>
      <c r="F6" s="24">
        <v>351.53</v>
      </c>
      <c r="G6" s="24">
        <v>351.17599999999999</v>
      </c>
      <c r="H6" s="24">
        <v>362.86700000000002</v>
      </c>
      <c r="I6" s="24">
        <v>374.62299999999999</v>
      </c>
      <c r="J6" s="24">
        <v>383.61799999999999</v>
      </c>
      <c r="K6" s="24">
        <v>409.16300000000001</v>
      </c>
      <c r="L6" s="24">
        <v>418.34199999999998</v>
      </c>
      <c r="M6" s="24">
        <v>432.495</v>
      </c>
    </row>
    <row r="7" spans="2:14" x14ac:dyDescent="0.25">
      <c r="B7" s="25" t="s">
        <v>13</v>
      </c>
      <c r="C7" s="22">
        <v>8.5009999999999994</v>
      </c>
      <c r="D7" s="22">
        <v>8.8699999999999992</v>
      </c>
      <c r="E7" s="22">
        <v>9.173</v>
      </c>
      <c r="F7" s="22">
        <v>9.4540000000000006</v>
      </c>
      <c r="G7" s="22">
        <v>10.08</v>
      </c>
      <c r="H7" s="22">
        <v>10.529</v>
      </c>
      <c r="I7" s="22">
        <v>10.678000000000001</v>
      </c>
      <c r="J7" s="22">
        <v>10.987</v>
      </c>
      <c r="K7" s="22">
        <v>11.151999999999999</v>
      </c>
      <c r="L7" s="22">
        <v>10.657999999999999</v>
      </c>
      <c r="M7" s="22">
        <v>10.734999999999999</v>
      </c>
    </row>
    <row r="8" spans="2:14" x14ac:dyDescent="0.25">
      <c r="B8" s="26" t="s">
        <v>14</v>
      </c>
      <c r="C8" s="24">
        <v>8.5009999999999994</v>
      </c>
      <c r="D8" s="24">
        <v>8.8699999999999992</v>
      </c>
      <c r="E8" s="24">
        <v>9.173</v>
      </c>
      <c r="F8" s="24">
        <v>9.4540000000000006</v>
      </c>
      <c r="G8" s="24">
        <v>10.08</v>
      </c>
      <c r="H8" s="24">
        <v>10.529</v>
      </c>
      <c r="I8" s="24">
        <v>10.678000000000001</v>
      </c>
      <c r="J8" s="24">
        <v>10.987</v>
      </c>
      <c r="K8" s="24">
        <v>11.151999999999999</v>
      </c>
      <c r="L8" s="24">
        <v>10.657999999999999</v>
      </c>
      <c r="M8" s="24">
        <v>10.734999999999999</v>
      </c>
    </row>
    <row r="9" spans="2:14" x14ac:dyDescent="0.25">
      <c r="B9" s="27" t="s">
        <v>15</v>
      </c>
      <c r="C9" s="22">
        <v>116.67400000000001</v>
      </c>
      <c r="D9" s="22">
        <v>118.22499999999999</v>
      </c>
      <c r="E9" s="22">
        <v>120.565</v>
      </c>
      <c r="F9" s="22">
        <v>121.146</v>
      </c>
      <c r="G9" s="22">
        <v>123.88800000000001</v>
      </c>
      <c r="H9" s="22">
        <v>126.51300000000001</v>
      </c>
      <c r="I9" s="22">
        <v>129.10400000000001</v>
      </c>
      <c r="J9" s="22">
        <v>129.35900000000001</v>
      </c>
      <c r="K9" s="22">
        <v>138.83600000000001</v>
      </c>
      <c r="L9" s="22">
        <v>143.75399999999999</v>
      </c>
      <c r="M9" s="22">
        <v>144.59399999999999</v>
      </c>
      <c r="N9" s="6">
        <f>+L4-L5</f>
        <v>143.75400000000002</v>
      </c>
    </row>
    <row r="10" spans="2:14" x14ac:dyDescent="0.25">
      <c r="B10" s="28" t="s">
        <v>16</v>
      </c>
      <c r="C10" s="20">
        <v>88.873000000000005</v>
      </c>
      <c r="D10" s="20">
        <v>91.352999999999994</v>
      </c>
      <c r="E10" s="20">
        <v>93.418000000000006</v>
      </c>
      <c r="F10" s="20">
        <v>97.040999999999997</v>
      </c>
      <c r="G10" s="20">
        <v>101.85299999999999</v>
      </c>
      <c r="H10" s="20">
        <v>105.31</v>
      </c>
      <c r="I10" s="20">
        <v>107.14700000000001</v>
      </c>
      <c r="J10" s="20">
        <v>107.89100000000001</v>
      </c>
      <c r="K10" s="20">
        <v>111.88800000000001</v>
      </c>
      <c r="L10" s="20">
        <v>115.312</v>
      </c>
      <c r="M10" s="20">
        <v>119.843</v>
      </c>
    </row>
    <row r="11" spans="2:14" x14ac:dyDescent="0.25">
      <c r="B11" s="29" t="s">
        <v>17</v>
      </c>
      <c r="C11" s="30">
        <v>88.873000000000005</v>
      </c>
      <c r="D11" s="30">
        <v>91.352999999999994</v>
      </c>
      <c r="E11" s="30">
        <v>93.418000000000006</v>
      </c>
      <c r="F11" s="30">
        <v>97.040999999999997</v>
      </c>
      <c r="G11" s="30">
        <v>101.85299999999999</v>
      </c>
      <c r="H11" s="30">
        <v>105.31</v>
      </c>
      <c r="I11" s="30">
        <v>107.14700000000001</v>
      </c>
      <c r="J11" s="30">
        <v>107.89100000000001</v>
      </c>
      <c r="K11" s="30">
        <v>111.88800000000001</v>
      </c>
      <c r="L11" s="30">
        <v>115.312</v>
      </c>
      <c r="M11" s="30">
        <v>119.843</v>
      </c>
      <c r="N11" s="6">
        <f>+L9-L10</f>
        <v>28.441999999999993</v>
      </c>
    </row>
    <row r="12" spans="2:14" x14ac:dyDescent="0.25">
      <c r="B12" s="19" t="s">
        <v>18</v>
      </c>
      <c r="C12" s="20">
        <v>27.800999999999998</v>
      </c>
      <c r="D12" s="20">
        <v>26.872</v>
      </c>
      <c r="E12" s="20">
        <v>27.146999999999998</v>
      </c>
      <c r="F12" s="20">
        <v>24.105</v>
      </c>
      <c r="G12" s="20">
        <v>22.035</v>
      </c>
      <c r="H12" s="20">
        <v>21.202999999999999</v>
      </c>
      <c r="I12" s="20">
        <v>21.957000000000001</v>
      </c>
      <c r="J12" s="20">
        <v>21.468</v>
      </c>
      <c r="K12" s="20">
        <v>26.948</v>
      </c>
      <c r="L12" s="20">
        <v>28.442</v>
      </c>
      <c r="M12" s="20">
        <v>24.751000000000001</v>
      </c>
      <c r="N12" s="6"/>
    </row>
    <row r="13" spans="2:14" x14ac:dyDescent="0.25">
      <c r="B13" s="21" t="s">
        <v>19</v>
      </c>
      <c r="C13" s="22">
        <v>0.187</v>
      </c>
      <c r="D13" s="22">
        <v>0.13200000000000001</v>
      </c>
      <c r="E13" s="22">
        <v>0.13900000000000001</v>
      </c>
      <c r="F13" s="22">
        <v>9.6000000000000002E-2</v>
      </c>
      <c r="G13" s="22">
        <v>0.872</v>
      </c>
      <c r="H13" s="22">
        <v>0.58699999999999997</v>
      </c>
      <c r="I13" s="22">
        <v>0.26600000000000001</v>
      </c>
      <c r="J13" s="22">
        <v>0.189</v>
      </c>
      <c r="K13" s="22">
        <v>-8.1790000000000003</v>
      </c>
      <c r="L13" s="22">
        <v>-0.27500000000000002</v>
      </c>
      <c r="M13" s="22">
        <v>0.158</v>
      </c>
    </row>
    <row r="14" spans="2:14" x14ac:dyDescent="0.25">
      <c r="B14" s="23" t="s">
        <v>20</v>
      </c>
      <c r="C14" s="24">
        <v>0.187</v>
      </c>
      <c r="D14" s="24">
        <v>0.11899999999999999</v>
      </c>
      <c r="E14" s="24">
        <v>0.113</v>
      </c>
      <c r="F14" s="24">
        <v>8.1000000000000003E-2</v>
      </c>
      <c r="G14" s="24">
        <v>0.1</v>
      </c>
      <c r="H14" s="24">
        <v>0.152</v>
      </c>
      <c r="I14" s="24">
        <v>0.217</v>
      </c>
      <c r="J14" s="24">
        <v>0.189</v>
      </c>
      <c r="K14" s="24">
        <v>0.121</v>
      </c>
      <c r="L14" s="24">
        <v>0.158</v>
      </c>
      <c r="M14" s="24">
        <v>0.158</v>
      </c>
    </row>
    <row r="15" spans="2:14" x14ac:dyDescent="0.25">
      <c r="B15" s="29" t="s">
        <v>21</v>
      </c>
      <c r="C15" s="30">
        <v>0</v>
      </c>
      <c r="D15" s="30">
        <v>1.2999999999999999E-2</v>
      </c>
      <c r="E15" s="30">
        <v>2.5999999999999999E-2</v>
      </c>
      <c r="F15" s="30">
        <v>1.4999999999999999E-2</v>
      </c>
      <c r="G15" s="30">
        <v>0.77200000000000002</v>
      </c>
      <c r="H15" s="30">
        <v>0.435</v>
      </c>
      <c r="I15" s="30">
        <v>4.9000000000000002E-2</v>
      </c>
      <c r="J15" s="30">
        <v>0</v>
      </c>
      <c r="K15" s="31">
        <v>-8.3000000000000007</v>
      </c>
      <c r="L15" s="31">
        <v>-0.433</v>
      </c>
      <c r="M15" s="30">
        <v>0</v>
      </c>
    </row>
    <row r="16" spans="2:14" x14ac:dyDescent="0.25">
      <c r="B16" s="28" t="s">
        <v>22</v>
      </c>
      <c r="C16" s="20">
        <v>2.2509999999999999</v>
      </c>
      <c r="D16" s="20">
        <v>2.3479999999999999</v>
      </c>
      <c r="E16" s="20">
        <v>2.4870000000000001</v>
      </c>
      <c r="F16" s="20">
        <v>2.5630000000000002</v>
      </c>
      <c r="G16" s="20">
        <v>2.41</v>
      </c>
      <c r="H16" s="20">
        <v>2.331</v>
      </c>
      <c r="I16" s="20">
        <v>2.395</v>
      </c>
      <c r="J16" s="20">
        <v>2.5990000000000002</v>
      </c>
      <c r="K16" s="20">
        <v>2.3149999999999999</v>
      </c>
      <c r="L16" s="20">
        <v>1.994</v>
      </c>
      <c r="M16" s="20">
        <v>1.847</v>
      </c>
    </row>
    <row r="17" spans="2:14" x14ac:dyDescent="0.25">
      <c r="B17" s="29" t="s">
        <v>23</v>
      </c>
      <c r="C17" s="30">
        <v>2.3250000000000002</v>
      </c>
      <c r="D17" s="30">
        <v>2.4260000000000002</v>
      </c>
      <c r="E17" s="30">
        <v>2.5459999999999998</v>
      </c>
      <c r="F17" s="30">
        <v>2.6019999999999999</v>
      </c>
      <c r="G17" s="30">
        <v>2.4460000000000002</v>
      </c>
      <c r="H17" s="30">
        <v>2.3479999999999999</v>
      </c>
      <c r="I17" s="30">
        <v>2.395</v>
      </c>
      <c r="J17" s="30">
        <v>2.5990000000000002</v>
      </c>
      <c r="K17" s="30">
        <v>2.3149999999999999</v>
      </c>
      <c r="L17" s="30">
        <v>1.994</v>
      </c>
      <c r="M17" s="30">
        <v>1.847</v>
      </c>
    </row>
    <row r="18" spans="2:14" x14ac:dyDescent="0.25">
      <c r="B18" s="23" t="s">
        <v>24</v>
      </c>
      <c r="C18" s="24">
        <v>7.3999999999999996E-2</v>
      </c>
      <c r="D18" s="24">
        <v>7.8E-2</v>
      </c>
      <c r="E18" s="24">
        <v>5.8999999999999997E-2</v>
      </c>
      <c r="F18" s="24">
        <v>3.9E-2</v>
      </c>
      <c r="G18" s="24">
        <v>3.5999999999999997E-2</v>
      </c>
      <c r="H18" s="24">
        <v>1.7000000000000001E-2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</row>
    <row r="19" spans="2:14" x14ac:dyDescent="0.25">
      <c r="B19" s="21" t="s">
        <v>25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4.3360000000000003</v>
      </c>
      <c r="I19" s="22">
        <v>8.3680000000000003</v>
      </c>
      <c r="J19" s="22">
        <v>-1.0580000000000001</v>
      </c>
      <c r="K19" s="22">
        <v>-4.1100000000000003</v>
      </c>
      <c r="L19" s="22">
        <v>7.4770000000000003</v>
      </c>
      <c r="M19" s="22">
        <v>4.5880000000000001</v>
      </c>
    </row>
    <row r="20" spans="2:14" x14ac:dyDescent="0.25">
      <c r="B20" s="32" t="s">
        <v>26</v>
      </c>
      <c r="C20" s="19"/>
      <c r="D20" s="19"/>
      <c r="E20" s="19"/>
      <c r="F20" s="19"/>
      <c r="G20" s="19"/>
      <c r="H20" s="19"/>
      <c r="I20" s="19"/>
      <c r="J20" s="20">
        <v>0.9</v>
      </c>
      <c r="K20" s="20">
        <v>0</v>
      </c>
      <c r="L20" s="20">
        <v>0</v>
      </c>
      <c r="M20" s="19"/>
    </row>
    <row r="21" spans="2:14" x14ac:dyDescent="0.25">
      <c r="B21" s="33" t="s">
        <v>27</v>
      </c>
      <c r="C21" s="30">
        <v>0</v>
      </c>
      <c r="D21" s="30">
        <v>0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0.9</v>
      </c>
      <c r="K21" s="30">
        <v>0</v>
      </c>
      <c r="L21" s="30">
        <v>0</v>
      </c>
      <c r="M21" s="30">
        <v>0</v>
      </c>
    </row>
    <row r="22" spans="2:14" x14ac:dyDescent="0.25">
      <c r="B22" s="23" t="s">
        <v>28</v>
      </c>
      <c r="C22" s="24">
        <v>0</v>
      </c>
      <c r="D22" s="24">
        <v>0</v>
      </c>
      <c r="E22" s="24">
        <v>0</v>
      </c>
      <c r="F22" s="24">
        <v>0</v>
      </c>
      <c r="G22" s="24">
        <v>0</v>
      </c>
      <c r="H22" s="24">
        <v>1.2</v>
      </c>
      <c r="I22" s="24">
        <v>0</v>
      </c>
      <c r="J22" s="24">
        <v>0</v>
      </c>
      <c r="K22" s="24">
        <v>0.4</v>
      </c>
      <c r="L22" s="24">
        <v>0</v>
      </c>
      <c r="M22" s="24">
        <v>0</v>
      </c>
    </row>
    <row r="23" spans="2:14" x14ac:dyDescent="0.25">
      <c r="B23" s="25" t="s">
        <v>29</v>
      </c>
      <c r="C23" s="27"/>
      <c r="D23" s="27"/>
      <c r="E23" s="27"/>
      <c r="F23" s="27"/>
      <c r="G23" s="27"/>
      <c r="H23" s="27"/>
      <c r="I23" s="22">
        <v>-8.3680000000000003</v>
      </c>
      <c r="J23" s="22">
        <v>1.958</v>
      </c>
      <c r="K23" s="22">
        <v>8.51</v>
      </c>
      <c r="L23" s="22">
        <v>-2.5670000000000002</v>
      </c>
      <c r="M23" s="22">
        <v>-1.278</v>
      </c>
    </row>
    <row r="24" spans="2:14" x14ac:dyDescent="0.25">
      <c r="B24" s="26" t="s">
        <v>30</v>
      </c>
      <c r="C24" s="34"/>
      <c r="D24" s="34"/>
      <c r="E24" s="34"/>
      <c r="F24" s="34"/>
      <c r="G24" s="34"/>
      <c r="H24" s="34"/>
      <c r="I24" s="34"/>
      <c r="J24" s="34"/>
      <c r="K24" s="24">
        <v>8.51</v>
      </c>
      <c r="L24" s="35">
        <v>-2.5670000000000002</v>
      </c>
      <c r="M24" s="34"/>
    </row>
    <row r="25" spans="2:14" x14ac:dyDescent="0.25">
      <c r="B25" s="33" t="s">
        <v>31</v>
      </c>
      <c r="C25" s="36"/>
      <c r="D25" s="36"/>
      <c r="E25" s="36"/>
      <c r="F25" s="36"/>
      <c r="G25" s="36"/>
      <c r="H25" s="36"/>
      <c r="I25" s="31">
        <v>-8.3680000000000003</v>
      </c>
      <c r="J25" s="30">
        <v>1.958</v>
      </c>
      <c r="K25" s="36"/>
      <c r="L25" s="36"/>
      <c r="M25" s="36"/>
    </row>
    <row r="26" spans="2:14" x14ac:dyDescent="0.25">
      <c r="B26" s="32" t="s">
        <v>32</v>
      </c>
      <c r="C26" s="19"/>
      <c r="D26" s="19"/>
      <c r="E26" s="19"/>
      <c r="F26" s="19"/>
      <c r="G26" s="19"/>
      <c r="H26" s="20">
        <v>3.1360000000000001</v>
      </c>
      <c r="I26" s="20">
        <v>0</v>
      </c>
      <c r="J26" s="20">
        <v>0</v>
      </c>
      <c r="K26" s="20">
        <v>4</v>
      </c>
      <c r="L26" s="20">
        <v>4.91</v>
      </c>
      <c r="M26" s="19"/>
    </row>
    <row r="27" spans="2:14" x14ac:dyDescent="0.25">
      <c r="B27" s="33" t="s">
        <v>33</v>
      </c>
      <c r="C27" s="36"/>
      <c r="D27" s="36"/>
      <c r="E27" s="36"/>
      <c r="F27" s="36"/>
      <c r="G27" s="36"/>
      <c r="H27" s="30">
        <v>3.1360000000000001</v>
      </c>
      <c r="I27" s="30">
        <v>0</v>
      </c>
      <c r="J27" s="30">
        <v>0</v>
      </c>
      <c r="K27" s="36"/>
      <c r="L27" s="30">
        <v>2.41</v>
      </c>
      <c r="M27" s="36"/>
    </row>
    <row r="28" spans="2:14" x14ac:dyDescent="0.25">
      <c r="B28" s="26" t="s">
        <v>34</v>
      </c>
      <c r="C28" s="34"/>
      <c r="D28" s="34"/>
      <c r="E28" s="34"/>
      <c r="F28" s="34"/>
      <c r="G28" s="34"/>
      <c r="H28" s="34"/>
      <c r="I28" s="34"/>
      <c r="J28" s="34"/>
      <c r="K28" s="24">
        <v>4</v>
      </c>
      <c r="L28" s="24">
        <v>2.5</v>
      </c>
      <c r="M28" s="34"/>
    </row>
    <row r="29" spans="2:14" x14ac:dyDescent="0.25">
      <c r="B29" s="27" t="s">
        <v>35</v>
      </c>
      <c r="C29" s="22">
        <v>25.736999999999998</v>
      </c>
      <c r="D29" s="22">
        <v>24.655999999999999</v>
      </c>
      <c r="E29" s="22">
        <v>24.798999999999999</v>
      </c>
      <c r="F29" s="22">
        <v>21.638000000000002</v>
      </c>
      <c r="G29" s="22">
        <v>20.497</v>
      </c>
      <c r="H29" s="22">
        <v>15.122999999999999</v>
      </c>
      <c r="I29" s="22">
        <v>11.46</v>
      </c>
      <c r="J29" s="22">
        <v>20.116</v>
      </c>
      <c r="K29" s="22">
        <v>20.564</v>
      </c>
      <c r="L29" s="22">
        <v>18.696000000000002</v>
      </c>
      <c r="M29" s="22">
        <v>18.474</v>
      </c>
      <c r="N29" s="6">
        <f>+N11-L16-L19+L13</f>
        <v>18.695999999999994</v>
      </c>
    </row>
    <row r="30" spans="2:14" x14ac:dyDescent="0.25">
      <c r="B30" s="28" t="s">
        <v>36</v>
      </c>
      <c r="C30" s="20">
        <v>7.9809999999999999</v>
      </c>
      <c r="D30" s="20">
        <v>8.1050000000000004</v>
      </c>
      <c r="E30" s="20">
        <v>7.9850000000000003</v>
      </c>
      <c r="F30" s="20">
        <v>6.5579999999999998</v>
      </c>
      <c r="G30" s="20">
        <v>6.2039999999999997</v>
      </c>
      <c r="H30" s="20">
        <v>4.5999999999999996</v>
      </c>
      <c r="I30" s="20">
        <v>4.2809999999999997</v>
      </c>
      <c r="J30" s="20">
        <v>4.915</v>
      </c>
      <c r="K30" s="20">
        <v>6.8579999999999997</v>
      </c>
      <c r="L30" s="20">
        <v>4.7560000000000002</v>
      </c>
      <c r="M30" s="20">
        <v>4.4589999999999996</v>
      </c>
    </row>
    <row r="31" spans="2:14" x14ac:dyDescent="0.25">
      <c r="B31" s="29" t="s">
        <v>37</v>
      </c>
      <c r="C31" s="30">
        <v>6.2329999999999997</v>
      </c>
      <c r="D31" s="30">
        <v>7.0960000000000001</v>
      </c>
      <c r="E31" s="30">
        <v>6.9749999999999996</v>
      </c>
      <c r="F31" s="30">
        <v>6.1840000000000002</v>
      </c>
      <c r="G31" s="30">
        <v>3.9489999999999998</v>
      </c>
      <c r="H31" s="30">
        <v>3.403</v>
      </c>
      <c r="I31" s="30">
        <v>3.2559999999999998</v>
      </c>
      <c r="J31" s="30">
        <v>3.3809999999999998</v>
      </c>
      <c r="K31" s="30">
        <v>3.7330000000000001</v>
      </c>
      <c r="L31" s="30">
        <v>3.9620000000000002</v>
      </c>
      <c r="M31" s="36"/>
    </row>
    <row r="32" spans="2:14" x14ac:dyDescent="0.25">
      <c r="B32" s="23" t="s">
        <v>38</v>
      </c>
      <c r="C32" s="24">
        <v>1.766</v>
      </c>
      <c r="D32" s="24">
        <v>1.5229999999999999</v>
      </c>
      <c r="E32" s="24">
        <v>1.5289999999999999</v>
      </c>
      <c r="F32" s="24">
        <v>1.4</v>
      </c>
      <c r="G32" s="24">
        <v>1.51</v>
      </c>
      <c r="H32" s="24">
        <v>1.377</v>
      </c>
      <c r="I32" s="24">
        <v>1.4950000000000001</v>
      </c>
      <c r="J32" s="24">
        <v>1.2050000000000001</v>
      </c>
      <c r="K32" s="24">
        <v>1.127</v>
      </c>
      <c r="L32" s="24">
        <v>1.5529999999999999</v>
      </c>
      <c r="M32" s="34"/>
    </row>
    <row r="33" spans="2:13" x14ac:dyDescent="0.25">
      <c r="B33" s="29" t="s">
        <v>39</v>
      </c>
      <c r="C33" s="30">
        <v>0.03</v>
      </c>
      <c r="D33" s="31">
        <v>-3.5000000000000003E-2</v>
      </c>
      <c r="E33" s="31">
        <v>-0.442</v>
      </c>
      <c r="F33" s="31">
        <v>-0.81</v>
      </c>
      <c r="G33" s="30">
        <v>1.105</v>
      </c>
      <c r="H33" s="31">
        <v>-3.4000000000000002E-2</v>
      </c>
      <c r="I33" s="31">
        <v>-0.377</v>
      </c>
      <c r="J33" s="30">
        <v>0.69799999999999995</v>
      </c>
      <c r="K33" s="30">
        <v>2.339</v>
      </c>
      <c r="L33" s="31">
        <v>-0.63</v>
      </c>
      <c r="M33" s="36"/>
    </row>
    <row r="34" spans="2:13" x14ac:dyDescent="0.25">
      <c r="B34" s="23" t="s">
        <v>40</v>
      </c>
      <c r="C34" s="35">
        <v>-4.8000000000000001E-2</v>
      </c>
      <c r="D34" s="35">
        <v>-0.47899999999999998</v>
      </c>
      <c r="E34" s="35">
        <v>-7.6999999999999999E-2</v>
      </c>
      <c r="F34" s="35">
        <v>-0.216</v>
      </c>
      <c r="G34" s="35">
        <v>-0.36</v>
      </c>
      <c r="H34" s="35">
        <v>-0.14599999999999999</v>
      </c>
      <c r="I34" s="35">
        <v>-9.2999999999999999E-2</v>
      </c>
      <c r="J34" s="35">
        <v>-0.36899999999999999</v>
      </c>
      <c r="K34" s="35">
        <v>-0.34100000000000003</v>
      </c>
      <c r="L34" s="35">
        <v>-0.129</v>
      </c>
      <c r="M34" s="34"/>
    </row>
    <row r="35" spans="2:13" x14ac:dyDescent="0.25">
      <c r="B35" s="27" t="s">
        <v>41</v>
      </c>
      <c r="C35" s="22">
        <v>17.756</v>
      </c>
      <c r="D35" s="22">
        <v>16.550999999999998</v>
      </c>
      <c r="E35" s="22">
        <v>16.814</v>
      </c>
      <c r="F35" s="22">
        <v>15.08</v>
      </c>
      <c r="G35" s="22">
        <v>14.292999999999999</v>
      </c>
      <c r="H35" s="22">
        <v>10.523</v>
      </c>
      <c r="I35" s="22">
        <v>7.1790000000000003</v>
      </c>
      <c r="J35" s="22">
        <v>15.201000000000001</v>
      </c>
      <c r="K35" s="22">
        <v>13.706</v>
      </c>
      <c r="L35" s="22">
        <v>13.94</v>
      </c>
      <c r="M35" s="22">
        <v>14.015000000000001</v>
      </c>
    </row>
    <row r="36" spans="2:13" x14ac:dyDescent="0.25">
      <c r="B36" s="37" t="s">
        <v>42</v>
      </c>
      <c r="C36" s="24">
        <v>0.75700000000000001</v>
      </c>
      <c r="D36" s="24">
        <v>0.63300000000000001</v>
      </c>
      <c r="E36" s="24">
        <v>0.63200000000000001</v>
      </c>
      <c r="F36" s="24">
        <v>0.38600000000000001</v>
      </c>
      <c r="G36" s="24">
        <v>0.65</v>
      </c>
      <c r="H36" s="24">
        <v>0.66100000000000003</v>
      </c>
      <c r="I36" s="24">
        <v>0.50900000000000001</v>
      </c>
      <c r="J36" s="24">
        <v>0.32</v>
      </c>
      <c r="K36" s="24">
        <v>0.19600000000000001</v>
      </c>
      <c r="L36" s="24">
        <v>0.26700000000000002</v>
      </c>
      <c r="M36" s="24">
        <v>0.14499999999999999</v>
      </c>
    </row>
    <row r="37" spans="2:13" x14ac:dyDescent="0.25">
      <c r="B37" s="27" t="s">
        <v>43</v>
      </c>
      <c r="C37" s="22">
        <v>16.998999999999999</v>
      </c>
      <c r="D37" s="22">
        <v>15.917999999999999</v>
      </c>
      <c r="E37" s="22">
        <v>16.181999999999999</v>
      </c>
      <c r="F37" s="22">
        <v>14.694000000000001</v>
      </c>
      <c r="G37" s="22">
        <v>13.643000000000001</v>
      </c>
      <c r="H37" s="22">
        <v>9.8620000000000001</v>
      </c>
      <c r="I37" s="22">
        <v>6.67</v>
      </c>
      <c r="J37" s="22">
        <v>14.881</v>
      </c>
      <c r="K37" s="22">
        <v>13.51</v>
      </c>
      <c r="L37" s="22">
        <v>13.673</v>
      </c>
      <c r="M37" s="22">
        <v>13.87</v>
      </c>
    </row>
    <row r="38" spans="2:13" x14ac:dyDescent="0.25">
      <c r="B38" s="37" t="s">
        <v>44</v>
      </c>
      <c r="C38" s="24">
        <v>0</v>
      </c>
      <c r="D38" s="24">
        <v>0.104</v>
      </c>
      <c r="E38" s="24">
        <v>0.18099999999999999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</row>
    <row r="39" spans="2:13" x14ac:dyDescent="0.25">
      <c r="B39" s="38" t="s">
        <v>45</v>
      </c>
      <c r="C39" s="30">
        <v>16.998999999999999</v>
      </c>
      <c r="D39" s="30">
        <v>16.021999999999998</v>
      </c>
      <c r="E39" s="30">
        <v>16.363</v>
      </c>
      <c r="F39" s="30">
        <v>14.694000000000001</v>
      </c>
      <c r="G39" s="30">
        <v>13.643000000000001</v>
      </c>
      <c r="H39" s="30">
        <v>9.8620000000000001</v>
      </c>
      <c r="I39" s="30">
        <v>6.67</v>
      </c>
      <c r="J39" s="30">
        <v>14.881</v>
      </c>
      <c r="K39" s="30">
        <v>13.51</v>
      </c>
      <c r="L39" s="30">
        <v>13.673</v>
      </c>
      <c r="M39" s="30">
        <v>13.87</v>
      </c>
    </row>
    <row r="40" spans="2:13" x14ac:dyDescent="0.25">
      <c r="B40" s="19" t="s">
        <v>46</v>
      </c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</row>
    <row r="41" spans="2:13" x14ac:dyDescent="0.25">
      <c r="B41" s="21" t="s">
        <v>47</v>
      </c>
      <c r="C41" s="22">
        <v>5.0159339999999997</v>
      </c>
      <c r="D41" s="22">
        <v>4.8802919999999999</v>
      </c>
      <c r="E41" s="22">
        <v>5.0456370000000001</v>
      </c>
      <c r="F41" s="22">
        <v>4.5676100000000002</v>
      </c>
      <c r="G41" s="22">
        <v>4.3839969999999999</v>
      </c>
      <c r="H41" s="22">
        <v>4.2847840000000001</v>
      </c>
      <c r="I41" s="22">
        <v>4.2538539999999996</v>
      </c>
      <c r="J41" s="22">
        <v>4.9304040000000002</v>
      </c>
      <c r="K41" s="22">
        <v>3.7348089999999998</v>
      </c>
      <c r="L41" s="22">
        <v>6.7404279999999996</v>
      </c>
      <c r="M41" s="22">
        <v>6.2228050000000001</v>
      </c>
    </row>
    <row r="42" spans="2:13" x14ac:dyDescent="0.25">
      <c r="B42" s="23" t="s">
        <v>48</v>
      </c>
      <c r="C42" s="24">
        <v>3374</v>
      </c>
      <c r="D42" s="24">
        <v>3269</v>
      </c>
      <c r="E42" s="24">
        <v>3230</v>
      </c>
      <c r="F42" s="24">
        <v>3207</v>
      </c>
      <c r="G42" s="24">
        <v>3101</v>
      </c>
      <c r="H42" s="24">
        <v>2995</v>
      </c>
      <c r="I42" s="24">
        <v>2929</v>
      </c>
      <c r="J42" s="24">
        <v>2850</v>
      </c>
      <c r="K42" s="24">
        <v>2831</v>
      </c>
      <c r="L42" s="24">
        <v>2792</v>
      </c>
      <c r="M42" s="24">
        <v>2736</v>
      </c>
    </row>
    <row r="43" spans="2:13" x14ac:dyDescent="0.25">
      <c r="B43" s="29" t="s">
        <v>49</v>
      </c>
      <c r="C43" s="30">
        <v>3314</v>
      </c>
      <c r="D43" s="30">
        <v>3233</v>
      </c>
      <c r="E43" s="30">
        <v>3228</v>
      </c>
      <c r="F43" s="30">
        <v>3162</v>
      </c>
      <c r="G43" s="30">
        <v>3048</v>
      </c>
      <c r="H43" s="30">
        <v>2952</v>
      </c>
      <c r="I43" s="30">
        <v>2878</v>
      </c>
      <c r="J43" s="30">
        <v>2832.4928810000001</v>
      </c>
      <c r="K43" s="30">
        <v>2821</v>
      </c>
      <c r="L43" s="30">
        <v>2761</v>
      </c>
      <c r="M43" s="30">
        <v>2722</v>
      </c>
    </row>
    <row r="44" spans="2:13" x14ac:dyDescent="0.25">
      <c r="B44" s="28" t="s">
        <v>50</v>
      </c>
      <c r="C44" s="20">
        <v>5.0199999999999996</v>
      </c>
      <c r="D44" s="20">
        <v>4.88</v>
      </c>
      <c r="E44" s="20">
        <v>5.05</v>
      </c>
      <c r="F44" s="20">
        <v>4.57</v>
      </c>
      <c r="G44" s="20">
        <v>4.38</v>
      </c>
      <c r="H44" s="20">
        <v>3.28</v>
      </c>
      <c r="I44" s="20">
        <v>2.2599999999999998</v>
      </c>
      <c r="J44" s="20">
        <v>5.1886000000000001</v>
      </c>
      <c r="K44" s="20">
        <v>4.7454000000000001</v>
      </c>
      <c r="L44" s="20">
        <v>4.8745000000000003</v>
      </c>
      <c r="M44" s="20">
        <v>5.0091000000000001</v>
      </c>
    </row>
    <row r="45" spans="2:13" x14ac:dyDescent="0.25">
      <c r="B45" s="29" t="s">
        <v>51</v>
      </c>
      <c r="C45" s="30">
        <v>3389</v>
      </c>
      <c r="D45" s="30">
        <v>3283</v>
      </c>
      <c r="E45" s="30">
        <v>3243</v>
      </c>
      <c r="F45" s="30">
        <v>3217</v>
      </c>
      <c r="G45" s="30">
        <v>3112</v>
      </c>
      <c r="H45" s="30">
        <v>3010</v>
      </c>
      <c r="I45" s="30">
        <v>2945</v>
      </c>
      <c r="J45" s="30">
        <v>2868</v>
      </c>
      <c r="K45" s="30">
        <v>2847</v>
      </c>
      <c r="L45" s="30">
        <v>2805</v>
      </c>
      <c r="M45" s="30">
        <v>2745</v>
      </c>
    </row>
    <row r="46" spans="2:13" x14ac:dyDescent="0.25">
      <c r="B46" s="23" t="s">
        <v>49</v>
      </c>
      <c r="C46" s="24">
        <v>3314</v>
      </c>
      <c r="D46" s="24">
        <v>3233</v>
      </c>
      <c r="E46" s="24">
        <v>3228</v>
      </c>
      <c r="F46" s="24">
        <v>3162</v>
      </c>
      <c r="G46" s="24">
        <v>3048</v>
      </c>
      <c r="H46" s="24">
        <v>2952</v>
      </c>
      <c r="I46" s="24">
        <v>2878</v>
      </c>
      <c r="J46" s="24">
        <v>2832.4928810000001</v>
      </c>
      <c r="K46" s="24">
        <v>2821</v>
      </c>
      <c r="L46" s="24">
        <v>2761</v>
      </c>
      <c r="M46" s="24">
        <v>2722</v>
      </c>
    </row>
    <row r="47" spans="2:13" x14ac:dyDescent="0.25">
      <c r="B47" s="38" t="s">
        <v>52</v>
      </c>
      <c r="C47" s="30">
        <v>90.247</v>
      </c>
      <c r="D47" s="30">
        <v>90.96</v>
      </c>
      <c r="E47" s="30">
        <v>92.66</v>
      </c>
      <c r="F47" s="30">
        <v>94.603999999999999</v>
      </c>
      <c r="G47" s="30">
        <v>90.337999999999994</v>
      </c>
      <c r="H47" s="30">
        <v>89.626000000000005</v>
      </c>
      <c r="I47" s="30">
        <v>88.924000000000007</v>
      </c>
      <c r="J47" s="30">
        <v>87.992999999999995</v>
      </c>
      <c r="K47" s="30">
        <v>85.897999999999996</v>
      </c>
      <c r="L47" s="30">
        <v>92.57</v>
      </c>
      <c r="M47" s="36"/>
    </row>
    <row r="48" spans="2:13" x14ac:dyDescent="0.25">
      <c r="B48" s="28" t="s">
        <v>53</v>
      </c>
      <c r="C48" s="20">
        <v>1.59</v>
      </c>
      <c r="D48" s="20">
        <v>1.88</v>
      </c>
      <c r="E48" s="20">
        <v>1.92</v>
      </c>
      <c r="F48" s="20">
        <v>1.96</v>
      </c>
      <c r="G48" s="20">
        <v>2</v>
      </c>
      <c r="H48" s="20">
        <v>2.04</v>
      </c>
      <c r="I48" s="20">
        <v>2.08</v>
      </c>
      <c r="J48" s="20">
        <v>2.12</v>
      </c>
      <c r="K48" s="20">
        <v>2.16</v>
      </c>
      <c r="L48" s="20">
        <v>2.2000000000000002</v>
      </c>
      <c r="M48" s="20">
        <v>2.2200000000000002</v>
      </c>
    </row>
    <row r="49" spans="2:13" x14ac:dyDescent="0.25">
      <c r="B49" s="29" t="s">
        <v>54</v>
      </c>
      <c r="C49" s="39">
        <v>31.673307000000001</v>
      </c>
      <c r="D49" s="39">
        <v>38.524590000000003</v>
      </c>
      <c r="E49" s="39">
        <v>38.019801999999999</v>
      </c>
      <c r="F49" s="39">
        <v>42.888402999999997</v>
      </c>
      <c r="G49" s="39">
        <v>45.662100000000002</v>
      </c>
      <c r="H49" s="39">
        <v>62.195121999999998</v>
      </c>
      <c r="I49" s="39">
        <v>92.035398000000001</v>
      </c>
      <c r="J49" s="39">
        <v>40.858806000000001</v>
      </c>
      <c r="K49" s="39">
        <v>45.517764999999997</v>
      </c>
      <c r="L49" s="39">
        <v>45.132834000000003</v>
      </c>
      <c r="M49" s="39">
        <v>44.319338999999999</v>
      </c>
    </row>
    <row r="50" spans="2:13" x14ac:dyDescent="0.25">
      <c r="B50" s="19" t="s">
        <v>55</v>
      </c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</row>
    <row r="51" spans="2:13" x14ac:dyDescent="0.25">
      <c r="B51" s="21" t="s">
        <v>55</v>
      </c>
      <c r="C51" s="22">
        <v>36.302</v>
      </c>
      <c r="D51" s="22">
        <v>35.741999999999997</v>
      </c>
      <c r="E51" s="22">
        <v>36.32</v>
      </c>
      <c r="F51" s="22">
        <v>33.558999999999997</v>
      </c>
      <c r="G51" s="22">
        <v>32.115000000000002</v>
      </c>
      <c r="H51" s="22">
        <v>31.731999999999999</v>
      </c>
      <c r="I51" s="22">
        <v>32.634999999999998</v>
      </c>
      <c r="J51" s="22">
        <v>32.454999999999998</v>
      </c>
      <c r="K51" s="22">
        <v>38.1</v>
      </c>
      <c r="L51" s="22">
        <v>39.1</v>
      </c>
      <c r="M51" s="22">
        <v>35.485999999999997</v>
      </c>
    </row>
    <row r="52" spans="2:13" x14ac:dyDescent="0.25">
      <c r="B52" s="23" t="s">
        <v>56</v>
      </c>
      <c r="C52" s="24">
        <v>27.800999999999998</v>
      </c>
      <c r="D52" s="24">
        <v>26.872</v>
      </c>
      <c r="E52" s="24">
        <v>27.146999999999998</v>
      </c>
      <c r="F52" s="24">
        <v>24.105</v>
      </c>
      <c r="G52" s="24">
        <v>22.035</v>
      </c>
      <c r="H52" s="24">
        <v>21.202999999999999</v>
      </c>
      <c r="I52" s="24">
        <v>21.957000000000001</v>
      </c>
      <c r="J52" s="24">
        <v>21.468</v>
      </c>
      <c r="K52" s="24">
        <v>26.948</v>
      </c>
      <c r="L52" s="24">
        <v>28.442</v>
      </c>
      <c r="M52" s="24">
        <v>24.751000000000001</v>
      </c>
    </row>
    <row r="53" spans="2:13" x14ac:dyDescent="0.25">
      <c r="B53" s="29" t="s">
        <v>13</v>
      </c>
      <c r="C53" s="30">
        <v>8.5009999999999994</v>
      </c>
      <c r="D53" s="30">
        <v>8.8699999999999992</v>
      </c>
      <c r="E53" s="30">
        <v>9.173</v>
      </c>
      <c r="F53" s="30">
        <v>9.4540000000000006</v>
      </c>
      <c r="G53" s="30">
        <v>10.08</v>
      </c>
      <c r="H53" s="30">
        <v>10.529</v>
      </c>
      <c r="I53" s="30">
        <v>10.678000000000001</v>
      </c>
      <c r="J53" s="30">
        <v>10.987</v>
      </c>
      <c r="K53" s="30">
        <v>11.151999999999999</v>
      </c>
      <c r="L53" s="30">
        <v>10.657999999999999</v>
      </c>
      <c r="M53" s="30">
        <v>10.734999999999999</v>
      </c>
    </row>
    <row r="54" spans="2:13" x14ac:dyDescent="0.25">
      <c r="B54" s="40" t="s">
        <v>57</v>
      </c>
    </row>
    <row r="56" spans="2:13" x14ac:dyDescent="0.25"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</row>
    <row r="57" spans="2:13" x14ac:dyDescent="0.25">
      <c r="B57" s="42" t="s">
        <v>330</v>
      </c>
      <c r="C57" s="43">
        <v>2013</v>
      </c>
      <c r="D57" s="43">
        <f>+C57+1</f>
        <v>2014</v>
      </c>
      <c r="E57" s="43">
        <f t="shared" ref="E57:M57" si="0">+D57+1</f>
        <v>2015</v>
      </c>
      <c r="F57" s="43">
        <f t="shared" si="0"/>
        <v>2016</v>
      </c>
      <c r="G57" s="43">
        <f t="shared" si="0"/>
        <v>2017</v>
      </c>
      <c r="H57" s="43">
        <f t="shared" si="0"/>
        <v>2018</v>
      </c>
      <c r="I57" s="43">
        <f t="shared" si="0"/>
        <v>2019</v>
      </c>
      <c r="J57" s="43">
        <f t="shared" si="0"/>
        <v>2020</v>
      </c>
      <c r="K57" s="43">
        <f t="shared" si="0"/>
        <v>2021</v>
      </c>
      <c r="L57" s="43">
        <f t="shared" si="0"/>
        <v>2022</v>
      </c>
      <c r="M57" s="44">
        <f t="shared" si="0"/>
        <v>2023</v>
      </c>
    </row>
    <row r="58" spans="2:13" x14ac:dyDescent="0.25">
      <c r="B58" s="2" t="s">
        <v>326</v>
      </c>
      <c r="C58" s="45">
        <f>C9/C4</f>
        <v>0.24868595495798895</v>
      </c>
      <c r="D58" s="45">
        <f t="shared" ref="D58:M58" si="1">D9/D4</f>
        <v>0.24821853728999316</v>
      </c>
      <c r="E58" s="45">
        <f t="shared" si="1"/>
        <v>0.24825440491216944</v>
      </c>
      <c r="F58" s="45">
        <f t="shared" si="1"/>
        <v>0.25127247837720118</v>
      </c>
      <c r="G58" s="45">
        <f t="shared" si="1"/>
        <v>0.255363356034497</v>
      </c>
      <c r="H58" s="45">
        <f t="shared" si="1"/>
        <v>0.25307205911475888</v>
      </c>
      <c r="I58" s="45">
        <f t="shared" si="1"/>
        <v>0.2509773427552221</v>
      </c>
      <c r="J58" s="45">
        <f t="shared" si="1"/>
        <v>0.24688528219495995</v>
      </c>
      <c r="K58" s="45">
        <f t="shared" si="1"/>
        <v>0.2482978658716519</v>
      </c>
      <c r="L58" s="45">
        <f t="shared" si="1"/>
        <v>0.25098733487675334</v>
      </c>
      <c r="M58" s="45">
        <f t="shared" si="1"/>
        <v>0.24598179046789517</v>
      </c>
    </row>
    <row r="59" spans="2:13" x14ac:dyDescent="0.25">
      <c r="B59" s="2" t="s">
        <v>327</v>
      </c>
      <c r="C59" s="46">
        <f>C12/C4</f>
        <v>5.9256717295944686E-2</v>
      </c>
      <c r="D59" s="46">
        <f t="shared" ref="D59:M59" si="2">D12/D4</f>
        <v>5.6418934523634563E-2</v>
      </c>
      <c r="E59" s="46">
        <f t="shared" si="2"/>
        <v>5.5898165555100264E-2</v>
      </c>
      <c r="F59" s="46">
        <f t="shared" si="2"/>
        <v>4.9996888805923713E-2</v>
      </c>
      <c r="G59" s="46">
        <f t="shared" si="2"/>
        <v>4.5419504312121758E-2</v>
      </c>
      <c r="H59" s="46">
        <f t="shared" si="2"/>
        <v>4.2413719296912039E-2</v>
      </c>
      <c r="I59" s="46">
        <f t="shared" si="2"/>
        <v>4.2684266288235927E-2</v>
      </c>
      <c r="J59" s="46">
        <f t="shared" si="2"/>
        <v>4.0972280538357594E-2</v>
      </c>
      <c r="K59" s="46">
        <f t="shared" si="2"/>
        <v>4.8194494868112552E-2</v>
      </c>
      <c r="L59" s="46">
        <f t="shared" si="2"/>
        <v>4.9658317532483405E-2</v>
      </c>
      <c r="M59" s="46">
        <f t="shared" si="2"/>
        <v>4.2106140613516974E-2</v>
      </c>
    </row>
    <row r="60" spans="2:13" x14ac:dyDescent="0.25">
      <c r="B60" s="2" t="s">
        <v>328</v>
      </c>
      <c r="C60" s="46">
        <f>C51/C4</f>
        <v>7.7376258094219053E-2</v>
      </c>
      <c r="D60" s="46">
        <f t="shared" ref="D60:M60" si="3">D51/D4</f>
        <v>7.5041885894006635E-2</v>
      </c>
      <c r="E60" s="46">
        <f t="shared" si="3"/>
        <v>7.4786214792103789E-2</v>
      </c>
      <c r="F60" s="46">
        <f t="shared" si="3"/>
        <v>6.9605708004065292E-2</v>
      </c>
      <c r="G60" s="46">
        <f t="shared" si="3"/>
        <v>6.6196840525699588E-2</v>
      </c>
      <c r="H60" s="46">
        <f t="shared" si="3"/>
        <v>6.3475552550564196E-2</v>
      </c>
      <c r="I60" s="46">
        <f t="shared" si="3"/>
        <v>6.3442229371798484E-2</v>
      </c>
      <c r="J60" s="46">
        <f t="shared" si="3"/>
        <v>6.1941278408440263E-2</v>
      </c>
      <c r="K60" s="46">
        <f t="shared" si="3"/>
        <v>6.8139017903929358E-2</v>
      </c>
      <c r="L60" s="46">
        <f t="shared" si="3"/>
        <v>6.8266655492584954E-2</v>
      </c>
      <c r="M60" s="46">
        <f t="shared" si="3"/>
        <v>6.0368409591986714E-2</v>
      </c>
    </row>
    <row r="61" spans="2:13" x14ac:dyDescent="0.25">
      <c r="B61" s="2" t="s">
        <v>329</v>
      </c>
      <c r="C61" s="46">
        <f>C37/C4</f>
        <v>3.6232687216782265E-2</v>
      </c>
      <c r="D61" s="46">
        <f t="shared" ref="D61:M61" si="4">D37/D4</f>
        <v>3.3420534375826698E-2</v>
      </c>
      <c r="E61" s="46">
        <f t="shared" si="4"/>
        <v>3.3320223782098667E-2</v>
      </c>
      <c r="F61" s="46">
        <f t="shared" si="4"/>
        <v>3.0477257171302348E-2</v>
      </c>
      <c r="G61" s="46">
        <f t="shared" si="4"/>
        <v>2.812154741684943E-2</v>
      </c>
      <c r="H61" s="46">
        <f t="shared" si="4"/>
        <v>1.9727590421456706E-2</v>
      </c>
      <c r="I61" s="46">
        <f t="shared" si="4"/>
        <v>1.2966436951429322E-2</v>
      </c>
      <c r="J61" s="46">
        <f t="shared" si="4"/>
        <v>2.8400806162255418E-2</v>
      </c>
      <c r="K61" s="46">
        <f t="shared" si="4"/>
        <v>2.416163075805999E-2</v>
      </c>
      <c r="L61" s="46">
        <f t="shared" si="4"/>
        <v>2.3872378019184501E-2</v>
      </c>
      <c r="M61" s="46">
        <f t="shared" si="4"/>
        <v>2.3595497972182151E-2</v>
      </c>
    </row>
    <row r="63" spans="2:13" x14ac:dyDescent="0.25">
      <c r="B63" s="42" t="s">
        <v>331</v>
      </c>
    </row>
    <row r="64" spans="2:13" x14ac:dyDescent="0.25">
      <c r="B64" s="2" t="s">
        <v>10</v>
      </c>
      <c r="D64" s="47">
        <f>D4/C4-1</f>
        <v>1.5201572164838639E-2</v>
      </c>
      <c r="E64" s="47">
        <f t="shared" ref="E64:M64" si="5">E4/D4-1</f>
        <v>1.9645429083717358E-2</v>
      </c>
      <c r="F64" s="47">
        <f t="shared" si="5"/>
        <v>-7.2500622875274479E-3</v>
      </c>
      <c r="G64" s="47">
        <f t="shared" si="5"/>
        <v>6.2514259639516734E-3</v>
      </c>
      <c r="H64" s="47">
        <f t="shared" si="5"/>
        <v>3.0434262816813051E-2</v>
      </c>
      <c r="I64" s="47">
        <f t="shared" si="5"/>
        <v>2.8997277504505758E-2</v>
      </c>
      <c r="J64" s="47">
        <f t="shared" si="5"/>
        <v>1.8582634305654322E-2</v>
      </c>
      <c r="K64" s="47">
        <f t="shared" si="5"/>
        <v>6.7155377086975276E-2</v>
      </c>
      <c r="L64" s="47">
        <f t="shared" si="5"/>
        <v>2.4327954345069625E-2</v>
      </c>
      <c r="M64" s="47">
        <f t="shared" si="5"/>
        <v>2.6311470544073012E-2</v>
      </c>
    </row>
    <row r="65" spans="2:13" x14ac:dyDescent="0.25">
      <c r="B65" s="2" t="s">
        <v>332</v>
      </c>
      <c r="D65" s="47">
        <f>D5/C5-1</f>
        <v>1.5833163114772786E-2</v>
      </c>
      <c r="E65" s="47">
        <f t="shared" ref="E65:M65" si="6">E5/D5-1</f>
        <v>1.9596781625887738E-2</v>
      </c>
      <c r="F65" s="47">
        <f t="shared" si="6"/>
        <v>-1.123570884668279E-2</v>
      </c>
      <c r="G65" s="47">
        <f t="shared" si="6"/>
        <v>7.5349599982277304E-4</v>
      </c>
      <c r="H65" s="47">
        <f t="shared" si="6"/>
        <v>3.3604978187213641E-2</v>
      </c>
      <c r="I65" s="47">
        <f t="shared" si="6"/>
        <v>3.1883041060964734E-2</v>
      </c>
      <c r="J65" s="47">
        <f t="shared" si="6"/>
        <v>2.4147354925110553E-2</v>
      </c>
      <c r="K65" s="47">
        <f t="shared" si="6"/>
        <v>6.5153761356292916E-2</v>
      </c>
      <c r="L65" s="47">
        <f t="shared" si="6"/>
        <v>2.0663074122979186E-2</v>
      </c>
      <c r="M65" s="47">
        <f t="shared" si="6"/>
        <v>3.3170163170163303E-2</v>
      </c>
    </row>
    <row r="66" spans="2:13" x14ac:dyDescent="0.25">
      <c r="B66" s="2" t="s">
        <v>333</v>
      </c>
      <c r="D66" s="47">
        <f>+D12/C12-1</f>
        <v>-3.3416064170353588E-2</v>
      </c>
      <c r="E66" s="47">
        <f t="shared" ref="E66:M66" si="7">+E12/D12-1</f>
        <v>1.0233700506103061E-2</v>
      </c>
      <c r="F66" s="47">
        <f t="shared" si="7"/>
        <v>-0.11205658083766157</v>
      </c>
      <c r="G66" s="47">
        <f t="shared" si="7"/>
        <v>-8.5874299937772292E-2</v>
      </c>
      <c r="H66" s="47">
        <f t="shared" si="7"/>
        <v>-3.775811209439528E-2</v>
      </c>
      <c r="I66" s="47">
        <f t="shared" si="7"/>
        <v>3.5561005518087052E-2</v>
      </c>
      <c r="J66" s="47">
        <f t="shared" si="7"/>
        <v>-2.2270802022134162E-2</v>
      </c>
      <c r="K66" s="47">
        <f t="shared" si="7"/>
        <v>0.25526364822060743</v>
      </c>
      <c r="L66" s="47">
        <f t="shared" si="7"/>
        <v>5.5440106872495232E-2</v>
      </c>
      <c r="M66" s="47">
        <f t="shared" si="7"/>
        <v>-0.12977287110611069</v>
      </c>
    </row>
    <row r="67" spans="2:13" x14ac:dyDescent="0.25">
      <c r="B67" s="2" t="s">
        <v>55</v>
      </c>
      <c r="D67" s="47">
        <f>+D51/C51-1</f>
        <v>-1.5426147319706929E-2</v>
      </c>
      <c r="E67" s="47">
        <f t="shared" ref="E67:M67" si="8">+E51/D51-1</f>
        <v>1.6171450954059807E-2</v>
      </c>
      <c r="F67" s="47">
        <f t="shared" si="8"/>
        <v>-7.6018722466960398E-2</v>
      </c>
      <c r="G67" s="47">
        <f t="shared" si="8"/>
        <v>-4.3028695729908417E-2</v>
      </c>
      <c r="H67" s="47">
        <f t="shared" si="8"/>
        <v>-1.1925891328039895E-2</v>
      </c>
      <c r="I67" s="47">
        <f t="shared" si="8"/>
        <v>2.8457078028488514E-2</v>
      </c>
      <c r="J67" s="47">
        <f t="shared" si="8"/>
        <v>-5.5155507890302102E-3</v>
      </c>
      <c r="K67" s="47">
        <f t="shared" si="8"/>
        <v>0.17393313819134204</v>
      </c>
      <c r="L67" s="47">
        <f t="shared" si="8"/>
        <v>2.6246719160105014E-2</v>
      </c>
      <c r="M67" s="47">
        <f t="shared" si="8"/>
        <v>-9.2429667519181691E-2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E7A77-C571-41A5-B73C-3DA51FC5F9BC}">
  <dimension ref="B3:N63"/>
  <sheetViews>
    <sheetView showGridLines="0" workbookViewId="0">
      <pane xSplit="2" ySplit="3" topLeftCell="C39" activePane="bottomRight" state="frozen"/>
      <selection pane="topRight" activeCell="C1" sqref="C1"/>
      <selection pane="bottomLeft" activeCell="A4" sqref="A4"/>
      <selection pane="bottomRight" activeCell="C63" sqref="C63"/>
    </sheetView>
  </sheetViews>
  <sheetFormatPr defaultColWidth="9.109375" defaultRowHeight="12" x14ac:dyDescent="0.25"/>
  <cols>
    <col min="1" max="1" width="9.109375" style="2"/>
    <col min="2" max="2" width="56.6640625" style="2" customWidth="1"/>
    <col min="3" max="12" width="10.109375" style="2" bestFit="1" customWidth="1"/>
    <col min="13" max="16384" width="9.109375" style="2"/>
  </cols>
  <sheetData>
    <row r="3" spans="2:12" x14ac:dyDescent="0.25">
      <c r="B3" s="70"/>
      <c r="C3" s="70" t="s">
        <v>59</v>
      </c>
      <c r="D3" s="70" t="s">
        <v>60</v>
      </c>
      <c r="E3" s="70" t="s">
        <v>61</v>
      </c>
      <c r="F3" s="70" t="s">
        <v>62</v>
      </c>
      <c r="G3" s="70" t="s">
        <v>63</v>
      </c>
      <c r="H3" s="70" t="s">
        <v>64</v>
      </c>
      <c r="I3" s="70" t="s">
        <v>65</v>
      </c>
      <c r="J3" s="70" t="s">
        <v>66</v>
      </c>
      <c r="K3" s="70" t="s">
        <v>67</v>
      </c>
      <c r="L3" s="70" t="s">
        <v>68</v>
      </c>
    </row>
    <row r="4" spans="2:12" x14ac:dyDescent="0.25">
      <c r="B4" s="27" t="s">
        <v>69</v>
      </c>
      <c r="C4" s="104">
        <v>203.10499999999999</v>
      </c>
      <c r="D4" s="104">
        <v>204.751</v>
      </c>
      <c r="E4" s="104">
        <v>203.70599999999999</v>
      </c>
      <c r="F4" s="104">
        <v>199.58099999999999</v>
      </c>
      <c r="G4" s="104">
        <v>198.82499999999999</v>
      </c>
      <c r="H4" s="104">
        <v>204.52199999999999</v>
      </c>
      <c r="I4" s="104">
        <v>219.29499999999999</v>
      </c>
      <c r="J4" s="104">
        <v>236.495</v>
      </c>
      <c r="K4" s="104">
        <v>252.49600000000001</v>
      </c>
      <c r="L4" s="51">
        <v>244.86</v>
      </c>
    </row>
    <row r="5" spans="2:12" x14ac:dyDescent="0.25">
      <c r="B5" s="28" t="s">
        <v>70</v>
      </c>
      <c r="C5" s="51">
        <v>59.94</v>
      </c>
      <c r="D5" s="104">
        <v>61.185000000000002</v>
      </c>
      <c r="E5" s="104">
        <v>63.277999999999999</v>
      </c>
      <c r="F5" s="104">
        <v>60.238999999999997</v>
      </c>
      <c r="G5" s="104">
        <v>57.689</v>
      </c>
      <c r="H5" s="104">
        <v>59.664000000000001</v>
      </c>
      <c r="I5" s="104">
        <v>61.896999999999998</v>
      </c>
      <c r="J5" s="104">
        <v>61.805999999999997</v>
      </c>
      <c r="K5" s="104">
        <v>90.066999999999993</v>
      </c>
      <c r="L5" s="51">
        <v>81.069999999999993</v>
      </c>
    </row>
    <row r="6" spans="2:12" x14ac:dyDescent="0.25">
      <c r="B6" s="29" t="s">
        <v>71</v>
      </c>
      <c r="C6" s="104">
        <v>7.7809999999999997</v>
      </c>
      <c r="D6" s="104">
        <v>7.2809999999999997</v>
      </c>
      <c r="E6" s="104">
        <v>9.1349999999999998</v>
      </c>
      <c r="F6" s="104">
        <v>8.7050000000000001</v>
      </c>
      <c r="G6" s="104">
        <v>6.867</v>
      </c>
      <c r="H6" s="104">
        <v>6.7560000000000002</v>
      </c>
      <c r="I6" s="104">
        <v>7.7220000000000004</v>
      </c>
      <c r="J6" s="104">
        <v>9.4649999999999999</v>
      </c>
      <c r="K6" s="104">
        <v>17.741</v>
      </c>
      <c r="L6" s="51">
        <v>14.76</v>
      </c>
    </row>
    <row r="7" spans="2:12" x14ac:dyDescent="0.25">
      <c r="B7" s="23" t="s">
        <v>72</v>
      </c>
      <c r="C7" s="104">
        <v>6.7679999999999998</v>
      </c>
      <c r="D7" s="104">
        <v>6.6769999999999996</v>
      </c>
      <c r="E7" s="104">
        <v>6.7779999999999996</v>
      </c>
      <c r="F7" s="104">
        <v>5.6239999999999997</v>
      </c>
      <c r="G7" s="104">
        <v>5.835</v>
      </c>
      <c r="H7" s="104">
        <v>5.6139999999999999</v>
      </c>
      <c r="I7" s="104">
        <v>6.2830000000000004</v>
      </c>
      <c r="J7" s="104">
        <v>6.2839999999999998</v>
      </c>
      <c r="K7" s="104">
        <v>6.516</v>
      </c>
      <c r="L7" s="51">
        <v>8.2799999999999994</v>
      </c>
    </row>
    <row r="8" spans="2:12" x14ac:dyDescent="0.25">
      <c r="B8" s="29" t="s">
        <v>73</v>
      </c>
      <c r="C8" s="104">
        <v>43.802999999999997</v>
      </c>
      <c r="D8" s="104">
        <v>44.857999999999997</v>
      </c>
      <c r="E8" s="104">
        <v>45.140999999999998</v>
      </c>
      <c r="F8" s="104">
        <v>44.469000000000001</v>
      </c>
      <c r="G8" s="104">
        <v>43.045999999999999</v>
      </c>
      <c r="H8" s="104">
        <v>43.783000000000001</v>
      </c>
      <c r="I8" s="104">
        <v>44.268999999999998</v>
      </c>
      <c r="J8" s="104">
        <v>44.435000000000002</v>
      </c>
      <c r="K8" s="104">
        <v>44.948999999999998</v>
      </c>
      <c r="L8" s="104">
        <v>56.511000000000003</v>
      </c>
    </row>
    <row r="9" spans="2:12" x14ac:dyDescent="0.25">
      <c r="B9" s="32" t="s">
        <v>74</v>
      </c>
      <c r="C9" s="104">
        <v>1.5880000000000001</v>
      </c>
      <c r="D9" s="20">
        <v>2.3690000000000002</v>
      </c>
      <c r="E9" s="20">
        <v>2.2240000000000002</v>
      </c>
      <c r="F9" s="104">
        <v>1.4410000000000001</v>
      </c>
      <c r="G9" s="104">
        <v>1.9410000000000001</v>
      </c>
      <c r="H9" s="104">
        <v>3.5110000000000001</v>
      </c>
      <c r="I9" s="104">
        <v>3.6230000000000002</v>
      </c>
      <c r="J9" s="104">
        <v>1.6220000000000001</v>
      </c>
      <c r="K9" s="104">
        <v>20.861000000000001</v>
      </c>
      <c r="L9" s="104">
        <v>1.5189999999999999</v>
      </c>
    </row>
    <row r="10" spans="2:12" x14ac:dyDescent="0.25">
      <c r="B10" s="33" t="s">
        <v>75</v>
      </c>
      <c r="C10" s="36" t="s">
        <v>76</v>
      </c>
      <c r="D10" s="104">
        <v>1.909</v>
      </c>
      <c r="E10" s="104">
        <v>2.2240000000000002</v>
      </c>
      <c r="F10" s="36" t="s">
        <v>76</v>
      </c>
      <c r="G10" s="36" t="s">
        <v>76</v>
      </c>
      <c r="H10" s="36" t="s">
        <v>76</v>
      </c>
      <c r="I10" s="36" t="s">
        <v>76</v>
      </c>
      <c r="J10" s="36" t="s">
        <v>76</v>
      </c>
      <c r="K10" s="36" t="s">
        <v>76</v>
      </c>
      <c r="L10" s="36" t="s">
        <v>76</v>
      </c>
    </row>
    <row r="11" spans="2:12" x14ac:dyDescent="0.25">
      <c r="B11" s="26" t="s">
        <v>77</v>
      </c>
      <c r="C11" s="34" t="s">
        <v>76</v>
      </c>
      <c r="D11" s="51">
        <v>0.46</v>
      </c>
      <c r="E11" s="51">
        <v>0</v>
      </c>
      <c r="F11" s="34" t="s">
        <v>76</v>
      </c>
      <c r="G11" s="34" t="s">
        <v>76</v>
      </c>
      <c r="H11" s="34" t="s">
        <v>76</v>
      </c>
      <c r="I11" s="34" t="s">
        <v>76</v>
      </c>
      <c r="J11" s="34" t="s">
        <v>76</v>
      </c>
      <c r="K11" s="34" t="s">
        <v>76</v>
      </c>
      <c r="L11" s="34" t="s">
        <v>76</v>
      </c>
    </row>
    <row r="12" spans="2:12" x14ac:dyDescent="0.25">
      <c r="B12" s="21" t="s">
        <v>78</v>
      </c>
      <c r="C12" s="104">
        <v>113.929</v>
      </c>
      <c r="D12" s="104">
        <v>115.364</v>
      </c>
      <c r="E12" s="51">
        <v>114.28</v>
      </c>
      <c r="F12" s="104">
        <v>110.17100000000001</v>
      </c>
      <c r="G12" s="51">
        <v>107.71</v>
      </c>
      <c r="H12" s="104">
        <v>107.675</v>
      </c>
      <c r="I12" s="104">
        <v>104.31699999999999</v>
      </c>
      <c r="J12" s="104">
        <v>105.208</v>
      </c>
      <c r="K12" s="104">
        <v>92.200999999999993</v>
      </c>
      <c r="L12" s="104">
        <v>94.515000000000001</v>
      </c>
    </row>
    <row r="13" spans="2:12" x14ac:dyDescent="0.25">
      <c r="B13" s="23" t="s">
        <v>79</v>
      </c>
      <c r="C13" s="104">
        <v>-51.896000000000001</v>
      </c>
      <c r="D13" s="104">
        <v>-57.725000000000001</v>
      </c>
      <c r="E13" s="104">
        <v>-63.115000000000002</v>
      </c>
      <c r="F13" s="104">
        <v>-66.787000000000006</v>
      </c>
      <c r="G13" s="104">
        <v>-71.781999999999996</v>
      </c>
      <c r="H13" s="104">
        <v>-77.478999999999999</v>
      </c>
      <c r="I13" s="104">
        <v>-81.492999999999995</v>
      </c>
      <c r="J13" s="34" t="s">
        <v>76</v>
      </c>
      <c r="K13" s="34" t="s">
        <v>76</v>
      </c>
      <c r="L13" s="34" t="s">
        <v>76</v>
      </c>
    </row>
    <row r="14" spans="2:12" x14ac:dyDescent="0.25">
      <c r="B14" s="38" t="s">
        <v>80</v>
      </c>
      <c r="C14" s="36" t="s">
        <v>76</v>
      </c>
      <c r="D14" s="36" t="s">
        <v>76</v>
      </c>
      <c r="E14" s="36" t="s">
        <v>76</v>
      </c>
      <c r="F14" s="36" t="s">
        <v>76</v>
      </c>
      <c r="G14" s="36" t="s">
        <v>76</v>
      </c>
      <c r="H14" s="36" t="s">
        <v>76</v>
      </c>
      <c r="I14" s="36" t="s">
        <v>76</v>
      </c>
      <c r="J14" s="104">
        <v>17.423999999999999</v>
      </c>
      <c r="K14" s="104">
        <v>13.641999999999999</v>
      </c>
      <c r="L14" s="104">
        <v>13.757999999999999</v>
      </c>
    </row>
    <row r="15" spans="2:12" x14ac:dyDescent="0.25">
      <c r="B15" s="37" t="s">
        <v>81</v>
      </c>
      <c r="C15" s="34" t="s">
        <v>76</v>
      </c>
      <c r="D15" s="34" t="s">
        <v>76</v>
      </c>
      <c r="E15" s="34" t="s">
        <v>76</v>
      </c>
      <c r="F15" s="34" t="s">
        <v>76</v>
      </c>
      <c r="G15" s="34" t="s">
        <v>76</v>
      </c>
      <c r="H15" s="34" t="s">
        <v>76</v>
      </c>
      <c r="I15" s="34" t="s">
        <v>76</v>
      </c>
      <c r="J15" s="104">
        <v>4.4169999999999998</v>
      </c>
      <c r="K15" s="104">
        <v>4.0049999999999999</v>
      </c>
      <c r="L15" s="104">
        <v>4.351</v>
      </c>
    </row>
    <row r="16" spans="2:12" x14ac:dyDescent="0.25">
      <c r="B16" s="21" t="s">
        <v>82</v>
      </c>
      <c r="C16" s="104">
        <v>2.7519999999999998</v>
      </c>
      <c r="D16" s="104">
        <v>2.5430000000000001</v>
      </c>
      <c r="E16" s="104">
        <v>2.375</v>
      </c>
      <c r="F16" s="104">
        <v>6.3449999999999998</v>
      </c>
      <c r="G16" s="104">
        <v>6.468</v>
      </c>
      <c r="H16" s="104">
        <v>7.1429999999999998</v>
      </c>
      <c r="I16" s="104">
        <v>7.0780000000000003</v>
      </c>
      <c r="J16" s="104">
        <v>0</v>
      </c>
      <c r="K16" s="27" t="s">
        <v>76</v>
      </c>
      <c r="L16" s="27" t="s">
        <v>76</v>
      </c>
    </row>
    <row r="17" spans="2:12" x14ac:dyDescent="0.25">
      <c r="B17" s="23" t="s">
        <v>83</v>
      </c>
      <c r="C17" s="104">
        <v>5.899</v>
      </c>
      <c r="D17" s="104">
        <v>5.5890000000000004</v>
      </c>
      <c r="E17" s="104">
        <v>5.2389999999999999</v>
      </c>
      <c r="F17" s="104">
        <v>11.096</v>
      </c>
      <c r="G17" s="104">
        <v>11.637</v>
      </c>
      <c r="H17" s="104">
        <v>12.702999999999999</v>
      </c>
      <c r="I17" s="51">
        <v>12.76</v>
      </c>
      <c r="J17" s="34" t="s">
        <v>76</v>
      </c>
      <c r="K17" s="34" t="s">
        <v>76</v>
      </c>
      <c r="L17" s="34" t="s">
        <v>76</v>
      </c>
    </row>
    <row r="18" spans="2:12" x14ac:dyDescent="0.25">
      <c r="B18" s="29" t="s">
        <v>84</v>
      </c>
      <c r="C18" s="104">
        <v>-3.1469999999999998</v>
      </c>
      <c r="D18" s="104">
        <v>-3.0459999999999998</v>
      </c>
      <c r="E18" s="104">
        <v>-2.8639999999999999</v>
      </c>
      <c r="F18" s="104">
        <v>-4.7510000000000003</v>
      </c>
      <c r="G18" s="104">
        <v>-5.1689999999999996</v>
      </c>
      <c r="H18" s="51">
        <v>-5.56</v>
      </c>
      <c r="I18" s="104">
        <v>-5.6820000000000004</v>
      </c>
      <c r="J18" s="36" t="s">
        <v>76</v>
      </c>
      <c r="K18" s="36" t="s">
        <v>76</v>
      </c>
      <c r="L18" s="36" t="s">
        <v>76</v>
      </c>
    </row>
    <row r="19" spans="2:12" x14ac:dyDescent="0.25">
      <c r="B19" s="37" t="s">
        <v>85</v>
      </c>
      <c r="C19" s="104">
        <v>20.497</v>
      </c>
      <c r="D19" s="51">
        <v>19.510000000000002</v>
      </c>
      <c r="E19" s="104">
        <v>18.102</v>
      </c>
      <c r="F19" s="104">
        <v>16.695</v>
      </c>
      <c r="G19" s="104">
        <v>17.036999999999999</v>
      </c>
      <c r="H19" s="104">
        <v>18.242000000000001</v>
      </c>
      <c r="I19" s="104">
        <v>31.181000000000001</v>
      </c>
      <c r="J19" s="104">
        <v>31.073</v>
      </c>
      <c r="K19" s="104">
        <v>28.983000000000001</v>
      </c>
      <c r="L19" s="104">
        <v>29.013999999999999</v>
      </c>
    </row>
    <row r="20" spans="2:12" x14ac:dyDescent="0.25">
      <c r="B20" s="38" t="s">
        <v>86</v>
      </c>
      <c r="C20" s="104">
        <v>5.9870000000000001</v>
      </c>
      <c r="D20" s="104">
        <v>6.149</v>
      </c>
      <c r="E20" s="104">
        <v>5.6710000000000003</v>
      </c>
      <c r="F20" s="104">
        <v>6.1310000000000002</v>
      </c>
      <c r="G20" s="104">
        <v>9.9209999999999994</v>
      </c>
      <c r="H20" s="104">
        <v>11.798</v>
      </c>
      <c r="I20" s="104">
        <v>14.821999999999999</v>
      </c>
      <c r="J20" s="104">
        <v>16.567</v>
      </c>
      <c r="K20" s="104">
        <v>23.597999999999999</v>
      </c>
      <c r="L20" s="104">
        <v>22.152000000000001</v>
      </c>
    </row>
    <row r="21" spans="2:12" x14ac:dyDescent="0.25">
      <c r="B21" s="37" t="s">
        <v>87</v>
      </c>
      <c r="C21" s="34" t="s">
        <v>76</v>
      </c>
      <c r="D21" s="34" t="s">
        <v>76</v>
      </c>
      <c r="E21" s="34" t="s">
        <v>76</v>
      </c>
      <c r="F21" s="34" t="s">
        <v>76</v>
      </c>
      <c r="G21" s="34" t="s">
        <v>76</v>
      </c>
      <c r="H21" s="34" t="s">
        <v>76</v>
      </c>
      <c r="I21" s="34" t="s">
        <v>76</v>
      </c>
      <c r="J21" s="34" t="s">
        <v>76</v>
      </c>
      <c r="K21" s="34" t="s">
        <v>76</v>
      </c>
      <c r="L21" s="34" t="s">
        <v>76</v>
      </c>
    </row>
    <row r="22" spans="2:12" x14ac:dyDescent="0.25">
      <c r="B22" s="27" t="s">
        <v>88</v>
      </c>
      <c r="C22" s="104">
        <v>203.10499999999999</v>
      </c>
      <c r="D22" s="104">
        <v>204.751</v>
      </c>
      <c r="E22" s="104">
        <v>203.70599999999999</v>
      </c>
      <c r="F22" s="104">
        <v>199.58099999999999</v>
      </c>
      <c r="G22" s="104">
        <v>198.82499999999999</v>
      </c>
      <c r="H22" s="104">
        <v>204.52199999999999</v>
      </c>
      <c r="I22" s="104">
        <v>219.29499999999999</v>
      </c>
      <c r="J22" s="104">
        <v>236.495</v>
      </c>
      <c r="K22" s="104">
        <v>252.49600000000001</v>
      </c>
      <c r="L22" s="51">
        <v>244.86</v>
      </c>
    </row>
    <row r="23" spans="2:12" x14ac:dyDescent="0.25">
      <c r="B23" s="28" t="s">
        <v>89</v>
      </c>
      <c r="C23" s="104">
        <v>71.817999999999998</v>
      </c>
      <c r="D23" s="104">
        <v>69.344999999999999</v>
      </c>
      <c r="E23" s="104">
        <v>65.272000000000006</v>
      </c>
      <c r="F23" s="104">
        <v>64.619</v>
      </c>
      <c r="G23" s="104">
        <v>66.927999999999997</v>
      </c>
      <c r="H23" s="104">
        <v>78.521000000000001</v>
      </c>
      <c r="I23" s="104">
        <v>77.477000000000004</v>
      </c>
      <c r="J23" s="51">
        <v>77.790000000000006</v>
      </c>
      <c r="K23" s="104">
        <v>92.644999999999996</v>
      </c>
      <c r="L23" s="104">
        <v>87.379000000000005</v>
      </c>
    </row>
    <row r="24" spans="2:12" x14ac:dyDescent="0.25">
      <c r="B24" s="29" t="s">
        <v>90</v>
      </c>
      <c r="C24" s="104">
        <v>6.8049999999999997</v>
      </c>
      <c r="D24" s="51">
        <v>7.67</v>
      </c>
      <c r="E24" s="104">
        <v>1.5920000000000001</v>
      </c>
      <c r="F24" s="104">
        <v>2.7080000000000002</v>
      </c>
      <c r="G24" s="104">
        <v>1.099</v>
      </c>
      <c r="H24" s="104">
        <v>5.2569999999999997</v>
      </c>
      <c r="I24" s="104">
        <v>5.2249999999999996</v>
      </c>
      <c r="J24" s="104">
        <v>0.57499999999999996</v>
      </c>
      <c r="K24" s="104">
        <v>0.224</v>
      </c>
      <c r="L24" s="106">
        <v>0.41</v>
      </c>
    </row>
    <row r="25" spans="2:12" x14ac:dyDescent="0.25">
      <c r="B25" s="23" t="s">
        <v>91</v>
      </c>
      <c r="C25" s="51">
        <v>38.08</v>
      </c>
      <c r="D25" s="104">
        <v>37.414999999999999</v>
      </c>
      <c r="E25" s="51">
        <v>38.409999999999997</v>
      </c>
      <c r="F25" s="104">
        <v>38.487000000000002</v>
      </c>
      <c r="G25" s="104">
        <v>41.433</v>
      </c>
      <c r="H25" s="104">
        <v>46.091999999999999</v>
      </c>
      <c r="I25" s="51">
        <v>47.06</v>
      </c>
      <c r="J25" s="104">
        <v>46.972999999999999</v>
      </c>
      <c r="K25" s="104">
        <v>49.140999999999998</v>
      </c>
      <c r="L25" s="107">
        <v>55.261000000000003</v>
      </c>
    </row>
    <row r="26" spans="2:12" x14ac:dyDescent="0.25">
      <c r="B26" s="29" t="s">
        <v>92</v>
      </c>
      <c r="C26" s="36" t="s">
        <v>76</v>
      </c>
      <c r="D26" s="36" t="s">
        <v>76</v>
      </c>
      <c r="E26" s="36" t="s">
        <v>76</v>
      </c>
      <c r="F26" s="36" t="s">
        <v>76</v>
      </c>
      <c r="G26" s="36" t="s">
        <v>76</v>
      </c>
      <c r="H26" s="36" t="s">
        <v>76</v>
      </c>
      <c r="I26" s="36" t="s">
        <v>76</v>
      </c>
      <c r="J26" s="36" t="s">
        <v>76</v>
      </c>
      <c r="K26" s="36" t="s">
        <v>76</v>
      </c>
      <c r="L26" s="108" t="s">
        <v>76</v>
      </c>
    </row>
    <row r="27" spans="2:12" x14ac:dyDescent="0.25">
      <c r="B27" s="32" t="s">
        <v>93</v>
      </c>
      <c r="C27" s="104">
        <v>18.808</v>
      </c>
      <c r="D27" s="20">
        <v>18.882000000000001</v>
      </c>
      <c r="E27" s="20">
        <v>19.152000000000001</v>
      </c>
      <c r="F27" s="104">
        <v>19.606999999999999</v>
      </c>
      <c r="G27" s="104">
        <v>20.654</v>
      </c>
      <c r="H27" s="104">
        <v>22.122</v>
      </c>
      <c r="I27" s="104">
        <v>22.158999999999999</v>
      </c>
      <c r="J27" s="104">
        <v>22.295999999999999</v>
      </c>
      <c r="K27" s="104">
        <v>37.966000000000001</v>
      </c>
      <c r="L27" s="106">
        <v>26.06</v>
      </c>
    </row>
    <row r="28" spans="2:12" x14ac:dyDescent="0.25">
      <c r="B28" s="33" t="s">
        <v>94</v>
      </c>
      <c r="C28" s="36" t="s">
        <v>76</v>
      </c>
      <c r="D28" s="104">
        <v>18.792999999999999</v>
      </c>
      <c r="E28" s="104">
        <v>19.152000000000001</v>
      </c>
      <c r="F28" s="36" t="s">
        <v>76</v>
      </c>
      <c r="G28" s="36" t="s">
        <v>76</v>
      </c>
      <c r="H28" s="36" t="s">
        <v>76</v>
      </c>
      <c r="I28" s="36" t="s">
        <v>76</v>
      </c>
      <c r="J28" s="36" t="s">
        <v>76</v>
      </c>
      <c r="K28" s="36" t="s">
        <v>76</v>
      </c>
      <c r="L28" s="108" t="s">
        <v>76</v>
      </c>
    </row>
    <row r="29" spans="2:12" x14ac:dyDescent="0.25">
      <c r="B29" s="26" t="s">
        <v>95</v>
      </c>
      <c r="C29" s="34" t="s">
        <v>76</v>
      </c>
      <c r="D29" s="104">
        <v>8.8999999999999996E-2</v>
      </c>
      <c r="E29" s="104">
        <v>0</v>
      </c>
      <c r="F29" s="34" t="s">
        <v>76</v>
      </c>
      <c r="G29" s="34" t="s">
        <v>76</v>
      </c>
      <c r="H29" s="34" t="s">
        <v>76</v>
      </c>
      <c r="I29" s="34" t="s">
        <v>76</v>
      </c>
      <c r="J29" s="34" t="s">
        <v>76</v>
      </c>
      <c r="K29" s="34" t="s">
        <v>76</v>
      </c>
      <c r="L29" s="108" t="s">
        <v>76</v>
      </c>
    </row>
    <row r="30" spans="2:12" x14ac:dyDescent="0.25">
      <c r="B30" s="29" t="s">
        <v>96</v>
      </c>
      <c r="C30" s="104">
        <v>2.2109999999999999</v>
      </c>
      <c r="D30" s="104">
        <v>0.96599999999999997</v>
      </c>
      <c r="E30" s="104">
        <v>1.0209999999999999</v>
      </c>
      <c r="F30" s="104">
        <v>0.52100000000000002</v>
      </c>
      <c r="G30" s="104">
        <v>0.92100000000000004</v>
      </c>
      <c r="H30" s="104">
        <v>0.64500000000000002</v>
      </c>
      <c r="I30" s="104">
        <v>0.42799999999999999</v>
      </c>
      <c r="J30" s="51">
        <v>0.28000000000000003</v>
      </c>
      <c r="K30" s="104">
        <v>0.24199999999999999</v>
      </c>
      <c r="L30" s="107">
        <v>0.85099999999999998</v>
      </c>
    </row>
    <row r="31" spans="2:12" x14ac:dyDescent="0.25">
      <c r="B31" s="23" t="s">
        <v>97</v>
      </c>
      <c r="C31" s="104">
        <v>5.5869999999999997</v>
      </c>
      <c r="D31" s="104">
        <v>4.1029999999999998</v>
      </c>
      <c r="E31" s="51">
        <v>4.8099999999999996</v>
      </c>
      <c r="F31" s="104">
        <v>2.7450000000000001</v>
      </c>
      <c r="G31" s="104">
        <v>2.2559999999999998</v>
      </c>
      <c r="H31" s="104">
        <v>3.738</v>
      </c>
      <c r="I31" s="104">
        <v>1.8759999999999999</v>
      </c>
      <c r="J31" s="104">
        <v>5.3620000000000001</v>
      </c>
      <c r="K31" s="104">
        <v>3.1150000000000002</v>
      </c>
      <c r="L31" s="107">
        <v>2.8029999999999999</v>
      </c>
    </row>
    <row r="32" spans="2:12" x14ac:dyDescent="0.25">
      <c r="B32" s="29" t="s">
        <v>98</v>
      </c>
      <c r="C32" s="36" t="s">
        <v>76</v>
      </c>
      <c r="D32" s="36" t="s">
        <v>76</v>
      </c>
      <c r="E32" s="36" t="s">
        <v>76</v>
      </c>
      <c r="F32" s="36" t="s">
        <v>76</v>
      </c>
      <c r="G32" s="36" t="s">
        <v>76</v>
      </c>
      <c r="H32" s="36" t="s">
        <v>76</v>
      </c>
      <c r="I32" s="36" t="s">
        <v>76</v>
      </c>
      <c r="J32" s="104">
        <v>1.7929999999999999</v>
      </c>
      <c r="K32" s="104">
        <v>1.466</v>
      </c>
      <c r="L32" s="107">
        <v>1.4830000000000001</v>
      </c>
    </row>
    <row r="33" spans="2:14" x14ac:dyDescent="0.25">
      <c r="B33" s="23" t="s">
        <v>99</v>
      </c>
      <c r="C33" s="34" t="s">
        <v>76</v>
      </c>
      <c r="D33" s="34" t="s">
        <v>76</v>
      </c>
      <c r="E33" s="34" t="s">
        <v>76</v>
      </c>
      <c r="F33" s="34" t="s">
        <v>76</v>
      </c>
      <c r="G33" s="34" t="s">
        <v>76</v>
      </c>
      <c r="H33" s="34" t="s">
        <v>76</v>
      </c>
      <c r="I33" s="34" t="s">
        <v>76</v>
      </c>
      <c r="J33" s="104">
        <v>0.51100000000000001</v>
      </c>
      <c r="K33" s="104">
        <v>0.49099999999999999</v>
      </c>
      <c r="L33" s="107">
        <v>0.51100000000000001</v>
      </c>
    </row>
    <row r="34" spans="2:14" x14ac:dyDescent="0.25">
      <c r="B34" s="29" t="s">
        <v>100</v>
      </c>
      <c r="C34" s="104">
        <v>0.32700000000000001</v>
      </c>
      <c r="D34" s="104">
        <v>0.309</v>
      </c>
      <c r="E34" s="104">
        <v>0.28699999999999998</v>
      </c>
      <c r="F34" s="104">
        <v>0.55100000000000005</v>
      </c>
      <c r="G34" s="104">
        <v>0.56499999999999995</v>
      </c>
      <c r="H34" s="104">
        <v>0.66700000000000004</v>
      </c>
      <c r="I34" s="104">
        <v>0.72899999999999998</v>
      </c>
      <c r="J34" s="104">
        <v>0</v>
      </c>
      <c r="K34" s="36" t="s">
        <v>76</v>
      </c>
      <c r="L34" s="36" t="s">
        <v>76</v>
      </c>
    </row>
    <row r="35" spans="2:14" x14ac:dyDescent="0.25">
      <c r="B35" s="37" t="s">
        <v>101</v>
      </c>
      <c r="C35" s="104">
        <v>38.393999999999998</v>
      </c>
      <c r="D35" s="104">
        <v>41.771000000000001</v>
      </c>
      <c r="E35" s="104">
        <v>41.085999999999999</v>
      </c>
      <c r="F35" s="104">
        <v>38.213999999999999</v>
      </c>
      <c r="G35" s="104">
        <v>36.015000000000001</v>
      </c>
      <c r="H35" s="104">
        <v>30.045000000000002</v>
      </c>
      <c r="I35" s="51">
        <v>43.52</v>
      </c>
      <c r="J35" s="104">
        <v>43.713999999999999</v>
      </c>
      <c r="K35" s="104">
        <v>41.194000000000003</v>
      </c>
      <c r="L35" s="104">
        <v>34.863999999999997</v>
      </c>
    </row>
    <row r="36" spans="2:14" x14ac:dyDescent="0.25">
      <c r="B36" s="38" t="s">
        <v>102</v>
      </c>
      <c r="C36" s="36"/>
      <c r="D36" s="36"/>
      <c r="E36" s="36"/>
      <c r="F36" s="36"/>
      <c r="G36" s="36"/>
      <c r="H36" s="36"/>
      <c r="I36" s="36"/>
      <c r="J36" s="104">
        <v>16.170999999999999</v>
      </c>
      <c r="K36" s="104">
        <v>12.909000000000001</v>
      </c>
      <c r="L36" s="104">
        <v>13.009</v>
      </c>
    </row>
    <row r="37" spans="2:14" x14ac:dyDescent="0.25">
      <c r="B37" s="37" t="s">
        <v>103</v>
      </c>
      <c r="C37" s="34"/>
      <c r="D37" s="34"/>
      <c r="E37" s="34"/>
      <c r="F37" s="34"/>
      <c r="G37" s="34"/>
      <c r="H37" s="34"/>
      <c r="I37" s="34"/>
      <c r="J37" s="104">
        <v>4.3070000000000004</v>
      </c>
      <c r="K37" s="104">
        <v>3.847</v>
      </c>
      <c r="L37" s="104">
        <v>4.2430000000000003</v>
      </c>
    </row>
    <row r="38" spans="2:14" x14ac:dyDescent="0.25">
      <c r="B38" s="38" t="s">
        <v>104</v>
      </c>
      <c r="C38" s="104">
        <v>3.0230000000000001</v>
      </c>
      <c r="D38" s="104">
        <v>2.7879999999999998</v>
      </c>
      <c r="E38" s="104">
        <v>2.6059999999999999</v>
      </c>
      <c r="F38" s="104">
        <v>5.8159999999999998</v>
      </c>
      <c r="G38" s="104">
        <v>6.0030000000000001</v>
      </c>
      <c r="H38" s="51">
        <v>6.78</v>
      </c>
      <c r="I38" s="104">
        <v>6.6829999999999998</v>
      </c>
      <c r="J38" s="104">
        <v>0</v>
      </c>
      <c r="K38" s="105">
        <v>0</v>
      </c>
      <c r="L38" s="105">
        <v>0</v>
      </c>
    </row>
    <row r="39" spans="2:14" x14ac:dyDescent="0.25">
      <c r="B39" s="37" t="s">
        <v>105</v>
      </c>
      <c r="C39" s="34" t="s">
        <v>76</v>
      </c>
      <c r="D39" s="34" t="s">
        <v>76</v>
      </c>
      <c r="E39" s="34" t="s">
        <v>76</v>
      </c>
      <c r="F39" s="34" t="s">
        <v>76</v>
      </c>
      <c r="G39" s="34" t="s">
        <v>76</v>
      </c>
      <c r="H39" s="34" t="s">
        <v>76</v>
      </c>
      <c r="I39" s="34" t="s">
        <v>76</v>
      </c>
      <c r="J39" s="34" t="s">
        <v>76</v>
      </c>
      <c r="K39" s="34" t="s">
        <v>76</v>
      </c>
      <c r="L39" s="34" t="s">
        <v>76</v>
      </c>
    </row>
    <row r="40" spans="2:14" x14ac:dyDescent="0.25">
      <c r="B40" s="38" t="s">
        <v>106</v>
      </c>
      <c r="C40" s="104">
        <v>7.6130000000000004</v>
      </c>
      <c r="D40" s="104">
        <v>8.0169999999999995</v>
      </c>
      <c r="E40" s="104">
        <v>8.8049999999999997</v>
      </c>
      <c r="F40" s="104">
        <v>7.3209999999999997</v>
      </c>
      <c r="G40" s="104">
        <v>9.3439999999999994</v>
      </c>
      <c r="H40" s="104">
        <v>8.3539999999999992</v>
      </c>
      <c r="I40" s="104">
        <v>11.981</v>
      </c>
      <c r="J40" s="104">
        <v>12.961</v>
      </c>
      <c r="K40" s="51">
        <v>14.37</v>
      </c>
      <c r="L40" s="104">
        <v>13.474</v>
      </c>
    </row>
    <row r="41" spans="2:14" x14ac:dyDescent="0.25">
      <c r="B41" s="37" t="s">
        <v>107</v>
      </c>
      <c r="C41" s="34" t="s">
        <v>76</v>
      </c>
      <c r="D41" s="34" t="s">
        <v>76</v>
      </c>
      <c r="E41" s="34" t="s">
        <v>76</v>
      </c>
      <c r="F41" s="34" t="s">
        <v>76</v>
      </c>
      <c r="G41" s="34" t="s">
        <v>76</v>
      </c>
      <c r="H41" s="34" t="s">
        <v>76</v>
      </c>
      <c r="I41" s="34" t="s">
        <v>76</v>
      </c>
      <c r="J41" s="34" t="s">
        <v>76</v>
      </c>
      <c r="K41" s="34" t="s">
        <v>76</v>
      </c>
      <c r="L41" s="34" t="s">
        <v>76</v>
      </c>
    </row>
    <row r="42" spans="2:14" x14ac:dyDescent="0.25">
      <c r="B42" s="38" t="s">
        <v>108</v>
      </c>
      <c r="C42" s="104">
        <v>0.51900000000000002</v>
      </c>
      <c r="D42" s="104">
        <v>1.4910000000000001</v>
      </c>
      <c r="E42" s="104">
        <v>0</v>
      </c>
      <c r="F42" s="36" t="s">
        <v>76</v>
      </c>
      <c r="G42" s="36" t="s">
        <v>76</v>
      </c>
      <c r="H42" s="36" t="s">
        <v>76</v>
      </c>
      <c r="I42" s="36" t="s">
        <v>76</v>
      </c>
      <c r="J42" s="36" t="s">
        <v>76</v>
      </c>
      <c r="K42" s="36" t="s">
        <v>76</v>
      </c>
      <c r="L42" s="36" t="s">
        <v>76</v>
      </c>
    </row>
    <row r="43" spans="2:14" x14ac:dyDescent="0.25">
      <c r="B43" s="28" t="s">
        <v>109</v>
      </c>
      <c r="C43" s="104">
        <v>81.738</v>
      </c>
      <c r="D43" s="104">
        <v>81.338999999999999</v>
      </c>
      <c r="E43" s="104">
        <v>85.936999999999998</v>
      </c>
      <c r="F43" s="104">
        <v>83.611000000000004</v>
      </c>
      <c r="G43" s="104">
        <v>80.534999999999997</v>
      </c>
      <c r="H43" s="104">
        <v>80.822000000000003</v>
      </c>
      <c r="I43" s="104">
        <v>79.634</v>
      </c>
      <c r="J43" s="104">
        <v>81.552000000000007</v>
      </c>
      <c r="K43" s="104">
        <v>87.531000000000006</v>
      </c>
      <c r="L43" s="104">
        <v>91.891000000000005</v>
      </c>
      <c r="N43" s="104">
        <f>+L22-L43</f>
        <v>152.96899999999999</v>
      </c>
    </row>
    <row r="44" spans="2:14" x14ac:dyDescent="0.25">
      <c r="B44" s="25" t="s">
        <v>110</v>
      </c>
      <c r="C44" s="104">
        <v>76.343000000000004</v>
      </c>
      <c r="D44" s="104">
        <v>76.254999999999995</v>
      </c>
      <c r="E44" s="104">
        <v>81.394000000000005</v>
      </c>
      <c r="F44" s="104">
        <v>80.546000000000006</v>
      </c>
      <c r="G44" s="104">
        <v>77.798000000000002</v>
      </c>
      <c r="H44" s="104">
        <v>77.869</v>
      </c>
      <c r="I44" s="104">
        <v>72.495999999999995</v>
      </c>
      <c r="J44" s="104">
        <v>74.668999999999997</v>
      </c>
      <c r="K44" s="104">
        <v>80.924999999999997</v>
      </c>
      <c r="L44" s="104">
        <v>83.253</v>
      </c>
    </row>
    <row r="45" spans="2:14" x14ac:dyDescent="0.25">
      <c r="B45" s="26" t="s">
        <v>111</v>
      </c>
      <c r="C45" s="34" t="s">
        <v>76</v>
      </c>
      <c r="D45" s="34" t="s">
        <v>76</v>
      </c>
      <c r="E45" s="34" t="s">
        <v>76</v>
      </c>
      <c r="F45" s="34" t="s">
        <v>76</v>
      </c>
      <c r="G45" s="34" t="s">
        <v>76</v>
      </c>
      <c r="H45" s="34" t="s">
        <v>76</v>
      </c>
      <c r="I45" s="34" t="s">
        <v>76</v>
      </c>
      <c r="J45" s="34" t="s">
        <v>76</v>
      </c>
      <c r="K45" s="34" t="s">
        <v>76</v>
      </c>
      <c r="L45" s="34" t="s">
        <v>76</v>
      </c>
    </row>
    <row r="46" spans="2:14" x14ac:dyDescent="0.25">
      <c r="B46" s="48" t="s">
        <v>112</v>
      </c>
      <c r="C46" s="22">
        <v>3.952</v>
      </c>
      <c r="D46" s="22">
        <v>2.6850000000000001</v>
      </c>
      <c r="E46" s="22">
        <v>2.7850000000000001</v>
      </c>
      <c r="F46" s="22">
        <v>2.1219999999999999</v>
      </c>
      <c r="G46" s="22">
        <v>2.6760000000000002</v>
      </c>
      <c r="H46" s="22">
        <v>2.9430000000000001</v>
      </c>
      <c r="I46" s="22">
        <v>3.2530000000000001</v>
      </c>
      <c r="J46" s="22">
        <v>3.5310000000000001</v>
      </c>
      <c r="K46" s="22">
        <v>3.9279999999999999</v>
      </c>
      <c r="L46" s="22">
        <v>5.1150000000000002</v>
      </c>
    </row>
    <row r="47" spans="2:14" x14ac:dyDescent="0.25">
      <c r="B47" s="49" t="s">
        <v>113</v>
      </c>
      <c r="C47" s="104">
        <v>0.33200000000000002</v>
      </c>
      <c r="D47" s="104">
        <v>0.32300000000000001</v>
      </c>
      <c r="E47" s="104">
        <v>0.32300000000000001</v>
      </c>
      <c r="F47" s="104">
        <v>0.317</v>
      </c>
      <c r="G47" s="104">
        <v>0.30499999999999999</v>
      </c>
      <c r="H47" s="104">
        <v>0.29499999999999998</v>
      </c>
      <c r="I47" s="104">
        <v>0.28799999999999998</v>
      </c>
      <c r="J47" s="104">
        <v>0.28399999999999997</v>
      </c>
      <c r="K47" s="104">
        <v>0.28199999999999997</v>
      </c>
      <c r="L47" s="104">
        <v>0.27600000000000002</v>
      </c>
    </row>
    <row r="48" spans="2:14" x14ac:dyDescent="0.25">
      <c r="B48" s="50" t="s">
        <v>114</v>
      </c>
      <c r="C48" s="51">
        <v>3.62</v>
      </c>
      <c r="D48" s="104">
        <v>2.3620000000000001</v>
      </c>
      <c r="E48" s="104">
        <v>2.4620000000000002</v>
      </c>
      <c r="F48" s="104">
        <v>1.8049999999999999</v>
      </c>
      <c r="G48" s="104">
        <v>2.371</v>
      </c>
      <c r="H48" s="104">
        <v>2.6480000000000001</v>
      </c>
      <c r="I48" s="104">
        <v>2.9649999999999999</v>
      </c>
      <c r="J48" s="104">
        <v>3.2469999999999999</v>
      </c>
      <c r="K48" s="104">
        <v>3.6459999999999999</v>
      </c>
      <c r="L48" s="104">
        <v>4.8390000000000004</v>
      </c>
    </row>
    <row r="49" spans="2:12" x14ac:dyDescent="0.25">
      <c r="B49" s="26" t="s">
        <v>115</v>
      </c>
      <c r="C49" s="104">
        <v>72.977999999999994</v>
      </c>
      <c r="D49" s="104">
        <v>76.566000000000003</v>
      </c>
      <c r="E49" s="104">
        <v>85.777000000000001</v>
      </c>
      <c r="F49" s="104">
        <v>90.021000000000001</v>
      </c>
      <c r="G49" s="104">
        <v>89.353999999999999</v>
      </c>
      <c r="H49" s="104">
        <v>85.106999999999999</v>
      </c>
      <c r="I49" s="104">
        <v>80.784999999999997</v>
      </c>
      <c r="J49" s="104">
        <v>83.942999999999998</v>
      </c>
      <c r="K49" s="104">
        <v>88.763000000000005</v>
      </c>
      <c r="L49" s="104">
        <v>86.903999999999996</v>
      </c>
    </row>
    <row r="50" spans="2:12" x14ac:dyDescent="0.25">
      <c r="B50" s="33" t="s">
        <v>116</v>
      </c>
      <c r="C50" s="104">
        <v>-0.58699999999999997</v>
      </c>
      <c r="D50" s="104">
        <v>-2.996</v>
      </c>
      <c r="E50" s="104">
        <v>-7.1680000000000001</v>
      </c>
      <c r="F50" s="104">
        <v>-11.597</v>
      </c>
      <c r="G50" s="104">
        <v>-14.231999999999999</v>
      </c>
      <c r="H50" s="104">
        <v>-10.180999999999999</v>
      </c>
      <c r="I50" s="104">
        <v>-11.542</v>
      </c>
      <c r="J50" s="104">
        <v>-12.805</v>
      </c>
      <c r="K50" s="104">
        <v>-11.766</v>
      </c>
      <c r="L50" s="104">
        <v>-8.766</v>
      </c>
    </row>
    <row r="51" spans="2:12" x14ac:dyDescent="0.25">
      <c r="B51" s="23" t="s">
        <v>117</v>
      </c>
      <c r="C51" s="104">
        <v>5.3949999999999996</v>
      </c>
      <c r="D51" s="104">
        <v>5.0839999999999996</v>
      </c>
      <c r="E51" s="104">
        <v>4.5430000000000001</v>
      </c>
      <c r="F51" s="104">
        <v>3.0649999999999999</v>
      </c>
      <c r="G51" s="104">
        <v>2.7370000000000001</v>
      </c>
      <c r="H51" s="104">
        <v>2.9529999999999998</v>
      </c>
      <c r="I51" s="104">
        <v>7.1379999999999999</v>
      </c>
      <c r="J51" s="104">
        <v>6.883</v>
      </c>
      <c r="K51" s="104">
        <v>6.6059999999999999</v>
      </c>
      <c r="L51" s="104">
        <v>8.6379999999999999</v>
      </c>
    </row>
    <row r="52" spans="2:12" x14ac:dyDescent="0.25">
      <c r="B52" s="40" t="s">
        <v>118</v>
      </c>
    </row>
    <row r="54" spans="2:12" x14ac:dyDescent="0.25">
      <c r="B54" s="2" t="s">
        <v>344</v>
      </c>
      <c r="C54" s="2">
        <f>+C35+C31+C24</f>
        <v>50.785999999999994</v>
      </c>
      <c r="D54" s="2">
        <f t="shared" ref="D54:L54" si="0">+D35+D31+D24</f>
        <v>53.544000000000004</v>
      </c>
      <c r="E54" s="2">
        <f t="shared" si="0"/>
        <v>47.488</v>
      </c>
      <c r="F54" s="2">
        <f t="shared" si="0"/>
        <v>43.666999999999994</v>
      </c>
      <c r="G54" s="2">
        <f t="shared" si="0"/>
        <v>39.369999999999997</v>
      </c>
      <c r="H54" s="2">
        <f t="shared" si="0"/>
        <v>39.04</v>
      </c>
      <c r="I54" s="2">
        <f t="shared" si="0"/>
        <v>50.621000000000002</v>
      </c>
      <c r="J54" s="2">
        <f t="shared" si="0"/>
        <v>49.651000000000003</v>
      </c>
      <c r="K54" s="2">
        <f t="shared" si="0"/>
        <v>44.533000000000001</v>
      </c>
      <c r="L54" s="2">
        <f t="shared" si="0"/>
        <v>38.076999999999991</v>
      </c>
    </row>
    <row r="55" spans="2:12" x14ac:dyDescent="0.25">
      <c r="B55" s="2" t="s">
        <v>271</v>
      </c>
      <c r="C55" s="2">
        <f t="shared" ref="C55:L55" si="1">+C35+C24+C31-C6</f>
        <v>43.005000000000003</v>
      </c>
      <c r="D55" s="2">
        <f t="shared" si="1"/>
        <v>46.263000000000005</v>
      </c>
      <c r="E55" s="2">
        <f t="shared" si="1"/>
        <v>38.353000000000002</v>
      </c>
      <c r="F55" s="2">
        <f t="shared" si="1"/>
        <v>34.961999999999996</v>
      </c>
      <c r="G55" s="2">
        <f t="shared" si="1"/>
        <v>32.503</v>
      </c>
      <c r="H55" s="2">
        <f t="shared" si="1"/>
        <v>32.283999999999999</v>
      </c>
      <c r="I55" s="2">
        <f t="shared" si="1"/>
        <v>42.899000000000001</v>
      </c>
      <c r="J55" s="2">
        <f t="shared" si="1"/>
        <v>40.186000000000007</v>
      </c>
      <c r="K55" s="2">
        <f t="shared" si="1"/>
        <v>26.792000000000002</v>
      </c>
      <c r="L55" s="2">
        <f t="shared" si="1"/>
        <v>23.316999999999993</v>
      </c>
    </row>
    <row r="56" spans="2:12" x14ac:dyDescent="0.25">
      <c r="B56" s="2" t="s">
        <v>238</v>
      </c>
      <c r="C56" s="51">
        <f>C55/'Income Statement'!C51</f>
        <v>1.1846454740785632</v>
      </c>
      <c r="D56" s="51">
        <f>D55/'Income Statement'!D51</f>
        <v>1.294359576968273</v>
      </c>
      <c r="E56" s="51">
        <f>E55/'Income Statement'!E51</f>
        <v>1.0559746696035242</v>
      </c>
      <c r="F56" s="51">
        <f>F55/'Income Statement'!F51</f>
        <v>1.0418069668345302</v>
      </c>
      <c r="G56" s="52">
        <f>G55/'Income Statement'!G51</f>
        <v>1.012081581815351</v>
      </c>
      <c r="H56" s="51">
        <f>H55/'Income Statement'!H51</f>
        <v>1.0173956888944913</v>
      </c>
      <c r="I56" s="51">
        <f>I55/'Income Statement'!I51</f>
        <v>1.3145089627700324</v>
      </c>
      <c r="J56" s="51">
        <f>J55/'Income Statement'!J51</f>
        <v>1.2382067478046528</v>
      </c>
      <c r="K56" s="51">
        <f>K55/'Income Statement'!K51</f>
        <v>0.70320209973753278</v>
      </c>
      <c r="L56" s="51">
        <f>L55/'Income Statement'!L51</f>
        <v>0.59634271099744229</v>
      </c>
    </row>
    <row r="58" spans="2:12" x14ac:dyDescent="0.25">
      <c r="B58" s="2" t="s">
        <v>339</v>
      </c>
    </row>
    <row r="60" spans="2:12" x14ac:dyDescent="0.25">
      <c r="B60" s="2" t="s">
        <v>200</v>
      </c>
      <c r="C60" s="52">
        <f>360/('Income Statement'!C4/'Balance Sheet'!C7)</f>
        <v>5.1932594711421647</v>
      </c>
      <c r="D60" s="52">
        <f>360/('Income Statement'!D4/'Balance Sheet'!D7)</f>
        <v>5.0467148441928726</v>
      </c>
      <c r="E60" s="52">
        <f>360/('Income Statement'!E4/'Balance Sheet'!E7)</f>
        <v>5.0243487607355899</v>
      </c>
      <c r="F60" s="52">
        <f>360/('Income Statement'!F4/'Balance Sheet'!F7)</f>
        <v>4.1993653164084375</v>
      </c>
      <c r="G60" s="52">
        <f>360/('Income Statement'!G4/'Balance Sheet'!G7)</f>
        <v>4.3298484573652365</v>
      </c>
      <c r="H60" s="52">
        <f>360/('Income Statement'!H4/'Balance Sheet'!H7)</f>
        <v>4.0428157924742303</v>
      </c>
      <c r="I60" s="52">
        <f>360/('Income Statement'!I4/'Balance Sheet'!I7)</f>
        <v>4.3970801216939961</v>
      </c>
      <c r="J60" s="52">
        <f>360/('Income Statement'!J4/'Balance Sheet'!J7)</f>
        <v>4.317548533868738</v>
      </c>
      <c r="K60" s="52">
        <f>360/('Income Statement'!K4/'Balance Sheet'!K7)</f>
        <v>4.1952173920819247</v>
      </c>
      <c r="L60" s="52">
        <f>360/('Income Statement'!L4/'Balance Sheet'!L7)</f>
        <v>5.2043285599052993</v>
      </c>
    </row>
    <row r="61" spans="2:12" x14ac:dyDescent="0.25">
      <c r="B61" s="2" t="s">
        <v>73</v>
      </c>
      <c r="C61" s="52">
        <f>360/('Income Statement'!C5/'Balance Sheet'!C8)</f>
        <v>44.736501668141891</v>
      </c>
      <c r="D61" s="52">
        <f>360/('Income Statement'!D5/'Balance Sheet'!D8)</f>
        <v>45.099910911025525</v>
      </c>
      <c r="E61" s="52">
        <f>360/('Income Statement'!E5/'Balance Sheet'!E8)</f>
        <v>44.51214234454347</v>
      </c>
      <c r="F61" s="52">
        <f>360/('Income Statement'!F5/'Balance Sheet'!F8)</f>
        <v>44.347782727212291</v>
      </c>
      <c r="G61" s="52">
        <f>360/('Income Statement'!G5/'Balance Sheet'!G8)</f>
        <v>42.896339437960897</v>
      </c>
      <c r="H61" s="52">
        <f>360/('Income Statement'!H5/'Balance Sheet'!H8)</f>
        <v>42.212235803275881</v>
      </c>
      <c r="I61" s="52">
        <f>360/('Income Statement'!I5/'Balance Sheet'!I8)</f>
        <v>41.36205200609394</v>
      </c>
      <c r="J61" s="52">
        <f>360/('Income Statement'!J5/'Balance Sheet'!J8)</f>
        <v>40.538259778766104</v>
      </c>
      <c r="K61" s="52">
        <f>360/('Income Statement'!K5/'Balance Sheet'!K8)</f>
        <v>38.498840155597584</v>
      </c>
      <c r="L61" s="52">
        <f>360/('Income Statement'!L5/'Balance Sheet'!L8)</f>
        <v>47.421818181818189</v>
      </c>
    </row>
    <row r="63" spans="2:12" x14ac:dyDescent="0.25">
      <c r="B63" s="2" t="s">
        <v>91</v>
      </c>
      <c r="C63" s="52">
        <f>360/('Income Statement'!C5/'Balance Sheet'!C25)</f>
        <v>38.891536733165381</v>
      </c>
      <c r="D63" s="52">
        <f>360/('Income Statement'!D5/'Balance Sheet'!D25)</f>
        <v>37.616772186366312</v>
      </c>
      <c r="E63" s="52">
        <f>360/('Income Statement'!E5/'Balance Sheet'!E25)</f>
        <v>37.87491166464887</v>
      </c>
      <c r="F63" s="52">
        <f>360/('Income Statement'!F5/'Balance Sheet'!F25)</f>
        <v>38.382088956851277</v>
      </c>
      <c r="G63" s="52">
        <f>360/('Income Statement'!G5/'Balance Sheet'!G25)</f>
        <v>41.288947450007761</v>
      </c>
      <c r="H63" s="52">
        <f>360/('Income Statement'!H5/'Balance Sheet'!H25)</f>
        <v>44.438397840362512</v>
      </c>
      <c r="I63" s="52">
        <f>360/('Income Statement'!I5/'Balance Sheet'!I25)</f>
        <v>43.969779471114791</v>
      </c>
      <c r="J63" s="52">
        <f>360/('Income Statement'!J5/'Balance Sheet'!J25)</f>
        <v>42.853689132170139</v>
      </c>
      <c r="K63" s="52">
        <f>360/('Income Statement'!K5/'Balance Sheet'!K25)</f>
        <v>42.08929017522572</v>
      </c>
      <c r="L63" s="52">
        <f>360/('Income Statement'!L5/'Balance Sheet'!L25)</f>
        <v>46.372867132867135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2C35B-D342-4016-A1D8-A02E9842B1CA}">
  <dimension ref="B1:L64"/>
  <sheetViews>
    <sheetView showGridLines="0" workbookViewId="0">
      <pane xSplit="2" ySplit="4" topLeftCell="C15" activePane="bottomRight" state="frozen"/>
      <selection pane="topRight" activeCell="C1" sqref="C1"/>
      <selection pane="bottomLeft" activeCell="A5" sqref="A5"/>
      <selection pane="bottomRight" activeCell="I30" sqref="I30:L30"/>
    </sheetView>
  </sheetViews>
  <sheetFormatPr defaultColWidth="9.109375" defaultRowHeight="12" outlineLevelRow="5" x14ac:dyDescent="0.25"/>
  <cols>
    <col min="1" max="1" width="9.109375" style="2"/>
    <col min="2" max="2" width="71.44140625" style="2" customWidth="1"/>
    <col min="3" max="12" width="10.44140625" style="2" customWidth="1"/>
    <col min="13" max="16384" width="9.109375" style="2"/>
  </cols>
  <sheetData>
    <row r="1" spans="2:12" ht="15" customHeight="1" x14ac:dyDescent="0.25">
      <c r="B1" s="53" t="s">
        <v>142</v>
      </c>
    </row>
    <row r="2" spans="2:12" ht="15" customHeight="1" x14ac:dyDescent="0.25">
      <c r="B2" s="54" t="s">
        <v>143</v>
      </c>
    </row>
    <row r="3" spans="2:12" ht="15" customHeight="1" x14ac:dyDescent="0.25"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</row>
    <row r="4" spans="2:12" ht="15" customHeight="1" x14ac:dyDescent="0.25">
      <c r="B4" s="70"/>
      <c r="C4" s="70" t="s">
        <v>59</v>
      </c>
      <c r="D4" s="70" t="s">
        <v>60</v>
      </c>
      <c r="E4" s="70" t="s">
        <v>61</v>
      </c>
      <c r="F4" s="70" t="s">
        <v>62</v>
      </c>
      <c r="G4" s="70" t="s">
        <v>63</v>
      </c>
      <c r="H4" s="70" t="s">
        <v>64</v>
      </c>
      <c r="I4" s="70" t="s">
        <v>65</v>
      </c>
      <c r="J4" s="70" t="s">
        <v>66</v>
      </c>
      <c r="K4" s="70" t="s">
        <v>67</v>
      </c>
      <c r="L4" s="70" t="s">
        <v>68</v>
      </c>
    </row>
    <row r="5" spans="2:12" ht="15" customHeight="1" x14ac:dyDescent="0.25">
      <c r="B5" s="27" t="s">
        <v>272</v>
      </c>
      <c r="C5" s="63">
        <v>25591</v>
      </c>
      <c r="D5" s="63">
        <v>23257</v>
      </c>
      <c r="E5" s="63">
        <v>28564</v>
      </c>
      <c r="F5" s="63">
        <v>27389</v>
      </c>
      <c r="G5" s="63">
        <v>31530</v>
      </c>
      <c r="H5" s="63">
        <v>28337</v>
      </c>
      <c r="I5" s="63">
        <v>27753</v>
      </c>
      <c r="J5" s="63">
        <v>25255</v>
      </c>
      <c r="K5" s="63">
        <v>36074</v>
      </c>
      <c r="L5" s="63">
        <v>24181</v>
      </c>
    </row>
    <row r="6" spans="2:12" ht="15" customHeight="1" outlineLevel="1" x14ac:dyDescent="0.25">
      <c r="B6" s="28" t="s">
        <v>273</v>
      </c>
      <c r="C6" s="64">
        <v>25591</v>
      </c>
      <c r="D6" s="64">
        <v>23257</v>
      </c>
      <c r="E6" s="64">
        <v>28564</v>
      </c>
      <c r="F6" s="64">
        <v>27389</v>
      </c>
      <c r="G6" s="64">
        <v>31530</v>
      </c>
      <c r="H6" s="64">
        <v>28337</v>
      </c>
      <c r="I6" s="64">
        <v>27753</v>
      </c>
      <c r="J6" s="64">
        <v>25255</v>
      </c>
      <c r="K6" s="64">
        <v>36074</v>
      </c>
      <c r="L6" s="64">
        <v>24181</v>
      </c>
    </row>
    <row r="7" spans="2:12" ht="15" customHeight="1" outlineLevel="2" x14ac:dyDescent="0.25">
      <c r="B7" s="25" t="s">
        <v>274</v>
      </c>
      <c r="C7" s="63">
        <v>17756</v>
      </c>
      <c r="D7" s="63">
        <v>16551</v>
      </c>
      <c r="E7" s="63">
        <v>16814</v>
      </c>
      <c r="F7" s="63">
        <v>15080</v>
      </c>
      <c r="G7" s="63">
        <v>14293</v>
      </c>
      <c r="H7" s="63">
        <v>10523</v>
      </c>
      <c r="I7" s="63">
        <v>7179</v>
      </c>
      <c r="J7" s="63">
        <v>15201</v>
      </c>
      <c r="K7" s="63">
        <v>13706</v>
      </c>
      <c r="L7" s="63">
        <v>13940</v>
      </c>
    </row>
    <row r="8" spans="2:12" ht="15" customHeight="1" outlineLevel="3" x14ac:dyDescent="0.25">
      <c r="B8" s="26" t="s">
        <v>275</v>
      </c>
      <c r="C8" s="63">
        <v>17756</v>
      </c>
      <c r="D8" s="63">
        <v>16695</v>
      </c>
      <c r="E8" s="63">
        <v>17099</v>
      </c>
      <c r="F8" s="63">
        <v>15080</v>
      </c>
      <c r="G8" s="63">
        <v>14293</v>
      </c>
      <c r="H8" s="63">
        <v>10523</v>
      </c>
      <c r="I8" s="63">
        <v>7179</v>
      </c>
      <c r="J8" s="63">
        <v>15201</v>
      </c>
      <c r="K8" s="63">
        <v>13706</v>
      </c>
      <c r="L8" s="63">
        <v>13940</v>
      </c>
    </row>
    <row r="9" spans="2:12" ht="15" customHeight="1" outlineLevel="3" x14ac:dyDescent="0.25">
      <c r="B9" s="33" t="s">
        <v>276</v>
      </c>
      <c r="C9" s="63">
        <v>0</v>
      </c>
      <c r="D9" s="63">
        <v>-144</v>
      </c>
      <c r="E9" s="63">
        <v>-285</v>
      </c>
      <c r="F9" s="63">
        <v>0</v>
      </c>
      <c r="G9" s="63">
        <v>0</v>
      </c>
      <c r="H9" s="65" t="s">
        <v>76</v>
      </c>
      <c r="I9" s="65" t="s">
        <v>76</v>
      </c>
      <c r="J9" s="65" t="s">
        <v>76</v>
      </c>
      <c r="K9" s="65" t="s">
        <v>76</v>
      </c>
      <c r="L9" s="65" t="s">
        <v>76</v>
      </c>
    </row>
    <row r="10" spans="2:12" ht="15" customHeight="1" outlineLevel="2" x14ac:dyDescent="0.25">
      <c r="B10" s="32" t="s">
        <v>277</v>
      </c>
      <c r="C10" s="64">
        <v>7835</v>
      </c>
      <c r="D10" s="64">
        <v>6706</v>
      </c>
      <c r="E10" s="64">
        <v>11750</v>
      </c>
      <c r="F10" s="64">
        <v>12309</v>
      </c>
      <c r="G10" s="64">
        <v>17237</v>
      </c>
      <c r="H10" s="64">
        <v>17814</v>
      </c>
      <c r="I10" s="64">
        <v>20574</v>
      </c>
      <c r="J10" s="64">
        <v>10054</v>
      </c>
      <c r="K10" s="64">
        <v>22368</v>
      </c>
      <c r="L10" s="64">
        <v>10241</v>
      </c>
    </row>
    <row r="11" spans="2:12" ht="15" customHeight="1" outlineLevel="3" x14ac:dyDescent="0.25">
      <c r="B11" s="33" t="s">
        <v>278</v>
      </c>
      <c r="C11" s="63">
        <v>8501</v>
      </c>
      <c r="D11" s="63">
        <v>8870</v>
      </c>
      <c r="E11" s="63">
        <v>9173</v>
      </c>
      <c r="F11" s="63">
        <v>9454</v>
      </c>
      <c r="G11" s="63">
        <v>10080</v>
      </c>
      <c r="H11" s="63">
        <v>10529</v>
      </c>
      <c r="I11" s="63">
        <v>10678</v>
      </c>
      <c r="J11" s="63">
        <v>10987</v>
      </c>
      <c r="K11" s="63">
        <v>11152</v>
      </c>
      <c r="L11" s="63">
        <v>10658</v>
      </c>
    </row>
    <row r="12" spans="2:12" ht="15" customHeight="1" outlineLevel="3" x14ac:dyDescent="0.25">
      <c r="B12" s="26" t="s">
        <v>279</v>
      </c>
      <c r="C12" s="66" t="s">
        <v>76</v>
      </c>
      <c r="D12" s="66" t="s">
        <v>76</v>
      </c>
      <c r="E12" s="66" t="s">
        <v>76</v>
      </c>
      <c r="F12" s="66" t="s">
        <v>76</v>
      </c>
      <c r="G12" s="66" t="s">
        <v>76</v>
      </c>
      <c r="H12" s="66" t="s">
        <v>76</v>
      </c>
      <c r="I12" s="63">
        <v>3516</v>
      </c>
      <c r="J12" s="63">
        <v>-1886</v>
      </c>
      <c r="K12" s="63">
        <v>-8589</v>
      </c>
      <c r="L12" s="63">
        <v>2440</v>
      </c>
    </row>
    <row r="13" spans="2:12" ht="15" customHeight="1" outlineLevel="3" x14ac:dyDescent="0.25">
      <c r="B13" s="33" t="s">
        <v>280</v>
      </c>
      <c r="C13" s="65" t="s">
        <v>76</v>
      </c>
      <c r="D13" s="65" t="s">
        <v>76</v>
      </c>
      <c r="E13" s="65" t="s">
        <v>76</v>
      </c>
      <c r="F13" s="65" t="s">
        <v>76</v>
      </c>
      <c r="G13" s="65" t="s">
        <v>76</v>
      </c>
      <c r="H13" s="65" t="s">
        <v>76</v>
      </c>
      <c r="I13" s="63">
        <v>4850</v>
      </c>
      <c r="J13" s="63">
        <v>15</v>
      </c>
      <c r="K13" s="63">
        <v>8401</v>
      </c>
      <c r="L13" s="63">
        <v>433</v>
      </c>
    </row>
    <row r="14" spans="2:12" ht="15" customHeight="1" outlineLevel="3" x14ac:dyDescent="0.25">
      <c r="B14" s="26" t="s">
        <v>281</v>
      </c>
      <c r="C14" s="66" t="s">
        <v>76</v>
      </c>
      <c r="D14" s="66" t="s">
        <v>76</v>
      </c>
      <c r="E14" s="66" t="s">
        <v>76</v>
      </c>
      <c r="F14" s="66" t="s">
        <v>76</v>
      </c>
      <c r="G14" s="66" t="s">
        <v>76</v>
      </c>
      <c r="H14" s="66" t="s">
        <v>76</v>
      </c>
      <c r="I14" s="66" t="s">
        <v>76</v>
      </c>
      <c r="J14" s="63">
        <v>-1036</v>
      </c>
      <c r="K14" s="63">
        <v>0</v>
      </c>
      <c r="L14" s="63">
        <v>0</v>
      </c>
    </row>
    <row r="15" spans="2:12" ht="15" customHeight="1" outlineLevel="3" x14ac:dyDescent="0.25">
      <c r="B15" s="48" t="s">
        <v>282</v>
      </c>
      <c r="C15" s="67">
        <v>394</v>
      </c>
      <c r="D15" s="67">
        <v>659</v>
      </c>
      <c r="E15" s="67">
        <v>282</v>
      </c>
      <c r="F15" s="67">
        <v>738</v>
      </c>
      <c r="G15" s="67">
        <v>967</v>
      </c>
      <c r="H15" s="67">
        <v>4042</v>
      </c>
      <c r="I15" s="67">
        <v>1235</v>
      </c>
      <c r="J15" s="67">
        <v>2301</v>
      </c>
      <c r="K15" s="67">
        <v>3432</v>
      </c>
      <c r="L15" s="67">
        <v>3307</v>
      </c>
    </row>
    <row r="16" spans="2:12" ht="15" customHeight="1" outlineLevel="4" x14ac:dyDescent="0.25">
      <c r="B16" s="49" t="s">
        <v>283</v>
      </c>
      <c r="C16" s="63">
        <v>-133</v>
      </c>
      <c r="D16" s="63">
        <v>-279</v>
      </c>
      <c r="E16" s="63">
        <v>-503</v>
      </c>
      <c r="F16" s="63">
        <v>-672</v>
      </c>
      <c r="G16" s="63">
        <v>761</v>
      </c>
      <c r="H16" s="63">
        <v>-304</v>
      </c>
      <c r="I16" s="63">
        <v>-499</v>
      </c>
      <c r="J16" s="63">
        <v>320</v>
      </c>
      <c r="K16" s="63">
        <v>1911</v>
      </c>
      <c r="L16" s="63">
        <v>-755</v>
      </c>
    </row>
    <row r="17" spans="2:12" ht="15" customHeight="1" outlineLevel="4" x14ac:dyDescent="0.25">
      <c r="B17" s="56" t="s">
        <v>284</v>
      </c>
      <c r="C17" s="63">
        <v>527</v>
      </c>
      <c r="D17" s="63">
        <v>938</v>
      </c>
      <c r="E17" s="63">
        <v>785</v>
      </c>
      <c r="F17" s="63">
        <v>1410</v>
      </c>
      <c r="G17" s="63">
        <v>206</v>
      </c>
      <c r="H17" s="67">
        <v>4346</v>
      </c>
      <c r="I17" s="67">
        <v>1734</v>
      </c>
      <c r="J17" s="67">
        <v>1981</v>
      </c>
      <c r="K17" s="63">
        <v>1521</v>
      </c>
      <c r="L17" s="67">
        <v>4062</v>
      </c>
    </row>
    <row r="18" spans="2:12" ht="15" customHeight="1" outlineLevel="5" x14ac:dyDescent="0.25">
      <c r="B18" s="57" t="s">
        <v>285</v>
      </c>
      <c r="C18" s="66" t="s">
        <v>76</v>
      </c>
      <c r="D18" s="66" t="s">
        <v>76</v>
      </c>
      <c r="E18" s="66" t="s">
        <v>76</v>
      </c>
      <c r="F18" s="66" t="s">
        <v>76</v>
      </c>
      <c r="G18" s="66" t="s">
        <v>76</v>
      </c>
      <c r="H18" s="63">
        <v>3136</v>
      </c>
      <c r="I18" s="63">
        <v>0</v>
      </c>
      <c r="J18" s="63">
        <v>0</v>
      </c>
      <c r="K18" s="66" t="s">
        <v>76</v>
      </c>
      <c r="L18" s="63">
        <v>2410</v>
      </c>
    </row>
    <row r="19" spans="2:12" ht="15" customHeight="1" outlineLevel="5" x14ac:dyDescent="0.25">
      <c r="B19" s="58" t="s">
        <v>286</v>
      </c>
      <c r="C19" s="65" t="s">
        <v>76</v>
      </c>
      <c r="D19" s="65" t="s">
        <v>76</v>
      </c>
      <c r="E19" s="65" t="s">
        <v>76</v>
      </c>
      <c r="F19" s="65" t="s">
        <v>76</v>
      </c>
      <c r="G19" s="65" t="s">
        <v>76</v>
      </c>
      <c r="H19" s="63">
        <v>1210</v>
      </c>
      <c r="I19" s="63">
        <v>1734</v>
      </c>
      <c r="J19" s="63">
        <v>1981</v>
      </c>
      <c r="K19" s="65" t="s">
        <v>76</v>
      </c>
      <c r="L19" s="63">
        <v>1652</v>
      </c>
    </row>
    <row r="20" spans="2:12" ht="15" customHeight="1" outlineLevel="3" x14ac:dyDescent="0.25">
      <c r="B20" s="59" t="s">
        <v>287</v>
      </c>
      <c r="C20" s="64">
        <v>-1060</v>
      </c>
      <c r="D20" s="64">
        <v>-2823</v>
      </c>
      <c r="E20" s="64">
        <v>2295</v>
      </c>
      <c r="F20" s="64">
        <v>2117</v>
      </c>
      <c r="G20" s="64">
        <v>6190</v>
      </c>
      <c r="H20" s="64">
        <v>3243</v>
      </c>
      <c r="I20" s="64">
        <v>295</v>
      </c>
      <c r="J20" s="64">
        <v>-327</v>
      </c>
      <c r="K20" s="64">
        <v>7972</v>
      </c>
      <c r="L20" s="64">
        <v>-6597</v>
      </c>
    </row>
    <row r="21" spans="2:12" ht="15" customHeight="1" outlineLevel="4" x14ac:dyDescent="0.25">
      <c r="B21" s="50" t="s">
        <v>72</v>
      </c>
      <c r="C21" s="63">
        <v>-614</v>
      </c>
      <c r="D21" s="63">
        <v>-566</v>
      </c>
      <c r="E21" s="63">
        <v>-569</v>
      </c>
      <c r="F21" s="63">
        <v>-19</v>
      </c>
      <c r="G21" s="63">
        <v>-402</v>
      </c>
      <c r="H21" s="63">
        <v>-1074</v>
      </c>
      <c r="I21" s="63">
        <v>-368</v>
      </c>
      <c r="J21" s="63">
        <v>154</v>
      </c>
      <c r="K21" s="63">
        <v>-1086</v>
      </c>
      <c r="L21" s="63">
        <v>-1796</v>
      </c>
    </row>
    <row r="22" spans="2:12" ht="15" customHeight="1" outlineLevel="4" x14ac:dyDescent="0.25">
      <c r="B22" s="49" t="s">
        <v>73</v>
      </c>
      <c r="C22" s="63">
        <v>-2759</v>
      </c>
      <c r="D22" s="63">
        <v>-1667</v>
      </c>
      <c r="E22" s="63">
        <v>-1229</v>
      </c>
      <c r="F22" s="63">
        <v>-703</v>
      </c>
      <c r="G22" s="63">
        <v>1021</v>
      </c>
      <c r="H22" s="63">
        <v>-140</v>
      </c>
      <c r="I22" s="63">
        <v>-1311</v>
      </c>
      <c r="J22" s="63">
        <v>-300</v>
      </c>
      <c r="K22" s="63">
        <v>-2395</v>
      </c>
      <c r="L22" s="63">
        <v>-11764</v>
      </c>
    </row>
    <row r="23" spans="2:12" ht="15" customHeight="1" outlineLevel="4" x14ac:dyDescent="0.25">
      <c r="B23" s="50" t="s">
        <v>91</v>
      </c>
      <c r="C23" s="63">
        <v>1061</v>
      </c>
      <c r="D23" s="63">
        <v>531</v>
      </c>
      <c r="E23" s="63">
        <v>2678</v>
      </c>
      <c r="F23" s="63">
        <v>2008</v>
      </c>
      <c r="G23" s="63">
        <v>3942</v>
      </c>
      <c r="H23" s="63">
        <v>4086</v>
      </c>
      <c r="I23" s="63">
        <v>1831</v>
      </c>
      <c r="J23" s="63">
        <v>-274</v>
      </c>
      <c r="K23" s="63">
        <v>6966</v>
      </c>
      <c r="L23" s="63">
        <v>5520</v>
      </c>
    </row>
    <row r="24" spans="2:12" ht="15" customHeight="1" outlineLevel="4" x14ac:dyDescent="0.25">
      <c r="B24" s="60" t="s">
        <v>93</v>
      </c>
      <c r="C24" s="64">
        <v>1252</v>
      </c>
      <c r="D24" s="64">
        <v>-1121</v>
      </c>
      <c r="E24" s="64">
        <v>1415</v>
      </c>
      <c r="F24" s="64">
        <v>831</v>
      </c>
      <c r="G24" s="64">
        <v>1629</v>
      </c>
      <c r="H24" s="64">
        <v>371</v>
      </c>
      <c r="I24" s="64">
        <v>143</v>
      </c>
      <c r="J24" s="64">
        <v>93</v>
      </c>
      <c r="K24" s="64">
        <v>4487</v>
      </c>
      <c r="L24" s="64">
        <v>1443</v>
      </c>
    </row>
    <row r="25" spans="2:12" ht="15" customHeight="1" outlineLevel="5" x14ac:dyDescent="0.25">
      <c r="B25" s="58" t="s">
        <v>288</v>
      </c>
      <c r="C25" s="63">
        <v>271</v>
      </c>
      <c r="D25" s="63">
        <v>103</v>
      </c>
      <c r="E25" s="63">
        <v>1249</v>
      </c>
      <c r="F25" s="63">
        <v>1303</v>
      </c>
      <c r="G25" s="63">
        <v>1137</v>
      </c>
      <c r="H25" s="63">
        <v>928</v>
      </c>
      <c r="I25" s="63">
        <v>183</v>
      </c>
      <c r="J25" s="63">
        <v>186</v>
      </c>
      <c r="K25" s="63">
        <v>4623</v>
      </c>
      <c r="L25" s="63">
        <v>1404</v>
      </c>
    </row>
    <row r="26" spans="2:12" ht="15" customHeight="1" outlineLevel="5" x14ac:dyDescent="0.25">
      <c r="B26" s="57" t="s">
        <v>96</v>
      </c>
      <c r="C26" s="63">
        <v>981</v>
      </c>
      <c r="D26" s="63">
        <v>-1224</v>
      </c>
      <c r="E26" s="63">
        <v>166</v>
      </c>
      <c r="F26" s="63">
        <v>-472</v>
      </c>
      <c r="G26" s="63">
        <v>492</v>
      </c>
      <c r="H26" s="63">
        <v>-557</v>
      </c>
      <c r="I26" s="63">
        <v>-40</v>
      </c>
      <c r="J26" s="63">
        <v>-93</v>
      </c>
      <c r="K26" s="63">
        <v>-136</v>
      </c>
      <c r="L26" s="63">
        <v>39</v>
      </c>
    </row>
    <row r="27" spans="2:12" ht="15" customHeight="1" outlineLevel="1" x14ac:dyDescent="0.25">
      <c r="B27" s="38" t="s">
        <v>289</v>
      </c>
      <c r="C27" s="65" t="s">
        <v>76</v>
      </c>
      <c r="D27" s="65" t="s">
        <v>76</v>
      </c>
      <c r="E27" s="65" t="s">
        <v>76</v>
      </c>
      <c r="F27" s="65" t="s">
        <v>76</v>
      </c>
      <c r="G27" s="65" t="s">
        <v>76</v>
      </c>
      <c r="H27" s="65" t="s">
        <v>76</v>
      </c>
      <c r="I27" s="65" t="s">
        <v>76</v>
      </c>
      <c r="J27" s="65" t="s">
        <v>76</v>
      </c>
      <c r="K27" s="65" t="s">
        <v>76</v>
      </c>
      <c r="L27" s="65" t="s">
        <v>76</v>
      </c>
    </row>
    <row r="28" spans="2:12" ht="15" customHeight="1" x14ac:dyDescent="0.25">
      <c r="B28" s="19" t="s">
        <v>290</v>
      </c>
      <c r="C28" s="63">
        <v>-12611</v>
      </c>
      <c r="D28" s="63">
        <v>-12298</v>
      </c>
      <c r="E28" s="63">
        <v>-11125</v>
      </c>
      <c r="F28" s="63">
        <v>-10675</v>
      </c>
      <c r="G28" s="63">
        <v>-13987</v>
      </c>
      <c r="H28" s="63">
        <v>-9060</v>
      </c>
      <c r="I28" s="63">
        <v>-24036</v>
      </c>
      <c r="J28" s="63">
        <v>-9128</v>
      </c>
      <c r="K28" s="63">
        <v>-10071</v>
      </c>
      <c r="L28" s="63">
        <v>-6015</v>
      </c>
    </row>
    <row r="29" spans="2:12" ht="15" customHeight="1" outlineLevel="1" x14ac:dyDescent="0.25">
      <c r="B29" s="21" t="s">
        <v>291</v>
      </c>
      <c r="C29" s="67">
        <v>-12611</v>
      </c>
      <c r="D29" s="67">
        <v>-12298</v>
      </c>
      <c r="E29" s="67">
        <v>-11125</v>
      </c>
      <c r="F29" s="67">
        <v>-10675</v>
      </c>
      <c r="G29" s="67">
        <v>-13987</v>
      </c>
      <c r="H29" s="67">
        <v>-9060</v>
      </c>
      <c r="I29" s="67">
        <v>-24036</v>
      </c>
      <c r="J29" s="67">
        <v>-9128</v>
      </c>
      <c r="K29" s="67">
        <v>-10071</v>
      </c>
      <c r="L29" s="67">
        <v>-6015</v>
      </c>
    </row>
    <row r="30" spans="2:12" ht="15" customHeight="1" outlineLevel="2" x14ac:dyDescent="0.25">
      <c r="B30" s="23" t="s">
        <v>292</v>
      </c>
      <c r="C30" s="63">
        <v>-12898</v>
      </c>
      <c r="D30" s="63">
        <v>-13115</v>
      </c>
      <c r="E30" s="63">
        <v>-12174</v>
      </c>
      <c r="F30" s="63">
        <v>-11477</v>
      </c>
      <c r="G30" s="63">
        <v>-10619</v>
      </c>
      <c r="H30" s="63">
        <v>-10051</v>
      </c>
      <c r="I30" s="63">
        <v>-10344</v>
      </c>
      <c r="J30" s="63">
        <v>-10705</v>
      </c>
      <c r="K30" s="63">
        <v>-10264</v>
      </c>
      <c r="L30" s="63">
        <v>-13106</v>
      </c>
    </row>
    <row r="31" spans="2:12" ht="15" customHeight="1" outlineLevel="2" x14ac:dyDescent="0.25">
      <c r="B31" s="25" t="s">
        <v>293</v>
      </c>
      <c r="C31" s="67">
        <v>287</v>
      </c>
      <c r="D31" s="67">
        <v>817</v>
      </c>
      <c r="E31" s="67">
        <v>378</v>
      </c>
      <c r="F31" s="67">
        <v>556</v>
      </c>
      <c r="G31" s="67">
        <v>334</v>
      </c>
      <c r="H31" s="67">
        <v>320</v>
      </c>
      <c r="I31" s="67">
        <v>88</v>
      </c>
      <c r="J31" s="67">
        <v>800</v>
      </c>
      <c r="K31" s="67">
        <v>317</v>
      </c>
      <c r="L31" s="67">
        <v>-485</v>
      </c>
    </row>
    <row r="32" spans="2:12" ht="15" customHeight="1" outlineLevel="3" x14ac:dyDescent="0.25">
      <c r="B32" s="26" t="s">
        <v>294</v>
      </c>
      <c r="C32" s="63">
        <v>532</v>
      </c>
      <c r="D32" s="63">
        <v>727</v>
      </c>
      <c r="E32" s="63">
        <v>570</v>
      </c>
      <c r="F32" s="63">
        <v>635</v>
      </c>
      <c r="G32" s="63">
        <v>456</v>
      </c>
      <c r="H32" s="63">
        <v>378</v>
      </c>
      <c r="I32" s="63">
        <v>519</v>
      </c>
      <c r="J32" s="63">
        <v>321</v>
      </c>
      <c r="K32" s="63">
        <v>215</v>
      </c>
      <c r="L32" s="63">
        <v>394</v>
      </c>
    </row>
    <row r="33" spans="2:12" ht="15" customHeight="1" outlineLevel="3" x14ac:dyDescent="0.25">
      <c r="B33" s="48" t="s">
        <v>295</v>
      </c>
      <c r="C33" s="67">
        <v>-245</v>
      </c>
      <c r="D33" s="67">
        <v>90</v>
      </c>
      <c r="E33" s="63">
        <v>-192</v>
      </c>
      <c r="F33" s="63">
        <v>-79</v>
      </c>
      <c r="G33" s="63">
        <v>-122</v>
      </c>
      <c r="H33" s="63">
        <v>-58</v>
      </c>
      <c r="I33" s="63">
        <v>-431</v>
      </c>
      <c r="J33" s="63">
        <v>479</v>
      </c>
      <c r="K33" s="63">
        <v>102</v>
      </c>
      <c r="L33" s="63">
        <v>-879</v>
      </c>
    </row>
    <row r="34" spans="2:12" ht="15" customHeight="1" outlineLevel="4" x14ac:dyDescent="0.25">
      <c r="B34" s="49" t="s">
        <v>296</v>
      </c>
      <c r="C34" s="63">
        <v>-316</v>
      </c>
      <c r="D34" s="63">
        <v>-15</v>
      </c>
      <c r="E34" s="66" t="s">
        <v>76</v>
      </c>
      <c r="F34" s="66" t="s">
        <v>76</v>
      </c>
      <c r="G34" s="66" t="s">
        <v>76</v>
      </c>
      <c r="H34" s="66" t="s">
        <v>76</v>
      </c>
      <c r="I34" s="66" t="s">
        <v>76</v>
      </c>
      <c r="J34" s="66" t="s">
        <v>76</v>
      </c>
      <c r="K34" s="66" t="s">
        <v>76</v>
      </c>
      <c r="L34" s="66" t="s">
        <v>76</v>
      </c>
    </row>
    <row r="35" spans="2:12" ht="15" customHeight="1" outlineLevel="4" x14ac:dyDescent="0.25">
      <c r="B35" s="50" t="s">
        <v>293</v>
      </c>
      <c r="C35" s="63">
        <v>71</v>
      </c>
      <c r="D35" s="63">
        <v>105</v>
      </c>
      <c r="E35" s="65" t="s">
        <v>76</v>
      </c>
      <c r="F35" s="65" t="s">
        <v>76</v>
      </c>
      <c r="G35" s="65" t="s">
        <v>76</v>
      </c>
      <c r="H35" s="65" t="s">
        <v>76</v>
      </c>
      <c r="I35" s="65" t="s">
        <v>76</v>
      </c>
      <c r="J35" s="65" t="s">
        <v>76</v>
      </c>
      <c r="K35" s="65" t="s">
        <v>76</v>
      </c>
      <c r="L35" s="65" t="s">
        <v>76</v>
      </c>
    </row>
    <row r="36" spans="2:12" ht="15" customHeight="1" outlineLevel="2" x14ac:dyDescent="0.25">
      <c r="B36" s="23" t="s">
        <v>297</v>
      </c>
      <c r="C36" s="66" t="s">
        <v>76</v>
      </c>
      <c r="D36" s="66" t="s">
        <v>76</v>
      </c>
      <c r="E36" s="63">
        <v>671</v>
      </c>
      <c r="F36" s="63">
        <v>246</v>
      </c>
      <c r="G36" s="63">
        <v>662</v>
      </c>
      <c r="H36" s="63">
        <v>1046</v>
      </c>
      <c r="I36" s="63">
        <v>876</v>
      </c>
      <c r="J36" s="63">
        <v>833</v>
      </c>
      <c r="K36" s="63">
        <v>56</v>
      </c>
      <c r="L36" s="63">
        <v>7935</v>
      </c>
    </row>
    <row r="37" spans="2:12" ht="15" customHeight="1" outlineLevel="2" x14ac:dyDescent="0.25">
      <c r="B37" s="29" t="s">
        <v>298</v>
      </c>
      <c r="C37" s="65" t="s">
        <v>76</v>
      </c>
      <c r="D37" s="65" t="s">
        <v>76</v>
      </c>
      <c r="E37" s="65" t="s">
        <v>76</v>
      </c>
      <c r="F37" s="65" t="s">
        <v>76</v>
      </c>
      <c r="G37" s="63">
        <v>-1901</v>
      </c>
      <c r="H37" s="63">
        <v>0</v>
      </c>
      <c r="I37" s="63">
        <v>0</v>
      </c>
      <c r="J37" s="65" t="s">
        <v>76</v>
      </c>
      <c r="K37" s="65" t="s">
        <v>76</v>
      </c>
      <c r="L37" s="65" t="s">
        <v>76</v>
      </c>
    </row>
    <row r="38" spans="2:12" ht="15" customHeight="1" outlineLevel="2" x14ac:dyDescent="0.25">
      <c r="B38" s="23" t="s">
        <v>299</v>
      </c>
      <c r="C38" s="66" t="s">
        <v>76</v>
      </c>
      <c r="D38" s="66" t="s">
        <v>76</v>
      </c>
      <c r="E38" s="66" t="s">
        <v>76</v>
      </c>
      <c r="F38" s="66" t="s">
        <v>76</v>
      </c>
      <c r="G38" s="63">
        <v>-2463</v>
      </c>
      <c r="H38" s="63">
        <v>-375</v>
      </c>
      <c r="I38" s="63">
        <v>-14656</v>
      </c>
      <c r="J38" s="63">
        <v>-56</v>
      </c>
      <c r="K38" s="63">
        <v>-180</v>
      </c>
      <c r="L38" s="63">
        <v>-359</v>
      </c>
    </row>
    <row r="39" spans="2:12" ht="15" customHeight="1" outlineLevel="1" x14ac:dyDescent="0.25">
      <c r="B39" s="38" t="s">
        <v>300</v>
      </c>
      <c r="C39" s="65" t="s">
        <v>76</v>
      </c>
      <c r="D39" s="65" t="s">
        <v>76</v>
      </c>
      <c r="E39" s="65" t="s">
        <v>76</v>
      </c>
      <c r="F39" s="65" t="s">
        <v>76</v>
      </c>
      <c r="G39" s="65" t="s">
        <v>76</v>
      </c>
      <c r="H39" s="65" t="s">
        <v>76</v>
      </c>
      <c r="I39" s="65" t="s">
        <v>76</v>
      </c>
      <c r="J39" s="65" t="s">
        <v>76</v>
      </c>
      <c r="K39" s="65" t="s">
        <v>76</v>
      </c>
      <c r="L39" s="65" t="s">
        <v>76</v>
      </c>
    </row>
    <row r="40" spans="2:12" ht="15" customHeight="1" x14ac:dyDescent="0.25">
      <c r="B40" s="19" t="s">
        <v>301</v>
      </c>
      <c r="C40" s="63">
        <v>-11972</v>
      </c>
      <c r="D40" s="63">
        <v>-11017</v>
      </c>
      <c r="E40" s="63">
        <v>-15071</v>
      </c>
      <c r="F40" s="63">
        <v>-16122</v>
      </c>
      <c r="G40" s="63">
        <v>-18929</v>
      </c>
      <c r="H40" s="63">
        <v>-19875</v>
      </c>
      <c r="I40" s="63">
        <v>-2537</v>
      </c>
      <c r="J40" s="63">
        <v>-14299</v>
      </c>
      <c r="K40" s="63">
        <v>-16117</v>
      </c>
      <c r="L40" s="63">
        <v>-22828</v>
      </c>
    </row>
    <row r="41" spans="2:12" ht="15" customHeight="1" outlineLevel="1" x14ac:dyDescent="0.25">
      <c r="B41" s="38" t="s">
        <v>302</v>
      </c>
      <c r="C41" s="63">
        <v>2754</v>
      </c>
      <c r="D41" s="63">
        <v>911</v>
      </c>
      <c r="E41" s="63">
        <v>-6288</v>
      </c>
      <c r="F41" s="63">
        <v>1235</v>
      </c>
      <c r="G41" s="63">
        <v>-1673</v>
      </c>
      <c r="H41" s="63">
        <v>4148</v>
      </c>
      <c r="I41" s="63">
        <v>-53</v>
      </c>
      <c r="J41" s="63">
        <v>-4656</v>
      </c>
      <c r="K41" s="63">
        <v>-324</v>
      </c>
      <c r="L41" s="63">
        <v>193</v>
      </c>
    </row>
    <row r="42" spans="2:12" ht="15" customHeight="1" outlineLevel="1" x14ac:dyDescent="0.25">
      <c r="B42" s="37" t="s">
        <v>303</v>
      </c>
      <c r="C42" s="63">
        <v>211</v>
      </c>
      <c r="D42" s="63">
        <v>7072</v>
      </c>
      <c r="E42" s="63">
        <v>5174</v>
      </c>
      <c r="F42" s="63">
        <v>39</v>
      </c>
      <c r="G42" s="63">
        <v>137</v>
      </c>
      <c r="H42" s="63">
        <v>7476</v>
      </c>
      <c r="I42" s="63">
        <v>15872</v>
      </c>
      <c r="J42" s="63">
        <v>5492</v>
      </c>
      <c r="K42" s="63">
        <v>0</v>
      </c>
      <c r="L42" s="63">
        <v>6945</v>
      </c>
    </row>
    <row r="43" spans="2:12" ht="15" customHeight="1" outlineLevel="1" x14ac:dyDescent="0.25">
      <c r="B43" s="21" t="s">
        <v>304</v>
      </c>
      <c r="C43" s="63">
        <v>-1478</v>
      </c>
      <c r="D43" s="63">
        <v>-4968</v>
      </c>
      <c r="E43" s="63">
        <v>-3904</v>
      </c>
      <c r="F43" s="63">
        <v>-4432</v>
      </c>
      <c r="G43" s="63">
        <v>-2055</v>
      </c>
      <c r="H43" s="67">
        <v>-16120</v>
      </c>
      <c r="I43" s="67">
        <v>-3784</v>
      </c>
      <c r="J43" s="67">
        <v>-1907</v>
      </c>
      <c r="K43" s="63">
        <v>-5382</v>
      </c>
      <c r="L43" s="67">
        <v>-15327</v>
      </c>
    </row>
    <row r="44" spans="2:12" ht="15" customHeight="1" outlineLevel="2" x14ac:dyDescent="0.25">
      <c r="B44" s="23" t="s">
        <v>305</v>
      </c>
      <c r="C44" s="66" t="s">
        <v>76</v>
      </c>
      <c r="D44" s="66" t="s">
        <v>76</v>
      </c>
      <c r="E44" s="66" t="s">
        <v>76</v>
      </c>
      <c r="F44" s="66" t="s">
        <v>76</v>
      </c>
      <c r="G44" s="66" t="s">
        <v>76</v>
      </c>
      <c r="H44" s="63">
        <v>-13061</v>
      </c>
      <c r="I44" s="63">
        <v>-3784</v>
      </c>
      <c r="J44" s="63">
        <v>-1907</v>
      </c>
      <c r="K44" s="63">
        <v>-5382</v>
      </c>
      <c r="L44" s="63">
        <v>-13010</v>
      </c>
    </row>
    <row r="45" spans="2:12" ht="15" customHeight="1" outlineLevel="2" x14ac:dyDescent="0.25">
      <c r="B45" s="29" t="s">
        <v>306</v>
      </c>
      <c r="C45" s="65" t="s">
        <v>76</v>
      </c>
      <c r="D45" s="65" t="s">
        <v>76</v>
      </c>
      <c r="E45" s="65" t="s">
        <v>76</v>
      </c>
      <c r="F45" s="65" t="s">
        <v>76</v>
      </c>
      <c r="G45" s="65" t="s">
        <v>76</v>
      </c>
      <c r="H45" s="63">
        <v>-3059</v>
      </c>
      <c r="I45" s="63">
        <v>0</v>
      </c>
      <c r="J45" s="63">
        <v>0</v>
      </c>
      <c r="K45" s="65" t="s">
        <v>76</v>
      </c>
      <c r="L45" s="63">
        <v>-2317</v>
      </c>
    </row>
    <row r="46" spans="2:12" ht="15" customHeight="1" outlineLevel="1" x14ac:dyDescent="0.25">
      <c r="B46" s="37" t="s">
        <v>307</v>
      </c>
      <c r="C46" s="63">
        <v>-5361</v>
      </c>
      <c r="D46" s="63">
        <v>-6139</v>
      </c>
      <c r="E46" s="63">
        <v>-6185</v>
      </c>
      <c r="F46" s="63">
        <v>-6294</v>
      </c>
      <c r="G46" s="63">
        <v>-6216</v>
      </c>
      <c r="H46" s="63">
        <v>-6124</v>
      </c>
      <c r="I46" s="63">
        <v>-6102</v>
      </c>
      <c r="J46" s="63">
        <v>-6048</v>
      </c>
      <c r="K46" s="63">
        <v>-6116</v>
      </c>
      <c r="L46" s="63">
        <v>-6152</v>
      </c>
    </row>
    <row r="47" spans="2:12" ht="15" customHeight="1" outlineLevel="1" x14ac:dyDescent="0.25">
      <c r="B47" s="38" t="s">
        <v>308</v>
      </c>
      <c r="C47" s="63">
        <v>-7600</v>
      </c>
      <c r="D47" s="63">
        <v>-6683</v>
      </c>
      <c r="E47" s="63">
        <v>-1015</v>
      </c>
      <c r="F47" s="63">
        <v>-4112</v>
      </c>
      <c r="G47" s="63">
        <v>-8298</v>
      </c>
      <c r="H47" s="63">
        <v>-8296</v>
      </c>
      <c r="I47" s="63">
        <v>-7410</v>
      </c>
      <c r="J47" s="63">
        <v>-5717</v>
      </c>
      <c r="K47" s="63">
        <v>-2625</v>
      </c>
      <c r="L47" s="63">
        <v>-9787</v>
      </c>
    </row>
    <row r="48" spans="2:12" ht="15" customHeight="1" outlineLevel="1" x14ac:dyDescent="0.25">
      <c r="B48" s="37" t="s">
        <v>309</v>
      </c>
      <c r="C48" s="66" t="s">
        <v>76</v>
      </c>
      <c r="D48" s="66" t="s">
        <v>76</v>
      </c>
      <c r="E48" s="63">
        <v>-600</v>
      </c>
      <c r="F48" s="63">
        <v>-719</v>
      </c>
      <c r="G48" s="63">
        <v>-479</v>
      </c>
      <c r="H48" s="63">
        <v>-690</v>
      </c>
      <c r="I48" s="63">
        <v>-431</v>
      </c>
      <c r="J48" s="63">
        <v>-555</v>
      </c>
      <c r="K48" s="63">
        <v>-434</v>
      </c>
      <c r="L48" s="63">
        <v>-424</v>
      </c>
    </row>
    <row r="49" spans="2:12" ht="15" customHeight="1" outlineLevel="1" x14ac:dyDescent="0.25">
      <c r="B49" s="38" t="s">
        <v>310</v>
      </c>
      <c r="C49" s="65" t="s">
        <v>76</v>
      </c>
      <c r="D49" s="65" t="s">
        <v>76</v>
      </c>
      <c r="E49" s="63">
        <v>-1844</v>
      </c>
      <c r="F49" s="63">
        <v>-1326</v>
      </c>
      <c r="G49" s="63">
        <v>-90</v>
      </c>
      <c r="H49" s="63">
        <v>-8</v>
      </c>
      <c r="I49" s="63">
        <v>0</v>
      </c>
      <c r="J49" s="63">
        <v>0</v>
      </c>
      <c r="K49" s="65" t="s">
        <v>76</v>
      </c>
      <c r="L49" s="65" t="s">
        <v>76</v>
      </c>
    </row>
    <row r="50" spans="2:12" ht="15" customHeight="1" outlineLevel="1" x14ac:dyDescent="0.25">
      <c r="B50" s="28" t="s">
        <v>311</v>
      </c>
      <c r="C50" s="63">
        <v>-498</v>
      </c>
      <c r="D50" s="64">
        <v>-1210</v>
      </c>
      <c r="E50" s="63">
        <v>-409</v>
      </c>
      <c r="F50" s="63">
        <v>-513</v>
      </c>
      <c r="G50" s="63">
        <v>-255</v>
      </c>
      <c r="H50" s="63">
        <v>-261</v>
      </c>
      <c r="I50" s="63">
        <v>-629</v>
      </c>
      <c r="J50" s="63">
        <v>-908</v>
      </c>
      <c r="K50" s="63">
        <v>-1236</v>
      </c>
      <c r="L50" s="64">
        <v>1724</v>
      </c>
    </row>
    <row r="51" spans="2:12" ht="15" customHeight="1" outlineLevel="2" x14ac:dyDescent="0.25">
      <c r="B51" s="29" t="s">
        <v>312</v>
      </c>
      <c r="C51" s="65" t="s">
        <v>76</v>
      </c>
      <c r="D51" s="63">
        <v>-722</v>
      </c>
      <c r="E51" s="65" t="s">
        <v>76</v>
      </c>
      <c r="F51" s="65" t="s">
        <v>76</v>
      </c>
      <c r="G51" s="65" t="s">
        <v>76</v>
      </c>
      <c r="H51" s="65" t="s">
        <v>76</v>
      </c>
      <c r="I51" s="65" t="s">
        <v>76</v>
      </c>
      <c r="J51" s="65" t="s">
        <v>76</v>
      </c>
      <c r="K51" s="65" t="s">
        <v>76</v>
      </c>
      <c r="L51" s="65" t="s">
        <v>76</v>
      </c>
    </row>
    <row r="52" spans="2:12" ht="15" customHeight="1" outlineLevel="2" x14ac:dyDescent="0.25">
      <c r="B52" s="23" t="s">
        <v>313</v>
      </c>
      <c r="C52" s="66" t="s">
        <v>76</v>
      </c>
      <c r="D52" s="66" t="s">
        <v>76</v>
      </c>
      <c r="E52" s="66" t="s">
        <v>76</v>
      </c>
      <c r="F52" s="66" t="s">
        <v>76</v>
      </c>
      <c r="G52" s="66" t="s">
        <v>76</v>
      </c>
      <c r="H52" s="66" t="s">
        <v>76</v>
      </c>
      <c r="I52" s="66" t="s">
        <v>76</v>
      </c>
      <c r="J52" s="66" t="s">
        <v>76</v>
      </c>
      <c r="K52" s="66" t="s">
        <v>76</v>
      </c>
      <c r="L52" s="63">
        <v>3239</v>
      </c>
    </row>
    <row r="53" spans="2:12" ht="15" customHeight="1" outlineLevel="2" x14ac:dyDescent="0.25">
      <c r="B53" s="29" t="s">
        <v>314</v>
      </c>
      <c r="C53" s="65" t="s">
        <v>76</v>
      </c>
      <c r="D53" s="63">
        <v>-488</v>
      </c>
      <c r="E53" s="65" t="s">
        <v>76</v>
      </c>
      <c r="F53" s="65" t="s">
        <v>76</v>
      </c>
      <c r="G53" s="65" t="s">
        <v>76</v>
      </c>
      <c r="H53" s="65" t="s">
        <v>76</v>
      </c>
      <c r="I53" s="65" t="s">
        <v>76</v>
      </c>
      <c r="J53" s="65" t="s">
        <v>76</v>
      </c>
      <c r="K53" s="65" t="s">
        <v>76</v>
      </c>
      <c r="L53" s="63">
        <v>-1515</v>
      </c>
    </row>
    <row r="54" spans="2:12" ht="15" customHeight="1" x14ac:dyDescent="0.25">
      <c r="B54" s="34" t="s">
        <v>315</v>
      </c>
      <c r="C54" s="63">
        <v>223</v>
      </c>
      <c r="D54" s="63">
        <v>-442</v>
      </c>
      <c r="E54" s="63">
        <v>-514</v>
      </c>
      <c r="F54" s="63">
        <v>-1022</v>
      </c>
      <c r="G54" s="63">
        <v>-452</v>
      </c>
      <c r="H54" s="63">
        <v>487</v>
      </c>
      <c r="I54" s="63">
        <v>-438</v>
      </c>
      <c r="J54" s="63">
        <v>-69</v>
      </c>
      <c r="K54" s="63">
        <v>235</v>
      </c>
      <c r="L54" s="63">
        <v>-140</v>
      </c>
    </row>
    <row r="55" spans="2:12" ht="15" customHeight="1" x14ac:dyDescent="0.25">
      <c r="B55" s="36" t="s">
        <v>316</v>
      </c>
      <c r="C55" s="63">
        <v>1231</v>
      </c>
      <c r="D55" s="63">
        <v>-500</v>
      </c>
      <c r="E55" s="63">
        <v>1854</v>
      </c>
      <c r="F55" s="63">
        <v>-430</v>
      </c>
      <c r="G55" s="63">
        <v>-1838</v>
      </c>
      <c r="H55" s="63">
        <v>-111</v>
      </c>
      <c r="I55" s="63">
        <v>742</v>
      </c>
      <c r="J55" s="63">
        <v>1759</v>
      </c>
      <c r="K55" s="63">
        <v>10121</v>
      </c>
      <c r="L55" s="63">
        <v>-4802</v>
      </c>
    </row>
    <row r="56" spans="2:12" ht="15" customHeight="1" x14ac:dyDescent="0.25">
      <c r="B56" s="34" t="s">
        <v>317</v>
      </c>
      <c r="C56" s="66" t="s">
        <v>76</v>
      </c>
      <c r="D56" s="66" t="s">
        <v>76</v>
      </c>
      <c r="E56" s="66" t="s">
        <v>76</v>
      </c>
      <c r="F56" s="66" t="s">
        <v>76</v>
      </c>
      <c r="G56" s="66" t="s">
        <v>76</v>
      </c>
      <c r="H56" s="66" t="s">
        <v>76</v>
      </c>
      <c r="I56" s="66" t="s">
        <v>76</v>
      </c>
      <c r="J56" s="66" t="s">
        <v>76</v>
      </c>
      <c r="K56" s="63">
        <v>-1848</v>
      </c>
      <c r="L56" s="63">
        <v>1848</v>
      </c>
    </row>
    <row r="57" spans="2:12" ht="15" customHeight="1" x14ac:dyDescent="0.25">
      <c r="B57" s="36" t="s">
        <v>318</v>
      </c>
      <c r="C57" s="63">
        <v>1231</v>
      </c>
      <c r="D57" s="63">
        <v>-500</v>
      </c>
      <c r="E57" s="63">
        <v>1854</v>
      </c>
      <c r="F57" s="63">
        <v>-430</v>
      </c>
      <c r="G57" s="63">
        <v>-1838</v>
      </c>
      <c r="H57" s="63">
        <v>-111</v>
      </c>
      <c r="I57" s="63">
        <v>742</v>
      </c>
      <c r="J57" s="63">
        <v>1759</v>
      </c>
      <c r="K57" s="68">
        <v>8273</v>
      </c>
      <c r="L57" s="69">
        <v>-2954</v>
      </c>
    </row>
    <row r="58" spans="2:12" ht="15" customHeight="1" x14ac:dyDescent="0.25">
      <c r="B58" s="34" t="s">
        <v>319</v>
      </c>
      <c r="C58" s="63">
        <v>6550</v>
      </c>
      <c r="D58" s="63">
        <v>7781</v>
      </c>
      <c r="E58" s="63">
        <v>7281</v>
      </c>
      <c r="F58" s="63">
        <v>9135</v>
      </c>
      <c r="G58" s="63">
        <v>8705</v>
      </c>
      <c r="H58" s="63">
        <v>6867</v>
      </c>
      <c r="I58" s="63">
        <v>7014</v>
      </c>
      <c r="J58" s="63">
        <v>7756</v>
      </c>
      <c r="K58" s="63">
        <v>9515</v>
      </c>
      <c r="L58" s="63">
        <v>17788</v>
      </c>
    </row>
    <row r="59" spans="2:12" ht="15" customHeight="1" x14ac:dyDescent="0.25">
      <c r="B59" s="36" t="s">
        <v>320</v>
      </c>
      <c r="C59" s="63">
        <v>7781</v>
      </c>
      <c r="D59" s="63">
        <v>7281</v>
      </c>
      <c r="E59" s="63">
        <v>9135</v>
      </c>
      <c r="F59" s="63">
        <v>8705</v>
      </c>
      <c r="G59" s="63">
        <v>6867</v>
      </c>
      <c r="H59" s="63">
        <v>6756</v>
      </c>
      <c r="I59" s="63">
        <v>7756</v>
      </c>
      <c r="J59" s="63">
        <v>9515</v>
      </c>
      <c r="K59" s="63">
        <v>17788</v>
      </c>
      <c r="L59" s="63">
        <v>14834</v>
      </c>
    </row>
    <row r="60" spans="2:12" ht="15" customHeight="1" x14ac:dyDescent="0.25">
      <c r="B60" s="19" t="s">
        <v>321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</row>
    <row r="61" spans="2:12" ht="15" customHeight="1" outlineLevel="1" x14ac:dyDescent="0.25">
      <c r="B61" s="38" t="s">
        <v>322</v>
      </c>
      <c r="C61" s="61">
        <v>-7304</v>
      </c>
      <c r="D61" s="61">
        <v>-8641</v>
      </c>
      <c r="E61" s="61">
        <v>-8169</v>
      </c>
      <c r="F61" s="61">
        <v>-8111</v>
      </c>
      <c r="G61" s="61">
        <v>-4507</v>
      </c>
      <c r="H61" s="61">
        <v>-6179</v>
      </c>
      <c r="I61" s="61">
        <v>-3982</v>
      </c>
      <c r="J61" s="61">
        <v>-3616</v>
      </c>
      <c r="K61" s="61">
        <v>-5271</v>
      </c>
      <c r="L61" s="61">
        <v>-5918</v>
      </c>
    </row>
    <row r="62" spans="2:12" ht="15" customHeight="1" outlineLevel="1" x14ac:dyDescent="0.25">
      <c r="B62" s="37" t="s">
        <v>323</v>
      </c>
      <c r="C62" s="62">
        <v>-2262</v>
      </c>
      <c r="D62" s="62">
        <v>-2362</v>
      </c>
      <c r="E62" s="62">
        <v>-2433</v>
      </c>
      <c r="F62" s="62">
        <v>-2540</v>
      </c>
      <c r="G62" s="62">
        <v>-2351</v>
      </c>
      <c r="H62" s="62">
        <v>-2450</v>
      </c>
      <c r="I62" s="62">
        <v>-2348</v>
      </c>
      <c r="J62" s="62">
        <v>-2464</v>
      </c>
      <c r="K62" s="62">
        <v>-2216</v>
      </c>
      <c r="L62" s="62">
        <v>-2237</v>
      </c>
    </row>
    <row r="63" spans="2:12" ht="15" customHeight="1" outlineLevel="1" x14ac:dyDescent="0.25">
      <c r="B63" s="38" t="s">
        <v>324</v>
      </c>
      <c r="C63" s="36" t="s">
        <v>76</v>
      </c>
      <c r="D63" s="36" t="s">
        <v>76</v>
      </c>
      <c r="E63" s="36" t="s">
        <v>76</v>
      </c>
      <c r="F63" s="36" t="s">
        <v>76</v>
      </c>
      <c r="G63" s="36" t="s">
        <v>76</v>
      </c>
      <c r="H63" s="36" t="s">
        <v>76</v>
      </c>
      <c r="I63" s="36" t="s">
        <v>76</v>
      </c>
      <c r="J63" s="36" t="s">
        <v>76</v>
      </c>
      <c r="K63" s="36" t="s">
        <v>76</v>
      </c>
      <c r="L63" s="36" t="s">
        <v>76</v>
      </c>
    </row>
    <row r="64" spans="2:12" ht="15" customHeight="1" x14ac:dyDescent="0.25">
      <c r="B64" s="40" t="s">
        <v>325</v>
      </c>
    </row>
  </sheetData>
  <hyperlinks>
    <hyperlink ref="C61" r:id="rId1" display="fdsup://factset/Doc Viewer Single?float_window=true&amp;positioning_strategy=center_on_screen&amp;_doc_docfn=U2FsdGVkX181X+YQR+FjdByctmzE+a00ZKaeT7NDT/mO+DzSul/gQzr429vuixY96af3uboyu10d0gnzqQ692jIk95JnCjU3xMvEXTxmfNc=&amp;_app_id=central_doc_viewer&amp;center_on_screen=true&amp;width=950&amp;height=800&amp;_dd2=%26f%3Dsld%26c%3Dtrue%26os%3D2002730%26oe%3D2002735" xr:uid="{F1263AC0-D1BE-4C91-B8BB-D690A2FF4099}"/>
    <hyperlink ref="D61" r:id="rId2" display="fdsup://factset/Doc Viewer Single?float_window=true&amp;positioning_strategy=center_on_screen&amp;_doc_docfn=U2FsdGVkX18RAv48hyu8OwD/ZyTbp0rVP5WqcHrz6IgAVGESppJ1Ronva/MD1F4gB3kVeHXfh51eDxjrG54hFDvdoujljlcp38YRq9EB/RA=&amp;_app_id=central_doc_viewer&amp;center_on_screen=true&amp;width=950&amp;height=800&amp;_dd2=%26f%3Dsld%26c%3Dtrue%26os%3D2394264%26oe%3D2394269" xr:uid="{1856F4B1-4F5F-4469-BD80-06114E7661F5}"/>
    <hyperlink ref="E61" r:id="rId3" display="fdsup://factset/Doc Viewer Single?float_window=true&amp;positioning_strategy=center_on_screen&amp;_doc_docfn=U2FsdGVkX18mlsJXOzCYoNpV8q6L+T4P01VPgZjIUg2TX7VmDfT5m2Lw/sHdkh6WHexyOgbije8N+qhVT50AEM0FlXz1214Yn5zh52aIx/Y=&amp;_app_id=central_doc_viewer&amp;center_on_screen=true&amp;width=950&amp;height=800&amp;_dd2=%26f%3Dsld%26c%3Dtrue%26os%3D2435168%26oe%3D2435173" xr:uid="{1EAA5C61-8535-4622-BE01-8F649D5D0224}"/>
    <hyperlink ref="F61" r:id="rId4" display="fdsup://factset/Doc Viewer Single?float_window=true&amp;positioning_strategy=center_on_screen&amp;_doc_docfn=U2FsdGVkX18xqO5dX+v/+zru1WD7w/9ilIM4dxeNGRh8DVZk1fSqej8HliSAaWE8Zp9h1qPn5xl0L6hKbxaLcEsN2SJcdXPu93xPwHLJ0Gc=&amp;_app_id=central_doc_viewer&amp;center_on_screen=true&amp;width=950&amp;height=800&amp;_dd2=%26f%3Dsld%26c%3Dtrue%26os%3D176223%26oe%3D176228" xr:uid="{D4961383-6448-4769-B337-FB0E2C05DEDC}"/>
    <hyperlink ref="G61" r:id="rId5" display="fdsup://factset/Doc Viewer Single?float_window=true&amp;positioning_strategy=center_on_screen&amp;_doc_docfn=U2FsdGVkX1811Q8hOIl+2A/TzvTOQQUPTtakOUjX2vxpboL5eolpba5BAIcjwNg/oH4zArgZWfEDKQZMnoPTwpz7OtUOMU0PYytP1dQWSSM=&amp;_app_id=central_doc_viewer&amp;center_on_screen=true&amp;width=950&amp;height=800&amp;_dd2=%26f%3Dsld%26c%3Dtrue%26os%3D165960%26oe%3D165965" xr:uid="{2F100663-C5BC-47D1-848A-EF7A96054B85}"/>
    <hyperlink ref="H61" r:id="rId6" display="fdsup://factset/Doc Viewer Single?float_window=true&amp;positioning_strategy=center_on_screen&amp;_doc_docfn=U2FsdGVkX19vcdRSoTh+5i25u0RgmNAfuCFySJvMhMS/rkMJwpUnOjDRCDPfwIwn7z52gpDiW9W9TKX3bizO2TzkbnxGflbiBZEb/ypHhEg=&amp;_app_id=central_doc_viewer&amp;center_on_screen=true&amp;width=950&amp;height=800&amp;_dd2=%26f%3Dsld%26c%3Dtrue%26os%3D160367%26oe%3D160372" xr:uid="{8F911396-7C0E-43D5-9E4D-9A5A0D81895E}"/>
    <hyperlink ref="I61" r:id="rId7" display="fdsup://factset/Doc Viewer Single?float_window=true&amp;positioning_strategy=center_on_screen&amp;_doc_docfn=U2FsdGVkX1/AfdaoU9qHwTfENjowVEUlAJIK1o1/diJBeo0ahmN/kARV47+/AlNeWxr9shhFpwcF+FwhTQAb9UMyq4Q7evrKiCdeBAUvG9A=&amp;_app_id=central_doc_viewer&amp;center_on_screen=true&amp;width=950&amp;height=800&amp;_dd2=%26f%3Dsld%26c%3Dtrue%26os%3D168950%26oe%3D168955" xr:uid="{1D881785-2A7C-43EA-99E2-C29D0009F37A}"/>
    <hyperlink ref="J61" r:id="rId8" display="fdsup://factset/Doc Viewer Single?float_window=true&amp;positioning_strategy=center_on_screen&amp;_doc_docfn=U2FsdGVkX186U0pfy+Lmuv277BxMHlN2OCAoclPIhUUKuVcNjjXLSIy/Y9XMzjk1VQOVrf1nyziGL/DGRoDqoUwjipVs3SPncx0UoIdfPYo=&amp;_app_id=central_doc_viewer&amp;center_on_screen=true&amp;width=950&amp;height=800&amp;_dd2=%26f%3Dsld%26c%3Dtrue%26os%3D275976%26oe%3D275981" xr:uid="{94D4EEFC-6441-4E91-9965-FB3611D349DB}"/>
    <hyperlink ref="K61" r:id="rId9" display="fdsup://factset/Doc Viewer Single?float_window=true&amp;positioning_strategy=center_on_screen&amp;_doc_docfn=U2FsdGVkX1+911bWTvHJfQbrJ8r7rfExUQHl5Qxf3kCCVk9FOpcfIfwoH9OfjDfzynNYusIHcOIyMpH4c6yXzYkK9VqPRpgTx7LHy68je2k=&amp;_app_id=central_doc_viewer&amp;center_on_screen=true&amp;width=950&amp;height=800&amp;_dd2=%26f%3Dsld%26c%3Dtrue%26os%3D404658%26oe%3D404663" xr:uid="{473609FA-7727-4A9B-878A-B38324278469}"/>
    <hyperlink ref="L61" r:id="rId10" display="fdsup://factset/Doc Viewer Single?float_window=true&amp;positioning_strategy=center_on_screen&amp;_doc_docfn=U2FsdGVkX19HQ2ScEzlbnQyp/q4E5XoqHDXmMPJfzLm0BeDs7LtkprPekl1CETslaDDqyf1e2VadqbyESn6gxfMfHPnKP4kIEOH8eDrSvBQ=&amp;_app_id=central_doc_viewer&amp;center_on_screen=true&amp;width=950&amp;height=800&amp;_dd2=%26f%3Dsld%26c%3Dtrue%26os%3D257919%26oe%3D257924" xr:uid="{02AF4835-7039-40C3-A4AD-F1E7BA32878F}"/>
    <hyperlink ref="C62" r:id="rId11" display="fdsup://factset/Doc Viewer Single?float_window=true&amp;positioning_strategy=center_on_screen&amp;_doc_docfn=U2FsdGVkX1/Pbw8mQbnEhLXLC6i2RbPVAenP4bdvMKgsYOZWPoWnKB+3//ETN54TdavKax8zkzDuRZbDsVUIrIQZbHGhkwl1JEcsv6IOWkc=&amp;_app_id=central_doc_viewer&amp;center_on_screen=true&amp;width=950&amp;height=800&amp;_dd2=%26f%3Dsld%26c%3Dtrue%26os%3D2005160%26oe%3D2005165" xr:uid="{2269A707-EB2E-4288-8D8E-4A5C3D7ED752}"/>
    <hyperlink ref="D62" r:id="rId12" display="fdsup://factset/Doc Viewer Single?float_window=true&amp;positioning_strategy=center_on_screen&amp;_doc_docfn=U2FsdGVkX184/EJaBOtYCx+IiNyF/Cr/HM5nrPfK7uNTrFyM46MGZXsVayTKfBKPU3c9jV2unjmk7MYr/j7eCEsrBD0JILzXICcA3KNGp/c=&amp;_app_id=central_doc_viewer&amp;center_on_screen=true&amp;width=950&amp;height=800&amp;_dd2=%26f%3Dsld%26c%3Dtrue%26os%3D2396694%26oe%3D2396699" xr:uid="{6C998741-35AA-4B34-B120-8003D2EEC230}"/>
    <hyperlink ref="E62" r:id="rId13" display="fdsup://factset/Doc Viewer Single?float_window=true&amp;positioning_strategy=center_on_screen&amp;_doc_docfn=U2FsdGVkX18N4FpdHBC56Te1OkbnpvMmJR8G1Dh5//qp9bOop5Xy3E2KOxejPPpgpYNrmB0Oi4QWz8cm9sNlmG1OXSEyD8szl9P3byM9Hdk=&amp;_app_id=central_doc_viewer&amp;center_on_screen=true&amp;width=950&amp;height=800&amp;_dd2=%26f%3Dsld%26c%3Dtrue%26os%3D2437358%26oe%3D2437363" xr:uid="{0F171CE5-A09A-4013-9B1E-150F856552FB}"/>
    <hyperlink ref="F62" r:id="rId14" display="fdsup://factset/Doc Viewer Single?float_window=true&amp;positioning_strategy=center_on_screen&amp;_doc_docfn=U2FsdGVkX1/trjWQnzAPGoIs3ydfsDcmPgqpANOAl/tDejCtwBIpGx1D8yekoNAN9vJhQhmPSvQm1icVB7TYiDwZTtGtFkQ78A5LhtJaXcI=&amp;_app_id=central_doc_viewer&amp;center_on_screen=true&amp;width=950&amp;height=800&amp;_dd2=%26f%3Dsld%26c%3Dtrue%26os%3D176955%26oe%3D176960" xr:uid="{5BBAD7FB-36A0-4FDC-8C09-024252DF11DB}"/>
    <hyperlink ref="G62" r:id="rId15" display="fdsup://factset/Doc Viewer Single?float_window=true&amp;positioning_strategy=center_on_screen&amp;_doc_docfn=U2FsdGVkX1/vYmMcvgnT+Ti9q+Dkg4fciF9mreeUgdn4xHGqnu8oqt7AUdh1tCxu0amPkRpX0ThbvnkCrlvUcK0YElkK3H9k+BH4RWfTQ3Q=&amp;_app_id=central_doc_viewer&amp;center_on_screen=true&amp;width=950&amp;height=800&amp;_dd2=%26f%3Dsld%26c%3Dtrue%26os%3D166692%26oe%3D166697" xr:uid="{15ABD850-1EAD-479B-B747-75CAA7EE45A4}"/>
    <hyperlink ref="H62" r:id="rId16" display="fdsup://factset/Doc Viewer Single?float_window=true&amp;positioning_strategy=center_on_screen&amp;_doc_docfn=U2FsdGVkX19BpMeWeLPpGev+7JyZ3XJ69XJd9w3LwnmyAG4PiWePmT5Yb0AiKhiTykZ4goFajda86S4Wayuv8BJ0nXNOkhIo5JKQkkg/khU=&amp;_app_id=central_doc_viewer&amp;center_on_screen=true&amp;width=950&amp;height=800&amp;_dd2=%26f%3Dsld%26c%3Dtrue%26os%3D161099%26oe%3D161104" xr:uid="{4A6D2829-6336-4DB5-89BD-116121E27A6D}"/>
    <hyperlink ref="I62" r:id="rId17" display="fdsup://factset/Doc Viewer Single?float_window=true&amp;positioning_strategy=center_on_screen&amp;_doc_docfn=U2FsdGVkX18MYCtCkbgCUszGghd02cdeipnbM2eiZmU6dnt7urQUsxVwlrUMbF5j71EQfnRk2l4ThwZJhn5l1jtAgv2z5wh89XnYMNy6pxw=&amp;_app_id=central_doc_viewer&amp;center_on_screen=true&amp;width=950&amp;height=800&amp;_dd2=%26f%3Dsld%26c%3Dtrue%26os%3D169682%26oe%3D169687" xr:uid="{F6859329-C874-45D6-AA1D-E9987A5BBC81}"/>
    <hyperlink ref="J62" r:id="rId18" display="fdsup://factset/Doc Viewer Single?float_window=true&amp;positioning_strategy=center_on_screen&amp;_doc_docfn=U2FsdGVkX1/pULS6/IMVRpBbgpVNmhUNjZ804UtaKc8HgVKc/YkDNw62z9to5ehXoaKvXDLrQV2R6T/dEcscs8zyf881hN9lQneirD7ZjWU=&amp;_app_id=central_doc_viewer&amp;center_on_screen=true&amp;width=950&amp;height=800&amp;_dd2=%26f%3Dsld%26c%3Dtrue%26os%3D276712%26oe%3D276717" xr:uid="{85613B68-3256-43D3-B79D-AC0B0F33458F}"/>
    <hyperlink ref="K62" r:id="rId19" display="fdsup://factset/Doc Viewer Single?float_window=true&amp;positioning_strategy=center_on_screen&amp;_doc_docfn=U2FsdGVkX19NU8BGg90xWlqC2K6kNiCT4Pj+UwTDPBSLDVOOZQm5zM12jUqstg2//rA6n3c7uI4wkUraj3bCOwv1aUunVigujw25dkZd6bo=&amp;_app_id=central_doc_viewer&amp;center_on_screen=true&amp;width=950&amp;height=800&amp;_dd2=%26f%3Dsld%26c%3Dtrue%26os%3D405340%26oe%3D405345" xr:uid="{7E2FBABA-DD08-42CA-8213-36B4553CD29F}"/>
    <hyperlink ref="L62" r:id="rId20" display="fdsup://factset/Doc Viewer Single?float_window=true&amp;positioning_strategy=center_on_screen&amp;_doc_docfn=U2FsdGVkX18Y235hgulwNHGdYaezksHvZpHX547tYl/rmATbiUnqyBp7MXa0cb3fMncWRYA5+HSE7rgv6PvxcLlSWE0X1gYEZ9rr9Cvursc=&amp;_app_id=central_doc_viewer&amp;center_on_screen=true&amp;width=950&amp;height=800&amp;_dd2=%26f%3Dsld%26c%3Dtrue%26os%3D258601%26oe%3D258606" xr:uid="{BF8E2719-D9E0-4DDB-8445-0D1357ECF336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D9B34-4B27-4701-8FD5-851B3D544A0C}">
  <dimension ref="B2:AA111"/>
  <sheetViews>
    <sheetView showGridLines="0" topLeftCell="F25" workbookViewId="0">
      <selection activeCell="U40" sqref="U40"/>
    </sheetView>
  </sheetViews>
  <sheetFormatPr defaultColWidth="9.109375" defaultRowHeight="12" outlineLevelRow="2" x14ac:dyDescent="0.25"/>
  <cols>
    <col min="1" max="1" width="3.88671875" style="2" customWidth="1"/>
    <col min="2" max="2" width="49.6640625" style="2" customWidth="1"/>
    <col min="3" max="27" width="8.44140625" style="2" customWidth="1"/>
    <col min="28" max="16384" width="9.109375" style="2"/>
  </cols>
  <sheetData>
    <row r="2" spans="2:27" ht="15" customHeight="1" x14ac:dyDescent="0.25">
      <c r="B2" s="53" t="s">
        <v>142</v>
      </c>
    </row>
    <row r="3" spans="2:27" ht="15" customHeight="1" x14ac:dyDescent="0.25">
      <c r="B3" s="54" t="s">
        <v>143</v>
      </c>
    </row>
    <row r="4" spans="2:27" ht="15" customHeight="1" x14ac:dyDescent="0.25"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</row>
    <row r="5" spans="2:27" ht="15" customHeight="1" x14ac:dyDescent="0.25">
      <c r="B5" s="71" t="s">
        <v>144</v>
      </c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</row>
    <row r="6" spans="2:27" ht="15" customHeight="1" x14ac:dyDescent="0.25">
      <c r="B6" s="71" t="s">
        <v>145</v>
      </c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</row>
    <row r="7" spans="2:27" ht="15" customHeight="1" x14ac:dyDescent="0.25">
      <c r="B7" s="71" t="s">
        <v>146</v>
      </c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</row>
    <row r="8" spans="2:27" ht="15" customHeight="1" x14ac:dyDescent="0.25">
      <c r="B8" s="71"/>
      <c r="C8" s="71" t="s">
        <v>147</v>
      </c>
      <c r="D8" s="71" t="s">
        <v>148</v>
      </c>
      <c r="E8" s="71" t="s">
        <v>149</v>
      </c>
      <c r="F8" s="71" t="s">
        <v>150</v>
      </c>
      <c r="G8" s="71" t="s">
        <v>151</v>
      </c>
      <c r="H8" s="71" t="s">
        <v>152</v>
      </c>
      <c r="I8" s="71" t="s">
        <v>153</v>
      </c>
      <c r="J8" s="71" t="s">
        <v>154</v>
      </c>
      <c r="K8" s="71" t="s">
        <v>155</v>
      </c>
      <c r="L8" s="71" t="s">
        <v>156</v>
      </c>
      <c r="M8" s="71" t="s">
        <v>157</v>
      </c>
      <c r="N8" s="71" t="s">
        <v>158</v>
      </c>
      <c r="O8" s="71" t="s">
        <v>159</v>
      </c>
      <c r="P8" s="71" t="s">
        <v>160</v>
      </c>
      <c r="Q8" s="71" t="s">
        <v>161</v>
      </c>
      <c r="R8" s="71" t="s">
        <v>9</v>
      </c>
      <c r="S8" s="71" t="s">
        <v>8</v>
      </c>
      <c r="T8" s="71" t="s">
        <v>7</v>
      </c>
      <c r="U8" s="71" t="s">
        <v>6</v>
      </c>
      <c r="V8" s="71" t="s">
        <v>5</v>
      </c>
      <c r="W8" s="71" t="s">
        <v>4</v>
      </c>
      <c r="X8" s="71" t="s">
        <v>3</v>
      </c>
      <c r="Y8" s="71" t="s">
        <v>2</v>
      </c>
      <c r="Z8" s="71" t="s">
        <v>1</v>
      </c>
      <c r="AA8" s="71" t="s">
        <v>0</v>
      </c>
    </row>
    <row r="9" spans="2:27" ht="15" customHeight="1" x14ac:dyDescent="0.25">
      <c r="B9" s="27" t="s">
        <v>162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</row>
    <row r="10" spans="2:27" ht="15" customHeight="1" outlineLevel="1" x14ac:dyDescent="0.25">
      <c r="B10" s="37" t="s">
        <v>163</v>
      </c>
      <c r="C10" s="72">
        <v>21.677465999999999</v>
      </c>
      <c r="D10" s="72">
        <v>21.897448000000001</v>
      </c>
      <c r="E10" s="72">
        <v>22.267983000000001</v>
      </c>
      <c r="F10" s="72">
        <v>20.782741000000001</v>
      </c>
      <c r="G10" s="72">
        <v>20.453842000000002</v>
      </c>
      <c r="H10" s="72">
        <v>20.790994999999999</v>
      </c>
      <c r="I10" s="72">
        <v>23.169077000000001</v>
      </c>
      <c r="J10" s="72">
        <v>23.680071000000002</v>
      </c>
      <c r="K10" s="72">
        <v>23.843512</v>
      </c>
      <c r="L10" s="72">
        <v>24.235766999999999</v>
      </c>
      <c r="M10" s="72">
        <v>24.324703</v>
      </c>
      <c r="N10" s="72">
        <v>24.518560999999998</v>
      </c>
      <c r="O10" s="72">
        <v>25.368312</v>
      </c>
      <c r="P10" s="72">
        <v>25.260698000000001</v>
      </c>
      <c r="Q10" s="72">
        <v>25.019130000000001</v>
      </c>
      <c r="R10" s="72">
        <v>24.868594999999999</v>
      </c>
      <c r="S10" s="72">
        <v>24.821853999999998</v>
      </c>
      <c r="T10" s="72">
        <v>24.82544</v>
      </c>
      <c r="U10" s="72">
        <v>25.127248000000002</v>
      </c>
      <c r="V10" s="72">
        <v>25.536335999999999</v>
      </c>
      <c r="W10" s="72">
        <v>25.307206000000001</v>
      </c>
      <c r="X10" s="72">
        <v>25.097733999999999</v>
      </c>
      <c r="Y10" s="72">
        <v>24.688528000000002</v>
      </c>
      <c r="Z10" s="72">
        <v>24.829787</v>
      </c>
      <c r="AA10" s="72">
        <v>25.098732999999999</v>
      </c>
    </row>
    <row r="11" spans="2:27" ht="15" customHeight="1" outlineLevel="1" x14ac:dyDescent="0.25">
      <c r="B11" s="38" t="s">
        <v>164</v>
      </c>
      <c r="C11" s="39">
        <v>16.226455999999999</v>
      </c>
      <c r="D11" s="39">
        <v>16.064450000000001</v>
      </c>
      <c r="E11" s="39">
        <v>16.210156999999999</v>
      </c>
      <c r="F11" s="39">
        <v>14.838459</v>
      </c>
      <c r="G11" s="39">
        <v>14.959602</v>
      </c>
      <c r="H11" s="39">
        <v>15.256465</v>
      </c>
      <c r="I11" s="39">
        <v>17.360765000000001</v>
      </c>
      <c r="J11" s="39">
        <v>17.745469</v>
      </c>
      <c r="K11" s="39">
        <v>17.97316</v>
      </c>
      <c r="L11" s="39">
        <v>18.356805000000001</v>
      </c>
      <c r="M11" s="39">
        <v>18.516366000000001</v>
      </c>
      <c r="N11" s="39">
        <v>18.897849000000001</v>
      </c>
      <c r="O11" s="39">
        <v>19.332507</v>
      </c>
      <c r="P11" s="39">
        <v>19.205924</v>
      </c>
      <c r="Q11" s="39">
        <v>19.077078</v>
      </c>
      <c r="R11" s="39">
        <v>18.942924000000001</v>
      </c>
      <c r="S11" s="39">
        <v>19.179960000000001</v>
      </c>
      <c r="T11" s="39">
        <v>19.235624000000001</v>
      </c>
      <c r="U11" s="39">
        <v>20.127559000000002</v>
      </c>
      <c r="V11" s="39">
        <v>20.994385000000001</v>
      </c>
      <c r="W11" s="39">
        <v>21.065833999999999</v>
      </c>
      <c r="X11" s="39">
        <v>20.829308000000001</v>
      </c>
      <c r="Y11" s="39">
        <v>20.5913</v>
      </c>
      <c r="Z11" s="39">
        <v>20.010337</v>
      </c>
      <c r="AA11" s="39">
        <v>20.132902000000001</v>
      </c>
    </row>
    <row r="12" spans="2:27" ht="15" customHeight="1" outlineLevel="1" x14ac:dyDescent="0.25">
      <c r="B12" s="37" t="s">
        <v>165</v>
      </c>
      <c r="C12" s="72">
        <v>5.4510100000000001</v>
      </c>
      <c r="D12" s="72">
        <v>5.8329979999999999</v>
      </c>
      <c r="E12" s="72">
        <v>6.0578269999999996</v>
      </c>
      <c r="F12" s="72">
        <v>5.9442820000000003</v>
      </c>
      <c r="G12" s="72">
        <v>5.4942409999999997</v>
      </c>
      <c r="H12" s="72">
        <v>5.5345300000000002</v>
      </c>
      <c r="I12" s="72">
        <v>5.8083119999999999</v>
      </c>
      <c r="J12" s="72">
        <v>5.9346019999999999</v>
      </c>
      <c r="K12" s="72">
        <v>5.8703519999999996</v>
      </c>
      <c r="L12" s="72">
        <v>5.8789619999999996</v>
      </c>
      <c r="M12" s="72">
        <v>5.8083359999999997</v>
      </c>
      <c r="N12" s="72">
        <v>5.6207120000000002</v>
      </c>
      <c r="O12" s="72">
        <v>6.0358049999999999</v>
      </c>
      <c r="P12" s="72">
        <v>6.054773</v>
      </c>
      <c r="Q12" s="72">
        <v>5.9420520000000003</v>
      </c>
      <c r="R12" s="72">
        <v>5.9256719999999996</v>
      </c>
      <c r="S12" s="72">
        <v>5.6418929999999996</v>
      </c>
      <c r="T12" s="72">
        <v>5.589817</v>
      </c>
      <c r="U12" s="72">
        <v>4.999689</v>
      </c>
      <c r="V12" s="72">
        <v>4.5419499999999999</v>
      </c>
      <c r="W12" s="72">
        <v>4.2413720000000001</v>
      </c>
      <c r="X12" s="72">
        <v>4.268427</v>
      </c>
      <c r="Y12" s="72">
        <v>4.0972280000000003</v>
      </c>
      <c r="Z12" s="72">
        <v>4.8194489999999996</v>
      </c>
      <c r="AA12" s="72">
        <v>4.9658319999999998</v>
      </c>
    </row>
    <row r="13" spans="2:27" ht="15" customHeight="1" outlineLevel="1" x14ac:dyDescent="0.25">
      <c r="B13" s="38" t="s">
        <v>166</v>
      </c>
      <c r="C13" s="39">
        <v>4.7938369999999999</v>
      </c>
      <c r="D13" s="39">
        <v>5.2604740000000003</v>
      </c>
      <c r="E13" s="39">
        <v>5.4451499999999999</v>
      </c>
      <c r="F13" s="39">
        <v>5.2334509999999996</v>
      </c>
      <c r="G13" s="39">
        <v>4.8909979999999997</v>
      </c>
      <c r="H13" s="39">
        <v>5.1593140000000002</v>
      </c>
      <c r="I13" s="39">
        <v>5.4866809999999999</v>
      </c>
      <c r="J13" s="39">
        <v>5.5922270000000003</v>
      </c>
      <c r="K13" s="39">
        <v>5.4990589999999999</v>
      </c>
      <c r="L13" s="39">
        <v>5.4404130000000004</v>
      </c>
      <c r="M13" s="39">
        <v>5.3347629999999997</v>
      </c>
      <c r="N13" s="39">
        <v>5.1522779999999999</v>
      </c>
      <c r="O13" s="39">
        <v>5.4054979999999997</v>
      </c>
      <c r="P13" s="39">
        <v>5.5797220000000003</v>
      </c>
      <c r="Q13" s="39">
        <v>5.4587760000000003</v>
      </c>
      <c r="R13" s="39">
        <v>5.4857379999999996</v>
      </c>
      <c r="S13" s="39">
        <v>5.1766350000000001</v>
      </c>
      <c r="T13" s="39">
        <v>5.1063419999999997</v>
      </c>
      <c r="U13" s="39">
        <v>4.4880009999999997</v>
      </c>
      <c r="V13" s="39">
        <v>4.2249309999999998</v>
      </c>
      <c r="W13" s="39">
        <v>3.0251510000000001</v>
      </c>
      <c r="X13" s="39">
        <v>2.2278169999999999</v>
      </c>
      <c r="Y13" s="39">
        <v>3.8391950000000001</v>
      </c>
      <c r="Z13" s="39">
        <v>3.6777190000000002</v>
      </c>
      <c r="AA13" s="39">
        <v>3.2642289999999998</v>
      </c>
    </row>
    <row r="14" spans="2:27" ht="15" customHeight="1" outlineLevel="1" x14ac:dyDescent="0.25">
      <c r="B14" s="37" t="s">
        <v>167</v>
      </c>
      <c r="C14" s="72">
        <v>2.9555989999999999</v>
      </c>
      <c r="D14" s="72">
        <v>3.1822879999999998</v>
      </c>
      <c r="E14" s="72">
        <v>3.3421460000000001</v>
      </c>
      <c r="F14" s="72">
        <v>3.2566799999999998</v>
      </c>
      <c r="G14" s="72">
        <v>3.0348660000000001</v>
      </c>
      <c r="H14" s="72">
        <v>3.2609270000000001</v>
      </c>
      <c r="I14" s="72">
        <v>3.4254549999999999</v>
      </c>
      <c r="J14" s="72">
        <v>3.565067</v>
      </c>
      <c r="K14" s="72">
        <v>3.5580099999999999</v>
      </c>
      <c r="L14" s="72">
        <v>3.4929009999999998</v>
      </c>
      <c r="M14" s="72">
        <v>3.402965</v>
      </c>
      <c r="N14" s="72">
        <v>3.2676949999999998</v>
      </c>
      <c r="O14" s="72">
        <v>3.5309910000000002</v>
      </c>
      <c r="P14" s="72">
        <v>3.6399279999999998</v>
      </c>
      <c r="Q14" s="72">
        <v>3.5274640000000002</v>
      </c>
      <c r="R14" s="72">
        <v>3.6232690000000001</v>
      </c>
      <c r="S14" s="72">
        <v>3.3420529999999999</v>
      </c>
      <c r="T14" s="72">
        <v>3.3320219999999998</v>
      </c>
      <c r="U14" s="72">
        <v>3.0477259999999999</v>
      </c>
      <c r="V14" s="72">
        <v>2.8121550000000002</v>
      </c>
      <c r="W14" s="72">
        <v>1.9727589999999999</v>
      </c>
      <c r="X14" s="72">
        <v>1.2966439999999999</v>
      </c>
      <c r="Y14" s="72">
        <v>2.8400810000000001</v>
      </c>
      <c r="Z14" s="72">
        <v>2.4161630000000001</v>
      </c>
      <c r="AA14" s="72">
        <v>2.387238</v>
      </c>
    </row>
    <row r="15" spans="2:27" ht="15" customHeight="1" outlineLevel="1" x14ac:dyDescent="0.25">
      <c r="B15" s="38" t="s">
        <v>168</v>
      </c>
      <c r="C15" s="39">
        <v>3.7611379999999999</v>
      </c>
      <c r="D15" s="39">
        <v>2.762772</v>
      </c>
      <c r="E15" s="39">
        <v>1.20557</v>
      </c>
      <c r="F15" s="39">
        <v>0.808091</v>
      </c>
      <c r="G15" s="39">
        <v>0.853912</v>
      </c>
      <c r="H15" s="39">
        <v>1.288713</v>
      </c>
      <c r="I15" s="39">
        <v>2.1988470000000002</v>
      </c>
      <c r="J15" s="39">
        <v>0.74690400000000001</v>
      </c>
      <c r="K15" s="39">
        <v>0.972584</v>
      </c>
      <c r="L15" s="39">
        <v>1.290119</v>
      </c>
      <c r="M15" s="39">
        <v>1.4307559999999999</v>
      </c>
      <c r="N15" s="39">
        <v>2.8717450000000002</v>
      </c>
      <c r="O15" s="39">
        <v>3.445497</v>
      </c>
      <c r="P15" s="39">
        <v>2.594293</v>
      </c>
      <c r="Q15" s="39">
        <v>2.4040720000000002</v>
      </c>
      <c r="R15" s="39">
        <v>2.7054619999999998</v>
      </c>
      <c r="S15" s="39">
        <v>2.1293570000000002</v>
      </c>
      <c r="T15" s="39">
        <v>3.374851</v>
      </c>
      <c r="U15" s="39">
        <v>3.3003550000000001</v>
      </c>
      <c r="V15" s="39">
        <v>4.3102669999999996</v>
      </c>
      <c r="W15" s="39">
        <v>3.6578659999999998</v>
      </c>
      <c r="X15" s="39">
        <v>3.3842979999999998</v>
      </c>
      <c r="Y15" s="39">
        <v>2.7769080000000002</v>
      </c>
      <c r="Z15" s="39">
        <v>4.6159270000000001</v>
      </c>
      <c r="AA15" s="39">
        <v>1.93364</v>
      </c>
    </row>
    <row r="16" spans="2:27" ht="15" customHeight="1" outlineLevel="1" x14ac:dyDescent="0.25">
      <c r="B16" s="37" t="s">
        <v>169</v>
      </c>
      <c r="C16" s="72">
        <v>8.2976419999999997</v>
      </c>
      <c r="D16" s="72">
        <v>9.2891589999999997</v>
      </c>
      <c r="E16" s="72">
        <v>9.2650299999999994</v>
      </c>
      <c r="F16" s="72">
        <v>8.4793140000000005</v>
      </c>
      <c r="G16" s="72">
        <v>8.2571589999999997</v>
      </c>
      <c r="H16" s="72">
        <v>9.0256880000000006</v>
      </c>
      <c r="I16" s="72">
        <v>8.8788909999999994</v>
      </c>
      <c r="J16" s="72">
        <v>9.1207499999999992</v>
      </c>
      <c r="K16" s="72">
        <v>8.5828810000000004</v>
      </c>
      <c r="L16" s="72">
        <v>8.2391229999999993</v>
      </c>
      <c r="M16" s="72">
        <v>8.0432500000000005</v>
      </c>
      <c r="N16" s="72">
        <v>7.9753769999999999</v>
      </c>
      <c r="O16" s="72">
        <v>8.4404439999999994</v>
      </c>
      <c r="P16" s="72">
        <v>8.5136470000000006</v>
      </c>
      <c r="Q16" s="72">
        <v>8.3261599999999998</v>
      </c>
      <c r="R16" s="72">
        <v>8.5742890000000003</v>
      </c>
      <c r="S16" s="72">
        <v>7.8056960000000002</v>
      </c>
      <c r="T16" s="72">
        <v>7.9234780000000002</v>
      </c>
      <c r="U16" s="72">
        <v>7.2871180000000004</v>
      </c>
      <c r="V16" s="72">
        <v>6.8487920000000004</v>
      </c>
      <c r="W16" s="72">
        <v>4.8900819999999996</v>
      </c>
      <c r="X16" s="72">
        <v>3.1475849999999999</v>
      </c>
      <c r="Y16" s="72">
        <v>6.5297619999999998</v>
      </c>
      <c r="Z16" s="72">
        <v>5.5256639999999999</v>
      </c>
      <c r="AA16" s="72">
        <v>5.4982749999999996</v>
      </c>
    </row>
    <row r="17" spans="2:27" ht="15" customHeight="1" outlineLevel="1" x14ac:dyDescent="0.25">
      <c r="B17" s="38" t="s">
        <v>170</v>
      </c>
      <c r="C17" s="39">
        <v>19.783425999999999</v>
      </c>
      <c r="D17" s="39">
        <v>22.365265999999998</v>
      </c>
      <c r="E17" s="39">
        <v>23.750692000000001</v>
      </c>
      <c r="F17" s="39">
        <v>22.019342999999999</v>
      </c>
      <c r="G17" s="39">
        <v>20.079764999999998</v>
      </c>
      <c r="H17" s="39">
        <v>21.598893</v>
      </c>
      <c r="I17" s="39">
        <v>21.362102</v>
      </c>
      <c r="J17" s="39">
        <v>22.075060000000001</v>
      </c>
      <c r="K17" s="39">
        <v>21.899830999999999</v>
      </c>
      <c r="L17" s="39">
        <v>21.226382000000001</v>
      </c>
      <c r="M17" s="39">
        <v>20.421458000000001</v>
      </c>
      <c r="N17" s="39">
        <v>20.407565999999999</v>
      </c>
      <c r="O17" s="39">
        <v>21.191761</v>
      </c>
      <c r="P17" s="39">
        <v>22.047367999999999</v>
      </c>
      <c r="Q17" s="39">
        <v>22.545885999999999</v>
      </c>
      <c r="R17" s="39">
        <v>23.024827999999999</v>
      </c>
      <c r="S17" s="39">
        <v>20.862659000000001</v>
      </c>
      <c r="T17" s="39">
        <v>20.529150000000001</v>
      </c>
      <c r="U17" s="39">
        <v>18.147462000000001</v>
      </c>
      <c r="V17" s="39">
        <v>17.232102000000001</v>
      </c>
      <c r="W17" s="39">
        <v>12.670636999999999</v>
      </c>
      <c r="X17" s="39">
        <v>8.8717450000000007</v>
      </c>
      <c r="Y17" s="39">
        <v>20.223559000000002</v>
      </c>
      <c r="Z17" s="39">
        <v>17.365708000000001</v>
      </c>
      <c r="AA17" s="39">
        <v>16.656312</v>
      </c>
    </row>
    <row r="18" spans="2:27" ht="15" customHeight="1" outlineLevel="1" x14ac:dyDescent="0.25">
      <c r="B18" s="37" t="s">
        <v>171</v>
      </c>
      <c r="C18" s="72">
        <v>19.783425999999999</v>
      </c>
      <c r="D18" s="72">
        <v>22.365265999999998</v>
      </c>
      <c r="E18" s="72">
        <v>23.750692000000001</v>
      </c>
      <c r="F18" s="72">
        <v>22.019342999999999</v>
      </c>
      <c r="G18" s="72">
        <v>20.079764999999998</v>
      </c>
      <c r="H18" s="72">
        <v>21.598893</v>
      </c>
      <c r="I18" s="72">
        <v>21.362102</v>
      </c>
      <c r="J18" s="72">
        <v>22.075060000000001</v>
      </c>
      <c r="K18" s="72">
        <v>21.899830999999999</v>
      </c>
      <c r="L18" s="72">
        <v>21.226382000000001</v>
      </c>
      <c r="M18" s="72">
        <v>20.421458000000001</v>
      </c>
      <c r="N18" s="72">
        <v>20.407565999999999</v>
      </c>
      <c r="O18" s="72">
        <v>21.191761</v>
      </c>
      <c r="P18" s="72">
        <v>22.047367999999999</v>
      </c>
      <c r="Q18" s="72">
        <v>22.545885999999999</v>
      </c>
      <c r="R18" s="72">
        <v>23.024827999999999</v>
      </c>
      <c r="S18" s="72">
        <v>20.862659000000001</v>
      </c>
      <c r="T18" s="72">
        <v>20.529150000000001</v>
      </c>
      <c r="U18" s="72">
        <v>18.147462000000001</v>
      </c>
      <c r="V18" s="72">
        <v>17.232102000000001</v>
      </c>
      <c r="W18" s="72">
        <v>12.670636999999999</v>
      </c>
      <c r="X18" s="72">
        <v>8.8717450000000007</v>
      </c>
      <c r="Y18" s="72">
        <v>20.223559000000002</v>
      </c>
      <c r="Z18" s="72">
        <v>17.365708000000001</v>
      </c>
      <c r="AA18" s="72">
        <v>16.656312</v>
      </c>
    </row>
    <row r="19" spans="2:27" ht="15" customHeight="1" outlineLevel="1" x14ac:dyDescent="0.25">
      <c r="B19" s="38" t="s">
        <v>172</v>
      </c>
      <c r="C19" s="39">
        <v>21.655733000000001</v>
      </c>
      <c r="D19" s="39">
        <v>25.069465999999998</v>
      </c>
      <c r="E19" s="39">
        <v>24.432113999999999</v>
      </c>
      <c r="F19" s="39">
        <v>22.097429000000002</v>
      </c>
      <c r="G19" s="39">
        <v>21.377490999999999</v>
      </c>
      <c r="H19" s="39">
        <v>21.955282</v>
      </c>
      <c r="I19" s="39">
        <v>21.827082999999998</v>
      </c>
      <c r="J19" s="39">
        <v>22.233352</v>
      </c>
      <c r="K19" s="39">
        <v>21.101659000000001</v>
      </c>
      <c r="L19" s="39">
        <v>20.893134</v>
      </c>
      <c r="M19" s="39">
        <v>20.555313999999999</v>
      </c>
      <c r="N19" s="39">
        <v>20.639893000000001</v>
      </c>
      <c r="O19" s="39">
        <v>21.974582000000002</v>
      </c>
      <c r="P19" s="39">
        <v>21.638885999999999</v>
      </c>
      <c r="Q19" s="39">
        <v>21.152398999999999</v>
      </c>
      <c r="R19" s="39">
        <v>20.904185999999999</v>
      </c>
      <c r="S19" s="39">
        <v>19.482064000000001</v>
      </c>
      <c r="T19" s="39">
        <v>19.686789999999998</v>
      </c>
      <c r="U19" s="39">
        <v>17.858003</v>
      </c>
      <c r="V19" s="39">
        <v>16.942311</v>
      </c>
      <c r="W19" s="39">
        <v>16.709617000000001</v>
      </c>
      <c r="X19" s="39">
        <v>16.572821999999999</v>
      </c>
      <c r="Y19" s="39">
        <v>14.721655</v>
      </c>
      <c r="Z19" s="39">
        <v>17.684619000000001</v>
      </c>
      <c r="AA19" s="39">
        <v>18.961901999999998</v>
      </c>
    </row>
    <row r="20" spans="2:27" ht="15" customHeight="1" outlineLevel="1" x14ac:dyDescent="0.25">
      <c r="B20" s="37" t="s">
        <v>173</v>
      </c>
      <c r="C20" s="72">
        <v>12.743964</v>
      </c>
      <c r="D20" s="72">
        <v>15.043466</v>
      </c>
      <c r="E20" s="72">
        <v>15.226623999999999</v>
      </c>
      <c r="F20" s="72">
        <v>14.066096</v>
      </c>
      <c r="G20" s="72">
        <v>13.231911</v>
      </c>
      <c r="H20" s="72">
        <v>14.2562</v>
      </c>
      <c r="I20" s="72">
        <v>14.447243</v>
      </c>
      <c r="J20" s="72">
        <v>15.011659999999999</v>
      </c>
      <c r="K20" s="72">
        <v>14.36125</v>
      </c>
      <c r="L20" s="72">
        <v>13.866211</v>
      </c>
      <c r="M20" s="72">
        <v>13.539445000000001</v>
      </c>
      <c r="N20" s="72">
        <v>13.398434999999999</v>
      </c>
      <c r="O20" s="72">
        <v>13.927647</v>
      </c>
      <c r="P20" s="72">
        <v>13.988721999999999</v>
      </c>
      <c r="Q20" s="72">
        <v>13.663347</v>
      </c>
      <c r="R20" s="72">
        <v>14.396538</v>
      </c>
      <c r="S20" s="72">
        <v>13.344287</v>
      </c>
      <c r="T20" s="72">
        <v>13.161448</v>
      </c>
      <c r="U20" s="72">
        <v>11.771115</v>
      </c>
      <c r="V20" s="72">
        <v>11.164849999999999</v>
      </c>
      <c r="W20" s="72">
        <v>8.4107289999999999</v>
      </c>
      <c r="X20" s="72">
        <v>5.6193739999999996</v>
      </c>
      <c r="Y20" s="72">
        <v>11.378651</v>
      </c>
      <c r="Z20" s="72">
        <v>9.7286629999999992</v>
      </c>
      <c r="AA20" s="72">
        <v>9.9714120000000008</v>
      </c>
    </row>
    <row r="21" spans="2:27" ht="15" customHeight="1" outlineLevel="1" x14ac:dyDescent="0.25">
      <c r="B21" s="38" t="s">
        <v>174</v>
      </c>
      <c r="C21" s="39">
        <v>25.744541999999999</v>
      </c>
      <c r="D21" s="39">
        <v>25.740288</v>
      </c>
      <c r="E21" s="39">
        <v>22.379722999999998</v>
      </c>
      <c r="F21" s="39">
        <v>21.460014000000001</v>
      </c>
      <c r="G21" s="39">
        <v>20.350681999999999</v>
      </c>
      <c r="H21" s="39">
        <v>22.223996</v>
      </c>
      <c r="I21" s="39">
        <v>26.080363999999999</v>
      </c>
      <c r="J21" s="39">
        <v>21.996241999999999</v>
      </c>
      <c r="K21" s="39">
        <v>22.547584000000001</v>
      </c>
      <c r="L21" s="39">
        <v>22.959294</v>
      </c>
      <c r="M21" s="39">
        <v>21.389464</v>
      </c>
      <c r="N21" s="39">
        <v>23.399243999999999</v>
      </c>
      <c r="O21" s="39">
        <v>25.363313000000002</v>
      </c>
      <c r="P21" s="39">
        <v>21.539259999999999</v>
      </c>
      <c r="Q21" s="39">
        <v>21.020201</v>
      </c>
      <c r="R21" s="39">
        <v>21.673145000000002</v>
      </c>
      <c r="S21" s="39">
        <v>19.496676000000001</v>
      </c>
      <c r="T21" s="39">
        <v>23.232208</v>
      </c>
      <c r="U21" s="39">
        <v>21.940864000000001</v>
      </c>
      <c r="V21" s="39">
        <v>25.802809</v>
      </c>
      <c r="W21" s="39">
        <v>24.166986000000001</v>
      </c>
      <c r="X21" s="39">
        <v>23.381481000000001</v>
      </c>
      <c r="Y21" s="39">
        <v>19.311057000000002</v>
      </c>
      <c r="Z21" s="39">
        <v>25.977187000000001</v>
      </c>
      <c r="AA21" s="39">
        <v>17.634661000000001</v>
      </c>
    </row>
    <row r="22" spans="2:27" ht="15" customHeight="1" x14ac:dyDescent="0.25">
      <c r="B22" s="19" t="s">
        <v>175</v>
      </c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</row>
    <row r="23" spans="2:27" ht="15" customHeight="1" outlineLevel="1" x14ac:dyDescent="0.25">
      <c r="B23" s="38" t="s">
        <v>176</v>
      </c>
      <c r="C23" s="39">
        <v>0.75654399999999999</v>
      </c>
      <c r="D23" s="39">
        <v>1.385373</v>
      </c>
      <c r="E23" s="39">
        <v>1.4684550000000001</v>
      </c>
      <c r="F23" s="39">
        <v>1.3176300000000001</v>
      </c>
      <c r="G23" s="39">
        <v>1.222728</v>
      </c>
      <c r="H23" s="39">
        <v>0.86205799999999999</v>
      </c>
      <c r="I23" s="39">
        <v>0.91033399999999998</v>
      </c>
      <c r="J23" s="39">
        <v>0.77620500000000003</v>
      </c>
      <c r="K23" s="39">
        <v>0.61177300000000001</v>
      </c>
      <c r="L23" s="39">
        <v>0.57011900000000004</v>
      </c>
      <c r="M23" s="39">
        <v>0.54571400000000003</v>
      </c>
      <c r="N23" s="39">
        <v>0.45899400000000001</v>
      </c>
      <c r="O23" s="39">
        <v>0.50744999999999996</v>
      </c>
      <c r="P23" s="39">
        <v>0.48779800000000001</v>
      </c>
      <c r="Q23" s="39">
        <v>0.47693200000000002</v>
      </c>
      <c r="R23" s="39">
        <v>0.50528499999999998</v>
      </c>
      <c r="S23" s="39">
        <v>0.51475400000000004</v>
      </c>
      <c r="T23" s="39">
        <v>0.567465</v>
      </c>
      <c r="U23" s="39">
        <v>0.44278499999999998</v>
      </c>
      <c r="V23" s="39">
        <v>0.42810999999999999</v>
      </c>
      <c r="W23" s="39">
        <v>0.641849</v>
      </c>
      <c r="X23" s="39">
        <v>0.54863300000000004</v>
      </c>
      <c r="Y23" s="39">
        <v>0.62667899999999999</v>
      </c>
      <c r="Z23" s="39">
        <v>0.71532600000000002</v>
      </c>
      <c r="AA23" s="39">
        <v>0.68470399999999998</v>
      </c>
    </row>
    <row r="24" spans="2:27" ht="15" customHeight="1" outlineLevel="1" x14ac:dyDescent="0.25">
      <c r="B24" s="37" t="s">
        <v>177</v>
      </c>
      <c r="C24" s="72">
        <v>25.520833</v>
      </c>
      <c r="D24" s="72">
        <v>43.434342999999998</v>
      </c>
      <c r="E24" s="72">
        <v>43.8</v>
      </c>
      <c r="F24" s="72">
        <v>40.571429000000002</v>
      </c>
      <c r="G24" s="72">
        <v>40.255034000000002</v>
      </c>
      <c r="H24" s="72">
        <v>26.408840000000001</v>
      </c>
      <c r="I24" s="72">
        <v>26.527094000000002</v>
      </c>
      <c r="J24" s="72">
        <v>21.742739</v>
      </c>
      <c r="K24" s="72">
        <v>17.205224000000001</v>
      </c>
      <c r="L24" s="72">
        <v>16.514873000000001</v>
      </c>
      <c r="M24" s="72">
        <v>16.036662</v>
      </c>
      <c r="N24" s="72">
        <v>13.899705000000001</v>
      </c>
      <c r="O24" s="72">
        <v>14.440541</v>
      </c>
      <c r="P24" s="72">
        <v>12.543623999999999</v>
      </c>
      <c r="Q24" s="72">
        <v>13.575221000000001</v>
      </c>
      <c r="R24" s="72">
        <v>13.934263</v>
      </c>
      <c r="S24" s="72">
        <v>15.303279</v>
      </c>
      <c r="T24" s="72">
        <v>16.827722999999999</v>
      </c>
      <c r="U24" s="72">
        <v>14.520788</v>
      </c>
      <c r="V24" s="72">
        <v>15.237443000000001</v>
      </c>
      <c r="W24" s="72">
        <v>32.5</v>
      </c>
      <c r="X24" s="72">
        <v>42.402655000000003</v>
      </c>
      <c r="Y24" s="72">
        <v>22.065681999999999</v>
      </c>
      <c r="Z24" s="72">
        <v>29.605512999999998</v>
      </c>
      <c r="AA24" s="72">
        <v>28.681916000000001</v>
      </c>
    </row>
    <row r="25" spans="2:27" ht="15" customHeight="1" outlineLevel="1" x14ac:dyDescent="0.25">
      <c r="B25" s="38" t="s">
        <v>178</v>
      </c>
      <c r="C25" s="39">
        <v>4.8219120000000002</v>
      </c>
      <c r="D25" s="39">
        <v>9.0594979999999996</v>
      </c>
      <c r="E25" s="39">
        <v>9.4457129999999996</v>
      </c>
      <c r="F25" s="39">
        <v>8.1005610000000008</v>
      </c>
      <c r="G25" s="39">
        <v>7.6089909999999996</v>
      </c>
      <c r="H25" s="39">
        <v>5.3405430000000003</v>
      </c>
      <c r="I25" s="39">
        <v>5.3216720000000004</v>
      </c>
      <c r="J25" s="39">
        <v>4.4914889999999996</v>
      </c>
      <c r="K25" s="39">
        <v>3.6118960000000002</v>
      </c>
      <c r="L25" s="39">
        <v>3.1995740000000001</v>
      </c>
      <c r="M25" s="39">
        <v>3.1202019999999999</v>
      </c>
      <c r="N25" s="39">
        <v>2.8329019999999998</v>
      </c>
      <c r="O25" s="39">
        <v>2.8592070000000001</v>
      </c>
      <c r="P25" s="39">
        <v>2.8762240000000001</v>
      </c>
      <c r="Q25" s="39">
        <v>2.9408750000000001</v>
      </c>
      <c r="R25" s="39">
        <v>3.0364840000000002</v>
      </c>
      <c r="S25" s="39">
        <v>3.1662249999999998</v>
      </c>
      <c r="T25" s="39">
        <v>3.3702169999999998</v>
      </c>
      <c r="U25" s="39">
        <v>2.6050990000000001</v>
      </c>
      <c r="V25" s="39">
        <v>2.6147649999999998</v>
      </c>
      <c r="W25" s="39">
        <v>4.0411869999999999</v>
      </c>
      <c r="X25" s="39">
        <v>3.8043300000000002</v>
      </c>
      <c r="Y25" s="39">
        <v>4.3430629999999999</v>
      </c>
      <c r="Z25" s="39">
        <v>4.8974019999999996</v>
      </c>
      <c r="AA25" s="39">
        <v>4.6366540000000001</v>
      </c>
    </row>
    <row r="26" spans="2:27" ht="15" customHeight="1" outlineLevel="1" x14ac:dyDescent="0.25">
      <c r="B26" s="37" t="s">
        <v>179</v>
      </c>
      <c r="C26" s="72">
        <v>4.8219110000000001</v>
      </c>
      <c r="D26" s="72">
        <v>10.297404999999999</v>
      </c>
      <c r="E26" s="72">
        <v>14.841305999999999</v>
      </c>
      <c r="F26" s="72">
        <v>11.393646</v>
      </c>
      <c r="G26" s="72">
        <v>10.076242000000001</v>
      </c>
      <c r="H26" s="72">
        <v>7.0459149999999999</v>
      </c>
      <c r="I26" s="72">
        <v>6.8802750000000001</v>
      </c>
      <c r="J26" s="72">
        <v>5.7487519999999996</v>
      </c>
      <c r="K26" s="72">
        <v>4.6860439999999999</v>
      </c>
      <c r="L26" s="72">
        <v>4.1202870000000003</v>
      </c>
      <c r="M26" s="72">
        <v>4.153327</v>
      </c>
      <c r="N26" s="72">
        <v>3.6970710000000002</v>
      </c>
      <c r="O26" s="72">
        <v>3.7033109999999998</v>
      </c>
      <c r="P26" s="72">
        <v>3.8073760000000001</v>
      </c>
      <c r="Q26" s="72">
        <v>4.1395960000000001</v>
      </c>
      <c r="R26" s="72">
        <v>4.1509559999999999</v>
      </c>
      <c r="S26" s="72">
        <v>4.2548320000000004</v>
      </c>
      <c r="T26" s="72">
        <v>4.3630089999999999</v>
      </c>
      <c r="U26" s="72">
        <v>3.3068620000000002</v>
      </c>
      <c r="V26" s="72">
        <v>3.3479290000000002</v>
      </c>
      <c r="W26" s="72">
        <v>5.2775290000000004</v>
      </c>
      <c r="X26" s="72">
        <v>6.6755110000000002</v>
      </c>
      <c r="Y26" s="72">
        <v>8.4459870000000006</v>
      </c>
      <c r="Z26" s="72">
        <v>8.4248609999999999</v>
      </c>
      <c r="AA26" s="72">
        <v>7.8079130000000001</v>
      </c>
    </row>
    <row r="27" spans="2:27" ht="15" customHeight="1" outlineLevel="1" x14ac:dyDescent="0.25">
      <c r="B27" s="38" t="s">
        <v>180</v>
      </c>
      <c r="C27" s="39">
        <v>12.670916</v>
      </c>
      <c r="D27" s="39">
        <v>25.442612</v>
      </c>
      <c r="E27" s="39">
        <v>29.894007999999999</v>
      </c>
      <c r="F27" s="39">
        <v>26.519283999999999</v>
      </c>
      <c r="G27" s="39">
        <v>26.195943</v>
      </c>
      <c r="H27" s="39">
        <v>16.958091</v>
      </c>
      <c r="I27" s="39">
        <v>14.721558999999999</v>
      </c>
      <c r="J27" s="39">
        <v>14.858974</v>
      </c>
      <c r="K27" s="39">
        <v>10.951549999999999</v>
      </c>
      <c r="L27" s="39">
        <v>9.8577619999999992</v>
      </c>
      <c r="M27" s="39">
        <v>10.150990999999999</v>
      </c>
      <c r="N27" s="39">
        <v>8.0429910000000007</v>
      </c>
      <c r="O27" s="39">
        <v>7.8916570000000004</v>
      </c>
      <c r="P27" s="39">
        <v>8.7035020000000003</v>
      </c>
      <c r="Q27" s="39">
        <v>8.7884820000000001</v>
      </c>
      <c r="R27" s="39">
        <v>9.2634340000000002</v>
      </c>
      <c r="S27" s="39">
        <v>10.541963000000001</v>
      </c>
      <c r="T27" s="39">
        <v>9.6481630000000003</v>
      </c>
      <c r="U27" s="39">
        <v>7.7943740000000004</v>
      </c>
      <c r="V27" s="39">
        <v>6.5872149999999996</v>
      </c>
      <c r="W27" s="39">
        <v>11.323217</v>
      </c>
      <c r="X27" s="39">
        <v>10.168967</v>
      </c>
      <c r="Y27" s="39">
        <v>13.001676</v>
      </c>
      <c r="Z27" s="39">
        <v>11.087626</v>
      </c>
      <c r="AA27" s="39">
        <v>16.217983</v>
      </c>
    </row>
    <row r="28" spans="2:27" ht="15" customHeight="1" outlineLevel="1" x14ac:dyDescent="0.25">
      <c r="B28" s="37" t="s">
        <v>181</v>
      </c>
      <c r="C28" s="72">
        <v>20.114761999999999</v>
      </c>
      <c r="D28" s="72">
        <v>50.144306</v>
      </c>
      <c r="E28" s="72">
        <v>121.805818</v>
      </c>
      <c r="F28" s="72">
        <v>163.05454499999999</v>
      </c>
      <c r="G28" s="72">
        <v>143.19146499999999</v>
      </c>
      <c r="H28" s="72">
        <v>66.892917999999995</v>
      </c>
      <c r="I28" s="72">
        <v>41.400500999999998</v>
      </c>
      <c r="J28" s="72">
        <v>103.923013</v>
      </c>
      <c r="K28" s="72">
        <v>62.901850000000003</v>
      </c>
      <c r="L28" s="72">
        <v>44.191178000000001</v>
      </c>
      <c r="M28" s="72">
        <v>38.141643000000002</v>
      </c>
      <c r="N28" s="72">
        <v>15.983098</v>
      </c>
      <c r="O28" s="72">
        <v>14.727914</v>
      </c>
      <c r="P28" s="72">
        <v>18.802714000000002</v>
      </c>
      <c r="Q28" s="72">
        <v>19.838495999999999</v>
      </c>
      <c r="R28" s="72">
        <v>18.676479</v>
      </c>
      <c r="S28" s="72">
        <v>24.174171000000001</v>
      </c>
      <c r="T28" s="72">
        <v>16.814530000000001</v>
      </c>
      <c r="U28" s="72">
        <v>13.416297</v>
      </c>
      <c r="V28" s="72">
        <v>9.9323270000000008</v>
      </c>
      <c r="W28" s="72">
        <v>17.547084999999999</v>
      </c>
      <c r="X28" s="72">
        <v>16.211117999999999</v>
      </c>
      <c r="Y28" s="72">
        <v>22.567513000000002</v>
      </c>
      <c r="Z28" s="72">
        <v>15.496902</v>
      </c>
      <c r="AA28" s="72">
        <v>35.410117</v>
      </c>
    </row>
    <row r="29" spans="2:27" ht="15" customHeight="1" outlineLevel="1" x14ac:dyDescent="0.25">
      <c r="B29" s="38" t="s">
        <v>182</v>
      </c>
      <c r="C29" s="39">
        <v>0.67817899999999998</v>
      </c>
      <c r="D29" s="39">
        <v>0.36046499999999998</v>
      </c>
      <c r="E29" s="39">
        <v>0.36529699999999998</v>
      </c>
      <c r="F29" s="39">
        <v>0.42253499999999999</v>
      </c>
      <c r="G29" s="39">
        <v>0.46682200000000001</v>
      </c>
      <c r="H29" s="39">
        <v>0.62761500000000003</v>
      </c>
      <c r="I29" s="39">
        <v>0.66852400000000001</v>
      </c>
      <c r="J29" s="39">
        <v>0.99236599999999997</v>
      </c>
      <c r="K29" s="39">
        <v>1.3012360000000001</v>
      </c>
      <c r="L29" s="39">
        <v>1.4049069999999999</v>
      </c>
      <c r="M29" s="39">
        <v>1.734332</v>
      </c>
      <c r="N29" s="39">
        <v>2.0161289999999998</v>
      </c>
      <c r="O29" s="39">
        <v>2.0400520000000002</v>
      </c>
      <c r="P29" s="39">
        <v>2.1580170000000001</v>
      </c>
      <c r="Q29" s="39">
        <v>2.3794</v>
      </c>
      <c r="R29" s="39">
        <v>2.2730519999999999</v>
      </c>
      <c r="S29" s="39">
        <v>2.5174080000000001</v>
      </c>
      <c r="T29" s="39">
        <v>2.2593549999999998</v>
      </c>
      <c r="U29" s="39">
        <v>2.953586</v>
      </c>
      <c r="V29" s="39">
        <v>2.9967039999999998</v>
      </c>
      <c r="W29" s="39">
        <v>1.9136960000000001</v>
      </c>
      <c r="X29" s="39">
        <v>2.1705100000000002</v>
      </c>
      <c r="Y29" s="39">
        <v>1.8516900000000001</v>
      </c>
      <c r="Z29" s="39">
        <v>1.5374760000000001</v>
      </c>
      <c r="AA29" s="39">
        <v>1.573564</v>
      </c>
    </row>
    <row r="30" spans="2:27" ht="15" customHeight="1" outlineLevel="1" x14ac:dyDescent="0.25">
      <c r="B30" s="37" t="s">
        <v>183</v>
      </c>
      <c r="C30" s="72">
        <v>15.458375</v>
      </c>
      <c r="D30" s="72">
        <v>24.851846999999999</v>
      </c>
      <c r="E30" s="72">
        <v>26.276669999999999</v>
      </c>
      <c r="F30" s="72">
        <v>23.959790999999999</v>
      </c>
      <c r="G30" s="72">
        <v>23.848385</v>
      </c>
      <c r="H30" s="72">
        <v>17.156699</v>
      </c>
      <c r="I30" s="72">
        <v>16.964948</v>
      </c>
      <c r="J30" s="72">
        <v>14.57765</v>
      </c>
      <c r="K30" s="72">
        <v>12.192130000000001</v>
      </c>
      <c r="L30" s="72">
        <v>11.260789000000001</v>
      </c>
      <c r="M30" s="72">
        <v>11.033196999999999</v>
      </c>
      <c r="N30" s="72">
        <v>9.7412050000000008</v>
      </c>
      <c r="O30" s="72">
        <v>9.6670309999999997</v>
      </c>
      <c r="P30" s="72">
        <v>9.5029409999999999</v>
      </c>
      <c r="Q30" s="72">
        <v>9.8446979999999993</v>
      </c>
      <c r="R30" s="72">
        <v>10.218456</v>
      </c>
      <c r="S30" s="72">
        <v>11.066368000000001</v>
      </c>
      <c r="T30" s="72">
        <v>11.791522000000001</v>
      </c>
      <c r="U30" s="72">
        <v>10.546538999999999</v>
      </c>
      <c r="V30" s="72">
        <v>11.129182</v>
      </c>
      <c r="W30" s="72">
        <v>16.854558000000001</v>
      </c>
      <c r="X30" s="72">
        <v>15.175741</v>
      </c>
      <c r="Y30" s="72">
        <v>18.359563000000001</v>
      </c>
      <c r="Z30" s="72">
        <v>16.640688999999998</v>
      </c>
      <c r="AA30" s="72">
        <v>15.372210000000001</v>
      </c>
    </row>
    <row r="31" spans="2:27" ht="15" customHeight="1" outlineLevel="1" x14ac:dyDescent="0.25">
      <c r="B31" s="38" t="s">
        <v>184</v>
      </c>
      <c r="C31" s="39">
        <v>12.354161</v>
      </c>
      <c r="D31" s="39">
        <v>20.195857</v>
      </c>
      <c r="E31" s="39">
        <v>21.276102000000002</v>
      </c>
      <c r="F31" s="39">
        <v>19.173839999999998</v>
      </c>
      <c r="G31" s="39">
        <v>18.742560999999998</v>
      </c>
      <c r="H31" s="39">
        <v>13.70848</v>
      </c>
      <c r="I31" s="39">
        <v>13.503117</v>
      </c>
      <c r="J31" s="39">
        <v>11.590370999999999</v>
      </c>
      <c r="K31" s="39">
        <v>9.7182499999999994</v>
      </c>
      <c r="L31" s="39">
        <v>8.8924479999999999</v>
      </c>
      <c r="M31" s="39">
        <v>8.5711119999999994</v>
      </c>
      <c r="N31" s="39">
        <v>7.5187049999999997</v>
      </c>
      <c r="O31" s="39">
        <v>7.4910670000000001</v>
      </c>
      <c r="P31" s="39">
        <v>7.3147130000000002</v>
      </c>
      <c r="Q31" s="39">
        <v>7.5373469999999996</v>
      </c>
      <c r="R31" s="39">
        <v>7.8255549999999996</v>
      </c>
      <c r="S31" s="39">
        <v>8.3200559999999992</v>
      </c>
      <c r="T31" s="39">
        <v>8.8134479999999993</v>
      </c>
      <c r="U31" s="39">
        <v>7.5754440000000001</v>
      </c>
      <c r="V31" s="39">
        <v>7.6360429999999999</v>
      </c>
      <c r="W31" s="39">
        <v>11.262045000000001</v>
      </c>
      <c r="X31" s="39">
        <v>10.210319</v>
      </c>
      <c r="Y31" s="39">
        <v>12.144295</v>
      </c>
      <c r="Z31" s="39">
        <v>11.769902999999999</v>
      </c>
      <c r="AA31" s="39">
        <v>11.182005</v>
      </c>
    </row>
    <row r="32" spans="2:27" ht="15" customHeight="1" outlineLevel="1" x14ac:dyDescent="0.25">
      <c r="B32" s="37" t="s">
        <v>185</v>
      </c>
      <c r="C32" s="72">
        <v>0.84263699999999997</v>
      </c>
      <c r="D32" s="72">
        <v>1.449608</v>
      </c>
      <c r="E32" s="72">
        <v>1.5917950000000001</v>
      </c>
      <c r="F32" s="72">
        <v>1.4242379999999999</v>
      </c>
      <c r="G32" s="72">
        <v>1.3102879999999999</v>
      </c>
      <c r="H32" s="72">
        <v>0.94954300000000003</v>
      </c>
      <c r="I32" s="72">
        <v>0.98537699999999995</v>
      </c>
      <c r="J32" s="72">
        <v>0.86512500000000003</v>
      </c>
      <c r="K32" s="72">
        <v>0.71572100000000005</v>
      </c>
      <c r="L32" s="72">
        <v>0.66201699999999997</v>
      </c>
      <c r="M32" s="72">
        <v>0.640845</v>
      </c>
      <c r="N32" s="72">
        <v>0.54752500000000004</v>
      </c>
      <c r="O32" s="72">
        <v>0.58348299999999997</v>
      </c>
      <c r="P32" s="72">
        <v>0.57538199999999995</v>
      </c>
      <c r="Q32" s="72">
        <v>0.58497699999999997</v>
      </c>
      <c r="R32" s="72">
        <v>0.60551200000000005</v>
      </c>
      <c r="S32" s="72">
        <v>0.62435300000000005</v>
      </c>
      <c r="T32" s="72">
        <v>0.65912400000000004</v>
      </c>
      <c r="U32" s="72">
        <v>0.52729400000000004</v>
      </c>
      <c r="V32" s="72">
        <v>0.50548199999999999</v>
      </c>
      <c r="W32" s="72">
        <v>0.71486499999999997</v>
      </c>
      <c r="X32" s="72">
        <v>0.64776500000000004</v>
      </c>
      <c r="Y32" s="72">
        <v>0.75223300000000004</v>
      </c>
      <c r="Z32" s="72">
        <v>0.80198999999999998</v>
      </c>
      <c r="AA32" s="72">
        <v>0.76335799999999998</v>
      </c>
    </row>
    <row r="33" spans="2:27" ht="15" customHeight="1" outlineLevel="1" x14ac:dyDescent="0.25">
      <c r="B33" s="38" t="s">
        <v>186</v>
      </c>
      <c r="C33" s="39">
        <v>0.107584</v>
      </c>
      <c r="D33" s="39">
        <v>5.2592E-2</v>
      </c>
      <c r="E33" s="39">
        <v>8.3163000000000001E-2</v>
      </c>
      <c r="F33" s="39">
        <v>8.1060999999999994E-2</v>
      </c>
      <c r="G33" s="39">
        <v>7.5967999999999994E-2</v>
      </c>
      <c r="H33" s="39">
        <v>0.108511</v>
      </c>
      <c r="I33" s="39">
        <v>0.10383000000000001</v>
      </c>
      <c r="J33" s="39">
        <v>0.12623100000000001</v>
      </c>
      <c r="K33" s="39">
        <v>0.17182600000000001</v>
      </c>
      <c r="L33" s="39">
        <v>0.169046</v>
      </c>
      <c r="M33" s="39">
        <v>0.184111</v>
      </c>
      <c r="N33" s="39">
        <v>0.19010299999999999</v>
      </c>
      <c r="O33" s="39">
        <v>0.17347799999999999</v>
      </c>
      <c r="P33" s="39">
        <v>0.20543500000000001</v>
      </c>
      <c r="Q33" s="39">
        <v>0.204345</v>
      </c>
      <c r="R33" s="39">
        <v>0.19056400000000001</v>
      </c>
      <c r="S33" s="39">
        <v>0.19047</v>
      </c>
      <c r="T33" s="39">
        <v>0.157389</v>
      </c>
      <c r="U33" s="39">
        <v>0.19681000000000001</v>
      </c>
      <c r="V33" s="39">
        <v>0.18732499999999999</v>
      </c>
      <c r="W33" s="39">
        <v>0.130082</v>
      </c>
      <c r="X33" s="39">
        <v>0.17416100000000001</v>
      </c>
      <c r="Y33" s="39">
        <v>0.18377299999999999</v>
      </c>
      <c r="Z33" s="39">
        <v>0.141038</v>
      </c>
      <c r="AA33" s="39">
        <v>0.131109</v>
      </c>
    </row>
    <row r="34" spans="2:27" ht="15" customHeight="1" x14ac:dyDescent="0.25">
      <c r="B34" s="19" t="s">
        <v>187</v>
      </c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</row>
    <row r="35" spans="2:27" ht="15" customHeight="1" outlineLevel="1" x14ac:dyDescent="0.25">
      <c r="B35" s="38" t="s">
        <v>188</v>
      </c>
      <c r="C35" s="30">
        <v>26.312086000000001</v>
      </c>
      <c r="D35" s="30">
        <v>31.038573</v>
      </c>
      <c r="E35" s="30">
        <v>37.284086000000002</v>
      </c>
      <c r="F35" s="30">
        <v>43.107716000000003</v>
      </c>
      <c r="G35" s="30">
        <v>49.054228999999999</v>
      </c>
      <c r="H35" s="30">
        <v>55.448718</v>
      </c>
      <c r="I35" s="30">
        <v>59.154128</v>
      </c>
      <c r="J35" s="30">
        <v>67.50797</v>
      </c>
      <c r="K35" s="30">
        <v>75.37106</v>
      </c>
      <c r="L35" s="30">
        <v>83.649231999999998</v>
      </c>
      <c r="M35" s="30">
        <v>92.979125999999994</v>
      </c>
      <c r="N35" s="30">
        <v>102.659327</v>
      </c>
      <c r="O35" s="30">
        <v>105.29120500000001</v>
      </c>
      <c r="P35" s="30">
        <v>114.945232</v>
      </c>
      <c r="Q35" s="30">
        <v>128.65572800000001</v>
      </c>
      <c r="R35" s="30">
        <v>138.43670700000001</v>
      </c>
      <c r="S35" s="30">
        <v>145.078891</v>
      </c>
      <c r="T35" s="30">
        <v>149.753623</v>
      </c>
      <c r="U35" s="30">
        <v>149.86944399999999</v>
      </c>
      <c r="V35" s="30">
        <v>155.89460199999999</v>
      </c>
      <c r="W35" s="30">
        <v>166.08272400000001</v>
      </c>
      <c r="X35" s="30">
        <v>174.67062799999999</v>
      </c>
      <c r="Y35" s="30">
        <v>182.69316599999999</v>
      </c>
      <c r="Z35" s="30">
        <v>196.40007</v>
      </c>
      <c r="AA35" s="30">
        <v>204.19037399999999</v>
      </c>
    </row>
    <row r="36" spans="2:27" ht="15" customHeight="1" outlineLevel="1" x14ac:dyDescent="0.25">
      <c r="B36" s="37" t="s">
        <v>189</v>
      </c>
      <c r="C36" s="24">
        <v>1.434274</v>
      </c>
      <c r="D36" s="24">
        <v>1.8104789999999999</v>
      </c>
      <c r="E36" s="24">
        <v>2.2586050000000002</v>
      </c>
      <c r="F36" s="24">
        <v>2.5624440000000002</v>
      </c>
      <c r="G36" s="24">
        <v>2.695157</v>
      </c>
      <c r="H36" s="24">
        <v>3.0688260000000001</v>
      </c>
      <c r="I36" s="24">
        <v>3.4358559999999998</v>
      </c>
      <c r="J36" s="24">
        <v>4.006329</v>
      </c>
      <c r="K36" s="24">
        <v>4.4245460000000003</v>
      </c>
      <c r="L36" s="24">
        <v>4.9177059999999999</v>
      </c>
      <c r="M36" s="24">
        <v>5.4005400000000003</v>
      </c>
      <c r="N36" s="24">
        <v>5.7701849999999997</v>
      </c>
      <c r="O36" s="24">
        <v>6.3551719999999996</v>
      </c>
      <c r="P36" s="24">
        <v>6.9596730000000004</v>
      </c>
      <c r="Q36" s="24">
        <v>7.6447900000000004</v>
      </c>
      <c r="R36" s="24">
        <v>8.2033050000000003</v>
      </c>
      <c r="S36" s="24">
        <v>8.1851959999999995</v>
      </c>
      <c r="T36" s="24">
        <v>8.3709530000000001</v>
      </c>
      <c r="U36" s="24">
        <v>7.4930060000000003</v>
      </c>
      <c r="V36" s="24">
        <v>7.0806560000000003</v>
      </c>
      <c r="W36" s="24">
        <v>7.0441859999999998</v>
      </c>
      <c r="X36" s="24">
        <v>7.4556880000000003</v>
      </c>
      <c r="Y36" s="24">
        <v>7.4853560000000003</v>
      </c>
      <c r="Z36" s="24">
        <v>9.4654019999999992</v>
      </c>
      <c r="AA36" s="24">
        <v>10.139749999999999</v>
      </c>
    </row>
    <row r="37" spans="2:27" ht="15" customHeight="1" outlineLevel="1" x14ac:dyDescent="0.25">
      <c r="B37" s="38" t="s">
        <v>47</v>
      </c>
      <c r="C37" s="30">
        <v>0.77768000000000004</v>
      </c>
      <c r="D37" s="30">
        <v>0.98773699999999998</v>
      </c>
      <c r="E37" s="30">
        <v>1.246089</v>
      </c>
      <c r="F37" s="30">
        <v>1.40388</v>
      </c>
      <c r="G37" s="30">
        <v>1.4887300000000001</v>
      </c>
      <c r="H37" s="30">
        <v>1.8081419999999999</v>
      </c>
      <c r="I37" s="30">
        <v>2.0262980000000002</v>
      </c>
      <c r="J37" s="30">
        <v>2.406704</v>
      </c>
      <c r="K37" s="30">
        <v>2.6817099999999998</v>
      </c>
      <c r="L37" s="30">
        <v>2.8877160000000002</v>
      </c>
      <c r="M37" s="30">
        <v>3.195506</v>
      </c>
      <c r="N37" s="30">
        <v>3.3915459999999999</v>
      </c>
      <c r="O37" s="30">
        <v>3.821847</v>
      </c>
      <c r="P37" s="30">
        <v>4.465668</v>
      </c>
      <c r="Q37" s="30">
        <v>4.5189979999999998</v>
      </c>
      <c r="R37" s="30">
        <v>5.0159339999999997</v>
      </c>
      <c r="S37" s="30">
        <v>4.8802919999999999</v>
      </c>
      <c r="T37" s="30">
        <v>5.0456370000000001</v>
      </c>
      <c r="U37" s="30">
        <v>4.5676100000000002</v>
      </c>
      <c r="V37" s="30">
        <v>4.3839969999999999</v>
      </c>
      <c r="W37" s="30">
        <v>4.2847840000000001</v>
      </c>
      <c r="X37" s="30">
        <v>4.2538539999999996</v>
      </c>
      <c r="Y37" s="30">
        <v>4.9304040000000002</v>
      </c>
      <c r="Z37" s="30">
        <v>3.7348089999999998</v>
      </c>
      <c r="AA37" s="30">
        <v>6.7404279999999996</v>
      </c>
    </row>
    <row r="38" spans="2:27" ht="15" customHeight="1" outlineLevel="1" x14ac:dyDescent="0.25">
      <c r="B38" s="37" t="s">
        <v>50</v>
      </c>
      <c r="C38" s="24">
        <v>0.78</v>
      </c>
      <c r="D38" s="24">
        <v>0.99</v>
      </c>
      <c r="E38" s="24">
        <v>1.25</v>
      </c>
      <c r="F38" s="24">
        <v>1.4</v>
      </c>
      <c r="G38" s="24">
        <v>1.49</v>
      </c>
      <c r="H38" s="24">
        <v>1.81</v>
      </c>
      <c r="I38" s="24">
        <v>2.0299999999999998</v>
      </c>
      <c r="J38" s="24">
        <v>2.41</v>
      </c>
      <c r="K38" s="24">
        <v>2.68</v>
      </c>
      <c r="L38" s="24">
        <v>2.8877000000000002</v>
      </c>
      <c r="M38" s="24">
        <v>3.1640000000000001</v>
      </c>
      <c r="N38" s="24">
        <v>3.39</v>
      </c>
      <c r="O38" s="24">
        <v>3.7</v>
      </c>
      <c r="P38" s="24">
        <v>4.47</v>
      </c>
      <c r="Q38" s="24">
        <v>4.5199999999999996</v>
      </c>
      <c r="R38" s="24">
        <v>5.0199999999999996</v>
      </c>
      <c r="S38" s="24">
        <v>4.88</v>
      </c>
      <c r="T38" s="24">
        <v>5.05</v>
      </c>
      <c r="U38" s="24">
        <v>4.57</v>
      </c>
      <c r="V38" s="24">
        <v>4.38</v>
      </c>
      <c r="W38" s="24">
        <v>3.28</v>
      </c>
      <c r="X38" s="24">
        <v>2.2599999999999998</v>
      </c>
      <c r="Y38" s="24">
        <v>5.1886000000000001</v>
      </c>
      <c r="Z38" s="24">
        <v>4.7454000000000001</v>
      </c>
      <c r="AA38" s="24">
        <v>4.8745000000000003</v>
      </c>
    </row>
    <row r="39" spans="2:27" ht="15" customHeight="1" outlineLevel="1" x14ac:dyDescent="0.25">
      <c r="B39" s="38" t="s">
        <v>53</v>
      </c>
      <c r="C39" s="30">
        <v>0.13500000000000001</v>
      </c>
      <c r="D39" s="30">
        <v>0.155</v>
      </c>
      <c r="E39" s="30">
        <v>0.2</v>
      </c>
      <c r="F39" s="30">
        <v>0.24</v>
      </c>
      <c r="G39" s="30">
        <v>0.28000000000000003</v>
      </c>
      <c r="H39" s="30">
        <v>0.3</v>
      </c>
      <c r="I39" s="30">
        <v>0.36</v>
      </c>
      <c r="J39" s="30">
        <v>0.52</v>
      </c>
      <c r="K39" s="30">
        <v>0.6</v>
      </c>
      <c r="L39" s="30">
        <v>0.67</v>
      </c>
      <c r="M39" s="30">
        <v>0.88</v>
      </c>
      <c r="N39" s="30">
        <v>0.95</v>
      </c>
      <c r="O39" s="30">
        <v>1.0900000000000001</v>
      </c>
      <c r="P39" s="30">
        <v>1.21</v>
      </c>
      <c r="Q39" s="30">
        <v>1.46</v>
      </c>
      <c r="R39" s="30">
        <v>1.59</v>
      </c>
      <c r="S39" s="30">
        <v>1.88</v>
      </c>
      <c r="T39" s="30">
        <v>1.92</v>
      </c>
      <c r="U39" s="30">
        <v>1.96</v>
      </c>
      <c r="V39" s="30">
        <v>2</v>
      </c>
      <c r="W39" s="30">
        <v>2.04</v>
      </c>
      <c r="X39" s="30">
        <v>2.08</v>
      </c>
      <c r="Y39" s="30">
        <v>2.12</v>
      </c>
      <c r="Z39" s="30">
        <v>2.16</v>
      </c>
      <c r="AA39" s="30">
        <v>2.2000000000000002</v>
      </c>
    </row>
    <row r="40" spans="2:27" ht="15" customHeight="1" outlineLevel="1" x14ac:dyDescent="0.25">
      <c r="B40" s="37" t="s">
        <v>190</v>
      </c>
      <c r="C40" s="72">
        <v>17.307691999999999</v>
      </c>
      <c r="D40" s="72">
        <v>15.656566</v>
      </c>
      <c r="E40" s="72">
        <v>16</v>
      </c>
      <c r="F40" s="72">
        <v>17.142856999999999</v>
      </c>
      <c r="G40" s="72">
        <v>18.791945999999999</v>
      </c>
      <c r="H40" s="72">
        <v>16.574586</v>
      </c>
      <c r="I40" s="72">
        <v>17.733989999999999</v>
      </c>
      <c r="J40" s="72">
        <v>21.576763</v>
      </c>
      <c r="K40" s="72">
        <v>22.388059999999999</v>
      </c>
      <c r="L40" s="72">
        <v>23.201855999999999</v>
      </c>
      <c r="M40" s="72">
        <v>27.812895000000001</v>
      </c>
      <c r="N40" s="72">
        <v>28.023599000000001</v>
      </c>
      <c r="O40" s="72">
        <v>29.459458999999999</v>
      </c>
      <c r="P40" s="72">
        <v>27.069351000000001</v>
      </c>
      <c r="Q40" s="72">
        <v>32.300885000000001</v>
      </c>
      <c r="R40" s="72">
        <v>31.673307000000001</v>
      </c>
      <c r="S40" s="72">
        <v>38.524590000000003</v>
      </c>
      <c r="T40" s="72">
        <v>38.019801999999999</v>
      </c>
      <c r="U40" s="72">
        <v>42.888402999999997</v>
      </c>
      <c r="V40" s="72">
        <v>45.662100000000002</v>
      </c>
      <c r="W40" s="72">
        <v>62.195121999999998</v>
      </c>
      <c r="X40" s="72">
        <v>92.035398000000001</v>
      </c>
      <c r="Y40" s="72">
        <v>40.858806000000001</v>
      </c>
      <c r="Z40" s="72">
        <v>45.517764999999997</v>
      </c>
      <c r="AA40" s="72">
        <v>45.132834000000003</v>
      </c>
    </row>
    <row r="41" spans="2:27" ht="15" customHeight="1" outlineLevel="1" x14ac:dyDescent="0.25">
      <c r="B41" s="38" t="s">
        <v>191</v>
      </c>
      <c r="C41" s="30">
        <v>4.1282899999999998</v>
      </c>
      <c r="D41" s="30">
        <v>4.7464000000000004</v>
      </c>
      <c r="E41" s="30">
        <v>5.7962800000000003</v>
      </c>
      <c r="F41" s="30">
        <v>7.0118600000000004</v>
      </c>
      <c r="G41" s="30">
        <v>7.8827800000000003</v>
      </c>
      <c r="H41" s="30">
        <v>8.9504000000000001</v>
      </c>
      <c r="I41" s="30">
        <v>10.119</v>
      </c>
      <c r="J41" s="30">
        <v>11.666510000000001</v>
      </c>
      <c r="K41" s="30">
        <v>12.76615</v>
      </c>
      <c r="L41" s="30">
        <v>14.905110000000001</v>
      </c>
      <c r="M41" s="30">
        <v>16.261769999999999</v>
      </c>
      <c r="N41" s="30">
        <v>16.633120000000002</v>
      </c>
      <c r="O41" s="30">
        <v>18.687000000000001</v>
      </c>
      <c r="P41" s="30">
        <v>19.494309999999999</v>
      </c>
      <c r="Q41" s="30">
        <v>20.864540000000002</v>
      </c>
      <c r="R41" s="30">
        <v>23.03651</v>
      </c>
      <c r="S41" s="30">
        <v>23.586449999999999</v>
      </c>
      <c r="T41" s="30">
        <v>25.21499</v>
      </c>
      <c r="U41" s="30">
        <v>25.473120000000002</v>
      </c>
      <c r="V41" s="30">
        <v>25.524280000000001</v>
      </c>
      <c r="W41" s="30">
        <v>26.37839</v>
      </c>
      <c r="X41" s="30">
        <v>25.189720000000001</v>
      </c>
      <c r="Y41" s="30">
        <v>26.36158</v>
      </c>
      <c r="Z41" s="30">
        <v>28.686640000000001</v>
      </c>
      <c r="AA41" s="30">
        <v>30.153210000000001</v>
      </c>
    </row>
    <row r="42" spans="2:27" ht="15" customHeight="1" outlineLevel="1" x14ac:dyDescent="0.25">
      <c r="B42" s="37" t="s">
        <v>192</v>
      </c>
      <c r="C42" s="24">
        <v>4.1282909999999999</v>
      </c>
      <c r="D42" s="24">
        <v>4.1758090000000001</v>
      </c>
      <c r="E42" s="24">
        <v>3.689028</v>
      </c>
      <c r="F42" s="24">
        <v>4.9852350000000003</v>
      </c>
      <c r="G42" s="24">
        <v>5.9526159999999999</v>
      </c>
      <c r="H42" s="24">
        <v>6.7840730000000002</v>
      </c>
      <c r="I42" s="24">
        <v>7.8267220000000002</v>
      </c>
      <c r="J42" s="24">
        <v>9.1150210000000005</v>
      </c>
      <c r="K42" s="24">
        <v>9.8398559999999993</v>
      </c>
      <c r="L42" s="24">
        <v>11.574437</v>
      </c>
      <c r="M42" s="24">
        <v>12.216713</v>
      </c>
      <c r="N42" s="24">
        <v>12.745222999999999</v>
      </c>
      <c r="O42" s="24">
        <v>14.427628</v>
      </c>
      <c r="P42" s="24">
        <v>14.726678</v>
      </c>
      <c r="Q42" s="24">
        <v>14.822703000000001</v>
      </c>
      <c r="R42" s="24">
        <v>16.851538999999999</v>
      </c>
      <c r="S42" s="24">
        <v>17.551808999999999</v>
      </c>
      <c r="T42" s="24">
        <v>19.477385000000002</v>
      </c>
      <c r="U42" s="24">
        <v>20.067361999999999</v>
      </c>
      <c r="V42" s="24">
        <v>19.934711</v>
      </c>
      <c r="W42" s="24">
        <v>20.198848000000002</v>
      </c>
      <c r="X42" s="24">
        <v>14.355454999999999</v>
      </c>
      <c r="Y42" s="24">
        <v>13.55555</v>
      </c>
      <c r="Z42" s="24">
        <v>16.675647000000001</v>
      </c>
      <c r="AA42" s="24">
        <v>17.906192999999998</v>
      </c>
    </row>
    <row r="43" spans="2:27" ht="15" customHeight="1" outlineLevel="1" x14ac:dyDescent="0.25">
      <c r="B43" s="38" t="s">
        <v>193</v>
      </c>
      <c r="C43" s="30">
        <v>1.5710189999999999</v>
      </c>
      <c r="D43" s="30">
        <v>1.690078</v>
      </c>
      <c r="E43" s="30">
        <v>1.8314710000000001</v>
      </c>
      <c r="F43" s="30">
        <v>2.1418379999999999</v>
      </c>
      <c r="G43" s="30">
        <v>2.2896670000000001</v>
      </c>
      <c r="H43" s="30">
        <v>2.8187129999999998</v>
      </c>
      <c r="I43" s="30">
        <v>3.6579009999999998</v>
      </c>
      <c r="J43" s="30">
        <v>3.5264890000000002</v>
      </c>
      <c r="K43" s="30">
        <v>4.2103630000000001</v>
      </c>
      <c r="L43" s="30">
        <v>4.8378119999999996</v>
      </c>
      <c r="M43" s="30">
        <v>4.9985270000000002</v>
      </c>
      <c r="N43" s="30">
        <v>5.858517</v>
      </c>
      <c r="O43" s="30">
        <v>6.7704409999999999</v>
      </c>
      <c r="P43" s="30">
        <v>6.442234</v>
      </c>
      <c r="Q43" s="30">
        <v>6.981865</v>
      </c>
      <c r="R43" s="30">
        <v>7.5511949999999999</v>
      </c>
      <c r="S43" s="30">
        <v>7.0840690000000004</v>
      </c>
      <c r="T43" s="30">
        <v>8.8078939999999992</v>
      </c>
      <c r="U43" s="30">
        <v>8.513833</v>
      </c>
      <c r="V43" s="30">
        <v>10.131748</v>
      </c>
      <c r="W43" s="30">
        <v>9.4142860000000006</v>
      </c>
      <c r="X43" s="30">
        <v>9.4237690000000001</v>
      </c>
      <c r="Y43" s="30">
        <v>8.8057879999999997</v>
      </c>
      <c r="Z43" s="30">
        <v>12.670882000000001</v>
      </c>
      <c r="AA43" s="30">
        <v>8.6206770000000006</v>
      </c>
    </row>
    <row r="44" spans="2:27" ht="15" customHeight="1" outlineLevel="1" x14ac:dyDescent="0.25">
      <c r="B44" s="37" t="s">
        <v>194</v>
      </c>
      <c r="C44" s="24">
        <v>0.98963400000000001</v>
      </c>
      <c r="D44" s="24">
        <v>0.85752499999999998</v>
      </c>
      <c r="E44" s="24">
        <v>0.449486</v>
      </c>
      <c r="F44" s="24">
        <v>0.34834999999999999</v>
      </c>
      <c r="G44" s="24">
        <v>0.41887999999999997</v>
      </c>
      <c r="H44" s="24">
        <v>0.71457499999999996</v>
      </c>
      <c r="I44" s="24">
        <v>1.3007089999999999</v>
      </c>
      <c r="J44" s="24">
        <v>0.50421899999999997</v>
      </c>
      <c r="K44" s="24">
        <v>0.733047</v>
      </c>
      <c r="L44" s="24">
        <v>1.079175</v>
      </c>
      <c r="M44" s="24">
        <v>1.3303050000000001</v>
      </c>
      <c r="N44" s="24">
        <v>2.9481139999999999</v>
      </c>
      <c r="O44" s="24">
        <v>3.6278049999999999</v>
      </c>
      <c r="P44" s="24">
        <v>2.9820159999999998</v>
      </c>
      <c r="Q44" s="24">
        <v>3.0929760000000002</v>
      </c>
      <c r="R44" s="24">
        <v>3.7453530000000002</v>
      </c>
      <c r="S44" s="24">
        <v>3.089248</v>
      </c>
      <c r="T44" s="24">
        <v>5.0539620000000003</v>
      </c>
      <c r="U44" s="24">
        <v>4.9462229999999998</v>
      </c>
      <c r="V44" s="24">
        <v>6.7194729999999998</v>
      </c>
      <c r="W44" s="24">
        <v>6.0750830000000002</v>
      </c>
      <c r="X44" s="24">
        <v>5.9113749999999996</v>
      </c>
      <c r="Y44" s="24">
        <v>5.0732220000000003</v>
      </c>
      <c r="Z44" s="24">
        <v>9.0656829999999999</v>
      </c>
      <c r="AA44" s="24">
        <v>3.9483069999999998</v>
      </c>
    </row>
    <row r="45" spans="2:27" ht="15" customHeight="1" outlineLevel="1" x14ac:dyDescent="0.25">
      <c r="B45" s="38" t="s">
        <v>195</v>
      </c>
      <c r="C45" s="30">
        <v>4534</v>
      </c>
      <c r="D45" s="30">
        <v>4485</v>
      </c>
      <c r="E45" s="30">
        <v>4474</v>
      </c>
      <c r="F45" s="30">
        <v>4484</v>
      </c>
      <c r="G45" s="30">
        <v>4481</v>
      </c>
      <c r="H45" s="30">
        <v>4446</v>
      </c>
      <c r="I45" s="30">
        <v>4373</v>
      </c>
      <c r="J45" s="30">
        <v>4266</v>
      </c>
      <c r="K45" s="30">
        <v>4188</v>
      </c>
      <c r="L45" s="30">
        <v>4168</v>
      </c>
      <c r="M45" s="30">
        <v>4072</v>
      </c>
      <c r="N45" s="30">
        <v>3951</v>
      </c>
      <c r="O45" s="30">
        <v>3877</v>
      </c>
      <c r="P45" s="30">
        <v>3670</v>
      </c>
      <c r="Q45" s="30">
        <v>3474</v>
      </c>
      <c r="R45" s="30">
        <v>3389</v>
      </c>
      <c r="S45" s="30">
        <v>3283</v>
      </c>
      <c r="T45" s="30">
        <v>3243</v>
      </c>
      <c r="U45" s="30">
        <v>3217</v>
      </c>
      <c r="V45" s="30">
        <v>3112</v>
      </c>
      <c r="W45" s="30">
        <v>3010</v>
      </c>
      <c r="X45" s="30">
        <v>2945</v>
      </c>
      <c r="Y45" s="30">
        <v>2868</v>
      </c>
      <c r="Z45" s="30">
        <v>2847</v>
      </c>
      <c r="AA45" s="30">
        <v>2805</v>
      </c>
    </row>
    <row r="46" spans="2:27" ht="15" customHeight="1" outlineLevel="1" x14ac:dyDescent="0.25">
      <c r="B46" s="37" t="s">
        <v>196</v>
      </c>
      <c r="C46" s="24">
        <v>4516</v>
      </c>
      <c r="D46" s="24">
        <v>4464</v>
      </c>
      <c r="E46" s="24">
        <v>4451</v>
      </c>
      <c r="F46" s="24">
        <v>4465</v>
      </c>
      <c r="G46" s="24">
        <v>4465</v>
      </c>
      <c r="H46" s="24">
        <v>4430</v>
      </c>
      <c r="I46" s="24">
        <v>4363</v>
      </c>
      <c r="J46" s="24">
        <v>4259</v>
      </c>
      <c r="K46" s="24">
        <v>4183</v>
      </c>
      <c r="L46" s="24">
        <v>4164</v>
      </c>
      <c r="M46" s="24">
        <v>4066</v>
      </c>
      <c r="N46" s="24">
        <v>3939</v>
      </c>
      <c r="O46" s="24">
        <v>3866</v>
      </c>
      <c r="P46" s="24">
        <v>3656</v>
      </c>
      <c r="Q46" s="24">
        <v>3460</v>
      </c>
      <c r="R46" s="24">
        <v>3374</v>
      </c>
      <c r="S46" s="24">
        <v>3269</v>
      </c>
      <c r="T46" s="24">
        <v>3230</v>
      </c>
      <c r="U46" s="24">
        <v>3207</v>
      </c>
      <c r="V46" s="24">
        <v>3101</v>
      </c>
      <c r="W46" s="24">
        <v>2995</v>
      </c>
      <c r="X46" s="24">
        <v>2929</v>
      </c>
      <c r="Y46" s="24">
        <v>2850</v>
      </c>
      <c r="Z46" s="24">
        <v>2831</v>
      </c>
      <c r="AA46" s="24">
        <v>2792</v>
      </c>
    </row>
    <row r="47" spans="2:27" ht="15" customHeight="1" outlineLevel="1" x14ac:dyDescent="0.25">
      <c r="B47" s="38" t="s">
        <v>197</v>
      </c>
      <c r="C47" s="30">
        <v>4482</v>
      </c>
      <c r="D47" s="30">
        <v>4448</v>
      </c>
      <c r="E47" s="30">
        <v>4457</v>
      </c>
      <c r="F47" s="30">
        <v>4470</v>
      </c>
      <c r="G47" s="30">
        <v>4453</v>
      </c>
      <c r="H47" s="30">
        <v>4395</v>
      </c>
      <c r="I47" s="30">
        <v>4311</v>
      </c>
      <c r="J47" s="30">
        <v>4234</v>
      </c>
      <c r="K47" s="30">
        <v>4165</v>
      </c>
      <c r="L47" s="30">
        <v>4131</v>
      </c>
      <c r="M47" s="30">
        <v>3973</v>
      </c>
      <c r="N47" s="30">
        <v>3925</v>
      </c>
      <c r="O47" s="30">
        <v>3786</v>
      </c>
      <c r="P47" s="30">
        <v>3516</v>
      </c>
      <c r="Q47" s="30">
        <v>3418</v>
      </c>
      <c r="R47" s="30">
        <v>3314</v>
      </c>
      <c r="S47" s="30">
        <v>3233</v>
      </c>
      <c r="T47" s="30">
        <v>3228</v>
      </c>
      <c r="U47" s="30">
        <v>3162</v>
      </c>
      <c r="V47" s="30">
        <v>3048</v>
      </c>
      <c r="W47" s="30">
        <v>2952</v>
      </c>
      <c r="X47" s="30">
        <v>2878</v>
      </c>
      <c r="Y47" s="30">
        <v>2832.4928810000001</v>
      </c>
      <c r="Z47" s="30">
        <v>2821</v>
      </c>
      <c r="AA47" s="30">
        <v>2761</v>
      </c>
    </row>
    <row r="48" spans="2:27" ht="15" customHeight="1" x14ac:dyDescent="0.25">
      <c r="B48" s="19" t="s">
        <v>198</v>
      </c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</row>
    <row r="49" spans="2:27" ht="15" customHeight="1" outlineLevel="1" x14ac:dyDescent="0.25">
      <c r="B49" s="38" t="s">
        <v>199</v>
      </c>
      <c r="C49" s="39">
        <v>102.402575</v>
      </c>
      <c r="D49" s="39">
        <v>83.708960000000005</v>
      </c>
      <c r="E49" s="39">
        <v>89.322087999999994</v>
      </c>
      <c r="F49" s="39">
        <v>98.872123000000002</v>
      </c>
      <c r="G49" s="39">
        <v>104.299881</v>
      </c>
      <c r="H49" s="39">
        <v>100.23378700000001</v>
      </c>
      <c r="I49" s="39">
        <v>65.019730999999993</v>
      </c>
      <c r="J49" s="39">
        <v>53.895200000000003</v>
      </c>
      <c r="K49" s="39">
        <v>53.042178</v>
      </c>
      <c r="L49" s="39">
        <v>50.576630000000002</v>
      </c>
      <c r="M49" s="39">
        <v>58.508885999999997</v>
      </c>
      <c r="N49" s="39">
        <v>63.158985000000001</v>
      </c>
      <c r="O49" s="39">
        <v>53.776051000000002</v>
      </c>
      <c r="P49" s="39">
        <v>55.136453000000003</v>
      </c>
      <c r="Q49" s="39">
        <v>64.101828999999995</v>
      </c>
      <c r="R49" s="39">
        <v>65.475123999999994</v>
      </c>
      <c r="S49" s="39">
        <v>63.244456</v>
      </c>
      <c r="T49" s="39">
        <v>59.168007000000003</v>
      </c>
      <c r="U49" s="39">
        <v>54.050448000000003</v>
      </c>
      <c r="V49" s="39">
        <v>62.309787</v>
      </c>
      <c r="W49" s="39">
        <v>73.391910999999993</v>
      </c>
      <c r="X49" s="39">
        <v>70.893743000000001</v>
      </c>
      <c r="Y49" s="39">
        <v>60.851751</v>
      </c>
      <c r="Z49" s="39">
        <v>41.104976999999998</v>
      </c>
      <c r="AA49" s="39">
        <v>35.245316000000003</v>
      </c>
    </row>
    <row r="50" spans="2:27" ht="15" customHeight="1" outlineLevel="1" x14ac:dyDescent="0.25">
      <c r="B50" s="37" t="s">
        <v>200</v>
      </c>
      <c r="C50" s="72">
        <v>131.02581000000001</v>
      </c>
      <c r="D50" s="72">
        <v>132.95893000000001</v>
      </c>
      <c r="E50" s="72">
        <v>135.672224</v>
      </c>
      <c r="F50" s="72">
        <v>124.345449</v>
      </c>
      <c r="G50" s="72">
        <v>116.673036</v>
      </c>
      <c r="H50" s="72">
        <v>120.021908</v>
      </c>
      <c r="I50" s="72">
        <v>153.885187</v>
      </c>
      <c r="J50" s="72">
        <v>193.99730500000001</v>
      </c>
      <c r="K50" s="72">
        <v>144.233036</v>
      </c>
      <c r="L50" s="72">
        <v>126.735732</v>
      </c>
      <c r="M50" s="72">
        <v>116.603326</v>
      </c>
      <c r="N50" s="72">
        <v>107.317635</v>
      </c>
      <c r="O50" s="72">
        <v>101.43222799999999</v>
      </c>
      <c r="P50" s="72">
        <v>91.378534000000002</v>
      </c>
      <c r="Q50" s="72">
        <v>81.072012000000001</v>
      </c>
      <c r="R50" s="72">
        <v>73.854703000000001</v>
      </c>
      <c r="S50" s="72">
        <v>70.850724999999997</v>
      </c>
      <c r="T50" s="72">
        <v>72.188925999999995</v>
      </c>
      <c r="U50" s="72">
        <v>77.750362999999993</v>
      </c>
      <c r="V50" s="72">
        <v>84.674752999999995</v>
      </c>
      <c r="W50" s="72">
        <v>87.327976000000007</v>
      </c>
      <c r="X50" s="72">
        <v>86.476422999999997</v>
      </c>
      <c r="Y50" s="72">
        <v>83.387283999999994</v>
      </c>
      <c r="Z50" s="72">
        <v>87.367344000000003</v>
      </c>
      <c r="AA50" s="72">
        <v>77.420113999999998</v>
      </c>
    </row>
    <row r="51" spans="2:27" ht="15" customHeight="1" outlineLevel="1" x14ac:dyDescent="0.25">
      <c r="B51" s="38" t="s">
        <v>73</v>
      </c>
      <c r="C51" s="39">
        <v>5.7688459999999999</v>
      </c>
      <c r="D51" s="39">
        <v>6.4769310000000004</v>
      </c>
      <c r="E51" s="39">
        <v>7.0337680000000002</v>
      </c>
      <c r="F51" s="39">
        <v>7.4268460000000003</v>
      </c>
      <c r="G51" s="39">
        <v>7.937716</v>
      </c>
      <c r="H51" s="39">
        <v>8.2210289999999997</v>
      </c>
      <c r="I51" s="39">
        <v>7.7178810000000002</v>
      </c>
      <c r="J51" s="39">
        <v>7.841488</v>
      </c>
      <c r="K51" s="39">
        <v>7.8000910000000001</v>
      </c>
      <c r="L51" s="39">
        <v>8.0196729999999992</v>
      </c>
      <c r="M51" s="39">
        <v>8.3210630000000005</v>
      </c>
      <c r="N51" s="39">
        <v>8.7861560000000001</v>
      </c>
      <c r="O51" s="39">
        <v>9.0040639999999996</v>
      </c>
      <c r="P51" s="39">
        <v>9.0758799999999997</v>
      </c>
      <c r="Q51" s="39">
        <v>8.7009810000000005</v>
      </c>
      <c r="R51" s="39">
        <v>8.3412330000000008</v>
      </c>
      <c r="S51" s="39">
        <v>8.077261</v>
      </c>
      <c r="T51" s="39">
        <v>8.1131119999999992</v>
      </c>
      <c r="U51" s="39">
        <v>8.0567790000000006</v>
      </c>
      <c r="V51" s="39">
        <v>8.255865</v>
      </c>
      <c r="W51" s="39">
        <v>8.6007210000000001</v>
      </c>
      <c r="X51" s="39">
        <v>8.7516689999999997</v>
      </c>
      <c r="Y51" s="39">
        <v>8.897119</v>
      </c>
      <c r="Z51" s="39">
        <v>9.4047029999999996</v>
      </c>
      <c r="AA51" s="39">
        <v>8.4565350000000006</v>
      </c>
    </row>
    <row r="52" spans="2:27" ht="15" customHeight="1" outlineLevel="1" x14ac:dyDescent="0.25">
      <c r="B52" s="37" t="s">
        <v>201</v>
      </c>
      <c r="C52" s="72">
        <v>6.3890209999999996</v>
      </c>
      <c r="D52" s="72">
        <v>6.877186</v>
      </c>
      <c r="E52" s="72">
        <v>7.3341979999999998</v>
      </c>
      <c r="F52" s="72">
        <v>7.5934470000000003</v>
      </c>
      <c r="G52" s="72">
        <v>8.0221889999999991</v>
      </c>
      <c r="H52" s="72">
        <v>8.3953410000000002</v>
      </c>
      <c r="I52" s="72">
        <v>7.9711879999999997</v>
      </c>
      <c r="J52" s="72">
        <v>7.8996320000000004</v>
      </c>
      <c r="K52" s="72">
        <v>7.669416</v>
      </c>
      <c r="L52" s="72">
        <v>7.712472</v>
      </c>
      <c r="M52" s="72">
        <v>8.0407550000000008</v>
      </c>
      <c r="N52" s="72">
        <v>8.4034019999999998</v>
      </c>
      <c r="O52" s="72">
        <v>8.3925579999999993</v>
      </c>
      <c r="P52" s="72">
        <v>8.4181229999999996</v>
      </c>
      <c r="Q52" s="72">
        <v>8.3645239999999994</v>
      </c>
      <c r="R52" s="72">
        <v>8.1653739999999999</v>
      </c>
      <c r="S52" s="72">
        <v>7.8645040000000002</v>
      </c>
      <c r="T52" s="72">
        <v>7.8039420000000002</v>
      </c>
      <c r="U52" s="72">
        <v>7.8066990000000001</v>
      </c>
      <c r="V52" s="72">
        <v>8.2278000000000002</v>
      </c>
      <c r="W52" s="72">
        <v>8.5197479999999999</v>
      </c>
      <c r="X52" s="72">
        <v>8.4633230000000008</v>
      </c>
      <c r="Y52" s="72">
        <v>8.4713220000000007</v>
      </c>
      <c r="Z52" s="72">
        <v>7.3634019999999998</v>
      </c>
      <c r="AA52" s="72">
        <v>6.6935149999999997</v>
      </c>
    </row>
    <row r="53" spans="2:27" ht="15" customHeight="1" outlineLevel="1" x14ac:dyDescent="0.25">
      <c r="B53" s="38" t="s">
        <v>202</v>
      </c>
      <c r="C53" s="39">
        <v>5.4313229999999999</v>
      </c>
      <c r="D53" s="39">
        <v>5.6156030000000001</v>
      </c>
      <c r="E53" s="39">
        <v>5.385974</v>
      </c>
      <c r="F53" s="39">
        <v>5.0269820000000003</v>
      </c>
      <c r="G53" s="39">
        <v>5.0715700000000004</v>
      </c>
      <c r="H53" s="39">
        <v>5.0489480000000002</v>
      </c>
      <c r="I53" s="39">
        <v>4.6848070000000002</v>
      </c>
      <c r="J53" s="39">
        <v>4.5317990000000004</v>
      </c>
      <c r="K53" s="39">
        <v>4.2697200000000004</v>
      </c>
      <c r="L53" s="39">
        <v>4.1572769999999997</v>
      </c>
      <c r="M53" s="39">
        <v>4.0830060000000001</v>
      </c>
      <c r="N53" s="39">
        <v>4.2103799999999998</v>
      </c>
      <c r="O53" s="39">
        <v>4.1242070000000002</v>
      </c>
      <c r="P53" s="39">
        <v>4.0140729999999998</v>
      </c>
      <c r="Q53" s="39">
        <v>4.0594549999999998</v>
      </c>
      <c r="R53" s="39">
        <v>4.0973949999999997</v>
      </c>
      <c r="S53" s="39">
        <v>4.0606850000000003</v>
      </c>
      <c r="T53" s="39">
        <v>4.1409180000000001</v>
      </c>
      <c r="U53" s="39">
        <v>4.1354199999999999</v>
      </c>
      <c r="V53" s="39">
        <v>4.2059519999999999</v>
      </c>
      <c r="W53" s="39">
        <v>4.3660940000000004</v>
      </c>
      <c r="X53" s="39">
        <v>4.5479700000000003</v>
      </c>
      <c r="Y53" s="39">
        <v>4.3948600000000004</v>
      </c>
      <c r="Z53" s="39">
        <v>4.7206250000000001</v>
      </c>
      <c r="AA53" s="39">
        <v>5.1489989999999999</v>
      </c>
    </row>
    <row r="54" spans="2:27" ht="15" customHeight="1" outlineLevel="1" x14ac:dyDescent="0.25">
      <c r="B54" s="37" t="s">
        <v>203</v>
      </c>
      <c r="C54" s="72">
        <v>2.8074319999999999</v>
      </c>
      <c r="D54" s="72">
        <v>2.919019</v>
      </c>
      <c r="E54" s="72">
        <v>2.7721800000000001</v>
      </c>
      <c r="F54" s="72">
        <v>2.6036679999999999</v>
      </c>
      <c r="G54" s="72">
        <v>2.7207650000000001</v>
      </c>
      <c r="H54" s="72">
        <v>2.7678289999999999</v>
      </c>
      <c r="I54" s="72">
        <v>2.5920329999999998</v>
      </c>
      <c r="J54" s="72">
        <v>2.5583670000000001</v>
      </c>
      <c r="K54" s="72">
        <v>2.4122699999999999</v>
      </c>
      <c r="L54" s="72">
        <v>2.358819</v>
      </c>
      <c r="M54" s="72">
        <v>2.3636010000000001</v>
      </c>
      <c r="N54" s="72">
        <v>2.440674</v>
      </c>
      <c r="O54" s="72">
        <v>2.39039</v>
      </c>
      <c r="P54" s="72">
        <v>2.3389600000000002</v>
      </c>
      <c r="Q54" s="72">
        <v>2.3603809999999998</v>
      </c>
      <c r="R54" s="72">
        <v>2.3664510000000001</v>
      </c>
      <c r="S54" s="72">
        <v>2.3355990000000002</v>
      </c>
      <c r="T54" s="72">
        <v>2.3779789999999998</v>
      </c>
      <c r="U54" s="72">
        <v>2.3910019999999998</v>
      </c>
      <c r="V54" s="72">
        <v>2.435425</v>
      </c>
      <c r="W54" s="72">
        <v>2.4788039999999998</v>
      </c>
      <c r="X54" s="72">
        <v>2.427486</v>
      </c>
      <c r="Y54" s="72">
        <v>2.2991470000000001</v>
      </c>
      <c r="Z54" s="72">
        <v>2.2869579999999998</v>
      </c>
      <c r="AA54" s="72">
        <v>2.3031950000000001</v>
      </c>
    </row>
    <row r="55" spans="2:27" ht="15" customHeight="1" x14ac:dyDescent="0.25">
      <c r="B55" s="27" t="s">
        <v>204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</row>
    <row r="56" spans="2:27" ht="15" customHeight="1" outlineLevel="1" x14ac:dyDescent="0.25">
      <c r="B56" s="28" t="s">
        <v>205</v>
      </c>
      <c r="C56" s="73">
        <v>2.8074319999999999</v>
      </c>
      <c r="D56" s="73">
        <v>2.919019</v>
      </c>
      <c r="E56" s="73">
        <v>2.7721800000000001</v>
      </c>
      <c r="F56" s="73">
        <v>2.6036679999999999</v>
      </c>
      <c r="G56" s="73">
        <v>2.7207650000000001</v>
      </c>
      <c r="H56" s="73">
        <v>2.7678289999999999</v>
      </c>
      <c r="I56" s="73">
        <v>2.5920329999999998</v>
      </c>
      <c r="J56" s="73">
        <v>2.5583670000000001</v>
      </c>
      <c r="K56" s="73">
        <v>2.4122699999999999</v>
      </c>
      <c r="L56" s="73">
        <v>2.358819</v>
      </c>
      <c r="M56" s="73">
        <v>2.3636010000000001</v>
      </c>
      <c r="N56" s="73">
        <v>2.440674</v>
      </c>
      <c r="O56" s="73">
        <v>2.39039</v>
      </c>
      <c r="P56" s="73">
        <v>2.3389600000000002</v>
      </c>
      <c r="Q56" s="73">
        <v>2.3603809999999998</v>
      </c>
      <c r="R56" s="73">
        <v>2.3664510000000001</v>
      </c>
      <c r="S56" s="73">
        <v>2.3355990000000002</v>
      </c>
      <c r="T56" s="73">
        <v>2.3779789999999998</v>
      </c>
      <c r="U56" s="73">
        <v>2.3910019999999998</v>
      </c>
      <c r="V56" s="73">
        <v>2.435425</v>
      </c>
      <c r="W56" s="73">
        <v>2.4788039999999998</v>
      </c>
      <c r="X56" s="73">
        <v>2.427486</v>
      </c>
      <c r="Y56" s="73">
        <v>2.2991470000000001</v>
      </c>
      <c r="Z56" s="73">
        <v>2.2869579999999998</v>
      </c>
      <c r="AA56" s="73">
        <v>2.3031950000000001</v>
      </c>
    </row>
    <row r="57" spans="2:27" ht="15" customHeight="1" outlineLevel="2" x14ac:dyDescent="0.25">
      <c r="B57" s="29" t="s">
        <v>206</v>
      </c>
      <c r="C57" s="39">
        <v>4.7938369999999999</v>
      </c>
      <c r="D57" s="39">
        <v>5.2604740000000003</v>
      </c>
      <c r="E57" s="39">
        <v>5.4451499999999999</v>
      </c>
      <c r="F57" s="39">
        <v>5.2334509999999996</v>
      </c>
      <c r="G57" s="39">
        <v>4.8909979999999997</v>
      </c>
      <c r="H57" s="39">
        <v>5.1593140000000002</v>
      </c>
      <c r="I57" s="39">
        <v>5.4866809999999999</v>
      </c>
      <c r="J57" s="39">
        <v>5.5922270000000003</v>
      </c>
      <c r="K57" s="39">
        <v>5.4990589999999999</v>
      </c>
      <c r="L57" s="39">
        <v>5.4404130000000004</v>
      </c>
      <c r="M57" s="39">
        <v>5.3347629999999997</v>
      </c>
      <c r="N57" s="39">
        <v>5.1522779999999999</v>
      </c>
      <c r="O57" s="39">
        <v>5.4054979999999997</v>
      </c>
      <c r="P57" s="39">
        <v>5.5797220000000003</v>
      </c>
      <c r="Q57" s="39">
        <v>5.4587760000000003</v>
      </c>
      <c r="R57" s="39">
        <v>5.4857379999999996</v>
      </c>
      <c r="S57" s="39">
        <v>5.1766350000000001</v>
      </c>
      <c r="T57" s="39">
        <v>5.1063419999999997</v>
      </c>
      <c r="U57" s="39">
        <v>4.4880009999999997</v>
      </c>
      <c r="V57" s="39">
        <v>4.2249309999999998</v>
      </c>
      <c r="W57" s="39">
        <v>3.0251510000000001</v>
      </c>
      <c r="X57" s="39">
        <v>2.2278169999999999</v>
      </c>
      <c r="Y57" s="39">
        <v>3.8391950000000001</v>
      </c>
      <c r="Z57" s="39">
        <v>3.6777190000000002</v>
      </c>
      <c r="AA57" s="39">
        <v>3.2642289999999998</v>
      </c>
    </row>
    <row r="58" spans="2:27" ht="15" customHeight="1" outlineLevel="1" x14ac:dyDescent="0.25">
      <c r="B58" s="28" t="s">
        <v>207</v>
      </c>
      <c r="C58" s="73">
        <v>13.458371</v>
      </c>
      <c r="D58" s="73">
        <v>15.355420000000001</v>
      </c>
      <c r="E58" s="73">
        <v>15.094935</v>
      </c>
      <c r="F58" s="73">
        <v>13.626169000000001</v>
      </c>
      <c r="G58" s="73">
        <v>13.307257999999999</v>
      </c>
      <c r="H58" s="73">
        <v>14.280101</v>
      </c>
      <c r="I58" s="73">
        <v>14.221657</v>
      </c>
      <c r="J58" s="73">
        <v>14.306971000000001</v>
      </c>
      <c r="K58" s="73">
        <v>13.265216000000001</v>
      </c>
      <c r="L58" s="73">
        <v>12.832951</v>
      </c>
      <c r="M58" s="73">
        <v>12.609249</v>
      </c>
      <c r="N58" s="73">
        <v>12.575029000000001</v>
      </c>
      <c r="O58" s="73">
        <v>12.921246</v>
      </c>
      <c r="P58" s="73">
        <v>13.050746</v>
      </c>
      <c r="Q58" s="73">
        <v>12.884793</v>
      </c>
      <c r="R58" s="73">
        <v>12.981733</v>
      </c>
      <c r="S58" s="73">
        <v>12.090541999999999</v>
      </c>
      <c r="T58" s="73">
        <v>12.142771</v>
      </c>
      <c r="U58" s="73">
        <v>10.730819</v>
      </c>
      <c r="V58" s="73">
        <v>10.289504000000001</v>
      </c>
      <c r="W58" s="73">
        <v>7.4987539999999999</v>
      </c>
      <c r="X58" s="73">
        <v>5.4079940000000004</v>
      </c>
      <c r="Y58" s="73">
        <v>8.8268719999999998</v>
      </c>
      <c r="Z58" s="73">
        <v>8.4107889999999994</v>
      </c>
      <c r="AA58" s="73">
        <v>7.5181560000000003</v>
      </c>
    </row>
    <row r="59" spans="2:27" ht="15" customHeight="1" outlineLevel="2" x14ac:dyDescent="0.25">
      <c r="B59" s="29" t="s">
        <v>208</v>
      </c>
      <c r="C59" s="39">
        <v>63.018009999999997</v>
      </c>
      <c r="D59" s="39">
        <v>62.583641</v>
      </c>
      <c r="E59" s="39">
        <v>63.250028</v>
      </c>
      <c r="F59" s="39">
        <v>63.503360999999998</v>
      </c>
      <c r="G59" s="39">
        <v>63.752209000000001</v>
      </c>
      <c r="H59" s="39">
        <v>64.722069000000005</v>
      </c>
      <c r="I59" s="39">
        <v>63.939970000000002</v>
      </c>
      <c r="J59" s="39">
        <v>65.296492000000001</v>
      </c>
      <c r="K59" s="39">
        <v>66.568729000000005</v>
      </c>
      <c r="L59" s="39">
        <v>66.443483999999998</v>
      </c>
      <c r="M59" s="39">
        <v>65.798593999999994</v>
      </c>
      <c r="N59" s="39">
        <v>65.810124999999999</v>
      </c>
      <c r="O59" s="39">
        <v>67.647058999999999</v>
      </c>
      <c r="P59" s="39">
        <v>67.801002999999994</v>
      </c>
      <c r="Q59" s="39">
        <v>67.439954</v>
      </c>
      <c r="R59" s="39">
        <v>68.990170000000006</v>
      </c>
      <c r="S59" s="39">
        <v>67.127677000000006</v>
      </c>
      <c r="T59" s="39">
        <v>67.801120999999995</v>
      </c>
      <c r="U59" s="39">
        <v>69.692207999999994</v>
      </c>
      <c r="V59" s="39">
        <v>69.732156000000003</v>
      </c>
      <c r="W59" s="39">
        <v>69.582755000000006</v>
      </c>
      <c r="X59" s="39">
        <v>62.643979000000002</v>
      </c>
      <c r="Y59" s="39">
        <v>75.566712999999993</v>
      </c>
      <c r="Z59" s="39">
        <v>66.650457000000003</v>
      </c>
      <c r="AA59" s="39">
        <v>74.561403999999996</v>
      </c>
    </row>
    <row r="60" spans="2:27" ht="15" customHeight="1" outlineLevel="1" x14ac:dyDescent="0.25">
      <c r="B60" s="28" t="s">
        <v>209</v>
      </c>
      <c r="C60" s="73">
        <v>8.2976419999999997</v>
      </c>
      <c r="D60" s="73">
        <v>9.2891589999999997</v>
      </c>
      <c r="E60" s="73">
        <v>9.2650299999999994</v>
      </c>
      <c r="F60" s="73">
        <v>8.4793140000000005</v>
      </c>
      <c r="G60" s="73">
        <v>8.2571589999999997</v>
      </c>
      <c r="H60" s="73">
        <v>9.0256880000000006</v>
      </c>
      <c r="I60" s="73">
        <v>8.8788909999999994</v>
      </c>
      <c r="J60" s="73">
        <v>9.1207499999999992</v>
      </c>
      <c r="K60" s="73">
        <v>8.5828810000000004</v>
      </c>
      <c r="L60" s="73">
        <v>8.2391229999999993</v>
      </c>
      <c r="M60" s="73">
        <v>8.0432500000000005</v>
      </c>
      <c r="N60" s="73">
        <v>7.9753769999999999</v>
      </c>
      <c r="O60" s="73">
        <v>8.4404439999999994</v>
      </c>
      <c r="P60" s="73">
        <v>8.5136470000000006</v>
      </c>
      <c r="Q60" s="73">
        <v>8.3261599999999998</v>
      </c>
      <c r="R60" s="73">
        <v>8.5742890000000003</v>
      </c>
      <c r="S60" s="73">
        <v>7.8056960000000002</v>
      </c>
      <c r="T60" s="73">
        <v>7.9234780000000002</v>
      </c>
      <c r="U60" s="73">
        <v>7.2871180000000004</v>
      </c>
      <c r="V60" s="73">
        <v>6.8487920000000004</v>
      </c>
      <c r="W60" s="73">
        <v>4.8900819999999996</v>
      </c>
      <c r="X60" s="73">
        <v>3.1475849999999999</v>
      </c>
      <c r="Y60" s="73">
        <v>6.5297619999999998</v>
      </c>
      <c r="Z60" s="73">
        <v>5.5256639999999999</v>
      </c>
      <c r="AA60" s="73">
        <v>5.4982749999999996</v>
      </c>
    </row>
    <row r="61" spans="2:27" ht="15" customHeight="1" outlineLevel="2" x14ac:dyDescent="0.25">
      <c r="B61" s="29" t="s">
        <v>210</v>
      </c>
      <c r="C61" s="39">
        <v>2.384223</v>
      </c>
      <c r="D61" s="39">
        <v>2.4076740000000001</v>
      </c>
      <c r="E61" s="39">
        <v>2.5634769999999998</v>
      </c>
      <c r="F61" s="39">
        <v>2.5968309999999999</v>
      </c>
      <c r="G61" s="39">
        <v>2.4318010000000001</v>
      </c>
      <c r="H61" s="39">
        <v>2.3930470000000001</v>
      </c>
      <c r="I61" s="39">
        <v>2.4059430000000002</v>
      </c>
      <c r="J61" s="39">
        <v>2.420312</v>
      </c>
      <c r="K61" s="39">
        <v>2.551571</v>
      </c>
      <c r="L61" s="39">
        <v>2.576292</v>
      </c>
      <c r="M61" s="39">
        <v>2.5389560000000002</v>
      </c>
      <c r="N61" s="39">
        <v>2.558821</v>
      </c>
      <c r="O61" s="39">
        <v>2.5107400000000002</v>
      </c>
      <c r="P61" s="39">
        <v>2.5896499999999998</v>
      </c>
      <c r="Q61" s="39">
        <v>2.707837</v>
      </c>
      <c r="R61" s="39">
        <v>2.6853340000000001</v>
      </c>
      <c r="S61" s="39">
        <v>2.6727479999999999</v>
      </c>
      <c r="T61" s="39">
        <v>2.5909270000000002</v>
      </c>
      <c r="U61" s="39">
        <v>2.490348</v>
      </c>
      <c r="V61" s="39">
        <v>2.516079</v>
      </c>
      <c r="W61" s="39">
        <v>2.5910890000000002</v>
      </c>
      <c r="X61" s="39">
        <v>2.8185880000000001</v>
      </c>
      <c r="Y61" s="39">
        <v>3.0971359999999999</v>
      </c>
      <c r="Z61" s="39">
        <v>3.1427369999999999</v>
      </c>
      <c r="AA61" s="39">
        <v>3.0293709999999998</v>
      </c>
    </row>
    <row r="62" spans="2:27" ht="15" customHeight="1" outlineLevel="1" x14ac:dyDescent="0.25">
      <c r="B62" s="28" t="s">
        <v>211</v>
      </c>
      <c r="C62" s="73">
        <v>19.783425999999999</v>
      </c>
      <c r="D62" s="73">
        <v>22.365265999999998</v>
      </c>
      <c r="E62" s="73">
        <v>23.750692000000001</v>
      </c>
      <c r="F62" s="73">
        <v>22.019342999999999</v>
      </c>
      <c r="G62" s="73">
        <v>20.079764999999998</v>
      </c>
      <c r="H62" s="73">
        <v>21.598893</v>
      </c>
      <c r="I62" s="73">
        <v>21.362102</v>
      </c>
      <c r="J62" s="73">
        <v>22.075060000000001</v>
      </c>
      <c r="K62" s="73">
        <v>21.899830999999999</v>
      </c>
      <c r="L62" s="73">
        <v>21.226382000000001</v>
      </c>
      <c r="M62" s="73">
        <v>20.421458000000001</v>
      </c>
      <c r="N62" s="73">
        <v>20.407565999999999</v>
      </c>
      <c r="O62" s="73">
        <v>21.191761</v>
      </c>
      <c r="P62" s="73">
        <v>22.047367999999999</v>
      </c>
      <c r="Q62" s="73">
        <v>22.545885999999999</v>
      </c>
      <c r="R62" s="73">
        <v>23.024827999999999</v>
      </c>
      <c r="S62" s="73">
        <v>20.862659000000001</v>
      </c>
      <c r="T62" s="73">
        <v>20.529150000000001</v>
      </c>
      <c r="U62" s="73">
        <v>18.147462000000001</v>
      </c>
      <c r="V62" s="73">
        <v>17.232102000000001</v>
      </c>
      <c r="W62" s="73">
        <v>12.670636999999999</v>
      </c>
      <c r="X62" s="73">
        <v>8.8717450000000007</v>
      </c>
      <c r="Y62" s="73">
        <v>20.223559000000002</v>
      </c>
      <c r="Z62" s="73">
        <v>17.365708000000001</v>
      </c>
      <c r="AA62" s="73">
        <v>16.656312</v>
      </c>
    </row>
    <row r="63" spans="2:27" ht="15" customHeight="1" outlineLevel="2" x14ac:dyDescent="0.25">
      <c r="B63" s="29" t="s">
        <v>212</v>
      </c>
      <c r="C63" s="39">
        <v>82.692307999999997</v>
      </c>
      <c r="D63" s="39">
        <v>84.343434000000002</v>
      </c>
      <c r="E63" s="39">
        <v>84</v>
      </c>
      <c r="F63" s="39">
        <v>82.857142999999994</v>
      </c>
      <c r="G63" s="39">
        <v>81.208054000000004</v>
      </c>
      <c r="H63" s="39">
        <v>83.425414000000004</v>
      </c>
      <c r="I63" s="39">
        <v>82.266009999999994</v>
      </c>
      <c r="J63" s="39">
        <v>78.423237</v>
      </c>
      <c r="K63" s="39">
        <v>77.611940000000004</v>
      </c>
      <c r="L63" s="39">
        <v>76.798143999999994</v>
      </c>
      <c r="M63" s="39">
        <v>72.187105000000003</v>
      </c>
      <c r="N63" s="39">
        <v>71.976400999999996</v>
      </c>
      <c r="O63" s="39">
        <v>70.540541000000005</v>
      </c>
      <c r="P63" s="39">
        <v>72.930649000000003</v>
      </c>
      <c r="Q63" s="39">
        <v>67.699115000000006</v>
      </c>
      <c r="R63" s="39">
        <v>68.326693000000006</v>
      </c>
      <c r="S63" s="39">
        <v>61.475409999999997</v>
      </c>
      <c r="T63" s="39">
        <v>61.980198000000001</v>
      </c>
      <c r="U63" s="39">
        <v>57.111597000000003</v>
      </c>
      <c r="V63" s="39">
        <v>54.337899999999998</v>
      </c>
      <c r="W63" s="39">
        <v>37.804878000000002</v>
      </c>
      <c r="X63" s="39">
        <v>7.9646020000000002</v>
      </c>
      <c r="Y63" s="39">
        <v>59.141193999999999</v>
      </c>
      <c r="Z63" s="39">
        <v>54.482235000000003</v>
      </c>
      <c r="AA63" s="39">
        <v>54.867165999999997</v>
      </c>
    </row>
    <row r="64" spans="2:27" ht="15" customHeight="1" outlineLevel="1" x14ac:dyDescent="0.25">
      <c r="B64" s="37" t="s">
        <v>213</v>
      </c>
      <c r="C64" s="72">
        <v>16.355270999999998</v>
      </c>
      <c r="D64" s="72">
        <v>18.866591</v>
      </c>
      <c r="E64" s="72">
        <v>19.959102000000001</v>
      </c>
      <c r="F64" s="72">
        <v>18.276579999999999</v>
      </c>
      <c r="G64" s="72">
        <v>16.320264999999999</v>
      </c>
      <c r="H64" s="72">
        <v>18.030871000000001</v>
      </c>
      <c r="I64" s="72">
        <v>17.579556</v>
      </c>
      <c r="J64" s="72">
        <v>17.314741999999999</v>
      </c>
      <c r="K64" s="72">
        <v>17.003520000000002</v>
      </c>
      <c r="L64" s="72">
        <v>16.342466999999999</v>
      </c>
      <c r="M64" s="72">
        <v>14.73756</v>
      </c>
      <c r="N64" s="72">
        <v>14.639742</v>
      </c>
      <c r="O64" s="72">
        <v>14.99184</v>
      </c>
      <c r="P64" s="72">
        <v>15.676532999999999</v>
      </c>
      <c r="Q64" s="72">
        <v>15.327083999999999</v>
      </c>
      <c r="R64" s="72">
        <v>15.763453</v>
      </c>
      <c r="S64" s="72">
        <v>12.816682</v>
      </c>
      <c r="T64" s="72">
        <v>12.682605000000001</v>
      </c>
      <c r="U64" s="72">
        <v>10.374212999999999</v>
      </c>
      <c r="V64" s="72">
        <v>9.3808419999999995</v>
      </c>
      <c r="W64" s="72">
        <v>4.8025589999999996</v>
      </c>
      <c r="X64" s="72">
        <v>0.75549500000000003</v>
      </c>
      <c r="Y64" s="72">
        <v>12.004213</v>
      </c>
      <c r="Z64" s="72">
        <v>9.5042229999999996</v>
      </c>
      <c r="AA64" s="72">
        <v>9.1620069999999991</v>
      </c>
    </row>
    <row r="65" spans="2:27" ht="15" customHeight="1" outlineLevel="1" x14ac:dyDescent="0.25">
      <c r="B65" s="38" t="s">
        <v>214</v>
      </c>
      <c r="C65" s="39">
        <v>15.303337000000001</v>
      </c>
      <c r="D65" s="39">
        <v>17.026630000000001</v>
      </c>
      <c r="E65" s="39">
        <v>16.793386000000002</v>
      </c>
      <c r="F65" s="39">
        <v>15.476936</v>
      </c>
      <c r="G65" s="39">
        <v>14.948539999999999</v>
      </c>
      <c r="H65" s="39">
        <v>15.318633</v>
      </c>
      <c r="I65" s="39">
        <v>15.055337</v>
      </c>
      <c r="J65" s="39">
        <v>15.18289</v>
      </c>
      <c r="K65" s="39">
        <v>14.160875000000001</v>
      </c>
      <c r="L65" s="39">
        <v>13.867407999999999</v>
      </c>
      <c r="M65" s="39">
        <v>13.728586999999999</v>
      </c>
      <c r="N65" s="39">
        <v>13.718322000000001</v>
      </c>
      <c r="O65" s="39">
        <v>14.427925</v>
      </c>
      <c r="P65" s="39">
        <v>14.161873</v>
      </c>
      <c r="Q65" s="39">
        <v>14.025508</v>
      </c>
      <c r="R65" s="39">
        <v>14.022814</v>
      </c>
      <c r="S65" s="39">
        <v>13.177199999999999</v>
      </c>
      <c r="T65" s="39">
        <v>13.292464000000001</v>
      </c>
      <c r="U65" s="39">
        <v>11.954266000000001</v>
      </c>
      <c r="V65" s="39">
        <v>11.061579999999999</v>
      </c>
      <c r="W65" s="39">
        <v>10.513528000000001</v>
      </c>
      <c r="X65" s="39">
        <v>10.361548000000001</v>
      </c>
      <c r="Y65" s="39">
        <v>9.4201280000000001</v>
      </c>
      <c r="Z65" s="39">
        <v>11.021879999999999</v>
      </c>
      <c r="AA65" s="39">
        <v>11.437279999999999</v>
      </c>
    </row>
    <row r="66" spans="2:27" ht="15" customHeight="1" outlineLevel="1" x14ac:dyDescent="0.25">
      <c r="B66" s="37" t="s">
        <v>215</v>
      </c>
      <c r="C66" s="72">
        <v>1.727481</v>
      </c>
      <c r="D66" s="72">
        <v>1.594128</v>
      </c>
      <c r="E66" s="72">
        <v>1.4527570000000001</v>
      </c>
      <c r="F66" s="72">
        <v>1.758607</v>
      </c>
      <c r="G66" s="72">
        <v>1.588956</v>
      </c>
      <c r="H66" s="72">
        <v>1.1226700000000001</v>
      </c>
      <c r="I66" s="72">
        <v>0.94936699999999996</v>
      </c>
      <c r="J66" s="72">
        <v>0.98733199999999999</v>
      </c>
      <c r="K66" s="72">
        <v>1.003647</v>
      </c>
      <c r="L66" s="72">
        <v>1.1736850000000001</v>
      </c>
      <c r="M66" s="72">
        <v>1.2650539999999999</v>
      </c>
      <c r="N66" s="72">
        <v>1.314594</v>
      </c>
      <c r="O66" s="72">
        <v>1.177235</v>
      </c>
      <c r="P66" s="72">
        <v>1.189937</v>
      </c>
      <c r="Q66" s="72">
        <v>1.200583</v>
      </c>
      <c r="R66" s="72">
        <v>1.1082939999999999</v>
      </c>
      <c r="S66" s="72">
        <v>1.1467590000000001</v>
      </c>
      <c r="T66" s="72">
        <v>1.220877</v>
      </c>
      <c r="U66" s="72">
        <v>1.2841899999999999</v>
      </c>
      <c r="V66" s="72">
        <v>1.212121</v>
      </c>
      <c r="W66" s="72">
        <v>1.139731</v>
      </c>
      <c r="X66" s="72">
        <v>1.092136</v>
      </c>
      <c r="Y66" s="72">
        <v>1.0989660000000001</v>
      </c>
      <c r="Z66" s="72">
        <v>0.91684600000000005</v>
      </c>
      <c r="AA66" s="72">
        <v>0.81434300000000004</v>
      </c>
    </row>
    <row r="67" spans="2:27" ht="15" customHeight="1" x14ac:dyDescent="0.25">
      <c r="B67" s="27" t="s">
        <v>216</v>
      </c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</row>
    <row r="68" spans="2:27" ht="15" customHeight="1" outlineLevel="1" x14ac:dyDescent="0.25">
      <c r="B68" s="37" t="s">
        <v>217</v>
      </c>
      <c r="C68" s="74">
        <v>144604.84848499999</v>
      </c>
      <c r="D68" s="74">
        <v>152975.82417599999</v>
      </c>
      <c r="E68" s="74">
        <v>146323.68421100001</v>
      </c>
      <c r="F68" s="74">
        <v>155381.83279700001</v>
      </c>
      <c r="G68" s="74">
        <v>158938.539407</v>
      </c>
      <c r="H68" s="74">
        <v>176089.285714</v>
      </c>
      <c r="I68" s="74">
        <v>172454</v>
      </c>
      <c r="J68" s="74">
        <v>169405.29411799999</v>
      </c>
      <c r="K68" s="74">
        <v>175363.33333299999</v>
      </c>
      <c r="L68" s="74">
        <v>183500</v>
      </c>
      <c r="M68" s="74">
        <v>180290.95238100001</v>
      </c>
      <c r="N68" s="74">
        <v>193146.19047599999</v>
      </c>
      <c r="O68" s="74">
        <v>194387.61904799999</v>
      </c>
      <c r="P68" s="74">
        <v>200880.47618999999</v>
      </c>
      <c r="Q68" s="74">
        <v>203159.09090899999</v>
      </c>
      <c r="R68" s="74">
        <v>213255.45454499999</v>
      </c>
      <c r="S68" s="74">
        <v>216497.272727</v>
      </c>
      <c r="T68" s="74">
        <v>220750.45454499999</v>
      </c>
      <c r="U68" s="74">
        <v>209621.73913</v>
      </c>
      <c r="V68" s="74">
        <v>210932.17391300001</v>
      </c>
      <c r="W68" s="74">
        <v>217351.73913</v>
      </c>
      <c r="X68" s="74">
        <v>233820.45454499999</v>
      </c>
      <c r="Y68" s="74">
        <v>238165.45454499999</v>
      </c>
      <c r="Z68" s="74">
        <v>243109.130435</v>
      </c>
      <c r="AA68" s="74">
        <v>249023.47826100001</v>
      </c>
    </row>
    <row r="69" spans="2:27" ht="15" customHeight="1" outlineLevel="1" x14ac:dyDescent="0.25">
      <c r="B69" s="38" t="s">
        <v>218</v>
      </c>
      <c r="C69" s="75">
        <v>4273.939394</v>
      </c>
      <c r="D69" s="75">
        <v>4868.1318680000004</v>
      </c>
      <c r="E69" s="75">
        <v>4890.3508769999999</v>
      </c>
      <c r="F69" s="75">
        <v>5060.2893889999996</v>
      </c>
      <c r="G69" s="75">
        <v>4823.5719449999997</v>
      </c>
      <c r="H69" s="75">
        <v>5742.1428569999998</v>
      </c>
      <c r="I69" s="75">
        <v>5907.3333329999996</v>
      </c>
      <c r="J69" s="75">
        <v>6039.4117649999998</v>
      </c>
      <c r="K69" s="75">
        <v>6239.4444439999997</v>
      </c>
      <c r="L69" s="75">
        <v>6409.4736839999996</v>
      </c>
      <c r="M69" s="75">
        <v>6135.2380949999997</v>
      </c>
      <c r="N69" s="75">
        <v>6311.4285710000004</v>
      </c>
      <c r="O69" s="75">
        <v>6863.8095240000002</v>
      </c>
      <c r="P69" s="75">
        <v>7311.9047620000001</v>
      </c>
      <c r="Q69" s="75">
        <v>7166.363636</v>
      </c>
      <c r="R69" s="75">
        <v>7726.818182</v>
      </c>
      <c r="S69" s="75">
        <v>7235.4545449999996</v>
      </c>
      <c r="T69" s="75">
        <v>7355.4545449999996</v>
      </c>
      <c r="U69" s="75">
        <v>6388.6956520000003</v>
      </c>
      <c r="V69" s="75">
        <v>5931.7391299999999</v>
      </c>
      <c r="W69" s="75">
        <v>4287.8260870000004</v>
      </c>
      <c r="X69" s="75">
        <v>3031.818182</v>
      </c>
      <c r="Y69" s="75">
        <v>6764.0909089999996</v>
      </c>
      <c r="Z69" s="75">
        <v>5873.9130429999996</v>
      </c>
      <c r="AA69" s="75">
        <v>5944.7826089999999</v>
      </c>
    </row>
    <row r="70" spans="2:27" ht="15" customHeight="1" outlineLevel="1" x14ac:dyDescent="0.25">
      <c r="B70" s="37" t="s">
        <v>219</v>
      </c>
      <c r="C70" s="74">
        <v>55010.909091000001</v>
      </c>
      <c r="D70" s="74">
        <v>54940.659340999999</v>
      </c>
      <c r="E70" s="74">
        <v>61709.649123000003</v>
      </c>
      <c r="F70" s="74">
        <v>62805.466238000001</v>
      </c>
      <c r="G70" s="74">
        <v>60340.563991000003</v>
      </c>
      <c r="H70" s="74">
        <v>67632.142856999999</v>
      </c>
      <c r="I70" s="74">
        <v>69941.333333000002</v>
      </c>
      <c r="J70" s="74">
        <v>70719.411764999997</v>
      </c>
      <c r="K70" s="74">
        <v>78602.222221999997</v>
      </c>
      <c r="L70" s="74">
        <v>81121.052632000006</v>
      </c>
      <c r="M70" s="74">
        <v>79160.952380999996</v>
      </c>
      <c r="N70" s="74">
        <v>79111.904762000006</v>
      </c>
      <c r="O70" s="74">
        <v>83529.047619000004</v>
      </c>
      <c r="P70" s="74">
        <v>88240</v>
      </c>
      <c r="Q70" s="74">
        <v>87911.818182000003</v>
      </c>
      <c r="R70" s="74">
        <v>92320.454545000001</v>
      </c>
      <c r="S70" s="74">
        <v>93068.636364000005</v>
      </c>
      <c r="T70" s="74">
        <v>92593.636364000005</v>
      </c>
      <c r="U70" s="74">
        <v>86774.347825999997</v>
      </c>
      <c r="V70" s="74">
        <v>86445.652174000003</v>
      </c>
      <c r="W70" s="74">
        <v>88922.608695999996</v>
      </c>
      <c r="X70" s="74">
        <v>99679.545454999999</v>
      </c>
      <c r="Y70" s="74">
        <v>107497.727273</v>
      </c>
      <c r="Z70" s="74">
        <v>109780.869565</v>
      </c>
      <c r="AA70" s="74">
        <v>106460.869565</v>
      </c>
    </row>
    <row r="71" spans="2:27" ht="15" customHeight="1" outlineLevel="1" x14ac:dyDescent="0.25">
      <c r="B71" s="38" t="s">
        <v>220</v>
      </c>
      <c r="C71" s="39">
        <v>131.02581000000001</v>
      </c>
      <c r="D71" s="39">
        <v>132.95893000000001</v>
      </c>
      <c r="E71" s="39">
        <v>135.672224</v>
      </c>
      <c r="F71" s="39">
        <v>124.345449</v>
      </c>
      <c r="G71" s="39">
        <v>116.673036</v>
      </c>
      <c r="H71" s="39">
        <v>120.021908</v>
      </c>
      <c r="I71" s="39">
        <v>153.885187</v>
      </c>
      <c r="J71" s="39">
        <v>193.99730500000001</v>
      </c>
      <c r="K71" s="39">
        <v>144.233036</v>
      </c>
      <c r="L71" s="39">
        <v>126.735732</v>
      </c>
      <c r="M71" s="39">
        <v>116.603326</v>
      </c>
      <c r="N71" s="39">
        <v>107.317635</v>
      </c>
      <c r="O71" s="39">
        <v>101.43222799999999</v>
      </c>
      <c r="P71" s="39">
        <v>91.378534000000002</v>
      </c>
      <c r="Q71" s="39">
        <v>81.072012000000001</v>
      </c>
      <c r="R71" s="39">
        <v>73.854703000000001</v>
      </c>
      <c r="S71" s="39">
        <v>70.850724999999997</v>
      </c>
      <c r="T71" s="39">
        <v>72.188925999999995</v>
      </c>
      <c r="U71" s="39">
        <v>77.750362999999993</v>
      </c>
      <c r="V71" s="39">
        <v>84.674752999999995</v>
      </c>
      <c r="W71" s="39">
        <v>87.327976000000007</v>
      </c>
      <c r="X71" s="39">
        <v>86.476422999999997</v>
      </c>
      <c r="Y71" s="39">
        <v>83.387283999999994</v>
      </c>
      <c r="Z71" s="39">
        <v>87.367344000000003</v>
      </c>
      <c r="AA71" s="39">
        <v>77.420113999999998</v>
      </c>
    </row>
    <row r="72" spans="2:27" ht="15" customHeight="1" outlineLevel="1" x14ac:dyDescent="0.25">
      <c r="B72" s="37" t="s">
        <v>221</v>
      </c>
      <c r="C72" s="72">
        <v>5.7688459999999999</v>
      </c>
      <c r="D72" s="72">
        <v>6.4769310000000004</v>
      </c>
      <c r="E72" s="72">
        <v>7.0337680000000002</v>
      </c>
      <c r="F72" s="72">
        <v>7.4268460000000003</v>
      </c>
      <c r="G72" s="72">
        <v>7.937716</v>
      </c>
      <c r="H72" s="72">
        <v>8.2210289999999997</v>
      </c>
      <c r="I72" s="72">
        <v>7.7178810000000002</v>
      </c>
      <c r="J72" s="72">
        <v>7.841488</v>
      </c>
      <c r="K72" s="72">
        <v>7.8000910000000001</v>
      </c>
      <c r="L72" s="72">
        <v>8.0196729999999992</v>
      </c>
      <c r="M72" s="72">
        <v>8.3210630000000005</v>
      </c>
      <c r="N72" s="72">
        <v>8.7861560000000001</v>
      </c>
      <c r="O72" s="72">
        <v>9.0040639999999996</v>
      </c>
      <c r="P72" s="72">
        <v>9.0758799999999997</v>
      </c>
      <c r="Q72" s="72">
        <v>8.7009810000000005</v>
      </c>
      <c r="R72" s="72">
        <v>8.3412330000000008</v>
      </c>
      <c r="S72" s="72">
        <v>8.077261</v>
      </c>
      <c r="T72" s="72">
        <v>8.1131119999999992</v>
      </c>
      <c r="U72" s="72">
        <v>8.0567790000000006</v>
      </c>
      <c r="V72" s="72">
        <v>8.255865</v>
      </c>
      <c r="W72" s="72">
        <v>8.6007210000000001</v>
      </c>
      <c r="X72" s="72">
        <v>8.7516689999999997</v>
      </c>
      <c r="Y72" s="72">
        <v>8.897119</v>
      </c>
      <c r="Z72" s="72">
        <v>9.4047029999999996</v>
      </c>
      <c r="AA72" s="72">
        <v>8.4565350000000006</v>
      </c>
    </row>
    <row r="73" spans="2:27" ht="15" customHeight="1" outlineLevel="1" x14ac:dyDescent="0.25">
      <c r="B73" s="38" t="s">
        <v>222</v>
      </c>
      <c r="C73" s="39">
        <v>11.2257</v>
      </c>
      <c r="D73" s="39">
        <v>11.2783</v>
      </c>
      <c r="E73" s="39">
        <v>11.333</v>
      </c>
      <c r="F73" s="39">
        <v>10.9779</v>
      </c>
      <c r="G73" s="39">
        <v>11.464</v>
      </c>
      <c r="H73" s="39">
        <v>12.061400000000001</v>
      </c>
      <c r="I73" s="39">
        <v>10.993</v>
      </c>
      <c r="J73" s="39">
        <v>10.8591</v>
      </c>
      <c r="K73" s="39">
        <v>10.336499999999999</v>
      </c>
      <c r="L73" s="39">
        <v>9.9375999999999998</v>
      </c>
      <c r="M73" s="39">
        <v>9.8531999999999993</v>
      </c>
      <c r="N73" s="39">
        <v>10.317299999999999</v>
      </c>
      <c r="O73" s="39">
        <v>10.2295</v>
      </c>
      <c r="P73" s="39">
        <v>9.9502000000000006</v>
      </c>
      <c r="Q73" s="39">
        <v>9.6777999999999995</v>
      </c>
      <c r="R73" s="39">
        <v>9.5216999999999992</v>
      </c>
      <c r="S73" s="39">
        <v>9.5137999999999998</v>
      </c>
      <c r="T73" s="39">
        <v>9.6372</v>
      </c>
      <c r="U73" s="39">
        <v>9.3712999999999997</v>
      </c>
      <c r="V73" s="39">
        <v>9.0047999999999995</v>
      </c>
      <c r="W73" s="39">
        <v>8.5492000000000008</v>
      </c>
      <c r="X73" s="39">
        <v>8.2829999999999995</v>
      </c>
      <c r="Y73" s="39">
        <v>8.3963999999999999</v>
      </c>
      <c r="Z73" s="39">
        <v>8.7568999999999999</v>
      </c>
      <c r="AA73" s="39">
        <v>8.4397000000000002</v>
      </c>
    </row>
    <row r="74" spans="2:27" ht="15" customHeight="1" outlineLevel="1" x14ac:dyDescent="0.25">
      <c r="B74" s="37" t="s">
        <v>223</v>
      </c>
      <c r="C74" s="72">
        <v>2.8074319999999999</v>
      </c>
      <c r="D74" s="72">
        <v>2.919019</v>
      </c>
      <c r="E74" s="72">
        <v>2.7721800000000001</v>
      </c>
      <c r="F74" s="72">
        <v>2.6036679999999999</v>
      </c>
      <c r="G74" s="72">
        <v>2.7207650000000001</v>
      </c>
      <c r="H74" s="72">
        <v>2.7678289999999999</v>
      </c>
      <c r="I74" s="72">
        <v>2.5920329999999998</v>
      </c>
      <c r="J74" s="72">
        <v>2.5583670000000001</v>
      </c>
      <c r="K74" s="72">
        <v>2.4122699999999999</v>
      </c>
      <c r="L74" s="72">
        <v>2.358819</v>
      </c>
      <c r="M74" s="72">
        <v>2.3636010000000001</v>
      </c>
      <c r="N74" s="72">
        <v>2.440674</v>
      </c>
      <c r="O74" s="72">
        <v>2.39039</v>
      </c>
      <c r="P74" s="72">
        <v>2.3389600000000002</v>
      </c>
      <c r="Q74" s="72">
        <v>2.3603809999999998</v>
      </c>
      <c r="R74" s="72">
        <v>2.3664510000000001</v>
      </c>
      <c r="S74" s="72">
        <v>2.3355990000000002</v>
      </c>
      <c r="T74" s="72">
        <v>2.3779789999999998</v>
      </c>
      <c r="U74" s="72">
        <v>2.3910019999999998</v>
      </c>
      <c r="V74" s="72">
        <v>2.435425</v>
      </c>
      <c r="W74" s="72">
        <v>2.4788039999999998</v>
      </c>
      <c r="X74" s="72">
        <v>2.427486</v>
      </c>
      <c r="Y74" s="72">
        <v>2.2991470000000001</v>
      </c>
      <c r="Z74" s="72">
        <v>2.2869579999999998</v>
      </c>
      <c r="AA74" s="72">
        <v>2.3031950000000001</v>
      </c>
    </row>
    <row r="75" spans="2:27" ht="15" customHeight="1" outlineLevel="1" x14ac:dyDescent="0.25">
      <c r="B75" s="38" t="s">
        <v>224</v>
      </c>
      <c r="C75" s="39">
        <v>24.386548999999999</v>
      </c>
      <c r="D75" s="39">
        <v>31.855378000000002</v>
      </c>
      <c r="E75" s="36"/>
      <c r="F75" s="36"/>
      <c r="G75" s="39">
        <v>228.020747</v>
      </c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</row>
    <row r="76" spans="2:27" ht="15" customHeight="1" x14ac:dyDescent="0.25">
      <c r="B76" s="19" t="s">
        <v>225</v>
      </c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</row>
    <row r="77" spans="2:27" ht="15" customHeight="1" outlineLevel="1" x14ac:dyDescent="0.25">
      <c r="B77" s="21" t="s">
        <v>226</v>
      </c>
      <c r="C77" s="76">
        <v>63.270885999999997</v>
      </c>
      <c r="D77" s="76">
        <v>56.353850999999999</v>
      </c>
      <c r="E77" s="76">
        <v>51.892525999999997</v>
      </c>
      <c r="F77" s="76">
        <v>49.146030000000003</v>
      </c>
      <c r="G77" s="76">
        <v>45.983002999999997</v>
      </c>
      <c r="H77" s="76">
        <v>44.398333000000001</v>
      </c>
      <c r="I77" s="76">
        <v>47.292777000000001</v>
      </c>
      <c r="J77" s="76">
        <v>46.547285000000002</v>
      </c>
      <c r="K77" s="76">
        <v>46.794327000000003</v>
      </c>
      <c r="L77" s="76">
        <v>45.513075999999998</v>
      </c>
      <c r="M77" s="76">
        <v>43.864587999999998</v>
      </c>
      <c r="N77" s="76">
        <v>41.542627000000003</v>
      </c>
      <c r="O77" s="76">
        <v>40.537252000000002</v>
      </c>
      <c r="P77" s="76">
        <v>40.216484999999999</v>
      </c>
      <c r="Q77" s="76">
        <v>41.949291000000002</v>
      </c>
      <c r="R77" s="76">
        <v>43.758518000000002</v>
      </c>
      <c r="S77" s="76">
        <v>45.188588000000003</v>
      </c>
      <c r="T77" s="76">
        <v>44.988900000000001</v>
      </c>
      <c r="U77" s="76">
        <v>45.303462000000003</v>
      </c>
      <c r="V77" s="76">
        <v>44.210996000000002</v>
      </c>
      <c r="W77" s="76">
        <v>42.438302999999998</v>
      </c>
      <c r="X77" s="76">
        <v>41.706327999999999</v>
      </c>
      <c r="Y77" s="76">
        <v>41.024518</v>
      </c>
      <c r="Z77" s="76">
        <v>38.810367999999997</v>
      </c>
      <c r="AA77" s="76">
        <v>43.161887999999998</v>
      </c>
    </row>
    <row r="78" spans="2:27" ht="15" customHeight="1" outlineLevel="2" x14ac:dyDescent="0.25">
      <c r="B78" s="23" t="s">
        <v>227</v>
      </c>
      <c r="C78" s="72">
        <v>2.785711</v>
      </c>
      <c r="D78" s="72">
        <v>2.745209</v>
      </c>
      <c r="E78" s="72">
        <v>2.6903069999999998</v>
      </c>
      <c r="F78" s="72">
        <v>2.935371</v>
      </c>
      <c r="G78" s="72">
        <v>3.1284010000000002</v>
      </c>
      <c r="H78" s="72">
        <v>3.0411109999999999</v>
      </c>
      <c r="I78" s="72">
        <v>2.3718979999999998</v>
      </c>
      <c r="J78" s="72">
        <v>1.8814690000000001</v>
      </c>
      <c r="K78" s="72">
        <v>2.530627</v>
      </c>
      <c r="L78" s="72">
        <v>2.8800089999999998</v>
      </c>
      <c r="M78" s="72">
        <v>3.130271</v>
      </c>
      <c r="N78" s="72">
        <v>3.401119</v>
      </c>
      <c r="O78" s="72">
        <v>3.598462</v>
      </c>
      <c r="P78" s="72">
        <v>3.9943740000000001</v>
      </c>
      <c r="Q78" s="72">
        <v>4.5021699999999996</v>
      </c>
      <c r="R78" s="72">
        <v>4.9421359999999996</v>
      </c>
      <c r="S78" s="72">
        <v>5.1516760000000001</v>
      </c>
      <c r="T78" s="72">
        <v>5.0561769999999999</v>
      </c>
      <c r="U78" s="72">
        <v>4.6945119999999996</v>
      </c>
      <c r="V78" s="72">
        <v>4.3106119999999999</v>
      </c>
      <c r="W78" s="72">
        <v>4.179646</v>
      </c>
      <c r="X78" s="72">
        <v>4.2208040000000002</v>
      </c>
      <c r="Y78" s="72">
        <v>4.3771659999999999</v>
      </c>
      <c r="Z78" s="72">
        <v>4.1777620000000004</v>
      </c>
      <c r="AA78" s="72">
        <v>4.714537</v>
      </c>
    </row>
    <row r="79" spans="2:27" ht="15" customHeight="1" outlineLevel="1" x14ac:dyDescent="0.25">
      <c r="B79" s="21" t="s">
        <v>228</v>
      </c>
      <c r="C79" s="76">
        <v>66.056595999999999</v>
      </c>
      <c r="D79" s="76">
        <v>59.099060000000001</v>
      </c>
      <c r="E79" s="76">
        <v>54.582833999999998</v>
      </c>
      <c r="F79" s="76">
        <v>52.081400000000002</v>
      </c>
      <c r="G79" s="76">
        <v>49.111403000000003</v>
      </c>
      <c r="H79" s="76">
        <v>47.439444999999999</v>
      </c>
      <c r="I79" s="76">
        <v>49.664675000000003</v>
      </c>
      <c r="J79" s="76">
        <v>48.428755000000002</v>
      </c>
      <c r="K79" s="76">
        <v>49.324953999999998</v>
      </c>
      <c r="L79" s="76">
        <v>48.393084000000002</v>
      </c>
      <c r="M79" s="76">
        <v>46.994858999999998</v>
      </c>
      <c r="N79" s="76">
        <v>44.943745</v>
      </c>
      <c r="O79" s="76">
        <v>44.135714</v>
      </c>
      <c r="P79" s="76">
        <v>44.210858999999999</v>
      </c>
      <c r="Q79" s="76">
        <v>46.451461000000002</v>
      </c>
      <c r="R79" s="76">
        <v>48.700654</v>
      </c>
      <c r="S79" s="76">
        <v>50.340263999999998</v>
      </c>
      <c r="T79" s="76">
        <v>50.045076999999999</v>
      </c>
      <c r="U79" s="76">
        <v>49.997973999999999</v>
      </c>
      <c r="V79" s="76">
        <v>48.521608000000001</v>
      </c>
      <c r="W79" s="76">
        <v>46.617947999999998</v>
      </c>
      <c r="X79" s="76">
        <v>45.927132</v>
      </c>
      <c r="Y79" s="76">
        <v>45.401684000000003</v>
      </c>
      <c r="Z79" s="76">
        <v>42.988131000000003</v>
      </c>
      <c r="AA79" s="76">
        <v>47.876424999999998</v>
      </c>
    </row>
    <row r="80" spans="2:27" ht="15" customHeight="1" outlineLevel="2" x14ac:dyDescent="0.25">
      <c r="B80" s="23" t="s">
        <v>229</v>
      </c>
      <c r="C80" s="72">
        <v>32.514676000000001</v>
      </c>
      <c r="D80" s="72">
        <v>32.363033000000001</v>
      </c>
      <c r="E80" s="72">
        <v>32.206829999999997</v>
      </c>
      <c r="F80" s="72">
        <v>33.248618</v>
      </c>
      <c r="G80" s="72">
        <v>31.838799999999999</v>
      </c>
      <c r="H80" s="72">
        <v>30.261827</v>
      </c>
      <c r="I80" s="72">
        <v>33.202947000000002</v>
      </c>
      <c r="J80" s="72">
        <v>33.612361999999997</v>
      </c>
      <c r="K80" s="72">
        <v>35.311759000000002</v>
      </c>
      <c r="L80" s="72">
        <v>36.729190000000003</v>
      </c>
      <c r="M80" s="72">
        <v>37.043802999999997</v>
      </c>
      <c r="N80" s="72">
        <v>35.377473000000002</v>
      </c>
      <c r="O80" s="72">
        <v>35.681117999999998</v>
      </c>
      <c r="P80" s="72">
        <v>36.682679999999998</v>
      </c>
      <c r="Q80" s="72">
        <v>37.715183000000003</v>
      </c>
      <c r="R80" s="72">
        <v>38.333491000000002</v>
      </c>
      <c r="S80" s="72">
        <v>38.365321999999999</v>
      </c>
      <c r="T80" s="72">
        <v>37.874071000000001</v>
      </c>
      <c r="U80" s="72">
        <v>38.948704999999997</v>
      </c>
      <c r="V80" s="72">
        <v>40.533937000000002</v>
      </c>
      <c r="W80" s="72">
        <v>42.694052999999997</v>
      </c>
      <c r="X80" s="72">
        <v>44.066160000000004</v>
      </c>
      <c r="Y80" s="72">
        <v>43.471010999999997</v>
      </c>
      <c r="Z80" s="72">
        <v>41.681417000000003</v>
      </c>
      <c r="AA80" s="72">
        <v>43.247982999999998</v>
      </c>
    </row>
    <row r="81" spans="2:27" ht="15" customHeight="1" outlineLevel="1" x14ac:dyDescent="0.25">
      <c r="B81" s="38" t="s">
        <v>230</v>
      </c>
      <c r="C81" s="39">
        <v>33.541919999999998</v>
      </c>
      <c r="D81" s="39">
        <v>26.736027</v>
      </c>
      <c r="E81" s="39">
        <v>22.376003999999998</v>
      </c>
      <c r="F81" s="39">
        <v>18.832782999999999</v>
      </c>
      <c r="G81" s="39">
        <v>17.272604000000001</v>
      </c>
      <c r="H81" s="39">
        <v>17.177617999999999</v>
      </c>
      <c r="I81" s="39">
        <v>16.461728000000001</v>
      </c>
      <c r="J81" s="39">
        <v>14.816393</v>
      </c>
      <c r="K81" s="39">
        <v>14.013194</v>
      </c>
      <c r="L81" s="39">
        <v>11.663894000000001</v>
      </c>
      <c r="M81" s="39">
        <v>9.9510559999999995</v>
      </c>
      <c r="N81" s="39">
        <v>9.5662719999999997</v>
      </c>
      <c r="O81" s="39">
        <v>8.4545949999999994</v>
      </c>
      <c r="P81" s="39">
        <v>7.5281789999999997</v>
      </c>
      <c r="Q81" s="39">
        <v>8.7362780000000004</v>
      </c>
      <c r="R81" s="39">
        <v>10.367163</v>
      </c>
      <c r="S81" s="39">
        <v>11.974942</v>
      </c>
      <c r="T81" s="39">
        <v>12.171006</v>
      </c>
      <c r="U81" s="39">
        <v>11.049269000000001</v>
      </c>
      <c r="V81" s="39">
        <v>7.9876699999999996</v>
      </c>
      <c r="W81" s="39">
        <v>3.9238949999999999</v>
      </c>
      <c r="X81" s="39">
        <v>1.8609720000000001</v>
      </c>
      <c r="Y81" s="39">
        <v>1.9306730000000001</v>
      </c>
      <c r="Z81" s="39">
        <v>1.3067139999999999</v>
      </c>
      <c r="AA81" s="39">
        <v>4.6284419999999997</v>
      </c>
    </row>
    <row r="82" spans="2:27" ht="15" customHeight="1" x14ac:dyDescent="0.25">
      <c r="B82" s="19" t="s">
        <v>231</v>
      </c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</row>
    <row r="83" spans="2:27" ht="15" customHeight="1" outlineLevel="1" x14ac:dyDescent="0.25">
      <c r="B83" s="38" t="s">
        <v>232</v>
      </c>
      <c r="C83" s="39">
        <v>1.3383130000000001</v>
      </c>
      <c r="D83" s="39">
        <v>1.2607090000000001</v>
      </c>
      <c r="E83" s="39">
        <v>0.94392100000000001</v>
      </c>
      <c r="F83" s="39">
        <v>0.91730299999999998</v>
      </c>
      <c r="G83" s="39">
        <v>1.0353349999999999</v>
      </c>
      <c r="H83" s="39">
        <v>0.93457400000000002</v>
      </c>
      <c r="I83" s="39">
        <v>0.91990499999999997</v>
      </c>
      <c r="J83" s="39">
        <v>0.89747699999999997</v>
      </c>
      <c r="K83" s="39">
        <v>0.89755499999999999</v>
      </c>
      <c r="L83" s="39">
        <v>0.90018200000000004</v>
      </c>
      <c r="M83" s="39">
        <v>0.81405899999999998</v>
      </c>
      <c r="N83" s="39">
        <v>0.88371500000000003</v>
      </c>
      <c r="O83" s="39">
        <v>0.86987300000000001</v>
      </c>
      <c r="P83" s="39">
        <v>0.88730299999999995</v>
      </c>
      <c r="Q83" s="39">
        <v>0.88242399999999999</v>
      </c>
      <c r="R83" s="39">
        <v>0.83460999999999996</v>
      </c>
      <c r="S83" s="39">
        <v>0.88232699999999997</v>
      </c>
      <c r="T83" s="39">
        <v>0.96945099999999995</v>
      </c>
      <c r="U83" s="39">
        <v>0.93221799999999999</v>
      </c>
      <c r="V83" s="39">
        <v>0.86195600000000006</v>
      </c>
      <c r="W83" s="39">
        <v>0.75984799999999997</v>
      </c>
      <c r="X83" s="39">
        <v>0.79890799999999995</v>
      </c>
      <c r="Y83" s="39">
        <v>0.79452400000000001</v>
      </c>
      <c r="Z83" s="39">
        <v>0.97217299999999995</v>
      </c>
      <c r="AA83" s="39">
        <v>0.92779699999999998</v>
      </c>
    </row>
    <row r="84" spans="2:27" ht="15" customHeight="1" outlineLevel="1" x14ac:dyDescent="0.25">
      <c r="B84" s="37" t="s">
        <v>233</v>
      </c>
      <c r="C84" s="72">
        <v>0.19744100000000001</v>
      </c>
      <c r="D84" s="72">
        <v>0.241976</v>
      </c>
      <c r="E84" s="72">
        <v>0.17684</v>
      </c>
      <c r="F84" s="72">
        <v>0.176621</v>
      </c>
      <c r="G84" s="72">
        <v>0.20643600000000001</v>
      </c>
      <c r="H84" s="72">
        <v>0.17144400000000001</v>
      </c>
      <c r="I84" s="72">
        <v>0.20869599999999999</v>
      </c>
      <c r="J84" s="72">
        <v>0.21087500000000001</v>
      </c>
      <c r="K84" s="72">
        <v>0.23825399999999999</v>
      </c>
      <c r="L84" s="72">
        <v>0.24931400000000001</v>
      </c>
      <c r="M84" s="72">
        <v>0.21221799999999999</v>
      </c>
      <c r="N84" s="72">
        <v>0.26066099999999998</v>
      </c>
      <c r="O84" s="72">
        <v>0.27305099999999999</v>
      </c>
      <c r="P84" s="72">
        <v>0.26631199999999999</v>
      </c>
      <c r="Q84" s="72">
        <v>0.228909</v>
      </c>
      <c r="R84" s="72">
        <v>0.224693</v>
      </c>
      <c r="S84" s="72">
        <v>0.23544599999999999</v>
      </c>
      <c r="T84" s="72">
        <v>0.277868</v>
      </c>
      <c r="U84" s="72">
        <v>0.24404600000000001</v>
      </c>
      <c r="V84" s="72">
        <v>0.21878700000000001</v>
      </c>
      <c r="W84" s="72">
        <v>0.20225199999999999</v>
      </c>
      <c r="X84" s="72">
        <v>0.22752600000000001</v>
      </c>
      <c r="Y84" s="72">
        <v>0.223306</v>
      </c>
      <c r="Z84" s="72">
        <v>0.48699900000000002</v>
      </c>
      <c r="AA84" s="72">
        <v>0.28106300000000001</v>
      </c>
    </row>
    <row r="85" spans="2:27" ht="15" customHeight="1" outlineLevel="1" x14ac:dyDescent="0.25">
      <c r="B85" s="38" t="s">
        <v>234</v>
      </c>
      <c r="C85" s="39">
        <v>0.10006900000000001</v>
      </c>
      <c r="D85" s="36"/>
      <c r="E85" s="36"/>
      <c r="F85" s="39">
        <v>7.0952000000000001E-2</v>
      </c>
      <c r="G85" s="39">
        <v>7.9210000000000003E-2</v>
      </c>
      <c r="H85" s="39">
        <v>8.4556999999999993E-2</v>
      </c>
      <c r="I85" s="39">
        <v>0.13894400000000001</v>
      </c>
      <c r="J85" s="39">
        <v>0.12796099999999999</v>
      </c>
      <c r="K85" s="39">
        <v>0.13136400000000001</v>
      </c>
      <c r="L85" s="39">
        <v>0.14246200000000001</v>
      </c>
      <c r="M85" s="39">
        <v>9.5270999999999995E-2</v>
      </c>
      <c r="N85" s="39">
        <v>0.13134100000000001</v>
      </c>
      <c r="O85" s="39">
        <v>0.14231199999999999</v>
      </c>
      <c r="P85" s="39">
        <v>0.126445</v>
      </c>
      <c r="Q85" s="39">
        <v>0.10513599999999999</v>
      </c>
      <c r="R85" s="39">
        <v>0.10834299999999999</v>
      </c>
      <c r="S85" s="39">
        <v>0.10499699999999999</v>
      </c>
      <c r="T85" s="39">
        <v>0.13995299999999999</v>
      </c>
      <c r="U85" s="39">
        <v>0.134713</v>
      </c>
      <c r="V85" s="39">
        <v>0.102603</v>
      </c>
      <c r="W85" s="39">
        <v>8.6041000000000006E-2</v>
      </c>
      <c r="X85" s="39">
        <v>0.100107</v>
      </c>
      <c r="Y85" s="39">
        <v>0.121674</v>
      </c>
      <c r="Z85" s="39">
        <v>0.191494</v>
      </c>
      <c r="AA85" s="39">
        <v>0.16891900000000001</v>
      </c>
    </row>
    <row r="86" spans="2:27" ht="15" customHeight="1" outlineLevel="1" x14ac:dyDescent="0.25">
      <c r="B86" s="37" t="s">
        <v>235</v>
      </c>
      <c r="C86" s="72">
        <v>7.4772629999999998</v>
      </c>
      <c r="D86" s="72">
        <v>8.8917280000000005</v>
      </c>
      <c r="E86" s="72">
        <v>7.6202990000000002</v>
      </c>
      <c r="F86" s="72">
        <v>7.73489</v>
      </c>
      <c r="G86" s="72">
        <v>7.6506410000000002</v>
      </c>
      <c r="H86" s="72">
        <v>9.0476659999999995</v>
      </c>
      <c r="I86" s="72">
        <v>15.104151999999999</v>
      </c>
      <c r="J86" s="72">
        <v>14.257878</v>
      </c>
      <c r="K86" s="72">
        <v>14.635816</v>
      </c>
      <c r="L86" s="72">
        <v>15.825964000000001</v>
      </c>
      <c r="M86" s="72">
        <v>11.703268</v>
      </c>
      <c r="N86" s="72">
        <v>14.862408</v>
      </c>
      <c r="O86" s="72">
        <v>16.360099999999999</v>
      </c>
      <c r="P86" s="72">
        <v>14.250477</v>
      </c>
      <c r="Q86" s="72">
        <v>11.914507</v>
      </c>
      <c r="R86" s="72">
        <v>12.981315</v>
      </c>
      <c r="S86" s="72">
        <v>11.899975</v>
      </c>
      <c r="T86" s="72">
        <v>14.436297</v>
      </c>
      <c r="U86" s="72">
        <v>14.450771</v>
      </c>
      <c r="V86" s="72">
        <v>11.903482</v>
      </c>
      <c r="W86" s="72">
        <v>11.323411</v>
      </c>
      <c r="X86" s="72">
        <v>12.530493999999999</v>
      </c>
      <c r="Y86" s="72">
        <v>15.314047</v>
      </c>
      <c r="Z86" s="72">
        <v>19.697558000000001</v>
      </c>
      <c r="AA86" s="72">
        <v>18.206488</v>
      </c>
    </row>
    <row r="87" spans="2:27" ht="15" customHeight="1" outlineLevel="1" x14ac:dyDescent="0.25">
      <c r="B87" s="38" t="s">
        <v>236</v>
      </c>
      <c r="C87" s="39">
        <v>49.260027999999998</v>
      </c>
      <c r="D87" s="39">
        <v>45.221333999999999</v>
      </c>
      <c r="E87" s="39">
        <v>31.755997000000001</v>
      </c>
      <c r="F87" s="39">
        <v>33.175584999999998</v>
      </c>
      <c r="G87" s="39">
        <v>37.607213999999999</v>
      </c>
      <c r="H87" s="39">
        <v>38.421681999999997</v>
      </c>
      <c r="I87" s="39">
        <v>42.749479000000001</v>
      </c>
      <c r="J87" s="39">
        <v>35.077410999999998</v>
      </c>
      <c r="K87" s="39">
        <v>36.113956000000002</v>
      </c>
      <c r="L87" s="39">
        <v>38.961239999999997</v>
      </c>
      <c r="M87" s="39">
        <v>34.820543000000001</v>
      </c>
      <c r="N87" s="39">
        <v>41.789132000000002</v>
      </c>
      <c r="O87" s="39">
        <v>47.243569999999998</v>
      </c>
      <c r="P87" s="39">
        <v>40.426440999999997</v>
      </c>
      <c r="Q87" s="39">
        <v>38.932583999999999</v>
      </c>
      <c r="R87" s="39">
        <v>35.633127999999999</v>
      </c>
      <c r="S87" s="39">
        <v>33.538106999999997</v>
      </c>
      <c r="T87" s="39">
        <v>43.761490000000002</v>
      </c>
      <c r="U87" s="39">
        <v>42.385367000000002</v>
      </c>
      <c r="V87" s="39">
        <v>47.110328000000003</v>
      </c>
      <c r="W87" s="39">
        <v>36.088434999999997</v>
      </c>
      <c r="X87" s="39">
        <v>35.820953000000003</v>
      </c>
      <c r="Y87" s="39">
        <v>32.465612999999998</v>
      </c>
      <c r="Z87" s="39">
        <v>38.937880999999997</v>
      </c>
      <c r="AA87" s="39">
        <v>27.673697000000001</v>
      </c>
    </row>
    <row r="88" spans="2:27" ht="15" customHeight="1" x14ac:dyDescent="0.25">
      <c r="B88" s="19" t="s">
        <v>237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</row>
    <row r="89" spans="2:27" ht="15" customHeight="1" outlineLevel="1" x14ac:dyDescent="0.25">
      <c r="B89" s="38" t="s">
        <v>238</v>
      </c>
      <c r="C89" s="39">
        <v>1.151284</v>
      </c>
      <c r="D89" s="36"/>
      <c r="E89" s="36"/>
      <c r="F89" s="39">
        <v>1.4111990000000001</v>
      </c>
      <c r="G89" s="39">
        <v>1.283204</v>
      </c>
      <c r="H89" s="39">
        <v>1.3260130000000001</v>
      </c>
      <c r="I89" s="39">
        <v>1.126609</v>
      </c>
      <c r="J89" s="39">
        <v>1.2077599999999999</v>
      </c>
      <c r="K89" s="39">
        <v>1.3939429999999999</v>
      </c>
      <c r="L89" s="39">
        <v>1.219179</v>
      </c>
      <c r="M89" s="39">
        <v>1.3813059999999999</v>
      </c>
      <c r="N89" s="39">
        <v>1.183025</v>
      </c>
      <c r="O89" s="39">
        <v>1.0508550000000001</v>
      </c>
      <c r="P89" s="39">
        <v>1.2798419999999999</v>
      </c>
      <c r="Q89" s="39">
        <v>1.3513900000000001</v>
      </c>
      <c r="R89" s="39">
        <v>1.2769269999999999</v>
      </c>
      <c r="S89" s="39">
        <v>1.381008</v>
      </c>
      <c r="T89" s="39">
        <v>1.1356280000000001</v>
      </c>
      <c r="U89" s="39">
        <v>1.231533</v>
      </c>
      <c r="V89" s="39">
        <v>1.2165969999999999</v>
      </c>
      <c r="W89" s="39">
        <v>1.2520800000000001</v>
      </c>
      <c r="X89" s="39">
        <v>1.5405850000000001</v>
      </c>
      <c r="Y89" s="39">
        <v>1.3866579999999999</v>
      </c>
      <c r="Z89" s="39">
        <v>0.81706000000000001</v>
      </c>
      <c r="AA89" s="39">
        <v>0.71792800000000001</v>
      </c>
    </row>
    <row r="90" spans="2:27" ht="15" customHeight="1" outlineLevel="1" x14ac:dyDescent="0.25">
      <c r="B90" s="37" t="s">
        <v>239</v>
      </c>
      <c r="C90" s="72">
        <v>1.702963</v>
      </c>
      <c r="D90" s="34"/>
      <c r="E90" s="34"/>
      <c r="F90" s="72">
        <v>3.208043</v>
      </c>
      <c r="G90" s="72">
        <v>2.8234539999999999</v>
      </c>
      <c r="H90" s="72">
        <v>2.9326509999999999</v>
      </c>
      <c r="I90" s="72">
        <v>2.4818530000000001</v>
      </c>
      <c r="J90" s="72">
        <v>3.0177839999999998</v>
      </c>
      <c r="K90" s="72">
        <v>3.7315749999999999</v>
      </c>
      <c r="L90" s="72">
        <v>3.0753159999999999</v>
      </c>
      <c r="M90" s="72">
        <v>2.9243890000000001</v>
      </c>
      <c r="N90" s="72">
        <v>1.9371879999999999</v>
      </c>
      <c r="O90" s="72">
        <v>1.703702</v>
      </c>
      <c r="P90" s="72">
        <v>2.073277</v>
      </c>
      <c r="Q90" s="72">
        <v>2.213476</v>
      </c>
      <c r="R90" s="72">
        <v>1.9806440000000001</v>
      </c>
      <c r="S90" s="72">
        <v>2.1814650000000002</v>
      </c>
      <c r="T90" s="72">
        <v>1.7081919999999999</v>
      </c>
      <c r="U90" s="72">
        <v>1.871615</v>
      </c>
      <c r="V90" s="72">
        <v>1.8175939999999999</v>
      </c>
      <c r="W90" s="72">
        <v>1.8325260000000001</v>
      </c>
      <c r="X90" s="72">
        <v>2.255484</v>
      </c>
      <c r="Y90" s="72">
        <v>2.8950800000000001</v>
      </c>
      <c r="Z90" s="72">
        <v>1.634754</v>
      </c>
      <c r="AA90" s="72">
        <v>1.637416</v>
      </c>
    </row>
    <row r="91" spans="2:27" ht="15" customHeight="1" outlineLevel="1" x14ac:dyDescent="0.25">
      <c r="B91" s="38" t="s">
        <v>240</v>
      </c>
      <c r="C91" s="39">
        <v>1.3291139999999999</v>
      </c>
      <c r="D91" s="39">
        <v>1.0621499999999999</v>
      </c>
      <c r="E91" s="39">
        <v>1.7693909999999999</v>
      </c>
      <c r="F91" s="39">
        <v>1.5542549999999999</v>
      </c>
      <c r="G91" s="39">
        <v>1.4238299999999999</v>
      </c>
      <c r="H91" s="39">
        <v>1.4875259999999999</v>
      </c>
      <c r="I91" s="39">
        <v>1.4020239999999999</v>
      </c>
      <c r="J91" s="39">
        <v>1.463063</v>
      </c>
      <c r="K91" s="39">
        <v>1.6698500000000001</v>
      </c>
      <c r="L91" s="39">
        <v>1.503236</v>
      </c>
      <c r="M91" s="39">
        <v>1.5780339999999999</v>
      </c>
      <c r="N91" s="39">
        <v>1.4293260000000001</v>
      </c>
      <c r="O91" s="39">
        <v>1.2995350000000001</v>
      </c>
      <c r="P91" s="39">
        <v>1.5026969999999999</v>
      </c>
      <c r="Q91" s="39">
        <v>1.540216</v>
      </c>
      <c r="R91" s="39">
        <v>1.491268</v>
      </c>
      <c r="S91" s="39">
        <v>1.5847180000000001</v>
      </c>
      <c r="T91" s="39">
        <v>1.3871420000000001</v>
      </c>
      <c r="U91" s="39">
        <v>1.490926</v>
      </c>
      <c r="V91" s="39">
        <v>1.4304220000000001</v>
      </c>
      <c r="W91" s="39">
        <v>1.464988</v>
      </c>
      <c r="X91" s="39">
        <v>1.7782439999999999</v>
      </c>
      <c r="Y91" s="39">
        <v>1.678293</v>
      </c>
      <c r="Z91" s="39">
        <v>1.2827029999999999</v>
      </c>
      <c r="AA91" s="39">
        <v>1.0954219999999999</v>
      </c>
    </row>
    <row r="92" spans="2:27" ht="15" customHeight="1" outlineLevel="1" x14ac:dyDescent="0.25">
      <c r="B92" s="37" t="s">
        <v>241</v>
      </c>
      <c r="C92" s="72">
        <v>7.9596080000000002</v>
      </c>
      <c r="D92" s="72">
        <v>9.6897369999999992</v>
      </c>
      <c r="E92" s="72">
        <v>9.3651529999999994</v>
      </c>
      <c r="F92" s="72">
        <v>7.8323109999999998</v>
      </c>
      <c r="G92" s="72">
        <v>8.2946430000000007</v>
      </c>
      <c r="H92" s="72">
        <v>11.494524</v>
      </c>
      <c r="I92" s="72">
        <v>13.179824999999999</v>
      </c>
      <c r="J92" s="72">
        <v>13.076511</v>
      </c>
      <c r="K92" s="72">
        <v>11.750159</v>
      </c>
      <c r="L92" s="72">
        <v>10.294827</v>
      </c>
      <c r="M92" s="72">
        <v>9.7607630000000007</v>
      </c>
      <c r="N92" s="72">
        <v>10.034331</v>
      </c>
      <c r="O92" s="72">
        <v>11.46</v>
      </c>
      <c r="P92" s="72">
        <v>11.261905</v>
      </c>
      <c r="Q92" s="72">
        <v>11.149454</v>
      </c>
      <c r="R92" s="72">
        <v>11.957419</v>
      </c>
      <c r="S92" s="72">
        <v>11.076669000000001</v>
      </c>
      <c r="T92" s="72">
        <v>10.662608000000001</v>
      </c>
      <c r="U92" s="72">
        <v>9.2640279999999997</v>
      </c>
      <c r="V92" s="72">
        <v>9.0085850000000001</v>
      </c>
      <c r="W92" s="72">
        <v>9.0302389999999999</v>
      </c>
      <c r="X92" s="72">
        <v>9.1678499999999996</v>
      </c>
      <c r="Y92" s="72">
        <v>8.2600999999999996</v>
      </c>
      <c r="Z92" s="72">
        <v>11.640605000000001</v>
      </c>
      <c r="AA92" s="72">
        <v>14.263790999999999</v>
      </c>
    </row>
    <row r="93" spans="2:27" ht="15" customHeight="1" outlineLevel="1" x14ac:dyDescent="0.25">
      <c r="B93" s="38" t="s">
        <v>242</v>
      </c>
      <c r="C93" s="39">
        <v>10.378826999999999</v>
      </c>
      <c r="D93" s="39">
        <v>12.537013999999999</v>
      </c>
      <c r="E93" s="39">
        <v>12.211349999999999</v>
      </c>
      <c r="F93" s="39">
        <v>10.449782000000001</v>
      </c>
      <c r="G93" s="39">
        <v>11.588989</v>
      </c>
      <c r="H93" s="39">
        <v>16.063970000000001</v>
      </c>
      <c r="I93" s="39">
        <v>18.952811000000001</v>
      </c>
      <c r="J93" s="39">
        <v>18.10952</v>
      </c>
      <c r="K93" s="39">
        <v>16.371127000000001</v>
      </c>
      <c r="L93" s="39">
        <v>14.348259000000001</v>
      </c>
      <c r="M93" s="39">
        <v>13.46077</v>
      </c>
      <c r="N93" s="39">
        <v>13.524267</v>
      </c>
      <c r="O93" s="39">
        <v>15.397579</v>
      </c>
      <c r="P93" s="39">
        <v>15.04898</v>
      </c>
      <c r="Q93" s="39">
        <v>14.938846</v>
      </c>
      <c r="R93" s="39">
        <v>16.127054999999999</v>
      </c>
      <c r="S93" s="39">
        <v>15.222317</v>
      </c>
      <c r="T93" s="39">
        <v>14.60394</v>
      </c>
      <c r="U93" s="39">
        <v>13.093640000000001</v>
      </c>
      <c r="V93" s="39">
        <v>13.325726</v>
      </c>
      <c r="W93" s="39">
        <v>13.613042</v>
      </c>
      <c r="X93" s="39">
        <v>13.626305</v>
      </c>
      <c r="Y93" s="39">
        <v>12.487494999999999</v>
      </c>
      <c r="Z93" s="39">
        <v>16.457882999999999</v>
      </c>
      <c r="AA93" s="39">
        <v>19.608826000000001</v>
      </c>
    </row>
    <row r="94" spans="2:27" ht="15" customHeight="1" outlineLevel="1" x14ac:dyDescent="0.25">
      <c r="B94" s="37" t="s">
        <v>243</v>
      </c>
      <c r="C94" s="72">
        <v>7.9596080000000002</v>
      </c>
      <c r="D94" s="72">
        <v>9.6897369999999992</v>
      </c>
      <c r="E94" s="72">
        <v>9.3651529999999994</v>
      </c>
      <c r="F94" s="72">
        <v>7.8323109999999998</v>
      </c>
      <c r="G94" s="72">
        <v>8.2946430000000007</v>
      </c>
      <c r="H94" s="72">
        <v>11.494524</v>
      </c>
      <c r="I94" s="72">
        <v>13.179824999999999</v>
      </c>
      <c r="J94" s="72">
        <v>13.076511</v>
      </c>
      <c r="K94" s="72">
        <v>11.750159</v>
      </c>
      <c r="L94" s="72">
        <v>10.294827</v>
      </c>
      <c r="M94" s="72">
        <v>9.7607630000000007</v>
      </c>
      <c r="N94" s="72">
        <v>10.034331</v>
      </c>
      <c r="O94" s="72">
        <v>11.46</v>
      </c>
      <c r="P94" s="72">
        <v>11.261905</v>
      </c>
      <c r="Q94" s="72">
        <v>11.149454</v>
      </c>
      <c r="R94" s="72">
        <v>11.957419</v>
      </c>
      <c r="S94" s="72">
        <v>11.076669000000001</v>
      </c>
      <c r="T94" s="72">
        <v>10.662608000000001</v>
      </c>
      <c r="U94" s="72">
        <v>9.2640279999999997</v>
      </c>
      <c r="V94" s="72">
        <v>9.0085850000000001</v>
      </c>
      <c r="W94" s="72">
        <v>9.0302389999999999</v>
      </c>
      <c r="X94" s="72">
        <v>9.1678499999999996</v>
      </c>
      <c r="Y94" s="72">
        <v>8.2600999999999996</v>
      </c>
      <c r="Z94" s="72">
        <v>11.640605000000001</v>
      </c>
      <c r="AA94" s="72">
        <v>14.263790999999999</v>
      </c>
    </row>
    <row r="95" spans="2:27" ht="15" customHeight="1" outlineLevel="1" x14ac:dyDescent="0.25">
      <c r="B95" s="38" t="s">
        <v>244</v>
      </c>
      <c r="C95" s="39">
        <v>9.0854590000000002</v>
      </c>
      <c r="D95" s="39">
        <v>9.5106649999999995</v>
      </c>
      <c r="E95" s="39">
        <v>8.0176130000000008</v>
      </c>
      <c r="F95" s="39">
        <v>6.9898110000000004</v>
      </c>
      <c r="G95" s="39">
        <v>7.7375569999999998</v>
      </c>
      <c r="H95" s="39">
        <v>11.789275999999999</v>
      </c>
      <c r="I95" s="39">
        <v>16.060241000000001</v>
      </c>
      <c r="J95" s="39">
        <v>12.673968</v>
      </c>
      <c r="K95" s="39">
        <v>12.417605999999999</v>
      </c>
      <c r="L95" s="39">
        <v>11.14649</v>
      </c>
      <c r="M95" s="39">
        <v>9.6785540000000001</v>
      </c>
      <c r="N95" s="39">
        <v>10.598443</v>
      </c>
      <c r="O95" s="39">
        <v>12.71138</v>
      </c>
      <c r="P95" s="39">
        <v>10.722448999999999</v>
      </c>
      <c r="Q95" s="39">
        <v>10.445736</v>
      </c>
      <c r="R95" s="39">
        <v>11.368725</v>
      </c>
      <c r="S95" s="39">
        <v>9.9050259999999994</v>
      </c>
      <c r="T95" s="39">
        <v>11.485324</v>
      </c>
      <c r="U95" s="39">
        <v>10.686305000000001</v>
      </c>
      <c r="V95" s="39">
        <v>13.082988</v>
      </c>
      <c r="W95" s="39">
        <v>12.156585</v>
      </c>
      <c r="X95" s="39">
        <v>11.587891000000001</v>
      </c>
      <c r="Y95" s="39">
        <v>9.7171990000000008</v>
      </c>
      <c r="Z95" s="39">
        <v>15.582720999999999</v>
      </c>
      <c r="AA95" s="39">
        <v>12.126880999999999</v>
      </c>
    </row>
    <row r="96" spans="2:27" ht="15" customHeight="1" outlineLevel="1" x14ac:dyDescent="0.25">
      <c r="B96" s="37" t="s">
        <v>245</v>
      </c>
      <c r="C96" s="72">
        <v>8.4926349999999999</v>
      </c>
      <c r="D96" s="72">
        <v>8.2828280000000003</v>
      </c>
      <c r="E96" s="72">
        <v>8.6213479999999993</v>
      </c>
      <c r="F96" s="72">
        <v>9.1112149999999996</v>
      </c>
      <c r="G96" s="72">
        <v>8.1761409999999994</v>
      </c>
      <c r="H96" s="72">
        <v>9.2740960000000001</v>
      </c>
      <c r="I96" s="72">
        <v>8.2472910000000006</v>
      </c>
      <c r="J96" s="72">
        <v>6.9164409999999998</v>
      </c>
      <c r="K96" s="72">
        <v>6.5467940000000002</v>
      </c>
      <c r="L96" s="72">
        <v>6.6809419999999999</v>
      </c>
      <c r="M96" s="72">
        <v>5.5197989999999999</v>
      </c>
      <c r="N96" s="72">
        <v>5.8307529999999996</v>
      </c>
      <c r="O96" s="72">
        <v>5.1887600000000003</v>
      </c>
      <c r="P96" s="72">
        <v>5.7106149999999998</v>
      </c>
      <c r="Q96" s="72">
        <v>5.1568940000000003</v>
      </c>
      <c r="R96" s="72">
        <v>4.9712740000000002</v>
      </c>
      <c r="S96" s="72">
        <v>4.2482490000000004</v>
      </c>
      <c r="T96" s="72">
        <v>4.2472110000000001</v>
      </c>
      <c r="U96" s="72">
        <v>4.0152530000000004</v>
      </c>
      <c r="V96" s="72">
        <v>4.0765770000000003</v>
      </c>
      <c r="W96" s="72">
        <v>4.0976489999999997</v>
      </c>
      <c r="X96" s="72">
        <v>4.4998360000000002</v>
      </c>
      <c r="Y96" s="72">
        <v>4.2298280000000004</v>
      </c>
      <c r="Z96" s="72">
        <v>4.5948330000000004</v>
      </c>
      <c r="AA96" s="72">
        <v>5.0029260000000004</v>
      </c>
    </row>
    <row r="97" spans="2:27" ht="15" customHeight="1" outlineLevel="1" x14ac:dyDescent="0.25">
      <c r="B97" s="38" t="s">
        <v>246</v>
      </c>
      <c r="C97" s="39">
        <v>1.18889</v>
      </c>
      <c r="D97" s="39">
        <v>0.96146900000000002</v>
      </c>
      <c r="E97" s="39">
        <v>1.336058</v>
      </c>
      <c r="F97" s="39">
        <v>1.090333</v>
      </c>
      <c r="G97" s="39">
        <v>1.2189760000000001</v>
      </c>
      <c r="H97" s="39">
        <v>1.1482779999999999</v>
      </c>
      <c r="I97" s="39">
        <v>1.064735</v>
      </c>
      <c r="J97" s="39">
        <v>1.101089</v>
      </c>
      <c r="K97" s="39">
        <v>1.2978449999999999</v>
      </c>
      <c r="L97" s="39">
        <v>1.1841189999999999</v>
      </c>
      <c r="M97" s="39">
        <v>1.1799489999999999</v>
      </c>
      <c r="N97" s="39">
        <v>1.1696850000000001</v>
      </c>
      <c r="O97" s="39">
        <v>1.14483</v>
      </c>
      <c r="P97" s="39">
        <v>1.3212189999999999</v>
      </c>
      <c r="Q97" s="39">
        <v>1.357213</v>
      </c>
      <c r="R97" s="39">
        <v>1.1409009999999999</v>
      </c>
      <c r="S97" s="39">
        <v>1.246685</v>
      </c>
      <c r="T97" s="39">
        <v>1.202974</v>
      </c>
      <c r="U97" s="39">
        <v>1.3120179999999999</v>
      </c>
      <c r="V97" s="39">
        <v>1.3083610000000001</v>
      </c>
      <c r="W97" s="39">
        <v>1.1605000000000001</v>
      </c>
      <c r="X97" s="39">
        <v>1.5383180000000001</v>
      </c>
      <c r="Y97" s="39">
        <v>1.9778770000000001</v>
      </c>
      <c r="Z97" s="39">
        <v>1.5209969999999999</v>
      </c>
      <c r="AA97" s="39">
        <v>1.3328899999999999</v>
      </c>
    </row>
    <row r="98" spans="2:27" ht="15" customHeight="1" outlineLevel="1" x14ac:dyDescent="0.25">
      <c r="B98" s="37" t="s">
        <v>247</v>
      </c>
      <c r="C98" s="72">
        <v>1.8053570000000001</v>
      </c>
      <c r="D98" s="34"/>
      <c r="E98" s="34"/>
      <c r="F98" s="72">
        <v>2.0783670000000001</v>
      </c>
      <c r="G98" s="72">
        <v>1.9309639999999999</v>
      </c>
      <c r="H98" s="72">
        <v>1.838503</v>
      </c>
      <c r="I98" s="72">
        <v>1.6435090000000001</v>
      </c>
      <c r="J98" s="72">
        <v>1.695422</v>
      </c>
      <c r="K98" s="72">
        <v>1.9712270000000001</v>
      </c>
      <c r="L98" s="72">
        <v>1.6904380000000001</v>
      </c>
      <c r="M98" s="72">
        <v>1.975447</v>
      </c>
      <c r="N98" s="72">
        <v>1.5998079999999999</v>
      </c>
      <c r="O98" s="72">
        <v>1.5270330000000001</v>
      </c>
      <c r="P98" s="72">
        <v>1.676099</v>
      </c>
      <c r="Q98" s="72">
        <v>1.800745</v>
      </c>
      <c r="R98" s="72">
        <v>1.7393339999999999</v>
      </c>
      <c r="S98" s="72">
        <v>1.892638</v>
      </c>
      <c r="T98" s="72">
        <v>1.5701400000000001</v>
      </c>
      <c r="U98" s="72">
        <v>1.635367</v>
      </c>
      <c r="V98" s="72">
        <v>1.541871</v>
      </c>
      <c r="W98" s="72">
        <v>1.5832870000000001</v>
      </c>
      <c r="X98" s="72">
        <v>1.831051</v>
      </c>
      <c r="Y98" s="72">
        <v>2.4614180000000001</v>
      </c>
      <c r="Z98" s="72">
        <v>1.6192800000000001</v>
      </c>
      <c r="AA98" s="72">
        <v>1.382903</v>
      </c>
    </row>
    <row r="99" spans="2:27" ht="15" customHeight="1" outlineLevel="1" x14ac:dyDescent="0.25">
      <c r="B99" s="38" t="s">
        <v>248</v>
      </c>
      <c r="C99" s="39">
        <v>1.864328</v>
      </c>
      <c r="D99" s="39">
        <v>1.6736930000000001</v>
      </c>
      <c r="E99" s="39">
        <v>2.1730740000000002</v>
      </c>
      <c r="F99" s="39">
        <v>1.6058060000000001</v>
      </c>
      <c r="G99" s="39">
        <v>1.8343130000000001</v>
      </c>
      <c r="H99" s="39">
        <v>1.5920749999999999</v>
      </c>
      <c r="I99" s="39">
        <v>1.5532459999999999</v>
      </c>
      <c r="J99" s="39">
        <v>1.5456799999999999</v>
      </c>
      <c r="K99" s="39">
        <v>1.835331</v>
      </c>
      <c r="L99" s="39">
        <v>1.6418269999999999</v>
      </c>
      <c r="M99" s="39">
        <v>1.687481</v>
      </c>
      <c r="N99" s="39">
        <v>1.581769</v>
      </c>
      <c r="O99" s="39">
        <v>1.663589</v>
      </c>
      <c r="P99" s="39">
        <v>1.7302869999999999</v>
      </c>
      <c r="Q99" s="39">
        <v>1.808505</v>
      </c>
      <c r="R99" s="39">
        <v>1.5540510000000001</v>
      </c>
      <c r="S99" s="39">
        <v>1.7085509999999999</v>
      </c>
      <c r="T99" s="39">
        <v>1.6632530000000001</v>
      </c>
      <c r="U99" s="39">
        <v>1.7422439999999999</v>
      </c>
      <c r="V99" s="39">
        <v>1.658169</v>
      </c>
      <c r="W99" s="39">
        <v>1.467482</v>
      </c>
      <c r="X99" s="39">
        <v>1.8283560000000001</v>
      </c>
      <c r="Y99" s="39">
        <v>2.5092639999999999</v>
      </c>
      <c r="Z99" s="39">
        <v>2.0621309999999999</v>
      </c>
      <c r="AA99" s="39">
        <v>1.693287</v>
      </c>
    </row>
    <row r="100" spans="2:27" ht="15" customHeight="1" outlineLevel="1" x14ac:dyDescent="0.25">
      <c r="B100" s="37" t="s">
        <v>249</v>
      </c>
      <c r="C100" s="72">
        <v>0.41488700000000001</v>
      </c>
      <c r="D100" s="72">
        <v>0.36238599999999999</v>
      </c>
      <c r="E100" s="72">
        <v>9.1069999999999998E-2</v>
      </c>
      <c r="F100" s="72">
        <v>6.9995000000000002E-2</v>
      </c>
      <c r="G100" s="72">
        <v>8.5786000000000001E-2</v>
      </c>
      <c r="H100" s="72">
        <v>0.12507399999999999</v>
      </c>
      <c r="I100" s="72">
        <v>0.214917</v>
      </c>
      <c r="J100" s="72">
        <v>6.8393999999999996E-2</v>
      </c>
      <c r="K100" s="72">
        <v>7.9085000000000003E-2</v>
      </c>
      <c r="L100" s="72">
        <v>0.11527999999999999</v>
      </c>
      <c r="M100" s="72">
        <v>0.121264</v>
      </c>
      <c r="N100" s="72">
        <v>0.27590100000000001</v>
      </c>
      <c r="O100" s="72">
        <v>0.34039199999999997</v>
      </c>
      <c r="P100" s="72">
        <v>0.21947700000000001</v>
      </c>
      <c r="Q100" s="72">
        <v>0.20111599999999999</v>
      </c>
      <c r="R100" s="72">
        <v>0.23446500000000001</v>
      </c>
      <c r="S100" s="72">
        <v>0.17905799999999999</v>
      </c>
      <c r="T100" s="72">
        <v>0.32532100000000003</v>
      </c>
      <c r="U100" s="72">
        <v>0.31802399999999997</v>
      </c>
      <c r="V100" s="72">
        <v>0.45519999999999999</v>
      </c>
      <c r="W100" s="72">
        <v>0.39335700000000001</v>
      </c>
      <c r="X100" s="72">
        <v>0.29998399999999997</v>
      </c>
      <c r="Y100" s="72">
        <v>0.200875</v>
      </c>
      <c r="Z100" s="72">
        <v>0.40808899999999998</v>
      </c>
      <c r="AA100" s="72">
        <v>0.19320300000000001</v>
      </c>
    </row>
    <row r="101" spans="2:27" ht="15" customHeight="1" outlineLevel="1" x14ac:dyDescent="0.25">
      <c r="B101" s="38" t="s">
        <v>250</v>
      </c>
      <c r="C101" s="39">
        <v>0.65862200000000004</v>
      </c>
      <c r="D101" s="39">
        <v>0.71421800000000002</v>
      </c>
      <c r="E101" s="39">
        <v>0.37107099999999998</v>
      </c>
      <c r="F101" s="39">
        <v>0.43036400000000002</v>
      </c>
      <c r="G101" s="39">
        <v>0.46892099999999998</v>
      </c>
      <c r="H101" s="39">
        <v>0.49336600000000003</v>
      </c>
      <c r="I101" s="39">
        <v>0.60439799999999999</v>
      </c>
      <c r="J101" s="39">
        <v>0.47834700000000002</v>
      </c>
      <c r="K101" s="39">
        <v>0.45423599999999997</v>
      </c>
      <c r="L101" s="39">
        <v>0.516787</v>
      </c>
      <c r="M101" s="39">
        <v>0.45564199999999999</v>
      </c>
      <c r="N101" s="39">
        <v>0.54827300000000001</v>
      </c>
      <c r="O101" s="39">
        <v>0.63526099999999996</v>
      </c>
      <c r="P101" s="39">
        <v>0.47415000000000002</v>
      </c>
      <c r="Q101" s="39">
        <v>0.453984</v>
      </c>
      <c r="R101" s="39">
        <v>0.472717</v>
      </c>
      <c r="S101" s="39">
        <v>0.41060400000000002</v>
      </c>
      <c r="T101" s="39">
        <v>0.56696000000000002</v>
      </c>
      <c r="U101" s="39">
        <v>0.54740800000000001</v>
      </c>
      <c r="V101" s="39">
        <v>0.68635999999999997</v>
      </c>
      <c r="W101" s="39">
        <v>0.609568</v>
      </c>
      <c r="X101" s="39">
        <v>0.47822799999999999</v>
      </c>
      <c r="Y101" s="39">
        <v>0.348667</v>
      </c>
      <c r="Z101" s="39">
        <v>0.57037599999999999</v>
      </c>
      <c r="AA101" s="39">
        <v>0.42183799999999999</v>
      </c>
    </row>
    <row r="102" spans="2:27" ht="15" customHeight="1" x14ac:dyDescent="0.25">
      <c r="B102" s="19" t="s">
        <v>251</v>
      </c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</row>
    <row r="103" spans="2:27" ht="15" customHeight="1" outlineLevel="1" x14ac:dyDescent="0.25">
      <c r="B103" s="38" t="s">
        <v>252</v>
      </c>
      <c r="C103" s="39">
        <v>52.283414</v>
      </c>
      <c r="D103" s="39">
        <v>45.504925999999998</v>
      </c>
      <c r="E103" s="39">
        <v>64.542850999999999</v>
      </c>
      <c r="F103" s="39">
        <v>49.947356999999997</v>
      </c>
      <c r="G103" s="39">
        <v>53.364480999999998</v>
      </c>
      <c r="H103" s="39">
        <v>49.846201000000001</v>
      </c>
      <c r="I103" s="39">
        <v>46.074319000000003</v>
      </c>
      <c r="J103" s="39">
        <v>47.916834999999999</v>
      </c>
      <c r="K103" s="39">
        <v>56.743338000000001</v>
      </c>
      <c r="L103" s="39">
        <v>49.916359</v>
      </c>
      <c r="M103" s="39">
        <v>51.699480000000001</v>
      </c>
      <c r="N103" s="39">
        <v>52.920273000000002</v>
      </c>
      <c r="O103" s="39">
        <v>51.450904000000001</v>
      </c>
      <c r="P103" s="39">
        <v>63.963701</v>
      </c>
      <c r="Q103" s="39">
        <v>66.015564999999995</v>
      </c>
      <c r="R103" s="39">
        <v>54.251207999999998</v>
      </c>
      <c r="S103" s="39">
        <v>58.434201000000002</v>
      </c>
      <c r="T103" s="39">
        <v>53.679631999999998</v>
      </c>
      <c r="U103" s="39">
        <v>54.664414999999998</v>
      </c>
      <c r="V103" s="39">
        <v>54.009099999999997</v>
      </c>
      <c r="W103" s="39">
        <v>47.290962999999998</v>
      </c>
      <c r="X103" s="39">
        <v>69.249337999999995</v>
      </c>
      <c r="Y103" s="39">
        <v>85.968742000000006</v>
      </c>
      <c r="Z103" s="39">
        <v>71.609515000000002</v>
      </c>
      <c r="AA103" s="39">
        <v>62.599545999999997</v>
      </c>
    </row>
    <row r="104" spans="2:27" ht="15" customHeight="1" outlineLevel="1" x14ac:dyDescent="0.25">
      <c r="B104" s="37" t="s">
        <v>253</v>
      </c>
      <c r="C104" s="72">
        <v>32.996794000000001</v>
      </c>
      <c r="D104" s="72">
        <v>30.282112000000001</v>
      </c>
      <c r="E104" s="72">
        <v>34.798397000000001</v>
      </c>
      <c r="F104" s="72">
        <v>29.174975</v>
      </c>
      <c r="G104" s="72">
        <v>32.873539000000001</v>
      </c>
      <c r="H104" s="72">
        <v>30.288239000000001</v>
      </c>
      <c r="I104" s="72">
        <v>28.676397000000001</v>
      </c>
      <c r="J104" s="72">
        <v>29.276648999999999</v>
      </c>
      <c r="K104" s="72">
        <v>32.79813</v>
      </c>
      <c r="L104" s="72">
        <v>30.554423</v>
      </c>
      <c r="M104" s="72">
        <v>30.565798999999998</v>
      </c>
      <c r="N104" s="72">
        <v>32.137708000000003</v>
      </c>
      <c r="O104" s="72">
        <v>32.480882000000001</v>
      </c>
      <c r="P104" s="72">
        <v>37.02684</v>
      </c>
      <c r="Q104" s="72">
        <v>37.741098000000001</v>
      </c>
      <c r="R104" s="72">
        <v>31.742273000000001</v>
      </c>
      <c r="S104" s="72">
        <v>33.529226000000001</v>
      </c>
      <c r="T104" s="72">
        <v>33.156517000000001</v>
      </c>
      <c r="U104" s="72">
        <v>33.718792999999998</v>
      </c>
      <c r="V104" s="72">
        <v>33.957780999999997</v>
      </c>
      <c r="W104" s="72">
        <v>29.612563999999999</v>
      </c>
      <c r="X104" s="72">
        <v>38.461185</v>
      </c>
      <c r="Y104" s="72">
        <v>43.637748000000002</v>
      </c>
      <c r="Z104" s="72">
        <v>40.195323999999999</v>
      </c>
      <c r="AA104" s="72">
        <v>37.073185000000002</v>
      </c>
    </row>
    <row r="105" spans="2:27" ht="15" customHeight="1" outlineLevel="1" x14ac:dyDescent="0.25">
      <c r="B105" s="38" t="s">
        <v>254</v>
      </c>
      <c r="C105" s="39">
        <v>21.315881999999998</v>
      </c>
      <c r="D105" s="39">
        <v>19.215537000000001</v>
      </c>
      <c r="E105" s="39">
        <v>23.701829</v>
      </c>
      <c r="F105" s="39">
        <v>20.037118</v>
      </c>
      <c r="G105" s="39">
        <v>22.446705000000001</v>
      </c>
      <c r="H105" s="39">
        <v>20.708666000000001</v>
      </c>
      <c r="I105" s="39">
        <v>19.157961</v>
      </c>
      <c r="J105" s="39">
        <v>19.687581000000002</v>
      </c>
      <c r="K105" s="39">
        <v>21.324673000000001</v>
      </c>
      <c r="L105" s="39">
        <v>19.940958999999999</v>
      </c>
      <c r="M105" s="39">
        <v>20.092879</v>
      </c>
      <c r="N105" s="39">
        <v>20.795738</v>
      </c>
      <c r="O105" s="39">
        <v>20.751833999999999</v>
      </c>
      <c r="P105" s="39">
        <v>23.659500000000001</v>
      </c>
      <c r="Q105" s="39">
        <v>24.342058000000002</v>
      </c>
      <c r="R105" s="39">
        <v>20.391915999999998</v>
      </c>
      <c r="S105" s="39">
        <v>21.762530999999999</v>
      </c>
      <c r="T105" s="39">
        <v>21.448557999999998</v>
      </c>
      <c r="U105" s="39">
        <v>22.061218</v>
      </c>
      <c r="V105" s="39">
        <v>21.133157000000001</v>
      </c>
      <c r="W105" s="39">
        <v>18.005398</v>
      </c>
      <c r="X105" s="39">
        <v>22.892907000000001</v>
      </c>
      <c r="Y105" s="39">
        <v>27.143069000000001</v>
      </c>
      <c r="Z105" s="39">
        <v>22.950859000000001</v>
      </c>
      <c r="AA105" s="39">
        <v>21.283999000000001</v>
      </c>
    </row>
    <row r="106" spans="2:27" ht="15" customHeight="1" outlineLevel="1" x14ac:dyDescent="0.25">
      <c r="B106" s="37" t="s">
        <v>255</v>
      </c>
      <c r="C106" s="72">
        <v>23.829984</v>
      </c>
      <c r="D106" s="72">
        <v>21.227698</v>
      </c>
      <c r="E106" s="72">
        <v>31.389216999999999</v>
      </c>
      <c r="F106" s="72">
        <v>28.562652</v>
      </c>
      <c r="G106" s="72">
        <v>26.218979000000001</v>
      </c>
      <c r="H106" s="72">
        <v>26.826847000000001</v>
      </c>
      <c r="I106" s="72">
        <v>25.226856999999999</v>
      </c>
      <c r="J106" s="72">
        <v>26.15972</v>
      </c>
      <c r="K106" s="72">
        <v>27.437024999999998</v>
      </c>
      <c r="L106" s="72">
        <v>25.314993999999999</v>
      </c>
      <c r="M106" s="72">
        <v>26.871714000000001</v>
      </c>
      <c r="N106" s="72">
        <v>25.411864000000001</v>
      </c>
      <c r="O106" s="72">
        <v>23.556104999999999</v>
      </c>
      <c r="P106" s="72">
        <v>26.909295</v>
      </c>
      <c r="Q106" s="72">
        <v>27.624272000000001</v>
      </c>
      <c r="R106" s="72">
        <v>26.654194</v>
      </c>
      <c r="S106" s="72">
        <v>27.663357000000001</v>
      </c>
      <c r="T106" s="72">
        <v>24.732212000000001</v>
      </c>
      <c r="U106" s="72">
        <v>25.069521000000002</v>
      </c>
      <c r="V106" s="72">
        <v>23.10474</v>
      </c>
      <c r="W106" s="72">
        <v>22.729583999999999</v>
      </c>
      <c r="X106" s="72">
        <v>26.463439999999999</v>
      </c>
      <c r="Y106" s="72">
        <v>30.627708999999999</v>
      </c>
      <c r="Z106" s="72">
        <v>25.048317999999998</v>
      </c>
      <c r="AA106" s="72">
        <v>23.410520000000002</v>
      </c>
    </row>
    <row r="107" spans="2:27" ht="15" customHeight="1" outlineLevel="1" x14ac:dyDescent="0.25">
      <c r="B107" s="38" t="s">
        <v>256</v>
      </c>
      <c r="C107" s="39">
        <v>50.629627999999997</v>
      </c>
      <c r="D107" s="36"/>
      <c r="E107" s="36"/>
      <c r="F107" s="39">
        <v>64.646012999999996</v>
      </c>
      <c r="G107" s="39">
        <v>56.176285999999998</v>
      </c>
      <c r="H107" s="39">
        <v>57.561582999999999</v>
      </c>
      <c r="I107" s="39">
        <v>48.751804999999997</v>
      </c>
      <c r="J107" s="39">
        <v>52.558911999999999</v>
      </c>
      <c r="K107" s="39">
        <v>60.944876000000001</v>
      </c>
      <c r="L107" s="39">
        <v>51.394280000000002</v>
      </c>
      <c r="M107" s="39">
        <v>60.521917000000002</v>
      </c>
      <c r="N107" s="39">
        <v>53.523780000000002</v>
      </c>
      <c r="O107" s="39">
        <v>47.227522999999998</v>
      </c>
      <c r="P107" s="39">
        <v>61.960549999999998</v>
      </c>
      <c r="Q107" s="39">
        <v>65.732314000000002</v>
      </c>
      <c r="R107" s="39">
        <v>60.719385000000003</v>
      </c>
      <c r="S107" s="39">
        <v>64.730181999999999</v>
      </c>
      <c r="T107" s="39">
        <v>50.674497000000002</v>
      </c>
      <c r="U107" s="39">
        <v>51.311051999999997</v>
      </c>
      <c r="V107" s="39">
        <v>50.221085000000002</v>
      </c>
      <c r="W107" s="39">
        <v>51.022872</v>
      </c>
      <c r="X107" s="39">
        <v>69.351411999999996</v>
      </c>
      <c r="Y107" s="39">
        <v>84.329508000000004</v>
      </c>
      <c r="Z107" s="39">
        <v>56.231077999999997</v>
      </c>
      <c r="AA107" s="39">
        <v>51.124884000000002</v>
      </c>
    </row>
    <row r="108" spans="2:27" ht="15" customHeight="1" outlineLevel="1" x14ac:dyDescent="0.25">
      <c r="B108" s="37" t="s">
        <v>257</v>
      </c>
      <c r="C108" s="72">
        <v>58.449981000000001</v>
      </c>
      <c r="D108" s="72">
        <v>50.269989000000002</v>
      </c>
      <c r="E108" s="72">
        <v>85.476504000000006</v>
      </c>
      <c r="F108" s="72">
        <v>71.199310999999994</v>
      </c>
      <c r="G108" s="72">
        <v>62.332630999999999</v>
      </c>
      <c r="H108" s="72">
        <v>64.572794000000002</v>
      </c>
      <c r="I108" s="72">
        <v>60.669829999999997</v>
      </c>
      <c r="J108" s="72">
        <v>63.669122999999999</v>
      </c>
      <c r="K108" s="72">
        <v>73.007842999999994</v>
      </c>
      <c r="L108" s="72">
        <v>63.368684000000002</v>
      </c>
      <c r="M108" s="72">
        <v>69.141592000000003</v>
      </c>
      <c r="N108" s="72">
        <v>64.667227999999994</v>
      </c>
      <c r="O108" s="72">
        <v>58.403652000000001</v>
      </c>
      <c r="P108" s="72">
        <v>72.749555000000001</v>
      </c>
      <c r="Q108" s="72">
        <v>74.916917999999995</v>
      </c>
      <c r="R108" s="72">
        <v>70.911544000000006</v>
      </c>
      <c r="S108" s="72">
        <v>74.278407999999999</v>
      </c>
      <c r="T108" s="72">
        <v>61.897683000000001</v>
      </c>
      <c r="U108" s="72">
        <v>62.118541</v>
      </c>
      <c r="V108" s="72">
        <v>59.047789999999999</v>
      </c>
      <c r="W108" s="72">
        <v>59.698982000000001</v>
      </c>
      <c r="X108" s="72">
        <v>80.049933999999993</v>
      </c>
      <c r="Y108" s="72">
        <v>97.005450999999994</v>
      </c>
      <c r="Z108" s="72">
        <v>78.153846000000001</v>
      </c>
      <c r="AA108" s="72">
        <v>68.853975000000005</v>
      </c>
    </row>
    <row r="109" spans="2:27" ht="15" customHeight="1" outlineLevel="1" x14ac:dyDescent="0.25">
      <c r="B109" s="38" t="s">
        <v>258</v>
      </c>
      <c r="C109" s="39">
        <v>31.953066</v>
      </c>
      <c r="D109" s="36"/>
      <c r="E109" s="36"/>
      <c r="F109" s="39">
        <v>37.760674000000002</v>
      </c>
      <c r="G109" s="39">
        <v>34.605665000000002</v>
      </c>
      <c r="H109" s="39">
        <v>34.976365999999999</v>
      </c>
      <c r="I109" s="39">
        <v>30.342849999999999</v>
      </c>
      <c r="J109" s="39">
        <v>32.112906000000002</v>
      </c>
      <c r="K109" s="39">
        <v>35.226655000000001</v>
      </c>
      <c r="L109" s="39">
        <v>31.459077000000001</v>
      </c>
      <c r="M109" s="39">
        <v>35.781806000000003</v>
      </c>
      <c r="N109" s="39">
        <v>32.504209000000003</v>
      </c>
      <c r="O109" s="39">
        <v>29.814668000000001</v>
      </c>
      <c r="P109" s="39">
        <v>35.867269999999998</v>
      </c>
      <c r="Q109" s="39">
        <v>37.579163000000001</v>
      </c>
      <c r="R109" s="39">
        <v>35.526789999999998</v>
      </c>
      <c r="S109" s="39">
        <v>37.141824999999997</v>
      </c>
      <c r="T109" s="39">
        <v>31.300322999999999</v>
      </c>
      <c r="U109" s="39">
        <v>31.650328999999999</v>
      </c>
      <c r="V109" s="39">
        <v>31.576097000000001</v>
      </c>
      <c r="W109" s="39">
        <v>31.949403</v>
      </c>
      <c r="X109" s="39">
        <v>38.517876999999999</v>
      </c>
      <c r="Y109" s="39">
        <v>42.805672000000001</v>
      </c>
      <c r="Z109" s="39">
        <v>31.563213000000001</v>
      </c>
      <c r="AA109" s="39">
        <v>30.277571999999999</v>
      </c>
    </row>
    <row r="110" spans="2:27" ht="15" customHeight="1" outlineLevel="1" x14ac:dyDescent="0.25">
      <c r="B110" s="37" t="s">
        <v>259</v>
      </c>
      <c r="C110" s="72">
        <v>36.888601000000001</v>
      </c>
      <c r="D110" s="72">
        <v>33.453113000000002</v>
      </c>
      <c r="E110" s="72">
        <v>46.084814999999999</v>
      </c>
      <c r="F110" s="72">
        <v>41.588549999999998</v>
      </c>
      <c r="G110" s="72">
        <v>38.398091000000001</v>
      </c>
      <c r="H110" s="72">
        <v>39.236615</v>
      </c>
      <c r="I110" s="72">
        <v>37.760562</v>
      </c>
      <c r="J110" s="72">
        <v>38.901121000000003</v>
      </c>
      <c r="K110" s="72">
        <v>42.199151999999998</v>
      </c>
      <c r="L110" s="72">
        <v>38.788758000000001</v>
      </c>
      <c r="M110" s="72">
        <v>40.877935999999998</v>
      </c>
      <c r="N110" s="72">
        <v>39.271462</v>
      </c>
      <c r="O110" s="72">
        <v>36.870142999999999</v>
      </c>
      <c r="P110" s="72">
        <v>42.112730999999997</v>
      </c>
      <c r="Q110" s="72">
        <v>42.830001000000003</v>
      </c>
      <c r="R110" s="72">
        <v>41.490200999999999</v>
      </c>
      <c r="S110" s="72">
        <v>42.620545</v>
      </c>
      <c r="T110" s="72">
        <v>38.232593000000001</v>
      </c>
      <c r="U110" s="72">
        <v>38.316741</v>
      </c>
      <c r="V110" s="72">
        <v>37.125816</v>
      </c>
      <c r="W110" s="72">
        <v>37.382193000000001</v>
      </c>
      <c r="X110" s="72">
        <v>44.459851999999998</v>
      </c>
      <c r="Y110" s="72">
        <v>49.239983000000002</v>
      </c>
      <c r="Z110" s="72">
        <v>43.868738999999998</v>
      </c>
      <c r="AA110" s="72">
        <v>40.777231</v>
      </c>
    </row>
    <row r="111" spans="2:27" ht="15" customHeight="1" x14ac:dyDescent="0.25">
      <c r="B111" s="40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79E4E-8562-4DBC-B145-48B0596727FB}">
  <dimension ref="A1:Y12798"/>
  <sheetViews>
    <sheetView showGridLines="0" workbookViewId="0">
      <selection activeCell="F15" sqref="F15"/>
    </sheetView>
  </sheetViews>
  <sheetFormatPr defaultColWidth="9.109375" defaultRowHeight="12" x14ac:dyDescent="0.25"/>
  <cols>
    <col min="1" max="1" width="8.44140625" style="2" customWidth="1"/>
    <col min="2" max="2" width="6.88671875" style="2" customWidth="1"/>
    <col min="3" max="3" width="10.33203125" style="2" customWidth="1"/>
    <col min="4" max="4" width="7.5546875" style="2" customWidth="1"/>
    <col min="5" max="5" width="9.88671875" style="2" customWidth="1"/>
    <col min="6" max="6" width="9" style="2" customWidth="1"/>
    <col min="7" max="7" width="18" style="2" customWidth="1"/>
    <col min="8" max="8" width="18.5546875" style="2" customWidth="1"/>
    <col min="9" max="11" width="6.88671875" style="2" customWidth="1"/>
    <col min="12" max="12" width="19.44140625" style="2" customWidth="1"/>
    <col min="13" max="16" width="9.109375" style="2"/>
    <col min="17" max="17" width="11.109375" style="2" bestFit="1" customWidth="1"/>
    <col min="18" max="16384" width="9.109375" style="2"/>
  </cols>
  <sheetData>
    <row r="1" spans="1:23" ht="15" customHeight="1" x14ac:dyDescent="0.3">
      <c r="A1" s="1" t="s">
        <v>119</v>
      </c>
    </row>
    <row r="2" spans="1:23" ht="15" customHeight="1" x14ac:dyDescent="0.25"/>
    <row r="3" spans="1:23" ht="15" customHeight="1" x14ac:dyDescent="0.25">
      <c r="A3" s="3" t="s">
        <v>120</v>
      </c>
      <c r="B3" s="3" t="s">
        <v>121</v>
      </c>
      <c r="C3" s="4" t="s">
        <v>122</v>
      </c>
      <c r="D3" s="3" t="s">
        <v>123</v>
      </c>
      <c r="E3" s="3" t="s">
        <v>124</v>
      </c>
      <c r="F3" s="3" t="s">
        <v>125</v>
      </c>
      <c r="G3" s="3" t="s">
        <v>126</v>
      </c>
      <c r="H3" s="3" t="s">
        <v>127</v>
      </c>
      <c r="I3" s="3" t="s">
        <v>128</v>
      </c>
      <c r="J3" s="3" t="s">
        <v>129</v>
      </c>
      <c r="K3" s="3" t="s">
        <v>130</v>
      </c>
      <c r="L3" s="3" t="s">
        <v>131</v>
      </c>
    </row>
    <row r="4" spans="1:23" ht="15" customHeight="1" x14ac:dyDescent="0.25">
      <c r="A4" s="5">
        <v>44848</v>
      </c>
      <c r="B4" s="6">
        <v>130.43</v>
      </c>
      <c r="C4" s="2">
        <v>5547555</v>
      </c>
      <c r="D4" s="6">
        <v>-1.8499999999999901</v>
      </c>
      <c r="E4" s="6">
        <v>-1.39854853341396</v>
      </c>
      <c r="F4" s="6">
        <v>-1.39854922684822</v>
      </c>
      <c r="G4" s="6">
        <v>224.01729</v>
      </c>
      <c r="H4" s="6">
        <v>522084.82517482497</v>
      </c>
      <c r="I4" s="6">
        <v>132.44</v>
      </c>
      <c r="J4" s="6">
        <v>133.22</v>
      </c>
      <c r="K4" s="6">
        <v>130.05000000000001</v>
      </c>
      <c r="L4" s="6">
        <v>303932.63403263403</v>
      </c>
      <c r="Q4" s="8" t="s">
        <v>133</v>
      </c>
      <c r="R4" s="9" t="s">
        <v>134</v>
      </c>
      <c r="S4" s="9" t="s">
        <v>135</v>
      </c>
      <c r="T4" s="9" t="s">
        <v>136</v>
      </c>
      <c r="U4" s="9" t="s">
        <v>137</v>
      </c>
      <c r="V4" s="9" t="s">
        <v>138</v>
      </c>
      <c r="W4" s="10" t="s">
        <v>139</v>
      </c>
    </row>
    <row r="5" spans="1:23" ht="15" customHeight="1" x14ac:dyDescent="0.25">
      <c r="A5" s="5">
        <v>44847</v>
      </c>
      <c r="B5" s="6">
        <v>132.28</v>
      </c>
      <c r="C5" s="2">
        <v>6848502</v>
      </c>
      <c r="D5" s="6">
        <v>1.1100000000000101</v>
      </c>
      <c r="E5" s="6">
        <v>0.84623008309827596</v>
      </c>
      <c r="F5" s="6">
        <v>0.84622692517457498</v>
      </c>
      <c r="G5" s="6">
        <v>227.19471999999999</v>
      </c>
      <c r="H5" s="6">
        <v>529491.421911421</v>
      </c>
      <c r="I5" s="6">
        <v>129.28</v>
      </c>
      <c r="J5" s="6">
        <v>132.94</v>
      </c>
      <c r="K5" s="6">
        <v>128.37</v>
      </c>
      <c r="L5" s="6">
        <v>308244.98834498803</v>
      </c>
      <c r="N5" s="2" t="s">
        <v>132</v>
      </c>
      <c r="Q5" s="11" t="s">
        <v>140</v>
      </c>
      <c r="R5" s="12">
        <v>-5.2699999999999997E-2</v>
      </c>
      <c r="S5" s="12">
        <v>4.7600000000000003E-2</v>
      </c>
      <c r="T5" s="12">
        <v>0.1056</v>
      </c>
      <c r="U5" s="12">
        <v>7.9500000000000001E-2</v>
      </c>
      <c r="V5" s="12">
        <v>6.3700000000000007E-2</v>
      </c>
      <c r="W5" s="13">
        <v>0.1837</v>
      </c>
    </row>
    <row r="6" spans="1:23" ht="15" customHeight="1" x14ac:dyDescent="0.25">
      <c r="A6" s="5">
        <v>44846</v>
      </c>
      <c r="B6" s="6">
        <v>131.16999999999999</v>
      </c>
      <c r="C6" s="2">
        <v>5649193</v>
      </c>
      <c r="D6" s="6">
        <v>-1.5</v>
      </c>
      <c r="E6" s="6">
        <v>-1.1306248586718901</v>
      </c>
      <c r="F6" s="6">
        <v>-1.13062338434726</v>
      </c>
      <c r="G6" s="6">
        <v>225.28827000000001</v>
      </c>
      <c r="H6" s="6">
        <v>525047.48251748201</v>
      </c>
      <c r="I6" s="6">
        <v>133.01</v>
      </c>
      <c r="J6" s="6">
        <v>134.76929999999999</v>
      </c>
      <c r="K6" s="6">
        <v>130.97</v>
      </c>
      <c r="L6" s="6">
        <v>305657.57575757499</v>
      </c>
      <c r="N6" s="7">
        <f>B4/B12797-1</f>
        <v>3039.3263403263404</v>
      </c>
      <c r="Q6" s="14" t="s">
        <v>141</v>
      </c>
      <c r="R6" s="15">
        <v>-0.18010000000000001</v>
      </c>
      <c r="S6" s="15">
        <v>8.0399999999999999E-2</v>
      </c>
      <c r="T6" s="15">
        <v>8.9200000000000002E-2</v>
      </c>
      <c r="U6" s="15">
        <v>0.1177</v>
      </c>
      <c r="V6" s="15">
        <v>9.3899999999999997E-2</v>
      </c>
      <c r="W6" s="16">
        <v>7.0099999999999996E-2</v>
      </c>
    </row>
    <row r="7" spans="1:23" ht="15" customHeight="1" x14ac:dyDescent="0.25">
      <c r="A7" s="5">
        <v>44845</v>
      </c>
      <c r="B7" s="6">
        <v>132.66999999999999</v>
      </c>
      <c r="C7" s="2">
        <v>7092041</v>
      </c>
      <c r="D7" s="6">
        <v>3.3499999999999899</v>
      </c>
      <c r="E7" s="6">
        <v>2.5904732446643899</v>
      </c>
      <c r="F7" s="6">
        <v>2.59046315880278</v>
      </c>
      <c r="G7" s="6">
        <v>227.86456000000001</v>
      </c>
      <c r="H7" s="6">
        <v>531052.82051282004</v>
      </c>
      <c r="I7" s="6">
        <v>129.51</v>
      </c>
      <c r="J7" s="6">
        <v>133.80000000000001</v>
      </c>
      <c r="K7" s="6">
        <v>129.45500000000001</v>
      </c>
      <c r="L7" s="6">
        <v>309154.07925407903</v>
      </c>
    </row>
    <row r="8" spans="1:23" ht="15" customHeight="1" x14ac:dyDescent="0.25">
      <c r="A8" s="5">
        <v>44844</v>
      </c>
      <c r="B8" s="6">
        <v>129.32</v>
      </c>
      <c r="C8" s="2">
        <v>3803852</v>
      </c>
      <c r="D8" s="6">
        <v>0.75999999999999002</v>
      </c>
      <c r="E8" s="6">
        <v>0.59116365899190004</v>
      </c>
      <c r="F8" s="6">
        <v>0.59117637055343597</v>
      </c>
      <c r="G8" s="6">
        <v>222.11086</v>
      </c>
      <c r="H8" s="6">
        <v>517640.93240093201</v>
      </c>
      <c r="I8" s="6">
        <v>129.53</v>
      </c>
      <c r="J8" s="6">
        <v>129.93</v>
      </c>
      <c r="K8" s="6">
        <v>128.2817</v>
      </c>
      <c r="L8" s="6">
        <v>301345.22144522099</v>
      </c>
      <c r="N8" s="2">
        <f>YEAR(A4)-YEAR(A12797)</f>
        <v>50</v>
      </c>
    </row>
    <row r="9" spans="1:23" ht="15" customHeight="1" x14ac:dyDescent="0.25">
      <c r="A9" s="5">
        <v>44841</v>
      </c>
      <c r="B9" s="6">
        <v>128.56</v>
      </c>
      <c r="C9" s="2">
        <v>5693463</v>
      </c>
      <c r="D9" s="6">
        <v>-3.12</v>
      </c>
      <c r="E9" s="6">
        <v>-2.3693803159173799</v>
      </c>
      <c r="F9" s="6">
        <v>-2.3693802997998801</v>
      </c>
      <c r="G9" s="6">
        <v>220.80551</v>
      </c>
      <c r="H9" s="6">
        <v>514598.158508158</v>
      </c>
      <c r="I9" s="6">
        <v>131.31</v>
      </c>
      <c r="J9" s="6">
        <v>131.65</v>
      </c>
      <c r="K9" s="6">
        <v>128.07</v>
      </c>
      <c r="L9" s="6">
        <v>299573.65967365901</v>
      </c>
    </row>
    <row r="10" spans="1:23" ht="15" customHeight="1" x14ac:dyDescent="0.25">
      <c r="A10" s="5">
        <v>44840</v>
      </c>
      <c r="B10" s="6">
        <v>131.68</v>
      </c>
      <c r="C10" s="2">
        <v>4733488</v>
      </c>
      <c r="D10" s="6">
        <v>-1.23999999999998</v>
      </c>
      <c r="E10" s="6">
        <v>-0.93289196509177497</v>
      </c>
      <c r="F10" s="6">
        <v>-0.93289813418182499</v>
      </c>
      <c r="G10" s="6">
        <v>226.16419999999999</v>
      </c>
      <c r="H10" s="6">
        <v>527089.27738927701</v>
      </c>
      <c r="I10" s="6">
        <v>133.08000000000001</v>
      </c>
      <c r="J10" s="6">
        <v>134.47999999999999</v>
      </c>
      <c r="K10" s="6">
        <v>131.58000000000001</v>
      </c>
      <c r="L10" s="6">
        <v>306846.38694638602</v>
      </c>
    </row>
    <row r="11" spans="1:23" ht="15" customHeight="1" x14ac:dyDescent="0.25">
      <c r="A11" s="5">
        <v>44839</v>
      </c>
      <c r="B11" s="6">
        <v>132.91999999999999</v>
      </c>
      <c r="C11" s="2">
        <v>4851276</v>
      </c>
      <c r="D11" s="6">
        <v>-1.3300000000000101</v>
      </c>
      <c r="E11" s="6">
        <v>-0.99068901303539503</v>
      </c>
      <c r="F11" s="6">
        <v>-0.99068750020058205</v>
      </c>
      <c r="G11" s="6">
        <v>228.29395</v>
      </c>
      <c r="H11" s="6">
        <v>532053.72960372898</v>
      </c>
      <c r="I11" s="6">
        <v>133.76</v>
      </c>
      <c r="J11" s="6">
        <v>134.62</v>
      </c>
      <c r="K11" s="6">
        <v>132.51</v>
      </c>
      <c r="L11" s="6">
        <v>309736.82983682898</v>
      </c>
    </row>
    <row r="12" spans="1:23" ht="15" customHeight="1" x14ac:dyDescent="0.25">
      <c r="A12" s="5">
        <v>44838</v>
      </c>
      <c r="B12" s="6">
        <v>134.25</v>
      </c>
      <c r="C12" s="2">
        <v>5378122</v>
      </c>
      <c r="D12" s="6">
        <v>1.71999999999999</v>
      </c>
      <c r="E12" s="6">
        <v>1.2978193616539599</v>
      </c>
      <c r="F12" s="6">
        <v>1.2978239123185999</v>
      </c>
      <c r="G12" s="6">
        <v>230.57826</v>
      </c>
      <c r="H12" s="6">
        <v>537378.46153846104</v>
      </c>
      <c r="I12" s="6">
        <v>133.86000000000001</v>
      </c>
      <c r="J12" s="6">
        <v>135.19999999999999</v>
      </c>
      <c r="K12" s="6">
        <v>133.37</v>
      </c>
      <c r="L12" s="6">
        <v>312837.062937062</v>
      </c>
    </row>
    <row r="13" spans="1:23" ht="15" customHeight="1" x14ac:dyDescent="0.25">
      <c r="A13" s="5">
        <v>44837</v>
      </c>
      <c r="B13" s="6">
        <v>132.53</v>
      </c>
      <c r="C13" s="2">
        <v>5858259</v>
      </c>
      <c r="D13" s="6">
        <v>2.8300000000000098</v>
      </c>
      <c r="E13" s="6">
        <v>2.1819583654587502</v>
      </c>
      <c r="F13" s="6">
        <v>2.1819598893876302</v>
      </c>
      <c r="G13" s="6">
        <v>227.6241</v>
      </c>
      <c r="H13" s="6">
        <v>530492.30769230705</v>
      </c>
      <c r="I13" s="6">
        <v>130.24</v>
      </c>
      <c r="J13" s="6">
        <v>132.79</v>
      </c>
      <c r="K13" s="6">
        <v>130.01</v>
      </c>
      <c r="L13" s="6">
        <v>308827.73892773798</v>
      </c>
    </row>
    <row r="14" spans="1:23" ht="15" customHeight="1" x14ac:dyDescent="0.25">
      <c r="A14" s="5">
        <v>44834</v>
      </c>
      <c r="B14" s="6">
        <v>129.69999999999999</v>
      </c>
      <c r="C14" s="2">
        <v>6534061</v>
      </c>
      <c r="D14" s="6">
        <v>-2.55000000000001</v>
      </c>
      <c r="E14" s="6">
        <v>-1.9281663516068099</v>
      </c>
      <c r="F14" s="6">
        <v>-1.92817130338923</v>
      </c>
      <c r="G14" s="6">
        <v>222.76348999999999</v>
      </c>
      <c r="H14" s="6">
        <v>519162.21445221402</v>
      </c>
      <c r="I14" s="6">
        <v>132.24</v>
      </c>
      <c r="J14" s="6">
        <v>132.36000000000001</v>
      </c>
      <c r="K14" s="6">
        <v>129.69999999999999</v>
      </c>
      <c r="L14" s="6">
        <v>302231.00233100198</v>
      </c>
    </row>
    <row r="15" spans="1:23" ht="15" customHeight="1" x14ac:dyDescent="0.25">
      <c r="A15" s="5">
        <v>44833</v>
      </c>
      <c r="B15" s="6">
        <v>132.25</v>
      </c>
      <c r="C15" s="2">
        <v>5080533</v>
      </c>
      <c r="D15" s="6">
        <v>-0.86000000000001298</v>
      </c>
      <c r="E15" s="6">
        <v>-0.646082187664343</v>
      </c>
      <c r="F15" s="6">
        <v>-0.64608006980307797</v>
      </c>
      <c r="G15" s="6">
        <v>227.14320000000001</v>
      </c>
      <c r="H15" s="6">
        <v>529371.32867132802</v>
      </c>
      <c r="I15" s="6">
        <v>133.5</v>
      </c>
      <c r="J15" s="6">
        <v>134.12</v>
      </c>
      <c r="K15" s="6">
        <v>131.63</v>
      </c>
      <c r="L15" s="6">
        <v>308175.05827505799</v>
      </c>
    </row>
    <row r="16" spans="1:23" ht="15" customHeight="1" x14ac:dyDescent="0.25">
      <c r="A16" s="5">
        <v>44832</v>
      </c>
      <c r="B16" s="6">
        <v>133.11000000000001</v>
      </c>
      <c r="C16" s="2">
        <v>5612761</v>
      </c>
      <c r="D16" s="6">
        <v>2.1600000000000201</v>
      </c>
      <c r="E16" s="6">
        <v>1.6494845360824899</v>
      </c>
      <c r="F16" s="6">
        <v>1.6494879738776</v>
      </c>
      <c r="G16" s="6">
        <v>228.62027</v>
      </c>
      <c r="H16" s="6">
        <v>532814.38228438201</v>
      </c>
      <c r="I16" s="6">
        <v>131.41</v>
      </c>
      <c r="J16" s="6">
        <v>133.65</v>
      </c>
      <c r="K16" s="6">
        <v>129.72</v>
      </c>
      <c r="L16" s="6">
        <v>310179.72027971997</v>
      </c>
    </row>
    <row r="17" spans="1:12" ht="15" customHeight="1" x14ac:dyDescent="0.25">
      <c r="A17" s="5">
        <v>44831</v>
      </c>
      <c r="B17" s="6">
        <v>130.94999999999999</v>
      </c>
      <c r="C17" s="2">
        <v>5659860</v>
      </c>
      <c r="D17" s="6">
        <v>-0.36000000000001298</v>
      </c>
      <c r="E17" s="6">
        <v>-0.27416038382455099</v>
      </c>
      <c r="F17" s="6">
        <v>-0.27416463854358297</v>
      </c>
      <c r="G17" s="6">
        <v>224.91040000000001</v>
      </c>
      <c r="H17" s="6">
        <v>524166.66666666599</v>
      </c>
      <c r="I17" s="6">
        <v>132.22999999999999</v>
      </c>
      <c r="J17" s="6">
        <v>133.43</v>
      </c>
      <c r="K17" s="6">
        <v>130.30350000000001</v>
      </c>
      <c r="L17" s="6">
        <v>305144.75524475501</v>
      </c>
    </row>
    <row r="18" spans="1:12" ht="15" customHeight="1" x14ac:dyDescent="0.25">
      <c r="A18" s="5">
        <v>44830</v>
      </c>
      <c r="B18" s="6">
        <v>131.31</v>
      </c>
      <c r="C18" s="2">
        <v>7670361</v>
      </c>
      <c r="D18" s="6">
        <v>1.25</v>
      </c>
      <c r="E18" s="6">
        <v>0.96109487928648296</v>
      </c>
      <c r="F18" s="6">
        <v>0.96109888988269399</v>
      </c>
      <c r="G18" s="6">
        <v>225.52871999999999</v>
      </c>
      <c r="H18" s="6">
        <v>525607.97202797199</v>
      </c>
      <c r="I18" s="6">
        <v>128.75</v>
      </c>
      <c r="J18" s="6">
        <v>132.13999999999999</v>
      </c>
      <c r="K18" s="6">
        <v>128.27000000000001</v>
      </c>
      <c r="L18" s="6">
        <v>305983.91608391597</v>
      </c>
    </row>
    <row r="19" spans="1:12" ht="15" customHeight="1" x14ac:dyDescent="0.25">
      <c r="A19" s="5">
        <v>44827</v>
      </c>
      <c r="B19" s="6">
        <v>130.06</v>
      </c>
      <c r="C19" s="2">
        <v>9065131</v>
      </c>
      <c r="D19" s="6">
        <v>-3.3299999999999801</v>
      </c>
      <c r="E19" s="6">
        <v>-2.49643901341928</v>
      </c>
      <c r="F19" s="6">
        <v>-2.4964428380508599</v>
      </c>
      <c r="G19" s="6">
        <v>223.3818</v>
      </c>
      <c r="H19" s="6">
        <v>520603.49650349602</v>
      </c>
      <c r="I19" s="6">
        <v>132.87</v>
      </c>
      <c r="J19" s="6">
        <v>133.17500000000001</v>
      </c>
      <c r="K19" s="6">
        <v>128.77000000000001</v>
      </c>
      <c r="L19" s="6">
        <v>303070.163170163</v>
      </c>
    </row>
    <row r="20" spans="1:12" ht="15" customHeight="1" x14ac:dyDescent="0.25">
      <c r="A20" s="5">
        <v>44826</v>
      </c>
      <c r="B20" s="6">
        <v>133.38999999999999</v>
      </c>
      <c r="C20" s="2">
        <v>5581458</v>
      </c>
      <c r="D20" s="6">
        <v>-1.3800000000000201</v>
      </c>
      <c r="E20" s="6">
        <v>-1.02396675818061</v>
      </c>
      <c r="F20" s="6">
        <v>-1.02396680850854</v>
      </c>
      <c r="G20" s="6">
        <v>229.10118</v>
      </c>
      <c r="H20" s="6">
        <v>533935.38461538404</v>
      </c>
      <c r="I20" s="6">
        <v>134.57</v>
      </c>
      <c r="J20" s="6">
        <v>134.72</v>
      </c>
      <c r="K20" s="6">
        <v>132.84</v>
      </c>
      <c r="L20" s="6">
        <v>310832.40093240002</v>
      </c>
    </row>
    <row r="21" spans="1:12" ht="15" customHeight="1" x14ac:dyDescent="0.25">
      <c r="A21" s="5">
        <v>44825</v>
      </c>
      <c r="B21" s="6">
        <v>134.77000000000001</v>
      </c>
      <c r="C21" s="2">
        <v>8301190</v>
      </c>
      <c r="D21" s="6">
        <v>1.21999999999999</v>
      </c>
      <c r="E21" s="6">
        <v>0.91351553725196299</v>
      </c>
      <c r="F21" s="6">
        <v>0.91351322341977004</v>
      </c>
      <c r="G21" s="6">
        <v>231.47137000000001</v>
      </c>
      <c r="H21" s="6">
        <v>539460.30303030298</v>
      </c>
      <c r="I21" s="6">
        <v>135.44</v>
      </c>
      <c r="J21" s="6">
        <v>137.44999999999999</v>
      </c>
      <c r="K21" s="6">
        <v>134.62</v>
      </c>
      <c r="L21" s="6">
        <v>314049.18414918397</v>
      </c>
    </row>
    <row r="22" spans="1:12" ht="15" customHeight="1" x14ac:dyDescent="0.25">
      <c r="A22" s="5">
        <v>44824</v>
      </c>
      <c r="B22" s="6">
        <v>133.55000000000001</v>
      </c>
      <c r="C22" s="2">
        <v>4654483</v>
      </c>
      <c r="D22" s="6">
        <v>-0.78000000000000103</v>
      </c>
      <c r="E22" s="6">
        <v>-0.58065956971636801</v>
      </c>
      <c r="F22" s="6">
        <v>-0.58066276989334698</v>
      </c>
      <c r="G22" s="6">
        <v>229.37599</v>
      </c>
      <c r="H22" s="6">
        <v>534575.96736596699</v>
      </c>
      <c r="I22" s="6">
        <v>133.47999999999999</v>
      </c>
      <c r="J22" s="6">
        <v>133.88</v>
      </c>
      <c r="K22" s="6">
        <v>132.535</v>
      </c>
      <c r="L22" s="6">
        <v>311205.36130536097</v>
      </c>
    </row>
    <row r="23" spans="1:12" ht="15" customHeight="1" x14ac:dyDescent="0.25">
      <c r="A23" s="5">
        <v>44823</v>
      </c>
      <c r="B23" s="6">
        <v>134.33000000000001</v>
      </c>
      <c r="C23" s="2">
        <v>5617727</v>
      </c>
      <c r="D23" s="6">
        <v>1.1400000000000099</v>
      </c>
      <c r="E23" s="6">
        <v>0.85592011412269897</v>
      </c>
      <c r="F23" s="6">
        <v>0.85592317600002799</v>
      </c>
      <c r="G23" s="6">
        <v>230.71566999999999</v>
      </c>
      <c r="H23" s="6">
        <v>537698.76456876402</v>
      </c>
      <c r="I23" s="6">
        <v>132.82</v>
      </c>
      <c r="J23" s="6">
        <v>134.76</v>
      </c>
      <c r="K23" s="6">
        <v>132.47</v>
      </c>
      <c r="L23" s="6">
        <v>313023.54312354297</v>
      </c>
    </row>
    <row r="24" spans="1:12" ht="15" customHeight="1" x14ac:dyDescent="0.25">
      <c r="A24" s="5">
        <v>44820</v>
      </c>
      <c r="B24" s="6">
        <v>133.19</v>
      </c>
      <c r="C24" s="2">
        <v>13958130</v>
      </c>
      <c r="D24" s="6">
        <v>-0.28000000000000103</v>
      </c>
      <c r="E24" s="6">
        <v>-0.209784970405335</v>
      </c>
      <c r="F24" s="6">
        <v>-0.20978579566380801</v>
      </c>
      <c r="G24" s="6">
        <v>228.75767999999999</v>
      </c>
      <c r="H24" s="6">
        <v>533134.68531468499</v>
      </c>
      <c r="I24" s="6">
        <v>132</v>
      </c>
      <c r="J24" s="6">
        <v>134.55000000000001</v>
      </c>
      <c r="K24" s="6">
        <v>131.28</v>
      </c>
      <c r="L24" s="6">
        <v>310366.20046620001</v>
      </c>
    </row>
    <row r="25" spans="1:12" ht="15" customHeight="1" x14ac:dyDescent="0.25">
      <c r="A25" s="5">
        <v>44819</v>
      </c>
      <c r="B25" s="6">
        <v>133.47</v>
      </c>
      <c r="C25" s="2">
        <v>6729778</v>
      </c>
      <c r="D25" s="6">
        <v>-1.44999999999998</v>
      </c>
      <c r="E25" s="6">
        <v>-1.07471093981618</v>
      </c>
      <c r="F25" s="6">
        <v>-1.07470795627652</v>
      </c>
      <c r="G25" s="6">
        <v>229.23858999999999</v>
      </c>
      <c r="H25" s="6">
        <v>534255.68764568702</v>
      </c>
      <c r="I25" s="6">
        <v>135.05000000000001</v>
      </c>
      <c r="J25" s="6">
        <v>135.15</v>
      </c>
      <c r="K25" s="6">
        <v>132.97</v>
      </c>
      <c r="L25" s="6">
        <v>311018.88111888099</v>
      </c>
    </row>
    <row r="26" spans="1:12" ht="15" customHeight="1" x14ac:dyDescent="0.25">
      <c r="A26" s="5">
        <v>44818</v>
      </c>
      <c r="B26" s="6">
        <v>134.91999999999999</v>
      </c>
      <c r="C26" s="2">
        <v>6644898</v>
      </c>
      <c r="D26" s="6">
        <v>-0.30000000000001098</v>
      </c>
      <c r="E26" s="6">
        <v>-0.22186067149830799</v>
      </c>
      <c r="F26" s="6">
        <v>-0.22186124212498701</v>
      </c>
      <c r="G26" s="6">
        <v>231.72900000000001</v>
      </c>
      <c r="H26" s="6">
        <v>540060.83916083898</v>
      </c>
      <c r="I26" s="6">
        <v>135.63</v>
      </c>
      <c r="J26" s="6">
        <v>136.53</v>
      </c>
      <c r="K26" s="6">
        <v>134.1</v>
      </c>
      <c r="L26" s="6">
        <v>314398.83449883398</v>
      </c>
    </row>
    <row r="27" spans="1:12" ht="15" customHeight="1" x14ac:dyDescent="0.25">
      <c r="A27" s="5">
        <v>44817</v>
      </c>
      <c r="B27" s="6">
        <v>135.22</v>
      </c>
      <c r="C27" s="2">
        <v>5895775</v>
      </c>
      <c r="D27" s="6">
        <v>-2.8499999999999899</v>
      </c>
      <c r="E27" s="6">
        <v>-2.0641703483740002</v>
      </c>
      <c r="F27" s="6">
        <v>-2.0641796777285801</v>
      </c>
      <c r="G27" s="6">
        <v>232.24426</v>
      </c>
      <c r="H27" s="6">
        <v>541261.91142191098</v>
      </c>
      <c r="I27" s="6">
        <v>136.86000000000001</v>
      </c>
      <c r="J27" s="6">
        <v>137.94999999999999</v>
      </c>
      <c r="K27" s="6">
        <v>134.81</v>
      </c>
      <c r="L27" s="6">
        <v>315098.13519813499</v>
      </c>
    </row>
    <row r="28" spans="1:12" ht="15" customHeight="1" x14ac:dyDescent="0.25">
      <c r="A28" s="5">
        <v>44816</v>
      </c>
      <c r="B28" s="6">
        <v>138.07</v>
      </c>
      <c r="C28" s="2">
        <v>4761506</v>
      </c>
      <c r="D28" s="6">
        <v>1.22999999999998</v>
      </c>
      <c r="E28" s="6">
        <v>0.89885998246126397</v>
      </c>
      <c r="F28" s="6">
        <v>0.89886823903297897</v>
      </c>
      <c r="G28" s="6">
        <v>237.13924</v>
      </c>
      <c r="H28" s="6">
        <v>552672.12121212098</v>
      </c>
      <c r="I28" s="6">
        <v>137.08000000000001</v>
      </c>
      <c r="J28" s="6">
        <v>138.249</v>
      </c>
      <c r="K28" s="6">
        <v>136.965</v>
      </c>
      <c r="L28" s="6">
        <v>321741.49184149102</v>
      </c>
    </row>
    <row r="29" spans="1:12" ht="15" customHeight="1" x14ac:dyDescent="0.25">
      <c r="A29" s="5">
        <v>44813</v>
      </c>
      <c r="B29" s="6">
        <v>136.84</v>
      </c>
      <c r="C29" s="2">
        <v>5381762</v>
      </c>
      <c r="D29" s="6">
        <v>0.40999999999999598</v>
      </c>
      <c r="E29" s="6">
        <v>0.30052041339880797</v>
      </c>
      <c r="F29" s="6">
        <v>0.30052603578845</v>
      </c>
      <c r="G29" s="6">
        <v>235.02665999999999</v>
      </c>
      <c r="H29" s="6">
        <v>547747.69230769202</v>
      </c>
      <c r="I29" s="6">
        <v>136.30000000000001</v>
      </c>
      <c r="J29" s="6">
        <v>137.5</v>
      </c>
      <c r="K29" s="6">
        <v>136.13</v>
      </c>
      <c r="L29" s="6">
        <v>318874.35897435801</v>
      </c>
    </row>
    <row r="30" spans="1:12" ht="15" customHeight="1" x14ac:dyDescent="0.25">
      <c r="A30" s="5">
        <v>44812</v>
      </c>
      <c r="B30" s="6">
        <v>136.43</v>
      </c>
      <c r="C30" s="2">
        <v>5652008</v>
      </c>
      <c r="D30" s="6">
        <v>0.68999999999999695</v>
      </c>
      <c r="E30" s="6">
        <v>0.5083247384706</v>
      </c>
      <c r="F30" s="6">
        <v>0.50831400317212705</v>
      </c>
      <c r="G30" s="6">
        <v>234.32246000000001</v>
      </c>
      <c r="H30" s="6">
        <v>546106.20046620001</v>
      </c>
      <c r="I30" s="6">
        <v>135.4</v>
      </c>
      <c r="J30" s="6">
        <v>136.87</v>
      </c>
      <c r="K30" s="6">
        <v>134.88</v>
      </c>
      <c r="L30" s="6">
        <v>317918.64801864797</v>
      </c>
    </row>
    <row r="31" spans="1:12" ht="15" customHeight="1" x14ac:dyDescent="0.25">
      <c r="A31" s="5">
        <v>44811</v>
      </c>
      <c r="B31" s="6">
        <v>135.74</v>
      </c>
      <c r="C31" s="2">
        <v>5686324</v>
      </c>
      <c r="D31" s="6">
        <v>3.4</v>
      </c>
      <c r="E31" s="6">
        <v>2.56914009369806</v>
      </c>
      <c r="F31" s="6">
        <v>2.5691451979865398</v>
      </c>
      <c r="G31" s="6">
        <v>233.13739000000001</v>
      </c>
      <c r="H31" s="6">
        <v>543343.79953379906</v>
      </c>
      <c r="I31" s="6">
        <v>133.06</v>
      </c>
      <c r="J31" s="6">
        <v>135.965</v>
      </c>
      <c r="K31" s="6">
        <v>132.74</v>
      </c>
      <c r="L31" s="6">
        <v>316310.25641025603</v>
      </c>
    </row>
    <row r="32" spans="1:12" ht="15" customHeight="1" x14ac:dyDescent="0.25">
      <c r="A32" s="5">
        <v>44810</v>
      </c>
      <c r="B32" s="6">
        <v>132.34</v>
      </c>
      <c r="C32" s="2">
        <v>7299870</v>
      </c>
      <c r="D32" s="6">
        <v>-0.65999999999999603</v>
      </c>
      <c r="E32" s="6">
        <v>-0.49624060150376098</v>
      </c>
      <c r="F32" s="6">
        <v>-0.49624099319117698</v>
      </c>
      <c r="G32" s="6">
        <v>227.29777999999999</v>
      </c>
      <c r="H32" s="6">
        <v>529731.65501165495</v>
      </c>
      <c r="I32" s="6">
        <v>133.05000000000001</v>
      </c>
      <c r="J32" s="6">
        <v>133.62</v>
      </c>
      <c r="K32" s="6">
        <v>130.72</v>
      </c>
      <c r="L32" s="6">
        <v>308384.84848484799</v>
      </c>
    </row>
    <row r="33" spans="1:12" ht="15" customHeight="1" x14ac:dyDescent="0.25">
      <c r="A33" s="5">
        <v>44806</v>
      </c>
      <c r="B33" s="6">
        <v>133</v>
      </c>
      <c r="C33" s="2">
        <v>5744847</v>
      </c>
      <c r="D33" s="6">
        <v>-1.47999999999998</v>
      </c>
      <c r="E33" s="6">
        <v>-1.1005353955978401</v>
      </c>
      <c r="F33" s="6">
        <v>-1.10052989679151</v>
      </c>
      <c r="G33" s="6">
        <v>228.43135000000001</v>
      </c>
      <c r="H33" s="6">
        <v>532374.00932400895</v>
      </c>
      <c r="I33" s="6">
        <v>134.85</v>
      </c>
      <c r="J33" s="6">
        <v>135.66999999999999</v>
      </c>
      <c r="K33" s="6">
        <v>132.43</v>
      </c>
      <c r="L33" s="6">
        <v>309923.31002331001</v>
      </c>
    </row>
    <row r="34" spans="1:12" ht="15" customHeight="1" x14ac:dyDescent="0.25">
      <c r="A34" s="5">
        <v>44805</v>
      </c>
      <c r="B34" s="6">
        <v>134.47999999999999</v>
      </c>
      <c r="C34" s="2">
        <v>7247267</v>
      </c>
      <c r="D34" s="6">
        <v>1.92999999999997</v>
      </c>
      <c r="E34" s="6">
        <v>1.4560543191248301</v>
      </c>
      <c r="F34" s="6">
        <v>1.4560495577454</v>
      </c>
      <c r="G34" s="6">
        <v>230.97327999999999</v>
      </c>
      <c r="H34" s="6">
        <v>538299.25407925399</v>
      </c>
      <c r="I34" s="6">
        <v>132.54</v>
      </c>
      <c r="J34" s="6">
        <v>135.13999999999999</v>
      </c>
      <c r="K34" s="6">
        <v>132.4</v>
      </c>
      <c r="L34" s="6">
        <v>313373.19347319298</v>
      </c>
    </row>
    <row r="35" spans="1:12" ht="15" customHeight="1" x14ac:dyDescent="0.25">
      <c r="A35" s="5">
        <v>44804</v>
      </c>
      <c r="B35" s="6">
        <v>132.55000000000001</v>
      </c>
      <c r="C35" s="2">
        <v>7486916</v>
      </c>
      <c r="D35" s="6">
        <v>7.00000000000216E-2</v>
      </c>
      <c r="E35" s="6">
        <v>5.2838164251234297E-2</v>
      </c>
      <c r="F35" s="6">
        <v>5.2843869482677101E-2</v>
      </c>
      <c r="G35" s="6">
        <v>227.65845999999999</v>
      </c>
      <c r="H35" s="6">
        <v>530572.40093240095</v>
      </c>
      <c r="I35" s="6">
        <v>132.78</v>
      </c>
      <c r="J35" s="6">
        <v>133.79</v>
      </c>
      <c r="K35" s="6">
        <v>131.93</v>
      </c>
      <c r="L35" s="6">
        <v>308874.358974359</v>
      </c>
    </row>
    <row r="36" spans="1:12" ht="15" customHeight="1" x14ac:dyDescent="0.25">
      <c r="A36" s="5">
        <v>44803</v>
      </c>
      <c r="B36" s="6">
        <v>132.47999999999999</v>
      </c>
      <c r="C36" s="2">
        <v>4822677</v>
      </c>
      <c r="D36" s="6">
        <v>-0.40000000000000502</v>
      </c>
      <c r="E36" s="6">
        <v>-0.30102347983143002</v>
      </c>
      <c r="F36" s="6">
        <v>-0.30103154668468202</v>
      </c>
      <c r="G36" s="6">
        <v>227.53822</v>
      </c>
      <c r="H36" s="6">
        <v>530292.12121212098</v>
      </c>
      <c r="I36" s="6">
        <v>133.34</v>
      </c>
      <c r="J36" s="6">
        <v>133.65</v>
      </c>
      <c r="K36" s="6">
        <v>131.74</v>
      </c>
      <c r="L36" s="6">
        <v>308711.18881118798</v>
      </c>
    </row>
    <row r="37" spans="1:12" ht="15" customHeight="1" x14ac:dyDescent="0.25">
      <c r="A37" s="5">
        <v>44802</v>
      </c>
      <c r="B37" s="6">
        <v>132.88</v>
      </c>
      <c r="C37" s="2">
        <v>5793855</v>
      </c>
      <c r="D37" s="6">
        <v>1.28</v>
      </c>
      <c r="E37" s="6">
        <v>0.97264437689969996</v>
      </c>
      <c r="F37" s="6">
        <v>0.97264567862545004</v>
      </c>
      <c r="G37" s="6">
        <v>228.22524999999999</v>
      </c>
      <c r="H37" s="6">
        <v>531893.58974358905</v>
      </c>
      <c r="I37" s="6">
        <v>130.83000000000001</v>
      </c>
      <c r="J37" s="6">
        <v>133.86500000000001</v>
      </c>
      <c r="K37" s="6">
        <v>130.59</v>
      </c>
      <c r="L37" s="6">
        <v>309643.58974358899</v>
      </c>
    </row>
    <row r="38" spans="1:12" ht="15" customHeight="1" x14ac:dyDescent="0.25">
      <c r="A38" s="5">
        <v>44799</v>
      </c>
      <c r="B38" s="6">
        <v>131.6</v>
      </c>
      <c r="C38" s="2">
        <v>7110615</v>
      </c>
      <c r="D38" s="6">
        <v>-4.2700000000000102</v>
      </c>
      <c r="E38" s="6">
        <v>-3.1427099433281902</v>
      </c>
      <c r="F38" s="6">
        <v>-3.14270221404945</v>
      </c>
      <c r="G38" s="6">
        <v>226.02681000000001</v>
      </c>
      <c r="H38" s="6">
        <v>526769.02097902098</v>
      </c>
      <c r="I38" s="6">
        <v>136.11000000000001</v>
      </c>
      <c r="J38" s="6">
        <v>136.83000000000001</v>
      </c>
      <c r="K38" s="6">
        <v>131.51499999999999</v>
      </c>
      <c r="L38" s="6">
        <v>306659.90675990598</v>
      </c>
    </row>
    <row r="39" spans="1:12" ht="15" customHeight="1" x14ac:dyDescent="0.25">
      <c r="A39" s="5">
        <v>44798</v>
      </c>
      <c r="B39" s="6">
        <v>135.87</v>
      </c>
      <c r="C39" s="2">
        <v>6471534</v>
      </c>
      <c r="D39" s="6">
        <v>0.90000000000000502</v>
      </c>
      <c r="E39" s="6">
        <v>0.66681484774395705</v>
      </c>
      <c r="F39" s="6">
        <v>0.66680792880939799</v>
      </c>
      <c r="G39" s="6">
        <v>233.36063999999999</v>
      </c>
      <c r="H39" s="6">
        <v>543864.19580419501</v>
      </c>
      <c r="I39" s="6">
        <v>135.28</v>
      </c>
      <c r="J39" s="6">
        <v>135.99</v>
      </c>
      <c r="K39" s="6">
        <v>135.03</v>
      </c>
      <c r="L39" s="6">
        <v>316613.28671328601</v>
      </c>
    </row>
    <row r="40" spans="1:12" ht="15" customHeight="1" x14ac:dyDescent="0.25">
      <c r="A40" s="5">
        <v>44797</v>
      </c>
      <c r="B40" s="6">
        <v>134.97</v>
      </c>
      <c r="C40" s="2">
        <v>5255512</v>
      </c>
      <c r="D40" s="6">
        <v>0.96999999999999797</v>
      </c>
      <c r="E40" s="6">
        <v>0.72388059701491403</v>
      </c>
      <c r="F40" s="6">
        <v>0.72387925589731905</v>
      </c>
      <c r="G40" s="6">
        <v>231.81487999999999</v>
      </c>
      <c r="H40" s="6">
        <v>540261.02564102504</v>
      </c>
      <c r="I40" s="6">
        <v>134.35</v>
      </c>
      <c r="J40" s="6">
        <v>135.29499999999999</v>
      </c>
      <c r="K40" s="6">
        <v>133.6</v>
      </c>
      <c r="L40" s="6">
        <v>314515.38461538398</v>
      </c>
    </row>
    <row r="41" spans="1:12" ht="15" customHeight="1" x14ac:dyDescent="0.25">
      <c r="A41" s="5">
        <v>44796</v>
      </c>
      <c r="B41" s="6">
        <v>134</v>
      </c>
      <c r="C41" s="2">
        <v>5651696</v>
      </c>
      <c r="D41" s="6">
        <v>-0.56999999999999296</v>
      </c>
      <c r="E41" s="6">
        <v>-0.423571375492304</v>
      </c>
      <c r="F41" s="6">
        <v>-0.42357503560367299</v>
      </c>
      <c r="G41" s="6">
        <v>230.14887999999999</v>
      </c>
      <c r="H41" s="6">
        <v>536377.57575757499</v>
      </c>
      <c r="I41" s="6">
        <v>134.61000000000001</v>
      </c>
      <c r="J41" s="6">
        <v>134.96</v>
      </c>
      <c r="K41" s="6">
        <v>133.21</v>
      </c>
      <c r="L41" s="6">
        <v>312254.31235431199</v>
      </c>
    </row>
    <row r="42" spans="1:12" ht="15" customHeight="1" x14ac:dyDescent="0.25">
      <c r="A42" s="5">
        <v>44795</v>
      </c>
      <c r="B42" s="6">
        <v>134.57</v>
      </c>
      <c r="C42" s="2">
        <v>6222407</v>
      </c>
      <c r="D42" s="6">
        <v>-2.4500000000000099</v>
      </c>
      <c r="E42" s="6">
        <v>-1.7880601372062599</v>
      </c>
      <c r="F42" s="6">
        <v>-1.7880575936123999</v>
      </c>
      <c r="G42" s="6">
        <v>231.12788</v>
      </c>
      <c r="H42" s="6">
        <v>538659.62703962706</v>
      </c>
      <c r="I42" s="6">
        <v>136.19999999999999</v>
      </c>
      <c r="J42" s="6">
        <v>136.7199</v>
      </c>
      <c r="K42" s="6">
        <v>134.44</v>
      </c>
      <c r="L42" s="6">
        <v>313582.98368298297</v>
      </c>
    </row>
    <row r="43" spans="1:12" ht="15" customHeight="1" x14ac:dyDescent="0.25">
      <c r="A43" s="5">
        <v>44792</v>
      </c>
      <c r="B43" s="6">
        <v>137.02000000000001</v>
      </c>
      <c r="C43" s="2">
        <v>7639558</v>
      </c>
      <c r="D43" s="6">
        <v>-2.0499999999999798</v>
      </c>
      <c r="E43" s="6">
        <v>-1.4740778025454699</v>
      </c>
      <c r="F43" s="6">
        <v>-1.47408423885159</v>
      </c>
      <c r="G43" s="6">
        <v>235.33582000000001</v>
      </c>
      <c r="H43" s="6">
        <v>548468.34498834505</v>
      </c>
      <c r="I43" s="6">
        <v>138.91999999999999</v>
      </c>
      <c r="J43" s="6">
        <v>139.07</v>
      </c>
      <c r="K43" s="6">
        <v>136.91</v>
      </c>
      <c r="L43" s="6">
        <v>319293.93939393898</v>
      </c>
    </row>
    <row r="44" spans="1:12" ht="15" customHeight="1" x14ac:dyDescent="0.25">
      <c r="A44" s="5">
        <v>44791</v>
      </c>
      <c r="B44" s="6">
        <v>139.07</v>
      </c>
      <c r="C44" s="2">
        <v>6399178</v>
      </c>
      <c r="D44" s="6">
        <v>-0.450000000000017</v>
      </c>
      <c r="E44" s="6">
        <v>-0.32253440366973801</v>
      </c>
      <c r="F44" s="6">
        <v>-0.32252687939604502</v>
      </c>
      <c r="G44" s="6">
        <v>238.85677000000001</v>
      </c>
      <c r="H44" s="6">
        <v>556675.68764568702</v>
      </c>
      <c r="I44" s="6">
        <v>139.53</v>
      </c>
      <c r="J44" s="6">
        <v>140.41999999999999</v>
      </c>
      <c r="K44" s="6">
        <v>138.5</v>
      </c>
      <c r="L44" s="6">
        <v>324072.49417249399</v>
      </c>
    </row>
    <row r="45" spans="1:12" ht="15" customHeight="1" x14ac:dyDescent="0.25">
      <c r="A45" s="5">
        <v>44790</v>
      </c>
      <c r="B45" s="6">
        <v>139.52000000000001</v>
      </c>
      <c r="C45" s="2">
        <v>13930700</v>
      </c>
      <c r="D45" s="6">
        <v>0.15000000000000499</v>
      </c>
      <c r="E45" s="6">
        <v>0.107627179450386</v>
      </c>
      <c r="F45" s="6">
        <v>0.107631636114491</v>
      </c>
      <c r="G45" s="6">
        <v>239.62963999999999</v>
      </c>
      <c r="H45" s="6">
        <v>558477.249417249</v>
      </c>
      <c r="I45" s="6">
        <v>138.57</v>
      </c>
      <c r="J45" s="6">
        <v>142.72</v>
      </c>
      <c r="K45" s="6">
        <v>138.4</v>
      </c>
      <c r="L45" s="6">
        <v>325121.445221445</v>
      </c>
    </row>
    <row r="46" spans="1:12" ht="15" customHeight="1" x14ac:dyDescent="0.25">
      <c r="A46" s="5">
        <v>44789</v>
      </c>
      <c r="B46" s="6">
        <v>139.37</v>
      </c>
      <c r="C46" s="2">
        <v>30591110</v>
      </c>
      <c r="D46" s="6">
        <v>6.7700000000000102</v>
      </c>
      <c r="E46" s="6">
        <v>5.1055806938159902</v>
      </c>
      <c r="F46" s="6">
        <v>5.1055758399967299</v>
      </c>
      <c r="G46" s="6">
        <v>239.37200000000001</v>
      </c>
      <c r="H46" s="6">
        <v>557876.68997668999</v>
      </c>
      <c r="I46" s="6">
        <v>138.9</v>
      </c>
      <c r="J46" s="6">
        <v>140.93</v>
      </c>
      <c r="K46" s="6">
        <v>138.19</v>
      </c>
      <c r="L46" s="6">
        <v>324771.794871794</v>
      </c>
    </row>
    <row r="47" spans="1:12" ht="15" customHeight="1" x14ac:dyDescent="0.25">
      <c r="A47" s="5">
        <v>44788</v>
      </c>
      <c r="B47" s="6">
        <v>132.6</v>
      </c>
      <c r="C47" s="2">
        <v>8838708</v>
      </c>
      <c r="D47" s="6">
        <v>0.37999999999999501</v>
      </c>
      <c r="E47" s="6">
        <v>0.28739978823173401</v>
      </c>
      <c r="F47" s="6">
        <v>0.28740376078082402</v>
      </c>
      <c r="G47" s="6">
        <v>227.74433999999999</v>
      </c>
      <c r="H47" s="6">
        <v>530772.58741258702</v>
      </c>
      <c r="I47" s="6">
        <v>131.63</v>
      </c>
      <c r="J47" s="6">
        <v>133.57</v>
      </c>
      <c r="K47" s="6">
        <v>131.35669999999999</v>
      </c>
      <c r="L47" s="6">
        <v>308990.909090909</v>
      </c>
    </row>
    <row r="48" spans="1:12" ht="15" customHeight="1" x14ac:dyDescent="0.25">
      <c r="A48" s="5">
        <v>44785</v>
      </c>
      <c r="B48" s="6">
        <v>132.22</v>
      </c>
      <c r="C48" s="2">
        <v>8874966</v>
      </c>
      <c r="D48" s="6">
        <v>2.4</v>
      </c>
      <c r="E48" s="6">
        <v>1.8487136034509299</v>
      </c>
      <c r="F48" s="6">
        <v>1.8487047697349901</v>
      </c>
      <c r="G48" s="6">
        <v>227.09166999999999</v>
      </c>
      <c r="H48" s="6">
        <v>529251.21212121204</v>
      </c>
      <c r="I48" s="6">
        <v>130</v>
      </c>
      <c r="J48" s="6">
        <v>132.84</v>
      </c>
      <c r="K48" s="6">
        <v>129.82</v>
      </c>
      <c r="L48" s="6">
        <v>308105.12820512801</v>
      </c>
    </row>
    <row r="49" spans="1:12" ht="15" customHeight="1" x14ac:dyDescent="0.25">
      <c r="A49" s="5">
        <v>44784</v>
      </c>
      <c r="B49" s="6">
        <v>129.82</v>
      </c>
      <c r="C49" s="2">
        <v>7951494</v>
      </c>
      <c r="D49" s="6">
        <v>0.68000000000000604</v>
      </c>
      <c r="E49" s="6">
        <v>0.52656032213103099</v>
      </c>
      <c r="F49" s="6">
        <v>0.96021263397163503</v>
      </c>
      <c r="G49" s="6">
        <v>222.96961999999999</v>
      </c>
      <c r="H49" s="6">
        <v>519642.703962703</v>
      </c>
      <c r="I49" s="6">
        <v>129.69999999999999</v>
      </c>
      <c r="J49" s="6">
        <v>130.37</v>
      </c>
      <c r="K49" s="6">
        <v>128.6</v>
      </c>
      <c r="L49" s="6">
        <v>302510.722610722</v>
      </c>
    </row>
    <row r="50" spans="1:12" ht="15" customHeight="1" x14ac:dyDescent="0.25">
      <c r="A50" s="5">
        <v>44783</v>
      </c>
      <c r="B50" s="6">
        <v>129.13999999999999</v>
      </c>
      <c r="C50" s="2">
        <v>8416994</v>
      </c>
      <c r="D50" s="6">
        <v>0.26999999999998098</v>
      </c>
      <c r="E50" s="6">
        <v>0.20951346317994399</v>
      </c>
      <c r="F50" s="6">
        <v>0.20951756510414399</v>
      </c>
      <c r="G50" s="6">
        <v>220.84899999999999</v>
      </c>
      <c r="H50" s="6">
        <v>514699.53379953298</v>
      </c>
      <c r="I50" s="6">
        <v>130</v>
      </c>
      <c r="J50" s="6">
        <v>130.14500000000001</v>
      </c>
      <c r="K50" s="6">
        <v>128.38999999999999</v>
      </c>
      <c r="L50" s="6">
        <v>300925.641025641</v>
      </c>
    </row>
    <row r="51" spans="1:12" ht="15" customHeight="1" x14ac:dyDescent="0.25">
      <c r="A51" s="5">
        <v>44782</v>
      </c>
      <c r="B51" s="6">
        <v>128.87</v>
      </c>
      <c r="C51" s="2">
        <v>6441670</v>
      </c>
      <c r="D51" s="6">
        <v>1.26</v>
      </c>
      <c r="E51" s="6">
        <v>0.98738343390016803</v>
      </c>
      <c r="F51" s="6">
        <v>0.98737364850547404</v>
      </c>
      <c r="G51" s="6">
        <v>220.38724999999999</v>
      </c>
      <c r="H51" s="6">
        <v>513623.19347319298</v>
      </c>
      <c r="I51" s="6">
        <v>127.89</v>
      </c>
      <c r="J51" s="6">
        <v>128.97</v>
      </c>
      <c r="K51" s="6">
        <v>127.21</v>
      </c>
      <c r="L51" s="6">
        <v>300296.27039626997</v>
      </c>
    </row>
    <row r="52" spans="1:12" ht="15" customHeight="1" x14ac:dyDescent="0.25">
      <c r="A52" s="5">
        <v>44781</v>
      </c>
      <c r="B52" s="6">
        <v>127.61</v>
      </c>
      <c r="C52" s="2">
        <v>6061110</v>
      </c>
      <c r="D52" s="6">
        <v>1.03</v>
      </c>
      <c r="E52" s="6">
        <v>0.81371464686363904</v>
      </c>
      <c r="F52" s="6">
        <v>0.81371631177236103</v>
      </c>
      <c r="G52" s="6">
        <v>218.23248000000001</v>
      </c>
      <c r="H52" s="6">
        <v>508600.41958041902</v>
      </c>
      <c r="I52" s="6">
        <v>126.65</v>
      </c>
      <c r="J52" s="6">
        <v>128.21250000000001</v>
      </c>
      <c r="K52" s="6">
        <v>126.61</v>
      </c>
      <c r="L52" s="6">
        <v>297359.20745920698</v>
      </c>
    </row>
    <row r="53" spans="1:12" ht="15" customHeight="1" x14ac:dyDescent="0.25">
      <c r="A53" s="5">
        <v>44778</v>
      </c>
      <c r="B53" s="6">
        <v>126.58</v>
      </c>
      <c r="C53" s="2">
        <v>10668960</v>
      </c>
      <c r="D53" s="6">
        <v>1.01</v>
      </c>
      <c r="E53" s="6">
        <v>0.80433224496296796</v>
      </c>
      <c r="F53" s="6">
        <v>0.80433536229411695</v>
      </c>
      <c r="G53" s="6">
        <v>216.47102000000001</v>
      </c>
      <c r="H53" s="6">
        <v>504494.45221445197</v>
      </c>
      <c r="I53" s="6">
        <v>125.51</v>
      </c>
      <c r="J53" s="6">
        <v>126.81</v>
      </c>
      <c r="K53" s="6">
        <v>125.12</v>
      </c>
      <c r="L53" s="6">
        <v>294958.27505827497</v>
      </c>
    </row>
    <row r="54" spans="1:12" ht="15" customHeight="1" x14ac:dyDescent="0.25">
      <c r="A54" s="5">
        <v>44777</v>
      </c>
      <c r="B54" s="6">
        <v>125.57</v>
      </c>
      <c r="C54" s="2">
        <v>17702000</v>
      </c>
      <c r="D54" s="6">
        <v>-4.93</v>
      </c>
      <c r="E54" s="6">
        <v>-3.7777777777777799</v>
      </c>
      <c r="F54" s="6">
        <v>-3.7777828161797</v>
      </c>
      <c r="G54" s="6">
        <v>214.74376000000001</v>
      </c>
      <c r="H54" s="6">
        <v>500468.20512820501</v>
      </c>
      <c r="I54" s="6">
        <v>130.66999999999999</v>
      </c>
      <c r="J54" s="6">
        <v>130.80000000000001</v>
      </c>
      <c r="K54" s="6">
        <v>125.33</v>
      </c>
      <c r="L54" s="6">
        <v>292603.962703962</v>
      </c>
    </row>
    <row r="55" spans="1:12" ht="15" customHeight="1" x14ac:dyDescent="0.25">
      <c r="A55" s="5">
        <v>44776</v>
      </c>
      <c r="B55" s="6">
        <v>130.5</v>
      </c>
      <c r="C55" s="2">
        <v>10667700</v>
      </c>
      <c r="D55" s="6">
        <v>-2.1800000000000002</v>
      </c>
      <c r="E55" s="6">
        <v>-1.6430509496532999</v>
      </c>
      <c r="F55" s="6">
        <v>-1.6430461412267201</v>
      </c>
      <c r="G55" s="6">
        <v>223.17482000000001</v>
      </c>
      <c r="H55" s="6">
        <v>520121.02564102499</v>
      </c>
      <c r="I55" s="6">
        <v>132.16</v>
      </c>
      <c r="J55" s="6">
        <v>132.94</v>
      </c>
      <c r="K55" s="6">
        <v>129.86000000000001</v>
      </c>
      <c r="L55" s="6">
        <v>304095.804195804</v>
      </c>
    </row>
    <row r="56" spans="1:12" ht="15" customHeight="1" x14ac:dyDescent="0.25">
      <c r="A56" s="5">
        <v>44775</v>
      </c>
      <c r="B56" s="6">
        <v>132.68</v>
      </c>
      <c r="C56" s="2">
        <v>6565006</v>
      </c>
      <c r="D56" s="6">
        <v>0.140000000000014</v>
      </c>
      <c r="E56" s="6">
        <v>0.10562848951261</v>
      </c>
      <c r="F56" s="6">
        <v>0.105632353438811</v>
      </c>
      <c r="G56" s="6">
        <v>226.90294</v>
      </c>
      <c r="H56" s="6">
        <v>528811.282051282</v>
      </c>
      <c r="I56" s="6">
        <v>133.15</v>
      </c>
      <c r="J56" s="6">
        <v>133.71</v>
      </c>
      <c r="K56" s="6">
        <v>131.4</v>
      </c>
      <c r="L56" s="6">
        <v>309177.38927738898</v>
      </c>
    </row>
    <row r="57" spans="1:12" ht="15" customHeight="1" x14ac:dyDescent="0.25">
      <c r="A57" s="5">
        <v>44774</v>
      </c>
      <c r="B57" s="6">
        <v>132.54</v>
      </c>
      <c r="C57" s="2">
        <v>8332092</v>
      </c>
      <c r="D57" s="6">
        <v>0.48999999999998001</v>
      </c>
      <c r="E57" s="6">
        <v>0.37107156380158302</v>
      </c>
      <c r="F57" s="6">
        <v>0.37106074263693001</v>
      </c>
      <c r="G57" s="6">
        <v>226.66351</v>
      </c>
      <c r="H57" s="6">
        <v>528253.17016316997</v>
      </c>
      <c r="I57" s="6">
        <v>131.06</v>
      </c>
      <c r="J57" s="6">
        <v>134.22999999999999</v>
      </c>
      <c r="K57" s="6">
        <v>131</v>
      </c>
      <c r="L57" s="6">
        <v>308851.048951048</v>
      </c>
    </row>
    <row r="58" spans="1:12" ht="15" customHeight="1" x14ac:dyDescent="0.25">
      <c r="A58" s="5">
        <v>44771</v>
      </c>
      <c r="B58" s="6">
        <v>132.05000000000001</v>
      </c>
      <c r="C58" s="2">
        <v>10047280</v>
      </c>
      <c r="D58" s="6">
        <v>2.30000000000001</v>
      </c>
      <c r="E58" s="6">
        <v>1.7726396917148299</v>
      </c>
      <c r="F58" s="6">
        <v>1.77264455442778</v>
      </c>
      <c r="G58" s="6">
        <v>225.82556</v>
      </c>
      <c r="H58" s="6">
        <v>526299.90675990598</v>
      </c>
      <c r="I58" s="6">
        <v>128.32</v>
      </c>
      <c r="J58" s="6">
        <v>132.26499999999999</v>
      </c>
      <c r="K58" s="6">
        <v>128.01249999999999</v>
      </c>
      <c r="L58" s="6">
        <v>307708.85780885699</v>
      </c>
    </row>
    <row r="59" spans="1:12" ht="15" customHeight="1" x14ac:dyDescent="0.25">
      <c r="A59" s="5">
        <v>44770</v>
      </c>
      <c r="B59" s="6">
        <v>129.75</v>
      </c>
      <c r="C59" s="2">
        <v>11087440</v>
      </c>
      <c r="D59" s="6">
        <v>3.1599999999999899</v>
      </c>
      <c r="E59" s="6">
        <v>2.4962477288885401</v>
      </c>
      <c r="F59" s="6">
        <v>2.4962525655566101</v>
      </c>
      <c r="G59" s="6">
        <v>221.8922</v>
      </c>
      <c r="H59" s="6">
        <v>517131.23543123499</v>
      </c>
      <c r="I59" s="6">
        <v>126.27</v>
      </c>
      <c r="J59" s="6">
        <v>130.51</v>
      </c>
      <c r="K59" s="6">
        <v>126.27</v>
      </c>
      <c r="L59" s="6">
        <v>302347.55244755198</v>
      </c>
    </row>
    <row r="60" spans="1:12" ht="15" customHeight="1" x14ac:dyDescent="0.25">
      <c r="A60" s="5">
        <v>44769</v>
      </c>
      <c r="B60" s="6">
        <v>126.59</v>
      </c>
      <c r="C60" s="2">
        <v>14053230</v>
      </c>
      <c r="D60" s="6">
        <v>4.6099999999999897</v>
      </c>
      <c r="E60" s="6">
        <v>3.77930808329234</v>
      </c>
      <c r="F60" s="6">
        <v>3.7793033241114</v>
      </c>
      <c r="G60" s="6">
        <v>216.48811000000001</v>
      </c>
      <c r="H60" s="6">
        <v>504534.28904428898</v>
      </c>
      <c r="I60" s="6">
        <v>121.24</v>
      </c>
      <c r="J60" s="6">
        <v>126.765</v>
      </c>
      <c r="K60" s="6">
        <v>121.02670000000001</v>
      </c>
      <c r="L60" s="6">
        <v>294981.58508158498</v>
      </c>
    </row>
    <row r="61" spans="1:12" ht="15" customHeight="1" x14ac:dyDescent="0.25">
      <c r="A61" s="5">
        <v>44768</v>
      </c>
      <c r="B61" s="6">
        <v>121.98</v>
      </c>
      <c r="C61" s="2">
        <v>31797180</v>
      </c>
      <c r="D61" s="6">
        <v>-10.039999999999999</v>
      </c>
      <c r="E61" s="6">
        <v>-7.6049083472201104</v>
      </c>
      <c r="F61" s="6">
        <v>-7.6049106574376797</v>
      </c>
      <c r="G61" s="6">
        <v>208.60432</v>
      </c>
      <c r="H61" s="6">
        <v>486157.15617715602</v>
      </c>
      <c r="I61" s="6">
        <v>121.13</v>
      </c>
      <c r="J61" s="6">
        <v>122.69</v>
      </c>
      <c r="K61" s="6">
        <v>120.06</v>
      </c>
      <c r="L61" s="6">
        <v>284235.66433566401</v>
      </c>
    </row>
    <row r="62" spans="1:12" ht="15" customHeight="1" x14ac:dyDescent="0.25">
      <c r="A62" s="5">
        <v>44767</v>
      </c>
      <c r="B62" s="6">
        <v>132.02000000000001</v>
      </c>
      <c r="C62" s="2">
        <v>6845054</v>
      </c>
      <c r="D62" s="6">
        <v>-0.189999999999997</v>
      </c>
      <c r="E62" s="6">
        <v>-0.14371076317978199</v>
      </c>
      <c r="F62" s="6">
        <v>-0.14371126865652101</v>
      </c>
      <c r="G62" s="6">
        <v>225.77424999999999</v>
      </c>
      <c r="H62" s="6">
        <v>526180.30303030298</v>
      </c>
      <c r="I62" s="6">
        <v>132.38999999999999</v>
      </c>
      <c r="J62" s="6">
        <v>132.69980000000001</v>
      </c>
      <c r="K62" s="6">
        <v>131.45820000000001</v>
      </c>
      <c r="L62" s="6">
        <v>307638.92773892701</v>
      </c>
    </row>
    <row r="63" spans="1:12" ht="15" customHeight="1" x14ac:dyDescent="0.25">
      <c r="A63" s="5">
        <v>44764</v>
      </c>
      <c r="B63" s="6">
        <v>132.21</v>
      </c>
      <c r="C63" s="2">
        <v>4538767</v>
      </c>
      <c r="D63" s="6">
        <v>-0.34000000000000302</v>
      </c>
      <c r="E63" s="6">
        <v>-0.25650697849868198</v>
      </c>
      <c r="F63" s="6">
        <v>-0.256506257283661</v>
      </c>
      <c r="G63" s="6">
        <v>226.09917999999999</v>
      </c>
      <c r="H63" s="6">
        <v>526937.71561771503</v>
      </c>
      <c r="I63" s="6">
        <v>132.54</v>
      </c>
      <c r="J63" s="6">
        <v>133.38999999999999</v>
      </c>
      <c r="K63" s="6">
        <v>131.23099999999999</v>
      </c>
      <c r="L63" s="6">
        <v>308081.818181818</v>
      </c>
    </row>
    <row r="64" spans="1:12" ht="15" customHeight="1" x14ac:dyDescent="0.25">
      <c r="A64" s="5">
        <v>44763</v>
      </c>
      <c r="B64" s="6">
        <v>132.55000000000001</v>
      </c>
      <c r="C64" s="2">
        <v>6254884</v>
      </c>
      <c r="D64" s="6">
        <v>1.9100000000000199</v>
      </c>
      <c r="E64" s="6">
        <v>1.46203306797307</v>
      </c>
      <c r="F64" s="6">
        <v>1.46203757925356</v>
      </c>
      <c r="G64" s="6">
        <v>226.68063000000001</v>
      </c>
      <c r="H64" s="6">
        <v>528293.07692307699</v>
      </c>
      <c r="I64" s="6">
        <v>130.68</v>
      </c>
      <c r="J64" s="6">
        <v>132.56</v>
      </c>
      <c r="K64" s="6">
        <v>130.5</v>
      </c>
      <c r="L64" s="6">
        <v>308874.358974359</v>
      </c>
    </row>
    <row r="65" spans="1:12" ht="15" customHeight="1" x14ac:dyDescent="0.25">
      <c r="A65" s="5">
        <v>44762</v>
      </c>
      <c r="B65" s="6">
        <v>130.63999999999999</v>
      </c>
      <c r="C65" s="2">
        <v>6188272</v>
      </c>
      <c r="D65" s="6">
        <v>1.0799999999999801</v>
      </c>
      <c r="E65" s="6">
        <v>0.83359061438714699</v>
      </c>
      <c r="F65" s="6">
        <v>0.83359337476123196</v>
      </c>
      <c r="G65" s="6">
        <v>223.41423</v>
      </c>
      <c r="H65" s="6">
        <v>520679.09090909001</v>
      </c>
      <c r="I65" s="6">
        <v>130.51</v>
      </c>
      <c r="J65" s="6">
        <v>131.31</v>
      </c>
      <c r="K65" s="6">
        <v>129.5</v>
      </c>
      <c r="L65" s="6">
        <v>304422.14452214399</v>
      </c>
    </row>
    <row r="66" spans="1:12" ht="15" customHeight="1" x14ac:dyDescent="0.25">
      <c r="A66" s="5">
        <v>44761</v>
      </c>
      <c r="B66" s="6">
        <v>129.56</v>
      </c>
      <c r="C66" s="2">
        <v>5665085</v>
      </c>
      <c r="D66" s="6">
        <v>0.78999999999999204</v>
      </c>
      <c r="E66" s="6">
        <v>0.61349693251533299</v>
      </c>
      <c r="F66" s="6">
        <v>0.61348785053383303</v>
      </c>
      <c r="G66" s="6">
        <v>221.56726</v>
      </c>
      <c r="H66" s="6">
        <v>516373.799533799</v>
      </c>
      <c r="I66" s="6">
        <v>129.38999999999999</v>
      </c>
      <c r="J66" s="6">
        <v>129.96</v>
      </c>
      <c r="K66" s="6">
        <v>128.6</v>
      </c>
      <c r="L66" s="6">
        <v>301904.66200466198</v>
      </c>
    </row>
    <row r="67" spans="1:12" ht="15" customHeight="1" x14ac:dyDescent="0.25">
      <c r="A67" s="5">
        <v>44760</v>
      </c>
      <c r="B67" s="6">
        <v>128.77000000000001</v>
      </c>
      <c r="C67" s="2">
        <v>4747912</v>
      </c>
      <c r="D67" s="6">
        <v>-0.299999999999982</v>
      </c>
      <c r="E67" s="6">
        <v>-0.232432013635996</v>
      </c>
      <c r="F67" s="6">
        <v>-0.232434016125904</v>
      </c>
      <c r="G67" s="6">
        <v>220.21626000000001</v>
      </c>
      <c r="H67" s="6">
        <v>513224.61538461503</v>
      </c>
      <c r="I67" s="6">
        <v>128.65</v>
      </c>
      <c r="J67" s="6">
        <v>130.30000000000001</v>
      </c>
      <c r="K67" s="6">
        <v>128.26</v>
      </c>
      <c r="L67" s="6">
        <v>300063.17016317003</v>
      </c>
    </row>
    <row r="68" spans="1:12" ht="15" customHeight="1" x14ac:dyDescent="0.25">
      <c r="A68" s="5">
        <v>44757</v>
      </c>
      <c r="B68" s="6">
        <v>129.07</v>
      </c>
      <c r="C68" s="2">
        <v>7061417</v>
      </c>
      <c r="D68" s="6">
        <v>1.25</v>
      </c>
      <c r="E68" s="6">
        <v>0.97793772492566999</v>
      </c>
      <c r="F68" s="6">
        <v>0.97794238305852699</v>
      </c>
      <c r="G68" s="6">
        <v>220.72931</v>
      </c>
      <c r="H68" s="6">
        <v>514420.536130536</v>
      </c>
      <c r="I68" s="6">
        <v>128.80000000000001</v>
      </c>
      <c r="J68" s="6">
        <v>130.27000000000001</v>
      </c>
      <c r="K68" s="6">
        <v>128.05000000000001</v>
      </c>
      <c r="L68" s="6">
        <v>300762.47086246999</v>
      </c>
    </row>
    <row r="69" spans="1:12" ht="15" customHeight="1" x14ac:dyDescent="0.25">
      <c r="A69" s="5">
        <v>44756</v>
      </c>
      <c r="B69" s="6">
        <v>127.82</v>
      </c>
      <c r="C69" s="2">
        <v>6968463</v>
      </c>
      <c r="D69" s="6">
        <v>2.4499999999999802</v>
      </c>
      <c r="E69" s="6">
        <v>1.9542155220546999</v>
      </c>
      <c r="F69" s="6">
        <v>1.95421930597294</v>
      </c>
      <c r="G69" s="6">
        <v>218.59161</v>
      </c>
      <c r="H69" s="6">
        <v>509437.55244755198</v>
      </c>
      <c r="I69" s="6">
        <v>124.16</v>
      </c>
      <c r="J69" s="6">
        <v>128.32</v>
      </c>
      <c r="K69" s="6">
        <v>124.14</v>
      </c>
      <c r="L69" s="6">
        <v>297848.71794871701</v>
      </c>
    </row>
    <row r="70" spans="1:12" ht="15" customHeight="1" x14ac:dyDescent="0.25">
      <c r="A70" s="5">
        <v>44755</v>
      </c>
      <c r="B70" s="6">
        <v>125.37</v>
      </c>
      <c r="C70" s="2">
        <v>4229706</v>
      </c>
      <c r="D70" s="6">
        <v>0.30000000000001098</v>
      </c>
      <c r="E70" s="6">
        <v>0.239865675221895</v>
      </c>
      <c r="F70" s="6">
        <v>0.23986308018435401</v>
      </c>
      <c r="G70" s="6">
        <v>214.40172999999999</v>
      </c>
      <c r="H70" s="6">
        <v>499670.93240093201</v>
      </c>
      <c r="I70" s="6">
        <v>124.44</v>
      </c>
      <c r="J70" s="6">
        <v>126.46</v>
      </c>
      <c r="K70" s="6">
        <v>123.91</v>
      </c>
      <c r="L70" s="6">
        <v>292137.76223776198</v>
      </c>
    </row>
    <row r="71" spans="1:12" ht="15" customHeight="1" x14ac:dyDescent="0.25">
      <c r="A71" s="5">
        <v>44754</v>
      </c>
      <c r="B71" s="6">
        <v>125.07</v>
      </c>
      <c r="C71" s="2">
        <v>4577423</v>
      </c>
      <c r="D71" s="6">
        <v>-0.380000000000009</v>
      </c>
      <c r="E71" s="6">
        <v>-0.30290952570746199</v>
      </c>
      <c r="F71" s="6">
        <v>-0.30290594874002802</v>
      </c>
      <c r="G71" s="6">
        <v>213.88869</v>
      </c>
      <c r="H71" s="6">
        <v>498475.03496503399</v>
      </c>
      <c r="I71" s="6">
        <v>125.11</v>
      </c>
      <c r="J71" s="6">
        <v>127.13</v>
      </c>
      <c r="K71" s="6">
        <v>124.72</v>
      </c>
      <c r="L71" s="6">
        <v>291438.46153846098</v>
      </c>
    </row>
    <row r="72" spans="1:12" ht="15" customHeight="1" x14ac:dyDescent="0.25">
      <c r="A72" s="5">
        <v>44753</v>
      </c>
      <c r="B72" s="6">
        <v>125.45</v>
      </c>
      <c r="C72" s="2">
        <v>3844626</v>
      </c>
      <c r="D72" s="6">
        <v>4.9999999999997102E-2</v>
      </c>
      <c r="E72" s="6">
        <v>3.9872408293462003E-2</v>
      </c>
      <c r="F72" s="6">
        <v>3.9864203376915798E-2</v>
      </c>
      <c r="G72" s="6">
        <v>214.53854000000001</v>
      </c>
      <c r="H72" s="6">
        <v>499989.83682983601</v>
      </c>
      <c r="I72" s="6">
        <v>125.02</v>
      </c>
      <c r="J72" s="6">
        <v>126.33</v>
      </c>
      <c r="K72" s="6">
        <v>124.62</v>
      </c>
      <c r="L72" s="6">
        <v>292324.24242424202</v>
      </c>
    </row>
    <row r="73" spans="1:12" ht="15" customHeight="1" x14ac:dyDescent="0.25">
      <c r="A73" s="5">
        <v>44750</v>
      </c>
      <c r="B73" s="6">
        <v>125.4</v>
      </c>
      <c r="C73" s="2">
        <v>4917023</v>
      </c>
      <c r="D73" s="6">
        <v>8.0000000000012506E-2</v>
      </c>
      <c r="E73" s="6">
        <v>6.3836578359399695E-2</v>
      </c>
      <c r="F73" s="6">
        <v>6.3844911038457505E-2</v>
      </c>
      <c r="G73" s="6">
        <v>214.45304999999999</v>
      </c>
      <c r="H73" s="6">
        <v>499790.55944055901</v>
      </c>
      <c r="I73" s="6">
        <v>125.82</v>
      </c>
      <c r="J73" s="6">
        <v>126.61</v>
      </c>
      <c r="K73" s="6">
        <v>125.15</v>
      </c>
      <c r="L73" s="6">
        <v>292207.69230769202</v>
      </c>
    </row>
    <row r="74" spans="1:12" ht="15" customHeight="1" x14ac:dyDescent="0.25">
      <c r="A74" s="5">
        <v>44749</v>
      </c>
      <c r="B74" s="6">
        <v>125.32</v>
      </c>
      <c r="C74" s="2">
        <v>5829096</v>
      </c>
      <c r="D74" s="6">
        <v>0.189999999999997</v>
      </c>
      <c r="E74" s="6">
        <v>0.1518420842324</v>
      </c>
      <c r="F74" s="6">
        <v>0.151842628735021</v>
      </c>
      <c r="G74" s="6">
        <v>214.31621999999999</v>
      </c>
      <c r="H74" s="6">
        <v>499471.608391608</v>
      </c>
      <c r="I74" s="6">
        <v>125.19</v>
      </c>
      <c r="J74" s="6">
        <v>125.52500000000001</v>
      </c>
      <c r="K74" s="6">
        <v>124.12</v>
      </c>
      <c r="L74" s="6">
        <v>292021.21212121198</v>
      </c>
    </row>
    <row r="75" spans="1:12" ht="15" customHeight="1" x14ac:dyDescent="0.25">
      <c r="A75" s="5">
        <v>44748</v>
      </c>
      <c r="B75" s="6">
        <v>125.13</v>
      </c>
      <c r="C75" s="2">
        <v>7100041</v>
      </c>
      <c r="D75" s="6">
        <v>0.87999999999999501</v>
      </c>
      <c r="E75" s="6">
        <v>0.70824949698189399</v>
      </c>
      <c r="F75" s="6">
        <v>0.70824781411851201</v>
      </c>
      <c r="G75" s="6">
        <v>213.99128999999999</v>
      </c>
      <c r="H75" s="6">
        <v>498714.19580419501</v>
      </c>
      <c r="I75" s="6">
        <v>124.48</v>
      </c>
      <c r="J75" s="6">
        <v>126.28</v>
      </c>
      <c r="K75" s="6">
        <v>124.3</v>
      </c>
      <c r="L75" s="6">
        <v>291578.32167832099</v>
      </c>
    </row>
    <row r="76" spans="1:12" ht="15" customHeight="1" x14ac:dyDescent="0.25">
      <c r="A76" s="5">
        <v>44747</v>
      </c>
      <c r="B76" s="6">
        <v>124.25</v>
      </c>
      <c r="C76" s="2">
        <v>6073237</v>
      </c>
      <c r="D76" s="6">
        <v>1.62</v>
      </c>
      <c r="E76" s="6">
        <v>1.32104705210795</v>
      </c>
      <c r="F76" s="6">
        <v>1.3210490324744499</v>
      </c>
      <c r="G76" s="6">
        <v>212.48635999999999</v>
      </c>
      <c r="H76" s="6">
        <v>495206.20046620001</v>
      </c>
      <c r="I76" s="6">
        <v>122.21</v>
      </c>
      <c r="J76" s="6">
        <v>124.51</v>
      </c>
      <c r="K76" s="6">
        <v>121.61</v>
      </c>
      <c r="L76" s="6">
        <v>289527.03962703899</v>
      </c>
    </row>
    <row r="77" spans="1:12" ht="15" customHeight="1" x14ac:dyDescent="0.25">
      <c r="A77" s="5">
        <v>44743</v>
      </c>
      <c r="B77" s="6">
        <v>122.63</v>
      </c>
      <c r="C77" s="2">
        <v>5820323</v>
      </c>
      <c r="D77" s="6">
        <v>1.0499999999999901</v>
      </c>
      <c r="E77" s="6">
        <v>0.86362888632998103</v>
      </c>
      <c r="F77" s="6">
        <v>0.86362435291298301</v>
      </c>
      <c r="G77" s="6">
        <v>209.71591000000001</v>
      </c>
      <c r="H77" s="6">
        <v>488748.27505827497</v>
      </c>
      <c r="I77" s="6">
        <v>121.94</v>
      </c>
      <c r="J77" s="6">
        <v>122.92</v>
      </c>
      <c r="K77" s="6">
        <v>121.16</v>
      </c>
      <c r="L77" s="6">
        <v>285750.81585081498</v>
      </c>
    </row>
    <row r="78" spans="1:12" ht="15" customHeight="1" x14ac:dyDescent="0.25">
      <c r="A78" s="5">
        <v>44742</v>
      </c>
      <c r="B78" s="6">
        <v>121.58</v>
      </c>
      <c r="C78" s="2">
        <v>6388745</v>
      </c>
      <c r="D78" s="6">
        <v>-0.34000000000000302</v>
      </c>
      <c r="E78" s="6">
        <v>-0.27887139107611802</v>
      </c>
      <c r="F78" s="6">
        <v>-0.27887061453836198</v>
      </c>
      <c r="G78" s="6">
        <v>207.92026000000001</v>
      </c>
      <c r="H78" s="6">
        <v>484562.61072261003</v>
      </c>
      <c r="I78" s="6">
        <v>120.88</v>
      </c>
      <c r="J78" s="6">
        <v>122.06</v>
      </c>
      <c r="K78" s="6">
        <v>119.89</v>
      </c>
      <c r="L78" s="6">
        <v>283303.263403263</v>
      </c>
    </row>
    <row r="79" spans="1:12" ht="15" customHeight="1" x14ac:dyDescent="0.25">
      <c r="A79" s="5">
        <v>44741</v>
      </c>
      <c r="B79" s="6">
        <v>121.92</v>
      </c>
      <c r="C79" s="2">
        <v>6370540</v>
      </c>
      <c r="D79" s="6">
        <v>-0.45000000000000201</v>
      </c>
      <c r="E79" s="6">
        <v>-0.36773719048787101</v>
      </c>
      <c r="F79" s="6">
        <v>-0.36774275152601199</v>
      </c>
      <c r="G79" s="6">
        <v>208.50171</v>
      </c>
      <c r="H79" s="6">
        <v>485917.97202797199</v>
      </c>
      <c r="I79" s="6">
        <v>122.89</v>
      </c>
      <c r="J79" s="6">
        <v>123.35</v>
      </c>
      <c r="K79" s="6">
        <v>120.97</v>
      </c>
      <c r="L79" s="6">
        <v>284095.804195804</v>
      </c>
    </row>
    <row r="80" spans="1:12" ht="15" customHeight="1" x14ac:dyDescent="0.25">
      <c r="A80" s="5">
        <v>44740</v>
      </c>
      <c r="B80" s="6">
        <v>122.37</v>
      </c>
      <c r="C80" s="2">
        <v>5133858</v>
      </c>
      <c r="D80" s="6">
        <v>-1.75</v>
      </c>
      <c r="E80" s="6">
        <v>-1.4099258781824</v>
      </c>
      <c r="F80" s="6">
        <v>-1.40992315938568</v>
      </c>
      <c r="G80" s="6">
        <v>209.27128999999999</v>
      </c>
      <c r="H80" s="6">
        <v>487711.86480186402</v>
      </c>
      <c r="I80" s="6">
        <v>124.66</v>
      </c>
      <c r="J80" s="6">
        <v>125.57</v>
      </c>
      <c r="K80" s="6">
        <v>122.29</v>
      </c>
      <c r="L80" s="6">
        <v>285144.75524475501</v>
      </c>
    </row>
    <row r="81" spans="1:12" ht="15" customHeight="1" x14ac:dyDescent="0.25">
      <c r="A81" s="5">
        <v>44739</v>
      </c>
      <c r="B81" s="6">
        <v>124.12</v>
      </c>
      <c r="C81" s="2">
        <v>6629684</v>
      </c>
      <c r="D81" s="6">
        <v>0.40000000000000502</v>
      </c>
      <c r="E81" s="6">
        <v>0.32331070158422198</v>
      </c>
      <c r="F81" s="6">
        <v>0.32331034707015999</v>
      </c>
      <c r="G81" s="6">
        <v>212.26405</v>
      </c>
      <c r="H81" s="6">
        <v>494687.995337995</v>
      </c>
      <c r="I81" s="6">
        <v>123.78</v>
      </c>
      <c r="J81" s="6">
        <v>124.74</v>
      </c>
      <c r="K81" s="6">
        <v>122.79</v>
      </c>
      <c r="L81" s="6">
        <v>289224.00932400901</v>
      </c>
    </row>
    <row r="82" spans="1:12" ht="15" customHeight="1" x14ac:dyDescent="0.25">
      <c r="A82" s="5">
        <v>44736</v>
      </c>
      <c r="B82" s="6">
        <v>123.72</v>
      </c>
      <c r="C82" s="2">
        <v>10615320</v>
      </c>
      <c r="D82" s="6">
        <v>9.9999999999994302E-2</v>
      </c>
      <c r="E82" s="6">
        <v>8.08930593755086E-2</v>
      </c>
      <c r="F82" s="6">
        <v>8.0895337600850298E-2</v>
      </c>
      <c r="G82" s="6">
        <v>211.57999000000001</v>
      </c>
      <c r="H82" s="6">
        <v>493093.44988344901</v>
      </c>
      <c r="I82" s="6">
        <v>124.09</v>
      </c>
      <c r="J82" s="6">
        <v>125.31</v>
      </c>
      <c r="K82" s="6">
        <v>123.16</v>
      </c>
      <c r="L82" s="6">
        <v>288291.608391608</v>
      </c>
    </row>
    <row r="83" spans="1:12" ht="15" customHeight="1" x14ac:dyDescent="0.25">
      <c r="A83" s="5">
        <v>44735</v>
      </c>
      <c r="B83" s="6">
        <v>123.62</v>
      </c>
      <c r="C83" s="2">
        <v>6013643</v>
      </c>
      <c r="D83" s="6">
        <v>2.93</v>
      </c>
      <c r="E83" s="6">
        <v>2.42770734940758</v>
      </c>
      <c r="F83" s="6">
        <v>2.4277098901337402</v>
      </c>
      <c r="G83" s="6">
        <v>211.40897000000001</v>
      </c>
      <c r="H83" s="6">
        <v>492694.80186480097</v>
      </c>
      <c r="I83" s="6">
        <v>121.75</v>
      </c>
      <c r="J83" s="6">
        <v>123.96</v>
      </c>
      <c r="K83" s="6">
        <v>121.2</v>
      </c>
      <c r="L83" s="6">
        <v>288058.50815850799</v>
      </c>
    </row>
    <row r="84" spans="1:12" ht="15" customHeight="1" x14ac:dyDescent="0.25">
      <c r="A84" s="5">
        <v>44734</v>
      </c>
      <c r="B84" s="6">
        <v>120.69</v>
      </c>
      <c r="C84" s="2">
        <v>6748385</v>
      </c>
      <c r="D84" s="6">
        <v>-1.48</v>
      </c>
      <c r="E84" s="6">
        <v>-1.2114267004993</v>
      </c>
      <c r="F84" s="6">
        <v>-1.2114244995099701</v>
      </c>
      <c r="G84" s="6">
        <v>206.39822000000001</v>
      </c>
      <c r="H84" s="6">
        <v>481014.73193473101</v>
      </c>
      <c r="I84" s="6">
        <v>122.1</v>
      </c>
      <c r="J84" s="6">
        <v>123.25</v>
      </c>
      <c r="K84" s="6">
        <v>120.59</v>
      </c>
      <c r="L84" s="6">
        <v>281228.67132867099</v>
      </c>
    </row>
    <row r="85" spans="1:12" ht="15" customHeight="1" x14ac:dyDescent="0.25">
      <c r="A85" s="5">
        <v>44733</v>
      </c>
      <c r="B85" s="6">
        <v>122.17</v>
      </c>
      <c r="C85" s="2">
        <v>7972173</v>
      </c>
      <c r="D85" s="6">
        <v>3.8799999999999901</v>
      </c>
      <c r="E85" s="6">
        <v>3.2800743934398402</v>
      </c>
      <c r="F85" s="6">
        <v>3.28007499980844</v>
      </c>
      <c r="G85" s="6">
        <v>208.92923999999999</v>
      </c>
      <c r="H85" s="6">
        <v>486914.545454545</v>
      </c>
      <c r="I85" s="6">
        <v>118.3</v>
      </c>
      <c r="J85" s="6">
        <v>122.78</v>
      </c>
      <c r="K85" s="6">
        <v>118.22</v>
      </c>
      <c r="L85" s="6">
        <v>284678.55477855401</v>
      </c>
    </row>
    <row r="86" spans="1:12" ht="15" customHeight="1" x14ac:dyDescent="0.25">
      <c r="A86" s="5">
        <v>44729</v>
      </c>
      <c r="B86" s="6">
        <v>118.29</v>
      </c>
      <c r="C86" s="2">
        <v>12279630</v>
      </c>
      <c r="D86" s="6">
        <v>-2.3299999999999899</v>
      </c>
      <c r="E86" s="6">
        <v>-1.93168628751451</v>
      </c>
      <c r="F86" s="6">
        <v>-1.93169409980253</v>
      </c>
      <c r="G86" s="6">
        <v>202.29384999999999</v>
      </c>
      <c r="H86" s="6">
        <v>471447.435897435</v>
      </c>
      <c r="I86" s="6">
        <v>120.02</v>
      </c>
      <c r="J86" s="6">
        <v>120.88</v>
      </c>
      <c r="K86" s="6">
        <v>117.97</v>
      </c>
      <c r="L86" s="6">
        <v>275634.26573426498</v>
      </c>
    </row>
    <row r="87" spans="1:12" ht="15" customHeight="1" x14ac:dyDescent="0.25">
      <c r="A87" s="5">
        <v>44728</v>
      </c>
      <c r="B87" s="6">
        <v>120.62</v>
      </c>
      <c r="C87" s="2">
        <v>10235630</v>
      </c>
      <c r="D87" s="6">
        <v>1.24</v>
      </c>
      <c r="E87" s="6">
        <v>1.03869994974032</v>
      </c>
      <c r="F87" s="6">
        <v>1.03871067253773</v>
      </c>
      <c r="G87" s="6">
        <v>206.27851999999999</v>
      </c>
      <c r="H87" s="6">
        <v>480735.71095570998</v>
      </c>
      <c r="I87" s="6">
        <v>118.35</v>
      </c>
      <c r="J87" s="6">
        <v>121.76</v>
      </c>
      <c r="K87" s="6">
        <v>118.23</v>
      </c>
      <c r="L87" s="6">
        <v>281065.50116550102</v>
      </c>
    </row>
    <row r="88" spans="1:12" ht="15" customHeight="1" x14ac:dyDescent="0.25">
      <c r="A88" s="5">
        <v>44727</v>
      </c>
      <c r="B88" s="6">
        <v>119.38</v>
      </c>
      <c r="C88" s="2">
        <v>8637951</v>
      </c>
      <c r="D88" s="6">
        <v>-7.9999999999998295E-2</v>
      </c>
      <c r="E88" s="6">
        <v>-6.6968022769131594E-2</v>
      </c>
      <c r="F88" s="6">
        <v>-6.6976761124637393E-2</v>
      </c>
      <c r="G88" s="6">
        <v>204.15790999999999</v>
      </c>
      <c r="H88" s="6">
        <v>475792.56410256401</v>
      </c>
      <c r="I88" s="6">
        <v>119.97</v>
      </c>
      <c r="J88" s="6">
        <v>120.41</v>
      </c>
      <c r="K88" s="6">
        <v>117.9029</v>
      </c>
      <c r="L88" s="6">
        <v>278175.05827505799</v>
      </c>
    </row>
    <row r="89" spans="1:12" ht="15" customHeight="1" x14ac:dyDescent="0.25">
      <c r="A89" s="5">
        <v>44726</v>
      </c>
      <c r="B89" s="6">
        <v>119.46</v>
      </c>
      <c r="C89" s="2">
        <v>7181447</v>
      </c>
      <c r="D89" s="6">
        <v>4.9999999999997102E-2</v>
      </c>
      <c r="E89" s="6">
        <v>4.1872539988263499E-2</v>
      </c>
      <c r="F89" s="6">
        <v>4.1873719420038001E-2</v>
      </c>
      <c r="G89" s="6">
        <v>204.29473999999999</v>
      </c>
      <c r="H89" s="6">
        <v>476111.51515151502</v>
      </c>
      <c r="I89" s="6">
        <v>119.13</v>
      </c>
      <c r="J89" s="6">
        <v>120</v>
      </c>
      <c r="K89" s="6">
        <v>118.17</v>
      </c>
      <c r="L89" s="6">
        <v>278361.53846153797</v>
      </c>
    </row>
    <row r="90" spans="1:12" ht="15" customHeight="1" x14ac:dyDescent="0.25">
      <c r="A90" s="5">
        <v>44725</v>
      </c>
      <c r="B90" s="6">
        <v>119.41</v>
      </c>
      <c r="C90" s="2">
        <v>8299294</v>
      </c>
      <c r="D90" s="6">
        <v>-2.29</v>
      </c>
      <c r="E90" s="6">
        <v>-1.88167625308135</v>
      </c>
      <c r="F90" s="6">
        <v>-1.88167262757413</v>
      </c>
      <c r="G90" s="6">
        <v>204.20922999999999</v>
      </c>
      <c r="H90" s="6">
        <v>475912.191142191</v>
      </c>
      <c r="I90" s="6">
        <v>119.74</v>
      </c>
      <c r="J90" s="6">
        <v>121.24</v>
      </c>
      <c r="K90" s="6">
        <v>119.09</v>
      </c>
      <c r="L90" s="6">
        <v>278244.98834498803</v>
      </c>
    </row>
    <row r="91" spans="1:12" ht="15" customHeight="1" x14ac:dyDescent="0.25">
      <c r="A91" s="5">
        <v>44722</v>
      </c>
      <c r="B91" s="6">
        <v>121.7</v>
      </c>
      <c r="C91" s="2">
        <v>8415608</v>
      </c>
      <c r="D91" s="6">
        <v>0.68000000000000604</v>
      </c>
      <c r="E91" s="6">
        <v>0.56189059659561502</v>
      </c>
      <c r="F91" s="6">
        <v>0.56188904109568605</v>
      </c>
      <c r="G91" s="6">
        <v>208.12547000000001</v>
      </c>
      <c r="H91" s="6">
        <v>485040.95571095502</v>
      </c>
      <c r="I91" s="6">
        <v>119.75</v>
      </c>
      <c r="J91" s="6">
        <v>122.74</v>
      </c>
      <c r="K91" s="6">
        <v>119.34</v>
      </c>
      <c r="L91" s="6">
        <v>283582.98368298297</v>
      </c>
    </row>
    <row r="92" spans="1:12" ht="15" customHeight="1" x14ac:dyDescent="0.25">
      <c r="A92" s="5">
        <v>44721</v>
      </c>
      <c r="B92" s="6">
        <v>121.02</v>
      </c>
      <c r="C92" s="2">
        <v>6628738</v>
      </c>
      <c r="D92" s="6">
        <v>-1.28</v>
      </c>
      <c r="E92" s="6">
        <v>-1.0466067048242</v>
      </c>
      <c r="F92" s="6">
        <v>-1.04661413506892</v>
      </c>
      <c r="G92" s="6">
        <v>206.96257</v>
      </c>
      <c r="H92" s="6">
        <v>482330.23310023302</v>
      </c>
      <c r="I92" s="6">
        <v>122</v>
      </c>
      <c r="J92" s="6">
        <v>124.35</v>
      </c>
      <c r="K92" s="6">
        <v>120.99</v>
      </c>
      <c r="L92" s="6">
        <v>281997.90209790203</v>
      </c>
    </row>
    <row r="93" spans="1:12" ht="15" customHeight="1" x14ac:dyDescent="0.25">
      <c r="A93" s="5">
        <v>44720</v>
      </c>
      <c r="B93" s="6">
        <v>122.3</v>
      </c>
      <c r="C93" s="2">
        <v>7507557</v>
      </c>
      <c r="D93" s="6">
        <v>-1.07</v>
      </c>
      <c r="E93" s="6">
        <v>-0.86730971873227802</v>
      </c>
      <c r="F93" s="6">
        <v>-0.86730381910862198</v>
      </c>
      <c r="G93" s="6">
        <v>209.15158</v>
      </c>
      <c r="H93" s="6">
        <v>487432.82051281998</v>
      </c>
      <c r="I93" s="6">
        <v>122.35</v>
      </c>
      <c r="J93" s="6">
        <v>123.91</v>
      </c>
      <c r="K93" s="6">
        <v>121.95</v>
      </c>
      <c r="L93" s="6">
        <v>284981.58508158498</v>
      </c>
    </row>
    <row r="94" spans="1:12" ht="15" customHeight="1" x14ac:dyDescent="0.25">
      <c r="A94" s="5">
        <v>44719</v>
      </c>
      <c r="B94" s="6">
        <v>123.37</v>
      </c>
      <c r="C94" s="2">
        <v>15902630</v>
      </c>
      <c r="D94" s="6">
        <v>-1.5</v>
      </c>
      <c r="E94" s="6">
        <v>-1.20124929927124</v>
      </c>
      <c r="F94" s="6">
        <v>-1.20125034968938</v>
      </c>
      <c r="G94" s="6">
        <v>210.98142999999999</v>
      </c>
      <c r="H94" s="6">
        <v>491698.20512820501</v>
      </c>
      <c r="I94" s="6">
        <v>121.24</v>
      </c>
      <c r="J94" s="6">
        <v>123.49</v>
      </c>
      <c r="K94" s="6">
        <v>120.87739999999999</v>
      </c>
      <c r="L94" s="6">
        <v>287475.75757575699</v>
      </c>
    </row>
    <row r="95" spans="1:12" ht="15" customHeight="1" x14ac:dyDescent="0.25">
      <c r="A95" s="5">
        <v>44718</v>
      </c>
      <c r="B95" s="6">
        <v>124.87</v>
      </c>
      <c r="C95" s="2">
        <v>6618491</v>
      </c>
      <c r="D95" s="6">
        <v>-0.44999999999998802</v>
      </c>
      <c r="E95" s="6">
        <v>-0.35908075327161199</v>
      </c>
      <c r="F95" s="6">
        <v>-0.359076881815101</v>
      </c>
      <c r="G95" s="6">
        <v>213.54666</v>
      </c>
      <c r="H95" s="6">
        <v>497677.76223776198</v>
      </c>
      <c r="I95" s="6">
        <v>125.82</v>
      </c>
      <c r="J95" s="6">
        <v>126.3</v>
      </c>
      <c r="K95" s="6">
        <v>124.58499999999999</v>
      </c>
      <c r="L95" s="6">
        <v>290972.26107226103</v>
      </c>
    </row>
    <row r="96" spans="1:12" ht="15" customHeight="1" x14ac:dyDescent="0.25">
      <c r="A96" s="5">
        <v>44715</v>
      </c>
      <c r="B96" s="6">
        <v>125.32</v>
      </c>
      <c r="C96" s="2">
        <v>6100907</v>
      </c>
      <c r="D96" s="6">
        <v>-2.1900000000000102</v>
      </c>
      <c r="E96" s="6">
        <v>-1.7175123519724</v>
      </c>
      <c r="F96" s="6">
        <v>-1.71751578660439</v>
      </c>
      <c r="G96" s="6">
        <v>214.31621999999999</v>
      </c>
      <c r="H96" s="6">
        <v>499471.608391608</v>
      </c>
      <c r="I96" s="6">
        <v>126.67</v>
      </c>
      <c r="J96" s="6">
        <v>127.42</v>
      </c>
      <c r="K96" s="6">
        <v>125.09</v>
      </c>
      <c r="L96" s="6">
        <v>292021.21212121198</v>
      </c>
    </row>
    <row r="97" spans="1:12" ht="15" customHeight="1" x14ac:dyDescent="0.25">
      <c r="A97" s="5">
        <v>44714</v>
      </c>
      <c r="B97" s="6">
        <v>127.51</v>
      </c>
      <c r="C97" s="2">
        <v>7738131</v>
      </c>
      <c r="D97" s="6">
        <v>2.06</v>
      </c>
      <c r="E97" s="6">
        <v>1.64208848146671</v>
      </c>
      <c r="F97" s="6">
        <v>1.6420919057247201</v>
      </c>
      <c r="G97" s="6">
        <v>218.06146000000001</v>
      </c>
      <c r="H97" s="6">
        <v>508201.77156177099</v>
      </c>
      <c r="I97" s="6">
        <v>125.57</v>
      </c>
      <c r="J97" s="6">
        <v>127.53</v>
      </c>
      <c r="K97" s="6">
        <v>124.33</v>
      </c>
      <c r="L97" s="6">
        <v>297126.10722610698</v>
      </c>
    </row>
    <row r="98" spans="1:12" ht="15" customHeight="1" x14ac:dyDescent="0.25">
      <c r="A98" s="5">
        <v>44713</v>
      </c>
      <c r="B98" s="6">
        <v>125.45</v>
      </c>
      <c r="C98" s="2">
        <v>9511562</v>
      </c>
      <c r="D98" s="6">
        <v>-3.1799999999999899</v>
      </c>
      <c r="E98" s="6">
        <v>-2.4722071056518602</v>
      </c>
      <c r="F98" s="6">
        <v>-2.4722148022491801</v>
      </c>
      <c r="G98" s="6">
        <v>214.53854000000001</v>
      </c>
      <c r="H98" s="6">
        <v>499989.83682983601</v>
      </c>
      <c r="I98" s="6">
        <v>128.5</v>
      </c>
      <c r="J98" s="6">
        <v>128.91999999999999</v>
      </c>
      <c r="K98" s="6">
        <v>124.68</v>
      </c>
      <c r="L98" s="6">
        <v>292324.24242424202</v>
      </c>
    </row>
    <row r="99" spans="1:12" ht="15" customHeight="1" x14ac:dyDescent="0.25">
      <c r="A99" s="5">
        <v>44712</v>
      </c>
      <c r="B99" s="6">
        <v>128.63</v>
      </c>
      <c r="C99" s="2">
        <v>12304140</v>
      </c>
      <c r="D99" s="6">
        <v>0.15000000000000499</v>
      </c>
      <c r="E99" s="6">
        <v>0.116749688667505</v>
      </c>
      <c r="F99" s="6">
        <v>0.11675753218978099</v>
      </c>
      <c r="G99" s="6">
        <v>219.97684000000001</v>
      </c>
      <c r="H99" s="6">
        <v>512666.526806526</v>
      </c>
      <c r="I99" s="6">
        <v>127.46</v>
      </c>
      <c r="J99" s="6">
        <v>129.9</v>
      </c>
      <c r="K99" s="6">
        <v>127.42</v>
      </c>
      <c r="L99" s="6">
        <v>299736.82983682898</v>
      </c>
    </row>
    <row r="100" spans="1:12" ht="15" customHeight="1" x14ac:dyDescent="0.25">
      <c r="A100" s="5">
        <v>44708</v>
      </c>
      <c r="B100" s="6">
        <v>128.47999999999999</v>
      </c>
      <c r="C100" s="2">
        <v>8433266</v>
      </c>
      <c r="D100" s="6">
        <v>2.47999999999998</v>
      </c>
      <c r="E100" s="6">
        <v>1.9682539682539499</v>
      </c>
      <c r="F100" s="6">
        <v>1.9682509391976799</v>
      </c>
      <c r="G100" s="6">
        <v>219.72030000000001</v>
      </c>
      <c r="H100" s="6">
        <v>512068.531468531</v>
      </c>
      <c r="I100" s="6">
        <v>125.49</v>
      </c>
      <c r="J100" s="6">
        <v>128.62</v>
      </c>
      <c r="K100" s="6">
        <v>125.31</v>
      </c>
      <c r="L100" s="6">
        <v>299387.17948717898</v>
      </c>
    </row>
    <row r="101" spans="1:12" ht="15" customHeight="1" x14ac:dyDescent="0.25">
      <c r="A101" s="5">
        <v>44707</v>
      </c>
      <c r="B101" s="6">
        <v>126</v>
      </c>
      <c r="C101" s="2">
        <v>9399236</v>
      </c>
      <c r="D101" s="6">
        <v>2.6299999999999901</v>
      </c>
      <c r="E101" s="6">
        <v>2.1317986544540699</v>
      </c>
      <c r="F101" s="6">
        <v>2.1317989929255901</v>
      </c>
      <c r="G101" s="6">
        <v>215.47913</v>
      </c>
      <c r="H101" s="6">
        <v>502182.354312354</v>
      </c>
      <c r="I101" s="6">
        <v>125.3</v>
      </c>
      <c r="J101" s="6">
        <v>126.4</v>
      </c>
      <c r="K101" s="6">
        <v>124.4</v>
      </c>
      <c r="L101" s="6">
        <v>293606.29370629299</v>
      </c>
    </row>
    <row r="102" spans="1:12" ht="15" customHeight="1" x14ac:dyDescent="0.25">
      <c r="A102" s="5">
        <v>44706</v>
      </c>
      <c r="B102" s="6">
        <v>123.37</v>
      </c>
      <c r="C102" s="2">
        <v>9040627</v>
      </c>
      <c r="D102" s="6">
        <v>-0.75999999999999002</v>
      </c>
      <c r="E102" s="6">
        <v>-0.61226133891887302</v>
      </c>
      <c r="F102" s="6">
        <v>-0.61225881865907195</v>
      </c>
      <c r="G102" s="6">
        <v>210.98142999999999</v>
      </c>
      <c r="H102" s="6">
        <v>491698.20512820501</v>
      </c>
      <c r="I102" s="6">
        <v>124</v>
      </c>
      <c r="J102" s="6">
        <v>124.67</v>
      </c>
      <c r="K102" s="6">
        <v>122.6</v>
      </c>
      <c r="L102" s="6">
        <v>287475.75757575699</v>
      </c>
    </row>
    <row r="103" spans="1:12" ht="15" customHeight="1" x14ac:dyDescent="0.25">
      <c r="A103" s="5">
        <v>44705</v>
      </c>
      <c r="B103" s="6">
        <v>124.13</v>
      </c>
      <c r="C103" s="2">
        <v>11528280</v>
      </c>
      <c r="D103" s="6">
        <v>1.53</v>
      </c>
      <c r="E103" s="6">
        <v>1.2479608482871101</v>
      </c>
      <c r="F103" s="6">
        <v>1.2479597772842901</v>
      </c>
      <c r="G103" s="6">
        <v>212.28113999999999</v>
      </c>
      <c r="H103" s="6">
        <v>494727.83216783201</v>
      </c>
      <c r="I103" s="6">
        <v>121.21</v>
      </c>
      <c r="J103" s="6">
        <v>124.55</v>
      </c>
      <c r="K103" s="6">
        <v>121.0804</v>
      </c>
      <c r="L103" s="6">
        <v>289247.31934731902</v>
      </c>
    </row>
    <row r="104" spans="1:12" ht="15" customHeight="1" x14ac:dyDescent="0.25">
      <c r="A104" s="5">
        <v>44704</v>
      </c>
      <c r="B104" s="6">
        <v>122.6</v>
      </c>
      <c r="C104" s="2">
        <v>14560280</v>
      </c>
      <c r="D104" s="6">
        <v>3.3999999999999901</v>
      </c>
      <c r="E104" s="6">
        <v>2.8523489932885799</v>
      </c>
      <c r="F104" s="6">
        <v>2.85234591496399</v>
      </c>
      <c r="G104" s="6">
        <v>209.66461000000001</v>
      </c>
      <c r="H104" s="6">
        <v>488628.694638694</v>
      </c>
      <c r="I104" s="6">
        <v>119.92</v>
      </c>
      <c r="J104" s="6">
        <v>123.77</v>
      </c>
      <c r="K104" s="6">
        <v>119.86</v>
      </c>
      <c r="L104" s="6">
        <v>285680.885780885</v>
      </c>
    </row>
    <row r="105" spans="1:12" ht="15" customHeight="1" x14ac:dyDescent="0.25">
      <c r="A105" s="5">
        <v>44701</v>
      </c>
      <c r="B105" s="6">
        <v>119.2</v>
      </c>
      <c r="C105" s="2">
        <v>16451980</v>
      </c>
      <c r="D105" s="6">
        <v>0.130000000000009</v>
      </c>
      <c r="E105" s="6">
        <v>0.109179474258858</v>
      </c>
      <c r="F105" s="6">
        <v>0.109179602115183</v>
      </c>
      <c r="G105" s="6">
        <v>203.8501</v>
      </c>
      <c r="H105" s="6">
        <v>475075.05827505799</v>
      </c>
      <c r="I105" s="6">
        <v>119.64</v>
      </c>
      <c r="J105" s="6">
        <v>120.84</v>
      </c>
      <c r="K105" s="6">
        <v>117.27</v>
      </c>
      <c r="L105" s="6">
        <v>277755.47785547702</v>
      </c>
    </row>
    <row r="106" spans="1:12" ht="15" customHeight="1" x14ac:dyDescent="0.25">
      <c r="A106" s="5">
        <v>44700</v>
      </c>
      <c r="B106" s="6">
        <v>119.07</v>
      </c>
      <c r="C106" s="2">
        <v>23669500</v>
      </c>
      <c r="D106" s="6">
        <v>-3.3600000000000101</v>
      </c>
      <c r="E106" s="6">
        <v>-2.74442538593483</v>
      </c>
      <c r="F106" s="6">
        <v>-2.74442529581887</v>
      </c>
      <c r="G106" s="6">
        <v>203.62778</v>
      </c>
      <c r="H106" s="6">
        <v>474556.82983682898</v>
      </c>
      <c r="I106" s="6">
        <v>120.87</v>
      </c>
      <c r="J106" s="6">
        <v>121.7899</v>
      </c>
      <c r="K106" s="6">
        <v>118.6</v>
      </c>
      <c r="L106" s="6">
        <v>277452.44755244697</v>
      </c>
    </row>
    <row r="107" spans="1:12" ht="15" customHeight="1" x14ac:dyDescent="0.25">
      <c r="A107" s="5">
        <v>44699</v>
      </c>
      <c r="B107" s="6">
        <v>122.43</v>
      </c>
      <c r="C107" s="2">
        <v>34751040</v>
      </c>
      <c r="D107" s="6">
        <v>-8.9199999999999804</v>
      </c>
      <c r="E107" s="6">
        <v>-6.7910163684811504</v>
      </c>
      <c r="F107" s="6">
        <v>-6.7910186799579497</v>
      </c>
      <c r="G107" s="6">
        <v>209.37388999999999</v>
      </c>
      <c r="H107" s="6">
        <v>487951.02564102499</v>
      </c>
      <c r="I107" s="6">
        <v>128.03</v>
      </c>
      <c r="J107" s="6">
        <v>128.27000000000001</v>
      </c>
      <c r="K107" s="6">
        <v>121.53</v>
      </c>
      <c r="L107" s="6">
        <v>285284.61538461503</v>
      </c>
    </row>
    <row r="108" spans="1:12" ht="15" customHeight="1" x14ac:dyDescent="0.25">
      <c r="A108" s="5">
        <v>44698</v>
      </c>
      <c r="B108" s="6">
        <v>131.35</v>
      </c>
      <c r="C108" s="2">
        <v>44313390</v>
      </c>
      <c r="D108" s="6">
        <v>-16.86</v>
      </c>
      <c r="E108" s="6">
        <v>-11.375750624114399</v>
      </c>
      <c r="F108" s="6">
        <v>-11.375750355251</v>
      </c>
      <c r="G108" s="6">
        <v>224.62844999999999</v>
      </c>
      <c r="H108" s="6">
        <v>523509.44055944</v>
      </c>
      <c r="I108" s="6">
        <v>136.43</v>
      </c>
      <c r="J108" s="6">
        <v>137.44</v>
      </c>
      <c r="K108" s="6">
        <v>130.63999999999999</v>
      </c>
      <c r="L108" s="6">
        <v>306077.15617715602</v>
      </c>
    </row>
    <row r="109" spans="1:12" ht="15" customHeight="1" x14ac:dyDescent="0.25">
      <c r="A109" s="5">
        <v>44697</v>
      </c>
      <c r="B109" s="6">
        <v>148.21</v>
      </c>
      <c r="C109" s="2">
        <v>7149665</v>
      </c>
      <c r="D109" s="6">
        <v>0.15999999999999601</v>
      </c>
      <c r="E109" s="6">
        <v>0.10807159743329001</v>
      </c>
      <c r="F109" s="6">
        <v>0.108069896996298</v>
      </c>
      <c r="G109" s="6">
        <v>253.46161000000001</v>
      </c>
      <c r="H109" s="6">
        <v>590719.603729603</v>
      </c>
      <c r="I109" s="6">
        <v>149.38</v>
      </c>
      <c r="J109" s="6">
        <v>149.73179999999999</v>
      </c>
      <c r="K109" s="6">
        <v>146.46</v>
      </c>
      <c r="L109" s="6">
        <v>345377.85547785502</v>
      </c>
    </row>
    <row r="110" spans="1:12" ht="15" customHeight="1" x14ac:dyDescent="0.25">
      <c r="A110" s="5">
        <v>44694</v>
      </c>
      <c r="B110" s="6">
        <v>148.05000000000001</v>
      </c>
      <c r="C110" s="2">
        <v>6654056</v>
      </c>
      <c r="D110" s="6">
        <v>0.57000000000002105</v>
      </c>
      <c r="E110" s="6">
        <v>0.38649308380798097</v>
      </c>
      <c r="F110" s="6">
        <v>0.38650240245177098</v>
      </c>
      <c r="G110" s="6">
        <v>253.18799000000001</v>
      </c>
      <c r="H110" s="6">
        <v>590081.79487179394</v>
      </c>
      <c r="I110" s="6">
        <v>147.71</v>
      </c>
      <c r="J110" s="6">
        <v>148.38</v>
      </c>
      <c r="K110" s="6">
        <v>146.13999999999999</v>
      </c>
      <c r="L110" s="6">
        <v>345004.895104895</v>
      </c>
    </row>
    <row r="111" spans="1:12" ht="15" customHeight="1" x14ac:dyDescent="0.25">
      <c r="A111" s="5">
        <v>44693</v>
      </c>
      <c r="B111" s="6">
        <v>147.47999999999999</v>
      </c>
      <c r="C111" s="2">
        <v>8414841</v>
      </c>
      <c r="D111" s="6">
        <v>-0.140000000000014</v>
      </c>
      <c r="E111" s="6">
        <v>-9.4838097818739003E-2</v>
      </c>
      <c r="F111" s="6">
        <v>-9.4837605158348798E-2</v>
      </c>
      <c r="G111" s="6">
        <v>252.21317999999999</v>
      </c>
      <c r="H111" s="6">
        <v>587809.51048951002</v>
      </c>
      <c r="I111" s="6">
        <v>147.86000000000001</v>
      </c>
      <c r="J111" s="6">
        <v>150.15</v>
      </c>
      <c r="K111" s="6">
        <v>146.52000000000001</v>
      </c>
      <c r="L111" s="6">
        <v>343676.22377622302</v>
      </c>
    </row>
    <row r="112" spans="1:12" ht="15" customHeight="1" x14ac:dyDescent="0.25">
      <c r="A112" s="5">
        <v>44692</v>
      </c>
      <c r="B112" s="6">
        <v>147.62</v>
      </c>
      <c r="C112" s="2">
        <v>9292911</v>
      </c>
      <c r="D112" s="6">
        <v>-1.56</v>
      </c>
      <c r="E112" s="6">
        <v>-1.04571658399249</v>
      </c>
      <c r="F112" s="6">
        <v>-1.0457178578086499</v>
      </c>
      <c r="G112" s="6">
        <v>252.45259999999999</v>
      </c>
      <c r="H112" s="6">
        <v>588367.59906759905</v>
      </c>
      <c r="I112" s="6">
        <v>149.4</v>
      </c>
      <c r="J112" s="6">
        <v>150.75</v>
      </c>
      <c r="K112" s="6">
        <v>146.91</v>
      </c>
      <c r="L112" s="6">
        <v>344002.56410256401</v>
      </c>
    </row>
    <row r="113" spans="1:12" ht="15" customHeight="1" x14ac:dyDescent="0.25">
      <c r="A113" s="5">
        <v>44691</v>
      </c>
      <c r="B113" s="6">
        <v>149.18</v>
      </c>
      <c r="C113" s="2">
        <v>8287106</v>
      </c>
      <c r="D113" s="6">
        <v>-2.1299999999999901</v>
      </c>
      <c r="E113" s="6">
        <v>-1.4077060339699901</v>
      </c>
      <c r="F113" s="6">
        <v>-1.4077047937213301</v>
      </c>
      <c r="G113" s="6">
        <v>255.12044</v>
      </c>
      <c r="H113" s="6">
        <v>594586.34032634005</v>
      </c>
      <c r="I113" s="6">
        <v>151.43</v>
      </c>
      <c r="J113" s="6">
        <v>152.29</v>
      </c>
      <c r="K113" s="6">
        <v>148.56</v>
      </c>
      <c r="L113" s="6">
        <v>347638.92773892701</v>
      </c>
    </row>
    <row r="114" spans="1:12" ht="15" customHeight="1" x14ac:dyDescent="0.25">
      <c r="A114" s="5">
        <v>44690</v>
      </c>
      <c r="B114" s="6">
        <v>151.31</v>
      </c>
      <c r="C114" s="2">
        <v>9402359</v>
      </c>
      <c r="D114" s="6">
        <v>1.75</v>
      </c>
      <c r="E114" s="6">
        <v>1.1700989569403499</v>
      </c>
      <c r="F114" s="6">
        <v>1.1700928070971199</v>
      </c>
      <c r="G114" s="6">
        <v>258.76306</v>
      </c>
      <c r="H114" s="6">
        <v>603077.29603729595</v>
      </c>
      <c r="I114" s="6">
        <v>148.47</v>
      </c>
      <c r="J114" s="6">
        <v>153.1</v>
      </c>
      <c r="K114" s="6">
        <v>148.19</v>
      </c>
      <c r="L114" s="6">
        <v>352603.962703962</v>
      </c>
    </row>
    <row r="115" spans="1:12" ht="15" customHeight="1" x14ac:dyDescent="0.25">
      <c r="A115" s="5">
        <v>44687</v>
      </c>
      <c r="B115" s="6">
        <v>149.56</v>
      </c>
      <c r="C115" s="2">
        <v>11419360</v>
      </c>
      <c r="D115" s="6">
        <v>-3.18</v>
      </c>
      <c r="E115" s="6">
        <v>-2.0819693596962199</v>
      </c>
      <c r="F115" s="6">
        <v>-2.0819720330800702</v>
      </c>
      <c r="G115" s="6">
        <v>255.77030999999999</v>
      </c>
      <c r="H115" s="6">
        <v>596101.18881118798</v>
      </c>
      <c r="I115" s="6">
        <v>151.71</v>
      </c>
      <c r="J115" s="6">
        <v>153.94999999999999</v>
      </c>
      <c r="K115" s="6">
        <v>148.27000000000001</v>
      </c>
      <c r="L115" s="6">
        <v>348524.708624708</v>
      </c>
    </row>
    <row r="116" spans="1:12" ht="15" customHeight="1" x14ac:dyDescent="0.25">
      <c r="A116" s="5">
        <v>44686</v>
      </c>
      <c r="B116" s="6">
        <v>152.74</v>
      </c>
      <c r="C116" s="2">
        <v>7744773</v>
      </c>
      <c r="D116" s="6">
        <v>-1.8799999999999899</v>
      </c>
      <c r="E116" s="6">
        <v>-1.2158841029620899</v>
      </c>
      <c r="F116" s="6">
        <v>-0.85369672015318498</v>
      </c>
      <c r="G116" s="6">
        <v>261.20859999999999</v>
      </c>
      <c r="H116" s="6">
        <v>608777.85547785496</v>
      </c>
      <c r="I116" s="6">
        <v>153.63999999999999</v>
      </c>
      <c r="J116" s="6">
        <v>153.83000000000001</v>
      </c>
      <c r="K116" s="6">
        <v>151.4</v>
      </c>
      <c r="L116" s="6">
        <v>355937.29603729601</v>
      </c>
    </row>
    <row r="117" spans="1:12" ht="15" customHeight="1" x14ac:dyDescent="0.25">
      <c r="A117" s="5">
        <v>44685</v>
      </c>
      <c r="B117" s="6">
        <v>154.62</v>
      </c>
      <c r="C117" s="2">
        <v>6674223</v>
      </c>
      <c r="D117" s="6">
        <v>2.1100000000000101</v>
      </c>
      <c r="E117" s="6">
        <v>1.3835158350272201</v>
      </c>
      <c r="F117" s="6">
        <v>1.3835124344605301</v>
      </c>
      <c r="G117" s="6">
        <v>263.45773000000003</v>
      </c>
      <c r="H117" s="6">
        <v>614020.58275058202</v>
      </c>
      <c r="I117" s="6">
        <v>152.03</v>
      </c>
      <c r="J117" s="6">
        <v>154.82</v>
      </c>
      <c r="K117" s="6">
        <v>151.51</v>
      </c>
      <c r="L117" s="6">
        <v>360319.58041957999</v>
      </c>
    </row>
    <row r="118" spans="1:12" ht="15" customHeight="1" x14ac:dyDescent="0.25">
      <c r="A118" s="5">
        <v>44684</v>
      </c>
      <c r="B118" s="6">
        <v>152.51</v>
      </c>
      <c r="C118" s="2">
        <v>5983685</v>
      </c>
      <c r="D118" s="6">
        <v>0.53000000000000103</v>
      </c>
      <c r="E118" s="6">
        <v>0.34873009606526301</v>
      </c>
      <c r="F118" s="6">
        <v>0.34874192634057799</v>
      </c>
      <c r="G118" s="6">
        <v>259.86250000000001</v>
      </c>
      <c r="H118" s="6">
        <v>605640.09324009297</v>
      </c>
      <c r="I118" s="6">
        <v>152.43</v>
      </c>
      <c r="J118" s="6">
        <v>154.27500000000001</v>
      </c>
      <c r="K118" s="6">
        <v>151.78</v>
      </c>
      <c r="L118" s="6">
        <v>355401.16550116497</v>
      </c>
    </row>
    <row r="119" spans="1:12" ht="15" customHeight="1" x14ac:dyDescent="0.25">
      <c r="A119" s="5">
        <v>44683</v>
      </c>
      <c r="B119" s="6">
        <v>151.97999999999999</v>
      </c>
      <c r="C119" s="2">
        <v>6672001</v>
      </c>
      <c r="D119" s="6">
        <v>-1.01000000000001</v>
      </c>
      <c r="E119" s="6">
        <v>-0.66017386757305496</v>
      </c>
      <c r="F119" s="6">
        <v>-0.66019539635507796</v>
      </c>
      <c r="G119" s="6">
        <v>258.95940000000002</v>
      </c>
      <c r="H119" s="6">
        <v>603534.96503496496</v>
      </c>
      <c r="I119" s="6">
        <v>154.96</v>
      </c>
      <c r="J119" s="6">
        <v>154.99</v>
      </c>
      <c r="K119" s="6">
        <v>150.32</v>
      </c>
      <c r="L119" s="6">
        <v>354165.73426573398</v>
      </c>
    </row>
    <row r="120" spans="1:12" ht="15" customHeight="1" x14ac:dyDescent="0.25">
      <c r="A120" s="5">
        <v>44680</v>
      </c>
      <c r="B120" s="6">
        <v>152.99</v>
      </c>
      <c r="C120" s="2">
        <v>7029553</v>
      </c>
      <c r="D120" s="6">
        <v>-3.21999999999999</v>
      </c>
      <c r="E120" s="6">
        <v>-2.06132769989116</v>
      </c>
      <c r="F120" s="6">
        <v>-2.0613227126311902</v>
      </c>
      <c r="G120" s="6">
        <v>260.68040000000002</v>
      </c>
      <c r="H120" s="6">
        <v>607546.62004662002</v>
      </c>
      <c r="I120" s="6">
        <v>155.81</v>
      </c>
      <c r="J120" s="6">
        <v>156.22</v>
      </c>
      <c r="K120" s="6">
        <v>152.71</v>
      </c>
      <c r="L120" s="6">
        <v>356520.04662004602</v>
      </c>
    </row>
    <row r="121" spans="1:12" ht="15" customHeight="1" x14ac:dyDescent="0.25">
      <c r="A121" s="5">
        <v>44679</v>
      </c>
      <c r="B121" s="6">
        <v>156.21</v>
      </c>
      <c r="C121" s="2">
        <v>4990343</v>
      </c>
      <c r="D121" s="6">
        <v>1.96999999999999</v>
      </c>
      <c r="E121" s="6">
        <v>1.2772302904564301</v>
      </c>
      <c r="F121" s="6">
        <v>1.2772293868120199</v>
      </c>
      <c r="G121" s="6">
        <v>266.16696000000002</v>
      </c>
      <c r="H121" s="6">
        <v>620335.80419580406</v>
      </c>
      <c r="I121" s="6">
        <v>155.22999999999999</v>
      </c>
      <c r="J121" s="6">
        <v>156.97999999999999</v>
      </c>
      <c r="K121" s="6">
        <v>154.1</v>
      </c>
      <c r="L121" s="6">
        <v>364025.87412587402</v>
      </c>
    </row>
    <row r="122" spans="1:12" ht="15" customHeight="1" x14ac:dyDescent="0.25">
      <c r="A122" s="5">
        <v>44678</v>
      </c>
      <c r="B122" s="6">
        <v>154.24</v>
      </c>
      <c r="C122" s="2">
        <v>5832260</v>
      </c>
      <c r="D122" s="6">
        <v>-1.06</v>
      </c>
      <c r="E122" s="6">
        <v>-0.68254990341275401</v>
      </c>
      <c r="F122" s="6">
        <v>-0.68254650883315904</v>
      </c>
      <c r="G122" s="6">
        <v>262.81027</v>
      </c>
      <c r="H122" s="6">
        <v>612511.35198135197</v>
      </c>
      <c r="I122" s="6">
        <v>155.53</v>
      </c>
      <c r="J122" s="6">
        <v>156.19999999999999</v>
      </c>
      <c r="K122" s="6">
        <v>154.02000000000001</v>
      </c>
      <c r="L122" s="6">
        <v>359433.799533799</v>
      </c>
    </row>
    <row r="123" spans="1:12" ht="15" customHeight="1" x14ac:dyDescent="0.25">
      <c r="A123" s="5">
        <v>44677</v>
      </c>
      <c r="B123" s="6">
        <v>155.30000000000001</v>
      </c>
      <c r="C123" s="2">
        <v>6533677</v>
      </c>
      <c r="D123" s="6">
        <v>-1.6399999999999799</v>
      </c>
      <c r="E123" s="6">
        <v>-1.04498534471771</v>
      </c>
      <c r="F123" s="6">
        <v>-1.0449839722254901</v>
      </c>
      <c r="G123" s="6">
        <v>264.6164</v>
      </c>
      <c r="H123" s="6">
        <v>616721.44522144506</v>
      </c>
      <c r="I123" s="6">
        <v>156.37</v>
      </c>
      <c r="J123" s="6">
        <v>158.13</v>
      </c>
      <c r="K123" s="6">
        <v>155.19999999999999</v>
      </c>
      <c r="L123" s="6">
        <v>361904.66200466198</v>
      </c>
    </row>
    <row r="124" spans="1:12" ht="15" customHeight="1" x14ac:dyDescent="0.25">
      <c r="A124" s="5">
        <v>44676</v>
      </c>
      <c r="B124" s="6">
        <v>156.94</v>
      </c>
      <c r="C124" s="2">
        <v>6019179</v>
      </c>
      <c r="D124" s="6">
        <v>7.9999999999984001E-2</v>
      </c>
      <c r="E124" s="6">
        <v>5.1000892515617999E-2</v>
      </c>
      <c r="F124" s="6">
        <v>5.10037471590951E-2</v>
      </c>
      <c r="G124" s="6">
        <v>267.41079999999999</v>
      </c>
      <c r="H124" s="6">
        <v>623235.19813519798</v>
      </c>
      <c r="I124" s="6">
        <v>156.37</v>
      </c>
      <c r="J124" s="6">
        <v>157.47</v>
      </c>
      <c r="K124" s="6">
        <v>154.35</v>
      </c>
      <c r="L124" s="6">
        <v>365727.50582750503</v>
      </c>
    </row>
    <row r="125" spans="1:12" ht="15" customHeight="1" x14ac:dyDescent="0.25">
      <c r="A125" s="5">
        <v>44673</v>
      </c>
      <c r="B125" s="6">
        <v>156.86000000000001</v>
      </c>
      <c r="C125" s="2">
        <v>7015439</v>
      </c>
      <c r="D125" s="6">
        <v>-3.00999999999999</v>
      </c>
      <c r="E125" s="6">
        <v>-1.88277975855382</v>
      </c>
      <c r="F125" s="6">
        <v>-1.88277870273418</v>
      </c>
      <c r="G125" s="6">
        <v>267.27447999999998</v>
      </c>
      <c r="H125" s="6">
        <v>622917.43589743495</v>
      </c>
      <c r="I125" s="6">
        <v>160.25</v>
      </c>
      <c r="J125" s="6">
        <v>160.36000000000001</v>
      </c>
      <c r="K125" s="6">
        <v>156.66</v>
      </c>
      <c r="L125" s="6">
        <v>365541.02564102499</v>
      </c>
    </row>
    <row r="126" spans="1:12" ht="15" customHeight="1" x14ac:dyDescent="0.25">
      <c r="A126" s="5">
        <v>44672</v>
      </c>
      <c r="B126" s="6">
        <v>159.87</v>
      </c>
      <c r="C126" s="2">
        <v>6056100</v>
      </c>
      <c r="D126" s="6">
        <v>0.24000000000000901</v>
      </c>
      <c r="E126" s="6">
        <v>0.15034767900769999</v>
      </c>
      <c r="F126" s="6">
        <v>0.15034506237814299</v>
      </c>
      <c r="G126" s="6">
        <v>272.40323000000001</v>
      </c>
      <c r="H126" s="6">
        <v>634872.56410256401</v>
      </c>
      <c r="I126" s="6">
        <v>159.91999999999999</v>
      </c>
      <c r="J126" s="6">
        <v>160.77000000000001</v>
      </c>
      <c r="K126" s="6">
        <v>159.07</v>
      </c>
      <c r="L126" s="6">
        <v>372557.34265734197</v>
      </c>
    </row>
    <row r="127" spans="1:12" ht="15" customHeight="1" x14ac:dyDescent="0.25">
      <c r="A127" s="5">
        <v>44671</v>
      </c>
      <c r="B127" s="6">
        <v>159.63</v>
      </c>
      <c r="C127" s="2">
        <v>6607171</v>
      </c>
      <c r="D127" s="6">
        <v>1.97999999999998</v>
      </c>
      <c r="E127" s="6">
        <v>1.2559467174119801</v>
      </c>
      <c r="F127" s="6">
        <v>1.25595756750396</v>
      </c>
      <c r="G127" s="6">
        <v>271.99430000000001</v>
      </c>
      <c r="H127" s="6">
        <v>633919.34731934697</v>
      </c>
      <c r="I127" s="6">
        <v>158.35</v>
      </c>
      <c r="J127" s="6">
        <v>160.35</v>
      </c>
      <c r="K127" s="6">
        <v>158.29499999999999</v>
      </c>
      <c r="L127" s="6">
        <v>371997.90209790203</v>
      </c>
    </row>
    <row r="128" spans="1:12" ht="15" customHeight="1" x14ac:dyDescent="0.25">
      <c r="A128" s="5">
        <v>44670</v>
      </c>
      <c r="B128" s="6">
        <v>157.65</v>
      </c>
      <c r="C128" s="2">
        <v>5284973</v>
      </c>
      <c r="D128" s="6">
        <v>1.77000000000001</v>
      </c>
      <c r="E128" s="6">
        <v>1.13548883756735</v>
      </c>
      <c r="F128" s="6">
        <v>1.1354694503123901</v>
      </c>
      <c r="G128" s="6">
        <v>268.62054000000001</v>
      </c>
      <c r="H128" s="6">
        <v>626055.104895105</v>
      </c>
      <c r="I128" s="6">
        <v>156.66999999999999</v>
      </c>
      <c r="J128" s="6">
        <v>157.94999999999999</v>
      </c>
      <c r="K128" s="6">
        <v>156.04</v>
      </c>
      <c r="L128" s="6">
        <v>367382.517482517</v>
      </c>
    </row>
    <row r="129" spans="1:12" ht="15" customHeight="1" x14ac:dyDescent="0.25">
      <c r="A129" s="5">
        <v>44669</v>
      </c>
      <c r="B129" s="6">
        <v>155.88</v>
      </c>
      <c r="C129" s="2">
        <v>4890605</v>
      </c>
      <c r="D129" s="6">
        <v>-1.2000000000000099</v>
      </c>
      <c r="E129" s="6">
        <v>-0.76394194041253805</v>
      </c>
      <c r="F129" s="6">
        <v>-0.76393609773386295</v>
      </c>
      <c r="G129" s="6">
        <v>265.60467999999997</v>
      </c>
      <c r="H129" s="6">
        <v>619025.12820512801</v>
      </c>
      <c r="I129" s="6">
        <v>156.75</v>
      </c>
      <c r="J129" s="6">
        <v>157.97999999999999</v>
      </c>
      <c r="K129" s="6">
        <v>155.21</v>
      </c>
      <c r="L129" s="6">
        <v>363256.64335664298</v>
      </c>
    </row>
    <row r="130" spans="1:12" ht="15" customHeight="1" x14ac:dyDescent="0.25">
      <c r="A130" s="5">
        <v>44665</v>
      </c>
      <c r="B130" s="6">
        <v>157.08000000000001</v>
      </c>
      <c r="C130" s="2">
        <v>7453493</v>
      </c>
      <c r="D130" s="6">
        <v>-0.139999999999986</v>
      </c>
      <c r="E130" s="6">
        <v>-8.9047195013347499E-2</v>
      </c>
      <c r="F130" s="6">
        <v>-8.9040982369181704E-2</v>
      </c>
      <c r="G130" s="6">
        <v>267.64935000000003</v>
      </c>
      <c r="H130" s="6">
        <v>623791.25874125795</v>
      </c>
      <c r="I130" s="6">
        <v>157.11000000000001</v>
      </c>
      <c r="J130" s="6">
        <v>158.29</v>
      </c>
      <c r="K130" s="6">
        <v>156.43</v>
      </c>
      <c r="L130" s="6">
        <v>366053.84615384601</v>
      </c>
    </row>
    <row r="131" spans="1:12" ht="15" customHeight="1" x14ac:dyDescent="0.25">
      <c r="A131" s="5">
        <v>44664</v>
      </c>
      <c r="B131" s="6">
        <v>157.22</v>
      </c>
      <c r="C131" s="2">
        <v>9761532</v>
      </c>
      <c r="D131" s="6">
        <v>3.99</v>
      </c>
      <c r="E131" s="6">
        <v>2.6039287345820101</v>
      </c>
      <c r="F131" s="6">
        <v>2.6039290005373599</v>
      </c>
      <c r="G131" s="6">
        <v>267.88788</v>
      </c>
      <c r="H131" s="6">
        <v>624347.27272727201</v>
      </c>
      <c r="I131" s="6">
        <v>153.44999999999999</v>
      </c>
      <c r="J131" s="6">
        <v>157.79</v>
      </c>
      <c r="K131" s="6">
        <v>153.35</v>
      </c>
      <c r="L131" s="6">
        <v>366380.18648018601</v>
      </c>
    </row>
    <row r="132" spans="1:12" ht="15" customHeight="1" x14ac:dyDescent="0.25">
      <c r="A132" s="5">
        <v>44663</v>
      </c>
      <c r="B132" s="6">
        <v>153.22999999999999</v>
      </c>
      <c r="C132" s="2">
        <v>8920400</v>
      </c>
      <c r="D132" s="6">
        <v>-1.06</v>
      </c>
      <c r="E132" s="6">
        <v>-0.68701795320500403</v>
      </c>
      <c r="F132" s="6">
        <v>-0.68702216033027497</v>
      </c>
      <c r="G132" s="6">
        <v>261.08929999999998</v>
      </c>
      <c r="H132" s="6">
        <v>608499.76689976605</v>
      </c>
      <c r="I132" s="6">
        <v>154.24</v>
      </c>
      <c r="J132" s="6">
        <v>155.4</v>
      </c>
      <c r="K132" s="6">
        <v>152.55000000000001</v>
      </c>
      <c r="L132" s="6">
        <v>357079.48717948701</v>
      </c>
    </row>
    <row r="133" spans="1:12" ht="15" customHeight="1" x14ac:dyDescent="0.25">
      <c r="A133" s="5">
        <v>44662</v>
      </c>
      <c r="B133" s="6">
        <v>154.29</v>
      </c>
      <c r="C133" s="2">
        <v>8237584.9999999898</v>
      </c>
      <c r="D133" s="6">
        <v>-3.12</v>
      </c>
      <c r="E133" s="6">
        <v>-1.9820850009529201</v>
      </c>
      <c r="F133" s="6">
        <v>-1.98208772743793</v>
      </c>
      <c r="G133" s="6">
        <v>262.89544999999998</v>
      </c>
      <c r="H133" s="6">
        <v>612709.90675990598</v>
      </c>
      <c r="I133" s="6">
        <v>156.97</v>
      </c>
      <c r="J133" s="6">
        <v>158.24</v>
      </c>
      <c r="K133" s="6">
        <v>153.63</v>
      </c>
      <c r="L133" s="6">
        <v>359550.349650349</v>
      </c>
    </row>
    <row r="134" spans="1:12" ht="15" customHeight="1" x14ac:dyDescent="0.25">
      <c r="A134" s="5">
        <v>44659</v>
      </c>
      <c r="B134" s="6">
        <v>157.41</v>
      </c>
      <c r="C134" s="2">
        <v>7764845</v>
      </c>
      <c r="D134" s="6">
        <v>0.87000000000000399</v>
      </c>
      <c r="E134" s="6">
        <v>0.555768493675734</v>
      </c>
      <c r="F134" s="6">
        <v>0.55577712858005901</v>
      </c>
      <c r="G134" s="6">
        <v>268.21163999999999</v>
      </c>
      <c r="H134" s="6">
        <v>625101.95804195805</v>
      </c>
      <c r="I134" s="6">
        <v>156.91</v>
      </c>
      <c r="J134" s="6">
        <v>158.41</v>
      </c>
      <c r="K134" s="6">
        <v>156.21</v>
      </c>
      <c r="L134" s="6">
        <v>366823.07692307601</v>
      </c>
    </row>
    <row r="135" spans="1:12" ht="15" customHeight="1" x14ac:dyDescent="0.25">
      <c r="A135" s="5">
        <v>44658</v>
      </c>
      <c r="B135" s="6">
        <v>156.54</v>
      </c>
      <c r="C135" s="2">
        <v>9029354</v>
      </c>
      <c r="D135" s="6">
        <v>1.5499999999999801</v>
      </c>
      <c r="E135" s="6">
        <v>1.0000645202916201</v>
      </c>
      <c r="F135" s="6">
        <v>1.0000522552692599</v>
      </c>
      <c r="G135" s="6">
        <v>266.72922</v>
      </c>
      <c r="H135" s="6">
        <v>621646.43356643303</v>
      </c>
      <c r="I135" s="6">
        <v>155.1</v>
      </c>
      <c r="J135" s="6">
        <v>157.54</v>
      </c>
      <c r="K135" s="6">
        <v>154.44</v>
      </c>
      <c r="L135" s="6">
        <v>364795.10489510401</v>
      </c>
    </row>
    <row r="136" spans="1:12" ht="15" customHeight="1" x14ac:dyDescent="0.25">
      <c r="A136" s="5">
        <v>44657</v>
      </c>
      <c r="B136" s="6">
        <v>154.99</v>
      </c>
      <c r="C136" s="2">
        <v>9339477</v>
      </c>
      <c r="D136" s="6">
        <v>3.5200000000000098</v>
      </c>
      <c r="E136" s="6">
        <v>2.3238925199709599</v>
      </c>
      <c r="F136" s="6">
        <v>2.3239064820770698</v>
      </c>
      <c r="G136" s="6">
        <v>264.08819999999997</v>
      </c>
      <c r="H136" s="6">
        <v>615490.20979020896</v>
      </c>
      <c r="I136" s="6">
        <v>151.02000000000001</v>
      </c>
      <c r="J136" s="6">
        <v>155.41999999999999</v>
      </c>
      <c r="K136" s="6">
        <v>150.4983</v>
      </c>
      <c r="L136" s="6">
        <v>361182.05128205102</v>
      </c>
    </row>
    <row r="137" spans="1:12" ht="15" customHeight="1" x14ac:dyDescent="0.25">
      <c r="A137" s="5">
        <v>44656</v>
      </c>
      <c r="B137" s="6">
        <v>151.47</v>
      </c>
      <c r="C137" s="2">
        <v>6219269</v>
      </c>
      <c r="D137" s="6">
        <v>0.43000000000000599</v>
      </c>
      <c r="E137" s="6">
        <v>0.284692796610164</v>
      </c>
      <c r="F137" s="6">
        <v>0.28468541224479998</v>
      </c>
      <c r="G137" s="6">
        <v>258.09041999999999</v>
      </c>
      <c r="H137" s="6">
        <v>601509.37062936998</v>
      </c>
      <c r="I137" s="6">
        <v>150.88</v>
      </c>
      <c r="J137" s="6">
        <v>153.33000000000001</v>
      </c>
      <c r="K137" s="6">
        <v>150.88</v>
      </c>
      <c r="L137" s="6">
        <v>352976.92307692301</v>
      </c>
    </row>
    <row r="138" spans="1:12" ht="15" customHeight="1" x14ac:dyDescent="0.25">
      <c r="A138" s="5">
        <v>44655</v>
      </c>
      <c r="B138" s="6">
        <v>151.04</v>
      </c>
      <c r="C138" s="2">
        <v>8445829</v>
      </c>
      <c r="D138" s="6">
        <v>3.0000000000001099E-2</v>
      </c>
      <c r="E138" s="6">
        <v>1.9866234024234999E-2</v>
      </c>
      <c r="F138" s="6">
        <v>1.9867345825197402E-2</v>
      </c>
      <c r="G138" s="6">
        <v>257.35775999999998</v>
      </c>
      <c r="H138" s="6">
        <v>599801.53846153803</v>
      </c>
      <c r="I138" s="6">
        <v>150.91</v>
      </c>
      <c r="J138" s="6">
        <v>153.19999999999999</v>
      </c>
      <c r="K138" s="6">
        <v>150.08000000000001</v>
      </c>
      <c r="L138" s="6">
        <v>351974.59207459202</v>
      </c>
    </row>
    <row r="139" spans="1:12" ht="15" customHeight="1" x14ac:dyDescent="0.25">
      <c r="A139" s="5">
        <v>44652</v>
      </c>
      <c r="B139" s="6">
        <v>151.01</v>
      </c>
      <c r="C139" s="2">
        <v>6979933</v>
      </c>
      <c r="D139" s="6">
        <v>2.09</v>
      </c>
      <c r="E139" s="6">
        <v>1.4034380875638</v>
      </c>
      <c r="F139" s="6">
        <v>1.4034418033157501</v>
      </c>
      <c r="G139" s="6">
        <v>257.30664000000002</v>
      </c>
      <c r="H139" s="6">
        <v>599682.37762237701</v>
      </c>
      <c r="I139" s="6">
        <v>149.66</v>
      </c>
      <c r="J139" s="6">
        <v>151.27000000000001</v>
      </c>
      <c r="K139" s="6">
        <v>148.83969999999999</v>
      </c>
      <c r="L139" s="6">
        <v>351904.66200466198</v>
      </c>
    </row>
    <row r="140" spans="1:12" ht="15" customHeight="1" x14ac:dyDescent="0.25">
      <c r="A140" s="5">
        <v>44651</v>
      </c>
      <c r="B140" s="6">
        <v>148.91999999999999</v>
      </c>
      <c r="C140" s="2">
        <v>9054626</v>
      </c>
      <c r="D140" s="6">
        <v>-0.95000000000001705</v>
      </c>
      <c r="E140" s="6">
        <v>-0.63388269833857203</v>
      </c>
      <c r="F140" s="6">
        <v>-0.63388295100745795</v>
      </c>
      <c r="G140" s="6">
        <v>253.74547000000001</v>
      </c>
      <c r="H140" s="6">
        <v>591381.282051282</v>
      </c>
      <c r="I140" s="6">
        <v>148.79</v>
      </c>
      <c r="J140" s="6">
        <v>150.54</v>
      </c>
      <c r="K140" s="6">
        <v>148.18</v>
      </c>
      <c r="L140" s="6">
        <v>347032.86713286699</v>
      </c>
    </row>
    <row r="141" spans="1:12" ht="15" customHeight="1" x14ac:dyDescent="0.25">
      <c r="A141" s="5">
        <v>44650</v>
      </c>
      <c r="B141" s="6">
        <v>149.87</v>
      </c>
      <c r="C141" s="2">
        <v>8330523.9999999898</v>
      </c>
      <c r="D141" s="6">
        <v>2.6400000000000099</v>
      </c>
      <c r="E141" s="6">
        <v>1.7931128166813901</v>
      </c>
      <c r="F141" s="6">
        <v>1.7931095292831301</v>
      </c>
      <c r="G141" s="6">
        <v>255.36418</v>
      </c>
      <c r="H141" s="6">
        <v>595154.49883449799</v>
      </c>
      <c r="I141" s="6">
        <v>147.13</v>
      </c>
      <c r="J141" s="6">
        <v>150.18</v>
      </c>
      <c r="K141" s="6">
        <v>147.04</v>
      </c>
      <c r="L141" s="6">
        <v>349247.31934731902</v>
      </c>
    </row>
    <row r="142" spans="1:12" ht="15" customHeight="1" x14ac:dyDescent="0.25">
      <c r="A142" s="5">
        <v>44649</v>
      </c>
      <c r="B142" s="6">
        <v>147.22999999999999</v>
      </c>
      <c r="C142" s="2">
        <v>6644813</v>
      </c>
      <c r="D142" s="6">
        <v>1.22999999999998</v>
      </c>
      <c r="E142" s="6">
        <v>0.84246575342465901</v>
      </c>
      <c r="F142" s="6">
        <v>0.84246465652140201</v>
      </c>
      <c r="G142" s="6">
        <v>250.86588</v>
      </c>
      <c r="H142" s="6">
        <v>584668.95104895101</v>
      </c>
      <c r="I142" s="6">
        <v>146.6</v>
      </c>
      <c r="J142" s="6">
        <v>148.1</v>
      </c>
      <c r="K142" s="6">
        <v>146.25</v>
      </c>
      <c r="L142" s="6">
        <v>343093.47319347301</v>
      </c>
    </row>
    <row r="143" spans="1:12" ht="15" customHeight="1" x14ac:dyDescent="0.25">
      <c r="A143" s="5">
        <v>44648</v>
      </c>
      <c r="B143" s="6">
        <v>146</v>
      </c>
      <c r="C143" s="2">
        <v>6701881</v>
      </c>
      <c r="D143" s="6">
        <v>2.55000000000001</v>
      </c>
      <c r="E143" s="6">
        <v>1.7776228651098001</v>
      </c>
      <c r="F143" s="6">
        <v>1.7776283295934701</v>
      </c>
      <c r="G143" s="6">
        <v>248.77008000000001</v>
      </c>
      <c r="H143" s="6">
        <v>579783.636363636</v>
      </c>
      <c r="I143" s="6">
        <v>143.5</v>
      </c>
      <c r="J143" s="6">
        <v>146.06</v>
      </c>
      <c r="K143" s="6">
        <v>143.30000000000001</v>
      </c>
      <c r="L143" s="6">
        <v>340226.34032634</v>
      </c>
    </row>
    <row r="144" spans="1:12" ht="15" customHeight="1" x14ac:dyDescent="0.25">
      <c r="A144" s="5">
        <v>44645</v>
      </c>
      <c r="B144" s="6">
        <v>143.44999999999999</v>
      </c>
      <c r="C144" s="2">
        <v>4696082</v>
      </c>
      <c r="D144" s="6">
        <v>0.61999999999997601</v>
      </c>
      <c r="E144" s="6">
        <v>0.43408247567036001</v>
      </c>
      <c r="F144" s="6">
        <v>0.43407800592270002</v>
      </c>
      <c r="G144" s="6">
        <v>244.42510999999999</v>
      </c>
      <c r="H144" s="6">
        <v>569655.50116550096</v>
      </c>
      <c r="I144" s="6">
        <v>143.44999999999999</v>
      </c>
      <c r="J144" s="6">
        <v>143.93</v>
      </c>
      <c r="K144" s="6">
        <v>142.26499999999999</v>
      </c>
      <c r="L144" s="6">
        <v>334282.28438228398</v>
      </c>
    </row>
    <row r="145" spans="1:12" ht="15" customHeight="1" x14ac:dyDescent="0.25">
      <c r="A145" s="5">
        <v>44644</v>
      </c>
      <c r="B145" s="6">
        <v>142.83000000000001</v>
      </c>
      <c r="C145" s="2">
        <v>4480295</v>
      </c>
      <c r="D145" s="6">
        <v>0.88000000000002299</v>
      </c>
      <c r="E145" s="6">
        <v>0.61993659739345497</v>
      </c>
      <c r="F145" s="6">
        <v>0.61993822613093297</v>
      </c>
      <c r="G145" s="6">
        <v>243.36869999999999</v>
      </c>
      <c r="H145" s="6">
        <v>567193.00699300598</v>
      </c>
      <c r="I145" s="6">
        <v>142.38999999999999</v>
      </c>
      <c r="J145" s="6">
        <v>143.91</v>
      </c>
      <c r="K145" s="6">
        <v>141.875</v>
      </c>
      <c r="L145" s="6">
        <v>332837.062937062</v>
      </c>
    </row>
    <row r="146" spans="1:12" ht="15" customHeight="1" x14ac:dyDescent="0.25">
      <c r="A146" s="5">
        <v>44643</v>
      </c>
      <c r="B146" s="6">
        <v>141.94999999999999</v>
      </c>
      <c r="C146" s="2">
        <v>6541845</v>
      </c>
      <c r="D146" s="6">
        <v>-1.8500000000000201</v>
      </c>
      <c r="E146" s="6">
        <v>-1.28650904033381</v>
      </c>
      <c r="F146" s="6">
        <v>-1.2865076155772099</v>
      </c>
      <c r="G146" s="6">
        <v>241.86926</v>
      </c>
      <c r="H146" s="6">
        <v>563697.80885780801</v>
      </c>
      <c r="I146" s="6">
        <v>143.13999999999999</v>
      </c>
      <c r="J146" s="6">
        <v>143.72999999999999</v>
      </c>
      <c r="K146" s="6">
        <v>141.52000000000001</v>
      </c>
      <c r="L146" s="6">
        <v>330785.78088578</v>
      </c>
    </row>
    <row r="147" spans="1:12" ht="15" customHeight="1" x14ac:dyDescent="0.25">
      <c r="A147" s="5">
        <v>44642</v>
      </c>
      <c r="B147" s="6">
        <v>143.80000000000001</v>
      </c>
      <c r="C147" s="2">
        <v>6745041</v>
      </c>
      <c r="D147" s="6">
        <v>-0.42999999999997801</v>
      </c>
      <c r="E147" s="6">
        <v>-0.29813492338623898</v>
      </c>
      <c r="F147" s="6">
        <v>-0.29813128282879497</v>
      </c>
      <c r="G147" s="6">
        <v>245.02148</v>
      </c>
      <c r="H147" s="6">
        <v>571045.641025641</v>
      </c>
      <c r="I147" s="6">
        <v>144.61000000000001</v>
      </c>
      <c r="J147" s="6">
        <v>144.97</v>
      </c>
      <c r="K147" s="6">
        <v>142.97999999999999</v>
      </c>
      <c r="L147" s="6">
        <v>335098.13519813499</v>
      </c>
    </row>
    <row r="148" spans="1:12" ht="15" customHeight="1" x14ac:dyDescent="0.25">
      <c r="A148" s="5">
        <v>44641</v>
      </c>
      <c r="B148" s="6">
        <v>144.22999999999999</v>
      </c>
      <c r="C148" s="2">
        <v>7116876</v>
      </c>
      <c r="D148" s="6">
        <v>-1.21</v>
      </c>
      <c r="E148" s="6">
        <v>-0.83195819581958197</v>
      </c>
      <c r="F148" s="6">
        <v>-0.83196440712497399</v>
      </c>
      <c r="G148" s="6">
        <v>245.75415000000001</v>
      </c>
      <c r="H148" s="6">
        <v>572753.49650349596</v>
      </c>
      <c r="I148" s="6">
        <v>145.43</v>
      </c>
      <c r="J148" s="6">
        <v>147.29</v>
      </c>
      <c r="K148" s="6">
        <v>143.62</v>
      </c>
      <c r="L148" s="6">
        <v>336100.46620046598</v>
      </c>
    </row>
    <row r="149" spans="1:12" ht="15" customHeight="1" x14ac:dyDescent="0.25">
      <c r="A149" s="5">
        <v>44638</v>
      </c>
      <c r="B149" s="6">
        <v>145.44</v>
      </c>
      <c r="C149" s="2">
        <v>10411140</v>
      </c>
      <c r="D149" s="6">
        <v>0.43000000000000599</v>
      </c>
      <c r="E149" s="6">
        <v>0.296531273705258</v>
      </c>
      <c r="F149" s="6">
        <v>0.29653574180681302</v>
      </c>
      <c r="G149" s="6">
        <v>247.81589</v>
      </c>
      <c r="H149" s="6">
        <v>577559.41724941705</v>
      </c>
      <c r="I149" s="6">
        <v>145.18</v>
      </c>
      <c r="J149" s="6">
        <v>145.57</v>
      </c>
      <c r="K149" s="6">
        <v>144.108</v>
      </c>
      <c r="L149" s="6">
        <v>338920.97902097902</v>
      </c>
    </row>
    <row r="150" spans="1:12" ht="15" customHeight="1" x14ac:dyDescent="0.25">
      <c r="A150" s="5">
        <v>44637</v>
      </c>
      <c r="B150" s="6">
        <v>145.01</v>
      </c>
      <c r="C150" s="2">
        <v>6341006</v>
      </c>
      <c r="D150" s="6">
        <v>-0.34000000000000302</v>
      </c>
      <c r="E150" s="6">
        <v>-0.23391812865497499</v>
      </c>
      <c r="F150" s="6">
        <v>0.151347852766781</v>
      </c>
      <c r="G150" s="6">
        <v>247.08320000000001</v>
      </c>
      <c r="H150" s="6">
        <v>575851.51515151502</v>
      </c>
      <c r="I150" s="6">
        <v>144.44999999999999</v>
      </c>
      <c r="J150" s="6">
        <v>145.30000000000001</v>
      </c>
      <c r="K150" s="6">
        <v>142.65</v>
      </c>
      <c r="L150" s="6">
        <v>337918.64801864797</v>
      </c>
    </row>
    <row r="151" spans="1:12" ht="15" customHeight="1" x14ac:dyDescent="0.25">
      <c r="A151" s="5">
        <v>44636</v>
      </c>
      <c r="B151" s="6">
        <v>145.35</v>
      </c>
      <c r="C151" s="2">
        <v>8205318.9999999898</v>
      </c>
      <c r="D151" s="6">
        <v>-0.43000000000000599</v>
      </c>
      <c r="E151" s="6">
        <v>-0.29496501577720402</v>
      </c>
      <c r="F151" s="6">
        <v>-0.29495677026700701</v>
      </c>
      <c r="G151" s="6">
        <v>246.70981</v>
      </c>
      <c r="H151" s="6">
        <v>574981.14219114196</v>
      </c>
      <c r="I151" s="6">
        <v>145.38999999999999</v>
      </c>
      <c r="J151" s="6">
        <v>146.94</v>
      </c>
      <c r="K151" s="6">
        <v>143.69999999999999</v>
      </c>
      <c r="L151" s="6">
        <v>338711.18881118798</v>
      </c>
    </row>
    <row r="152" spans="1:12" ht="15" customHeight="1" x14ac:dyDescent="0.25">
      <c r="A152" s="5">
        <v>44635</v>
      </c>
      <c r="B152" s="6">
        <v>145.78</v>
      </c>
      <c r="C152" s="2">
        <v>7624161</v>
      </c>
      <c r="D152" s="6">
        <v>1.72999999999998</v>
      </c>
      <c r="E152" s="6">
        <v>1.2009718847622199</v>
      </c>
      <c r="F152" s="6">
        <v>1.2009656313361801</v>
      </c>
      <c r="G152" s="6">
        <v>247.43965</v>
      </c>
      <c r="H152" s="6">
        <v>576682.40093240095</v>
      </c>
      <c r="I152" s="6">
        <v>144.53</v>
      </c>
      <c r="J152" s="6">
        <v>146.15</v>
      </c>
      <c r="K152" s="6">
        <v>143.85</v>
      </c>
      <c r="L152" s="6">
        <v>339713.51981351897</v>
      </c>
    </row>
    <row r="153" spans="1:12" ht="15" customHeight="1" x14ac:dyDescent="0.25">
      <c r="A153" s="5">
        <v>44634</v>
      </c>
      <c r="B153" s="6">
        <v>144.05000000000001</v>
      </c>
      <c r="C153" s="2">
        <v>7548765</v>
      </c>
      <c r="D153" s="6">
        <v>1.98000000000001</v>
      </c>
      <c r="E153" s="6">
        <v>1.39367917223904</v>
      </c>
      <c r="F153" s="6">
        <v>1.3936780119638801</v>
      </c>
      <c r="G153" s="6">
        <v>244.50325000000001</v>
      </c>
      <c r="H153" s="6">
        <v>569837.64568764495</v>
      </c>
      <c r="I153" s="6">
        <v>142.02000000000001</v>
      </c>
      <c r="J153" s="6">
        <v>144.85</v>
      </c>
      <c r="K153" s="6">
        <v>141.99</v>
      </c>
      <c r="L153" s="6">
        <v>335680.885780885</v>
      </c>
    </row>
    <row r="154" spans="1:12" ht="15" customHeight="1" x14ac:dyDescent="0.25">
      <c r="A154" s="5">
        <v>44631</v>
      </c>
      <c r="B154" s="6">
        <v>142.07</v>
      </c>
      <c r="C154" s="2">
        <v>6387420</v>
      </c>
      <c r="D154" s="6">
        <v>-0.56000000000000205</v>
      </c>
      <c r="E154" s="6">
        <v>-0.39262427259342197</v>
      </c>
      <c r="F154" s="6">
        <v>-0.39262594187968702</v>
      </c>
      <c r="G154" s="6">
        <v>241.14250000000001</v>
      </c>
      <c r="H154" s="6">
        <v>562003.72960372898</v>
      </c>
      <c r="I154" s="6">
        <v>142.30000000000001</v>
      </c>
      <c r="J154" s="6">
        <v>144.05000000000001</v>
      </c>
      <c r="K154" s="6">
        <v>141.88</v>
      </c>
      <c r="L154" s="6">
        <v>331065.50116550102</v>
      </c>
    </row>
    <row r="155" spans="1:12" ht="15" customHeight="1" x14ac:dyDescent="0.25">
      <c r="A155" s="5">
        <v>44630</v>
      </c>
      <c r="B155" s="6">
        <v>142.63</v>
      </c>
      <c r="C155" s="2">
        <v>9170929</v>
      </c>
      <c r="D155" s="6">
        <v>3.1699999999999799</v>
      </c>
      <c r="E155" s="6">
        <v>2.2730532052201302</v>
      </c>
      <c r="F155" s="6">
        <v>2.27305352207543</v>
      </c>
      <c r="G155" s="6">
        <v>242.09302</v>
      </c>
      <c r="H155" s="6">
        <v>564219.39393939299</v>
      </c>
      <c r="I155" s="6">
        <v>139.49</v>
      </c>
      <c r="J155" s="6">
        <v>143</v>
      </c>
      <c r="K155" s="6">
        <v>139.01</v>
      </c>
      <c r="L155" s="6">
        <v>332370.86247086199</v>
      </c>
    </row>
    <row r="156" spans="1:12" ht="15" customHeight="1" x14ac:dyDescent="0.25">
      <c r="A156" s="5">
        <v>44629</v>
      </c>
      <c r="B156" s="6">
        <v>139.46</v>
      </c>
      <c r="C156" s="2">
        <v>7374312</v>
      </c>
      <c r="D156" s="6">
        <v>0.71999999999999797</v>
      </c>
      <c r="E156" s="6">
        <v>0.51895632117628898</v>
      </c>
      <c r="F156" s="6">
        <v>0.51895549171807598</v>
      </c>
      <c r="G156" s="6">
        <v>236.71242000000001</v>
      </c>
      <c r="H156" s="6">
        <v>551677.20279720204</v>
      </c>
      <c r="I156" s="6">
        <v>140</v>
      </c>
      <c r="J156" s="6">
        <v>140.24</v>
      </c>
      <c r="K156" s="6">
        <v>138.13999999999999</v>
      </c>
      <c r="L156" s="6">
        <v>324981.58508158498</v>
      </c>
    </row>
    <row r="157" spans="1:12" ht="15" customHeight="1" x14ac:dyDescent="0.25">
      <c r="A157" s="5">
        <v>44628</v>
      </c>
      <c r="B157" s="6">
        <v>138.74</v>
      </c>
      <c r="C157" s="2">
        <v>9435176</v>
      </c>
      <c r="D157" s="6">
        <v>-2.92999999999997</v>
      </c>
      <c r="E157" s="6">
        <v>-2.0681866309027899</v>
      </c>
      <c r="F157" s="6">
        <v>-2.0681803957398102</v>
      </c>
      <c r="G157" s="6">
        <v>235.49033</v>
      </c>
      <c r="H157" s="6">
        <v>548828.50815850799</v>
      </c>
      <c r="I157" s="6">
        <v>141.5</v>
      </c>
      <c r="J157" s="6">
        <v>142.46</v>
      </c>
      <c r="K157" s="6">
        <v>138.58000000000001</v>
      </c>
      <c r="L157" s="6">
        <v>323303.263403263</v>
      </c>
    </row>
    <row r="158" spans="1:12" ht="15" customHeight="1" x14ac:dyDescent="0.25">
      <c r="A158" s="5">
        <v>44627</v>
      </c>
      <c r="B158" s="6">
        <v>141.66999999999999</v>
      </c>
      <c r="C158" s="2">
        <v>15290030</v>
      </c>
      <c r="D158" s="6">
        <v>-1.1499999999999999</v>
      </c>
      <c r="E158" s="6">
        <v>-0.80520935443215702</v>
      </c>
      <c r="F158" s="6">
        <v>-0.80521250476094297</v>
      </c>
      <c r="G158" s="6">
        <v>240.46355</v>
      </c>
      <c r="H158" s="6">
        <v>560421.09557109501</v>
      </c>
      <c r="I158" s="6">
        <v>141.30000000000001</v>
      </c>
      <c r="J158" s="6">
        <v>143.63</v>
      </c>
      <c r="K158" s="6">
        <v>140.44999999999999</v>
      </c>
      <c r="L158" s="6">
        <v>330133.10023310001</v>
      </c>
    </row>
    <row r="159" spans="1:12" ht="15" customHeight="1" x14ac:dyDescent="0.25">
      <c r="A159" s="5">
        <v>44624</v>
      </c>
      <c r="B159" s="6">
        <v>142.82</v>
      </c>
      <c r="C159" s="2">
        <v>11860220</v>
      </c>
      <c r="D159" s="6">
        <v>3.53</v>
      </c>
      <c r="E159" s="6">
        <v>2.5342809964821602</v>
      </c>
      <c r="F159" s="6">
        <v>2.53429180407525</v>
      </c>
      <c r="G159" s="6">
        <v>242.41551000000001</v>
      </c>
      <c r="H159" s="6">
        <v>564971.11888111895</v>
      </c>
      <c r="I159" s="6">
        <v>137.81</v>
      </c>
      <c r="J159" s="6">
        <v>142.94</v>
      </c>
      <c r="K159" s="6">
        <v>137.59</v>
      </c>
      <c r="L159" s="6">
        <v>332813.75291375199</v>
      </c>
    </row>
    <row r="160" spans="1:12" ht="15" customHeight="1" x14ac:dyDescent="0.25">
      <c r="A160" s="5">
        <v>44623</v>
      </c>
      <c r="B160" s="6">
        <v>139.29</v>
      </c>
      <c r="C160" s="2">
        <v>9961736</v>
      </c>
      <c r="D160" s="6">
        <v>3.1299999999999901</v>
      </c>
      <c r="E160" s="6">
        <v>2.2987661574618001</v>
      </c>
      <c r="F160" s="6">
        <v>2.2987552829556201</v>
      </c>
      <c r="G160" s="6">
        <v>236.42384000000001</v>
      </c>
      <c r="H160" s="6">
        <v>551004.52214452205</v>
      </c>
      <c r="I160" s="6">
        <v>137.29</v>
      </c>
      <c r="J160" s="6">
        <v>140.47</v>
      </c>
      <c r="K160" s="6">
        <v>136.55000000000001</v>
      </c>
      <c r="L160" s="6">
        <v>324585.31468531402</v>
      </c>
    </row>
    <row r="161" spans="1:12" ht="15" customHeight="1" x14ac:dyDescent="0.25">
      <c r="A161" s="5">
        <v>44622</v>
      </c>
      <c r="B161" s="6">
        <v>136.16</v>
      </c>
      <c r="C161" s="2">
        <v>7954751</v>
      </c>
      <c r="D161" s="6">
        <v>0.16999999999998699</v>
      </c>
      <c r="E161" s="6">
        <v>0.12500919185234299</v>
      </c>
      <c r="F161" s="6">
        <v>0.12500507965813501</v>
      </c>
      <c r="G161" s="6">
        <v>231.11116000000001</v>
      </c>
      <c r="H161" s="6">
        <v>538620.65268065198</v>
      </c>
      <c r="I161" s="6">
        <v>135.66</v>
      </c>
      <c r="J161" s="6">
        <v>136.83000000000001</v>
      </c>
      <c r="K161" s="6">
        <v>135.18</v>
      </c>
      <c r="L161" s="6">
        <v>317289.27738927701</v>
      </c>
    </row>
    <row r="162" spans="1:12" ht="15" customHeight="1" x14ac:dyDescent="0.25">
      <c r="A162" s="5">
        <v>44621</v>
      </c>
      <c r="B162" s="6">
        <v>135.99</v>
      </c>
      <c r="C162" s="2">
        <v>8008347</v>
      </c>
      <c r="D162" s="6">
        <v>0.83000000000001195</v>
      </c>
      <c r="E162" s="6">
        <v>0.61408700799054905</v>
      </c>
      <c r="F162" s="6">
        <v>0.61409557751101995</v>
      </c>
      <c r="G162" s="6">
        <v>230.82262</v>
      </c>
      <c r="H162" s="6">
        <v>537948.06526806497</v>
      </c>
      <c r="I162" s="6">
        <v>135.87</v>
      </c>
      <c r="J162" s="6">
        <v>137.88999999999999</v>
      </c>
      <c r="K162" s="6">
        <v>135.02000000000001</v>
      </c>
      <c r="L162" s="6">
        <v>316893.00699300697</v>
      </c>
    </row>
    <row r="163" spans="1:12" ht="15" customHeight="1" x14ac:dyDescent="0.25">
      <c r="A163" s="5">
        <v>44620</v>
      </c>
      <c r="B163" s="6">
        <v>135.16</v>
      </c>
      <c r="C163" s="2">
        <v>8762227</v>
      </c>
      <c r="D163" s="6">
        <v>-1.21999999999999</v>
      </c>
      <c r="E163" s="6">
        <v>-0.89455931954831502</v>
      </c>
      <c r="F163" s="6">
        <v>-0.89456070441324897</v>
      </c>
      <c r="G163" s="6">
        <v>229.41380000000001</v>
      </c>
      <c r="H163" s="6">
        <v>534664.10256410204</v>
      </c>
      <c r="I163" s="6">
        <v>135</v>
      </c>
      <c r="J163" s="6">
        <v>136.07</v>
      </c>
      <c r="K163" s="6">
        <v>133.77000000000001</v>
      </c>
      <c r="L163" s="6">
        <v>314958.27505827497</v>
      </c>
    </row>
    <row r="164" spans="1:12" ht="15" customHeight="1" x14ac:dyDescent="0.25">
      <c r="A164" s="5">
        <v>44617</v>
      </c>
      <c r="B164" s="6">
        <v>136.38</v>
      </c>
      <c r="C164" s="2">
        <v>8332590</v>
      </c>
      <c r="D164" s="6">
        <v>1.8499999999999901</v>
      </c>
      <c r="E164" s="6">
        <v>1.37515795733293</v>
      </c>
      <c r="F164" s="6">
        <v>1.37515920573858</v>
      </c>
      <c r="G164" s="6">
        <v>231.48456999999999</v>
      </c>
      <c r="H164" s="6">
        <v>539491.072261072</v>
      </c>
      <c r="I164" s="6">
        <v>134.81</v>
      </c>
      <c r="J164" s="6">
        <v>136.78</v>
      </c>
      <c r="K164" s="6">
        <v>134.09</v>
      </c>
      <c r="L164" s="6">
        <v>317802.09790209698</v>
      </c>
    </row>
    <row r="165" spans="1:12" ht="15" customHeight="1" x14ac:dyDescent="0.25">
      <c r="A165" s="5">
        <v>44616</v>
      </c>
      <c r="B165" s="6">
        <v>134.53</v>
      </c>
      <c r="C165" s="2">
        <v>10572480</v>
      </c>
      <c r="D165" s="6">
        <v>-0.52000000000001001</v>
      </c>
      <c r="E165" s="6">
        <v>-0.38504257682340198</v>
      </c>
      <c r="F165" s="6">
        <v>-0.38504609620765201</v>
      </c>
      <c r="G165" s="6">
        <v>228.34447</v>
      </c>
      <c r="H165" s="6">
        <v>532171.49184149096</v>
      </c>
      <c r="I165" s="6">
        <v>133.91</v>
      </c>
      <c r="J165" s="6">
        <v>135.01</v>
      </c>
      <c r="K165" s="6">
        <v>132.01</v>
      </c>
      <c r="L165" s="6">
        <v>313489.74358974298</v>
      </c>
    </row>
    <row r="166" spans="1:12" ht="15" customHeight="1" x14ac:dyDescent="0.25">
      <c r="A166" s="5">
        <v>44615</v>
      </c>
      <c r="B166" s="6">
        <v>135.05000000000001</v>
      </c>
      <c r="C166" s="2">
        <v>7010313</v>
      </c>
      <c r="D166" s="6">
        <v>-1.3999999999999699</v>
      </c>
      <c r="E166" s="6">
        <v>-1.02601685599118</v>
      </c>
      <c r="F166" s="6">
        <v>-1.02601266009156</v>
      </c>
      <c r="G166" s="6">
        <v>229.22710000000001</v>
      </c>
      <c r="H166" s="6">
        <v>534228.90442890394</v>
      </c>
      <c r="I166" s="6">
        <v>136.86000000000001</v>
      </c>
      <c r="J166" s="6">
        <v>137.19</v>
      </c>
      <c r="K166" s="6">
        <v>134.84</v>
      </c>
      <c r="L166" s="6">
        <v>314701.86480186402</v>
      </c>
    </row>
    <row r="167" spans="1:12" ht="15" customHeight="1" x14ac:dyDescent="0.25">
      <c r="A167" s="5">
        <v>44614</v>
      </c>
      <c r="B167" s="6">
        <v>136.44999999999999</v>
      </c>
      <c r="C167" s="2">
        <v>8460309</v>
      </c>
      <c r="D167" s="6">
        <v>-1.54000000000002</v>
      </c>
      <c r="E167" s="6">
        <v>-1.11602290021017</v>
      </c>
      <c r="F167" s="6">
        <v>-1.1160318972140899</v>
      </c>
      <c r="G167" s="6">
        <v>231.60337999999999</v>
      </c>
      <c r="H167" s="6">
        <v>539768.01864801801</v>
      </c>
      <c r="I167" s="6">
        <v>137.77000000000001</v>
      </c>
      <c r="J167" s="6">
        <v>138.24</v>
      </c>
      <c r="K167" s="6">
        <v>135.94</v>
      </c>
      <c r="L167" s="6">
        <v>317965.268065268</v>
      </c>
    </row>
    <row r="168" spans="1:12" ht="15" customHeight="1" x14ac:dyDescent="0.25">
      <c r="A168" s="5">
        <v>44610</v>
      </c>
      <c r="B168" s="6">
        <v>137.99</v>
      </c>
      <c r="C168" s="2">
        <v>10367820</v>
      </c>
      <c r="D168" s="6">
        <v>-0.88999999999998602</v>
      </c>
      <c r="E168" s="6">
        <v>-0.64084101382487701</v>
      </c>
      <c r="F168" s="6">
        <v>-0.64083618425392297</v>
      </c>
      <c r="G168" s="6">
        <v>234.21732</v>
      </c>
      <c r="H168" s="6">
        <v>545861.11888111802</v>
      </c>
      <c r="I168" s="6">
        <v>138.1</v>
      </c>
      <c r="J168" s="6">
        <v>139.5899</v>
      </c>
      <c r="K168" s="6">
        <v>137.16069999999999</v>
      </c>
      <c r="L168" s="6">
        <v>321555.01165501098</v>
      </c>
    </row>
    <row r="169" spans="1:12" ht="15" customHeight="1" x14ac:dyDescent="0.25">
      <c r="A169" s="5">
        <v>44609</v>
      </c>
      <c r="B169" s="6">
        <v>138.88</v>
      </c>
      <c r="C169" s="2">
        <v>17943850</v>
      </c>
      <c r="D169" s="6">
        <v>5.3499999999999899</v>
      </c>
      <c r="E169" s="6">
        <v>4.00659027933796</v>
      </c>
      <c r="F169" s="6">
        <v>4.0065894503054</v>
      </c>
      <c r="G169" s="6">
        <v>235.72794999999999</v>
      </c>
      <c r="H169" s="6">
        <v>549382.40093240002</v>
      </c>
      <c r="I169" s="6">
        <v>134</v>
      </c>
      <c r="J169" s="6">
        <v>139.47</v>
      </c>
      <c r="K169" s="6">
        <v>133.78</v>
      </c>
      <c r="L169" s="6">
        <v>323629.603729603</v>
      </c>
    </row>
    <row r="170" spans="1:12" ht="15" customHeight="1" x14ac:dyDescent="0.25">
      <c r="A170" s="5">
        <v>44608</v>
      </c>
      <c r="B170" s="6">
        <v>133.53</v>
      </c>
      <c r="C170" s="2">
        <v>9496862</v>
      </c>
      <c r="D170" s="6">
        <v>-0.84000000000000297</v>
      </c>
      <c r="E170" s="6">
        <v>-0.62513954007591399</v>
      </c>
      <c r="F170" s="6">
        <v>-0.62513348254585799</v>
      </c>
      <c r="G170" s="6">
        <v>226.64713</v>
      </c>
      <c r="H170" s="6">
        <v>528214.98834498797</v>
      </c>
      <c r="I170" s="6">
        <v>134.33000000000001</v>
      </c>
      <c r="J170" s="6">
        <v>134.88</v>
      </c>
      <c r="K170" s="6">
        <v>132.69999999999999</v>
      </c>
      <c r="L170" s="6">
        <v>311158.74125874101</v>
      </c>
    </row>
    <row r="171" spans="1:12" ht="15" customHeight="1" x14ac:dyDescent="0.25">
      <c r="A171" s="5">
        <v>44607</v>
      </c>
      <c r="B171" s="6">
        <v>134.37</v>
      </c>
      <c r="C171" s="2">
        <v>7282849</v>
      </c>
      <c r="D171" s="6">
        <v>0.42000000000001497</v>
      </c>
      <c r="E171" s="6">
        <v>0.31354983202689302</v>
      </c>
      <c r="F171" s="6">
        <v>0.31355119634060002</v>
      </c>
      <c r="G171" s="6">
        <v>228.07289</v>
      </c>
      <c r="H171" s="6">
        <v>531538.43822843803</v>
      </c>
      <c r="I171" s="6">
        <v>134.74</v>
      </c>
      <c r="J171" s="6">
        <v>135.66999999999999</v>
      </c>
      <c r="K171" s="6">
        <v>133.79</v>
      </c>
      <c r="L171" s="6">
        <v>313116.78321678302</v>
      </c>
    </row>
    <row r="172" spans="1:12" ht="15" customHeight="1" x14ac:dyDescent="0.25">
      <c r="A172" s="5">
        <v>44606</v>
      </c>
      <c r="B172" s="6">
        <v>133.94999999999999</v>
      </c>
      <c r="C172" s="2">
        <v>9787836</v>
      </c>
      <c r="D172" s="6">
        <v>-1.3800000000000201</v>
      </c>
      <c r="E172" s="6">
        <v>-1.0197295499889301</v>
      </c>
      <c r="F172" s="6">
        <v>-1.0197370196805799</v>
      </c>
      <c r="G172" s="6">
        <v>227.36</v>
      </c>
      <c r="H172" s="6">
        <v>529876.68997668999</v>
      </c>
      <c r="I172" s="6">
        <v>135.33000000000001</v>
      </c>
      <c r="J172" s="6">
        <v>135.96</v>
      </c>
      <c r="K172" s="6">
        <v>132.71</v>
      </c>
      <c r="L172" s="6">
        <v>312137.76223776198</v>
      </c>
    </row>
    <row r="173" spans="1:12" ht="15" customHeight="1" x14ac:dyDescent="0.25">
      <c r="A173" s="5">
        <v>44603</v>
      </c>
      <c r="B173" s="6">
        <v>135.33000000000001</v>
      </c>
      <c r="C173" s="2">
        <v>7911135</v>
      </c>
      <c r="D173" s="6">
        <v>-0.75</v>
      </c>
      <c r="E173" s="6">
        <v>-0.55114638447971698</v>
      </c>
      <c r="F173" s="6">
        <v>-0.55114534506428503</v>
      </c>
      <c r="G173" s="6">
        <v>229.70236</v>
      </c>
      <c r="H173" s="6">
        <v>535336.73659673601</v>
      </c>
      <c r="I173" s="6">
        <v>136.82</v>
      </c>
      <c r="J173" s="6">
        <v>137.18</v>
      </c>
      <c r="K173" s="6">
        <v>134.16499999999999</v>
      </c>
      <c r="L173" s="6">
        <v>315354.545454545</v>
      </c>
    </row>
    <row r="174" spans="1:12" ht="15" customHeight="1" x14ac:dyDescent="0.25">
      <c r="A174" s="5">
        <v>44602</v>
      </c>
      <c r="B174" s="6">
        <v>136.08000000000001</v>
      </c>
      <c r="C174" s="2">
        <v>9270199</v>
      </c>
      <c r="D174" s="6">
        <v>-1.6099999999999799</v>
      </c>
      <c r="E174" s="6">
        <v>-1.1692933401118299</v>
      </c>
      <c r="F174" s="6">
        <v>-1.16929195008645</v>
      </c>
      <c r="G174" s="6">
        <v>230.97537</v>
      </c>
      <c r="H174" s="6">
        <v>538304.12587412505</v>
      </c>
      <c r="I174" s="6">
        <v>136.55000000000001</v>
      </c>
      <c r="J174" s="6">
        <v>137.01499999999999</v>
      </c>
      <c r="K174" s="6">
        <v>135.46</v>
      </c>
      <c r="L174" s="6">
        <v>317102.79720279702</v>
      </c>
    </row>
    <row r="175" spans="1:12" ht="15" customHeight="1" x14ac:dyDescent="0.25">
      <c r="A175" s="5">
        <v>44601</v>
      </c>
      <c r="B175" s="6">
        <v>137.69</v>
      </c>
      <c r="C175" s="2">
        <v>7157923</v>
      </c>
      <c r="D175" s="6">
        <v>-0.30000000000001098</v>
      </c>
      <c r="E175" s="6">
        <v>-0.21740705848250999</v>
      </c>
      <c r="F175" s="6">
        <v>-0.21741346882458901</v>
      </c>
      <c r="G175" s="6">
        <v>233.7081</v>
      </c>
      <c r="H175" s="6">
        <v>544674.12587412505</v>
      </c>
      <c r="I175" s="6">
        <v>138.5</v>
      </c>
      <c r="J175" s="6">
        <v>138.79</v>
      </c>
      <c r="K175" s="6">
        <v>137.47</v>
      </c>
      <c r="L175" s="6">
        <v>320855.71095570998</v>
      </c>
    </row>
    <row r="176" spans="1:12" ht="15" customHeight="1" x14ac:dyDescent="0.25">
      <c r="A176" s="5">
        <v>44600</v>
      </c>
      <c r="B176" s="6">
        <v>137.99</v>
      </c>
      <c r="C176" s="2">
        <v>6486293</v>
      </c>
      <c r="D176" s="6">
        <v>3.0000000000001099E-2</v>
      </c>
      <c r="E176" s="6">
        <v>2.17454334589639E-2</v>
      </c>
      <c r="F176" s="6">
        <v>2.1745220492763701E-2</v>
      </c>
      <c r="G176" s="6">
        <v>234.21732</v>
      </c>
      <c r="H176" s="6">
        <v>545861.11888111802</v>
      </c>
      <c r="I176" s="6">
        <v>138.32</v>
      </c>
      <c r="J176" s="6">
        <v>139.24</v>
      </c>
      <c r="K176" s="6">
        <v>137.51</v>
      </c>
      <c r="L176" s="6">
        <v>321555.01165501098</v>
      </c>
    </row>
    <row r="177" spans="1:12" ht="15" customHeight="1" x14ac:dyDescent="0.25">
      <c r="A177" s="5">
        <v>44599</v>
      </c>
      <c r="B177" s="6">
        <v>137.96</v>
      </c>
      <c r="C177" s="2">
        <v>6670120</v>
      </c>
      <c r="D177" s="6">
        <v>-1.37</v>
      </c>
      <c r="E177" s="6">
        <v>-0.983277111892633</v>
      </c>
      <c r="F177" s="6">
        <v>-0.98327315928470305</v>
      </c>
      <c r="G177" s="6">
        <v>234.16640000000001</v>
      </c>
      <c r="H177" s="6">
        <v>545742.42424242396</v>
      </c>
      <c r="I177" s="6">
        <v>140.06</v>
      </c>
      <c r="J177" s="6">
        <v>140.07</v>
      </c>
      <c r="K177" s="6">
        <v>137.61000000000001</v>
      </c>
      <c r="L177" s="6">
        <v>321485.081585081</v>
      </c>
    </row>
    <row r="178" spans="1:12" ht="15" customHeight="1" x14ac:dyDescent="0.25">
      <c r="A178" s="5">
        <v>44596</v>
      </c>
      <c r="B178" s="6">
        <v>139.33000000000001</v>
      </c>
      <c r="C178" s="2">
        <v>7345507</v>
      </c>
      <c r="D178" s="6">
        <v>-1.6599999999999899</v>
      </c>
      <c r="E178" s="6">
        <v>-1.1773884672671799</v>
      </c>
      <c r="F178" s="6">
        <v>-1.1773881305770899</v>
      </c>
      <c r="G178" s="6">
        <v>236.49176</v>
      </c>
      <c r="H178" s="6">
        <v>551162.84382284305</v>
      </c>
      <c r="I178" s="6">
        <v>140.88999999999999</v>
      </c>
      <c r="J178" s="6">
        <v>141</v>
      </c>
      <c r="K178" s="6">
        <v>138.35</v>
      </c>
      <c r="L178" s="6">
        <v>324678.55477855401</v>
      </c>
    </row>
    <row r="179" spans="1:12" ht="15" customHeight="1" x14ac:dyDescent="0.25">
      <c r="A179" s="5">
        <v>44595</v>
      </c>
      <c r="B179" s="6">
        <v>140.99</v>
      </c>
      <c r="C179" s="2">
        <v>6913734</v>
      </c>
      <c r="D179" s="6">
        <v>0.140000000000014</v>
      </c>
      <c r="E179" s="6">
        <v>9.9396521121764003E-2</v>
      </c>
      <c r="F179" s="6">
        <v>9.9396946682062101E-2</v>
      </c>
      <c r="G179" s="6">
        <v>239.30936</v>
      </c>
      <c r="H179" s="6">
        <v>557730.67599067604</v>
      </c>
      <c r="I179" s="6">
        <v>140.26</v>
      </c>
      <c r="J179" s="6">
        <v>141.99</v>
      </c>
      <c r="K179" s="6">
        <v>139.77000000000001</v>
      </c>
      <c r="L179" s="6">
        <v>328548.01864801801</v>
      </c>
    </row>
    <row r="180" spans="1:12" ht="15" customHeight="1" x14ac:dyDescent="0.25">
      <c r="A180" s="5">
        <v>44594</v>
      </c>
      <c r="B180" s="6">
        <v>140.85</v>
      </c>
      <c r="C180" s="2">
        <v>6049927</v>
      </c>
      <c r="D180" s="6">
        <v>-6.0000000000002197E-2</v>
      </c>
      <c r="E180" s="6">
        <v>-4.258037044923E-2</v>
      </c>
      <c r="F180" s="6">
        <v>-4.25799556364014E-2</v>
      </c>
      <c r="G180" s="6">
        <v>239.07173</v>
      </c>
      <c r="H180" s="6">
        <v>557176.75990675995</v>
      </c>
      <c r="I180" s="6">
        <v>141</v>
      </c>
      <c r="J180" s="6">
        <v>141.63999999999999</v>
      </c>
      <c r="K180" s="6">
        <v>140.15</v>
      </c>
      <c r="L180" s="6">
        <v>328221.67832167802</v>
      </c>
    </row>
    <row r="181" spans="1:12" ht="15" customHeight="1" x14ac:dyDescent="0.25">
      <c r="A181" s="5">
        <v>44593</v>
      </c>
      <c r="B181" s="6">
        <v>140.91</v>
      </c>
      <c r="C181" s="2">
        <v>6774366</v>
      </c>
      <c r="D181" s="6">
        <v>1.0999999999999901</v>
      </c>
      <c r="E181" s="6">
        <v>0.78678206136899498</v>
      </c>
      <c r="F181" s="6">
        <v>0.786788493377366</v>
      </c>
      <c r="G181" s="6">
        <v>239.17357000000001</v>
      </c>
      <c r="H181" s="6">
        <v>557414.14918414899</v>
      </c>
      <c r="I181" s="6">
        <v>139.21</v>
      </c>
      <c r="J181" s="6">
        <v>141.1499</v>
      </c>
      <c r="K181" s="6">
        <v>138.99</v>
      </c>
      <c r="L181" s="6">
        <v>328361.53846153797</v>
      </c>
    </row>
    <row r="182" spans="1:12" ht="15" customHeight="1" x14ac:dyDescent="0.25">
      <c r="A182" s="5">
        <v>44592</v>
      </c>
      <c r="B182" s="6">
        <v>139.81</v>
      </c>
      <c r="C182" s="2">
        <v>6731158</v>
      </c>
      <c r="D182" s="6">
        <v>2.2899999999999898</v>
      </c>
      <c r="E182" s="6">
        <v>1.66521233275158</v>
      </c>
      <c r="F182" s="6">
        <v>1.66520320747756</v>
      </c>
      <c r="G182" s="6">
        <v>237.30646999999999</v>
      </c>
      <c r="H182" s="6">
        <v>553061.93473193399</v>
      </c>
      <c r="I182" s="6">
        <v>137.09</v>
      </c>
      <c r="J182" s="6">
        <v>140.04</v>
      </c>
      <c r="K182" s="6">
        <v>136.69999999999999</v>
      </c>
      <c r="L182" s="6">
        <v>325797.435897435</v>
      </c>
    </row>
    <row r="183" spans="1:12" ht="15" customHeight="1" x14ac:dyDescent="0.25">
      <c r="A183" s="5">
        <v>44589</v>
      </c>
      <c r="B183" s="6">
        <v>137.52000000000001</v>
      </c>
      <c r="C183" s="2">
        <v>8377341</v>
      </c>
      <c r="D183" s="6">
        <v>1.68</v>
      </c>
      <c r="E183" s="6">
        <v>1.23674911660778</v>
      </c>
      <c r="F183" s="6">
        <v>1.23675444988029</v>
      </c>
      <c r="G183" s="6">
        <v>233.41955999999999</v>
      </c>
      <c r="H183" s="6">
        <v>544001.53846153803</v>
      </c>
      <c r="I183" s="6">
        <v>136</v>
      </c>
      <c r="J183" s="6">
        <v>137.57</v>
      </c>
      <c r="K183" s="6">
        <v>133.94999999999999</v>
      </c>
      <c r="L183" s="6">
        <v>320459.44055944</v>
      </c>
    </row>
    <row r="184" spans="1:12" ht="15" customHeight="1" x14ac:dyDescent="0.25">
      <c r="A184" s="5">
        <v>44588</v>
      </c>
      <c r="B184" s="6">
        <v>135.84</v>
      </c>
      <c r="C184" s="2">
        <v>9261266</v>
      </c>
      <c r="D184" s="6">
        <v>9.0000000000003397E-2</v>
      </c>
      <c r="E184" s="6">
        <v>6.6298342541437599E-2</v>
      </c>
      <c r="F184" s="6">
        <v>6.6297698016848303E-2</v>
      </c>
      <c r="G184" s="6">
        <v>230.56800000000001</v>
      </c>
      <c r="H184" s="6">
        <v>537354.54545454495</v>
      </c>
      <c r="I184" s="6">
        <v>136.91999999999999</v>
      </c>
      <c r="J184" s="6">
        <v>139.08000000000001</v>
      </c>
      <c r="K184" s="6">
        <v>135.37</v>
      </c>
      <c r="L184" s="6">
        <v>316543.35664335598</v>
      </c>
    </row>
    <row r="185" spans="1:12" ht="15" customHeight="1" x14ac:dyDescent="0.25">
      <c r="A185" s="5">
        <v>44587</v>
      </c>
      <c r="B185" s="6">
        <v>135.75</v>
      </c>
      <c r="C185" s="2">
        <v>8728497</v>
      </c>
      <c r="D185" s="6">
        <v>-1.4</v>
      </c>
      <c r="E185" s="6">
        <v>-1.02078016769959</v>
      </c>
      <c r="F185" s="6">
        <v>-1.0207760145214799</v>
      </c>
      <c r="G185" s="6">
        <v>230.41524000000001</v>
      </c>
      <c r="H185" s="6">
        <v>536998.46153846104</v>
      </c>
      <c r="I185" s="6">
        <v>137.34</v>
      </c>
      <c r="J185" s="6">
        <v>138.79</v>
      </c>
      <c r="K185" s="6">
        <v>135.16</v>
      </c>
      <c r="L185" s="6">
        <v>316333.56643356598</v>
      </c>
    </row>
    <row r="186" spans="1:12" ht="15" customHeight="1" x14ac:dyDescent="0.25">
      <c r="A186" s="5">
        <v>44586</v>
      </c>
      <c r="B186" s="6">
        <v>137.15</v>
      </c>
      <c r="C186" s="2">
        <v>9826478</v>
      </c>
      <c r="D186" s="6">
        <v>-3.0499999999999798</v>
      </c>
      <c r="E186" s="6">
        <v>-2.1754636233951299</v>
      </c>
      <c r="F186" s="6">
        <v>-2.1754649482090902</v>
      </c>
      <c r="G186" s="6">
        <v>232.79151999999999</v>
      </c>
      <c r="H186" s="6">
        <v>542537.57575757499</v>
      </c>
      <c r="I186" s="6">
        <v>139.99</v>
      </c>
      <c r="J186" s="6">
        <v>140.37</v>
      </c>
      <c r="K186" s="6">
        <v>136.81</v>
      </c>
      <c r="L186" s="6">
        <v>319596.96969696903</v>
      </c>
    </row>
    <row r="187" spans="1:12" ht="15" customHeight="1" x14ac:dyDescent="0.25">
      <c r="A187" s="5">
        <v>44585</v>
      </c>
      <c r="B187" s="6">
        <v>140.19999999999999</v>
      </c>
      <c r="C187" s="2">
        <v>9570458</v>
      </c>
      <c r="D187" s="6">
        <v>9.9999999999908998E-3</v>
      </c>
      <c r="E187" s="6">
        <v>7.1331764034399097E-3</v>
      </c>
      <c r="F187" s="6">
        <v>7.1275034725593002E-3</v>
      </c>
      <c r="G187" s="6">
        <v>237.96843999999999</v>
      </c>
      <c r="H187" s="6">
        <v>554604.98834498797</v>
      </c>
      <c r="I187" s="6">
        <v>139.07</v>
      </c>
      <c r="J187" s="6">
        <v>140.53290000000001</v>
      </c>
      <c r="K187" s="6">
        <v>137.31</v>
      </c>
      <c r="L187" s="6">
        <v>326706.526806526</v>
      </c>
    </row>
    <row r="188" spans="1:12" ht="15" customHeight="1" x14ac:dyDescent="0.25">
      <c r="A188" s="5">
        <v>44582</v>
      </c>
      <c r="B188" s="6">
        <v>140.19</v>
      </c>
      <c r="C188" s="2">
        <v>9169392</v>
      </c>
      <c r="D188" s="6">
        <v>-1.03</v>
      </c>
      <c r="E188" s="6">
        <v>-0.72935844781192305</v>
      </c>
      <c r="F188" s="6">
        <v>-0.72935414948718202</v>
      </c>
      <c r="G188" s="6">
        <v>237.95148</v>
      </c>
      <c r="H188" s="6">
        <v>554565.45454545401</v>
      </c>
      <c r="I188" s="6">
        <v>141.22</v>
      </c>
      <c r="J188" s="6">
        <v>142.26159999999999</v>
      </c>
      <c r="K188" s="6">
        <v>140.06</v>
      </c>
      <c r="L188" s="6">
        <v>326683.21678321599</v>
      </c>
    </row>
    <row r="189" spans="1:12" ht="15" customHeight="1" x14ac:dyDescent="0.25">
      <c r="A189" s="5">
        <v>44581</v>
      </c>
      <c r="B189" s="6">
        <v>141.22</v>
      </c>
      <c r="C189" s="2">
        <v>7462375</v>
      </c>
      <c r="D189" s="6">
        <v>-2.71999999999999</v>
      </c>
      <c r="E189" s="6">
        <v>-1.8896762539947201</v>
      </c>
      <c r="F189" s="6">
        <v>-1.8896796753916001</v>
      </c>
      <c r="G189" s="6">
        <v>239.69973999999999</v>
      </c>
      <c r="H189" s="6">
        <v>558640.65268065198</v>
      </c>
      <c r="I189" s="6">
        <v>142.35</v>
      </c>
      <c r="J189" s="6">
        <v>144.46</v>
      </c>
      <c r="K189" s="6">
        <v>141.07</v>
      </c>
      <c r="L189" s="6">
        <v>329084.14918414899</v>
      </c>
    </row>
    <row r="190" spans="1:12" ht="15" customHeight="1" x14ac:dyDescent="0.25">
      <c r="A190" s="5">
        <v>44580</v>
      </c>
      <c r="B190" s="6">
        <v>143.94</v>
      </c>
      <c r="C190" s="2">
        <v>7557994</v>
      </c>
      <c r="D190" s="6">
        <v>1.4199999999999799</v>
      </c>
      <c r="E190" s="6">
        <v>0.99635138927869304</v>
      </c>
      <c r="F190" s="6">
        <v>0.99634854502141901</v>
      </c>
      <c r="G190" s="6">
        <v>244.31654</v>
      </c>
      <c r="H190" s="6">
        <v>569402.42424242396</v>
      </c>
      <c r="I190" s="6">
        <v>142.54</v>
      </c>
      <c r="J190" s="6">
        <v>144.99</v>
      </c>
      <c r="K190" s="6">
        <v>141.91999999999999</v>
      </c>
      <c r="L190" s="6">
        <v>335424.47552447498</v>
      </c>
    </row>
    <row r="191" spans="1:12" ht="15" customHeight="1" x14ac:dyDescent="0.25">
      <c r="A191" s="5">
        <v>44579</v>
      </c>
      <c r="B191" s="6">
        <v>142.52000000000001</v>
      </c>
      <c r="C191" s="2">
        <v>7044918</v>
      </c>
      <c r="D191" s="6">
        <v>-2.5399999999999898</v>
      </c>
      <c r="E191" s="6">
        <v>-1.7509995863780401</v>
      </c>
      <c r="F191" s="6">
        <v>-1.7509920900848699</v>
      </c>
      <c r="G191" s="6">
        <v>241.90630999999999</v>
      </c>
      <c r="H191" s="6">
        <v>563784.172494172</v>
      </c>
      <c r="I191" s="6">
        <v>144.41</v>
      </c>
      <c r="J191" s="6">
        <v>144.69999999999999</v>
      </c>
      <c r="K191" s="6">
        <v>142.13</v>
      </c>
      <c r="L191" s="6">
        <v>332114.45221445197</v>
      </c>
    </row>
    <row r="192" spans="1:12" ht="15" customHeight="1" x14ac:dyDescent="0.25">
      <c r="A192" s="5">
        <v>44575</v>
      </c>
      <c r="B192" s="6">
        <v>145.06</v>
      </c>
      <c r="C192" s="2">
        <v>8955786</v>
      </c>
      <c r="D192" s="6">
        <v>-0.40999999999999598</v>
      </c>
      <c r="E192" s="6">
        <v>-0.28184505396301401</v>
      </c>
      <c r="F192" s="6">
        <v>-0.28184771443017198</v>
      </c>
      <c r="G192" s="6">
        <v>246.21755999999999</v>
      </c>
      <c r="H192" s="6">
        <v>573833.70629370597</v>
      </c>
      <c r="I192" s="6">
        <v>144.22</v>
      </c>
      <c r="J192" s="6">
        <v>146.63</v>
      </c>
      <c r="K192" s="6">
        <v>144.22</v>
      </c>
      <c r="L192" s="6">
        <v>338035.19813519798</v>
      </c>
    </row>
    <row r="193" spans="1:12" ht="15" customHeight="1" x14ac:dyDescent="0.25">
      <c r="A193" s="5">
        <v>44574</v>
      </c>
      <c r="B193" s="6">
        <v>145.47</v>
      </c>
      <c r="C193" s="2">
        <v>8084198</v>
      </c>
      <c r="D193" s="6">
        <v>2.0299999999999998</v>
      </c>
      <c r="E193" s="6">
        <v>1.4152258784160701</v>
      </c>
      <c r="F193" s="6">
        <v>1.4152258125569299</v>
      </c>
      <c r="G193" s="6">
        <v>246.91347999999999</v>
      </c>
      <c r="H193" s="6">
        <v>575455.89743589703</v>
      </c>
      <c r="I193" s="6">
        <v>143.43</v>
      </c>
      <c r="J193" s="6">
        <v>145.68</v>
      </c>
      <c r="K193" s="6">
        <v>143.11000000000001</v>
      </c>
      <c r="L193" s="6">
        <v>338990.909090909</v>
      </c>
    </row>
    <row r="194" spans="1:12" ht="15" customHeight="1" x14ac:dyDescent="0.25">
      <c r="A194" s="5">
        <v>44573</v>
      </c>
      <c r="B194" s="6">
        <v>143.44</v>
      </c>
      <c r="C194" s="2">
        <v>6315605</v>
      </c>
      <c r="D194" s="6">
        <v>-0.75999999999999002</v>
      </c>
      <c r="E194" s="6">
        <v>-0.52704576976421103</v>
      </c>
      <c r="F194" s="6">
        <v>-0.52704338296169995</v>
      </c>
      <c r="G194" s="6">
        <v>243.46786</v>
      </c>
      <c r="H194" s="6">
        <v>567424.14918414899</v>
      </c>
      <c r="I194" s="6">
        <v>143.68</v>
      </c>
      <c r="J194" s="6">
        <v>143.96010000000001</v>
      </c>
      <c r="K194" s="6">
        <v>143</v>
      </c>
      <c r="L194" s="6">
        <v>334258.97435897402</v>
      </c>
    </row>
    <row r="195" spans="1:12" ht="15" customHeight="1" x14ac:dyDescent="0.25">
      <c r="A195" s="5">
        <v>44572</v>
      </c>
      <c r="B195" s="6">
        <v>144.19999999999999</v>
      </c>
      <c r="C195" s="2">
        <v>7222905</v>
      </c>
      <c r="D195" s="6">
        <v>-0.41000000000002501</v>
      </c>
      <c r="E195" s="6">
        <v>-0.28352119493812999</v>
      </c>
      <c r="F195" s="6">
        <v>-0.28352793277528399</v>
      </c>
      <c r="G195" s="6">
        <v>244.75783999999999</v>
      </c>
      <c r="H195" s="6">
        <v>570431.09557109501</v>
      </c>
      <c r="I195" s="6">
        <v>144.21</v>
      </c>
      <c r="J195" s="6">
        <v>144.62</v>
      </c>
      <c r="K195" s="6">
        <v>143.17500000000001</v>
      </c>
      <c r="L195" s="6">
        <v>336030.536130536</v>
      </c>
    </row>
    <row r="196" spans="1:12" ht="15" customHeight="1" x14ac:dyDescent="0.25">
      <c r="A196" s="5">
        <v>44571</v>
      </c>
      <c r="B196" s="6">
        <v>144.61000000000001</v>
      </c>
      <c r="C196" s="2">
        <v>7577189</v>
      </c>
      <c r="D196" s="6">
        <v>-0.27999999999997199</v>
      </c>
      <c r="E196" s="6">
        <v>-0.193250051763382</v>
      </c>
      <c r="F196" s="6">
        <v>-0.19324681568690899</v>
      </c>
      <c r="G196" s="6">
        <v>245.45376999999999</v>
      </c>
      <c r="H196" s="6">
        <v>572053.31002331001</v>
      </c>
      <c r="I196" s="6">
        <v>145.44</v>
      </c>
      <c r="J196" s="6">
        <v>145.59</v>
      </c>
      <c r="K196" s="6">
        <v>143.12</v>
      </c>
      <c r="L196" s="6">
        <v>336986.24708624702</v>
      </c>
    </row>
    <row r="197" spans="1:12" ht="15" customHeight="1" x14ac:dyDescent="0.25">
      <c r="A197" s="5">
        <v>44568</v>
      </c>
      <c r="B197" s="6">
        <v>144.88999999999999</v>
      </c>
      <c r="C197" s="2">
        <v>6574530</v>
      </c>
      <c r="D197" s="6">
        <v>1.3699999999999699</v>
      </c>
      <c r="E197" s="6">
        <v>0.95457079152729796</v>
      </c>
      <c r="F197" s="6">
        <v>0.95457108298666604</v>
      </c>
      <c r="G197" s="6">
        <v>245.92902000000001</v>
      </c>
      <c r="H197" s="6">
        <v>573161.11888111895</v>
      </c>
      <c r="I197" s="6">
        <v>143.5</v>
      </c>
      <c r="J197" s="6">
        <v>145.36000000000001</v>
      </c>
      <c r="K197" s="6">
        <v>142.96</v>
      </c>
      <c r="L197" s="6">
        <v>337638.92773892701</v>
      </c>
    </row>
    <row r="198" spans="1:12" ht="15" customHeight="1" x14ac:dyDescent="0.25">
      <c r="A198" s="5">
        <v>44567</v>
      </c>
      <c r="B198" s="6">
        <v>143.52000000000001</v>
      </c>
      <c r="C198" s="2">
        <v>7276277</v>
      </c>
      <c r="D198" s="6">
        <v>-0.39999999999997699</v>
      </c>
      <c r="E198" s="6">
        <v>-0.27793218454695801</v>
      </c>
      <c r="F198" s="6">
        <v>-0.27792812733515798</v>
      </c>
      <c r="G198" s="6">
        <v>243.60364999999999</v>
      </c>
      <c r="H198" s="6">
        <v>567740.67599067499</v>
      </c>
      <c r="I198" s="6">
        <v>143.62</v>
      </c>
      <c r="J198" s="6">
        <v>144.63999999999999</v>
      </c>
      <c r="K198" s="6">
        <v>142.4</v>
      </c>
      <c r="L198" s="6">
        <v>334445.45454545401</v>
      </c>
    </row>
    <row r="199" spans="1:12" ht="15" customHeight="1" x14ac:dyDescent="0.25">
      <c r="A199" s="5">
        <v>44566</v>
      </c>
      <c r="B199" s="6">
        <v>143.91999999999999</v>
      </c>
      <c r="C199" s="2">
        <v>11805970</v>
      </c>
      <c r="D199" s="6">
        <v>1.9199999999999799</v>
      </c>
      <c r="E199" s="6">
        <v>1.35211267605632</v>
      </c>
      <c r="F199" s="6">
        <v>1.3521078094899099</v>
      </c>
      <c r="G199" s="6">
        <v>244.28258</v>
      </c>
      <c r="H199" s="6">
        <v>569323.26340326294</v>
      </c>
      <c r="I199" s="6">
        <v>142.85</v>
      </c>
      <c r="J199" s="6">
        <v>145.94999999999999</v>
      </c>
      <c r="K199" s="6">
        <v>142.73990000000001</v>
      </c>
      <c r="L199" s="6">
        <v>335377.85547785502</v>
      </c>
    </row>
    <row r="200" spans="1:12" ht="15" customHeight="1" x14ac:dyDescent="0.25">
      <c r="A200" s="5">
        <v>44565</v>
      </c>
      <c r="B200" s="6">
        <v>142</v>
      </c>
      <c r="C200" s="2">
        <v>11310010</v>
      </c>
      <c r="D200" s="6">
        <v>-2.65</v>
      </c>
      <c r="E200" s="6">
        <v>-1.83200829588662</v>
      </c>
      <c r="F200" s="6">
        <v>-1.8320014480189899</v>
      </c>
      <c r="G200" s="6">
        <v>241.02368000000001</v>
      </c>
      <c r="H200" s="6">
        <v>561726.75990675995</v>
      </c>
      <c r="I200" s="6">
        <v>144.04</v>
      </c>
      <c r="J200" s="6">
        <v>145.13990000000001</v>
      </c>
      <c r="K200" s="6">
        <v>141.76</v>
      </c>
      <c r="L200" s="6">
        <v>330902.33100233099</v>
      </c>
    </row>
    <row r="201" spans="1:12" ht="15" customHeight="1" x14ac:dyDescent="0.25">
      <c r="A201" s="5">
        <v>44564</v>
      </c>
      <c r="B201" s="6">
        <v>144.65</v>
      </c>
      <c r="C201" s="2">
        <v>6903262</v>
      </c>
      <c r="D201" s="6">
        <v>-3.9999999999992E-2</v>
      </c>
      <c r="E201" s="6">
        <v>-2.7645310664170499E-2</v>
      </c>
      <c r="F201" s="6">
        <v>-2.7651828019559201E-2</v>
      </c>
      <c r="G201" s="6">
        <v>245.52163999999999</v>
      </c>
      <c r="H201" s="6">
        <v>572211.51515151502</v>
      </c>
      <c r="I201" s="6">
        <v>144</v>
      </c>
      <c r="J201" s="6">
        <v>144.78989999999999</v>
      </c>
      <c r="K201" s="6">
        <v>143.01</v>
      </c>
      <c r="L201" s="6">
        <v>337079.48717948701</v>
      </c>
    </row>
    <row r="202" spans="1:12" ht="15" customHeight="1" x14ac:dyDescent="0.25">
      <c r="A202" s="5">
        <v>44561</v>
      </c>
      <c r="B202" s="6">
        <v>144.69</v>
      </c>
      <c r="C202" s="2">
        <v>5982595</v>
      </c>
      <c r="D202" s="6">
        <v>1.52000000000001</v>
      </c>
      <c r="E202" s="6">
        <v>1.0616749318991401</v>
      </c>
      <c r="F202" s="6">
        <v>1.06167835283195</v>
      </c>
      <c r="G202" s="6">
        <v>245.58955</v>
      </c>
      <c r="H202" s="6">
        <v>572369.813519813</v>
      </c>
      <c r="I202" s="6">
        <v>143.19999999999999</v>
      </c>
      <c r="J202" s="6">
        <v>145.04499999999999</v>
      </c>
      <c r="K202" s="6">
        <v>142.91999999999999</v>
      </c>
      <c r="L202" s="6">
        <v>337172.727272727</v>
      </c>
    </row>
    <row r="203" spans="1:12" ht="15" customHeight="1" x14ac:dyDescent="0.25">
      <c r="A203" s="5">
        <v>44560</v>
      </c>
      <c r="B203" s="6">
        <v>143.16999999999999</v>
      </c>
      <c r="C203" s="2">
        <v>4982997</v>
      </c>
      <c r="D203" s="6">
        <v>0.45999999999997898</v>
      </c>
      <c r="E203" s="6">
        <v>0.32233200196201101</v>
      </c>
      <c r="F203" s="6">
        <v>0.32232748541873801</v>
      </c>
      <c r="G203" s="6">
        <v>243.00957</v>
      </c>
      <c r="H203" s="6">
        <v>566355.87412587402</v>
      </c>
      <c r="I203" s="6">
        <v>143.26</v>
      </c>
      <c r="J203" s="6">
        <v>143.69499999999999</v>
      </c>
      <c r="K203" s="6">
        <v>142.47999999999999</v>
      </c>
      <c r="L203" s="6">
        <v>333629.603729603</v>
      </c>
    </row>
    <row r="204" spans="1:12" ht="15" customHeight="1" x14ac:dyDescent="0.25">
      <c r="A204" s="5">
        <v>44559</v>
      </c>
      <c r="B204" s="6">
        <v>142.71</v>
      </c>
      <c r="C204" s="2">
        <v>4348420</v>
      </c>
      <c r="D204" s="6">
        <v>-6.9999999999993096E-2</v>
      </c>
      <c r="E204" s="6">
        <v>-4.9026474296109901E-2</v>
      </c>
      <c r="F204" s="6">
        <v>-4.9024622112014901E-2</v>
      </c>
      <c r="G204" s="6">
        <v>242.22880000000001</v>
      </c>
      <c r="H204" s="6">
        <v>564535.89743589703</v>
      </c>
      <c r="I204" s="6">
        <v>142.66</v>
      </c>
      <c r="J204" s="6">
        <v>143.53</v>
      </c>
      <c r="K204" s="6">
        <v>142.32</v>
      </c>
      <c r="L204" s="6">
        <v>332557.34265734197</v>
      </c>
    </row>
    <row r="205" spans="1:12" ht="15" customHeight="1" x14ac:dyDescent="0.25">
      <c r="A205" s="5">
        <v>44558</v>
      </c>
      <c r="B205" s="6">
        <v>142.78</v>
      </c>
      <c r="C205" s="2">
        <v>5263016</v>
      </c>
      <c r="D205" s="6">
        <v>2.0200000000000098</v>
      </c>
      <c r="E205" s="6">
        <v>1.4350667803353301</v>
      </c>
      <c r="F205" s="6">
        <v>1.4350724377450901</v>
      </c>
      <c r="G205" s="6">
        <v>242.34761</v>
      </c>
      <c r="H205" s="6">
        <v>564812.84382284305</v>
      </c>
      <c r="I205" s="6">
        <v>140.6</v>
      </c>
      <c r="J205" s="6">
        <v>142.97</v>
      </c>
      <c r="K205" s="6">
        <v>140.6</v>
      </c>
      <c r="L205" s="6">
        <v>332720.512820512</v>
      </c>
    </row>
    <row r="206" spans="1:12" ht="15" customHeight="1" x14ac:dyDescent="0.25">
      <c r="A206" s="5">
        <v>44557</v>
      </c>
      <c r="B206" s="6">
        <v>140.76</v>
      </c>
      <c r="C206" s="2">
        <v>5351125</v>
      </c>
      <c r="D206" s="6">
        <v>1.26999999999998</v>
      </c>
      <c r="E206" s="6">
        <v>0.910459531149165</v>
      </c>
      <c r="F206" s="6">
        <v>0.91044922748597601</v>
      </c>
      <c r="G206" s="6">
        <v>238.91895</v>
      </c>
      <c r="H206" s="6">
        <v>556820.62937062897</v>
      </c>
      <c r="I206" s="6">
        <v>139.6</v>
      </c>
      <c r="J206" s="6">
        <v>140.87</v>
      </c>
      <c r="K206" s="6">
        <v>139.57</v>
      </c>
      <c r="L206" s="6">
        <v>328011.88811188802</v>
      </c>
    </row>
    <row r="207" spans="1:12" ht="15" customHeight="1" x14ac:dyDescent="0.25">
      <c r="A207" s="5">
        <v>44553</v>
      </c>
      <c r="B207" s="6">
        <v>139.49</v>
      </c>
      <c r="C207" s="2">
        <v>5864216</v>
      </c>
      <c r="D207" s="6">
        <v>-0.310000000000002</v>
      </c>
      <c r="E207" s="6">
        <v>-0.22174535050071201</v>
      </c>
      <c r="F207" s="6">
        <v>-0.22173758215175901</v>
      </c>
      <c r="G207" s="6">
        <v>236.76334</v>
      </c>
      <c r="H207" s="6">
        <v>551795.89743589703</v>
      </c>
      <c r="I207" s="6">
        <v>139.80000000000001</v>
      </c>
      <c r="J207" s="6">
        <v>140.16</v>
      </c>
      <c r="K207" s="6">
        <v>138.85</v>
      </c>
      <c r="L207" s="6">
        <v>325051.51515151502</v>
      </c>
    </row>
    <row r="208" spans="1:12" ht="15" customHeight="1" x14ac:dyDescent="0.25">
      <c r="A208" s="5">
        <v>44552</v>
      </c>
      <c r="B208" s="6">
        <v>139.80000000000001</v>
      </c>
      <c r="C208" s="2">
        <v>5675950</v>
      </c>
      <c r="D208" s="6">
        <v>0.18000000000000599</v>
      </c>
      <c r="E208" s="6">
        <v>0.128921357971645</v>
      </c>
      <c r="F208" s="6">
        <v>0.12892010675151699</v>
      </c>
      <c r="G208" s="6">
        <v>237.2895</v>
      </c>
      <c r="H208" s="6">
        <v>553022.37762237701</v>
      </c>
      <c r="I208" s="6">
        <v>139.9</v>
      </c>
      <c r="J208" s="6">
        <v>139.99</v>
      </c>
      <c r="K208" s="6">
        <v>138.53</v>
      </c>
      <c r="L208" s="6">
        <v>325774.12587412499</v>
      </c>
    </row>
    <row r="209" spans="1:12" ht="15" customHeight="1" x14ac:dyDescent="0.25">
      <c r="A209" s="5">
        <v>44551</v>
      </c>
      <c r="B209" s="6">
        <v>139.62</v>
      </c>
      <c r="C209" s="2">
        <v>8206812</v>
      </c>
      <c r="D209" s="6">
        <v>0.42000000000001497</v>
      </c>
      <c r="E209" s="6">
        <v>0.30172413793103597</v>
      </c>
      <c r="F209" s="6">
        <v>0.30172544596971301</v>
      </c>
      <c r="G209" s="6">
        <v>236.98398</v>
      </c>
      <c r="H209" s="6">
        <v>552310.20979020896</v>
      </c>
      <c r="I209" s="6">
        <v>138.9</v>
      </c>
      <c r="J209" s="6">
        <v>139.86000000000001</v>
      </c>
      <c r="K209" s="6">
        <v>138.01</v>
      </c>
      <c r="L209" s="6">
        <v>325354.545454545</v>
      </c>
    </row>
    <row r="210" spans="1:12" ht="15" customHeight="1" x14ac:dyDescent="0.25">
      <c r="A210" s="5">
        <v>44550</v>
      </c>
      <c r="B210" s="6">
        <v>139.19999999999999</v>
      </c>
      <c r="C210" s="2">
        <v>10339290</v>
      </c>
      <c r="D210" s="6">
        <v>0.44999999999998802</v>
      </c>
      <c r="E210" s="6">
        <v>0.32432432432432101</v>
      </c>
      <c r="F210" s="6">
        <v>0.324316910770927</v>
      </c>
      <c r="G210" s="6">
        <v>236.27108999999999</v>
      </c>
      <c r="H210" s="6">
        <v>550648.46153846104</v>
      </c>
      <c r="I210" s="6">
        <v>138.12</v>
      </c>
      <c r="J210" s="6">
        <v>139.75</v>
      </c>
      <c r="K210" s="6">
        <v>137.6</v>
      </c>
      <c r="L210" s="6">
        <v>324375.52447552403</v>
      </c>
    </row>
    <row r="211" spans="1:12" ht="15" customHeight="1" x14ac:dyDescent="0.25">
      <c r="A211" s="5">
        <v>44547</v>
      </c>
      <c r="B211" s="6">
        <v>138.75</v>
      </c>
      <c r="C211" s="2">
        <v>26237270</v>
      </c>
      <c r="D211" s="6">
        <v>-4.59</v>
      </c>
      <c r="E211" s="6">
        <v>-3.2021766429468399</v>
      </c>
      <c r="F211" s="6">
        <v>-3.2021662642591</v>
      </c>
      <c r="G211" s="6">
        <v>235.50729999999999</v>
      </c>
      <c r="H211" s="6">
        <v>548868.06526806497</v>
      </c>
      <c r="I211" s="6">
        <v>142.75</v>
      </c>
      <c r="J211" s="6">
        <v>143.94999999999999</v>
      </c>
      <c r="K211" s="6">
        <v>138.38999999999999</v>
      </c>
      <c r="L211" s="6">
        <v>323326.57342657301</v>
      </c>
    </row>
    <row r="212" spans="1:12" ht="15" customHeight="1" x14ac:dyDescent="0.25">
      <c r="A212" s="5">
        <v>44546</v>
      </c>
      <c r="B212" s="6">
        <v>143.34</v>
      </c>
      <c r="C212" s="2">
        <v>13023160</v>
      </c>
      <c r="D212" s="6">
        <v>-2.4300000000000002</v>
      </c>
      <c r="E212" s="6">
        <v>-1.6670096727721699</v>
      </c>
      <c r="F212" s="6">
        <v>-1.6670216596941101</v>
      </c>
      <c r="G212" s="6">
        <v>243.29811000000001</v>
      </c>
      <c r="H212" s="6">
        <v>567028.46153846104</v>
      </c>
      <c r="I212" s="6">
        <v>145.77000000000001</v>
      </c>
      <c r="J212" s="6">
        <v>146.52600000000001</v>
      </c>
      <c r="K212" s="6">
        <v>142.88999999999999</v>
      </c>
      <c r="L212" s="6">
        <v>334025.87412587402</v>
      </c>
    </row>
    <row r="213" spans="1:12" ht="15" customHeight="1" x14ac:dyDescent="0.25">
      <c r="A213" s="5">
        <v>44545</v>
      </c>
      <c r="B213" s="6">
        <v>145.77000000000001</v>
      </c>
      <c r="C213" s="2">
        <v>11163310</v>
      </c>
      <c r="D213" s="6">
        <v>0.83000000000001195</v>
      </c>
      <c r="E213" s="6">
        <v>0.57265075203534099</v>
      </c>
      <c r="F213" s="6">
        <v>0.57265465783251601</v>
      </c>
      <c r="G213" s="6">
        <v>247.42269999999999</v>
      </c>
      <c r="H213" s="6">
        <v>576642.89044289</v>
      </c>
      <c r="I213" s="6">
        <v>145.21</v>
      </c>
      <c r="J213" s="6">
        <v>146.47</v>
      </c>
      <c r="K213" s="6">
        <v>143.4</v>
      </c>
      <c r="L213" s="6">
        <v>339690.20979020902</v>
      </c>
    </row>
    <row r="214" spans="1:12" ht="15" customHeight="1" x14ac:dyDescent="0.25">
      <c r="A214" s="5">
        <v>44544</v>
      </c>
      <c r="B214" s="6">
        <v>144.94</v>
      </c>
      <c r="C214" s="2">
        <v>15573760</v>
      </c>
      <c r="D214" s="6">
        <v>1.37</v>
      </c>
      <c r="E214" s="6">
        <v>0.954238350630354</v>
      </c>
      <c r="F214" s="6">
        <v>0.95423863216863503</v>
      </c>
      <c r="G214" s="6">
        <v>246.01389</v>
      </c>
      <c r="H214" s="6">
        <v>573358.95104895101</v>
      </c>
      <c r="I214" s="6">
        <v>143.30000000000001</v>
      </c>
      <c r="J214" s="6">
        <v>145.28</v>
      </c>
      <c r="K214" s="6">
        <v>142.15010000000001</v>
      </c>
      <c r="L214" s="6">
        <v>337755.47785547702</v>
      </c>
    </row>
    <row r="215" spans="1:12" ht="15" customHeight="1" x14ac:dyDescent="0.25">
      <c r="A215" s="5">
        <v>44543</v>
      </c>
      <c r="B215" s="6">
        <v>143.57</v>
      </c>
      <c r="C215" s="2">
        <v>18013120</v>
      </c>
      <c r="D215" s="6">
        <v>2.5399999999999898</v>
      </c>
      <c r="E215" s="6">
        <v>1.8010352407289201</v>
      </c>
      <c r="F215" s="6">
        <v>1.80104006546319</v>
      </c>
      <c r="G215" s="6">
        <v>243.68852000000001</v>
      </c>
      <c r="H215" s="6">
        <v>567938.50815850799</v>
      </c>
      <c r="I215" s="6">
        <v>140.24</v>
      </c>
      <c r="J215" s="6">
        <v>143.7499</v>
      </c>
      <c r="K215" s="6">
        <v>140.01</v>
      </c>
      <c r="L215" s="6">
        <v>334562.00466200401</v>
      </c>
    </row>
    <row r="216" spans="1:12" ht="15" customHeight="1" x14ac:dyDescent="0.25">
      <c r="A216" s="5">
        <v>44540</v>
      </c>
      <c r="B216" s="6">
        <v>141.03</v>
      </c>
      <c r="C216" s="2">
        <v>12858540</v>
      </c>
      <c r="D216" s="6">
        <v>2.5299999999999998</v>
      </c>
      <c r="E216" s="6">
        <v>1.82671480144405</v>
      </c>
      <c r="F216" s="6">
        <v>1.8267126561071201</v>
      </c>
      <c r="G216" s="6">
        <v>239.37724</v>
      </c>
      <c r="H216" s="6">
        <v>557888.90442890394</v>
      </c>
      <c r="I216" s="6">
        <v>138.34</v>
      </c>
      <c r="J216" s="6">
        <v>141.30000000000001</v>
      </c>
      <c r="K216" s="6">
        <v>137.57</v>
      </c>
      <c r="L216" s="6">
        <v>328641.258741258</v>
      </c>
    </row>
    <row r="217" spans="1:12" ht="15" customHeight="1" x14ac:dyDescent="0.25">
      <c r="A217" s="5">
        <v>44539</v>
      </c>
      <c r="B217" s="6">
        <v>138.5</v>
      </c>
      <c r="C217" s="2">
        <v>10783900</v>
      </c>
      <c r="D217" s="6">
        <v>1.3499999999999901</v>
      </c>
      <c r="E217" s="6">
        <v>0.98432373313890298</v>
      </c>
      <c r="F217" s="6">
        <v>1.3853451280657401</v>
      </c>
      <c r="G217" s="6">
        <v>235.08295000000001</v>
      </c>
      <c r="H217" s="6">
        <v>547878.90442890394</v>
      </c>
      <c r="I217" s="6">
        <v>136.63</v>
      </c>
      <c r="J217" s="6">
        <v>138.57</v>
      </c>
      <c r="K217" s="6">
        <v>135.71</v>
      </c>
      <c r="L217" s="6">
        <v>322743.82284382201</v>
      </c>
    </row>
    <row r="218" spans="1:12" ht="15" customHeight="1" x14ac:dyDescent="0.25">
      <c r="A218" s="5">
        <v>44538</v>
      </c>
      <c r="B218" s="6">
        <v>137.15</v>
      </c>
      <c r="C218" s="2">
        <v>11498750</v>
      </c>
      <c r="D218" s="6">
        <v>-1.4</v>
      </c>
      <c r="E218" s="6">
        <v>-1.01046553590762</v>
      </c>
      <c r="F218" s="6">
        <v>-1.0104695385421301</v>
      </c>
      <c r="G218" s="6">
        <v>231.87074000000001</v>
      </c>
      <c r="H218" s="6">
        <v>540391.23543123505</v>
      </c>
      <c r="I218" s="6">
        <v>138.06</v>
      </c>
      <c r="J218" s="6">
        <v>138.5</v>
      </c>
      <c r="K218" s="6">
        <v>136.01</v>
      </c>
      <c r="L218" s="6">
        <v>319596.96969696903</v>
      </c>
    </row>
    <row r="219" spans="1:12" ht="15" customHeight="1" x14ac:dyDescent="0.25">
      <c r="A219" s="5">
        <v>44537</v>
      </c>
      <c r="B219" s="6">
        <v>138.55000000000001</v>
      </c>
      <c r="C219" s="2">
        <v>12579670</v>
      </c>
      <c r="D219" s="6">
        <v>-0.44999999999998802</v>
      </c>
      <c r="E219" s="6">
        <v>-0.32374100719423299</v>
      </c>
      <c r="F219" s="6">
        <v>-0.32374258840793801</v>
      </c>
      <c r="G219" s="6">
        <v>234.23764</v>
      </c>
      <c r="H219" s="6">
        <v>545908.48484848405</v>
      </c>
      <c r="I219" s="6">
        <v>139.6</v>
      </c>
      <c r="J219" s="6">
        <v>139.83000000000001</v>
      </c>
      <c r="K219" s="6">
        <v>138.09</v>
      </c>
      <c r="L219" s="6">
        <v>322860.372960373</v>
      </c>
    </row>
    <row r="220" spans="1:12" ht="15" customHeight="1" x14ac:dyDescent="0.25">
      <c r="A220" s="5">
        <v>44536</v>
      </c>
      <c r="B220" s="6">
        <v>139</v>
      </c>
      <c r="C220" s="2">
        <v>10863130</v>
      </c>
      <c r="D220" s="6">
        <v>1.49</v>
      </c>
      <c r="E220" s="6">
        <v>1.08355755945022</v>
      </c>
      <c r="F220" s="6">
        <v>1.0835628124766501</v>
      </c>
      <c r="G220" s="6">
        <v>234.99843000000001</v>
      </c>
      <c r="H220" s="6">
        <v>547681.88811188797</v>
      </c>
      <c r="I220" s="6">
        <v>137.56</v>
      </c>
      <c r="J220" s="6">
        <v>139.36000000000001</v>
      </c>
      <c r="K220" s="6">
        <v>137.1</v>
      </c>
      <c r="L220" s="6">
        <v>323909.32400932303</v>
      </c>
    </row>
    <row r="221" spans="1:12" ht="15" customHeight="1" x14ac:dyDescent="0.25">
      <c r="A221" s="5">
        <v>44533</v>
      </c>
      <c r="B221" s="6">
        <v>137.51</v>
      </c>
      <c r="C221" s="2">
        <v>14714200</v>
      </c>
      <c r="D221" s="6">
        <v>2.0399999999999898</v>
      </c>
      <c r="E221" s="6">
        <v>1.5058684579611601</v>
      </c>
      <c r="F221" s="6">
        <v>1.50586063890445</v>
      </c>
      <c r="G221" s="6">
        <v>232.47936999999999</v>
      </c>
      <c r="H221" s="6">
        <v>541809.95337995305</v>
      </c>
      <c r="I221" s="6">
        <v>135.86000000000001</v>
      </c>
      <c r="J221" s="6">
        <v>137.88</v>
      </c>
      <c r="K221" s="6">
        <v>135.29</v>
      </c>
      <c r="L221" s="6">
        <v>320436.13053612999</v>
      </c>
    </row>
    <row r="222" spans="1:12" ht="15" customHeight="1" x14ac:dyDescent="0.25">
      <c r="A222" s="5">
        <v>44532</v>
      </c>
      <c r="B222" s="6">
        <v>135.47</v>
      </c>
      <c r="C222" s="2">
        <v>13268560</v>
      </c>
      <c r="D222" s="6">
        <v>-1.6699999999999799</v>
      </c>
      <c r="E222" s="6">
        <v>-1.21773370278546</v>
      </c>
      <c r="F222" s="6">
        <v>-1.21772837577328</v>
      </c>
      <c r="G222" s="6">
        <v>229.03048999999999</v>
      </c>
      <c r="H222" s="6">
        <v>533770.60606060596</v>
      </c>
      <c r="I222" s="6">
        <v>137.63</v>
      </c>
      <c r="J222" s="6">
        <v>138.44</v>
      </c>
      <c r="K222" s="6">
        <v>135.24</v>
      </c>
      <c r="L222" s="6">
        <v>315680.885780885</v>
      </c>
    </row>
    <row r="223" spans="1:12" ht="15" customHeight="1" x14ac:dyDescent="0.25">
      <c r="A223" s="5">
        <v>44531</v>
      </c>
      <c r="B223" s="6">
        <v>137.13999999999999</v>
      </c>
      <c r="C223" s="2">
        <v>12229040</v>
      </c>
      <c r="D223" s="6">
        <v>-3.49</v>
      </c>
      <c r="E223" s="6">
        <v>-2.4816895399274701</v>
      </c>
      <c r="F223" s="6">
        <v>-2.4816935913258602</v>
      </c>
      <c r="G223" s="6">
        <v>231.85383999999999</v>
      </c>
      <c r="H223" s="6">
        <v>540351.84149184101</v>
      </c>
      <c r="I223" s="6">
        <v>140.51</v>
      </c>
      <c r="J223" s="6">
        <v>140.715</v>
      </c>
      <c r="K223" s="6">
        <v>137.04</v>
      </c>
      <c r="L223" s="6">
        <v>319573.65967365901</v>
      </c>
    </row>
    <row r="224" spans="1:12" ht="15" customHeight="1" x14ac:dyDescent="0.25">
      <c r="A224" s="5">
        <v>44530</v>
      </c>
      <c r="B224" s="6">
        <v>140.63</v>
      </c>
      <c r="C224" s="2">
        <v>21606350</v>
      </c>
      <c r="D224" s="6">
        <v>-2</v>
      </c>
      <c r="E224" s="6">
        <v>-1.4022295449765001</v>
      </c>
      <c r="F224" s="6">
        <v>-1.40222855669825</v>
      </c>
      <c r="G224" s="6">
        <v>237.75416999999999</v>
      </c>
      <c r="H224" s="6">
        <v>554105.52447552397</v>
      </c>
      <c r="I224" s="6">
        <v>141.47999999999999</v>
      </c>
      <c r="J224" s="6">
        <v>142.5</v>
      </c>
      <c r="K224" s="6">
        <v>140.01</v>
      </c>
      <c r="L224" s="6">
        <v>327708.85780885699</v>
      </c>
    </row>
    <row r="225" spans="1:12" ht="15" customHeight="1" x14ac:dyDescent="0.25">
      <c r="A225" s="5">
        <v>44529</v>
      </c>
      <c r="B225" s="6">
        <v>142.63</v>
      </c>
      <c r="C225" s="2">
        <v>11013170</v>
      </c>
      <c r="D225" s="6">
        <v>-2.2700000000000098</v>
      </c>
      <c r="E225" s="6">
        <v>-1.5665976535541799</v>
      </c>
      <c r="F225" s="6">
        <v>-1.56658794783886</v>
      </c>
      <c r="G225" s="6">
        <v>241.13543999999999</v>
      </c>
      <c r="H225" s="6">
        <v>561987.27272727201</v>
      </c>
      <c r="I225" s="6">
        <v>145</v>
      </c>
      <c r="J225" s="6">
        <v>145.25</v>
      </c>
      <c r="K225" s="6">
        <v>142.22999999999999</v>
      </c>
      <c r="L225" s="6">
        <v>332370.86247086199</v>
      </c>
    </row>
    <row r="226" spans="1:12" ht="15" customHeight="1" x14ac:dyDescent="0.25">
      <c r="A226" s="5">
        <v>44526</v>
      </c>
      <c r="B226" s="6">
        <v>144.9</v>
      </c>
      <c r="C226" s="2">
        <v>7013238</v>
      </c>
      <c r="D226" s="6">
        <v>-1.6399999999999799</v>
      </c>
      <c r="E226" s="6">
        <v>-1.1191483553978301</v>
      </c>
      <c r="F226" s="6">
        <v>-1.11914712580394</v>
      </c>
      <c r="G226" s="6">
        <v>244.97316000000001</v>
      </c>
      <c r="H226" s="6">
        <v>570933.00699300703</v>
      </c>
      <c r="I226" s="6">
        <v>146.44</v>
      </c>
      <c r="J226" s="6">
        <v>147.88</v>
      </c>
      <c r="K226" s="6">
        <v>144.41999999999999</v>
      </c>
      <c r="L226" s="6">
        <v>337662.23776223703</v>
      </c>
    </row>
    <row r="227" spans="1:12" ht="15" customHeight="1" x14ac:dyDescent="0.25">
      <c r="A227" s="5">
        <v>44524</v>
      </c>
      <c r="B227" s="6">
        <v>146.54</v>
      </c>
      <c r="C227" s="2">
        <v>6029780</v>
      </c>
      <c r="D227" s="6">
        <v>0.72999999999998899</v>
      </c>
      <c r="E227" s="6">
        <v>0.50065153281666497</v>
      </c>
      <c r="F227" s="6">
        <v>0.50064163293532804</v>
      </c>
      <c r="G227" s="6">
        <v>247.7458</v>
      </c>
      <c r="H227" s="6">
        <v>577396.03729603696</v>
      </c>
      <c r="I227" s="6">
        <v>145.72999999999999</v>
      </c>
      <c r="J227" s="6">
        <v>147.06</v>
      </c>
      <c r="K227" s="6">
        <v>145.63999999999999</v>
      </c>
      <c r="L227" s="6">
        <v>341485.081585081</v>
      </c>
    </row>
    <row r="228" spans="1:12" ht="15" customHeight="1" x14ac:dyDescent="0.25">
      <c r="A228" s="5">
        <v>44523</v>
      </c>
      <c r="B228" s="6">
        <v>145.81</v>
      </c>
      <c r="C228" s="2">
        <v>9972448</v>
      </c>
      <c r="D228" s="6">
        <v>1.03</v>
      </c>
      <c r="E228" s="6">
        <v>0.71142422986600895</v>
      </c>
      <c r="F228" s="6">
        <v>0.71142618201636099</v>
      </c>
      <c r="G228" s="6">
        <v>246.51166000000001</v>
      </c>
      <c r="H228" s="6">
        <v>574519.25407925399</v>
      </c>
      <c r="I228" s="6">
        <v>144.25</v>
      </c>
      <c r="J228" s="6">
        <v>145.97999999999999</v>
      </c>
      <c r="K228" s="6">
        <v>143.25</v>
      </c>
      <c r="L228" s="6">
        <v>339783.44988344901</v>
      </c>
    </row>
    <row r="229" spans="1:12" ht="15" customHeight="1" x14ac:dyDescent="0.25">
      <c r="A229" s="5">
        <v>44522</v>
      </c>
      <c r="B229" s="6">
        <v>144.78</v>
      </c>
      <c r="C229" s="2">
        <v>9716788</v>
      </c>
      <c r="D229" s="6">
        <v>2.3900000000000099</v>
      </c>
      <c r="E229" s="6">
        <v>1.67848865791138</v>
      </c>
      <c r="F229" s="6">
        <v>1.6784885021240401</v>
      </c>
      <c r="G229" s="6">
        <v>244.77029999999999</v>
      </c>
      <c r="H229" s="6">
        <v>570460.139860139</v>
      </c>
      <c r="I229" s="6">
        <v>142.66</v>
      </c>
      <c r="J229" s="6">
        <v>145.36000000000001</v>
      </c>
      <c r="K229" s="6">
        <v>142</v>
      </c>
      <c r="L229" s="6">
        <v>337382.517482517</v>
      </c>
    </row>
    <row r="230" spans="1:12" ht="15" customHeight="1" x14ac:dyDescent="0.25">
      <c r="A230" s="5">
        <v>44519</v>
      </c>
      <c r="B230" s="6">
        <v>142.38999999999999</v>
      </c>
      <c r="C230" s="2">
        <v>9380728</v>
      </c>
      <c r="D230" s="6">
        <v>-0.77000000000001001</v>
      </c>
      <c r="E230" s="6">
        <v>-0.53785973735681603</v>
      </c>
      <c r="F230" s="6">
        <v>-0.53786391753667395</v>
      </c>
      <c r="G230" s="6">
        <v>240.72968</v>
      </c>
      <c r="H230" s="6">
        <v>561041.44522144506</v>
      </c>
      <c r="I230" s="6">
        <v>143.62</v>
      </c>
      <c r="J230" s="6">
        <v>144</v>
      </c>
      <c r="K230" s="6">
        <v>141.94</v>
      </c>
      <c r="L230" s="6">
        <v>331811.421911421</v>
      </c>
    </row>
    <row r="231" spans="1:12" ht="15" customHeight="1" x14ac:dyDescent="0.25">
      <c r="A231" s="5">
        <v>44518</v>
      </c>
      <c r="B231" s="6">
        <v>143.16</v>
      </c>
      <c r="C231" s="2">
        <v>8135824</v>
      </c>
      <c r="D231" s="6">
        <v>1.21999999999999</v>
      </c>
      <c r="E231" s="6">
        <v>0.85951810624207403</v>
      </c>
      <c r="F231" s="6">
        <v>0.85951971276276795</v>
      </c>
      <c r="G231" s="6">
        <v>242.03147999999999</v>
      </c>
      <c r="H231" s="6">
        <v>564075.94405594398</v>
      </c>
      <c r="I231" s="6">
        <v>142.13999999999999</v>
      </c>
      <c r="J231" s="6">
        <v>143.29</v>
      </c>
      <c r="K231" s="6">
        <v>140.86000000000001</v>
      </c>
      <c r="L231" s="6">
        <v>333606.29370629299</v>
      </c>
    </row>
    <row r="232" spans="1:12" ht="15" customHeight="1" x14ac:dyDescent="0.25">
      <c r="A232" s="5">
        <v>44517</v>
      </c>
      <c r="B232" s="6">
        <v>141.94</v>
      </c>
      <c r="C232" s="2">
        <v>11038740</v>
      </c>
      <c r="D232" s="6">
        <v>-1.22999999999998</v>
      </c>
      <c r="E232" s="6">
        <v>-0.85911853041837904</v>
      </c>
      <c r="F232" s="6">
        <v>-0.85911340778704803</v>
      </c>
      <c r="G232" s="6">
        <v>239.96889999999999</v>
      </c>
      <c r="H232" s="6">
        <v>559268.06526806497</v>
      </c>
      <c r="I232" s="6">
        <v>143.16</v>
      </c>
      <c r="J232" s="6">
        <v>144.72</v>
      </c>
      <c r="K232" s="6">
        <v>141.82</v>
      </c>
      <c r="L232" s="6">
        <v>330762.47086246999</v>
      </c>
    </row>
    <row r="233" spans="1:12" ht="15" customHeight="1" x14ac:dyDescent="0.25">
      <c r="A233" s="5">
        <v>44516</v>
      </c>
      <c r="B233" s="6">
        <v>143.16999999999999</v>
      </c>
      <c r="C233" s="2">
        <v>24662230</v>
      </c>
      <c r="D233" s="6">
        <v>-3.74</v>
      </c>
      <c r="E233" s="6">
        <v>-2.5457763256415502</v>
      </c>
      <c r="F233" s="6">
        <v>-2.5457845644608699</v>
      </c>
      <c r="G233" s="6">
        <v>242.04837000000001</v>
      </c>
      <c r="H233" s="6">
        <v>564115.31468531396</v>
      </c>
      <c r="I233" s="6">
        <v>145.1</v>
      </c>
      <c r="J233" s="6">
        <v>146.68</v>
      </c>
      <c r="K233" s="6">
        <v>142.30000000000001</v>
      </c>
      <c r="L233" s="6">
        <v>333629.603729603</v>
      </c>
    </row>
    <row r="234" spans="1:12" ht="15" customHeight="1" x14ac:dyDescent="0.25">
      <c r="A234" s="5">
        <v>44515</v>
      </c>
      <c r="B234" s="6">
        <v>146.91</v>
      </c>
      <c r="C234" s="2">
        <v>9631988</v>
      </c>
      <c r="D234" s="6">
        <v>-0.84999999999999398</v>
      </c>
      <c r="E234" s="6">
        <v>-0.57525717379534003</v>
      </c>
      <c r="F234" s="6">
        <v>-0.57524491372146203</v>
      </c>
      <c r="G234" s="6">
        <v>248.37137000000001</v>
      </c>
      <c r="H234" s="6">
        <v>578854.24242424197</v>
      </c>
      <c r="I234" s="6">
        <v>148.15</v>
      </c>
      <c r="J234" s="6">
        <v>148.44999999999999</v>
      </c>
      <c r="K234" s="6">
        <v>146.4</v>
      </c>
      <c r="L234" s="6">
        <v>342347.55244755198</v>
      </c>
    </row>
    <row r="235" spans="1:12" ht="15" customHeight="1" x14ac:dyDescent="0.25">
      <c r="A235" s="5">
        <v>44512</v>
      </c>
      <c r="B235" s="6">
        <v>147.76</v>
      </c>
      <c r="C235" s="2">
        <v>6104559</v>
      </c>
      <c r="D235" s="6">
        <v>-0.74000000000000898</v>
      </c>
      <c r="E235" s="6">
        <v>-0.49831649831650798</v>
      </c>
      <c r="F235" s="6">
        <v>-0.498320198729018</v>
      </c>
      <c r="G235" s="6">
        <v>249.80838</v>
      </c>
      <c r="H235" s="6">
        <v>582203.91608391597</v>
      </c>
      <c r="I235" s="6">
        <v>149</v>
      </c>
      <c r="J235" s="6">
        <v>149.24</v>
      </c>
      <c r="K235" s="6">
        <v>147.54</v>
      </c>
      <c r="L235" s="6">
        <v>344328.904428904</v>
      </c>
    </row>
    <row r="236" spans="1:12" ht="15" customHeight="1" x14ac:dyDescent="0.25">
      <c r="A236" s="5">
        <v>44511</v>
      </c>
      <c r="B236" s="6">
        <v>148.5</v>
      </c>
      <c r="C236" s="2">
        <v>4534383</v>
      </c>
      <c r="D236" s="6">
        <v>6.0000000000002197E-2</v>
      </c>
      <c r="E236" s="6">
        <v>4.0420371867422297E-2</v>
      </c>
      <c r="F236" s="6">
        <v>4.0413130418137599E-2</v>
      </c>
      <c r="G236" s="6">
        <v>251.05946</v>
      </c>
      <c r="H236" s="6">
        <v>585120.18648018595</v>
      </c>
      <c r="I236" s="6">
        <v>148.77000000000001</v>
      </c>
      <c r="J236" s="6">
        <v>148.99</v>
      </c>
      <c r="K236" s="6">
        <v>148.19</v>
      </c>
      <c r="L236" s="6">
        <v>346053.84615384601</v>
      </c>
    </row>
    <row r="237" spans="1:12" ht="15" customHeight="1" x14ac:dyDescent="0.25">
      <c r="A237" s="5">
        <v>44510</v>
      </c>
      <c r="B237" s="6">
        <v>148.44</v>
      </c>
      <c r="C237" s="2">
        <v>5601211</v>
      </c>
      <c r="D237" s="6">
        <v>-1.3499999999999901</v>
      </c>
      <c r="E237" s="6">
        <v>-0.90126176647306</v>
      </c>
      <c r="F237" s="6">
        <v>-0.90125046018532096</v>
      </c>
      <c r="G237" s="6">
        <v>250.95804000000001</v>
      </c>
      <c r="H237" s="6">
        <v>584883.77622377605</v>
      </c>
      <c r="I237" s="6">
        <v>148.72999999999999</v>
      </c>
      <c r="J237" s="6">
        <v>149.62</v>
      </c>
      <c r="K237" s="6">
        <v>147.97999999999999</v>
      </c>
      <c r="L237" s="6">
        <v>345913.986013986</v>
      </c>
    </row>
    <row r="238" spans="1:12" ht="15" customHeight="1" x14ac:dyDescent="0.25">
      <c r="A238" s="5">
        <v>44509</v>
      </c>
      <c r="B238" s="6">
        <v>149.79</v>
      </c>
      <c r="C238" s="2">
        <v>5000591</v>
      </c>
      <c r="D238" s="6">
        <v>0.51999999999998103</v>
      </c>
      <c r="E238" s="6">
        <v>0.34836202853887299</v>
      </c>
      <c r="F238" s="6">
        <v>0.34834980819362599</v>
      </c>
      <c r="G238" s="6">
        <v>253.24037000000001</v>
      </c>
      <c r="H238" s="6">
        <v>590203.89277389203</v>
      </c>
      <c r="I238" s="6">
        <v>149.52000000000001</v>
      </c>
      <c r="J238" s="6">
        <v>149.87</v>
      </c>
      <c r="K238" s="6">
        <v>148.86500000000001</v>
      </c>
      <c r="L238" s="6">
        <v>349060.83916083898</v>
      </c>
    </row>
    <row r="239" spans="1:12" ht="15" customHeight="1" x14ac:dyDescent="0.25">
      <c r="A239" s="5">
        <v>44508</v>
      </c>
      <c r="B239" s="6">
        <v>149.27000000000001</v>
      </c>
      <c r="C239" s="2">
        <v>5124422</v>
      </c>
      <c r="D239" s="6">
        <v>-0.95999999999997898</v>
      </c>
      <c r="E239" s="6">
        <v>-0.63902016907407799</v>
      </c>
      <c r="F239" s="6">
        <v>-0.63901595165717295</v>
      </c>
      <c r="G239" s="6">
        <v>252.36126999999999</v>
      </c>
      <c r="H239" s="6">
        <v>588154.708624708</v>
      </c>
      <c r="I239" s="6">
        <v>150.22</v>
      </c>
      <c r="J239" s="6">
        <v>150.51</v>
      </c>
      <c r="K239" s="6">
        <v>148.72999999999999</v>
      </c>
      <c r="L239" s="6">
        <v>347848.71794871701</v>
      </c>
    </row>
    <row r="240" spans="1:12" ht="15" customHeight="1" x14ac:dyDescent="0.25">
      <c r="A240" s="5">
        <v>44505</v>
      </c>
      <c r="B240" s="6">
        <v>150.22999999999999</v>
      </c>
      <c r="C240" s="2">
        <v>5027294</v>
      </c>
      <c r="D240" s="6">
        <v>-1.05000000000001</v>
      </c>
      <c r="E240" s="6">
        <v>-0.69407720782654803</v>
      </c>
      <c r="F240" s="6">
        <v>-0.69407411488209203</v>
      </c>
      <c r="G240" s="6">
        <v>253.98427000000001</v>
      </c>
      <c r="H240" s="6">
        <v>591937.92540792504</v>
      </c>
      <c r="I240" s="6">
        <v>152</v>
      </c>
      <c r="J240" s="6">
        <v>152</v>
      </c>
      <c r="K240" s="6">
        <v>149.61500000000001</v>
      </c>
      <c r="L240" s="6">
        <v>350086.48018647998</v>
      </c>
    </row>
    <row r="241" spans="1:12" ht="15" customHeight="1" x14ac:dyDescent="0.25">
      <c r="A241" s="5">
        <v>44504</v>
      </c>
      <c r="B241" s="6">
        <v>151.28</v>
      </c>
      <c r="C241" s="2">
        <v>5049739</v>
      </c>
      <c r="D241" s="6">
        <v>1.0999999999999901</v>
      </c>
      <c r="E241" s="6">
        <v>0.73245438806763796</v>
      </c>
      <c r="F241" s="6">
        <v>0.732458468248808</v>
      </c>
      <c r="G241" s="6">
        <v>255.75943000000001</v>
      </c>
      <c r="H241" s="6">
        <v>596075.82750582695</v>
      </c>
      <c r="I241" s="6">
        <v>150.18</v>
      </c>
      <c r="J241" s="6">
        <v>151.84800000000001</v>
      </c>
      <c r="K241" s="6">
        <v>149.83000000000001</v>
      </c>
      <c r="L241" s="6">
        <v>352534.03263403202</v>
      </c>
    </row>
    <row r="242" spans="1:12" ht="15" customHeight="1" x14ac:dyDescent="0.25">
      <c r="A242" s="5">
        <v>44503</v>
      </c>
      <c r="B242" s="6">
        <v>150.18</v>
      </c>
      <c r="C242" s="2">
        <v>4736531</v>
      </c>
      <c r="D242" s="6">
        <v>0.46000000000000701</v>
      </c>
      <c r="E242" s="6">
        <v>0.30724018167245198</v>
      </c>
      <c r="F242" s="6">
        <v>0.30723519769357799</v>
      </c>
      <c r="G242" s="6">
        <v>253.89972</v>
      </c>
      <c r="H242" s="6">
        <v>591740.83916083898</v>
      </c>
      <c r="I242" s="6">
        <v>149.6</v>
      </c>
      <c r="J242" s="6">
        <v>150.29</v>
      </c>
      <c r="K242" s="6">
        <v>149.03</v>
      </c>
      <c r="L242" s="6">
        <v>349969.93006992998</v>
      </c>
    </row>
    <row r="243" spans="1:12" ht="15" customHeight="1" x14ac:dyDescent="0.25">
      <c r="A243" s="5">
        <v>44502</v>
      </c>
      <c r="B243" s="6">
        <v>149.72</v>
      </c>
      <c r="C243" s="2">
        <v>4546347</v>
      </c>
      <c r="D243" s="6">
        <v>-6.9999999999993096E-2</v>
      </c>
      <c r="E243" s="6">
        <v>-4.6732091594892097E-2</v>
      </c>
      <c r="F243" s="6">
        <v>-4.6726357254978E-2</v>
      </c>
      <c r="G243" s="6">
        <v>253.12204</v>
      </c>
      <c r="H243" s="6">
        <v>589928.06526806497</v>
      </c>
      <c r="I243" s="6">
        <v>149.97</v>
      </c>
      <c r="J243" s="6">
        <v>150.17500000000001</v>
      </c>
      <c r="K243" s="6">
        <v>149.28</v>
      </c>
      <c r="L243" s="6">
        <v>348897.66899766802</v>
      </c>
    </row>
    <row r="244" spans="1:12" ht="15" customHeight="1" x14ac:dyDescent="0.25">
      <c r="A244" s="5">
        <v>44501</v>
      </c>
      <c r="B244" s="6">
        <v>149.79</v>
      </c>
      <c r="C244" s="2">
        <v>4183158</v>
      </c>
      <c r="D244" s="6">
        <v>0.37000000000000399</v>
      </c>
      <c r="E244" s="6">
        <v>0.247624146700586</v>
      </c>
      <c r="F244" s="6">
        <v>0.24761806362532099</v>
      </c>
      <c r="G244" s="6">
        <v>253.24037000000001</v>
      </c>
      <c r="H244" s="6">
        <v>590203.89277389203</v>
      </c>
      <c r="I244" s="6">
        <v>149.97999999999999</v>
      </c>
      <c r="J244" s="6">
        <v>150.75</v>
      </c>
      <c r="K244" s="6">
        <v>149.35</v>
      </c>
      <c r="L244" s="6">
        <v>349060.83916083898</v>
      </c>
    </row>
    <row r="245" spans="1:12" ht="15" customHeight="1" x14ac:dyDescent="0.25">
      <c r="A245" s="5">
        <v>44498</v>
      </c>
      <c r="B245" s="6">
        <v>149.41999999999999</v>
      </c>
      <c r="C245" s="2">
        <v>7340928</v>
      </c>
      <c r="D245" s="6">
        <v>0.96999999999999797</v>
      </c>
      <c r="E245" s="6">
        <v>0.65341865948129696</v>
      </c>
      <c r="F245" s="6">
        <v>0.65341984555986599</v>
      </c>
      <c r="G245" s="6">
        <v>252.61484999999999</v>
      </c>
      <c r="H245" s="6">
        <v>588745.80419580406</v>
      </c>
      <c r="I245" s="6">
        <v>147.91</v>
      </c>
      <c r="J245" s="6">
        <v>150.09899999999999</v>
      </c>
      <c r="K245" s="6">
        <v>147.56059999999999</v>
      </c>
      <c r="L245" s="6">
        <v>348198.368298368</v>
      </c>
    </row>
    <row r="246" spans="1:12" ht="15" customHeight="1" x14ac:dyDescent="0.25">
      <c r="A246" s="5">
        <v>44497</v>
      </c>
      <c r="B246" s="6">
        <v>148.44999999999999</v>
      </c>
      <c r="C246" s="2">
        <v>4199471</v>
      </c>
      <c r="D246" s="6">
        <v>0.91999999999998705</v>
      </c>
      <c r="E246" s="6">
        <v>0.62360197925843597</v>
      </c>
      <c r="F246" s="6">
        <v>0.62359583987718903</v>
      </c>
      <c r="G246" s="6">
        <v>250.97493</v>
      </c>
      <c r="H246" s="6">
        <v>584923.14685314603</v>
      </c>
      <c r="I246" s="6">
        <v>148.34</v>
      </c>
      <c r="J246" s="6">
        <v>148.97999999999999</v>
      </c>
      <c r="K246" s="6">
        <v>147.71</v>
      </c>
      <c r="L246" s="6">
        <v>345937.29603729601</v>
      </c>
    </row>
    <row r="247" spans="1:12" ht="15" customHeight="1" x14ac:dyDescent="0.25">
      <c r="A247" s="5">
        <v>44496</v>
      </c>
      <c r="B247" s="6">
        <v>147.53</v>
      </c>
      <c r="C247" s="2">
        <v>4855225</v>
      </c>
      <c r="D247" s="6">
        <v>-1.21999999999999</v>
      </c>
      <c r="E247" s="6">
        <v>-0.82016806722688895</v>
      </c>
      <c r="F247" s="6">
        <v>-0.82016563164946099</v>
      </c>
      <c r="G247" s="6">
        <v>249.41955999999999</v>
      </c>
      <c r="H247" s="6">
        <v>581297.57575757499</v>
      </c>
      <c r="I247" s="6">
        <v>148.96</v>
      </c>
      <c r="J247" s="6">
        <v>149.02000000000001</v>
      </c>
      <c r="K247" s="6">
        <v>147.38999999999999</v>
      </c>
      <c r="L247" s="6">
        <v>343792.77389277302</v>
      </c>
    </row>
    <row r="248" spans="1:12" ht="15" customHeight="1" x14ac:dyDescent="0.25">
      <c r="A248" s="5">
        <v>44495</v>
      </c>
      <c r="B248" s="6">
        <v>148.75</v>
      </c>
      <c r="C248" s="2">
        <v>5806238</v>
      </c>
      <c r="D248" s="6">
        <v>-1.31</v>
      </c>
      <c r="E248" s="6">
        <v>-0.87298413967746802</v>
      </c>
      <c r="F248" s="6">
        <v>-0.87297891164198604</v>
      </c>
      <c r="G248" s="6">
        <v>251.48213000000001</v>
      </c>
      <c r="H248" s="6">
        <v>586105.431235431</v>
      </c>
      <c r="I248" s="6">
        <v>150</v>
      </c>
      <c r="J248" s="6">
        <v>150.55000000000001</v>
      </c>
      <c r="K248" s="6">
        <v>148.46</v>
      </c>
      <c r="L248" s="6">
        <v>346636.59673659602</v>
      </c>
    </row>
    <row r="249" spans="1:12" ht="15" customHeight="1" x14ac:dyDescent="0.25">
      <c r="A249" s="5">
        <v>44494</v>
      </c>
      <c r="B249" s="6">
        <v>150.06</v>
      </c>
      <c r="C249" s="2">
        <v>6429329</v>
      </c>
      <c r="D249" s="6">
        <v>1.71999999999999</v>
      </c>
      <c r="E249" s="6">
        <v>1.1594984495078799</v>
      </c>
      <c r="F249" s="6">
        <v>1.1594968135758501</v>
      </c>
      <c r="G249" s="6">
        <v>253.69685000000001</v>
      </c>
      <c r="H249" s="6">
        <v>591267.94871794805</v>
      </c>
      <c r="I249" s="6">
        <v>148.78</v>
      </c>
      <c r="J249" s="6">
        <v>150.52000000000001</v>
      </c>
      <c r="K249" s="6">
        <v>148.01</v>
      </c>
      <c r="L249" s="6">
        <v>349690.20979020902</v>
      </c>
    </row>
    <row r="250" spans="1:12" ht="15" customHeight="1" x14ac:dyDescent="0.25">
      <c r="A250" s="5">
        <v>44491</v>
      </c>
      <c r="B250" s="6">
        <v>148.34</v>
      </c>
      <c r="C250" s="2">
        <v>7065242</v>
      </c>
      <c r="D250" s="6">
        <v>1.53</v>
      </c>
      <c r="E250" s="6">
        <v>1.0421633403718999</v>
      </c>
      <c r="F250" s="6">
        <v>1.0421620203423501</v>
      </c>
      <c r="G250" s="6">
        <v>250.78896</v>
      </c>
      <c r="H250" s="6">
        <v>584489.65034964995</v>
      </c>
      <c r="I250" s="6">
        <v>147.1</v>
      </c>
      <c r="J250" s="6">
        <v>149.69</v>
      </c>
      <c r="K250" s="6">
        <v>147.1</v>
      </c>
      <c r="L250" s="6">
        <v>345680.885780885</v>
      </c>
    </row>
    <row r="251" spans="1:12" ht="15" customHeight="1" x14ac:dyDescent="0.25">
      <c r="A251" s="5">
        <v>44490</v>
      </c>
      <c r="B251" s="6">
        <v>146.81</v>
      </c>
      <c r="C251" s="2">
        <v>4651463</v>
      </c>
      <c r="D251" s="6">
        <v>0.81000000000000205</v>
      </c>
      <c r="E251" s="6">
        <v>0.55479452054794098</v>
      </c>
      <c r="F251" s="6">
        <v>0.55479644992175703</v>
      </c>
      <c r="G251" s="6">
        <v>248.20229</v>
      </c>
      <c r="H251" s="6">
        <v>578460.11655011598</v>
      </c>
      <c r="I251" s="6">
        <v>146.58000000000001</v>
      </c>
      <c r="J251" s="6">
        <v>146.91499999999999</v>
      </c>
      <c r="K251" s="6">
        <v>145.81</v>
      </c>
      <c r="L251" s="6">
        <v>342114.45221445197</v>
      </c>
    </row>
    <row r="252" spans="1:12" ht="15" customHeight="1" x14ac:dyDescent="0.25">
      <c r="A252" s="5">
        <v>44489</v>
      </c>
      <c r="B252" s="6">
        <v>146</v>
      </c>
      <c r="C252" s="2">
        <v>5817866</v>
      </c>
      <c r="D252" s="6">
        <v>1.31</v>
      </c>
      <c r="E252" s="6">
        <v>0.90538392425185599</v>
      </c>
      <c r="F252" s="6">
        <v>0.90537844391349598</v>
      </c>
      <c r="G252" s="6">
        <v>246.83287000000001</v>
      </c>
      <c r="H252" s="6">
        <v>575267.995337995</v>
      </c>
      <c r="I252" s="6">
        <v>144.88999999999999</v>
      </c>
      <c r="J252" s="6">
        <v>146.49</v>
      </c>
      <c r="K252" s="6">
        <v>144.88999999999999</v>
      </c>
      <c r="L252" s="6">
        <v>340226.34032634</v>
      </c>
    </row>
    <row r="253" spans="1:12" ht="15" customHeight="1" x14ac:dyDescent="0.25">
      <c r="A253" s="5">
        <v>44488</v>
      </c>
      <c r="B253" s="6">
        <v>144.69</v>
      </c>
      <c r="C253" s="2">
        <v>11148100</v>
      </c>
      <c r="D253" s="6">
        <v>3.00999999999999</v>
      </c>
      <c r="E253" s="6">
        <v>2.12450592885375</v>
      </c>
      <c r="F253" s="6">
        <v>2.1245166196988499</v>
      </c>
      <c r="G253" s="6">
        <v>244.61815000000001</v>
      </c>
      <c r="H253" s="6">
        <v>570105.47785547702</v>
      </c>
      <c r="I253" s="6">
        <v>144.63</v>
      </c>
      <c r="J253" s="6">
        <v>145.61000000000001</v>
      </c>
      <c r="K253" s="6">
        <v>143.66</v>
      </c>
      <c r="L253" s="6">
        <v>337172.727272727</v>
      </c>
    </row>
    <row r="254" spans="1:12" ht="15" customHeight="1" x14ac:dyDescent="0.25">
      <c r="A254" s="5">
        <v>44487</v>
      </c>
      <c r="B254" s="6">
        <v>141.68</v>
      </c>
      <c r="C254" s="2">
        <v>6628966</v>
      </c>
      <c r="D254" s="6">
        <v>1.1299999999999899</v>
      </c>
      <c r="E254" s="6">
        <v>0.80398434720738698</v>
      </c>
      <c r="F254" s="6">
        <v>0.80397641753344695</v>
      </c>
      <c r="G254" s="6">
        <v>239.52931000000001</v>
      </c>
      <c r="H254" s="6">
        <v>558243.37995337998</v>
      </c>
      <c r="I254" s="6">
        <v>140</v>
      </c>
      <c r="J254" s="6">
        <v>142.005</v>
      </c>
      <c r="K254" s="6">
        <v>139.83000000000001</v>
      </c>
      <c r="L254" s="6">
        <v>330156.41025641002</v>
      </c>
    </row>
    <row r="255" spans="1:12" ht="15" customHeight="1" x14ac:dyDescent="0.25">
      <c r="A255" s="5">
        <v>44484</v>
      </c>
      <c r="B255" s="6">
        <v>140.55000000000001</v>
      </c>
      <c r="C255" s="2">
        <v>6912387</v>
      </c>
      <c r="D255" s="6">
        <v>0.68000000000000604</v>
      </c>
      <c r="E255" s="6">
        <v>0.48616572531636698</v>
      </c>
      <c r="F255" s="6">
        <v>0.48616887936432301</v>
      </c>
      <c r="G255" s="6">
        <v>237.61891</v>
      </c>
      <c r="H255" s="6">
        <v>553790.23310023302</v>
      </c>
      <c r="I255" s="6">
        <v>140.62</v>
      </c>
      <c r="J255" s="6">
        <v>141.095</v>
      </c>
      <c r="K255" s="6">
        <v>139.96</v>
      </c>
      <c r="L255" s="6">
        <v>327522.37762237701</v>
      </c>
    </row>
    <row r="256" spans="1:12" ht="15" customHeight="1" x14ac:dyDescent="0.25">
      <c r="A256" s="5">
        <v>44483</v>
      </c>
      <c r="B256" s="6">
        <v>139.87</v>
      </c>
      <c r="C256" s="2">
        <v>6597204</v>
      </c>
      <c r="D256" s="6">
        <v>1.5</v>
      </c>
      <c r="E256" s="6">
        <v>1.0840500108405</v>
      </c>
      <c r="F256" s="6">
        <v>1.0840482236561899</v>
      </c>
      <c r="G256" s="6">
        <v>236.46926999999999</v>
      </c>
      <c r="H256" s="6">
        <v>551110.41958041897</v>
      </c>
      <c r="I256" s="6">
        <v>138.5</v>
      </c>
      <c r="J256" s="6">
        <v>140.07499999999999</v>
      </c>
      <c r="K256" s="6">
        <v>138.5</v>
      </c>
      <c r="L256" s="6">
        <v>325937.29603729601</v>
      </c>
    </row>
    <row r="257" spans="1:12" ht="15" customHeight="1" x14ac:dyDescent="0.25">
      <c r="A257" s="5">
        <v>44482</v>
      </c>
      <c r="B257" s="6">
        <v>138.37</v>
      </c>
      <c r="C257" s="2">
        <v>5981501</v>
      </c>
      <c r="D257" s="6">
        <v>-1.00999999999999</v>
      </c>
      <c r="E257" s="6">
        <v>-0.72463768115941196</v>
      </c>
      <c r="F257" s="6">
        <v>-0.72464084859302702</v>
      </c>
      <c r="G257" s="6">
        <v>233.93332000000001</v>
      </c>
      <c r="H257" s="6">
        <v>545199.11421911395</v>
      </c>
      <c r="I257" s="6">
        <v>139.5</v>
      </c>
      <c r="J257" s="6">
        <v>140.01</v>
      </c>
      <c r="K257" s="6">
        <v>138.13</v>
      </c>
      <c r="L257" s="6">
        <v>322440.79254079203</v>
      </c>
    </row>
    <row r="258" spans="1:12" ht="15" customHeight="1" x14ac:dyDescent="0.25">
      <c r="A258" s="5">
        <v>44481</v>
      </c>
      <c r="B258" s="6">
        <v>139.38</v>
      </c>
      <c r="C258" s="2">
        <v>5263099</v>
      </c>
      <c r="D258" s="6">
        <v>-0.15000000000000499</v>
      </c>
      <c r="E258" s="6">
        <v>-0.107503762631699</v>
      </c>
      <c r="F258" s="6">
        <v>-0.107497230223096</v>
      </c>
      <c r="G258" s="6">
        <v>235.64087000000001</v>
      </c>
      <c r="H258" s="6">
        <v>549179.41724941705</v>
      </c>
      <c r="I258" s="6">
        <v>139.34</v>
      </c>
      <c r="J258" s="6">
        <v>140.41</v>
      </c>
      <c r="K258" s="6">
        <v>139.07499999999999</v>
      </c>
      <c r="L258" s="6">
        <v>324795.10489510401</v>
      </c>
    </row>
    <row r="259" spans="1:12" ht="15" customHeight="1" x14ac:dyDescent="0.25">
      <c r="A259" s="5">
        <v>44480</v>
      </c>
      <c r="B259" s="6">
        <v>139.53</v>
      </c>
      <c r="C259" s="2">
        <v>4349427</v>
      </c>
      <c r="D259" s="6">
        <v>-0.12999999999999501</v>
      </c>
      <c r="E259" s="6">
        <v>-9.3083202062149706E-2</v>
      </c>
      <c r="F259" s="6">
        <v>-9.3094758444489598E-2</v>
      </c>
      <c r="G259" s="6">
        <v>235.89445000000001</v>
      </c>
      <c r="H259" s="6">
        <v>549770.51282051206</v>
      </c>
      <c r="I259" s="6">
        <v>139.52000000000001</v>
      </c>
      <c r="J259" s="6">
        <v>140.78</v>
      </c>
      <c r="K259" s="6">
        <v>139.44</v>
      </c>
      <c r="L259" s="6">
        <v>325144.75524475501</v>
      </c>
    </row>
    <row r="260" spans="1:12" ht="15" customHeight="1" x14ac:dyDescent="0.25">
      <c r="A260" s="5">
        <v>44477</v>
      </c>
      <c r="B260" s="6">
        <v>139.66</v>
      </c>
      <c r="C260" s="2">
        <v>4615761</v>
      </c>
      <c r="D260" s="6">
        <v>0.41999999999998699</v>
      </c>
      <c r="E260" s="6">
        <v>0.30163746049984802</v>
      </c>
      <c r="F260" s="6">
        <v>0.30163864118135603</v>
      </c>
      <c r="G260" s="6">
        <v>236.11426</v>
      </c>
      <c r="H260" s="6">
        <v>550282.89044289</v>
      </c>
      <c r="I260" s="6">
        <v>139.66</v>
      </c>
      <c r="J260" s="6">
        <v>140.09</v>
      </c>
      <c r="K260" s="6">
        <v>139.01</v>
      </c>
      <c r="L260" s="6">
        <v>325447.785547785</v>
      </c>
    </row>
    <row r="261" spans="1:12" ht="15" customHeight="1" x14ac:dyDescent="0.25">
      <c r="A261" s="5">
        <v>44476</v>
      </c>
      <c r="B261" s="6">
        <v>139.24</v>
      </c>
      <c r="C261" s="2">
        <v>7022709</v>
      </c>
      <c r="D261" s="6">
        <v>1.62</v>
      </c>
      <c r="E261" s="6">
        <v>1.1771544833599701</v>
      </c>
      <c r="F261" s="6">
        <v>1.1771628726479</v>
      </c>
      <c r="G261" s="6">
        <v>235.40419</v>
      </c>
      <c r="H261" s="6">
        <v>548627.71561771503</v>
      </c>
      <c r="I261" s="6">
        <v>138.78</v>
      </c>
      <c r="J261" s="6">
        <v>140.69999999999999</v>
      </c>
      <c r="K261" s="6">
        <v>138.76</v>
      </c>
      <c r="L261" s="6">
        <v>324468.76456876402</v>
      </c>
    </row>
    <row r="262" spans="1:12" ht="15" customHeight="1" x14ac:dyDescent="0.25">
      <c r="A262" s="5">
        <v>44475</v>
      </c>
      <c r="B262" s="6">
        <v>137.62</v>
      </c>
      <c r="C262" s="2">
        <v>6458888</v>
      </c>
      <c r="D262" s="6">
        <v>1</v>
      </c>
      <c r="E262" s="6">
        <v>0.73195725369639097</v>
      </c>
      <c r="F262" s="6">
        <v>0.73195895481192796</v>
      </c>
      <c r="G262" s="6">
        <v>232.66533999999999</v>
      </c>
      <c r="H262" s="6">
        <v>542243.44988344901</v>
      </c>
      <c r="I262" s="6">
        <v>136.24</v>
      </c>
      <c r="J262" s="6">
        <v>137.79</v>
      </c>
      <c r="K262" s="6">
        <v>136.13</v>
      </c>
      <c r="L262" s="6">
        <v>320692.54079254001</v>
      </c>
    </row>
    <row r="263" spans="1:12" ht="15" customHeight="1" x14ac:dyDescent="0.25">
      <c r="A263" s="5">
        <v>44474</v>
      </c>
      <c r="B263" s="6">
        <v>136.62</v>
      </c>
      <c r="C263" s="2">
        <v>6865805</v>
      </c>
      <c r="D263" s="6">
        <v>0.890000000000014</v>
      </c>
      <c r="E263" s="6">
        <v>0.655713548957503</v>
      </c>
      <c r="F263" s="6">
        <v>0.65571525832808197</v>
      </c>
      <c r="G263" s="6">
        <v>230.97470000000001</v>
      </c>
      <c r="H263" s="6">
        <v>538302.56410256401</v>
      </c>
      <c r="I263" s="6">
        <v>135.94999999999999</v>
      </c>
      <c r="J263" s="6">
        <v>137.71</v>
      </c>
      <c r="K263" s="6">
        <v>135.9</v>
      </c>
      <c r="L263" s="6">
        <v>318361.53846153797</v>
      </c>
    </row>
    <row r="264" spans="1:12" ht="15" customHeight="1" x14ac:dyDescent="0.25">
      <c r="A264" s="5">
        <v>44473</v>
      </c>
      <c r="B264" s="6">
        <v>135.72999999999999</v>
      </c>
      <c r="C264" s="2">
        <v>9990084</v>
      </c>
      <c r="D264" s="6">
        <v>-1.32000000000002</v>
      </c>
      <c r="E264" s="6">
        <v>-0.96315213425758295</v>
      </c>
      <c r="F264" s="6">
        <v>-0.96316086429926095</v>
      </c>
      <c r="G264" s="6">
        <v>229.47003000000001</v>
      </c>
      <c r="H264" s="6">
        <v>534795.17482517404</v>
      </c>
      <c r="I264" s="6">
        <v>137.09</v>
      </c>
      <c r="J264" s="6">
        <v>138.22999999999999</v>
      </c>
      <c r="K264" s="6">
        <v>134.70500000000001</v>
      </c>
      <c r="L264" s="6">
        <v>316286.94638694602</v>
      </c>
    </row>
    <row r="265" spans="1:12" ht="15" customHeight="1" x14ac:dyDescent="0.25">
      <c r="A265" s="5">
        <v>44470</v>
      </c>
      <c r="B265" s="6">
        <v>137.05000000000001</v>
      </c>
      <c r="C265" s="2">
        <v>10004850</v>
      </c>
      <c r="D265" s="6">
        <v>-2.3299999999999801</v>
      </c>
      <c r="E265" s="6">
        <v>-1.6716889080212201</v>
      </c>
      <c r="F265" s="6">
        <v>-1.6716879376654701</v>
      </c>
      <c r="G265" s="6">
        <v>231.70169000000001</v>
      </c>
      <c r="H265" s="6">
        <v>539997.17948717903</v>
      </c>
      <c r="I265" s="6">
        <v>139.26</v>
      </c>
      <c r="J265" s="6">
        <v>139.63</v>
      </c>
      <c r="K265" s="6">
        <v>135.92009999999999</v>
      </c>
      <c r="L265" s="6">
        <v>319363.86946386902</v>
      </c>
    </row>
    <row r="266" spans="1:12" ht="15" customHeight="1" x14ac:dyDescent="0.25">
      <c r="A266" s="5">
        <v>44469</v>
      </c>
      <c r="B266" s="6">
        <v>139.38</v>
      </c>
      <c r="C266" s="2">
        <v>7490235</v>
      </c>
      <c r="D266" s="6">
        <v>-1.06</v>
      </c>
      <c r="E266" s="6">
        <v>-0.75477072059242301</v>
      </c>
      <c r="F266" s="6">
        <v>-0.75476890443254496</v>
      </c>
      <c r="G266" s="6">
        <v>235.64087000000001</v>
      </c>
      <c r="H266" s="6">
        <v>549179.41724941705</v>
      </c>
      <c r="I266" s="6">
        <v>140.63999999999999</v>
      </c>
      <c r="J266" s="6">
        <v>141.72999999999999</v>
      </c>
      <c r="K266" s="6">
        <v>139.25</v>
      </c>
      <c r="L266" s="6">
        <v>324795.10489510401</v>
      </c>
    </row>
    <row r="267" spans="1:12" ht="15" customHeight="1" x14ac:dyDescent="0.25">
      <c r="A267" s="5">
        <v>44468</v>
      </c>
      <c r="B267" s="6">
        <v>140.44</v>
      </c>
      <c r="C267" s="2">
        <v>7125163</v>
      </c>
      <c r="D267" s="6">
        <v>-6.0000000000002197E-2</v>
      </c>
      <c r="E267" s="6">
        <v>-4.27046263345221E-2</v>
      </c>
      <c r="F267" s="6">
        <v>-4.2705397004005802E-2</v>
      </c>
      <c r="G267" s="6">
        <v>237.43294</v>
      </c>
      <c r="H267" s="6">
        <v>553356.73659673601</v>
      </c>
      <c r="I267" s="6">
        <v>140.65</v>
      </c>
      <c r="J267" s="6">
        <v>141.83000000000001</v>
      </c>
      <c r="K267" s="6">
        <v>140.32</v>
      </c>
      <c r="L267" s="6">
        <v>327265.96736596699</v>
      </c>
    </row>
    <row r="268" spans="1:12" ht="15" customHeight="1" x14ac:dyDescent="0.25">
      <c r="A268" s="5">
        <v>44467</v>
      </c>
      <c r="B268" s="6">
        <v>140.5</v>
      </c>
      <c r="C268" s="2">
        <v>6860254</v>
      </c>
      <c r="D268" s="6">
        <v>-1.75</v>
      </c>
      <c r="E268" s="6">
        <v>-1.2302284710017499</v>
      </c>
      <c r="F268" s="6">
        <v>-1.2302312333415</v>
      </c>
      <c r="G268" s="6">
        <v>237.53438</v>
      </c>
      <c r="H268" s="6">
        <v>553593.19347319298</v>
      </c>
      <c r="I268" s="6">
        <v>141.88</v>
      </c>
      <c r="J268" s="6">
        <v>142.07480000000001</v>
      </c>
      <c r="K268" s="6">
        <v>139.99</v>
      </c>
      <c r="L268" s="6">
        <v>327405.82750582701</v>
      </c>
    </row>
    <row r="269" spans="1:12" ht="15" customHeight="1" x14ac:dyDescent="0.25">
      <c r="A269" s="5">
        <v>44466</v>
      </c>
      <c r="B269" s="6">
        <v>142.25</v>
      </c>
      <c r="C269" s="2">
        <v>7083554</v>
      </c>
      <c r="D269" s="6">
        <v>-0.91999999999998705</v>
      </c>
      <c r="E269" s="6">
        <v>-0.64259272193895001</v>
      </c>
      <c r="F269" s="6">
        <v>-0.64258643840485696</v>
      </c>
      <c r="G269" s="6">
        <v>240.49299999999999</v>
      </c>
      <c r="H269" s="6">
        <v>560489.74358974304</v>
      </c>
      <c r="I269" s="6">
        <v>142.87</v>
      </c>
      <c r="J269" s="6">
        <v>143.55000000000001</v>
      </c>
      <c r="K269" s="6">
        <v>141.84</v>
      </c>
      <c r="L269" s="6">
        <v>331485.081585081</v>
      </c>
    </row>
    <row r="270" spans="1:12" ht="15" customHeight="1" x14ac:dyDescent="0.25">
      <c r="A270" s="5">
        <v>44463</v>
      </c>
      <c r="B270" s="6">
        <v>143.16999999999999</v>
      </c>
      <c r="C270" s="2">
        <v>4453540</v>
      </c>
      <c r="D270" s="6">
        <v>0.39999999999997699</v>
      </c>
      <c r="E270" s="6">
        <v>0.28017090425158597</v>
      </c>
      <c r="F270" s="6">
        <v>0.280164905534041</v>
      </c>
      <c r="G270" s="6">
        <v>242.04837000000001</v>
      </c>
      <c r="H270" s="6">
        <v>564115.31468531396</v>
      </c>
      <c r="I270" s="6">
        <v>142.5</v>
      </c>
      <c r="J270" s="6">
        <v>143.69</v>
      </c>
      <c r="K270" s="6">
        <v>142.49</v>
      </c>
      <c r="L270" s="6">
        <v>333629.603729603</v>
      </c>
    </row>
    <row r="271" spans="1:12" ht="15" customHeight="1" x14ac:dyDescent="0.25">
      <c r="A271" s="5">
        <v>44462</v>
      </c>
      <c r="B271" s="6">
        <v>142.77000000000001</v>
      </c>
      <c r="C271" s="2">
        <v>5195140</v>
      </c>
      <c r="D271" s="6">
        <v>8.0000000000012506E-2</v>
      </c>
      <c r="E271" s="6">
        <v>5.60655967482004E-2</v>
      </c>
      <c r="F271" s="6">
        <v>5.6065225184465099E-2</v>
      </c>
      <c r="G271" s="6">
        <v>241.37213</v>
      </c>
      <c r="H271" s="6">
        <v>562538.99766899704</v>
      </c>
      <c r="I271" s="6">
        <v>143.22</v>
      </c>
      <c r="J271" s="6">
        <v>143.63</v>
      </c>
      <c r="K271" s="6">
        <v>142.44999999999999</v>
      </c>
      <c r="L271" s="6">
        <v>332697.20279720199</v>
      </c>
    </row>
    <row r="272" spans="1:12" ht="15" customHeight="1" x14ac:dyDescent="0.25">
      <c r="A272" s="5">
        <v>44461</v>
      </c>
      <c r="B272" s="6">
        <v>142.69</v>
      </c>
      <c r="C272" s="2">
        <v>5014843</v>
      </c>
      <c r="D272" s="6">
        <v>-0.33000000000001201</v>
      </c>
      <c r="E272" s="6">
        <v>-0.23073695986576201</v>
      </c>
      <c r="F272" s="6">
        <v>-0.23073285535775101</v>
      </c>
      <c r="G272" s="6">
        <v>241.23688000000001</v>
      </c>
      <c r="H272" s="6">
        <v>562223.72960372898</v>
      </c>
      <c r="I272" s="6">
        <v>143.47</v>
      </c>
      <c r="J272" s="6">
        <v>143.6</v>
      </c>
      <c r="K272" s="6">
        <v>142.29</v>
      </c>
      <c r="L272" s="6">
        <v>332510.722610722</v>
      </c>
    </row>
    <row r="273" spans="1:12" ht="15" customHeight="1" x14ac:dyDescent="0.25">
      <c r="A273" s="5">
        <v>44460</v>
      </c>
      <c r="B273" s="6">
        <v>143.02000000000001</v>
      </c>
      <c r="C273" s="2">
        <v>5812490</v>
      </c>
      <c r="D273" s="6">
        <v>0.28000000000000103</v>
      </c>
      <c r="E273" s="6">
        <v>0.19616085189855201</v>
      </c>
      <c r="F273" s="6">
        <v>0.19615748142696099</v>
      </c>
      <c r="G273" s="6">
        <v>241.79478</v>
      </c>
      <c r="H273" s="6">
        <v>563524.19580419501</v>
      </c>
      <c r="I273" s="6">
        <v>142.69999999999999</v>
      </c>
      <c r="J273" s="6">
        <v>144.58000000000001</v>
      </c>
      <c r="K273" s="6">
        <v>142.66999999999999</v>
      </c>
      <c r="L273" s="6">
        <v>333279.95337995299</v>
      </c>
    </row>
    <row r="274" spans="1:12" ht="15" customHeight="1" x14ac:dyDescent="0.25">
      <c r="A274" s="5">
        <v>44459</v>
      </c>
      <c r="B274" s="6">
        <v>142.74</v>
      </c>
      <c r="C274" s="2">
        <v>8351467</v>
      </c>
      <c r="D274" s="6">
        <v>-1.98999999999998</v>
      </c>
      <c r="E274" s="6">
        <v>-1.37497408968422</v>
      </c>
      <c r="F274" s="6">
        <v>-1.3749676319537301</v>
      </c>
      <c r="G274" s="6">
        <v>241.32140999999999</v>
      </c>
      <c r="H274" s="6">
        <v>562420.76923076902</v>
      </c>
      <c r="I274" s="6">
        <v>143.5</v>
      </c>
      <c r="J274" s="6">
        <v>145.185</v>
      </c>
      <c r="K274" s="6">
        <v>141.62</v>
      </c>
      <c r="L274" s="6">
        <v>332627.27272727201</v>
      </c>
    </row>
    <row r="275" spans="1:12" ht="15" customHeight="1" x14ac:dyDescent="0.25">
      <c r="A275" s="5">
        <v>44456</v>
      </c>
      <c r="B275" s="6">
        <v>144.72999999999999</v>
      </c>
      <c r="C275" s="2">
        <v>24346370</v>
      </c>
      <c r="D275" s="6">
        <v>-0.30000000000001098</v>
      </c>
      <c r="E275" s="6">
        <v>-0.20685375439565201</v>
      </c>
      <c r="F275" s="6">
        <v>-0.20685748889365199</v>
      </c>
      <c r="G275" s="6">
        <v>244.68575999999999</v>
      </c>
      <c r="H275" s="6">
        <v>570263.07692307595</v>
      </c>
      <c r="I275" s="6">
        <v>144.13999999999999</v>
      </c>
      <c r="J275" s="6">
        <v>146.16</v>
      </c>
      <c r="K275" s="6">
        <v>144.02000000000001</v>
      </c>
      <c r="L275" s="6">
        <v>337265.96736596699</v>
      </c>
    </row>
    <row r="276" spans="1:12" ht="15" customHeight="1" x14ac:dyDescent="0.25">
      <c r="A276" s="5">
        <v>44455</v>
      </c>
      <c r="B276" s="6">
        <v>145.03</v>
      </c>
      <c r="C276" s="2">
        <v>6142756</v>
      </c>
      <c r="D276" s="6">
        <v>0.47999999999998899</v>
      </c>
      <c r="E276" s="6">
        <v>0.33206502940157301</v>
      </c>
      <c r="F276" s="6">
        <v>0.332066938795883</v>
      </c>
      <c r="G276" s="6">
        <v>245.19296</v>
      </c>
      <c r="H276" s="6">
        <v>571445.36130536103</v>
      </c>
      <c r="I276" s="6">
        <v>144.44</v>
      </c>
      <c r="J276" s="6">
        <v>145.3081</v>
      </c>
      <c r="K276" s="6">
        <v>143.6901</v>
      </c>
      <c r="L276" s="6">
        <v>337965.268065268</v>
      </c>
    </row>
    <row r="277" spans="1:12" ht="15" customHeight="1" x14ac:dyDescent="0.25">
      <c r="A277" s="5">
        <v>44454</v>
      </c>
      <c r="B277" s="6">
        <v>144.55000000000001</v>
      </c>
      <c r="C277" s="2">
        <v>4949986</v>
      </c>
      <c r="D277" s="6">
        <v>0.25</v>
      </c>
      <c r="E277" s="6">
        <v>0.17325017325018299</v>
      </c>
      <c r="F277" s="6">
        <v>0.1732464662066</v>
      </c>
      <c r="G277" s="6">
        <v>244.38145</v>
      </c>
      <c r="H277" s="6">
        <v>569553.72960372898</v>
      </c>
      <c r="I277" s="6">
        <v>144.07</v>
      </c>
      <c r="J277" s="6">
        <v>144.75</v>
      </c>
      <c r="K277" s="6">
        <v>143.79</v>
      </c>
      <c r="L277" s="6">
        <v>336846.38694638602</v>
      </c>
    </row>
    <row r="278" spans="1:12" ht="15" customHeight="1" x14ac:dyDescent="0.25">
      <c r="A278" s="5">
        <v>44453</v>
      </c>
      <c r="B278" s="6">
        <v>144.30000000000001</v>
      </c>
      <c r="C278" s="2">
        <v>5511250</v>
      </c>
      <c r="D278" s="6">
        <v>-0.75999999999999002</v>
      </c>
      <c r="E278" s="6">
        <v>-0.52392113608161694</v>
      </c>
      <c r="F278" s="6">
        <v>-0.52391566314433602</v>
      </c>
      <c r="G278" s="6">
        <v>243.9588</v>
      </c>
      <c r="H278" s="6">
        <v>568568.531468531</v>
      </c>
      <c r="I278" s="6">
        <v>145.47999999999999</v>
      </c>
      <c r="J278" s="6">
        <v>145.88</v>
      </c>
      <c r="K278" s="6">
        <v>143.91999999999999</v>
      </c>
      <c r="L278" s="6">
        <v>336263.636363636</v>
      </c>
    </row>
    <row r="279" spans="1:12" ht="15" customHeight="1" x14ac:dyDescent="0.25">
      <c r="A279" s="5">
        <v>44452</v>
      </c>
      <c r="B279" s="6">
        <v>145.06</v>
      </c>
      <c r="C279" s="2">
        <v>6509765</v>
      </c>
      <c r="D279" s="6">
        <v>-0.82999999999998397</v>
      </c>
      <c r="E279" s="6">
        <v>-0.56892179039000901</v>
      </c>
      <c r="F279" s="6">
        <v>-0.56892664903037604</v>
      </c>
      <c r="G279" s="6">
        <v>245.24367000000001</v>
      </c>
      <c r="H279" s="6">
        <v>571563.56643356604</v>
      </c>
      <c r="I279" s="6">
        <v>146.52000000000001</v>
      </c>
      <c r="J279" s="6">
        <v>147.15</v>
      </c>
      <c r="K279" s="6">
        <v>144.636</v>
      </c>
      <c r="L279" s="6">
        <v>338035.19813519798</v>
      </c>
    </row>
    <row r="280" spans="1:12" ht="15" customHeight="1" x14ac:dyDescent="0.25">
      <c r="A280" s="5">
        <v>44449</v>
      </c>
      <c r="B280" s="6">
        <v>145.88999999999999</v>
      </c>
      <c r="C280" s="2">
        <v>5258401</v>
      </c>
      <c r="D280" s="6">
        <v>-0.53000000000000103</v>
      </c>
      <c r="E280" s="6">
        <v>-0.36197240814096399</v>
      </c>
      <c r="F280" s="6">
        <v>-0.36196952334814902</v>
      </c>
      <c r="G280" s="6">
        <v>246.64690999999999</v>
      </c>
      <c r="H280" s="6">
        <v>574834.52214452205</v>
      </c>
      <c r="I280" s="6">
        <v>147.19999999999999</v>
      </c>
      <c r="J280" s="6">
        <v>147.24</v>
      </c>
      <c r="K280" s="6">
        <v>145.42500000000001</v>
      </c>
      <c r="L280" s="6">
        <v>339969.93006992998</v>
      </c>
    </row>
    <row r="281" spans="1:12" ht="15" customHeight="1" x14ac:dyDescent="0.25">
      <c r="A281" s="5">
        <v>44448</v>
      </c>
      <c r="B281" s="6">
        <v>146.41999999999999</v>
      </c>
      <c r="C281" s="2">
        <v>7442869</v>
      </c>
      <c r="D281" s="6">
        <v>-1.04000000000002</v>
      </c>
      <c r="E281" s="6">
        <v>-0.70527600705276805</v>
      </c>
      <c r="F281" s="6">
        <v>-0.70528335160173705</v>
      </c>
      <c r="G281" s="6">
        <v>247.54293999999999</v>
      </c>
      <c r="H281" s="6">
        <v>576923.17016316997</v>
      </c>
      <c r="I281" s="6">
        <v>147.46</v>
      </c>
      <c r="J281" s="6">
        <v>147.61000000000001</v>
      </c>
      <c r="K281" s="6">
        <v>145.84</v>
      </c>
      <c r="L281" s="6">
        <v>341205.36130536097</v>
      </c>
    </row>
    <row r="282" spans="1:12" ht="15" customHeight="1" x14ac:dyDescent="0.25">
      <c r="A282" s="5">
        <v>44447</v>
      </c>
      <c r="B282" s="6">
        <v>147.46</v>
      </c>
      <c r="C282" s="2">
        <v>6502784</v>
      </c>
      <c r="D282" s="6">
        <v>0.189999999999997</v>
      </c>
      <c r="E282" s="6">
        <v>0.129014734840771</v>
      </c>
      <c r="F282" s="6">
        <v>0.129014378664948</v>
      </c>
      <c r="G282" s="6">
        <v>249.30122</v>
      </c>
      <c r="H282" s="6">
        <v>581021.72494172398</v>
      </c>
      <c r="I282" s="6">
        <v>146.94999999999999</v>
      </c>
      <c r="J282" s="6">
        <v>148.32</v>
      </c>
      <c r="K282" s="6">
        <v>146.72999999999999</v>
      </c>
      <c r="L282" s="6">
        <v>343629.603729603</v>
      </c>
    </row>
    <row r="283" spans="1:12" ht="15" customHeight="1" x14ac:dyDescent="0.25">
      <c r="A283" s="5">
        <v>44446</v>
      </c>
      <c r="B283" s="6">
        <v>147.27000000000001</v>
      </c>
      <c r="C283" s="2">
        <v>8451983</v>
      </c>
      <c r="D283" s="6">
        <v>-1.97999999999998</v>
      </c>
      <c r="E283" s="6">
        <v>-1.3266331658291299</v>
      </c>
      <c r="F283" s="6">
        <v>-1.3266254355848099</v>
      </c>
      <c r="G283" s="6">
        <v>248.98</v>
      </c>
      <c r="H283" s="6">
        <v>580272.96037295996</v>
      </c>
      <c r="I283" s="6">
        <v>148.97</v>
      </c>
      <c r="J283" s="6">
        <v>149.16999999999999</v>
      </c>
      <c r="K283" s="6">
        <v>147.06</v>
      </c>
      <c r="L283" s="6">
        <v>343186.713286713</v>
      </c>
    </row>
    <row r="284" spans="1:12" ht="15" customHeight="1" x14ac:dyDescent="0.25">
      <c r="A284" s="5">
        <v>44442</v>
      </c>
      <c r="B284" s="6">
        <v>149.25</v>
      </c>
      <c r="C284" s="2">
        <v>5737903</v>
      </c>
      <c r="D284" s="6">
        <v>0.68999999999999695</v>
      </c>
      <c r="E284" s="6">
        <v>0.46445880452341498</v>
      </c>
      <c r="F284" s="6">
        <v>0.46445923708666698</v>
      </c>
      <c r="G284" s="6">
        <v>252.32744</v>
      </c>
      <c r="H284" s="6">
        <v>588075.85081584996</v>
      </c>
      <c r="I284" s="6">
        <v>148.19999999999999</v>
      </c>
      <c r="J284" s="6">
        <v>149.6473</v>
      </c>
      <c r="K284" s="6">
        <v>147.9</v>
      </c>
      <c r="L284" s="6">
        <v>347802.09790209698</v>
      </c>
    </row>
    <row r="285" spans="1:12" ht="15" customHeight="1" x14ac:dyDescent="0.25">
      <c r="A285" s="5">
        <v>44441</v>
      </c>
      <c r="B285" s="6">
        <v>148.56</v>
      </c>
      <c r="C285" s="2">
        <v>6674064</v>
      </c>
      <c r="D285" s="6">
        <v>0.78000000000000103</v>
      </c>
      <c r="E285" s="6">
        <v>0.52781161185546599</v>
      </c>
      <c r="F285" s="6">
        <v>0.52780913201175805</v>
      </c>
      <c r="G285" s="6">
        <v>251.1609</v>
      </c>
      <c r="H285" s="6">
        <v>585356.64335664304</v>
      </c>
      <c r="I285" s="6">
        <v>148.12</v>
      </c>
      <c r="J285" s="6">
        <v>148.785</v>
      </c>
      <c r="K285" s="6">
        <v>147.69</v>
      </c>
      <c r="L285" s="6">
        <v>346193.70629370603</v>
      </c>
    </row>
    <row r="286" spans="1:12" ht="15" customHeight="1" x14ac:dyDescent="0.25">
      <c r="A286" s="5">
        <v>44440</v>
      </c>
      <c r="B286" s="6">
        <v>147.78</v>
      </c>
      <c r="C286" s="2">
        <v>6352226</v>
      </c>
      <c r="D286" s="6">
        <v>-0.31999999999999301</v>
      </c>
      <c r="E286" s="6">
        <v>-0.216070222822417</v>
      </c>
      <c r="F286" s="6">
        <v>-0.21607278634726501</v>
      </c>
      <c r="G286" s="6">
        <v>249.84220999999999</v>
      </c>
      <c r="H286" s="6">
        <v>582282.77389277297</v>
      </c>
      <c r="I286" s="6">
        <v>147.56</v>
      </c>
      <c r="J286" s="6">
        <v>147.9325</v>
      </c>
      <c r="K286" s="6">
        <v>146.57</v>
      </c>
      <c r="L286" s="6">
        <v>344375.52447552403</v>
      </c>
    </row>
    <row r="287" spans="1:12" ht="15" customHeight="1" x14ac:dyDescent="0.25">
      <c r="A287" s="5">
        <v>44439</v>
      </c>
      <c r="B287" s="6">
        <v>148.1</v>
      </c>
      <c r="C287" s="2">
        <v>8359517</v>
      </c>
      <c r="D287" s="6">
        <v>0.40000000000000502</v>
      </c>
      <c r="E287" s="6">
        <v>0.27081922816520798</v>
      </c>
      <c r="F287" s="6">
        <v>0.27082546160608301</v>
      </c>
      <c r="G287" s="6">
        <v>250.38321999999999</v>
      </c>
      <c r="H287" s="6">
        <v>583543.86946386902</v>
      </c>
      <c r="I287" s="6">
        <v>147.99</v>
      </c>
      <c r="J287" s="6">
        <v>148.44</v>
      </c>
      <c r="K287" s="6">
        <v>147.24</v>
      </c>
      <c r="L287" s="6">
        <v>345121.445221445</v>
      </c>
    </row>
    <row r="288" spans="1:12" ht="15" customHeight="1" x14ac:dyDescent="0.25">
      <c r="A288" s="5">
        <v>44438</v>
      </c>
      <c r="B288" s="6">
        <v>147.69999999999999</v>
      </c>
      <c r="C288" s="2">
        <v>5480212</v>
      </c>
      <c r="D288" s="6">
        <v>1.17999999999997</v>
      </c>
      <c r="E288" s="6">
        <v>0.80535080535077896</v>
      </c>
      <c r="F288" s="6">
        <v>0.80534242948728796</v>
      </c>
      <c r="G288" s="6">
        <v>249.70695000000001</v>
      </c>
      <c r="H288" s="6">
        <v>581967.48251748201</v>
      </c>
      <c r="I288" s="6">
        <v>146.41999999999999</v>
      </c>
      <c r="J288" s="6">
        <v>147.9999</v>
      </c>
      <c r="K288" s="6">
        <v>146.02000000000001</v>
      </c>
      <c r="L288" s="6">
        <v>344189.04428904399</v>
      </c>
    </row>
    <row r="289" spans="1:12" ht="15" customHeight="1" x14ac:dyDescent="0.25">
      <c r="A289" s="5">
        <v>44435</v>
      </c>
      <c r="B289" s="6">
        <v>146.52000000000001</v>
      </c>
      <c r="C289" s="2">
        <v>7696152</v>
      </c>
      <c r="D289" s="6">
        <v>-0.82999999999998397</v>
      </c>
      <c r="E289" s="6">
        <v>-0.56328469630131295</v>
      </c>
      <c r="F289" s="6">
        <v>-0.56328546726867001</v>
      </c>
      <c r="G289" s="6">
        <v>247.71202</v>
      </c>
      <c r="H289" s="6">
        <v>577317.29603729595</v>
      </c>
      <c r="I289" s="6">
        <v>147.51</v>
      </c>
      <c r="J289" s="6">
        <v>147.69</v>
      </c>
      <c r="K289" s="6">
        <v>146.18</v>
      </c>
      <c r="L289" s="6">
        <v>341438.46153846098</v>
      </c>
    </row>
    <row r="290" spans="1:12" ht="15" customHeight="1" x14ac:dyDescent="0.25">
      <c r="A290" s="5">
        <v>44434</v>
      </c>
      <c r="B290" s="6">
        <v>147.35</v>
      </c>
      <c r="C290" s="2">
        <v>7822284</v>
      </c>
      <c r="D290" s="6">
        <v>-1.6100000000000101</v>
      </c>
      <c r="E290" s="6">
        <v>-1.08082706766917</v>
      </c>
      <c r="F290" s="6">
        <v>-1.08082536029132</v>
      </c>
      <c r="G290" s="6">
        <v>249.11525</v>
      </c>
      <c r="H290" s="6">
        <v>580588.22843822802</v>
      </c>
      <c r="I290" s="6">
        <v>147.47</v>
      </c>
      <c r="J290" s="6">
        <v>148.27000000000001</v>
      </c>
      <c r="K290" s="6">
        <v>146.66999999999999</v>
      </c>
      <c r="L290" s="6">
        <v>343373.19347319298</v>
      </c>
    </row>
    <row r="291" spans="1:12" ht="15" customHeight="1" x14ac:dyDescent="0.25">
      <c r="A291" s="5">
        <v>44433</v>
      </c>
      <c r="B291" s="6">
        <v>148.96</v>
      </c>
      <c r="C291" s="2">
        <v>7307055</v>
      </c>
      <c r="D291" s="6">
        <v>6.0000000000002197E-2</v>
      </c>
      <c r="E291" s="6">
        <v>4.0295500335796298E-2</v>
      </c>
      <c r="F291" s="6">
        <v>4.0300200543641397E-2</v>
      </c>
      <c r="G291" s="6">
        <v>251.83716999999999</v>
      </c>
      <c r="H291" s="6">
        <v>586933.03030303004</v>
      </c>
      <c r="I291" s="6">
        <v>148.41</v>
      </c>
      <c r="J291" s="6">
        <v>149.28</v>
      </c>
      <c r="K291" s="6">
        <v>148.02500000000001</v>
      </c>
      <c r="L291" s="6">
        <v>347126.10722610698</v>
      </c>
    </row>
    <row r="292" spans="1:12" ht="15" customHeight="1" x14ac:dyDescent="0.25">
      <c r="A292" s="5">
        <v>44432</v>
      </c>
      <c r="B292" s="6">
        <v>148.9</v>
      </c>
      <c r="C292" s="2">
        <v>6276273</v>
      </c>
      <c r="D292" s="6">
        <v>-1.5499999999999801</v>
      </c>
      <c r="E292" s="6">
        <v>-1.0302426055167699</v>
      </c>
      <c r="F292" s="6">
        <v>-1.03024026935455</v>
      </c>
      <c r="G292" s="6">
        <v>251.73571999999999</v>
      </c>
      <c r="H292" s="6">
        <v>586696.55011654994</v>
      </c>
      <c r="I292" s="6">
        <v>150.5</v>
      </c>
      <c r="J292" s="6">
        <v>150.5</v>
      </c>
      <c r="K292" s="6">
        <v>148.69999999999999</v>
      </c>
      <c r="L292" s="6">
        <v>346986.24708624702</v>
      </c>
    </row>
    <row r="293" spans="1:12" ht="15" customHeight="1" x14ac:dyDescent="0.25">
      <c r="A293" s="5">
        <v>44431</v>
      </c>
      <c r="B293" s="6">
        <v>150.44999999999999</v>
      </c>
      <c r="C293" s="2">
        <v>5388696</v>
      </c>
      <c r="D293" s="6">
        <v>-1</v>
      </c>
      <c r="E293" s="6">
        <v>-0.660283922086502</v>
      </c>
      <c r="F293" s="6">
        <v>-0.66028543839867704</v>
      </c>
      <c r="G293" s="6">
        <v>254.3562</v>
      </c>
      <c r="H293" s="6">
        <v>592804.895104895</v>
      </c>
      <c r="I293" s="6">
        <v>151.53</v>
      </c>
      <c r="J293" s="6">
        <v>151.78700000000001</v>
      </c>
      <c r="K293" s="6">
        <v>150.41</v>
      </c>
      <c r="L293" s="6">
        <v>350599.30069930002</v>
      </c>
    </row>
    <row r="294" spans="1:12" ht="15" customHeight="1" x14ac:dyDescent="0.25">
      <c r="A294" s="5">
        <v>44428</v>
      </c>
      <c r="B294" s="6">
        <v>151.44999999999999</v>
      </c>
      <c r="C294" s="2">
        <v>6466796</v>
      </c>
      <c r="D294" s="6">
        <v>1.3399999999999701</v>
      </c>
      <c r="E294" s="6">
        <v>0.89267870228497603</v>
      </c>
      <c r="F294" s="6">
        <v>0.89267774914463205</v>
      </c>
      <c r="G294" s="6">
        <v>256.04683999999997</v>
      </c>
      <c r="H294" s="6">
        <v>596745.78088578</v>
      </c>
      <c r="I294" s="6">
        <v>150.47999999999999</v>
      </c>
      <c r="J294" s="6">
        <v>151.72</v>
      </c>
      <c r="K294" s="6">
        <v>149.75</v>
      </c>
      <c r="L294" s="6">
        <v>352930.30303030298</v>
      </c>
    </row>
    <row r="295" spans="1:12" ht="15" customHeight="1" x14ac:dyDescent="0.25">
      <c r="A295" s="5">
        <v>44427</v>
      </c>
      <c r="B295" s="6">
        <v>150.11000000000001</v>
      </c>
      <c r="C295" s="2">
        <v>7543457</v>
      </c>
      <c r="D295" s="6">
        <v>1.01000000000001</v>
      </c>
      <c r="E295" s="6">
        <v>0.67739771965125095</v>
      </c>
      <c r="F295" s="6">
        <v>0.67739672322217803</v>
      </c>
      <c r="G295" s="6">
        <v>253.78138999999999</v>
      </c>
      <c r="H295" s="6">
        <v>591465.01165501098</v>
      </c>
      <c r="I295" s="6">
        <v>148.33000000000001</v>
      </c>
      <c r="J295" s="6">
        <v>150.66</v>
      </c>
      <c r="K295" s="6">
        <v>148</v>
      </c>
      <c r="L295" s="6">
        <v>349806.75990675902</v>
      </c>
    </row>
    <row r="296" spans="1:12" ht="15" customHeight="1" x14ac:dyDescent="0.25">
      <c r="A296" s="5">
        <v>44426</v>
      </c>
      <c r="B296" s="6">
        <v>149.1</v>
      </c>
      <c r="C296" s="2">
        <v>9403945</v>
      </c>
      <c r="D296" s="6">
        <v>-1.5999999999999901</v>
      </c>
      <c r="E296" s="6">
        <v>-1.0617120106171201</v>
      </c>
      <c r="F296" s="6">
        <v>-1.06170508266286</v>
      </c>
      <c r="G296" s="6">
        <v>252.07384999999999</v>
      </c>
      <c r="H296" s="6">
        <v>587484.73193473101</v>
      </c>
      <c r="I296" s="6">
        <v>150.55000000000001</v>
      </c>
      <c r="J296" s="6">
        <v>152.57</v>
      </c>
      <c r="K296" s="6">
        <v>149.02000000000001</v>
      </c>
      <c r="L296" s="6">
        <v>347452.44755244697</v>
      </c>
    </row>
    <row r="297" spans="1:12" ht="15" customHeight="1" x14ac:dyDescent="0.25">
      <c r="A297" s="5">
        <v>44425</v>
      </c>
      <c r="B297" s="6">
        <v>150.69999999999999</v>
      </c>
      <c r="C297" s="2">
        <v>16983360</v>
      </c>
      <c r="D297" s="6">
        <v>-5.0000000000011299E-2</v>
      </c>
      <c r="E297" s="6">
        <v>-3.3167495854069501E-2</v>
      </c>
      <c r="F297" s="6">
        <v>-3.3174633941168701E-2</v>
      </c>
      <c r="G297" s="6">
        <v>254.77885000000001</v>
      </c>
      <c r="H297" s="6">
        <v>593790.09324009297</v>
      </c>
      <c r="I297" s="6">
        <v>150.4</v>
      </c>
      <c r="J297" s="6">
        <v>152.5</v>
      </c>
      <c r="K297" s="6">
        <v>149.1</v>
      </c>
      <c r="L297" s="6">
        <v>351182.05128205102</v>
      </c>
    </row>
    <row r="298" spans="1:12" ht="15" customHeight="1" x14ac:dyDescent="0.25">
      <c r="A298" s="5">
        <v>44424</v>
      </c>
      <c r="B298" s="6">
        <v>150.75</v>
      </c>
      <c r="C298" s="2">
        <v>15975650</v>
      </c>
      <c r="D298" s="6">
        <v>1.21999999999999</v>
      </c>
      <c r="E298" s="6">
        <v>0.81588978800239897</v>
      </c>
      <c r="F298" s="6">
        <v>0.81588735290150005</v>
      </c>
      <c r="G298" s="6">
        <v>254.86340000000001</v>
      </c>
      <c r="H298" s="6">
        <v>593987.17948717903</v>
      </c>
      <c r="I298" s="6">
        <v>149.68</v>
      </c>
      <c r="J298" s="6">
        <v>151.72999999999999</v>
      </c>
      <c r="K298" s="6">
        <v>149.04</v>
      </c>
      <c r="L298" s="6">
        <v>351298.60139860102</v>
      </c>
    </row>
    <row r="299" spans="1:12" ht="15" customHeight="1" x14ac:dyDescent="0.25">
      <c r="A299" s="5">
        <v>44421</v>
      </c>
      <c r="B299" s="6">
        <v>149.53</v>
      </c>
      <c r="C299" s="2">
        <v>5327070</v>
      </c>
      <c r="D299" s="6">
        <v>0.46999999999999797</v>
      </c>
      <c r="E299" s="6">
        <v>0.31530927143432702</v>
      </c>
      <c r="F299" s="6">
        <v>0.315309665161844</v>
      </c>
      <c r="G299" s="6">
        <v>252.80082999999999</v>
      </c>
      <c r="H299" s="6">
        <v>589179.32400932396</v>
      </c>
      <c r="I299" s="6">
        <v>149.38</v>
      </c>
      <c r="J299" s="6">
        <v>150.36000000000001</v>
      </c>
      <c r="K299" s="6">
        <v>149.16</v>
      </c>
      <c r="L299" s="6">
        <v>348454.77855477802</v>
      </c>
    </row>
    <row r="300" spans="1:12" ht="15" customHeight="1" x14ac:dyDescent="0.25">
      <c r="A300" s="5">
        <v>44420</v>
      </c>
      <c r="B300" s="6">
        <v>149.06</v>
      </c>
      <c r="C300" s="2">
        <v>6092424</v>
      </c>
      <c r="D300" s="6">
        <v>-0.94999999999998797</v>
      </c>
      <c r="E300" s="6">
        <v>-0.63329111392572601</v>
      </c>
      <c r="F300" s="6">
        <v>-0.26664951717588697</v>
      </c>
      <c r="G300" s="6">
        <v>252.00622999999999</v>
      </c>
      <c r="H300" s="6">
        <v>587327.10955710895</v>
      </c>
      <c r="I300" s="6">
        <v>149</v>
      </c>
      <c r="J300" s="6">
        <v>150.21</v>
      </c>
      <c r="K300" s="6">
        <v>148.81</v>
      </c>
      <c r="L300" s="6">
        <v>347359.20745920698</v>
      </c>
    </row>
    <row r="301" spans="1:12" ht="15" customHeight="1" x14ac:dyDescent="0.25">
      <c r="A301" s="5">
        <v>44419</v>
      </c>
      <c r="B301" s="6">
        <v>150.01</v>
      </c>
      <c r="C301" s="2">
        <v>13818560</v>
      </c>
      <c r="D301" s="6">
        <v>1.3299999999999801</v>
      </c>
      <c r="E301" s="6">
        <v>0.89453860640300498</v>
      </c>
      <c r="F301" s="6">
        <v>0.89454264261845595</v>
      </c>
      <c r="G301" s="6">
        <v>252.68</v>
      </c>
      <c r="H301" s="6">
        <v>588897.66899766901</v>
      </c>
      <c r="I301" s="6">
        <v>149.51</v>
      </c>
      <c r="J301" s="6">
        <v>151.58000000000001</v>
      </c>
      <c r="K301" s="6">
        <v>149.16</v>
      </c>
      <c r="L301" s="6">
        <v>349573.65967365901</v>
      </c>
    </row>
    <row r="302" spans="1:12" ht="15" customHeight="1" x14ac:dyDescent="0.25">
      <c r="A302" s="5">
        <v>44418</v>
      </c>
      <c r="B302" s="6">
        <v>148.68</v>
      </c>
      <c r="C302" s="2">
        <v>12754050</v>
      </c>
      <c r="D302" s="6">
        <v>3.0999999999999899</v>
      </c>
      <c r="E302" s="6">
        <v>2.1294133809589102</v>
      </c>
      <c r="F302" s="6">
        <v>2.1294071292150498</v>
      </c>
      <c r="G302" s="6">
        <v>250.43970999999999</v>
      </c>
      <c r="H302" s="6">
        <v>583675.54778554698</v>
      </c>
      <c r="I302" s="6">
        <v>146.97</v>
      </c>
      <c r="J302" s="6">
        <v>148.94999999999999</v>
      </c>
      <c r="K302" s="6">
        <v>146.25</v>
      </c>
      <c r="L302" s="6">
        <v>346473.426573426</v>
      </c>
    </row>
    <row r="303" spans="1:12" ht="15" customHeight="1" x14ac:dyDescent="0.25">
      <c r="A303" s="5">
        <v>44417</v>
      </c>
      <c r="B303" s="6">
        <v>145.58000000000001</v>
      </c>
      <c r="C303" s="2">
        <v>5270591</v>
      </c>
      <c r="D303" s="6">
        <v>0.35000000000002202</v>
      </c>
      <c r="E303" s="6">
        <v>0.24099703917925799</v>
      </c>
      <c r="F303" s="6">
        <v>0.24100221208931399</v>
      </c>
      <c r="G303" s="6">
        <v>245.21802</v>
      </c>
      <c r="H303" s="6">
        <v>571503.77622377605</v>
      </c>
      <c r="I303" s="6">
        <v>145.91</v>
      </c>
      <c r="J303" s="6">
        <v>146.47999999999999</v>
      </c>
      <c r="K303" s="6">
        <v>145.4</v>
      </c>
      <c r="L303" s="6">
        <v>339247.31934731902</v>
      </c>
    </row>
    <row r="304" spans="1:12" ht="15" customHeight="1" x14ac:dyDescent="0.25">
      <c r="A304" s="5">
        <v>44414</v>
      </c>
      <c r="B304" s="6">
        <v>145.22999999999999</v>
      </c>
      <c r="C304" s="2">
        <v>6421230</v>
      </c>
      <c r="D304" s="6">
        <v>-0.26000000000001899</v>
      </c>
      <c r="E304" s="6">
        <v>-0.17870644030518701</v>
      </c>
      <c r="F304" s="6">
        <v>-0.17871073482854599</v>
      </c>
      <c r="G304" s="6">
        <v>244.62845999999999</v>
      </c>
      <c r="H304" s="6">
        <v>570129.51048951002</v>
      </c>
      <c r="I304" s="6">
        <v>146.21</v>
      </c>
      <c r="J304" s="6">
        <v>146.47</v>
      </c>
      <c r="K304" s="6">
        <v>144.94999999999999</v>
      </c>
      <c r="L304" s="6">
        <v>338431.46853146801</v>
      </c>
    </row>
    <row r="305" spans="1:12" ht="15" customHeight="1" x14ac:dyDescent="0.25">
      <c r="A305" s="5">
        <v>44413</v>
      </c>
      <c r="B305" s="6">
        <v>145.49</v>
      </c>
      <c r="C305" s="2">
        <v>9001814</v>
      </c>
      <c r="D305" s="6">
        <v>2.65</v>
      </c>
      <c r="E305" s="6">
        <v>1.8552226267152001</v>
      </c>
      <c r="F305" s="6">
        <v>1.85522863439306</v>
      </c>
      <c r="G305" s="6">
        <v>245.06641999999999</v>
      </c>
      <c r="H305" s="6">
        <v>571150.39627039596</v>
      </c>
      <c r="I305" s="6">
        <v>144.22999999999999</v>
      </c>
      <c r="J305" s="6">
        <v>145.54</v>
      </c>
      <c r="K305" s="6">
        <v>143.99</v>
      </c>
      <c r="L305" s="6">
        <v>339037.52913752903</v>
      </c>
    </row>
    <row r="306" spans="1:12" ht="15" customHeight="1" x14ac:dyDescent="0.25">
      <c r="A306" s="5">
        <v>44412</v>
      </c>
      <c r="B306" s="6">
        <v>142.84</v>
      </c>
      <c r="C306" s="2">
        <v>5100528</v>
      </c>
      <c r="D306" s="6">
        <v>-0.97999999999998899</v>
      </c>
      <c r="E306" s="6">
        <v>-0.68140731469892302</v>
      </c>
      <c r="F306" s="6">
        <v>-0.68141857216068502</v>
      </c>
      <c r="G306" s="6">
        <v>240.60269</v>
      </c>
      <c r="H306" s="6">
        <v>560745.431235431</v>
      </c>
      <c r="I306" s="6">
        <v>143.38</v>
      </c>
      <c r="J306" s="6">
        <v>143.94</v>
      </c>
      <c r="K306" s="6">
        <v>142.74</v>
      </c>
      <c r="L306" s="6">
        <v>332860.37296037201</v>
      </c>
    </row>
    <row r="307" spans="1:12" ht="15" customHeight="1" x14ac:dyDescent="0.25">
      <c r="A307" s="5">
        <v>44411</v>
      </c>
      <c r="B307" s="6">
        <v>143.82</v>
      </c>
      <c r="C307" s="2">
        <v>6305118</v>
      </c>
      <c r="D307" s="6">
        <v>1.5999999999999901</v>
      </c>
      <c r="E307" s="6">
        <v>1.1250175783996601</v>
      </c>
      <c r="F307" s="6">
        <v>1.12502439906501</v>
      </c>
      <c r="G307" s="6">
        <v>242.25344999999999</v>
      </c>
      <c r="H307" s="6">
        <v>564593.35664335603</v>
      </c>
      <c r="I307" s="6">
        <v>142.44</v>
      </c>
      <c r="J307" s="6">
        <v>143.9</v>
      </c>
      <c r="K307" s="6">
        <v>142.36000000000001</v>
      </c>
      <c r="L307" s="6">
        <v>335144.75524475501</v>
      </c>
    </row>
    <row r="308" spans="1:12" ht="15" customHeight="1" x14ac:dyDescent="0.25">
      <c r="A308" s="5">
        <v>44410</v>
      </c>
      <c r="B308" s="6">
        <v>142.22</v>
      </c>
      <c r="C308" s="2">
        <v>6652841</v>
      </c>
      <c r="D308" s="6">
        <v>-0.33000000000001201</v>
      </c>
      <c r="E308" s="6">
        <v>-0.23149772009821701</v>
      </c>
      <c r="F308" s="6">
        <v>-0.231502314544207</v>
      </c>
      <c r="G308" s="6">
        <v>239.55835999999999</v>
      </c>
      <c r="H308" s="6">
        <v>558311.09557109501</v>
      </c>
      <c r="I308" s="6">
        <v>142.83000000000001</v>
      </c>
      <c r="J308" s="6">
        <v>142.87</v>
      </c>
      <c r="K308" s="6">
        <v>141.66999999999999</v>
      </c>
      <c r="L308" s="6">
        <v>331415.15151515102</v>
      </c>
    </row>
    <row r="309" spans="1:12" ht="15" customHeight="1" x14ac:dyDescent="0.25">
      <c r="A309" s="5">
        <v>44407</v>
      </c>
      <c r="B309" s="6">
        <v>142.55000000000001</v>
      </c>
      <c r="C309" s="2">
        <v>5444061</v>
      </c>
      <c r="D309" s="6">
        <v>0.310000000000002</v>
      </c>
      <c r="E309" s="6">
        <v>0.21794150731157999</v>
      </c>
      <c r="F309" s="6">
        <v>0.217941279022348</v>
      </c>
      <c r="G309" s="6">
        <v>240.11422999999999</v>
      </c>
      <c r="H309" s="6">
        <v>559606.82983682898</v>
      </c>
      <c r="I309" s="6">
        <v>141.19999999999999</v>
      </c>
      <c r="J309" s="6">
        <v>142.95500000000001</v>
      </c>
      <c r="K309" s="6">
        <v>141.19999999999999</v>
      </c>
      <c r="L309" s="6">
        <v>332184.38228438201</v>
      </c>
    </row>
    <row r="310" spans="1:12" ht="15" customHeight="1" x14ac:dyDescent="0.25">
      <c r="A310" s="5">
        <v>44406</v>
      </c>
      <c r="B310" s="6">
        <v>142.24</v>
      </c>
      <c r="C310" s="2">
        <v>3687689</v>
      </c>
      <c r="D310" s="6">
        <v>0.18000000000000599</v>
      </c>
      <c r="E310" s="6">
        <v>0.12670702520063401</v>
      </c>
      <c r="F310" s="6">
        <v>0.12671296635844401</v>
      </c>
      <c r="G310" s="6">
        <v>239.59206</v>
      </c>
      <c r="H310" s="6">
        <v>558389.65034964995</v>
      </c>
      <c r="I310" s="6">
        <v>142.63999999999999</v>
      </c>
      <c r="J310" s="6">
        <v>142.85</v>
      </c>
      <c r="K310" s="6">
        <v>142.02289999999999</v>
      </c>
      <c r="L310" s="6">
        <v>331461.77156177099</v>
      </c>
    </row>
    <row r="311" spans="1:12" ht="15" customHeight="1" x14ac:dyDescent="0.25">
      <c r="A311" s="5">
        <v>44405</v>
      </c>
      <c r="B311" s="6">
        <v>142.06</v>
      </c>
      <c r="C311" s="2">
        <v>4690487</v>
      </c>
      <c r="D311" s="6">
        <v>-0.57999999999998397</v>
      </c>
      <c r="E311" s="6">
        <v>-0.406618059450358</v>
      </c>
      <c r="F311" s="6">
        <v>-0.40661632214753402</v>
      </c>
      <c r="G311" s="6">
        <v>239.28885</v>
      </c>
      <c r="H311" s="6">
        <v>557682.86713286699</v>
      </c>
      <c r="I311" s="6">
        <v>142.47999999999999</v>
      </c>
      <c r="J311" s="6">
        <v>143.25</v>
      </c>
      <c r="K311" s="6">
        <v>141.66</v>
      </c>
      <c r="L311" s="6">
        <v>331042.191142191</v>
      </c>
    </row>
    <row r="312" spans="1:12" ht="15" customHeight="1" x14ac:dyDescent="0.25">
      <c r="A312" s="5">
        <v>44404</v>
      </c>
      <c r="B312" s="6">
        <v>142.63999999999999</v>
      </c>
      <c r="C312" s="2">
        <v>5131905</v>
      </c>
      <c r="D312" s="6">
        <v>9.9999999999908998E-3</v>
      </c>
      <c r="E312" s="6">
        <v>7.0111477248779802E-3</v>
      </c>
      <c r="F312" s="6">
        <v>7.0052326548886096E-3</v>
      </c>
      <c r="G312" s="6">
        <v>240.26580999999999</v>
      </c>
      <c r="H312" s="6">
        <v>559960.16317016305</v>
      </c>
      <c r="I312" s="6">
        <v>143</v>
      </c>
      <c r="J312" s="6">
        <v>143</v>
      </c>
      <c r="K312" s="6">
        <v>141.96</v>
      </c>
      <c r="L312" s="6">
        <v>332394.172494172</v>
      </c>
    </row>
    <row r="313" spans="1:12" ht="15" customHeight="1" x14ac:dyDescent="0.25">
      <c r="A313" s="5">
        <v>44403</v>
      </c>
      <c r="B313" s="6">
        <v>142.63</v>
      </c>
      <c r="C313" s="2">
        <v>6172445</v>
      </c>
      <c r="D313" s="6">
        <v>0.19999999999998799</v>
      </c>
      <c r="E313" s="6">
        <v>0.140419855367546</v>
      </c>
      <c r="F313" s="6">
        <v>0.14042644288689801</v>
      </c>
      <c r="G313" s="6">
        <v>240.24897999999999</v>
      </c>
      <c r="H313" s="6">
        <v>559920.93240093195</v>
      </c>
      <c r="I313" s="6">
        <v>142.36000000000001</v>
      </c>
      <c r="J313" s="6">
        <v>143.86000000000001</v>
      </c>
      <c r="K313" s="6">
        <v>141.46</v>
      </c>
      <c r="L313" s="6">
        <v>332370.86247086199</v>
      </c>
    </row>
    <row r="314" spans="1:12" ht="15" customHeight="1" x14ac:dyDescent="0.25">
      <c r="A314" s="5">
        <v>44400</v>
      </c>
      <c r="B314" s="6">
        <v>142.43</v>
      </c>
      <c r="C314" s="2">
        <v>5315836</v>
      </c>
      <c r="D314" s="6">
        <v>1.1599999999999899</v>
      </c>
      <c r="E314" s="6">
        <v>0.82112267289586804</v>
      </c>
      <c r="F314" s="6">
        <v>0.82111914128097896</v>
      </c>
      <c r="G314" s="6">
        <v>239.91208</v>
      </c>
      <c r="H314" s="6">
        <v>559135.61771561694</v>
      </c>
      <c r="I314" s="6">
        <v>141.52000000000001</v>
      </c>
      <c r="J314" s="6">
        <v>142.72</v>
      </c>
      <c r="K314" s="6">
        <v>141.01</v>
      </c>
      <c r="L314" s="6">
        <v>331904.66200466198</v>
      </c>
    </row>
    <row r="315" spans="1:12" ht="15" customHeight="1" x14ac:dyDescent="0.25">
      <c r="A315" s="5">
        <v>44399</v>
      </c>
      <c r="B315" s="6">
        <v>141.27000000000001</v>
      </c>
      <c r="C315" s="2">
        <v>4337765</v>
      </c>
      <c r="D315" s="6">
        <v>0.100000000000022</v>
      </c>
      <c r="E315" s="6">
        <v>7.0836580009925307E-2</v>
      </c>
      <c r="F315" s="6">
        <v>7.0835694663329202E-2</v>
      </c>
      <c r="G315" s="6">
        <v>237.95815999999999</v>
      </c>
      <c r="H315" s="6">
        <v>554581.02564102504</v>
      </c>
      <c r="I315" s="6">
        <v>141.13</v>
      </c>
      <c r="J315" s="6">
        <v>142.11709999999999</v>
      </c>
      <c r="K315" s="6">
        <v>140.80000000000001</v>
      </c>
      <c r="L315" s="6">
        <v>329200.69930069899</v>
      </c>
    </row>
    <row r="316" spans="1:12" ht="15" customHeight="1" x14ac:dyDescent="0.25">
      <c r="A316" s="5">
        <v>44398</v>
      </c>
      <c r="B316" s="6">
        <v>141.16999999999999</v>
      </c>
      <c r="C316" s="2">
        <v>6197299</v>
      </c>
      <c r="D316" s="6">
        <v>-0.70000000000001705</v>
      </c>
      <c r="E316" s="6">
        <v>-0.49340945936421299</v>
      </c>
      <c r="F316" s="6">
        <v>-0.49340332294425199</v>
      </c>
      <c r="G316" s="6">
        <v>237.78971999999999</v>
      </c>
      <c r="H316" s="6">
        <v>554188.39160839096</v>
      </c>
      <c r="I316" s="6">
        <v>142.5</v>
      </c>
      <c r="J316" s="6">
        <v>142.54</v>
      </c>
      <c r="K316" s="6">
        <v>140.70500000000001</v>
      </c>
      <c r="L316" s="6">
        <v>328967.59906759899</v>
      </c>
    </row>
    <row r="317" spans="1:12" ht="15" customHeight="1" x14ac:dyDescent="0.25">
      <c r="A317" s="5">
        <v>44397</v>
      </c>
      <c r="B317" s="6">
        <v>141.87</v>
      </c>
      <c r="C317" s="2">
        <v>6340100</v>
      </c>
      <c r="D317" s="6">
        <v>0.640000000000014</v>
      </c>
      <c r="E317" s="6">
        <v>0.45316150959429002</v>
      </c>
      <c r="F317" s="6">
        <v>0.453157537253012</v>
      </c>
      <c r="G317" s="6">
        <v>238.96879999999999</v>
      </c>
      <c r="H317" s="6">
        <v>556936.82983682898</v>
      </c>
      <c r="I317" s="6">
        <v>140.97</v>
      </c>
      <c r="J317" s="6">
        <v>142.47</v>
      </c>
      <c r="K317" s="6">
        <v>140.77699999999999</v>
      </c>
      <c r="L317" s="6">
        <v>330599.30069930002</v>
      </c>
    </row>
    <row r="318" spans="1:12" ht="15" customHeight="1" x14ac:dyDescent="0.25">
      <c r="A318" s="5">
        <v>44396</v>
      </c>
      <c r="B318" s="6">
        <v>141.22999999999999</v>
      </c>
      <c r="C318" s="2">
        <v>9127720</v>
      </c>
      <c r="D318" s="6">
        <v>-0.33000000000001201</v>
      </c>
      <c r="E318" s="6">
        <v>-0.23311669963267301</v>
      </c>
      <c r="F318" s="6">
        <v>-0.233117145202799</v>
      </c>
      <c r="G318" s="6">
        <v>237.89078000000001</v>
      </c>
      <c r="H318" s="6">
        <v>554423.962703962</v>
      </c>
      <c r="I318" s="6">
        <v>141.41</v>
      </c>
      <c r="J318" s="6">
        <v>142.97999999999999</v>
      </c>
      <c r="K318" s="6">
        <v>139.77000000000001</v>
      </c>
      <c r="L318" s="6">
        <v>329107.459207459</v>
      </c>
    </row>
    <row r="319" spans="1:12" ht="15" customHeight="1" x14ac:dyDescent="0.25">
      <c r="A319" s="5">
        <v>44393</v>
      </c>
      <c r="B319" s="6">
        <v>141.56</v>
      </c>
      <c r="C319" s="2">
        <v>6031805</v>
      </c>
      <c r="D319" s="6">
        <v>-9.9999999999994302E-2</v>
      </c>
      <c r="E319" s="6">
        <v>-7.0591557249743905E-2</v>
      </c>
      <c r="F319" s="6">
        <v>-7.0590676834003593E-2</v>
      </c>
      <c r="G319" s="6">
        <v>238.44664</v>
      </c>
      <c r="H319" s="6">
        <v>555719.67365967296</v>
      </c>
      <c r="I319" s="6">
        <v>141.69999999999999</v>
      </c>
      <c r="J319" s="6">
        <v>142.13</v>
      </c>
      <c r="K319" s="6">
        <v>140.94999999999999</v>
      </c>
      <c r="L319" s="6">
        <v>329876.689976689</v>
      </c>
    </row>
    <row r="320" spans="1:12" ht="15" customHeight="1" x14ac:dyDescent="0.25">
      <c r="A320" s="5">
        <v>44392</v>
      </c>
      <c r="B320" s="6">
        <v>141.66</v>
      </c>
      <c r="C320" s="2">
        <v>5991612</v>
      </c>
      <c r="D320" s="6">
        <v>0.109999999999985</v>
      </c>
      <c r="E320" s="6">
        <v>7.7711056163898201E-2</v>
      </c>
      <c r="F320" s="6">
        <v>7.7708407254473102E-2</v>
      </c>
      <c r="G320" s="6">
        <v>238.61508000000001</v>
      </c>
      <c r="H320" s="6">
        <v>556112.30769230705</v>
      </c>
      <c r="I320" s="6">
        <v>142</v>
      </c>
      <c r="J320" s="6">
        <v>142.63999999999999</v>
      </c>
      <c r="K320" s="6">
        <v>141.09</v>
      </c>
      <c r="L320" s="6">
        <v>330109.79020978999</v>
      </c>
    </row>
    <row r="321" spans="1:12" ht="15" customHeight="1" x14ac:dyDescent="0.25">
      <c r="A321" s="5">
        <v>44391</v>
      </c>
      <c r="B321" s="6">
        <v>141.55000000000001</v>
      </c>
      <c r="C321" s="2">
        <v>6270671</v>
      </c>
      <c r="D321" s="6">
        <v>0.96999999999999797</v>
      </c>
      <c r="E321" s="6">
        <v>0.68999857732252501</v>
      </c>
      <c r="F321" s="6">
        <v>0.68999924872012997</v>
      </c>
      <c r="G321" s="6">
        <v>238.4298</v>
      </c>
      <c r="H321" s="6">
        <v>555680.41958041897</v>
      </c>
      <c r="I321" s="6">
        <v>140.71</v>
      </c>
      <c r="J321" s="6">
        <v>141.80000000000001</v>
      </c>
      <c r="K321" s="6">
        <v>139.83000000000001</v>
      </c>
      <c r="L321" s="6">
        <v>329853.37995337998</v>
      </c>
    </row>
    <row r="322" spans="1:12" ht="15" customHeight="1" x14ac:dyDescent="0.25">
      <c r="A322" s="5">
        <v>44390</v>
      </c>
      <c r="B322" s="6">
        <v>140.58000000000001</v>
      </c>
      <c r="C322" s="2">
        <v>6315868</v>
      </c>
      <c r="D322" s="6">
        <v>0.53000000000000103</v>
      </c>
      <c r="E322" s="6">
        <v>0.37843627275973002</v>
      </c>
      <c r="F322" s="6">
        <v>0.378434931586557</v>
      </c>
      <c r="G322" s="6">
        <v>236.79590999999999</v>
      </c>
      <c r="H322" s="6">
        <v>551871.818181818</v>
      </c>
      <c r="I322" s="6">
        <v>139.99</v>
      </c>
      <c r="J322" s="6">
        <v>141.18</v>
      </c>
      <c r="K322" s="6">
        <v>139.94</v>
      </c>
      <c r="L322" s="6">
        <v>327592.30769230699</v>
      </c>
    </row>
    <row r="323" spans="1:12" ht="15" customHeight="1" x14ac:dyDescent="0.25">
      <c r="A323" s="5">
        <v>44389</v>
      </c>
      <c r="B323" s="6">
        <v>140.05000000000001</v>
      </c>
      <c r="C323" s="2">
        <v>6504976</v>
      </c>
      <c r="D323" s="6">
        <v>-0.25</v>
      </c>
      <c r="E323" s="6">
        <v>-0.178189593727728</v>
      </c>
      <c r="F323" s="6">
        <v>-0.17819159334792001</v>
      </c>
      <c r="G323" s="6">
        <v>235.90316999999999</v>
      </c>
      <c r="H323" s="6">
        <v>549790.83916083898</v>
      </c>
      <c r="I323" s="6">
        <v>140.69</v>
      </c>
      <c r="J323" s="6">
        <v>140.79</v>
      </c>
      <c r="K323" s="6">
        <v>139.33000000000001</v>
      </c>
      <c r="L323" s="6">
        <v>326356.87645687599</v>
      </c>
    </row>
    <row r="324" spans="1:12" ht="15" customHeight="1" x14ac:dyDescent="0.25">
      <c r="A324" s="5">
        <v>44386</v>
      </c>
      <c r="B324" s="6">
        <v>140.30000000000001</v>
      </c>
      <c r="C324" s="2">
        <v>5061763</v>
      </c>
      <c r="D324" s="6">
        <v>0.71000000000000796</v>
      </c>
      <c r="E324" s="6">
        <v>0.50863242352605598</v>
      </c>
      <c r="F324" s="6">
        <v>0.50863713445332603</v>
      </c>
      <c r="G324" s="6">
        <v>236.32427999999999</v>
      </c>
      <c r="H324" s="6">
        <v>550772.44755244697</v>
      </c>
      <c r="I324" s="6">
        <v>140.41</v>
      </c>
      <c r="J324" s="6">
        <v>140.84</v>
      </c>
      <c r="K324" s="6">
        <v>139.93</v>
      </c>
      <c r="L324" s="6">
        <v>326939.627039627</v>
      </c>
    </row>
    <row r="325" spans="1:12" ht="15" customHeight="1" x14ac:dyDescent="0.25">
      <c r="A325" s="5">
        <v>44385</v>
      </c>
      <c r="B325" s="6">
        <v>139.59</v>
      </c>
      <c r="C325" s="2">
        <v>7089047</v>
      </c>
      <c r="D325" s="6">
        <v>-0.12000000000000401</v>
      </c>
      <c r="E325" s="6">
        <v>-8.5892205282378495E-2</v>
      </c>
      <c r="F325" s="6">
        <v>-8.5896229247317504E-2</v>
      </c>
      <c r="G325" s="6">
        <v>235.12833000000001</v>
      </c>
      <c r="H325" s="6">
        <v>547984.68531468499</v>
      </c>
      <c r="I325" s="6">
        <v>138.34</v>
      </c>
      <c r="J325" s="6">
        <v>140.65</v>
      </c>
      <c r="K325" s="6">
        <v>138.2209</v>
      </c>
      <c r="L325" s="6">
        <v>325284.61538461503</v>
      </c>
    </row>
    <row r="326" spans="1:12" ht="15" customHeight="1" x14ac:dyDescent="0.25">
      <c r="A326" s="5">
        <v>44384</v>
      </c>
      <c r="B326" s="6">
        <v>139.71</v>
      </c>
      <c r="C326" s="2">
        <v>8535819</v>
      </c>
      <c r="D326" s="6">
        <v>-0.22999999999998899</v>
      </c>
      <c r="E326" s="6">
        <v>-0.16435615263683501</v>
      </c>
      <c r="F326" s="6">
        <v>-0.16435325143769799</v>
      </c>
      <c r="G326" s="6">
        <v>235.33046999999999</v>
      </c>
      <c r="H326" s="6">
        <v>548455.87412587402</v>
      </c>
      <c r="I326" s="6">
        <v>139.76</v>
      </c>
      <c r="J326" s="6">
        <v>141.19</v>
      </c>
      <c r="K326" s="6">
        <v>139.36000000000001</v>
      </c>
      <c r="L326" s="6">
        <v>325564.335664335</v>
      </c>
    </row>
    <row r="327" spans="1:12" ht="15" customHeight="1" x14ac:dyDescent="0.25">
      <c r="A327" s="5">
        <v>44383</v>
      </c>
      <c r="B327" s="6">
        <v>139.94</v>
      </c>
      <c r="C327" s="2">
        <v>6093058</v>
      </c>
      <c r="D327" s="6">
        <v>-0.170000000000015</v>
      </c>
      <c r="E327" s="6">
        <v>-0.121333238170018</v>
      </c>
      <c r="F327" s="6">
        <v>-0.121332571030607</v>
      </c>
      <c r="G327" s="6">
        <v>235.71788000000001</v>
      </c>
      <c r="H327" s="6">
        <v>549358.92773892696</v>
      </c>
      <c r="I327" s="6">
        <v>139.9</v>
      </c>
      <c r="J327" s="6">
        <v>140.75</v>
      </c>
      <c r="K327" s="6">
        <v>139.51499999999999</v>
      </c>
      <c r="L327" s="6">
        <v>326100.46620046598</v>
      </c>
    </row>
    <row r="328" spans="1:12" ht="15" customHeight="1" x14ac:dyDescent="0.25">
      <c r="A328" s="5">
        <v>44379</v>
      </c>
      <c r="B328" s="6">
        <v>140.11000000000001</v>
      </c>
      <c r="C328" s="2">
        <v>8762569</v>
      </c>
      <c r="D328" s="6">
        <v>0.79000000000002002</v>
      </c>
      <c r="E328" s="6">
        <v>0.56703990812518801</v>
      </c>
      <c r="F328" s="6">
        <v>0.56703450388848597</v>
      </c>
      <c r="G328" s="6">
        <v>236.00423000000001</v>
      </c>
      <c r="H328" s="6">
        <v>550026.41025641002</v>
      </c>
      <c r="I328" s="6">
        <v>139.35</v>
      </c>
      <c r="J328" s="6">
        <v>141.08000000000001</v>
      </c>
      <c r="K328" s="6">
        <v>139.35</v>
      </c>
      <c r="L328" s="6">
        <v>326496.73659673601</v>
      </c>
    </row>
    <row r="329" spans="1:12" ht="15" customHeight="1" x14ac:dyDescent="0.25">
      <c r="A329" s="5">
        <v>44378</v>
      </c>
      <c r="B329" s="6">
        <v>139.32</v>
      </c>
      <c r="C329" s="2">
        <v>8782850</v>
      </c>
      <c r="D329" s="6">
        <v>-1.7000000000000099</v>
      </c>
      <c r="E329" s="6">
        <v>-1.20550276556518</v>
      </c>
      <c r="F329" s="6">
        <v>-1.20550031224601</v>
      </c>
      <c r="G329" s="6">
        <v>234.67355000000001</v>
      </c>
      <c r="H329" s="6">
        <v>546924.59207459202</v>
      </c>
      <c r="I329" s="6">
        <v>140.41</v>
      </c>
      <c r="J329" s="6">
        <v>141.25</v>
      </c>
      <c r="K329" s="6">
        <v>139.01</v>
      </c>
      <c r="L329" s="6">
        <v>324655.244755244</v>
      </c>
    </row>
    <row r="330" spans="1:12" ht="15" customHeight="1" x14ac:dyDescent="0.25">
      <c r="A330" s="5">
        <v>44377</v>
      </c>
      <c r="B330" s="6">
        <v>141.02000000000001</v>
      </c>
      <c r="C330" s="2">
        <v>15170350</v>
      </c>
      <c r="D330" s="6">
        <v>3.71999999999999</v>
      </c>
      <c r="E330" s="6">
        <v>2.7093954843408499</v>
      </c>
      <c r="F330" s="6">
        <v>2.7093970835341699</v>
      </c>
      <c r="G330" s="6">
        <v>237.53706</v>
      </c>
      <c r="H330" s="6">
        <v>553599.44055943994</v>
      </c>
      <c r="I330" s="6">
        <v>139.56</v>
      </c>
      <c r="J330" s="6">
        <v>142.58000000000001</v>
      </c>
      <c r="K330" s="6">
        <v>138.69</v>
      </c>
      <c r="L330" s="6">
        <v>328617.94871794799</v>
      </c>
    </row>
    <row r="331" spans="1:12" ht="15" customHeight="1" x14ac:dyDescent="0.25">
      <c r="A331" s="5">
        <v>44376</v>
      </c>
      <c r="B331" s="6">
        <v>137.30000000000001</v>
      </c>
      <c r="C331" s="2">
        <v>11987490</v>
      </c>
      <c r="D331" s="6">
        <v>-0.79999999999998295</v>
      </c>
      <c r="E331" s="6">
        <v>-0.57929036929760203</v>
      </c>
      <c r="F331" s="6">
        <v>-0.57929599426632605</v>
      </c>
      <c r="G331" s="6">
        <v>231.27100999999999</v>
      </c>
      <c r="H331" s="6">
        <v>538993.26340326294</v>
      </c>
      <c r="I331" s="6">
        <v>137.9</v>
      </c>
      <c r="J331" s="6">
        <v>138.47</v>
      </c>
      <c r="K331" s="6">
        <v>137.22999999999999</v>
      </c>
      <c r="L331" s="6">
        <v>319946.62004662002</v>
      </c>
    </row>
    <row r="332" spans="1:12" ht="15" customHeight="1" x14ac:dyDescent="0.25">
      <c r="A332" s="5">
        <v>44375</v>
      </c>
      <c r="B332" s="6">
        <v>138.1</v>
      </c>
      <c r="C332" s="2">
        <v>5183022</v>
      </c>
      <c r="D332" s="6">
        <v>-0.43000000000000599</v>
      </c>
      <c r="E332" s="6">
        <v>-0.310402078972071</v>
      </c>
      <c r="F332" s="6">
        <v>-0.31039734022276699</v>
      </c>
      <c r="G332" s="6">
        <v>232.61856</v>
      </c>
      <c r="H332" s="6">
        <v>542134.40559440502</v>
      </c>
      <c r="I332" s="6">
        <v>138.04</v>
      </c>
      <c r="J332" s="6">
        <v>138.63999999999999</v>
      </c>
      <c r="K332" s="6">
        <v>136.6</v>
      </c>
      <c r="L332" s="6">
        <v>321811.421911421</v>
      </c>
    </row>
    <row r="333" spans="1:12" ht="15" customHeight="1" x14ac:dyDescent="0.25">
      <c r="A333" s="5">
        <v>44372</v>
      </c>
      <c r="B333" s="6">
        <v>138.53</v>
      </c>
      <c r="C333" s="2">
        <v>9546936</v>
      </c>
      <c r="D333" s="6">
        <v>1.62</v>
      </c>
      <c r="E333" s="6">
        <v>1.1832590753049399</v>
      </c>
      <c r="F333" s="6">
        <v>1.1832581435071901</v>
      </c>
      <c r="G333" s="6">
        <v>233.34285</v>
      </c>
      <c r="H333" s="6">
        <v>543822.72727272694</v>
      </c>
      <c r="I333" s="6">
        <v>137.13</v>
      </c>
      <c r="J333" s="6">
        <v>138.86000000000001</v>
      </c>
      <c r="K333" s="6">
        <v>136.91999999999999</v>
      </c>
      <c r="L333" s="6">
        <v>322813.75291375199</v>
      </c>
    </row>
    <row r="334" spans="1:12" ht="15" customHeight="1" x14ac:dyDescent="0.25">
      <c r="A334" s="5">
        <v>44371</v>
      </c>
      <c r="B334" s="6">
        <v>136.91</v>
      </c>
      <c r="C334" s="2">
        <v>7814653</v>
      </c>
      <c r="D334" s="6">
        <v>0.94999999999998797</v>
      </c>
      <c r="E334" s="6">
        <v>0.69873492203589205</v>
      </c>
      <c r="F334" s="6">
        <v>0.69873051373736605</v>
      </c>
      <c r="G334" s="6">
        <v>230.61409</v>
      </c>
      <c r="H334" s="6">
        <v>537461.98135198106</v>
      </c>
      <c r="I334" s="6">
        <v>136.16999999999999</v>
      </c>
      <c r="J334" s="6">
        <v>137.24</v>
      </c>
      <c r="K334" s="6">
        <v>136.1</v>
      </c>
      <c r="L334" s="6">
        <v>319037.52913752903</v>
      </c>
    </row>
    <row r="335" spans="1:12" ht="15" customHeight="1" x14ac:dyDescent="0.25">
      <c r="A335" s="5">
        <v>44370</v>
      </c>
      <c r="B335" s="6">
        <v>135.96</v>
      </c>
      <c r="C335" s="2">
        <v>6463517</v>
      </c>
      <c r="D335" s="6">
        <v>-1.0699999999999901</v>
      </c>
      <c r="E335" s="6">
        <v>-0.78085090856016004</v>
      </c>
      <c r="F335" s="6">
        <v>-0.78084203878054903</v>
      </c>
      <c r="G335" s="6">
        <v>229.01390000000001</v>
      </c>
      <c r="H335" s="6">
        <v>533731.93473193399</v>
      </c>
      <c r="I335" s="6">
        <v>136.5</v>
      </c>
      <c r="J335" s="6">
        <v>136.99</v>
      </c>
      <c r="K335" s="6">
        <v>135.93</v>
      </c>
      <c r="L335" s="6">
        <v>316823.07692307601</v>
      </c>
    </row>
    <row r="336" spans="1:12" ht="15" customHeight="1" x14ac:dyDescent="0.25">
      <c r="A336" s="5">
        <v>44369</v>
      </c>
      <c r="B336" s="6">
        <v>137.03</v>
      </c>
      <c r="C336" s="2">
        <v>6368954</v>
      </c>
      <c r="D336" s="6">
        <v>0.62999999999999501</v>
      </c>
      <c r="E336" s="6">
        <v>0.46187683284457598</v>
      </c>
      <c r="F336" s="6">
        <v>0.46187891781428397</v>
      </c>
      <c r="G336" s="6">
        <v>230.81621000000001</v>
      </c>
      <c r="H336" s="6">
        <v>537933.12354312302</v>
      </c>
      <c r="I336" s="6">
        <v>136.22999999999999</v>
      </c>
      <c r="J336" s="6">
        <v>137.72</v>
      </c>
      <c r="K336" s="6">
        <v>136.22999999999999</v>
      </c>
      <c r="L336" s="6">
        <v>319317.249417249</v>
      </c>
    </row>
    <row r="337" spans="1:12" ht="15" customHeight="1" x14ac:dyDescent="0.25">
      <c r="A337" s="5">
        <v>44368</v>
      </c>
      <c r="B337" s="6">
        <v>136.4</v>
      </c>
      <c r="C337" s="2">
        <v>6925023</v>
      </c>
      <c r="D337" s="6">
        <v>1.23000000000001</v>
      </c>
      <c r="E337" s="6">
        <v>0.90996522897093202</v>
      </c>
      <c r="F337" s="6">
        <v>0.90996620830752195</v>
      </c>
      <c r="G337" s="6">
        <v>229.75502</v>
      </c>
      <c r="H337" s="6">
        <v>535459.48717948701</v>
      </c>
      <c r="I337" s="6">
        <v>135.66</v>
      </c>
      <c r="J337" s="6">
        <v>136.75</v>
      </c>
      <c r="K337" s="6">
        <v>135.35</v>
      </c>
      <c r="L337" s="6">
        <v>317848.71794871701</v>
      </c>
    </row>
    <row r="338" spans="1:12" ht="15" customHeight="1" x14ac:dyDescent="0.25">
      <c r="A338" s="5">
        <v>44365</v>
      </c>
      <c r="B338" s="6">
        <v>135.16999999999999</v>
      </c>
      <c r="C338" s="2">
        <v>14937580</v>
      </c>
      <c r="D338" s="6">
        <v>-2.55000000000001</v>
      </c>
      <c r="E338" s="6">
        <v>-1.85158292187046</v>
      </c>
      <c r="F338" s="6">
        <v>-1.85158993418655</v>
      </c>
      <c r="G338" s="6">
        <v>227.68317999999999</v>
      </c>
      <c r="H338" s="6">
        <v>530630.02331002301</v>
      </c>
      <c r="I338" s="6">
        <v>135.44</v>
      </c>
      <c r="J338" s="6">
        <v>136.38800000000001</v>
      </c>
      <c r="K338" s="6">
        <v>134.4</v>
      </c>
      <c r="L338" s="6">
        <v>314981.58508158498</v>
      </c>
    </row>
    <row r="339" spans="1:12" ht="15" customHeight="1" x14ac:dyDescent="0.25">
      <c r="A339" s="5">
        <v>44364</v>
      </c>
      <c r="B339" s="6">
        <v>137.72</v>
      </c>
      <c r="C339" s="2">
        <v>6447279</v>
      </c>
      <c r="D339" s="6">
        <v>0.56999999999999296</v>
      </c>
      <c r="E339" s="6">
        <v>0.41560335399197701</v>
      </c>
      <c r="F339" s="6">
        <v>0.41560769590847002</v>
      </c>
      <c r="G339" s="6">
        <v>231.97846999999999</v>
      </c>
      <c r="H339" s="6">
        <v>540642.354312354</v>
      </c>
      <c r="I339" s="6">
        <v>137</v>
      </c>
      <c r="J339" s="6">
        <v>138.35</v>
      </c>
      <c r="K339" s="6">
        <v>136.71</v>
      </c>
      <c r="L339" s="6">
        <v>320925.641025641</v>
      </c>
    </row>
    <row r="340" spans="1:12" ht="15" customHeight="1" x14ac:dyDescent="0.25">
      <c r="A340" s="5">
        <v>44363</v>
      </c>
      <c r="B340" s="6">
        <v>137.15</v>
      </c>
      <c r="C340" s="2">
        <v>9598343</v>
      </c>
      <c r="D340" s="6">
        <v>-2.8499999999999899</v>
      </c>
      <c r="E340" s="6">
        <v>-2.0357142857142798</v>
      </c>
      <c r="F340" s="6">
        <v>-2.0357143493223999</v>
      </c>
      <c r="G340" s="6">
        <v>231.01833999999999</v>
      </c>
      <c r="H340" s="6">
        <v>538404.28904428903</v>
      </c>
      <c r="I340" s="6">
        <v>139.85</v>
      </c>
      <c r="J340" s="6">
        <v>140.04</v>
      </c>
      <c r="K340" s="6">
        <v>136.97</v>
      </c>
      <c r="L340" s="6">
        <v>319596.96969696903</v>
      </c>
    </row>
    <row r="341" spans="1:12" ht="15" customHeight="1" x14ac:dyDescent="0.25">
      <c r="A341" s="5">
        <v>44362</v>
      </c>
      <c r="B341" s="6">
        <v>140</v>
      </c>
      <c r="C341" s="2">
        <v>6442392</v>
      </c>
      <c r="D341" s="6">
        <v>-0.56000000000000205</v>
      </c>
      <c r="E341" s="6">
        <v>-0.39840637450199101</v>
      </c>
      <c r="F341" s="6">
        <v>-0.39840815819348602</v>
      </c>
      <c r="G341" s="6">
        <v>235.81894</v>
      </c>
      <c r="H341" s="6">
        <v>549594.49883449799</v>
      </c>
      <c r="I341" s="6">
        <v>140.84</v>
      </c>
      <c r="J341" s="6">
        <v>140.91</v>
      </c>
      <c r="K341" s="6">
        <v>139.66</v>
      </c>
      <c r="L341" s="6">
        <v>326240.32634032599</v>
      </c>
    </row>
    <row r="342" spans="1:12" ht="15" customHeight="1" x14ac:dyDescent="0.25">
      <c r="A342" s="5">
        <v>44361</v>
      </c>
      <c r="B342" s="6">
        <v>140.56</v>
      </c>
      <c r="C342" s="2">
        <v>5046896</v>
      </c>
      <c r="D342" s="6">
        <v>-0.189999999999997</v>
      </c>
      <c r="E342" s="6">
        <v>-0.13499111900532301</v>
      </c>
      <c r="F342" s="6">
        <v>-0.134991120803373</v>
      </c>
      <c r="G342" s="6">
        <v>236.76222000000001</v>
      </c>
      <c r="H342" s="6">
        <v>551793.28671328595</v>
      </c>
      <c r="I342" s="6">
        <v>140.93</v>
      </c>
      <c r="J342" s="6">
        <v>140.93</v>
      </c>
      <c r="K342" s="6">
        <v>140.0301</v>
      </c>
      <c r="L342" s="6">
        <v>327545.68764568702</v>
      </c>
    </row>
    <row r="343" spans="1:12" ht="15" customHeight="1" x14ac:dyDescent="0.25">
      <c r="A343" s="5">
        <v>44358</v>
      </c>
      <c r="B343" s="6">
        <v>140.75</v>
      </c>
      <c r="C343" s="2">
        <v>8410824</v>
      </c>
      <c r="D343" s="6">
        <v>0.87000000000000399</v>
      </c>
      <c r="E343" s="6">
        <v>0.62196168144124098</v>
      </c>
      <c r="F343" s="6">
        <v>0.62195899257107001</v>
      </c>
      <c r="G343" s="6">
        <v>237.08225999999999</v>
      </c>
      <c r="H343" s="6">
        <v>552539.30069930002</v>
      </c>
      <c r="I343" s="6">
        <v>140.22999999999999</v>
      </c>
      <c r="J343" s="6">
        <v>140.85</v>
      </c>
      <c r="K343" s="6">
        <v>139.86000000000001</v>
      </c>
      <c r="L343" s="6">
        <v>327988.57808857801</v>
      </c>
    </row>
    <row r="344" spans="1:12" ht="15" customHeight="1" x14ac:dyDescent="0.25">
      <c r="A344" s="5">
        <v>44357</v>
      </c>
      <c r="B344" s="6">
        <v>139.88</v>
      </c>
      <c r="C344" s="2">
        <v>5459459</v>
      </c>
      <c r="D344" s="6">
        <v>0.79999999999998295</v>
      </c>
      <c r="E344" s="6">
        <v>0.57520851308598897</v>
      </c>
      <c r="F344" s="6">
        <v>0.57521415420809197</v>
      </c>
      <c r="G344" s="6">
        <v>235.61681999999999</v>
      </c>
      <c r="H344" s="6">
        <v>549123.35664335603</v>
      </c>
      <c r="I344" s="6">
        <v>139.08000000000001</v>
      </c>
      <c r="J344" s="6">
        <v>140.19</v>
      </c>
      <c r="K344" s="6">
        <v>139.08000000000001</v>
      </c>
      <c r="L344" s="6">
        <v>325960.60606060602</v>
      </c>
    </row>
    <row r="345" spans="1:12" ht="15" customHeight="1" x14ac:dyDescent="0.25">
      <c r="A345" s="5">
        <v>44356</v>
      </c>
      <c r="B345" s="6">
        <v>139.08000000000001</v>
      </c>
      <c r="C345" s="2">
        <v>5695127</v>
      </c>
      <c r="D345" s="6">
        <v>-0.75</v>
      </c>
      <c r="E345" s="6">
        <v>-0.53636558678394897</v>
      </c>
      <c r="F345" s="6">
        <v>-0.53637161055411997</v>
      </c>
      <c r="G345" s="6">
        <v>234.26927000000001</v>
      </c>
      <c r="H345" s="6">
        <v>545982.21445221396</v>
      </c>
      <c r="I345" s="6">
        <v>139.34</v>
      </c>
      <c r="J345" s="6">
        <v>140.01</v>
      </c>
      <c r="K345" s="6">
        <v>139.03</v>
      </c>
      <c r="L345" s="6">
        <v>324095.804195804</v>
      </c>
    </row>
    <row r="346" spans="1:12" ht="15" customHeight="1" x14ac:dyDescent="0.25">
      <c r="A346" s="5">
        <v>44355</v>
      </c>
      <c r="B346" s="6">
        <v>139.83000000000001</v>
      </c>
      <c r="C346" s="2">
        <v>6706856</v>
      </c>
      <c r="D346" s="6">
        <v>-1.0699999999999901</v>
      </c>
      <c r="E346" s="6">
        <v>-0.75940383250532295</v>
      </c>
      <c r="F346" s="6">
        <v>-0.75939941749828499</v>
      </c>
      <c r="G346" s="6">
        <v>235.5326</v>
      </c>
      <c r="H346" s="6">
        <v>548927.03962703899</v>
      </c>
      <c r="I346" s="6">
        <v>140.51</v>
      </c>
      <c r="J346" s="6">
        <v>140.9</v>
      </c>
      <c r="K346" s="6">
        <v>139.81</v>
      </c>
      <c r="L346" s="6">
        <v>325844.05594405503</v>
      </c>
    </row>
    <row r="347" spans="1:12" ht="15" customHeight="1" x14ac:dyDescent="0.25">
      <c r="A347" s="5">
        <v>44354</v>
      </c>
      <c r="B347" s="6">
        <v>140.9</v>
      </c>
      <c r="C347" s="2">
        <v>5543628</v>
      </c>
      <c r="D347" s="6">
        <v>-0.94999999999998797</v>
      </c>
      <c r="E347" s="6">
        <v>-0.66972153683467694</v>
      </c>
      <c r="F347" s="6">
        <v>-0.66972571174442797</v>
      </c>
      <c r="G347" s="6">
        <v>237.33492000000001</v>
      </c>
      <c r="H347" s="6">
        <v>553128.25174825103</v>
      </c>
      <c r="I347" s="6">
        <v>141.85</v>
      </c>
      <c r="J347" s="6">
        <v>141.97</v>
      </c>
      <c r="K347" s="6">
        <v>140.38999999999999</v>
      </c>
      <c r="L347" s="6">
        <v>328338.22843822802</v>
      </c>
    </row>
    <row r="348" spans="1:12" ht="15" customHeight="1" x14ac:dyDescent="0.25">
      <c r="A348" s="5">
        <v>44351</v>
      </c>
      <c r="B348" s="6">
        <v>141.85</v>
      </c>
      <c r="C348" s="2">
        <v>4545272</v>
      </c>
      <c r="D348" s="6">
        <v>0.25</v>
      </c>
      <c r="E348" s="6">
        <v>0.17655367231639199</v>
      </c>
      <c r="F348" s="6">
        <v>0.17655565907614901</v>
      </c>
      <c r="G348" s="6">
        <v>238.93512999999999</v>
      </c>
      <c r="H348" s="6">
        <v>556858.344988344</v>
      </c>
      <c r="I348" s="6">
        <v>141.46</v>
      </c>
      <c r="J348" s="6">
        <v>142.29</v>
      </c>
      <c r="K348" s="6">
        <v>141.25</v>
      </c>
      <c r="L348" s="6">
        <v>330552.68065267999</v>
      </c>
    </row>
    <row r="349" spans="1:12" ht="15" customHeight="1" x14ac:dyDescent="0.25">
      <c r="A349" s="5">
        <v>44350</v>
      </c>
      <c r="B349" s="6">
        <v>141.6</v>
      </c>
      <c r="C349" s="2">
        <v>6124824</v>
      </c>
      <c r="D349" s="6">
        <v>0.25</v>
      </c>
      <c r="E349" s="6">
        <v>0.17686593562080599</v>
      </c>
      <c r="F349" s="6">
        <v>0.176859514476124</v>
      </c>
      <c r="G349" s="6">
        <v>238.51401999999999</v>
      </c>
      <c r="H349" s="6">
        <v>555876.73659673601</v>
      </c>
      <c r="I349" s="6">
        <v>141.38999999999999</v>
      </c>
      <c r="J349" s="6">
        <v>141.85</v>
      </c>
      <c r="K349" s="6">
        <v>140.75</v>
      </c>
      <c r="L349" s="6">
        <v>329969.93006992998</v>
      </c>
    </row>
    <row r="350" spans="1:12" ht="15" customHeight="1" x14ac:dyDescent="0.25">
      <c r="A350" s="5">
        <v>44349</v>
      </c>
      <c r="B350" s="6">
        <v>141.35</v>
      </c>
      <c r="C350" s="2">
        <v>7765993</v>
      </c>
      <c r="D350" s="6">
        <v>-0.310000000000002</v>
      </c>
      <c r="E350" s="6">
        <v>-0.21883382747423999</v>
      </c>
      <c r="F350" s="6">
        <v>-0.218825230995467</v>
      </c>
      <c r="G350" s="6">
        <v>238.09293</v>
      </c>
      <c r="H350" s="6">
        <v>554895.17482517404</v>
      </c>
      <c r="I350" s="6">
        <v>141.38999999999999</v>
      </c>
      <c r="J350" s="6">
        <v>141.7099</v>
      </c>
      <c r="K350" s="6">
        <v>140.09</v>
      </c>
      <c r="L350" s="6">
        <v>329387.17948717898</v>
      </c>
    </row>
    <row r="351" spans="1:12" ht="15" customHeight="1" x14ac:dyDescent="0.25">
      <c r="A351" s="5">
        <v>44348</v>
      </c>
      <c r="B351" s="6">
        <v>141.66</v>
      </c>
      <c r="C351" s="2">
        <v>6922542</v>
      </c>
      <c r="D351" s="6">
        <v>-0.37000000000000399</v>
      </c>
      <c r="E351" s="6">
        <v>-0.26050834330775202</v>
      </c>
      <c r="F351" s="6">
        <v>-0.26050593652831</v>
      </c>
      <c r="G351" s="6">
        <v>238.61508000000001</v>
      </c>
      <c r="H351" s="6">
        <v>556112.30769230705</v>
      </c>
      <c r="I351" s="6">
        <v>142.21</v>
      </c>
      <c r="J351" s="6">
        <v>142.80000000000001</v>
      </c>
      <c r="K351" s="6">
        <v>141.27000000000001</v>
      </c>
      <c r="L351" s="6">
        <v>330109.79020978999</v>
      </c>
    </row>
    <row r="352" spans="1:12" ht="15" customHeight="1" x14ac:dyDescent="0.25">
      <c r="A352" s="5">
        <v>44344</v>
      </c>
      <c r="B352" s="6">
        <v>142.03</v>
      </c>
      <c r="C352" s="2">
        <v>7063303</v>
      </c>
      <c r="D352" s="6">
        <v>0.34000000000000302</v>
      </c>
      <c r="E352" s="6">
        <v>0.23996047709788901</v>
      </c>
      <c r="F352" s="6">
        <v>0.239954962930988</v>
      </c>
      <c r="G352" s="6">
        <v>239.23831000000001</v>
      </c>
      <c r="H352" s="6">
        <v>557565.05827505805</v>
      </c>
      <c r="I352" s="6">
        <v>141.93</v>
      </c>
      <c r="J352" s="6">
        <v>142.44999999999999</v>
      </c>
      <c r="K352" s="6">
        <v>141.63999999999999</v>
      </c>
      <c r="L352" s="6">
        <v>330972.26107226103</v>
      </c>
    </row>
    <row r="353" spans="1:12" ht="15" customHeight="1" x14ac:dyDescent="0.25">
      <c r="A353" s="5">
        <v>44343</v>
      </c>
      <c r="B353" s="6">
        <v>141.69</v>
      </c>
      <c r="C353" s="2">
        <v>18858970</v>
      </c>
      <c r="D353" s="6">
        <v>-0.47999999999998899</v>
      </c>
      <c r="E353" s="6">
        <v>-0.33762397130195898</v>
      </c>
      <c r="F353" s="6">
        <v>-0.33762309366681598</v>
      </c>
      <c r="G353" s="6">
        <v>238.66561999999999</v>
      </c>
      <c r="H353" s="6">
        <v>556230.11655011598</v>
      </c>
      <c r="I353" s="6">
        <v>143.35</v>
      </c>
      <c r="J353" s="6">
        <v>143.68</v>
      </c>
      <c r="K353" s="6">
        <v>141.69</v>
      </c>
      <c r="L353" s="6">
        <v>330179.72027971997</v>
      </c>
    </row>
    <row r="354" spans="1:12" ht="15" customHeight="1" x14ac:dyDescent="0.25">
      <c r="A354" s="5">
        <v>44342</v>
      </c>
      <c r="B354" s="6">
        <v>142.16999999999999</v>
      </c>
      <c r="C354" s="2">
        <v>6431370</v>
      </c>
      <c r="D354" s="6">
        <v>-0.170000000000015</v>
      </c>
      <c r="E354" s="6">
        <v>-0.11943234508923201</v>
      </c>
      <c r="F354" s="6">
        <v>-0.119427522000292</v>
      </c>
      <c r="G354" s="6">
        <v>239.47414000000001</v>
      </c>
      <c r="H354" s="6">
        <v>558114.77855477796</v>
      </c>
      <c r="I354" s="6">
        <v>142.38999999999999</v>
      </c>
      <c r="J354" s="6">
        <v>142.88</v>
      </c>
      <c r="K354" s="6">
        <v>141.76</v>
      </c>
      <c r="L354" s="6">
        <v>331298.60139860102</v>
      </c>
    </row>
    <row r="355" spans="1:12" ht="15" customHeight="1" x14ac:dyDescent="0.25">
      <c r="A355" s="5">
        <v>44341</v>
      </c>
      <c r="B355" s="6">
        <v>142.34</v>
      </c>
      <c r="C355" s="2">
        <v>7168364</v>
      </c>
      <c r="D355" s="6">
        <v>0.58000000000001195</v>
      </c>
      <c r="E355" s="6">
        <v>0.40914221218961699</v>
      </c>
      <c r="F355" s="6">
        <v>0.40914466832320201</v>
      </c>
      <c r="G355" s="6">
        <v>239.76048</v>
      </c>
      <c r="H355" s="6">
        <v>558782.23776223697</v>
      </c>
      <c r="I355" s="6">
        <v>141.80000000000001</v>
      </c>
      <c r="J355" s="6">
        <v>142.63999999999999</v>
      </c>
      <c r="K355" s="6">
        <v>141.07</v>
      </c>
      <c r="L355" s="6">
        <v>331694.871794871</v>
      </c>
    </row>
    <row r="356" spans="1:12" ht="15" customHeight="1" x14ac:dyDescent="0.25">
      <c r="A356" s="5">
        <v>44340</v>
      </c>
      <c r="B356" s="6">
        <v>141.76</v>
      </c>
      <c r="C356" s="2">
        <v>6315316</v>
      </c>
      <c r="D356" s="6">
        <v>9.9999999999908998E-3</v>
      </c>
      <c r="E356" s="6">
        <v>7.0546737213294996E-3</v>
      </c>
      <c r="F356" s="6">
        <v>7.0487222086468198E-3</v>
      </c>
      <c r="G356" s="6">
        <v>238.78351000000001</v>
      </c>
      <c r="H356" s="6">
        <v>556504.91841491801</v>
      </c>
      <c r="I356" s="6">
        <v>141.76</v>
      </c>
      <c r="J356" s="6">
        <v>142.41999999999999</v>
      </c>
      <c r="K356" s="6">
        <v>141.36000000000001</v>
      </c>
      <c r="L356" s="6">
        <v>330342.89044289</v>
      </c>
    </row>
    <row r="357" spans="1:12" ht="15" customHeight="1" x14ac:dyDescent="0.25">
      <c r="A357" s="5">
        <v>44337</v>
      </c>
      <c r="B357" s="6">
        <v>141.75</v>
      </c>
      <c r="C357" s="2">
        <v>7642485</v>
      </c>
      <c r="D357" s="6">
        <v>-0.66999999999998705</v>
      </c>
      <c r="E357" s="6">
        <v>-0.47043954500771701</v>
      </c>
      <c r="F357" s="6">
        <v>-0.47043453094085502</v>
      </c>
      <c r="G357" s="6">
        <v>238.76668000000001</v>
      </c>
      <c r="H357" s="6">
        <v>556465.68764568702</v>
      </c>
      <c r="I357" s="6">
        <v>142.52000000000001</v>
      </c>
      <c r="J357" s="6">
        <v>143.08000000000001</v>
      </c>
      <c r="K357" s="6">
        <v>141.6</v>
      </c>
      <c r="L357" s="6">
        <v>330319.58041957999</v>
      </c>
    </row>
    <row r="358" spans="1:12" ht="15" customHeight="1" x14ac:dyDescent="0.25">
      <c r="A358" s="5">
        <v>44336</v>
      </c>
      <c r="B358" s="6">
        <v>142.41999999999999</v>
      </c>
      <c r="C358" s="2">
        <v>10180250</v>
      </c>
      <c r="D358" s="6">
        <v>0.5</v>
      </c>
      <c r="E358" s="6">
        <v>0.35231116121758799</v>
      </c>
      <c r="F358" s="6">
        <v>0.352310964320801</v>
      </c>
      <c r="G358" s="6">
        <v>239.89523</v>
      </c>
      <c r="H358" s="6">
        <v>559096.34032634005</v>
      </c>
      <c r="I358" s="6">
        <v>141.5</v>
      </c>
      <c r="J358" s="6">
        <v>142.87</v>
      </c>
      <c r="K358" s="6">
        <v>140.69999999999999</v>
      </c>
      <c r="L358" s="6">
        <v>331881.35198135098</v>
      </c>
    </row>
    <row r="359" spans="1:12" ht="15" customHeight="1" x14ac:dyDescent="0.25">
      <c r="A359" s="5">
        <v>44335</v>
      </c>
      <c r="B359" s="6">
        <v>141.91999999999999</v>
      </c>
      <c r="C359" s="2">
        <v>11624920</v>
      </c>
      <c r="D359" s="6">
        <v>9.9999999999908998E-3</v>
      </c>
      <c r="E359" s="6">
        <v>7.0467197519574701E-3</v>
      </c>
      <c r="F359" s="6">
        <v>7.0365911104763798E-3</v>
      </c>
      <c r="G359" s="6">
        <v>239.05302</v>
      </c>
      <c r="H359" s="6">
        <v>557133.14685314603</v>
      </c>
      <c r="I359" s="6">
        <v>140.71</v>
      </c>
      <c r="J359" s="6">
        <v>143.72</v>
      </c>
      <c r="K359" s="6">
        <v>140.5</v>
      </c>
      <c r="L359" s="6">
        <v>330715.85081585002</v>
      </c>
    </row>
    <row r="360" spans="1:12" ht="15" customHeight="1" x14ac:dyDescent="0.25">
      <c r="A360" s="5">
        <v>44334</v>
      </c>
      <c r="B360" s="6">
        <v>141.91</v>
      </c>
      <c r="C360" s="2">
        <v>19394560</v>
      </c>
      <c r="D360" s="6">
        <v>3.0200000000000098</v>
      </c>
      <c r="E360" s="6">
        <v>2.1743826049391601</v>
      </c>
      <c r="F360" s="6">
        <v>2.17439057183475</v>
      </c>
      <c r="G360" s="6">
        <v>239.03620000000001</v>
      </c>
      <c r="H360" s="6">
        <v>557093.93939393898</v>
      </c>
      <c r="I360" s="6">
        <v>143.51</v>
      </c>
      <c r="J360" s="6">
        <v>144.58000000000001</v>
      </c>
      <c r="K360" s="6">
        <v>141.21</v>
      </c>
      <c r="L360" s="6">
        <v>330692.54079254001</v>
      </c>
    </row>
    <row r="361" spans="1:12" ht="15" customHeight="1" x14ac:dyDescent="0.25">
      <c r="A361" s="5">
        <v>44333</v>
      </c>
      <c r="B361" s="6">
        <v>138.88999999999999</v>
      </c>
      <c r="C361" s="2">
        <v>6491176</v>
      </c>
      <c r="D361" s="6">
        <v>-0.63000000000002299</v>
      </c>
      <c r="E361" s="6">
        <v>-0.45154816513762702</v>
      </c>
      <c r="F361" s="6">
        <v>-0.45155019083834502</v>
      </c>
      <c r="G361" s="6">
        <v>233.94923</v>
      </c>
      <c r="H361" s="6">
        <v>545236.20046620001</v>
      </c>
      <c r="I361" s="6">
        <v>140</v>
      </c>
      <c r="J361" s="6">
        <v>140.4</v>
      </c>
      <c r="K361" s="6">
        <v>138.77000000000001</v>
      </c>
      <c r="L361" s="6">
        <v>323652.91375291301</v>
      </c>
    </row>
    <row r="362" spans="1:12" ht="15" customHeight="1" x14ac:dyDescent="0.25">
      <c r="A362" s="5">
        <v>44330</v>
      </c>
      <c r="B362" s="6">
        <v>139.52000000000001</v>
      </c>
      <c r="C362" s="2">
        <v>5363895</v>
      </c>
      <c r="D362" s="6">
        <v>1.28</v>
      </c>
      <c r="E362" s="6">
        <v>0.92592592592593004</v>
      </c>
      <c r="F362" s="6">
        <v>0.92592206880206496</v>
      </c>
      <c r="G362" s="6">
        <v>235.01042000000001</v>
      </c>
      <c r="H362" s="6">
        <v>547709.83682983601</v>
      </c>
      <c r="I362" s="6">
        <v>138.81</v>
      </c>
      <c r="J362" s="6">
        <v>140.24</v>
      </c>
      <c r="K362" s="6">
        <v>138.43</v>
      </c>
      <c r="L362" s="6">
        <v>325121.445221445</v>
      </c>
    </row>
    <row r="363" spans="1:12" ht="15" customHeight="1" x14ac:dyDescent="0.25">
      <c r="A363" s="5">
        <v>44329</v>
      </c>
      <c r="B363" s="6">
        <v>138.24</v>
      </c>
      <c r="C363" s="2">
        <v>7160053</v>
      </c>
      <c r="D363" s="6">
        <v>2.30000000000001</v>
      </c>
      <c r="E363" s="6">
        <v>1.69192290716493</v>
      </c>
      <c r="F363" s="6">
        <v>1.69192358116552</v>
      </c>
      <c r="G363" s="6">
        <v>232.85436999999999</v>
      </c>
      <c r="H363" s="6">
        <v>542684.07925407903</v>
      </c>
      <c r="I363" s="6">
        <v>136.22999999999999</v>
      </c>
      <c r="J363" s="6">
        <v>138.97999999999999</v>
      </c>
      <c r="K363" s="6">
        <v>135.76</v>
      </c>
      <c r="L363" s="6">
        <v>322137.76223776198</v>
      </c>
    </row>
    <row r="364" spans="1:12" ht="15" customHeight="1" x14ac:dyDescent="0.25">
      <c r="A364" s="5">
        <v>44328</v>
      </c>
      <c r="B364" s="6">
        <v>135.94</v>
      </c>
      <c r="C364" s="2">
        <v>8666144</v>
      </c>
      <c r="D364" s="6">
        <v>-3.6100000000000101</v>
      </c>
      <c r="E364" s="6">
        <v>-2.58688642063776</v>
      </c>
      <c r="F364" s="6">
        <v>-2.58688639746897</v>
      </c>
      <c r="G364" s="6">
        <v>228.9802</v>
      </c>
      <c r="H364" s="6">
        <v>533653.37995337998</v>
      </c>
      <c r="I364" s="6">
        <v>138.87</v>
      </c>
      <c r="J364" s="6">
        <v>138.97999999999999</v>
      </c>
      <c r="K364" s="6">
        <v>135.91</v>
      </c>
      <c r="L364" s="6">
        <v>316776.45687645598</v>
      </c>
    </row>
    <row r="365" spans="1:12" ht="15" customHeight="1" x14ac:dyDescent="0.25">
      <c r="A365" s="5">
        <v>44327</v>
      </c>
      <c r="B365" s="6">
        <v>139.55000000000001</v>
      </c>
      <c r="C365" s="2">
        <v>8821379</v>
      </c>
      <c r="D365" s="6">
        <v>-1.26999999999998</v>
      </c>
      <c r="E365" s="6">
        <v>-0.90186053117453602</v>
      </c>
      <c r="F365" s="6">
        <v>-0.901862722026602</v>
      </c>
      <c r="G365" s="6">
        <v>235.06095999999999</v>
      </c>
      <c r="H365" s="6">
        <v>547827.64568764495</v>
      </c>
      <c r="I365" s="6">
        <v>140.87</v>
      </c>
      <c r="J365" s="6">
        <v>140.87</v>
      </c>
      <c r="K365" s="6">
        <v>138.32</v>
      </c>
      <c r="L365" s="6">
        <v>325191.37529137498</v>
      </c>
    </row>
    <row r="366" spans="1:12" ht="15" customHeight="1" x14ac:dyDescent="0.25">
      <c r="A366" s="5">
        <v>44326</v>
      </c>
      <c r="B366" s="6">
        <v>140.82</v>
      </c>
      <c r="C366" s="2">
        <v>8769245</v>
      </c>
      <c r="D366" s="6">
        <v>0.62000000000000399</v>
      </c>
      <c r="E366" s="6">
        <v>0.44222539229672397</v>
      </c>
      <c r="F366" s="6">
        <v>0.44223343722800101</v>
      </c>
      <c r="G366" s="6">
        <v>237.20017999999999</v>
      </c>
      <c r="H366" s="6">
        <v>552814.172494172</v>
      </c>
      <c r="I366" s="6">
        <v>140.44999999999999</v>
      </c>
      <c r="J366" s="6">
        <v>142.08000000000001</v>
      </c>
      <c r="K366" s="6">
        <v>140.31</v>
      </c>
      <c r="L366" s="6">
        <v>328151.74825174798</v>
      </c>
    </row>
    <row r="367" spans="1:12" ht="15" customHeight="1" x14ac:dyDescent="0.25">
      <c r="A367" s="5">
        <v>44323</v>
      </c>
      <c r="B367" s="6">
        <v>140.19999999999999</v>
      </c>
      <c r="C367" s="2">
        <v>7802805</v>
      </c>
      <c r="D367" s="6">
        <v>-0.85000000000002196</v>
      </c>
      <c r="E367" s="6">
        <v>-0.60262318326835795</v>
      </c>
      <c r="F367" s="6">
        <v>-0.60262827700723298</v>
      </c>
      <c r="G367" s="6">
        <v>236.15582000000001</v>
      </c>
      <c r="H367" s="6">
        <v>550379.76689976605</v>
      </c>
      <c r="I367" s="6">
        <v>141.63</v>
      </c>
      <c r="J367" s="6">
        <v>141.72</v>
      </c>
      <c r="K367" s="6">
        <v>139.32</v>
      </c>
      <c r="L367" s="6">
        <v>326706.526806526</v>
      </c>
    </row>
    <row r="368" spans="1:12" ht="15" customHeight="1" x14ac:dyDescent="0.25">
      <c r="A368" s="5">
        <v>44322</v>
      </c>
      <c r="B368" s="6">
        <v>141.05000000000001</v>
      </c>
      <c r="C368" s="2">
        <v>5433952</v>
      </c>
      <c r="D368" s="6">
        <v>0.450000000000017</v>
      </c>
      <c r="E368" s="6">
        <v>0.32005689900427198</v>
      </c>
      <c r="F368" s="6">
        <v>0.711238210584896</v>
      </c>
      <c r="G368" s="6">
        <v>237.58759000000001</v>
      </c>
      <c r="H368" s="6">
        <v>553717.22610722599</v>
      </c>
      <c r="I368" s="6">
        <v>140</v>
      </c>
      <c r="J368" s="6">
        <v>141.357</v>
      </c>
      <c r="K368" s="6">
        <v>139.44999999999999</v>
      </c>
      <c r="L368" s="6">
        <v>328687.87878787803</v>
      </c>
    </row>
    <row r="369" spans="1:12" ht="15" customHeight="1" x14ac:dyDescent="0.25">
      <c r="A369" s="5">
        <v>44321</v>
      </c>
      <c r="B369" s="6">
        <v>140.6</v>
      </c>
      <c r="C369" s="2">
        <v>6116973</v>
      </c>
      <c r="D369" s="6">
        <v>-0.12000000000000401</v>
      </c>
      <c r="E369" s="6">
        <v>-8.5275724843669701E-2</v>
      </c>
      <c r="F369" s="6">
        <v>-8.5273433835486495E-2</v>
      </c>
      <c r="G369" s="6">
        <v>235.90970999999999</v>
      </c>
      <c r="H369" s="6">
        <v>549806.08391608298</v>
      </c>
      <c r="I369" s="6">
        <v>140.71</v>
      </c>
      <c r="J369" s="6">
        <v>141.19999999999999</v>
      </c>
      <c r="K369" s="6">
        <v>140.25</v>
      </c>
      <c r="L369" s="6">
        <v>327638.92773892701</v>
      </c>
    </row>
    <row r="370" spans="1:12" ht="15" customHeight="1" x14ac:dyDescent="0.25">
      <c r="A370" s="5">
        <v>44320</v>
      </c>
      <c r="B370" s="6">
        <v>140.72</v>
      </c>
      <c r="C370" s="2">
        <v>6361357</v>
      </c>
      <c r="D370" s="6">
        <v>-1.4</v>
      </c>
      <c r="E370" s="6">
        <v>-0.98508302842668005</v>
      </c>
      <c r="F370" s="6">
        <v>-0.98507896940564998</v>
      </c>
      <c r="G370" s="6">
        <v>236.11105000000001</v>
      </c>
      <c r="H370" s="6">
        <v>550275.40792540705</v>
      </c>
      <c r="I370" s="6">
        <v>141.54</v>
      </c>
      <c r="J370" s="6">
        <v>142.03</v>
      </c>
      <c r="K370" s="6">
        <v>140.1</v>
      </c>
      <c r="L370" s="6">
        <v>327918.64801864797</v>
      </c>
    </row>
    <row r="371" spans="1:12" ht="15" customHeight="1" x14ac:dyDescent="0.25">
      <c r="A371" s="5">
        <v>44319</v>
      </c>
      <c r="B371" s="6">
        <v>142.12</v>
      </c>
      <c r="C371" s="2">
        <v>9046535</v>
      </c>
      <c r="D371" s="6">
        <v>2.21</v>
      </c>
      <c r="E371" s="6">
        <v>1.57958687727826</v>
      </c>
      <c r="F371" s="6">
        <v>1.5795820584594</v>
      </c>
      <c r="G371" s="6">
        <v>238.46007</v>
      </c>
      <c r="H371" s="6">
        <v>555750.97902097902</v>
      </c>
      <c r="I371" s="6">
        <v>139.68</v>
      </c>
      <c r="J371" s="6">
        <v>142.74</v>
      </c>
      <c r="K371" s="6">
        <v>139.68</v>
      </c>
      <c r="L371" s="6">
        <v>331182.05128205102</v>
      </c>
    </row>
    <row r="372" spans="1:12" ht="15" customHeight="1" x14ac:dyDescent="0.25">
      <c r="A372" s="5">
        <v>44316</v>
      </c>
      <c r="B372" s="6">
        <v>139.91</v>
      </c>
      <c r="C372" s="2">
        <v>6560007</v>
      </c>
      <c r="D372" s="6">
        <v>0.28000000000000103</v>
      </c>
      <c r="E372" s="6">
        <v>0.20052997206903</v>
      </c>
      <c r="F372" s="6">
        <v>0.20052742383254099</v>
      </c>
      <c r="G372" s="6">
        <v>234.75197</v>
      </c>
      <c r="H372" s="6">
        <v>547107.38927738904</v>
      </c>
      <c r="I372" s="6">
        <v>139.71</v>
      </c>
      <c r="J372" s="6">
        <v>139.99</v>
      </c>
      <c r="K372" s="6">
        <v>139.11000000000001</v>
      </c>
      <c r="L372" s="6">
        <v>326030.536130536</v>
      </c>
    </row>
    <row r="373" spans="1:12" ht="15" customHeight="1" x14ac:dyDescent="0.25">
      <c r="A373" s="5">
        <v>44315</v>
      </c>
      <c r="B373" s="6">
        <v>139.63</v>
      </c>
      <c r="C373" s="2">
        <v>6531986</v>
      </c>
      <c r="D373" s="6">
        <v>1.74</v>
      </c>
      <c r="E373" s="6">
        <v>1.2618754079338701</v>
      </c>
      <c r="F373" s="6">
        <v>1.26187605208203</v>
      </c>
      <c r="G373" s="6">
        <v>234.28217000000001</v>
      </c>
      <c r="H373" s="6">
        <v>546012.28438228404</v>
      </c>
      <c r="I373" s="6">
        <v>137.9</v>
      </c>
      <c r="J373" s="6">
        <v>140</v>
      </c>
      <c r="K373" s="6">
        <v>137.9</v>
      </c>
      <c r="L373" s="6">
        <v>325377.85547785502</v>
      </c>
    </row>
    <row r="374" spans="1:12" ht="15" customHeight="1" x14ac:dyDescent="0.25">
      <c r="A374" s="5">
        <v>44314</v>
      </c>
      <c r="B374" s="6">
        <v>137.88999999999999</v>
      </c>
      <c r="C374" s="2">
        <v>4762196</v>
      </c>
      <c r="D374" s="6">
        <v>-0.49000000000000898</v>
      </c>
      <c r="E374" s="6">
        <v>-0.35409741292094998</v>
      </c>
      <c r="F374" s="6">
        <v>-0.35410151472858797</v>
      </c>
      <c r="G374" s="6">
        <v>231.36266000000001</v>
      </c>
      <c r="H374" s="6">
        <v>539206.89976689895</v>
      </c>
      <c r="I374" s="6">
        <v>138.35</v>
      </c>
      <c r="J374" s="6">
        <v>138.59</v>
      </c>
      <c r="K374" s="6">
        <v>137.86500000000001</v>
      </c>
      <c r="L374" s="6">
        <v>321321.91142191098</v>
      </c>
    </row>
    <row r="375" spans="1:12" ht="15" customHeight="1" x14ac:dyDescent="0.25">
      <c r="A375" s="5">
        <v>44313</v>
      </c>
      <c r="B375" s="6">
        <v>138.38</v>
      </c>
      <c r="C375" s="2">
        <v>5383813</v>
      </c>
      <c r="D375" s="6">
        <v>0.46999999999999797</v>
      </c>
      <c r="E375" s="6">
        <v>0.34080197230077403</v>
      </c>
      <c r="F375" s="6">
        <v>0.34080504858722199</v>
      </c>
      <c r="G375" s="6">
        <v>232.18483000000001</v>
      </c>
      <c r="H375" s="6">
        <v>541123.37995337998</v>
      </c>
      <c r="I375" s="6">
        <v>138</v>
      </c>
      <c r="J375" s="6">
        <v>138.94499999999999</v>
      </c>
      <c r="K375" s="6">
        <v>137.55000000000001</v>
      </c>
      <c r="L375" s="6">
        <v>322464.10256410198</v>
      </c>
    </row>
    <row r="376" spans="1:12" ht="15" customHeight="1" x14ac:dyDescent="0.25">
      <c r="A376" s="5">
        <v>44312</v>
      </c>
      <c r="B376" s="6">
        <v>137.91</v>
      </c>
      <c r="C376" s="2">
        <v>7615411</v>
      </c>
      <c r="D376" s="6">
        <v>-1.99</v>
      </c>
      <c r="E376" s="6">
        <v>-1.42244460328806</v>
      </c>
      <c r="F376" s="6">
        <v>-1.42243697770398</v>
      </c>
      <c r="G376" s="6">
        <v>231.39622</v>
      </c>
      <c r="H376" s="6">
        <v>539285.12820512801</v>
      </c>
      <c r="I376" s="6">
        <v>139.91</v>
      </c>
      <c r="J376" s="6">
        <v>140</v>
      </c>
      <c r="K376" s="6">
        <v>137.63999999999999</v>
      </c>
      <c r="L376" s="6">
        <v>321368.531468531</v>
      </c>
    </row>
    <row r="377" spans="1:12" ht="15" customHeight="1" x14ac:dyDescent="0.25">
      <c r="A377" s="5">
        <v>44309</v>
      </c>
      <c r="B377" s="6">
        <v>139.9</v>
      </c>
      <c r="C377" s="2">
        <v>7661332</v>
      </c>
      <c r="D377" s="6">
        <v>0.230000000000018</v>
      </c>
      <c r="E377" s="6">
        <v>0.16467387413190401</v>
      </c>
      <c r="F377" s="6">
        <v>0.16467301135609699</v>
      </c>
      <c r="G377" s="6">
        <v>234.73518000000001</v>
      </c>
      <c r="H377" s="6">
        <v>547068.25174825103</v>
      </c>
      <c r="I377" s="6">
        <v>139.1</v>
      </c>
      <c r="J377" s="6">
        <v>140.34200000000001</v>
      </c>
      <c r="K377" s="6">
        <v>139.03</v>
      </c>
      <c r="L377" s="6">
        <v>326007.22610722599</v>
      </c>
    </row>
    <row r="378" spans="1:12" ht="15" customHeight="1" x14ac:dyDescent="0.25">
      <c r="A378" s="5">
        <v>44308</v>
      </c>
      <c r="B378" s="6">
        <v>139.66999999999999</v>
      </c>
      <c r="C378" s="2">
        <v>6568371</v>
      </c>
      <c r="D378" s="6">
        <v>-1.53</v>
      </c>
      <c r="E378" s="6">
        <v>-1.08356940509914</v>
      </c>
      <c r="F378" s="6">
        <v>-1.0835719582639201</v>
      </c>
      <c r="G378" s="6">
        <v>234.34926999999999</v>
      </c>
      <c r="H378" s="6">
        <v>546168.69463869405</v>
      </c>
      <c r="I378" s="6">
        <v>141.08000000000001</v>
      </c>
      <c r="J378" s="6">
        <v>141.44999999999999</v>
      </c>
      <c r="K378" s="6">
        <v>139.41999999999999</v>
      </c>
      <c r="L378" s="6">
        <v>325471.09557109501</v>
      </c>
    </row>
    <row r="379" spans="1:12" ht="15" customHeight="1" x14ac:dyDescent="0.25">
      <c r="A379" s="5">
        <v>44307</v>
      </c>
      <c r="B379" s="6">
        <v>141.19999999999999</v>
      </c>
      <c r="C379" s="2">
        <v>5778363</v>
      </c>
      <c r="D379" s="6">
        <v>0.40999999999999598</v>
      </c>
      <c r="E379" s="6">
        <v>0.29121386462105298</v>
      </c>
      <c r="F379" s="6">
        <v>0.29121804910152699</v>
      </c>
      <c r="G379" s="6">
        <v>236.91642999999999</v>
      </c>
      <c r="H379" s="6">
        <v>552152.75058274996</v>
      </c>
      <c r="I379" s="6">
        <v>140.77000000000001</v>
      </c>
      <c r="J379" s="6">
        <v>141.69999999999999</v>
      </c>
      <c r="K379" s="6">
        <v>140.53</v>
      </c>
      <c r="L379" s="6">
        <v>329037.52913752903</v>
      </c>
    </row>
    <row r="380" spans="1:12" ht="15" customHeight="1" x14ac:dyDescent="0.25">
      <c r="A380" s="5">
        <v>44306</v>
      </c>
      <c r="B380" s="6">
        <v>140.79</v>
      </c>
      <c r="C380" s="2">
        <v>8150659</v>
      </c>
      <c r="D380" s="6">
        <v>1.0799999999999801</v>
      </c>
      <c r="E380" s="6">
        <v>0.77302984754132797</v>
      </c>
      <c r="F380" s="6">
        <v>0.773021853419808</v>
      </c>
      <c r="G380" s="6">
        <v>236.22848999999999</v>
      </c>
      <c r="H380" s="6">
        <v>550549.16083915997</v>
      </c>
      <c r="I380" s="6">
        <v>139.41999999999999</v>
      </c>
      <c r="J380" s="6">
        <v>141.77000000000001</v>
      </c>
      <c r="K380" s="6">
        <v>138.82</v>
      </c>
      <c r="L380" s="6">
        <v>328081.818181818</v>
      </c>
    </row>
    <row r="381" spans="1:12" ht="15" customHeight="1" x14ac:dyDescent="0.25">
      <c r="A381" s="5">
        <v>44305</v>
      </c>
      <c r="B381" s="6">
        <v>139.71</v>
      </c>
      <c r="C381" s="2">
        <v>6426991</v>
      </c>
      <c r="D381" s="6">
        <v>-0.90000000000000502</v>
      </c>
      <c r="E381" s="6">
        <v>-0.64006827394922305</v>
      </c>
      <c r="F381" s="6">
        <v>-0.64006380292707099</v>
      </c>
      <c r="G381" s="6">
        <v>234.41640000000001</v>
      </c>
      <c r="H381" s="6">
        <v>546325.17482517404</v>
      </c>
      <c r="I381" s="6">
        <v>140.29</v>
      </c>
      <c r="J381" s="6">
        <v>140.57</v>
      </c>
      <c r="K381" s="6">
        <v>139.61000000000001</v>
      </c>
      <c r="L381" s="6">
        <v>325564.335664335</v>
      </c>
    </row>
    <row r="382" spans="1:12" ht="15" customHeight="1" x14ac:dyDescent="0.25">
      <c r="A382" s="5">
        <v>44302</v>
      </c>
      <c r="B382" s="6">
        <v>140.61000000000001</v>
      </c>
      <c r="C382" s="2">
        <v>8829461</v>
      </c>
      <c r="D382" s="6">
        <v>0.450000000000017</v>
      </c>
      <c r="E382" s="6">
        <v>0.32106164383562902</v>
      </c>
      <c r="F382" s="6">
        <v>0.32105512807782899</v>
      </c>
      <c r="G382" s="6">
        <v>235.92648</v>
      </c>
      <c r="H382" s="6">
        <v>549845.17482517404</v>
      </c>
      <c r="I382" s="6">
        <v>140.88999999999999</v>
      </c>
      <c r="J382" s="6">
        <v>140.96</v>
      </c>
      <c r="K382" s="6">
        <v>139.71</v>
      </c>
      <c r="L382" s="6">
        <v>327662.23776223703</v>
      </c>
    </row>
    <row r="383" spans="1:12" ht="15" customHeight="1" x14ac:dyDescent="0.25">
      <c r="A383" s="5">
        <v>44301</v>
      </c>
      <c r="B383" s="6">
        <v>140.16</v>
      </c>
      <c r="C383" s="2">
        <v>7236777</v>
      </c>
      <c r="D383" s="6">
        <v>0.84000000000000297</v>
      </c>
      <c r="E383" s="6">
        <v>0.60292850990526503</v>
      </c>
      <c r="F383" s="6">
        <v>0.60292509425396901</v>
      </c>
      <c r="G383" s="6">
        <v>235.17144999999999</v>
      </c>
      <c r="H383" s="6">
        <v>548085.19813519798</v>
      </c>
      <c r="I383" s="6">
        <v>139.4</v>
      </c>
      <c r="J383" s="6">
        <v>140.47</v>
      </c>
      <c r="K383" s="6">
        <v>139.19999999999999</v>
      </c>
      <c r="L383" s="6">
        <v>326613.28671328601</v>
      </c>
    </row>
    <row r="384" spans="1:12" ht="15" customHeight="1" x14ac:dyDescent="0.25">
      <c r="A384" s="5">
        <v>44300</v>
      </c>
      <c r="B384" s="6">
        <v>139.32</v>
      </c>
      <c r="C384" s="2">
        <v>7308164</v>
      </c>
      <c r="D384" s="6">
        <v>-5.0000000000011299E-2</v>
      </c>
      <c r="E384" s="6">
        <v>-3.5875726483469698E-2</v>
      </c>
      <c r="F384" s="6">
        <v>-3.5861223138822201E-2</v>
      </c>
      <c r="G384" s="6">
        <v>233.76204000000001</v>
      </c>
      <c r="H384" s="6">
        <v>544799.86013985996</v>
      </c>
      <c r="I384" s="6">
        <v>139.12</v>
      </c>
      <c r="J384" s="6">
        <v>139.46</v>
      </c>
      <c r="K384" s="6">
        <v>138.41999999999999</v>
      </c>
      <c r="L384" s="6">
        <v>324655.244755244</v>
      </c>
    </row>
    <row r="385" spans="1:12" ht="15" customHeight="1" x14ac:dyDescent="0.25">
      <c r="A385" s="5">
        <v>44299</v>
      </c>
      <c r="B385" s="6">
        <v>139.37</v>
      </c>
      <c r="C385" s="2">
        <v>5799331</v>
      </c>
      <c r="D385" s="6">
        <v>-0.43000000000000599</v>
      </c>
      <c r="E385" s="6">
        <v>-0.30758226037196301</v>
      </c>
      <c r="F385" s="6">
        <v>-0.30759174942503997</v>
      </c>
      <c r="G385" s="6">
        <v>233.8459</v>
      </c>
      <c r="H385" s="6">
        <v>544995.33799533802</v>
      </c>
      <c r="I385" s="6">
        <v>139.80000000000001</v>
      </c>
      <c r="J385" s="6">
        <v>140</v>
      </c>
      <c r="K385" s="6">
        <v>138.87</v>
      </c>
      <c r="L385" s="6">
        <v>324771.794871794</v>
      </c>
    </row>
    <row r="386" spans="1:12" ht="15" customHeight="1" x14ac:dyDescent="0.25">
      <c r="A386" s="5">
        <v>44298</v>
      </c>
      <c r="B386" s="6">
        <v>139.80000000000001</v>
      </c>
      <c r="C386" s="2">
        <v>6241041</v>
      </c>
      <c r="D386" s="6">
        <v>2.0000000000010201E-2</v>
      </c>
      <c r="E386" s="6">
        <v>1.4308198597801001E-2</v>
      </c>
      <c r="F386" s="6">
        <v>1.43134994933014E-2</v>
      </c>
      <c r="G386" s="6">
        <v>234.56741</v>
      </c>
      <c r="H386" s="6">
        <v>546677.17948717903</v>
      </c>
      <c r="I386" s="6">
        <v>140.07</v>
      </c>
      <c r="J386" s="6">
        <v>140.38</v>
      </c>
      <c r="K386" s="6">
        <v>139.34</v>
      </c>
      <c r="L386" s="6">
        <v>325774.12587412499</v>
      </c>
    </row>
    <row r="387" spans="1:12" ht="15" customHeight="1" x14ac:dyDescent="0.25">
      <c r="A387" s="5">
        <v>44295</v>
      </c>
      <c r="B387" s="6">
        <v>139.78</v>
      </c>
      <c r="C387" s="2">
        <v>6892161</v>
      </c>
      <c r="D387" s="6">
        <v>6.9999999999993096E-2</v>
      </c>
      <c r="E387" s="6">
        <v>5.0103786414701298E-2</v>
      </c>
      <c r="F387" s="6">
        <v>5.0098883866489502E-2</v>
      </c>
      <c r="G387" s="6">
        <v>234.53384</v>
      </c>
      <c r="H387" s="6">
        <v>546598.92773892696</v>
      </c>
      <c r="I387" s="6">
        <v>139.63</v>
      </c>
      <c r="J387" s="6">
        <v>140.09</v>
      </c>
      <c r="K387" s="6">
        <v>138.71379999999999</v>
      </c>
      <c r="L387" s="6">
        <v>325727.50582750503</v>
      </c>
    </row>
    <row r="388" spans="1:12" ht="15" customHeight="1" x14ac:dyDescent="0.25">
      <c r="A388" s="5">
        <v>44294</v>
      </c>
      <c r="B388" s="6">
        <v>139.71</v>
      </c>
      <c r="C388" s="2">
        <v>6365153</v>
      </c>
      <c r="D388" s="6">
        <v>-9.0000000000003397E-2</v>
      </c>
      <c r="E388" s="6">
        <v>-6.4377682403438094E-2</v>
      </c>
      <c r="F388" s="6">
        <v>-6.4378082189675501E-2</v>
      </c>
      <c r="G388" s="6">
        <v>234.41640000000001</v>
      </c>
      <c r="H388" s="6">
        <v>546325.17482517404</v>
      </c>
      <c r="I388" s="6">
        <v>140.44999999999999</v>
      </c>
      <c r="J388" s="6">
        <v>141.12</v>
      </c>
      <c r="K388" s="6">
        <v>139.66</v>
      </c>
      <c r="L388" s="6">
        <v>325564.335664335</v>
      </c>
    </row>
    <row r="389" spans="1:12" ht="15" customHeight="1" x14ac:dyDescent="0.25">
      <c r="A389" s="5">
        <v>44293</v>
      </c>
      <c r="B389" s="6">
        <v>139.80000000000001</v>
      </c>
      <c r="C389" s="2">
        <v>6787192</v>
      </c>
      <c r="D389" s="6">
        <v>-0.299999999999982</v>
      </c>
      <c r="E389" s="6">
        <v>-0.21413276231262399</v>
      </c>
      <c r="F389" s="6">
        <v>-0.21413125927992599</v>
      </c>
      <c r="G389" s="6">
        <v>234.56741</v>
      </c>
      <c r="H389" s="6">
        <v>546677.17948717903</v>
      </c>
      <c r="I389" s="6">
        <v>140.30000000000001</v>
      </c>
      <c r="J389" s="6">
        <v>140.75</v>
      </c>
      <c r="K389" s="6">
        <v>139.65</v>
      </c>
      <c r="L389" s="6">
        <v>325774.12587412499</v>
      </c>
    </row>
    <row r="390" spans="1:12" ht="15" customHeight="1" x14ac:dyDescent="0.25">
      <c r="A390" s="5">
        <v>44292</v>
      </c>
      <c r="B390" s="6">
        <v>140.1</v>
      </c>
      <c r="C390" s="2">
        <v>10348230</v>
      </c>
      <c r="D390" s="6">
        <v>0.66999999999998705</v>
      </c>
      <c r="E390" s="6">
        <v>0.48052786344401299</v>
      </c>
      <c r="F390" s="6">
        <v>0.48053277803847799</v>
      </c>
      <c r="G390" s="6">
        <v>235.07077000000001</v>
      </c>
      <c r="H390" s="6">
        <v>547850.51282051206</v>
      </c>
      <c r="I390" s="6">
        <v>139.11000000000001</v>
      </c>
      <c r="J390" s="6">
        <v>140.94820000000001</v>
      </c>
      <c r="K390" s="6">
        <v>138.52000000000001</v>
      </c>
      <c r="L390" s="6">
        <v>326473.426573426</v>
      </c>
    </row>
    <row r="391" spans="1:12" ht="15" customHeight="1" x14ac:dyDescent="0.25">
      <c r="A391" s="5">
        <v>44291</v>
      </c>
      <c r="B391" s="6">
        <v>139.43</v>
      </c>
      <c r="C391" s="2">
        <v>13347720</v>
      </c>
      <c r="D391" s="6">
        <v>3.81</v>
      </c>
      <c r="E391" s="6">
        <v>2.80932015926853</v>
      </c>
      <c r="F391" s="6">
        <v>2.8093217139889499</v>
      </c>
      <c r="G391" s="6">
        <v>233.94658000000001</v>
      </c>
      <c r="H391" s="6">
        <v>545230.02331002301</v>
      </c>
      <c r="I391" s="6">
        <v>136.72</v>
      </c>
      <c r="J391" s="6">
        <v>140.16</v>
      </c>
      <c r="K391" s="6">
        <v>136.19999999999999</v>
      </c>
      <c r="L391" s="6">
        <v>324911.65501165501</v>
      </c>
    </row>
    <row r="392" spans="1:12" ht="15" customHeight="1" x14ac:dyDescent="0.25">
      <c r="A392" s="5">
        <v>44287</v>
      </c>
      <c r="B392" s="6">
        <v>135.62</v>
      </c>
      <c r="C392" s="2">
        <v>8531718</v>
      </c>
      <c r="D392" s="6">
        <v>-0.21000000000000699</v>
      </c>
      <c r="E392" s="6">
        <v>-0.15460502098211201</v>
      </c>
      <c r="F392" s="6">
        <v>-0.154611833121021</v>
      </c>
      <c r="G392" s="6">
        <v>227.55385999999999</v>
      </c>
      <c r="H392" s="6">
        <v>530328.57808857795</v>
      </c>
      <c r="I392" s="6">
        <v>135.94</v>
      </c>
      <c r="J392" s="6">
        <v>136.88999999999999</v>
      </c>
      <c r="K392" s="6">
        <v>135.33000000000001</v>
      </c>
      <c r="L392" s="6">
        <v>316030.536130536</v>
      </c>
    </row>
    <row r="393" spans="1:12" ht="15" customHeight="1" x14ac:dyDescent="0.25">
      <c r="A393" s="5">
        <v>44286</v>
      </c>
      <c r="B393" s="6">
        <v>135.83000000000001</v>
      </c>
      <c r="C393" s="2">
        <v>8182012</v>
      </c>
      <c r="D393" s="6">
        <v>9.0000000000003397E-2</v>
      </c>
      <c r="E393" s="6">
        <v>6.6303226757047307E-2</v>
      </c>
      <c r="F393" s="6">
        <v>6.63036394950689E-2</v>
      </c>
      <c r="G393" s="6">
        <v>227.90622999999999</v>
      </c>
      <c r="H393" s="6">
        <v>531149.95337995305</v>
      </c>
      <c r="I393" s="6">
        <v>135.55000000000001</v>
      </c>
      <c r="J393" s="6">
        <v>136.86000000000001</v>
      </c>
      <c r="K393" s="6">
        <v>134.96</v>
      </c>
      <c r="L393" s="6">
        <v>316520.04662004602</v>
      </c>
    </row>
    <row r="394" spans="1:12" ht="15" customHeight="1" x14ac:dyDescent="0.25">
      <c r="A394" s="5">
        <v>44285</v>
      </c>
      <c r="B394" s="6">
        <v>135.74</v>
      </c>
      <c r="C394" s="2">
        <v>9076726</v>
      </c>
      <c r="D394" s="6">
        <v>-0.92999999999997796</v>
      </c>
      <c r="E394" s="6">
        <v>-0.68047120801929495</v>
      </c>
      <c r="F394" s="6">
        <v>-0.68046819658702495</v>
      </c>
      <c r="G394" s="6">
        <v>227.75522000000001</v>
      </c>
      <c r="H394" s="6">
        <v>530797.94871794805</v>
      </c>
      <c r="I394" s="6">
        <v>136.33000000000001</v>
      </c>
      <c r="J394" s="6">
        <v>137.59</v>
      </c>
      <c r="K394" s="6">
        <v>135.47</v>
      </c>
      <c r="L394" s="6">
        <v>316310.25641025603</v>
      </c>
    </row>
    <row r="395" spans="1:12" ht="15" customHeight="1" x14ac:dyDescent="0.25">
      <c r="A395" s="5">
        <v>44284</v>
      </c>
      <c r="B395" s="6">
        <v>136.66999999999999</v>
      </c>
      <c r="C395" s="2">
        <v>10048840</v>
      </c>
      <c r="D395" s="6">
        <v>1.53999999999999</v>
      </c>
      <c r="E395" s="6">
        <v>1.1396433064456399</v>
      </c>
      <c r="F395" s="6">
        <v>1.1396376298825801</v>
      </c>
      <c r="G395" s="6">
        <v>229.31564</v>
      </c>
      <c r="H395" s="6">
        <v>534435.29137529095</v>
      </c>
      <c r="I395" s="6">
        <v>135</v>
      </c>
      <c r="J395" s="6">
        <v>137.01</v>
      </c>
      <c r="K395" s="6">
        <v>134.6</v>
      </c>
      <c r="L395" s="6">
        <v>318478.08857808798</v>
      </c>
    </row>
    <row r="396" spans="1:12" ht="15" customHeight="1" x14ac:dyDescent="0.25">
      <c r="A396" s="5">
        <v>44281</v>
      </c>
      <c r="B396" s="6">
        <v>135.13</v>
      </c>
      <c r="C396" s="2">
        <v>9551168</v>
      </c>
      <c r="D396" s="6">
        <v>1.1200000000000001</v>
      </c>
      <c r="E396" s="6">
        <v>0.83575852548316498</v>
      </c>
      <c r="F396" s="6">
        <v>0.83576574294399397</v>
      </c>
      <c r="G396" s="6">
        <v>226.73172</v>
      </c>
      <c r="H396" s="6">
        <v>528412.167832167</v>
      </c>
      <c r="I396" s="6">
        <v>134</v>
      </c>
      <c r="J396" s="6">
        <v>135.19999999999999</v>
      </c>
      <c r="K396" s="6">
        <v>133.42099999999999</v>
      </c>
      <c r="L396" s="6">
        <v>314888.344988344</v>
      </c>
    </row>
    <row r="397" spans="1:12" ht="15" customHeight="1" x14ac:dyDescent="0.25">
      <c r="A397" s="5">
        <v>44280</v>
      </c>
      <c r="B397" s="6">
        <v>134.01</v>
      </c>
      <c r="C397" s="2">
        <v>9375334</v>
      </c>
      <c r="D397" s="6">
        <v>0.89999999999997704</v>
      </c>
      <c r="E397" s="6">
        <v>0.67613252197429297</v>
      </c>
      <c r="F397" s="6">
        <v>0.67613228281475601</v>
      </c>
      <c r="G397" s="6">
        <v>224.85248000000001</v>
      </c>
      <c r="H397" s="6">
        <v>524031.65501165501</v>
      </c>
      <c r="I397" s="6">
        <v>133.26</v>
      </c>
      <c r="J397" s="6">
        <v>134.5301</v>
      </c>
      <c r="K397" s="6">
        <v>132.87</v>
      </c>
      <c r="L397" s="6">
        <v>312277.622377622</v>
      </c>
    </row>
    <row r="398" spans="1:12" ht="15" customHeight="1" x14ac:dyDescent="0.25">
      <c r="A398" s="5">
        <v>44279</v>
      </c>
      <c r="B398" s="6">
        <v>133.11000000000001</v>
      </c>
      <c r="C398" s="2">
        <v>7849144</v>
      </c>
      <c r="D398" s="6">
        <v>-0.82999999999998397</v>
      </c>
      <c r="E398" s="6">
        <v>-0.61968045393459004</v>
      </c>
      <c r="F398" s="6">
        <v>-0.61968971907141401</v>
      </c>
      <c r="G398" s="6">
        <v>223.34238999999999</v>
      </c>
      <c r="H398" s="6">
        <v>520511.63170163101</v>
      </c>
      <c r="I398" s="6">
        <v>134.43</v>
      </c>
      <c r="J398" s="6">
        <v>134.43</v>
      </c>
      <c r="K398" s="6">
        <v>133.05000000000001</v>
      </c>
      <c r="L398" s="6">
        <v>310179.72027971997</v>
      </c>
    </row>
    <row r="399" spans="1:12" ht="15" customHeight="1" x14ac:dyDescent="0.25">
      <c r="A399" s="5">
        <v>44278</v>
      </c>
      <c r="B399" s="6">
        <v>133.94</v>
      </c>
      <c r="C399" s="2">
        <v>9718262</v>
      </c>
      <c r="D399" s="6">
        <v>1.5699999999999901</v>
      </c>
      <c r="E399" s="6">
        <v>1.1860693510614</v>
      </c>
      <c r="F399" s="6">
        <v>1.1860833428072499</v>
      </c>
      <c r="G399" s="6">
        <v>224.73505</v>
      </c>
      <c r="H399" s="6">
        <v>523757.92540792498</v>
      </c>
      <c r="I399" s="6">
        <v>131.71</v>
      </c>
      <c r="J399" s="6">
        <v>134.30000000000001</v>
      </c>
      <c r="K399" s="6">
        <v>131.63</v>
      </c>
      <c r="L399" s="6">
        <v>312114.45221445197</v>
      </c>
    </row>
    <row r="400" spans="1:12" ht="15" customHeight="1" x14ac:dyDescent="0.25">
      <c r="A400" s="5">
        <v>44277</v>
      </c>
      <c r="B400" s="6">
        <v>132.37</v>
      </c>
      <c r="C400" s="2">
        <v>8217950</v>
      </c>
      <c r="D400" s="6">
        <v>0.62999999999999501</v>
      </c>
      <c r="E400" s="6">
        <v>0.478214665249732</v>
      </c>
      <c r="F400" s="6">
        <v>0.47819951636716101</v>
      </c>
      <c r="G400" s="6">
        <v>222.10075000000001</v>
      </c>
      <c r="H400" s="6">
        <v>517617.36596736597</v>
      </c>
      <c r="I400" s="6">
        <v>131</v>
      </c>
      <c r="J400" s="6">
        <v>132.44999999999999</v>
      </c>
      <c r="K400" s="6">
        <v>130.99</v>
      </c>
      <c r="L400" s="6">
        <v>308454.77855477802</v>
      </c>
    </row>
    <row r="401" spans="1:12" ht="15" customHeight="1" x14ac:dyDescent="0.25">
      <c r="A401" s="5">
        <v>44274</v>
      </c>
      <c r="B401" s="6">
        <v>131.74</v>
      </c>
      <c r="C401" s="2">
        <v>19234520</v>
      </c>
      <c r="D401" s="6">
        <v>1.73000000000001</v>
      </c>
      <c r="E401" s="6">
        <v>1.3306668717791099</v>
      </c>
      <c r="F401" s="6">
        <v>1.3306808588354899</v>
      </c>
      <c r="G401" s="6">
        <v>221.04372000000001</v>
      </c>
      <c r="H401" s="6">
        <v>515153.426573426</v>
      </c>
      <c r="I401" s="6">
        <v>130.13</v>
      </c>
      <c r="J401" s="6">
        <v>132.5</v>
      </c>
      <c r="K401" s="6">
        <v>129.9</v>
      </c>
      <c r="L401" s="6">
        <v>306986.24708624702</v>
      </c>
    </row>
    <row r="402" spans="1:12" ht="15" customHeight="1" x14ac:dyDescent="0.25">
      <c r="A402" s="5">
        <v>44273</v>
      </c>
      <c r="B402" s="6">
        <v>130.01</v>
      </c>
      <c r="C402" s="2">
        <v>9938471</v>
      </c>
      <c r="D402" s="6">
        <v>-2.2700000000000098</v>
      </c>
      <c r="E402" s="6">
        <v>-1.71605684910796</v>
      </c>
      <c r="F402" s="6">
        <v>-1.3002751490443301</v>
      </c>
      <c r="G402" s="6">
        <v>218.14096000000001</v>
      </c>
      <c r="H402" s="6">
        <v>508387.086247086</v>
      </c>
      <c r="I402" s="6">
        <v>131.16</v>
      </c>
      <c r="J402" s="6">
        <v>131.94999999999999</v>
      </c>
      <c r="K402" s="6">
        <v>129.93</v>
      </c>
      <c r="L402" s="6">
        <v>302953.61305361299</v>
      </c>
    </row>
    <row r="403" spans="1:12" ht="15" customHeight="1" x14ac:dyDescent="0.25">
      <c r="A403" s="5">
        <v>44272</v>
      </c>
      <c r="B403" s="6">
        <v>132.28</v>
      </c>
      <c r="C403" s="2">
        <v>8052060</v>
      </c>
      <c r="D403" s="6">
        <v>-1.1099999999999799</v>
      </c>
      <c r="E403" s="6">
        <v>-0.832146337806416</v>
      </c>
      <c r="F403" s="6">
        <v>-0.83214223938823295</v>
      </c>
      <c r="G403" s="6">
        <v>221.01476</v>
      </c>
      <c r="H403" s="6">
        <v>515085.92074591998</v>
      </c>
      <c r="I403" s="6">
        <v>132.5</v>
      </c>
      <c r="J403" s="6">
        <v>133.13999999999999</v>
      </c>
      <c r="K403" s="6">
        <v>131.97999999999999</v>
      </c>
      <c r="L403" s="6">
        <v>308244.98834498803</v>
      </c>
    </row>
    <row r="404" spans="1:12" ht="15" customHeight="1" x14ac:dyDescent="0.25">
      <c r="A404" s="5">
        <v>44271</v>
      </c>
      <c r="B404" s="6">
        <v>133.38999999999999</v>
      </c>
      <c r="C404" s="2">
        <v>6626953</v>
      </c>
      <c r="D404" s="6">
        <v>-4.0000000000020401E-2</v>
      </c>
      <c r="E404" s="6">
        <v>-2.9978265757346599E-2</v>
      </c>
      <c r="F404" s="6">
        <v>-2.99727047432529E-2</v>
      </c>
      <c r="G404" s="6">
        <v>222.86935</v>
      </c>
      <c r="H404" s="6">
        <v>519408.97435897402</v>
      </c>
      <c r="I404" s="6">
        <v>132.82</v>
      </c>
      <c r="J404" s="6">
        <v>134.28</v>
      </c>
      <c r="K404" s="6">
        <v>132.82</v>
      </c>
      <c r="L404" s="6">
        <v>310832.40093240002</v>
      </c>
    </row>
    <row r="405" spans="1:12" ht="15" customHeight="1" x14ac:dyDescent="0.25">
      <c r="A405" s="5">
        <v>44270</v>
      </c>
      <c r="B405" s="6">
        <v>133.43</v>
      </c>
      <c r="C405" s="2">
        <v>8366025</v>
      </c>
      <c r="D405" s="6">
        <v>-0.68999999999999695</v>
      </c>
      <c r="E405" s="6">
        <v>-0.51446465851475698</v>
      </c>
      <c r="F405" s="6">
        <v>-0.51446960547468701</v>
      </c>
      <c r="G405" s="6">
        <v>222.93617</v>
      </c>
      <c r="H405" s="6">
        <v>519564.73193473101</v>
      </c>
      <c r="I405" s="6">
        <v>134.74</v>
      </c>
      <c r="J405" s="6">
        <v>134.75</v>
      </c>
      <c r="K405" s="6">
        <v>132.82499999999999</v>
      </c>
      <c r="L405" s="6">
        <v>310925.641025641</v>
      </c>
    </row>
    <row r="406" spans="1:12" ht="15" customHeight="1" x14ac:dyDescent="0.25">
      <c r="A406" s="5">
        <v>44267</v>
      </c>
      <c r="B406" s="6">
        <v>134.12</v>
      </c>
      <c r="C406" s="2">
        <v>9479187</v>
      </c>
      <c r="D406" s="6">
        <v>1.99</v>
      </c>
      <c r="E406" s="6">
        <v>1.5060924846741901</v>
      </c>
      <c r="F406" s="6">
        <v>1.5060869940199499</v>
      </c>
      <c r="G406" s="6">
        <v>224.08904000000001</v>
      </c>
      <c r="H406" s="6">
        <v>522252.07459207397</v>
      </c>
      <c r="I406" s="6">
        <v>132.52000000000001</v>
      </c>
      <c r="J406" s="6">
        <v>134.52000000000001</v>
      </c>
      <c r="K406" s="6">
        <v>132.08009999999999</v>
      </c>
      <c r="L406" s="6">
        <v>312534.03263403202</v>
      </c>
    </row>
    <row r="407" spans="1:12" ht="15" customHeight="1" x14ac:dyDescent="0.25">
      <c r="A407" s="5">
        <v>44266</v>
      </c>
      <c r="B407" s="6">
        <v>132.13</v>
      </c>
      <c r="C407" s="2">
        <v>11829890</v>
      </c>
      <c r="D407" s="6">
        <v>-5.0000000000011299E-2</v>
      </c>
      <c r="E407" s="6">
        <v>-3.7827205326079701E-2</v>
      </c>
      <c r="F407" s="6">
        <v>-3.7817923902838599E-2</v>
      </c>
      <c r="G407" s="6">
        <v>220.76414</v>
      </c>
      <c r="H407" s="6">
        <v>514501.72494172398</v>
      </c>
      <c r="I407" s="6">
        <v>133.36000000000001</v>
      </c>
      <c r="J407" s="6">
        <v>133.49</v>
      </c>
      <c r="K407" s="6">
        <v>131.53</v>
      </c>
      <c r="L407" s="6">
        <v>307895.33799533697</v>
      </c>
    </row>
    <row r="408" spans="1:12" ht="15" customHeight="1" x14ac:dyDescent="0.25">
      <c r="A408" s="5">
        <v>44265</v>
      </c>
      <c r="B408" s="6">
        <v>132.18</v>
      </c>
      <c r="C408" s="2">
        <v>14976450</v>
      </c>
      <c r="D408" s="6">
        <v>3.29000000000002</v>
      </c>
      <c r="E408" s="6">
        <v>2.5525642020327499</v>
      </c>
      <c r="F408" s="6">
        <v>2.5525571752236198</v>
      </c>
      <c r="G408" s="6">
        <v>220.84765999999999</v>
      </c>
      <c r="H408" s="6">
        <v>514696.41025641002</v>
      </c>
      <c r="I408" s="6">
        <v>128.86000000000001</v>
      </c>
      <c r="J408" s="6">
        <v>133.05000000000001</v>
      </c>
      <c r="K408" s="6">
        <v>128.47</v>
      </c>
      <c r="L408" s="6">
        <v>308011.88811188802</v>
      </c>
    </row>
    <row r="409" spans="1:12" ht="15" customHeight="1" x14ac:dyDescent="0.25">
      <c r="A409" s="5">
        <v>44264</v>
      </c>
      <c r="B409" s="6">
        <v>128.88999999999999</v>
      </c>
      <c r="C409" s="2">
        <v>10662880</v>
      </c>
      <c r="D409" s="6">
        <v>1.00999999999999</v>
      </c>
      <c r="E409" s="6">
        <v>0.78980294025647801</v>
      </c>
      <c r="F409" s="6">
        <v>0.78979908566378898</v>
      </c>
      <c r="G409" s="6">
        <v>215.35070999999999</v>
      </c>
      <c r="H409" s="6">
        <v>501883.00699300697</v>
      </c>
      <c r="I409" s="6">
        <v>128.80000000000001</v>
      </c>
      <c r="J409" s="6">
        <v>129.88</v>
      </c>
      <c r="K409" s="6">
        <v>128.32</v>
      </c>
      <c r="L409" s="6">
        <v>300342.89044289</v>
      </c>
    </row>
    <row r="410" spans="1:12" ht="15" customHeight="1" x14ac:dyDescent="0.25">
      <c r="A410" s="5">
        <v>44263</v>
      </c>
      <c r="B410" s="6">
        <v>127.88</v>
      </c>
      <c r="C410" s="2">
        <v>13662800</v>
      </c>
      <c r="D410" s="6">
        <v>-1.24</v>
      </c>
      <c r="E410" s="6">
        <v>-0.96034696406443998</v>
      </c>
      <c r="F410" s="6">
        <v>-0.96034027674417599</v>
      </c>
      <c r="G410" s="6">
        <v>213.66319999999999</v>
      </c>
      <c r="H410" s="6">
        <v>497949.41724941699</v>
      </c>
      <c r="I410" s="6">
        <v>129.33000000000001</v>
      </c>
      <c r="J410" s="6">
        <v>129.84</v>
      </c>
      <c r="K410" s="6">
        <v>127.81</v>
      </c>
      <c r="L410" s="6">
        <v>297988.57808857801</v>
      </c>
    </row>
    <row r="411" spans="1:12" ht="15" customHeight="1" x14ac:dyDescent="0.25">
      <c r="A411" s="5">
        <v>44260</v>
      </c>
      <c r="B411" s="6">
        <v>129.12</v>
      </c>
      <c r="C411" s="2">
        <v>11357860</v>
      </c>
      <c r="D411" s="6">
        <v>1.59</v>
      </c>
      <c r="E411" s="6">
        <v>1.2467654669489501</v>
      </c>
      <c r="F411" s="6">
        <v>1.2467664484058401</v>
      </c>
      <c r="G411" s="6">
        <v>215.73499000000001</v>
      </c>
      <c r="H411" s="6">
        <v>502778.76456876402</v>
      </c>
      <c r="I411" s="6">
        <v>126.83</v>
      </c>
      <c r="J411" s="6">
        <v>129.74590000000001</v>
      </c>
      <c r="K411" s="6">
        <v>126.75</v>
      </c>
      <c r="L411" s="6">
        <v>300879.02097902098</v>
      </c>
    </row>
    <row r="412" spans="1:12" ht="15" customHeight="1" x14ac:dyDescent="0.25">
      <c r="A412" s="5">
        <v>44259</v>
      </c>
      <c r="B412" s="6">
        <v>127.53</v>
      </c>
      <c r="C412" s="2">
        <v>15115970</v>
      </c>
      <c r="D412" s="6">
        <v>-6.0000000000002197E-2</v>
      </c>
      <c r="E412" s="6">
        <v>-4.7025628967789501E-2</v>
      </c>
      <c r="F412" s="6">
        <v>-4.7026285230733399E-2</v>
      </c>
      <c r="G412" s="6">
        <v>213.07839999999999</v>
      </c>
      <c r="H412" s="6">
        <v>496586.24708624702</v>
      </c>
      <c r="I412" s="6">
        <v>127.86</v>
      </c>
      <c r="J412" s="6">
        <v>129.58000000000001</v>
      </c>
      <c r="K412" s="6">
        <v>126.28</v>
      </c>
      <c r="L412" s="6">
        <v>297172.727272727</v>
      </c>
    </row>
    <row r="413" spans="1:12" ht="15" customHeight="1" x14ac:dyDescent="0.25">
      <c r="A413" s="5">
        <v>44258</v>
      </c>
      <c r="B413" s="6">
        <v>127.59</v>
      </c>
      <c r="C413" s="2">
        <v>13945760</v>
      </c>
      <c r="D413" s="6">
        <v>-2.5200000000000098</v>
      </c>
      <c r="E413" s="6">
        <v>-1.93682268849435</v>
      </c>
      <c r="F413" s="6">
        <v>-1.9368266394221201</v>
      </c>
      <c r="G413" s="6">
        <v>213.17865</v>
      </c>
      <c r="H413" s="6">
        <v>496819.93006992998</v>
      </c>
      <c r="I413" s="6">
        <v>129.5</v>
      </c>
      <c r="J413" s="6">
        <v>129.93</v>
      </c>
      <c r="K413" s="6">
        <v>127.55</v>
      </c>
      <c r="L413" s="6">
        <v>297312.58741258702</v>
      </c>
    </row>
    <row r="414" spans="1:12" ht="15" customHeight="1" x14ac:dyDescent="0.25">
      <c r="A414" s="5">
        <v>44257</v>
      </c>
      <c r="B414" s="6">
        <v>130.11000000000001</v>
      </c>
      <c r="C414" s="2">
        <v>9743566</v>
      </c>
      <c r="D414" s="6">
        <v>-1.25999999999999</v>
      </c>
      <c r="E414" s="6">
        <v>-0.95912308746288699</v>
      </c>
      <c r="F414" s="6">
        <v>-0.95911825686961705</v>
      </c>
      <c r="G414" s="6">
        <v>217.38910000000001</v>
      </c>
      <c r="H414" s="6">
        <v>506634.49883449799</v>
      </c>
      <c r="I414" s="6">
        <v>131.51</v>
      </c>
      <c r="J414" s="6">
        <v>132.75</v>
      </c>
      <c r="K414" s="6">
        <v>130.01</v>
      </c>
      <c r="L414" s="6">
        <v>303186.713286713</v>
      </c>
    </row>
    <row r="415" spans="1:12" ht="15" customHeight="1" x14ac:dyDescent="0.25">
      <c r="A415" s="5">
        <v>44256</v>
      </c>
      <c r="B415" s="6">
        <v>131.37</v>
      </c>
      <c r="C415" s="2">
        <v>11544850</v>
      </c>
      <c r="D415" s="6">
        <v>1.4500000000000099</v>
      </c>
      <c r="E415" s="6">
        <v>1.1160714285714399</v>
      </c>
      <c r="F415" s="6">
        <v>1.11606933084396</v>
      </c>
      <c r="G415" s="6">
        <v>219.49431000000001</v>
      </c>
      <c r="H415" s="6">
        <v>511541.74825174798</v>
      </c>
      <c r="I415" s="6">
        <v>131.58000000000001</v>
      </c>
      <c r="J415" s="6">
        <v>132.57</v>
      </c>
      <c r="K415" s="6">
        <v>131.13</v>
      </c>
      <c r="L415" s="6">
        <v>306123.77622377599</v>
      </c>
    </row>
    <row r="416" spans="1:12" ht="15" customHeight="1" x14ac:dyDescent="0.25">
      <c r="A416" s="5">
        <v>44253</v>
      </c>
      <c r="B416" s="6">
        <v>129.91999999999999</v>
      </c>
      <c r="C416" s="2">
        <v>14156930</v>
      </c>
      <c r="D416" s="6">
        <v>-2.0299999999999998</v>
      </c>
      <c r="E416" s="6">
        <v>-1.5384615384615401</v>
      </c>
      <c r="F416" s="6">
        <v>-1.5384595845350699</v>
      </c>
      <c r="G416" s="6">
        <v>217.07164</v>
      </c>
      <c r="H416" s="6">
        <v>505894.49883449799</v>
      </c>
      <c r="I416" s="6">
        <v>131.47999999999999</v>
      </c>
      <c r="J416" s="6">
        <v>131.81</v>
      </c>
      <c r="K416" s="6">
        <v>129.86000000000001</v>
      </c>
      <c r="L416" s="6">
        <v>302743.82284382201</v>
      </c>
    </row>
    <row r="417" spans="1:12" ht="15" customHeight="1" x14ac:dyDescent="0.25">
      <c r="A417" s="5">
        <v>44252</v>
      </c>
      <c r="B417" s="6">
        <v>131.94999999999999</v>
      </c>
      <c r="C417" s="2">
        <v>11108230</v>
      </c>
      <c r="D417" s="6">
        <v>-1.26000000000001</v>
      </c>
      <c r="E417" s="6">
        <v>-0.94587493431424996</v>
      </c>
      <c r="F417" s="6">
        <v>-0.94588356615591396</v>
      </c>
      <c r="G417" s="6">
        <v>220.46338</v>
      </c>
      <c r="H417" s="6">
        <v>513800.65268065198</v>
      </c>
      <c r="I417" s="6">
        <v>133.1</v>
      </c>
      <c r="J417" s="6">
        <v>134.01</v>
      </c>
      <c r="K417" s="6">
        <v>131.48400000000001</v>
      </c>
      <c r="L417" s="6">
        <v>307475.75757575699</v>
      </c>
    </row>
    <row r="418" spans="1:12" ht="15" customHeight="1" x14ac:dyDescent="0.25">
      <c r="A418" s="5">
        <v>44251</v>
      </c>
      <c r="B418" s="6">
        <v>133.21</v>
      </c>
      <c r="C418" s="2">
        <v>15521910</v>
      </c>
      <c r="D418" s="6">
        <v>-2.25999999999999</v>
      </c>
      <c r="E418" s="6">
        <v>-1.6682660367608999</v>
      </c>
      <c r="F418" s="6">
        <v>-1.6682612850916101</v>
      </c>
      <c r="G418" s="6">
        <v>222.56862000000001</v>
      </c>
      <c r="H418" s="6">
        <v>518707.97202797199</v>
      </c>
      <c r="I418" s="6">
        <v>135.87</v>
      </c>
      <c r="J418" s="6">
        <v>136.16</v>
      </c>
      <c r="K418" s="6">
        <v>133.05000000000001</v>
      </c>
      <c r="L418" s="6">
        <v>310412.82051281998</v>
      </c>
    </row>
    <row r="419" spans="1:12" ht="15" customHeight="1" x14ac:dyDescent="0.25">
      <c r="A419" s="5">
        <v>44250</v>
      </c>
      <c r="B419" s="6">
        <v>135.47</v>
      </c>
      <c r="C419" s="2">
        <v>10433400</v>
      </c>
      <c r="D419" s="6">
        <v>-2.21999999999999</v>
      </c>
      <c r="E419" s="6">
        <v>-1.6123175248747099</v>
      </c>
      <c r="F419" s="6">
        <v>-1.6123139527822701</v>
      </c>
      <c r="G419" s="6">
        <v>226.34464</v>
      </c>
      <c r="H419" s="6">
        <v>527509.88344988297</v>
      </c>
      <c r="I419" s="6">
        <v>137.11000000000001</v>
      </c>
      <c r="J419" s="6">
        <v>137.38999999999999</v>
      </c>
      <c r="K419" s="6">
        <v>135.06</v>
      </c>
      <c r="L419" s="6">
        <v>315680.885780885</v>
      </c>
    </row>
    <row r="420" spans="1:12" ht="15" customHeight="1" x14ac:dyDescent="0.25">
      <c r="A420" s="5">
        <v>44249</v>
      </c>
      <c r="B420" s="6">
        <v>137.69</v>
      </c>
      <c r="C420" s="2">
        <v>10702210</v>
      </c>
      <c r="D420" s="6">
        <v>-0.65000000000000502</v>
      </c>
      <c r="E420" s="6">
        <v>-0.46985687436750201</v>
      </c>
      <c r="F420" s="6">
        <v>-0.46985837925141899</v>
      </c>
      <c r="G420" s="6">
        <v>230.05383</v>
      </c>
      <c r="H420" s="6">
        <v>536156.01398601395</v>
      </c>
      <c r="I420" s="6">
        <v>137.74</v>
      </c>
      <c r="J420" s="6">
        <v>138.34</v>
      </c>
      <c r="K420" s="6">
        <v>136.25</v>
      </c>
      <c r="L420" s="6">
        <v>320855.71095570998</v>
      </c>
    </row>
    <row r="421" spans="1:12" ht="15" customHeight="1" x14ac:dyDescent="0.25">
      <c r="A421" s="5">
        <v>44246</v>
      </c>
      <c r="B421" s="6">
        <v>138.34</v>
      </c>
      <c r="C421" s="2">
        <v>12201990</v>
      </c>
      <c r="D421" s="6">
        <v>0.68000000000000604</v>
      </c>
      <c r="E421" s="6">
        <v>0.49397065233183202</v>
      </c>
      <c r="F421" s="6">
        <v>0.49396592368158299</v>
      </c>
      <c r="G421" s="6">
        <v>231.13986</v>
      </c>
      <c r="H421" s="6">
        <v>538687.55244755198</v>
      </c>
      <c r="I421" s="6">
        <v>137.80000000000001</v>
      </c>
      <c r="J421" s="6">
        <v>139.41999999999999</v>
      </c>
      <c r="K421" s="6">
        <v>137.66999999999999</v>
      </c>
      <c r="L421" s="6">
        <v>322370.86247086199</v>
      </c>
    </row>
    <row r="422" spans="1:12" ht="15" customHeight="1" x14ac:dyDescent="0.25">
      <c r="A422" s="5">
        <v>44245</v>
      </c>
      <c r="B422" s="6">
        <v>137.66</v>
      </c>
      <c r="C422" s="2">
        <v>32309130</v>
      </c>
      <c r="D422" s="6">
        <v>-9.5399999999999903</v>
      </c>
      <c r="E422" s="6">
        <v>-6.4809782608695601</v>
      </c>
      <c r="F422" s="6">
        <v>-6.4809750412330898</v>
      </c>
      <c r="G422" s="6">
        <v>230.00371999999999</v>
      </c>
      <c r="H422" s="6">
        <v>536039.20745920704</v>
      </c>
      <c r="I422" s="6">
        <v>139</v>
      </c>
      <c r="J422" s="6">
        <v>140.69999999999999</v>
      </c>
      <c r="K422" s="6">
        <v>137.5</v>
      </c>
      <c r="L422" s="6">
        <v>320785.78088578</v>
      </c>
    </row>
    <row r="423" spans="1:12" ht="15" customHeight="1" x14ac:dyDescent="0.25">
      <c r="A423" s="5">
        <v>44244</v>
      </c>
      <c r="B423" s="6">
        <v>147.19999999999999</v>
      </c>
      <c r="C423" s="2">
        <v>8675565</v>
      </c>
      <c r="D423" s="6">
        <v>1.53999999999999</v>
      </c>
      <c r="E423" s="6">
        <v>1.05725662501716</v>
      </c>
      <c r="F423" s="6">
        <v>1.05725351748078</v>
      </c>
      <c r="G423" s="6">
        <v>245.94324</v>
      </c>
      <c r="H423" s="6">
        <v>573194.26573426498</v>
      </c>
      <c r="I423" s="6">
        <v>144.65</v>
      </c>
      <c r="J423" s="6">
        <v>147.5</v>
      </c>
      <c r="K423" s="6">
        <v>144.5</v>
      </c>
      <c r="L423" s="6">
        <v>343023.54312354297</v>
      </c>
    </row>
    <row r="424" spans="1:12" ht="15" customHeight="1" x14ac:dyDescent="0.25">
      <c r="A424" s="5">
        <v>44243</v>
      </c>
      <c r="B424" s="6">
        <v>145.66</v>
      </c>
      <c r="C424" s="2">
        <v>9297029</v>
      </c>
      <c r="D424" s="6">
        <v>1.18999999999999</v>
      </c>
      <c r="E424" s="6">
        <v>0.82370042223298601</v>
      </c>
      <c r="F424" s="6">
        <v>0.82370291761275605</v>
      </c>
      <c r="G424" s="6">
        <v>243.37020000000001</v>
      </c>
      <c r="H424" s="6">
        <v>567196.50349650299</v>
      </c>
      <c r="I424" s="6">
        <v>145.94</v>
      </c>
      <c r="J424" s="6">
        <v>146.38999999999999</v>
      </c>
      <c r="K424" s="6">
        <v>144.93</v>
      </c>
      <c r="L424" s="6">
        <v>339433.799533799</v>
      </c>
    </row>
    <row r="425" spans="1:12" ht="15" customHeight="1" x14ac:dyDescent="0.25">
      <c r="A425" s="5">
        <v>44239</v>
      </c>
      <c r="B425" s="6">
        <v>144.47</v>
      </c>
      <c r="C425" s="2">
        <v>4474531</v>
      </c>
      <c r="D425" s="6">
        <v>0.44999999999998802</v>
      </c>
      <c r="E425" s="6">
        <v>0.312456603249544</v>
      </c>
      <c r="F425" s="6">
        <v>0.312454715239884</v>
      </c>
      <c r="G425" s="6">
        <v>241.38193000000001</v>
      </c>
      <c r="H425" s="6">
        <v>562561.84149184101</v>
      </c>
      <c r="I425" s="6">
        <v>144.16</v>
      </c>
      <c r="J425" s="6">
        <v>144.61000000000001</v>
      </c>
      <c r="K425" s="6">
        <v>143.66999999999999</v>
      </c>
      <c r="L425" s="6">
        <v>336659.90675990598</v>
      </c>
    </row>
    <row r="426" spans="1:12" ht="15" customHeight="1" x14ac:dyDescent="0.25">
      <c r="A426" s="5">
        <v>44238</v>
      </c>
      <c r="B426" s="6">
        <v>144.02000000000001</v>
      </c>
      <c r="C426" s="2">
        <v>4263820</v>
      </c>
      <c r="D426" s="6">
        <v>-0.109999999999985</v>
      </c>
      <c r="E426" s="6">
        <v>-7.6319988898898503E-2</v>
      </c>
      <c r="F426" s="6">
        <v>-7.6320357972758907E-2</v>
      </c>
      <c r="G426" s="6">
        <v>240.63006999999999</v>
      </c>
      <c r="H426" s="6">
        <v>560809.25407925399</v>
      </c>
      <c r="I426" s="6">
        <v>144.13999999999999</v>
      </c>
      <c r="J426" s="6">
        <v>144.94999999999999</v>
      </c>
      <c r="K426" s="6">
        <v>143.71</v>
      </c>
      <c r="L426" s="6">
        <v>335610.95571095502</v>
      </c>
    </row>
    <row r="427" spans="1:12" ht="15" customHeight="1" x14ac:dyDescent="0.25">
      <c r="A427" s="5">
        <v>44237</v>
      </c>
      <c r="B427" s="6">
        <v>144.13</v>
      </c>
      <c r="C427" s="2">
        <v>6192319</v>
      </c>
      <c r="D427" s="6">
        <v>-1.7000000000000099</v>
      </c>
      <c r="E427" s="6">
        <v>-1.1657409312212901</v>
      </c>
      <c r="F427" s="6">
        <v>-1.1657420777902201</v>
      </c>
      <c r="G427" s="6">
        <v>240.81386000000001</v>
      </c>
      <c r="H427" s="6">
        <v>561237.66899766901</v>
      </c>
      <c r="I427" s="6">
        <v>145.83000000000001</v>
      </c>
      <c r="J427" s="6">
        <v>145.9</v>
      </c>
      <c r="K427" s="6">
        <v>143.53880000000001</v>
      </c>
      <c r="L427" s="6">
        <v>335867.36596736498</v>
      </c>
    </row>
    <row r="428" spans="1:12" ht="15" customHeight="1" x14ac:dyDescent="0.25">
      <c r="A428" s="5">
        <v>44236</v>
      </c>
      <c r="B428" s="6">
        <v>145.83000000000001</v>
      </c>
      <c r="C428" s="2">
        <v>5302336</v>
      </c>
      <c r="D428" s="6">
        <v>0.80000000000001104</v>
      </c>
      <c r="E428" s="6">
        <v>0.55161001172172597</v>
      </c>
      <c r="F428" s="6">
        <v>0.55161495092515</v>
      </c>
      <c r="G428" s="6">
        <v>243.65423999999999</v>
      </c>
      <c r="H428" s="6">
        <v>567858.60139860096</v>
      </c>
      <c r="I428" s="6">
        <v>144.58000000000001</v>
      </c>
      <c r="J428" s="6">
        <v>146.32</v>
      </c>
      <c r="K428" s="6">
        <v>144.58000000000001</v>
      </c>
      <c r="L428" s="6">
        <v>339830.06993006897</v>
      </c>
    </row>
    <row r="429" spans="1:12" ht="15" customHeight="1" x14ac:dyDescent="0.25">
      <c r="A429" s="5">
        <v>44235</v>
      </c>
      <c r="B429" s="6">
        <v>145.03</v>
      </c>
      <c r="C429" s="2">
        <v>5275117</v>
      </c>
      <c r="D429" s="6">
        <v>0.66999999999998705</v>
      </c>
      <c r="E429" s="6">
        <v>0.464117484067605</v>
      </c>
      <c r="F429" s="6">
        <v>0.464116348492571</v>
      </c>
      <c r="G429" s="6">
        <v>242.31757999999999</v>
      </c>
      <c r="H429" s="6">
        <v>564742.84382284305</v>
      </c>
      <c r="I429" s="6">
        <v>144.81</v>
      </c>
      <c r="J429" s="6">
        <v>145.58000000000001</v>
      </c>
      <c r="K429" s="6">
        <v>144.46</v>
      </c>
      <c r="L429" s="6">
        <v>337965.268065268</v>
      </c>
    </row>
    <row r="430" spans="1:12" ht="15" customHeight="1" x14ac:dyDescent="0.25">
      <c r="A430" s="5">
        <v>44232</v>
      </c>
      <c r="B430" s="6">
        <v>144.36000000000001</v>
      </c>
      <c r="C430" s="2">
        <v>6817249</v>
      </c>
      <c r="D430" s="6">
        <v>1.8300000000000101</v>
      </c>
      <c r="E430" s="6">
        <v>1.28394022311093</v>
      </c>
      <c r="F430" s="6">
        <v>1.2839434527215099</v>
      </c>
      <c r="G430" s="6">
        <v>241.19814</v>
      </c>
      <c r="H430" s="6">
        <v>562133.426573426</v>
      </c>
      <c r="I430" s="6">
        <v>143.46</v>
      </c>
      <c r="J430" s="6">
        <v>144.85</v>
      </c>
      <c r="K430" s="6">
        <v>142.53</v>
      </c>
      <c r="L430" s="6">
        <v>336403.49650349602</v>
      </c>
    </row>
    <row r="431" spans="1:12" ht="15" customHeight="1" x14ac:dyDescent="0.25">
      <c r="A431" s="5">
        <v>44231</v>
      </c>
      <c r="B431" s="6">
        <v>142.53</v>
      </c>
      <c r="C431" s="2">
        <v>5782089</v>
      </c>
      <c r="D431" s="6">
        <v>1.3300000000000101</v>
      </c>
      <c r="E431" s="6">
        <v>0.94192634560907795</v>
      </c>
      <c r="F431" s="6">
        <v>0.94192321937780399</v>
      </c>
      <c r="G431" s="6">
        <v>238.14054999999999</v>
      </c>
      <c r="H431" s="6">
        <v>555006.177156177</v>
      </c>
      <c r="I431" s="6">
        <v>141.79</v>
      </c>
      <c r="J431" s="6">
        <v>143.18</v>
      </c>
      <c r="K431" s="6">
        <v>141.26</v>
      </c>
      <c r="L431" s="6">
        <v>332137.76223776198</v>
      </c>
    </row>
    <row r="432" spans="1:12" ht="15" customHeight="1" x14ac:dyDescent="0.25">
      <c r="A432" s="5">
        <v>44230</v>
      </c>
      <c r="B432" s="6">
        <v>141.19999999999999</v>
      </c>
      <c r="C432" s="2">
        <v>4988932</v>
      </c>
      <c r="D432" s="6">
        <v>0.42999999999997801</v>
      </c>
      <c r="E432" s="6">
        <v>0.30546281167860201</v>
      </c>
      <c r="F432" s="6">
        <v>0.30545926159675202</v>
      </c>
      <c r="G432" s="6">
        <v>235.91838000000001</v>
      </c>
      <c r="H432" s="6">
        <v>549826.29370629299</v>
      </c>
      <c r="I432" s="6">
        <v>140.66</v>
      </c>
      <c r="J432" s="6">
        <v>142.05000000000001</v>
      </c>
      <c r="K432" s="6">
        <v>140.63</v>
      </c>
      <c r="L432" s="6">
        <v>329037.52913752903</v>
      </c>
    </row>
    <row r="433" spans="1:12" ht="15" customHeight="1" x14ac:dyDescent="0.25">
      <c r="A433" s="5">
        <v>44229</v>
      </c>
      <c r="B433" s="6">
        <v>140.77000000000001</v>
      </c>
      <c r="C433" s="2">
        <v>9000788</v>
      </c>
      <c r="D433" s="6">
        <v>1.5</v>
      </c>
      <c r="E433" s="6">
        <v>1.0770445896460099</v>
      </c>
      <c r="F433" s="6">
        <v>1.0770423423097799</v>
      </c>
      <c r="G433" s="6">
        <v>235.19994</v>
      </c>
      <c r="H433" s="6">
        <v>548151.608391608</v>
      </c>
      <c r="I433" s="6">
        <v>139.76</v>
      </c>
      <c r="J433" s="6">
        <v>142.15</v>
      </c>
      <c r="K433" s="6">
        <v>139.4401</v>
      </c>
      <c r="L433" s="6">
        <v>328035.19813519798</v>
      </c>
    </row>
    <row r="434" spans="1:12" ht="15" customHeight="1" x14ac:dyDescent="0.25">
      <c r="A434" s="5">
        <v>44228</v>
      </c>
      <c r="B434" s="6">
        <v>139.27000000000001</v>
      </c>
      <c r="C434" s="2">
        <v>8648363</v>
      </c>
      <c r="D434" s="6">
        <v>-1.21999999999999</v>
      </c>
      <c r="E434" s="6">
        <v>-0.86838920919638496</v>
      </c>
      <c r="F434" s="6">
        <v>-0.86838989056973104</v>
      </c>
      <c r="G434" s="6">
        <v>232.69372999999999</v>
      </c>
      <c r="H434" s="6">
        <v>542309.62703962706</v>
      </c>
      <c r="I434" s="6">
        <v>140.91</v>
      </c>
      <c r="J434" s="6">
        <v>141.49</v>
      </c>
      <c r="K434" s="6">
        <v>139.19</v>
      </c>
      <c r="L434" s="6">
        <v>324538.694638694</v>
      </c>
    </row>
    <row r="435" spans="1:12" ht="15" customHeight="1" x14ac:dyDescent="0.25">
      <c r="A435" s="5">
        <v>44225</v>
      </c>
      <c r="B435" s="6">
        <v>140.49</v>
      </c>
      <c r="C435" s="2">
        <v>10836370</v>
      </c>
      <c r="D435" s="6">
        <v>-3.25999999999999</v>
      </c>
      <c r="E435" s="6">
        <v>-2.2678260869565099</v>
      </c>
      <c r="F435" s="6">
        <v>-2.2678174864124201</v>
      </c>
      <c r="G435" s="6">
        <v>234.73212000000001</v>
      </c>
      <c r="H435" s="6">
        <v>547061.11888111895</v>
      </c>
      <c r="I435" s="6">
        <v>143.18</v>
      </c>
      <c r="J435" s="6">
        <v>143.75</v>
      </c>
      <c r="K435" s="6">
        <v>140.35</v>
      </c>
      <c r="L435" s="6">
        <v>327382.517482517</v>
      </c>
    </row>
    <row r="436" spans="1:12" ht="15" customHeight="1" x14ac:dyDescent="0.25">
      <c r="A436" s="5">
        <v>44224</v>
      </c>
      <c r="B436" s="6">
        <v>143.75</v>
      </c>
      <c r="C436" s="2">
        <v>7433874</v>
      </c>
      <c r="D436" s="6">
        <v>-9.0000000000003397E-2</v>
      </c>
      <c r="E436" s="6">
        <v>-6.25695216907695E-2</v>
      </c>
      <c r="F436" s="6">
        <v>-6.2572473470978704E-2</v>
      </c>
      <c r="G436" s="6">
        <v>240.17894000000001</v>
      </c>
      <c r="H436" s="6">
        <v>559757.66899766901</v>
      </c>
      <c r="I436" s="6">
        <v>144.46</v>
      </c>
      <c r="J436" s="6">
        <v>146.26</v>
      </c>
      <c r="K436" s="6">
        <v>143.63</v>
      </c>
      <c r="L436" s="6">
        <v>334981.58508158498</v>
      </c>
    </row>
    <row r="437" spans="1:12" ht="15" customHeight="1" x14ac:dyDescent="0.25">
      <c r="A437" s="5">
        <v>44223</v>
      </c>
      <c r="B437" s="6">
        <v>143.84</v>
      </c>
      <c r="C437" s="2">
        <v>9970114</v>
      </c>
      <c r="D437" s="6">
        <v>-3.6699999999999799</v>
      </c>
      <c r="E437" s="6">
        <v>-2.4879669174971002</v>
      </c>
      <c r="F437" s="6">
        <v>-2.4879617958495501</v>
      </c>
      <c r="G437" s="6">
        <v>240.32932</v>
      </c>
      <c r="H437" s="6">
        <v>560108.20512820501</v>
      </c>
      <c r="I437" s="6">
        <v>146.96</v>
      </c>
      <c r="J437" s="6">
        <v>147.86000000000001</v>
      </c>
      <c r="K437" s="6">
        <v>143.55000000000001</v>
      </c>
      <c r="L437" s="6">
        <v>335191.37529137498</v>
      </c>
    </row>
    <row r="438" spans="1:12" ht="15" customHeight="1" x14ac:dyDescent="0.25">
      <c r="A438" s="5">
        <v>44222</v>
      </c>
      <c r="B438" s="6">
        <v>147.51</v>
      </c>
      <c r="C438" s="2">
        <v>5010495</v>
      </c>
      <c r="D438" s="6">
        <v>1.31</v>
      </c>
      <c r="E438" s="6">
        <v>0.89603283173733606</v>
      </c>
      <c r="F438" s="6">
        <v>0.89602825828523003</v>
      </c>
      <c r="G438" s="6">
        <v>246.46118000000001</v>
      </c>
      <c r="H438" s="6">
        <v>574401.58508158498</v>
      </c>
      <c r="I438" s="6">
        <v>145.63</v>
      </c>
      <c r="J438" s="6">
        <v>147.81</v>
      </c>
      <c r="K438" s="6">
        <v>145.47</v>
      </c>
      <c r="L438" s="6">
        <v>343746.153846153</v>
      </c>
    </row>
    <row r="439" spans="1:12" ht="15" customHeight="1" x14ac:dyDescent="0.25">
      <c r="A439" s="5">
        <v>44221</v>
      </c>
      <c r="B439" s="6">
        <v>146.19999999999999</v>
      </c>
      <c r="C439" s="2">
        <v>6343721</v>
      </c>
      <c r="D439" s="6">
        <v>-0.13000000000002301</v>
      </c>
      <c r="E439" s="6">
        <v>-8.8840292489589204E-2</v>
      </c>
      <c r="F439" s="6">
        <v>-8.8842210246620201E-2</v>
      </c>
      <c r="G439" s="6">
        <v>244.27243000000001</v>
      </c>
      <c r="H439" s="6">
        <v>569299.603729603</v>
      </c>
      <c r="I439" s="6">
        <v>145.36000000000001</v>
      </c>
      <c r="J439" s="6">
        <v>146.25</v>
      </c>
      <c r="K439" s="6">
        <v>144.27000000000001</v>
      </c>
      <c r="L439" s="6">
        <v>340692.54079254001</v>
      </c>
    </row>
    <row r="440" spans="1:12" ht="15" customHeight="1" x14ac:dyDescent="0.25">
      <c r="A440" s="5">
        <v>44218</v>
      </c>
      <c r="B440" s="6">
        <v>146.33000000000001</v>
      </c>
      <c r="C440" s="2">
        <v>6406452</v>
      </c>
      <c r="D440" s="6">
        <v>1.48000000000001</v>
      </c>
      <c r="E440" s="6">
        <v>1.0217466344494399</v>
      </c>
      <c r="F440" s="6">
        <v>1.02174290757028</v>
      </c>
      <c r="G440" s="6">
        <v>244.48964000000001</v>
      </c>
      <c r="H440" s="6">
        <v>569805.92074592004</v>
      </c>
      <c r="I440" s="6">
        <v>145.6</v>
      </c>
      <c r="J440" s="6">
        <v>147.34</v>
      </c>
      <c r="K440" s="6">
        <v>145.12</v>
      </c>
      <c r="L440" s="6">
        <v>340995.57109557098</v>
      </c>
    </row>
    <row r="441" spans="1:12" ht="15" customHeight="1" x14ac:dyDescent="0.25">
      <c r="A441" s="5">
        <v>44217</v>
      </c>
      <c r="B441" s="6">
        <v>144.85</v>
      </c>
      <c r="C441" s="2">
        <v>4783285</v>
      </c>
      <c r="D441" s="6">
        <v>-0.65999999999999603</v>
      </c>
      <c r="E441" s="6">
        <v>-0.453577073740629</v>
      </c>
      <c r="F441" s="6">
        <v>-0.45357105559211602</v>
      </c>
      <c r="G441" s="6">
        <v>242.01685000000001</v>
      </c>
      <c r="H441" s="6">
        <v>564041.84149184101</v>
      </c>
      <c r="I441" s="6">
        <v>145.36000000000001</v>
      </c>
      <c r="J441" s="6">
        <v>145.72999999999999</v>
      </c>
      <c r="K441" s="6">
        <v>144.21</v>
      </c>
      <c r="L441" s="6">
        <v>337545.68764568702</v>
      </c>
    </row>
    <row r="442" spans="1:12" ht="15" customHeight="1" x14ac:dyDescent="0.25">
      <c r="A442" s="5">
        <v>44216</v>
      </c>
      <c r="B442" s="6">
        <v>145.51</v>
      </c>
      <c r="C442" s="2">
        <v>7925237</v>
      </c>
      <c r="D442" s="6">
        <v>2.12</v>
      </c>
      <c r="E442" s="6">
        <v>1.4784852500174299</v>
      </c>
      <c r="F442" s="6">
        <v>1.47848639343979</v>
      </c>
      <c r="G442" s="6">
        <v>243.11957000000001</v>
      </c>
      <c r="H442" s="6">
        <v>566612.28438228404</v>
      </c>
      <c r="I442" s="6">
        <v>143.59</v>
      </c>
      <c r="J442" s="6">
        <v>145.66</v>
      </c>
      <c r="K442" s="6">
        <v>142.88999999999999</v>
      </c>
      <c r="L442" s="6">
        <v>339084.14918414899</v>
      </c>
    </row>
    <row r="443" spans="1:12" ht="15" customHeight="1" x14ac:dyDescent="0.25">
      <c r="A443" s="5">
        <v>44215</v>
      </c>
      <c r="B443" s="6">
        <v>143.38999999999999</v>
      </c>
      <c r="C443" s="2">
        <v>8041153</v>
      </c>
      <c r="D443" s="6">
        <v>-1.25</v>
      </c>
      <c r="E443" s="6">
        <v>-0.86421460176990805</v>
      </c>
      <c r="F443" s="6">
        <v>-0.86421766374470399</v>
      </c>
      <c r="G443" s="6">
        <v>239.57745</v>
      </c>
      <c r="H443" s="6">
        <v>558355.59440559405</v>
      </c>
      <c r="I443" s="6">
        <v>144.63999999999999</v>
      </c>
      <c r="J443" s="6">
        <v>145.07</v>
      </c>
      <c r="K443" s="6">
        <v>142.66999999999999</v>
      </c>
      <c r="L443" s="6">
        <v>334142.42424242402</v>
      </c>
    </row>
    <row r="444" spans="1:12" ht="15" customHeight="1" x14ac:dyDescent="0.25">
      <c r="A444" s="5">
        <v>44211</v>
      </c>
      <c r="B444" s="6">
        <v>144.63999999999999</v>
      </c>
      <c r="C444" s="2">
        <v>11973490</v>
      </c>
      <c r="D444" s="6">
        <v>-2.3300000000000098</v>
      </c>
      <c r="E444" s="6">
        <v>-1.5853575559638</v>
      </c>
      <c r="F444" s="6">
        <v>-1.5853585631736</v>
      </c>
      <c r="G444" s="6">
        <v>241.66596999999999</v>
      </c>
      <c r="H444" s="6">
        <v>563223.93939393898</v>
      </c>
      <c r="I444" s="6">
        <v>145.13999999999999</v>
      </c>
      <c r="J444" s="6">
        <v>145.9</v>
      </c>
      <c r="K444" s="6">
        <v>143.67099999999999</v>
      </c>
      <c r="L444" s="6">
        <v>337056.177156177</v>
      </c>
    </row>
    <row r="445" spans="1:12" ht="15" customHeight="1" x14ac:dyDescent="0.25">
      <c r="A445" s="5">
        <v>44210</v>
      </c>
      <c r="B445" s="6">
        <v>146.97</v>
      </c>
      <c r="C445" s="2">
        <v>7672366</v>
      </c>
      <c r="D445" s="6">
        <v>-0.47999999999998899</v>
      </c>
      <c r="E445" s="6">
        <v>-0.32553407934892098</v>
      </c>
      <c r="F445" s="6">
        <v>-0.32552645421495202</v>
      </c>
      <c r="G445" s="6">
        <v>245.55896000000001</v>
      </c>
      <c r="H445" s="6">
        <v>572298.50815850799</v>
      </c>
      <c r="I445" s="6">
        <v>147.82</v>
      </c>
      <c r="J445" s="6">
        <v>148</v>
      </c>
      <c r="K445" s="6">
        <v>146.035</v>
      </c>
      <c r="L445" s="6">
        <v>342487.41258741199</v>
      </c>
    </row>
    <row r="446" spans="1:12" ht="15" customHeight="1" x14ac:dyDescent="0.25">
      <c r="A446" s="5">
        <v>44209</v>
      </c>
      <c r="B446" s="6">
        <v>147.44999999999999</v>
      </c>
      <c r="C446" s="2">
        <v>5356541</v>
      </c>
      <c r="D446" s="6">
        <v>-1.52000000000001</v>
      </c>
      <c r="E446" s="6">
        <v>-1.0203396657045001</v>
      </c>
      <c r="F446" s="6">
        <v>-1.0203431836254899</v>
      </c>
      <c r="G446" s="6">
        <v>246.36093</v>
      </c>
      <c r="H446" s="6">
        <v>574167.90209790203</v>
      </c>
      <c r="I446" s="6">
        <v>148.75</v>
      </c>
      <c r="J446" s="6">
        <v>149.07</v>
      </c>
      <c r="K446" s="6">
        <v>147.43</v>
      </c>
      <c r="L446" s="6">
        <v>343606.29370629299</v>
      </c>
    </row>
    <row r="447" spans="1:12" ht="15" customHeight="1" x14ac:dyDescent="0.25">
      <c r="A447" s="5">
        <v>44208</v>
      </c>
      <c r="B447" s="6">
        <v>148.97</v>
      </c>
      <c r="C447" s="2">
        <v>7791143</v>
      </c>
      <c r="D447" s="6">
        <v>1.68</v>
      </c>
      <c r="E447" s="6">
        <v>1.14060696584969</v>
      </c>
      <c r="F447" s="6">
        <v>1.14061072697542</v>
      </c>
      <c r="G447" s="6">
        <v>248.90056999999999</v>
      </c>
      <c r="H447" s="6">
        <v>580087.80885780801</v>
      </c>
      <c r="I447" s="6">
        <v>149</v>
      </c>
      <c r="J447" s="6">
        <v>149.93</v>
      </c>
      <c r="K447" s="6">
        <v>148.32</v>
      </c>
      <c r="L447" s="6">
        <v>347149.41724941699</v>
      </c>
    </row>
    <row r="448" spans="1:12" ht="15" customHeight="1" x14ac:dyDescent="0.25">
      <c r="A448" s="5">
        <v>44207</v>
      </c>
      <c r="B448" s="6">
        <v>147.29</v>
      </c>
      <c r="C448" s="2">
        <v>8782414</v>
      </c>
      <c r="D448" s="6">
        <v>0.65999999999999603</v>
      </c>
      <c r="E448" s="6">
        <v>0.45011252813202901</v>
      </c>
      <c r="F448" s="6">
        <v>0.45010245074827898</v>
      </c>
      <c r="G448" s="6">
        <v>246.09360000000001</v>
      </c>
      <c r="H448" s="6">
        <v>573544.75524475495</v>
      </c>
      <c r="I448" s="6">
        <v>146</v>
      </c>
      <c r="J448" s="6">
        <v>147.99</v>
      </c>
      <c r="K448" s="6">
        <v>146</v>
      </c>
      <c r="L448" s="6">
        <v>343233.33333333302</v>
      </c>
    </row>
    <row r="449" spans="1:12" ht="15" customHeight="1" x14ac:dyDescent="0.25">
      <c r="A449" s="5">
        <v>44204</v>
      </c>
      <c r="B449" s="6">
        <v>146.63</v>
      </c>
      <c r="C449" s="2">
        <v>8159400</v>
      </c>
      <c r="D449" s="6">
        <v>-2.0000000000010201E-2</v>
      </c>
      <c r="E449" s="6">
        <v>-1.3637913399255901E-2</v>
      </c>
      <c r="F449" s="6">
        <v>-1.36272209431687E-2</v>
      </c>
      <c r="G449" s="6">
        <v>244.99089000000001</v>
      </c>
      <c r="H449" s="6">
        <v>570974.33566433506</v>
      </c>
      <c r="I449" s="6">
        <v>146.88</v>
      </c>
      <c r="J449" s="6">
        <v>147</v>
      </c>
      <c r="K449" s="6">
        <v>145.81</v>
      </c>
      <c r="L449" s="6">
        <v>341694.871794871</v>
      </c>
    </row>
    <row r="450" spans="1:12" ht="15" customHeight="1" x14ac:dyDescent="0.25">
      <c r="A450" s="5">
        <v>44203</v>
      </c>
      <c r="B450" s="6">
        <v>146.65</v>
      </c>
      <c r="C450" s="2">
        <v>6845971</v>
      </c>
      <c r="D450" s="6">
        <v>-9.9999999999908998E-3</v>
      </c>
      <c r="E450" s="6">
        <v>-6.8184917496161204E-3</v>
      </c>
      <c r="F450" s="6">
        <v>-6.8315092713877503E-3</v>
      </c>
      <c r="G450" s="6">
        <v>245.02428</v>
      </c>
      <c r="H450" s="6">
        <v>571052.167832167</v>
      </c>
      <c r="I450" s="6">
        <v>147.62</v>
      </c>
      <c r="J450" s="6">
        <v>147.76</v>
      </c>
      <c r="K450" s="6">
        <v>146.04</v>
      </c>
      <c r="L450" s="6">
        <v>341741.49184149102</v>
      </c>
    </row>
    <row r="451" spans="1:12" ht="15" customHeight="1" x14ac:dyDescent="0.25">
      <c r="A451" s="5">
        <v>44202</v>
      </c>
      <c r="B451" s="6">
        <v>146.66</v>
      </c>
      <c r="C451" s="2">
        <v>7306302</v>
      </c>
      <c r="D451" s="6">
        <v>0.90999999999999603</v>
      </c>
      <c r="E451" s="6">
        <v>0.62435677530017197</v>
      </c>
      <c r="F451" s="6">
        <v>0.62436204054550004</v>
      </c>
      <c r="G451" s="6">
        <v>245.04102</v>
      </c>
      <c r="H451" s="6">
        <v>571091.18881118798</v>
      </c>
      <c r="I451" s="6">
        <v>145.09</v>
      </c>
      <c r="J451" s="6">
        <v>148.1</v>
      </c>
      <c r="K451" s="6">
        <v>145.0111</v>
      </c>
      <c r="L451" s="6">
        <v>341764.80186480097</v>
      </c>
    </row>
    <row r="452" spans="1:12" ht="15" customHeight="1" x14ac:dyDescent="0.25">
      <c r="A452" s="5">
        <v>44201</v>
      </c>
      <c r="B452" s="6">
        <v>145.75</v>
      </c>
      <c r="C452" s="2">
        <v>8832653</v>
      </c>
      <c r="D452" s="6">
        <v>-0.78000000000000103</v>
      </c>
      <c r="E452" s="6">
        <v>-0.53231420186992096</v>
      </c>
      <c r="F452" s="6">
        <v>-0.53230938055489596</v>
      </c>
      <c r="G452" s="6">
        <v>243.52056999999999</v>
      </c>
      <c r="H452" s="6">
        <v>567547.01631701598</v>
      </c>
      <c r="I452" s="6">
        <v>146.6</v>
      </c>
      <c r="J452" s="6">
        <v>147.07</v>
      </c>
      <c r="K452" s="6">
        <v>144.49</v>
      </c>
      <c r="L452" s="6">
        <v>339643.58974358899</v>
      </c>
    </row>
    <row r="453" spans="1:12" ht="15" customHeight="1" x14ac:dyDescent="0.25">
      <c r="A453" s="5">
        <v>44200</v>
      </c>
      <c r="B453" s="6">
        <v>146.53</v>
      </c>
      <c r="C453" s="2">
        <v>10727410</v>
      </c>
      <c r="D453" s="6">
        <v>2.3799999999999901</v>
      </c>
      <c r="E453" s="6">
        <v>1.6510579257717499</v>
      </c>
      <c r="F453" s="6">
        <v>1.6510588494965599</v>
      </c>
      <c r="G453" s="6">
        <v>244.82379</v>
      </c>
      <c r="H453" s="6">
        <v>570584.82517482503</v>
      </c>
      <c r="I453" s="6">
        <v>144.30000000000001</v>
      </c>
      <c r="J453" s="6">
        <v>146.88999999999999</v>
      </c>
      <c r="K453" s="6">
        <v>144.28</v>
      </c>
      <c r="L453" s="6">
        <v>341461.77156177099</v>
      </c>
    </row>
    <row r="454" spans="1:12" ht="15" customHeight="1" x14ac:dyDescent="0.25">
      <c r="A454" s="5">
        <v>44196</v>
      </c>
      <c r="B454" s="6">
        <v>144.15</v>
      </c>
      <c r="C454" s="2">
        <v>5938018</v>
      </c>
      <c r="D454" s="6">
        <v>-3.0000000000001099E-2</v>
      </c>
      <c r="E454" s="6">
        <v>-2.0807324178107E-2</v>
      </c>
      <c r="F454" s="6">
        <v>-2.08055396866524E-2</v>
      </c>
      <c r="G454" s="6">
        <v>240.84726000000001</v>
      </c>
      <c r="H454" s="6">
        <v>561315.52447552397</v>
      </c>
      <c r="I454" s="6">
        <v>144.19999999999999</v>
      </c>
      <c r="J454" s="6">
        <v>144.27000000000001</v>
      </c>
      <c r="K454" s="6">
        <v>142.85</v>
      </c>
      <c r="L454" s="6">
        <v>335913.986013986</v>
      </c>
    </row>
    <row r="455" spans="1:12" ht="15" customHeight="1" x14ac:dyDescent="0.25">
      <c r="A455" s="5">
        <v>44195</v>
      </c>
      <c r="B455" s="6">
        <v>144.18</v>
      </c>
      <c r="C455" s="2">
        <v>6250385</v>
      </c>
      <c r="D455" s="6">
        <v>-0.12000000000000401</v>
      </c>
      <c r="E455" s="6">
        <v>-8.3160083160083095E-2</v>
      </c>
      <c r="F455" s="6">
        <v>-8.31695340357652E-2</v>
      </c>
      <c r="G455" s="6">
        <v>240.89738</v>
      </c>
      <c r="H455" s="6">
        <v>561432.354312354</v>
      </c>
      <c r="I455" s="6">
        <v>144.88</v>
      </c>
      <c r="J455" s="6">
        <v>145.15</v>
      </c>
      <c r="K455" s="6">
        <v>143.94</v>
      </c>
      <c r="L455" s="6">
        <v>335983.91608391597</v>
      </c>
    </row>
    <row r="456" spans="1:12" ht="15" customHeight="1" x14ac:dyDescent="0.25">
      <c r="A456" s="5">
        <v>44194</v>
      </c>
      <c r="B456" s="6">
        <v>144.30000000000001</v>
      </c>
      <c r="C456" s="2">
        <v>5979380</v>
      </c>
      <c r="D456" s="6">
        <v>-0.91999999999998705</v>
      </c>
      <c r="E456" s="6">
        <v>-0.63352155350502304</v>
      </c>
      <c r="F456" s="6">
        <v>-0.63351937955869997</v>
      </c>
      <c r="G456" s="6">
        <v>241.09790000000001</v>
      </c>
      <c r="H456" s="6">
        <v>561899.76689976605</v>
      </c>
      <c r="I456" s="6">
        <v>145.63999999999999</v>
      </c>
      <c r="J456" s="6">
        <v>145.845</v>
      </c>
      <c r="K456" s="6">
        <v>143.59</v>
      </c>
      <c r="L456" s="6">
        <v>336263.636363636</v>
      </c>
    </row>
    <row r="457" spans="1:12" ht="15" customHeight="1" x14ac:dyDescent="0.25">
      <c r="A457" s="5">
        <v>44193</v>
      </c>
      <c r="B457" s="6">
        <v>145.22</v>
      </c>
      <c r="C457" s="2">
        <v>6448325</v>
      </c>
      <c r="D457" s="6">
        <v>1.71999999999999</v>
      </c>
      <c r="E457" s="6">
        <v>1.1986062717769901</v>
      </c>
      <c r="F457" s="6">
        <v>1.1986048621284799</v>
      </c>
      <c r="G457" s="6">
        <v>242.63504</v>
      </c>
      <c r="H457" s="6">
        <v>565482.84382284305</v>
      </c>
      <c r="I457" s="6">
        <v>144.04</v>
      </c>
      <c r="J457" s="6">
        <v>145.30000000000001</v>
      </c>
      <c r="K457" s="6">
        <v>143.33000000000001</v>
      </c>
      <c r="L457" s="6">
        <v>338408.158508158</v>
      </c>
    </row>
    <row r="458" spans="1:12" ht="15" customHeight="1" x14ac:dyDescent="0.25">
      <c r="A458" s="5">
        <v>44189</v>
      </c>
      <c r="B458" s="6">
        <v>143.5</v>
      </c>
      <c r="C458" s="2">
        <v>3018157</v>
      </c>
      <c r="D458" s="6">
        <v>0.28000000000000103</v>
      </c>
      <c r="E458" s="6">
        <v>0.195503421309872</v>
      </c>
      <c r="F458" s="6">
        <v>0.195508936079757</v>
      </c>
      <c r="G458" s="6">
        <v>239.76124999999999</v>
      </c>
      <c r="H458" s="6">
        <v>558784.03263403196</v>
      </c>
      <c r="I458" s="6">
        <v>143.54</v>
      </c>
      <c r="J458" s="6">
        <v>144.38999999999999</v>
      </c>
      <c r="K458" s="6">
        <v>143.18</v>
      </c>
      <c r="L458" s="6">
        <v>334398.83449883398</v>
      </c>
    </row>
    <row r="459" spans="1:12" ht="15" customHeight="1" x14ac:dyDescent="0.25">
      <c r="A459" s="5">
        <v>44188</v>
      </c>
      <c r="B459" s="6">
        <v>143.22</v>
      </c>
      <c r="C459" s="2">
        <v>6810150</v>
      </c>
      <c r="D459" s="6">
        <v>-0.97999999999998899</v>
      </c>
      <c r="E459" s="6">
        <v>-0.67961165048543404</v>
      </c>
      <c r="F459" s="6">
        <v>-0.67961007891062997</v>
      </c>
      <c r="G459" s="6">
        <v>239.29340999999999</v>
      </c>
      <c r="H459" s="6">
        <v>557693.49650349596</v>
      </c>
      <c r="I459" s="6">
        <v>143.54</v>
      </c>
      <c r="J459" s="6">
        <v>144.22</v>
      </c>
      <c r="K459" s="6">
        <v>142.30000000000001</v>
      </c>
      <c r="L459" s="6">
        <v>333746.153846153</v>
      </c>
    </row>
    <row r="460" spans="1:12" ht="15" customHeight="1" x14ac:dyDescent="0.25">
      <c r="A460" s="5">
        <v>44187</v>
      </c>
      <c r="B460" s="6">
        <v>144.19999999999999</v>
      </c>
      <c r="C460" s="2">
        <v>12554060</v>
      </c>
      <c r="D460" s="6">
        <v>-1.77000000000001</v>
      </c>
      <c r="E460" s="6">
        <v>-1.2125779269713</v>
      </c>
      <c r="F460" s="6">
        <v>-1.2125845392652199</v>
      </c>
      <c r="G460" s="6">
        <v>240.9308</v>
      </c>
      <c r="H460" s="6">
        <v>561510.25641025603</v>
      </c>
      <c r="I460" s="6">
        <v>145.15</v>
      </c>
      <c r="J460" s="6">
        <v>146.22999999999999</v>
      </c>
      <c r="K460" s="6">
        <v>143.13999999999999</v>
      </c>
      <c r="L460" s="6">
        <v>336030.536130536</v>
      </c>
    </row>
    <row r="461" spans="1:12" ht="15" customHeight="1" x14ac:dyDescent="0.25">
      <c r="A461" s="5">
        <v>44186</v>
      </c>
      <c r="B461" s="6">
        <v>145.97</v>
      </c>
      <c r="C461" s="2">
        <v>8517668</v>
      </c>
      <c r="D461" s="6">
        <v>2.0000000000010201E-2</v>
      </c>
      <c r="E461" s="6">
        <v>1.3703323055858E-2</v>
      </c>
      <c r="F461" s="6">
        <v>1.37089821349301E-2</v>
      </c>
      <c r="G461" s="6">
        <v>243.88815</v>
      </c>
      <c r="H461" s="6">
        <v>568403.84615384601</v>
      </c>
      <c r="I461" s="6">
        <v>145.5</v>
      </c>
      <c r="J461" s="6">
        <v>146.66999999999999</v>
      </c>
      <c r="K461" s="6">
        <v>145.06379999999999</v>
      </c>
      <c r="L461" s="6">
        <v>340156.41025641002</v>
      </c>
    </row>
    <row r="462" spans="1:12" ht="15" customHeight="1" x14ac:dyDescent="0.25">
      <c r="A462" s="5">
        <v>44183</v>
      </c>
      <c r="B462" s="6">
        <v>145.94999999999999</v>
      </c>
      <c r="C462" s="2">
        <v>13794740</v>
      </c>
      <c r="D462" s="6">
        <v>-0.15000000000000499</v>
      </c>
      <c r="E462" s="6">
        <v>-0.102669404517452</v>
      </c>
      <c r="F462" s="6">
        <v>-0.102676975220861</v>
      </c>
      <c r="G462" s="6">
        <v>243.85471999999999</v>
      </c>
      <c r="H462" s="6">
        <v>568325.92074592004</v>
      </c>
      <c r="I462" s="6">
        <v>146.61500000000001</v>
      </c>
      <c r="J462" s="6">
        <v>147.18</v>
      </c>
      <c r="K462" s="6">
        <v>145.16</v>
      </c>
      <c r="L462" s="6">
        <v>340109.79020978999</v>
      </c>
    </row>
    <row r="463" spans="1:12" ht="15" customHeight="1" x14ac:dyDescent="0.25">
      <c r="A463" s="5">
        <v>44182</v>
      </c>
      <c r="B463" s="6">
        <v>146.1</v>
      </c>
      <c r="C463" s="2">
        <v>10226460</v>
      </c>
      <c r="D463" s="6">
        <v>0.66999999999998705</v>
      </c>
      <c r="E463" s="6">
        <v>0.46070274358798102</v>
      </c>
      <c r="F463" s="6">
        <v>0.46070986011945703</v>
      </c>
      <c r="G463" s="6">
        <v>244.10535999999999</v>
      </c>
      <c r="H463" s="6">
        <v>568910.16317016305</v>
      </c>
      <c r="I463" s="6">
        <v>146.06</v>
      </c>
      <c r="J463" s="6">
        <v>146.44</v>
      </c>
      <c r="K463" s="6">
        <v>145.15</v>
      </c>
      <c r="L463" s="6">
        <v>340459.44055944</v>
      </c>
    </row>
    <row r="464" spans="1:12" ht="15" customHeight="1" x14ac:dyDescent="0.25">
      <c r="A464" s="5">
        <v>44181</v>
      </c>
      <c r="B464" s="6">
        <v>145.43</v>
      </c>
      <c r="C464" s="2">
        <v>8550348</v>
      </c>
      <c r="D464" s="6">
        <v>-0.15000000000000499</v>
      </c>
      <c r="E464" s="6">
        <v>-0.10303613133673099</v>
      </c>
      <c r="F464" s="6">
        <v>-0.103039621556844</v>
      </c>
      <c r="G464" s="6">
        <v>242.98589999999999</v>
      </c>
      <c r="H464" s="6">
        <v>566300.69930069905</v>
      </c>
      <c r="I464" s="6">
        <v>146.24</v>
      </c>
      <c r="J464" s="6">
        <v>146.88999999999999</v>
      </c>
      <c r="K464" s="6">
        <v>145.08000000000001</v>
      </c>
      <c r="L464" s="6">
        <v>338897.66899766901</v>
      </c>
    </row>
    <row r="465" spans="1:12" ht="15" customHeight="1" x14ac:dyDescent="0.25">
      <c r="A465" s="5">
        <v>44180</v>
      </c>
      <c r="B465" s="6">
        <v>145.58000000000001</v>
      </c>
      <c r="C465" s="2">
        <v>10631500</v>
      </c>
      <c r="D465" s="6">
        <v>-6.9999999999993096E-2</v>
      </c>
      <c r="E465" s="6">
        <v>-4.8060418812212402E-2</v>
      </c>
      <c r="F465" s="6">
        <v>-4.8053557650107298E-2</v>
      </c>
      <c r="G465" s="6">
        <v>243.23652999999999</v>
      </c>
      <c r="H465" s="6">
        <v>566884.91841491801</v>
      </c>
      <c r="I465" s="6">
        <v>145.52000000000001</v>
      </c>
      <c r="J465" s="6">
        <v>146.36000000000001</v>
      </c>
      <c r="K465" s="6">
        <v>144.86000000000001</v>
      </c>
      <c r="L465" s="6">
        <v>339247.31934731902</v>
      </c>
    </row>
    <row r="466" spans="1:12" ht="15" customHeight="1" x14ac:dyDescent="0.25">
      <c r="A466" s="5">
        <v>44179</v>
      </c>
      <c r="B466" s="6">
        <v>145.65</v>
      </c>
      <c r="C466" s="2">
        <v>8362652</v>
      </c>
      <c r="D466" s="6">
        <v>-1.3499999999999901</v>
      </c>
      <c r="E466" s="6">
        <v>-0.91836734693877498</v>
      </c>
      <c r="F466" s="6">
        <v>-0.91837806165888602</v>
      </c>
      <c r="G466" s="6">
        <v>243.35346999999999</v>
      </c>
      <c r="H466" s="6">
        <v>567157.50582750503</v>
      </c>
      <c r="I466" s="6">
        <v>147.69999999999999</v>
      </c>
      <c r="J466" s="6">
        <v>147.72</v>
      </c>
      <c r="K466" s="6">
        <v>145.4</v>
      </c>
      <c r="L466" s="6">
        <v>339410.48951048899</v>
      </c>
    </row>
    <row r="467" spans="1:12" ht="15" customHeight="1" x14ac:dyDescent="0.25">
      <c r="A467" s="5">
        <v>44176</v>
      </c>
      <c r="B467" s="6">
        <v>147</v>
      </c>
      <c r="C467" s="2">
        <v>5620262</v>
      </c>
      <c r="D467" s="6">
        <v>-3.9999999999992E-2</v>
      </c>
      <c r="E467" s="6">
        <v>-2.7203482045701201E-2</v>
      </c>
      <c r="F467" s="6">
        <v>-2.7194364608007501E-2</v>
      </c>
      <c r="G467" s="6">
        <v>245.60909000000001</v>
      </c>
      <c r="H467" s="6">
        <v>572415.36130536103</v>
      </c>
      <c r="I467" s="6">
        <v>146.91999999999999</v>
      </c>
      <c r="J467" s="6">
        <v>147.50810000000001</v>
      </c>
      <c r="K467" s="6">
        <v>145.94</v>
      </c>
      <c r="L467" s="6">
        <v>342557.34265734197</v>
      </c>
    </row>
    <row r="468" spans="1:12" ht="15" customHeight="1" x14ac:dyDescent="0.25">
      <c r="A468" s="5">
        <v>44175</v>
      </c>
      <c r="B468" s="6">
        <v>147.04</v>
      </c>
      <c r="C468" s="2">
        <v>6884118</v>
      </c>
      <c r="D468" s="6">
        <v>-1.23000000000001</v>
      </c>
      <c r="E468" s="6">
        <v>-0.829567680582732</v>
      </c>
      <c r="F468" s="6">
        <v>-0.46537105000291601</v>
      </c>
      <c r="G468" s="6">
        <v>245.67590000000001</v>
      </c>
      <c r="H468" s="6">
        <v>572571.09557109501</v>
      </c>
      <c r="I468" s="6">
        <v>147.75</v>
      </c>
      <c r="J468" s="6">
        <v>148.15</v>
      </c>
      <c r="K468" s="6">
        <v>146.57</v>
      </c>
      <c r="L468" s="6">
        <v>342650.58275058202</v>
      </c>
    </row>
    <row r="469" spans="1:12" ht="15" customHeight="1" x14ac:dyDescent="0.25">
      <c r="A469" s="5">
        <v>44174</v>
      </c>
      <c r="B469" s="6">
        <v>148.27000000000001</v>
      </c>
      <c r="C469" s="2">
        <v>6713231</v>
      </c>
      <c r="D469" s="6">
        <v>-1.17999999999997</v>
      </c>
      <c r="E469" s="6">
        <v>-0.78956172632985699</v>
      </c>
      <c r="F469" s="6">
        <v>-0.78955699306175697</v>
      </c>
      <c r="G469" s="6">
        <v>246.82454999999999</v>
      </c>
      <c r="H469" s="6">
        <v>575248.60139860096</v>
      </c>
      <c r="I469" s="6">
        <v>150</v>
      </c>
      <c r="J469" s="6">
        <v>150</v>
      </c>
      <c r="K469" s="6">
        <v>147.88999999999999</v>
      </c>
      <c r="L469" s="6">
        <v>345517.71561771497</v>
      </c>
    </row>
    <row r="470" spans="1:12" ht="15" customHeight="1" x14ac:dyDescent="0.25">
      <c r="A470" s="5">
        <v>44173</v>
      </c>
      <c r="B470" s="6">
        <v>149.44999999999999</v>
      </c>
      <c r="C470" s="2">
        <v>6905454</v>
      </c>
      <c r="D470" s="6">
        <v>1.3399999999999701</v>
      </c>
      <c r="E470" s="6">
        <v>0.90473296873942999</v>
      </c>
      <c r="F470" s="6">
        <v>0.90472756533752596</v>
      </c>
      <c r="G470" s="6">
        <v>248.78888000000001</v>
      </c>
      <c r="H470" s="6">
        <v>579827.459207459</v>
      </c>
      <c r="I470" s="6">
        <v>147.36000000000001</v>
      </c>
      <c r="J470" s="6">
        <v>149.85</v>
      </c>
      <c r="K470" s="6">
        <v>147.18</v>
      </c>
      <c r="L470" s="6">
        <v>348268.29836829798</v>
      </c>
    </row>
    <row r="471" spans="1:12" ht="15" customHeight="1" x14ac:dyDescent="0.25">
      <c r="A471" s="5">
        <v>44172</v>
      </c>
      <c r="B471" s="6">
        <v>148.11000000000001</v>
      </c>
      <c r="C471" s="2">
        <v>6159738</v>
      </c>
      <c r="D471" s="6">
        <v>-0.79999999999998295</v>
      </c>
      <c r="E471" s="6">
        <v>-0.53723725740378803</v>
      </c>
      <c r="F471" s="6">
        <v>-0.53723436549162296</v>
      </c>
      <c r="G471" s="6">
        <v>246.5582</v>
      </c>
      <c r="H471" s="6">
        <v>574627.73892773804</v>
      </c>
      <c r="I471" s="6">
        <v>148.46</v>
      </c>
      <c r="J471" s="6">
        <v>148.99</v>
      </c>
      <c r="K471" s="6">
        <v>147.16</v>
      </c>
      <c r="L471" s="6">
        <v>345144.75524475501</v>
      </c>
    </row>
    <row r="472" spans="1:12" ht="15" customHeight="1" x14ac:dyDescent="0.25">
      <c r="A472" s="5">
        <v>44169</v>
      </c>
      <c r="B472" s="6">
        <v>148.91</v>
      </c>
      <c r="C472" s="2">
        <v>6963068</v>
      </c>
      <c r="D472" s="6">
        <v>-0.390000000000014</v>
      </c>
      <c r="E472" s="6">
        <v>-0.26121902210315401</v>
      </c>
      <c r="F472" s="6">
        <v>-0.26121837208925502</v>
      </c>
      <c r="G472" s="6">
        <v>247.88995</v>
      </c>
      <c r="H472" s="6">
        <v>577732.05128205102</v>
      </c>
      <c r="I472" s="6">
        <v>149.51</v>
      </c>
      <c r="J472" s="6">
        <v>149.51</v>
      </c>
      <c r="K472" s="6">
        <v>147.58000000000001</v>
      </c>
      <c r="L472" s="6">
        <v>347009.55710955698</v>
      </c>
    </row>
    <row r="473" spans="1:12" ht="15" customHeight="1" x14ac:dyDescent="0.25">
      <c r="A473" s="5">
        <v>44168</v>
      </c>
      <c r="B473" s="6">
        <v>149.30000000000001</v>
      </c>
      <c r="C473" s="2">
        <v>8575283</v>
      </c>
      <c r="D473" s="6">
        <v>-1.21999999999999</v>
      </c>
      <c r="E473" s="6">
        <v>-0.81052351846930804</v>
      </c>
      <c r="F473" s="6">
        <v>-0.81053156655185299</v>
      </c>
      <c r="G473" s="6">
        <v>248.53917999999999</v>
      </c>
      <c r="H473" s="6">
        <v>579245.40792540705</v>
      </c>
      <c r="I473" s="6">
        <v>150.28</v>
      </c>
      <c r="J473" s="6">
        <v>150.28</v>
      </c>
      <c r="K473" s="6">
        <v>148.38999999999999</v>
      </c>
      <c r="L473" s="6">
        <v>347918.64801864797</v>
      </c>
    </row>
    <row r="474" spans="1:12" ht="15" customHeight="1" x14ac:dyDescent="0.25">
      <c r="A474" s="5">
        <v>44167</v>
      </c>
      <c r="B474" s="6">
        <v>150.52000000000001</v>
      </c>
      <c r="C474" s="2">
        <v>7849016</v>
      </c>
      <c r="D474" s="6">
        <v>-2.1199999999999699</v>
      </c>
      <c r="E474" s="6">
        <v>-1.38888888888887</v>
      </c>
      <c r="F474" s="6">
        <v>-1.3888823844318701</v>
      </c>
      <c r="G474" s="6">
        <v>250.57013000000001</v>
      </c>
      <c r="H474" s="6">
        <v>583979.55710955698</v>
      </c>
      <c r="I474" s="6">
        <v>152</v>
      </c>
      <c r="J474" s="6">
        <v>152.62</v>
      </c>
      <c r="K474" s="6">
        <v>149.53200000000001</v>
      </c>
      <c r="L474" s="6">
        <v>350762.47086246999</v>
      </c>
    </row>
    <row r="475" spans="1:12" ht="15" customHeight="1" x14ac:dyDescent="0.25">
      <c r="A475" s="5">
        <v>44166</v>
      </c>
      <c r="B475" s="6">
        <v>152.63999999999999</v>
      </c>
      <c r="C475" s="2">
        <v>7647091</v>
      </c>
      <c r="D475" s="6">
        <v>-0.15000000000000499</v>
      </c>
      <c r="E475" s="6">
        <v>-9.8173964264680599E-2</v>
      </c>
      <c r="F475" s="6">
        <v>-9.8172208049440698E-2</v>
      </c>
      <c r="G475" s="6">
        <v>254.09926999999999</v>
      </c>
      <c r="H475" s="6">
        <v>592205.99067599</v>
      </c>
      <c r="I475" s="6">
        <v>153.6</v>
      </c>
      <c r="J475" s="6">
        <v>153.65969999999999</v>
      </c>
      <c r="K475" s="6">
        <v>151.66</v>
      </c>
      <c r="L475" s="6">
        <v>355704.19580419501</v>
      </c>
    </row>
    <row r="476" spans="1:12" ht="15" customHeight="1" x14ac:dyDescent="0.25">
      <c r="A476" s="5">
        <v>44165</v>
      </c>
      <c r="B476" s="6">
        <v>152.79</v>
      </c>
      <c r="C476" s="2">
        <v>10898520</v>
      </c>
      <c r="D476" s="6">
        <v>1.18999999999999</v>
      </c>
      <c r="E476" s="6">
        <v>0.78496042216358297</v>
      </c>
      <c r="F476" s="6">
        <v>0.78495292588600596</v>
      </c>
      <c r="G476" s="6">
        <v>254.34897000000001</v>
      </c>
      <c r="H476" s="6">
        <v>592788.04195804195</v>
      </c>
      <c r="I476" s="6">
        <v>151.6</v>
      </c>
      <c r="J476" s="6">
        <v>152.94999999999999</v>
      </c>
      <c r="K476" s="6">
        <v>150.1</v>
      </c>
      <c r="L476" s="6">
        <v>356053.84615384601</v>
      </c>
    </row>
    <row r="477" spans="1:12" ht="15" customHeight="1" x14ac:dyDescent="0.25">
      <c r="A477" s="5">
        <v>44162</v>
      </c>
      <c r="B477" s="6">
        <v>151.6</v>
      </c>
      <c r="C477" s="2">
        <v>3666527</v>
      </c>
      <c r="D477" s="6">
        <v>-0.230000000000018</v>
      </c>
      <c r="E477" s="6">
        <v>-0.151485213725888</v>
      </c>
      <c r="F477" s="6">
        <v>-0.151481179866952</v>
      </c>
      <c r="G477" s="6">
        <v>252.36799999999999</v>
      </c>
      <c r="H477" s="6">
        <v>588170.39627039596</v>
      </c>
      <c r="I477" s="6">
        <v>152.15</v>
      </c>
      <c r="J477" s="6">
        <v>152.72</v>
      </c>
      <c r="K477" s="6">
        <v>151.1</v>
      </c>
      <c r="L477" s="6">
        <v>353279.95337995299</v>
      </c>
    </row>
    <row r="478" spans="1:12" ht="15" customHeight="1" x14ac:dyDescent="0.25">
      <c r="A478" s="5">
        <v>44160</v>
      </c>
      <c r="B478" s="6">
        <v>151.83000000000001</v>
      </c>
      <c r="C478" s="2">
        <v>4611107</v>
      </c>
      <c r="D478" s="6">
        <v>0.46999999999999797</v>
      </c>
      <c r="E478" s="6">
        <v>0.31051797040169099</v>
      </c>
      <c r="F478" s="6">
        <v>0.31051902289675998</v>
      </c>
      <c r="G478" s="6">
        <v>252.75086999999999</v>
      </c>
      <c r="H478" s="6">
        <v>589062.86713286699</v>
      </c>
      <c r="I478" s="6">
        <v>151.25</v>
      </c>
      <c r="J478" s="6">
        <v>152.38999999999999</v>
      </c>
      <c r="K478" s="6">
        <v>151.21</v>
      </c>
      <c r="L478" s="6">
        <v>353816.08391608298</v>
      </c>
    </row>
    <row r="479" spans="1:12" ht="15" customHeight="1" x14ac:dyDescent="0.25">
      <c r="A479" s="5">
        <v>44159</v>
      </c>
      <c r="B479" s="6">
        <v>151.36000000000001</v>
      </c>
      <c r="C479" s="2">
        <v>5722923</v>
      </c>
      <c r="D479" s="6">
        <v>0.43000000000000599</v>
      </c>
      <c r="E479" s="6">
        <v>0.28490028490029101</v>
      </c>
      <c r="F479" s="6">
        <v>0.28490847180020401</v>
      </c>
      <c r="G479" s="6">
        <v>251.96845999999999</v>
      </c>
      <c r="H479" s="6">
        <v>587239.067599067</v>
      </c>
      <c r="I479" s="6">
        <v>151.74</v>
      </c>
      <c r="J479" s="6">
        <v>151.97999999999999</v>
      </c>
      <c r="K479" s="6">
        <v>150.27000000000001</v>
      </c>
      <c r="L479" s="6">
        <v>352720.512820512</v>
      </c>
    </row>
    <row r="480" spans="1:12" ht="15" customHeight="1" x14ac:dyDescent="0.25">
      <c r="A480" s="5">
        <v>44158</v>
      </c>
      <c r="B480" s="6">
        <v>150.93</v>
      </c>
      <c r="C480" s="2">
        <v>6185714</v>
      </c>
      <c r="D480" s="6">
        <v>0.68999999999999695</v>
      </c>
      <c r="E480" s="6">
        <v>0.459265175718859</v>
      </c>
      <c r="F480" s="6">
        <v>0.45925694910917603</v>
      </c>
      <c r="G480" s="6">
        <v>251.25262000000001</v>
      </c>
      <c r="H480" s="6">
        <v>585570.44289044198</v>
      </c>
      <c r="I480" s="6">
        <v>150.37</v>
      </c>
      <c r="J480" s="6">
        <v>151.4</v>
      </c>
      <c r="K480" s="6">
        <v>149.37</v>
      </c>
      <c r="L480" s="6">
        <v>351718.18181818101</v>
      </c>
    </row>
    <row r="481" spans="1:12" ht="15" customHeight="1" x14ac:dyDescent="0.25">
      <c r="A481" s="5">
        <v>44155</v>
      </c>
      <c r="B481" s="6">
        <v>150.24</v>
      </c>
      <c r="C481" s="2">
        <v>7320855</v>
      </c>
      <c r="D481" s="6">
        <v>-1.8799999999999899</v>
      </c>
      <c r="E481" s="6">
        <v>-1.2358664212463699</v>
      </c>
      <c r="F481" s="6">
        <v>-1.2358666579948301</v>
      </c>
      <c r="G481" s="6">
        <v>250.10400000000001</v>
      </c>
      <c r="H481" s="6">
        <v>582893.00699300703</v>
      </c>
      <c r="I481" s="6">
        <v>151.16999999999999</v>
      </c>
      <c r="J481" s="6">
        <v>152.76</v>
      </c>
      <c r="K481" s="6">
        <v>149.81</v>
      </c>
      <c r="L481" s="6">
        <v>350109.79020978999</v>
      </c>
    </row>
    <row r="482" spans="1:12" ht="15" customHeight="1" x14ac:dyDescent="0.25">
      <c r="A482" s="5">
        <v>44154</v>
      </c>
      <c r="B482" s="6">
        <v>152.12</v>
      </c>
      <c r="C482" s="2">
        <v>6196868</v>
      </c>
      <c r="D482" s="6">
        <v>3.03</v>
      </c>
      <c r="E482" s="6">
        <v>2.0323294654235702</v>
      </c>
      <c r="F482" s="6">
        <v>2.03233342703856</v>
      </c>
      <c r="G482" s="6">
        <v>253.23363000000001</v>
      </c>
      <c r="H482" s="6">
        <v>590188.18181818095</v>
      </c>
      <c r="I482" s="6">
        <v>149.46</v>
      </c>
      <c r="J482" s="6">
        <v>152.44999999999999</v>
      </c>
      <c r="K482" s="6">
        <v>149.32</v>
      </c>
      <c r="L482" s="6">
        <v>354492.07459207397</v>
      </c>
    </row>
    <row r="483" spans="1:12" ht="15" customHeight="1" x14ac:dyDescent="0.25">
      <c r="A483" s="5">
        <v>44153</v>
      </c>
      <c r="B483" s="6">
        <v>149.09</v>
      </c>
      <c r="C483" s="2">
        <v>8312289</v>
      </c>
      <c r="D483" s="6">
        <v>-0.28000000000000103</v>
      </c>
      <c r="E483" s="6">
        <v>-0.187453973354756</v>
      </c>
      <c r="F483" s="6">
        <v>-0.18745196671541201</v>
      </c>
      <c r="G483" s="6">
        <v>248.18959000000001</v>
      </c>
      <c r="H483" s="6">
        <v>578430.51282051206</v>
      </c>
      <c r="I483" s="6">
        <v>149.86000000000001</v>
      </c>
      <c r="J483" s="6">
        <v>151.66999999999999</v>
      </c>
      <c r="K483" s="6">
        <v>149.05000000000001</v>
      </c>
      <c r="L483" s="6">
        <v>347429.13752913702</v>
      </c>
    </row>
    <row r="484" spans="1:12" ht="15" customHeight="1" x14ac:dyDescent="0.25">
      <c r="A484" s="5">
        <v>44152</v>
      </c>
      <c r="B484" s="6">
        <v>149.37</v>
      </c>
      <c r="C484" s="2">
        <v>14237210</v>
      </c>
      <c r="D484" s="6">
        <v>-3.0699999999999901</v>
      </c>
      <c r="E484" s="6">
        <v>-2.0139071109944799</v>
      </c>
      <c r="F484" s="6">
        <v>-2.0139156359350099</v>
      </c>
      <c r="G484" s="6">
        <v>248.6557</v>
      </c>
      <c r="H484" s="6">
        <v>579517.01631701598</v>
      </c>
      <c r="I484" s="6">
        <v>150.5</v>
      </c>
      <c r="J484" s="6">
        <v>153.2448</v>
      </c>
      <c r="K484" s="6">
        <v>149.18</v>
      </c>
      <c r="L484" s="6">
        <v>348081.818181818</v>
      </c>
    </row>
    <row r="485" spans="1:12" ht="15" customHeight="1" x14ac:dyDescent="0.25">
      <c r="A485" s="5">
        <v>44151</v>
      </c>
      <c r="B485" s="6">
        <v>152.44</v>
      </c>
      <c r="C485" s="2">
        <v>11520140</v>
      </c>
      <c r="D485" s="6">
        <v>1.9</v>
      </c>
      <c r="E485" s="6">
        <v>1.2621230237810499</v>
      </c>
      <c r="F485" s="6">
        <v>1.26212972369887</v>
      </c>
      <c r="G485" s="6">
        <v>253.76634000000001</v>
      </c>
      <c r="H485" s="6">
        <v>591429.93006993004</v>
      </c>
      <c r="I485" s="6">
        <v>150.53</v>
      </c>
      <c r="J485" s="6">
        <v>153.4</v>
      </c>
      <c r="K485" s="6">
        <v>149.28</v>
      </c>
      <c r="L485" s="6">
        <v>355237.995337995</v>
      </c>
    </row>
    <row r="486" spans="1:12" ht="15" customHeight="1" x14ac:dyDescent="0.25">
      <c r="A486" s="5">
        <v>44148</v>
      </c>
      <c r="B486" s="6">
        <v>150.54</v>
      </c>
      <c r="C486" s="2">
        <v>6603838</v>
      </c>
      <c r="D486" s="6">
        <v>2.31</v>
      </c>
      <c r="E486" s="6">
        <v>1.5583889900829799</v>
      </c>
      <c r="F486" s="6">
        <v>1.5583895068021101</v>
      </c>
      <c r="G486" s="6">
        <v>250.60339999999999</v>
      </c>
      <c r="H486" s="6">
        <v>584057.10955710895</v>
      </c>
      <c r="I486" s="6">
        <v>148.94</v>
      </c>
      <c r="J486" s="6">
        <v>150.935</v>
      </c>
      <c r="K486" s="6">
        <v>147.52000000000001</v>
      </c>
      <c r="L486" s="6">
        <v>350809.09090909001</v>
      </c>
    </row>
    <row r="487" spans="1:12" ht="15" customHeight="1" x14ac:dyDescent="0.25">
      <c r="A487" s="5">
        <v>44147</v>
      </c>
      <c r="B487" s="6">
        <v>148.22999999999999</v>
      </c>
      <c r="C487" s="2">
        <v>4192331</v>
      </c>
      <c r="D487" s="6">
        <v>0.25</v>
      </c>
      <c r="E487" s="6">
        <v>0.16894174888497601</v>
      </c>
      <c r="F487" s="6">
        <v>0.168940079916612</v>
      </c>
      <c r="G487" s="6">
        <v>246.75794999999999</v>
      </c>
      <c r="H487" s="6">
        <v>575093.35664335603</v>
      </c>
      <c r="I487" s="6">
        <v>148.47999999999999</v>
      </c>
      <c r="J487" s="6">
        <v>148.7106</v>
      </c>
      <c r="K487" s="6">
        <v>147.1</v>
      </c>
      <c r="L487" s="6">
        <v>345424.47552447498</v>
      </c>
    </row>
    <row r="488" spans="1:12" ht="15" customHeight="1" x14ac:dyDescent="0.25">
      <c r="A488" s="5">
        <v>44146</v>
      </c>
      <c r="B488" s="6">
        <v>147.97999999999999</v>
      </c>
      <c r="C488" s="2">
        <v>6268607</v>
      </c>
      <c r="D488" s="6">
        <v>2.4199999999999799</v>
      </c>
      <c r="E488" s="6">
        <v>1.66254465512503</v>
      </c>
      <c r="F488" s="6">
        <v>1.6625423903821701</v>
      </c>
      <c r="G488" s="6">
        <v>246.34178</v>
      </c>
      <c r="H488" s="6">
        <v>574123.26340326294</v>
      </c>
      <c r="I488" s="6">
        <v>146.91999999999999</v>
      </c>
      <c r="J488" s="6">
        <v>148.95500000000001</v>
      </c>
      <c r="K488" s="6">
        <v>146.4</v>
      </c>
      <c r="L488" s="6">
        <v>344841.72494172398</v>
      </c>
    </row>
    <row r="489" spans="1:12" ht="15" customHeight="1" x14ac:dyDescent="0.25">
      <c r="A489" s="5">
        <v>44145</v>
      </c>
      <c r="B489" s="6">
        <v>145.56</v>
      </c>
      <c r="C489" s="2">
        <v>6066444</v>
      </c>
      <c r="D489" s="6">
        <v>2.0200000000000098</v>
      </c>
      <c r="E489" s="6">
        <v>1.40727323394176</v>
      </c>
      <c r="F489" s="6">
        <v>1.4072787956268</v>
      </c>
      <c r="G489" s="6">
        <v>242.31322</v>
      </c>
      <c r="H489" s="6">
        <v>564732.68065267999</v>
      </c>
      <c r="I489" s="6">
        <v>143.75</v>
      </c>
      <c r="J489" s="6">
        <v>146.43709999999999</v>
      </c>
      <c r="K489" s="6">
        <v>143.5301</v>
      </c>
      <c r="L489" s="6">
        <v>339200.69930069899</v>
      </c>
    </row>
    <row r="490" spans="1:12" ht="15" customHeight="1" x14ac:dyDescent="0.25">
      <c r="A490" s="5">
        <v>44144</v>
      </c>
      <c r="B490" s="6">
        <v>143.54</v>
      </c>
      <c r="C490" s="2">
        <v>9399524</v>
      </c>
      <c r="D490" s="6">
        <v>-2.2300000000000102</v>
      </c>
      <c r="E490" s="6">
        <v>-1.52980723056871</v>
      </c>
      <c r="F490" s="6">
        <v>-1.52981414828254</v>
      </c>
      <c r="G490" s="6">
        <v>238.95052000000001</v>
      </c>
      <c r="H490" s="6">
        <v>556894.21911421895</v>
      </c>
      <c r="I490" s="6">
        <v>148</v>
      </c>
      <c r="J490" s="6">
        <v>148.19919999999999</v>
      </c>
      <c r="K490" s="6">
        <v>143.47999999999999</v>
      </c>
      <c r="L490" s="6">
        <v>334492.07459207397</v>
      </c>
    </row>
    <row r="491" spans="1:12" ht="15" customHeight="1" x14ac:dyDescent="0.25">
      <c r="A491" s="5">
        <v>44141</v>
      </c>
      <c r="B491" s="6">
        <v>145.77000000000001</v>
      </c>
      <c r="C491" s="2">
        <v>5399488</v>
      </c>
      <c r="D491" s="6">
        <v>2.30000000000001</v>
      </c>
      <c r="E491" s="6">
        <v>1.6031226040287201</v>
      </c>
      <c r="F491" s="6">
        <v>1.60312602058334</v>
      </c>
      <c r="G491" s="6">
        <v>242.66281000000001</v>
      </c>
      <c r="H491" s="6">
        <v>565547.57575757499</v>
      </c>
      <c r="I491" s="6">
        <v>144.36000000000001</v>
      </c>
      <c r="J491" s="6">
        <v>146.22</v>
      </c>
      <c r="K491" s="6">
        <v>143.55000000000001</v>
      </c>
      <c r="L491" s="6">
        <v>339690.20979020902</v>
      </c>
    </row>
    <row r="492" spans="1:12" ht="15" customHeight="1" x14ac:dyDescent="0.25">
      <c r="A492" s="5">
        <v>44140</v>
      </c>
      <c r="B492" s="6">
        <v>143.47</v>
      </c>
      <c r="C492" s="2">
        <v>4734235</v>
      </c>
      <c r="D492" s="6">
        <v>1.50999999999999</v>
      </c>
      <c r="E492" s="6">
        <v>1.0636799098337499</v>
      </c>
      <c r="F492" s="6">
        <v>1.0636706541498</v>
      </c>
      <c r="G492" s="6">
        <v>238.834</v>
      </c>
      <c r="H492" s="6">
        <v>556622.61072261003</v>
      </c>
      <c r="I492" s="6">
        <v>144</v>
      </c>
      <c r="J492" s="6">
        <v>144.22999999999999</v>
      </c>
      <c r="K492" s="6">
        <v>142.94</v>
      </c>
      <c r="L492" s="6">
        <v>334328.904428904</v>
      </c>
    </row>
    <row r="493" spans="1:12" ht="15" customHeight="1" x14ac:dyDescent="0.25">
      <c r="A493" s="5">
        <v>44139</v>
      </c>
      <c r="B493" s="6">
        <v>141.96</v>
      </c>
      <c r="C493" s="2">
        <v>5975827</v>
      </c>
      <c r="D493" s="6">
        <v>-0.81999999999999296</v>
      </c>
      <c r="E493" s="6">
        <v>-0.57431012746882404</v>
      </c>
      <c r="F493" s="6">
        <v>-0.57430125271492605</v>
      </c>
      <c r="G493" s="6">
        <v>236.32033000000001</v>
      </c>
      <c r="H493" s="6">
        <v>550763.24009324005</v>
      </c>
      <c r="I493" s="6">
        <v>141.57</v>
      </c>
      <c r="J493" s="6">
        <v>144.38999999999999</v>
      </c>
      <c r="K493" s="6">
        <v>141.33609999999999</v>
      </c>
      <c r="L493" s="6">
        <v>330809.09090909001</v>
      </c>
    </row>
    <row r="494" spans="1:12" ht="15" customHeight="1" x14ac:dyDescent="0.25">
      <c r="A494" s="5">
        <v>44138</v>
      </c>
      <c r="B494" s="6">
        <v>142.78</v>
      </c>
      <c r="C494" s="2">
        <v>5137741</v>
      </c>
      <c r="D494" s="6">
        <v>2.3799999999999901</v>
      </c>
      <c r="E494" s="6">
        <v>1.6951566951566901</v>
      </c>
      <c r="F494" s="6">
        <v>1.6951621055267101</v>
      </c>
      <c r="G494" s="6">
        <v>237.68536</v>
      </c>
      <c r="H494" s="6">
        <v>553945.12820512801</v>
      </c>
      <c r="I494" s="6">
        <v>141.65</v>
      </c>
      <c r="J494" s="6">
        <v>144.16</v>
      </c>
      <c r="K494" s="6">
        <v>141.57</v>
      </c>
      <c r="L494" s="6">
        <v>332720.512820512</v>
      </c>
    </row>
    <row r="495" spans="1:12" ht="15" customHeight="1" x14ac:dyDescent="0.25">
      <c r="A495" s="5">
        <v>44137</v>
      </c>
      <c r="B495" s="6">
        <v>140.4</v>
      </c>
      <c r="C495" s="2">
        <v>5525218</v>
      </c>
      <c r="D495" s="6">
        <v>1.65</v>
      </c>
      <c r="E495" s="6">
        <v>1.1891891891891899</v>
      </c>
      <c r="F495" s="6">
        <v>1.18918086261883</v>
      </c>
      <c r="G495" s="6">
        <v>233.72336999999999</v>
      </c>
      <c r="H495" s="6">
        <v>544709.72027972003</v>
      </c>
      <c r="I495" s="6">
        <v>140.59</v>
      </c>
      <c r="J495" s="6">
        <v>140.81</v>
      </c>
      <c r="K495" s="6">
        <v>139.03</v>
      </c>
      <c r="L495" s="6">
        <v>327172.727272727</v>
      </c>
    </row>
    <row r="496" spans="1:12" ht="15" customHeight="1" x14ac:dyDescent="0.25">
      <c r="A496" s="5">
        <v>44134</v>
      </c>
      <c r="B496" s="6">
        <v>138.75</v>
      </c>
      <c r="C496" s="2">
        <v>6202739</v>
      </c>
      <c r="D496" s="6">
        <v>-1.1699999999999799</v>
      </c>
      <c r="E496" s="6">
        <v>-0.83619210977701197</v>
      </c>
      <c r="F496" s="6">
        <v>-0.83619001930797998</v>
      </c>
      <c r="G496" s="6">
        <v>230.97664</v>
      </c>
      <c r="H496" s="6">
        <v>538307.08624708594</v>
      </c>
      <c r="I496" s="6">
        <v>139.18</v>
      </c>
      <c r="J496" s="6">
        <v>140.09</v>
      </c>
      <c r="K496" s="6">
        <v>137.37</v>
      </c>
      <c r="L496" s="6">
        <v>323326.57342657301</v>
      </c>
    </row>
    <row r="497" spans="1:12" ht="15" customHeight="1" x14ac:dyDescent="0.25">
      <c r="A497" s="5">
        <v>44133</v>
      </c>
      <c r="B497" s="6">
        <v>139.91999999999999</v>
      </c>
      <c r="C497" s="2">
        <v>5051348</v>
      </c>
      <c r="D497" s="6">
        <v>-0.12000000000000401</v>
      </c>
      <c r="E497" s="6">
        <v>-8.5689802913457805E-2</v>
      </c>
      <c r="F497" s="6">
        <v>-8.5683984254214501E-2</v>
      </c>
      <c r="G497" s="6">
        <v>232.92433</v>
      </c>
      <c r="H497" s="6">
        <v>542847.15617715602</v>
      </c>
      <c r="I497" s="6">
        <v>140</v>
      </c>
      <c r="J497" s="6">
        <v>141.11000000000001</v>
      </c>
      <c r="K497" s="6">
        <v>138.69999999999999</v>
      </c>
      <c r="L497" s="6">
        <v>326053.84615384601</v>
      </c>
    </row>
    <row r="498" spans="1:12" ht="15" customHeight="1" x14ac:dyDescent="0.25">
      <c r="A498" s="5">
        <v>44132</v>
      </c>
      <c r="B498" s="6">
        <v>140.04</v>
      </c>
      <c r="C498" s="2">
        <v>5616441</v>
      </c>
      <c r="D498" s="6">
        <v>-2.8300000000000098</v>
      </c>
      <c r="E498" s="6">
        <v>-1.9808217260446599</v>
      </c>
      <c r="F498" s="6">
        <v>-1.9808214235093999</v>
      </c>
      <c r="G498" s="6">
        <v>233.12407999999999</v>
      </c>
      <c r="H498" s="6">
        <v>543312.77389277297</v>
      </c>
      <c r="I498" s="6">
        <v>140.96</v>
      </c>
      <c r="J498" s="6">
        <v>142.13</v>
      </c>
      <c r="K498" s="6">
        <v>139.88</v>
      </c>
      <c r="L498" s="6">
        <v>326333.56643356598</v>
      </c>
    </row>
    <row r="499" spans="1:12" ht="15" customHeight="1" x14ac:dyDescent="0.25">
      <c r="A499" s="5">
        <v>44131</v>
      </c>
      <c r="B499" s="6">
        <v>142.87</v>
      </c>
      <c r="C499" s="2">
        <v>3943651</v>
      </c>
      <c r="D499" s="6">
        <v>0.71000000000000796</v>
      </c>
      <c r="E499" s="6">
        <v>0.49943725379855097</v>
      </c>
      <c r="F499" s="6">
        <v>0.49942688302710903</v>
      </c>
      <c r="G499" s="6">
        <v>237.83517000000001</v>
      </c>
      <c r="H499" s="6">
        <v>554294.33566433506</v>
      </c>
      <c r="I499" s="6">
        <v>142.05000000000001</v>
      </c>
      <c r="J499" s="6">
        <v>143.69999999999999</v>
      </c>
      <c r="K499" s="6">
        <v>141.97</v>
      </c>
      <c r="L499" s="6">
        <v>332930.30303030298</v>
      </c>
    </row>
    <row r="500" spans="1:12" ht="15" customHeight="1" x14ac:dyDescent="0.25">
      <c r="A500" s="5">
        <v>44130</v>
      </c>
      <c r="B500" s="6">
        <v>142.16</v>
      </c>
      <c r="C500" s="2">
        <v>5370597</v>
      </c>
      <c r="D500" s="6">
        <v>-1.68999999999999</v>
      </c>
      <c r="E500" s="6">
        <v>-1.1748348974626199</v>
      </c>
      <c r="F500" s="6">
        <v>-1.1748360731726299</v>
      </c>
      <c r="G500" s="6">
        <v>236.65325999999999</v>
      </c>
      <c r="H500" s="6">
        <v>551539.30069930002</v>
      </c>
      <c r="I500" s="6">
        <v>142.84</v>
      </c>
      <c r="J500" s="6">
        <v>143.124</v>
      </c>
      <c r="K500" s="6">
        <v>140.94</v>
      </c>
      <c r="L500" s="6">
        <v>331275.29137529101</v>
      </c>
    </row>
    <row r="501" spans="1:12" ht="15" customHeight="1" x14ac:dyDescent="0.25">
      <c r="A501" s="5">
        <v>44127</v>
      </c>
      <c r="B501" s="6">
        <v>143.85</v>
      </c>
      <c r="C501" s="2">
        <v>3513489</v>
      </c>
      <c r="D501" s="6">
        <v>0.299999999999982</v>
      </c>
      <c r="E501" s="6">
        <v>0.20898641588296099</v>
      </c>
      <c r="F501" s="6">
        <v>0.20898265536024499</v>
      </c>
      <c r="G501" s="6">
        <v>239.4666</v>
      </c>
      <c r="H501" s="6">
        <v>558097.20279720204</v>
      </c>
      <c r="I501" s="6">
        <v>143.97</v>
      </c>
      <c r="J501" s="6">
        <v>144.13999999999999</v>
      </c>
      <c r="K501" s="6">
        <v>142.85</v>
      </c>
      <c r="L501" s="6">
        <v>335214.68531468499</v>
      </c>
    </row>
    <row r="502" spans="1:12" ht="15" customHeight="1" x14ac:dyDescent="0.25">
      <c r="A502" s="5">
        <v>44126</v>
      </c>
      <c r="B502" s="6">
        <v>143.55000000000001</v>
      </c>
      <c r="C502" s="2">
        <v>4451577</v>
      </c>
      <c r="D502" s="6">
        <v>-0.84999999999999398</v>
      </c>
      <c r="E502" s="6">
        <v>-0.58864265927977</v>
      </c>
      <c r="F502" s="6">
        <v>-0.588629372495863</v>
      </c>
      <c r="G502" s="6">
        <v>238.96719999999999</v>
      </c>
      <c r="H502" s="6">
        <v>556933.10023310001</v>
      </c>
      <c r="I502" s="6">
        <v>144.19</v>
      </c>
      <c r="J502" s="6">
        <v>144.56</v>
      </c>
      <c r="K502" s="6">
        <v>142.69</v>
      </c>
      <c r="L502" s="6">
        <v>334515.38461538398</v>
      </c>
    </row>
    <row r="503" spans="1:12" ht="15" customHeight="1" x14ac:dyDescent="0.25">
      <c r="A503" s="5">
        <v>44125</v>
      </c>
      <c r="B503" s="6">
        <v>144.4</v>
      </c>
      <c r="C503" s="2">
        <v>4371427</v>
      </c>
      <c r="D503" s="6">
        <v>0.5</v>
      </c>
      <c r="E503" s="6">
        <v>0.34746351633079198</v>
      </c>
      <c r="F503" s="6">
        <v>0.347460081581352</v>
      </c>
      <c r="G503" s="6">
        <v>240.38216</v>
      </c>
      <c r="H503" s="6">
        <v>560231.37529137498</v>
      </c>
      <c r="I503" s="6">
        <v>143.84</v>
      </c>
      <c r="J503" s="6">
        <v>145.7259</v>
      </c>
      <c r="K503" s="6">
        <v>143.84</v>
      </c>
      <c r="L503" s="6">
        <v>336496.73659673601</v>
      </c>
    </row>
    <row r="504" spans="1:12" ht="15" customHeight="1" x14ac:dyDescent="0.25">
      <c r="A504" s="5">
        <v>44124</v>
      </c>
      <c r="B504" s="6">
        <v>143.9</v>
      </c>
      <c r="C504" s="2">
        <v>4843212</v>
      </c>
      <c r="D504" s="6">
        <v>0.95000000000001705</v>
      </c>
      <c r="E504" s="6">
        <v>0.66456803078001003</v>
      </c>
      <c r="F504" s="6">
        <v>0.66457157012686996</v>
      </c>
      <c r="G504" s="6">
        <v>239.54982000000001</v>
      </c>
      <c r="H504" s="6">
        <v>558291.18881118798</v>
      </c>
      <c r="I504" s="6">
        <v>144.11000000000001</v>
      </c>
      <c r="J504" s="6">
        <v>145.53</v>
      </c>
      <c r="K504" s="6">
        <v>143.62</v>
      </c>
      <c r="L504" s="6">
        <v>335331.23543123499</v>
      </c>
    </row>
    <row r="505" spans="1:12" ht="15" customHeight="1" x14ac:dyDescent="0.25">
      <c r="A505" s="5">
        <v>44123</v>
      </c>
      <c r="B505" s="6">
        <v>142.94999999999999</v>
      </c>
      <c r="C505" s="2">
        <v>4881070</v>
      </c>
      <c r="D505" s="6">
        <v>-1.76000000000001</v>
      </c>
      <c r="E505" s="6">
        <v>-1.2162255545573999</v>
      </c>
      <c r="F505" s="6">
        <v>-1.2162355358013399</v>
      </c>
      <c r="G505" s="6">
        <v>237.96834999999999</v>
      </c>
      <c r="H505" s="6">
        <v>554604.77855477796</v>
      </c>
      <c r="I505" s="6">
        <v>145.1</v>
      </c>
      <c r="J505" s="6">
        <v>145.37</v>
      </c>
      <c r="K505" s="6">
        <v>142.751</v>
      </c>
      <c r="L505" s="6">
        <v>333116.78321678302</v>
      </c>
    </row>
    <row r="506" spans="1:12" ht="15" customHeight="1" x14ac:dyDescent="0.25">
      <c r="A506" s="5">
        <v>44120</v>
      </c>
      <c r="B506" s="6">
        <v>144.71</v>
      </c>
      <c r="C506" s="2">
        <v>5647341</v>
      </c>
      <c r="D506" s="6">
        <v>0.18000000000000599</v>
      </c>
      <c r="E506" s="6">
        <v>0.124541617657247</v>
      </c>
      <c r="F506" s="6">
        <v>0.12454353951116801</v>
      </c>
      <c r="G506" s="6">
        <v>240.89823999999999</v>
      </c>
      <c r="H506" s="6">
        <v>561434.358974359</v>
      </c>
      <c r="I506" s="6">
        <v>145.4</v>
      </c>
      <c r="J506" s="6">
        <v>146.15</v>
      </c>
      <c r="K506" s="6">
        <v>144.47</v>
      </c>
      <c r="L506" s="6">
        <v>337219.34731934703</v>
      </c>
    </row>
    <row r="507" spans="1:12" ht="15" customHeight="1" x14ac:dyDescent="0.25">
      <c r="A507" s="5">
        <v>44119</v>
      </c>
      <c r="B507" s="6">
        <v>144.53</v>
      </c>
      <c r="C507" s="2">
        <v>4568475</v>
      </c>
      <c r="D507" s="6">
        <v>0.59000000000000297</v>
      </c>
      <c r="E507" s="6">
        <v>0.40989301097680197</v>
      </c>
      <c r="F507" s="6">
        <v>0.40989680130838402</v>
      </c>
      <c r="G507" s="6">
        <v>240.59859</v>
      </c>
      <c r="H507" s="6">
        <v>560735.87412587402</v>
      </c>
      <c r="I507" s="6">
        <v>143.09</v>
      </c>
      <c r="J507" s="6">
        <v>144.96</v>
      </c>
      <c r="K507" s="6">
        <v>142.8374</v>
      </c>
      <c r="L507" s="6">
        <v>336799.76689976599</v>
      </c>
    </row>
    <row r="508" spans="1:12" ht="15" customHeight="1" x14ac:dyDescent="0.25">
      <c r="A508" s="5">
        <v>44118</v>
      </c>
      <c r="B508" s="6">
        <v>143.94</v>
      </c>
      <c r="C508" s="2">
        <v>6574109</v>
      </c>
      <c r="D508" s="6">
        <v>-2.2899999999999898</v>
      </c>
      <c r="E508" s="6">
        <v>-1.5660261232305199</v>
      </c>
      <c r="F508" s="6">
        <v>-1.56602413455512</v>
      </c>
      <c r="G508" s="6">
        <v>239.61641</v>
      </c>
      <c r="H508" s="6">
        <v>558446.41025641002</v>
      </c>
      <c r="I508" s="6">
        <v>146.4</v>
      </c>
      <c r="J508" s="6">
        <v>146.52500000000001</v>
      </c>
      <c r="K508" s="6">
        <v>143.76009999999999</v>
      </c>
      <c r="L508" s="6">
        <v>335424.47552447498</v>
      </c>
    </row>
    <row r="509" spans="1:12" ht="15" customHeight="1" x14ac:dyDescent="0.25">
      <c r="A509" s="5">
        <v>44117</v>
      </c>
      <c r="B509" s="6">
        <v>146.22999999999999</v>
      </c>
      <c r="C509" s="2">
        <v>7933449</v>
      </c>
      <c r="D509" s="6">
        <v>1.97999999999998</v>
      </c>
      <c r="E509" s="6">
        <v>1.3726169844020699</v>
      </c>
      <c r="F509" s="6">
        <v>1.3726174295636699</v>
      </c>
      <c r="G509" s="6">
        <v>243.42856</v>
      </c>
      <c r="H509" s="6">
        <v>567332.54079253995</v>
      </c>
      <c r="I509" s="6">
        <v>144.68</v>
      </c>
      <c r="J509" s="6">
        <v>146.60499999999999</v>
      </c>
      <c r="K509" s="6">
        <v>144.36000000000001</v>
      </c>
      <c r="L509" s="6">
        <v>340762.47086246999</v>
      </c>
    </row>
    <row r="510" spans="1:12" ht="15" customHeight="1" x14ac:dyDescent="0.25">
      <c r="A510" s="5">
        <v>44116</v>
      </c>
      <c r="B510" s="6">
        <v>144.25</v>
      </c>
      <c r="C510" s="2">
        <v>6134149</v>
      </c>
      <c r="D510" s="6">
        <v>1.46999999999999</v>
      </c>
      <c r="E510" s="6">
        <v>1.02955596021852</v>
      </c>
      <c r="F510" s="6">
        <v>1.0295543654855299</v>
      </c>
      <c r="G510" s="6">
        <v>240.13246000000001</v>
      </c>
      <c r="H510" s="6">
        <v>559649.32400932396</v>
      </c>
      <c r="I510" s="6">
        <v>143.02000000000001</v>
      </c>
      <c r="J510" s="6">
        <v>145.38999999999999</v>
      </c>
      <c r="K510" s="6">
        <v>143.02000000000001</v>
      </c>
      <c r="L510" s="6">
        <v>336147.086247086</v>
      </c>
    </row>
    <row r="511" spans="1:12" ht="15" customHeight="1" x14ac:dyDescent="0.25">
      <c r="A511" s="5">
        <v>44113</v>
      </c>
      <c r="B511" s="6">
        <v>142.78</v>
      </c>
      <c r="C511" s="2">
        <v>4831602</v>
      </c>
      <c r="D511" s="6">
        <v>1.4199999999999799</v>
      </c>
      <c r="E511" s="6">
        <v>1.0045274476513799</v>
      </c>
      <c r="F511" s="6">
        <v>1.00452359856622</v>
      </c>
      <c r="G511" s="6">
        <v>237.68536</v>
      </c>
      <c r="H511" s="6">
        <v>553945.12820512801</v>
      </c>
      <c r="I511" s="6">
        <v>141.66</v>
      </c>
      <c r="J511" s="6">
        <v>143.34</v>
      </c>
      <c r="K511" s="6">
        <v>141.56</v>
      </c>
      <c r="L511" s="6">
        <v>332720.512820512</v>
      </c>
    </row>
    <row r="512" spans="1:12" ht="15" customHeight="1" x14ac:dyDescent="0.25">
      <c r="A512" s="5">
        <v>44112</v>
      </c>
      <c r="B512" s="6">
        <v>141.36000000000001</v>
      </c>
      <c r="C512" s="2">
        <v>4892290</v>
      </c>
      <c r="D512" s="6">
        <v>0.47000000000002701</v>
      </c>
      <c r="E512" s="6">
        <v>0.33359358364684</v>
      </c>
      <c r="F512" s="6">
        <v>0.33359043332219501</v>
      </c>
      <c r="G512" s="6">
        <v>235.32149999999999</v>
      </c>
      <c r="H512" s="6">
        <v>548434.96503496496</v>
      </c>
      <c r="I512" s="6">
        <v>141.51</v>
      </c>
      <c r="J512" s="6">
        <v>142.09</v>
      </c>
      <c r="K512" s="6">
        <v>141.12</v>
      </c>
      <c r="L512" s="6">
        <v>329410.48951048899</v>
      </c>
    </row>
    <row r="513" spans="1:12" ht="15" customHeight="1" x14ac:dyDescent="0.25">
      <c r="A513" s="5">
        <v>44111</v>
      </c>
      <c r="B513" s="6">
        <v>140.88999999999999</v>
      </c>
      <c r="C513" s="2">
        <v>5649732</v>
      </c>
      <c r="D513" s="6">
        <v>0.25999999999999002</v>
      </c>
      <c r="E513" s="6">
        <v>0.18488231529545299</v>
      </c>
      <c r="F513" s="6">
        <v>0.184881840845951</v>
      </c>
      <c r="G513" s="6">
        <v>234.53909999999999</v>
      </c>
      <c r="H513" s="6">
        <v>546611.18881118798</v>
      </c>
      <c r="I513" s="6">
        <v>141.26</v>
      </c>
      <c r="J513" s="6">
        <v>141.55000000000001</v>
      </c>
      <c r="K513" s="6">
        <v>140.25</v>
      </c>
      <c r="L513" s="6">
        <v>328314.91841491801</v>
      </c>
    </row>
    <row r="514" spans="1:12" ht="15" customHeight="1" x14ac:dyDescent="0.25">
      <c r="A514" s="5">
        <v>44110</v>
      </c>
      <c r="B514" s="6">
        <v>140.63</v>
      </c>
      <c r="C514" s="2">
        <v>7158481</v>
      </c>
      <c r="D514" s="6">
        <v>-1.1700000000000099</v>
      </c>
      <c r="E514" s="6">
        <v>-0.82510578279267799</v>
      </c>
      <c r="F514" s="6">
        <v>-0.82510368285693103</v>
      </c>
      <c r="G514" s="6">
        <v>234.10628</v>
      </c>
      <c r="H514" s="6">
        <v>545602.28438228404</v>
      </c>
      <c r="I514" s="6">
        <v>141.87</v>
      </c>
      <c r="J514" s="6">
        <v>142.93989999999999</v>
      </c>
      <c r="K514" s="6">
        <v>140.25</v>
      </c>
      <c r="L514" s="6">
        <v>327708.85780885699</v>
      </c>
    </row>
    <row r="515" spans="1:12" ht="15" customHeight="1" x14ac:dyDescent="0.25">
      <c r="A515" s="5">
        <v>44109</v>
      </c>
      <c r="B515" s="6">
        <v>141.80000000000001</v>
      </c>
      <c r="C515" s="2">
        <v>4753039</v>
      </c>
      <c r="D515" s="6">
        <v>1.30000000000001</v>
      </c>
      <c r="E515" s="6">
        <v>0.92526690391458999</v>
      </c>
      <c r="F515" s="6">
        <v>0.92526884235168905</v>
      </c>
      <c r="G515" s="6">
        <v>236.05396999999999</v>
      </c>
      <c r="H515" s="6">
        <v>550142.354312354</v>
      </c>
      <c r="I515" s="6">
        <v>141.29</v>
      </c>
      <c r="J515" s="6">
        <v>142.18989999999999</v>
      </c>
      <c r="K515" s="6">
        <v>141.065</v>
      </c>
      <c r="L515" s="6">
        <v>330436.13053612999</v>
      </c>
    </row>
    <row r="516" spans="1:12" ht="15" customHeight="1" x14ac:dyDescent="0.25">
      <c r="A516" s="5">
        <v>44106</v>
      </c>
      <c r="B516" s="6">
        <v>140.5</v>
      </c>
      <c r="C516" s="2">
        <v>8194974</v>
      </c>
      <c r="D516" s="6">
        <v>-2.5800000000000098</v>
      </c>
      <c r="E516" s="6">
        <v>-1.8031870282359601</v>
      </c>
      <c r="F516" s="6">
        <v>-1.80318826417036</v>
      </c>
      <c r="G516" s="6">
        <v>233.88986</v>
      </c>
      <c r="H516" s="6">
        <v>545097.80885780801</v>
      </c>
      <c r="I516" s="6">
        <v>142.34</v>
      </c>
      <c r="J516" s="6">
        <v>143.1</v>
      </c>
      <c r="K516" s="6">
        <v>140.12970000000001</v>
      </c>
      <c r="L516" s="6">
        <v>327405.82750582701</v>
      </c>
    </row>
    <row r="517" spans="1:12" ht="15" customHeight="1" x14ac:dyDescent="0.25">
      <c r="A517" s="5">
        <v>44105</v>
      </c>
      <c r="B517" s="6">
        <v>143.08000000000001</v>
      </c>
      <c r="C517" s="2">
        <v>14430330</v>
      </c>
      <c r="D517" s="6">
        <v>3.1700000000000101</v>
      </c>
      <c r="E517" s="6">
        <v>2.2657422628832902</v>
      </c>
      <c r="F517" s="6">
        <v>2.2657475270888301</v>
      </c>
      <c r="G517" s="6">
        <v>238.18477999999999</v>
      </c>
      <c r="H517" s="6">
        <v>555109.27738927701</v>
      </c>
      <c r="I517" s="6">
        <v>140.80000000000001</v>
      </c>
      <c r="J517" s="6">
        <v>144.37989999999999</v>
      </c>
      <c r="K517" s="6">
        <v>140.26</v>
      </c>
      <c r="L517" s="6">
        <v>333419.813519813</v>
      </c>
    </row>
    <row r="518" spans="1:12" ht="15" customHeight="1" x14ac:dyDescent="0.25">
      <c r="A518" s="5">
        <v>44104</v>
      </c>
      <c r="B518" s="6">
        <v>139.91</v>
      </c>
      <c r="C518" s="2">
        <v>11608820</v>
      </c>
      <c r="D518" s="6">
        <v>2.7700000000000098</v>
      </c>
      <c r="E518" s="6">
        <v>2.0198337465364</v>
      </c>
      <c r="F518" s="6">
        <v>2.01982965308971</v>
      </c>
      <c r="G518" s="6">
        <v>232.90768</v>
      </c>
      <c r="H518" s="6">
        <v>542808.344988344</v>
      </c>
      <c r="I518" s="6">
        <v>137.38999999999999</v>
      </c>
      <c r="J518" s="6">
        <v>141.74</v>
      </c>
      <c r="K518" s="6">
        <v>137.20140000000001</v>
      </c>
      <c r="L518" s="6">
        <v>326030.536130536</v>
      </c>
    </row>
    <row r="519" spans="1:12" ht="15" customHeight="1" x14ac:dyDescent="0.25">
      <c r="A519" s="5">
        <v>44103</v>
      </c>
      <c r="B519" s="6">
        <v>137.13999999999999</v>
      </c>
      <c r="C519" s="2">
        <v>9240908</v>
      </c>
      <c r="D519" s="6">
        <v>-0.110000000000013</v>
      </c>
      <c r="E519" s="6">
        <v>-8.0145719489987902E-2</v>
      </c>
      <c r="F519" s="6">
        <v>-8.0147199137259303E-2</v>
      </c>
      <c r="G519" s="6">
        <v>228.29648</v>
      </c>
      <c r="H519" s="6">
        <v>532059.62703962706</v>
      </c>
      <c r="I519" s="6">
        <v>137.25</v>
      </c>
      <c r="J519" s="6">
        <v>138.13999999999999</v>
      </c>
      <c r="K519" s="6">
        <v>136.38999999999999</v>
      </c>
      <c r="L519" s="6">
        <v>319573.65967365901</v>
      </c>
    </row>
    <row r="520" spans="1:12" ht="15" customHeight="1" x14ac:dyDescent="0.25">
      <c r="A520" s="5">
        <v>44102</v>
      </c>
      <c r="B520" s="6">
        <v>137.25</v>
      </c>
      <c r="C520" s="2">
        <v>7065659</v>
      </c>
      <c r="D520" s="6">
        <v>-2.0000000000010201E-2</v>
      </c>
      <c r="E520" s="6">
        <v>-1.45698258905868E-2</v>
      </c>
      <c r="F520" s="6">
        <v>-1.45724814660352E-2</v>
      </c>
      <c r="G520" s="6">
        <v>228.4796</v>
      </c>
      <c r="H520" s="6">
        <v>532486.48018647998</v>
      </c>
      <c r="I520" s="6">
        <v>137.16</v>
      </c>
      <c r="J520" s="6">
        <v>138.05000000000001</v>
      </c>
      <c r="K520" s="6">
        <v>136.72</v>
      </c>
      <c r="L520" s="6">
        <v>319830.06993006897</v>
      </c>
    </row>
    <row r="521" spans="1:12" ht="15" customHeight="1" x14ac:dyDescent="0.25">
      <c r="A521" s="5">
        <v>44099</v>
      </c>
      <c r="B521" s="6">
        <v>137.27000000000001</v>
      </c>
      <c r="C521" s="2">
        <v>7539596</v>
      </c>
      <c r="D521" s="6">
        <v>0.57000000000002105</v>
      </c>
      <c r="E521" s="6">
        <v>0.41697147037309501</v>
      </c>
      <c r="F521" s="6">
        <v>0.41697718369437797</v>
      </c>
      <c r="G521" s="6">
        <v>228.5129</v>
      </c>
      <c r="H521" s="6">
        <v>532564.10256410204</v>
      </c>
      <c r="I521" s="6">
        <v>136.52000000000001</v>
      </c>
      <c r="J521" s="6">
        <v>137.535</v>
      </c>
      <c r="K521" s="6">
        <v>135.96</v>
      </c>
      <c r="L521" s="6">
        <v>319876.68997668999</v>
      </c>
    </row>
    <row r="522" spans="1:12" ht="15" customHeight="1" x14ac:dyDescent="0.25">
      <c r="A522" s="5">
        <v>44098</v>
      </c>
      <c r="B522" s="6">
        <v>136.69999999999999</v>
      </c>
      <c r="C522" s="2">
        <v>9817694</v>
      </c>
      <c r="D522" s="6">
        <v>0.70999999999997898</v>
      </c>
      <c r="E522" s="6">
        <v>0.52209721303035905</v>
      </c>
      <c r="F522" s="6">
        <v>0.52209521177648499</v>
      </c>
      <c r="G522" s="6">
        <v>227.56401</v>
      </c>
      <c r="H522" s="6">
        <v>530352.23776223697</v>
      </c>
      <c r="I522" s="6">
        <v>135.72999999999999</v>
      </c>
      <c r="J522" s="6">
        <v>137.79499999999999</v>
      </c>
      <c r="K522" s="6">
        <v>135.07</v>
      </c>
      <c r="L522" s="6">
        <v>318548.01864801801</v>
      </c>
    </row>
    <row r="523" spans="1:12" ht="15" customHeight="1" x14ac:dyDescent="0.25">
      <c r="A523" s="5">
        <v>44097</v>
      </c>
      <c r="B523" s="6">
        <v>135.99</v>
      </c>
      <c r="C523" s="2">
        <v>7711108</v>
      </c>
      <c r="D523" s="6">
        <v>-2.3199999999999901</v>
      </c>
      <c r="E523" s="6">
        <v>-1.6773913672185601</v>
      </c>
      <c r="F523" s="6">
        <v>-1.67738883464454</v>
      </c>
      <c r="G523" s="6">
        <v>226.38208</v>
      </c>
      <c r="H523" s="6">
        <v>527597.15617715602</v>
      </c>
      <c r="I523" s="6">
        <v>139</v>
      </c>
      <c r="J523" s="6">
        <v>139.24</v>
      </c>
      <c r="K523" s="6">
        <v>135.8193</v>
      </c>
      <c r="L523" s="6">
        <v>316893.00699300697</v>
      </c>
    </row>
    <row r="524" spans="1:12" ht="15" customHeight="1" x14ac:dyDescent="0.25">
      <c r="A524" s="5">
        <v>44096</v>
      </c>
      <c r="B524" s="6">
        <v>138.31</v>
      </c>
      <c r="C524" s="2">
        <v>11034020</v>
      </c>
      <c r="D524" s="6">
        <v>1.24</v>
      </c>
      <c r="E524" s="6">
        <v>0.90464726052381605</v>
      </c>
      <c r="F524" s="6">
        <v>0.90464123142102104</v>
      </c>
      <c r="G524" s="6">
        <v>230.24417</v>
      </c>
      <c r="H524" s="6">
        <v>536599.69696969702</v>
      </c>
      <c r="I524" s="6">
        <v>137.07</v>
      </c>
      <c r="J524" s="6">
        <v>138.99</v>
      </c>
      <c r="K524" s="6">
        <v>136.57</v>
      </c>
      <c r="L524" s="6">
        <v>322300.93240093201</v>
      </c>
    </row>
    <row r="525" spans="1:12" ht="15" customHeight="1" x14ac:dyDescent="0.25">
      <c r="A525" s="5">
        <v>44095</v>
      </c>
      <c r="B525" s="6">
        <v>137.07</v>
      </c>
      <c r="C525" s="2">
        <v>15758500</v>
      </c>
      <c r="D525" s="6">
        <v>1.78</v>
      </c>
      <c r="E525" s="6">
        <v>1.3156922167196301</v>
      </c>
      <c r="F525" s="6">
        <v>1.3157012545867901</v>
      </c>
      <c r="G525" s="6">
        <v>228.17995999999999</v>
      </c>
      <c r="H525" s="6">
        <v>531788.01864801801</v>
      </c>
      <c r="I525" s="6">
        <v>136.5</v>
      </c>
      <c r="J525" s="6">
        <v>137.24</v>
      </c>
      <c r="K525" s="6">
        <v>135.29</v>
      </c>
      <c r="L525" s="6">
        <v>319410.48951048899</v>
      </c>
    </row>
    <row r="526" spans="1:12" ht="15" customHeight="1" x14ac:dyDescent="0.25">
      <c r="A526" s="5">
        <v>44092</v>
      </c>
      <c r="B526" s="6">
        <v>135.29</v>
      </c>
      <c r="C526" s="2">
        <v>18236350</v>
      </c>
      <c r="D526" s="6">
        <v>-1.4</v>
      </c>
      <c r="E526" s="6">
        <v>-1.02421537786232</v>
      </c>
      <c r="F526" s="6">
        <v>-1.0242175518977601</v>
      </c>
      <c r="G526" s="6">
        <v>225.21678</v>
      </c>
      <c r="H526" s="6">
        <v>524880.83916083898</v>
      </c>
      <c r="I526" s="6">
        <v>136.44</v>
      </c>
      <c r="J526" s="6">
        <v>137.53</v>
      </c>
      <c r="K526" s="6">
        <v>134.75</v>
      </c>
      <c r="L526" s="6">
        <v>315261.30536130501</v>
      </c>
    </row>
    <row r="527" spans="1:12" ht="15" customHeight="1" x14ac:dyDescent="0.25">
      <c r="A527" s="5">
        <v>44091</v>
      </c>
      <c r="B527" s="6">
        <v>136.69</v>
      </c>
      <c r="C527" s="2">
        <v>12415030</v>
      </c>
      <c r="D527" s="6">
        <v>0.43000000000000599</v>
      </c>
      <c r="E527" s="6">
        <v>0.31557316894172899</v>
      </c>
      <c r="F527" s="6">
        <v>0.31557782112565602</v>
      </c>
      <c r="G527" s="6">
        <v>227.54736</v>
      </c>
      <c r="H527" s="6">
        <v>530313.426573426</v>
      </c>
      <c r="I527" s="6">
        <v>135.43</v>
      </c>
      <c r="J527" s="6">
        <v>137.57</v>
      </c>
      <c r="K527" s="6">
        <v>135.02000000000001</v>
      </c>
      <c r="L527" s="6">
        <v>318524.708624708</v>
      </c>
    </row>
    <row r="528" spans="1:12" ht="15" customHeight="1" x14ac:dyDescent="0.25">
      <c r="A528" s="5">
        <v>44090</v>
      </c>
      <c r="B528" s="6">
        <v>136.26</v>
      </c>
      <c r="C528" s="2">
        <v>9292649</v>
      </c>
      <c r="D528" s="6">
        <v>-1.1000000000000201</v>
      </c>
      <c r="E528" s="6">
        <v>-0.80081537565522798</v>
      </c>
      <c r="F528" s="6">
        <v>-0.80081709872227202</v>
      </c>
      <c r="G528" s="6">
        <v>226.83152999999999</v>
      </c>
      <c r="H528" s="6">
        <v>528644.82517482503</v>
      </c>
      <c r="I528" s="6">
        <v>138.41</v>
      </c>
      <c r="J528" s="6">
        <v>138.6825</v>
      </c>
      <c r="K528" s="6">
        <v>136.05000000000001</v>
      </c>
      <c r="L528" s="6">
        <v>317522.37762237701</v>
      </c>
    </row>
    <row r="529" spans="1:12" ht="15" customHeight="1" x14ac:dyDescent="0.25">
      <c r="A529" s="5">
        <v>44089</v>
      </c>
      <c r="B529" s="6">
        <v>137.36000000000001</v>
      </c>
      <c r="C529" s="2">
        <v>10142620</v>
      </c>
      <c r="D529" s="6">
        <v>4.0000000000020401E-2</v>
      </c>
      <c r="E529" s="6">
        <v>2.91290416545519E-2</v>
      </c>
      <c r="F529" s="6">
        <v>2.91212279053043E-2</v>
      </c>
      <c r="G529" s="6">
        <v>228.6627</v>
      </c>
      <c r="H529" s="6">
        <v>532913.28671328595</v>
      </c>
      <c r="I529" s="6">
        <v>138.22999999999999</v>
      </c>
      <c r="J529" s="6">
        <v>139.07990000000001</v>
      </c>
      <c r="K529" s="6">
        <v>136.68</v>
      </c>
      <c r="L529" s="6">
        <v>320086.48018647998</v>
      </c>
    </row>
    <row r="530" spans="1:12" ht="15" customHeight="1" x14ac:dyDescent="0.25">
      <c r="A530" s="5">
        <v>44088</v>
      </c>
      <c r="B530" s="6">
        <v>137.32</v>
      </c>
      <c r="C530" s="2">
        <v>15244650</v>
      </c>
      <c r="D530" s="6">
        <v>0.62000000000000399</v>
      </c>
      <c r="E530" s="6">
        <v>0.45354791514264903</v>
      </c>
      <c r="F530" s="6">
        <v>0.453551508430516</v>
      </c>
      <c r="G530" s="6">
        <v>228.59612999999999</v>
      </c>
      <c r="H530" s="6">
        <v>532758.11188811099</v>
      </c>
      <c r="I530" s="6">
        <v>136.13999999999999</v>
      </c>
      <c r="J530" s="6">
        <v>141.1</v>
      </c>
      <c r="K530" s="6">
        <v>135.88</v>
      </c>
      <c r="L530" s="6">
        <v>319993.24009323999</v>
      </c>
    </row>
    <row r="531" spans="1:12" ht="15" customHeight="1" x14ac:dyDescent="0.25">
      <c r="A531" s="5">
        <v>44085</v>
      </c>
      <c r="B531" s="6">
        <v>136.69999999999999</v>
      </c>
      <c r="C531" s="2">
        <v>9626577</v>
      </c>
      <c r="D531" s="6">
        <v>-0.110000000000013</v>
      </c>
      <c r="E531" s="6">
        <v>-8.0403479277835199E-2</v>
      </c>
      <c r="F531" s="6">
        <v>-8.0400577623107594E-2</v>
      </c>
      <c r="G531" s="6">
        <v>227.56401</v>
      </c>
      <c r="H531" s="6">
        <v>530352.23776223697</v>
      </c>
      <c r="I531" s="6">
        <v>137.05000000000001</v>
      </c>
      <c r="J531" s="6">
        <v>138.44</v>
      </c>
      <c r="K531" s="6">
        <v>135.55000000000001</v>
      </c>
      <c r="L531" s="6">
        <v>318548.01864801801</v>
      </c>
    </row>
    <row r="532" spans="1:12" ht="15" customHeight="1" x14ac:dyDescent="0.25">
      <c r="A532" s="5">
        <v>44084</v>
      </c>
      <c r="B532" s="6">
        <v>136.81</v>
      </c>
      <c r="C532" s="2">
        <v>11236420</v>
      </c>
      <c r="D532" s="6">
        <v>-3.0799999999999801</v>
      </c>
      <c r="E532" s="6">
        <v>-2.2017299306597899</v>
      </c>
      <c r="F532" s="6">
        <v>-2.2017320152722699</v>
      </c>
      <c r="G532" s="6">
        <v>227.74712</v>
      </c>
      <c r="H532" s="6">
        <v>530779.067599067</v>
      </c>
      <c r="I532" s="6">
        <v>140.06</v>
      </c>
      <c r="J532" s="6">
        <v>140.535</v>
      </c>
      <c r="K532" s="6">
        <v>136.5857</v>
      </c>
      <c r="L532" s="6">
        <v>318804.42890442797</v>
      </c>
    </row>
    <row r="533" spans="1:12" ht="15" customHeight="1" x14ac:dyDescent="0.25">
      <c r="A533" s="5">
        <v>44083</v>
      </c>
      <c r="B533" s="6">
        <v>139.88999999999999</v>
      </c>
      <c r="C533" s="2">
        <v>11223030</v>
      </c>
      <c r="D533" s="6">
        <v>1.43999999999999</v>
      </c>
      <c r="E533" s="6">
        <v>1.0400866738894801</v>
      </c>
      <c r="F533" s="6">
        <v>1.04008977546674</v>
      </c>
      <c r="G533" s="6">
        <v>232.87439000000001</v>
      </c>
      <c r="H533" s="6">
        <v>542730.74592074496</v>
      </c>
      <c r="I533" s="6">
        <v>140.09</v>
      </c>
      <c r="J533" s="6">
        <v>142.61000000000001</v>
      </c>
      <c r="K533" s="6">
        <v>139.44999999999999</v>
      </c>
      <c r="L533" s="6">
        <v>325983.91608391597</v>
      </c>
    </row>
    <row r="534" spans="1:12" ht="15" customHeight="1" x14ac:dyDescent="0.25">
      <c r="A534" s="5">
        <v>44082</v>
      </c>
      <c r="B534" s="6">
        <v>138.44999999999999</v>
      </c>
      <c r="C534" s="2">
        <v>11322250</v>
      </c>
      <c r="D534" s="6">
        <v>-4.3800000000000203</v>
      </c>
      <c r="E534" s="6">
        <v>-3.06658265070365</v>
      </c>
      <c r="F534" s="6">
        <v>-3.0665865888094599</v>
      </c>
      <c r="G534" s="6">
        <v>230.47721999999999</v>
      </c>
      <c r="H534" s="6">
        <v>537142.93706293695</v>
      </c>
      <c r="I534" s="6">
        <v>141.41</v>
      </c>
      <c r="J534" s="6">
        <v>141.9</v>
      </c>
      <c r="K534" s="6">
        <v>138.26</v>
      </c>
      <c r="L534" s="6">
        <v>322627.27272727201</v>
      </c>
    </row>
    <row r="535" spans="1:12" ht="15" customHeight="1" x14ac:dyDescent="0.25">
      <c r="A535" s="5">
        <v>44078</v>
      </c>
      <c r="B535" s="6">
        <v>142.83000000000001</v>
      </c>
      <c r="C535" s="2">
        <v>11327360</v>
      </c>
      <c r="D535" s="6">
        <v>-1.70999999999997</v>
      </c>
      <c r="E535" s="6">
        <v>-1.1830635118306101</v>
      </c>
      <c r="F535" s="6">
        <v>-1.18305899352501</v>
      </c>
      <c r="G535" s="6">
        <v>237.76859999999999</v>
      </c>
      <c r="H535" s="6">
        <v>554139.16083915997</v>
      </c>
      <c r="I535" s="6">
        <v>144.02000000000001</v>
      </c>
      <c r="J535" s="6">
        <v>145.03819999999999</v>
      </c>
      <c r="K535" s="6">
        <v>140.1</v>
      </c>
      <c r="L535" s="6">
        <v>332837.062937062</v>
      </c>
    </row>
    <row r="536" spans="1:12" ht="15" customHeight="1" x14ac:dyDescent="0.25">
      <c r="A536" s="5">
        <v>44077</v>
      </c>
      <c r="B536" s="6">
        <v>144.54</v>
      </c>
      <c r="C536" s="2">
        <v>16005000</v>
      </c>
      <c r="D536" s="6">
        <v>-3.1400000000000099</v>
      </c>
      <c r="E536" s="6">
        <v>-2.1262188515709699</v>
      </c>
      <c r="F536" s="6">
        <v>-2.1262161655135499</v>
      </c>
      <c r="G536" s="6">
        <v>240.61521999999999</v>
      </c>
      <c r="H536" s="6">
        <v>560774.63869463804</v>
      </c>
      <c r="I536" s="6">
        <v>146.69999999999999</v>
      </c>
      <c r="J536" s="6">
        <v>149.6</v>
      </c>
      <c r="K536" s="6">
        <v>141.81</v>
      </c>
      <c r="L536" s="6">
        <v>336823.07692307601</v>
      </c>
    </row>
    <row r="537" spans="1:12" ht="15" customHeight="1" x14ac:dyDescent="0.25">
      <c r="A537" s="5">
        <v>44076</v>
      </c>
      <c r="B537" s="6">
        <v>147.68</v>
      </c>
      <c r="C537" s="2">
        <v>17221990</v>
      </c>
      <c r="D537" s="6">
        <v>9.0000000000003397E-2</v>
      </c>
      <c r="E537" s="6">
        <v>6.0979741174871302E-2</v>
      </c>
      <c r="F537" s="6">
        <v>6.0974579815309397E-2</v>
      </c>
      <c r="G537" s="6">
        <v>245.84236000000001</v>
      </c>
      <c r="H537" s="6">
        <v>572959.11421911395</v>
      </c>
      <c r="I537" s="6">
        <v>151.25</v>
      </c>
      <c r="J537" s="6">
        <v>151.33000000000001</v>
      </c>
      <c r="K537" s="6">
        <v>145.61000000000001</v>
      </c>
      <c r="L537" s="6">
        <v>344142.42424242402</v>
      </c>
    </row>
    <row r="538" spans="1:12" ht="15" customHeight="1" x14ac:dyDescent="0.25">
      <c r="A538" s="5">
        <v>44075</v>
      </c>
      <c r="B538" s="6">
        <v>147.59</v>
      </c>
      <c r="C538" s="2">
        <v>35708207</v>
      </c>
      <c r="D538" s="6">
        <v>8.74</v>
      </c>
      <c r="E538" s="6">
        <v>6.2945624774937103</v>
      </c>
      <c r="F538" s="6">
        <v>6.2945592451360604</v>
      </c>
      <c r="G538" s="6">
        <v>245.69255000000001</v>
      </c>
      <c r="H538" s="6">
        <v>572609.90675990598</v>
      </c>
      <c r="I538" s="6">
        <v>141.19999999999999</v>
      </c>
      <c r="J538" s="6">
        <v>149.59</v>
      </c>
      <c r="K538" s="6">
        <v>140.05000000000001</v>
      </c>
      <c r="L538" s="6">
        <v>343932.63403263403</v>
      </c>
    </row>
    <row r="539" spans="1:12" ht="15" customHeight="1" x14ac:dyDescent="0.25">
      <c r="A539" s="5">
        <v>44074</v>
      </c>
      <c r="B539" s="6">
        <v>138.85</v>
      </c>
      <c r="C539" s="2">
        <v>15078780</v>
      </c>
      <c r="D539" s="6">
        <v>-1.4500000000000099</v>
      </c>
      <c r="E539" s="6">
        <v>-1.0334996436208199</v>
      </c>
      <c r="F539" s="6">
        <v>-1.03349967108659</v>
      </c>
      <c r="G539" s="6">
        <v>231.14311000000001</v>
      </c>
      <c r="H539" s="6">
        <v>538695.12820512801</v>
      </c>
      <c r="I539" s="6">
        <v>137.47999999999999</v>
      </c>
      <c r="J539" s="6">
        <v>138.88999999999999</v>
      </c>
      <c r="K539" s="6">
        <v>135.53</v>
      </c>
      <c r="L539" s="6">
        <v>323559.67365967302</v>
      </c>
    </row>
    <row r="540" spans="1:12" ht="15" customHeight="1" x14ac:dyDescent="0.25">
      <c r="A540" s="5">
        <v>44071</v>
      </c>
      <c r="B540" s="6">
        <v>140.30000000000001</v>
      </c>
      <c r="C540" s="2">
        <v>21350310</v>
      </c>
      <c r="D540" s="6">
        <v>3.6700000000000101</v>
      </c>
      <c r="E540" s="6">
        <v>2.6860865110151599</v>
      </c>
      <c r="F540" s="6">
        <v>2.6860792050912701</v>
      </c>
      <c r="G540" s="6">
        <v>233.55691999999999</v>
      </c>
      <c r="H540" s="6">
        <v>544321.72494172398</v>
      </c>
      <c r="I540" s="6">
        <v>141</v>
      </c>
      <c r="J540" s="6">
        <v>141.07</v>
      </c>
      <c r="K540" s="6">
        <v>137.84</v>
      </c>
      <c r="L540" s="6">
        <v>326939.627039627</v>
      </c>
    </row>
    <row r="541" spans="1:12" ht="15" customHeight="1" x14ac:dyDescent="0.25">
      <c r="A541" s="5">
        <v>44070</v>
      </c>
      <c r="B541" s="6">
        <v>136.63</v>
      </c>
      <c r="C541" s="2">
        <v>39672910</v>
      </c>
      <c r="D541" s="6">
        <v>5.93</v>
      </c>
      <c r="E541" s="6">
        <v>4.5371078806426901</v>
      </c>
      <c r="F541" s="6">
        <v>4.5371218180402604</v>
      </c>
      <c r="G541" s="6">
        <v>227.44749999999999</v>
      </c>
      <c r="H541" s="6">
        <v>530080.65268065198</v>
      </c>
      <c r="I541" s="6">
        <v>131.08000000000001</v>
      </c>
      <c r="J541" s="6">
        <v>139.35</v>
      </c>
      <c r="K541" s="6">
        <v>130.9</v>
      </c>
      <c r="L541" s="6">
        <v>318384.84848484799</v>
      </c>
    </row>
    <row r="542" spans="1:12" ht="15" customHeight="1" x14ac:dyDescent="0.25">
      <c r="A542" s="5">
        <v>44069</v>
      </c>
      <c r="B542" s="6">
        <v>130.69999999999999</v>
      </c>
      <c r="C542" s="2">
        <v>6271556</v>
      </c>
      <c r="D542" s="6">
        <v>6.9999999999993096E-2</v>
      </c>
      <c r="E542" s="6">
        <v>5.3586465589838803E-2</v>
      </c>
      <c r="F542" s="6">
        <v>5.3582440484256602E-2</v>
      </c>
      <c r="G542" s="6">
        <v>217.57581999999999</v>
      </c>
      <c r="H542" s="6">
        <v>507069.74358974298</v>
      </c>
      <c r="I542" s="6">
        <v>130.21</v>
      </c>
      <c r="J542" s="6">
        <v>130.88</v>
      </c>
      <c r="K542" s="6">
        <v>129.69999999999999</v>
      </c>
      <c r="L542" s="6">
        <v>304562.00466200401</v>
      </c>
    </row>
    <row r="543" spans="1:12" ht="15" customHeight="1" x14ac:dyDescent="0.25">
      <c r="A543" s="5">
        <v>44068</v>
      </c>
      <c r="B543" s="6">
        <v>130.63</v>
      </c>
      <c r="C543" s="2">
        <v>7240819</v>
      </c>
      <c r="D543" s="6">
        <v>-0.70000000000001705</v>
      </c>
      <c r="E543" s="6">
        <v>-0.53300845199117897</v>
      </c>
      <c r="F543" s="6">
        <v>-0.53300957591275699</v>
      </c>
      <c r="G543" s="6">
        <v>217.45930000000001</v>
      </c>
      <c r="H543" s="6">
        <v>506798.13519813499</v>
      </c>
      <c r="I543" s="6">
        <v>130.80000000000001</v>
      </c>
      <c r="J543" s="6">
        <v>131.23670000000001</v>
      </c>
      <c r="K543" s="6">
        <v>129.66999999999999</v>
      </c>
      <c r="L543" s="6">
        <v>304398.83449883398</v>
      </c>
    </row>
    <row r="544" spans="1:12" ht="15" customHeight="1" x14ac:dyDescent="0.25">
      <c r="A544" s="5">
        <v>44067</v>
      </c>
      <c r="B544" s="6">
        <v>131.33000000000001</v>
      </c>
      <c r="C544" s="2">
        <v>6604550</v>
      </c>
      <c r="D544" s="6">
        <v>-0.299999999999982</v>
      </c>
      <c r="E544" s="6">
        <v>-0.227911570310701</v>
      </c>
      <c r="F544" s="6">
        <v>-0.227916603023092</v>
      </c>
      <c r="G544" s="6">
        <v>218.62459000000001</v>
      </c>
      <c r="H544" s="6">
        <v>509514.42890442797</v>
      </c>
      <c r="I544" s="6">
        <v>132.25</v>
      </c>
      <c r="J544" s="6">
        <v>132.47999999999999</v>
      </c>
      <c r="K544" s="6">
        <v>130.33000000000001</v>
      </c>
      <c r="L544" s="6">
        <v>306030.536130536</v>
      </c>
    </row>
    <row r="545" spans="1:12" ht="15" customHeight="1" x14ac:dyDescent="0.25">
      <c r="A545" s="5">
        <v>44064</v>
      </c>
      <c r="B545" s="6">
        <v>131.63</v>
      </c>
      <c r="C545" s="2">
        <v>8287994</v>
      </c>
      <c r="D545" s="6">
        <v>1.06</v>
      </c>
      <c r="E545" s="6">
        <v>0.81182507467258902</v>
      </c>
      <c r="F545" s="6">
        <v>0.811821193503248</v>
      </c>
      <c r="G545" s="6">
        <v>219.12401</v>
      </c>
      <c r="H545" s="6">
        <v>510678.57808857801</v>
      </c>
      <c r="I545" s="6">
        <v>130.55000000000001</v>
      </c>
      <c r="J545" s="6">
        <v>132.66999999999999</v>
      </c>
      <c r="K545" s="6">
        <v>130.1</v>
      </c>
      <c r="L545" s="6">
        <v>306729.83682983601</v>
      </c>
    </row>
    <row r="546" spans="1:12" ht="15" customHeight="1" x14ac:dyDescent="0.25">
      <c r="A546" s="5">
        <v>44063</v>
      </c>
      <c r="B546" s="6">
        <v>130.57</v>
      </c>
      <c r="C546" s="2">
        <v>8936882</v>
      </c>
      <c r="D546" s="6">
        <v>-1.84</v>
      </c>
      <c r="E546" s="6">
        <v>-1.38962314024621</v>
      </c>
      <c r="F546" s="6">
        <v>-1.3896178552032401</v>
      </c>
      <c r="G546" s="6">
        <v>217.35944000000001</v>
      </c>
      <c r="H546" s="6">
        <v>506565.36130536097</v>
      </c>
      <c r="I546" s="6">
        <v>131.21</v>
      </c>
      <c r="J546" s="6">
        <v>132.07</v>
      </c>
      <c r="K546" s="6">
        <v>130.05000000000001</v>
      </c>
      <c r="L546" s="6">
        <v>304258.97435897402</v>
      </c>
    </row>
    <row r="547" spans="1:12" ht="15" customHeight="1" x14ac:dyDescent="0.25">
      <c r="A547" s="5">
        <v>44062</v>
      </c>
      <c r="B547" s="6">
        <v>132.41</v>
      </c>
      <c r="C547" s="2">
        <v>12718400</v>
      </c>
      <c r="D547" s="6">
        <v>-2.30000000000001</v>
      </c>
      <c r="E547" s="6">
        <v>-1.7073713903941801</v>
      </c>
      <c r="F547" s="6">
        <v>-1.70737486983352</v>
      </c>
      <c r="G547" s="6">
        <v>220.42247</v>
      </c>
      <c r="H547" s="6">
        <v>513705.29137529101</v>
      </c>
      <c r="I547" s="6">
        <v>134.21</v>
      </c>
      <c r="J547" s="6">
        <v>134.66</v>
      </c>
      <c r="K547" s="6">
        <v>131.85499999999999</v>
      </c>
      <c r="L547" s="6">
        <v>308548.01864801801</v>
      </c>
    </row>
    <row r="548" spans="1:12" ht="15" customHeight="1" x14ac:dyDescent="0.25">
      <c r="A548" s="5">
        <v>44061</v>
      </c>
      <c r="B548" s="6">
        <v>134.71</v>
      </c>
      <c r="C548" s="2">
        <v>26744180</v>
      </c>
      <c r="D548" s="6">
        <v>-0.88999999999998602</v>
      </c>
      <c r="E548" s="6">
        <v>-0.65634218289084501</v>
      </c>
      <c r="F548" s="6">
        <v>-0.65633779044565999</v>
      </c>
      <c r="G548" s="6">
        <v>224.25128000000001</v>
      </c>
      <c r="H548" s="6">
        <v>522630.25641025603</v>
      </c>
      <c r="I548" s="6">
        <v>136.16999999999999</v>
      </c>
      <c r="J548" s="6">
        <v>137.63229999999999</v>
      </c>
      <c r="K548" s="6">
        <v>133.16999999999999</v>
      </c>
      <c r="L548" s="6">
        <v>313909.32400932402</v>
      </c>
    </row>
    <row r="549" spans="1:12" ht="15" customHeight="1" x14ac:dyDescent="0.25">
      <c r="A549" s="5">
        <v>44060</v>
      </c>
      <c r="B549" s="6">
        <v>135.6</v>
      </c>
      <c r="C549" s="2">
        <v>13155000</v>
      </c>
      <c r="D549" s="6">
        <v>3</v>
      </c>
      <c r="E549" s="6">
        <v>2.2624434389140098</v>
      </c>
      <c r="F549" s="6">
        <v>2.2624389906675799</v>
      </c>
      <c r="G549" s="6">
        <v>225.73285000000001</v>
      </c>
      <c r="H549" s="6">
        <v>526083.79953379906</v>
      </c>
      <c r="I549" s="6">
        <v>134.35</v>
      </c>
      <c r="J549" s="6">
        <v>136.13</v>
      </c>
      <c r="K549" s="6">
        <v>133.85</v>
      </c>
      <c r="L549" s="6">
        <v>315983.91608391597</v>
      </c>
    </row>
    <row r="550" spans="1:12" ht="15" customHeight="1" x14ac:dyDescent="0.25">
      <c r="A550" s="5">
        <v>44057</v>
      </c>
      <c r="B550" s="6">
        <v>132.6</v>
      </c>
      <c r="C550" s="2">
        <v>6702087</v>
      </c>
      <c r="D550" s="6">
        <v>0.75</v>
      </c>
      <c r="E550" s="6">
        <v>0.56882821387940197</v>
      </c>
      <c r="F550" s="6">
        <v>0.56882708913037405</v>
      </c>
      <c r="G550" s="6">
        <v>220.73876999999999</v>
      </c>
      <c r="H550" s="6">
        <v>514442.58741258702</v>
      </c>
      <c r="I550" s="6">
        <v>132.34</v>
      </c>
      <c r="J550" s="6">
        <v>132.97</v>
      </c>
      <c r="K550" s="6">
        <v>131.63</v>
      </c>
      <c r="L550" s="6">
        <v>308990.909090909</v>
      </c>
    </row>
    <row r="551" spans="1:12" ht="15" customHeight="1" x14ac:dyDescent="0.25">
      <c r="A551" s="5">
        <v>44056</v>
      </c>
      <c r="B551" s="6">
        <v>131.85</v>
      </c>
      <c r="C551" s="2">
        <v>6622444</v>
      </c>
      <c r="D551" s="6">
        <v>-3.9999999999992E-2</v>
      </c>
      <c r="E551" s="6">
        <v>-3.0328303889603999E-2</v>
      </c>
      <c r="F551" s="6">
        <v>0.37910688261282299</v>
      </c>
      <c r="G551" s="6">
        <v>219.49025</v>
      </c>
      <c r="H551" s="6">
        <v>511532.28438228398</v>
      </c>
      <c r="I551" s="6">
        <v>131.21</v>
      </c>
      <c r="J551" s="6">
        <v>131.96</v>
      </c>
      <c r="K551" s="6">
        <v>130.72999999999999</v>
      </c>
      <c r="L551" s="6">
        <v>307242.65734265698</v>
      </c>
    </row>
    <row r="552" spans="1:12" ht="15" customHeight="1" x14ac:dyDescent="0.25">
      <c r="A552" s="5">
        <v>44055</v>
      </c>
      <c r="B552" s="6">
        <v>131.88999999999999</v>
      </c>
      <c r="C552" s="2">
        <v>6372112</v>
      </c>
      <c r="D552" s="6">
        <v>1.68999999999999</v>
      </c>
      <c r="E552" s="6">
        <v>1.29800307219662</v>
      </c>
      <c r="F552" s="6">
        <v>1.29800682314442</v>
      </c>
      <c r="G552" s="6">
        <v>218.66129000000001</v>
      </c>
      <c r="H552" s="6">
        <v>509599.976689976</v>
      </c>
      <c r="I552" s="6">
        <v>130.47</v>
      </c>
      <c r="J552" s="6">
        <v>132.22999999999999</v>
      </c>
      <c r="K552" s="6">
        <v>129.08000000000001</v>
      </c>
      <c r="L552" s="6">
        <v>307335.89743589697</v>
      </c>
    </row>
    <row r="553" spans="1:12" ht="15" customHeight="1" x14ac:dyDescent="0.25">
      <c r="A553" s="5">
        <v>44054</v>
      </c>
      <c r="B553" s="6">
        <v>130.19999999999999</v>
      </c>
      <c r="C553" s="2">
        <v>8453355</v>
      </c>
      <c r="D553" s="6">
        <v>-1.68</v>
      </c>
      <c r="E553" s="6">
        <v>-1.2738853503184699</v>
      </c>
      <c r="F553" s="6">
        <v>-1.27388858390399</v>
      </c>
      <c r="G553" s="6">
        <v>215.85942</v>
      </c>
      <c r="H553" s="6">
        <v>503068.81118881103</v>
      </c>
      <c r="I553" s="6">
        <v>132.59</v>
      </c>
      <c r="J553" s="6">
        <v>132.87</v>
      </c>
      <c r="K553" s="6">
        <v>129.7303</v>
      </c>
      <c r="L553" s="6">
        <v>303396.50349650299</v>
      </c>
    </row>
    <row r="554" spans="1:12" ht="15" customHeight="1" x14ac:dyDescent="0.25">
      <c r="A554" s="5">
        <v>44053</v>
      </c>
      <c r="B554" s="6">
        <v>131.88</v>
      </c>
      <c r="C554" s="2">
        <v>5894354</v>
      </c>
      <c r="D554" s="6">
        <v>1.9099999999999899</v>
      </c>
      <c r="E554" s="6">
        <v>1.4695699007463101</v>
      </c>
      <c r="F554" s="6">
        <v>1.4695739381403501</v>
      </c>
      <c r="G554" s="6">
        <v>218.64471</v>
      </c>
      <c r="H554" s="6">
        <v>509561.32867132802</v>
      </c>
      <c r="I554" s="6">
        <v>130.24</v>
      </c>
      <c r="J554" s="6">
        <v>132.34</v>
      </c>
      <c r="K554" s="6">
        <v>129.65</v>
      </c>
      <c r="L554" s="6">
        <v>307312.58741258702</v>
      </c>
    </row>
    <row r="555" spans="1:12" ht="15" customHeight="1" x14ac:dyDescent="0.25">
      <c r="A555" s="5">
        <v>44050</v>
      </c>
      <c r="B555" s="6">
        <v>129.97</v>
      </c>
      <c r="C555" s="2">
        <v>5519487</v>
      </c>
      <c r="D555" s="6">
        <v>0.62000000000000399</v>
      </c>
      <c r="E555" s="6">
        <v>0.47931967529957198</v>
      </c>
      <c r="F555" s="6">
        <v>0.479314056162505</v>
      </c>
      <c r="G555" s="6">
        <v>215.47810000000001</v>
      </c>
      <c r="H555" s="6">
        <v>502179.95337995299</v>
      </c>
      <c r="I555" s="6">
        <v>129.58000000000001</v>
      </c>
      <c r="J555" s="6">
        <v>130.46</v>
      </c>
      <c r="K555" s="6">
        <v>129.11000000000001</v>
      </c>
      <c r="L555" s="6">
        <v>302860.37296037201</v>
      </c>
    </row>
    <row r="556" spans="1:12" ht="15" customHeight="1" x14ac:dyDescent="0.25">
      <c r="A556" s="5">
        <v>44049</v>
      </c>
      <c r="B556" s="6">
        <v>129.35</v>
      </c>
      <c r="C556" s="2">
        <v>4832140</v>
      </c>
      <c r="D556" s="6">
        <v>-0.46000000000000701</v>
      </c>
      <c r="E556" s="6">
        <v>-0.35436407056467201</v>
      </c>
      <c r="F556" s="6">
        <v>-0.35435619707244698</v>
      </c>
      <c r="G556" s="6">
        <v>214.45021</v>
      </c>
      <c r="H556" s="6">
        <v>499783.93939393898</v>
      </c>
      <c r="I556" s="6">
        <v>129.13</v>
      </c>
      <c r="J556" s="6">
        <v>130.22999999999999</v>
      </c>
      <c r="K556" s="6">
        <v>129.0299</v>
      </c>
      <c r="L556" s="6">
        <v>301415.15151515102</v>
      </c>
    </row>
    <row r="557" spans="1:12" ht="15" customHeight="1" x14ac:dyDescent="0.25">
      <c r="A557" s="5">
        <v>44048</v>
      </c>
      <c r="B557" s="6">
        <v>129.81</v>
      </c>
      <c r="C557" s="2">
        <v>8503573</v>
      </c>
      <c r="D557" s="6">
        <v>-1.8299999999999801</v>
      </c>
      <c r="E557" s="6">
        <v>-1.39015496809479</v>
      </c>
      <c r="F557" s="6">
        <v>-1.39015554867242</v>
      </c>
      <c r="G557" s="6">
        <v>215.21283</v>
      </c>
      <c r="H557" s="6">
        <v>501561.608391608</v>
      </c>
      <c r="I557" s="6">
        <v>130.44999999999999</v>
      </c>
      <c r="J557" s="6">
        <v>130.75</v>
      </c>
      <c r="K557" s="6">
        <v>128.83000000000001</v>
      </c>
      <c r="L557" s="6">
        <v>302487.41258741199</v>
      </c>
    </row>
    <row r="558" spans="1:12" ht="15" customHeight="1" x14ac:dyDescent="0.25">
      <c r="A558" s="5">
        <v>44047</v>
      </c>
      <c r="B558" s="6">
        <v>131.63999999999999</v>
      </c>
      <c r="C558" s="2">
        <v>6073225</v>
      </c>
      <c r="D558" s="6">
        <v>2.3399999999999701</v>
      </c>
      <c r="E558" s="6">
        <v>1.80974477958235</v>
      </c>
      <c r="F558" s="6">
        <v>1.80973955403929</v>
      </c>
      <c r="G558" s="6">
        <v>218.24680000000001</v>
      </c>
      <c r="H558" s="6">
        <v>508633.799533799</v>
      </c>
      <c r="I558" s="6">
        <v>129.65</v>
      </c>
      <c r="J558" s="6">
        <v>131.71</v>
      </c>
      <c r="K558" s="6">
        <v>128.94</v>
      </c>
      <c r="L558" s="6">
        <v>306753.14685314603</v>
      </c>
    </row>
    <row r="559" spans="1:12" ht="15" customHeight="1" x14ac:dyDescent="0.25">
      <c r="A559" s="5">
        <v>44046</v>
      </c>
      <c r="B559" s="6">
        <v>129.30000000000001</v>
      </c>
      <c r="C559" s="2">
        <v>4992088</v>
      </c>
      <c r="D559" s="6">
        <v>-9.9999999999994302E-2</v>
      </c>
      <c r="E559" s="6">
        <v>-7.7279752704784099E-2</v>
      </c>
      <c r="F559" s="6">
        <v>-7.7270134750317895E-2</v>
      </c>
      <c r="G559" s="6">
        <v>214.36731</v>
      </c>
      <c r="H559" s="6">
        <v>499590.69930069899</v>
      </c>
      <c r="I559" s="6">
        <v>129.91</v>
      </c>
      <c r="J559" s="6">
        <v>130.11500000000001</v>
      </c>
      <c r="K559" s="6">
        <v>128.2713</v>
      </c>
      <c r="L559" s="6">
        <v>301298.60139860102</v>
      </c>
    </row>
    <row r="560" spans="1:12" ht="15" customHeight="1" x14ac:dyDescent="0.25">
      <c r="A560" s="5">
        <v>44043</v>
      </c>
      <c r="B560" s="6">
        <v>129.4</v>
      </c>
      <c r="C560" s="2">
        <v>7211535</v>
      </c>
      <c r="D560" s="6">
        <v>-0.71999999999999797</v>
      </c>
      <c r="E560" s="6">
        <v>-0.55333538272364002</v>
      </c>
      <c r="F560" s="6">
        <v>-0.55333881125003703</v>
      </c>
      <c r="G560" s="6">
        <v>214.53308000000001</v>
      </c>
      <c r="H560" s="6">
        <v>499977.10955710901</v>
      </c>
      <c r="I560" s="6">
        <v>129.65</v>
      </c>
      <c r="J560" s="6">
        <v>130.09</v>
      </c>
      <c r="K560" s="6">
        <v>127.62</v>
      </c>
      <c r="L560" s="6">
        <v>301531.70163170103</v>
      </c>
    </row>
    <row r="561" spans="1:12" ht="15" customHeight="1" x14ac:dyDescent="0.25">
      <c r="A561" s="5">
        <v>44042</v>
      </c>
      <c r="B561" s="6">
        <v>130.12</v>
      </c>
      <c r="C561" s="2">
        <v>4596121</v>
      </c>
      <c r="D561" s="6">
        <v>-0.56999999999999296</v>
      </c>
      <c r="E561" s="6">
        <v>-0.43614660647333098</v>
      </c>
      <c r="F561" s="6">
        <v>-0.43615274345807298</v>
      </c>
      <c r="G561" s="6">
        <v>215.72677999999999</v>
      </c>
      <c r="H561" s="6">
        <v>502759.627039627</v>
      </c>
      <c r="I561" s="6">
        <v>129.41999999999999</v>
      </c>
      <c r="J561" s="6">
        <v>130.41999999999999</v>
      </c>
      <c r="K561" s="6">
        <v>128.72</v>
      </c>
      <c r="L561" s="6">
        <v>303210.02331002301</v>
      </c>
    </row>
    <row r="562" spans="1:12" ht="15" customHeight="1" x14ac:dyDescent="0.25">
      <c r="A562" s="5">
        <v>44041</v>
      </c>
      <c r="B562" s="6">
        <v>130.69</v>
      </c>
      <c r="C562" s="2">
        <v>4741109</v>
      </c>
      <c r="D562" s="6">
        <v>-1.0699999999999901</v>
      </c>
      <c r="E562" s="6">
        <v>-0.81208257437764797</v>
      </c>
      <c r="F562" s="6">
        <v>-0.81207351537274597</v>
      </c>
      <c r="G562" s="6">
        <v>216.67179999999999</v>
      </c>
      <c r="H562" s="6">
        <v>504962.47086246999</v>
      </c>
      <c r="I562" s="6">
        <v>131.56</v>
      </c>
      <c r="J562" s="6">
        <v>131.86000000000001</v>
      </c>
      <c r="K562" s="6">
        <v>129.85</v>
      </c>
      <c r="L562" s="6">
        <v>304538.694638694</v>
      </c>
    </row>
    <row r="563" spans="1:12" ht="15" customHeight="1" x14ac:dyDescent="0.25">
      <c r="A563" s="5">
        <v>44040</v>
      </c>
      <c r="B563" s="6">
        <v>131.76</v>
      </c>
      <c r="C563" s="2">
        <v>4804721</v>
      </c>
      <c r="D563" s="6">
        <v>0.54999999999998295</v>
      </c>
      <c r="E563" s="6">
        <v>0.41917536773110597</v>
      </c>
      <c r="F563" s="6">
        <v>0.41916221617299598</v>
      </c>
      <c r="G563" s="6">
        <v>218.44574</v>
      </c>
      <c r="H563" s="6">
        <v>509097.52913752903</v>
      </c>
      <c r="I563" s="6">
        <v>131.5</v>
      </c>
      <c r="J563" s="6">
        <v>132.38</v>
      </c>
      <c r="K563" s="6">
        <v>130.91999999999999</v>
      </c>
      <c r="L563" s="6">
        <v>307032.86713286699</v>
      </c>
    </row>
    <row r="564" spans="1:12" ht="15" customHeight="1" x14ac:dyDescent="0.25">
      <c r="A564" s="5">
        <v>44039</v>
      </c>
      <c r="B564" s="6">
        <v>131.21</v>
      </c>
      <c r="C564" s="2">
        <v>4681850</v>
      </c>
      <c r="D564" s="6">
        <v>-3.0000000000001099E-2</v>
      </c>
      <c r="E564" s="6">
        <v>-2.2858884486443E-2</v>
      </c>
      <c r="F564" s="6">
        <v>-2.2855577613489698E-2</v>
      </c>
      <c r="G564" s="6">
        <v>217.53391999999999</v>
      </c>
      <c r="H564" s="6">
        <v>506972.07459207397</v>
      </c>
      <c r="I564" s="6">
        <v>130.86000000000001</v>
      </c>
      <c r="J564" s="6">
        <v>131.97999999999999</v>
      </c>
      <c r="K564" s="6">
        <v>130.86000000000001</v>
      </c>
      <c r="L564" s="6">
        <v>305750.81585081498</v>
      </c>
    </row>
    <row r="565" spans="1:12" ht="15" customHeight="1" x14ac:dyDescent="0.25">
      <c r="A565" s="5">
        <v>44036</v>
      </c>
      <c r="B565" s="6">
        <v>131.24</v>
      </c>
      <c r="C565" s="2">
        <v>4345783</v>
      </c>
      <c r="D565" s="6">
        <v>-0.39999999999997699</v>
      </c>
      <c r="E565" s="6">
        <v>-0.30385900941961502</v>
      </c>
      <c r="F565" s="6">
        <v>-0.30385325237299798</v>
      </c>
      <c r="G565" s="6">
        <v>217.58365000000001</v>
      </c>
      <c r="H565" s="6">
        <v>507087.995337995</v>
      </c>
      <c r="I565" s="6">
        <v>130.94999999999999</v>
      </c>
      <c r="J565" s="6">
        <v>132.4</v>
      </c>
      <c r="K565" s="6">
        <v>130.51</v>
      </c>
      <c r="L565" s="6">
        <v>305820.74592074502</v>
      </c>
    </row>
    <row r="566" spans="1:12" ht="15" customHeight="1" x14ac:dyDescent="0.25">
      <c r="A566" s="5">
        <v>44035</v>
      </c>
      <c r="B566" s="6">
        <v>131.63999999999999</v>
      </c>
      <c r="C566" s="2">
        <v>5598752</v>
      </c>
      <c r="D566" s="6">
        <v>-1.02000000000001</v>
      </c>
      <c r="E566" s="6">
        <v>-0.76888285843510396</v>
      </c>
      <c r="F566" s="6">
        <v>-0.76888983380216602</v>
      </c>
      <c r="G566" s="6">
        <v>218.24680000000001</v>
      </c>
      <c r="H566" s="6">
        <v>508633.799533799</v>
      </c>
      <c r="I566" s="6">
        <v>133</v>
      </c>
      <c r="J566" s="6">
        <v>133.15</v>
      </c>
      <c r="K566" s="6">
        <v>131.31</v>
      </c>
      <c r="L566" s="6">
        <v>306753.14685314603</v>
      </c>
    </row>
    <row r="567" spans="1:12" ht="15" customHeight="1" x14ac:dyDescent="0.25">
      <c r="A567" s="5">
        <v>44034</v>
      </c>
      <c r="B567" s="6">
        <v>132.66</v>
      </c>
      <c r="C567" s="2">
        <v>5388177</v>
      </c>
      <c r="D567" s="6">
        <v>0.32999999999998397</v>
      </c>
      <c r="E567" s="6">
        <v>0.24937655860348601</v>
      </c>
      <c r="F567" s="6">
        <v>0.24938151451774301</v>
      </c>
      <c r="G567" s="6">
        <v>219.93788000000001</v>
      </c>
      <c r="H567" s="6">
        <v>512575.71095570998</v>
      </c>
      <c r="I567" s="6">
        <v>132.57</v>
      </c>
      <c r="J567" s="6">
        <v>133.03</v>
      </c>
      <c r="K567" s="6">
        <v>131.19</v>
      </c>
      <c r="L567" s="6">
        <v>309130.76923076902</v>
      </c>
    </row>
    <row r="568" spans="1:12" ht="15" customHeight="1" x14ac:dyDescent="0.25">
      <c r="A568" s="5">
        <v>44033</v>
      </c>
      <c r="B568" s="6">
        <v>132.33000000000001</v>
      </c>
      <c r="C568" s="2">
        <v>7240401</v>
      </c>
      <c r="D568" s="6">
        <v>0.86000000000001298</v>
      </c>
      <c r="E568" s="6">
        <v>0.65414162926904496</v>
      </c>
      <c r="F568" s="6">
        <v>0.65413722214171499</v>
      </c>
      <c r="G568" s="6">
        <v>219.39076</v>
      </c>
      <c r="H568" s="6">
        <v>511300.37296037201</v>
      </c>
      <c r="I568" s="6">
        <v>131.56</v>
      </c>
      <c r="J568" s="6">
        <v>133.99</v>
      </c>
      <c r="K568" s="6">
        <v>131.44999999999999</v>
      </c>
      <c r="L568" s="6">
        <v>308361.53846153797</v>
      </c>
    </row>
    <row r="569" spans="1:12" ht="15" customHeight="1" x14ac:dyDescent="0.25">
      <c r="A569" s="5">
        <v>44032</v>
      </c>
      <c r="B569" s="6">
        <v>131.47</v>
      </c>
      <c r="C569" s="2">
        <v>6114183</v>
      </c>
      <c r="D569" s="6">
        <v>-0.27000000000001001</v>
      </c>
      <c r="E569" s="6">
        <v>-0.204949142249888</v>
      </c>
      <c r="F569" s="6">
        <v>-0.204946967345287</v>
      </c>
      <c r="G569" s="6">
        <v>217.96496999999999</v>
      </c>
      <c r="H569" s="6">
        <v>507976.85314685298</v>
      </c>
      <c r="I569" s="6">
        <v>131.96</v>
      </c>
      <c r="J569" s="6">
        <v>132.74</v>
      </c>
      <c r="K569" s="6">
        <v>131.13999999999999</v>
      </c>
      <c r="L569" s="6">
        <v>306356.87645687599</v>
      </c>
    </row>
    <row r="570" spans="1:12" ht="15" customHeight="1" x14ac:dyDescent="0.25">
      <c r="A570" s="5">
        <v>44029</v>
      </c>
      <c r="B570" s="6">
        <v>131.74</v>
      </c>
      <c r="C570" s="2">
        <v>6063169</v>
      </c>
      <c r="D570" s="6">
        <v>-0.45999999999997898</v>
      </c>
      <c r="E570" s="6">
        <v>-0.34795763993946599</v>
      </c>
      <c r="F570" s="6">
        <v>-0.34795446547495301</v>
      </c>
      <c r="G570" s="6">
        <v>218.4126</v>
      </c>
      <c r="H570" s="6">
        <v>509020.27972027898</v>
      </c>
      <c r="I570" s="6">
        <v>133.37</v>
      </c>
      <c r="J570" s="6">
        <v>133.37</v>
      </c>
      <c r="K570" s="6">
        <v>131.47</v>
      </c>
      <c r="L570" s="6">
        <v>306986.24708624702</v>
      </c>
    </row>
    <row r="571" spans="1:12" ht="15" customHeight="1" x14ac:dyDescent="0.25">
      <c r="A571" s="5">
        <v>44028</v>
      </c>
      <c r="B571" s="6">
        <v>132.19999999999999</v>
      </c>
      <c r="C571" s="2">
        <v>5892165</v>
      </c>
      <c r="D571" s="6">
        <v>0.19999999999998799</v>
      </c>
      <c r="E571" s="6">
        <v>0.151515151515146</v>
      </c>
      <c r="F571" s="6">
        <v>0.151519139418443</v>
      </c>
      <c r="G571" s="6">
        <v>219.17523</v>
      </c>
      <c r="H571" s="6">
        <v>510797.97202797199</v>
      </c>
      <c r="I571" s="6">
        <v>132.05000000000001</v>
      </c>
      <c r="J571" s="6">
        <v>132.72999999999999</v>
      </c>
      <c r="K571" s="6">
        <v>131.24</v>
      </c>
      <c r="L571" s="6">
        <v>308058.50815850799</v>
      </c>
    </row>
    <row r="572" spans="1:12" ht="15" customHeight="1" x14ac:dyDescent="0.25">
      <c r="A572" s="5">
        <v>44027</v>
      </c>
      <c r="B572" s="6">
        <v>132</v>
      </c>
      <c r="C572" s="2">
        <v>10577120</v>
      </c>
      <c r="D572" s="6">
        <v>-9.9999999999908998E-3</v>
      </c>
      <c r="E572" s="6">
        <v>-7.5751836981940903E-3</v>
      </c>
      <c r="F572" s="6">
        <v>-7.5710427217434697E-3</v>
      </c>
      <c r="G572" s="6">
        <v>218.84363999999999</v>
      </c>
      <c r="H572" s="6">
        <v>510025.03496503498</v>
      </c>
      <c r="I572" s="6">
        <v>132.27000000000001</v>
      </c>
      <c r="J572" s="6">
        <v>134.13</v>
      </c>
      <c r="K572" s="6">
        <v>130.80000000000001</v>
      </c>
      <c r="L572" s="6">
        <v>307592.30769230699</v>
      </c>
    </row>
    <row r="573" spans="1:12" ht="15" customHeight="1" x14ac:dyDescent="0.25">
      <c r="A573" s="5">
        <v>44026</v>
      </c>
      <c r="B573" s="6">
        <v>132.01</v>
      </c>
      <c r="C573" s="2">
        <v>8818555</v>
      </c>
      <c r="D573" s="6">
        <v>2.4899999999999798</v>
      </c>
      <c r="E573" s="6">
        <v>1.9224830142062701</v>
      </c>
      <c r="F573" s="6">
        <v>1.9224656066727901</v>
      </c>
      <c r="G573" s="6">
        <v>218.86021</v>
      </c>
      <c r="H573" s="6">
        <v>510063.65967365901</v>
      </c>
      <c r="I573" s="6">
        <v>129.28</v>
      </c>
      <c r="J573" s="6">
        <v>132.5</v>
      </c>
      <c r="K573" s="6">
        <v>129.02600000000001</v>
      </c>
      <c r="L573" s="6">
        <v>307615.617715617</v>
      </c>
    </row>
    <row r="574" spans="1:12" ht="15" customHeight="1" x14ac:dyDescent="0.25">
      <c r="A574" s="5">
        <v>44025</v>
      </c>
      <c r="B574" s="6">
        <v>129.52000000000001</v>
      </c>
      <c r="C574" s="2">
        <v>14112780</v>
      </c>
      <c r="D574" s="6">
        <v>-1.1599999999999899</v>
      </c>
      <c r="E574" s="6">
        <v>-0.88766452402815299</v>
      </c>
      <c r="F574" s="6">
        <v>-0.88765005409517905</v>
      </c>
      <c r="G574" s="6">
        <v>214.73205999999999</v>
      </c>
      <c r="H574" s="6">
        <v>500440.93240093201</v>
      </c>
      <c r="I574" s="6">
        <v>131.33000000000001</v>
      </c>
      <c r="J574" s="6">
        <v>133.63</v>
      </c>
      <c r="K574" s="6">
        <v>128.88999999999999</v>
      </c>
      <c r="L574" s="6">
        <v>301811.421911421</v>
      </c>
    </row>
    <row r="575" spans="1:12" ht="15" customHeight="1" x14ac:dyDescent="0.25">
      <c r="A575" s="5">
        <v>44022</v>
      </c>
      <c r="B575" s="6">
        <v>130.68</v>
      </c>
      <c r="C575" s="2">
        <v>14745630</v>
      </c>
      <c r="D575" s="6">
        <v>2.93</v>
      </c>
      <c r="E575" s="6">
        <v>2.2935420743639998</v>
      </c>
      <c r="F575" s="6">
        <v>2.2935345569389201</v>
      </c>
      <c r="G575" s="6">
        <v>216.65520000000001</v>
      </c>
      <c r="H575" s="6">
        <v>504923.77622377599</v>
      </c>
      <c r="I575" s="6">
        <v>128.73500000000001</v>
      </c>
      <c r="J575" s="6">
        <v>131.37</v>
      </c>
      <c r="K575" s="6">
        <v>127.26</v>
      </c>
      <c r="L575" s="6">
        <v>304515.38461538398</v>
      </c>
    </row>
    <row r="576" spans="1:12" ht="15" customHeight="1" x14ac:dyDescent="0.25">
      <c r="A576" s="5">
        <v>44021</v>
      </c>
      <c r="B576" s="6">
        <v>127.75</v>
      </c>
      <c r="C576" s="2">
        <v>14257240</v>
      </c>
      <c r="D576" s="6">
        <v>3.31</v>
      </c>
      <c r="E576" s="6">
        <v>2.6599164255866201</v>
      </c>
      <c r="F576" s="6">
        <v>2.6599162386212498</v>
      </c>
      <c r="G576" s="6">
        <v>211.79755</v>
      </c>
      <c r="H576" s="6">
        <v>493600.58275058202</v>
      </c>
      <c r="I576" s="6">
        <v>125.61</v>
      </c>
      <c r="J576" s="6">
        <v>128.18</v>
      </c>
      <c r="K576" s="6">
        <v>124.95</v>
      </c>
      <c r="L576" s="6">
        <v>297685.54778554698</v>
      </c>
    </row>
    <row r="577" spans="1:12" ht="15" customHeight="1" x14ac:dyDescent="0.25">
      <c r="A577" s="5">
        <v>44020</v>
      </c>
      <c r="B577" s="6">
        <v>124.44</v>
      </c>
      <c r="C577" s="2">
        <v>17405710</v>
      </c>
      <c r="D577" s="6">
        <v>-2.5099999999999998</v>
      </c>
      <c r="E577" s="6">
        <v>-1.97715636077195</v>
      </c>
      <c r="F577" s="6">
        <v>-1.9771539310695301</v>
      </c>
      <c r="G577" s="6">
        <v>206.30987999999999</v>
      </c>
      <c r="H577" s="6">
        <v>480808.81118881103</v>
      </c>
      <c r="I577" s="6">
        <v>128</v>
      </c>
      <c r="J577" s="6">
        <v>128.13</v>
      </c>
      <c r="K577" s="6">
        <v>124.4</v>
      </c>
      <c r="L577" s="6">
        <v>289969.93006992998</v>
      </c>
    </row>
    <row r="578" spans="1:12" ht="15" customHeight="1" x14ac:dyDescent="0.25">
      <c r="A578" s="5">
        <v>44019</v>
      </c>
      <c r="B578" s="6">
        <v>126.95</v>
      </c>
      <c r="C578" s="2">
        <v>31152680</v>
      </c>
      <c r="D578" s="6">
        <v>8.06</v>
      </c>
      <c r="E578" s="6">
        <v>6.7793758936832402</v>
      </c>
      <c r="F578" s="6">
        <v>6.7793781992850599</v>
      </c>
      <c r="G578" s="6">
        <v>210.47121999999999</v>
      </c>
      <c r="H578" s="6">
        <v>490508.904428904</v>
      </c>
      <c r="I578" s="6">
        <v>118.45</v>
      </c>
      <c r="J578" s="6">
        <v>127.55</v>
      </c>
      <c r="K578" s="6">
        <v>118.22</v>
      </c>
      <c r="L578" s="6">
        <v>295820.74592074502</v>
      </c>
    </row>
    <row r="579" spans="1:12" ht="15" customHeight="1" x14ac:dyDescent="0.25">
      <c r="A579" s="5">
        <v>44018</v>
      </c>
      <c r="B579" s="6">
        <v>118.89</v>
      </c>
      <c r="C579" s="2">
        <v>7231664</v>
      </c>
      <c r="D579" s="6">
        <v>-0.31999999999999301</v>
      </c>
      <c r="E579" s="6">
        <v>-0.26843385622010701</v>
      </c>
      <c r="F579" s="6">
        <v>-0.26843383457375503</v>
      </c>
      <c r="G579" s="6">
        <v>197.10848999999999</v>
      </c>
      <c r="H579" s="6">
        <v>459360.349650349</v>
      </c>
      <c r="I579" s="6">
        <v>119.8</v>
      </c>
      <c r="J579" s="6">
        <v>119.87</v>
      </c>
      <c r="K579" s="6">
        <v>118.22</v>
      </c>
      <c r="L579" s="6">
        <v>277032.86713286699</v>
      </c>
    </row>
    <row r="580" spans="1:12" ht="15" customHeight="1" x14ac:dyDescent="0.25">
      <c r="A580" s="5">
        <v>44014</v>
      </c>
      <c r="B580" s="6">
        <v>119.21</v>
      </c>
      <c r="C580" s="2">
        <v>5898559</v>
      </c>
      <c r="D580" s="6">
        <v>-0.48000000000000398</v>
      </c>
      <c r="E580" s="6">
        <v>-0.401036009691702</v>
      </c>
      <c r="F580" s="6">
        <v>-0.40104350632397201</v>
      </c>
      <c r="G580" s="6">
        <v>197.63901999999999</v>
      </c>
      <c r="H580" s="6">
        <v>460597.01631701598</v>
      </c>
      <c r="I580" s="6">
        <v>120.09</v>
      </c>
      <c r="J580" s="6">
        <v>120.88</v>
      </c>
      <c r="K580" s="6">
        <v>118.86</v>
      </c>
      <c r="L580" s="6">
        <v>277778.78787878703</v>
      </c>
    </row>
    <row r="581" spans="1:12" ht="15" customHeight="1" x14ac:dyDescent="0.25">
      <c r="A581" s="5">
        <v>44013</v>
      </c>
      <c r="B581" s="6">
        <v>119.69</v>
      </c>
      <c r="C581" s="2">
        <v>6577921</v>
      </c>
      <c r="D581" s="6">
        <v>-9.0000000000003397E-2</v>
      </c>
      <c r="E581" s="6">
        <v>-7.5137752546339198E-2</v>
      </c>
      <c r="F581" s="6">
        <v>-7.5131922743232299E-2</v>
      </c>
      <c r="G581" s="6">
        <v>198.43483000000001</v>
      </c>
      <c r="H581" s="6">
        <v>462452.05128205102</v>
      </c>
      <c r="I581" s="6">
        <v>119.45</v>
      </c>
      <c r="J581" s="6">
        <v>119.92</v>
      </c>
      <c r="K581" s="6">
        <v>118.66</v>
      </c>
      <c r="L581" s="6">
        <v>278897.66899766802</v>
      </c>
    </row>
    <row r="582" spans="1:12" ht="15" customHeight="1" x14ac:dyDescent="0.25">
      <c r="A582" s="5">
        <v>44012</v>
      </c>
      <c r="B582" s="6">
        <v>119.78</v>
      </c>
      <c r="C582" s="2">
        <v>6836358</v>
      </c>
      <c r="D582" s="6">
        <v>0.71999999999999797</v>
      </c>
      <c r="E582" s="6">
        <v>0.60473710734083497</v>
      </c>
      <c r="F582" s="6">
        <v>0.60473577379724897</v>
      </c>
      <c r="G582" s="6">
        <v>198.58403000000001</v>
      </c>
      <c r="H582" s="6">
        <v>462799.83682983601</v>
      </c>
      <c r="I582" s="6">
        <v>119.22</v>
      </c>
      <c r="J582" s="6">
        <v>120.13</v>
      </c>
      <c r="K582" s="6">
        <v>118.54</v>
      </c>
      <c r="L582" s="6">
        <v>279107.459207459</v>
      </c>
    </row>
    <row r="583" spans="1:12" ht="15" customHeight="1" x14ac:dyDescent="0.25">
      <c r="A583" s="5">
        <v>44011</v>
      </c>
      <c r="B583" s="6">
        <v>119.06</v>
      </c>
      <c r="C583" s="2">
        <v>5503784</v>
      </c>
      <c r="D583" s="6">
        <v>0.74000000000000898</v>
      </c>
      <c r="E583" s="6">
        <v>0.62542258282625096</v>
      </c>
      <c r="F583" s="6">
        <v>0.62542732214987395</v>
      </c>
      <c r="G583" s="6">
        <v>197.39034000000001</v>
      </c>
      <c r="H583" s="6">
        <v>460017.34265734197</v>
      </c>
      <c r="I583" s="6">
        <v>118.5</v>
      </c>
      <c r="J583" s="6">
        <v>119.68</v>
      </c>
      <c r="K583" s="6">
        <v>118.215</v>
      </c>
      <c r="L583" s="6">
        <v>277429.13752913702</v>
      </c>
    </row>
    <row r="584" spans="1:12" ht="15" customHeight="1" x14ac:dyDescent="0.25">
      <c r="A584" s="5">
        <v>44008</v>
      </c>
      <c r="B584" s="6">
        <v>118.32</v>
      </c>
      <c r="C584" s="2">
        <v>8997170</v>
      </c>
      <c r="D584" s="6">
        <v>-1.39</v>
      </c>
      <c r="E584" s="6">
        <v>-1.16113942026564</v>
      </c>
      <c r="F584" s="6">
        <v>-1.1611395027620799</v>
      </c>
      <c r="G584" s="6">
        <v>196.16347999999999</v>
      </c>
      <c r="H584" s="6">
        <v>457157.52913752903</v>
      </c>
      <c r="I584" s="6">
        <v>119.6</v>
      </c>
      <c r="J584" s="6">
        <v>120.84</v>
      </c>
      <c r="K584" s="6">
        <v>118.02</v>
      </c>
      <c r="L584" s="6">
        <v>275704.19580419501</v>
      </c>
    </row>
    <row r="585" spans="1:12" ht="15" customHeight="1" x14ac:dyDescent="0.25">
      <c r="A585" s="5">
        <v>44007</v>
      </c>
      <c r="B585" s="6">
        <v>119.71</v>
      </c>
      <c r="C585" s="2">
        <v>6856615</v>
      </c>
      <c r="D585" s="6">
        <v>-0.59000000000000297</v>
      </c>
      <c r="E585" s="6">
        <v>-0.49044056525353502</v>
      </c>
      <c r="F585" s="6">
        <v>-0.49044817360474002</v>
      </c>
      <c r="G585" s="6">
        <v>198.46797000000001</v>
      </c>
      <c r="H585" s="6">
        <v>462529.30069930002</v>
      </c>
      <c r="I585" s="6">
        <v>119.76</v>
      </c>
      <c r="J585" s="6">
        <v>120.16</v>
      </c>
      <c r="K585" s="6">
        <v>118.38</v>
      </c>
      <c r="L585" s="6">
        <v>278944.28904428898</v>
      </c>
    </row>
    <row r="586" spans="1:12" ht="15" customHeight="1" x14ac:dyDescent="0.25">
      <c r="A586" s="5">
        <v>44006</v>
      </c>
      <c r="B586" s="6">
        <v>120.3</v>
      </c>
      <c r="C586" s="2">
        <v>6871610</v>
      </c>
      <c r="D586" s="6">
        <v>-0.76999999999999602</v>
      </c>
      <c r="E586" s="6">
        <v>-0.63599570496406499</v>
      </c>
      <c r="F586" s="6">
        <v>-0.63599174841834005</v>
      </c>
      <c r="G586" s="6">
        <v>199.44614999999999</v>
      </c>
      <c r="H586" s="6">
        <v>464809.44055944</v>
      </c>
      <c r="I586" s="6">
        <v>120.74</v>
      </c>
      <c r="J586" s="6">
        <v>121.1153</v>
      </c>
      <c r="K586" s="6">
        <v>119.58</v>
      </c>
      <c r="L586" s="6">
        <v>280319.58041957999</v>
      </c>
    </row>
    <row r="587" spans="1:12" ht="15" customHeight="1" x14ac:dyDescent="0.25">
      <c r="A587" s="5">
        <v>44005</v>
      </c>
      <c r="B587" s="6">
        <v>121.07</v>
      </c>
      <c r="C587" s="2">
        <v>6575915</v>
      </c>
      <c r="D587" s="6">
        <v>-0.61000000000001298</v>
      </c>
      <c r="E587" s="6">
        <v>-0.50131492439185998</v>
      </c>
      <c r="F587" s="6">
        <v>-0.50131348674157195</v>
      </c>
      <c r="G587" s="6">
        <v>200.72273000000001</v>
      </c>
      <c r="H587" s="6">
        <v>467785.15151515102</v>
      </c>
      <c r="I587" s="6">
        <v>122.75</v>
      </c>
      <c r="J587" s="6">
        <v>122.85</v>
      </c>
      <c r="K587" s="6">
        <v>120.9606</v>
      </c>
      <c r="L587" s="6">
        <v>282114.45221445197</v>
      </c>
    </row>
    <row r="588" spans="1:12" ht="15" customHeight="1" x14ac:dyDescent="0.25">
      <c r="A588" s="5">
        <v>44004</v>
      </c>
      <c r="B588" s="6">
        <v>121.68</v>
      </c>
      <c r="C588" s="2">
        <v>9112847</v>
      </c>
      <c r="D588" s="6">
        <v>1.8300000000000101</v>
      </c>
      <c r="E588" s="6">
        <v>1.5269086357947399</v>
      </c>
      <c r="F588" s="6">
        <v>1.52690419012895</v>
      </c>
      <c r="G588" s="6">
        <v>201.73405</v>
      </c>
      <c r="H588" s="6">
        <v>470142.54079254001</v>
      </c>
      <c r="I588" s="6">
        <v>120.97</v>
      </c>
      <c r="J588" s="6">
        <v>122.09</v>
      </c>
      <c r="K588" s="6">
        <v>120.4</v>
      </c>
      <c r="L588" s="6">
        <v>283536.36363636301</v>
      </c>
    </row>
    <row r="589" spans="1:12" ht="15" customHeight="1" x14ac:dyDescent="0.25">
      <c r="A589" s="5">
        <v>44001</v>
      </c>
      <c r="B589" s="6">
        <v>119.85</v>
      </c>
      <c r="C589" s="2">
        <v>13342920</v>
      </c>
      <c r="D589" s="6">
        <v>1.8599999999999901</v>
      </c>
      <c r="E589" s="6">
        <v>1.5764047800661001</v>
      </c>
      <c r="F589" s="6">
        <v>1.57640684282165</v>
      </c>
      <c r="G589" s="6">
        <v>198.70008999999999</v>
      </c>
      <c r="H589" s="6">
        <v>463070.37296037201</v>
      </c>
      <c r="I589" s="6">
        <v>118.89</v>
      </c>
      <c r="J589" s="6">
        <v>120.3</v>
      </c>
      <c r="K589" s="6">
        <v>117.75</v>
      </c>
      <c r="L589" s="6">
        <v>279270.62937062897</v>
      </c>
    </row>
    <row r="590" spans="1:12" ht="15" customHeight="1" x14ac:dyDescent="0.25">
      <c r="A590" s="5">
        <v>44000</v>
      </c>
      <c r="B590" s="6">
        <v>117.99</v>
      </c>
      <c r="C590" s="2">
        <v>6689974</v>
      </c>
      <c r="D590" s="6">
        <v>-1.04</v>
      </c>
      <c r="E590" s="6">
        <v>-0.87372931193817605</v>
      </c>
      <c r="F590" s="6">
        <v>-0.87372796069333702</v>
      </c>
      <c r="G590" s="6">
        <v>195.61637999999999</v>
      </c>
      <c r="H590" s="6">
        <v>455882.23776223703</v>
      </c>
      <c r="I590" s="6">
        <v>118.54</v>
      </c>
      <c r="J590" s="6">
        <v>119.06</v>
      </c>
      <c r="K590" s="6">
        <v>117.66</v>
      </c>
      <c r="L590" s="6">
        <v>274934.96503496502</v>
      </c>
    </row>
    <row r="591" spans="1:12" ht="15" customHeight="1" x14ac:dyDescent="0.25">
      <c r="A591" s="5">
        <v>43999</v>
      </c>
      <c r="B591" s="6">
        <v>119.03</v>
      </c>
      <c r="C591" s="2">
        <v>6722337</v>
      </c>
      <c r="D591" s="6">
        <v>-0.62000000000000399</v>
      </c>
      <c r="E591" s="6">
        <v>-0.51817801922273699</v>
      </c>
      <c r="F591" s="6">
        <v>-0.51818705911602603</v>
      </c>
      <c r="G591" s="6">
        <v>197.34059999999999</v>
      </c>
      <c r="H591" s="6">
        <v>459901.39860139799</v>
      </c>
      <c r="I591" s="6">
        <v>119.86</v>
      </c>
      <c r="J591" s="6">
        <v>120.13</v>
      </c>
      <c r="K591" s="6">
        <v>118.4</v>
      </c>
      <c r="L591" s="6">
        <v>277359.20745920698</v>
      </c>
    </row>
    <row r="592" spans="1:12" ht="15" customHeight="1" x14ac:dyDescent="0.25">
      <c r="A592" s="5">
        <v>43998</v>
      </c>
      <c r="B592" s="6">
        <v>119.65</v>
      </c>
      <c r="C592" s="2">
        <v>8395210</v>
      </c>
      <c r="D592" s="6">
        <v>1.57</v>
      </c>
      <c r="E592" s="6">
        <v>1.3296070460704501</v>
      </c>
      <c r="F592" s="6">
        <v>1.32961051379811</v>
      </c>
      <c r="G592" s="6">
        <v>198.36851999999999</v>
      </c>
      <c r="H592" s="6">
        <v>462297.48251748201</v>
      </c>
      <c r="I592" s="6">
        <v>119.8</v>
      </c>
      <c r="J592" s="6">
        <v>120.2299</v>
      </c>
      <c r="K592" s="6">
        <v>118.54</v>
      </c>
      <c r="L592" s="6">
        <v>278804.42890442797</v>
      </c>
    </row>
    <row r="593" spans="1:12" ht="15" customHeight="1" x14ac:dyDescent="0.25">
      <c r="A593" s="5">
        <v>43997</v>
      </c>
      <c r="B593" s="6">
        <v>118.08</v>
      </c>
      <c r="C593" s="2">
        <v>10901060</v>
      </c>
      <c r="D593" s="6">
        <v>0.34000000000000302</v>
      </c>
      <c r="E593" s="6">
        <v>0.28877187022253697</v>
      </c>
      <c r="F593" s="6">
        <v>0.28877792685420001</v>
      </c>
      <c r="G593" s="6">
        <v>195.76560000000001</v>
      </c>
      <c r="H593" s="6">
        <v>456230.06993006897</v>
      </c>
      <c r="I593" s="6">
        <v>118.4</v>
      </c>
      <c r="J593" s="6">
        <v>118.68</v>
      </c>
      <c r="K593" s="6">
        <v>117.01</v>
      </c>
      <c r="L593" s="6">
        <v>275144.75524475501</v>
      </c>
    </row>
    <row r="594" spans="1:12" ht="15" customHeight="1" x14ac:dyDescent="0.25">
      <c r="A594" s="5">
        <v>43994</v>
      </c>
      <c r="B594" s="6">
        <v>117.74</v>
      </c>
      <c r="C594" s="2">
        <v>10786440</v>
      </c>
      <c r="D594" s="6">
        <v>-2.35</v>
      </c>
      <c r="E594" s="6">
        <v>-1.9568656840702801</v>
      </c>
      <c r="F594" s="6">
        <v>-1.95686565981232</v>
      </c>
      <c r="G594" s="6">
        <v>195.20189999999999</v>
      </c>
      <c r="H594" s="6">
        <v>454916.08391608298</v>
      </c>
      <c r="I594" s="6">
        <v>120.51</v>
      </c>
      <c r="J594" s="6">
        <v>120.75</v>
      </c>
      <c r="K594" s="6">
        <v>117.06</v>
      </c>
      <c r="L594" s="6">
        <v>274352.21445221402</v>
      </c>
    </row>
    <row r="595" spans="1:12" ht="15" customHeight="1" x14ac:dyDescent="0.25">
      <c r="A595" s="5">
        <v>43993</v>
      </c>
      <c r="B595" s="6">
        <v>120.09</v>
      </c>
      <c r="C595" s="2">
        <v>11387650</v>
      </c>
      <c r="D595" s="6">
        <v>-1.0699999999999901</v>
      </c>
      <c r="E595" s="6">
        <v>-0.88312974579068904</v>
      </c>
      <c r="F595" s="6">
        <v>-0.88313475325947299</v>
      </c>
      <c r="G595" s="6">
        <v>199.09798000000001</v>
      </c>
      <c r="H595" s="6">
        <v>463997.85547785502</v>
      </c>
      <c r="I595" s="6">
        <v>120.99</v>
      </c>
      <c r="J595" s="6">
        <v>122.58</v>
      </c>
      <c r="K595" s="6">
        <v>119.48</v>
      </c>
      <c r="L595" s="6">
        <v>279830.06993006897</v>
      </c>
    </row>
    <row r="596" spans="1:12" ht="15" customHeight="1" x14ac:dyDescent="0.25">
      <c r="A596" s="5">
        <v>43992</v>
      </c>
      <c r="B596" s="6">
        <v>121.16</v>
      </c>
      <c r="C596" s="2">
        <v>9380549</v>
      </c>
      <c r="D596" s="6">
        <v>-0.189999999999997</v>
      </c>
      <c r="E596" s="6">
        <v>-0.15657189946435199</v>
      </c>
      <c r="F596" s="6">
        <v>-0.156570791495169</v>
      </c>
      <c r="G596" s="6">
        <v>200.87195</v>
      </c>
      <c r="H596" s="6">
        <v>468132.98368298297</v>
      </c>
      <c r="I596" s="6">
        <v>121.56</v>
      </c>
      <c r="J596" s="6">
        <v>122.5</v>
      </c>
      <c r="K596" s="6">
        <v>121.1301</v>
      </c>
      <c r="L596" s="6">
        <v>282324.24242424202</v>
      </c>
    </row>
    <row r="597" spans="1:12" ht="15" customHeight="1" x14ac:dyDescent="0.25">
      <c r="A597" s="5">
        <v>43991</v>
      </c>
      <c r="B597" s="6">
        <v>121.35</v>
      </c>
      <c r="C597" s="2">
        <v>6915437</v>
      </c>
      <c r="D597" s="6">
        <v>0.109999999999999</v>
      </c>
      <c r="E597" s="6">
        <v>9.0729132299571802E-2</v>
      </c>
      <c r="F597" s="6">
        <v>9.0729275919976204E-2</v>
      </c>
      <c r="G597" s="6">
        <v>201.18695</v>
      </c>
      <c r="H597" s="6">
        <v>468867.249417249</v>
      </c>
      <c r="I597" s="6">
        <v>121.6</v>
      </c>
      <c r="J597" s="6">
        <v>122</v>
      </c>
      <c r="K597" s="6">
        <v>120.56</v>
      </c>
      <c r="L597" s="6">
        <v>282767.13286713202</v>
      </c>
    </row>
    <row r="598" spans="1:12" ht="15" customHeight="1" x14ac:dyDescent="0.25">
      <c r="A598" s="5">
        <v>43990</v>
      </c>
      <c r="B598" s="6">
        <v>121.24</v>
      </c>
      <c r="C598" s="2">
        <v>9448064</v>
      </c>
      <c r="D598" s="6">
        <v>-0.320000000000007</v>
      </c>
      <c r="E598" s="6">
        <v>-0.26324448831853697</v>
      </c>
      <c r="F598" s="6">
        <v>-0.26324445403086399</v>
      </c>
      <c r="G598" s="6">
        <v>201.00458</v>
      </c>
      <c r="H598" s="6">
        <v>468442.14452214399</v>
      </c>
      <c r="I598" s="6">
        <v>119.58</v>
      </c>
      <c r="J598" s="6">
        <v>121.24</v>
      </c>
      <c r="K598" s="6">
        <v>119.46</v>
      </c>
      <c r="L598" s="6">
        <v>282510.722610722</v>
      </c>
    </row>
    <row r="599" spans="1:12" ht="15" customHeight="1" x14ac:dyDescent="0.25">
      <c r="A599" s="5">
        <v>43987</v>
      </c>
      <c r="B599" s="6">
        <v>121.56</v>
      </c>
      <c r="C599" s="2">
        <v>13112390</v>
      </c>
      <c r="D599" s="6">
        <v>-0.54999999999999705</v>
      </c>
      <c r="E599" s="6">
        <v>-0.45041356154287199</v>
      </c>
      <c r="F599" s="6">
        <v>-0.45041427147139901</v>
      </c>
      <c r="G599" s="6">
        <v>201.53511</v>
      </c>
      <c r="H599" s="6">
        <v>469678.81118881103</v>
      </c>
      <c r="I599" s="6">
        <v>122.57</v>
      </c>
      <c r="J599" s="6">
        <v>122.68</v>
      </c>
      <c r="K599" s="6">
        <v>119.91</v>
      </c>
      <c r="L599" s="6">
        <v>283256.64335664298</v>
      </c>
    </row>
    <row r="600" spans="1:12" ht="15" customHeight="1" x14ac:dyDescent="0.25">
      <c r="A600" s="5">
        <v>43986</v>
      </c>
      <c r="B600" s="6">
        <v>122.11</v>
      </c>
      <c r="C600" s="2">
        <v>8004963</v>
      </c>
      <c r="D600" s="6">
        <v>-1.3599999999999901</v>
      </c>
      <c r="E600" s="6">
        <v>-1.10148214141087</v>
      </c>
      <c r="F600" s="6">
        <v>-1.1014759525690301</v>
      </c>
      <c r="G600" s="6">
        <v>202.44695999999999</v>
      </c>
      <c r="H600" s="6">
        <v>471804.335664335</v>
      </c>
      <c r="I600" s="6">
        <v>122.8</v>
      </c>
      <c r="J600" s="6">
        <v>123.887</v>
      </c>
      <c r="K600" s="6">
        <v>121.82</v>
      </c>
      <c r="L600" s="6">
        <v>284538.694638694</v>
      </c>
    </row>
    <row r="601" spans="1:12" ht="15" customHeight="1" x14ac:dyDescent="0.25">
      <c r="A601" s="5">
        <v>43985</v>
      </c>
      <c r="B601" s="6">
        <v>123.47</v>
      </c>
      <c r="C601" s="2">
        <v>6754333</v>
      </c>
      <c r="D601" s="6">
        <v>-0.46999999999999797</v>
      </c>
      <c r="E601" s="6">
        <v>-0.37921574955623799</v>
      </c>
      <c r="F601" s="6">
        <v>-0.37922253904535402</v>
      </c>
      <c r="G601" s="6">
        <v>204.70169999999999</v>
      </c>
      <c r="H601" s="6">
        <v>477060.139860139</v>
      </c>
      <c r="I601" s="6">
        <v>123.9</v>
      </c>
      <c r="J601" s="6">
        <v>123.99</v>
      </c>
      <c r="K601" s="6">
        <v>122.66</v>
      </c>
      <c r="L601" s="6">
        <v>287708.85780885699</v>
      </c>
    </row>
    <row r="602" spans="1:12" ht="15" customHeight="1" x14ac:dyDescent="0.25">
      <c r="A602" s="5">
        <v>43984</v>
      </c>
      <c r="B602" s="6">
        <v>123.94</v>
      </c>
      <c r="C602" s="2">
        <v>6395935</v>
      </c>
      <c r="D602" s="6">
        <v>-1.9999999999996E-2</v>
      </c>
      <c r="E602" s="6">
        <v>-1.6134236850595601E-2</v>
      </c>
      <c r="F602" s="6">
        <v>-1.6130281681925301E-2</v>
      </c>
      <c r="G602" s="6">
        <v>205.48093</v>
      </c>
      <c r="H602" s="6">
        <v>478876.526806526</v>
      </c>
      <c r="I602" s="6">
        <v>123.59</v>
      </c>
      <c r="J602" s="6">
        <v>124.1525</v>
      </c>
      <c r="K602" s="6">
        <v>122.81</v>
      </c>
      <c r="L602" s="6">
        <v>288804.42890442797</v>
      </c>
    </row>
    <row r="603" spans="1:12" ht="15" customHeight="1" x14ac:dyDescent="0.25">
      <c r="A603" s="5">
        <v>43983</v>
      </c>
      <c r="B603" s="6">
        <v>123.96</v>
      </c>
      <c r="C603" s="2">
        <v>6855752</v>
      </c>
      <c r="D603" s="6">
        <v>-0.100000000000008</v>
      </c>
      <c r="E603" s="6">
        <v>-8.0606158310503301E-2</v>
      </c>
      <c r="F603" s="6">
        <v>-8.0605846357251196E-2</v>
      </c>
      <c r="G603" s="6">
        <v>205.51408000000001</v>
      </c>
      <c r="H603" s="6">
        <v>478953.799533799</v>
      </c>
      <c r="I603" s="6">
        <v>123.44</v>
      </c>
      <c r="J603" s="6">
        <v>124.41</v>
      </c>
      <c r="K603" s="6">
        <v>122.36</v>
      </c>
      <c r="L603" s="6">
        <v>288851.048951048</v>
      </c>
    </row>
    <row r="604" spans="1:12" ht="15" customHeight="1" x14ac:dyDescent="0.25">
      <c r="A604" s="5">
        <v>43980</v>
      </c>
      <c r="B604" s="6">
        <v>124.06</v>
      </c>
      <c r="C604" s="2">
        <v>9772431</v>
      </c>
      <c r="D604" s="6">
        <v>0.37000000000000399</v>
      </c>
      <c r="E604" s="6">
        <v>0.29913493410946801</v>
      </c>
      <c r="F604" s="6">
        <v>0.299132305650196</v>
      </c>
      <c r="G604" s="6">
        <v>205.67986999999999</v>
      </c>
      <c r="H604" s="6">
        <v>479340.25641025603</v>
      </c>
      <c r="I604" s="6">
        <v>124.24</v>
      </c>
      <c r="J604" s="6">
        <v>124.705</v>
      </c>
      <c r="K604" s="6">
        <v>121.93</v>
      </c>
      <c r="L604" s="6">
        <v>289084.14918414899</v>
      </c>
    </row>
    <row r="605" spans="1:12" ht="15" customHeight="1" x14ac:dyDescent="0.25">
      <c r="A605" s="5">
        <v>43979</v>
      </c>
      <c r="B605" s="6">
        <v>123.69</v>
      </c>
      <c r="C605" s="2">
        <v>8145973</v>
      </c>
      <c r="D605" s="6">
        <v>1.20999999999999</v>
      </c>
      <c r="E605" s="6">
        <v>0.98791639451338797</v>
      </c>
      <c r="F605" s="6">
        <v>0.98790803130497296</v>
      </c>
      <c r="G605" s="6">
        <v>205.06645</v>
      </c>
      <c r="H605" s="6">
        <v>477910.37296037201</v>
      </c>
      <c r="I605" s="6">
        <v>123.72</v>
      </c>
      <c r="J605" s="6">
        <v>124.95</v>
      </c>
      <c r="K605" s="6">
        <v>123.16</v>
      </c>
      <c r="L605" s="6">
        <v>288221.67832167802</v>
      </c>
    </row>
    <row r="606" spans="1:12" ht="15" customHeight="1" x14ac:dyDescent="0.25">
      <c r="A606" s="5">
        <v>43978</v>
      </c>
      <c r="B606" s="6">
        <v>122.48</v>
      </c>
      <c r="C606" s="2">
        <v>10357900</v>
      </c>
      <c r="D606" s="6">
        <v>-1.3799999999999899</v>
      </c>
      <c r="E606" s="6">
        <v>-1.11416114968512</v>
      </c>
      <c r="F606" s="6">
        <v>-1.1141558026046501</v>
      </c>
      <c r="G606" s="6">
        <v>203.06039999999999</v>
      </c>
      <c r="H606" s="6">
        <v>473234.26573426498</v>
      </c>
      <c r="I606" s="6">
        <v>123.97</v>
      </c>
      <c r="J606" s="6">
        <v>124.49</v>
      </c>
      <c r="K606" s="6">
        <v>121.03</v>
      </c>
      <c r="L606" s="6">
        <v>285401.16550116497</v>
      </c>
    </row>
    <row r="607" spans="1:12" ht="15" customHeight="1" x14ac:dyDescent="0.25">
      <c r="A607" s="5">
        <v>43977</v>
      </c>
      <c r="B607" s="6">
        <v>123.86</v>
      </c>
      <c r="C607" s="2">
        <v>7910182</v>
      </c>
      <c r="D607" s="6">
        <v>-0.46999999999999797</v>
      </c>
      <c r="E607" s="6">
        <v>-0.378026220542104</v>
      </c>
      <c r="F607" s="6">
        <v>-0.37802812550211601</v>
      </c>
      <c r="G607" s="6">
        <v>205.34829999999999</v>
      </c>
      <c r="H607" s="6">
        <v>478567.36596736597</v>
      </c>
      <c r="I607" s="6">
        <v>124.34</v>
      </c>
      <c r="J607" s="6">
        <v>125.51</v>
      </c>
      <c r="K607" s="6">
        <v>123.63</v>
      </c>
      <c r="L607" s="6">
        <v>288617.94871794799</v>
      </c>
    </row>
    <row r="608" spans="1:12" ht="15" customHeight="1" x14ac:dyDescent="0.25">
      <c r="A608" s="5">
        <v>43973</v>
      </c>
      <c r="B608" s="6">
        <v>124.33</v>
      </c>
      <c r="C608" s="2">
        <v>7453162</v>
      </c>
      <c r="D608" s="6">
        <v>-0.65999999999999603</v>
      </c>
      <c r="E608" s="6">
        <v>-0.52804224337946704</v>
      </c>
      <c r="F608" s="6">
        <v>-0.52803825158683704</v>
      </c>
      <c r="G608" s="6">
        <v>206.12752</v>
      </c>
      <c r="H608" s="6">
        <v>480383.72960372898</v>
      </c>
      <c r="I608" s="6">
        <v>125.1</v>
      </c>
      <c r="J608" s="6">
        <v>125.35</v>
      </c>
      <c r="K608" s="6">
        <v>123.77</v>
      </c>
      <c r="L608" s="6">
        <v>289713.51981351897</v>
      </c>
    </row>
    <row r="609" spans="1:12" ht="15" customHeight="1" x14ac:dyDescent="0.25">
      <c r="A609" s="5">
        <v>43972</v>
      </c>
      <c r="B609" s="6">
        <v>124.99</v>
      </c>
      <c r="C609" s="2">
        <v>7482740</v>
      </c>
      <c r="D609" s="6">
        <v>-0.46000000000000701</v>
      </c>
      <c r="E609" s="6">
        <v>-0.36667995217218802</v>
      </c>
      <c r="F609" s="6">
        <v>-0.366676609722005</v>
      </c>
      <c r="G609" s="6">
        <v>207.22173000000001</v>
      </c>
      <c r="H609" s="6">
        <v>482934.335664335</v>
      </c>
      <c r="I609" s="6">
        <v>124.89</v>
      </c>
      <c r="J609" s="6">
        <v>126.14</v>
      </c>
      <c r="K609" s="6">
        <v>124.25</v>
      </c>
      <c r="L609" s="6">
        <v>291251.981351981</v>
      </c>
    </row>
    <row r="610" spans="1:12" ht="15" customHeight="1" x14ac:dyDescent="0.25">
      <c r="A610" s="5">
        <v>43971</v>
      </c>
      <c r="B610" s="6">
        <v>125.45</v>
      </c>
      <c r="C610" s="2">
        <v>10748800</v>
      </c>
      <c r="D610" s="6">
        <v>0.5</v>
      </c>
      <c r="E610" s="6">
        <v>0.40016006402561199</v>
      </c>
      <c r="F610" s="6">
        <v>0.40015850901504701</v>
      </c>
      <c r="G610" s="6">
        <v>207.98436000000001</v>
      </c>
      <c r="H610" s="6">
        <v>484712.02797202801</v>
      </c>
      <c r="I610" s="6">
        <v>126.49</v>
      </c>
      <c r="J610" s="6">
        <v>126.59</v>
      </c>
      <c r="K610" s="6">
        <v>124.63</v>
      </c>
      <c r="L610" s="6">
        <v>292324.24242424202</v>
      </c>
    </row>
    <row r="611" spans="1:12" ht="15" customHeight="1" x14ac:dyDescent="0.25">
      <c r="A611" s="5">
        <v>43970</v>
      </c>
      <c r="B611" s="6">
        <v>124.95</v>
      </c>
      <c r="C611" s="2">
        <v>24915440</v>
      </c>
      <c r="D611" s="6">
        <v>-2.7099999999999902</v>
      </c>
      <c r="E611" s="6">
        <v>-2.1228262572458001</v>
      </c>
      <c r="F611" s="6">
        <v>-2.1228325191290098</v>
      </c>
      <c r="G611" s="6">
        <v>207.15540999999999</v>
      </c>
      <c r="H611" s="6">
        <v>482779.74358974298</v>
      </c>
      <c r="I611" s="6">
        <v>131.75</v>
      </c>
      <c r="J611" s="6">
        <v>131.99</v>
      </c>
      <c r="K611" s="6">
        <v>124.81</v>
      </c>
      <c r="L611" s="6">
        <v>291158.74125874101</v>
      </c>
    </row>
    <row r="612" spans="1:12" ht="15" customHeight="1" x14ac:dyDescent="0.25">
      <c r="A612" s="5">
        <v>43969</v>
      </c>
      <c r="B612" s="6">
        <v>127.66</v>
      </c>
      <c r="C612" s="2">
        <v>13035900</v>
      </c>
      <c r="D612" s="6">
        <v>1.71999999999999</v>
      </c>
      <c r="E612" s="6">
        <v>1.36572971256152</v>
      </c>
      <c r="F612" s="6">
        <v>1.3657349247885699</v>
      </c>
      <c r="G612" s="6">
        <v>211.64834999999999</v>
      </c>
      <c r="H612" s="6">
        <v>493252.79720279702</v>
      </c>
      <c r="I612" s="6">
        <v>127.5</v>
      </c>
      <c r="J612" s="6">
        <v>128.55500000000001</v>
      </c>
      <c r="K612" s="6">
        <v>126.1</v>
      </c>
      <c r="L612" s="6">
        <v>297475.75757575699</v>
      </c>
    </row>
    <row r="613" spans="1:12" ht="15" customHeight="1" x14ac:dyDescent="0.25">
      <c r="A613" s="5">
        <v>43966</v>
      </c>
      <c r="B613" s="6">
        <v>125.94</v>
      </c>
      <c r="C613" s="2">
        <v>10590040</v>
      </c>
      <c r="D613" s="6">
        <v>2.5199999999999898</v>
      </c>
      <c r="E613" s="6">
        <v>2.0418084589207401</v>
      </c>
      <c r="F613" s="6">
        <v>2.0418162944949301</v>
      </c>
      <c r="G613" s="6">
        <v>208.79674</v>
      </c>
      <c r="H613" s="6">
        <v>486605.68764568702</v>
      </c>
      <c r="I613" s="6">
        <v>123.47</v>
      </c>
      <c r="J613" s="6">
        <v>125.94</v>
      </c>
      <c r="K613" s="6">
        <v>123.09</v>
      </c>
      <c r="L613" s="6">
        <v>293466.43356643303</v>
      </c>
    </row>
    <row r="614" spans="1:12" ht="15" customHeight="1" x14ac:dyDescent="0.25">
      <c r="A614" s="5">
        <v>43965</v>
      </c>
      <c r="B614" s="6">
        <v>123.42</v>
      </c>
      <c r="C614" s="2">
        <v>7411006</v>
      </c>
      <c r="D614" s="6">
        <v>-0.28999999999999199</v>
      </c>
      <c r="E614" s="6">
        <v>-0.23441920620805801</v>
      </c>
      <c r="F614" s="6">
        <v>-0.23442755449414299</v>
      </c>
      <c r="G614" s="6">
        <v>204.61879999999999</v>
      </c>
      <c r="H614" s="6">
        <v>476866.89976689901</v>
      </c>
      <c r="I614" s="6">
        <v>124.85</v>
      </c>
      <c r="J614" s="6">
        <v>125.13</v>
      </c>
      <c r="K614" s="6">
        <v>121.3001</v>
      </c>
      <c r="L614" s="6">
        <v>287592.30769230699</v>
      </c>
    </row>
    <row r="615" spans="1:12" ht="15" customHeight="1" x14ac:dyDescent="0.25">
      <c r="A615" s="5">
        <v>43964</v>
      </c>
      <c r="B615" s="6">
        <v>123.71</v>
      </c>
      <c r="C615" s="2">
        <v>9725055</v>
      </c>
      <c r="D615" s="6">
        <v>-7.0000000000007306E-2</v>
      </c>
      <c r="E615" s="6">
        <v>-5.6551947002747502E-2</v>
      </c>
      <c r="F615" s="6">
        <v>-5.6545395051499303E-2</v>
      </c>
      <c r="G615" s="6">
        <v>205.09961000000001</v>
      </c>
      <c r="H615" s="6">
        <v>477987.66899766901</v>
      </c>
      <c r="I615" s="6">
        <v>123.5</v>
      </c>
      <c r="J615" s="6">
        <v>126.24</v>
      </c>
      <c r="K615" s="6">
        <v>123.09</v>
      </c>
      <c r="L615" s="6">
        <v>288268.29836829798</v>
      </c>
    </row>
    <row r="616" spans="1:12" ht="15" customHeight="1" x14ac:dyDescent="0.25">
      <c r="A616" s="5">
        <v>43963</v>
      </c>
      <c r="B616" s="6">
        <v>123.78</v>
      </c>
      <c r="C616" s="2">
        <v>6366725</v>
      </c>
      <c r="D616" s="6">
        <v>0.109999999999999</v>
      </c>
      <c r="E616" s="6">
        <v>8.8946389585187094E-2</v>
      </c>
      <c r="F616" s="6">
        <v>8.8946535898970502E-2</v>
      </c>
      <c r="G616" s="6">
        <v>205.21565000000001</v>
      </c>
      <c r="H616" s="6">
        <v>478258.158508158</v>
      </c>
      <c r="I616" s="6">
        <v>124.48</v>
      </c>
      <c r="J616" s="6">
        <v>125.66</v>
      </c>
      <c r="K616" s="6">
        <v>123.78</v>
      </c>
      <c r="L616" s="6">
        <v>288431.46853146801</v>
      </c>
    </row>
    <row r="617" spans="1:12" ht="15" customHeight="1" x14ac:dyDescent="0.25">
      <c r="A617" s="5">
        <v>43962</v>
      </c>
      <c r="B617" s="6">
        <v>123.67</v>
      </c>
      <c r="C617" s="2">
        <v>8447305</v>
      </c>
      <c r="D617" s="6">
        <v>0.73000000000000398</v>
      </c>
      <c r="E617" s="6">
        <v>0.59378558646494495</v>
      </c>
      <c r="F617" s="6">
        <v>0.59377490365049002</v>
      </c>
      <c r="G617" s="6">
        <v>205.03327999999999</v>
      </c>
      <c r="H617" s="6">
        <v>477833.05361305299</v>
      </c>
      <c r="I617" s="6">
        <v>123.04</v>
      </c>
      <c r="J617" s="6">
        <v>124.31</v>
      </c>
      <c r="K617" s="6">
        <v>123.01</v>
      </c>
      <c r="L617" s="6">
        <v>288175.05827505799</v>
      </c>
    </row>
    <row r="618" spans="1:12" ht="15" customHeight="1" x14ac:dyDescent="0.25">
      <c r="A618" s="5">
        <v>43959</v>
      </c>
      <c r="B618" s="6">
        <v>122.94</v>
      </c>
      <c r="C618" s="2">
        <v>6944352</v>
      </c>
      <c r="D618" s="6">
        <v>1.0499999999999901</v>
      </c>
      <c r="E618" s="6">
        <v>0.86143243908440803</v>
      </c>
      <c r="F618" s="6">
        <v>0.86144148957989497</v>
      </c>
      <c r="G618" s="6">
        <v>203.82302999999999</v>
      </c>
      <c r="H618" s="6">
        <v>475011.95804195799</v>
      </c>
      <c r="I618" s="6">
        <v>122.75</v>
      </c>
      <c r="J618" s="6">
        <v>123.01</v>
      </c>
      <c r="K618" s="6">
        <v>121.62</v>
      </c>
      <c r="L618" s="6">
        <v>286473.426573426</v>
      </c>
    </row>
    <row r="619" spans="1:12" ht="15" customHeight="1" x14ac:dyDescent="0.25">
      <c r="A619" s="5">
        <v>43958</v>
      </c>
      <c r="B619" s="6">
        <v>121.89</v>
      </c>
      <c r="C619" s="2">
        <v>9116180</v>
      </c>
      <c r="D619" s="6">
        <v>-1.4099999999999899</v>
      </c>
      <c r="E619" s="6">
        <v>-1.1435523114355199</v>
      </c>
      <c r="F619" s="6">
        <v>-0.70560748237565796</v>
      </c>
      <c r="G619" s="6">
        <v>202.08221</v>
      </c>
      <c r="H619" s="6">
        <v>470954.10256410198</v>
      </c>
      <c r="I619" s="6">
        <v>123.46</v>
      </c>
      <c r="J619" s="6">
        <v>123.98</v>
      </c>
      <c r="K619" s="6">
        <v>121.5</v>
      </c>
      <c r="L619" s="6">
        <v>284025.87412587402</v>
      </c>
    </row>
    <row r="620" spans="1:12" ht="15" customHeight="1" x14ac:dyDescent="0.25">
      <c r="A620" s="5">
        <v>43957</v>
      </c>
      <c r="B620" s="6">
        <v>123.3</v>
      </c>
      <c r="C620" s="2">
        <v>5769725</v>
      </c>
      <c r="D620" s="6">
        <v>-1.43</v>
      </c>
      <c r="E620" s="6">
        <v>-1.1464763890002501</v>
      </c>
      <c r="F620" s="6">
        <v>-1.14647661291654</v>
      </c>
      <c r="G620" s="6">
        <v>203.51824999999999</v>
      </c>
      <c r="H620" s="6">
        <v>474301.51515151502</v>
      </c>
      <c r="I620" s="6">
        <v>125.21</v>
      </c>
      <c r="J620" s="6">
        <v>125.49</v>
      </c>
      <c r="K620" s="6">
        <v>122.845</v>
      </c>
      <c r="L620" s="6">
        <v>287312.58741258702</v>
      </c>
    </row>
    <row r="621" spans="1:12" ht="15" customHeight="1" x14ac:dyDescent="0.25">
      <c r="A621" s="5">
        <v>43956</v>
      </c>
      <c r="B621" s="6">
        <v>124.73</v>
      </c>
      <c r="C621" s="2">
        <v>6445750</v>
      </c>
      <c r="D621" s="6">
        <v>1.03</v>
      </c>
      <c r="E621" s="6">
        <v>0.83265966046888096</v>
      </c>
      <c r="F621" s="6">
        <v>0.83266365779586204</v>
      </c>
      <c r="G621" s="6">
        <v>205.87860000000001</v>
      </c>
      <c r="H621" s="6">
        <v>479803.49650349602</v>
      </c>
      <c r="I621" s="6">
        <v>123.8</v>
      </c>
      <c r="J621" s="6">
        <v>125.26</v>
      </c>
      <c r="K621" s="6">
        <v>123.26</v>
      </c>
      <c r="L621" s="6">
        <v>290645.92074591998</v>
      </c>
    </row>
    <row r="622" spans="1:12" ht="15" customHeight="1" x14ac:dyDescent="0.25">
      <c r="A622" s="5">
        <v>43955</v>
      </c>
      <c r="B622" s="6">
        <v>123.7</v>
      </c>
      <c r="C622" s="2">
        <v>5935879</v>
      </c>
      <c r="D622" s="6">
        <v>0.78000000000000103</v>
      </c>
      <c r="E622" s="6">
        <v>0.63455906280507302</v>
      </c>
      <c r="F622" s="6">
        <v>0.63455740919435799</v>
      </c>
      <c r="G622" s="6">
        <v>204.17848000000001</v>
      </c>
      <c r="H622" s="6">
        <v>475840.512820512</v>
      </c>
      <c r="I622" s="6">
        <v>123.84</v>
      </c>
      <c r="J622" s="6">
        <v>124.4</v>
      </c>
      <c r="K622" s="6">
        <v>121.71</v>
      </c>
      <c r="L622" s="6">
        <v>288244.98834498803</v>
      </c>
    </row>
    <row r="623" spans="1:12" ht="15" customHeight="1" x14ac:dyDescent="0.25">
      <c r="A623" s="5">
        <v>43952</v>
      </c>
      <c r="B623" s="6">
        <v>122.92</v>
      </c>
      <c r="C623" s="2">
        <v>10381350</v>
      </c>
      <c r="D623" s="6">
        <v>1.37</v>
      </c>
      <c r="E623" s="6">
        <v>1.12710818593171</v>
      </c>
      <c r="F623" s="6">
        <v>1.12710624961775</v>
      </c>
      <c r="G623" s="6">
        <v>202.89102</v>
      </c>
      <c r="H623" s="6">
        <v>472839.44055944</v>
      </c>
      <c r="I623" s="6">
        <v>121.48</v>
      </c>
      <c r="J623" s="6">
        <v>123.69</v>
      </c>
      <c r="K623" s="6">
        <v>120.78</v>
      </c>
      <c r="L623" s="6">
        <v>286426.80652680597</v>
      </c>
    </row>
    <row r="624" spans="1:12" ht="15" customHeight="1" x14ac:dyDescent="0.25">
      <c r="A624" s="5">
        <v>43951</v>
      </c>
      <c r="B624" s="6">
        <v>121.55</v>
      </c>
      <c r="C624" s="2">
        <v>13499260</v>
      </c>
      <c r="D624" s="6">
        <v>-2.0499999999999901</v>
      </c>
      <c r="E624" s="6">
        <v>-1.6585760517799299</v>
      </c>
      <c r="F624" s="6">
        <v>-1.65856744416947</v>
      </c>
      <c r="G624" s="6">
        <v>200.62970999999999</v>
      </c>
      <c r="H624" s="6">
        <v>467568.32167832099</v>
      </c>
      <c r="I624" s="6">
        <v>123.08</v>
      </c>
      <c r="J624" s="6">
        <v>123.4362</v>
      </c>
      <c r="K624" s="6">
        <v>121.04</v>
      </c>
      <c r="L624" s="6">
        <v>283233.33333333302</v>
      </c>
    </row>
    <row r="625" spans="1:12" ht="15" customHeight="1" x14ac:dyDescent="0.25">
      <c r="A625" s="5">
        <v>43950</v>
      </c>
      <c r="B625" s="6">
        <v>123.6</v>
      </c>
      <c r="C625" s="2">
        <v>14870660</v>
      </c>
      <c r="D625" s="6">
        <v>-4.4000000000000004</v>
      </c>
      <c r="E625" s="6">
        <v>-3.4375</v>
      </c>
      <c r="F625" s="6">
        <v>-3.4375030617529099</v>
      </c>
      <c r="G625" s="6">
        <v>204.01340999999999</v>
      </c>
      <c r="H625" s="6">
        <v>475455.73426573398</v>
      </c>
      <c r="I625" s="6">
        <v>125.57</v>
      </c>
      <c r="J625" s="6">
        <v>125.76</v>
      </c>
      <c r="K625" s="6">
        <v>122.55</v>
      </c>
      <c r="L625" s="6">
        <v>288011.88811188802</v>
      </c>
    </row>
    <row r="626" spans="1:12" ht="15" customHeight="1" x14ac:dyDescent="0.25">
      <c r="A626" s="5">
        <v>43949</v>
      </c>
      <c r="B626" s="6">
        <v>128</v>
      </c>
      <c r="C626" s="2">
        <v>6910694</v>
      </c>
      <c r="D626" s="6">
        <v>-0.30000000000001098</v>
      </c>
      <c r="E626" s="6">
        <v>-0.23382696804365999</v>
      </c>
      <c r="F626" s="6">
        <v>-0.23383252927381401</v>
      </c>
      <c r="G626" s="6">
        <v>211.27602999999999</v>
      </c>
      <c r="H626" s="6">
        <v>492384.91841491801</v>
      </c>
      <c r="I626" s="6">
        <v>128.28</v>
      </c>
      <c r="J626" s="6">
        <v>130.24</v>
      </c>
      <c r="K626" s="6">
        <v>127.7</v>
      </c>
      <c r="L626" s="6">
        <v>298268.29836829798</v>
      </c>
    </row>
    <row r="627" spans="1:12" ht="15" customHeight="1" x14ac:dyDescent="0.25">
      <c r="A627" s="5">
        <v>43948</v>
      </c>
      <c r="B627" s="6">
        <v>128.30000000000001</v>
      </c>
      <c r="C627" s="2">
        <v>5974605</v>
      </c>
      <c r="D627" s="6">
        <v>-1.1399999999999799</v>
      </c>
      <c r="E627" s="6">
        <v>-0.88071693448701305</v>
      </c>
      <c r="F627" s="6">
        <v>-0.88071821164139497</v>
      </c>
      <c r="G627" s="6">
        <v>211.77122</v>
      </c>
      <c r="H627" s="6">
        <v>493539.20745920698</v>
      </c>
      <c r="I627" s="6">
        <v>130</v>
      </c>
      <c r="J627" s="6">
        <v>130.30760000000001</v>
      </c>
      <c r="K627" s="6">
        <v>128.16999999999999</v>
      </c>
      <c r="L627" s="6">
        <v>298967.59906759899</v>
      </c>
    </row>
    <row r="628" spans="1:12" ht="15" customHeight="1" x14ac:dyDescent="0.25">
      <c r="A628" s="5">
        <v>43945</v>
      </c>
      <c r="B628" s="6">
        <v>129.44</v>
      </c>
      <c r="C628" s="2">
        <v>5782761</v>
      </c>
      <c r="D628" s="6">
        <v>0.90999999999999603</v>
      </c>
      <c r="E628" s="6">
        <v>0.70800591301640703</v>
      </c>
      <c r="F628" s="6">
        <v>0.70801036149512597</v>
      </c>
      <c r="G628" s="6">
        <v>213.65289999999999</v>
      </c>
      <c r="H628" s="6">
        <v>497925.40792540699</v>
      </c>
      <c r="I628" s="6">
        <v>129.35</v>
      </c>
      <c r="J628" s="6">
        <v>129.88999999999999</v>
      </c>
      <c r="K628" s="6">
        <v>128.56</v>
      </c>
      <c r="L628" s="6">
        <v>301624.94172494102</v>
      </c>
    </row>
    <row r="629" spans="1:12" ht="15" customHeight="1" x14ac:dyDescent="0.25">
      <c r="A629" s="5">
        <v>43944</v>
      </c>
      <c r="B629" s="6">
        <v>128.53</v>
      </c>
      <c r="C629" s="2">
        <v>9613297</v>
      </c>
      <c r="D629" s="6">
        <v>-3.06</v>
      </c>
      <c r="E629" s="6">
        <v>-2.3254046660080498</v>
      </c>
      <c r="F629" s="6">
        <v>-2.3254011962891998</v>
      </c>
      <c r="G629" s="6">
        <v>212.15084999999999</v>
      </c>
      <c r="H629" s="6">
        <v>494424.12587412499</v>
      </c>
      <c r="I629" s="6">
        <v>129.85</v>
      </c>
      <c r="J629" s="6">
        <v>131.08949999999999</v>
      </c>
      <c r="K629" s="6">
        <v>127.73</v>
      </c>
      <c r="L629" s="6">
        <v>299503.72960372898</v>
      </c>
    </row>
    <row r="630" spans="1:12" ht="15" customHeight="1" x14ac:dyDescent="0.25">
      <c r="A630" s="5">
        <v>43943</v>
      </c>
      <c r="B630" s="6">
        <v>131.59</v>
      </c>
      <c r="C630" s="2">
        <v>6485036</v>
      </c>
      <c r="D630" s="6">
        <v>2.3799999999999901</v>
      </c>
      <c r="E630" s="6">
        <v>1.8419626963857201</v>
      </c>
      <c r="F630" s="6">
        <v>1.8419514081628701</v>
      </c>
      <c r="G630" s="6">
        <v>217.20166</v>
      </c>
      <c r="H630" s="6">
        <v>506197.57575757499</v>
      </c>
      <c r="I630" s="6">
        <v>130</v>
      </c>
      <c r="J630" s="6">
        <v>132.38</v>
      </c>
      <c r="K630" s="6">
        <v>128.9</v>
      </c>
      <c r="L630" s="6">
        <v>306636.59673659602</v>
      </c>
    </row>
    <row r="631" spans="1:12" ht="15" customHeight="1" x14ac:dyDescent="0.25">
      <c r="A631" s="5">
        <v>43942</v>
      </c>
      <c r="B631" s="6">
        <v>129.21</v>
      </c>
      <c r="C631" s="2">
        <v>9300239</v>
      </c>
      <c r="D631" s="6">
        <v>-0.63999999999998602</v>
      </c>
      <c r="E631" s="6">
        <v>-0.49287639584134602</v>
      </c>
      <c r="F631" s="6">
        <v>-0.492876277267284</v>
      </c>
      <c r="G631" s="6">
        <v>213.27327</v>
      </c>
      <c r="H631" s="6">
        <v>497040.48951048899</v>
      </c>
      <c r="I631" s="6">
        <v>130.07</v>
      </c>
      <c r="J631" s="6">
        <v>131.03</v>
      </c>
      <c r="K631" s="6">
        <v>128.16</v>
      </c>
      <c r="L631" s="6">
        <v>301088.81118881103</v>
      </c>
    </row>
    <row r="632" spans="1:12" ht="15" customHeight="1" x14ac:dyDescent="0.25">
      <c r="A632" s="5">
        <v>43941</v>
      </c>
      <c r="B632" s="6">
        <v>129.85</v>
      </c>
      <c r="C632" s="2">
        <v>8133941</v>
      </c>
      <c r="D632" s="6">
        <v>-2.2700000000000098</v>
      </c>
      <c r="E632" s="6">
        <v>-1.7181350287617301</v>
      </c>
      <c r="F632" s="6">
        <v>-1.71812659485333</v>
      </c>
      <c r="G632" s="6">
        <v>214.32964999999999</v>
      </c>
      <c r="H632" s="6">
        <v>499502.91375291301</v>
      </c>
      <c r="I632" s="6">
        <v>132.38999999999999</v>
      </c>
      <c r="J632" s="6">
        <v>133.38</v>
      </c>
      <c r="K632" s="6">
        <v>129.76</v>
      </c>
      <c r="L632" s="6">
        <v>302580.65268065198</v>
      </c>
    </row>
    <row r="633" spans="1:12" ht="15" customHeight="1" x14ac:dyDescent="0.25">
      <c r="A633" s="5">
        <v>43938</v>
      </c>
      <c r="B633" s="6">
        <v>132.12</v>
      </c>
      <c r="C633" s="2">
        <v>10305090</v>
      </c>
      <c r="D633" s="6">
        <v>-0.21000000000000699</v>
      </c>
      <c r="E633" s="6">
        <v>-0.15869417365676999</v>
      </c>
      <c r="F633" s="6">
        <v>-0.15869657748211999</v>
      </c>
      <c r="G633" s="6">
        <v>218.07648</v>
      </c>
      <c r="H633" s="6">
        <v>508236.78321678302</v>
      </c>
      <c r="I633" s="6">
        <v>131.47999999999999</v>
      </c>
      <c r="J633" s="6">
        <v>132.97</v>
      </c>
      <c r="K633" s="6">
        <v>129.72499999999999</v>
      </c>
      <c r="L633" s="6">
        <v>307872.02797202801</v>
      </c>
    </row>
    <row r="634" spans="1:12" ht="15" customHeight="1" x14ac:dyDescent="0.25">
      <c r="A634" s="5">
        <v>43937</v>
      </c>
      <c r="B634" s="6">
        <v>132.33000000000001</v>
      </c>
      <c r="C634" s="2">
        <v>10627450</v>
      </c>
      <c r="D634" s="6">
        <v>3.5700000000000198</v>
      </c>
      <c r="E634" s="6">
        <v>2.7726001863933099</v>
      </c>
      <c r="F634" s="6">
        <v>2.7726094992402701</v>
      </c>
      <c r="G634" s="6">
        <v>218.42311000000001</v>
      </c>
      <c r="H634" s="6">
        <v>509044.77855477802</v>
      </c>
      <c r="I634" s="6">
        <v>129</v>
      </c>
      <c r="J634" s="6">
        <v>132.91999999999999</v>
      </c>
      <c r="K634" s="6">
        <v>128.25</v>
      </c>
      <c r="L634" s="6">
        <v>308361.53846153797</v>
      </c>
    </row>
    <row r="635" spans="1:12" ht="15" customHeight="1" x14ac:dyDescent="0.25">
      <c r="A635" s="5">
        <v>43936</v>
      </c>
      <c r="B635" s="6">
        <v>128.76</v>
      </c>
      <c r="C635" s="2">
        <v>7478431</v>
      </c>
      <c r="D635" s="6">
        <v>-0.24000000000000901</v>
      </c>
      <c r="E635" s="6">
        <v>-0.186046511627913</v>
      </c>
      <c r="F635" s="6">
        <v>-0.186059386462855</v>
      </c>
      <c r="G635" s="6">
        <v>212.53047000000001</v>
      </c>
      <c r="H635" s="6">
        <v>495309.02097902098</v>
      </c>
      <c r="I635" s="6">
        <v>129</v>
      </c>
      <c r="J635" s="6">
        <v>129.88</v>
      </c>
      <c r="K635" s="6">
        <v>127.12</v>
      </c>
      <c r="L635" s="6">
        <v>300039.86013986001</v>
      </c>
    </row>
    <row r="636" spans="1:12" ht="15" customHeight="1" x14ac:dyDescent="0.25">
      <c r="A636" s="5">
        <v>43935</v>
      </c>
      <c r="B636" s="6">
        <v>129</v>
      </c>
      <c r="C636" s="2">
        <v>11366310</v>
      </c>
      <c r="D636" s="6">
        <v>3.7</v>
      </c>
      <c r="E636" s="6">
        <v>2.9529130087789301</v>
      </c>
      <c r="F636" s="6">
        <v>2.9529139040314498</v>
      </c>
      <c r="G636" s="6">
        <v>212.92663999999999</v>
      </c>
      <c r="H636" s="6">
        <v>496232.49417249399</v>
      </c>
      <c r="I636" s="6">
        <v>127.1</v>
      </c>
      <c r="J636" s="6">
        <v>129.79</v>
      </c>
      <c r="K636" s="6">
        <v>126.0352</v>
      </c>
      <c r="L636" s="6">
        <v>300599.30069930002</v>
      </c>
    </row>
    <row r="637" spans="1:12" ht="15" customHeight="1" x14ac:dyDescent="0.25">
      <c r="A637" s="5">
        <v>43934</v>
      </c>
      <c r="B637" s="6">
        <v>125.3</v>
      </c>
      <c r="C637" s="2">
        <v>8064663</v>
      </c>
      <c r="D637" s="6">
        <v>3.5</v>
      </c>
      <c r="E637" s="6">
        <v>2.8735632183908</v>
      </c>
      <c r="F637" s="6">
        <v>2.8735635614305299</v>
      </c>
      <c r="G637" s="6">
        <v>206.81943999999999</v>
      </c>
      <c r="H637" s="6">
        <v>481996.59673659602</v>
      </c>
      <c r="I637" s="6">
        <v>121.27</v>
      </c>
      <c r="J637" s="6">
        <v>125.67</v>
      </c>
      <c r="K637" s="6">
        <v>121.17</v>
      </c>
      <c r="L637" s="6">
        <v>291974.59207459202</v>
      </c>
    </row>
    <row r="638" spans="1:12" ht="15" customHeight="1" x14ac:dyDescent="0.25">
      <c r="A638" s="5">
        <v>43930</v>
      </c>
      <c r="B638" s="6">
        <v>121.8</v>
      </c>
      <c r="C638" s="2">
        <v>10944400</v>
      </c>
      <c r="D638" s="6">
        <v>-4.0000000000006197E-2</v>
      </c>
      <c r="E638" s="6">
        <v>-3.2829940906109398E-2</v>
      </c>
      <c r="F638" s="6">
        <v>-3.2823099307110998E-2</v>
      </c>
      <c r="G638" s="6">
        <v>201.04236</v>
      </c>
      <c r="H638" s="6">
        <v>468530.20979020902</v>
      </c>
      <c r="I638" s="6">
        <v>118.22</v>
      </c>
      <c r="J638" s="6">
        <v>122.87</v>
      </c>
      <c r="K638" s="6">
        <v>117.66</v>
      </c>
      <c r="L638" s="6">
        <v>283816.08391608298</v>
      </c>
    </row>
    <row r="639" spans="1:12" ht="15" customHeight="1" x14ac:dyDescent="0.25">
      <c r="A639" s="5">
        <v>43929</v>
      </c>
      <c r="B639" s="6">
        <v>121.84</v>
      </c>
      <c r="C639" s="2">
        <v>9292178</v>
      </c>
      <c r="D639" s="6">
        <v>-0.149999999999991</v>
      </c>
      <c r="E639" s="6">
        <v>-0.12296089843428699</v>
      </c>
      <c r="F639" s="6">
        <v>-0.12296134666189799</v>
      </c>
      <c r="G639" s="6">
        <v>201.10837000000001</v>
      </c>
      <c r="H639" s="6">
        <v>468684.07925407903</v>
      </c>
      <c r="I639" s="6">
        <v>123.69</v>
      </c>
      <c r="J639" s="6">
        <v>123.81</v>
      </c>
      <c r="K639" s="6">
        <v>120.59</v>
      </c>
      <c r="L639" s="6">
        <v>283909.32400932303</v>
      </c>
    </row>
    <row r="640" spans="1:12" ht="15" customHeight="1" x14ac:dyDescent="0.25">
      <c r="A640" s="5">
        <v>43928</v>
      </c>
      <c r="B640" s="6">
        <v>121.99</v>
      </c>
      <c r="C640" s="2">
        <v>13789910</v>
      </c>
      <c r="D640" s="6">
        <v>-4.0799999999999903</v>
      </c>
      <c r="E640" s="6">
        <v>-3.2362972951534799</v>
      </c>
      <c r="F640" s="6">
        <v>-3.2363049905233399</v>
      </c>
      <c r="G640" s="6">
        <v>201.35596000000001</v>
      </c>
      <c r="H640" s="6">
        <v>469261.21212121198</v>
      </c>
      <c r="I640" s="6">
        <v>123.98</v>
      </c>
      <c r="J640" s="6">
        <v>126.49</v>
      </c>
      <c r="K640" s="6">
        <v>121.64</v>
      </c>
      <c r="L640" s="6">
        <v>284258.97435897402</v>
      </c>
    </row>
    <row r="641" spans="1:12" ht="15" customHeight="1" x14ac:dyDescent="0.25">
      <c r="A641" s="5">
        <v>43927</v>
      </c>
      <c r="B641" s="6">
        <v>126.07</v>
      </c>
      <c r="C641" s="2">
        <v>15922900</v>
      </c>
      <c r="D641" s="6">
        <v>6.5899999999999803</v>
      </c>
      <c r="E641" s="6">
        <v>5.5155674589889303</v>
      </c>
      <c r="F641" s="6">
        <v>5.5155700197826603</v>
      </c>
      <c r="G641" s="6">
        <v>208.09039999999999</v>
      </c>
      <c r="H641" s="6">
        <v>484959.20745920698</v>
      </c>
      <c r="I641" s="6">
        <v>119.06</v>
      </c>
      <c r="J641" s="6">
        <v>126.39</v>
      </c>
      <c r="K641" s="6">
        <v>118.94</v>
      </c>
      <c r="L641" s="6">
        <v>293769.46386946301</v>
      </c>
    </row>
    <row r="642" spans="1:12" ht="15" customHeight="1" x14ac:dyDescent="0.25">
      <c r="A642" s="5">
        <v>43924</v>
      </c>
      <c r="B642" s="6">
        <v>119.48</v>
      </c>
      <c r="C642" s="2">
        <v>9541663</v>
      </c>
      <c r="D642" s="6">
        <v>0.82999999999999796</v>
      </c>
      <c r="E642" s="6">
        <v>0.69953645174885004</v>
      </c>
      <c r="F642" s="6">
        <v>0.69953486719131996</v>
      </c>
      <c r="G642" s="6">
        <v>197.21297999999999</v>
      </c>
      <c r="H642" s="6">
        <v>459603.91608391597</v>
      </c>
      <c r="I642" s="6">
        <v>117.21</v>
      </c>
      <c r="J642" s="6">
        <v>119.91</v>
      </c>
      <c r="K642" s="6">
        <v>117.03</v>
      </c>
      <c r="L642" s="6">
        <v>278408.158508158</v>
      </c>
    </row>
    <row r="643" spans="1:12" ht="15" customHeight="1" x14ac:dyDescent="0.25">
      <c r="A643" s="5">
        <v>43923</v>
      </c>
      <c r="B643" s="6">
        <v>118.65</v>
      </c>
      <c r="C643" s="2">
        <v>9838491</v>
      </c>
      <c r="D643" s="6">
        <v>4.51</v>
      </c>
      <c r="E643" s="6">
        <v>3.9512878920623802</v>
      </c>
      <c r="F643" s="6">
        <v>3.9512937449707599</v>
      </c>
      <c r="G643" s="6">
        <v>195.84298999999999</v>
      </c>
      <c r="H643" s="6">
        <v>456410.46620046598</v>
      </c>
      <c r="I643" s="6">
        <v>113.18</v>
      </c>
      <c r="J643" s="6">
        <v>119.11</v>
      </c>
      <c r="K643" s="6">
        <v>112.33499999999999</v>
      </c>
      <c r="L643" s="6">
        <v>276473.426573426</v>
      </c>
    </row>
    <row r="644" spans="1:12" ht="15" customHeight="1" x14ac:dyDescent="0.25">
      <c r="A644" s="5">
        <v>43922</v>
      </c>
      <c r="B644" s="6">
        <v>114.14</v>
      </c>
      <c r="C644" s="2">
        <v>9423171</v>
      </c>
      <c r="D644" s="6">
        <v>0.51999999999999602</v>
      </c>
      <c r="E644" s="6">
        <v>0.45766590389015799</v>
      </c>
      <c r="F644" s="6">
        <v>0.45766114519263301</v>
      </c>
      <c r="G644" s="6">
        <v>188.39879999999999</v>
      </c>
      <c r="H644" s="6">
        <v>439058.04195804102</v>
      </c>
      <c r="I644" s="6">
        <v>112.15</v>
      </c>
      <c r="J644" s="6">
        <v>115.53</v>
      </c>
      <c r="K644" s="6">
        <v>111.8</v>
      </c>
      <c r="L644" s="6">
        <v>265960.60606060602</v>
      </c>
    </row>
    <row r="645" spans="1:12" ht="15" customHeight="1" x14ac:dyDescent="0.25">
      <c r="A645" s="5">
        <v>43921</v>
      </c>
      <c r="B645" s="6">
        <v>113.62</v>
      </c>
      <c r="C645" s="2">
        <v>8757180</v>
      </c>
      <c r="D645" s="6">
        <v>-1.5699999999999901</v>
      </c>
      <c r="E645" s="6">
        <v>-1.3629655352026899</v>
      </c>
      <c r="F645" s="6">
        <v>-1.3629641270669199</v>
      </c>
      <c r="G645" s="6">
        <v>187.54050000000001</v>
      </c>
      <c r="H645" s="6">
        <v>437057.34265734197</v>
      </c>
      <c r="I645" s="6">
        <v>114.31</v>
      </c>
      <c r="J645" s="6">
        <v>116.19</v>
      </c>
      <c r="K645" s="6">
        <v>112.64</v>
      </c>
      <c r="L645" s="6">
        <v>264748.48484848399</v>
      </c>
    </row>
    <row r="646" spans="1:12" ht="15" customHeight="1" x14ac:dyDescent="0.25">
      <c r="A646" s="5">
        <v>43920</v>
      </c>
      <c r="B646" s="6">
        <v>115.19</v>
      </c>
      <c r="C646" s="2">
        <v>9737540</v>
      </c>
      <c r="D646" s="6">
        <v>5.6099999999999897</v>
      </c>
      <c r="E646" s="6">
        <v>5.1195473626574204</v>
      </c>
      <c r="F646" s="6">
        <v>5.1195458005961196</v>
      </c>
      <c r="G646" s="6">
        <v>190.13193000000001</v>
      </c>
      <c r="H646" s="6">
        <v>443097.97202797199</v>
      </c>
      <c r="I646" s="6">
        <v>111.86</v>
      </c>
      <c r="J646" s="6">
        <v>115.8</v>
      </c>
      <c r="K646" s="6">
        <v>110.9372</v>
      </c>
      <c r="L646" s="6">
        <v>268408.158508158</v>
      </c>
    </row>
    <row r="647" spans="1:12" ht="15" customHeight="1" x14ac:dyDescent="0.25">
      <c r="A647" s="5">
        <v>43917</v>
      </c>
      <c r="B647" s="6">
        <v>109.58</v>
      </c>
      <c r="C647" s="2">
        <v>12053450</v>
      </c>
      <c r="D647" s="6">
        <v>-0.239999999999994</v>
      </c>
      <c r="E647" s="6">
        <v>-0.218539428155162</v>
      </c>
      <c r="F647" s="6">
        <v>-0.218532502910184</v>
      </c>
      <c r="G647" s="6">
        <v>180.87209999999999</v>
      </c>
      <c r="H647" s="6">
        <v>421513.28671328601</v>
      </c>
      <c r="I647" s="6">
        <v>110.11</v>
      </c>
      <c r="J647" s="6">
        <v>112.28</v>
      </c>
      <c r="K647" s="6">
        <v>108.6007</v>
      </c>
      <c r="L647" s="6">
        <v>255331.23543123499</v>
      </c>
    </row>
    <row r="648" spans="1:12" ht="15" customHeight="1" x14ac:dyDescent="0.25">
      <c r="A648" s="5">
        <v>43916</v>
      </c>
      <c r="B648" s="6">
        <v>109.82</v>
      </c>
      <c r="C648" s="2">
        <v>19431320</v>
      </c>
      <c r="D648" s="6">
        <v>0.41999999999998699</v>
      </c>
      <c r="E648" s="6">
        <v>0.38391224862888101</v>
      </c>
      <c r="F648" s="6">
        <v>0.38391254425169602</v>
      </c>
      <c r="G648" s="6">
        <v>181.26822999999999</v>
      </c>
      <c r="H648" s="6">
        <v>422436.66666666599</v>
      </c>
      <c r="I648" s="6">
        <v>109.4</v>
      </c>
      <c r="J648" s="6">
        <v>110.87</v>
      </c>
      <c r="K648" s="6">
        <v>106.8466</v>
      </c>
      <c r="L648" s="6">
        <v>255890.67599067499</v>
      </c>
    </row>
    <row r="649" spans="1:12" ht="15" customHeight="1" x14ac:dyDescent="0.25">
      <c r="A649" s="5">
        <v>43915</v>
      </c>
      <c r="B649" s="6">
        <v>109.4</v>
      </c>
      <c r="C649" s="2">
        <v>17762500</v>
      </c>
      <c r="D649" s="6">
        <v>-5.6299999999999901</v>
      </c>
      <c r="E649" s="6">
        <v>-4.8943753803355499</v>
      </c>
      <c r="F649" s="6">
        <v>-4.8943783683628697</v>
      </c>
      <c r="G649" s="6">
        <v>180.57498000000001</v>
      </c>
      <c r="H649" s="6">
        <v>420820.69930069899</v>
      </c>
      <c r="I649" s="6">
        <v>112.97</v>
      </c>
      <c r="J649" s="6">
        <v>114</v>
      </c>
      <c r="K649" s="6">
        <v>108.05</v>
      </c>
      <c r="L649" s="6">
        <v>254911.65501165501</v>
      </c>
    </row>
    <row r="650" spans="1:12" ht="15" customHeight="1" x14ac:dyDescent="0.25">
      <c r="A650" s="5">
        <v>43914</v>
      </c>
      <c r="B650" s="6">
        <v>115.03</v>
      </c>
      <c r="C650" s="2">
        <v>14235050</v>
      </c>
      <c r="D650" s="6">
        <v>0.75</v>
      </c>
      <c r="E650" s="6">
        <v>0.656282814140696</v>
      </c>
      <c r="F650" s="6">
        <v>0.65628520783662603</v>
      </c>
      <c r="G650" s="6">
        <v>189.86783</v>
      </c>
      <c r="H650" s="6">
        <v>442482.354312354</v>
      </c>
      <c r="I650" s="6">
        <v>115.87</v>
      </c>
      <c r="J650" s="6">
        <v>117.37</v>
      </c>
      <c r="K650" s="6">
        <v>111.31</v>
      </c>
      <c r="L650" s="6">
        <v>268035.19813519798</v>
      </c>
    </row>
    <row r="651" spans="1:12" ht="15" customHeight="1" x14ac:dyDescent="0.25">
      <c r="A651" s="5">
        <v>43913</v>
      </c>
      <c r="B651" s="6">
        <v>114.28</v>
      </c>
      <c r="C651" s="2">
        <v>13121960</v>
      </c>
      <c r="D651" s="6">
        <v>0.310000000000002</v>
      </c>
      <c r="E651" s="6">
        <v>0.27200140387821897</v>
      </c>
      <c r="F651" s="6">
        <v>0.27199387023724098</v>
      </c>
      <c r="G651" s="6">
        <v>188.62988000000001</v>
      </c>
      <c r="H651" s="6">
        <v>439596.68997668999</v>
      </c>
      <c r="I651" s="6">
        <v>114.17</v>
      </c>
      <c r="J651" s="6">
        <v>117.54</v>
      </c>
      <c r="K651" s="6">
        <v>112.21</v>
      </c>
      <c r="L651" s="6">
        <v>266286.94638694602</v>
      </c>
    </row>
    <row r="652" spans="1:12" ht="15" customHeight="1" x14ac:dyDescent="0.25">
      <c r="A652" s="5">
        <v>43910</v>
      </c>
      <c r="B652" s="6">
        <v>113.97</v>
      </c>
      <c r="C652" s="2">
        <v>18474520</v>
      </c>
      <c r="D652" s="6">
        <v>-5.48</v>
      </c>
      <c r="E652" s="6">
        <v>-4.5876935956467104</v>
      </c>
      <c r="F652" s="6">
        <v>-4.5876860036685301</v>
      </c>
      <c r="G652" s="6">
        <v>188.11821</v>
      </c>
      <c r="H652" s="6">
        <v>438403.986013986</v>
      </c>
      <c r="I652" s="6">
        <v>119.5</v>
      </c>
      <c r="J652" s="6">
        <v>122.79</v>
      </c>
      <c r="K652" s="6">
        <v>111.89</v>
      </c>
      <c r="L652" s="6">
        <v>265564.335664335</v>
      </c>
    </row>
    <row r="653" spans="1:12" ht="15" customHeight="1" x14ac:dyDescent="0.25">
      <c r="A653" s="5">
        <v>43909</v>
      </c>
      <c r="B653" s="6">
        <v>119.45</v>
      </c>
      <c r="C653" s="2">
        <v>19033480</v>
      </c>
      <c r="D653" s="6">
        <v>-3.1299999999999901</v>
      </c>
      <c r="E653" s="6">
        <v>-2.5534344917604699</v>
      </c>
      <c r="F653" s="6">
        <v>-2.11290628874846</v>
      </c>
      <c r="G653" s="6">
        <v>197.16345000000001</v>
      </c>
      <c r="H653" s="6">
        <v>459488.46153846098</v>
      </c>
      <c r="I653" s="6">
        <v>124.46</v>
      </c>
      <c r="J653" s="6">
        <v>127</v>
      </c>
      <c r="K653" s="6">
        <v>117.63</v>
      </c>
      <c r="L653" s="6">
        <v>278338.22843822802</v>
      </c>
    </row>
    <row r="654" spans="1:12" ht="15" customHeight="1" x14ac:dyDescent="0.25">
      <c r="A654" s="5">
        <v>43908</v>
      </c>
      <c r="B654" s="6">
        <v>122.58</v>
      </c>
      <c r="C654" s="2">
        <v>25785280</v>
      </c>
      <c r="D654" s="6">
        <v>3.3199999999999901</v>
      </c>
      <c r="E654" s="6">
        <v>2.7838336407848199</v>
      </c>
      <c r="F654" s="6">
        <v>2.7838335971403598</v>
      </c>
      <c r="G654" s="6">
        <v>201.41925000000001</v>
      </c>
      <c r="H654" s="6">
        <v>469408.74125874101</v>
      </c>
      <c r="I654" s="6">
        <v>115</v>
      </c>
      <c r="J654" s="6">
        <v>128.08000000000001</v>
      </c>
      <c r="K654" s="6">
        <v>114.5</v>
      </c>
      <c r="L654" s="6">
        <v>285634.26573426498</v>
      </c>
    </row>
    <row r="655" spans="1:12" ht="15" customHeight="1" x14ac:dyDescent="0.25">
      <c r="A655" s="5">
        <v>43907</v>
      </c>
      <c r="B655" s="6">
        <v>119.26</v>
      </c>
      <c r="C655" s="2">
        <v>17602030</v>
      </c>
      <c r="D655" s="6">
        <v>12.5</v>
      </c>
      <c r="E655" s="6">
        <v>11.708505058074101</v>
      </c>
      <c r="F655" s="6">
        <v>11.708510722228</v>
      </c>
      <c r="G655" s="6">
        <v>195.96394000000001</v>
      </c>
      <c r="H655" s="6">
        <v>456692.40093240002</v>
      </c>
      <c r="I655" s="6">
        <v>112.77</v>
      </c>
      <c r="J655" s="6">
        <v>119.27</v>
      </c>
      <c r="K655" s="6">
        <v>110.46</v>
      </c>
      <c r="L655" s="6">
        <v>277895.33799533802</v>
      </c>
    </row>
    <row r="656" spans="1:12" ht="15" customHeight="1" x14ac:dyDescent="0.25">
      <c r="A656" s="5">
        <v>43906</v>
      </c>
      <c r="B656" s="6">
        <v>106.76</v>
      </c>
      <c r="C656" s="2">
        <v>12251300</v>
      </c>
      <c r="D656" s="6">
        <v>-7.3399999999999803</v>
      </c>
      <c r="E656" s="6">
        <v>-6.4329535495179604</v>
      </c>
      <c r="F656" s="6">
        <v>-6.4329557746424602</v>
      </c>
      <c r="G656" s="6">
        <v>175.42436000000001</v>
      </c>
      <c r="H656" s="6">
        <v>408814.59207459202</v>
      </c>
      <c r="I656" s="6">
        <v>105.2</v>
      </c>
      <c r="J656" s="6">
        <v>111.3292</v>
      </c>
      <c r="K656" s="6">
        <v>102</v>
      </c>
      <c r="L656" s="6">
        <v>248757.80885780801</v>
      </c>
    </row>
    <row r="657" spans="1:12" ht="15" customHeight="1" x14ac:dyDescent="0.25">
      <c r="A657" s="5">
        <v>43903</v>
      </c>
      <c r="B657" s="6">
        <v>114.1</v>
      </c>
      <c r="C657" s="2">
        <v>14320710</v>
      </c>
      <c r="D657" s="6">
        <v>10.049999999999899</v>
      </c>
      <c r="E657" s="6">
        <v>9.6588178760211392</v>
      </c>
      <c r="F657" s="6">
        <v>9.6588148461563996</v>
      </c>
      <c r="G657" s="6">
        <v>187.48519999999999</v>
      </c>
      <c r="H657" s="6">
        <v>436928.43822843803</v>
      </c>
      <c r="I657" s="6">
        <v>108.24</v>
      </c>
      <c r="J657" s="6">
        <v>114.59</v>
      </c>
      <c r="K657" s="6">
        <v>103.88</v>
      </c>
      <c r="L657" s="6">
        <v>265867.36596736597</v>
      </c>
    </row>
    <row r="658" spans="1:12" ht="15" customHeight="1" x14ac:dyDescent="0.25">
      <c r="A658" s="5">
        <v>43902</v>
      </c>
      <c r="B658" s="6">
        <v>104.05</v>
      </c>
      <c r="C658" s="2">
        <v>18774450</v>
      </c>
      <c r="D658" s="6">
        <v>-10.38</v>
      </c>
      <c r="E658" s="6">
        <v>-9.0710478021497902</v>
      </c>
      <c r="F658" s="6">
        <v>-9.0710478709358497</v>
      </c>
      <c r="G658" s="6">
        <v>170.97139000000001</v>
      </c>
      <c r="H658" s="6">
        <v>398434.708624708</v>
      </c>
      <c r="I658" s="6">
        <v>106.02</v>
      </c>
      <c r="J658" s="6">
        <v>111.49</v>
      </c>
      <c r="K658" s="6">
        <v>102.98</v>
      </c>
      <c r="L658" s="6">
        <v>242440.792540792</v>
      </c>
    </row>
    <row r="659" spans="1:12" ht="15" customHeight="1" x14ac:dyDescent="0.25">
      <c r="A659" s="5">
        <v>43901</v>
      </c>
      <c r="B659" s="6">
        <v>114.43</v>
      </c>
      <c r="C659" s="2">
        <v>10543000</v>
      </c>
      <c r="D659" s="6">
        <v>-5.3599999999999897</v>
      </c>
      <c r="E659" s="6">
        <v>-4.4744970364804999</v>
      </c>
      <c r="F659" s="6">
        <v>-4.4744931041414899</v>
      </c>
      <c r="G659" s="6">
        <v>188.02744999999999</v>
      </c>
      <c r="H659" s="6">
        <v>438192.42424242402</v>
      </c>
      <c r="I659" s="6">
        <v>117.51</v>
      </c>
      <c r="J659" s="6">
        <v>119.03</v>
      </c>
      <c r="K659" s="6">
        <v>112.8</v>
      </c>
      <c r="L659" s="6">
        <v>266636.59673659602</v>
      </c>
    </row>
    <row r="660" spans="1:12" ht="15" customHeight="1" x14ac:dyDescent="0.25">
      <c r="A660" s="5">
        <v>43900</v>
      </c>
      <c r="B660" s="6">
        <v>119.79</v>
      </c>
      <c r="C660" s="2">
        <v>12599060</v>
      </c>
      <c r="D660" s="6">
        <v>2.63</v>
      </c>
      <c r="E660" s="6">
        <v>2.2447934448617199</v>
      </c>
      <c r="F660" s="6">
        <v>2.2447904765432001</v>
      </c>
      <c r="G660" s="6">
        <v>196.83481</v>
      </c>
      <c r="H660" s="6">
        <v>458722.40093240002</v>
      </c>
      <c r="I660" s="6">
        <v>118.1</v>
      </c>
      <c r="J660" s="6">
        <v>120.68</v>
      </c>
      <c r="K660" s="6">
        <v>114.92</v>
      </c>
      <c r="L660" s="6">
        <v>279130.76923076902</v>
      </c>
    </row>
    <row r="661" spans="1:12" ht="15" customHeight="1" x14ac:dyDescent="0.25">
      <c r="A661" s="5">
        <v>43899</v>
      </c>
      <c r="B661" s="6">
        <v>117.16</v>
      </c>
      <c r="C661" s="2">
        <v>19747840</v>
      </c>
      <c r="D661" s="6">
        <v>-7.0000000000007306E-2</v>
      </c>
      <c r="E661" s="6">
        <v>-5.9711677898155402E-2</v>
      </c>
      <c r="F661" s="6">
        <v>-5.9710849355421002E-2</v>
      </c>
      <c r="G661" s="6">
        <v>192.51329000000001</v>
      </c>
      <c r="H661" s="6">
        <v>448648.92773892701</v>
      </c>
      <c r="I661" s="6">
        <v>113.82</v>
      </c>
      <c r="J661" s="6">
        <v>120.63</v>
      </c>
      <c r="K661" s="6">
        <v>112.73</v>
      </c>
      <c r="L661" s="6">
        <v>273000.23310023302</v>
      </c>
    </row>
    <row r="662" spans="1:12" ht="15" customHeight="1" x14ac:dyDescent="0.25">
      <c r="A662" s="5">
        <v>43896</v>
      </c>
      <c r="B662" s="6">
        <v>117.23</v>
      </c>
      <c r="C662" s="2">
        <v>9803711</v>
      </c>
      <c r="D662" s="6">
        <v>1.31</v>
      </c>
      <c r="E662" s="6">
        <v>1.1300897170462401</v>
      </c>
      <c r="F662" s="6">
        <v>1.1300966133484101</v>
      </c>
      <c r="G662" s="6">
        <v>192.62831</v>
      </c>
      <c r="H662" s="6">
        <v>448917.03962703899</v>
      </c>
      <c r="I662" s="6">
        <v>113.87</v>
      </c>
      <c r="J662" s="6">
        <v>117.91</v>
      </c>
      <c r="K662" s="6">
        <v>113.01</v>
      </c>
      <c r="L662" s="6">
        <v>273163.40326340299</v>
      </c>
    </row>
    <row r="663" spans="1:12" ht="15" customHeight="1" x14ac:dyDescent="0.25">
      <c r="A663" s="5">
        <v>43895</v>
      </c>
      <c r="B663" s="6">
        <v>115.92</v>
      </c>
      <c r="C663" s="2">
        <v>8546505</v>
      </c>
      <c r="D663" s="6">
        <v>-0.84999999999999398</v>
      </c>
      <c r="E663" s="6">
        <v>-0.72792669350003603</v>
      </c>
      <c r="F663" s="6">
        <v>-0.72793149824270598</v>
      </c>
      <c r="G663" s="6">
        <v>190.47575000000001</v>
      </c>
      <c r="H663" s="6">
        <v>443899.41724941699</v>
      </c>
      <c r="I663" s="6">
        <v>114.4</v>
      </c>
      <c r="J663" s="6">
        <v>117.25</v>
      </c>
      <c r="K663" s="6">
        <v>113.91</v>
      </c>
      <c r="L663" s="6">
        <v>270109.79020978999</v>
      </c>
    </row>
    <row r="664" spans="1:12" ht="15" customHeight="1" x14ac:dyDescent="0.25">
      <c r="A664" s="5">
        <v>43894</v>
      </c>
      <c r="B664" s="6">
        <v>116.77</v>
      </c>
      <c r="C664" s="2">
        <v>8208422</v>
      </c>
      <c r="D664" s="6">
        <v>3.8599999999999901</v>
      </c>
      <c r="E664" s="6">
        <v>3.4186520237357199</v>
      </c>
      <c r="F664" s="6">
        <v>3.4186412590750002</v>
      </c>
      <c r="G664" s="6">
        <v>191.87244999999999</v>
      </c>
      <c r="H664" s="6">
        <v>447155.12820512801</v>
      </c>
      <c r="I664" s="6">
        <v>114.24</v>
      </c>
      <c r="J664" s="6">
        <v>116.84</v>
      </c>
      <c r="K664" s="6">
        <v>113.47</v>
      </c>
      <c r="L664" s="6">
        <v>272091.14219114202</v>
      </c>
    </row>
    <row r="665" spans="1:12" ht="15" customHeight="1" x14ac:dyDescent="0.25">
      <c r="A665" s="5">
        <v>43893</v>
      </c>
      <c r="B665" s="6">
        <v>112.91</v>
      </c>
      <c r="C665" s="2">
        <v>11113640</v>
      </c>
      <c r="D665" s="6">
        <v>-2.96999999999999</v>
      </c>
      <c r="E665" s="6">
        <v>-2.56299620296859</v>
      </c>
      <c r="F665" s="6">
        <v>-2.5629847335247899</v>
      </c>
      <c r="G665" s="6">
        <v>185.52985000000001</v>
      </c>
      <c r="H665" s="6">
        <v>432370.512820512</v>
      </c>
      <c r="I665" s="6">
        <v>116.08</v>
      </c>
      <c r="J665" s="6">
        <v>117.53</v>
      </c>
      <c r="K665" s="6">
        <v>112.34</v>
      </c>
      <c r="L665" s="6">
        <v>263093.47319347301</v>
      </c>
    </row>
    <row r="666" spans="1:12" ht="15" customHeight="1" x14ac:dyDescent="0.25">
      <c r="A666" s="5">
        <v>43892</v>
      </c>
      <c r="B666" s="6">
        <v>115.88</v>
      </c>
      <c r="C666" s="2">
        <v>17074240</v>
      </c>
      <c r="D666" s="6">
        <v>8.1999999999999797</v>
      </c>
      <c r="E666" s="6">
        <v>7.6151560178305999</v>
      </c>
      <c r="F666" s="6">
        <v>7.6151511890621704</v>
      </c>
      <c r="G666" s="6">
        <v>190.41003000000001</v>
      </c>
      <c r="H666" s="6">
        <v>443746.22377622302</v>
      </c>
      <c r="I666" s="6">
        <v>107.6</v>
      </c>
      <c r="J666" s="6">
        <v>116.3973</v>
      </c>
      <c r="K666" s="6">
        <v>107.29</v>
      </c>
      <c r="L666" s="6">
        <v>270016.55011655</v>
      </c>
    </row>
    <row r="667" spans="1:12" ht="15" customHeight="1" x14ac:dyDescent="0.25">
      <c r="A667" s="5">
        <v>43889</v>
      </c>
      <c r="B667" s="6">
        <v>107.68</v>
      </c>
      <c r="C667" s="2">
        <v>17504080</v>
      </c>
      <c r="D667" s="6">
        <v>-2.71999999999999</v>
      </c>
      <c r="E667" s="6">
        <v>-2.4637681159420302</v>
      </c>
      <c r="F667" s="6">
        <v>-2.46376777240864</v>
      </c>
      <c r="G667" s="6">
        <v>176.93608</v>
      </c>
      <c r="H667" s="6">
        <v>412338.41491841403</v>
      </c>
      <c r="I667" s="6">
        <v>107.69</v>
      </c>
      <c r="J667" s="6">
        <v>108.52</v>
      </c>
      <c r="K667" s="6">
        <v>104.37</v>
      </c>
      <c r="L667" s="6">
        <v>250902.33100233099</v>
      </c>
    </row>
    <row r="668" spans="1:12" ht="15" customHeight="1" x14ac:dyDescent="0.25">
      <c r="A668" s="5">
        <v>43888</v>
      </c>
      <c r="B668" s="6">
        <v>110.4</v>
      </c>
      <c r="C668" s="2">
        <v>9492263</v>
      </c>
      <c r="D668" s="6">
        <v>-3.3799999999999901</v>
      </c>
      <c r="E668" s="6">
        <v>-2.9706451045877902</v>
      </c>
      <c r="F668" s="6">
        <v>-2.9706399325885799</v>
      </c>
      <c r="G668" s="6">
        <v>181.40548999999999</v>
      </c>
      <c r="H668" s="6">
        <v>422756.62004662002</v>
      </c>
      <c r="I668" s="6">
        <v>112.56</v>
      </c>
      <c r="J668" s="6">
        <v>114.07</v>
      </c>
      <c r="K668" s="6">
        <v>110.35</v>
      </c>
      <c r="L668" s="6">
        <v>257242.65734265701</v>
      </c>
    </row>
    <row r="669" spans="1:12" ht="15" customHeight="1" x14ac:dyDescent="0.25">
      <c r="A669" s="5">
        <v>43887</v>
      </c>
      <c r="B669" s="6">
        <v>113.78</v>
      </c>
      <c r="C669" s="2">
        <v>6673710</v>
      </c>
      <c r="D669" s="6">
        <v>-0.60999999999999899</v>
      </c>
      <c r="E669" s="6">
        <v>-0.53326339715009596</v>
      </c>
      <c r="F669" s="6">
        <v>-0.53326815694174601</v>
      </c>
      <c r="G669" s="6">
        <v>186.95938000000001</v>
      </c>
      <c r="H669" s="6">
        <v>435702.75058275001</v>
      </c>
      <c r="I669" s="6">
        <v>114.7</v>
      </c>
      <c r="J669" s="6">
        <v>115.17</v>
      </c>
      <c r="K669" s="6">
        <v>113.65</v>
      </c>
      <c r="L669" s="6">
        <v>265121.445221445</v>
      </c>
    </row>
    <row r="670" spans="1:12" ht="15" customHeight="1" x14ac:dyDescent="0.25">
      <c r="A670" s="5">
        <v>43886</v>
      </c>
      <c r="B670" s="6">
        <v>114.39</v>
      </c>
      <c r="C670" s="2">
        <v>7764343</v>
      </c>
      <c r="D670" s="6">
        <v>-1.9299999999999899</v>
      </c>
      <c r="E670" s="6">
        <v>-1.65921595598348</v>
      </c>
      <c r="F670" s="6">
        <v>-1.6592160967677601</v>
      </c>
      <c r="G670" s="6">
        <v>187.96172000000001</v>
      </c>
      <c r="H670" s="6">
        <v>438039.20745920698</v>
      </c>
      <c r="I670" s="6">
        <v>116.35</v>
      </c>
      <c r="J670" s="6">
        <v>117.07</v>
      </c>
      <c r="K670" s="6">
        <v>114.05</v>
      </c>
      <c r="L670" s="6">
        <v>266543.35664335598</v>
      </c>
    </row>
    <row r="671" spans="1:12" ht="15" customHeight="1" x14ac:dyDescent="0.25">
      <c r="A671" s="5">
        <v>43885</v>
      </c>
      <c r="B671" s="6">
        <v>116.32</v>
      </c>
      <c r="C671" s="2">
        <v>6616038</v>
      </c>
      <c r="D671" s="6">
        <v>-2.2599999999999998</v>
      </c>
      <c r="E671" s="6">
        <v>-1.90588632147074</v>
      </c>
      <c r="F671" s="6">
        <v>-1.90588914078506</v>
      </c>
      <c r="G671" s="6">
        <v>191.13302999999999</v>
      </c>
      <c r="H671" s="6">
        <v>445431.53846153797</v>
      </c>
      <c r="I671" s="6">
        <v>117.46</v>
      </c>
      <c r="J671" s="6">
        <v>118.46</v>
      </c>
      <c r="K671" s="6">
        <v>115.952</v>
      </c>
      <c r="L671" s="6">
        <v>271042.191142191</v>
      </c>
    </row>
    <row r="672" spans="1:12" ht="15" customHeight="1" x14ac:dyDescent="0.25">
      <c r="A672" s="5">
        <v>43882</v>
      </c>
      <c r="B672" s="6">
        <v>118.58</v>
      </c>
      <c r="C672" s="2">
        <v>6242526</v>
      </c>
      <c r="D672" s="6">
        <v>0.89</v>
      </c>
      <c r="E672" s="6">
        <v>0.75622397824794896</v>
      </c>
      <c r="F672" s="6">
        <v>0.75622528979490899</v>
      </c>
      <c r="G672" s="6">
        <v>194.84658999999999</v>
      </c>
      <c r="H672" s="6">
        <v>454087.85547785502</v>
      </c>
      <c r="I672" s="6">
        <v>117.44</v>
      </c>
      <c r="J672" s="6">
        <v>118.75</v>
      </c>
      <c r="K672" s="6">
        <v>117.31</v>
      </c>
      <c r="L672" s="6">
        <v>276310.25641025603</v>
      </c>
    </row>
    <row r="673" spans="1:12" ht="15" customHeight="1" x14ac:dyDescent="0.25">
      <c r="A673" s="5">
        <v>43881</v>
      </c>
      <c r="B673" s="6">
        <v>117.69</v>
      </c>
      <c r="C673" s="2">
        <v>5023327</v>
      </c>
      <c r="D673" s="6">
        <v>9.9999999999908998E-3</v>
      </c>
      <c r="E673" s="6">
        <v>8.4976206662146208E-3</v>
      </c>
      <c r="F673" s="6">
        <v>8.4967637311139602E-3</v>
      </c>
      <c r="G673" s="6">
        <v>193.38417000000001</v>
      </c>
      <c r="H673" s="6">
        <v>450678.95104895101</v>
      </c>
      <c r="I673" s="6">
        <v>117.21</v>
      </c>
      <c r="J673" s="6">
        <v>118.11</v>
      </c>
      <c r="K673" s="6">
        <v>116.86</v>
      </c>
      <c r="L673" s="6">
        <v>274235.66433566401</v>
      </c>
    </row>
    <row r="674" spans="1:12" ht="15" customHeight="1" x14ac:dyDescent="0.25">
      <c r="A674" s="5">
        <v>43880</v>
      </c>
      <c r="B674" s="6">
        <v>117.68</v>
      </c>
      <c r="C674" s="2">
        <v>7187771</v>
      </c>
      <c r="D674" s="6">
        <v>-1.94999999999998</v>
      </c>
      <c r="E674" s="6">
        <v>-1.6300259132324499</v>
      </c>
      <c r="F674" s="6">
        <v>-1.6300193466105699</v>
      </c>
      <c r="G674" s="6">
        <v>193.36774</v>
      </c>
      <c r="H674" s="6">
        <v>450640.65268065198</v>
      </c>
      <c r="I674" s="6">
        <v>119.5</v>
      </c>
      <c r="J674" s="6">
        <v>119.94</v>
      </c>
      <c r="K674" s="6">
        <v>117.68</v>
      </c>
      <c r="L674" s="6">
        <v>274212.354312354</v>
      </c>
    </row>
    <row r="675" spans="1:12" ht="15" customHeight="1" x14ac:dyDescent="0.25">
      <c r="A675" s="5">
        <v>43879</v>
      </c>
      <c r="B675" s="6">
        <v>119.63</v>
      </c>
      <c r="C675" s="2">
        <v>11516120</v>
      </c>
      <c r="D675" s="6">
        <v>1.73999999999999</v>
      </c>
      <c r="E675" s="6">
        <v>1.4759521587920801</v>
      </c>
      <c r="F675" s="6">
        <v>1.4759478981254801</v>
      </c>
      <c r="G675" s="6">
        <v>196.5719</v>
      </c>
      <c r="H675" s="6">
        <v>458109.55710955698</v>
      </c>
      <c r="I675" s="6">
        <v>118.47</v>
      </c>
      <c r="J675" s="6">
        <v>119.95</v>
      </c>
      <c r="K675" s="6">
        <v>117.36</v>
      </c>
      <c r="L675" s="6">
        <v>278757.80885780801</v>
      </c>
    </row>
    <row r="676" spans="1:12" ht="15" customHeight="1" x14ac:dyDescent="0.25">
      <c r="A676" s="5">
        <v>43875</v>
      </c>
      <c r="B676" s="6">
        <v>117.89</v>
      </c>
      <c r="C676" s="2">
        <v>8130648</v>
      </c>
      <c r="D676" s="6">
        <v>0.45000000000000201</v>
      </c>
      <c r="E676" s="6">
        <v>0.38317438692099198</v>
      </c>
      <c r="F676" s="6">
        <v>0.38317722284686401</v>
      </c>
      <c r="G676" s="6">
        <v>193.71279999999999</v>
      </c>
      <c r="H676" s="6">
        <v>451444.98834498803</v>
      </c>
      <c r="I676" s="6">
        <v>117.67</v>
      </c>
      <c r="J676" s="6">
        <v>118.57</v>
      </c>
      <c r="K676" s="6">
        <v>117.155</v>
      </c>
      <c r="L676" s="6">
        <v>274701.86480186402</v>
      </c>
    </row>
    <row r="677" spans="1:12" ht="15" customHeight="1" x14ac:dyDescent="0.25">
      <c r="A677" s="5">
        <v>43874</v>
      </c>
      <c r="B677" s="6">
        <v>117.44</v>
      </c>
      <c r="C677" s="2">
        <v>5333187</v>
      </c>
      <c r="D677" s="6">
        <v>1.59</v>
      </c>
      <c r="E677" s="6">
        <v>1.3724643936124199</v>
      </c>
      <c r="F677" s="6">
        <v>1.37246794546332</v>
      </c>
      <c r="G677" s="6">
        <v>192.97336999999999</v>
      </c>
      <c r="H677" s="6">
        <v>449721.37529137498</v>
      </c>
      <c r="I677" s="6">
        <v>115.85</v>
      </c>
      <c r="J677" s="6">
        <v>117.535</v>
      </c>
      <c r="K677" s="6">
        <v>115.5809</v>
      </c>
      <c r="L677" s="6">
        <v>273652.91375291301</v>
      </c>
    </row>
    <row r="678" spans="1:12" ht="15" customHeight="1" x14ac:dyDescent="0.25">
      <c r="A678" s="5">
        <v>43873</v>
      </c>
      <c r="B678" s="6">
        <v>115.85</v>
      </c>
      <c r="C678" s="2">
        <v>4735551</v>
      </c>
      <c r="D678" s="6">
        <v>0.44999999999998802</v>
      </c>
      <c r="E678" s="6">
        <v>0.38994800693239401</v>
      </c>
      <c r="F678" s="6">
        <v>0.389940329494598</v>
      </c>
      <c r="G678" s="6">
        <v>190.36072999999999</v>
      </c>
      <c r="H678" s="6">
        <v>443631.30536130501</v>
      </c>
      <c r="I678" s="6">
        <v>115.5</v>
      </c>
      <c r="J678" s="6">
        <v>116.42</v>
      </c>
      <c r="K678" s="6">
        <v>115.41</v>
      </c>
      <c r="L678" s="6">
        <v>269946.62004662002</v>
      </c>
    </row>
    <row r="679" spans="1:12" ht="15" customHeight="1" x14ac:dyDescent="0.25">
      <c r="A679" s="5">
        <v>43872</v>
      </c>
      <c r="B679" s="6">
        <v>115.4</v>
      </c>
      <c r="C679" s="2">
        <v>5797201</v>
      </c>
      <c r="D679" s="6">
        <v>0.15000000000000499</v>
      </c>
      <c r="E679" s="6">
        <v>0.13015184381779399</v>
      </c>
      <c r="F679" s="6">
        <v>0.13014927800602999</v>
      </c>
      <c r="G679" s="6">
        <v>189.62132</v>
      </c>
      <c r="H679" s="6">
        <v>441907.73892773798</v>
      </c>
      <c r="I679" s="6">
        <v>115.43</v>
      </c>
      <c r="J679" s="6">
        <v>115.5</v>
      </c>
      <c r="K679" s="6">
        <v>114.44</v>
      </c>
      <c r="L679" s="6">
        <v>268897.66899766901</v>
      </c>
    </row>
    <row r="680" spans="1:12" ht="15" customHeight="1" x14ac:dyDescent="0.25">
      <c r="A680" s="5">
        <v>43871</v>
      </c>
      <c r="B680" s="6">
        <v>115.25</v>
      </c>
      <c r="C680" s="2">
        <v>6144868</v>
      </c>
      <c r="D680" s="6">
        <v>-1.2</v>
      </c>
      <c r="E680" s="6">
        <v>-1.0304851867754401</v>
      </c>
      <c r="F680" s="6">
        <v>-1.0304754256711901</v>
      </c>
      <c r="G680" s="6">
        <v>189.37485000000001</v>
      </c>
      <c r="H680" s="6">
        <v>441333.21678321599</v>
      </c>
      <c r="I680" s="6">
        <v>115.75</v>
      </c>
      <c r="J680" s="6">
        <v>116.98</v>
      </c>
      <c r="K680" s="6">
        <v>115.045</v>
      </c>
      <c r="L680" s="6">
        <v>268548.01864801801</v>
      </c>
    </row>
    <row r="681" spans="1:12" ht="15" customHeight="1" x14ac:dyDescent="0.25">
      <c r="A681" s="5">
        <v>43868</v>
      </c>
      <c r="B681" s="6">
        <v>116.45</v>
      </c>
      <c r="C681" s="2">
        <v>3689972</v>
      </c>
      <c r="D681" s="6">
        <v>0.14000000000000001</v>
      </c>
      <c r="E681" s="6">
        <v>0.120367982116764</v>
      </c>
      <c r="F681" s="6">
        <v>0.120361078001596</v>
      </c>
      <c r="G681" s="6">
        <v>191.34663</v>
      </c>
      <c r="H681" s="6">
        <v>445929.44055944</v>
      </c>
      <c r="I681" s="6">
        <v>116.11</v>
      </c>
      <c r="J681" s="6">
        <v>116.76</v>
      </c>
      <c r="K681" s="6">
        <v>115.76</v>
      </c>
      <c r="L681" s="6">
        <v>271345.22144522099</v>
      </c>
    </row>
    <row r="682" spans="1:12" ht="15" customHeight="1" x14ac:dyDescent="0.25">
      <c r="A682" s="5">
        <v>43867</v>
      </c>
      <c r="B682" s="6">
        <v>116.31</v>
      </c>
      <c r="C682" s="2">
        <v>5352922</v>
      </c>
      <c r="D682" s="6">
        <v>-0.5</v>
      </c>
      <c r="E682" s="6">
        <v>-0.42804554404588502</v>
      </c>
      <c r="F682" s="6">
        <v>-0.42803888356339698</v>
      </c>
      <c r="G682" s="6">
        <v>191.11660000000001</v>
      </c>
      <c r="H682" s="6">
        <v>445393.24009323999</v>
      </c>
      <c r="I682" s="6">
        <v>116.83</v>
      </c>
      <c r="J682" s="6">
        <v>117.23</v>
      </c>
      <c r="K682" s="6">
        <v>116.06</v>
      </c>
      <c r="L682" s="6">
        <v>271018.88111888099</v>
      </c>
    </row>
    <row r="683" spans="1:12" ht="15" customHeight="1" x14ac:dyDescent="0.25">
      <c r="A683" s="5">
        <v>43866</v>
      </c>
      <c r="B683" s="6">
        <v>116.81</v>
      </c>
      <c r="C683" s="2">
        <v>5682886</v>
      </c>
      <c r="D683" s="6">
        <v>1.54</v>
      </c>
      <c r="E683" s="6">
        <v>1.33599375379545</v>
      </c>
      <c r="F683" s="6">
        <v>1.3359910922312099</v>
      </c>
      <c r="G683" s="6">
        <v>191.93817000000001</v>
      </c>
      <c r="H683" s="6">
        <v>447308.32167832099</v>
      </c>
      <c r="I683" s="6">
        <v>115.6</v>
      </c>
      <c r="J683" s="6">
        <v>116.95</v>
      </c>
      <c r="K683" s="6">
        <v>114.85</v>
      </c>
      <c r="L683" s="6">
        <v>272184.38228438201</v>
      </c>
    </row>
    <row r="684" spans="1:12" ht="15" customHeight="1" x14ac:dyDescent="0.25">
      <c r="A684" s="5">
        <v>43865</v>
      </c>
      <c r="B684" s="6">
        <v>115.27</v>
      </c>
      <c r="C684" s="2">
        <v>5232222</v>
      </c>
      <c r="D684" s="6">
        <v>1</v>
      </c>
      <c r="E684" s="6">
        <v>0.87512032904524195</v>
      </c>
      <c r="F684" s="6">
        <v>0.87512268691003403</v>
      </c>
      <c r="G684" s="6">
        <v>189.40770000000001</v>
      </c>
      <c r="H684" s="6">
        <v>441409.79020978999</v>
      </c>
      <c r="I684" s="6">
        <v>115.24</v>
      </c>
      <c r="J684" s="6">
        <v>116.24</v>
      </c>
      <c r="K684" s="6">
        <v>114.89</v>
      </c>
      <c r="L684" s="6">
        <v>268594.63869463798</v>
      </c>
    </row>
    <row r="685" spans="1:12" ht="15" customHeight="1" x14ac:dyDescent="0.25">
      <c r="A685" s="5">
        <v>43864</v>
      </c>
      <c r="B685" s="6">
        <v>114.27</v>
      </c>
      <c r="C685" s="2">
        <v>4351862</v>
      </c>
      <c r="D685" s="6">
        <v>-0.219999999999998</v>
      </c>
      <c r="E685" s="6">
        <v>-0.19215652022011001</v>
      </c>
      <c r="F685" s="6">
        <v>-0.192163721726124</v>
      </c>
      <c r="G685" s="6">
        <v>187.76453000000001</v>
      </c>
      <c r="H685" s="6">
        <v>437579.55710955698</v>
      </c>
      <c r="I685" s="6">
        <v>114.9</v>
      </c>
      <c r="J685" s="6">
        <v>115.39</v>
      </c>
      <c r="K685" s="6">
        <v>114.1</v>
      </c>
      <c r="L685" s="6">
        <v>266263.636363636</v>
      </c>
    </row>
    <row r="686" spans="1:12" ht="15" customHeight="1" x14ac:dyDescent="0.25">
      <c r="A686" s="5">
        <v>43861</v>
      </c>
      <c r="B686" s="6">
        <v>114.49</v>
      </c>
      <c r="C686" s="2">
        <v>7775787</v>
      </c>
      <c r="D686" s="6">
        <v>-2.09</v>
      </c>
      <c r="E686" s="6">
        <v>-1.7927603362497799</v>
      </c>
      <c r="F686" s="6">
        <v>-1.7927622357580899</v>
      </c>
      <c r="G686" s="6">
        <v>188.12603999999999</v>
      </c>
      <c r="H686" s="6">
        <v>438422.23776223703</v>
      </c>
      <c r="I686" s="6">
        <v>115.8</v>
      </c>
      <c r="J686" s="6">
        <v>116.2599</v>
      </c>
      <c r="K686" s="6">
        <v>113.9</v>
      </c>
      <c r="L686" s="6">
        <v>266776.45687645598</v>
      </c>
    </row>
    <row r="687" spans="1:12" ht="15" customHeight="1" x14ac:dyDescent="0.25">
      <c r="A687" s="5">
        <v>43860</v>
      </c>
      <c r="B687" s="6">
        <v>116.58</v>
      </c>
      <c r="C687" s="2">
        <v>4581592</v>
      </c>
      <c r="D687" s="6">
        <v>0.68999999999999695</v>
      </c>
      <c r="E687" s="6">
        <v>0.59539218224178203</v>
      </c>
      <c r="F687" s="6">
        <v>0.59539516748905397</v>
      </c>
      <c r="G687" s="6">
        <v>191.56026</v>
      </c>
      <c r="H687" s="6">
        <v>446427.41258741199</v>
      </c>
      <c r="I687" s="6">
        <v>115.61</v>
      </c>
      <c r="J687" s="6">
        <v>116.72</v>
      </c>
      <c r="K687" s="6">
        <v>115.3314</v>
      </c>
      <c r="L687" s="6">
        <v>271648.25174825097</v>
      </c>
    </row>
    <row r="688" spans="1:12" ht="15" customHeight="1" x14ac:dyDescent="0.25">
      <c r="A688" s="5">
        <v>43859</v>
      </c>
      <c r="B688" s="6">
        <v>115.89</v>
      </c>
      <c r="C688" s="2">
        <v>3777667</v>
      </c>
      <c r="D688" s="6">
        <v>-0.70999999999999297</v>
      </c>
      <c r="E688" s="6">
        <v>-0.60891938250428002</v>
      </c>
      <c r="F688" s="6">
        <v>-0.60891542498578899</v>
      </c>
      <c r="G688" s="6">
        <v>190.42646999999999</v>
      </c>
      <c r="H688" s="6">
        <v>443784.545454545</v>
      </c>
      <c r="I688" s="6">
        <v>116.56</v>
      </c>
      <c r="J688" s="6">
        <v>117.12</v>
      </c>
      <c r="K688" s="6">
        <v>115.89</v>
      </c>
      <c r="L688" s="6">
        <v>270039.86013986001</v>
      </c>
    </row>
    <row r="689" spans="1:12" ht="15" customHeight="1" x14ac:dyDescent="0.25">
      <c r="A689" s="5">
        <v>43858</v>
      </c>
      <c r="B689" s="6">
        <v>116.6</v>
      </c>
      <c r="C689" s="2">
        <v>5270302</v>
      </c>
      <c r="D689" s="6">
        <v>0.739999999999994</v>
      </c>
      <c r="E689" s="6">
        <v>0.63870188158121599</v>
      </c>
      <c r="F689" s="6">
        <v>0.63870053326247</v>
      </c>
      <c r="G689" s="6">
        <v>191.59311</v>
      </c>
      <c r="H689" s="6">
        <v>446503.986013986</v>
      </c>
      <c r="I689" s="6">
        <v>115.98</v>
      </c>
      <c r="J689" s="6">
        <v>116.9</v>
      </c>
      <c r="K689" s="6">
        <v>115.9496</v>
      </c>
      <c r="L689" s="6">
        <v>271694.871794871</v>
      </c>
    </row>
    <row r="690" spans="1:12" ht="15" customHeight="1" x14ac:dyDescent="0.25">
      <c r="A690" s="5">
        <v>43857</v>
      </c>
      <c r="B690" s="6">
        <v>115.86</v>
      </c>
      <c r="C690" s="2">
        <v>7018406</v>
      </c>
      <c r="D690" s="6">
        <v>1.48999999999999</v>
      </c>
      <c r="E690" s="6">
        <v>1.30278919297017</v>
      </c>
      <c r="F690" s="6">
        <v>1.3027855327808699</v>
      </c>
      <c r="G690" s="6">
        <v>190.37717000000001</v>
      </c>
      <c r="H690" s="6">
        <v>443669.627039627</v>
      </c>
      <c r="I690" s="6">
        <v>113.19</v>
      </c>
      <c r="J690" s="6">
        <v>116.23</v>
      </c>
      <c r="K690" s="6">
        <v>112.68</v>
      </c>
      <c r="L690" s="6">
        <v>269969.93006992998</v>
      </c>
    </row>
    <row r="691" spans="1:12" ht="15" customHeight="1" x14ac:dyDescent="0.25">
      <c r="A691" s="5">
        <v>43854</v>
      </c>
      <c r="B691" s="6">
        <v>114.37</v>
      </c>
      <c r="C691" s="2">
        <v>4383428</v>
      </c>
      <c r="D691" s="6">
        <v>-1.43999999999999</v>
      </c>
      <c r="E691" s="6">
        <v>-1.2434159399015501</v>
      </c>
      <c r="F691" s="6">
        <v>-1.24341147989114</v>
      </c>
      <c r="G691" s="6">
        <v>187.92885999999999</v>
      </c>
      <c r="H691" s="6">
        <v>437962.61072261003</v>
      </c>
      <c r="I691" s="6">
        <v>116</v>
      </c>
      <c r="J691" s="6">
        <v>116.03</v>
      </c>
      <c r="K691" s="6">
        <v>114.15</v>
      </c>
      <c r="L691" s="6">
        <v>266496.73659673601</v>
      </c>
    </row>
    <row r="692" spans="1:12" ht="15" customHeight="1" x14ac:dyDescent="0.25">
      <c r="A692" s="5">
        <v>43853</v>
      </c>
      <c r="B692" s="6">
        <v>115.81</v>
      </c>
      <c r="C692" s="2">
        <v>4305174</v>
      </c>
      <c r="D692" s="6">
        <v>-0.28999999999999199</v>
      </c>
      <c r="E692" s="6">
        <v>-0.24978466838930699</v>
      </c>
      <c r="F692" s="6">
        <v>-0.249785699155435</v>
      </c>
      <c r="G692" s="6">
        <v>190.29500999999999</v>
      </c>
      <c r="H692" s="6">
        <v>443478.11188811099</v>
      </c>
      <c r="I692" s="6">
        <v>116.21</v>
      </c>
      <c r="J692" s="6">
        <v>116.31</v>
      </c>
      <c r="K692" s="6">
        <v>115.04</v>
      </c>
      <c r="L692" s="6">
        <v>269853.37995337899</v>
      </c>
    </row>
    <row r="693" spans="1:12" ht="15" customHeight="1" x14ac:dyDescent="0.25">
      <c r="A693" s="5">
        <v>43852</v>
      </c>
      <c r="B693" s="6">
        <v>116.1</v>
      </c>
      <c r="C693" s="2">
        <v>4926385</v>
      </c>
      <c r="D693" s="6">
        <v>0.50999999999999002</v>
      </c>
      <c r="E693" s="6">
        <v>0.44121463794444199</v>
      </c>
      <c r="F693" s="6">
        <v>0.44121227258886397</v>
      </c>
      <c r="G693" s="6">
        <v>190.77153000000001</v>
      </c>
      <c r="H693" s="6">
        <v>444588.88111888099</v>
      </c>
      <c r="I693" s="6">
        <v>115.22</v>
      </c>
      <c r="J693" s="6">
        <v>116.53</v>
      </c>
      <c r="K693" s="6">
        <v>115.18</v>
      </c>
      <c r="L693" s="6">
        <v>270529.37062936998</v>
      </c>
    </row>
    <row r="694" spans="1:12" ht="15" customHeight="1" x14ac:dyDescent="0.25">
      <c r="A694" s="5">
        <v>43851</v>
      </c>
      <c r="B694" s="6">
        <v>115.59</v>
      </c>
      <c r="C694" s="2">
        <v>7353678</v>
      </c>
      <c r="D694" s="6">
        <v>0.630000000000009</v>
      </c>
      <c r="E694" s="6">
        <v>0.54801670146138404</v>
      </c>
      <c r="F694" s="6">
        <v>0.54801969652242799</v>
      </c>
      <c r="G694" s="6">
        <v>189.93351999999999</v>
      </c>
      <c r="H694" s="6">
        <v>442635.47785547702</v>
      </c>
      <c r="I694" s="6">
        <v>114.59</v>
      </c>
      <c r="J694" s="6">
        <v>115.69</v>
      </c>
      <c r="K694" s="6">
        <v>114.5151</v>
      </c>
      <c r="L694" s="6">
        <v>269340.55944055901</v>
      </c>
    </row>
    <row r="695" spans="1:12" ht="15" customHeight="1" x14ac:dyDescent="0.25">
      <c r="A695" s="5">
        <v>43847</v>
      </c>
      <c r="B695" s="6">
        <v>114.96</v>
      </c>
      <c r="C695" s="2">
        <v>10045010</v>
      </c>
      <c r="D695" s="6">
        <v>-0.94000000000001105</v>
      </c>
      <c r="E695" s="6">
        <v>-0.81104400345126604</v>
      </c>
      <c r="F695" s="6">
        <v>-0.81104625060844904</v>
      </c>
      <c r="G695" s="6">
        <v>188.89832000000001</v>
      </c>
      <c r="H695" s="6">
        <v>440222.42424242402</v>
      </c>
      <c r="I695" s="6">
        <v>116.05</v>
      </c>
      <c r="J695" s="6">
        <v>116.3</v>
      </c>
      <c r="K695" s="6">
        <v>114.64</v>
      </c>
      <c r="L695" s="6">
        <v>267872.02797202702</v>
      </c>
    </row>
    <row r="696" spans="1:12" ht="15" customHeight="1" x14ac:dyDescent="0.25">
      <c r="A696" s="5">
        <v>43846</v>
      </c>
      <c r="B696" s="6">
        <v>115.9</v>
      </c>
      <c r="C696" s="2">
        <v>5369430</v>
      </c>
      <c r="D696" s="6">
        <v>0.62000000000000399</v>
      </c>
      <c r="E696" s="6">
        <v>0.53782095766829996</v>
      </c>
      <c r="F696" s="6">
        <v>0.53782482728046399</v>
      </c>
      <c r="G696" s="6">
        <v>190.44290000000001</v>
      </c>
      <c r="H696" s="6">
        <v>443822.84382284299</v>
      </c>
      <c r="I696" s="6">
        <v>115.5</v>
      </c>
      <c r="J696" s="6">
        <v>115.93</v>
      </c>
      <c r="K696" s="6">
        <v>115.28</v>
      </c>
      <c r="L696" s="6">
        <v>270063.17016317003</v>
      </c>
    </row>
    <row r="697" spans="1:12" ht="15" customHeight="1" x14ac:dyDescent="0.25">
      <c r="A697" s="5">
        <v>43845</v>
      </c>
      <c r="B697" s="6">
        <v>115.28</v>
      </c>
      <c r="C697" s="2">
        <v>7454176</v>
      </c>
      <c r="D697" s="6">
        <v>-0.90000000000000502</v>
      </c>
      <c r="E697" s="6">
        <v>-0.77466001032880905</v>
      </c>
      <c r="F697" s="6">
        <v>-0.77466051079979603</v>
      </c>
      <c r="G697" s="6">
        <v>189.42412999999999</v>
      </c>
      <c r="H697" s="6">
        <v>441448.08857808798</v>
      </c>
      <c r="I697" s="6">
        <v>114.63</v>
      </c>
      <c r="J697" s="6">
        <v>115.87</v>
      </c>
      <c r="K697" s="6">
        <v>114.52</v>
      </c>
      <c r="L697" s="6">
        <v>268617.94871794799</v>
      </c>
    </row>
    <row r="698" spans="1:12" ht="15" customHeight="1" x14ac:dyDescent="0.25">
      <c r="A698" s="5">
        <v>43844</v>
      </c>
      <c r="B698" s="6">
        <v>116.18</v>
      </c>
      <c r="C698" s="2">
        <v>6587321</v>
      </c>
      <c r="D698" s="6">
        <v>0.30000000000001098</v>
      </c>
      <c r="E698" s="6">
        <v>0.25888850535036301</v>
      </c>
      <c r="F698" s="6">
        <v>0.258888673038915</v>
      </c>
      <c r="G698" s="6">
        <v>190.90298000000001</v>
      </c>
      <c r="H698" s="6">
        <v>444895.29137529101</v>
      </c>
      <c r="I698" s="6">
        <v>115.47</v>
      </c>
      <c r="J698" s="6">
        <v>116.2099</v>
      </c>
      <c r="K698" s="6">
        <v>115.13</v>
      </c>
      <c r="L698" s="6">
        <v>270715.85081585002</v>
      </c>
    </row>
    <row r="699" spans="1:12" ht="15" customHeight="1" x14ac:dyDescent="0.25">
      <c r="A699" s="5">
        <v>43843</v>
      </c>
      <c r="B699" s="6">
        <v>115.88</v>
      </c>
      <c r="C699" s="2">
        <v>6114098</v>
      </c>
      <c r="D699" s="6">
        <v>-0.5</v>
      </c>
      <c r="E699" s="6">
        <v>-0.429627083691352</v>
      </c>
      <c r="F699" s="6">
        <v>-0.42962562517775399</v>
      </c>
      <c r="G699" s="6">
        <v>190.41003000000001</v>
      </c>
      <c r="H699" s="6">
        <v>443746.22377622302</v>
      </c>
      <c r="I699" s="6">
        <v>116.38</v>
      </c>
      <c r="J699" s="6">
        <v>116.55</v>
      </c>
      <c r="K699" s="6">
        <v>115.37</v>
      </c>
      <c r="L699" s="6">
        <v>270016.55011655</v>
      </c>
    </row>
    <row r="700" spans="1:12" ht="15" customHeight="1" x14ac:dyDescent="0.25">
      <c r="A700" s="5">
        <v>43840</v>
      </c>
      <c r="B700" s="6">
        <v>116.38</v>
      </c>
      <c r="C700" s="2">
        <v>6055368</v>
      </c>
      <c r="D700" s="6">
        <v>-0.98000000000000398</v>
      </c>
      <c r="E700" s="6">
        <v>-0.83503749147921802</v>
      </c>
      <c r="F700" s="6">
        <v>-0.835041468162112</v>
      </c>
      <c r="G700" s="6">
        <v>191.23160999999999</v>
      </c>
      <c r="H700" s="6">
        <v>445661.32867132802</v>
      </c>
      <c r="I700" s="6">
        <v>117.24</v>
      </c>
      <c r="J700" s="6">
        <v>117.34</v>
      </c>
      <c r="K700" s="6">
        <v>115.98</v>
      </c>
      <c r="L700" s="6">
        <v>271182.05128205102</v>
      </c>
    </row>
    <row r="701" spans="1:12" ht="15" customHeight="1" x14ac:dyDescent="0.25">
      <c r="A701" s="5">
        <v>43839</v>
      </c>
      <c r="B701" s="6">
        <v>117.36</v>
      </c>
      <c r="C701" s="2">
        <v>5565632</v>
      </c>
      <c r="D701" s="6">
        <v>1.2</v>
      </c>
      <c r="E701" s="6">
        <v>1.03305785123968</v>
      </c>
      <c r="F701" s="6">
        <v>1.0330532074348</v>
      </c>
      <c r="G701" s="6">
        <v>192.84191999999999</v>
      </c>
      <c r="H701" s="6">
        <v>449414.96503496403</v>
      </c>
      <c r="I701" s="6">
        <v>116.15</v>
      </c>
      <c r="J701" s="6">
        <v>117.37</v>
      </c>
      <c r="K701" s="6">
        <v>116.0806</v>
      </c>
      <c r="L701" s="6">
        <v>273466.43356643303</v>
      </c>
    </row>
    <row r="702" spans="1:12" ht="15" customHeight="1" x14ac:dyDescent="0.25">
      <c r="A702" s="5">
        <v>43838</v>
      </c>
      <c r="B702" s="6">
        <v>116.16</v>
      </c>
      <c r="C702" s="2">
        <v>5880483</v>
      </c>
      <c r="D702" s="6">
        <v>-0.40000000000000502</v>
      </c>
      <c r="E702" s="6">
        <v>-0.343170899107758</v>
      </c>
      <c r="F702" s="6">
        <v>-0.34316762735606599</v>
      </c>
      <c r="G702" s="6">
        <v>190.87012999999999</v>
      </c>
      <c r="H702" s="6">
        <v>444818.71794871701</v>
      </c>
      <c r="I702" s="6">
        <v>116.3</v>
      </c>
      <c r="J702" s="6">
        <v>116.73</v>
      </c>
      <c r="K702" s="6">
        <v>115.68</v>
      </c>
      <c r="L702" s="6">
        <v>270669.23076922999</v>
      </c>
    </row>
    <row r="703" spans="1:12" ht="15" customHeight="1" x14ac:dyDescent="0.25">
      <c r="A703" s="5">
        <v>43837</v>
      </c>
      <c r="B703" s="6">
        <v>116.56</v>
      </c>
      <c r="C703" s="2">
        <v>6870047</v>
      </c>
      <c r="D703" s="6">
        <v>-1.0900000000000001</v>
      </c>
      <c r="E703" s="6">
        <v>-0.92647683807904802</v>
      </c>
      <c r="F703" s="6">
        <v>-0.92647654305507698</v>
      </c>
      <c r="G703" s="6">
        <v>191.52739</v>
      </c>
      <c r="H703" s="6">
        <v>446350.79254079203</v>
      </c>
      <c r="I703" s="6">
        <v>117.26</v>
      </c>
      <c r="J703" s="6">
        <v>117.515</v>
      </c>
      <c r="K703" s="6">
        <v>116.2</v>
      </c>
      <c r="L703" s="6">
        <v>271601.63170163101</v>
      </c>
    </row>
    <row r="704" spans="1:12" ht="15" customHeight="1" x14ac:dyDescent="0.25">
      <c r="A704" s="5">
        <v>43836</v>
      </c>
      <c r="B704" s="6">
        <v>117.65</v>
      </c>
      <c r="C704" s="2">
        <v>6446545</v>
      </c>
      <c r="D704" s="6">
        <v>-0.239999999999994</v>
      </c>
      <c r="E704" s="6">
        <v>-0.20357960810924999</v>
      </c>
      <c r="F704" s="6">
        <v>-0.20357973246991601</v>
      </c>
      <c r="G704" s="6">
        <v>193.31844000000001</v>
      </c>
      <c r="H704" s="6">
        <v>450525.73426573398</v>
      </c>
      <c r="I704" s="6">
        <v>117.4</v>
      </c>
      <c r="J704" s="6">
        <v>118.09</v>
      </c>
      <c r="K704" s="6">
        <v>116.77</v>
      </c>
      <c r="L704" s="6">
        <v>274142.42424242402</v>
      </c>
    </row>
    <row r="705" spans="1:12" ht="15" customHeight="1" x14ac:dyDescent="0.25">
      <c r="A705" s="5">
        <v>43833</v>
      </c>
      <c r="B705" s="6">
        <v>117.89</v>
      </c>
      <c r="C705" s="2">
        <v>5401166</v>
      </c>
      <c r="D705" s="6">
        <v>-1.0499999999999901</v>
      </c>
      <c r="E705" s="6">
        <v>-0.88279804943668305</v>
      </c>
      <c r="F705" s="6">
        <v>-0.88280111972008901</v>
      </c>
      <c r="G705" s="6">
        <v>193.71279999999999</v>
      </c>
      <c r="H705" s="6">
        <v>451444.98834498803</v>
      </c>
      <c r="I705" s="6">
        <v>118.27</v>
      </c>
      <c r="J705" s="6">
        <v>118.7886</v>
      </c>
      <c r="K705" s="6">
        <v>117.59</v>
      </c>
      <c r="L705" s="6">
        <v>274701.86480186402</v>
      </c>
    </row>
    <row r="706" spans="1:12" ht="15" customHeight="1" x14ac:dyDescent="0.25">
      <c r="A706" s="5">
        <v>43832</v>
      </c>
      <c r="B706" s="6">
        <v>118.94</v>
      </c>
      <c r="C706" s="2">
        <v>6659655</v>
      </c>
      <c r="D706" s="6">
        <v>9.9999999999994302E-2</v>
      </c>
      <c r="E706" s="6">
        <v>8.4146751935376601E-2</v>
      </c>
      <c r="F706" s="6">
        <v>8.4153634537775801E-2</v>
      </c>
      <c r="G706" s="6">
        <v>195.43813</v>
      </c>
      <c r="H706" s="6">
        <v>455466.73659673601</v>
      </c>
      <c r="I706" s="6">
        <v>118.86</v>
      </c>
      <c r="J706" s="6">
        <v>119.89</v>
      </c>
      <c r="K706" s="6">
        <v>118.7016</v>
      </c>
      <c r="L706" s="6">
        <v>277149.41724941699</v>
      </c>
    </row>
    <row r="707" spans="1:12" ht="15" customHeight="1" x14ac:dyDescent="0.25">
      <c r="A707" s="5">
        <v>43830</v>
      </c>
      <c r="B707" s="6">
        <v>118.84</v>
      </c>
      <c r="C707" s="2">
        <v>4915577</v>
      </c>
      <c r="D707" s="6">
        <v>-0.56000000000000205</v>
      </c>
      <c r="E707" s="6">
        <v>-0.46901172529313301</v>
      </c>
      <c r="F707" s="6">
        <v>-0.46901541015683601</v>
      </c>
      <c r="G707" s="6">
        <v>195.27379999999999</v>
      </c>
      <c r="H707" s="6">
        <v>455083.68298368203</v>
      </c>
      <c r="I707" s="6">
        <v>119.5</v>
      </c>
      <c r="J707" s="6">
        <v>119.8</v>
      </c>
      <c r="K707" s="6">
        <v>118.19</v>
      </c>
      <c r="L707" s="6">
        <v>276916.31701631699</v>
      </c>
    </row>
    <row r="708" spans="1:12" ht="15" customHeight="1" x14ac:dyDescent="0.25">
      <c r="A708" s="5">
        <v>43829</v>
      </c>
      <c r="B708" s="6">
        <v>119.4</v>
      </c>
      <c r="C708" s="2">
        <v>2945913</v>
      </c>
      <c r="D708" s="6">
        <v>-0.189999999999997</v>
      </c>
      <c r="E708" s="6">
        <v>-0.15887616021406001</v>
      </c>
      <c r="F708" s="6">
        <v>-0.15887541043237899</v>
      </c>
      <c r="G708" s="6">
        <v>196.19398000000001</v>
      </c>
      <c r="H708" s="6">
        <v>457228.62470862397</v>
      </c>
      <c r="I708" s="6">
        <v>119.8</v>
      </c>
      <c r="J708" s="6">
        <v>119.81</v>
      </c>
      <c r="K708" s="6">
        <v>119.13</v>
      </c>
      <c r="L708" s="6">
        <v>278221.67832167802</v>
      </c>
    </row>
    <row r="709" spans="1:12" ht="15" customHeight="1" x14ac:dyDescent="0.25">
      <c r="A709" s="5">
        <v>43826</v>
      </c>
      <c r="B709" s="6">
        <v>119.59</v>
      </c>
      <c r="C709" s="2">
        <v>3545808</v>
      </c>
      <c r="D709" s="6">
        <v>7.0000000000007306E-2</v>
      </c>
      <c r="E709" s="6">
        <v>5.8567603748338401E-2</v>
      </c>
      <c r="F709" s="6">
        <v>5.8566790888137099E-2</v>
      </c>
      <c r="G709" s="6">
        <v>196.50618</v>
      </c>
      <c r="H709" s="6">
        <v>457956.36363636301</v>
      </c>
      <c r="I709" s="6">
        <v>119.94</v>
      </c>
      <c r="J709" s="6">
        <v>119.94</v>
      </c>
      <c r="K709" s="6">
        <v>119.245</v>
      </c>
      <c r="L709" s="6">
        <v>278664.56876456802</v>
      </c>
    </row>
    <row r="710" spans="1:12" ht="15" customHeight="1" x14ac:dyDescent="0.25">
      <c r="A710" s="5">
        <v>43825</v>
      </c>
      <c r="B710" s="6">
        <v>119.52</v>
      </c>
      <c r="C710" s="2">
        <v>4228073</v>
      </c>
      <c r="D710" s="6">
        <v>9.9999999999908998E-3</v>
      </c>
      <c r="E710" s="6">
        <v>8.3675006275596396E-3</v>
      </c>
      <c r="F710" s="6">
        <v>8.3666569522522494E-3</v>
      </c>
      <c r="G710" s="6">
        <v>196.39116000000001</v>
      </c>
      <c r="H710" s="6">
        <v>457688.25174825097</v>
      </c>
      <c r="I710" s="6">
        <v>119.61</v>
      </c>
      <c r="J710" s="6">
        <v>119.85</v>
      </c>
      <c r="K710" s="6">
        <v>118.95</v>
      </c>
      <c r="L710" s="6">
        <v>278501.39860139799</v>
      </c>
    </row>
    <row r="711" spans="1:12" ht="15" customHeight="1" x14ac:dyDescent="0.25">
      <c r="A711" s="5">
        <v>43823</v>
      </c>
      <c r="B711" s="6">
        <v>119.51</v>
      </c>
      <c r="C711" s="2">
        <v>2227423</v>
      </c>
      <c r="D711" s="6">
        <v>0.48000000000000398</v>
      </c>
      <c r="E711" s="6">
        <v>0.40325968243299898</v>
      </c>
      <c r="F711" s="6">
        <v>0.40326505987136002</v>
      </c>
      <c r="G711" s="6">
        <v>196.37473</v>
      </c>
      <c r="H711" s="6">
        <v>457649.95337995299</v>
      </c>
      <c r="I711" s="6">
        <v>119.13</v>
      </c>
      <c r="J711" s="6">
        <v>119.6</v>
      </c>
      <c r="K711" s="6">
        <v>119.01</v>
      </c>
      <c r="L711" s="6">
        <v>278478.08857808798</v>
      </c>
    </row>
    <row r="712" spans="1:12" ht="15" customHeight="1" x14ac:dyDescent="0.25">
      <c r="A712" s="5">
        <v>43822</v>
      </c>
      <c r="B712" s="6">
        <v>119.03</v>
      </c>
      <c r="C712" s="2">
        <v>4486275</v>
      </c>
      <c r="D712" s="6">
        <v>-1.26</v>
      </c>
      <c r="E712" s="6">
        <v>-1.0474686175076899</v>
      </c>
      <c r="F712" s="6">
        <v>-1.0474743038929999</v>
      </c>
      <c r="G712" s="6">
        <v>195.58600000000001</v>
      </c>
      <c r="H712" s="6">
        <v>455811.421911421</v>
      </c>
      <c r="I712" s="6">
        <v>120.2</v>
      </c>
      <c r="J712" s="6">
        <v>120.69</v>
      </c>
      <c r="K712" s="6">
        <v>119.01</v>
      </c>
      <c r="L712" s="6">
        <v>277359.20745920698</v>
      </c>
    </row>
    <row r="713" spans="1:12" ht="15" customHeight="1" x14ac:dyDescent="0.25">
      <c r="A713" s="5">
        <v>43819</v>
      </c>
      <c r="B713" s="6">
        <v>120.29</v>
      </c>
      <c r="C713" s="2">
        <v>7954551</v>
      </c>
      <c r="D713" s="6">
        <v>0.21000000000000699</v>
      </c>
      <c r="E713" s="6">
        <v>0.17488341105929001</v>
      </c>
      <c r="F713" s="6">
        <v>0.174880977444069</v>
      </c>
      <c r="G713" s="6">
        <v>197.65639999999999</v>
      </c>
      <c r="H713" s="6">
        <v>460637.52913752903</v>
      </c>
      <c r="I713" s="6">
        <v>121.48</v>
      </c>
      <c r="J713" s="6">
        <v>122.12</v>
      </c>
      <c r="K713" s="6">
        <v>120.02</v>
      </c>
      <c r="L713" s="6">
        <v>280296.27039626997</v>
      </c>
    </row>
    <row r="714" spans="1:12" ht="15" customHeight="1" x14ac:dyDescent="0.25">
      <c r="A714" s="5">
        <v>43818</v>
      </c>
      <c r="B714" s="6">
        <v>120.08</v>
      </c>
      <c r="C714" s="2">
        <v>4464307</v>
      </c>
      <c r="D714" s="6">
        <v>0.219999999999998</v>
      </c>
      <c r="E714" s="6">
        <v>0.183547472050715</v>
      </c>
      <c r="F714" s="6">
        <v>0.183554360011384</v>
      </c>
      <c r="G714" s="6">
        <v>197.31134</v>
      </c>
      <c r="H714" s="6">
        <v>459833.19347319298</v>
      </c>
      <c r="I714" s="6">
        <v>119.94</v>
      </c>
      <c r="J714" s="6">
        <v>120.505</v>
      </c>
      <c r="K714" s="6">
        <v>119.78</v>
      </c>
      <c r="L714" s="6">
        <v>279806.75990675902</v>
      </c>
    </row>
    <row r="715" spans="1:12" ht="15" customHeight="1" x14ac:dyDescent="0.25">
      <c r="A715" s="5">
        <v>43817</v>
      </c>
      <c r="B715" s="6">
        <v>119.86</v>
      </c>
      <c r="C715" s="2">
        <v>5104984</v>
      </c>
      <c r="D715" s="6">
        <v>-1.42</v>
      </c>
      <c r="E715" s="6">
        <v>-1.1708443271767699</v>
      </c>
      <c r="F715" s="6">
        <v>-1.1708467244567999</v>
      </c>
      <c r="G715" s="6">
        <v>196.94982999999999</v>
      </c>
      <c r="H715" s="6">
        <v>458990.512820512</v>
      </c>
      <c r="I715" s="6">
        <v>121.51</v>
      </c>
      <c r="J715" s="6">
        <v>121.68</v>
      </c>
      <c r="K715" s="6">
        <v>119.84</v>
      </c>
      <c r="L715" s="6">
        <v>279293.93939393898</v>
      </c>
    </row>
    <row r="716" spans="1:12" ht="15" customHeight="1" x14ac:dyDescent="0.25">
      <c r="A716" s="5">
        <v>43816</v>
      </c>
      <c r="B716" s="6">
        <v>121.28</v>
      </c>
      <c r="C716" s="2">
        <v>4575934</v>
      </c>
      <c r="D716" s="6">
        <v>0.739999999999994</v>
      </c>
      <c r="E716" s="6">
        <v>0.61390409822465997</v>
      </c>
      <c r="F716" s="6">
        <v>0.61390786701764899</v>
      </c>
      <c r="G716" s="6">
        <v>199.28313</v>
      </c>
      <c r="H716" s="6">
        <v>464429.44055944</v>
      </c>
      <c r="I716" s="6">
        <v>120.95</v>
      </c>
      <c r="J716" s="6">
        <v>121.7</v>
      </c>
      <c r="K716" s="6">
        <v>120.7</v>
      </c>
      <c r="L716" s="6">
        <v>282603.962703962</v>
      </c>
    </row>
    <row r="717" spans="1:12" ht="15" customHeight="1" x14ac:dyDescent="0.25">
      <c r="A717" s="5">
        <v>43815</v>
      </c>
      <c r="B717" s="6">
        <v>120.54</v>
      </c>
      <c r="C717" s="2">
        <v>5352078</v>
      </c>
      <c r="D717" s="6">
        <v>0.25</v>
      </c>
      <c r="E717" s="6">
        <v>0.20783107490232</v>
      </c>
      <c r="F717" s="6">
        <v>0.207825296828234</v>
      </c>
      <c r="G717" s="6">
        <v>198.06718000000001</v>
      </c>
      <c r="H717" s="6">
        <v>461595.05827505799</v>
      </c>
      <c r="I717" s="6">
        <v>120.42</v>
      </c>
      <c r="J717" s="6">
        <v>121.3498</v>
      </c>
      <c r="K717" s="6">
        <v>120.42</v>
      </c>
      <c r="L717" s="6">
        <v>280879.02097902098</v>
      </c>
    </row>
    <row r="718" spans="1:12" ht="15" customHeight="1" x14ac:dyDescent="0.25">
      <c r="A718" s="5">
        <v>43812</v>
      </c>
      <c r="B718" s="6">
        <v>120.29</v>
      </c>
      <c r="C718" s="2">
        <v>5366314</v>
      </c>
      <c r="D718" s="6">
        <v>0.53000000000000103</v>
      </c>
      <c r="E718" s="6">
        <v>0.44255177020708902</v>
      </c>
      <c r="F718" s="6">
        <v>0.44255288702135198</v>
      </c>
      <c r="G718" s="6">
        <v>197.65639999999999</v>
      </c>
      <c r="H718" s="6">
        <v>460637.52913752903</v>
      </c>
      <c r="I718" s="6">
        <v>119.16</v>
      </c>
      <c r="J718" s="6">
        <v>120.65</v>
      </c>
      <c r="K718" s="6">
        <v>119.02</v>
      </c>
      <c r="L718" s="6">
        <v>280296.27039626997</v>
      </c>
    </row>
    <row r="719" spans="1:12" ht="15" customHeight="1" x14ac:dyDescent="0.25">
      <c r="A719" s="5">
        <v>43811</v>
      </c>
      <c r="B719" s="6">
        <v>119.76</v>
      </c>
      <c r="C719" s="2">
        <v>4152109.9999999902</v>
      </c>
      <c r="D719" s="6">
        <v>0.760000000000005</v>
      </c>
      <c r="E719" s="6">
        <v>0.63865546218486702</v>
      </c>
      <c r="F719" s="6">
        <v>0.63865756972181198</v>
      </c>
      <c r="G719" s="6">
        <v>196.78551999999999</v>
      </c>
      <c r="H719" s="6">
        <v>458607.50582750503</v>
      </c>
      <c r="I719" s="6">
        <v>119</v>
      </c>
      <c r="J719" s="6">
        <v>120.11</v>
      </c>
      <c r="K719" s="6">
        <v>118.68</v>
      </c>
      <c r="L719" s="6">
        <v>279060.83916083898</v>
      </c>
    </row>
    <row r="720" spans="1:12" ht="15" customHeight="1" x14ac:dyDescent="0.25">
      <c r="A720" s="5">
        <v>43810</v>
      </c>
      <c r="B720" s="6">
        <v>119</v>
      </c>
      <c r="C720" s="2">
        <v>3506618</v>
      </c>
      <c r="D720" s="6">
        <v>-0.14000000000000001</v>
      </c>
      <c r="E720" s="6">
        <v>-0.117508813160982</v>
      </c>
      <c r="F720" s="6">
        <v>-0.117507186485954</v>
      </c>
      <c r="G720" s="6">
        <v>195.53671</v>
      </c>
      <c r="H720" s="6">
        <v>455696.526806526</v>
      </c>
      <c r="I720" s="6">
        <v>119.4</v>
      </c>
      <c r="J720" s="6">
        <v>119.65</v>
      </c>
      <c r="K720" s="6">
        <v>118.53</v>
      </c>
      <c r="L720" s="6">
        <v>277289.27738927701</v>
      </c>
    </row>
    <row r="721" spans="1:12" ht="15" customHeight="1" x14ac:dyDescent="0.25">
      <c r="A721" s="5">
        <v>43809</v>
      </c>
      <c r="B721" s="6">
        <v>119.14</v>
      </c>
      <c r="C721" s="2">
        <v>4282658</v>
      </c>
      <c r="D721" s="6">
        <v>-0.219999999999998</v>
      </c>
      <c r="E721" s="6">
        <v>-0.184316353887403</v>
      </c>
      <c r="F721" s="6">
        <v>-0.184318169361119</v>
      </c>
      <c r="G721" s="6">
        <v>195.76675</v>
      </c>
      <c r="H721" s="6">
        <v>456232.75058275001</v>
      </c>
      <c r="I721" s="6">
        <v>119.35</v>
      </c>
      <c r="J721" s="6">
        <v>119.56</v>
      </c>
      <c r="K721" s="6">
        <v>119.02</v>
      </c>
      <c r="L721" s="6">
        <v>277615.617715617</v>
      </c>
    </row>
    <row r="722" spans="1:12" ht="15" customHeight="1" x14ac:dyDescent="0.25">
      <c r="A722" s="5">
        <v>43808</v>
      </c>
      <c r="B722" s="6">
        <v>119.36</v>
      </c>
      <c r="C722" s="2">
        <v>4835474</v>
      </c>
      <c r="D722" s="6">
        <v>-0.42000000000000098</v>
      </c>
      <c r="E722" s="6">
        <v>-0.35064284521623101</v>
      </c>
      <c r="F722" s="6">
        <v>-0.35063800193040301</v>
      </c>
      <c r="G722" s="6">
        <v>196.12825000000001</v>
      </c>
      <c r="H722" s="6">
        <v>457075.40792540699</v>
      </c>
      <c r="I722" s="6">
        <v>119.57</v>
      </c>
      <c r="J722" s="6">
        <v>119.86</v>
      </c>
      <c r="K722" s="6">
        <v>119.1844</v>
      </c>
      <c r="L722" s="6">
        <v>278128.43822843803</v>
      </c>
    </row>
    <row r="723" spans="1:12" ht="15" customHeight="1" x14ac:dyDescent="0.25">
      <c r="A723" s="5">
        <v>43805</v>
      </c>
      <c r="B723" s="6">
        <v>119.78</v>
      </c>
      <c r="C723" s="2">
        <v>4342496</v>
      </c>
      <c r="D723" s="6">
        <v>1.1200000000000001</v>
      </c>
      <c r="E723" s="6">
        <v>0.943873251306248</v>
      </c>
      <c r="F723" s="6">
        <v>0.94386526810916704</v>
      </c>
      <c r="G723" s="6">
        <v>196.81836999999999</v>
      </c>
      <c r="H723" s="6">
        <v>458684.07925407903</v>
      </c>
      <c r="I723" s="6">
        <v>119.08</v>
      </c>
      <c r="J723" s="6">
        <v>119.8</v>
      </c>
      <c r="K723" s="6">
        <v>118.92</v>
      </c>
      <c r="L723" s="6">
        <v>279107.459207459</v>
      </c>
    </row>
    <row r="724" spans="1:12" ht="15" customHeight="1" x14ac:dyDescent="0.25">
      <c r="A724" s="5">
        <v>43804</v>
      </c>
      <c r="B724" s="6">
        <v>118.66</v>
      </c>
      <c r="C724" s="2">
        <v>4353107</v>
      </c>
      <c r="D724" s="6">
        <v>-3.0000000000001099E-2</v>
      </c>
      <c r="E724" s="6">
        <v>-2.5275928890389199E-2</v>
      </c>
      <c r="F724" s="6">
        <v>0.42126572754825897</v>
      </c>
      <c r="G724" s="6">
        <v>194.97803999999999</v>
      </c>
      <c r="H724" s="6">
        <v>454394.26573426498</v>
      </c>
      <c r="I724" s="6">
        <v>118.36</v>
      </c>
      <c r="J724" s="6">
        <v>118.77500000000001</v>
      </c>
      <c r="K724" s="6">
        <v>117.42</v>
      </c>
      <c r="L724" s="6">
        <v>276496.73659673601</v>
      </c>
    </row>
    <row r="725" spans="1:12" ht="15" customHeight="1" x14ac:dyDescent="0.25">
      <c r="A725" s="5">
        <v>43803</v>
      </c>
      <c r="B725" s="6">
        <v>118.69</v>
      </c>
      <c r="C725" s="2">
        <v>5557516</v>
      </c>
      <c r="D725" s="6">
        <v>1.9999999999996E-2</v>
      </c>
      <c r="E725" s="6">
        <v>1.68534591724833E-2</v>
      </c>
      <c r="F725" s="6">
        <v>1.6860063737533699E-2</v>
      </c>
      <c r="G725" s="6">
        <v>194.16011</v>
      </c>
      <c r="H725" s="6">
        <v>452487.66899766901</v>
      </c>
      <c r="I725" s="6">
        <v>119.12</v>
      </c>
      <c r="J725" s="6">
        <v>119.2</v>
      </c>
      <c r="K725" s="6">
        <v>118.304</v>
      </c>
      <c r="L725" s="6">
        <v>276566.66666666599</v>
      </c>
    </row>
    <row r="726" spans="1:12" ht="15" customHeight="1" x14ac:dyDescent="0.25">
      <c r="A726" s="5">
        <v>43802</v>
      </c>
      <c r="B726" s="6">
        <v>118.67</v>
      </c>
      <c r="C726" s="2">
        <v>6760709</v>
      </c>
      <c r="D726" s="6">
        <v>-0.60999999999999899</v>
      </c>
      <c r="E726" s="6">
        <v>-0.51140174379611303</v>
      </c>
      <c r="F726" s="6">
        <v>-0.51140482785263497</v>
      </c>
      <c r="G726" s="6">
        <v>194.12737999999999</v>
      </c>
      <c r="H726" s="6">
        <v>452411.37529137498</v>
      </c>
      <c r="I726" s="6">
        <v>118.4</v>
      </c>
      <c r="J726" s="6">
        <v>118.96</v>
      </c>
      <c r="K726" s="6">
        <v>117.77</v>
      </c>
      <c r="L726" s="6">
        <v>276520.04662004602</v>
      </c>
    </row>
    <row r="727" spans="1:12" ht="15" customHeight="1" x14ac:dyDescent="0.25">
      <c r="A727" s="5">
        <v>43801</v>
      </c>
      <c r="B727" s="6">
        <v>119.28</v>
      </c>
      <c r="C727" s="2">
        <v>5679011</v>
      </c>
      <c r="D727" s="6">
        <v>0.189999999999997</v>
      </c>
      <c r="E727" s="6">
        <v>0.15954320261985999</v>
      </c>
      <c r="F727" s="6">
        <v>0.15954669479325501</v>
      </c>
      <c r="G727" s="6">
        <v>195.12526</v>
      </c>
      <c r="H727" s="6">
        <v>454737.435897435</v>
      </c>
      <c r="I727" s="6">
        <v>119.15</v>
      </c>
      <c r="J727" s="6">
        <v>119.38</v>
      </c>
      <c r="K727" s="6">
        <v>117.84</v>
      </c>
      <c r="L727" s="6">
        <v>277941.95804195799</v>
      </c>
    </row>
    <row r="728" spans="1:12" ht="15" customHeight="1" x14ac:dyDescent="0.25">
      <c r="A728" s="5">
        <v>43798</v>
      </c>
      <c r="B728" s="6">
        <v>119.09</v>
      </c>
      <c r="C728" s="2">
        <v>3157316</v>
      </c>
      <c r="D728" s="6">
        <v>0.32999999999999802</v>
      </c>
      <c r="E728" s="6">
        <v>0.27787133715055901</v>
      </c>
      <c r="F728" s="6">
        <v>0.27785923463088302</v>
      </c>
      <c r="G728" s="6">
        <v>194.81443999999999</v>
      </c>
      <c r="H728" s="6">
        <v>454012.91375291301</v>
      </c>
      <c r="I728" s="6">
        <v>119.14</v>
      </c>
      <c r="J728" s="6">
        <v>119.97</v>
      </c>
      <c r="K728" s="6">
        <v>119</v>
      </c>
      <c r="L728" s="6">
        <v>277499.067599067</v>
      </c>
    </row>
    <row r="729" spans="1:12" ht="15" customHeight="1" x14ac:dyDescent="0.25">
      <c r="A729" s="5">
        <v>43796</v>
      </c>
      <c r="B729" s="6">
        <v>118.76</v>
      </c>
      <c r="C729" s="2">
        <v>3440239</v>
      </c>
      <c r="D729" s="6">
        <v>-0.429999999999992</v>
      </c>
      <c r="E729" s="6">
        <v>-0.36076852084905298</v>
      </c>
      <c r="F729" s="6">
        <v>-0.36076370446640399</v>
      </c>
      <c r="G729" s="6">
        <v>194.27463</v>
      </c>
      <c r="H729" s="6">
        <v>452754.61538461503</v>
      </c>
      <c r="I729" s="6">
        <v>119.39</v>
      </c>
      <c r="J729" s="6">
        <v>119.8</v>
      </c>
      <c r="K729" s="6">
        <v>118.73</v>
      </c>
      <c r="L729" s="6">
        <v>276729.83682983601</v>
      </c>
    </row>
    <row r="730" spans="1:12" ht="15" customHeight="1" x14ac:dyDescent="0.25">
      <c r="A730" s="5">
        <v>43795</v>
      </c>
      <c r="B730" s="6">
        <v>119.19</v>
      </c>
      <c r="C730" s="2">
        <v>6293379</v>
      </c>
      <c r="D730" s="6">
        <v>0.26999999999999602</v>
      </c>
      <c r="E730" s="6">
        <v>0.22704339051462499</v>
      </c>
      <c r="F730" s="6">
        <v>0.227047541500602</v>
      </c>
      <c r="G730" s="6">
        <v>194.97803999999999</v>
      </c>
      <c r="H730" s="6">
        <v>454394.26573426498</v>
      </c>
      <c r="I730" s="6">
        <v>118.96</v>
      </c>
      <c r="J730" s="6">
        <v>119.3</v>
      </c>
      <c r="K730" s="6">
        <v>118.45</v>
      </c>
      <c r="L730" s="6">
        <v>277732.167832167</v>
      </c>
    </row>
    <row r="731" spans="1:12" ht="15" customHeight="1" x14ac:dyDescent="0.25">
      <c r="A731" s="5">
        <v>43794</v>
      </c>
      <c r="B731" s="6">
        <v>118.92</v>
      </c>
      <c r="C731" s="2">
        <v>5884479</v>
      </c>
      <c r="D731" s="6">
        <v>-0.439999999999997</v>
      </c>
      <c r="E731" s="6">
        <v>-0.36863270777479601</v>
      </c>
      <c r="F731" s="6">
        <v>-0.36863375300945</v>
      </c>
      <c r="G731" s="6">
        <v>194.53635</v>
      </c>
      <c r="H731" s="6">
        <v>453364.68531468499</v>
      </c>
      <c r="I731" s="6">
        <v>120</v>
      </c>
      <c r="J731" s="6">
        <v>120.02</v>
      </c>
      <c r="K731" s="6">
        <v>117.9</v>
      </c>
      <c r="L731" s="6">
        <v>277102.79720279702</v>
      </c>
    </row>
    <row r="732" spans="1:12" ht="15" customHeight="1" x14ac:dyDescent="0.25">
      <c r="A732" s="5">
        <v>43791</v>
      </c>
      <c r="B732" s="6">
        <v>119.36</v>
      </c>
      <c r="C732" s="2">
        <v>3843518</v>
      </c>
      <c r="D732" s="6">
        <v>-0.5</v>
      </c>
      <c r="E732" s="6">
        <v>-0.41715334556983102</v>
      </c>
      <c r="F732" s="6">
        <v>-0.41715867886048502</v>
      </c>
      <c r="G732" s="6">
        <v>195.25613000000001</v>
      </c>
      <c r="H732" s="6">
        <v>455042.49417249399</v>
      </c>
      <c r="I732" s="6">
        <v>120.15</v>
      </c>
      <c r="J732" s="6">
        <v>120.3</v>
      </c>
      <c r="K732" s="6">
        <v>119.27</v>
      </c>
      <c r="L732" s="6">
        <v>278128.43822843803</v>
      </c>
    </row>
    <row r="733" spans="1:12" ht="15" customHeight="1" x14ac:dyDescent="0.25">
      <c r="A733" s="5">
        <v>43790</v>
      </c>
      <c r="B733" s="6">
        <v>119.86</v>
      </c>
      <c r="C733" s="2">
        <v>4302845</v>
      </c>
      <c r="D733" s="6">
        <v>0.73000000000000398</v>
      </c>
      <c r="E733" s="6">
        <v>0.61277595903634896</v>
      </c>
      <c r="F733" s="6">
        <v>0.61278260228814196</v>
      </c>
      <c r="G733" s="6">
        <v>196.07407000000001</v>
      </c>
      <c r="H733" s="6">
        <v>456949.11421911401</v>
      </c>
      <c r="I733" s="6">
        <v>118.83</v>
      </c>
      <c r="J733" s="6">
        <v>120</v>
      </c>
      <c r="K733" s="6">
        <v>118.67</v>
      </c>
      <c r="L733" s="6">
        <v>279293.93939393898</v>
      </c>
    </row>
    <row r="734" spans="1:12" ht="15" customHeight="1" x14ac:dyDescent="0.25">
      <c r="A734" s="5">
        <v>43789</v>
      </c>
      <c r="B734" s="6">
        <v>119.13</v>
      </c>
      <c r="C734" s="2">
        <v>5077756</v>
      </c>
      <c r="D734" s="6">
        <v>-0.760000000000005</v>
      </c>
      <c r="E734" s="6">
        <v>-0.63391442155309397</v>
      </c>
      <c r="F734" s="6">
        <v>-0.63391805780795796</v>
      </c>
      <c r="G734" s="6">
        <v>194.87988000000001</v>
      </c>
      <c r="H734" s="6">
        <v>454165.45454545401</v>
      </c>
      <c r="I734" s="6">
        <v>120.21</v>
      </c>
      <c r="J734" s="6">
        <v>120.48</v>
      </c>
      <c r="K734" s="6">
        <v>118.4</v>
      </c>
      <c r="L734" s="6">
        <v>277592.30769230699</v>
      </c>
    </row>
    <row r="735" spans="1:12" ht="15" customHeight="1" x14ac:dyDescent="0.25">
      <c r="A735" s="5">
        <v>43788</v>
      </c>
      <c r="B735" s="6">
        <v>119.89</v>
      </c>
      <c r="C735" s="2">
        <v>3716226</v>
      </c>
      <c r="D735" s="6">
        <v>-0.35999999999999899</v>
      </c>
      <c r="E735" s="6">
        <v>-0.29937629937629701</v>
      </c>
      <c r="F735" s="6">
        <v>-0.29937667773783899</v>
      </c>
      <c r="G735" s="6">
        <v>196.12314000000001</v>
      </c>
      <c r="H735" s="6">
        <v>457063.49650349602</v>
      </c>
      <c r="I735" s="6">
        <v>120.11</v>
      </c>
      <c r="J735" s="6">
        <v>120.36</v>
      </c>
      <c r="K735" s="6">
        <v>119.71</v>
      </c>
      <c r="L735" s="6">
        <v>279363.86946386902</v>
      </c>
    </row>
    <row r="736" spans="1:12" ht="15" customHeight="1" x14ac:dyDescent="0.25">
      <c r="A736" s="5">
        <v>43787</v>
      </c>
      <c r="B736" s="6">
        <v>120.25</v>
      </c>
      <c r="C736" s="2">
        <v>6549633</v>
      </c>
      <c r="D736" s="6">
        <v>1.3799999999999899</v>
      </c>
      <c r="E736" s="6">
        <v>1.1609321107091699</v>
      </c>
      <c r="F736" s="6">
        <v>1.16093446201519</v>
      </c>
      <c r="G736" s="6">
        <v>196.71205</v>
      </c>
      <c r="H736" s="6">
        <v>458436.24708624702</v>
      </c>
      <c r="I736" s="6">
        <v>118.45</v>
      </c>
      <c r="J736" s="6">
        <v>120.867</v>
      </c>
      <c r="K736" s="6">
        <v>118.24</v>
      </c>
      <c r="L736" s="6">
        <v>280203.03030302998</v>
      </c>
    </row>
    <row r="737" spans="1:12" ht="15" customHeight="1" x14ac:dyDescent="0.25">
      <c r="A737" s="5">
        <v>43784</v>
      </c>
      <c r="B737" s="6">
        <v>118.87</v>
      </c>
      <c r="C737" s="2">
        <v>10146510</v>
      </c>
      <c r="D737" s="6">
        <v>-1.78</v>
      </c>
      <c r="E737" s="6">
        <v>-1.4753418980522099</v>
      </c>
      <c r="F737" s="6">
        <v>-1.4753473742237899</v>
      </c>
      <c r="G737" s="6">
        <v>194.45455999999999</v>
      </c>
      <c r="H737" s="6">
        <v>453174.03263403202</v>
      </c>
      <c r="I737" s="6">
        <v>120.68</v>
      </c>
      <c r="J737" s="6">
        <v>121</v>
      </c>
      <c r="K737" s="6">
        <v>118.38</v>
      </c>
      <c r="L737" s="6">
        <v>276986.24708624702</v>
      </c>
    </row>
    <row r="738" spans="1:12" ht="15" customHeight="1" x14ac:dyDescent="0.25">
      <c r="A738" s="5">
        <v>43783</v>
      </c>
      <c r="B738" s="6">
        <v>120.65</v>
      </c>
      <c r="C738" s="2">
        <v>22511350</v>
      </c>
      <c r="D738" s="6">
        <v>-0.32999999999999802</v>
      </c>
      <c r="E738" s="6">
        <v>-0.272772359067607</v>
      </c>
      <c r="F738" s="6">
        <v>-0.27277059443757601</v>
      </c>
      <c r="G738" s="6">
        <v>197.3664</v>
      </c>
      <c r="H738" s="6">
        <v>459961.53846153797</v>
      </c>
      <c r="I738" s="6">
        <v>124.6</v>
      </c>
      <c r="J738" s="6">
        <v>125.38</v>
      </c>
      <c r="K738" s="6">
        <v>119.51</v>
      </c>
      <c r="L738" s="6">
        <v>281135.431235431</v>
      </c>
    </row>
    <row r="739" spans="1:12" ht="15" customHeight="1" x14ac:dyDescent="0.25">
      <c r="A739" s="5">
        <v>43782</v>
      </c>
      <c r="B739" s="6">
        <v>120.98</v>
      </c>
      <c r="C739" s="2">
        <v>8046815</v>
      </c>
      <c r="D739" s="6">
        <v>1.8599999999999901</v>
      </c>
      <c r="E739" s="6">
        <v>1.5614506380120901</v>
      </c>
      <c r="F739" s="6">
        <v>1.56145175036088</v>
      </c>
      <c r="G739" s="6">
        <v>197.90622999999999</v>
      </c>
      <c r="H739" s="6">
        <v>461219.88344988303</v>
      </c>
      <c r="I739" s="6">
        <v>119.16</v>
      </c>
      <c r="J739" s="6">
        <v>121.36</v>
      </c>
      <c r="K739" s="6">
        <v>118.66</v>
      </c>
      <c r="L739" s="6">
        <v>281904.66200466198</v>
      </c>
    </row>
    <row r="740" spans="1:12" ht="15" customHeight="1" x14ac:dyDescent="0.25">
      <c r="A740" s="5">
        <v>43781</v>
      </c>
      <c r="B740" s="6">
        <v>119.12</v>
      </c>
      <c r="C740" s="2">
        <v>5068798</v>
      </c>
      <c r="D740" s="6">
        <v>7.9999999999998295E-2</v>
      </c>
      <c r="E740" s="6">
        <v>6.7204301075274295E-2</v>
      </c>
      <c r="F740" s="6">
        <v>6.7199818089069802E-2</v>
      </c>
      <c r="G740" s="6">
        <v>194.86353</v>
      </c>
      <c r="H740" s="6">
        <v>454127.34265734197</v>
      </c>
      <c r="I740" s="6">
        <v>119.6</v>
      </c>
      <c r="J740" s="6">
        <v>120</v>
      </c>
      <c r="K740" s="6">
        <v>118.8096</v>
      </c>
      <c r="L740" s="6">
        <v>277568.99766899698</v>
      </c>
    </row>
    <row r="741" spans="1:12" ht="15" customHeight="1" x14ac:dyDescent="0.25">
      <c r="A741" s="5">
        <v>43780</v>
      </c>
      <c r="B741" s="6">
        <v>119.04</v>
      </c>
      <c r="C741" s="2">
        <v>4441143</v>
      </c>
      <c r="D741" s="6">
        <v>-0.39999999999999097</v>
      </c>
      <c r="E741" s="6">
        <v>-0.33489618218351902</v>
      </c>
      <c r="F741" s="6">
        <v>-0.33489432076369002</v>
      </c>
      <c r="G741" s="6">
        <v>194.73267000000001</v>
      </c>
      <c r="H741" s="6">
        <v>453822.30769230699</v>
      </c>
      <c r="I741" s="6">
        <v>118.7</v>
      </c>
      <c r="J741" s="6">
        <v>119.63</v>
      </c>
      <c r="K741" s="6">
        <v>118.28</v>
      </c>
      <c r="L741" s="6">
        <v>277382.517482517</v>
      </c>
    </row>
    <row r="742" spans="1:12" ht="15" customHeight="1" x14ac:dyDescent="0.25">
      <c r="A742" s="5">
        <v>43777</v>
      </c>
      <c r="B742" s="6">
        <v>119.44</v>
      </c>
      <c r="C742" s="2">
        <v>3833729</v>
      </c>
      <c r="D742" s="6">
        <v>-0.79000000000000603</v>
      </c>
      <c r="E742" s="6">
        <v>-0.65707394161191801</v>
      </c>
      <c r="F742" s="6">
        <v>-0.657074606819396</v>
      </c>
      <c r="G742" s="6">
        <v>195.38701</v>
      </c>
      <c r="H742" s="6">
        <v>455347.57575757499</v>
      </c>
      <c r="I742" s="6">
        <v>120.31</v>
      </c>
      <c r="J742" s="6">
        <v>120.88</v>
      </c>
      <c r="K742" s="6">
        <v>118.94</v>
      </c>
      <c r="L742" s="6">
        <v>278314.91841491801</v>
      </c>
    </row>
    <row r="743" spans="1:12" ht="15" customHeight="1" x14ac:dyDescent="0.25">
      <c r="A743" s="5">
        <v>43776</v>
      </c>
      <c r="B743" s="6">
        <v>120.23</v>
      </c>
      <c r="C743" s="2">
        <v>4441357</v>
      </c>
      <c r="D743" s="6">
        <v>0.73000000000000398</v>
      </c>
      <c r="E743" s="6">
        <v>0.61087866108786504</v>
      </c>
      <c r="F743" s="6">
        <v>0.61088527696349004</v>
      </c>
      <c r="G743" s="6">
        <v>196.67934</v>
      </c>
      <c r="H743" s="6">
        <v>458360</v>
      </c>
      <c r="I743" s="6">
        <v>120</v>
      </c>
      <c r="J743" s="6">
        <v>120.92</v>
      </c>
      <c r="K743" s="6">
        <v>119.54</v>
      </c>
      <c r="L743" s="6">
        <v>280156.41025641002</v>
      </c>
    </row>
    <row r="744" spans="1:12" ht="15" customHeight="1" x14ac:dyDescent="0.25">
      <c r="A744" s="5">
        <v>43775</v>
      </c>
      <c r="B744" s="6">
        <v>119.5</v>
      </c>
      <c r="C744" s="2">
        <v>3614424</v>
      </c>
      <c r="D744" s="6">
        <v>0.64</v>
      </c>
      <c r="E744" s="6">
        <v>0.53844859498570696</v>
      </c>
      <c r="F744" s="6">
        <v>0.53844872046748804</v>
      </c>
      <c r="G744" s="6">
        <v>195.48515</v>
      </c>
      <c r="H744" s="6">
        <v>455576.34032634</v>
      </c>
      <c r="I744" s="6">
        <v>118.83</v>
      </c>
      <c r="J744" s="6">
        <v>119.62</v>
      </c>
      <c r="K744" s="6">
        <v>118.71</v>
      </c>
      <c r="L744" s="6">
        <v>278454.77855477802</v>
      </c>
    </row>
    <row r="745" spans="1:12" ht="15" customHeight="1" x14ac:dyDescent="0.25">
      <c r="A745" s="5">
        <v>43774</v>
      </c>
      <c r="B745" s="6">
        <v>118.86</v>
      </c>
      <c r="C745" s="2">
        <v>4217099</v>
      </c>
      <c r="D745" s="6">
        <v>1.29</v>
      </c>
      <c r="E745" s="6">
        <v>1.0972186782342399</v>
      </c>
      <c r="F745" s="6">
        <v>1.0972196759347399</v>
      </c>
      <c r="G745" s="6">
        <v>194.43819999999999</v>
      </c>
      <c r="H745" s="6">
        <v>453135.89743589697</v>
      </c>
      <c r="I745" s="6">
        <v>117.68</v>
      </c>
      <c r="J745" s="6">
        <v>119.14</v>
      </c>
      <c r="K745" s="6">
        <v>117.075</v>
      </c>
      <c r="L745" s="6">
        <v>276962.93706293701</v>
      </c>
    </row>
    <row r="746" spans="1:12" ht="15" customHeight="1" x14ac:dyDescent="0.25">
      <c r="A746" s="5">
        <v>43773</v>
      </c>
      <c r="B746" s="6">
        <v>117.57</v>
      </c>
      <c r="C746" s="2">
        <v>4646041</v>
      </c>
      <c r="D746" s="6">
        <v>-5.0000000000011299E-2</v>
      </c>
      <c r="E746" s="6">
        <v>-4.2509777248778101E-2</v>
      </c>
      <c r="F746" s="6">
        <v>-4.2513440327907E-2</v>
      </c>
      <c r="G746" s="6">
        <v>192.32794000000001</v>
      </c>
      <c r="H746" s="6">
        <v>448216.87645687599</v>
      </c>
      <c r="I746" s="6">
        <v>118.4</v>
      </c>
      <c r="J746" s="6">
        <v>119.11</v>
      </c>
      <c r="K746" s="6">
        <v>117.17</v>
      </c>
      <c r="L746" s="6">
        <v>273955.94405594398</v>
      </c>
    </row>
    <row r="747" spans="1:12" ht="15" customHeight="1" x14ac:dyDescent="0.25">
      <c r="A747" s="5">
        <v>43770</v>
      </c>
      <c r="B747" s="6">
        <v>117.62</v>
      </c>
      <c r="C747" s="2">
        <v>3762604</v>
      </c>
      <c r="D747" s="6">
        <v>0.35999999999999899</v>
      </c>
      <c r="E747" s="6">
        <v>0.30701006310762602</v>
      </c>
      <c r="F747" s="6">
        <v>0.307010453452849</v>
      </c>
      <c r="G747" s="6">
        <v>192.40974</v>
      </c>
      <c r="H747" s="6">
        <v>448407.55244755198</v>
      </c>
      <c r="I747" s="6">
        <v>117.92</v>
      </c>
      <c r="J747" s="6">
        <v>117.97</v>
      </c>
      <c r="K747" s="6">
        <v>117.23</v>
      </c>
      <c r="L747" s="6">
        <v>274072.49417249399</v>
      </c>
    </row>
    <row r="748" spans="1:12" ht="15" customHeight="1" x14ac:dyDescent="0.25">
      <c r="A748" s="5">
        <v>43769</v>
      </c>
      <c r="B748" s="6">
        <v>117.26</v>
      </c>
      <c r="C748" s="2">
        <v>4881269</v>
      </c>
      <c r="D748" s="6">
        <v>-0.83999999999998898</v>
      </c>
      <c r="E748" s="6">
        <v>-0.71126164267568603</v>
      </c>
      <c r="F748" s="6">
        <v>-0.71126082746987196</v>
      </c>
      <c r="G748" s="6">
        <v>191.82083</v>
      </c>
      <c r="H748" s="6">
        <v>447034.80186480097</v>
      </c>
      <c r="I748" s="6">
        <v>117.93</v>
      </c>
      <c r="J748" s="6">
        <v>118.28</v>
      </c>
      <c r="K748" s="6">
        <v>116.83</v>
      </c>
      <c r="L748" s="6">
        <v>273233.33333333302</v>
      </c>
    </row>
    <row r="749" spans="1:12" ht="15" customHeight="1" x14ac:dyDescent="0.25">
      <c r="A749" s="5">
        <v>43768</v>
      </c>
      <c r="B749" s="6">
        <v>118.1</v>
      </c>
      <c r="C749" s="2">
        <v>2996204</v>
      </c>
      <c r="D749" s="6">
        <v>0.94999999999998797</v>
      </c>
      <c r="E749" s="6">
        <v>0.81092616303883802</v>
      </c>
      <c r="F749" s="6">
        <v>0.81092823201396302</v>
      </c>
      <c r="G749" s="6">
        <v>193.19495000000001</v>
      </c>
      <c r="H749" s="6">
        <v>450237.87878787803</v>
      </c>
      <c r="I749" s="6">
        <v>117.18</v>
      </c>
      <c r="J749" s="6">
        <v>118.37</v>
      </c>
      <c r="K749" s="6">
        <v>117.051</v>
      </c>
      <c r="L749" s="6">
        <v>275191.37529137498</v>
      </c>
    </row>
    <row r="750" spans="1:12" ht="15" customHeight="1" x14ac:dyDescent="0.25">
      <c r="A750" s="5">
        <v>43767</v>
      </c>
      <c r="B750" s="6">
        <v>117.15</v>
      </c>
      <c r="C750" s="2">
        <v>4791099</v>
      </c>
      <c r="D750" s="6">
        <v>-2.0699999999999901</v>
      </c>
      <c r="E750" s="6">
        <v>-1.7362858580775</v>
      </c>
      <c r="F750" s="6">
        <v>-1.7362868167404899</v>
      </c>
      <c r="G750" s="6">
        <v>191.64088000000001</v>
      </c>
      <c r="H750" s="6">
        <v>446615.33799533802</v>
      </c>
      <c r="I750" s="6">
        <v>118.5</v>
      </c>
      <c r="J750" s="6">
        <v>118.73</v>
      </c>
      <c r="K750" s="6">
        <v>117.08</v>
      </c>
      <c r="L750" s="6">
        <v>272976.92307692301</v>
      </c>
    </row>
    <row r="751" spans="1:12" ht="15" customHeight="1" x14ac:dyDescent="0.25">
      <c r="A751" s="5">
        <v>43766</v>
      </c>
      <c r="B751" s="6">
        <v>119.22</v>
      </c>
      <c r="C751" s="2">
        <v>3404563</v>
      </c>
      <c r="D751" s="6">
        <v>0.179999999999992</v>
      </c>
      <c r="E751" s="6">
        <v>0.15120967741935001</v>
      </c>
      <c r="F751" s="6">
        <v>0.15120215832298201</v>
      </c>
      <c r="G751" s="6">
        <v>195.02710999999999</v>
      </c>
      <c r="H751" s="6">
        <v>454508.64801864797</v>
      </c>
      <c r="I751" s="6">
        <v>119.25</v>
      </c>
      <c r="J751" s="6">
        <v>119.7</v>
      </c>
      <c r="K751" s="6">
        <v>118.53</v>
      </c>
      <c r="L751" s="6">
        <v>277802.09790209698</v>
      </c>
    </row>
    <row r="752" spans="1:12" ht="15" customHeight="1" x14ac:dyDescent="0.25">
      <c r="A752" s="5">
        <v>43763</v>
      </c>
      <c r="B752" s="6">
        <v>119.04</v>
      </c>
      <c r="C752" s="2">
        <v>2564324</v>
      </c>
      <c r="D752" s="6">
        <v>-5.9999999999988E-2</v>
      </c>
      <c r="E752" s="6">
        <v>-5.03778337531346E-2</v>
      </c>
      <c r="F752" s="6">
        <v>-5.0371909863744499E-2</v>
      </c>
      <c r="G752" s="6">
        <v>194.73267000000001</v>
      </c>
      <c r="H752" s="6">
        <v>453822.30769230699</v>
      </c>
      <c r="I752" s="6">
        <v>119</v>
      </c>
      <c r="J752" s="6">
        <v>119.3254</v>
      </c>
      <c r="K752" s="6">
        <v>118.2</v>
      </c>
      <c r="L752" s="6">
        <v>277382.517482517</v>
      </c>
    </row>
    <row r="753" spans="1:12" ht="15" customHeight="1" x14ac:dyDescent="0.25">
      <c r="A753" s="5">
        <v>43762</v>
      </c>
      <c r="B753" s="6">
        <v>119.1</v>
      </c>
      <c r="C753" s="2">
        <v>2922607</v>
      </c>
      <c r="D753" s="6">
        <v>-0.25</v>
      </c>
      <c r="E753" s="6">
        <v>-0.20946795140343</v>
      </c>
      <c r="F753" s="6">
        <v>-0.209470631446107</v>
      </c>
      <c r="G753" s="6">
        <v>194.83081000000001</v>
      </c>
      <c r="H753" s="6">
        <v>454051.072261072</v>
      </c>
      <c r="I753" s="6">
        <v>119.15</v>
      </c>
      <c r="J753" s="6">
        <v>119.5675</v>
      </c>
      <c r="K753" s="6">
        <v>118.51</v>
      </c>
      <c r="L753" s="6">
        <v>277522.37762237701</v>
      </c>
    </row>
    <row r="754" spans="1:12" ht="15" customHeight="1" x14ac:dyDescent="0.25">
      <c r="A754" s="5">
        <v>43761</v>
      </c>
      <c r="B754" s="6">
        <v>119.35</v>
      </c>
      <c r="C754" s="2">
        <v>2868883</v>
      </c>
      <c r="D754" s="6">
        <v>-0.23000000000000301</v>
      </c>
      <c r="E754" s="6">
        <v>-0.19233985616323701</v>
      </c>
      <c r="F754" s="6">
        <v>-0.192341087793268</v>
      </c>
      <c r="G754" s="6">
        <v>195.23978</v>
      </c>
      <c r="H754" s="6">
        <v>455004.38228438201</v>
      </c>
      <c r="I754" s="6">
        <v>119.17</v>
      </c>
      <c r="J754" s="6">
        <v>119.85</v>
      </c>
      <c r="K754" s="6">
        <v>118.69</v>
      </c>
      <c r="L754" s="6">
        <v>278105.12820512801</v>
      </c>
    </row>
    <row r="755" spans="1:12" ht="15" customHeight="1" x14ac:dyDescent="0.25">
      <c r="A755" s="5">
        <v>43760</v>
      </c>
      <c r="B755" s="6">
        <v>119.58</v>
      </c>
      <c r="C755" s="2">
        <v>2596516</v>
      </c>
      <c r="D755" s="6">
        <v>-0.15999999999999601</v>
      </c>
      <c r="E755" s="6">
        <v>-0.133622849507264</v>
      </c>
      <c r="F755" s="6">
        <v>-0.133619048941546</v>
      </c>
      <c r="G755" s="6">
        <v>195.61602999999999</v>
      </c>
      <c r="H755" s="6">
        <v>455881.421911421</v>
      </c>
      <c r="I755" s="6">
        <v>119.75</v>
      </c>
      <c r="J755" s="6">
        <v>120.17</v>
      </c>
      <c r="K755" s="6">
        <v>119.3887</v>
      </c>
      <c r="L755" s="6">
        <v>278641.258741258</v>
      </c>
    </row>
    <row r="756" spans="1:12" ht="15" customHeight="1" x14ac:dyDescent="0.25">
      <c r="A756" s="5">
        <v>43759</v>
      </c>
      <c r="B756" s="6">
        <v>119.74</v>
      </c>
      <c r="C756" s="2">
        <v>3472513</v>
      </c>
      <c r="D756" s="6">
        <v>0.59999999999999398</v>
      </c>
      <c r="E756" s="6">
        <v>0.50360919926137804</v>
      </c>
      <c r="F756" s="6">
        <v>0.50361156274743002</v>
      </c>
      <c r="G756" s="6">
        <v>195.87775999999999</v>
      </c>
      <c r="H756" s="6">
        <v>456491.51515151502</v>
      </c>
      <c r="I756" s="6">
        <v>119.3</v>
      </c>
      <c r="J756" s="6">
        <v>119.83</v>
      </c>
      <c r="K756" s="6">
        <v>118.82</v>
      </c>
      <c r="L756" s="6">
        <v>279014.21911421901</v>
      </c>
    </row>
    <row r="757" spans="1:12" ht="15" customHeight="1" x14ac:dyDescent="0.25">
      <c r="A757" s="5">
        <v>43756</v>
      </c>
      <c r="B757" s="6">
        <v>119.14</v>
      </c>
      <c r="C757" s="2">
        <v>5592889</v>
      </c>
      <c r="D757" s="6">
        <v>-0.70000000000000195</v>
      </c>
      <c r="E757" s="6">
        <v>-0.58411214953271096</v>
      </c>
      <c r="F757" s="6">
        <v>-0.58411149403487705</v>
      </c>
      <c r="G757" s="6">
        <v>194.89624000000001</v>
      </c>
      <c r="H757" s="6">
        <v>454203.58974358899</v>
      </c>
      <c r="I757" s="6">
        <v>120.45</v>
      </c>
      <c r="J757" s="6">
        <v>120.6</v>
      </c>
      <c r="K757" s="6">
        <v>119.13</v>
      </c>
      <c r="L757" s="6">
        <v>277615.617715617</v>
      </c>
    </row>
    <row r="758" spans="1:12" ht="15" customHeight="1" x14ac:dyDescent="0.25">
      <c r="A758" s="5">
        <v>43755</v>
      </c>
      <c r="B758" s="6">
        <v>119.84</v>
      </c>
      <c r="C758" s="2">
        <v>3960770</v>
      </c>
      <c r="D758" s="6">
        <v>0.42000000000000098</v>
      </c>
      <c r="E758" s="6">
        <v>0.35169988276670899</v>
      </c>
      <c r="F758" s="6">
        <v>0.35169948669668799</v>
      </c>
      <c r="G758" s="6">
        <v>196.04133999999999</v>
      </c>
      <c r="H758" s="6">
        <v>456872.82051281998</v>
      </c>
      <c r="I758" s="6">
        <v>119.67</v>
      </c>
      <c r="J758" s="6">
        <v>120.25</v>
      </c>
      <c r="K758" s="6">
        <v>119.35809999999999</v>
      </c>
      <c r="L758" s="6">
        <v>279247.31934731902</v>
      </c>
    </row>
    <row r="759" spans="1:12" ht="15" customHeight="1" x14ac:dyDescent="0.25">
      <c r="A759" s="5">
        <v>43754</v>
      </c>
      <c r="B759" s="6">
        <v>119.42</v>
      </c>
      <c r="C759" s="2">
        <v>4144274.9999999902</v>
      </c>
      <c r="D759" s="6">
        <v>-0.109999999999999</v>
      </c>
      <c r="E759" s="6">
        <v>-9.2027106165815095E-2</v>
      </c>
      <c r="F759" s="6">
        <v>-9.2029922331260394E-2</v>
      </c>
      <c r="G759" s="6">
        <v>195.35427999999999</v>
      </c>
      <c r="H759" s="6">
        <v>455271.282051282</v>
      </c>
      <c r="I759" s="6">
        <v>119.31</v>
      </c>
      <c r="J759" s="6">
        <v>120.10899999999999</v>
      </c>
      <c r="K759" s="6">
        <v>119.1</v>
      </c>
      <c r="L759" s="6">
        <v>278268.29836829798</v>
      </c>
    </row>
    <row r="760" spans="1:12" ht="15" customHeight="1" x14ac:dyDescent="0.25">
      <c r="A760" s="5">
        <v>43753</v>
      </c>
      <c r="B760" s="6">
        <v>119.53</v>
      </c>
      <c r="C760" s="2">
        <v>5385172</v>
      </c>
      <c r="D760" s="6">
        <v>0.35999999999999899</v>
      </c>
      <c r="E760" s="6">
        <v>0.302089452043308</v>
      </c>
      <c r="F760" s="6">
        <v>0.30209498243378702</v>
      </c>
      <c r="G760" s="6">
        <v>195.53423000000001</v>
      </c>
      <c r="H760" s="6">
        <v>455690.74592074502</v>
      </c>
      <c r="I760" s="6">
        <v>119.33</v>
      </c>
      <c r="J760" s="6">
        <v>119.99</v>
      </c>
      <c r="K760" s="6">
        <v>118.87</v>
      </c>
      <c r="L760" s="6">
        <v>278524.708624708</v>
      </c>
    </row>
    <row r="761" spans="1:12" ht="15" customHeight="1" x14ac:dyDescent="0.25">
      <c r="A761" s="5">
        <v>43752</v>
      </c>
      <c r="B761" s="6">
        <v>119.17</v>
      </c>
      <c r="C761" s="2">
        <v>4601527</v>
      </c>
      <c r="D761" s="6">
        <v>-1.0699999999999901</v>
      </c>
      <c r="E761" s="6">
        <v>-0.88988689288089695</v>
      </c>
      <c r="F761" s="6">
        <v>-0.88988736305749505</v>
      </c>
      <c r="G761" s="6">
        <v>194.94531000000001</v>
      </c>
      <c r="H761" s="6">
        <v>454317.97202797199</v>
      </c>
      <c r="I761" s="6">
        <v>119.85</v>
      </c>
      <c r="J761" s="6">
        <v>120.46</v>
      </c>
      <c r="K761" s="6">
        <v>119.1</v>
      </c>
      <c r="L761" s="6">
        <v>277685.54778554698</v>
      </c>
    </row>
    <row r="762" spans="1:12" ht="15" customHeight="1" x14ac:dyDescent="0.25">
      <c r="A762" s="5">
        <v>43749</v>
      </c>
      <c r="B762" s="6">
        <v>120.24</v>
      </c>
      <c r="C762" s="2">
        <v>6149845</v>
      </c>
      <c r="D762" s="6">
        <v>0.62999999999999501</v>
      </c>
      <c r="E762" s="6">
        <v>0.52671181339352102</v>
      </c>
      <c r="F762" s="6">
        <v>0.52670609117313405</v>
      </c>
      <c r="G762" s="6">
        <v>196.69568000000001</v>
      </c>
      <c r="H762" s="6">
        <v>458398.08857808798</v>
      </c>
      <c r="I762" s="6">
        <v>119.92</v>
      </c>
      <c r="J762" s="6">
        <v>120.71</v>
      </c>
      <c r="K762" s="6">
        <v>118.72</v>
      </c>
      <c r="L762" s="6">
        <v>280179.72027971997</v>
      </c>
    </row>
    <row r="763" spans="1:12" ht="15" customHeight="1" x14ac:dyDescent="0.25">
      <c r="A763" s="5">
        <v>43748</v>
      </c>
      <c r="B763" s="6">
        <v>119.61</v>
      </c>
      <c r="C763" s="2">
        <v>4437797</v>
      </c>
      <c r="D763" s="6">
        <v>0.67999999999999206</v>
      </c>
      <c r="E763" s="6">
        <v>0.57176490372487998</v>
      </c>
      <c r="F763" s="6">
        <v>0.57176275921508801</v>
      </c>
      <c r="G763" s="6">
        <v>195.6651</v>
      </c>
      <c r="H763" s="6">
        <v>455995.804195804</v>
      </c>
      <c r="I763" s="6">
        <v>118.9</v>
      </c>
      <c r="J763" s="6">
        <v>119.88</v>
      </c>
      <c r="K763" s="6">
        <v>118.6</v>
      </c>
      <c r="L763" s="6">
        <v>278711.18881118798</v>
      </c>
    </row>
    <row r="764" spans="1:12" ht="15" customHeight="1" x14ac:dyDescent="0.25">
      <c r="A764" s="5">
        <v>43747</v>
      </c>
      <c r="B764" s="6">
        <v>118.93</v>
      </c>
      <c r="C764" s="2">
        <v>3934091</v>
      </c>
      <c r="D764" s="6">
        <v>1.35</v>
      </c>
      <c r="E764" s="6">
        <v>1.14815444803537</v>
      </c>
      <c r="F764" s="6">
        <v>1.1481598362935399</v>
      </c>
      <c r="G764" s="6">
        <v>194.55271999999999</v>
      </c>
      <c r="H764" s="6">
        <v>453402.84382284299</v>
      </c>
      <c r="I764" s="6">
        <v>118.18</v>
      </c>
      <c r="J764" s="6">
        <v>119.3</v>
      </c>
      <c r="K764" s="6">
        <v>118.02</v>
      </c>
      <c r="L764" s="6">
        <v>277126.10722610698</v>
      </c>
    </row>
    <row r="765" spans="1:12" ht="15" customHeight="1" x14ac:dyDescent="0.25">
      <c r="A765" s="5">
        <v>43746</v>
      </c>
      <c r="B765" s="6">
        <v>117.58</v>
      </c>
      <c r="C765" s="2">
        <v>5546435</v>
      </c>
      <c r="D765" s="6">
        <v>0.34999999999999398</v>
      </c>
      <c r="E765" s="6">
        <v>0.29855838949073199</v>
      </c>
      <c r="F765" s="6">
        <v>0.29855282133302002</v>
      </c>
      <c r="G765" s="6">
        <v>192.3443</v>
      </c>
      <c r="H765" s="6">
        <v>448255.01165501098</v>
      </c>
      <c r="I765" s="6">
        <v>116.81</v>
      </c>
      <c r="J765" s="6">
        <v>118.67</v>
      </c>
      <c r="K765" s="6">
        <v>116.66</v>
      </c>
      <c r="L765" s="6">
        <v>273979.25407925399</v>
      </c>
    </row>
    <row r="766" spans="1:12" ht="15" customHeight="1" x14ac:dyDescent="0.25">
      <c r="A766" s="5">
        <v>43745</v>
      </c>
      <c r="B766" s="6">
        <v>117.23</v>
      </c>
      <c r="C766" s="2">
        <v>4753127</v>
      </c>
      <c r="D766" s="6">
        <v>-0.92999999999999206</v>
      </c>
      <c r="E766" s="6">
        <v>-0.78706838185510497</v>
      </c>
      <c r="F766" s="6">
        <v>-0.78706379068885701</v>
      </c>
      <c r="G766" s="6">
        <v>191.77176</v>
      </c>
      <c r="H766" s="6">
        <v>446920.41958041902</v>
      </c>
      <c r="I766" s="6">
        <v>118.1</v>
      </c>
      <c r="J766" s="6">
        <v>118.29989999999999</v>
      </c>
      <c r="K766" s="6">
        <v>116.88</v>
      </c>
      <c r="L766" s="6">
        <v>273163.40326340299</v>
      </c>
    </row>
    <row r="767" spans="1:12" ht="15" customHeight="1" x14ac:dyDescent="0.25">
      <c r="A767" s="5">
        <v>43742</v>
      </c>
      <c r="B767" s="6">
        <v>118.16</v>
      </c>
      <c r="C767" s="2">
        <v>4869301</v>
      </c>
      <c r="D767" s="6">
        <v>1.8499999999999901</v>
      </c>
      <c r="E767" s="6">
        <v>1.5905769065428501</v>
      </c>
      <c r="F767" s="6">
        <v>1.59058269508467</v>
      </c>
      <c r="G767" s="6">
        <v>193.29310000000001</v>
      </c>
      <c r="H767" s="6">
        <v>450466.66666666599</v>
      </c>
      <c r="I767" s="6">
        <v>116.4</v>
      </c>
      <c r="J767" s="6">
        <v>118.3</v>
      </c>
      <c r="K767" s="6">
        <v>116.19</v>
      </c>
      <c r="L767" s="6">
        <v>275331.23543123499</v>
      </c>
    </row>
    <row r="768" spans="1:12" ht="15" customHeight="1" x14ac:dyDescent="0.25">
      <c r="A768" s="5">
        <v>43741</v>
      </c>
      <c r="B768" s="6">
        <v>116.31</v>
      </c>
      <c r="C768" s="2">
        <v>5369464</v>
      </c>
      <c r="D768" s="6">
        <v>0.189999999999997</v>
      </c>
      <c r="E768" s="6">
        <v>0.16362383740957601</v>
      </c>
      <c r="F768" s="6">
        <v>0.16361688065049601</v>
      </c>
      <c r="G768" s="6">
        <v>190.26675</v>
      </c>
      <c r="H768" s="6">
        <v>443412.23776223703</v>
      </c>
      <c r="I768" s="6">
        <v>115.88</v>
      </c>
      <c r="J768" s="6">
        <v>116.8</v>
      </c>
      <c r="K768" s="6">
        <v>114.58</v>
      </c>
      <c r="L768" s="6">
        <v>271018.88111888099</v>
      </c>
    </row>
    <row r="769" spans="1:12" ht="15" customHeight="1" x14ac:dyDescent="0.25">
      <c r="A769" s="5">
        <v>43740</v>
      </c>
      <c r="B769" s="6">
        <v>116.12</v>
      </c>
      <c r="C769" s="2">
        <v>6008524</v>
      </c>
      <c r="D769" s="6">
        <v>-1.72999999999998</v>
      </c>
      <c r="E769" s="6">
        <v>-1.46796775562154</v>
      </c>
      <c r="F769" s="6">
        <v>-1.4679646310379899</v>
      </c>
      <c r="G769" s="6">
        <v>189.95595</v>
      </c>
      <c r="H769" s="6">
        <v>442687.76223776198</v>
      </c>
      <c r="I769" s="6">
        <v>117.4</v>
      </c>
      <c r="J769" s="6">
        <v>117.55</v>
      </c>
      <c r="K769" s="6">
        <v>115.61</v>
      </c>
      <c r="L769" s="6">
        <v>270575.99067599</v>
      </c>
    </row>
    <row r="770" spans="1:12" ht="15" customHeight="1" x14ac:dyDescent="0.25">
      <c r="A770" s="5">
        <v>43739</v>
      </c>
      <c r="B770" s="6">
        <v>117.85</v>
      </c>
      <c r="C770" s="2">
        <v>3741361</v>
      </c>
      <c r="D770" s="6">
        <v>-0.83000000000001195</v>
      </c>
      <c r="E770" s="6">
        <v>-0.69935962251433903</v>
      </c>
      <c r="F770" s="6">
        <v>-0.69936322956573005</v>
      </c>
      <c r="G770" s="6">
        <v>192.78598</v>
      </c>
      <c r="H770" s="6">
        <v>449284.56876456802</v>
      </c>
      <c r="I770" s="6">
        <v>118.85</v>
      </c>
      <c r="J770" s="6">
        <v>119.11</v>
      </c>
      <c r="K770" s="6">
        <v>117.72</v>
      </c>
      <c r="L770" s="6">
        <v>274608.62470862397</v>
      </c>
    </row>
    <row r="771" spans="1:12" ht="15" customHeight="1" x14ac:dyDescent="0.25">
      <c r="A771" s="5">
        <v>43738</v>
      </c>
      <c r="B771" s="6">
        <v>118.68</v>
      </c>
      <c r="C771" s="2">
        <v>3603913</v>
      </c>
      <c r="D771" s="6">
        <v>0.23000000000000301</v>
      </c>
      <c r="E771" s="6">
        <v>0.194174757281562</v>
      </c>
      <c r="F771" s="6">
        <v>0.194176009908786</v>
      </c>
      <c r="G771" s="6">
        <v>194.14375000000001</v>
      </c>
      <c r="H771" s="6">
        <v>452449.53379953298</v>
      </c>
      <c r="I771" s="6">
        <v>118.67</v>
      </c>
      <c r="J771" s="6">
        <v>119.44</v>
      </c>
      <c r="K771" s="6">
        <v>118.56</v>
      </c>
      <c r="L771" s="6">
        <v>276543.35664335598</v>
      </c>
    </row>
    <row r="772" spans="1:12" ht="15" customHeight="1" x14ac:dyDescent="0.25">
      <c r="A772" s="5">
        <v>43735</v>
      </c>
      <c r="B772" s="6">
        <v>118.45</v>
      </c>
      <c r="C772" s="2">
        <v>3435556</v>
      </c>
      <c r="D772" s="6">
        <v>0.15000000000000499</v>
      </c>
      <c r="E772" s="6">
        <v>0.12679628064244899</v>
      </c>
      <c r="F772" s="6">
        <v>0.126791700773454</v>
      </c>
      <c r="G772" s="6">
        <v>193.76750000000001</v>
      </c>
      <c r="H772" s="6">
        <v>451572.49417249399</v>
      </c>
      <c r="I772" s="6">
        <v>119.21</v>
      </c>
      <c r="J772" s="6">
        <v>119.23</v>
      </c>
      <c r="K772" s="6">
        <v>117.75</v>
      </c>
      <c r="L772" s="6">
        <v>276007.22610722599</v>
      </c>
    </row>
    <row r="773" spans="1:12" ht="15" customHeight="1" x14ac:dyDescent="0.25">
      <c r="A773" s="5">
        <v>43734</v>
      </c>
      <c r="B773" s="6">
        <v>118.3</v>
      </c>
      <c r="C773" s="2">
        <v>3991411</v>
      </c>
      <c r="D773" s="6">
        <v>-0.17000000000000101</v>
      </c>
      <c r="E773" s="6">
        <v>-0.143496243774798</v>
      </c>
      <c r="F773" s="6">
        <v>-0.14349312916156401</v>
      </c>
      <c r="G773" s="6">
        <v>193.52213</v>
      </c>
      <c r="H773" s="6">
        <v>451000.536130536</v>
      </c>
      <c r="I773" s="6">
        <v>118.8</v>
      </c>
      <c r="J773" s="6">
        <v>119.55</v>
      </c>
      <c r="K773" s="6">
        <v>118.19</v>
      </c>
      <c r="L773" s="6">
        <v>275657.57575757499</v>
      </c>
    </row>
    <row r="774" spans="1:12" ht="15" customHeight="1" x14ac:dyDescent="0.25">
      <c r="A774" s="5">
        <v>43733</v>
      </c>
      <c r="B774" s="6">
        <v>118.47</v>
      </c>
      <c r="C774" s="2">
        <v>5339787</v>
      </c>
      <c r="D774" s="6">
        <v>6.9999999999993096E-2</v>
      </c>
      <c r="E774" s="6">
        <v>5.9121621621605003E-2</v>
      </c>
      <c r="F774" s="6">
        <v>5.9121553159502398E-2</v>
      </c>
      <c r="G774" s="6">
        <v>193.80022</v>
      </c>
      <c r="H774" s="6">
        <v>451648.76456876402</v>
      </c>
      <c r="I774" s="6">
        <v>118.47</v>
      </c>
      <c r="J774" s="6">
        <v>118.72</v>
      </c>
      <c r="K774" s="6">
        <v>117.81</v>
      </c>
      <c r="L774" s="6">
        <v>276053.84615384601</v>
      </c>
    </row>
    <row r="775" spans="1:12" ht="15" customHeight="1" x14ac:dyDescent="0.25">
      <c r="A775" s="5">
        <v>43732</v>
      </c>
      <c r="B775" s="6">
        <v>118.4</v>
      </c>
      <c r="C775" s="2">
        <v>7708211</v>
      </c>
      <c r="D775" s="6">
        <v>0.78000000000000103</v>
      </c>
      <c r="E775" s="6">
        <v>0.66315252508077904</v>
      </c>
      <c r="F775" s="6">
        <v>0.66315249945247901</v>
      </c>
      <c r="G775" s="6">
        <v>193.68571</v>
      </c>
      <c r="H775" s="6">
        <v>451381.84149184101</v>
      </c>
      <c r="I775" s="6">
        <v>118.25</v>
      </c>
      <c r="J775" s="6">
        <v>119.86</v>
      </c>
      <c r="K775" s="6">
        <v>118.01</v>
      </c>
      <c r="L775" s="6">
        <v>275890.67599067598</v>
      </c>
    </row>
    <row r="776" spans="1:12" ht="15" customHeight="1" x14ac:dyDescent="0.25">
      <c r="A776" s="5">
        <v>43731</v>
      </c>
      <c r="B776" s="6">
        <v>117.62</v>
      </c>
      <c r="C776" s="2">
        <v>5906283</v>
      </c>
      <c r="D776" s="6">
        <v>0.64</v>
      </c>
      <c r="E776" s="6">
        <v>0.54710206872969902</v>
      </c>
      <c r="F776" s="6">
        <v>0.54709692792957998</v>
      </c>
      <c r="G776" s="6">
        <v>192.40974</v>
      </c>
      <c r="H776" s="6">
        <v>448407.55244755198</v>
      </c>
      <c r="I776" s="6">
        <v>116.61</v>
      </c>
      <c r="J776" s="6">
        <v>118.41</v>
      </c>
      <c r="K776" s="6">
        <v>116.56</v>
      </c>
      <c r="L776" s="6">
        <v>274072.49417249399</v>
      </c>
    </row>
    <row r="777" spans="1:12" ht="15" customHeight="1" x14ac:dyDescent="0.25">
      <c r="A777" s="5">
        <v>43728</v>
      </c>
      <c r="B777" s="6">
        <v>116.98</v>
      </c>
      <c r="C777" s="2">
        <v>11587660</v>
      </c>
      <c r="D777" s="6">
        <v>-0.12999999999999501</v>
      </c>
      <c r="E777" s="6">
        <v>-0.11100674579455</v>
      </c>
      <c r="F777" s="6">
        <v>-0.111000652745429</v>
      </c>
      <c r="G777" s="6">
        <v>191.36279999999999</v>
      </c>
      <c r="H777" s="6">
        <v>445967.13286713202</v>
      </c>
      <c r="I777" s="6">
        <v>117.35</v>
      </c>
      <c r="J777" s="6">
        <v>117.6407</v>
      </c>
      <c r="K777" s="6">
        <v>116.8</v>
      </c>
      <c r="L777" s="6">
        <v>272580.65268065198</v>
      </c>
    </row>
    <row r="778" spans="1:12" ht="15" customHeight="1" x14ac:dyDescent="0.25">
      <c r="A778" s="5">
        <v>43727</v>
      </c>
      <c r="B778" s="6">
        <v>117.11</v>
      </c>
      <c r="C778" s="2">
        <v>3395818</v>
      </c>
      <c r="D778" s="6">
        <v>-4.9999999999997102E-2</v>
      </c>
      <c r="E778" s="6">
        <v>-4.2676681461251101E-2</v>
      </c>
      <c r="F778" s="6">
        <v>-4.2675142353099098E-2</v>
      </c>
      <c r="G778" s="6">
        <v>191.57544999999999</v>
      </c>
      <c r="H778" s="6">
        <v>446462.82051281998</v>
      </c>
      <c r="I778" s="6">
        <v>117.4</v>
      </c>
      <c r="J778" s="6">
        <v>117.81</v>
      </c>
      <c r="K778" s="6">
        <v>116.77</v>
      </c>
      <c r="L778" s="6">
        <v>272883.68298368203</v>
      </c>
    </row>
    <row r="779" spans="1:12" ht="15" customHeight="1" x14ac:dyDescent="0.25">
      <c r="A779" s="5">
        <v>43726</v>
      </c>
      <c r="B779" s="6">
        <v>117.16</v>
      </c>
      <c r="C779" s="2">
        <v>4115747</v>
      </c>
      <c r="D779" s="6">
        <v>0.64999999999999103</v>
      </c>
      <c r="E779" s="6">
        <v>0.55789202643550195</v>
      </c>
      <c r="F779" s="6">
        <v>0.55789289826806399</v>
      </c>
      <c r="G779" s="6">
        <v>191.65724</v>
      </c>
      <c r="H779" s="6">
        <v>446653.47319347301</v>
      </c>
      <c r="I779" s="6">
        <v>116.91</v>
      </c>
      <c r="J779" s="6">
        <v>117.23</v>
      </c>
      <c r="K779" s="6">
        <v>116.18</v>
      </c>
      <c r="L779" s="6">
        <v>273000.23310023302</v>
      </c>
    </row>
    <row r="780" spans="1:12" ht="15" customHeight="1" x14ac:dyDescent="0.25">
      <c r="A780" s="5">
        <v>43725</v>
      </c>
      <c r="B780" s="6">
        <v>116.51</v>
      </c>
      <c r="C780" s="2">
        <v>4776947</v>
      </c>
      <c r="D780" s="6">
        <v>0.94000000000001105</v>
      </c>
      <c r="E780" s="6">
        <v>0.81335986847799102</v>
      </c>
      <c r="F780" s="6">
        <v>0.81335589945912201</v>
      </c>
      <c r="G780" s="6">
        <v>190.59393</v>
      </c>
      <c r="H780" s="6">
        <v>444174.895104895</v>
      </c>
      <c r="I780" s="6">
        <v>115.32</v>
      </c>
      <c r="J780" s="6">
        <v>116.6884</v>
      </c>
      <c r="K780" s="6">
        <v>115.2504</v>
      </c>
      <c r="L780" s="6">
        <v>271485.081585081</v>
      </c>
    </row>
    <row r="781" spans="1:12" ht="15" customHeight="1" x14ac:dyDescent="0.25">
      <c r="A781" s="5">
        <v>43724</v>
      </c>
      <c r="B781" s="6">
        <v>115.57</v>
      </c>
      <c r="C781" s="2">
        <v>6090303</v>
      </c>
      <c r="D781" s="6">
        <v>-1.8600000000000101</v>
      </c>
      <c r="E781" s="6">
        <v>-1.5839223367112401</v>
      </c>
      <c r="F781" s="6">
        <v>-1.5839183270785699</v>
      </c>
      <c r="G781" s="6">
        <v>189.05623</v>
      </c>
      <c r="H781" s="6">
        <v>440590.512820512</v>
      </c>
      <c r="I781" s="6">
        <v>116.54</v>
      </c>
      <c r="J781" s="6">
        <v>117.17</v>
      </c>
      <c r="K781" s="6">
        <v>115.38</v>
      </c>
      <c r="L781" s="6">
        <v>269293.93939393898</v>
      </c>
    </row>
    <row r="782" spans="1:12" ht="15" customHeight="1" x14ac:dyDescent="0.25">
      <c r="A782" s="5">
        <v>43721</v>
      </c>
      <c r="B782" s="6">
        <v>117.43</v>
      </c>
      <c r="C782" s="2">
        <v>5638635</v>
      </c>
      <c r="D782" s="6">
        <v>0.510000000000005</v>
      </c>
      <c r="E782" s="6">
        <v>0.436195689360241</v>
      </c>
      <c r="F782" s="6">
        <v>0.43619669773757802</v>
      </c>
      <c r="G782" s="6">
        <v>192.09891999999999</v>
      </c>
      <c r="H782" s="6">
        <v>447683.03030302998</v>
      </c>
      <c r="I782" s="6">
        <v>117.16</v>
      </c>
      <c r="J782" s="6">
        <v>118.19</v>
      </c>
      <c r="K782" s="6">
        <v>116.95010000000001</v>
      </c>
      <c r="L782" s="6">
        <v>273629.603729603</v>
      </c>
    </row>
    <row r="783" spans="1:12" ht="15" customHeight="1" x14ac:dyDescent="0.25">
      <c r="A783" s="5">
        <v>43720</v>
      </c>
      <c r="B783" s="6">
        <v>116.92</v>
      </c>
      <c r="C783" s="2">
        <v>4474310</v>
      </c>
      <c r="D783" s="6">
        <v>0.90000000000000502</v>
      </c>
      <c r="E783" s="6">
        <v>0.77572832270298397</v>
      </c>
      <c r="F783" s="6">
        <v>0.77572669416199302</v>
      </c>
      <c r="G783" s="6">
        <v>191.26463000000001</v>
      </c>
      <c r="H783" s="6">
        <v>445738.29836829798</v>
      </c>
      <c r="I783" s="6">
        <v>116.65</v>
      </c>
      <c r="J783" s="6">
        <v>117.07</v>
      </c>
      <c r="K783" s="6">
        <v>115.9</v>
      </c>
      <c r="L783" s="6">
        <v>272440.79254079203</v>
      </c>
    </row>
    <row r="784" spans="1:12" ht="15" customHeight="1" x14ac:dyDescent="0.25">
      <c r="A784" s="5">
        <v>43719</v>
      </c>
      <c r="B784" s="6">
        <v>116.02</v>
      </c>
      <c r="C784" s="2">
        <v>5284123</v>
      </c>
      <c r="D784" s="6">
        <v>-3.0000000000001099E-2</v>
      </c>
      <c r="E784" s="6">
        <v>-2.58509263248662E-2</v>
      </c>
      <c r="F784" s="6">
        <v>-2.5858420276503299E-2</v>
      </c>
      <c r="G784" s="6">
        <v>189.79236</v>
      </c>
      <c r="H784" s="6">
        <v>442306.43356643303</v>
      </c>
      <c r="I784" s="6">
        <v>116</v>
      </c>
      <c r="J784" s="6">
        <v>116.7</v>
      </c>
      <c r="K784" s="6">
        <v>115.22</v>
      </c>
      <c r="L784" s="6">
        <v>270342.89044289</v>
      </c>
    </row>
    <row r="785" spans="1:12" ht="15" customHeight="1" x14ac:dyDescent="0.25">
      <c r="A785" s="5">
        <v>43718</v>
      </c>
      <c r="B785" s="6">
        <v>116.05</v>
      </c>
      <c r="C785" s="2">
        <v>4857420</v>
      </c>
      <c r="D785" s="6">
        <v>-0.28000000000000103</v>
      </c>
      <c r="E785" s="6">
        <v>-0.24069457577581199</v>
      </c>
      <c r="F785" s="6">
        <v>-0.24068904444719499</v>
      </c>
      <c r="G785" s="6">
        <v>189.84145000000001</v>
      </c>
      <c r="H785" s="6">
        <v>442420.86247086199</v>
      </c>
      <c r="I785" s="6">
        <v>115.99</v>
      </c>
      <c r="J785" s="6">
        <v>116.96</v>
      </c>
      <c r="K785" s="6">
        <v>115.48</v>
      </c>
      <c r="L785" s="6">
        <v>270412.82051281998</v>
      </c>
    </row>
    <row r="786" spans="1:12" ht="15" customHeight="1" x14ac:dyDescent="0.25">
      <c r="A786" s="5">
        <v>43717</v>
      </c>
      <c r="B786" s="6">
        <v>116.33</v>
      </c>
      <c r="C786" s="2">
        <v>5974008</v>
      </c>
      <c r="D786" s="6">
        <v>1.5999999999999901</v>
      </c>
      <c r="E786" s="6">
        <v>1.39457857578662</v>
      </c>
      <c r="F786" s="6">
        <v>1.39457617990335</v>
      </c>
      <c r="G786" s="6">
        <v>190.29947999999999</v>
      </c>
      <c r="H786" s="6">
        <v>443488.531468531</v>
      </c>
      <c r="I786" s="6">
        <v>114.5</v>
      </c>
      <c r="J786" s="6">
        <v>116.61</v>
      </c>
      <c r="K786" s="6">
        <v>114.4</v>
      </c>
      <c r="L786" s="6">
        <v>271065.50116550102</v>
      </c>
    </row>
    <row r="787" spans="1:12" ht="15" customHeight="1" x14ac:dyDescent="0.25">
      <c r="A787" s="5">
        <v>43714</v>
      </c>
      <c r="B787" s="6">
        <v>114.73</v>
      </c>
      <c r="C787" s="2">
        <v>4346396</v>
      </c>
      <c r="D787" s="6">
        <v>-0.70999999999999297</v>
      </c>
      <c r="E787" s="6">
        <v>-0.61503811503811301</v>
      </c>
      <c r="F787" s="6">
        <v>-0.61503815035904796</v>
      </c>
      <c r="G787" s="6">
        <v>187.68210999999999</v>
      </c>
      <c r="H787" s="6">
        <v>437387.435897435</v>
      </c>
      <c r="I787" s="6">
        <v>115.44</v>
      </c>
      <c r="J787" s="6">
        <v>115.75</v>
      </c>
      <c r="K787" s="6">
        <v>114.62</v>
      </c>
      <c r="L787" s="6">
        <v>267335.89743589697</v>
      </c>
    </row>
    <row r="788" spans="1:12" ht="15" customHeight="1" x14ac:dyDescent="0.25">
      <c r="A788" s="5">
        <v>43713</v>
      </c>
      <c r="B788" s="6">
        <v>115.44</v>
      </c>
      <c r="C788" s="2">
        <v>5827284</v>
      </c>
      <c r="D788" s="6">
        <v>-0.46999999999999797</v>
      </c>
      <c r="E788" s="6">
        <v>-0.40548701578810797</v>
      </c>
      <c r="F788" s="6">
        <v>-0.40549029406985398</v>
      </c>
      <c r="G788" s="6">
        <v>188.84357</v>
      </c>
      <c r="H788" s="6">
        <v>440094.80186480097</v>
      </c>
      <c r="I788" s="6">
        <v>117.67</v>
      </c>
      <c r="J788" s="6">
        <v>117.96</v>
      </c>
      <c r="K788" s="6">
        <v>115.27</v>
      </c>
      <c r="L788" s="6">
        <v>268990.909090909</v>
      </c>
    </row>
    <row r="789" spans="1:12" ht="15" customHeight="1" x14ac:dyDescent="0.25">
      <c r="A789" s="5">
        <v>43712</v>
      </c>
      <c r="B789" s="6">
        <v>115.91</v>
      </c>
      <c r="C789" s="2">
        <v>5797254</v>
      </c>
      <c r="D789" s="6">
        <v>1.26999999999999</v>
      </c>
      <c r="E789" s="6">
        <v>1.10781577110956</v>
      </c>
      <c r="F789" s="6">
        <v>1.10782058249643</v>
      </c>
      <c r="G789" s="6">
        <v>189.61242999999999</v>
      </c>
      <c r="H789" s="6">
        <v>441887.01631701598</v>
      </c>
      <c r="I789" s="6">
        <v>115.69</v>
      </c>
      <c r="J789" s="6">
        <v>115.96</v>
      </c>
      <c r="K789" s="6">
        <v>114.82</v>
      </c>
      <c r="L789" s="6">
        <v>270086.48018647998</v>
      </c>
    </row>
    <row r="790" spans="1:12" ht="15" customHeight="1" x14ac:dyDescent="0.25">
      <c r="A790" s="5">
        <v>43711</v>
      </c>
      <c r="B790" s="6">
        <v>114.64</v>
      </c>
      <c r="C790" s="2">
        <v>5942658</v>
      </c>
      <c r="D790" s="6">
        <v>0.37999999999999501</v>
      </c>
      <c r="E790" s="6">
        <v>0.33257482933659599</v>
      </c>
      <c r="F790" s="6">
        <v>0.33257674348927602</v>
      </c>
      <c r="G790" s="6">
        <v>187.53487999999999</v>
      </c>
      <c r="H790" s="6">
        <v>437044.24242424202</v>
      </c>
      <c r="I790" s="6">
        <v>113.68</v>
      </c>
      <c r="J790" s="6">
        <v>115.31</v>
      </c>
      <c r="K790" s="6">
        <v>113.49</v>
      </c>
      <c r="L790" s="6">
        <v>267126.10722610698</v>
      </c>
    </row>
    <row r="791" spans="1:12" ht="15" customHeight="1" x14ac:dyDescent="0.25">
      <c r="A791" s="5">
        <v>43707</v>
      </c>
      <c r="B791" s="6">
        <v>114.26</v>
      </c>
      <c r="C791" s="2">
        <v>5706122</v>
      </c>
      <c r="D791" s="6">
        <v>0.18000000000000599</v>
      </c>
      <c r="E791" s="6">
        <v>0.157784011220196</v>
      </c>
      <c r="F791" s="6">
        <v>0.15778153112120299</v>
      </c>
      <c r="G791" s="6">
        <v>186.91325000000001</v>
      </c>
      <c r="H791" s="6">
        <v>435595.22144522099</v>
      </c>
      <c r="I791" s="6">
        <v>115</v>
      </c>
      <c r="J791" s="6">
        <v>115.38</v>
      </c>
      <c r="K791" s="6">
        <v>113.9</v>
      </c>
      <c r="L791" s="6">
        <v>266240.32634032599</v>
      </c>
    </row>
    <row r="792" spans="1:12" ht="15" customHeight="1" x14ac:dyDescent="0.25">
      <c r="A792" s="5">
        <v>43706</v>
      </c>
      <c r="B792" s="6">
        <v>114.08</v>
      </c>
      <c r="C792" s="2">
        <v>5270499</v>
      </c>
      <c r="D792" s="6">
        <v>1.3599999999999901</v>
      </c>
      <c r="E792" s="6">
        <v>1.2065294535131299</v>
      </c>
      <c r="F792" s="6">
        <v>1.2065303849587701</v>
      </c>
      <c r="G792" s="6">
        <v>186.61879999999999</v>
      </c>
      <c r="H792" s="6">
        <v>434908.85780885699</v>
      </c>
      <c r="I792" s="6">
        <v>114.2</v>
      </c>
      <c r="J792" s="6">
        <v>114.59</v>
      </c>
      <c r="K792" s="6">
        <v>113.31</v>
      </c>
      <c r="L792" s="6">
        <v>265820.74592074502</v>
      </c>
    </row>
    <row r="793" spans="1:12" ht="15" customHeight="1" x14ac:dyDescent="0.25">
      <c r="A793" s="5">
        <v>43705</v>
      </c>
      <c r="B793" s="6">
        <v>112.72</v>
      </c>
      <c r="C793" s="2">
        <v>5377063</v>
      </c>
      <c r="D793" s="6">
        <v>0.29999999999999699</v>
      </c>
      <c r="E793" s="6">
        <v>0.26685643123998098</v>
      </c>
      <c r="F793" s="6">
        <v>0.26685768012717398</v>
      </c>
      <c r="G793" s="6">
        <v>184.39402999999999</v>
      </c>
      <c r="H793" s="6">
        <v>429722.91375291301</v>
      </c>
      <c r="I793" s="6">
        <v>112.28</v>
      </c>
      <c r="J793" s="6">
        <v>113.08</v>
      </c>
      <c r="K793" s="6">
        <v>111.68</v>
      </c>
      <c r="L793" s="6">
        <v>262650.58275058202</v>
      </c>
    </row>
    <row r="794" spans="1:12" ht="15" customHeight="1" x14ac:dyDescent="0.25">
      <c r="A794" s="5">
        <v>43704</v>
      </c>
      <c r="B794" s="6">
        <v>112.42</v>
      </c>
      <c r="C794" s="2">
        <v>5733829</v>
      </c>
      <c r="D794" s="6">
        <v>0.43000000000000599</v>
      </c>
      <c r="E794" s="6">
        <v>0.38396285382624701</v>
      </c>
      <c r="F794" s="6">
        <v>0.38396867595518103</v>
      </c>
      <c r="G794" s="6">
        <v>183.90326999999999</v>
      </c>
      <c r="H794" s="6">
        <v>428578.95104895101</v>
      </c>
      <c r="I794" s="6">
        <v>112.42</v>
      </c>
      <c r="J794" s="6">
        <v>112.81</v>
      </c>
      <c r="K794" s="6">
        <v>111.51</v>
      </c>
      <c r="L794" s="6">
        <v>261951.282051282</v>
      </c>
    </row>
    <row r="795" spans="1:12" ht="15" customHeight="1" x14ac:dyDescent="0.25">
      <c r="A795" s="5">
        <v>43703</v>
      </c>
      <c r="B795" s="6">
        <v>111.99</v>
      </c>
      <c r="C795" s="2">
        <v>5936746</v>
      </c>
      <c r="D795" s="6">
        <v>1.1599999999999899</v>
      </c>
      <c r="E795" s="6">
        <v>1.0466480194893</v>
      </c>
      <c r="F795" s="6">
        <v>1.0466389111751699</v>
      </c>
      <c r="G795" s="6">
        <v>183.19983999999999</v>
      </c>
      <c r="H795" s="6">
        <v>426939.25407925399</v>
      </c>
      <c r="I795" s="6">
        <v>111.56</v>
      </c>
      <c r="J795" s="6">
        <v>112.265</v>
      </c>
      <c r="K795" s="6">
        <v>111.22</v>
      </c>
      <c r="L795" s="6">
        <v>260948.95104895101</v>
      </c>
    </row>
    <row r="796" spans="1:12" ht="15" customHeight="1" x14ac:dyDescent="0.25">
      <c r="A796" s="5">
        <v>43700</v>
      </c>
      <c r="B796" s="6">
        <v>110.83</v>
      </c>
      <c r="C796" s="2">
        <v>6237251</v>
      </c>
      <c r="D796" s="6">
        <v>-1.0799999999999901</v>
      </c>
      <c r="E796" s="6">
        <v>-0.96506120990080801</v>
      </c>
      <c r="F796" s="6">
        <v>-0.96505699654853005</v>
      </c>
      <c r="G796" s="6">
        <v>181.30225999999999</v>
      </c>
      <c r="H796" s="6">
        <v>422515.99067599</v>
      </c>
      <c r="I796" s="6">
        <v>111.62</v>
      </c>
      <c r="J796" s="6">
        <v>111.91</v>
      </c>
      <c r="K796" s="6">
        <v>110.13</v>
      </c>
      <c r="L796" s="6">
        <v>258244.988344988</v>
      </c>
    </row>
    <row r="797" spans="1:12" ht="15" customHeight="1" x14ac:dyDescent="0.25">
      <c r="A797" s="5">
        <v>43699</v>
      </c>
      <c r="B797" s="6">
        <v>111.91</v>
      </c>
      <c r="C797" s="2">
        <v>5995487</v>
      </c>
      <c r="D797" s="6">
        <v>-0.109999999999999</v>
      </c>
      <c r="E797" s="6">
        <v>-9.8196750580248293E-2</v>
      </c>
      <c r="F797" s="6">
        <v>-9.8194303136955804E-2</v>
      </c>
      <c r="G797" s="6">
        <v>183.06898000000001</v>
      </c>
      <c r="H797" s="6">
        <v>426634.21911421901</v>
      </c>
      <c r="I797" s="6">
        <v>112.2</v>
      </c>
      <c r="J797" s="6">
        <v>112.79</v>
      </c>
      <c r="K797" s="6">
        <v>111.35</v>
      </c>
      <c r="L797" s="6">
        <v>260762.47086247001</v>
      </c>
    </row>
    <row r="798" spans="1:12" ht="15" customHeight="1" x14ac:dyDescent="0.25">
      <c r="A798" s="5">
        <v>43698</v>
      </c>
      <c r="B798" s="6">
        <v>112.02</v>
      </c>
      <c r="C798" s="2">
        <v>8157465</v>
      </c>
      <c r="D798" s="6">
        <v>-3.0000000000001099E-2</v>
      </c>
      <c r="E798" s="6">
        <v>-2.67737617135166E-2</v>
      </c>
      <c r="F798" s="6">
        <v>-2.67760695697782E-2</v>
      </c>
      <c r="G798" s="6">
        <v>183.24892</v>
      </c>
      <c r="H798" s="6">
        <v>427053.65967365901</v>
      </c>
      <c r="I798" s="6">
        <v>113.98</v>
      </c>
      <c r="J798" s="6">
        <v>114.0689</v>
      </c>
      <c r="K798" s="6">
        <v>111.88</v>
      </c>
      <c r="L798" s="6">
        <v>261018.88111888099</v>
      </c>
    </row>
    <row r="799" spans="1:12" ht="15" customHeight="1" x14ac:dyDescent="0.25">
      <c r="A799" s="5">
        <v>43697</v>
      </c>
      <c r="B799" s="6">
        <v>112.05</v>
      </c>
      <c r="C799" s="2">
        <v>6114121</v>
      </c>
      <c r="D799" s="6">
        <v>-1.76</v>
      </c>
      <c r="E799" s="6">
        <v>-1.5464370441964601</v>
      </c>
      <c r="F799" s="6">
        <v>-1.54643607906471</v>
      </c>
      <c r="G799" s="6">
        <v>183.298</v>
      </c>
      <c r="H799" s="6">
        <v>427168.06526806502</v>
      </c>
      <c r="I799" s="6">
        <v>113.86</v>
      </c>
      <c r="J799" s="6">
        <v>114.04</v>
      </c>
      <c r="K799" s="6">
        <v>112.01</v>
      </c>
      <c r="L799" s="6">
        <v>261088.811188811</v>
      </c>
    </row>
    <row r="800" spans="1:12" ht="15" customHeight="1" x14ac:dyDescent="0.25">
      <c r="A800" s="5">
        <v>43696</v>
      </c>
      <c r="B800" s="6">
        <v>113.81</v>
      </c>
      <c r="C800" s="2">
        <v>7178463</v>
      </c>
      <c r="D800" s="6">
        <v>0.82000000000000695</v>
      </c>
      <c r="E800" s="6">
        <v>0.72572794052572198</v>
      </c>
      <c r="F800" s="6">
        <v>0.72572556461085702</v>
      </c>
      <c r="G800" s="6">
        <v>186.17711</v>
      </c>
      <c r="H800" s="6">
        <v>433879.27738927701</v>
      </c>
      <c r="I800" s="6">
        <v>114.35</v>
      </c>
      <c r="J800" s="6">
        <v>114.78</v>
      </c>
      <c r="K800" s="6">
        <v>113.6</v>
      </c>
      <c r="L800" s="6">
        <v>265191.37529137498</v>
      </c>
    </row>
    <row r="801" spans="1:12" ht="15" customHeight="1" x14ac:dyDescent="0.25">
      <c r="A801" s="5">
        <v>43693</v>
      </c>
      <c r="B801" s="6">
        <v>112.99</v>
      </c>
      <c r="C801" s="2">
        <v>10965210</v>
      </c>
      <c r="D801" s="6">
        <v>0.29999999999999699</v>
      </c>
      <c r="E801" s="6">
        <v>0.26621705563936099</v>
      </c>
      <c r="F801" s="6">
        <v>0.26621286527173099</v>
      </c>
      <c r="G801" s="6">
        <v>184.83571000000001</v>
      </c>
      <c r="H801" s="6">
        <v>430752.47086246999</v>
      </c>
      <c r="I801" s="6">
        <v>114.08</v>
      </c>
      <c r="J801" s="6">
        <v>114.93</v>
      </c>
      <c r="K801" s="6">
        <v>112.06</v>
      </c>
      <c r="L801" s="6">
        <v>263279.95337995299</v>
      </c>
    </row>
    <row r="802" spans="1:12" ht="15" customHeight="1" x14ac:dyDescent="0.25">
      <c r="A802" s="5">
        <v>43692</v>
      </c>
      <c r="B802" s="6">
        <v>112.69</v>
      </c>
      <c r="C802" s="2">
        <v>19812890</v>
      </c>
      <c r="D802" s="6">
        <v>6.4899999999999904</v>
      </c>
      <c r="E802" s="6">
        <v>6.1111111111111098</v>
      </c>
      <c r="F802" s="6">
        <v>6.1111138932342604</v>
      </c>
      <c r="G802" s="6">
        <v>184.34495999999999</v>
      </c>
      <c r="H802" s="6">
        <v>429608.531468531</v>
      </c>
      <c r="I802" s="6">
        <v>112.53</v>
      </c>
      <c r="J802" s="6">
        <v>113.64</v>
      </c>
      <c r="K802" s="6">
        <v>110.16</v>
      </c>
      <c r="L802" s="6">
        <v>262580.65268065198</v>
      </c>
    </row>
    <row r="803" spans="1:12" ht="15" customHeight="1" x14ac:dyDescent="0.25">
      <c r="A803" s="5">
        <v>43691</v>
      </c>
      <c r="B803" s="6">
        <v>106.2</v>
      </c>
      <c r="C803" s="2">
        <v>9312818</v>
      </c>
      <c r="D803" s="6">
        <v>-1.20999999999999</v>
      </c>
      <c r="E803" s="6">
        <v>-1.1265245321664601</v>
      </c>
      <c r="F803" s="6">
        <v>-1.1265304756543499</v>
      </c>
      <c r="G803" s="6">
        <v>173.72823</v>
      </c>
      <c r="H803" s="6">
        <v>404860.909090909</v>
      </c>
      <c r="I803" s="6">
        <v>105.48</v>
      </c>
      <c r="J803" s="6">
        <v>108.06</v>
      </c>
      <c r="K803" s="6">
        <v>105.14</v>
      </c>
      <c r="L803" s="6">
        <v>247452.447552447</v>
      </c>
    </row>
    <row r="804" spans="1:12" ht="15" customHeight="1" x14ac:dyDescent="0.25">
      <c r="A804" s="5">
        <v>43690</v>
      </c>
      <c r="B804" s="6">
        <v>107.41</v>
      </c>
      <c r="C804" s="2">
        <v>6722818</v>
      </c>
      <c r="D804" s="6">
        <v>2.1899999999999902</v>
      </c>
      <c r="E804" s="6">
        <v>2.0813533548754899</v>
      </c>
      <c r="F804" s="6">
        <v>2.0813583888322098</v>
      </c>
      <c r="G804" s="6">
        <v>175.70762999999999</v>
      </c>
      <c r="H804" s="6">
        <v>409474.895104895</v>
      </c>
      <c r="I804" s="6">
        <v>105.25</v>
      </c>
      <c r="J804" s="6">
        <v>108.11</v>
      </c>
      <c r="K804" s="6">
        <v>104.85</v>
      </c>
      <c r="L804" s="6">
        <v>250272.96037295999</v>
      </c>
    </row>
    <row r="805" spans="1:12" ht="15" customHeight="1" x14ac:dyDescent="0.25">
      <c r="A805" s="5">
        <v>43689</v>
      </c>
      <c r="B805" s="6">
        <v>105.22</v>
      </c>
      <c r="C805" s="2">
        <v>5868475</v>
      </c>
      <c r="D805" s="6">
        <v>-2.06</v>
      </c>
      <c r="E805" s="6">
        <v>-1.92020879940343</v>
      </c>
      <c r="F805" s="6">
        <v>-1.92020340186426</v>
      </c>
      <c r="G805" s="6">
        <v>172.12509</v>
      </c>
      <c r="H805" s="6">
        <v>401123.986013986</v>
      </c>
      <c r="I805" s="6">
        <v>106.72</v>
      </c>
      <c r="J805" s="6">
        <v>106.84</v>
      </c>
      <c r="K805" s="6">
        <v>104.84</v>
      </c>
      <c r="L805" s="6">
        <v>245168.06526806499</v>
      </c>
    </row>
    <row r="806" spans="1:12" ht="15" customHeight="1" x14ac:dyDescent="0.25">
      <c r="A806" s="5">
        <v>43686</v>
      </c>
      <c r="B806" s="6">
        <v>107.28</v>
      </c>
      <c r="C806" s="2">
        <v>4193497.9999999902</v>
      </c>
      <c r="D806" s="6">
        <v>-1.23999999999999</v>
      </c>
      <c r="E806" s="6">
        <v>-1.14264651677109</v>
      </c>
      <c r="F806" s="6">
        <v>-1.1426492346756301</v>
      </c>
      <c r="G806" s="6">
        <v>175.49494999999999</v>
      </c>
      <c r="H806" s="6">
        <v>408979.13752913702</v>
      </c>
      <c r="I806" s="6">
        <v>108.06</v>
      </c>
      <c r="J806" s="6">
        <v>108.46</v>
      </c>
      <c r="K806" s="6">
        <v>106.71</v>
      </c>
      <c r="L806" s="6">
        <v>249969.93006993001</v>
      </c>
    </row>
    <row r="807" spans="1:12" ht="15" customHeight="1" x14ac:dyDescent="0.25">
      <c r="A807" s="5">
        <v>43685</v>
      </c>
      <c r="B807" s="6">
        <v>108.52</v>
      </c>
      <c r="C807" s="2">
        <v>4374774</v>
      </c>
      <c r="D807" s="6">
        <v>0.31999999999999301</v>
      </c>
      <c r="E807" s="6">
        <v>0.29574861367835897</v>
      </c>
      <c r="F807" s="6">
        <v>0.785580990543288</v>
      </c>
      <c r="G807" s="6">
        <v>177.52341999999999</v>
      </c>
      <c r="H807" s="6">
        <v>413707.50582750503</v>
      </c>
      <c r="I807" s="6">
        <v>108.01</v>
      </c>
      <c r="J807" s="6">
        <v>108.84</v>
      </c>
      <c r="K807" s="6">
        <v>107.77</v>
      </c>
      <c r="L807" s="6">
        <v>252860.37296037201</v>
      </c>
    </row>
    <row r="808" spans="1:12" ht="15" customHeight="1" x14ac:dyDescent="0.25">
      <c r="A808" s="5">
        <v>43684</v>
      </c>
      <c r="B808" s="6">
        <v>108.2</v>
      </c>
      <c r="C808" s="2">
        <v>7278480</v>
      </c>
      <c r="D808" s="6">
        <v>0.93000000000000604</v>
      </c>
      <c r="E808" s="6">
        <v>0.86697119418290802</v>
      </c>
      <c r="F808" s="6">
        <v>0.86697991183772805</v>
      </c>
      <c r="G808" s="6">
        <v>176.1397</v>
      </c>
      <c r="H808" s="6">
        <v>410482.05128205102</v>
      </c>
      <c r="I808" s="6">
        <v>107.02</v>
      </c>
      <c r="J808" s="6">
        <v>108.64</v>
      </c>
      <c r="K808" s="6">
        <v>105.92</v>
      </c>
      <c r="L808" s="6">
        <v>252114.452214452</v>
      </c>
    </row>
    <row r="809" spans="1:12" ht="15" customHeight="1" x14ac:dyDescent="0.25">
      <c r="A809" s="5">
        <v>43683</v>
      </c>
      <c r="B809" s="6">
        <v>107.27</v>
      </c>
      <c r="C809" s="2">
        <v>7016428</v>
      </c>
      <c r="D809" s="6">
        <v>1.45</v>
      </c>
      <c r="E809" s="6">
        <v>1.3702513702513699</v>
      </c>
      <c r="F809" s="6">
        <v>1.3702471775071099</v>
      </c>
      <c r="G809" s="6">
        <v>174.62573</v>
      </c>
      <c r="H809" s="6">
        <v>406952.98368298297</v>
      </c>
      <c r="I809" s="6">
        <v>106.19</v>
      </c>
      <c r="J809" s="6">
        <v>107.84</v>
      </c>
      <c r="K809" s="6">
        <v>105.59</v>
      </c>
      <c r="L809" s="6">
        <v>249946.62004662</v>
      </c>
    </row>
    <row r="810" spans="1:12" ht="15" customHeight="1" x14ac:dyDescent="0.25">
      <c r="A810" s="5">
        <v>43682</v>
      </c>
      <c r="B810" s="6">
        <v>105.82</v>
      </c>
      <c r="C810" s="2">
        <v>7569972</v>
      </c>
      <c r="D810" s="6">
        <v>-3.5800000000000098</v>
      </c>
      <c r="E810" s="6">
        <v>-3.2723948811700199</v>
      </c>
      <c r="F810" s="6">
        <v>-3.2723991299162001</v>
      </c>
      <c r="G810" s="6">
        <v>172.26526999999999</v>
      </c>
      <c r="H810" s="6">
        <v>401450.74592074502</v>
      </c>
      <c r="I810" s="6">
        <v>108</v>
      </c>
      <c r="J810" s="6">
        <v>108</v>
      </c>
      <c r="K810" s="6">
        <v>105.59</v>
      </c>
      <c r="L810" s="6">
        <v>246566.66666666599</v>
      </c>
    </row>
    <row r="811" spans="1:12" ht="15" customHeight="1" x14ac:dyDescent="0.25">
      <c r="A811" s="5">
        <v>43679</v>
      </c>
      <c r="B811" s="6">
        <v>109.4</v>
      </c>
      <c r="C811" s="2">
        <v>5656709</v>
      </c>
      <c r="D811" s="6">
        <v>2.0000000000010201E-2</v>
      </c>
      <c r="E811" s="6">
        <v>1.82848784055611E-2</v>
      </c>
      <c r="F811" s="6">
        <v>1.8291523414881699E-2</v>
      </c>
      <c r="G811" s="6">
        <v>178.09318999999999</v>
      </c>
      <c r="H811" s="6">
        <v>415035.641025641</v>
      </c>
      <c r="I811" s="6">
        <v>109.74</v>
      </c>
      <c r="J811" s="6">
        <v>110.13590000000001</v>
      </c>
      <c r="K811" s="6">
        <v>108.15</v>
      </c>
      <c r="L811" s="6">
        <v>254911.65501165501</v>
      </c>
    </row>
    <row r="812" spans="1:12" ht="15" customHeight="1" x14ac:dyDescent="0.25">
      <c r="A812" s="5">
        <v>43678</v>
      </c>
      <c r="B812" s="6">
        <v>109.38</v>
      </c>
      <c r="C812" s="2">
        <v>7454967</v>
      </c>
      <c r="D812" s="6">
        <v>-1</v>
      </c>
      <c r="E812" s="6">
        <v>-0.90596122485957498</v>
      </c>
      <c r="F812" s="6">
        <v>-0.90596762598215097</v>
      </c>
      <c r="G812" s="6">
        <v>178.06062</v>
      </c>
      <c r="H812" s="6">
        <v>414959.72027971997</v>
      </c>
      <c r="I812" s="6">
        <v>110.32</v>
      </c>
      <c r="J812" s="6">
        <v>112.167</v>
      </c>
      <c r="K812" s="6">
        <v>109.32</v>
      </c>
      <c r="L812" s="6">
        <v>254865.03496503399</v>
      </c>
    </row>
    <row r="813" spans="1:12" ht="15" customHeight="1" x14ac:dyDescent="0.25">
      <c r="A813" s="5">
        <v>43677</v>
      </c>
      <c r="B813" s="6">
        <v>110.38</v>
      </c>
      <c r="C813" s="2">
        <v>6211277</v>
      </c>
      <c r="D813" s="6">
        <v>-1.68</v>
      </c>
      <c r="E813" s="6">
        <v>-1.4991968588256299</v>
      </c>
      <c r="F813" s="6">
        <v>-1.49919346978584</v>
      </c>
      <c r="G813" s="6">
        <v>179.68853999999999</v>
      </c>
      <c r="H813" s="6">
        <v>418754.40559440502</v>
      </c>
      <c r="I813" s="6">
        <v>111.91</v>
      </c>
      <c r="J813" s="6">
        <v>112.34</v>
      </c>
      <c r="K813" s="6">
        <v>109.63</v>
      </c>
      <c r="L813" s="6">
        <v>257196.03729603699</v>
      </c>
    </row>
    <row r="814" spans="1:12" ht="15" customHeight="1" x14ac:dyDescent="0.25">
      <c r="A814" s="5">
        <v>43676</v>
      </c>
      <c r="B814" s="6">
        <v>112.06</v>
      </c>
      <c r="C814" s="2">
        <v>3035196</v>
      </c>
      <c r="D814" s="6">
        <v>-0.209999999999993</v>
      </c>
      <c r="E814" s="6">
        <v>-0.18704907811525301</v>
      </c>
      <c r="F814" s="6">
        <v>-0.18705411733267399</v>
      </c>
      <c r="G814" s="6">
        <v>182.42341999999999</v>
      </c>
      <c r="H814" s="6">
        <v>425129.41724941699</v>
      </c>
      <c r="I814" s="6">
        <v>112.06</v>
      </c>
      <c r="J814" s="6">
        <v>112.4</v>
      </c>
      <c r="K814" s="6">
        <v>111.67</v>
      </c>
      <c r="L814" s="6">
        <v>261112.12121212101</v>
      </c>
    </row>
    <row r="815" spans="1:12" ht="15" customHeight="1" x14ac:dyDescent="0.25">
      <c r="A815" s="5">
        <v>43675</v>
      </c>
      <c r="B815" s="6">
        <v>112.27</v>
      </c>
      <c r="C815" s="2">
        <v>3746595</v>
      </c>
      <c r="D815" s="6">
        <v>-0.75</v>
      </c>
      <c r="E815" s="6">
        <v>-0.66359936294461097</v>
      </c>
      <c r="F815" s="6">
        <v>-0.66359861080901295</v>
      </c>
      <c r="G815" s="6">
        <v>182.76528999999999</v>
      </c>
      <c r="H815" s="6">
        <v>425926.31701631699</v>
      </c>
      <c r="I815" s="6">
        <v>112.84</v>
      </c>
      <c r="J815" s="6">
        <v>112.98</v>
      </c>
      <c r="K815" s="6">
        <v>111.76</v>
      </c>
      <c r="L815" s="6">
        <v>261601.63170163101</v>
      </c>
    </row>
    <row r="816" spans="1:12" ht="15" customHeight="1" x14ac:dyDescent="0.25">
      <c r="A816" s="5">
        <v>43672</v>
      </c>
      <c r="B816" s="6">
        <v>113.02</v>
      </c>
      <c r="C816" s="2">
        <v>4729045</v>
      </c>
      <c r="D816" s="6">
        <v>0.79999999999999705</v>
      </c>
      <c r="E816" s="6">
        <v>0.712885403671359</v>
      </c>
      <c r="F816" s="6">
        <v>0.71288164966918299</v>
      </c>
      <c r="G816" s="6">
        <v>183.98622</v>
      </c>
      <c r="H816" s="6">
        <v>428772.30769230699</v>
      </c>
      <c r="I816" s="6">
        <v>112.12</v>
      </c>
      <c r="J816" s="6">
        <v>113.33499999999999</v>
      </c>
      <c r="K816" s="6">
        <v>111.82</v>
      </c>
      <c r="L816" s="6">
        <v>263349.88344988303</v>
      </c>
    </row>
    <row r="817" spans="1:12" ht="15" customHeight="1" x14ac:dyDescent="0.25">
      <c r="A817" s="5">
        <v>43671</v>
      </c>
      <c r="B817" s="6">
        <v>112.22</v>
      </c>
      <c r="C817" s="2">
        <v>3851542</v>
      </c>
      <c r="D817" s="6">
        <v>0.219999999999998</v>
      </c>
      <c r="E817" s="6">
        <v>0.19642857142856401</v>
      </c>
      <c r="F817" s="6">
        <v>0.19642863411071201</v>
      </c>
      <c r="G817" s="6">
        <v>182.68389999999999</v>
      </c>
      <c r="H817" s="6">
        <v>425736.59673659602</v>
      </c>
      <c r="I817" s="6">
        <v>112.18</v>
      </c>
      <c r="J817" s="6">
        <v>112.39</v>
      </c>
      <c r="K817" s="6">
        <v>111.66</v>
      </c>
      <c r="L817" s="6">
        <v>261485.081585081</v>
      </c>
    </row>
    <row r="818" spans="1:12" ht="15" customHeight="1" x14ac:dyDescent="0.25">
      <c r="A818" s="5">
        <v>43670</v>
      </c>
      <c r="B818" s="6">
        <v>112</v>
      </c>
      <c r="C818" s="2">
        <v>4177442</v>
      </c>
      <c r="D818" s="6">
        <v>-9.0000000000003397E-2</v>
      </c>
      <c r="E818" s="6">
        <v>-8.0292622000177602E-2</v>
      </c>
      <c r="F818" s="6">
        <v>-8.0286176101507206E-2</v>
      </c>
      <c r="G818" s="6">
        <v>182.32576</v>
      </c>
      <c r="H818" s="6">
        <v>424901.77156177099</v>
      </c>
      <c r="I818" s="6">
        <v>112.03</v>
      </c>
      <c r="J818" s="6">
        <v>112.79</v>
      </c>
      <c r="K818" s="6">
        <v>111.57</v>
      </c>
      <c r="L818" s="6">
        <v>260972.261072261</v>
      </c>
    </row>
    <row r="819" spans="1:12" ht="15" customHeight="1" x14ac:dyDescent="0.25">
      <c r="A819" s="5">
        <v>43669</v>
      </c>
      <c r="B819" s="6">
        <v>112.09</v>
      </c>
      <c r="C819" s="2">
        <v>5754296</v>
      </c>
      <c r="D819" s="6">
        <v>-0.72999999999998899</v>
      </c>
      <c r="E819" s="6">
        <v>-0.64704839567452099</v>
      </c>
      <c r="F819" s="6">
        <v>-0.64705208475805898</v>
      </c>
      <c r="G819" s="6">
        <v>182.47226000000001</v>
      </c>
      <c r="H819" s="6">
        <v>425243.263403263</v>
      </c>
      <c r="I819" s="6">
        <v>113.12</v>
      </c>
      <c r="J819" s="6">
        <v>113.2</v>
      </c>
      <c r="K819" s="6">
        <v>111.565</v>
      </c>
      <c r="L819" s="6">
        <v>261182.05128205099</v>
      </c>
    </row>
    <row r="820" spans="1:12" ht="15" customHeight="1" x14ac:dyDescent="0.25">
      <c r="A820" s="5">
        <v>43668</v>
      </c>
      <c r="B820" s="6">
        <v>112.82</v>
      </c>
      <c r="C820" s="2">
        <v>4520824</v>
      </c>
      <c r="D820" s="6">
        <v>-1.0800000000000101</v>
      </c>
      <c r="E820" s="6">
        <v>-0.94820017559263903</v>
      </c>
      <c r="F820" s="6">
        <v>-0.94819952973479404</v>
      </c>
      <c r="G820" s="6">
        <v>183.66064</v>
      </c>
      <c r="H820" s="6">
        <v>428013.37995337998</v>
      </c>
      <c r="I820" s="6">
        <v>114.1</v>
      </c>
      <c r="J820" s="6">
        <v>114.34</v>
      </c>
      <c r="K820" s="6">
        <v>112.32</v>
      </c>
      <c r="L820" s="6">
        <v>262883.68298368203</v>
      </c>
    </row>
    <row r="821" spans="1:12" ht="15" customHeight="1" x14ac:dyDescent="0.25">
      <c r="A821" s="5">
        <v>43665</v>
      </c>
      <c r="B821" s="6">
        <v>113.9</v>
      </c>
      <c r="C821" s="2">
        <v>3796494</v>
      </c>
      <c r="D821" s="6">
        <v>-0.81999999999999296</v>
      </c>
      <c r="E821" s="6">
        <v>-0.71478382147837005</v>
      </c>
      <c r="F821" s="6">
        <v>-0.71478117216016102</v>
      </c>
      <c r="G821" s="6">
        <v>185.41878</v>
      </c>
      <c r="H821" s="6">
        <v>432111.608391608</v>
      </c>
      <c r="I821" s="6">
        <v>115</v>
      </c>
      <c r="J821" s="6">
        <v>115.31</v>
      </c>
      <c r="K821" s="6">
        <v>113.86</v>
      </c>
      <c r="L821" s="6">
        <v>265401.16550116497</v>
      </c>
    </row>
    <row r="822" spans="1:12" ht="15" customHeight="1" x14ac:dyDescent="0.25">
      <c r="A822" s="5">
        <v>43664</v>
      </c>
      <c r="B822" s="6">
        <v>114.72</v>
      </c>
      <c r="C822" s="2">
        <v>3224798</v>
      </c>
      <c r="D822" s="6">
        <v>0.12000000000000401</v>
      </c>
      <c r="E822" s="6">
        <v>0.104712041884824</v>
      </c>
      <c r="F822" s="6">
        <v>0.10470720362403201</v>
      </c>
      <c r="G822" s="6">
        <v>186.75366</v>
      </c>
      <c r="H822" s="6">
        <v>435223.21678321599</v>
      </c>
      <c r="I822" s="6">
        <v>114.35</v>
      </c>
      <c r="J822" s="6">
        <v>114.77500000000001</v>
      </c>
      <c r="K822" s="6">
        <v>113.7403</v>
      </c>
      <c r="L822" s="6">
        <v>267312.58741258702</v>
      </c>
    </row>
    <row r="823" spans="1:12" ht="15" customHeight="1" x14ac:dyDescent="0.25">
      <c r="A823" s="5">
        <v>43663</v>
      </c>
      <c r="B823" s="6">
        <v>114.6</v>
      </c>
      <c r="C823" s="2">
        <v>2688694</v>
      </c>
      <c r="D823" s="6">
        <v>-0.16000000000001</v>
      </c>
      <c r="E823" s="6">
        <v>-0.139421401185091</v>
      </c>
      <c r="F823" s="6">
        <v>-0.13942387700937001</v>
      </c>
      <c r="G823" s="6">
        <v>186.55832000000001</v>
      </c>
      <c r="H823" s="6">
        <v>434767.87878787803</v>
      </c>
      <c r="I823" s="6">
        <v>114.81</v>
      </c>
      <c r="J823" s="6">
        <v>115.17</v>
      </c>
      <c r="K823" s="6">
        <v>114.2</v>
      </c>
      <c r="L823" s="6">
        <v>267032.86713286699</v>
      </c>
    </row>
    <row r="824" spans="1:12" ht="15" customHeight="1" x14ac:dyDescent="0.25">
      <c r="A824" s="5">
        <v>43662</v>
      </c>
      <c r="B824" s="6">
        <v>114.76</v>
      </c>
      <c r="C824" s="2">
        <v>3488164</v>
      </c>
      <c r="D824" s="6">
        <v>-0.219999999999998</v>
      </c>
      <c r="E824" s="6">
        <v>-0.191337623934595</v>
      </c>
      <c r="F824" s="6">
        <v>-0.19133768248041899</v>
      </c>
      <c r="G824" s="6">
        <v>186.81879000000001</v>
      </c>
      <c r="H824" s="6">
        <v>435375.03496503498</v>
      </c>
      <c r="I824" s="6">
        <v>115.33</v>
      </c>
      <c r="J824" s="6">
        <v>115.49</v>
      </c>
      <c r="K824" s="6">
        <v>114.0407</v>
      </c>
      <c r="L824" s="6">
        <v>267405.82750582701</v>
      </c>
    </row>
    <row r="825" spans="1:12" ht="15" customHeight="1" x14ac:dyDescent="0.25">
      <c r="A825" s="5">
        <v>43661</v>
      </c>
      <c r="B825" s="6">
        <v>114.98</v>
      </c>
      <c r="C825" s="2">
        <v>3346076</v>
      </c>
      <c r="D825" s="6">
        <v>0.380000000000009</v>
      </c>
      <c r="E825" s="6">
        <v>0.331588132635252</v>
      </c>
      <c r="F825" s="6">
        <v>0.33159067898982297</v>
      </c>
      <c r="G825" s="6">
        <v>187.17693</v>
      </c>
      <c r="H825" s="6">
        <v>436209.86013986001</v>
      </c>
      <c r="I825" s="6">
        <v>114.67</v>
      </c>
      <c r="J825" s="6">
        <v>115.08</v>
      </c>
      <c r="K825" s="6">
        <v>114.45</v>
      </c>
      <c r="L825" s="6">
        <v>267918.64801864797</v>
      </c>
    </row>
    <row r="826" spans="1:12" ht="15" customHeight="1" x14ac:dyDescent="0.25">
      <c r="A826" s="5">
        <v>43658</v>
      </c>
      <c r="B826" s="6">
        <v>114.6</v>
      </c>
      <c r="C826" s="2">
        <v>3743332</v>
      </c>
      <c r="D826" s="6">
        <v>0.67999999999999206</v>
      </c>
      <c r="E826" s="6">
        <v>0.59691011235953795</v>
      </c>
      <c r="F826" s="6">
        <v>0.59691129759429296</v>
      </c>
      <c r="G826" s="6">
        <v>186.55832000000001</v>
      </c>
      <c r="H826" s="6">
        <v>434767.87878787803</v>
      </c>
      <c r="I826" s="6">
        <v>114.09</v>
      </c>
      <c r="J826" s="6">
        <v>114.77</v>
      </c>
      <c r="K826" s="6">
        <v>113.62</v>
      </c>
      <c r="L826" s="6">
        <v>267032.86713286699</v>
      </c>
    </row>
    <row r="827" spans="1:12" ht="15" customHeight="1" x14ac:dyDescent="0.25">
      <c r="A827" s="5">
        <v>43657</v>
      </c>
      <c r="B827" s="6">
        <v>113.92</v>
      </c>
      <c r="C827" s="2">
        <v>3896569</v>
      </c>
      <c r="D827" s="6">
        <v>0.93999999999999695</v>
      </c>
      <c r="E827" s="6">
        <v>0.83200566471941495</v>
      </c>
      <c r="F827" s="6">
        <v>0.83200346061416097</v>
      </c>
      <c r="G827" s="6">
        <v>185.45133999999999</v>
      </c>
      <c r="H827" s="6">
        <v>432187.50582750503</v>
      </c>
      <c r="I827" s="6">
        <v>113.34</v>
      </c>
      <c r="J827" s="6">
        <v>113.94</v>
      </c>
      <c r="K827" s="6">
        <v>113.02</v>
      </c>
      <c r="L827" s="6">
        <v>265447.785547785</v>
      </c>
    </row>
    <row r="828" spans="1:12" ht="15" customHeight="1" x14ac:dyDescent="0.25">
      <c r="A828" s="5">
        <v>43656</v>
      </c>
      <c r="B828" s="6">
        <v>112.98</v>
      </c>
      <c r="C828" s="2">
        <v>4579025</v>
      </c>
      <c r="D828" s="6">
        <v>0.100000000000008</v>
      </c>
      <c r="E828" s="6">
        <v>8.8589652728576704E-2</v>
      </c>
      <c r="F828" s="6">
        <v>8.8600079561040795E-2</v>
      </c>
      <c r="G828" s="6">
        <v>183.92111</v>
      </c>
      <c r="H828" s="6">
        <v>428620.536130536</v>
      </c>
      <c r="I828" s="6">
        <v>113.12</v>
      </c>
      <c r="J828" s="6">
        <v>113.61</v>
      </c>
      <c r="K828" s="6">
        <v>112.38500000000001</v>
      </c>
      <c r="L828" s="6">
        <v>263256.64335664298</v>
      </c>
    </row>
    <row r="829" spans="1:12" ht="15" customHeight="1" x14ac:dyDescent="0.25">
      <c r="A829" s="5">
        <v>43655</v>
      </c>
      <c r="B829" s="6">
        <v>112.88</v>
      </c>
      <c r="C829" s="2">
        <v>5423699</v>
      </c>
      <c r="D829" s="6">
        <v>0.15999999999999601</v>
      </c>
      <c r="E829" s="6">
        <v>0.14194464158978601</v>
      </c>
      <c r="F829" s="6">
        <v>0.141936267918119</v>
      </c>
      <c r="G829" s="6">
        <v>183.75829999999999</v>
      </c>
      <c r="H829" s="6">
        <v>428241.02564102499</v>
      </c>
      <c r="I829" s="6">
        <v>112.89</v>
      </c>
      <c r="J829" s="6">
        <v>113.38</v>
      </c>
      <c r="K829" s="6">
        <v>112.6</v>
      </c>
      <c r="L829" s="6">
        <v>263023.54312354297</v>
      </c>
    </row>
    <row r="830" spans="1:12" ht="15" customHeight="1" x14ac:dyDescent="0.25">
      <c r="A830" s="5">
        <v>43654</v>
      </c>
      <c r="B830" s="6">
        <v>112.72</v>
      </c>
      <c r="C830" s="2">
        <v>4715658</v>
      </c>
      <c r="D830" s="6">
        <v>0.739999999999994</v>
      </c>
      <c r="E830" s="6">
        <v>0.66083229148061695</v>
      </c>
      <c r="F830" s="6">
        <v>0.66083101289569002</v>
      </c>
      <c r="G830" s="6">
        <v>183.49785</v>
      </c>
      <c r="H830" s="6">
        <v>427633.91608391597</v>
      </c>
      <c r="I830" s="6">
        <v>111.92</v>
      </c>
      <c r="J830" s="6">
        <v>112.93</v>
      </c>
      <c r="K830" s="6">
        <v>111.7</v>
      </c>
      <c r="L830" s="6">
        <v>262650.58275058202</v>
      </c>
    </row>
    <row r="831" spans="1:12" ht="15" customHeight="1" x14ac:dyDescent="0.25">
      <c r="A831" s="5">
        <v>43651</v>
      </c>
      <c r="B831" s="6">
        <v>111.98</v>
      </c>
      <c r="C831" s="2">
        <v>3579417</v>
      </c>
      <c r="D831" s="6">
        <v>-0.33999999999998898</v>
      </c>
      <c r="E831" s="6">
        <v>-0.30270655270654401</v>
      </c>
      <c r="F831" s="6">
        <v>-0.30270169521261397</v>
      </c>
      <c r="G831" s="6">
        <v>182.29320000000001</v>
      </c>
      <c r="H831" s="6">
        <v>424825.87412587402</v>
      </c>
      <c r="I831" s="6">
        <v>112</v>
      </c>
      <c r="J831" s="6">
        <v>112.24</v>
      </c>
      <c r="K831" s="6">
        <v>111.21</v>
      </c>
      <c r="L831" s="6">
        <v>260925.641025641</v>
      </c>
    </row>
    <row r="832" spans="1:12" ht="15" customHeight="1" x14ac:dyDescent="0.25">
      <c r="A832" s="5">
        <v>43649</v>
      </c>
      <c r="B832" s="6">
        <v>112.32</v>
      </c>
      <c r="C832" s="2">
        <v>3207310</v>
      </c>
      <c r="D832" s="6">
        <v>0.71999999999999797</v>
      </c>
      <c r="E832" s="6">
        <v>0.64516129032257097</v>
      </c>
      <c r="F832" s="6">
        <v>0.64515901755990401</v>
      </c>
      <c r="G832" s="6">
        <v>182.84667999999999</v>
      </c>
      <c r="H832" s="6">
        <v>426116.03729603702</v>
      </c>
      <c r="I832" s="6">
        <v>111.18</v>
      </c>
      <c r="J832" s="6">
        <v>112.4</v>
      </c>
      <c r="K832" s="6">
        <v>111</v>
      </c>
      <c r="L832" s="6">
        <v>261718.18181818101</v>
      </c>
    </row>
    <row r="833" spans="1:12" ht="15" customHeight="1" x14ac:dyDescent="0.25">
      <c r="A833" s="5">
        <v>43648</v>
      </c>
      <c r="B833" s="6">
        <v>111.6</v>
      </c>
      <c r="C833" s="2">
        <v>4063209</v>
      </c>
      <c r="D833" s="6">
        <v>0.97999999999998899</v>
      </c>
      <c r="E833" s="6">
        <v>0.88591574760439296</v>
      </c>
      <c r="F833" s="6">
        <v>0.88591555584085402</v>
      </c>
      <c r="G833" s="6">
        <v>181.67458999999999</v>
      </c>
      <c r="H833" s="6">
        <v>423383.89277389197</v>
      </c>
      <c r="I833" s="6">
        <v>110.83</v>
      </c>
      <c r="J833" s="6">
        <v>111.61</v>
      </c>
      <c r="K833" s="6">
        <v>110.34</v>
      </c>
      <c r="L833" s="6">
        <v>260039.86013985999</v>
      </c>
    </row>
    <row r="834" spans="1:12" ht="15" customHeight="1" x14ac:dyDescent="0.25">
      <c r="A834" s="5">
        <v>43647</v>
      </c>
      <c r="B834" s="6">
        <v>110.62</v>
      </c>
      <c r="C834" s="2">
        <v>5516083</v>
      </c>
      <c r="D834" s="6">
        <v>0.130000000000009</v>
      </c>
      <c r="E834" s="6">
        <v>0.117657706579787</v>
      </c>
      <c r="F834" s="6">
        <v>0.117658760240368</v>
      </c>
      <c r="G834" s="6">
        <v>180.07924</v>
      </c>
      <c r="H834" s="6">
        <v>419665.12820512801</v>
      </c>
      <c r="I834" s="6">
        <v>111.3</v>
      </c>
      <c r="J834" s="6">
        <v>111.97</v>
      </c>
      <c r="K834" s="6">
        <v>110.02</v>
      </c>
      <c r="L834" s="6">
        <v>257755.47785547699</v>
      </c>
    </row>
    <row r="835" spans="1:12" ht="15" customHeight="1" x14ac:dyDescent="0.25">
      <c r="A835" s="5">
        <v>43644</v>
      </c>
      <c r="B835" s="6">
        <v>110.49</v>
      </c>
      <c r="C835" s="2">
        <v>6507024</v>
      </c>
      <c r="D835" s="6">
        <v>0.39</v>
      </c>
      <c r="E835" s="6">
        <v>0.35422343324251698</v>
      </c>
      <c r="F835" s="6">
        <v>0.35422101755633301</v>
      </c>
      <c r="G835" s="6">
        <v>179.86761000000001</v>
      </c>
      <c r="H835" s="6">
        <v>419171.818181818</v>
      </c>
      <c r="I835" s="6">
        <v>110.55</v>
      </c>
      <c r="J835" s="6">
        <v>111.505</v>
      </c>
      <c r="K835" s="6">
        <v>110.24</v>
      </c>
      <c r="L835" s="6">
        <v>257452.447552447</v>
      </c>
    </row>
    <row r="836" spans="1:12" ht="15" customHeight="1" x14ac:dyDescent="0.25">
      <c r="A836" s="5">
        <v>43643</v>
      </c>
      <c r="B836" s="6">
        <v>110.1</v>
      </c>
      <c r="C836" s="2">
        <v>5481310</v>
      </c>
      <c r="D836" s="6">
        <v>-6.0000000000002197E-2</v>
      </c>
      <c r="E836" s="6">
        <v>-5.4466230936822603E-2</v>
      </c>
      <c r="F836" s="6">
        <v>-5.44692893971521E-2</v>
      </c>
      <c r="G836" s="6">
        <v>179.23273</v>
      </c>
      <c r="H836" s="6">
        <v>417691.91142191098</v>
      </c>
      <c r="I836" s="6">
        <v>110.06</v>
      </c>
      <c r="J836" s="6">
        <v>110.51</v>
      </c>
      <c r="K836" s="6">
        <v>108.86060000000001</v>
      </c>
      <c r="L836" s="6">
        <v>256543.356643356</v>
      </c>
    </row>
    <row r="837" spans="1:12" ht="15" customHeight="1" x14ac:dyDescent="0.25">
      <c r="A837" s="5">
        <v>43642</v>
      </c>
      <c r="B837" s="6">
        <v>110.16</v>
      </c>
      <c r="C837" s="2">
        <v>4161701</v>
      </c>
      <c r="D837" s="6">
        <v>-0.56000000000000205</v>
      </c>
      <c r="E837" s="6">
        <v>-0.50578034682081596</v>
      </c>
      <c r="F837" s="6">
        <v>-0.50577548421975005</v>
      </c>
      <c r="G837" s="6">
        <v>179.33041</v>
      </c>
      <c r="H837" s="6">
        <v>417919.603729603</v>
      </c>
      <c r="I837" s="6">
        <v>110.85</v>
      </c>
      <c r="J837" s="6">
        <v>111.075</v>
      </c>
      <c r="K837" s="6">
        <v>110.1</v>
      </c>
      <c r="L837" s="6">
        <v>256683.21678321599</v>
      </c>
    </row>
    <row r="838" spans="1:12" ht="15" customHeight="1" x14ac:dyDescent="0.25">
      <c r="A838" s="5">
        <v>43641</v>
      </c>
      <c r="B838" s="6">
        <v>110.72</v>
      </c>
      <c r="C838" s="2">
        <v>6105388</v>
      </c>
      <c r="D838" s="6">
        <v>-0.51999999999999602</v>
      </c>
      <c r="E838" s="6">
        <v>-0.46745774901114601</v>
      </c>
      <c r="F838" s="6">
        <v>-0.46745092027639101</v>
      </c>
      <c r="G838" s="6">
        <v>180.24203</v>
      </c>
      <c r="H838" s="6">
        <v>420044.59207459202</v>
      </c>
      <c r="I838" s="6">
        <v>110.88</v>
      </c>
      <c r="J838" s="6">
        <v>111.429</v>
      </c>
      <c r="K838" s="6">
        <v>110.4</v>
      </c>
      <c r="L838" s="6">
        <v>257988.57808857801</v>
      </c>
    </row>
    <row r="839" spans="1:12" ht="15" customHeight="1" x14ac:dyDescent="0.25">
      <c r="A839" s="5">
        <v>43640</v>
      </c>
      <c r="B839" s="6">
        <v>111.24</v>
      </c>
      <c r="C839" s="2">
        <v>6032837</v>
      </c>
      <c r="D839" s="6">
        <v>0.109999999999999</v>
      </c>
      <c r="E839" s="6">
        <v>9.8983172860611604E-2</v>
      </c>
      <c r="F839" s="6">
        <v>9.8977682041745396E-2</v>
      </c>
      <c r="G839" s="6">
        <v>181.08852999999999</v>
      </c>
      <c r="H839" s="6">
        <v>422017.785547785</v>
      </c>
      <c r="I839" s="6">
        <v>111.49</v>
      </c>
      <c r="J839" s="6">
        <v>112.22</v>
      </c>
      <c r="K839" s="6">
        <v>111.03</v>
      </c>
      <c r="L839" s="6">
        <v>259200.69930069899</v>
      </c>
    </row>
    <row r="840" spans="1:12" ht="15" customHeight="1" x14ac:dyDescent="0.25">
      <c r="A840" s="5">
        <v>43637</v>
      </c>
      <c r="B840" s="6">
        <v>111.13</v>
      </c>
      <c r="C840" s="2">
        <v>13178580</v>
      </c>
      <c r="D840" s="6">
        <v>0.81000000000000205</v>
      </c>
      <c r="E840" s="6">
        <v>0.73422770123277004</v>
      </c>
      <c r="F840" s="6">
        <v>0.73422440684205403</v>
      </c>
      <c r="G840" s="6">
        <v>180.90947</v>
      </c>
      <c r="H840" s="6">
        <v>421600.39627039601</v>
      </c>
      <c r="I840" s="6">
        <v>110.34</v>
      </c>
      <c r="J840" s="6">
        <v>112.19</v>
      </c>
      <c r="K840" s="6">
        <v>110.26</v>
      </c>
      <c r="L840" s="6">
        <v>258944.28904428901</v>
      </c>
    </row>
    <row r="841" spans="1:12" ht="15" customHeight="1" x14ac:dyDescent="0.25">
      <c r="A841" s="5">
        <v>43636</v>
      </c>
      <c r="B841" s="6">
        <v>110.32</v>
      </c>
      <c r="C841" s="2">
        <v>5001543</v>
      </c>
      <c r="D841" s="6">
        <v>0.69999999999998797</v>
      </c>
      <c r="E841" s="6">
        <v>0.63856960408683605</v>
      </c>
      <c r="F841" s="6">
        <v>0.63856623323759099</v>
      </c>
      <c r="G841" s="6">
        <v>179.59087</v>
      </c>
      <c r="H841" s="6">
        <v>418526.73659673601</v>
      </c>
      <c r="I841" s="6">
        <v>109.82</v>
      </c>
      <c r="J841" s="6">
        <v>110.49</v>
      </c>
      <c r="K841" s="6">
        <v>109.28</v>
      </c>
      <c r="L841" s="6">
        <v>257056.177156177</v>
      </c>
    </row>
    <row r="842" spans="1:12" ht="15" customHeight="1" x14ac:dyDescent="0.25">
      <c r="A842" s="5">
        <v>43635</v>
      </c>
      <c r="B842" s="6">
        <v>109.62</v>
      </c>
      <c r="C842" s="2">
        <v>3924806</v>
      </c>
      <c r="D842" s="6">
        <v>-3.0000000000001099E-2</v>
      </c>
      <c r="E842" s="6">
        <v>-2.73597811217496E-2</v>
      </c>
      <c r="F842" s="6">
        <v>-2.7355716243859698E-2</v>
      </c>
      <c r="G842" s="6">
        <v>178.45133999999999</v>
      </c>
      <c r="H842" s="6">
        <v>415870.48951048899</v>
      </c>
      <c r="I842" s="6">
        <v>109.8</v>
      </c>
      <c r="J842" s="6">
        <v>109.84</v>
      </c>
      <c r="K842" s="6">
        <v>108.87</v>
      </c>
      <c r="L842" s="6">
        <v>255424.47552447501</v>
      </c>
    </row>
    <row r="843" spans="1:12" ht="15" customHeight="1" x14ac:dyDescent="0.25">
      <c r="A843" s="5">
        <v>43634</v>
      </c>
      <c r="B843" s="6">
        <v>109.65</v>
      </c>
      <c r="C843" s="2">
        <v>4911166</v>
      </c>
      <c r="D843" s="6">
        <v>0.49000000000000898</v>
      </c>
      <c r="E843" s="6">
        <v>0.44888237449616197</v>
      </c>
      <c r="F843" s="6">
        <v>0.44887944739100399</v>
      </c>
      <c r="G843" s="6">
        <v>178.50017</v>
      </c>
      <c r="H843" s="6">
        <v>415984.31235431199</v>
      </c>
      <c r="I843" s="6">
        <v>109.8</v>
      </c>
      <c r="J843" s="6">
        <v>109.96</v>
      </c>
      <c r="K843" s="6">
        <v>108.91</v>
      </c>
      <c r="L843" s="6">
        <v>255494.40559440499</v>
      </c>
    </row>
    <row r="844" spans="1:12" ht="15" customHeight="1" x14ac:dyDescent="0.25">
      <c r="A844" s="5">
        <v>43633</v>
      </c>
      <c r="B844" s="6">
        <v>109.16</v>
      </c>
      <c r="C844" s="2">
        <v>4146996</v>
      </c>
      <c r="D844" s="6">
        <v>9.0000000000003397E-2</v>
      </c>
      <c r="E844" s="6">
        <v>8.2515815531314304E-2</v>
      </c>
      <c r="F844" s="6">
        <v>8.25204535493506E-2</v>
      </c>
      <c r="G844" s="6">
        <v>177.70249999999999</v>
      </c>
      <c r="H844" s="6">
        <v>414124.94172494102</v>
      </c>
      <c r="I844" s="6">
        <v>109.12</v>
      </c>
      <c r="J844" s="6">
        <v>109.55</v>
      </c>
      <c r="K844" s="6">
        <v>108.26</v>
      </c>
      <c r="L844" s="6">
        <v>254352.21445221399</v>
      </c>
    </row>
    <row r="845" spans="1:12" ht="15" customHeight="1" x14ac:dyDescent="0.25">
      <c r="A845" s="5">
        <v>43630</v>
      </c>
      <c r="B845" s="6">
        <v>109.07</v>
      </c>
      <c r="C845" s="2">
        <v>4525883</v>
      </c>
      <c r="D845" s="6">
        <v>0.41999999999998699</v>
      </c>
      <c r="E845" s="6">
        <v>0.38656235618959001</v>
      </c>
      <c r="F845" s="6">
        <v>0.38655578966675302</v>
      </c>
      <c r="G845" s="6">
        <v>177.55598000000001</v>
      </c>
      <c r="H845" s="6">
        <v>413783.40326340299</v>
      </c>
      <c r="I845" s="6">
        <v>108.78</v>
      </c>
      <c r="J845" s="6">
        <v>109.58629999999999</v>
      </c>
      <c r="K845" s="6">
        <v>108.46</v>
      </c>
      <c r="L845" s="6">
        <v>254142.42424242399</v>
      </c>
    </row>
    <row r="846" spans="1:12" ht="15" customHeight="1" x14ac:dyDescent="0.25">
      <c r="A846" s="5">
        <v>43629</v>
      </c>
      <c r="B846" s="6">
        <v>108.65</v>
      </c>
      <c r="C846" s="2">
        <v>5484968</v>
      </c>
      <c r="D846" s="6">
        <v>-0.16999999999998699</v>
      </c>
      <c r="E846" s="6">
        <v>-0.15622128285240899</v>
      </c>
      <c r="F846" s="6">
        <v>-0.15621313131883799</v>
      </c>
      <c r="G846" s="6">
        <v>176.87226999999999</v>
      </c>
      <c r="H846" s="6">
        <v>412189.67365967302</v>
      </c>
      <c r="I846" s="6">
        <v>109</v>
      </c>
      <c r="J846" s="6">
        <v>109.58</v>
      </c>
      <c r="K846" s="6">
        <v>108.17</v>
      </c>
      <c r="L846" s="6">
        <v>253163.40326340299</v>
      </c>
    </row>
    <row r="847" spans="1:12" ht="15" customHeight="1" x14ac:dyDescent="0.25">
      <c r="A847" s="5">
        <v>43628</v>
      </c>
      <c r="B847" s="6">
        <v>108.82</v>
      </c>
      <c r="C847" s="2">
        <v>4635075</v>
      </c>
      <c r="D847" s="6">
        <v>0.87999999999999501</v>
      </c>
      <c r="E847" s="6">
        <v>0.81526774133777702</v>
      </c>
      <c r="F847" s="6">
        <v>0.81526231607798005</v>
      </c>
      <c r="G847" s="6">
        <v>177.149</v>
      </c>
      <c r="H847" s="6">
        <v>412834.73193473101</v>
      </c>
      <c r="I847" s="6">
        <v>107.92</v>
      </c>
      <c r="J847" s="6">
        <v>108.91</v>
      </c>
      <c r="K847" s="6">
        <v>107.92</v>
      </c>
      <c r="L847" s="6">
        <v>253559.67365967299</v>
      </c>
    </row>
    <row r="848" spans="1:12" ht="15" customHeight="1" x14ac:dyDescent="0.25">
      <c r="A848" s="5">
        <v>43627</v>
      </c>
      <c r="B848" s="6">
        <v>107.94</v>
      </c>
      <c r="C848" s="2">
        <v>6747261</v>
      </c>
      <c r="D848" s="6">
        <v>0.42000000000000098</v>
      </c>
      <c r="E848" s="6">
        <v>0.390625</v>
      </c>
      <c r="F848" s="6">
        <v>0.39063555606264599</v>
      </c>
      <c r="G848" s="6">
        <v>175.71645000000001</v>
      </c>
      <c r="H848" s="6">
        <v>409495.45454545401</v>
      </c>
      <c r="I848" s="6">
        <v>108</v>
      </c>
      <c r="J848" s="6">
        <v>108.97</v>
      </c>
      <c r="K848" s="6">
        <v>107.75</v>
      </c>
      <c r="L848" s="6">
        <v>251508.39160839099</v>
      </c>
    </row>
    <row r="849" spans="1:12" ht="15" customHeight="1" x14ac:dyDescent="0.25">
      <c r="A849" s="5">
        <v>43626</v>
      </c>
      <c r="B849" s="6">
        <v>107.52</v>
      </c>
      <c r="C849" s="2">
        <v>6325652</v>
      </c>
      <c r="D849" s="6">
        <v>1.45999999999999</v>
      </c>
      <c r="E849" s="6">
        <v>1.37657929473882</v>
      </c>
      <c r="F849" s="6">
        <v>1.3765697544909801</v>
      </c>
      <c r="G849" s="6">
        <v>175.03271000000001</v>
      </c>
      <c r="H849" s="6">
        <v>407901.65501165501</v>
      </c>
      <c r="I849" s="6">
        <v>106.48</v>
      </c>
      <c r="J849" s="6">
        <v>107.78</v>
      </c>
      <c r="K849" s="6">
        <v>106.37</v>
      </c>
      <c r="L849" s="6">
        <v>250529.37062937001</v>
      </c>
    </row>
    <row r="850" spans="1:12" ht="15" customHeight="1" x14ac:dyDescent="0.25">
      <c r="A850" s="5">
        <v>43623</v>
      </c>
      <c r="B850" s="6">
        <v>106.06</v>
      </c>
      <c r="C850" s="2">
        <v>6809377</v>
      </c>
      <c r="D850" s="6">
        <v>0.95000000000000195</v>
      </c>
      <c r="E850" s="6">
        <v>0.90381505089906999</v>
      </c>
      <c r="F850" s="6">
        <v>0.90381321384491697</v>
      </c>
      <c r="G850" s="6">
        <v>172.65598</v>
      </c>
      <c r="H850" s="6">
        <v>402361.49184149102</v>
      </c>
      <c r="I850" s="6">
        <v>105.23</v>
      </c>
      <c r="J850" s="6">
        <v>106.36</v>
      </c>
      <c r="K850" s="6">
        <v>105.05</v>
      </c>
      <c r="L850" s="6">
        <v>247126.10722610701</v>
      </c>
    </row>
    <row r="851" spans="1:12" ht="15" customHeight="1" x14ac:dyDescent="0.25">
      <c r="A851" s="5">
        <v>43622</v>
      </c>
      <c r="B851" s="6">
        <v>105.11</v>
      </c>
      <c r="C851" s="2">
        <v>8063725</v>
      </c>
      <c r="D851" s="6">
        <v>0.68999999999999695</v>
      </c>
      <c r="E851" s="6">
        <v>0.66079295154184403</v>
      </c>
      <c r="F851" s="6">
        <v>0.66080070029213001</v>
      </c>
      <c r="G851" s="6">
        <v>171.10946999999999</v>
      </c>
      <c r="H851" s="6">
        <v>398756.57342657301</v>
      </c>
      <c r="I851" s="6">
        <v>104.49</v>
      </c>
      <c r="J851" s="6">
        <v>105.66</v>
      </c>
      <c r="K851" s="6">
        <v>104.2</v>
      </c>
      <c r="L851" s="6">
        <v>244911.65501165399</v>
      </c>
    </row>
    <row r="852" spans="1:12" ht="15" customHeight="1" x14ac:dyDescent="0.25">
      <c r="A852" s="5">
        <v>43621</v>
      </c>
      <c r="B852" s="6">
        <v>104.42</v>
      </c>
      <c r="C852" s="2">
        <v>6902878</v>
      </c>
      <c r="D852" s="6">
        <v>1.8599999999999901</v>
      </c>
      <c r="E852" s="6">
        <v>1.8135725429017</v>
      </c>
      <c r="F852" s="6">
        <v>1.8135666211263499</v>
      </c>
      <c r="G852" s="6">
        <v>169.9862</v>
      </c>
      <c r="H852" s="6">
        <v>396138.22843822802</v>
      </c>
      <c r="I852" s="6">
        <v>102.75</v>
      </c>
      <c r="J852" s="6">
        <v>104.78</v>
      </c>
      <c r="K852" s="6">
        <v>102.6</v>
      </c>
      <c r="L852" s="6">
        <v>243303.263403263</v>
      </c>
    </row>
    <row r="853" spans="1:12" ht="15" customHeight="1" x14ac:dyDescent="0.25">
      <c r="A853" s="5">
        <v>43620</v>
      </c>
      <c r="B853" s="6">
        <v>102.56</v>
      </c>
      <c r="C853" s="2">
        <v>5965007</v>
      </c>
      <c r="D853" s="6">
        <v>0.60000000000000797</v>
      </c>
      <c r="E853" s="6">
        <v>0.58846606512359401</v>
      </c>
      <c r="F853" s="6">
        <v>0.58846901959887998</v>
      </c>
      <c r="G853" s="6">
        <v>166.95830000000001</v>
      </c>
      <c r="H853" s="6">
        <v>389080.18648018601</v>
      </c>
      <c r="I853" s="6">
        <v>102.61</v>
      </c>
      <c r="J853" s="6">
        <v>102.65</v>
      </c>
      <c r="K853" s="6">
        <v>101.44</v>
      </c>
      <c r="L853" s="6">
        <v>238967.59906759899</v>
      </c>
    </row>
    <row r="854" spans="1:12" ht="15" customHeight="1" x14ac:dyDescent="0.25">
      <c r="A854" s="5">
        <v>43619</v>
      </c>
      <c r="B854" s="6">
        <v>101.96</v>
      </c>
      <c r="C854" s="2">
        <v>6614830</v>
      </c>
      <c r="D854" s="6">
        <v>0.51999999999999602</v>
      </c>
      <c r="E854" s="6">
        <v>0.51261829652995405</v>
      </c>
      <c r="F854" s="6">
        <v>0.51261682559922095</v>
      </c>
      <c r="G854" s="6">
        <v>165.98155</v>
      </c>
      <c r="H854" s="6">
        <v>386803.37995337899</v>
      </c>
      <c r="I854" s="6">
        <v>101.63</v>
      </c>
      <c r="J854" s="6">
        <v>102.68</v>
      </c>
      <c r="K854" s="6">
        <v>101.4</v>
      </c>
      <c r="L854" s="6">
        <v>237568.99766899701</v>
      </c>
    </row>
    <row r="855" spans="1:12" ht="15" customHeight="1" x14ac:dyDescent="0.25">
      <c r="A855" s="5">
        <v>43616</v>
      </c>
      <c r="B855" s="6">
        <v>101.44</v>
      </c>
      <c r="C855" s="2">
        <v>5927484</v>
      </c>
      <c r="D855" s="6">
        <v>-0.75</v>
      </c>
      <c r="E855" s="6">
        <v>-0.73392699872786205</v>
      </c>
      <c r="F855" s="6">
        <v>-0.73392617048850795</v>
      </c>
      <c r="G855" s="6">
        <v>165.13504</v>
      </c>
      <c r="H855" s="6">
        <v>384830.163170163</v>
      </c>
      <c r="I855" s="6">
        <v>101.35</v>
      </c>
      <c r="J855" s="6">
        <v>102.02</v>
      </c>
      <c r="K855" s="6">
        <v>100.6002</v>
      </c>
      <c r="L855" s="6">
        <v>236356.87645687599</v>
      </c>
    </row>
    <row r="856" spans="1:12" ht="15" customHeight="1" x14ac:dyDescent="0.25">
      <c r="A856" s="5">
        <v>43615</v>
      </c>
      <c r="B856" s="6">
        <v>102.19</v>
      </c>
      <c r="C856" s="2">
        <v>5019643</v>
      </c>
      <c r="D856" s="6">
        <v>6.9999999999993096E-2</v>
      </c>
      <c r="E856" s="6">
        <v>6.8546807677227706E-2</v>
      </c>
      <c r="F856" s="6">
        <v>6.8544643526346996E-2</v>
      </c>
      <c r="G856" s="6">
        <v>166.35597000000001</v>
      </c>
      <c r="H856" s="6">
        <v>387676.153846153</v>
      </c>
      <c r="I856" s="6">
        <v>102.49</v>
      </c>
      <c r="J856" s="6">
        <v>103.49</v>
      </c>
      <c r="K856" s="6">
        <v>101.91</v>
      </c>
      <c r="L856" s="6">
        <v>238105.12820512801</v>
      </c>
    </row>
    <row r="857" spans="1:12" ht="15" customHeight="1" x14ac:dyDescent="0.25">
      <c r="A857" s="5">
        <v>43614</v>
      </c>
      <c r="B857" s="6">
        <v>102.12</v>
      </c>
      <c r="C857" s="2">
        <v>6520229</v>
      </c>
      <c r="D857" s="6">
        <v>-0.29999999999999699</v>
      </c>
      <c r="E857" s="6">
        <v>-0.29291154071470199</v>
      </c>
      <c r="F857" s="6">
        <v>-0.29291598892583398</v>
      </c>
      <c r="G857" s="6">
        <v>166.24202</v>
      </c>
      <c r="H857" s="6">
        <v>387410.536130536</v>
      </c>
      <c r="I857" s="6">
        <v>102.11</v>
      </c>
      <c r="J857" s="6">
        <v>102.875</v>
      </c>
      <c r="K857" s="6">
        <v>101.47</v>
      </c>
      <c r="L857" s="6">
        <v>237941.95804195799</v>
      </c>
    </row>
    <row r="858" spans="1:12" ht="15" customHeight="1" x14ac:dyDescent="0.25">
      <c r="A858" s="5">
        <v>43613</v>
      </c>
      <c r="B858" s="6">
        <v>102.42</v>
      </c>
      <c r="C858" s="2">
        <v>10271860</v>
      </c>
      <c r="D858" s="6">
        <v>-0.25</v>
      </c>
      <c r="E858" s="6">
        <v>-0.24349858770819</v>
      </c>
      <c r="F858" s="6">
        <v>-0.243488349941622</v>
      </c>
      <c r="G858" s="6">
        <v>166.7304</v>
      </c>
      <c r="H858" s="6">
        <v>388548.95104895101</v>
      </c>
      <c r="I858" s="6">
        <v>102.56</v>
      </c>
      <c r="J858" s="6">
        <v>103.57</v>
      </c>
      <c r="K858" s="6">
        <v>102.4</v>
      </c>
      <c r="L858" s="6">
        <v>238641.258741258</v>
      </c>
    </row>
    <row r="859" spans="1:12" ht="15" customHeight="1" x14ac:dyDescent="0.25">
      <c r="A859" s="5">
        <v>43609</v>
      </c>
      <c r="B859" s="6">
        <v>102.67</v>
      </c>
      <c r="C859" s="2">
        <v>4483167</v>
      </c>
      <c r="D859" s="6">
        <v>0.81000000000000205</v>
      </c>
      <c r="E859" s="6">
        <v>0.79520911054389298</v>
      </c>
      <c r="F859" s="6">
        <v>0.79520556057710501</v>
      </c>
      <c r="G859" s="6">
        <v>167.13736</v>
      </c>
      <c r="H859" s="6">
        <v>389497.57575757499</v>
      </c>
      <c r="I859" s="6">
        <v>102.18</v>
      </c>
      <c r="J859" s="6">
        <v>102.88500000000001</v>
      </c>
      <c r="K859" s="6">
        <v>102.08</v>
      </c>
      <c r="L859" s="6">
        <v>239224.00932400901</v>
      </c>
    </row>
    <row r="860" spans="1:12" ht="15" customHeight="1" x14ac:dyDescent="0.25">
      <c r="A860" s="5">
        <v>43608</v>
      </c>
      <c r="B860" s="6">
        <v>101.86</v>
      </c>
      <c r="C860" s="2">
        <v>6454609</v>
      </c>
      <c r="D860" s="6">
        <v>-0.37000000000000399</v>
      </c>
      <c r="E860" s="6">
        <v>-0.36192898366429399</v>
      </c>
      <c r="F860" s="6">
        <v>-0.36193727838597001</v>
      </c>
      <c r="G860" s="6">
        <v>165.81876</v>
      </c>
      <c r="H860" s="6">
        <v>386423.91608391597</v>
      </c>
      <c r="I860" s="6">
        <v>101.82</v>
      </c>
      <c r="J860" s="6">
        <v>101.93</v>
      </c>
      <c r="K860" s="6">
        <v>100.9265</v>
      </c>
      <c r="L860" s="6">
        <v>237335.897435897</v>
      </c>
    </row>
    <row r="861" spans="1:12" ht="15" customHeight="1" x14ac:dyDescent="0.25">
      <c r="A861" s="5">
        <v>43607</v>
      </c>
      <c r="B861" s="6">
        <v>102.23</v>
      </c>
      <c r="C861" s="2">
        <v>7340875</v>
      </c>
      <c r="D861" s="6">
        <v>1.1099999999999901</v>
      </c>
      <c r="E861" s="6">
        <v>1.09770569620253</v>
      </c>
      <c r="F861" s="6">
        <v>1.0977188466844501</v>
      </c>
      <c r="G861" s="6">
        <v>166.4211</v>
      </c>
      <c r="H861" s="6">
        <v>387827.97202797199</v>
      </c>
      <c r="I861" s="6">
        <v>101.6</v>
      </c>
      <c r="J861" s="6">
        <v>102.43</v>
      </c>
      <c r="K861" s="6">
        <v>101.06</v>
      </c>
      <c r="L861" s="6">
        <v>238198.368298368</v>
      </c>
    </row>
    <row r="862" spans="1:12" ht="15" customHeight="1" x14ac:dyDescent="0.25">
      <c r="A862" s="5">
        <v>43606</v>
      </c>
      <c r="B862" s="6">
        <v>101.12</v>
      </c>
      <c r="C862" s="2">
        <v>6889096</v>
      </c>
      <c r="D862" s="6">
        <v>-0.39999999999999097</v>
      </c>
      <c r="E862" s="6">
        <v>-0.394011032308894</v>
      </c>
      <c r="F862" s="6">
        <v>-0.39400900104474801</v>
      </c>
      <c r="G862" s="6">
        <v>164.61410000000001</v>
      </c>
      <c r="H862" s="6">
        <v>383615.85081585002</v>
      </c>
      <c r="I862" s="6">
        <v>101.51</v>
      </c>
      <c r="J862" s="6">
        <v>101.65</v>
      </c>
      <c r="K862" s="6">
        <v>100.4</v>
      </c>
      <c r="L862" s="6">
        <v>235610.95571095499</v>
      </c>
    </row>
    <row r="863" spans="1:12" ht="15" customHeight="1" x14ac:dyDescent="0.25">
      <c r="A863" s="5">
        <v>43605</v>
      </c>
      <c r="B863" s="6">
        <v>101.52</v>
      </c>
      <c r="C863" s="2">
        <v>7194445</v>
      </c>
      <c r="D863" s="6">
        <v>0.65999999999999603</v>
      </c>
      <c r="E863" s="6">
        <v>0.65437239738250697</v>
      </c>
      <c r="F863" s="6">
        <v>0.65436041933151201</v>
      </c>
      <c r="G863" s="6">
        <v>165.26526000000001</v>
      </c>
      <c r="H863" s="6">
        <v>385133.70629370603</v>
      </c>
      <c r="I863" s="6">
        <v>100.39</v>
      </c>
      <c r="J863" s="6">
        <v>101.98</v>
      </c>
      <c r="K863" s="6">
        <v>100.25</v>
      </c>
      <c r="L863" s="6">
        <v>236543.356643356</v>
      </c>
    </row>
    <row r="864" spans="1:12" ht="15" customHeight="1" x14ac:dyDescent="0.25">
      <c r="A864" s="5">
        <v>43602</v>
      </c>
      <c r="B864" s="6">
        <v>100.86</v>
      </c>
      <c r="C864" s="2">
        <v>12371290</v>
      </c>
      <c r="D864" s="6">
        <v>-0.45000000000000201</v>
      </c>
      <c r="E864" s="6">
        <v>-0.444181225940187</v>
      </c>
      <c r="F864" s="6">
        <v>-0.44416983884639699</v>
      </c>
      <c r="G864" s="6">
        <v>164.19085999999999</v>
      </c>
      <c r="H864" s="6">
        <v>382629.27738927701</v>
      </c>
      <c r="I864" s="6">
        <v>100.24</v>
      </c>
      <c r="J864" s="6">
        <v>101.95</v>
      </c>
      <c r="K864" s="6">
        <v>99.91</v>
      </c>
      <c r="L864" s="6">
        <v>235004.895104895</v>
      </c>
    </row>
    <row r="865" spans="1:12" ht="15" customHeight="1" x14ac:dyDescent="0.25">
      <c r="A865" s="5">
        <v>43601</v>
      </c>
      <c r="B865" s="6">
        <v>101.31</v>
      </c>
      <c r="C865" s="2">
        <v>17121980</v>
      </c>
      <c r="D865" s="6">
        <v>1.43</v>
      </c>
      <c r="E865" s="6">
        <v>1.4317180616740099</v>
      </c>
      <c r="F865" s="6">
        <v>1.43171867805187</v>
      </c>
      <c r="G865" s="6">
        <v>164.92339999999999</v>
      </c>
      <c r="H865" s="6">
        <v>384336.82983682898</v>
      </c>
      <c r="I865" s="6">
        <v>102.83</v>
      </c>
      <c r="J865" s="6">
        <v>103.96</v>
      </c>
      <c r="K865" s="6">
        <v>100.84</v>
      </c>
      <c r="L865" s="6">
        <v>236053.84615384601</v>
      </c>
    </row>
    <row r="866" spans="1:12" ht="15" customHeight="1" x14ac:dyDescent="0.25">
      <c r="A866" s="5">
        <v>43600</v>
      </c>
      <c r="B866" s="6">
        <v>99.88</v>
      </c>
      <c r="C866" s="2">
        <v>6740332</v>
      </c>
      <c r="D866" s="6">
        <v>-0.41000000000001002</v>
      </c>
      <c r="E866" s="6">
        <v>-0.40881443812943402</v>
      </c>
      <c r="F866" s="6">
        <v>-0.40881904981006001</v>
      </c>
      <c r="G866" s="6">
        <v>162.59549000000001</v>
      </c>
      <c r="H866" s="6">
        <v>378910.46620046598</v>
      </c>
      <c r="I866" s="6">
        <v>100.2</v>
      </c>
      <c r="J866" s="6">
        <v>100.36</v>
      </c>
      <c r="K866" s="6">
        <v>99.13</v>
      </c>
      <c r="L866" s="6">
        <v>232720.512820512</v>
      </c>
    </row>
    <row r="867" spans="1:12" ht="15" customHeight="1" x14ac:dyDescent="0.25">
      <c r="A867" s="5">
        <v>43599</v>
      </c>
      <c r="B867" s="6">
        <v>100.29</v>
      </c>
      <c r="C867" s="2">
        <v>6353696</v>
      </c>
      <c r="D867" s="6">
        <v>0.40000000000000502</v>
      </c>
      <c r="E867" s="6">
        <v>0.40044048453298198</v>
      </c>
      <c r="F867" s="6">
        <v>0.40043221958259101</v>
      </c>
      <c r="G867" s="6">
        <v>163.26293999999999</v>
      </c>
      <c r="H867" s="6">
        <v>380466.29370629299</v>
      </c>
      <c r="I867" s="6">
        <v>100.14</v>
      </c>
      <c r="J867" s="6">
        <v>100.86499999999999</v>
      </c>
      <c r="K867" s="6">
        <v>99.89</v>
      </c>
      <c r="L867" s="6">
        <v>233676.22377622299</v>
      </c>
    </row>
    <row r="868" spans="1:12" ht="15" customHeight="1" x14ac:dyDescent="0.25">
      <c r="A868" s="5">
        <v>43598</v>
      </c>
      <c r="B868" s="6">
        <v>99.89</v>
      </c>
      <c r="C868" s="2">
        <v>7361545</v>
      </c>
      <c r="D868" s="6">
        <v>-2.0199999999999898</v>
      </c>
      <c r="E868" s="6">
        <v>-1.9821411048964701</v>
      </c>
      <c r="F868" s="6">
        <v>-1.9821379316330801</v>
      </c>
      <c r="G868" s="6">
        <v>162.61179000000001</v>
      </c>
      <c r="H868" s="6">
        <v>378948.46153846098</v>
      </c>
      <c r="I868" s="6">
        <v>100.45</v>
      </c>
      <c r="J868" s="6">
        <v>101.15</v>
      </c>
      <c r="K868" s="6">
        <v>99.01</v>
      </c>
      <c r="L868" s="6">
        <v>232743.82284382201</v>
      </c>
    </row>
    <row r="869" spans="1:12" ht="15" customHeight="1" x14ac:dyDescent="0.25">
      <c r="A869" s="5">
        <v>43595</v>
      </c>
      <c r="B869" s="6">
        <v>101.91</v>
      </c>
      <c r="C869" s="2">
        <v>8742694</v>
      </c>
      <c r="D869" s="6">
        <v>2.3699999999999899</v>
      </c>
      <c r="E869" s="6">
        <v>2.3809523809523698</v>
      </c>
      <c r="F869" s="6">
        <v>2.3809629602201898</v>
      </c>
      <c r="G869" s="6">
        <v>165.90016</v>
      </c>
      <c r="H869" s="6">
        <v>386613.65967365901</v>
      </c>
      <c r="I869" s="6">
        <v>99.76</v>
      </c>
      <c r="J869" s="6">
        <v>102.11</v>
      </c>
      <c r="K869" s="6">
        <v>99.7</v>
      </c>
      <c r="L869" s="6">
        <v>237452.447552447</v>
      </c>
    </row>
    <row r="870" spans="1:12" ht="15" customHeight="1" x14ac:dyDescent="0.25">
      <c r="A870" s="5">
        <v>43594</v>
      </c>
      <c r="B870" s="6">
        <v>99.54</v>
      </c>
      <c r="C870" s="2">
        <v>6240201</v>
      </c>
      <c r="D870" s="6">
        <v>-0.75999999999999002</v>
      </c>
      <c r="E870" s="6">
        <v>-0.757726819541371</v>
      </c>
      <c r="F870" s="6">
        <v>-0.22932687151131501</v>
      </c>
      <c r="G870" s="6">
        <v>162.042</v>
      </c>
      <c r="H870" s="6">
        <v>377620.27972027898</v>
      </c>
      <c r="I870" s="6">
        <v>99.27</v>
      </c>
      <c r="J870" s="6">
        <v>99.94</v>
      </c>
      <c r="K870" s="6">
        <v>98.85</v>
      </c>
      <c r="L870" s="6">
        <v>231927.97202797199</v>
      </c>
    </row>
    <row r="871" spans="1:12" ht="15" customHeight="1" x14ac:dyDescent="0.25">
      <c r="A871" s="5">
        <v>43593</v>
      </c>
      <c r="B871" s="6">
        <v>100.3</v>
      </c>
      <c r="C871" s="2">
        <v>5882016</v>
      </c>
      <c r="D871" s="6">
        <v>-1</v>
      </c>
      <c r="E871" s="6">
        <v>-0.98716683119447401</v>
      </c>
      <c r="F871" s="6">
        <v>-0.98716276297791095</v>
      </c>
      <c r="G871" s="6">
        <v>162.41445999999999</v>
      </c>
      <c r="H871" s="6">
        <v>378488.48484848399</v>
      </c>
      <c r="I871" s="6">
        <v>100.25</v>
      </c>
      <c r="J871" s="6">
        <v>101.035</v>
      </c>
      <c r="K871" s="6">
        <v>99.86</v>
      </c>
      <c r="L871" s="6">
        <v>233699.533799533</v>
      </c>
    </row>
    <row r="872" spans="1:12" ht="15" customHeight="1" x14ac:dyDescent="0.25">
      <c r="A872" s="5">
        <v>43592</v>
      </c>
      <c r="B872" s="6">
        <v>101.3</v>
      </c>
      <c r="C872" s="2">
        <v>4575570</v>
      </c>
      <c r="D872" s="6">
        <v>-1.1599999999999899</v>
      </c>
      <c r="E872" s="6">
        <v>-1.1321491313683301</v>
      </c>
      <c r="F872" s="6">
        <v>-1.1321476171932301</v>
      </c>
      <c r="G872" s="6">
        <v>164.03373999999999</v>
      </c>
      <c r="H872" s="6">
        <v>382263.03030302998</v>
      </c>
      <c r="I872" s="6">
        <v>101.8</v>
      </c>
      <c r="J872" s="6">
        <v>102.17</v>
      </c>
      <c r="K872" s="6">
        <v>100.7555</v>
      </c>
      <c r="L872" s="6">
        <v>236030.536130536</v>
      </c>
    </row>
    <row r="873" spans="1:12" ht="15" customHeight="1" x14ac:dyDescent="0.25">
      <c r="A873" s="5">
        <v>43591</v>
      </c>
      <c r="B873" s="6">
        <v>102.46</v>
      </c>
      <c r="C873" s="2">
        <v>4613670</v>
      </c>
      <c r="D873" s="6">
        <v>0.37999999999999501</v>
      </c>
      <c r="E873" s="6">
        <v>0.37225705329153502</v>
      </c>
      <c r="F873" s="6">
        <v>0.37225770520150597</v>
      </c>
      <c r="G873" s="6">
        <v>165.91211000000001</v>
      </c>
      <c r="H873" s="6">
        <v>386641.51515151502</v>
      </c>
      <c r="I873" s="6">
        <v>100.75</v>
      </c>
      <c r="J873" s="6">
        <v>102.55</v>
      </c>
      <c r="K873" s="6">
        <v>100.54</v>
      </c>
      <c r="L873" s="6">
        <v>238734.49883449799</v>
      </c>
    </row>
    <row r="874" spans="1:12" ht="15" customHeight="1" x14ac:dyDescent="0.25">
      <c r="A874" s="5">
        <v>43588</v>
      </c>
      <c r="B874" s="6">
        <v>102.08</v>
      </c>
      <c r="C874" s="2">
        <v>5317261</v>
      </c>
      <c r="D874" s="6">
        <v>0.92999999999999206</v>
      </c>
      <c r="E874" s="6">
        <v>0.91942659416706096</v>
      </c>
      <c r="F874" s="6">
        <v>0.91942254405541401</v>
      </c>
      <c r="G874" s="6">
        <v>165.29678000000001</v>
      </c>
      <c r="H874" s="6">
        <v>385207.17948717898</v>
      </c>
      <c r="I874" s="6">
        <v>102.32</v>
      </c>
      <c r="J874" s="6">
        <v>102.75</v>
      </c>
      <c r="K874" s="6">
        <v>101.8</v>
      </c>
      <c r="L874" s="6">
        <v>237848.71794871701</v>
      </c>
    </row>
    <row r="875" spans="1:12" ht="15" customHeight="1" x14ac:dyDescent="0.25">
      <c r="A875" s="5">
        <v>43587</v>
      </c>
      <c r="B875" s="6">
        <v>101.15</v>
      </c>
      <c r="C875" s="2">
        <v>5006973</v>
      </c>
      <c r="D875" s="6">
        <v>-0.209999999999993</v>
      </c>
      <c r="E875" s="6">
        <v>-0.20718232044197801</v>
      </c>
      <c r="F875" s="6">
        <v>-0.207176114136709</v>
      </c>
      <c r="G875" s="6">
        <v>163.79085000000001</v>
      </c>
      <c r="H875" s="6">
        <v>381696.85314685298</v>
      </c>
      <c r="I875" s="6">
        <v>101.43</v>
      </c>
      <c r="J875" s="6">
        <v>102.06</v>
      </c>
      <c r="K875" s="6">
        <v>100.2351</v>
      </c>
      <c r="L875" s="6">
        <v>235680.885780885</v>
      </c>
    </row>
    <row r="876" spans="1:12" ht="15" customHeight="1" x14ac:dyDescent="0.25">
      <c r="A876" s="5">
        <v>43586</v>
      </c>
      <c r="B876" s="6">
        <v>101.36</v>
      </c>
      <c r="C876" s="2">
        <v>5337207</v>
      </c>
      <c r="D876" s="6">
        <v>-1.48</v>
      </c>
      <c r="E876" s="6">
        <v>-1.4391287436794999</v>
      </c>
      <c r="F876" s="6">
        <v>-1.4391321934691499</v>
      </c>
      <c r="G876" s="6">
        <v>164.13088999999999</v>
      </c>
      <c r="H876" s="6">
        <v>382489.48717948701</v>
      </c>
      <c r="I876" s="6">
        <v>102.77</v>
      </c>
      <c r="J876" s="6">
        <v>102.81</v>
      </c>
      <c r="K876" s="6">
        <v>101.28</v>
      </c>
      <c r="L876" s="6">
        <v>236170.39627039601</v>
      </c>
    </row>
    <row r="877" spans="1:12" ht="15" customHeight="1" x14ac:dyDescent="0.25">
      <c r="A877" s="5">
        <v>43585</v>
      </c>
      <c r="B877" s="6">
        <v>102.84</v>
      </c>
      <c r="C877" s="2">
        <v>6133736</v>
      </c>
      <c r="D877" s="6">
        <v>1.28</v>
      </c>
      <c r="E877" s="6">
        <v>1.26033871602992</v>
      </c>
      <c r="F877" s="6">
        <v>1.2603467677489899</v>
      </c>
      <c r="G877" s="6">
        <v>166.52744000000001</v>
      </c>
      <c r="H877" s="6">
        <v>388075.85081585002</v>
      </c>
      <c r="I877" s="6">
        <v>101.77</v>
      </c>
      <c r="J877" s="6">
        <v>102.92</v>
      </c>
      <c r="K877" s="6">
        <v>101.45</v>
      </c>
      <c r="L877" s="6">
        <v>239620.27972027901</v>
      </c>
    </row>
    <row r="878" spans="1:12" ht="15" customHeight="1" x14ac:dyDescent="0.25">
      <c r="A878" s="5">
        <v>43584</v>
      </c>
      <c r="B878" s="6">
        <v>101.56</v>
      </c>
      <c r="C878" s="2">
        <v>6380005</v>
      </c>
      <c r="D878" s="6">
        <v>3.0000000000001099E-2</v>
      </c>
      <c r="E878" s="6">
        <v>2.95479168718637E-2</v>
      </c>
      <c r="F878" s="6">
        <v>2.95426868711645E-2</v>
      </c>
      <c r="G878" s="6">
        <v>164.45473999999999</v>
      </c>
      <c r="H878" s="6">
        <v>383244.38228438201</v>
      </c>
      <c r="I878" s="6">
        <v>101.88</v>
      </c>
      <c r="J878" s="6">
        <v>102</v>
      </c>
      <c r="K878" s="6">
        <v>100.78</v>
      </c>
      <c r="L878" s="6">
        <v>236636.596736596</v>
      </c>
    </row>
    <row r="879" spans="1:12" ht="15" customHeight="1" x14ac:dyDescent="0.25">
      <c r="A879" s="5">
        <v>43581</v>
      </c>
      <c r="B879" s="6">
        <v>101.53</v>
      </c>
      <c r="C879" s="2">
        <v>8107960</v>
      </c>
      <c r="D879" s="6">
        <v>-1.98999999999999</v>
      </c>
      <c r="E879" s="6">
        <v>-1.9223338485316701</v>
      </c>
      <c r="F879" s="6">
        <v>-1.9223277849941101</v>
      </c>
      <c r="G879" s="6">
        <v>164.40617</v>
      </c>
      <c r="H879" s="6">
        <v>383131.16550116497</v>
      </c>
      <c r="I879" s="6">
        <v>100.45</v>
      </c>
      <c r="J879" s="6">
        <v>102.34</v>
      </c>
      <c r="K879" s="6">
        <v>99.66</v>
      </c>
      <c r="L879" s="6">
        <v>236566.66666666599</v>
      </c>
    </row>
    <row r="880" spans="1:12" ht="15" customHeight="1" x14ac:dyDescent="0.25">
      <c r="A880" s="5">
        <v>43580</v>
      </c>
      <c r="B880" s="6">
        <v>103.52</v>
      </c>
      <c r="C880" s="2">
        <v>3961058</v>
      </c>
      <c r="D880" s="6">
        <v>-1.00000000000051E-2</v>
      </c>
      <c r="E880" s="6">
        <v>-9.6590360282089397E-3</v>
      </c>
      <c r="F880" s="6">
        <v>-9.6632915533301205E-3</v>
      </c>
      <c r="G880" s="6">
        <v>167.62853999999999</v>
      </c>
      <c r="H880" s="6">
        <v>390642.517482517</v>
      </c>
      <c r="I880" s="6">
        <v>103.24</v>
      </c>
      <c r="J880" s="6">
        <v>104.145</v>
      </c>
      <c r="K880" s="6">
        <v>102.83</v>
      </c>
      <c r="L880" s="6">
        <v>241205.361305361</v>
      </c>
    </row>
    <row r="881" spans="1:12" ht="15" customHeight="1" x14ac:dyDescent="0.25">
      <c r="A881" s="5">
        <v>43579</v>
      </c>
      <c r="B881" s="6">
        <v>103.53</v>
      </c>
      <c r="C881" s="2">
        <v>4697809</v>
      </c>
      <c r="D881" s="6">
        <v>0.46000000000000701</v>
      </c>
      <c r="E881" s="6">
        <v>0.446298631997676</v>
      </c>
      <c r="F881" s="6">
        <v>0.44629753156788499</v>
      </c>
      <c r="G881" s="6">
        <v>167.64474000000001</v>
      </c>
      <c r="H881" s="6">
        <v>390680.27972027898</v>
      </c>
      <c r="I881" s="6">
        <v>103.14</v>
      </c>
      <c r="J881" s="6">
        <v>103.85</v>
      </c>
      <c r="K881" s="6">
        <v>103.09</v>
      </c>
      <c r="L881" s="6">
        <v>241228.67132867099</v>
      </c>
    </row>
    <row r="882" spans="1:12" ht="15" customHeight="1" x14ac:dyDescent="0.25">
      <c r="A882" s="5">
        <v>43578</v>
      </c>
      <c r="B882" s="6">
        <v>103.07</v>
      </c>
      <c r="C882" s="2">
        <v>5050840</v>
      </c>
      <c r="D882" s="6">
        <v>0.69999999999998797</v>
      </c>
      <c r="E882" s="6">
        <v>0.68379408029695099</v>
      </c>
      <c r="F882" s="6">
        <v>0.68379370314979304</v>
      </c>
      <c r="G882" s="6">
        <v>166.89986999999999</v>
      </c>
      <c r="H882" s="6">
        <v>388943.986013986</v>
      </c>
      <c r="I882" s="6">
        <v>102.53</v>
      </c>
      <c r="J882" s="6">
        <v>103.29</v>
      </c>
      <c r="K882" s="6">
        <v>101.941</v>
      </c>
      <c r="L882" s="6">
        <v>240156.41025640999</v>
      </c>
    </row>
    <row r="883" spans="1:12" ht="15" customHeight="1" x14ac:dyDescent="0.25">
      <c r="A883" s="5">
        <v>43577</v>
      </c>
      <c r="B883" s="6">
        <v>102.37</v>
      </c>
      <c r="C883" s="2">
        <v>5079446</v>
      </c>
      <c r="D883" s="6">
        <v>-0.81000000000000205</v>
      </c>
      <c r="E883" s="6">
        <v>-0.78503585966273004</v>
      </c>
      <c r="F883" s="6">
        <v>-0.78504051999664903</v>
      </c>
      <c r="G883" s="6">
        <v>165.76636999999999</v>
      </c>
      <c r="H883" s="6">
        <v>386301.794871794</v>
      </c>
      <c r="I883" s="6">
        <v>102.78</v>
      </c>
      <c r="J883" s="6">
        <v>103.54</v>
      </c>
      <c r="K883" s="6">
        <v>102.17</v>
      </c>
      <c r="L883" s="6">
        <v>238524.708624708</v>
      </c>
    </row>
    <row r="884" spans="1:12" ht="15" customHeight="1" x14ac:dyDescent="0.25">
      <c r="A884" s="5">
        <v>43573</v>
      </c>
      <c r="B884" s="6">
        <v>103.18</v>
      </c>
      <c r="C884" s="2">
        <v>3727937</v>
      </c>
      <c r="D884" s="6">
        <v>2.0000000000010201E-2</v>
      </c>
      <c r="E884" s="6">
        <v>1.9387359441647101E-2</v>
      </c>
      <c r="F884" s="6">
        <v>1.9389913928291501E-2</v>
      </c>
      <c r="G884" s="6">
        <v>167.078</v>
      </c>
      <c r="H884" s="6">
        <v>389359.20745920698</v>
      </c>
      <c r="I884" s="6">
        <v>103.11</v>
      </c>
      <c r="J884" s="6">
        <v>103.8</v>
      </c>
      <c r="K884" s="6">
        <v>102.89</v>
      </c>
      <c r="L884" s="6">
        <v>240412.82051282001</v>
      </c>
    </row>
    <row r="885" spans="1:12" ht="15" customHeight="1" x14ac:dyDescent="0.25">
      <c r="A885" s="5">
        <v>43572</v>
      </c>
      <c r="B885" s="6">
        <v>103.16</v>
      </c>
      <c r="C885" s="2">
        <v>3729215</v>
      </c>
      <c r="D885" s="6">
        <v>0.22999999999998899</v>
      </c>
      <c r="E885" s="6">
        <v>0.22345283202174199</v>
      </c>
      <c r="F885" s="6">
        <v>0.22345528077494201</v>
      </c>
      <c r="G885" s="6">
        <v>167.04561000000001</v>
      </c>
      <c r="H885" s="6">
        <v>389283.70629370603</v>
      </c>
      <c r="I885" s="6">
        <v>103</v>
      </c>
      <c r="J885" s="6">
        <v>103.4</v>
      </c>
      <c r="K885" s="6">
        <v>102.4064</v>
      </c>
      <c r="L885" s="6">
        <v>240366.20046620001</v>
      </c>
    </row>
    <row r="886" spans="1:12" ht="15" customHeight="1" x14ac:dyDescent="0.25">
      <c r="A886" s="5">
        <v>43571</v>
      </c>
      <c r="B886" s="6">
        <v>102.93</v>
      </c>
      <c r="C886" s="2">
        <v>4828391</v>
      </c>
      <c r="D886" s="6">
        <v>0.5</v>
      </c>
      <c r="E886" s="6">
        <v>0.48813824074978002</v>
      </c>
      <c r="F886" s="6">
        <v>0.48813624067931499</v>
      </c>
      <c r="G886" s="6">
        <v>166.67317</v>
      </c>
      <c r="H886" s="6">
        <v>388415.54778554698</v>
      </c>
      <c r="I886" s="6">
        <v>102.89</v>
      </c>
      <c r="J886" s="6">
        <v>103.39</v>
      </c>
      <c r="K886" s="6">
        <v>102.54</v>
      </c>
      <c r="L886" s="6">
        <v>239830.069930069</v>
      </c>
    </row>
    <row r="887" spans="1:12" ht="15" customHeight="1" x14ac:dyDescent="0.25">
      <c r="A887" s="5">
        <v>43570</v>
      </c>
      <c r="B887" s="6">
        <v>102.43</v>
      </c>
      <c r="C887" s="2">
        <v>5112159</v>
      </c>
      <c r="D887" s="6">
        <v>0.87000000000000399</v>
      </c>
      <c r="E887" s="6">
        <v>0.85663647105160801</v>
      </c>
      <c r="F887" s="6">
        <v>0.85664298882477397</v>
      </c>
      <c r="G887" s="6">
        <v>165.86353</v>
      </c>
      <c r="H887" s="6">
        <v>386528.27505827497</v>
      </c>
      <c r="I887" s="6">
        <v>101.3</v>
      </c>
      <c r="J887" s="6">
        <v>102.91</v>
      </c>
      <c r="K887" s="6">
        <v>101.26</v>
      </c>
      <c r="L887" s="6">
        <v>238664.56876456799</v>
      </c>
    </row>
    <row r="888" spans="1:12" ht="15" customHeight="1" x14ac:dyDescent="0.25">
      <c r="A888" s="5">
        <v>43567</v>
      </c>
      <c r="B888" s="6">
        <v>101.56</v>
      </c>
      <c r="C888" s="2">
        <v>5162002</v>
      </c>
      <c r="D888" s="6">
        <v>0.760000000000005</v>
      </c>
      <c r="E888" s="6">
        <v>0.75396825396825096</v>
      </c>
      <c r="F888" s="6">
        <v>0.75395728939537898</v>
      </c>
      <c r="G888" s="6">
        <v>164.45473999999999</v>
      </c>
      <c r="H888" s="6">
        <v>383244.38228438201</v>
      </c>
      <c r="I888" s="6">
        <v>101</v>
      </c>
      <c r="J888" s="6">
        <v>102.02</v>
      </c>
      <c r="K888" s="6">
        <v>101</v>
      </c>
      <c r="L888" s="6">
        <v>236636.596736596</v>
      </c>
    </row>
    <row r="889" spans="1:12" ht="15" customHeight="1" x14ac:dyDescent="0.25">
      <c r="A889" s="5">
        <v>43566</v>
      </c>
      <c r="B889" s="6">
        <v>100.8</v>
      </c>
      <c r="C889" s="2">
        <v>5606861</v>
      </c>
      <c r="D889" s="6">
        <v>1.2</v>
      </c>
      <c r="E889" s="6">
        <v>1.2048192771084201</v>
      </c>
      <c r="F889" s="6">
        <v>1.2048292873293001</v>
      </c>
      <c r="G889" s="6">
        <v>163.22409999999999</v>
      </c>
      <c r="H889" s="6">
        <v>380375.75757575699</v>
      </c>
      <c r="I889" s="6">
        <v>99.7</v>
      </c>
      <c r="J889" s="6">
        <v>100.83</v>
      </c>
      <c r="K889" s="6">
        <v>99.47</v>
      </c>
      <c r="L889" s="6">
        <v>234865.03496503399</v>
      </c>
    </row>
    <row r="890" spans="1:12" ht="15" customHeight="1" x14ac:dyDescent="0.25">
      <c r="A890" s="5">
        <v>43565</v>
      </c>
      <c r="B890" s="6">
        <v>99.6</v>
      </c>
      <c r="C890" s="2">
        <v>4091128</v>
      </c>
      <c r="D890" s="6">
        <v>0.90999999999999603</v>
      </c>
      <c r="E890" s="6">
        <v>0.92207923801803604</v>
      </c>
      <c r="F890" s="6">
        <v>0.92207244470530103</v>
      </c>
      <c r="G890" s="6">
        <v>161.28093999999999</v>
      </c>
      <c r="H890" s="6">
        <v>375846.24708624702</v>
      </c>
      <c r="I890" s="6">
        <v>98.51</v>
      </c>
      <c r="J890" s="6">
        <v>99.72</v>
      </c>
      <c r="K890" s="6">
        <v>98.5</v>
      </c>
      <c r="L890" s="6">
        <v>232067.83216783201</v>
      </c>
    </row>
    <row r="891" spans="1:12" ht="15" customHeight="1" x14ac:dyDescent="0.25">
      <c r="A891" s="5">
        <v>43564</v>
      </c>
      <c r="B891" s="6">
        <v>98.69</v>
      </c>
      <c r="C891" s="2">
        <v>4367535</v>
      </c>
      <c r="D891" s="6">
        <v>-0.54000000000000603</v>
      </c>
      <c r="E891" s="6">
        <v>-0.54419026504082202</v>
      </c>
      <c r="F891" s="6">
        <v>-0.54419348747729501</v>
      </c>
      <c r="G891" s="6">
        <v>159.8074</v>
      </c>
      <c r="H891" s="6">
        <v>372411.421911421</v>
      </c>
      <c r="I891" s="6">
        <v>98.8</v>
      </c>
      <c r="J891" s="6">
        <v>99.23</v>
      </c>
      <c r="K891" s="6">
        <v>98.15</v>
      </c>
      <c r="L891" s="6">
        <v>229946.62004662</v>
      </c>
    </row>
    <row r="892" spans="1:12" ht="15" customHeight="1" x14ac:dyDescent="0.25">
      <c r="A892" s="5">
        <v>43563</v>
      </c>
      <c r="B892" s="6">
        <v>99.23</v>
      </c>
      <c r="C892" s="2">
        <v>5422422</v>
      </c>
      <c r="D892" s="6">
        <v>0.40000000000000502</v>
      </c>
      <c r="E892" s="6">
        <v>0.404735404229494</v>
      </c>
      <c r="F892" s="6">
        <v>0.40473874005602001</v>
      </c>
      <c r="G892" s="6">
        <v>160.68181999999999</v>
      </c>
      <c r="H892" s="6">
        <v>374449.69696969597</v>
      </c>
      <c r="I892" s="6">
        <v>98.45</v>
      </c>
      <c r="J892" s="6">
        <v>99.25</v>
      </c>
      <c r="K892" s="6">
        <v>98.26</v>
      </c>
      <c r="L892" s="6">
        <v>231205.361305361</v>
      </c>
    </row>
    <row r="893" spans="1:12" ht="15" customHeight="1" x14ac:dyDescent="0.25">
      <c r="A893" s="5">
        <v>43560</v>
      </c>
      <c r="B893" s="6">
        <v>98.83</v>
      </c>
      <c r="C893" s="2">
        <v>4656424</v>
      </c>
      <c r="D893" s="6">
        <v>0.71999999999999797</v>
      </c>
      <c r="E893" s="6">
        <v>0.73387014575476694</v>
      </c>
      <c r="F893" s="6">
        <v>0.73387243426483695</v>
      </c>
      <c r="G893" s="6">
        <v>160.0341</v>
      </c>
      <c r="H893" s="6">
        <v>372939.86013986001</v>
      </c>
      <c r="I893" s="6">
        <v>98.25</v>
      </c>
      <c r="J893" s="6">
        <v>99.2</v>
      </c>
      <c r="K893" s="6">
        <v>98.16</v>
      </c>
      <c r="L893" s="6">
        <v>230272.96037295999</v>
      </c>
    </row>
    <row r="894" spans="1:12" ht="15" customHeight="1" x14ac:dyDescent="0.25">
      <c r="A894" s="5">
        <v>43559</v>
      </c>
      <c r="B894" s="6">
        <v>98.11</v>
      </c>
      <c r="C894" s="2">
        <v>4026268</v>
      </c>
      <c r="D894" s="6">
        <v>0.92000000000000104</v>
      </c>
      <c r="E894" s="6">
        <v>0.94659944438728605</v>
      </c>
      <c r="F894" s="6">
        <v>0.94659066474653797</v>
      </c>
      <c r="G894" s="6">
        <v>158.86821</v>
      </c>
      <c r="H894" s="6">
        <v>370222.167832167</v>
      </c>
      <c r="I894" s="6">
        <v>97.25</v>
      </c>
      <c r="J894" s="6">
        <v>98.28</v>
      </c>
      <c r="K894" s="6">
        <v>97.24</v>
      </c>
      <c r="L894" s="6">
        <v>228594.63869463801</v>
      </c>
    </row>
    <row r="895" spans="1:12" ht="15" customHeight="1" x14ac:dyDescent="0.25">
      <c r="A895" s="5">
        <v>43558</v>
      </c>
      <c r="B895" s="6">
        <v>97.19</v>
      </c>
      <c r="C895" s="2">
        <v>5687476</v>
      </c>
      <c r="D895" s="6">
        <v>0.25</v>
      </c>
      <c r="E895" s="6">
        <v>0.25789147926551498</v>
      </c>
      <c r="F895" s="6">
        <v>0.25789678713592501</v>
      </c>
      <c r="G895" s="6">
        <v>157.37848</v>
      </c>
      <c r="H895" s="6">
        <v>366749.603729603</v>
      </c>
      <c r="I895" s="6">
        <v>97.12</v>
      </c>
      <c r="J895" s="6">
        <v>97.4</v>
      </c>
      <c r="K895" s="6">
        <v>96.79</v>
      </c>
      <c r="L895" s="6">
        <v>226450.11655011601</v>
      </c>
    </row>
    <row r="896" spans="1:12" ht="15" customHeight="1" x14ac:dyDescent="0.25">
      <c r="A896" s="5">
        <v>43557</v>
      </c>
      <c r="B896" s="6">
        <v>96.94</v>
      </c>
      <c r="C896" s="2">
        <v>6274042</v>
      </c>
      <c r="D896" s="6">
        <v>-0.87999999999999501</v>
      </c>
      <c r="E896" s="6">
        <v>-0.89961153138417005</v>
      </c>
      <c r="F896" s="6">
        <v>-0.89961011023960102</v>
      </c>
      <c r="G896" s="6">
        <v>156.97364999999999</v>
      </c>
      <c r="H896" s="6">
        <v>365805.94405594398</v>
      </c>
      <c r="I896" s="6">
        <v>97.76</v>
      </c>
      <c r="J896" s="6">
        <v>98.31</v>
      </c>
      <c r="K896" s="6">
        <v>96.9</v>
      </c>
      <c r="L896" s="6">
        <v>225867.36596736501</v>
      </c>
    </row>
    <row r="897" spans="1:12" ht="15" customHeight="1" x14ac:dyDescent="0.25">
      <c r="A897" s="5">
        <v>43556</v>
      </c>
      <c r="B897" s="6">
        <v>97.82</v>
      </c>
      <c r="C897" s="2">
        <v>8505756</v>
      </c>
      <c r="D897" s="6">
        <v>0.28999999999999199</v>
      </c>
      <c r="E897" s="6">
        <v>0.29734440684916402</v>
      </c>
      <c r="F897" s="6">
        <v>0.297342420199742</v>
      </c>
      <c r="G897" s="6">
        <v>158.39861999999999</v>
      </c>
      <c r="H897" s="6">
        <v>369127.55244755198</v>
      </c>
      <c r="I897" s="6">
        <v>97.97</v>
      </c>
      <c r="J897" s="6">
        <v>98.36</v>
      </c>
      <c r="K897" s="6">
        <v>97.56</v>
      </c>
      <c r="L897" s="6">
        <v>227918.648018648</v>
      </c>
    </row>
    <row r="898" spans="1:12" ht="15" customHeight="1" x14ac:dyDescent="0.25">
      <c r="A898" s="5">
        <v>43553</v>
      </c>
      <c r="B898" s="6">
        <v>97.53</v>
      </c>
      <c r="C898" s="2">
        <v>7439899</v>
      </c>
      <c r="D898" s="6">
        <v>0.40000000000000502</v>
      </c>
      <c r="E898" s="6">
        <v>0.41181921136621502</v>
      </c>
      <c r="F898" s="6">
        <v>0.41182261261685199</v>
      </c>
      <c r="G898" s="6">
        <v>157.92903000000001</v>
      </c>
      <c r="H898" s="6">
        <v>368032.93706293701</v>
      </c>
      <c r="I898" s="6">
        <v>97.59</v>
      </c>
      <c r="J898" s="6">
        <v>97.67</v>
      </c>
      <c r="K898" s="6">
        <v>97.04</v>
      </c>
      <c r="L898" s="6">
        <v>227242.65734265701</v>
      </c>
    </row>
    <row r="899" spans="1:12" ht="15" customHeight="1" x14ac:dyDescent="0.25">
      <c r="A899" s="5">
        <v>43552</v>
      </c>
      <c r="B899" s="6">
        <v>97.13</v>
      </c>
      <c r="C899" s="2">
        <v>8054324</v>
      </c>
      <c r="D899" s="6">
        <v>-7.9999999999998295E-2</v>
      </c>
      <c r="E899" s="6">
        <v>-8.2296060076125693E-2</v>
      </c>
      <c r="F899" s="6">
        <v>-8.2300547751290504E-2</v>
      </c>
      <c r="G899" s="6">
        <v>157.28130999999999</v>
      </c>
      <c r="H899" s="6">
        <v>366523.10023310001</v>
      </c>
      <c r="I899" s="6">
        <v>97.59</v>
      </c>
      <c r="J899" s="6">
        <v>97.87</v>
      </c>
      <c r="K899" s="6">
        <v>96.53</v>
      </c>
      <c r="L899" s="6">
        <v>226310.256410256</v>
      </c>
    </row>
    <row r="900" spans="1:12" ht="15" customHeight="1" x14ac:dyDescent="0.25">
      <c r="A900" s="5">
        <v>43551</v>
      </c>
      <c r="B900" s="6">
        <v>97.21</v>
      </c>
      <c r="C900" s="2">
        <v>8471172</v>
      </c>
      <c r="D900" s="6">
        <v>-1.1099999999999901</v>
      </c>
      <c r="E900" s="6">
        <v>-1.1289666395443401</v>
      </c>
      <c r="F900" s="6">
        <v>-1.1289677351559599</v>
      </c>
      <c r="G900" s="6">
        <v>157.41086000000001</v>
      </c>
      <c r="H900" s="6">
        <v>366825.081585081</v>
      </c>
      <c r="I900" s="6">
        <v>98.14</v>
      </c>
      <c r="J900" s="6">
        <v>98.86</v>
      </c>
      <c r="K900" s="6">
        <v>96.96</v>
      </c>
      <c r="L900" s="6">
        <v>226496.73659673601</v>
      </c>
    </row>
    <row r="901" spans="1:12" ht="15" customHeight="1" x14ac:dyDescent="0.25">
      <c r="A901" s="5">
        <v>43550</v>
      </c>
      <c r="B901" s="6">
        <v>98.32</v>
      </c>
      <c r="C901" s="2">
        <v>4946289</v>
      </c>
      <c r="D901" s="6">
        <v>0.149999999999991</v>
      </c>
      <c r="E901" s="6">
        <v>0.15279616990933001</v>
      </c>
      <c r="F901" s="6">
        <v>0.15280687566145901</v>
      </c>
      <c r="G901" s="6">
        <v>159.20827</v>
      </c>
      <c r="H901" s="6">
        <v>371014.84848484799</v>
      </c>
      <c r="I901" s="6">
        <v>98.36</v>
      </c>
      <c r="J901" s="6">
        <v>98.85</v>
      </c>
      <c r="K901" s="6">
        <v>98.03</v>
      </c>
      <c r="L901" s="6">
        <v>229084.14918414899</v>
      </c>
    </row>
    <row r="902" spans="1:12" ht="15" customHeight="1" x14ac:dyDescent="0.25">
      <c r="A902" s="5">
        <v>43549</v>
      </c>
      <c r="B902" s="6">
        <v>98.17</v>
      </c>
      <c r="C902" s="2">
        <v>5407425</v>
      </c>
      <c r="D902" s="6">
        <v>-0.109999999999999</v>
      </c>
      <c r="E902" s="6">
        <v>-0.11192511192511501</v>
      </c>
      <c r="F902" s="6">
        <v>-0.111936711207172</v>
      </c>
      <c r="G902" s="6">
        <v>158.96536</v>
      </c>
      <c r="H902" s="6">
        <v>370448.62470862397</v>
      </c>
      <c r="I902" s="6">
        <v>97.8</v>
      </c>
      <c r="J902" s="6">
        <v>98.62</v>
      </c>
      <c r="K902" s="6">
        <v>97.63</v>
      </c>
      <c r="L902" s="6">
        <v>228734.49883449799</v>
      </c>
    </row>
    <row r="903" spans="1:12" ht="15" customHeight="1" x14ac:dyDescent="0.25">
      <c r="A903" s="5">
        <v>43546</v>
      </c>
      <c r="B903" s="6">
        <v>98.28</v>
      </c>
      <c r="C903" s="2">
        <v>6708131</v>
      </c>
      <c r="D903" s="6">
        <v>-0.78000000000000103</v>
      </c>
      <c r="E903" s="6">
        <v>-0.78740157480314799</v>
      </c>
      <c r="F903" s="6">
        <v>-0.78738694661539799</v>
      </c>
      <c r="G903" s="6">
        <v>159.14349999999999</v>
      </c>
      <c r="H903" s="6">
        <v>370863.86946386902</v>
      </c>
      <c r="I903" s="6">
        <v>98.58</v>
      </c>
      <c r="J903" s="6">
        <v>99.53</v>
      </c>
      <c r="K903" s="6">
        <v>97.94</v>
      </c>
      <c r="L903" s="6">
        <v>228990.909090909</v>
      </c>
    </row>
    <row r="904" spans="1:12" ht="15" customHeight="1" x14ac:dyDescent="0.25">
      <c r="A904" s="5">
        <v>43545</v>
      </c>
      <c r="B904" s="6">
        <v>99.06</v>
      </c>
      <c r="C904" s="2">
        <v>6550976</v>
      </c>
      <c r="D904" s="6">
        <v>0.42000000000000098</v>
      </c>
      <c r="E904" s="6">
        <v>0.42579075425790402</v>
      </c>
      <c r="F904" s="6">
        <v>0.42577797389087202</v>
      </c>
      <c r="G904" s="6">
        <v>160.40652</v>
      </c>
      <c r="H904" s="6">
        <v>373807.97202797199</v>
      </c>
      <c r="I904" s="6">
        <v>98.25</v>
      </c>
      <c r="J904" s="6">
        <v>99.13</v>
      </c>
      <c r="K904" s="6">
        <v>98.1</v>
      </c>
      <c r="L904" s="6">
        <v>230809.09090909001</v>
      </c>
    </row>
    <row r="905" spans="1:12" ht="15" customHeight="1" x14ac:dyDescent="0.25">
      <c r="A905" s="5">
        <v>43544</v>
      </c>
      <c r="B905" s="6">
        <v>98.64</v>
      </c>
      <c r="C905" s="2">
        <v>6323122</v>
      </c>
      <c r="D905" s="6">
        <v>-1.20999999999999</v>
      </c>
      <c r="E905" s="6">
        <v>-1.21181772658988</v>
      </c>
      <c r="F905" s="6">
        <v>-1.21181961703743</v>
      </c>
      <c r="G905" s="6">
        <v>159.72644</v>
      </c>
      <c r="H905" s="6">
        <v>372222.703962703</v>
      </c>
      <c r="I905" s="6">
        <v>99.2</v>
      </c>
      <c r="J905" s="6">
        <v>99.55</v>
      </c>
      <c r="K905" s="6">
        <v>98.54</v>
      </c>
      <c r="L905" s="6">
        <v>229830.069930069</v>
      </c>
    </row>
    <row r="906" spans="1:12" ht="15" customHeight="1" x14ac:dyDescent="0.25">
      <c r="A906" s="5">
        <v>43543</v>
      </c>
      <c r="B906" s="6">
        <v>99.85</v>
      </c>
      <c r="C906" s="2">
        <v>5414427</v>
      </c>
      <c r="D906" s="6">
        <v>0.189999999999997</v>
      </c>
      <c r="E906" s="6">
        <v>0.19064820389322801</v>
      </c>
      <c r="F906" s="6">
        <v>0.19065163174856101</v>
      </c>
      <c r="G906" s="6">
        <v>161.68577999999999</v>
      </c>
      <c r="H906" s="6">
        <v>376789.93006992998</v>
      </c>
      <c r="I906" s="6">
        <v>99.99</v>
      </c>
      <c r="J906" s="6">
        <v>100.49</v>
      </c>
      <c r="K906" s="6">
        <v>99.57</v>
      </c>
      <c r="L906" s="6">
        <v>232650.58275058199</v>
      </c>
    </row>
    <row r="907" spans="1:12" ht="15" customHeight="1" x14ac:dyDescent="0.25">
      <c r="A907" s="5">
        <v>43542</v>
      </c>
      <c r="B907" s="6">
        <v>99.66</v>
      </c>
      <c r="C907" s="2">
        <v>5770121</v>
      </c>
      <c r="D907" s="6">
        <v>1.23999999999999</v>
      </c>
      <c r="E907" s="6">
        <v>1.2599065230644</v>
      </c>
      <c r="F907" s="6">
        <v>1.2599030433543901</v>
      </c>
      <c r="G907" s="6">
        <v>161.37810999999999</v>
      </c>
      <c r="H907" s="6">
        <v>376072.75058275001</v>
      </c>
      <c r="I907" s="6">
        <v>98.3</v>
      </c>
      <c r="J907" s="6">
        <v>99.77</v>
      </c>
      <c r="K907" s="6">
        <v>98.26</v>
      </c>
      <c r="L907" s="6">
        <v>232207.69230769199</v>
      </c>
    </row>
    <row r="908" spans="1:12" ht="15" customHeight="1" x14ac:dyDescent="0.25">
      <c r="A908" s="5">
        <v>43539</v>
      </c>
      <c r="B908" s="6">
        <v>98.42</v>
      </c>
      <c r="C908" s="2">
        <v>14600050</v>
      </c>
      <c r="D908" s="6">
        <v>0.20000000000000201</v>
      </c>
      <c r="E908" s="6">
        <v>0.20362451639177601</v>
      </c>
      <c r="F908" s="6">
        <v>0.20362618844296199</v>
      </c>
      <c r="G908" s="6">
        <v>159.37020000000001</v>
      </c>
      <c r="H908" s="6">
        <v>371392.30769230699</v>
      </c>
      <c r="I908" s="6">
        <v>98.28</v>
      </c>
      <c r="J908" s="6">
        <v>98.510300000000001</v>
      </c>
      <c r="K908" s="6">
        <v>97.6</v>
      </c>
      <c r="L908" s="6">
        <v>229317.249417249</v>
      </c>
    </row>
    <row r="909" spans="1:12" ht="15" customHeight="1" x14ac:dyDescent="0.25">
      <c r="A909" s="5">
        <v>43538</v>
      </c>
      <c r="B909" s="6">
        <v>98.22</v>
      </c>
      <c r="C909" s="2">
        <v>4926120</v>
      </c>
      <c r="D909" s="6">
        <v>-0.81000000000000205</v>
      </c>
      <c r="E909" s="6">
        <v>-0.81793395940624702</v>
      </c>
      <c r="F909" s="6">
        <v>-0.28273832848581998</v>
      </c>
      <c r="G909" s="6">
        <v>159.04633999999999</v>
      </c>
      <c r="H909" s="6">
        <v>370637.38927738898</v>
      </c>
      <c r="I909" s="6">
        <v>98.41</v>
      </c>
      <c r="J909" s="6">
        <v>98.43</v>
      </c>
      <c r="K909" s="6">
        <v>97.59</v>
      </c>
      <c r="L909" s="6">
        <v>228851.048951048</v>
      </c>
    </row>
    <row r="910" spans="1:12" ht="15" customHeight="1" x14ac:dyDescent="0.25">
      <c r="A910" s="5">
        <v>43537</v>
      </c>
      <c r="B910" s="6">
        <v>99.03</v>
      </c>
      <c r="C910" s="2">
        <v>5482267</v>
      </c>
      <c r="D910" s="6">
        <v>0.65999999999999603</v>
      </c>
      <c r="E910" s="6">
        <v>0.670936261055188</v>
      </c>
      <c r="F910" s="6">
        <v>0.67093421873076697</v>
      </c>
      <c r="G910" s="6">
        <v>159.4973</v>
      </c>
      <c r="H910" s="6">
        <v>371688.57808857801</v>
      </c>
      <c r="I910" s="6">
        <v>98.7</v>
      </c>
      <c r="J910" s="6">
        <v>99.35</v>
      </c>
      <c r="K910" s="6">
        <v>98.39</v>
      </c>
      <c r="L910" s="6">
        <v>230739.16083916</v>
      </c>
    </row>
    <row r="911" spans="1:12" ht="15" customHeight="1" x14ac:dyDescent="0.25">
      <c r="A911" s="5">
        <v>43536</v>
      </c>
      <c r="B911" s="6">
        <v>98.37</v>
      </c>
      <c r="C911" s="2">
        <v>5070769</v>
      </c>
      <c r="D911" s="6">
        <v>-0.109999999999999</v>
      </c>
      <c r="E911" s="6">
        <v>-0.111697806661248</v>
      </c>
      <c r="F911" s="6">
        <v>-0.11170061586966901</v>
      </c>
      <c r="G911" s="6">
        <v>158.43431000000001</v>
      </c>
      <c r="H911" s="6">
        <v>369210.74592074502</v>
      </c>
      <c r="I911" s="6">
        <v>98.53</v>
      </c>
      <c r="J911" s="6">
        <v>98.74</v>
      </c>
      <c r="K911" s="6">
        <v>98.05</v>
      </c>
      <c r="L911" s="6">
        <v>229200.69930069899</v>
      </c>
    </row>
    <row r="912" spans="1:12" ht="15" customHeight="1" x14ac:dyDescent="0.25">
      <c r="A912" s="5">
        <v>43535</v>
      </c>
      <c r="B912" s="6">
        <v>98.48</v>
      </c>
      <c r="C912" s="2">
        <v>5345255</v>
      </c>
      <c r="D912" s="6">
        <v>0.89</v>
      </c>
      <c r="E912" s="6">
        <v>0.91197868634080803</v>
      </c>
      <c r="F912" s="6">
        <v>0.91198490577946101</v>
      </c>
      <c r="G912" s="6">
        <v>158.61148</v>
      </c>
      <c r="H912" s="6">
        <v>369623.72960372898</v>
      </c>
      <c r="I912" s="6">
        <v>98.04</v>
      </c>
      <c r="J912" s="6">
        <v>98.58</v>
      </c>
      <c r="K912" s="6">
        <v>97.82</v>
      </c>
      <c r="L912" s="6">
        <v>229457.10955710901</v>
      </c>
    </row>
    <row r="913" spans="1:12" ht="15" customHeight="1" x14ac:dyDescent="0.25">
      <c r="A913" s="5">
        <v>43532</v>
      </c>
      <c r="B913" s="6">
        <v>97.59</v>
      </c>
      <c r="C913" s="2">
        <v>5659344</v>
      </c>
      <c r="D913" s="6">
        <v>0.14000000000000001</v>
      </c>
      <c r="E913" s="6">
        <v>0.14366341713698499</v>
      </c>
      <c r="F913" s="6">
        <v>0.14366124388158699</v>
      </c>
      <c r="G913" s="6">
        <v>157.17804000000001</v>
      </c>
      <c r="H913" s="6">
        <v>366282.37762237701</v>
      </c>
      <c r="I913" s="6">
        <v>97.55</v>
      </c>
      <c r="J913" s="6">
        <v>98.42</v>
      </c>
      <c r="K913" s="6">
        <v>97</v>
      </c>
      <c r="L913" s="6">
        <v>227382.517482517</v>
      </c>
    </row>
    <row r="914" spans="1:12" ht="15" customHeight="1" x14ac:dyDescent="0.25">
      <c r="A914" s="5">
        <v>43531</v>
      </c>
      <c r="B914" s="6">
        <v>97.45</v>
      </c>
      <c r="C914" s="2">
        <v>6126558</v>
      </c>
      <c r="D914" s="6">
        <v>-0.81000000000000205</v>
      </c>
      <c r="E914" s="6">
        <v>-0.82434357826175397</v>
      </c>
      <c r="F914" s="6">
        <v>-0.82435448734199301</v>
      </c>
      <c r="G914" s="6">
        <v>156.95256000000001</v>
      </c>
      <c r="H914" s="6">
        <v>365756.78321678302</v>
      </c>
      <c r="I914" s="6">
        <v>97.71</v>
      </c>
      <c r="J914" s="6">
        <v>98.2</v>
      </c>
      <c r="K914" s="6">
        <v>97.234999999999999</v>
      </c>
      <c r="L914" s="6">
        <v>227056.177156177</v>
      </c>
    </row>
    <row r="915" spans="1:12" ht="15" customHeight="1" x14ac:dyDescent="0.25">
      <c r="A915" s="5">
        <v>43530</v>
      </c>
      <c r="B915" s="6">
        <v>98.26</v>
      </c>
      <c r="C915" s="2">
        <v>4696686</v>
      </c>
      <c r="D915" s="6">
        <v>-7.9999999999998295E-2</v>
      </c>
      <c r="E915" s="6">
        <v>-8.1350416920888902E-2</v>
      </c>
      <c r="F915" s="6">
        <v>-8.13392649185673E-2</v>
      </c>
      <c r="G915" s="6">
        <v>158.25716</v>
      </c>
      <c r="H915" s="6">
        <v>368797.80885780801</v>
      </c>
      <c r="I915" s="6">
        <v>98.27</v>
      </c>
      <c r="J915" s="6">
        <v>99</v>
      </c>
      <c r="K915" s="6">
        <v>97.86</v>
      </c>
      <c r="L915" s="6">
        <v>228944.28904428901</v>
      </c>
    </row>
    <row r="916" spans="1:12" ht="15" customHeight="1" x14ac:dyDescent="0.25">
      <c r="A916" s="5">
        <v>43529</v>
      </c>
      <c r="B916" s="6">
        <v>98.34</v>
      </c>
      <c r="C916" s="2">
        <v>6119520</v>
      </c>
      <c r="D916" s="6">
        <v>0.49000000000000898</v>
      </c>
      <c r="E916" s="6">
        <v>0.50076647930505902</v>
      </c>
      <c r="F916" s="6">
        <v>0.50076524396433997</v>
      </c>
      <c r="G916" s="6">
        <v>158.38598999999999</v>
      </c>
      <c r="H916" s="6">
        <v>369098.11188811099</v>
      </c>
      <c r="I916" s="6">
        <v>98.13</v>
      </c>
      <c r="J916" s="6">
        <v>99.19</v>
      </c>
      <c r="K916" s="6">
        <v>98.090800000000002</v>
      </c>
      <c r="L916" s="6">
        <v>229130.76923076899</v>
      </c>
    </row>
    <row r="917" spans="1:12" ht="15" customHeight="1" x14ac:dyDescent="0.25">
      <c r="A917" s="5">
        <v>43528</v>
      </c>
      <c r="B917" s="6">
        <v>97.85</v>
      </c>
      <c r="C917" s="2">
        <v>7683837</v>
      </c>
      <c r="D917" s="6">
        <v>-8.0000000000012506E-2</v>
      </c>
      <c r="E917" s="6">
        <v>-8.1691003778217003E-2</v>
      </c>
      <c r="F917" s="6">
        <v>-8.1692483118633794E-2</v>
      </c>
      <c r="G917" s="6">
        <v>157.5968</v>
      </c>
      <c r="H917" s="6">
        <v>367258.50815850799</v>
      </c>
      <c r="I917" s="6">
        <v>98.12</v>
      </c>
      <c r="J917" s="6">
        <v>98.59</v>
      </c>
      <c r="K917" s="6">
        <v>97.37</v>
      </c>
      <c r="L917" s="6">
        <v>227988.57808857801</v>
      </c>
    </row>
    <row r="918" spans="1:12" ht="15" customHeight="1" x14ac:dyDescent="0.25">
      <c r="A918" s="5">
        <v>43525</v>
      </c>
      <c r="B918" s="6">
        <v>97.93</v>
      </c>
      <c r="C918" s="2">
        <v>10352470</v>
      </c>
      <c r="D918" s="6">
        <v>-1.0599999999999801</v>
      </c>
      <c r="E918" s="6">
        <v>-1.0708152338619901</v>
      </c>
      <c r="F918" s="6">
        <v>-1.07081425111307</v>
      </c>
      <c r="G918" s="6">
        <v>157.72565</v>
      </c>
      <c r="H918" s="6">
        <v>367558.85780885699</v>
      </c>
      <c r="I918" s="6">
        <v>99.47</v>
      </c>
      <c r="J918" s="6">
        <v>99.56</v>
      </c>
      <c r="K918" s="6">
        <v>97.12</v>
      </c>
      <c r="L918" s="6">
        <v>228175.05827505799</v>
      </c>
    </row>
    <row r="919" spans="1:12" ht="15" customHeight="1" x14ac:dyDescent="0.25">
      <c r="A919" s="5">
        <v>43524</v>
      </c>
      <c r="B919" s="6">
        <v>98.99</v>
      </c>
      <c r="C919" s="2">
        <v>11375930</v>
      </c>
      <c r="D919" s="6">
        <v>0.87999999999999501</v>
      </c>
      <c r="E919" s="6">
        <v>0.89695240036693402</v>
      </c>
      <c r="F919" s="6">
        <v>0.89694964217448203</v>
      </c>
      <c r="G919" s="6">
        <v>159.43288000000001</v>
      </c>
      <c r="H919" s="6">
        <v>371538.41491841403</v>
      </c>
      <c r="I919" s="6">
        <v>98.11</v>
      </c>
      <c r="J919" s="6">
        <v>99.47</v>
      </c>
      <c r="K919" s="6">
        <v>97.77</v>
      </c>
      <c r="L919" s="6">
        <v>230645.92074592001</v>
      </c>
    </row>
    <row r="920" spans="1:12" ht="15" customHeight="1" x14ac:dyDescent="0.25">
      <c r="A920" s="5">
        <v>43523</v>
      </c>
      <c r="B920" s="6">
        <v>98.11</v>
      </c>
      <c r="C920" s="2">
        <v>7902307</v>
      </c>
      <c r="D920" s="6">
        <v>-0.57999999999999796</v>
      </c>
      <c r="E920" s="6">
        <v>-0.587698855000506</v>
      </c>
      <c r="F920" s="6">
        <v>-0.58769535268076101</v>
      </c>
      <c r="G920" s="6">
        <v>158.01555999999999</v>
      </c>
      <c r="H920" s="6">
        <v>368234.63869463798</v>
      </c>
      <c r="I920" s="6">
        <v>98.12</v>
      </c>
      <c r="J920" s="6">
        <v>98.39</v>
      </c>
      <c r="K920" s="6">
        <v>97.59</v>
      </c>
      <c r="L920" s="6">
        <v>228594.63869463801</v>
      </c>
    </row>
    <row r="921" spans="1:12" ht="15" customHeight="1" x14ac:dyDescent="0.25">
      <c r="A921" s="5">
        <v>43522</v>
      </c>
      <c r="B921" s="6">
        <v>98.69</v>
      </c>
      <c r="C921" s="2">
        <v>8488088</v>
      </c>
      <c r="D921" s="6">
        <v>-0.43000000000000599</v>
      </c>
      <c r="E921" s="6">
        <v>-0.43381759483455101</v>
      </c>
      <c r="F921" s="6">
        <v>-0.43381996721919502</v>
      </c>
      <c r="G921" s="6">
        <v>158.94970000000001</v>
      </c>
      <c r="H921" s="6">
        <v>370412.12121212098</v>
      </c>
      <c r="I921" s="6">
        <v>99.02</v>
      </c>
      <c r="J921" s="6">
        <v>99.06</v>
      </c>
      <c r="K921" s="6">
        <v>97.87</v>
      </c>
      <c r="L921" s="6">
        <v>229946.62004662</v>
      </c>
    </row>
    <row r="922" spans="1:12" ht="15" customHeight="1" x14ac:dyDescent="0.25">
      <c r="A922" s="5">
        <v>43521</v>
      </c>
      <c r="B922" s="6">
        <v>99.12</v>
      </c>
      <c r="C922" s="2">
        <v>9234970</v>
      </c>
      <c r="D922" s="6">
        <v>-0.429999999999992</v>
      </c>
      <c r="E922" s="6">
        <v>-0.43194374686086301</v>
      </c>
      <c r="F922" s="6">
        <v>-0.43194609879502099</v>
      </c>
      <c r="G922" s="6">
        <v>159.64225999999999</v>
      </c>
      <c r="H922" s="6">
        <v>372026.48018647998</v>
      </c>
      <c r="I922" s="6">
        <v>100.12</v>
      </c>
      <c r="J922" s="6">
        <v>100.13</v>
      </c>
      <c r="K922" s="6">
        <v>99.05</v>
      </c>
      <c r="L922" s="6">
        <v>230948.95104895101</v>
      </c>
    </row>
    <row r="923" spans="1:12" ht="15" customHeight="1" x14ac:dyDescent="0.25">
      <c r="A923" s="5">
        <v>43518</v>
      </c>
      <c r="B923" s="6">
        <v>99.55</v>
      </c>
      <c r="C923" s="2">
        <v>8086946</v>
      </c>
      <c r="D923" s="6">
        <v>0.15999999999999601</v>
      </c>
      <c r="E923" s="6">
        <v>0.16098199013985201</v>
      </c>
      <c r="F923" s="6">
        <v>0.16098490527565101</v>
      </c>
      <c r="G923" s="6">
        <v>160.33482000000001</v>
      </c>
      <c r="H923" s="6">
        <v>373640.83916083898</v>
      </c>
      <c r="I923" s="6">
        <v>99.82</v>
      </c>
      <c r="J923" s="6">
        <v>100.16</v>
      </c>
      <c r="K923" s="6">
        <v>99.14</v>
      </c>
      <c r="L923" s="6">
        <v>231951.282051282</v>
      </c>
    </row>
    <row r="924" spans="1:12" ht="15" customHeight="1" x14ac:dyDescent="0.25">
      <c r="A924" s="5">
        <v>43517</v>
      </c>
      <c r="B924" s="6">
        <v>99.39</v>
      </c>
      <c r="C924" s="2">
        <v>6413163</v>
      </c>
      <c r="D924" s="6">
        <v>-0.489999999999994</v>
      </c>
      <c r="E924" s="6">
        <v>-0.490588706447736</v>
      </c>
      <c r="F924" s="6">
        <v>-0.49058130882602102</v>
      </c>
      <c r="G924" s="6">
        <v>160.07712000000001</v>
      </c>
      <c r="H924" s="6">
        <v>373040.139860139</v>
      </c>
      <c r="I924" s="6">
        <v>99.66</v>
      </c>
      <c r="J924" s="6">
        <v>99.921000000000006</v>
      </c>
      <c r="K924" s="6">
        <v>98.91</v>
      </c>
      <c r="L924" s="6">
        <v>231578.32167832099</v>
      </c>
    </row>
    <row r="925" spans="1:12" ht="15" customHeight="1" x14ac:dyDescent="0.25">
      <c r="A925" s="5">
        <v>43516</v>
      </c>
      <c r="B925" s="6">
        <v>99.88</v>
      </c>
      <c r="C925" s="2">
        <v>17631790</v>
      </c>
      <c r="D925" s="6">
        <v>-2.3199999999999998</v>
      </c>
      <c r="E925" s="6">
        <v>-2.27005870841487</v>
      </c>
      <c r="F925" s="6">
        <v>-2.2700634235522901</v>
      </c>
      <c r="G925" s="6">
        <v>160.8663</v>
      </c>
      <c r="H925" s="6">
        <v>374879.72027971997</v>
      </c>
      <c r="I925" s="6">
        <v>101.81</v>
      </c>
      <c r="J925" s="6">
        <v>102.3399</v>
      </c>
      <c r="K925" s="6">
        <v>98.65</v>
      </c>
      <c r="L925" s="6">
        <v>232720.512820512</v>
      </c>
    </row>
    <row r="926" spans="1:12" ht="15" customHeight="1" x14ac:dyDescent="0.25">
      <c r="A926" s="5">
        <v>43515</v>
      </c>
      <c r="B926" s="6">
        <v>102.2</v>
      </c>
      <c r="C926" s="2">
        <v>20697250</v>
      </c>
      <c r="D926" s="6">
        <v>2.21</v>
      </c>
      <c r="E926" s="6">
        <v>2.2102210221022198</v>
      </c>
      <c r="F926" s="6">
        <v>2.2102231155352001</v>
      </c>
      <c r="G926" s="6">
        <v>164.60289</v>
      </c>
      <c r="H926" s="6">
        <v>383589.72027971997</v>
      </c>
      <c r="I926" s="6">
        <v>102.38</v>
      </c>
      <c r="J926" s="6">
        <v>104.18</v>
      </c>
      <c r="K926" s="6">
        <v>102.07</v>
      </c>
      <c r="L926" s="6">
        <v>238128.438228438</v>
      </c>
    </row>
    <row r="927" spans="1:12" ht="15" customHeight="1" x14ac:dyDescent="0.25">
      <c r="A927" s="5">
        <v>43511</v>
      </c>
      <c r="B927" s="6">
        <v>99.99</v>
      </c>
      <c r="C927" s="2">
        <v>9480983</v>
      </c>
      <c r="D927" s="6">
        <v>1.46999999999999</v>
      </c>
      <c r="E927" s="6">
        <v>1.4920828258221599</v>
      </c>
      <c r="F927" s="6">
        <v>1.4920791374115301</v>
      </c>
      <c r="G927" s="6">
        <v>161.04347000000001</v>
      </c>
      <c r="H927" s="6">
        <v>375292.70396270399</v>
      </c>
      <c r="I927" s="6">
        <v>98.98</v>
      </c>
      <c r="J927" s="6">
        <v>100</v>
      </c>
      <c r="K927" s="6">
        <v>98.855000000000004</v>
      </c>
      <c r="L927" s="6">
        <v>232976.92307692301</v>
      </c>
    </row>
    <row r="928" spans="1:12" ht="15" customHeight="1" x14ac:dyDescent="0.25">
      <c r="A928" s="5">
        <v>43510</v>
      </c>
      <c r="B928" s="6">
        <v>98.52</v>
      </c>
      <c r="C928" s="2">
        <v>7200761</v>
      </c>
      <c r="D928" s="6">
        <v>0.57999999999999796</v>
      </c>
      <c r="E928" s="6">
        <v>0.59219930569736001</v>
      </c>
      <c r="F928" s="6">
        <v>0.59219575082718401</v>
      </c>
      <c r="G928" s="6">
        <v>158.67590000000001</v>
      </c>
      <c r="H928" s="6">
        <v>369773.89277389197</v>
      </c>
      <c r="I928" s="6">
        <v>97.68</v>
      </c>
      <c r="J928" s="6">
        <v>99.2</v>
      </c>
      <c r="K928" s="6">
        <v>97.02</v>
      </c>
      <c r="L928" s="6">
        <v>229550.349650349</v>
      </c>
    </row>
    <row r="929" spans="1:12" ht="15" customHeight="1" x14ac:dyDescent="0.25">
      <c r="A929" s="5">
        <v>43509</v>
      </c>
      <c r="B929" s="6">
        <v>97.94</v>
      </c>
      <c r="C929" s="2">
        <v>5458532</v>
      </c>
      <c r="D929" s="6">
        <v>0.96999999999999797</v>
      </c>
      <c r="E929" s="6">
        <v>1.0003093740332101</v>
      </c>
      <c r="F929" s="6">
        <v>1.00030420127508</v>
      </c>
      <c r="G929" s="6">
        <v>157.74176</v>
      </c>
      <c r="H929" s="6">
        <v>367596.41025641002</v>
      </c>
      <c r="I929" s="6">
        <v>97.3</v>
      </c>
      <c r="J929" s="6">
        <v>98</v>
      </c>
      <c r="K929" s="6">
        <v>97.09</v>
      </c>
      <c r="L929" s="6">
        <v>228198.368298368</v>
      </c>
    </row>
    <row r="930" spans="1:12" ht="15" customHeight="1" x14ac:dyDescent="0.25">
      <c r="A930" s="5">
        <v>43508</v>
      </c>
      <c r="B930" s="6">
        <v>96.97</v>
      </c>
      <c r="C930" s="2">
        <v>5881252</v>
      </c>
      <c r="D930" s="6">
        <v>0.76999999999999602</v>
      </c>
      <c r="E930" s="6">
        <v>0.80041580041578797</v>
      </c>
      <c r="F930" s="6">
        <v>0.80042303012559601</v>
      </c>
      <c r="G930" s="6">
        <v>156.17948999999999</v>
      </c>
      <c r="H930" s="6">
        <v>363954.75524475501</v>
      </c>
      <c r="I930" s="6">
        <v>96.82</v>
      </c>
      <c r="J930" s="6">
        <v>97.17</v>
      </c>
      <c r="K930" s="6">
        <v>96.5</v>
      </c>
      <c r="L930" s="6">
        <v>225937.29603729601</v>
      </c>
    </row>
    <row r="931" spans="1:12" ht="15" customHeight="1" x14ac:dyDescent="0.25">
      <c r="A931" s="5">
        <v>43507</v>
      </c>
      <c r="B931" s="6">
        <v>96.2</v>
      </c>
      <c r="C931" s="2">
        <v>5542761</v>
      </c>
      <c r="D931" s="6">
        <v>0.62000000000000399</v>
      </c>
      <c r="E931" s="6">
        <v>0.64867127014020998</v>
      </c>
      <c r="F931" s="6">
        <v>0.64867164802042598</v>
      </c>
      <c r="G931" s="6">
        <v>154.93932000000001</v>
      </c>
      <c r="H931" s="6">
        <v>361063.91608391597</v>
      </c>
      <c r="I931" s="6">
        <v>95.65</v>
      </c>
      <c r="J931" s="6">
        <v>96.35</v>
      </c>
      <c r="K931" s="6">
        <v>95.64</v>
      </c>
      <c r="L931" s="6">
        <v>224142.42424242399</v>
      </c>
    </row>
    <row r="932" spans="1:12" ht="15" customHeight="1" x14ac:dyDescent="0.25">
      <c r="A932" s="5">
        <v>43504</v>
      </c>
      <c r="B932" s="6">
        <v>95.58</v>
      </c>
      <c r="C932" s="2">
        <v>6169180</v>
      </c>
      <c r="D932" s="6">
        <v>-1.1499999999999999</v>
      </c>
      <c r="E932" s="6">
        <v>-1.1888762534891</v>
      </c>
      <c r="F932" s="6">
        <v>-1.18887929067901</v>
      </c>
      <c r="G932" s="6">
        <v>153.94075000000001</v>
      </c>
      <c r="H932" s="6">
        <v>358736.24708624702</v>
      </c>
      <c r="I932" s="6">
        <v>96.34</v>
      </c>
      <c r="J932" s="6">
        <v>96.69</v>
      </c>
      <c r="K932" s="6">
        <v>95.14</v>
      </c>
      <c r="L932" s="6">
        <v>222697.20279720199</v>
      </c>
    </row>
    <row r="933" spans="1:12" ht="15" customHeight="1" x14ac:dyDescent="0.25">
      <c r="A933" s="5">
        <v>43503</v>
      </c>
      <c r="B933" s="6">
        <v>96.73</v>
      </c>
      <c r="C933" s="2">
        <v>7010368</v>
      </c>
      <c r="D933" s="6">
        <v>1.0900000000000001</v>
      </c>
      <c r="E933" s="6">
        <v>1.13969050606441</v>
      </c>
      <c r="F933" s="6">
        <v>1.1396973903347201</v>
      </c>
      <c r="G933" s="6">
        <v>155.79293999999999</v>
      </c>
      <c r="H933" s="6">
        <v>363053.70629370603</v>
      </c>
      <c r="I933" s="6">
        <v>95.11</v>
      </c>
      <c r="J933" s="6">
        <v>96.82</v>
      </c>
      <c r="K933" s="6">
        <v>95</v>
      </c>
      <c r="L933" s="6">
        <v>225377.85547785499</v>
      </c>
    </row>
    <row r="934" spans="1:12" ht="15" customHeight="1" x14ac:dyDescent="0.25">
      <c r="A934" s="5">
        <v>43502</v>
      </c>
      <c r="B934" s="6">
        <v>95.64</v>
      </c>
      <c r="C934" s="2">
        <v>4264855</v>
      </c>
      <c r="D934" s="6">
        <v>4.0000000000006197E-2</v>
      </c>
      <c r="E934" s="6">
        <v>4.1841004184117701E-2</v>
      </c>
      <c r="F934" s="6">
        <v>4.1838515022396501E-2</v>
      </c>
      <c r="G934" s="6">
        <v>154.03738000000001</v>
      </c>
      <c r="H934" s="6">
        <v>358961.49184149102</v>
      </c>
      <c r="I934" s="6">
        <v>95.43</v>
      </c>
      <c r="J934" s="6">
        <v>96.01</v>
      </c>
      <c r="K934" s="6">
        <v>95.22</v>
      </c>
      <c r="L934" s="6">
        <v>222837.062937062</v>
      </c>
    </row>
    <row r="935" spans="1:12" ht="15" customHeight="1" x14ac:dyDescent="0.25">
      <c r="A935" s="5">
        <v>43501</v>
      </c>
      <c r="B935" s="6">
        <v>95.6</v>
      </c>
      <c r="C935" s="2">
        <v>6099857</v>
      </c>
      <c r="D935" s="6">
        <v>0.82999999999999796</v>
      </c>
      <c r="E935" s="6">
        <v>0.87580457950828805</v>
      </c>
      <c r="F935" s="6">
        <v>0.87580158752673598</v>
      </c>
      <c r="G935" s="6">
        <v>153.97296</v>
      </c>
      <c r="H935" s="6">
        <v>358811.32867132802</v>
      </c>
      <c r="I935" s="6">
        <v>95.25</v>
      </c>
      <c r="J935" s="6">
        <v>95.94</v>
      </c>
      <c r="K935" s="6">
        <v>95.02</v>
      </c>
      <c r="L935" s="6">
        <v>222743.82284382201</v>
      </c>
    </row>
    <row r="936" spans="1:12" ht="15" customHeight="1" x14ac:dyDescent="0.25">
      <c r="A936" s="5">
        <v>43500</v>
      </c>
      <c r="B936" s="6">
        <v>94.77</v>
      </c>
      <c r="C936" s="2">
        <v>7268629</v>
      </c>
      <c r="D936" s="6">
        <v>0.90999999999999603</v>
      </c>
      <c r="E936" s="6">
        <v>0.96952908587257802</v>
      </c>
      <c r="F936" s="6">
        <v>0.96952759244805997</v>
      </c>
      <c r="G936" s="6">
        <v>152.63616999999999</v>
      </c>
      <c r="H936" s="6">
        <v>355695.268065268</v>
      </c>
      <c r="I936" s="6">
        <v>93.86</v>
      </c>
      <c r="J936" s="6">
        <v>94.77</v>
      </c>
      <c r="K936" s="6">
        <v>93.35</v>
      </c>
      <c r="L936" s="6">
        <v>220809.09090909001</v>
      </c>
    </row>
    <row r="937" spans="1:12" ht="15" customHeight="1" x14ac:dyDescent="0.25">
      <c r="A937" s="5">
        <v>43497</v>
      </c>
      <c r="B937" s="6">
        <v>93.86</v>
      </c>
      <c r="C937" s="2">
        <v>12591920</v>
      </c>
      <c r="D937" s="6">
        <v>-1.96999999999999</v>
      </c>
      <c r="E937" s="6">
        <v>-2.0557236773452998</v>
      </c>
      <c r="F937" s="6">
        <v>-2.0557212034981598</v>
      </c>
      <c r="G937" s="6">
        <v>151.17053000000001</v>
      </c>
      <c r="H937" s="6">
        <v>352278.85780885699</v>
      </c>
      <c r="I937" s="6">
        <v>95.92</v>
      </c>
      <c r="J937" s="6">
        <v>96</v>
      </c>
      <c r="K937" s="6">
        <v>93.11</v>
      </c>
      <c r="L937" s="6">
        <v>218687.878787878</v>
      </c>
    </row>
    <row r="938" spans="1:12" ht="15" customHeight="1" x14ac:dyDescent="0.25">
      <c r="A938" s="5">
        <v>43496</v>
      </c>
      <c r="B938" s="6">
        <v>95.83</v>
      </c>
      <c r="C938" s="2">
        <v>14722990</v>
      </c>
      <c r="D938" s="6">
        <v>1.03</v>
      </c>
      <c r="E938" s="6">
        <v>1.0864978902953499</v>
      </c>
      <c r="F938" s="6">
        <v>1.0864888053469599</v>
      </c>
      <c r="G938" s="6">
        <v>154.3434</v>
      </c>
      <c r="H938" s="6">
        <v>359674.82517482497</v>
      </c>
      <c r="I938" s="6">
        <v>94.63</v>
      </c>
      <c r="J938" s="6">
        <v>96.87</v>
      </c>
      <c r="K938" s="6">
        <v>94.63</v>
      </c>
      <c r="L938" s="6">
        <v>223279.95337995299</v>
      </c>
    </row>
    <row r="939" spans="1:12" ht="15" customHeight="1" x14ac:dyDescent="0.25">
      <c r="A939" s="5">
        <v>43495</v>
      </c>
      <c r="B939" s="6">
        <v>94.8</v>
      </c>
      <c r="C939" s="2">
        <v>11849340</v>
      </c>
      <c r="D939" s="6">
        <v>-1.9099999999999899</v>
      </c>
      <c r="E939" s="6">
        <v>-1.97497673456725</v>
      </c>
      <c r="F939" s="6">
        <v>-1.9749714835054899</v>
      </c>
      <c r="G939" s="6">
        <v>152.68450000000001</v>
      </c>
      <c r="H939" s="6">
        <v>355807.92540792498</v>
      </c>
      <c r="I939" s="6">
        <v>96.68</v>
      </c>
      <c r="J939" s="6">
        <v>96.8</v>
      </c>
      <c r="K939" s="6">
        <v>94.26</v>
      </c>
      <c r="L939" s="6">
        <v>220879.02097901999</v>
      </c>
    </row>
    <row r="940" spans="1:12" ht="15" customHeight="1" x14ac:dyDescent="0.25">
      <c r="A940" s="5">
        <v>43494</v>
      </c>
      <c r="B940" s="6">
        <v>96.71</v>
      </c>
      <c r="C940" s="2">
        <v>5253370</v>
      </c>
      <c r="D940" s="6">
        <v>-0.35000000000000803</v>
      </c>
      <c r="E940" s="6">
        <v>-0.36060168967649803</v>
      </c>
      <c r="F940" s="6">
        <v>-0.36059622926500801</v>
      </c>
      <c r="G940" s="6">
        <v>155.76073</v>
      </c>
      <c r="H940" s="6">
        <v>362978.62470862397</v>
      </c>
      <c r="I940" s="6">
        <v>96.77</v>
      </c>
      <c r="J940" s="6">
        <v>97.158500000000004</v>
      </c>
      <c r="K940" s="6">
        <v>96.51</v>
      </c>
      <c r="L940" s="6">
        <v>225331.23543123499</v>
      </c>
    </row>
    <row r="941" spans="1:12" ht="15" customHeight="1" x14ac:dyDescent="0.25">
      <c r="A941" s="5">
        <v>43493</v>
      </c>
      <c r="B941" s="6">
        <v>97.06</v>
      </c>
      <c r="C941" s="2">
        <v>5875781</v>
      </c>
      <c r="D941" s="6">
        <v>0.12000000000000401</v>
      </c>
      <c r="E941" s="6">
        <v>0.123787910047457</v>
      </c>
      <c r="F941" s="6">
        <v>0.12378694938282001</v>
      </c>
      <c r="G941" s="6">
        <v>156.32443000000001</v>
      </c>
      <c r="H941" s="6">
        <v>364292.61072261003</v>
      </c>
      <c r="I941" s="6">
        <v>96.53</v>
      </c>
      <c r="J941" s="6">
        <v>97.07</v>
      </c>
      <c r="K941" s="6">
        <v>96.08</v>
      </c>
      <c r="L941" s="6">
        <v>226147.086247086</v>
      </c>
    </row>
    <row r="942" spans="1:12" ht="15" customHeight="1" x14ac:dyDescent="0.25">
      <c r="A942" s="5">
        <v>43490</v>
      </c>
      <c r="B942" s="6">
        <v>96.94</v>
      </c>
      <c r="C942" s="2">
        <v>7222089</v>
      </c>
      <c r="D942" s="6">
        <v>-1.42</v>
      </c>
      <c r="E942" s="6">
        <v>-1.4436762911752701</v>
      </c>
      <c r="F942" s="6">
        <v>-1.4436787286007</v>
      </c>
      <c r="G942" s="6">
        <v>156.13115999999999</v>
      </c>
      <c r="H942" s="6">
        <v>363842.09790209698</v>
      </c>
      <c r="I942" s="6">
        <v>98.75</v>
      </c>
      <c r="J942" s="6">
        <v>98.91</v>
      </c>
      <c r="K942" s="6">
        <v>96.75</v>
      </c>
      <c r="L942" s="6">
        <v>225867.36596736501</v>
      </c>
    </row>
    <row r="943" spans="1:12" ht="15" customHeight="1" x14ac:dyDescent="0.25">
      <c r="A943" s="5">
        <v>43489</v>
      </c>
      <c r="B943" s="6">
        <v>98.36</v>
      </c>
      <c r="C943" s="2">
        <v>7609746</v>
      </c>
      <c r="D943" s="6">
        <v>-0.34999999999999398</v>
      </c>
      <c r="E943" s="6">
        <v>-0.35457400466011302</v>
      </c>
      <c r="F943" s="6">
        <v>-0.35457491015331499</v>
      </c>
      <c r="G943" s="6">
        <v>158.41820999999999</v>
      </c>
      <c r="H943" s="6">
        <v>369173.21678321599</v>
      </c>
      <c r="I943" s="6">
        <v>98.2</v>
      </c>
      <c r="J943" s="6">
        <v>98.46</v>
      </c>
      <c r="K943" s="6">
        <v>96.43</v>
      </c>
      <c r="L943" s="6">
        <v>229177.38927738901</v>
      </c>
    </row>
    <row r="944" spans="1:12" ht="15" customHeight="1" x14ac:dyDescent="0.25">
      <c r="A944" s="5">
        <v>43488</v>
      </c>
      <c r="B944" s="6">
        <v>98.71</v>
      </c>
      <c r="C944" s="2">
        <v>8345750</v>
      </c>
      <c r="D944" s="6">
        <v>1.21999999999999</v>
      </c>
      <c r="E944" s="6">
        <v>1.2514104010667699</v>
      </c>
      <c r="F944" s="6">
        <v>1.25141879559778</v>
      </c>
      <c r="G944" s="6">
        <v>158.98192</v>
      </c>
      <c r="H944" s="6">
        <v>370487.22610722599</v>
      </c>
      <c r="I944" s="6">
        <v>98.87</v>
      </c>
      <c r="J944" s="6">
        <v>99.35</v>
      </c>
      <c r="K944" s="6">
        <v>97.53</v>
      </c>
      <c r="L944" s="6">
        <v>229993.24009323999</v>
      </c>
    </row>
    <row r="945" spans="1:12" ht="15" customHeight="1" x14ac:dyDescent="0.25">
      <c r="A945" s="5">
        <v>43487</v>
      </c>
      <c r="B945" s="6">
        <v>97.49</v>
      </c>
      <c r="C945" s="2">
        <v>8063202</v>
      </c>
      <c r="D945" s="6">
        <v>-0.24000000000000901</v>
      </c>
      <c r="E945" s="6">
        <v>-0.24557454210580801</v>
      </c>
      <c r="F945" s="6">
        <v>-0.24557899050929799</v>
      </c>
      <c r="G945" s="6">
        <v>157.01697999999999</v>
      </c>
      <c r="H945" s="6">
        <v>365906.94638694602</v>
      </c>
      <c r="I945" s="6">
        <v>97.15</v>
      </c>
      <c r="J945" s="6">
        <v>98.43</v>
      </c>
      <c r="K945" s="6">
        <v>96.78</v>
      </c>
      <c r="L945" s="6">
        <v>227149.41724941699</v>
      </c>
    </row>
    <row r="946" spans="1:12" ht="15" customHeight="1" x14ac:dyDescent="0.25">
      <c r="A946" s="5">
        <v>43483</v>
      </c>
      <c r="B946" s="6">
        <v>97.73</v>
      </c>
      <c r="C946" s="2">
        <v>6120643</v>
      </c>
      <c r="D946" s="6">
        <v>0.99000000000000898</v>
      </c>
      <c r="E946" s="6">
        <v>1.02336158776101</v>
      </c>
      <c r="F946" s="6">
        <v>1.02336167400811</v>
      </c>
      <c r="G946" s="6">
        <v>157.40352999999999</v>
      </c>
      <c r="H946" s="6">
        <v>366807.995337995</v>
      </c>
      <c r="I946" s="6">
        <v>96.95</v>
      </c>
      <c r="J946" s="6">
        <v>98.198999999999998</v>
      </c>
      <c r="K946" s="6">
        <v>96.85</v>
      </c>
      <c r="L946" s="6">
        <v>227708.85780885699</v>
      </c>
    </row>
    <row r="947" spans="1:12" ht="15" customHeight="1" x14ac:dyDescent="0.25">
      <c r="A947" s="5">
        <v>43482</v>
      </c>
      <c r="B947" s="6">
        <v>96.74</v>
      </c>
      <c r="C947" s="2">
        <v>5614489</v>
      </c>
      <c r="D947" s="6">
        <v>0.39</v>
      </c>
      <c r="E947" s="6">
        <v>0.40477426050855497</v>
      </c>
      <c r="F947" s="6">
        <v>0.40477272623289301</v>
      </c>
      <c r="G947" s="6">
        <v>155.80904000000001</v>
      </c>
      <c r="H947" s="6">
        <v>363091.23543123499</v>
      </c>
      <c r="I947" s="6">
        <v>96.32</v>
      </c>
      <c r="J947" s="6">
        <v>97.21</v>
      </c>
      <c r="K947" s="6">
        <v>96.16</v>
      </c>
      <c r="L947" s="6">
        <v>225401.165501165</v>
      </c>
    </row>
    <row r="948" spans="1:12" ht="15" customHeight="1" x14ac:dyDescent="0.25">
      <c r="A948" s="5">
        <v>43481</v>
      </c>
      <c r="B948" s="6">
        <v>96.35</v>
      </c>
      <c r="C948" s="2">
        <v>5409950</v>
      </c>
      <c r="D948" s="6">
        <v>9.9999999999994302E-2</v>
      </c>
      <c r="E948" s="6">
        <v>0.10389610389609499</v>
      </c>
      <c r="F948" s="6">
        <v>0.10389637198076</v>
      </c>
      <c r="G948" s="6">
        <v>155.18091000000001</v>
      </c>
      <c r="H948" s="6">
        <v>361627.06293706299</v>
      </c>
      <c r="I948" s="6">
        <v>95.93</v>
      </c>
      <c r="J948" s="6">
        <v>96.86</v>
      </c>
      <c r="K948" s="6">
        <v>95.825000000000003</v>
      </c>
      <c r="L948" s="6">
        <v>224492.074592074</v>
      </c>
    </row>
    <row r="949" spans="1:12" ht="15" customHeight="1" x14ac:dyDescent="0.25">
      <c r="A949" s="5">
        <v>43480</v>
      </c>
      <c r="B949" s="6">
        <v>96.25</v>
      </c>
      <c r="C949" s="2">
        <v>7058230</v>
      </c>
      <c r="D949" s="6">
        <v>1.2999999999999901</v>
      </c>
      <c r="E949" s="6">
        <v>1.3691416535018299</v>
      </c>
      <c r="F949" s="6">
        <v>1.3691452346875601</v>
      </c>
      <c r="G949" s="6">
        <v>155.01984999999999</v>
      </c>
      <c r="H949" s="6">
        <v>361251.63170163101</v>
      </c>
      <c r="I949" s="6">
        <v>95.47</v>
      </c>
      <c r="J949" s="6">
        <v>96.6</v>
      </c>
      <c r="K949" s="6">
        <v>95.38</v>
      </c>
      <c r="L949" s="6">
        <v>224258.974358974</v>
      </c>
    </row>
    <row r="950" spans="1:12" ht="15" customHeight="1" x14ac:dyDescent="0.25">
      <c r="A950" s="5">
        <v>43479</v>
      </c>
      <c r="B950" s="6">
        <v>94.95</v>
      </c>
      <c r="C950" s="2">
        <v>7085094</v>
      </c>
      <c r="D950" s="6">
        <v>0.109999999999999</v>
      </c>
      <c r="E950" s="6">
        <v>0.115984816533099</v>
      </c>
      <c r="F950" s="6">
        <v>0.115987741973921</v>
      </c>
      <c r="G950" s="6">
        <v>152.92607000000001</v>
      </c>
      <c r="H950" s="6">
        <v>356371.02564102499</v>
      </c>
      <c r="I950" s="6">
        <v>94.48</v>
      </c>
      <c r="J950" s="6">
        <v>95.45</v>
      </c>
      <c r="K950" s="6">
        <v>94.28</v>
      </c>
      <c r="L950" s="6">
        <v>221228.67132867099</v>
      </c>
    </row>
    <row r="951" spans="1:12" ht="15" customHeight="1" x14ac:dyDescent="0.25">
      <c r="A951" s="5">
        <v>43476</v>
      </c>
      <c r="B951" s="6">
        <v>94.84</v>
      </c>
      <c r="C951" s="2">
        <v>5394592</v>
      </c>
      <c r="D951" s="6">
        <v>-0.11999999999999</v>
      </c>
      <c r="E951" s="6">
        <v>-0.12636899747261399</v>
      </c>
      <c r="F951" s="6">
        <v>-0.12637455540388501</v>
      </c>
      <c r="G951" s="6">
        <v>152.74889999999999</v>
      </c>
      <c r="H951" s="6">
        <v>355958.04195804102</v>
      </c>
      <c r="I951" s="6">
        <v>94.99</v>
      </c>
      <c r="J951" s="6">
        <v>95.29</v>
      </c>
      <c r="K951" s="6">
        <v>94.55</v>
      </c>
      <c r="L951" s="6">
        <v>220972.261072261</v>
      </c>
    </row>
    <row r="952" spans="1:12" ht="15" customHeight="1" x14ac:dyDescent="0.25">
      <c r="A952" s="5">
        <v>43475</v>
      </c>
      <c r="B952" s="6">
        <v>94.96</v>
      </c>
      <c r="C952" s="2">
        <v>9396271</v>
      </c>
      <c r="D952" s="6">
        <v>6.9999999999993096E-2</v>
      </c>
      <c r="E952" s="6">
        <v>7.3769627990305495E-2</v>
      </c>
      <c r="F952" s="6">
        <v>7.3768509522764703E-2</v>
      </c>
      <c r="G952" s="6">
        <v>152.94218000000001</v>
      </c>
      <c r="H952" s="6">
        <v>356408.57808857801</v>
      </c>
      <c r="I952" s="6">
        <v>93.88</v>
      </c>
      <c r="J952" s="6">
        <v>94.98</v>
      </c>
      <c r="K952" s="6">
        <v>93.120099999999994</v>
      </c>
      <c r="L952" s="6">
        <v>221251.981351981</v>
      </c>
    </row>
    <row r="953" spans="1:12" ht="15" customHeight="1" x14ac:dyDescent="0.25">
      <c r="A953" s="5">
        <v>43474</v>
      </c>
      <c r="B953" s="6">
        <v>94.89</v>
      </c>
      <c r="C953" s="2">
        <v>6272293</v>
      </c>
      <c r="D953" s="6">
        <v>-0.310000000000002</v>
      </c>
      <c r="E953" s="6">
        <v>-0.32563025210083901</v>
      </c>
      <c r="F953" s="6">
        <v>-0.325627188435406</v>
      </c>
      <c r="G953" s="6">
        <v>152.82944000000001</v>
      </c>
      <c r="H953" s="6">
        <v>356145.78088578</v>
      </c>
      <c r="I953" s="6">
        <v>95.71</v>
      </c>
      <c r="J953" s="6">
        <v>96.14</v>
      </c>
      <c r="K953" s="6">
        <v>94.77</v>
      </c>
      <c r="L953" s="6">
        <v>221088.811188811</v>
      </c>
    </row>
    <row r="954" spans="1:12" ht="15" customHeight="1" x14ac:dyDescent="0.25">
      <c r="A954" s="5">
        <v>43473</v>
      </c>
      <c r="B954" s="6">
        <v>95.2</v>
      </c>
      <c r="C954" s="2">
        <v>7200912</v>
      </c>
      <c r="D954" s="6">
        <v>0.65999999999999603</v>
      </c>
      <c r="E954" s="6">
        <v>0.69811719906918102</v>
      </c>
      <c r="F954" s="6">
        <v>0.69811506502481802</v>
      </c>
      <c r="G954" s="6">
        <v>153.32872</v>
      </c>
      <c r="H954" s="6">
        <v>357309.603729603</v>
      </c>
      <c r="I954" s="6">
        <v>95.06</v>
      </c>
      <c r="J954" s="6">
        <v>95.754999999999995</v>
      </c>
      <c r="K954" s="6">
        <v>93.91</v>
      </c>
      <c r="L954" s="6">
        <v>221811.421911421</v>
      </c>
    </row>
    <row r="955" spans="1:12" ht="15" customHeight="1" x14ac:dyDescent="0.25">
      <c r="A955" s="5">
        <v>43472</v>
      </c>
      <c r="B955" s="6">
        <v>94.54</v>
      </c>
      <c r="C955" s="2">
        <v>7789701</v>
      </c>
      <c r="D955" s="6">
        <v>1.1000000000000001</v>
      </c>
      <c r="E955" s="6">
        <v>1.1772260273972699</v>
      </c>
      <c r="F955" s="6">
        <v>1.1772223864221001</v>
      </c>
      <c r="G955" s="6">
        <v>152.26572999999999</v>
      </c>
      <c r="H955" s="6">
        <v>354831.77156177099</v>
      </c>
      <c r="I955" s="6">
        <v>93.62</v>
      </c>
      <c r="J955" s="6">
        <v>95.17</v>
      </c>
      <c r="K955" s="6">
        <v>93.18</v>
      </c>
      <c r="L955" s="6">
        <v>220272.96037295999</v>
      </c>
    </row>
    <row r="956" spans="1:12" ht="15" customHeight="1" x14ac:dyDescent="0.25">
      <c r="A956" s="5">
        <v>43469</v>
      </c>
      <c r="B956" s="6">
        <v>93.44</v>
      </c>
      <c r="C956" s="2">
        <v>8029144</v>
      </c>
      <c r="D956" s="6">
        <v>0.57999999999999796</v>
      </c>
      <c r="E956" s="6">
        <v>0.62459616627179504</v>
      </c>
      <c r="F956" s="6">
        <v>0.624592387506961</v>
      </c>
      <c r="G956" s="6">
        <v>150.49408</v>
      </c>
      <c r="H956" s="6">
        <v>350702.05128205102</v>
      </c>
      <c r="I956" s="6">
        <v>93.21</v>
      </c>
      <c r="J956" s="6">
        <v>93.66</v>
      </c>
      <c r="K956" s="6">
        <v>92.69</v>
      </c>
      <c r="L956" s="6">
        <v>217708.85780885699</v>
      </c>
    </row>
    <row r="957" spans="1:12" ht="15" customHeight="1" x14ac:dyDescent="0.25">
      <c r="A957" s="5">
        <v>43468</v>
      </c>
      <c r="B957" s="6">
        <v>92.86</v>
      </c>
      <c r="C957" s="2">
        <v>8277289</v>
      </c>
      <c r="D957" s="6">
        <v>-0.48000000000000398</v>
      </c>
      <c r="E957" s="6">
        <v>-0.51424898221555904</v>
      </c>
      <c r="F957" s="6">
        <v>-0.51423835656585404</v>
      </c>
      <c r="G957" s="6">
        <v>149.55994000000001</v>
      </c>
      <c r="H957" s="6">
        <v>348524.56876456802</v>
      </c>
      <c r="I957" s="6">
        <v>93.21</v>
      </c>
      <c r="J957" s="6">
        <v>94.71</v>
      </c>
      <c r="K957" s="6">
        <v>92.7</v>
      </c>
      <c r="L957" s="6">
        <v>216356.87645687599</v>
      </c>
    </row>
    <row r="958" spans="1:12" ht="15" customHeight="1" x14ac:dyDescent="0.25">
      <c r="A958" s="5">
        <v>43467</v>
      </c>
      <c r="B958" s="6">
        <v>93.34</v>
      </c>
      <c r="C958" s="2">
        <v>8152733</v>
      </c>
      <c r="D958" s="6">
        <v>0.189999999999997</v>
      </c>
      <c r="E958" s="6">
        <v>0.20397208803004599</v>
      </c>
      <c r="F958" s="6">
        <v>0.20396327301330699</v>
      </c>
      <c r="G958" s="6">
        <v>150.33301</v>
      </c>
      <c r="H958" s="6">
        <v>350326.59673659602</v>
      </c>
      <c r="I958" s="6">
        <v>91.64</v>
      </c>
      <c r="J958" s="6">
        <v>93.65</v>
      </c>
      <c r="K958" s="6">
        <v>91.64</v>
      </c>
      <c r="L958" s="6">
        <v>217475.75757575699</v>
      </c>
    </row>
    <row r="959" spans="1:12" ht="15" customHeight="1" x14ac:dyDescent="0.25">
      <c r="A959" s="5">
        <v>43465</v>
      </c>
      <c r="B959" s="6">
        <v>93.15</v>
      </c>
      <c r="C959" s="2">
        <v>7006026</v>
      </c>
      <c r="D959" s="6">
        <v>1.02000000000001</v>
      </c>
      <c r="E959" s="6">
        <v>1.10713122761316</v>
      </c>
      <c r="F959" s="6">
        <v>1.1071395139872999</v>
      </c>
      <c r="G959" s="6">
        <v>150.02700999999999</v>
      </c>
      <c r="H959" s="6">
        <v>349613.31002330902</v>
      </c>
      <c r="I959" s="6">
        <v>92.67</v>
      </c>
      <c r="J959" s="6">
        <v>93.39</v>
      </c>
      <c r="K959" s="6">
        <v>92.25</v>
      </c>
      <c r="L959" s="6">
        <v>217032.86713286699</v>
      </c>
    </row>
    <row r="960" spans="1:12" ht="15" customHeight="1" x14ac:dyDescent="0.25">
      <c r="A960" s="5">
        <v>43462</v>
      </c>
      <c r="B960" s="6">
        <v>92.13</v>
      </c>
      <c r="C960" s="2">
        <v>9873973</v>
      </c>
      <c r="D960" s="6">
        <v>0.53999999999999204</v>
      </c>
      <c r="E960" s="6">
        <v>0.58958401572222197</v>
      </c>
      <c r="F960" s="6">
        <v>0.58958283889032304</v>
      </c>
      <c r="G960" s="6">
        <v>148.38418999999999</v>
      </c>
      <c r="H960" s="6">
        <v>345783.89277389197</v>
      </c>
      <c r="I960" s="6">
        <v>92.07</v>
      </c>
      <c r="J960" s="6">
        <v>93.47</v>
      </c>
      <c r="K960" s="6">
        <v>91.644999999999996</v>
      </c>
      <c r="L960" s="6">
        <v>214655.244755244</v>
      </c>
    </row>
    <row r="961" spans="1:12" ht="15" customHeight="1" x14ac:dyDescent="0.25">
      <c r="A961" s="5">
        <v>43461</v>
      </c>
      <c r="B961" s="6">
        <v>91.59</v>
      </c>
      <c r="C961" s="2">
        <v>9881506</v>
      </c>
      <c r="D961" s="6">
        <v>1.18</v>
      </c>
      <c r="E961" s="6">
        <v>1.30516535781441</v>
      </c>
      <c r="F961" s="6">
        <v>1.3051562768904501</v>
      </c>
      <c r="G961" s="6">
        <v>147.51446999999999</v>
      </c>
      <c r="H961" s="6">
        <v>343756.57342657301</v>
      </c>
      <c r="I961" s="6">
        <v>89.75</v>
      </c>
      <c r="J961" s="6">
        <v>91.61</v>
      </c>
      <c r="K961" s="6">
        <v>88.44</v>
      </c>
      <c r="L961" s="6">
        <v>213396.50349650299</v>
      </c>
    </row>
    <row r="962" spans="1:12" ht="15" customHeight="1" x14ac:dyDescent="0.25">
      <c r="A962" s="5">
        <v>43460</v>
      </c>
      <c r="B962" s="6">
        <v>90.41</v>
      </c>
      <c r="C962" s="2">
        <v>10028290</v>
      </c>
      <c r="D962" s="6">
        <v>4.59</v>
      </c>
      <c r="E962" s="6">
        <v>5.3484036355161999</v>
      </c>
      <c r="F962" s="6">
        <v>5.3484147490115896</v>
      </c>
      <c r="G962" s="6">
        <v>145.61398</v>
      </c>
      <c r="H962" s="6">
        <v>339326.526806526</v>
      </c>
      <c r="I962" s="6">
        <v>86.42</v>
      </c>
      <c r="J962" s="6">
        <v>90.42</v>
      </c>
      <c r="K962" s="6">
        <v>86.3</v>
      </c>
      <c r="L962" s="6">
        <v>210645.92074592001</v>
      </c>
    </row>
    <row r="963" spans="1:12" ht="15" customHeight="1" x14ac:dyDescent="0.25">
      <c r="A963" s="5">
        <v>43458</v>
      </c>
      <c r="B963" s="6">
        <v>85.82</v>
      </c>
      <c r="C963" s="2">
        <v>6110310</v>
      </c>
      <c r="D963" s="6">
        <v>-1.31</v>
      </c>
      <c r="E963" s="6">
        <v>-1.50350051646964</v>
      </c>
      <c r="F963" s="6">
        <v>-1.50349316474169</v>
      </c>
      <c r="G963" s="6">
        <v>138.22132999999999</v>
      </c>
      <c r="H963" s="6">
        <v>322094.24242424202</v>
      </c>
      <c r="I963" s="6">
        <v>86.54</v>
      </c>
      <c r="J963" s="6">
        <v>87.564999999999998</v>
      </c>
      <c r="K963" s="6">
        <v>85.78</v>
      </c>
      <c r="L963" s="6">
        <v>199946.62004662</v>
      </c>
    </row>
    <row r="964" spans="1:12" ht="15" customHeight="1" x14ac:dyDescent="0.25">
      <c r="A964" s="5">
        <v>43455</v>
      </c>
      <c r="B964" s="6">
        <v>87.13</v>
      </c>
      <c r="C964" s="2">
        <v>14921550</v>
      </c>
      <c r="D964" s="6">
        <v>-0.15000000000000499</v>
      </c>
      <c r="E964" s="6">
        <v>-0.17186067827681301</v>
      </c>
      <c r="F964" s="6">
        <v>-0.17186824193585701</v>
      </c>
      <c r="G964" s="6">
        <v>140.3312</v>
      </c>
      <c r="H964" s="6">
        <v>327012.354312354</v>
      </c>
      <c r="I964" s="6">
        <v>86.87</v>
      </c>
      <c r="J964" s="6">
        <v>89.47</v>
      </c>
      <c r="K964" s="6">
        <v>86.8</v>
      </c>
      <c r="L964" s="6">
        <v>203000.23310023299</v>
      </c>
    </row>
    <row r="965" spans="1:12" ht="15" customHeight="1" x14ac:dyDescent="0.25">
      <c r="A965" s="5">
        <v>43454</v>
      </c>
      <c r="B965" s="6">
        <v>87.28</v>
      </c>
      <c r="C965" s="2">
        <v>16373830</v>
      </c>
      <c r="D965" s="6">
        <v>-3.2699999999999898</v>
      </c>
      <c r="E965" s="6">
        <v>-3.6112644947542698</v>
      </c>
      <c r="F965" s="6">
        <v>-3.6112722852923298</v>
      </c>
      <c r="G965" s="6">
        <v>140.5728</v>
      </c>
      <c r="H965" s="6">
        <v>327575.52447552403</v>
      </c>
      <c r="I965" s="6">
        <v>90.11</v>
      </c>
      <c r="J965" s="6">
        <v>90.11</v>
      </c>
      <c r="K965" s="6">
        <v>86.14</v>
      </c>
      <c r="L965" s="6">
        <v>203349.883449883</v>
      </c>
    </row>
    <row r="966" spans="1:12" ht="15" customHeight="1" x14ac:dyDescent="0.25">
      <c r="A966" s="5">
        <v>43453</v>
      </c>
      <c r="B966" s="6">
        <v>90.55</v>
      </c>
      <c r="C966" s="2">
        <v>12231730</v>
      </c>
      <c r="D966" s="6">
        <v>-0.53000000000000103</v>
      </c>
      <c r="E966" s="6">
        <v>-0.58190601668862696</v>
      </c>
      <c r="F966" s="6">
        <v>-0.58190206258550403</v>
      </c>
      <c r="G966" s="6">
        <v>145.83946</v>
      </c>
      <c r="H966" s="6">
        <v>339852.12121212098</v>
      </c>
      <c r="I966" s="6">
        <v>91.29</v>
      </c>
      <c r="J966" s="6">
        <v>93</v>
      </c>
      <c r="K966" s="6">
        <v>90.25</v>
      </c>
      <c r="L966" s="6">
        <v>210972.261072261</v>
      </c>
    </row>
    <row r="967" spans="1:12" ht="15" customHeight="1" x14ac:dyDescent="0.25">
      <c r="A967" s="5">
        <v>43452</v>
      </c>
      <c r="B967" s="6">
        <v>91.08</v>
      </c>
      <c r="C967" s="2">
        <v>9606749</v>
      </c>
      <c r="D967" s="6">
        <v>0.310000000000002</v>
      </c>
      <c r="E967" s="6">
        <v>0.34152252947008399</v>
      </c>
      <c r="F967" s="6">
        <v>0.34151929435579598</v>
      </c>
      <c r="G967" s="6">
        <v>146.69307000000001</v>
      </c>
      <c r="H967" s="6">
        <v>341841.88811188802</v>
      </c>
      <c r="I967" s="6">
        <v>90.8</v>
      </c>
      <c r="J967" s="6">
        <v>91.26</v>
      </c>
      <c r="K967" s="6">
        <v>90.28</v>
      </c>
      <c r="L967" s="6">
        <v>212207.69230769199</v>
      </c>
    </row>
    <row r="968" spans="1:12" ht="15" customHeight="1" x14ac:dyDescent="0.25">
      <c r="A968" s="5">
        <v>43451</v>
      </c>
      <c r="B968" s="6">
        <v>90.77</v>
      </c>
      <c r="C968" s="2">
        <v>9001756</v>
      </c>
      <c r="D968" s="6">
        <v>-1.0799999999999901</v>
      </c>
      <c r="E968" s="6">
        <v>-1.1758301578660799</v>
      </c>
      <c r="F968" s="6">
        <v>-1.17582777040695</v>
      </c>
      <c r="G968" s="6">
        <v>146.19379000000001</v>
      </c>
      <c r="H968" s="6">
        <v>340678.06526806502</v>
      </c>
      <c r="I968" s="6">
        <v>91.22</v>
      </c>
      <c r="J968" s="6">
        <v>92.01</v>
      </c>
      <c r="K968" s="6">
        <v>90.16</v>
      </c>
      <c r="L968" s="6">
        <v>211485.081585081</v>
      </c>
    </row>
    <row r="969" spans="1:12" ht="15" customHeight="1" x14ac:dyDescent="0.25">
      <c r="A969" s="5">
        <v>43448</v>
      </c>
      <c r="B969" s="6">
        <v>91.85</v>
      </c>
      <c r="C969" s="2">
        <v>11493840</v>
      </c>
      <c r="D969" s="6">
        <v>-1.1099999999999901</v>
      </c>
      <c r="E969" s="6">
        <v>-1.1940619621342501</v>
      </c>
      <c r="F969" s="6">
        <v>-1.1940676324630399</v>
      </c>
      <c r="G969" s="6">
        <v>147.93323000000001</v>
      </c>
      <c r="H969" s="6">
        <v>344732.70396270399</v>
      </c>
      <c r="I969" s="6">
        <v>92.05</v>
      </c>
      <c r="J969" s="6">
        <v>92.56</v>
      </c>
      <c r="K969" s="6">
        <v>91.57</v>
      </c>
      <c r="L969" s="6">
        <v>214002.56410256401</v>
      </c>
    </row>
    <row r="970" spans="1:12" ht="15" customHeight="1" x14ac:dyDescent="0.25">
      <c r="A970" s="5">
        <v>43447</v>
      </c>
      <c r="B970" s="6">
        <v>92.96</v>
      </c>
      <c r="C970" s="2">
        <v>8042272</v>
      </c>
      <c r="D970" s="6">
        <v>-0.15000000000000499</v>
      </c>
      <c r="E970" s="6">
        <v>-0.161099774460327</v>
      </c>
      <c r="F970" s="6">
        <v>-0.16110017838448701</v>
      </c>
      <c r="G970" s="6">
        <v>149.721</v>
      </c>
      <c r="H970" s="6">
        <v>348900</v>
      </c>
      <c r="I970" s="6">
        <v>93.25</v>
      </c>
      <c r="J970" s="6">
        <v>93.676500000000004</v>
      </c>
      <c r="K970" s="6">
        <v>92.43</v>
      </c>
      <c r="L970" s="6">
        <v>216589.976689976</v>
      </c>
    </row>
    <row r="971" spans="1:12" ht="15" customHeight="1" x14ac:dyDescent="0.25">
      <c r="A971" s="5">
        <v>43446</v>
      </c>
      <c r="B971" s="6">
        <v>93.11</v>
      </c>
      <c r="C971" s="2">
        <v>9639226</v>
      </c>
      <c r="D971" s="6">
        <v>-0.739999999999994</v>
      </c>
      <c r="E971" s="6">
        <v>-0.78849227490675999</v>
      </c>
      <c r="F971" s="6">
        <v>-0.78848504727813096</v>
      </c>
      <c r="G971" s="6">
        <v>149.96259000000001</v>
      </c>
      <c r="H971" s="6">
        <v>349463.14685314603</v>
      </c>
      <c r="I971" s="6">
        <v>94.3</v>
      </c>
      <c r="J971" s="6">
        <v>94.3</v>
      </c>
      <c r="K971" s="6">
        <v>93.06</v>
      </c>
      <c r="L971" s="6">
        <v>216939.627039627</v>
      </c>
    </row>
    <row r="972" spans="1:12" ht="15" customHeight="1" x14ac:dyDescent="0.25">
      <c r="A972" s="5">
        <v>43445</v>
      </c>
      <c r="B972" s="6">
        <v>93.85</v>
      </c>
      <c r="C972" s="2">
        <v>6452637</v>
      </c>
      <c r="D972" s="6">
        <v>-9.0000000000003397E-2</v>
      </c>
      <c r="E972" s="6">
        <v>-9.5805833510753599E-2</v>
      </c>
      <c r="F972" s="6">
        <v>-9.5810042314792204E-2</v>
      </c>
      <c r="G972" s="6">
        <v>151.15441999999999</v>
      </c>
      <c r="H972" s="6">
        <v>352241.30536130501</v>
      </c>
      <c r="I972" s="6">
        <v>94.25</v>
      </c>
      <c r="J972" s="6">
        <v>94.49</v>
      </c>
      <c r="K972" s="6">
        <v>93.25</v>
      </c>
      <c r="L972" s="6">
        <v>218664.56876456799</v>
      </c>
    </row>
    <row r="973" spans="1:12" ht="15" customHeight="1" x14ac:dyDescent="0.25">
      <c r="A973" s="5">
        <v>43444</v>
      </c>
      <c r="B973" s="6">
        <v>93.94</v>
      </c>
      <c r="C973" s="2">
        <v>7276905</v>
      </c>
      <c r="D973" s="6">
        <v>0.75</v>
      </c>
      <c r="E973" s="6">
        <v>0.80480738276638097</v>
      </c>
      <c r="F973" s="6">
        <v>0.80480944181824299</v>
      </c>
      <c r="G973" s="6">
        <v>151.29938000000001</v>
      </c>
      <c r="H973" s="6">
        <v>352579.20745920698</v>
      </c>
      <c r="I973" s="6">
        <v>93.56</v>
      </c>
      <c r="J973" s="6">
        <v>94.25</v>
      </c>
      <c r="K973" s="6">
        <v>92.34</v>
      </c>
      <c r="L973" s="6">
        <v>218874.35897435801</v>
      </c>
    </row>
    <row r="974" spans="1:12" ht="15" customHeight="1" x14ac:dyDescent="0.25">
      <c r="A974" s="5">
        <v>43441</v>
      </c>
      <c r="B974" s="6">
        <v>93.19</v>
      </c>
      <c r="C974" s="2">
        <v>8496467</v>
      </c>
      <c r="D974" s="6">
        <v>-1.5799999999999901</v>
      </c>
      <c r="E974" s="6">
        <v>-1.6671942597868501</v>
      </c>
      <c r="F974" s="6">
        <v>-1.6671933002511601</v>
      </c>
      <c r="G974" s="6">
        <v>150.09143</v>
      </c>
      <c r="H974" s="6">
        <v>349763.47319347301</v>
      </c>
      <c r="I974" s="6">
        <v>94.5</v>
      </c>
      <c r="J974" s="6">
        <v>95.13</v>
      </c>
      <c r="K974" s="6">
        <v>92.45</v>
      </c>
      <c r="L974" s="6">
        <v>217126.10722610701</v>
      </c>
    </row>
    <row r="975" spans="1:12" ht="15" customHeight="1" x14ac:dyDescent="0.25">
      <c r="A975" s="5">
        <v>43440</v>
      </c>
      <c r="B975" s="6">
        <v>94.77</v>
      </c>
      <c r="C975" s="2">
        <v>10367150</v>
      </c>
      <c r="D975" s="6">
        <v>-1.04</v>
      </c>
      <c r="E975" s="6">
        <v>-1.08548168249661</v>
      </c>
      <c r="F975" s="6">
        <v>-0.54273466124451497</v>
      </c>
      <c r="G975" s="6">
        <v>152.63616999999999</v>
      </c>
      <c r="H975" s="6">
        <v>355695.268065268</v>
      </c>
      <c r="I975" s="6">
        <v>94.94</v>
      </c>
      <c r="J975" s="6">
        <v>95.41</v>
      </c>
      <c r="K975" s="6">
        <v>93.1</v>
      </c>
      <c r="L975" s="6">
        <v>220809.09090909001</v>
      </c>
    </row>
    <row r="976" spans="1:12" ht="15" customHeight="1" x14ac:dyDescent="0.25">
      <c r="A976" s="5">
        <v>43438</v>
      </c>
      <c r="B976" s="6">
        <v>95.81</v>
      </c>
      <c r="C976" s="2">
        <v>10426290</v>
      </c>
      <c r="D976" s="6">
        <v>-2.9399999999999902</v>
      </c>
      <c r="E976" s="6">
        <v>-2.9772151898734101</v>
      </c>
      <c r="F976" s="6">
        <v>-2.97722028074373</v>
      </c>
      <c r="G976" s="6">
        <v>153.4691</v>
      </c>
      <c r="H976" s="6">
        <v>357636.82983682898</v>
      </c>
      <c r="I976" s="6">
        <v>98.25</v>
      </c>
      <c r="J976" s="6">
        <v>98.96</v>
      </c>
      <c r="K976" s="6">
        <v>95.61</v>
      </c>
      <c r="L976" s="6">
        <v>223233.33333333299</v>
      </c>
    </row>
    <row r="977" spans="1:12" ht="15" customHeight="1" x14ac:dyDescent="0.25">
      <c r="A977" s="5">
        <v>43437</v>
      </c>
      <c r="B977" s="6">
        <v>98.75</v>
      </c>
      <c r="C977" s="2">
        <v>9081821</v>
      </c>
      <c r="D977" s="6">
        <v>1.0999999999999901</v>
      </c>
      <c r="E977" s="6">
        <v>1.1264720942140101</v>
      </c>
      <c r="F977" s="6">
        <v>1.1264672690415301</v>
      </c>
      <c r="G977" s="6">
        <v>158.17841999999999</v>
      </c>
      <c r="H977" s="6">
        <v>368614.26573426498</v>
      </c>
      <c r="I977" s="6">
        <v>98.02</v>
      </c>
      <c r="J977" s="6">
        <v>99.59</v>
      </c>
      <c r="K977" s="6">
        <v>97.67</v>
      </c>
      <c r="L977" s="6">
        <v>230086.48018648001</v>
      </c>
    </row>
    <row r="978" spans="1:12" ht="15" customHeight="1" x14ac:dyDescent="0.25">
      <c r="A978" s="5">
        <v>43434</v>
      </c>
      <c r="B978" s="6">
        <v>97.65</v>
      </c>
      <c r="C978" s="2">
        <v>10664030</v>
      </c>
      <c r="D978" s="6">
        <v>0.35999999999999899</v>
      </c>
      <c r="E978" s="6">
        <v>0.37002775208141397</v>
      </c>
      <c r="F978" s="6">
        <v>0.37003388993490599</v>
      </c>
      <c r="G978" s="6">
        <v>156.41643999999999</v>
      </c>
      <c r="H978" s="6">
        <v>364507.086247086</v>
      </c>
      <c r="I978" s="6">
        <v>97.4</v>
      </c>
      <c r="J978" s="6">
        <v>98.429900000000004</v>
      </c>
      <c r="K978" s="6">
        <v>97.07</v>
      </c>
      <c r="L978" s="6">
        <v>227522.37762237701</v>
      </c>
    </row>
    <row r="979" spans="1:12" ht="15" customHeight="1" x14ac:dyDescent="0.25">
      <c r="A979" s="5">
        <v>43433</v>
      </c>
      <c r="B979" s="6">
        <v>97.29</v>
      </c>
      <c r="C979" s="2">
        <v>6241336</v>
      </c>
      <c r="D979" s="6">
        <v>-0.16999999999998699</v>
      </c>
      <c r="E979" s="6">
        <v>-0.17443053560434099</v>
      </c>
      <c r="F979" s="6">
        <v>-0.17443235818571601</v>
      </c>
      <c r="G979" s="6">
        <v>155.83977999999999</v>
      </c>
      <c r="H979" s="6">
        <v>363162.89044289</v>
      </c>
      <c r="I979" s="6">
        <v>97.02</v>
      </c>
      <c r="J979" s="6">
        <v>97.83</v>
      </c>
      <c r="K979" s="6">
        <v>96.74</v>
      </c>
      <c r="L979" s="6">
        <v>226683.21678321599</v>
      </c>
    </row>
    <row r="980" spans="1:12" ht="15" customHeight="1" x14ac:dyDescent="0.25">
      <c r="A980" s="5">
        <v>43432</v>
      </c>
      <c r="B980" s="6">
        <v>97.46</v>
      </c>
      <c r="C980" s="2">
        <v>10070780</v>
      </c>
      <c r="D980" s="6">
        <v>2.4199999999999799</v>
      </c>
      <c r="E980" s="6">
        <v>2.5462962962962798</v>
      </c>
      <c r="F980" s="6">
        <v>2.54629465410614</v>
      </c>
      <c r="G980" s="6">
        <v>156.11208999999999</v>
      </c>
      <c r="H980" s="6">
        <v>363797.64568764501</v>
      </c>
      <c r="I980" s="6">
        <v>95.45</v>
      </c>
      <c r="J980" s="6">
        <v>97.62</v>
      </c>
      <c r="K980" s="6">
        <v>95.05</v>
      </c>
      <c r="L980" s="6">
        <v>227079.48717948701</v>
      </c>
    </row>
    <row r="981" spans="1:12" ht="15" customHeight="1" x14ac:dyDescent="0.25">
      <c r="A981" s="5">
        <v>43431</v>
      </c>
      <c r="B981" s="6">
        <v>95.04</v>
      </c>
      <c r="C981" s="2">
        <v>9042279</v>
      </c>
      <c r="D981" s="6">
        <v>-0.109999999999999</v>
      </c>
      <c r="E981" s="6">
        <v>-0.115606936416179</v>
      </c>
      <c r="F981" s="6">
        <v>-0.115614309194844</v>
      </c>
      <c r="G981" s="6">
        <v>152.23571999999999</v>
      </c>
      <c r="H981" s="6">
        <v>354761.818181818</v>
      </c>
      <c r="I981" s="6">
        <v>94.99</v>
      </c>
      <c r="J981" s="6">
        <v>95.543300000000002</v>
      </c>
      <c r="K981" s="6">
        <v>94.41</v>
      </c>
      <c r="L981" s="6">
        <v>221438.46153846101</v>
      </c>
    </row>
    <row r="982" spans="1:12" ht="15" customHeight="1" x14ac:dyDescent="0.25">
      <c r="A982" s="5">
        <v>43430</v>
      </c>
      <c r="B982" s="6">
        <v>95.15</v>
      </c>
      <c r="C982" s="2">
        <v>10034600</v>
      </c>
      <c r="D982" s="6">
        <v>5.0000000000011299E-2</v>
      </c>
      <c r="E982" s="6">
        <v>5.2576235541557097E-2</v>
      </c>
      <c r="F982" s="6">
        <v>5.25891438834191E-2</v>
      </c>
      <c r="G982" s="6">
        <v>152.41193000000001</v>
      </c>
      <c r="H982" s="6">
        <v>355172.56410256401</v>
      </c>
      <c r="I982" s="6">
        <v>95.69</v>
      </c>
      <c r="J982" s="6">
        <v>96.07</v>
      </c>
      <c r="K982" s="6">
        <v>94.74</v>
      </c>
      <c r="L982" s="6">
        <v>221694.871794871</v>
      </c>
    </row>
    <row r="983" spans="1:12" ht="15" customHeight="1" x14ac:dyDescent="0.25">
      <c r="A983" s="5">
        <v>43427</v>
      </c>
      <c r="B983" s="6">
        <v>95.1</v>
      </c>
      <c r="C983" s="2">
        <v>4889960</v>
      </c>
      <c r="D983" s="6">
        <v>0.92999999999999206</v>
      </c>
      <c r="E983" s="6">
        <v>0.98757566103853101</v>
      </c>
      <c r="F983" s="6">
        <v>0.98756879294015198</v>
      </c>
      <c r="G983" s="6">
        <v>152.33181999999999</v>
      </c>
      <c r="H983" s="6">
        <v>354985.82750582701</v>
      </c>
      <c r="I983" s="6">
        <v>94.13</v>
      </c>
      <c r="J983" s="6">
        <v>95.55</v>
      </c>
      <c r="K983" s="6">
        <v>94.13</v>
      </c>
      <c r="L983" s="6">
        <v>221578.32167832099</v>
      </c>
    </row>
    <row r="984" spans="1:12" ht="15" customHeight="1" x14ac:dyDescent="0.25">
      <c r="A984" s="5">
        <v>43425</v>
      </c>
      <c r="B984" s="6">
        <v>94.17</v>
      </c>
      <c r="C984" s="2">
        <v>9350945</v>
      </c>
      <c r="D984" s="6">
        <v>1.00000000000051E-2</v>
      </c>
      <c r="E984" s="6">
        <v>1.06202209005923E-2</v>
      </c>
      <c r="F984" s="6">
        <v>1.06215017251942E-2</v>
      </c>
      <c r="G984" s="6">
        <v>150.84215</v>
      </c>
      <c r="H984" s="6">
        <v>351513.40326340299</v>
      </c>
      <c r="I984" s="6">
        <v>94.36</v>
      </c>
      <c r="J984" s="6">
        <v>94.92</v>
      </c>
      <c r="K984" s="6">
        <v>93.31</v>
      </c>
      <c r="L984" s="6">
        <v>219410.48951048899</v>
      </c>
    </row>
    <row r="985" spans="1:12" ht="15" customHeight="1" x14ac:dyDescent="0.25">
      <c r="A985" s="5">
        <v>43424</v>
      </c>
      <c r="B985" s="6">
        <v>94.16</v>
      </c>
      <c r="C985" s="2">
        <v>12620560</v>
      </c>
      <c r="D985" s="6">
        <v>-2.62</v>
      </c>
      <c r="E985" s="6">
        <v>-2.70717090307914</v>
      </c>
      <c r="F985" s="6">
        <v>-2.70716847824895</v>
      </c>
      <c r="G985" s="6">
        <v>150.82613000000001</v>
      </c>
      <c r="H985" s="6">
        <v>351476.06060606003</v>
      </c>
      <c r="I985" s="6">
        <v>94.98</v>
      </c>
      <c r="J985" s="6">
        <v>95.2</v>
      </c>
      <c r="K985" s="6">
        <v>93.6</v>
      </c>
      <c r="L985" s="6">
        <v>219387.179487179</v>
      </c>
    </row>
    <row r="986" spans="1:12" ht="15" customHeight="1" x14ac:dyDescent="0.25">
      <c r="A986" s="5">
        <v>43423</v>
      </c>
      <c r="B986" s="6">
        <v>96.78</v>
      </c>
      <c r="C986" s="2">
        <v>9214374</v>
      </c>
      <c r="D986" s="6">
        <v>-0.90999999999999603</v>
      </c>
      <c r="E986" s="6">
        <v>-0.93151806735591802</v>
      </c>
      <c r="F986" s="6">
        <v>-0.93152175948302196</v>
      </c>
      <c r="G986" s="6">
        <v>155.02286000000001</v>
      </c>
      <c r="H986" s="6">
        <v>361258.64801864797</v>
      </c>
      <c r="I986" s="6">
        <v>97.94</v>
      </c>
      <c r="J986" s="6">
        <v>98.25</v>
      </c>
      <c r="K986" s="6">
        <v>96.43</v>
      </c>
      <c r="L986" s="6">
        <v>225494.40559440499</v>
      </c>
    </row>
    <row r="987" spans="1:12" ht="15" customHeight="1" x14ac:dyDescent="0.25">
      <c r="A987" s="5">
        <v>43420</v>
      </c>
      <c r="B987" s="6">
        <v>97.69</v>
      </c>
      <c r="C987" s="2">
        <v>14235230</v>
      </c>
      <c r="D987" s="6">
        <v>-1.85</v>
      </c>
      <c r="E987" s="6">
        <v>-1.8585493269037601</v>
      </c>
      <c r="F987" s="6">
        <v>-1.85854769563077</v>
      </c>
      <c r="G987" s="6">
        <v>156.48051000000001</v>
      </c>
      <c r="H987" s="6">
        <v>364656.43356643303</v>
      </c>
      <c r="I987" s="6">
        <v>98.82</v>
      </c>
      <c r="J987" s="6">
        <v>99.42</v>
      </c>
      <c r="K987" s="6">
        <v>96.92</v>
      </c>
      <c r="L987" s="6">
        <v>227615.617715617</v>
      </c>
    </row>
    <row r="988" spans="1:12" ht="15" customHeight="1" x14ac:dyDescent="0.25">
      <c r="A988" s="5">
        <v>43419</v>
      </c>
      <c r="B988" s="6">
        <v>99.54</v>
      </c>
      <c r="C988" s="2">
        <v>16082590</v>
      </c>
      <c r="D988" s="6">
        <v>-1.98999999999999</v>
      </c>
      <c r="E988" s="6">
        <v>-1.9600118191667399</v>
      </c>
      <c r="F988" s="6">
        <v>-1.9600084706868399</v>
      </c>
      <c r="G988" s="6">
        <v>159.44385</v>
      </c>
      <c r="H988" s="6">
        <v>371563.986013986</v>
      </c>
      <c r="I988" s="6">
        <v>102.32</v>
      </c>
      <c r="J988" s="6">
        <v>102.8</v>
      </c>
      <c r="K988" s="6">
        <v>98.62</v>
      </c>
      <c r="L988" s="6">
        <v>231927.97202797199</v>
      </c>
    </row>
    <row r="989" spans="1:12" ht="15" customHeight="1" x14ac:dyDescent="0.25">
      <c r="A989" s="5">
        <v>43418</v>
      </c>
      <c r="B989" s="6">
        <v>101.53</v>
      </c>
      <c r="C989" s="2">
        <v>10481870</v>
      </c>
      <c r="D989" s="6">
        <v>-1.4099999999999899</v>
      </c>
      <c r="E989" s="6">
        <v>-1.3697299397707301</v>
      </c>
      <c r="F989" s="6">
        <v>-1.3697374006913601</v>
      </c>
      <c r="G989" s="6">
        <v>162.63144</v>
      </c>
      <c r="H989" s="6">
        <v>378994.26573426498</v>
      </c>
      <c r="I989" s="6">
        <v>103</v>
      </c>
      <c r="J989" s="6">
        <v>103.15</v>
      </c>
      <c r="K989" s="6">
        <v>101.01</v>
      </c>
      <c r="L989" s="6">
        <v>236566.66666666599</v>
      </c>
    </row>
    <row r="990" spans="1:12" ht="15" customHeight="1" x14ac:dyDescent="0.25">
      <c r="A990" s="5">
        <v>43417</v>
      </c>
      <c r="B990" s="6">
        <v>102.94</v>
      </c>
      <c r="C990" s="2">
        <v>7956688</v>
      </c>
      <c r="D990" s="6">
        <v>-0.93000000000000604</v>
      </c>
      <c r="E990" s="6">
        <v>-0.89534995667661599</v>
      </c>
      <c r="F990" s="6">
        <v>-0.89534376405483396</v>
      </c>
      <c r="G990" s="6">
        <v>164.89</v>
      </c>
      <c r="H990" s="6">
        <v>384258.97435897402</v>
      </c>
      <c r="I990" s="6">
        <v>103.67</v>
      </c>
      <c r="J990" s="6">
        <v>104.15</v>
      </c>
      <c r="K990" s="6">
        <v>102.54</v>
      </c>
      <c r="L990" s="6">
        <v>239853.37995337899</v>
      </c>
    </row>
    <row r="991" spans="1:12" ht="15" customHeight="1" x14ac:dyDescent="0.25">
      <c r="A991" s="5">
        <v>43416</v>
      </c>
      <c r="B991" s="6">
        <v>103.87</v>
      </c>
      <c r="C991" s="2">
        <v>8943081</v>
      </c>
      <c r="D991" s="6">
        <v>-1.68999999999999</v>
      </c>
      <c r="E991" s="6">
        <v>-1.6009852216748699</v>
      </c>
      <c r="F991" s="6">
        <v>-1.60098321145505</v>
      </c>
      <c r="G991" s="6">
        <v>166.37967</v>
      </c>
      <c r="H991" s="6">
        <v>387731.39860139799</v>
      </c>
      <c r="I991" s="6">
        <v>105.5</v>
      </c>
      <c r="J991" s="6">
        <v>106.21</v>
      </c>
      <c r="K991" s="6">
        <v>103.65</v>
      </c>
      <c r="L991" s="6">
        <v>242021.21212121201</v>
      </c>
    </row>
    <row r="992" spans="1:12" ht="15" customHeight="1" x14ac:dyDescent="0.25">
      <c r="A992" s="5">
        <v>43413</v>
      </c>
      <c r="B992" s="6">
        <v>105.56</v>
      </c>
      <c r="C992" s="2">
        <v>8450355</v>
      </c>
      <c r="D992" s="6">
        <v>0.68000000000000604</v>
      </c>
      <c r="E992" s="6">
        <v>0.64836003051107405</v>
      </c>
      <c r="F992" s="6">
        <v>0.64835488623342596</v>
      </c>
      <c r="G992" s="6">
        <v>169.08672000000001</v>
      </c>
      <c r="H992" s="6">
        <v>394041.53846153797</v>
      </c>
      <c r="I992" s="6">
        <v>105</v>
      </c>
      <c r="J992" s="6">
        <v>105.9</v>
      </c>
      <c r="K992" s="6">
        <v>104.81</v>
      </c>
      <c r="L992" s="6">
        <v>245960.60606060599</v>
      </c>
    </row>
    <row r="993" spans="1:12" ht="15" customHeight="1" x14ac:dyDescent="0.25">
      <c r="A993" s="5">
        <v>43412</v>
      </c>
      <c r="B993" s="6">
        <v>104.88</v>
      </c>
      <c r="C993" s="2">
        <v>5961422</v>
      </c>
      <c r="D993" s="6">
        <v>0.56000000000000205</v>
      </c>
      <c r="E993" s="6">
        <v>0.53680981595092203</v>
      </c>
      <c r="F993" s="6">
        <v>0.53681473566085103</v>
      </c>
      <c r="G993" s="6">
        <v>167.9975</v>
      </c>
      <c r="H993" s="6">
        <v>391502.56410256401</v>
      </c>
      <c r="I993" s="6">
        <v>104.33</v>
      </c>
      <c r="J993" s="6">
        <v>105.26</v>
      </c>
      <c r="K993" s="6">
        <v>104.03</v>
      </c>
      <c r="L993" s="6">
        <v>244375.524475524</v>
      </c>
    </row>
    <row r="994" spans="1:12" ht="15" customHeight="1" x14ac:dyDescent="0.25">
      <c r="A994" s="5">
        <v>43411</v>
      </c>
      <c r="B994" s="6">
        <v>104.32</v>
      </c>
      <c r="C994" s="2">
        <v>8672606</v>
      </c>
      <c r="D994" s="6">
        <v>0.989999999999994</v>
      </c>
      <c r="E994" s="6">
        <v>0.95809542243296897</v>
      </c>
      <c r="F994" s="6">
        <v>0.95809012734215904</v>
      </c>
      <c r="G994" s="6">
        <v>167.10048</v>
      </c>
      <c r="H994" s="6">
        <v>389411.608391608</v>
      </c>
      <c r="I994" s="6">
        <v>103.66</v>
      </c>
      <c r="J994" s="6">
        <v>104.47</v>
      </c>
      <c r="K994" s="6">
        <v>103.05</v>
      </c>
      <c r="L994" s="6">
        <v>243070.163170163</v>
      </c>
    </row>
    <row r="995" spans="1:12" ht="15" customHeight="1" x14ac:dyDescent="0.25">
      <c r="A995" s="5">
        <v>43410</v>
      </c>
      <c r="B995" s="6">
        <v>103.33</v>
      </c>
      <c r="C995" s="2">
        <v>6368692</v>
      </c>
      <c r="D995" s="6">
        <v>0.42000000000000098</v>
      </c>
      <c r="E995" s="6">
        <v>0.40812360314839102</v>
      </c>
      <c r="F995" s="6">
        <v>0.40811820049448899</v>
      </c>
      <c r="G995" s="6">
        <v>165.5147</v>
      </c>
      <c r="H995" s="6">
        <v>385715.15151515102</v>
      </c>
      <c r="I995" s="6">
        <v>102.54</v>
      </c>
      <c r="J995" s="6">
        <v>103.44</v>
      </c>
      <c r="K995" s="6">
        <v>102.05</v>
      </c>
      <c r="L995" s="6">
        <v>240762.47086247001</v>
      </c>
    </row>
    <row r="996" spans="1:12" ht="15" customHeight="1" x14ac:dyDescent="0.25">
      <c r="A996" s="5">
        <v>43409</v>
      </c>
      <c r="B996" s="6">
        <v>102.91</v>
      </c>
      <c r="C996" s="2">
        <v>7616825</v>
      </c>
      <c r="D996" s="6">
        <v>1.5699999999999901</v>
      </c>
      <c r="E996" s="6">
        <v>1.5492401815669901</v>
      </c>
      <c r="F996" s="6">
        <v>1.5492546561390399</v>
      </c>
      <c r="G996" s="6">
        <v>164.84195</v>
      </c>
      <c r="H996" s="6">
        <v>384146.96969696903</v>
      </c>
      <c r="I996" s="6">
        <v>101.19</v>
      </c>
      <c r="J996" s="6">
        <v>103.1692</v>
      </c>
      <c r="K996" s="6">
        <v>100.6324</v>
      </c>
      <c r="L996" s="6">
        <v>239783.44988344901</v>
      </c>
    </row>
    <row r="997" spans="1:12" ht="15" customHeight="1" x14ac:dyDescent="0.25">
      <c r="A997" s="5">
        <v>43406</v>
      </c>
      <c r="B997" s="6">
        <v>101.34</v>
      </c>
      <c r="C997" s="2">
        <v>7303209</v>
      </c>
      <c r="D997" s="6">
        <v>0.760000000000005</v>
      </c>
      <c r="E997" s="6">
        <v>0.75561741896998902</v>
      </c>
      <c r="F997" s="6">
        <v>0.75560923601571905</v>
      </c>
      <c r="G997" s="6">
        <v>162.32709</v>
      </c>
      <c r="H997" s="6">
        <v>378284.82517482497</v>
      </c>
      <c r="I997" s="6">
        <v>100.88</v>
      </c>
      <c r="J997" s="6">
        <v>101.57</v>
      </c>
      <c r="K997" s="6">
        <v>100.31</v>
      </c>
      <c r="L997" s="6">
        <v>236123.77622377599</v>
      </c>
    </row>
    <row r="998" spans="1:12" ht="15" customHeight="1" x14ac:dyDescent="0.25">
      <c r="A998" s="5">
        <v>43405</v>
      </c>
      <c r="B998" s="6">
        <v>100.58</v>
      </c>
      <c r="C998" s="2">
        <v>7735073</v>
      </c>
      <c r="D998" s="6">
        <v>0.29999999999999699</v>
      </c>
      <c r="E998" s="6">
        <v>0.29916234543279002</v>
      </c>
      <c r="F998" s="6">
        <v>0.29916731194172802</v>
      </c>
      <c r="G998" s="6">
        <v>161.10973000000001</v>
      </c>
      <c r="H998" s="6">
        <v>375447.15617715602</v>
      </c>
      <c r="I998" s="6">
        <v>99.96</v>
      </c>
      <c r="J998" s="6">
        <v>101.17</v>
      </c>
      <c r="K998" s="6">
        <v>99.72</v>
      </c>
      <c r="L998" s="6">
        <v>234352.21445221399</v>
      </c>
    </row>
    <row r="999" spans="1:12" ht="15" customHeight="1" x14ac:dyDescent="0.25">
      <c r="A999" s="5">
        <v>43404</v>
      </c>
      <c r="B999" s="6">
        <v>100.28</v>
      </c>
      <c r="C999" s="2">
        <v>12354910</v>
      </c>
      <c r="D999" s="6">
        <v>-2.14</v>
      </c>
      <c r="E999" s="6">
        <v>-2.0894356570982202</v>
      </c>
      <c r="F999" s="6">
        <v>-2.0894377900858299</v>
      </c>
      <c r="G999" s="6">
        <v>160.62917999999999</v>
      </c>
      <c r="H999" s="6">
        <v>374326.99300699198</v>
      </c>
      <c r="I999" s="6">
        <v>102.49</v>
      </c>
      <c r="J999" s="6">
        <v>102.49</v>
      </c>
      <c r="K999" s="6">
        <v>100.11499999999999</v>
      </c>
      <c r="L999" s="6">
        <v>233652.91375291301</v>
      </c>
    </row>
    <row r="1000" spans="1:12" ht="15" customHeight="1" x14ac:dyDescent="0.25">
      <c r="A1000" s="5">
        <v>43403</v>
      </c>
      <c r="B1000" s="6">
        <v>102.42</v>
      </c>
      <c r="C1000" s="2">
        <v>12708520</v>
      </c>
      <c r="D1000" s="6">
        <v>2.62</v>
      </c>
      <c r="E1000" s="6">
        <v>2.62525050100201</v>
      </c>
      <c r="F1000" s="6">
        <v>2.6252480915839498</v>
      </c>
      <c r="G1000" s="6">
        <v>164.05705</v>
      </c>
      <c r="H1000" s="6">
        <v>382317.36596736597</v>
      </c>
      <c r="I1000" s="6">
        <v>100.21</v>
      </c>
      <c r="J1000" s="6">
        <v>102.6</v>
      </c>
      <c r="K1000" s="6">
        <v>100.056</v>
      </c>
      <c r="L1000" s="6">
        <v>238641.258741258</v>
      </c>
    </row>
    <row r="1001" spans="1:12" ht="15" customHeight="1" x14ac:dyDescent="0.25">
      <c r="A1001" s="5">
        <v>43402</v>
      </c>
      <c r="B1001" s="6">
        <v>99.8</v>
      </c>
      <c r="C1001" s="2">
        <v>12706110</v>
      </c>
      <c r="D1001" s="6">
        <v>0.85999999999999899</v>
      </c>
      <c r="E1001" s="6">
        <v>0.86921366484737905</v>
      </c>
      <c r="F1001" s="6">
        <v>0.869211208259423</v>
      </c>
      <c r="G1001" s="6">
        <v>159.86032</v>
      </c>
      <c r="H1001" s="6">
        <v>372534.77855477802</v>
      </c>
      <c r="I1001" s="6">
        <v>99.51</v>
      </c>
      <c r="J1001" s="6">
        <v>101.73</v>
      </c>
      <c r="K1001" s="6">
        <v>99.09</v>
      </c>
      <c r="L1001" s="6">
        <v>232534.03263403199</v>
      </c>
    </row>
    <row r="1002" spans="1:12" ht="15" customHeight="1" x14ac:dyDescent="0.25">
      <c r="A1002" s="5">
        <v>43399</v>
      </c>
      <c r="B1002" s="6">
        <v>98.94</v>
      </c>
      <c r="C1002" s="2">
        <v>14925550</v>
      </c>
      <c r="D1002" s="6">
        <v>-0.24000000000000901</v>
      </c>
      <c r="E1002" s="6">
        <v>-0.24198427102238801</v>
      </c>
      <c r="F1002" s="6">
        <v>-0.241981982435646</v>
      </c>
      <c r="G1002" s="6">
        <v>158.48276999999999</v>
      </c>
      <c r="H1002" s="6">
        <v>369323.70629370603</v>
      </c>
      <c r="I1002" s="6">
        <v>98.81</v>
      </c>
      <c r="J1002" s="6">
        <v>99.67</v>
      </c>
      <c r="K1002" s="6">
        <v>98.02</v>
      </c>
      <c r="L1002" s="6">
        <v>230529.37062937001</v>
      </c>
    </row>
    <row r="1003" spans="1:12" ht="15" customHeight="1" x14ac:dyDescent="0.25">
      <c r="A1003" s="5">
        <v>43398</v>
      </c>
      <c r="B1003" s="6">
        <v>99.18</v>
      </c>
      <c r="C1003" s="2">
        <v>10737070</v>
      </c>
      <c r="D1003" s="6">
        <v>1.62</v>
      </c>
      <c r="E1003" s="6">
        <v>1.66051660516606</v>
      </c>
      <c r="F1003" s="6">
        <v>1.66052503496143</v>
      </c>
      <c r="G1003" s="6">
        <v>158.8672</v>
      </c>
      <c r="H1003" s="6">
        <v>370219.813519813</v>
      </c>
      <c r="I1003" s="6">
        <v>98.01</v>
      </c>
      <c r="J1003" s="6">
        <v>99.48</v>
      </c>
      <c r="K1003" s="6">
        <v>97</v>
      </c>
      <c r="L1003" s="6">
        <v>231088.811188811</v>
      </c>
    </row>
    <row r="1004" spans="1:12" ht="15" customHeight="1" x14ac:dyDescent="0.25">
      <c r="A1004" s="5">
        <v>43397</v>
      </c>
      <c r="B1004" s="6">
        <v>97.56</v>
      </c>
      <c r="C1004" s="2">
        <v>10364710</v>
      </c>
      <c r="D1004" s="6">
        <v>-0.239999999999994</v>
      </c>
      <c r="E1004" s="6">
        <v>-0.245398773006133</v>
      </c>
      <c r="F1004" s="6">
        <v>-0.24540921356003201</v>
      </c>
      <c r="G1004" s="6">
        <v>156.27225999999999</v>
      </c>
      <c r="H1004" s="6">
        <v>364171.00233100198</v>
      </c>
      <c r="I1004" s="6">
        <v>97.5</v>
      </c>
      <c r="J1004" s="6">
        <v>99.17</v>
      </c>
      <c r="K1004" s="6">
        <v>97.275000000000006</v>
      </c>
      <c r="L1004" s="6">
        <v>227312.58741258699</v>
      </c>
    </row>
    <row r="1005" spans="1:12" ht="15" customHeight="1" x14ac:dyDescent="0.25">
      <c r="A1005" s="5">
        <v>43396</v>
      </c>
      <c r="B1005" s="6">
        <v>97.8</v>
      </c>
      <c r="C1005" s="2">
        <v>9405824</v>
      </c>
      <c r="D1005" s="6">
        <v>0.65999999999999603</v>
      </c>
      <c r="E1005" s="6">
        <v>0.67943174799258699</v>
      </c>
      <c r="F1005" s="6">
        <v>0.67943011649391705</v>
      </c>
      <c r="G1005" s="6">
        <v>156.65671</v>
      </c>
      <c r="H1005" s="6">
        <v>365067.15617715602</v>
      </c>
      <c r="I1005" s="6">
        <v>96.5</v>
      </c>
      <c r="J1005" s="6">
        <v>97.984999999999999</v>
      </c>
      <c r="K1005" s="6">
        <v>96.11</v>
      </c>
      <c r="L1005" s="6">
        <v>227872.02797202699</v>
      </c>
    </row>
    <row r="1006" spans="1:12" ht="15" customHeight="1" x14ac:dyDescent="0.25">
      <c r="A1006" s="5">
        <v>43395</v>
      </c>
      <c r="B1006" s="6">
        <v>97.14</v>
      </c>
      <c r="C1006" s="2">
        <v>7122857</v>
      </c>
      <c r="D1006" s="6">
        <v>-1.00000000000051E-2</v>
      </c>
      <c r="E1006" s="6">
        <v>-1.02933607822985E-2</v>
      </c>
      <c r="F1006" s="6">
        <v>-1.0294601683091801E-2</v>
      </c>
      <c r="G1006" s="6">
        <v>155.59952000000001</v>
      </c>
      <c r="H1006" s="6">
        <v>362602.84382284299</v>
      </c>
      <c r="I1006" s="6">
        <v>97.34</v>
      </c>
      <c r="J1006" s="6">
        <v>97.58</v>
      </c>
      <c r="K1006" s="6">
        <v>96.743399999999994</v>
      </c>
      <c r="L1006" s="6">
        <v>226333.56643356601</v>
      </c>
    </row>
    <row r="1007" spans="1:12" ht="15" customHeight="1" x14ac:dyDescent="0.25">
      <c r="A1007" s="5">
        <v>43392</v>
      </c>
      <c r="B1007" s="6">
        <v>97.15</v>
      </c>
      <c r="C1007" s="2">
        <v>8950724</v>
      </c>
      <c r="D1007" s="6">
        <v>0.98000000000000398</v>
      </c>
      <c r="E1007" s="6">
        <v>1.0190288031610699</v>
      </c>
      <c r="F1007" s="6">
        <v>1.01903486340682</v>
      </c>
      <c r="G1007" s="6">
        <v>155.61554000000001</v>
      </c>
      <c r="H1007" s="6">
        <v>362640.18648018601</v>
      </c>
      <c r="I1007" s="6">
        <v>96</v>
      </c>
      <c r="J1007" s="6">
        <v>97.65</v>
      </c>
      <c r="K1007" s="6">
        <v>96</v>
      </c>
      <c r="L1007" s="6">
        <v>226356.87645687599</v>
      </c>
    </row>
    <row r="1008" spans="1:12" ht="15" customHeight="1" x14ac:dyDescent="0.25">
      <c r="A1008" s="5">
        <v>43391</v>
      </c>
      <c r="B1008" s="6">
        <v>96.17</v>
      </c>
      <c r="C1008" s="2">
        <v>11398370</v>
      </c>
      <c r="D1008" s="6">
        <v>-0.39</v>
      </c>
      <c r="E1008" s="6">
        <v>-0.40389395194697603</v>
      </c>
      <c r="F1008" s="6">
        <v>-0.40389095629507199</v>
      </c>
      <c r="G1008" s="6">
        <v>154.04576</v>
      </c>
      <c r="H1008" s="6">
        <v>358981.02564102499</v>
      </c>
      <c r="I1008" s="6">
        <v>96.4</v>
      </c>
      <c r="J1008" s="6">
        <v>97.245000000000005</v>
      </c>
      <c r="K1008" s="6">
        <v>95.74</v>
      </c>
      <c r="L1008" s="6">
        <v>224072.49417249401</v>
      </c>
    </row>
    <row r="1009" spans="1:12" ht="15" customHeight="1" x14ac:dyDescent="0.25">
      <c r="A1009" s="5">
        <v>43390</v>
      </c>
      <c r="B1009" s="6">
        <v>96.56</v>
      </c>
      <c r="C1009" s="2">
        <v>9539386</v>
      </c>
      <c r="D1009" s="6">
        <v>0.75</v>
      </c>
      <c r="E1009" s="6">
        <v>0.78279929026197004</v>
      </c>
      <c r="F1009" s="6">
        <v>0.78280253158453605</v>
      </c>
      <c r="G1009" s="6">
        <v>154.67045999999999</v>
      </c>
      <c r="H1009" s="6">
        <v>360437.20279720199</v>
      </c>
      <c r="I1009" s="6">
        <v>95.18</v>
      </c>
      <c r="J1009" s="6">
        <v>96.62</v>
      </c>
      <c r="K1009" s="6">
        <v>94.9</v>
      </c>
      <c r="L1009" s="6">
        <v>224981.58508158501</v>
      </c>
    </row>
    <row r="1010" spans="1:12" ht="15" customHeight="1" x14ac:dyDescent="0.25">
      <c r="A1010" s="5">
        <v>43389</v>
      </c>
      <c r="B1010" s="6">
        <v>95.81</v>
      </c>
      <c r="C1010" s="2">
        <v>11241700</v>
      </c>
      <c r="D1010" s="6">
        <v>1.99</v>
      </c>
      <c r="E1010" s="6">
        <v>2.12108292474952</v>
      </c>
      <c r="F1010" s="6">
        <v>2.1210792997754702</v>
      </c>
      <c r="G1010" s="6">
        <v>153.4691</v>
      </c>
      <c r="H1010" s="6">
        <v>357636.82983682898</v>
      </c>
      <c r="I1010" s="6">
        <v>94.7</v>
      </c>
      <c r="J1010" s="6">
        <v>96.07</v>
      </c>
      <c r="K1010" s="6">
        <v>94.34</v>
      </c>
      <c r="L1010" s="6">
        <v>223233.33333333299</v>
      </c>
    </row>
    <row r="1011" spans="1:12" ht="15" customHeight="1" x14ac:dyDescent="0.25">
      <c r="A1011" s="5">
        <v>43388</v>
      </c>
      <c r="B1011" s="6">
        <v>93.82</v>
      </c>
      <c r="C1011" s="2">
        <v>8305499</v>
      </c>
      <c r="D1011" s="6">
        <v>-0.99000000000000898</v>
      </c>
      <c r="E1011" s="6">
        <v>-1.0441936504588201</v>
      </c>
      <c r="F1011" s="6">
        <v>-1.0441945040176499</v>
      </c>
      <c r="G1011" s="6">
        <v>150.28151</v>
      </c>
      <c r="H1011" s="6">
        <v>350206.55011655</v>
      </c>
      <c r="I1011" s="6">
        <v>94.5</v>
      </c>
      <c r="J1011" s="6">
        <v>94.988</v>
      </c>
      <c r="K1011" s="6">
        <v>93.82</v>
      </c>
      <c r="L1011" s="6">
        <v>218594.63869463801</v>
      </c>
    </row>
    <row r="1012" spans="1:12" ht="15" customHeight="1" x14ac:dyDescent="0.25">
      <c r="A1012" s="5">
        <v>43385</v>
      </c>
      <c r="B1012" s="6">
        <v>94.81</v>
      </c>
      <c r="C1012" s="2">
        <v>8553947</v>
      </c>
      <c r="D1012" s="6">
        <v>0.89</v>
      </c>
      <c r="E1012" s="6">
        <v>0.94761499148210404</v>
      </c>
      <c r="F1012" s="6">
        <v>0.94760960558142304</v>
      </c>
      <c r="G1012" s="6">
        <v>151.8673</v>
      </c>
      <c r="H1012" s="6">
        <v>353903.03030302998</v>
      </c>
      <c r="I1012" s="6">
        <v>94.76</v>
      </c>
      <c r="J1012" s="6">
        <v>95.17</v>
      </c>
      <c r="K1012" s="6">
        <v>93.67</v>
      </c>
      <c r="L1012" s="6">
        <v>220902.33100233099</v>
      </c>
    </row>
    <row r="1013" spans="1:12" ht="15" customHeight="1" x14ac:dyDescent="0.25">
      <c r="A1013" s="5">
        <v>43384</v>
      </c>
      <c r="B1013" s="6">
        <v>93.92</v>
      </c>
      <c r="C1013" s="2">
        <v>9926549</v>
      </c>
      <c r="D1013" s="6">
        <v>-1.84</v>
      </c>
      <c r="E1013" s="6">
        <v>-1.92147034252297</v>
      </c>
      <c r="F1013" s="6">
        <v>-1.9214673905602799</v>
      </c>
      <c r="G1013" s="6">
        <v>150.4417</v>
      </c>
      <c r="H1013" s="6">
        <v>350579.95337995299</v>
      </c>
      <c r="I1013" s="6">
        <v>95.81</v>
      </c>
      <c r="J1013" s="6">
        <v>96.29</v>
      </c>
      <c r="K1013" s="6">
        <v>93.6</v>
      </c>
      <c r="L1013" s="6">
        <v>218827.73892773801</v>
      </c>
    </row>
    <row r="1014" spans="1:12" ht="15" customHeight="1" x14ac:dyDescent="0.25">
      <c r="A1014" s="5">
        <v>43383</v>
      </c>
      <c r="B1014" s="6">
        <v>95.76</v>
      </c>
      <c r="C1014" s="2">
        <v>9002831</v>
      </c>
      <c r="D1014" s="6">
        <v>-1.3199999999999901</v>
      </c>
      <c r="E1014" s="6">
        <v>-1.35970333745364</v>
      </c>
      <c r="F1014" s="6">
        <v>-1.3597001737582599</v>
      </c>
      <c r="G1014" s="6">
        <v>153.38901999999999</v>
      </c>
      <c r="H1014" s="6">
        <v>357450.163170163</v>
      </c>
      <c r="I1014" s="6">
        <v>96.6</v>
      </c>
      <c r="J1014" s="6">
        <v>97.85</v>
      </c>
      <c r="K1014" s="6">
        <v>95.7</v>
      </c>
      <c r="L1014" s="6">
        <v>223116.78321678299</v>
      </c>
    </row>
    <row r="1015" spans="1:12" ht="15" customHeight="1" x14ac:dyDescent="0.25">
      <c r="A1015" s="5">
        <v>43382</v>
      </c>
      <c r="B1015" s="6">
        <v>97.08</v>
      </c>
      <c r="C1015" s="2">
        <v>11598890</v>
      </c>
      <c r="D1015" s="6">
        <v>2.39</v>
      </c>
      <c r="E1015" s="6">
        <v>2.5240257682965499</v>
      </c>
      <c r="F1015" s="6">
        <v>2.5240134999086901</v>
      </c>
      <c r="G1015" s="6">
        <v>155.5034</v>
      </c>
      <c r="H1015" s="6">
        <v>362378.78787878703</v>
      </c>
      <c r="I1015" s="6">
        <v>95.64</v>
      </c>
      <c r="J1015" s="6">
        <v>97.74</v>
      </c>
      <c r="K1015" s="6">
        <v>95.19</v>
      </c>
      <c r="L1015" s="6">
        <v>226193.706293706</v>
      </c>
    </row>
    <row r="1016" spans="1:12" ht="15" customHeight="1" x14ac:dyDescent="0.25">
      <c r="A1016" s="5">
        <v>43381</v>
      </c>
      <c r="B1016" s="6">
        <v>94.69</v>
      </c>
      <c r="C1016" s="2">
        <v>5762769</v>
      </c>
      <c r="D1016" s="6">
        <v>1.3799999999999899</v>
      </c>
      <c r="E1016" s="6">
        <v>1.47894116386237</v>
      </c>
      <c r="F1016" s="6">
        <v>1.4789590951916201</v>
      </c>
      <c r="G1016" s="6">
        <v>151.67509999999999</v>
      </c>
      <c r="H1016" s="6">
        <v>353455.01165501098</v>
      </c>
      <c r="I1016" s="6">
        <v>93.25</v>
      </c>
      <c r="J1016" s="6">
        <v>94.93</v>
      </c>
      <c r="K1016" s="6">
        <v>93.020099999999999</v>
      </c>
      <c r="L1016" s="6">
        <v>220622.61072261</v>
      </c>
    </row>
    <row r="1017" spans="1:12" ht="15" customHeight="1" x14ac:dyDescent="0.25">
      <c r="A1017" s="5">
        <v>43378</v>
      </c>
      <c r="B1017" s="6">
        <v>93.31</v>
      </c>
      <c r="C1017" s="2">
        <v>6693436</v>
      </c>
      <c r="D1017" s="6">
        <v>-0.89999999999999103</v>
      </c>
      <c r="E1017" s="6">
        <v>-0.95531259951171499</v>
      </c>
      <c r="F1017" s="6">
        <v>-0.955321788591601</v>
      </c>
      <c r="G1017" s="6">
        <v>149.46458000000001</v>
      </c>
      <c r="H1017" s="6">
        <v>348302.28438228398</v>
      </c>
      <c r="I1017" s="6">
        <v>93.86</v>
      </c>
      <c r="J1017" s="6">
        <v>94.19</v>
      </c>
      <c r="K1017" s="6">
        <v>92.89</v>
      </c>
      <c r="L1017" s="6">
        <v>217405.82750582701</v>
      </c>
    </row>
    <row r="1018" spans="1:12" ht="15" customHeight="1" x14ac:dyDescent="0.25">
      <c r="A1018" s="5">
        <v>43377</v>
      </c>
      <c r="B1018" s="6">
        <v>94.21</v>
      </c>
      <c r="C1018" s="2">
        <v>6045259</v>
      </c>
      <c r="D1018" s="6">
        <v>0.14000000000000001</v>
      </c>
      <c r="E1018" s="6">
        <v>0.148825342829805</v>
      </c>
      <c r="F1018" s="6">
        <v>0.14883002583718699</v>
      </c>
      <c r="G1018" s="6">
        <v>150.90621999999999</v>
      </c>
      <c r="H1018" s="6">
        <v>351662.75058275001</v>
      </c>
      <c r="I1018" s="6">
        <v>94.07</v>
      </c>
      <c r="J1018" s="6">
        <v>94.5</v>
      </c>
      <c r="K1018" s="6">
        <v>93.2</v>
      </c>
      <c r="L1018" s="6">
        <v>219503.72960372901</v>
      </c>
    </row>
    <row r="1019" spans="1:12" ht="15" customHeight="1" x14ac:dyDescent="0.25">
      <c r="A1019" s="5">
        <v>43376</v>
      </c>
      <c r="B1019" s="6">
        <v>94.07</v>
      </c>
      <c r="C1019" s="2">
        <v>6327390</v>
      </c>
      <c r="D1019" s="6">
        <v>-1.0800000000000101</v>
      </c>
      <c r="E1019" s="6">
        <v>-1.1350499211770999</v>
      </c>
      <c r="F1019" s="6">
        <v>-1.13506206502339</v>
      </c>
      <c r="G1019" s="6">
        <v>150.68196</v>
      </c>
      <c r="H1019" s="6">
        <v>351140</v>
      </c>
      <c r="I1019" s="6">
        <v>95.5</v>
      </c>
      <c r="J1019" s="6">
        <v>95.54</v>
      </c>
      <c r="K1019" s="6">
        <v>94.04</v>
      </c>
      <c r="L1019" s="6">
        <v>219177.38927738901</v>
      </c>
    </row>
    <row r="1020" spans="1:12" ht="15" customHeight="1" x14ac:dyDescent="0.25">
      <c r="A1020" s="5">
        <v>43375</v>
      </c>
      <c r="B1020" s="6">
        <v>95.15</v>
      </c>
      <c r="C1020" s="2">
        <v>7754550</v>
      </c>
      <c r="D1020" s="6">
        <v>0.75</v>
      </c>
      <c r="E1020" s="6">
        <v>0.79449152542372303</v>
      </c>
      <c r="F1020" s="6">
        <v>0.794494723483962</v>
      </c>
      <c r="G1020" s="6">
        <v>152.41193000000001</v>
      </c>
      <c r="H1020" s="6">
        <v>355172.56410256401</v>
      </c>
      <c r="I1020" s="6">
        <v>93.93</v>
      </c>
      <c r="J1020" s="6">
        <v>95.61</v>
      </c>
      <c r="K1020" s="6">
        <v>93.85</v>
      </c>
      <c r="L1020" s="6">
        <v>221694.871794871</v>
      </c>
    </row>
    <row r="1021" spans="1:12" ht="15" customHeight="1" x14ac:dyDescent="0.25">
      <c r="A1021" s="5">
        <v>43374</v>
      </c>
      <c r="B1021" s="6">
        <v>94.4</v>
      </c>
      <c r="C1021" s="2">
        <v>4995466</v>
      </c>
      <c r="D1021" s="6">
        <v>0.49000000000000898</v>
      </c>
      <c r="E1021" s="6">
        <v>0.52177616867215004</v>
      </c>
      <c r="F1021" s="6">
        <v>0.52178594251897004</v>
      </c>
      <c r="G1021" s="6">
        <v>151.21056999999999</v>
      </c>
      <c r="H1021" s="6">
        <v>352372.191142191</v>
      </c>
      <c r="I1021" s="6">
        <v>94.29</v>
      </c>
      <c r="J1021" s="6">
        <v>94.66</v>
      </c>
      <c r="K1021" s="6">
        <v>94.04</v>
      </c>
      <c r="L1021" s="6">
        <v>219946.62004662</v>
      </c>
    </row>
    <row r="1022" spans="1:12" ht="15" customHeight="1" x14ac:dyDescent="0.25">
      <c r="A1022" s="5">
        <v>43371</v>
      </c>
      <c r="B1022" s="6">
        <v>93.91</v>
      </c>
      <c r="C1022" s="2">
        <v>6306274</v>
      </c>
      <c r="D1022" s="6">
        <v>-0.219999999999998</v>
      </c>
      <c r="E1022" s="6">
        <v>-0.23371932433867701</v>
      </c>
      <c r="F1022" s="6">
        <v>-0.23372760815099</v>
      </c>
      <c r="G1022" s="6">
        <v>150.42567</v>
      </c>
      <c r="H1022" s="6">
        <v>350542.58741258702</v>
      </c>
      <c r="I1022" s="6">
        <v>94.28</v>
      </c>
      <c r="J1022" s="6">
        <v>94.37</v>
      </c>
      <c r="K1022" s="6">
        <v>93.69</v>
      </c>
      <c r="L1022" s="6">
        <v>218804.428904428</v>
      </c>
    </row>
    <row r="1023" spans="1:12" ht="15" customHeight="1" x14ac:dyDescent="0.25">
      <c r="A1023" s="5">
        <v>43370</v>
      </c>
      <c r="B1023" s="6">
        <v>94.13</v>
      </c>
      <c r="C1023" s="2">
        <v>5363446</v>
      </c>
      <c r="D1023" s="6">
        <v>-0.46000000000000701</v>
      </c>
      <c r="E1023" s="6">
        <v>-0.48630933502484802</v>
      </c>
      <c r="F1023" s="6">
        <v>-0.48630200726135198</v>
      </c>
      <c r="G1023" s="6">
        <v>150.77807999999999</v>
      </c>
      <c r="H1023" s="6">
        <v>351364.05594405503</v>
      </c>
      <c r="I1023" s="6">
        <v>94.19</v>
      </c>
      <c r="J1023" s="6">
        <v>94.96</v>
      </c>
      <c r="K1023" s="6">
        <v>93.82</v>
      </c>
      <c r="L1023" s="6">
        <v>219317.249417249</v>
      </c>
    </row>
    <row r="1024" spans="1:12" ht="15" customHeight="1" x14ac:dyDescent="0.25">
      <c r="A1024" s="5">
        <v>43369</v>
      </c>
      <c r="B1024" s="6">
        <v>94.59</v>
      </c>
      <c r="C1024" s="2">
        <v>5918606</v>
      </c>
      <c r="D1024" s="6">
        <v>-0.50999999999999002</v>
      </c>
      <c r="E1024" s="6">
        <v>-0.53627760252364898</v>
      </c>
      <c r="F1024" s="6">
        <v>-0.53627666235457305</v>
      </c>
      <c r="G1024" s="6">
        <v>151.51490000000001</v>
      </c>
      <c r="H1024" s="6">
        <v>353081.58508158498</v>
      </c>
      <c r="I1024" s="6">
        <v>95.1</v>
      </c>
      <c r="J1024" s="6">
        <v>95.584999999999994</v>
      </c>
      <c r="K1024" s="6">
        <v>94.52</v>
      </c>
      <c r="L1024" s="6">
        <v>220389.51048950999</v>
      </c>
    </row>
    <row r="1025" spans="1:12" ht="15" customHeight="1" x14ac:dyDescent="0.25">
      <c r="A1025" s="5">
        <v>43368</v>
      </c>
      <c r="B1025" s="6">
        <v>95.1</v>
      </c>
      <c r="C1025" s="2">
        <v>6193224</v>
      </c>
      <c r="D1025" s="6">
        <v>0.179999999999992</v>
      </c>
      <c r="E1025" s="6">
        <v>0.18963337547408499</v>
      </c>
      <c r="F1025" s="6">
        <v>0.18962994143123499</v>
      </c>
      <c r="G1025" s="6">
        <v>152.33181999999999</v>
      </c>
      <c r="H1025" s="6">
        <v>354985.82750582701</v>
      </c>
      <c r="I1025" s="6">
        <v>95.99</v>
      </c>
      <c r="J1025" s="6">
        <v>96.52</v>
      </c>
      <c r="K1025" s="6">
        <v>94.99</v>
      </c>
      <c r="L1025" s="6">
        <v>221578.32167832099</v>
      </c>
    </row>
    <row r="1026" spans="1:12" ht="15" customHeight="1" x14ac:dyDescent="0.25">
      <c r="A1026" s="5">
        <v>43367</v>
      </c>
      <c r="B1026" s="6">
        <v>94.92</v>
      </c>
      <c r="C1026" s="2">
        <v>5336981</v>
      </c>
      <c r="D1026" s="6">
        <v>-0.98000000000000398</v>
      </c>
      <c r="E1026" s="6">
        <v>-1.02189781021898</v>
      </c>
      <c r="F1026" s="6">
        <v>-1.02190383539757</v>
      </c>
      <c r="G1026" s="6">
        <v>152.04349999999999</v>
      </c>
      <c r="H1026" s="6">
        <v>354313.75291375199</v>
      </c>
      <c r="I1026" s="6">
        <v>95.44</v>
      </c>
      <c r="J1026" s="6">
        <v>96</v>
      </c>
      <c r="K1026" s="6">
        <v>94.86</v>
      </c>
      <c r="L1026" s="6">
        <v>221158.74125874101</v>
      </c>
    </row>
    <row r="1027" spans="1:12" ht="15" customHeight="1" x14ac:dyDescent="0.25">
      <c r="A1027" s="5">
        <v>43364</v>
      </c>
      <c r="B1027" s="6">
        <v>95.9</v>
      </c>
      <c r="C1027" s="2">
        <v>9530133</v>
      </c>
      <c r="D1027" s="6">
        <v>0.15000000000000499</v>
      </c>
      <c r="E1027" s="6">
        <v>0.156657963446482</v>
      </c>
      <c r="F1027" s="6">
        <v>0.15666381957710701</v>
      </c>
      <c r="G1027" s="6">
        <v>153.61328</v>
      </c>
      <c r="H1027" s="6">
        <v>357972.91375291301</v>
      </c>
      <c r="I1027" s="6">
        <v>95.92</v>
      </c>
      <c r="J1027" s="6">
        <v>96.29</v>
      </c>
      <c r="K1027" s="6">
        <v>95.63</v>
      </c>
      <c r="L1027" s="6">
        <v>223443.12354312299</v>
      </c>
    </row>
    <row r="1028" spans="1:12" ht="15" customHeight="1" x14ac:dyDescent="0.25">
      <c r="A1028" s="5">
        <v>43363</v>
      </c>
      <c r="B1028" s="6">
        <v>95.75</v>
      </c>
      <c r="C1028" s="2">
        <v>5552332</v>
      </c>
      <c r="D1028" s="6">
        <v>0.510000000000005</v>
      </c>
      <c r="E1028" s="6">
        <v>0.53548929021420799</v>
      </c>
      <c r="F1028" s="6">
        <v>0.53548832665337698</v>
      </c>
      <c r="G1028" s="6">
        <v>153.37299999999999</v>
      </c>
      <c r="H1028" s="6">
        <v>357412.82051281998</v>
      </c>
      <c r="I1028" s="6">
        <v>95.35</v>
      </c>
      <c r="J1028" s="6">
        <v>95.79</v>
      </c>
      <c r="K1028" s="6">
        <v>94.95</v>
      </c>
      <c r="L1028" s="6">
        <v>223093.47319347301</v>
      </c>
    </row>
    <row r="1029" spans="1:12" ht="15" customHeight="1" x14ac:dyDescent="0.25">
      <c r="A1029" s="5">
        <v>43362</v>
      </c>
      <c r="B1029" s="6">
        <v>95.24</v>
      </c>
      <c r="C1029" s="2">
        <v>5675135</v>
      </c>
      <c r="D1029" s="6">
        <v>-0.19000000000001099</v>
      </c>
      <c r="E1029" s="6">
        <v>-0.19909881588600001</v>
      </c>
      <c r="F1029" s="6">
        <v>-0.19910319498642701</v>
      </c>
      <c r="G1029" s="6">
        <v>152.55608000000001</v>
      </c>
      <c r="H1029" s="6">
        <v>355508.57808857801</v>
      </c>
      <c r="I1029" s="6">
        <v>95.57</v>
      </c>
      <c r="J1029" s="6">
        <v>95.892499999999998</v>
      </c>
      <c r="K1029" s="6">
        <v>94.88</v>
      </c>
      <c r="L1029" s="6">
        <v>221904.66200466099</v>
      </c>
    </row>
    <row r="1030" spans="1:12" ht="15" customHeight="1" x14ac:dyDescent="0.25">
      <c r="A1030" s="5">
        <v>43361</v>
      </c>
      <c r="B1030" s="6">
        <v>95.43</v>
      </c>
      <c r="C1030" s="2">
        <v>6760152</v>
      </c>
      <c r="D1030" s="6">
        <v>0.61000000000001298</v>
      </c>
      <c r="E1030" s="6">
        <v>0.643324193208205</v>
      </c>
      <c r="F1030" s="6">
        <v>0.64332936625299797</v>
      </c>
      <c r="G1030" s="6">
        <v>152.86043000000001</v>
      </c>
      <c r="H1030" s="6">
        <v>356218.01864801801</v>
      </c>
      <c r="I1030" s="6">
        <v>94.46</v>
      </c>
      <c r="J1030" s="6">
        <v>95.59</v>
      </c>
      <c r="K1030" s="6">
        <v>94.15</v>
      </c>
      <c r="L1030" s="6">
        <v>222347.55244755201</v>
      </c>
    </row>
    <row r="1031" spans="1:12" ht="15" customHeight="1" x14ac:dyDescent="0.25">
      <c r="A1031" s="5">
        <v>43360</v>
      </c>
      <c r="B1031" s="6">
        <v>94.82</v>
      </c>
      <c r="C1031" s="2">
        <v>5329819</v>
      </c>
      <c r="D1031" s="6">
        <v>0.22999999999998899</v>
      </c>
      <c r="E1031" s="6">
        <v>0.24315466751241299</v>
      </c>
      <c r="F1031" s="6">
        <v>0.24315760364161901</v>
      </c>
      <c r="G1031" s="6">
        <v>151.88332</v>
      </c>
      <c r="H1031" s="6">
        <v>353940.37296037201</v>
      </c>
      <c r="I1031" s="6">
        <v>94.75</v>
      </c>
      <c r="J1031" s="6">
        <v>95.48</v>
      </c>
      <c r="K1031" s="6">
        <v>94.3733</v>
      </c>
      <c r="L1031" s="6">
        <v>220925.641025641</v>
      </c>
    </row>
    <row r="1032" spans="1:12" ht="15" customHeight="1" x14ac:dyDescent="0.25">
      <c r="A1032" s="5">
        <v>43357</v>
      </c>
      <c r="B1032" s="6">
        <v>94.59</v>
      </c>
      <c r="C1032" s="2">
        <v>6319383</v>
      </c>
      <c r="D1032" s="6">
        <v>-0.53000000000000103</v>
      </c>
      <c r="E1032" s="6">
        <v>-0.55719091673674903</v>
      </c>
      <c r="F1032" s="6">
        <v>-0.55719249958616701</v>
      </c>
      <c r="G1032" s="6">
        <v>151.51490000000001</v>
      </c>
      <c r="H1032" s="6">
        <v>353081.58508158498</v>
      </c>
      <c r="I1032" s="6">
        <v>94.53</v>
      </c>
      <c r="J1032" s="6">
        <v>94.84</v>
      </c>
      <c r="K1032" s="6">
        <v>94.35</v>
      </c>
      <c r="L1032" s="6">
        <v>220389.51048950999</v>
      </c>
    </row>
    <row r="1033" spans="1:12" ht="15" customHeight="1" x14ac:dyDescent="0.25">
      <c r="A1033" s="5">
        <v>43356</v>
      </c>
      <c r="B1033" s="6">
        <v>95.12</v>
      </c>
      <c r="C1033" s="2">
        <v>7652921</v>
      </c>
      <c r="D1033" s="6">
        <v>-0.84999999999999398</v>
      </c>
      <c r="E1033" s="6">
        <v>-0.88569344586849597</v>
      </c>
      <c r="F1033" s="6">
        <v>-0.88569618293399199</v>
      </c>
      <c r="G1033" s="6">
        <v>152.36385999999999</v>
      </c>
      <c r="H1033" s="6">
        <v>355060.512820512</v>
      </c>
      <c r="I1033" s="6">
        <v>95.32</v>
      </c>
      <c r="J1033" s="6">
        <v>95.619900000000001</v>
      </c>
      <c r="K1033" s="6">
        <v>94.91</v>
      </c>
      <c r="L1033" s="6">
        <v>221624.94172494099</v>
      </c>
    </row>
    <row r="1034" spans="1:12" ht="15" customHeight="1" x14ac:dyDescent="0.25">
      <c r="A1034" s="5">
        <v>43355</v>
      </c>
      <c r="B1034" s="6">
        <v>95.97</v>
      </c>
      <c r="C1034" s="2">
        <v>5900027</v>
      </c>
      <c r="D1034" s="6">
        <v>-0.67000000000000104</v>
      </c>
      <c r="E1034" s="6">
        <v>-0.69329470198675702</v>
      </c>
      <c r="F1034" s="6">
        <v>-0.69329433901247295</v>
      </c>
      <c r="G1034" s="6">
        <v>153.72540000000001</v>
      </c>
      <c r="H1034" s="6">
        <v>358234.26573426498</v>
      </c>
      <c r="I1034" s="6">
        <v>96.26</v>
      </c>
      <c r="J1034" s="6">
        <v>96.74</v>
      </c>
      <c r="K1034" s="6">
        <v>95.93</v>
      </c>
      <c r="L1034" s="6">
        <v>223606.29370629301</v>
      </c>
    </row>
    <row r="1035" spans="1:12" ht="15" customHeight="1" x14ac:dyDescent="0.25">
      <c r="A1035" s="5">
        <v>43354</v>
      </c>
      <c r="B1035" s="6">
        <v>96.64</v>
      </c>
      <c r="C1035" s="2">
        <v>6463535</v>
      </c>
      <c r="D1035" s="6">
        <v>-0.260000000000005</v>
      </c>
      <c r="E1035" s="6">
        <v>-0.26831785345717801</v>
      </c>
      <c r="F1035" s="6">
        <v>-0.26832442644590898</v>
      </c>
      <c r="G1035" s="6">
        <v>154.79861</v>
      </c>
      <c r="H1035" s="6">
        <v>360735.92074591998</v>
      </c>
      <c r="I1035" s="6">
        <v>97.27</v>
      </c>
      <c r="J1035" s="6">
        <v>97.66</v>
      </c>
      <c r="K1035" s="6">
        <v>96.49</v>
      </c>
      <c r="L1035" s="6">
        <v>225168.06526806499</v>
      </c>
    </row>
    <row r="1036" spans="1:12" ht="15" customHeight="1" x14ac:dyDescent="0.25">
      <c r="A1036" s="5">
        <v>43353</v>
      </c>
      <c r="B1036" s="6">
        <v>96.9</v>
      </c>
      <c r="C1036" s="2">
        <v>8332605</v>
      </c>
      <c r="D1036" s="6">
        <v>1.07</v>
      </c>
      <c r="E1036" s="6">
        <v>1.1165605760200501</v>
      </c>
      <c r="F1036" s="6">
        <v>1.1165715121073301</v>
      </c>
      <c r="G1036" s="6">
        <v>155.21509</v>
      </c>
      <c r="H1036" s="6">
        <v>361706.73659673601</v>
      </c>
      <c r="I1036" s="6">
        <v>96.11</v>
      </c>
      <c r="J1036" s="6">
        <v>97.19</v>
      </c>
      <c r="K1036" s="6">
        <v>96.09</v>
      </c>
      <c r="L1036" s="6">
        <v>225774.12587412499</v>
      </c>
    </row>
    <row r="1037" spans="1:12" ht="15" customHeight="1" x14ac:dyDescent="0.25">
      <c r="A1037" s="5">
        <v>43350</v>
      </c>
      <c r="B1037" s="6">
        <v>95.83</v>
      </c>
      <c r="C1037" s="2">
        <v>6672449</v>
      </c>
      <c r="D1037" s="6">
        <v>-0.62000000000000399</v>
      </c>
      <c r="E1037" s="6">
        <v>-0.64282011404873596</v>
      </c>
      <c r="F1037" s="6">
        <v>-0.64281999862001404</v>
      </c>
      <c r="G1037" s="6">
        <v>153.50113999999999</v>
      </c>
      <c r="H1037" s="6">
        <v>357711.51515151502</v>
      </c>
      <c r="I1037" s="6">
        <v>95.8</v>
      </c>
      <c r="J1037" s="6">
        <v>96.480099999999993</v>
      </c>
      <c r="K1037" s="6">
        <v>95.64</v>
      </c>
      <c r="L1037" s="6">
        <v>223279.95337995299</v>
      </c>
    </row>
    <row r="1038" spans="1:12" ht="15" customHeight="1" x14ac:dyDescent="0.25">
      <c r="A1038" s="5">
        <v>43349</v>
      </c>
      <c r="B1038" s="6">
        <v>96.45</v>
      </c>
      <c r="C1038" s="2">
        <v>6150827</v>
      </c>
      <c r="D1038" s="6">
        <v>-0.17000000000000101</v>
      </c>
      <c r="E1038" s="6">
        <v>-0.175947008900845</v>
      </c>
      <c r="F1038" s="6">
        <v>-0.175948849935747</v>
      </c>
      <c r="G1038" s="6">
        <v>154.49426</v>
      </c>
      <c r="H1038" s="6">
        <v>360026.48018647998</v>
      </c>
      <c r="I1038" s="6">
        <v>96.53</v>
      </c>
      <c r="J1038" s="6">
        <v>96.72</v>
      </c>
      <c r="K1038" s="6">
        <v>96.01</v>
      </c>
      <c r="L1038" s="6">
        <v>224725.17482517401</v>
      </c>
    </row>
    <row r="1039" spans="1:12" ht="15" customHeight="1" x14ac:dyDescent="0.25">
      <c r="A1039" s="5">
        <v>43348</v>
      </c>
      <c r="B1039" s="6">
        <v>96.62</v>
      </c>
      <c r="C1039" s="2">
        <v>9474608</v>
      </c>
      <c r="D1039" s="6">
        <v>1.26</v>
      </c>
      <c r="E1039" s="6">
        <v>1.3213087248322199</v>
      </c>
      <c r="F1039" s="6">
        <v>1.3213110274425901</v>
      </c>
      <c r="G1039" s="6">
        <v>154.76657</v>
      </c>
      <c r="H1039" s="6">
        <v>360661.23543123499</v>
      </c>
      <c r="I1039" s="6">
        <v>95.67</v>
      </c>
      <c r="J1039" s="6">
        <v>96.83</v>
      </c>
      <c r="K1039" s="6">
        <v>95.36</v>
      </c>
      <c r="L1039" s="6">
        <v>225121.445221445</v>
      </c>
    </row>
    <row r="1040" spans="1:12" ht="15" customHeight="1" x14ac:dyDescent="0.25">
      <c r="A1040" s="5">
        <v>43347</v>
      </c>
      <c r="B1040" s="6">
        <v>95.36</v>
      </c>
      <c r="C1040" s="2">
        <v>8280741</v>
      </c>
      <c r="D1040" s="6">
        <v>-0.5</v>
      </c>
      <c r="E1040" s="6">
        <v>-0.52159399123722305</v>
      </c>
      <c r="F1040" s="6">
        <v>-0.52159828901746597</v>
      </c>
      <c r="G1040" s="6">
        <v>152.74829</v>
      </c>
      <c r="H1040" s="6">
        <v>355956.62004662002</v>
      </c>
      <c r="I1040" s="6">
        <v>95.8</v>
      </c>
      <c r="J1040" s="6">
        <v>96.27</v>
      </c>
      <c r="K1040" s="6">
        <v>95.24</v>
      </c>
      <c r="L1040" s="6">
        <v>222184.38228438201</v>
      </c>
    </row>
    <row r="1041" spans="1:12" ht="15" customHeight="1" x14ac:dyDescent="0.25">
      <c r="A1041" s="5">
        <v>43343</v>
      </c>
      <c r="B1041" s="6">
        <v>95.86</v>
      </c>
      <c r="C1041" s="2">
        <v>6324813</v>
      </c>
      <c r="D1041" s="6">
        <v>-0.239999999999994</v>
      </c>
      <c r="E1041" s="6">
        <v>-0.249739854318409</v>
      </c>
      <c r="F1041" s="6">
        <v>-0.24973102042294901</v>
      </c>
      <c r="G1041" s="6">
        <v>153.54920000000001</v>
      </c>
      <c r="H1041" s="6">
        <v>357823.54312354297</v>
      </c>
      <c r="I1041" s="6">
        <v>96.19</v>
      </c>
      <c r="J1041" s="6">
        <v>96.44</v>
      </c>
      <c r="K1041" s="6">
        <v>95.11</v>
      </c>
      <c r="L1041" s="6">
        <v>223349.883449883</v>
      </c>
    </row>
    <row r="1042" spans="1:12" ht="15" customHeight="1" x14ac:dyDescent="0.25">
      <c r="A1042" s="5">
        <v>43342</v>
      </c>
      <c r="B1042" s="6">
        <v>96.1</v>
      </c>
      <c r="C1042" s="2">
        <v>7058718</v>
      </c>
      <c r="D1042" s="6">
        <v>0.45999999999999303</v>
      </c>
      <c r="E1042" s="6">
        <v>0.48097030531157797</v>
      </c>
      <c r="F1042" s="6">
        <v>0.480956489890349</v>
      </c>
      <c r="G1042" s="6">
        <v>153.93361999999999</v>
      </c>
      <c r="H1042" s="6">
        <v>358719.627039627</v>
      </c>
      <c r="I1042" s="6">
        <v>95.5</v>
      </c>
      <c r="J1042" s="6">
        <v>96.495000000000005</v>
      </c>
      <c r="K1042" s="6">
        <v>95.45</v>
      </c>
      <c r="L1042" s="6">
        <v>223909.32400932399</v>
      </c>
    </row>
    <row r="1043" spans="1:12" ht="15" customHeight="1" x14ac:dyDescent="0.25">
      <c r="A1043" s="5">
        <v>43341</v>
      </c>
      <c r="B1043" s="6">
        <v>95.64</v>
      </c>
      <c r="C1043" s="2">
        <v>7862835</v>
      </c>
      <c r="D1043" s="6">
        <v>-0.429999999999992</v>
      </c>
      <c r="E1043" s="6">
        <v>-0.447590298740496</v>
      </c>
      <c r="F1043" s="6">
        <v>-0.44757932793828498</v>
      </c>
      <c r="G1043" s="6">
        <v>153.19681</v>
      </c>
      <c r="H1043" s="6">
        <v>357002.12121212098</v>
      </c>
      <c r="I1043" s="6">
        <v>96.28</v>
      </c>
      <c r="J1043" s="6">
        <v>96.83</v>
      </c>
      <c r="K1043" s="6">
        <v>95.53</v>
      </c>
      <c r="L1043" s="6">
        <v>222837.062937062</v>
      </c>
    </row>
    <row r="1044" spans="1:12" ht="15" customHeight="1" x14ac:dyDescent="0.25">
      <c r="A1044" s="5">
        <v>43340</v>
      </c>
      <c r="B1044" s="6">
        <v>96.07</v>
      </c>
      <c r="C1044" s="2">
        <v>9983002</v>
      </c>
      <c r="D1044" s="6">
        <v>1.52999999999998</v>
      </c>
      <c r="E1044" s="6">
        <v>1.6183625978421601</v>
      </c>
      <c r="F1044" s="6">
        <v>1.6183597417264799</v>
      </c>
      <c r="G1044" s="6">
        <v>153.88557</v>
      </c>
      <c r="H1044" s="6">
        <v>358607.622377622</v>
      </c>
      <c r="I1044" s="6">
        <v>94.77</v>
      </c>
      <c r="J1044" s="6">
        <v>96.35</v>
      </c>
      <c r="K1044" s="6">
        <v>94.53</v>
      </c>
      <c r="L1044" s="6">
        <v>223839.39393939299</v>
      </c>
    </row>
    <row r="1045" spans="1:12" ht="15" customHeight="1" x14ac:dyDescent="0.25">
      <c r="A1045" s="5">
        <v>43339</v>
      </c>
      <c r="B1045" s="6">
        <v>94.54</v>
      </c>
      <c r="C1045" s="2">
        <v>7040258</v>
      </c>
      <c r="D1045" s="6">
        <v>-0.40999999999999598</v>
      </c>
      <c r="E1045" s="6">
        <v>-0.43180621379672601</v>
      </c>
      <c r="F1045" s="6">
        <v>-0.43180571175717097</v>
      </c>
      <c r="G1045" s="6">
        <v>151.43481</v>
      </c>
      <c r="H1045" s="6">
        <v>352894.895104895</v>
      </c>
      <c r="I1045" s="6">
        <v>95.26</v>
      </c>
      <c r="J1045" s="6">
        <v>95.608999999999995</v>
      </c>
      <c r="K1045" s="6">
        <v>94.284999999999997</v>
      </c>
      <c r="L1045" s="6">
        <v>220272.96037295999</v>
      </c>
    </row>
    <row r="1046" spans="1:12" ht="15" customHeight="1" x14ac:dyDescent="0.25">
      <c r="A1046" s="5">
        <v>43336</v>
      </c>
      <c r="B1046" s="6">
        <v>94.95</v>
      </c>
      <c r="C1046" s="2">
        <v>8594514</v>
      </c>
      <c r="D1046" s="6">
        <v>-0.23000000000000301</v>
      </c>
      <c r="E1046" s="6">
        <v>-0.24164740491700001</v>
      </c>
      <c r="F1046" s="6">
        <v>-0.24165685972147299</v>
      </c>
      <c r="G1046" s="6">
        <v>152.09155000000001</v>
      </c>
      <c r="H1046" s="6">
        <v>354425.75757575699</v>
      </c>
      <c r="I1046" s="6">
        <v>95.09</v>
      </c>
      <c r="J1046" s="6">
        <v>95.66</v>
      </c>
      <c r="K1046" s="6">
        <v>94.35</v>
      </c>
      <c r="L1046" s="6">
        <v>221228.67132867099</v>
      </c>
    </row>
    <row r="1047" spans="1:12" ht="15" customHeight="1" x14ac:dyDescent="0.25">
      <c r="A1047" s="5">
        <v>43335</v>
      </c>
      <c r="B1047" s="6">
        <v>95.18</v>
      </c>
      <c r="C1047" s="2">
        <v>6096381</v>
      </c>
      <c r="D1047" s="6">
        <v>-0.489999999999994</v>
      </c>
      <c r="E1047" s="6">
        <v>-0.51217727605309404</v>
      </c>
      <c r="F1047" s="6">
        <v>-0.51217378514358802</v>
      </c>
      <c r="G1047" s="6">
        <v>152.45998</v>
      </c>
      <c r="H1047" s="6">
        <v>355284.56876456802</v>
      </c>
      <c r="I1047" s="6">
        <v>95.5</v>
      </c>
      <c r="J1047" s="6">
        <v>95.86</v>
      </c>
      <c r="K1047" s="6">
        <v>95.06</v>
      </c>
      <c r="L1047" s="6">
        <v>221764.801864801</v>
      </c>
    </row>
    <row r="1048" spans="1:12" ht="15" customHeight="1" x14ac:dyDescent="0.25">
      <c r="A1048" s="5">
        <v>43334</v>
      </c>
      <c r="B1048" s="6">
        <v>95.67</v>
      </c>
      <c r="C1048" s="2">
        <v>7765671</v>
      </c>
      <c r="D1048" s="6">
        <v>-0.40999999999999598</v>
      </c>
      <c r="E1048" s="6">
        <v>-0.42672772689424898</v>
      </c>
      <c r="F1048" s="6">
        <v>-0.426727207514421</v>
      </c>
      <c r="G1048" s="6">
        <v>153.24485999999999</v>
      </c>
      <c r="H1048" s="6">
        <v>357114.12587412499</v>
      </c>
      <c r="I1048" s="6">
        <v>96.2</v>
      </c>
      <c r="J1048" s="6">
        <v>96.85</v>
      </c>
      <c r="K1048" s="6">
        <v>95.23</v>
      </c>
      <c r="L1048" s="6">
        <v>222906.993006993</v>
      </c>
    </row>
    <row r="1049" spans="1:12" ht="15" customHeight="1" x14ac:dyDescent="0.25">
      <c r="A1049" s="5">
        <v>43333</v>
      </c>
      <c r="B1049" s="6">
        <v>96.08</v>
      </c>
      <c r="C1049" s="2">
        <v>10531270</v>
      </c>
      <c r="D1049" s="6">
        <v>7.9999999999998295E-2</v>
      </c>
      <c r="E1049" s="6">
        <v>8.33333333333241E-2</v>
      </c>
      <c r="F1049" s="6">
        <v>8.3336882927453795E-2</v>
      </c>
      <c r="G1049" s="6">
        <v>153.9016</v>
      </c>
      <c r="H1049" s="6">
        <v>358644.98834498803</v>
      </c>
      <c r="I1049" s="6">
        <v>95.96</v>
      </c>
      <c r="J1049" s="6">
        <v>96.36</v>
      </c>
      <c r="K1049" s="6">
        <v>95.36</v>
      </c>
      <c r="L1049" s="6">
        <v>223862.703962703</v>
      </c>
    </row>
    <row r="1050" spans="1:12" ht="15" customHeight="1" x14ac:dyDescent="0.25">
      <c r="A1050" s="5">
        <v>43332</v>
      </c>
      <c r="B1050" s="6">
        <v>96</v>
      </c>
      <c r="C1050" s="2">
        <v>12679290</v>
      </c>
      <c r="D1050" s="6">
        <v>-1.8499999999999901</v>
      </c>
      <c r="E1050" s="6">
        <v>-1.8906489524782799</v>
      </c>
      <c r="F1050" s="6">
        <v>-1.8906473713031999</v>
      </c>
      <c r="G1050" s="6">
        <v>153.77345</v>
      </c>
      <c r="H1050" s="6">
        <v>358346.27039626997</v>
      </c>
      <c r="I1050" s="6">
        <v>97.67</v>
      </c>
      <c r="J1050" s="6">
        <v>98.29</v>
      </c>
      <c r="K1050" s="6">
        <v>95.95</v>
      </c>
      <c r="L1050" s="6">
        <v>223676.22377622299</v>
      </c>
    </row>
    <row r="1051" spans="1:12" ht="15" customHeight="1" x14ac:dyDescent="0.25">
      <c r="A1051" s="5">
        <v>43329</v>
      </c>
      <c r="B1051" s="6">
        <v>97.85</v>
      </c>
      <c r="C1051" s="2">
        <v>16463340</v>
      </c>
      <c r="D1051" s="6">
        <v>-0.79000000000000603</v>
      </c>
      <c r="E1051" s="6">
        <v>-0.80089213300892304</v>
      </c>
      <c r="F1051" s="6">
        <v>-0.80090008856202799</v>
      </c>
      <c r="G1051" s="6">
        <v>156.73679000000001</v>
      </c>
      <c r="H1051" s="6">
        <v>365253.82284382201</v>
      </c>
      <c r="I1051" s="6">
        <v>97.77</v>
      </c>
      <c r="J1051" s="6">
        <v>99.67</v>
      </c>
      <c r="K1051" s="6">
        <v>97.61</v>
      </c>
      <c r="L1051" s="6">
        <v>227988.57808857801</v>
      </c>
    </row>
    <row r="1052" spans="1:12" ht="15" customHeight="1" x14ac:dyDescent="0.25">
      <c r="A1052" s="5">
        <v>43328</v>
      </c>
      <c r="B1052" s="6">
        <v>98.64</v>
      </c>
      <c r="C1052" s="2">
        <v>42631273</v>
      </c>
      <c r="D1052" s="6">
        <v>8.42</v>
      </c>
      <c r="E1052" s="6">
        <v>9.3327421857681099</v>
      </c>
      <c r="F1052" s="6">
        <v>9.3327468198632193</v>
      </c>
      <c r="G1052" s="6">
        <v>158.00223</v>
      </c>
      <c r="H1052" s="6">
        <v>368203.56643356598</v>
      </c>
      <c r="I1052" s="6">
        <v>100.11</v>
      </c>
      <c r="J1052" s="6">
        <v>100.21</v>
      </c>
      <c r="K1052" s="6">
        <v>97.91</v>
      </c>
      <c r="L1052" s="6">
        <v>229830.069930069</v>
      </c>
    </row>
    <row r="1053" spans="1:12" ht="15" customHeight="1" x14ac:dyDescent="0.25">
      <c r="A1053" s="5">
        <v>43327</v>
      </c>
      <c r="B1053" s="6">
        <v>90.22</v>
      </c>
      <c r="C1053" s="2">
        <v>8616900</v>
      </c>
      <c r="D1053" s="6">
        <v>-0.62999999999999501</v>
      </c>
      <c r="E1053" s="6">
        <v>-0.69345074298293696</v>
      </c>
      <c r="F1053" s="6">
        <v>-0.69344508752980905</v>
      </c>
      <c r="G1053" s="6">
        <v>144.51500999999999</v>
      </c>
      <c r="H1053" s="6">
        <v>336764.82517482497</v>
      </c>
      <c r="I1053" s="6">
        <v>90.25</v>
      </c>
      <c r="J1053" s="6">
        <v>90.41</v>
      </c>
      <c r="K1053" s="6">
        <v>89.67</v>
      </c>
      <c r="L1053" s="6">
        <v>210203.03030303001</v>
      </c>
    </row>
    <row r="1054" spans="1:12" ht="15" customHeight="1" x14ac:dyDescent="0.25">
      <c r="A1054" s="5">
        <v>43326</v>
      </c>
      <c r="B1054" s="6">
        <v>90.85</v>
      </c>
      <c r="C1054" s="2">
        <v>5836806</v>
      </c>
      <c r="D1054" s="6">
        <v>1.20999999999999</v>
      </c>
      <c r="E1054" s="6">
        <v>1.34984381972333</v>
      </c>
      <c r="F1054" s="6">
        <v>1.3498465553210399</v>
      </c>
      <c r="G1054" s="6">
        <v>145.52413999999999</v>
      </c>
      <c r="H1054" s="6">
        <v>339117.10955710901</v>
      </c>
      <c r="I1054" s="6">
        <v>89.64</v>
      </c>
      <c r="J1054" s="6">
        <v>91.12</v>
      </c>
      <c r="K1054" s="6">
        <v>89.63</v>
      </c>
      <c r="L1054" s="6">
        <v>211671.56177156101</v>
      </c>
    </row>
    <row r="1055" spans="1:12" ht="15" customHeight="1" x14ac:dyDescent="0.25">
      <c r="A1055" s="5">
        <v>43325</v>
      </c>
      <c r="B1055" s="6">
        <v>89.64</v>
      </c>
      <c r="C1055" s="2">
        <v>5879641</v>
      </c>
      <c r="D1055" s="6">
        <v>-0.54000000000000603</v>
      </c>
      <c r="E1055" s="6">
        <v>-0.598802395209585</v>
      </c>
      <c r="F1055" s="6">
        <v>-0.59881230264060503</v>
      </c>
      <c r="G1055" s="6">
        <v>143.58595</v>
      </c>
      <c r="H1055" s="6">
        <v>334599.18414918397</v>
      </c>
      <c r="I1055" s="6">
        <v>90.2</v>
      </c>
      <c r="J1055" s="6">
        <v>90.54</v>
      </c>
      <c r="K1055" s="6">
        <v>89.37</v>
      </c>
      <c r="L1055" s="6">
        <v>208851.048951048</v>
      </c>
    </row>
    <row r="1056" spans="1:12" ht="15" customHeight="1" x14ac:dyDescent="0.25">
      <c r="A1056" s="5">
        <v>43322</v>
      </c>
      <c r="B1056" s="6">
        <v>90.18</v>
      </c>
      <c r="C1056" s="2">
        <v>8244852.9999999898</v>
      </c>
      <c r="D1056" s="6">
        <v>1.17</v>
      </c>
      <c r="E1056" s="6">
        <v>1.3144590495449899</v>
      </c>
      <c r="F1056" s="6">
        <v>1.31445621283625</v>
      </c>
      <c r="G1056" s="6">
        <v>144.45094</v>
      </c>
      <c r="H1056" s="6">
        <v>336615.47785547702</v>
      </c>
      <c r="I1056" s="6">
        <v>88.7</v>
      </c>
      <c r="J1056" s="6">
        <v>90.37</v>
      </c>
      <c r="K1056" s="6">
        <v>88.65</v>
      </c>
      <c r="L1056" s="6">
        <v>210109.79020978999</v>
      </c>
    </row>
    <row r="1057" spans="1:12" ht="15" customHeight="1" x14ac:dyDescent="0.25">
      <c r="A1057" s="5">
        <v>43321</v>
      </c>
      <c r="B1057" s="6">
        <v>89.01</v>
      </c>
      <c r="C1057" s="2">
        <v>4727871</v>
      </c>
      <c r="D1057" s="6">
        <v>-1.03999999999999</v>
      </c>
      <c r="E1057" s="6">
        <v>-1.15491393670181</v>
      </c>
      <c r="F1057" s="6">
        <v>-0.57744880719573499</v>
      </c>
      <c r="G1057" s="6">
        <v>142.57683</v>
      </c>
      <c r="H1057" s="6">
        <v>332246.92307692301</v>
      </c>
      <c r="I1057" s="6">
        <v>89.46</v>
      </c>
      <c r="J1057" s="6">
        <v>89.63</v>
      </c>
      <c r="K1057" s="6">
        <v>88.76</v>
      </c>
      <c r="L1057" s="6">
        <v>207382.517482517</v>
      </c>
    </row>
    <row r="1058" spans="1:12" ht="15" customHeight="1" x14ac:dyDescent="0.25">
      <c r="A1058" s="5">
        <v>43320</v>
      </c>
      <c r="B1058" s="6">
        <v>90.05</v>
      </c>
      <c r="C1058" s="2">
        <v>5041896</v>
      </c>
      <c r="D1058" s="6">
        <v>0.28000000000000103</v>
      </c>
      <c r="E1058" s="6">
        <v>0.31190820986966</v>
      </c>
      <c r="F1058" s="6">
        <v>0.31191458306825098</v>
      </c>
      <c r="G1058" s="6">
        <v>143.40492</v>
      </c>
      <c r="H1058" s="6">
        <v>334177.20279720199</v>
      </c>
      <c r="I1058" s="6">
        <v>89.97</v>
      </c>
      <c r="J1058" s="6">
        <v>90.23</v>
      </c>
      <c r="K1058" s="6">
        <v>89.37</v>
      </c>
      <c r="L1058" s="6">
        <v>209806.75990675899</v>
      </c>
    </row>
    <row r="1059" spans="1:12" ht="15" customHeight="1" x14ac:dyDescent="0.25">
      <c r="A1059" s="5">
        <v>43319</v>
      </c>
      <c r="B1059" s="6">
        <v>89.77</v>
      </c>
      <c r="C1059" s="2">
        <v>4526669</v>
      </c>
      <c r="D1059" s="6">
        <v>9.9999999999994302E-2</v>
      </c>
      <c r="E1059" s="6">
        <v>0.11152001784320199</v>
      </c>
      <c r="F1059" s="6">
        <v>0.111519795271375</v>
      </c>
      <c r="G1059" s="6">
        <v>142.95901000000001</v>
      </c>
      <c r="H1059" s="6">
        <v>333137.785547785</v>
      </c>
      <c r="I1059" s="6">
        <v>89.83</v>
      </c>
      <c r="J1059" s="6">
        <v>90.36</v>
      </c>
      <c r="K1059" s="6">
        <v>89.65</v>
      </c>
      <c r="L1059" s="6">
        <v>209154.079254079</v>
      </c>
    </row>
    <row r="1060" spans="1:12" ht="15" customHeight="1" x14ac:dyDescent="0.25">
      <c r="A1060" s="5">
        <v>43318</v>
      </c>
      <c r="B1060" s="6">
        <v>89.67</v>
      </c>
      <c r="C1060" s="2">
        <v>4651630</v>
      </c>
      <c r="D1060" s="6">
        <v>7.0000000000007306E-2</v>
      </c>
      <c r="E1060" s="6">
        <v>7.8125000000017694E-2</v>
      </c>
      <c r="F1060" s="6">
        <v>7.8114323318723103E-2</v>
      </c>
      <c r="G1060" s="6">
        <v>142.79975999999999</v>
      </c>
      <c r="H1060" s="6">
        <v>332766.57342657301</v>
      </c>
      <c r="I1060" s="6">
        <v>89.31</v>
      </c>
      <c r="J1060" s="6">
        <v>89.981200000000001</v>
      </c>
      <c r="K1060" s="6">
        <v>89.125</v>
      </c>
      <c r="L1060" s="6">
        <v>208920.97902097899</v>
      </c>
    </row>
    <row r="1061" spans="1:12" ht="15" customHeight="1" x14ac:dyDescent="0.25">
      <c r="A1061" s="5">
        <v>43315</v>
      </c>
      <c r="B1061" s="6">
        <v>89.6</v>
      </c>
      <c r="C1061" s="2">
        <v>5747195</v>
      </c>
      <c r="D1061" s="6">
        <v>0.83999999999998898</v>
      </c>
      <c r="E1061" s="6">
        <v>0.94637223974762796</v>
      </c>
      <c r="F1061" s="6">
        <v>0.94637737274387801</v>
      </c>
      <c r="G1061" s="6">
        <v>142.6883</v>
      </c>
      <c r="H1061" s="6">
        <v>332506.75990675902</v>
      </c>
      <c r="I1061" s="6">
        <v>89.19</v>
      </c>
      <c r="J1061" s="6">
        <v>90.28</v>
      </c>
      <c r="K1061" s="6">
        <v>89</v>
      </c>
      <c r="L1061" s="6">
        <v>208757.80885780801</v>
      </c>
    </row>
    <row r="1062" spans="1:12" ht="15" customHeight="1" x14ac:dyDescent="0.25">
      <c r="A1062" s="5">
        <v>43314</v>
      </c>
      <c r="B1062" s="6">
        <v>88.76</v>
      </c>
      <c r="C1062" s="2">
        <v>4306354</v>
      </c>
      <c r="D1062" s="6">
        <v>0.52000000000001001</v>
      </c>
      <c r="E1062" s="6">
        <v>0.58930190389847503</v>
      </c>
      <c r="F1062" s="6">
        <v>0.58930784597597197</v>
      </c>
      <c r="G1062" s="6">
        <v>141.35059000000001</v>
      </c>
      <c r="H1062" s="6">
        <v>329388.55477855401</v>
      </c>
      <c r="I1062" s="6">
        <v>87.94</v>
      </c>
      <c r="J1062" s="6">
        <v>88.84</v>
      </c>
      <c r="K1062" s="6">
        <v>87.62</v>
      </c>
      <c r="L1062" s="6">
        <v>206799.76689976599</v>
      </c>
    </row>
    <row r="1063" spans="1:12" ht="15" customHeight="1" x14ac:dyDescent="0.25">
      <c r="A1063" s="5">
        <v>43313</v>
      </c>
      <c r="B1063" s="6">
        <v>88.24</v>
      </c>
      <c r="C1063" s="2">
        <v>5049950</v>
      </c>
      <c r="D1063" s="6">
        <v>-0.99000000000000898</v>
      </c>
      <c r="E1063" s="6">
        <v>-1.10949232320969</v>
      </c>
      <c r="F1063" s="6">
        <v>-1.10950753516488</v>
      </c>
      <c r="G1063" s="6">
        <v>140.52248</v>
      </c>
      <c r="H1063" s="6">
        <v>327458.22843822802</v>
      </c>
      <c r="I1063" s="6">
        <v>88.86</v>
      </c>
      <c r="J1063" s="6">
        <v>89.13</v>
      </c>
      <c r="K1063" s="6">
        <v>87.88</v>
      </c>
      <c r="L1063" s="6">
        <v>205587.64568764501</v>
      </c>
    </row>
    <row r="1064" spans="1:12" ht="15" customHeight="1" x14ac:dyDescent="0.25">
      <c r="A1064" s="5">
        <v>43312</v>
      </c>
      <c r="B1064" s="6">
        <v>89.23</v>
      </c>
      <c r="C1064" s="2">
        <v>6708520</v>
      </c>
      <c r="D1064" s="6">
        <v>0.35000000000000803</v>
      </c>
      <c r="E1064" s="6">
        <v>0.393789378937903</v>
      </c>
      <c r="F1064" s="6">
        <v>0.39379916970045897</v>
      </c>
      <c r="G1064" s="6">
        <v>142.09907999999999</v>
      </c>
      <c r="H1064" s="6">
        <v>331133.28671328601</v>
      </c>
      <c r="I1064" s="6">
        <v>89</v>
      </c>
      <c r="J1064" s="6">
        <v>89.66</v>
      </c>
      <c r="K1064" s="6">
        <v>88.8</v>
      </c>
      <c r="L1064" s="6">
        <v>207895.33799533799</v>
      </c>
    </row>
    <row r="1065" spans="1:12" ht="15" customHeight="1" x14ac:dyDescent="0.25">
      <c r="A1065" s="5">
        <v>43311</v>
      </c>
      <c r="B1065" s="6">
        <v>88.88</v>
      </c>
      <c r="C1065" s="2">
        <v>6010739</v>
      </c>
      <c r="D1065" s="6">
        <v>0.75</v>
      </c>
      <c r="E1065" s="6">
        <v>0.85101554521729295</v>
      </c>
      <c r="F1065" s="6">
        <v>0.85102456548862204</v>
      </c>
      <c r="G1065" s="6">
        <v>141.54168999999999</v>
      </c>
      <c r="H1065" s="6">
        <v>329834.00932400901</v>
      </c>
      <c r="I1065" s="6">
        <v>88</v>
      </c>
      <c r="J1065" s="6">
        <v>88.939899999999994</v>
      </c>
      <c r="K1065" s="6">
        <v>87.890699999999995</v>
      </c>
      <c r="L1065" s="6">
        <v>207079.48717948701</v>
      </c>
    </row>
    <row r="1066" spans="1:12" ht="15" customHeight="1" x14ac:dyDescent="0.25">
      <c r="A1066" s="5">
        <v>43308</v>
      </c>
      <c r="B1066" s="6">
        <v>88.13</v>
      </c>
      <c r="C1066" s="2">
        <v>4679671</v>
      </c>
      <c r="D1066" s="6">
        <v>-0.100000000000008</v>
      </c>
      <c r="E1066" s="6">
        <v>-0.113340133741368</v>
      </c>
      <c r="F1066" s="6">
        <v>-0.113347020950493</v>
      </c>
      <c r="G1066" s="6">
        <v>140.34729999999999</v>
      </c>
      <c r="H1066" s="6">
        <v>327049.88344988303</v>
      </c>
      <c r="I1066" s="6">
        <v>88.64</v>
      </c>
      <c r="J1066" s="6">
        <v>88.88</v>
      </c>
      <c r="K1066" s="6">
        <v>88.03</v>
      </c>
      <c r="L1066" s="6">
        <v>205331.23543123499</v>
      </c>
    </row>
    <row r="1067" spans="1:12" ht="15" customHeight="1" x14ac:dyDescent="0.25">
      <c r="A1067" s="5">
        <v>43307</v>
      </c>
      <c r="B1067" s="6">
        <v>88.23</v>
      </c>
      <c r="C1067" s="2">
        <v>6548424</v>
      </c>
      <c r="D1067" s="6">
        <v>0.32999999999999802</v>
      </c>
      <c r="E1067" s="6">
        <v>0.37542662116041198</v>
      </c>
      <c r="F1067" s="6">
        <v>0.37542944211799101</v>
      </c>
      <c r="G1067" s="6">
        <v>140.50656000000001</v>
      </c>
      <c r="H1067" s="6">
        <v>327421.11888111802</v>
      </c>
      <c r="I1067" s="6">
        <v>88.5</v>
      </c>
      <c r="J1067" s="6">
        <v>89.43</v>
      </c>
      <c r="K1067" s="6">
        <v>88.18</v>
      </c>
      <c r="L1067" s="6">
        <v>205564.335664335</v>
      </c>
    </row>
    <row r="1068" spans="1:12" ht="15" customHeight="1" x14ac:dyDescent="0.25">
      <c r="A1068" s="5">
        <v>43306</v>
      </c>
      <c r="B1068" s="6">
        <v>87.9</v>
      </c>
      <c r="C1068" s="2">
        <v>5796286</v>
      </c>
      <c r="D1068" s="6">
        <v>-5.9999999999988E-2</v>
      </c>
      <c r="E1068" s="6">
        <v>-6.8212824010904699E-2</v>
      </c>
      <c r="F1068" s="6">
        <v>-6.8212687659852098E-2</v>
      </c>
      <c r="G1068" s="6">
        <v>139.98103</v>
      </c>
      <c r="H1068" s="6">
        <v>326196.10722610698</v>
      </c>
      <c r="I1068" s="6">
        <v>87.27</v>
      </c>
      <c r="J1068" s="6">
        <v>88.02</v>
      </c>
      <c r="K1068" s="6">
        <v>87.11</v>
      </c>
      <c r="L1068" s="6">
        <v>204795.10489510401</v>
      </c>
    </row>
    <row r="1069" spans="1:12" ht="15" customHeight="1" x14ac:dyDescent="0.25">
      <c r="A1069" s="5">
        <v>43305</v>
      </c>
      <c r="B1069" s="6">
        <v>87.96</v>
      </c>
      <c r="C1069" s="2">
        <v>5589503</v>
      </c>
      <c r="D1069" s="6">
        <v>0.32999999999999802</v>
      </c>
      <c r="E1069" s="6">
        <v>0.37658336186237001</v>
      </c>
      <c r="F1069" s="6">
        <v>0.376579009862054</v>
      </c>
      <c r="G1069" s="6">
        <v>140.07658000000001</v>
      </c>
      <c r="H1069" s="6">
        <v>326418.83449883398</v>
      </c>
      <c r="I1069" s="6">
        <v>88.12</v>
      </c>
      <c r="J1069" s="6">
        <v>88.495000000000005</v>
      </c>
      <c r="K1069" s="6">
        <v>87.613200000000006</v>
      </c>
      <c r="L1069" s="6">
        <v>204934.96503496499</v>
      </c>
    </row>
    <row r="1070" spans="1:12" ht="15" customHeight="1" x14ac:dyDescent="0.25">
      <c r="A1070" s="5">
        <v>43304</v>
      </c>
      <c r="B1070" s="6">
        <v>87.63</v>
      </c>
      <c r="C1070" s="2">
        <v>4149953.9999999902</v>
      </c>
      <c r="D1070" s="6">
        <v>-0.43000000000000599</v>
      </c>
      <c r="E1070" s="6">
        <v>-0.48830342947990801</v>
      </c>
      <c r="F1070" s="6">
        <v>-0.48829179306684101</v>
      </c>
      <c r="G1070" s="6">
        <v>139.55106000000001</v>
      </c>
      <c r="H1070" s="6">
        <v>325193.84615384601</v>
      </c>
      <c r="I1070" s="6">
        <v>87.65</v>
      </c>
      <c r="J1070" s="6">
        <v>88.15</v>
      </c>
      <c r="K1070" s="6">
        <v>87.375</v>
      </c>
      <c r="L1070" s="6">
        <v>204165.73426573401</v>
      </c>
    </row>
    <row r="1071" spans="1:12" ht="15" customHeight="1" x14ac:dyDescent="0.25">
      <c r="A1071" s="5">
        <v>43301</v>
      </c>
      <c r="B1071" s="6">
        <v>88.06</v>
      </c>
      <c r="C1071" s="2">
        <v>4821730</v>
      </c>
      <c r="D1071" s="6">
        <v>0.34000000000000302</v>
      </c>
      <c r="E1071" s="6">
        <v>0.387596899224806</v>
      </c>
      <c r="F1071" s="6">
        <v>0.387588963850937</v>
      </c>
      <c r="G1071" s="6">
        <v>140.23581999999999</v>
      </c>
      <c r="H1071" s="6">
        <v>326790.02331002301</v>
      </c>
      <c r="I1071" s="6">
        <v>87.4</v>
      </c>
      <c r="J1071" s="6">
        <v>88.17</v>
      </c>
      <c r="K1071" s="6">
        <v>87.2</v>
      </c>
      <c r="L1071" s="6">
        <v>205168.06526806499</v>
      </c>
    </row>
    <row r="1072" spans="1:12" ht="15" customHeight="1" x14ac:dyDescent="0.25">
      <c r="A1072" s="5">
        <v>43300</v>
      </c>
      <c r="B1072" s="6">
        <v>87.72</v>
      </c>
      <c r="C1072" s="2">
        <v>4883093</v>
      </c>
      <c r="D1072" s="6">
        <v>-0.34999999999999398</v>
      </c>
      <c r="E1072" s="6">
        <v>-0.397411150221405</v>
      </c>
      <c r="F1072" s="6">
        <v>-0.39740680597567501</v>
      </c>
      <c r="G1072" s="6">
        <v>139.69438</v>
      </c>
      <c r="H1072" s="6">
        <v>325527.92540792498</v>
      </c>
      <c r="I1072" s="6">
        <v>87.86</v>
      </c>
      <c r="J1072" s="6">
        <v>88.48</v>
      </c>
      <c r="K1072" s="6">
        <v>87.41</v>
      </c>
      <c r="L1072" s="6">
        <v>204375.524475524</v>
      </c>
    </row>
    <row r="1073" spans="1:12" ht="15" customHeight="1" x14ac:dyDescent="0.25">
      <c r="A1073" s="5">
        <v>43299</v>
      </c>
      <c r="B1073" s="6">
        <v>88.07</v>
      </c>
      <c r="C1073" s="2">
        <v>5045531</v>
      </c>
      <c r="D1073" s="6">
        <v>-0.12000000000000401</v>
      </c>
      <c r="E1073" s="6">
        <v>-0.13606984918925699</v>
      </c>
      <c r="F1073" s="6">
        <v>-0.13608380404075399</v>
      </c>
      <c r="G1073" s="6">
        <v>140.25174999999999</v>
      </c>
      <c r="H1073" s="6">
        <v>326827.15617715602</v>
      </c>
      <c r="I1073" s="6">
        <v>88.33</v>
      </c>
      <c r="J1073" s="6">
        <v>89.19</v>
      </c>
      <c r="K1073" s="6">
        <v>87.943899999999999</v>
      </c>
      <c r="L1073" s="6">
        <v>205191.37529137501</v>
      </c>
    </row>
    <row r="1074" spans="1:12" ht="15" customHeight="1" x14ac:dyDescent="0.25">
      <c r="A1074" s="5">
        <v>43298</v>
      </c>
      <c r="B1074" s="6">
        <v>88.19</v>
      </c>
      <c r="C1074" s="2">
        <v>5911529</v>
      </c>
      <c r="D1074" s="6">
        <v>0.54999999999999705</v>
      </c>
      <c r="E1074" s="6">
        <v>0.62756732085804601</v>
      </c>
      <c r="F1074" s="6">
        <v>0.62756959937302303</v>
      </c>
      <c r="G1074" s="6">
        <v>140.44287</v>
      </c>
      <c r="H1074" s="6">
        <v>327272.65734265698</v>
      </c>
      <c r="I1074" s="6">
        <v>87.4</v>
      </c>
      <c r="J1074" s="6">
        <v>88.7</v>
      </c>
      <c r="K1074" s="6">
        <v>87.4</v>
      </c>
      <c r="L1074" s="6">
        <v>205471.09557109501</v>
      </c>
    </row>
    <row r="1075" spans="1:12" ht="15" customHeight="1" x14ac:dyDescent="0.25">
      <c r="A1075" s="5">
        <v>43297</v>
      </c>
      <c r="B1075" s="6">
        <v>87.64</v>
      </c>
      <c r="C1075" s="2">
        <v>4447219</v>
      </c>
      <c r="D1075" s="6">
        <v>-6.0000000000002197E-2</v>
      </c>
      <c r="E1075" s="6">
        <v>-6.8415051311288E-2</v>
      </c>
      <c r="F1075" s="6">
        <v>-6.8414909251979197E-2</v>
      </c>
      <c r="G1075" s="6">
        <v>139.56699</v>
      </c>
      <c r="H1075" s="6">
        <v>325230.97902097902</v>
      </c>
      <c r="I1075" s="6">
        <v>87.62</v>
      </c>
      <c r="J1075" s="6">
        <v>87.72</v>
      </c>
      <c r="K1075" s="6">
        <v>86.83</v>
      </c>
      <c r="L1075" s="6">
        <v>204189.04428904399</v>
      </c>
    </row>
    <row r="1076" spans="1:12" ht="15" customHeight="1" x14ac:dyDescent="0.25">
      <c r="A1076" s="5">
        <v>43294</v>
      </c>
      <c r="B1076" s="6">
        <v>87.7</v>
      </c>
      <c r="C1076" s="2">
        <v>6394443</v>
      </c>
      <c r="D1076" s="6">
        <v>1.18</v>
      </c>
      <c r="E1076" s="6">
        <v>1.36384650947758</v>
      </c>
      <c r="F1076" s="6">
        <v>1.3638583524267101</v>
      </c>
      <c r="G1076" s="6">
        <v>139.66254000000001</v>
      </c>
      <c r="H1076" s="6">
        <v>325453.70629370603</v>
      </c>
      <c r="I1076" s="6">
        <v>86.52</v>
      </c>
      <c r="J1076" s="6">
        <v>87.99</v>
      </c>
      <c r="K1076" s="6">
        <v>86.5</v>
      </c>
      <c r="L1076" s="6">
        <v>204328.904428904</v>
      </c>
    </row>
    <row r="1077" spans="1:12" ht="15" customHeight="1" x14ac:dyDescent="0.25">
      <c r="A1077" s="5">
        <v>43293</v>
      </c>
      <c r="B1077" s="6">
        <v>86.52</v>
      </c>
      <c r="C1077" s="2">
        <v>4889002</v>
      </c>
      <c r="D1077" s="6">
        <v>-1.00000000000051E-2</v>
      </c>
      <c r="E1077" s="6">
        <v>-1.1556685542590799E-2</v>
      </c>
      <c r="F1077" s="6">
        <v>-1.1560290944867499E-2</v>
      </c>
      <c r="G1077" s="6">
        <v>137.78336999999999</v>
      </c>
      <c r="H1077" s="6">
        <v>321073.35664335598</v>
      </c>
      <c r="I1077" s="6">
        <v>86.94</v>
      </c>
      <c r="J1077" s="6">
        <v>87.41</v>
      </c>
      <c r="K1077" s="6">
        <v>86.22</v>
      </c>
      <c r="L1077" s="6">
        <v>201578.32167832099</v>
      </c>
    </row>
    <row r="1078" spans="1:12" ht="15" customHeight="1" x14ac:dyDescent="0.25">
      <c r="A1078" s="5">
        <v>43292</v>
      </c>
      <c r="B1078" s="6">
        <v>86.53</v>
      </c>
      <c r="C1078" s="2">
        <v>5595886</v>
      </c>
      <c r="D1078" s="6">
        <v>-0.67999999999999206</v>
      </c>
      <c r="E1078" s="6">
        <v>-0.77972709551655806</v>
      </c>
      <c r="F1078" s="6">
        <v>-0.77972555158257695</v>
      </c>
      <c r="G1078" s="6">
        <v>137.79929999999999</v>
      </c>
      <c r="H1078" s="6">
        <v>321110.48951048899</v>
      </c>
      <c r="I1078" s="6">
        <v>87.06</v>
      </c>
      <c r="J1078" s="6">
        <v>87.15</v>
      </c>
      <c r="K1078" s="6">
        <v>86.39</v>
      </c>
      <c r="L1078" s="6">
        <v>201601.63170163101</v>
      </c>
    </row>
    <row r="1079" spans="1:12" ht="15" customHeight="1" x14ac:dyDescent="0.25">
      <c r="A1079" s="5">
        <v>43291</v>
      </c>
      <c r="B1079" s="6">
        <v>87.21</v>
      </c>
      <c r="C1079" s="2">
        <v>6048406</v>
      </c>
      <c r="D1079" s="6">
        <v>1.27999999999998</v>
      </c>
      <c r="E1079" s="6">
        <v>1.4895845455603101</v>
      </c>
      <c r="F1079" s="6">
        <v>1.48957413565145</v>
      </c>
      <c r="G1079" s="6">
        <v>138.88220000000001</v>
      </c>
      <c r="H1079" s="6">
        <v>323634.73193473101</v>
      </c>
      <c r="I1079" s="6">
        <v>85.93</v>
      </c>
      <c r="J1079" s="6">
        <v>87.33</v>
      </c>
      <c r="K1079" s="6">
        <v>85.88</v>
      </c>
      <c r="L1079" s="6">
        <v>203186.713286713</v>
      </c>
    </row>
    <row r="1080" spans="1:12" ht="15" customHeight="1" x14ac:dyDescent="0.25">
      <c r="A1080" s="5">
        <v>43290</v>
      </c>
      <c r="B1080" s="6">
        <v>85.93</v>
      </c>
      <c r="C1080" s="2">
        <v>6575426</v>
      </c>
      <c r="D1080" s="6">
        <v>1.42</v>
      </c>
      <c r="E1080" s="6">
        <v>1.6802745237250101</v>
      </c>
      <c r="F1080" s="6">
        <v>1.68027096547349</v>
      </c>
      <c r="G1080" s="6">
        <v>136.84380999999999</v>
      </c>
      <c r="H1080" s="6">
        <v>318883.24009323999</v>
      </c>
      <c r="I1080" s="6">
        <v>85</v>
      </c>
      <c r="J1080" s="6">
        <v>86.47</v>
      </c>
      <c r="K1080" s="6">
        <v>84.77</v>
      </c>
      <c r="L1080" s="6">
        <v>200203.03030303001</v>
      </c>
    </row>
    <row r="1081" spans="1:12" ht="15" customHeight="1" x14ac:dyDescent="0.25">
      <c r="A1081" s="5">
        <v>43287</v>
      </c>
      <c r="B1081" s="6">
        <v>84.51</v>
      </c>
      <c r="C1081" s="2">
        <v>5623594</v>
      </c>
      <c r="D1081" s="6">
        <v>-5.9999999999988E-2</v>
      </c>
      <c r="E1081" s="6">
        <v>-7.0947144377420099E-2</v>
      </c>
      <c r="F1081" s="6">
        <v>-7.0939574392259105E-2</v>
      </c>
      <c r="G1081" s="6">
        <v>134.58246</v>
      </c>
      <c r="H1081" s="6">
        <v>313612.02797202702</v>
      </c>
      <c r="I1081" s="6">
        <v>84.2</v>
      </c>
      <c r="J1081" s="6">
        <v>84.864999999999995</v>
      </c>
      <c r="K1081" s="6">
        <v>83.82</v>
      </c>
      <c r="L1081" s="6">
        <v>196893.006993007</v>
      </c>
    </row>
    <row r="1082" spans="1:12" ht="15" customHeight="1" x14ac:dyDescent="0.25">
      <c r="A1082" s="5">
        <v>43286</v>
      </c>
      <c r="B1082" s="6">
        <v>84.57</v>
      </c>
      <c r="C1082" s="2">
        <v>5367491</v>
      </c>
      <c r="D1082" s="6">
        <v>0.12999999999999501</v>
      </c>
      <c r="E1082" s="6">
        <v>0.15395547134058299</v>
      </c>
      <c r="F1082" s="6">
        <v>0.153951432494947</v>
      </c>
      <c r="G1082" s="6">
        <v>134.678</v>
      </c>
      <c r="H1082" s="6">
        <v>313834.73193473101</v>
      </c>
      <c r="I1082" s="6">
        <v>84.94</v>
      </c>
      <c r="J1082" s="6">
        <v>85.58</v>
      </c>
      <c r="K1082" s="6">
        <v>84.265600000000006</v>
      </c>
      <c r="L1082" s="6">
        <v>197032.86713286699</v>
      </c>
    </row>
    <row r="1083" spans="1:12" ht="15" customHeight="1" x14ac:dyDescent="0.25">
      <c r="A1083" s="5">
        <v>43284</v>
      </c>
      <c r="B1083" s="6">
        <v>84.44</v>
      </c>
      <c r="C1083" s="2">
        <v>4396238</v>
      </c>
      <c r="D1083" s="6">
        <v>0.439999999999997</v>
      </c>
      <c r="E1083" s="6">
        <v>0.52380952380952595</v>
      </c>
      <c r="F1083" s="6">
        <v>0.52380842740253897</v>
      </c>
      <c r="G1083" s="6">
        <v>134.47098</v>
      </c>
      <c r="H1083" s="6">
        <v>313352.167832167</v>
      </c>
      <c r="I1083" s="6">
        <v>84.09</v>
      </c>
      <c r="J1083" s="6">
        <v>85.05</v>
      </c>
      <c r="K1083" s="6">
        <v>84.09</v>
      </c>
      <c r="L1083" s="6">
        <v>196729.83682983599</v>
      </c>
    </row>
    <row r="1084" spans="1:12" ht="15" customHeight="1" x14ac:dyDescent="0.25">
      <c r="A1084" s="5">
        <v>43283</v>
      </c>
      <c r="B1084" s="6">
        <v>84</v>
      </c>
      <c r="C1084" s="2">
        <v>8125148</v>
      </c>
      <c r="D1084" s="6">
        <v>-1.65</v>
      </c>
      <c r="E1084" s="6">
        <v>-1.92644483362522</v>
      </c>
      <c r="F1084" s="6">
        <v>-1.92643728385846</v>
      </c>
      <c r="G1084" s="6">
        <v>133.77028000000001</v>
      </c>
      <c r="H1084" s="6">
        <v>311718.83449883398</v>
      </c>
      <c r="I1084" s="6">
        <v>85.65</v>
      </c>
      <c r="J1084" s="6">
        <v>85.94</v>
      </c>
      <c r="K1084" s="6">
        <v>83.4</v>
      </c>
      <c r="L1084" s="6">
        <v>195704.19580419501</v>
      </c>
    </row>
    <row r="1085" spans="1:12" ht="15" customHeight="1" x14ac:dyDescent="0.25">
      <c r="A1085" s="5">
        <v>43280</v>
      </c>
      <c r="B1085" s="6">
        <v>85.65</v>
      </c>
      <c r="C1085" s="2">
        <v>8260329</v>
      </c>
      <c r="D1085" s="6">
        <v>-0.209999999999993</v>
      </c>
      <c r="E1085" s="6">
        <v>-0.244584206848352</v>
      </c>
      <c r="F1085" s="6">
        <v>-0.244587362769288</v>
      </c>
      <c r="G1085" s="6">
        <v>136.39789999999999</v>
      </c>
      <c r="H1085" s="6">
        <v>317843.82284382201</v>
      </c>
      <c r="I1085" s="6">
        <v>85.9</v>
      </c>
      <c r="J1085" s="6">
        <v>86.2</v>
      </c>
      <c r="K1085" s="6">
        <v>85.52</v>
      </c>
      <c r="L1085" s="6">
        <v>199550.349650349</v>
      </c>
    </row>
    <row r="1086" spans="1:12" ht="15" customHeight="1" x14ac:dyDescent="0.25">
      <c r="A1086" s="5">
        <v>43279</v>
      </c>
      <c r="B1086" s="6">
        <v>85.86</v>
      </c>
      <c r="C1086" s="2">
        <v>8466965</v>
      </c>
      <c r="D1086" s="6">
        <v>-1.03</v>
      </c>
      <c r="E1086" s="6">
        <v>-1.1854068362297101</v>
      </c>
      <c r="F1086" s="6">
        <v>-1.1854008669346401</v>
      </c>
      <c r="G1086" s="6">
        <v>136.73232999999999</v>
      </c>
      <c r="H1086" s="6">
        <v>318623.37995337899</v>
      </c>
      <c r="I1086" s="6">
        <v>86.85</v>
      </c>
      <c r="J1086" s="6">
        <v>87.29</v>
      </c>
      <c r="K1086" s="6">
        <v>85.685000000000002</v>
      </c>
      <c r="L1086" s="6">
        <v>200039.86013985999</v>
      </c>
    </row>
    <row r="1087" spans="1:12" ht="15" customHeight="1" x14ac:dyDescent="0.25">
      <c r="A1087" s="5">
        <v>43278</v>
      </c>
      <c r="B1087" s="6">
        <v>86.89</v>
      </c>
      <c r="C1087" s="2">
        <v>10299650</v>
      </c>
      <c r="D1087" s="6">
        <v>0.90999999999999603</v>
      </c>
      <c r="E1087" s="6">
        <v>1.05838567108629</v>
      </c>
      <c r="F1087" s="6">
        <v>1.0583798550766601</v>
      </c>
      <c r="G1087" s="6">
        <v>138.37260000000001</v>
      </c>
      <c r="H1087" s="6">
        <v>322446.85314685298</v>
      </c>
      <c r="I1087" s="6">
        <v>85.9</v>
      </c>
      <c r="J1087" s="6">
        <v>87.49</v>
      </c>
      <c r="K1087" s="6">
        <v>85.55</v>
      </c>
      <c r="L1087" s="6">
        <v>202440.792540792</v>
      </c>
    </row>
    <row r="1088" spans="1:12" ht="15" customHeight="1" x14ac:dyDescent="0.25">
      <c r="A1088" s="5">
        <v>43277</v>
      </c>
      <c r="B1088" s="6">
        <v>85.98</v>
      </c>
      <c r="C1088" s="2">
        <v>10126160</v>
      </c>
      <c r="D1088" s="6">
        <v>-0.489999999999994</v>
      </c>
      <c r="E1088" s="6">
        <v>-0.566670521568168</v>
      </c>
      <c r="F1088" s="6">
        <v>-0.566665758920881</v>
      </c>
      <c r="G1088" s="6">
        <v>136.92343</v>
      </c>
      <c r="H1088" s="6">
        <v>319068.83449883398</v>
      </c>
      <c r="I1088" s="6">
        <v>86.53</v>
      </c>
      <c r="J1088" s="6">
        <v>87.05</v>
      </c>
      <c r="K1088" s="6">
        <v>85.76</v>
      </c>
      <c r="L1088" s="6">
        <v>200319.58041957999</v>
      </c>
    </row>
    <row r="1089" spans="1:12" ht="15" customHeight="1" x14ac:dyDescent="0.25">
      <c r="A1089" s="5">
        <v>43276</v>
      </c>
      <c r="B1089" s="6">
        <v>86.47</v>
      </c>
      <c r="C1089" s="2">
        <v>15939480</v>
      </c>
      <c r="D1089" s="6">
        <v>1.65</v>
      </c>
      <c r="E1089" s="6">
        <v>1.94529592077341</v>
      </c>
      <c r="F1089" s="6">
        <v>1.9452881867432801</v>
      </c>
      <c r="G1089" s="6">
        <v>137.70375000000001</v>
      </c>
      <c r="H1089" s="6">
        <v>320887.76223776198</v>
      </c>
      <c r="I1089" s="6">
        <v>84.59</v>
      </c>
      <c r="J1089" s="6">
        <v>86.6</v>
      </c>
      <c r="K1089" s="6">
        <v>84.48</v>
      </c>
      <c r="L1089" s="6">
        <v>201461.77156177099</v>
      </c>
    </row>
    <row r="1090" spans="1:12" ht="15" customHeight="1" x14ac:dyDescent="0.25">
      <c r="A1090" s="5">
        <v>43273</v>
      </c>
      <c r="B1090" s="6">
        <v>84.82</v>
      </c>
      <c r="C1090" s="2">
        <v>11005780</v>
      </c>
      <c r="D1090" s="6">
        <v>0.60999999999999899</v>
      </c>
      <c r="E1090" s="6">
        <v>0.72437952737205402</v>
      </c>
      <c r="F1090" s="6">
        <v>0.72438928123990098</v>
      </c>
      <c r="G1090" s="6">
        <v>135.07613000000001</v>
      </c>
      <c r="H1090" s="6">
        <v>314762.77389277302</v>
      </c>
      <c r="I1090" s="6">
        <v>84.46</v>
      </c>
      <c r="J1090" s="6">
        <v>84.85</v>
      </c>
      <c r="K1090" s="6">
        <v>84.1</v>
      </c>
      <c r="L1090" s="6">
        <v>197615.617715617</v>
      </c>
    </row>
    <row r="1091" spans="1:12" ht="15" customHeight="1" x14ac:dyDescent="0.25">
      <c r="A1091" s="5">
        <v>43272</v>
      </c>
      <c r="B1091" s="6">
        <v>84.21</v>
      </c>
      <c r="C1091" s="2">
        <v>8091999</v>
      </c>
      <c r="D1091" s="6">
        <v>0.59999999999999398</v>
      </c>
      <c r="E1091" s="6">
        <v>0.71761750986722905</v>
      </c>
      <c r="F1091" s="6">
        <v>0.717608517362466</v>
      </c>
      <c r="G1091" s="6">
        <v>134.10469000000001</v>
      </c>
      <c r="H1091" s="6">
        <v>312498.34498834499</v>
      </c>
      <c r="I1091" s="6">
        <v>83.4</v>
      </c>
      <c r="J1091" s="6">
        <v>84.55</v>
      </c>
      <c r="K1091" s="6">
        <v>82.894999999999996</v>
      </c>
      <c r="L1091" s="6">
        <v>196193.706293706</v>
      </c>
    </row>
    <row r="1092" spans="1:12" ht="15" customHeight="1" x14ac:dyDescent="0.25">
      <c r="A1092" s="5">
        <v>43271</v>
      </c>
      <c r="B1092" s="6">
        <v>83.61</v>
      </c>
      <c r="C1092" s="2">
        <v>7966579</v>
      </c>
      <c r="D1092" s="6"/>
      <c r="E1092" s="6"/>
      <c r="F1092" s="6"/>
      <c r="G1092" s="6">
        <v>133.14920000000001</v>
      </c>
      <c r="H1092" s="6">
        <v>310271.09557109501</v>
      </c>
      <c r="I1092" s="6">
        <v>83.71</v>
      </c>
      <c r="J1092" s="6">
        <v>83.82</v>
      </c>
      <c r="K1092" s="6">
        <v>83.16</v>
      </c>
      <c r="L1092" s="6">
        <v>194795.10489510401</v>
      </c>
    </row>
    <row r="1093" spans="1:12" ht="15" customHeight="1" x14ac:dyDescent="0.25">
      <c r="A1093" s="5">
        <v>43270</v>
      </c>
      <c r="B1093" s="6">
        <v>83.61</v>
      </c>
      <c r="C1093" s="2">
        <v>9352518</v>
      </c>
      <c r="D1093" s="6">
        <v>0.60999999999999899</v>
      </c>
      <c r="E1093" s="6">
        <v>0.73493975903613495</v>
      </c>
      <c r="F1093" s="6">
        <v>0.73494966172826803</v>
      </c>
      <c r="G1093" s="6">
        <v>133.14920000000001</v>
      </c>
      <c r="H1093" s="6">
        <v>310271.09557109501</v>
      </c>
      <c r="I1093" s="6">
        <v>82.6</v>
      </c>
      <c r="J1093" s="6">
        <v>83.62</v>
      </c>
      <c r="K1093" s="6">
        <v>82.37</v>
      </c>
      <c r="L1093" s="6">
        <v>194795.10489510401</v>
      </c>
    </row>
    <row r="1094" spans="1:12" ht="15" customHeight="1" x14ac:dyDescent="0.25">
      <c r="A1094" s="5">
        <v>43269</v>
      </c>
      <c r="B1094" s="6">
        <v>83</v>
      </c>
      <c r="C1094" s="2">
        <v>8502338</v>
      </c>
      <c r="D1094" s="6">
        <v>-0.70000000000000195</v>
      </c>
      <c r="E1094" s="6">
        <v>-0.83632019115890099</v>
      </c>
      <c r="F1094" s="6">
        <v>-0.83631855983504699</v>
      </c>
      <c r="G1094" s="6">
        <v>132.17776000000001</v>
      </c>
      <c r="H1094" s="6">
        <v>308006.66666666599</v>
      </c>
      <c r="I1094" s="6">
        <v>83.05</v>
      </c>
      <c r="J1094" s="6">
        <v>83.57</v>
      </c>
      <c r="K1094" s="6">
        <v>82.82</v>
      </c>
      <c r="L1094" s="6">
        <v>193373.19347319301</v>
      </c>
    </row>
    <row r="1095" spans="1:12" ht="15" customHeight="1" x14ac:dyDescent="0.25">
      <c r="A1095" s="5">
        <v>43266</v>
      </c>
      <c r="B1095" s="6">
        <v>83.7</v>
      </c>
      <c r="C1095" s="2">
        <v>12503000</v>
      </c>
      <c r="D1095" s="6">
        <v>-9.0000000000003397E-2</v>
      </c>
      <c r="E1095" s="6">
        <v>-0.107411385606881</v>
      </c>
      <c r="F1095" s="6">
        <v>-0.10742240559789</v>
      </c>
      <c r="G1095" s="6">
        <v>133.29250999999999</v>
      </c>
      <c r="H1095" s="6">
        <v>310605.15151515102</v>
      </c>
      <c r="I1095" s="6">
        <v>83.5</v>
      </c>
      <c r="J1095" s="6">
        <v>83.99</v>
      </c>
      <c r="K1095" s="6">
        <v>83.06</v>
      </c>
      <c r="L1095" s="6">
        <v>195004.895104895</v>
      </c>
    </row>
    <row r="1096" spans="1:12" ht="15" customHeight="1" x14ac:dyDescent="0.25">
      <c r="A1096" s="5">
        <v>43265</v>
      </c>
      <c r="B1096" s="6">
        <v>83.79</v>
      </c>
      <c r="C1096" s="2">
        <v>7517427</v>
      </c>
      <c r="D1096" s="6">
        <v>-0.29999999999999699</v>
      </c>
      <c r="E1096" s="6">
        <v>-0.35676061362824801</v>
      </c>
      <c r="F1096" s="6">
        <v>-0.356752440136964</v>
      </c>
      <c r="G1096" s="6">
        <v>133.43584999999999</v>
      </c>
      <c r="H1096" s="6">
        <v>310939.27738927701</v>
      </c>
      <c r="I1096" s="6">
        <v>84.22</v>
      </c>
      <c r="J1096" s="6">
        <v>84.81</v>
      </c>
      <c r="K1096" s="6">
        <v>83.67</v>
      </c>
      <c r="L1096" s="6">
        <v>195214.68531468499</v>
      </c>
    </row>
    <row r="1097" spans="1:12" ht="15" customHeight="1" x14ac:dyDescent="0.25">
      <c r="A1097" s="5">
        <v>43264</v>
      </c>
      <c r="B1097" s="6">
        <v>84.09</v>
      </c>
      <c r="C1097" s="2">
        <v>6358420</v>
      </c>
      <c r="D1097" s="6">
        <v>-9.9999999999908998E-3</v>
      </c>
      <c r="E1097" s="6">
        <v>-1.1890606420916701E-2</v>
      </c>
      <c r="F1097" s="6">
        <v>-1.1894315756522099E-2</v>
      </c>
      <c r="G1097" s="6">
        <v>133.91359</v>
      </c>
      <c r="H1097" s="6">
        <v>312052.89044289</v>
      </c>
      <c r="I1097" s="6">
        <v>83.89</v>
      </c>
      <c r="J1097" s="6">
        <v>84.37</v>
      </c>
      <c r="K1097" s="6">
        <v>83.851500000000001</v>
      </c>
      <c r="L1097" s="6">
        <v>195913.986013986</v>
      </c>
    </row>
    <row r="1098" spans="1:12" ht="15" customHeight="1" x14ac:dyDescent="0.25">
      <c r="A1098" s="5">
        <v>43263</v>
      </c>
      <c r="B1098" s="6">
        <v>84.1</v>
      </c>
      <c r="C1098" s="2">
        <v>8061710</v>
      </c>
      <c r="D1098" s="6">
        <v>-0.20000000000000201</v>
      </c>
      <c r="E1098" s="6">
        <v>-0.237247924080663</v>
      </c>
      <c r="F1098" s="6">
        <v>-0.237254878153525</v>
      </c>
      <c r="G1098" s="6">
        <v>133.92952</v>
      </c>
      <c r="H1098" s="6">
        <v>312090.02331002301</v>
      </c>
      <c r="I1098" s="6">
        <v>84.32</v>
      </c>
      <c r="J1098" s="6">
        <v>84.59</v>
      </c>
      <c r="K1098" s="6">
        <v>83.47</v>
      </c>
      <c r="L1098" s="6">
        <v>195937.29603729601</v>
      </c>
    </row>
    <row r="1099" spans="1:12" ht="15" customHeight="1" x14ac:dyDescent="0.25">
      <c r="A1099" s="5">
        <v>43262</v>
      </c>
      <c r="B1099" s="6">
        <v>84.3</v>
      </c>
      <c r="C1099" s="2">
        <v>6252274</v>
      </c>
      <c r="D1099" s="6">
        <v>-6.0000000000002197E-2</v>
      </c>
      <c r="E1099" s="6">
        <v>-7.1123755334279101E-2</v>
      </c>
      <c r="F1099" s="6">
        <v>-7.1123607097567307E-2</v>
      </c>
      <c r="G1099" s="6">
        <v>134.24803</v>
      </c>
      <c r="H1099" s="6">
        <v>312832.47086246999</v>
      </c>
      <c r="I1099" s="6">
        <v>84.41</v>
      </c>
      <c r="J1099" s="6">
        <v>84.54</v>
      </c>
      <c r="K1099" s="6">
        <v>83.79</v>
      </c>
      <c r="L1099" s="6">
        <v>196403.49650349599</v>
      </c>
    </row>
    <row r="1100" spans="1:12" ht="15" customHeight="1" x14ac:dyDescent="0.25">
      <c r="A1100" s="5">
        <v>43259</v>
      </c>
      <c r="B1100" s="6">
        <v>84.36</v>
      </c>
      <c r="C1100" s="2">
        <v>7602411</v>
      </c>
      <c r="D1100" s="6">
        <v>-0.59000000000000297</v>
      </c>
      <c r="E1100" s="6">
        <v>-0.69452619187757503</v>
      </c>
      <c r="F1100" s="6">
        <v>-0.69451374354557704</v>
      </c>
      <c r="G1100" s="6">
        <v>134.34358</v>
      </c>
      <c r="H1100" s="6">
        <v>313055.19813519798</v>
      </c>
      <c r="I1100" s="6">
        <v>84.78</v>
      </c>
      <c r="J1100" s="6">
        <v>85.189899999999994</v>
      </c>
      <c r="K1100" s="6">
        <v>84.14</v>
      </c>
      <c r="L1100" s="6">
        <v>196543.356643356</v>
      </c>
    </row>
    <row r="1101" spans="1:12" ht="15" customHeight="1" x14ac:dyDescent="0.25">
      <c r="A1101" s="5">
        <v>43258</v>
      </c>
      <c r="B1101" s="6">
        <v>84.95</v>
      </c>
      <c r="C1101" s="2">
        <v>7705710</v>
      </c>
      <c r="D1101" s="6">
        <v>0.39</v>
      </c>
      <c r="E1101" s="6">
        <v>0.461210974456016</v>
      </c>
      <c r="F1101" s="6">
        <v>0.46121379696701897</v>
      </c>
      <c r="G1101" s="6">
        <v>135.28314</v>
      </c>
      <c r="H1101" s="6">
        <v>315245.31468531402</v>
      </c>
      <c r="I1101" s="6">
        <v>84.78</v>
      </c>
      <c r="J1101" s="6">
        <v>85.76</v>
      </c>
      <c r="K1101" s="6">
        <v>84.69</v>
      </c>
      <c r="L1101" s="6">
        <v>197918.648018648</v>
      </c>
    </row>
    <row r="1102" spans="1:12" ht="15" customHeight="1" x14ac:dyDescent="0.25">
      <c r="A1102" s="5">
        <v>43257</v>
      </c>
      <c r="B1102" s="6">
        <v>84.56</v>
      </c>
      <c r="C1102" s="2">
        <v>7362807</v>
      </c>
      <c r="D1102" s="6">
        <v>-6.0000000000002197E-2</v>
      </c>
      <c r="E1102" s="6">
        <v>-7.0905223351458393E-2</v>
      </c>
      <c r="F1102" s="6">
        <v>-7.0919917484457695E-2</v>
      </c>
      <c r="G1102" s="6">
        <v>134.66206</v>
      </c>
      <c r="H1102" s="6">
        <v>313797.57575757499</v>
      </c>
      <c r="I1102" s="6">
        <v>84.95</v>
      </c>
      <c r="J1102" s="6">
        <v>85.147300000000001</v>
      </c>
      <c r="K1102" s="6">
        <v>84.35</v>
      </c>
      <c r="L1102" s="6">
        <v>197009.557109557</v>
      </c>
    </row>
    <row r="1103" spans="1:12" ht="15" customHeight="1" x14ac:dyDescent="0.25">
      <c r="A1103" s="5">
        <v>43256</v>
      </c>
      <c r="B1103" s="6">
        <v>84.62</v>
      </c>
      <c r="C1103" s="2">
        <v>8281419</v>
      </c>
      <c r="D1103" s="6">
        <v>-0.79999999999999705</v>
      </c>
      <c r="E1103" s="6">
        <v>-0.93654881760711906</v>
      </c>
      <c r="F1103" s="6">
        <v>-0.93654688986671797</v>
      </c>
      <c r="G1103" s="6">
        <v>134.75763000000001</v>
      </c>
      <c r="H1103" s="6">
        <v>314020.349650349</v>
      </c>
      <c r="I1103" s="6">
        <v>85.45</v>
      </c>
      <c r="J1103" s="6">
        <v>85.47</v>
      </c>
      <c r="K1103" s="6">
        <v>84.25</v>
      </c>
      <c r="L1103" s="6">
        <v>197149.41724941699</v>
      </c>
    </row>
    <row r="1104" spans="1:12" ht="15" customHeight="1" x14ac:dyDescent="0.25">
      <c r="A1104" s="5">
        <v>43255</v>
      </c>
      <c r="B1104" s="6">
        <v>85.42</v>
      </c>
      <c r="C1104" s="2">
        <v>10921970</v>
      </c>
      <c r="D1104" s="6">
        <v>2.4300000000000002</v>
      </c>
      <c r="E1104" s="6">
        <v>2.92806362212314</v>
      </c>
      <c r="F1104" s="6">
        <v>2.9280768887658399</v>
      </c>
      <c r="G1104" s="6">
        <v>136.03163000000001</v>
      </c>
      <c r="H1104" s="6">
        <v>316990.04662004602</v>
      </c>
      <c r="I1104" s="6">
        <v>83.5</v>
      </c>
      <c r="J1104" s="6">
        <v>85.52</v>
      </c>
      <c r="K1104" s="6">
        <v>83.3</v>
      </c>
      <c r="L1104" s="6">
        <v>199014.21911421901</v>
      </c>
    </row>
    <row r="1105" spans="1:12" ht="15" customHeight="1" x14ac:dyDescent="0.25">
      <c r="A1105" s="5">
        <v>43252</v>
      </c>
      <c r="B1105" s="6">
        <v>82.99</v>
      </c>
      <c r="C1105" s="2">
        <v>5237864</v>
      </c>
      <c r="D1105" s="6">
        <v>0.44999999999998802</v>
      </c>
      <c r="E1105" s="6">
        <v>0.54519021080687802</v>
      </c>
      <c r="F1105" s="6">
        <v>0.54517767934048</v>
      </c>
      <c r="G1105" s="6">
        <v>132.16183000000001</v>
      </c>
      <c r="H1105" s="6">
        <v>307969.53379953298</v>
      </c>
      <c r="I1105" s="6">
        <v>83.04</v>
      </c>
      <c r="J1105" s="6">
        <v>83.42</v>
      </c>
      <c r="K1105" s="6">
        <v>82.85</v>
      </c>
      <c r="L1105" s="6">
        <v>193349.883449883</v>
      </c>
    </row>
    <row r="1106" spans="1:12" ht="15" customHeight="1" x14ac:dyDescent="0.25">
      <c r="A1106" s="5">
        <v>43251</v>
      </c>
      <c r="B1106" s="6">
        <v>82.54</v>
      </c>
      <c r="C1106" s="2">
        <v>11468710</v>
      </c>
      <c r="D1106" s="6">
        <v>-1.5799999999999901</v>
      </c>
      <c r="E1106" s="6">
        <v>-1.8782691393247699</v>
      </c>
      <c r="F1106" s="6">
        <v>-1.8782726782898</v>
      </c>
      <c r="G1106" s="6">
        <v>131.44522000000001</v>
      </c>
      <c r="H1106" s="6">
        <v>306299.11421911401</v>
      </c>
      <c r="I1106" s="6">
        <v>83.94</v>
      </c>
      <c r="J1106" s="6">
        <v>84.31</v>
      </c>
      <c r="K1106" s="6">
        <v>82.51</v>
      </c>
      <c r="L1106" s="6">
        <v>192300.93240093201</v>
      </c>
    </row>
    <row r="1107" spans="1:12" ht="15" customHeight="1" x14ac:dyDescent="0.25">
      <c r="A1107" s="5">
        <v>43250</v>
      </c>
      <c r="B1107" s="6">
        <v>84.12</v>
      </c>
      <c r="C1107" s="2">
        <v>9314100</v>
      </c>
      <c r="D1107" s="6">
        <v>1.71999999999999</v>
      </c>
      <c r="E1107" s="6">
        <v>2.0873786407766999</v>
      </c>
      <c r="F1107" s="6">
        <v>2.0873819664908901</v>
      </c>
      <c r="G1107" s="6">
        <v>133.96137999999999</v>
      </c>
      <c r="H1107" s="6">
        <v>312164.28904428898</v>
      </c>
      <c r="I1107" s="6">
        <v>82.45</v>
      </c>
      <c r="J1107" s="6">
        <v>84.23</v>
      </c>
      <c r="K1107" s="6">
        <v>82.26</v>
      </c>
      <c r="L1107" s="6">
        <v>195983.916083916</v>
      </c>
    </row>
    <row r="1108" spans="1:12" ht="15" customHeight="1" x14ac:dyDescent="0.25">
      <c r="A1108" s="5">
        <v>43249</v>
      </c>
      <c r="B1108" s="6">
        <v>82.4</v>
      </c>
      <c r="C1108" s="2">
        <v>8428164</v>
      </c>
      <c r="D1108" s="6">
        <v>-5.9999999999988E-2</v>
      </c>
      <c r="E1108" s="6">
        <v>-7.2762551540128603E-2</v>
      </c>
      <c r="F1108" s="6">
        <v>-7.2754792362128506E-2</v>
      </c>
      <c r="G1108" s="6">
        <v>131.22227000000001</v>
      </c>
      <c r="H1108" s="6">
        <v>305779.41724941699</v>
      </c>
      <c r="I1108" s="6">
        <v>81.96</v>
      </c>
      <c r="J1108" s="6">
        <v>82.52</v>
      </c>
      <c r="K1108" s="6">
        <v>81.809899999999999</v>
      </c>
      <c r="L1108" s="6">
        <v>191974.59207459199</v>
      </c>
    </row>
    <row r="1109" spans="1:12" ht="15" customHeight="1" x14ac:dyDescent="0.25">
      <c r="A1109" s="5">
        <v>43245</v>
      </c>
      <c r="B1109" s="6">
        <v>82.46</v>
      </c>
      <c r="C1109" s="2">
        <v>5913537</v>
      </c>
      <c r="D1109" s="6">
        <v>-0.39</v>
      </c>
      <c r="E1109" s="6">
        <v>-0.47073023536511299</v>
      </c>
      <c r="F1109" s="6">
        <v>-0.47073307953400201</v>
      </c>
      <c r="G1109" s="6">
        <v>131.31781000000001</v>
      </c>
      <c r="H1109" s="6">
        <v>306002.12121212098</v>
      </c>
      <c r="I1109" s="6">
        <v>82.85</v>
      </c>
      <c r="J1109" s="6">
        <v>83.34</v>
      </c>
      <c r="K1109" s="6">
        <v>82.32</v>
      </c>
      <c r="L1109" s="6">
        <v>192114.452214452</v>
      </c>
    </row>
    <row r="1110" spans="1:12" ht="15" customHeight="1" x14ac:dyDescent="0.25">
      <c r="A1110" s="5">
        <v>43244</v>
      </c>
      <c r="B1110" s="6">
        <v>82.85</v>
      </c>
      <c r="C1110" s="2">
        <v>8576228</v>
      </c>
      <c r="D1110" s="6">
        <v>-0.16000000000001</v>
      </c>
      <c r="E1110" s="6">
        <v>-0.19274786170342301</v>
      </c>
      <c r="F1110" s="6">
        <v>-0.19275502539078901</v>
      </c>
      <c r="G1110" s="6">
        <v>131.93888999999999</v>
      </c>
      <c r="H1110" s="6">
        <v>307449.86013986001</v>
      </c>
      <c r="I1110" s="6">
        <v>83</v>
      </c>
      <c r="J1110" s="6">
        <v>83</v>
      </c>
      <c r="K1110" s="6">
        <v>81.78</v>
      </c>
      <c r="L1110" s="6">
        <v>193023.543123543</v>
      </c>
    </row>
    <row r="1111" spans="1:12" ht="15" customHeight="1" x14ac:dyDescent="0.25">
      <c r="A1111" s="5">
        <v>43243</v>
      </c>
      <c r="B1111" s="6">
        <v>83.01</v>
      </c>
      <c r="C1111" s="2">
        <v>9399188</v>
      </c>
      <c r="D1111" s="6">
        <v>-0.35999999999999899</v>
      </c>
      <c r="E1111" s="6">
        <v>-0.43181000359841998</v>
      </c>
      <c r="F1111" s="6">
        <v>-0.43180910919128301</v>
      </c>
      <c r="G1111" s="6">
        <v>132.19370000000001</v>
      </c>
      <c r="H1111" s="6">
        <v>308043.82284382201</v>
      </c>
      <c r="I1111" s="6">
        <v>82.95</v>
      </c>
      <c r="J1111" s="6">
        <v>83.02</v>
      </c>
      <c r="K1111" s="6">
        <v>82.17</v>
      </c>
      <c r="L1111" s="6">
        <v>193396.50349650299</v>
      </c>
    </row>
    <row r="1112" spans="1:12" ht="15" customHeight="1" x14ac:dyDescent="0.25">
      <c r="A1112" s="5">
        <v>43242</v>
      </c>
      <c r="B1112" s="6">
        <v>83.37</v>
      </c>
      <c r="C1112" s="2">
        <v>8067349</v>
      </c>
      <c r="D1112" s="6">
        <v>-1.1399999999999999</v>
      </c>
      <c r="E1112" s="6">
        <v>-1.34895278665246</v>
      </c>
      <c r="F1112" s="6">
        <v>-1.3489573604167999</v>
      </c>
      <c r="G1112" s="6">
        <v>132.767</v>
      </c>
      <c r="H1112" s="6">
        <v>309380.18648018601</v>
      </c>
      <c r="I1112" s="6">
        <v>84.5</v>
      </c>
      <c r="J1112" s="6">
        <v>84.81</v>
      </c>
      <c r="K1112" s="6">
        <v>83.29</v>
      </c>
      <c r="L1112" s="6">
        <v>194235.66433566401</v>
      </c>
    </row>
    <row r="1113" spans="1:12" ht="15" customHeight="1" x14ac:dyDescent="0.25">
      <c r="A1113" s="5">
        <v>43241</v>
      </c>
      <c r="B1113" s="6">
        <v>84.51</v>
      </c>
      <c r="C1113" s="2">
        <v>10715740</v>
      </c>
      <c r="D1113" s="6">
        <v>0.87000000000000399</v>
      </c>
      <c r="E1113" s="6">
        <v>1.0401721664275501</v>
      </c>
      <c r="F1113" s="6">
        <v>1.04017373366873</v>
      </c>
      <c r="G1113" s="6">
        <v>134.58246</v>
      </c>
      <c r="H1113" s="6">
        <v>313612.02797202702</v>
      </c>
      <c r="I1113" s="6">
        <v>84.14</v>
      </c>
      <c r="J1113" s="6">
        <v>84.54</v>
      </c>
      <c r="K1113" s="6">
        <v>83.82</v>
      </c>
      <c r="L1113" s="6">
        <v>196893.006993007</v>
      </c>
    </row>
    <row r="1114" spans="1:12" ht="15" customHeight="1" x14ac:dyDescent="0.25">
      <c r="A1114" s="5">
        <v>43238</v>
      </c>
      <c r="B1114" s="6">
        <v>83.64</v>
      </c>
      <c r="C1114" s="2">
        <v>12043140</v>
      </c>
      <c r="D1114" s="6">
        <v>-0.84999999999999398</v>
      </c>
      <c r="E1114" s="6">
        <v>-1.00603621730381</v>
      </c>
      <c r="F1114" s="6">
        <v>-1.0060304450519</v>
      </c>
      <c r="G1114" s="6">
        <v>133.19698</v>
      </c>
      <c r="H1114" s="6">
        <v>310382.47086246999</v>
      </c>
      <c r="I1114" s="6">
        <v>84.24</v>
      </c>
      <c r="J1114" s="6">
        <v>84.44</v>
      </c>
      <c r="K1114" s="6">
        <v>83.49</v>
      </c>
      <c r="L1114" s="6">
        <v>194865.03496503399</v>
      </c>
    </row>
    <row r="1115" spans="1:12" ht="15" customHeight="1" x14ac:dyDescent="0.25">
      <c r="A1115" s="5">
        <v>43237</v>
      </c>
      <c r="B1115" s="6">
        <v>84.49</v>
      </c>
      <c r="C1115" s="2">
        <v>29720740</v>
      </c>
      <c r="D1115" s="6">
        <v>-1.64</v>
      </c>
      <c r="E1115" s="6">
        <v>-1.90409845582258</v>
      </c>
      <c r="F1115" s="6">
        <v>-1.9041017900617001</v>
      </c>
      <c r="G1115" s="6">
        <v>134.5506</v>
      </c>
      <c r="H1115" s="6">
        <v>313537.76223776198</v>
      </c>
      <c r="I1115" s="6">
        <v>87.04</v>
      </c>
      <c r="J1115" s="6">
        <v>87.59</v>
      </c>
      <c r="K1115" s="6">
        <v>83.85</v>
      </c>
      <c r="L1115" s="6">
        <v>196846.38694638599</v>
      </c>
    </row>
    <row r="1116" spans="1:12" ht="15" customHeight="1" x14ac:dyDescent="0.25">
      <c r="A1116" s="5">
        <v>43236</v>
      </c>
      <c r="B1116" s="6">
        <v>86.13</v>
      </c>
      <c r="C1116" s="2">
        <v>13733630</v>
      </c>
      <c r="D1116" s="6">
        <v>1.6099999999999901</v>
      </c>
      <c r="E1116" s="6">
        <v>1.9048745858968299</v>
      </c>
      <c r="F1116" s="6">
        <v>1.9048819090453999</v>
      </c>
      <c r="G1116" s="6">
        <v>137.16230999999999</v>
      </c>
      <c r="H1116" s="6">
        <v>319625.66433566401</v>
      </c>
      <c r="I1116" s="6">
        <v>84.87</v>
      </c>
      <c r="J1116" s="6">
        <v>86.625</v>
      </c>
      <c r="K1116" s="6">
        <v>84.74</v>
      </c>
      <c r="L1116" s="6">
        <v>200669.23076922999</v>
      </c>
    </row>
    <row r="1117" spans="1:12" ht="15" customHeight="1" x14ac:dyDescent="0.25">
      <c r="A1117" s="5">
        <v>43235</v>
      </c>
      <c r="B1117" s="6">
        <v>84.52</v>
      </c>
      <c r="C1117" s="2">
        <v>9322923</v>
      </c>
      <c r="D1117" s="6">
        <v>0.12999999999999501</v>
      </c>
      <c r="E1117" s="6">
        <v>0.15404668799621199</v>
      </c>
      <c r="F1117" s="6">
        <v>0.15405010471654099</v>
      </c>
      <c r="G1117" s="6">
        <v>134.59836999999999</v>
      </c>
      <c r="H1117" s="6">
        <v>313649.11421911401</v>
      </c>
      <c r="I1117" s="6">
        <v>84.06</v>
      </c>
      <c r="J1117" s="6">
        <v>84.88</v>
      </c>
      <c r="K1117" s="6">
        <v>83.8</v>
      </c>
      <c r="L1117" s="6">
        <v>196916.317016316</v>
      </c>
    </row>
    <row r="1118" spans="1:12" ht="15" customHeight="1" x14ac:dyDescent="0.25">
      <c r="A1118" s="5">
        <v>43234</v>
      </c>
      <c r="B1118" s="6">
        <v>84.39</v>
      </c>
      <c r="C1118" s="2">
        <v>9499241</v>
      </c>
      <c r="D1118" s="6">
        <v>1.01</v>
      </c>
      <c r="E1118" s="6">
        <v>1.2113216598704699</v>
      </c>
      <c r="F1118" s="6">
        <v>1.21132305354658</v>
      </c>
      <c r="G1118" s="6">
        <v>134.39134000000001</v>
      </c>
      <c r="H1118" s="6">
        <v>313166.526806526</v>
      </c>
      <c r="I1118" s="6">
        <v>83.89</v>
      </c>
      <c r="J1118" s="6">
        <v>84.793899999999994</v>
      </c>
      <c r="K1118" s="6">
        <v>83.650099999999995</v>
      </c>
      <c r="L1118" s="6">
        <v>196613.28671328601</v>
      </c>
    </row>
    <row r="1119" spans="1:12" ht="15" customHeight="1" x14ac:dyDescent="0.25">
      <c r="A1119" s="5">
        <v>43231</v>
      </c>
      <c r="B1119" s="6">
        <v>83.38</v>
      </c>
      <c r="C1119" s="2">
        <v>9934779</v>
      </c>
      <c r="D1119" s="6">
        <v>0.68999999999999695</v>
      </c>
      <c r="E1119" s="6">
        <v>0.83444189140162695</v>
      </c>
      <c r="F1119" s="6">
        <v>0.83442875791381799</v>
      </c>
      <c r="G1119" s="6">
        <v>132.78290999999999</v>
      </c>
      <c r="H1119" s="6">
        <v>309417.27272727201</v>
      </c>
      <c r="I1119" s="6">
        <v>82.69</v>
      </c>
      <c r="J1119" s="6">
        <v>83.52</v>
      </c>
      <c r="K1119" s="6">
        <v>81.95</v>
      </c>
      <c r="L1119" s="6">
        <v>194258.974358974</v>
      </c>
    </row>
    <row r="1120" spans="1:12" ht="15" customHeight="1" x14ac:dyDescent="0.25">
      <c r="A1120" s="5">
        <v>43230</v>
      </c>
      <c r="B1120" s="6">
        <v>82.69</v>
      </c>
      <c r="C1120" s="2">
        <v>15857650</v>
      </c>
      <c r="D1120" s="6">
        <v>-0.37000000000000399</v>
      </c>
      <c r="E1120" s="6">
        <v>-0.44546111244884101</v>
      </c>
      <c r="F1120" s="6">
        <v>0.18059028022911999</v>
      </c>
      <c r="G1120" s="6">
        <v>131.6841</v>
      </c>
      <c r="H1120" s="6">
        <v>306855.94405594398</v>
      </c>
      <c r="I1120" s="6">
        <v>82.64</v>
      </c>
      <c r="J1120" s="6">
        <v>83.769000000000005</v>
      </c>
      <c r="K1120" s="6">
        <v>82.01</v>
      </c>
      <c r="L1120" s="6">
        <v>192650.58275058199</v>
      </c>
    </row>
    <row r="1121" spans="1:12" ht="15" customHeight="1" x14ac:dyDescent="0.25">
      <c r="A1121" s="5">
        <v>43229</v>
      </c>
      <c r="B1121" s="6">
        <v>83.06</v>
      </c>
      <c r="C1121" s="2">
        <v>32265230</v>
      </c>
      <c r="D1121" s="6">
        <v>-2.6799999999999899</v>
      </c>
      <c r="E1121" s="6">
        <v>-3.1257289479822599</v>
      </c>
      <c r="F1121" s="6">
        <v>-3.12571625746547</v>
      </c>
      <c r="G1121" s="6">
        <v>131.44672</v>
      </c>
      <c r="H1121" s="6">
        <v>306302.61072261003</v>
      </c>
      <c r="I1121" s="6">
        <v>82.56</v>
      </c>
      <c r="J1121" s="6">
        <v>83.68</v>
      </c>
      <c r="K1121" s="6">
        <v>82</v>
      </c>
      <c r="L1121" s="6">
        <v>193513.05361305299</v>
      </c>
    </row>
    <row r="1122" spans="1:12" ht="15" customHeight="1" x14ac:dyDescent="0.25">
      <c r="A1122" s="5">
        <v>43228</v>
      </c>
      <c r="B1122" s="6">
        <v>85.74</v>
      </c>
      <c r="C1122" s="2">
        <v>6551439</v>
      </c>
      <c r="D1122" s="6">
        <v>0.26999999999999602</v>
      </c>
      <c r="E1122" s="6">
        <v>0.31590031590031897</v>
      </c>
      <c r="F1122" s="6">
        <v>0.31588635484356398</v>
      </c>
      <c r="G1122" s="6">
        <v>135.68794</v>
      </c>
      <c r="H1122" s="6">
        <v>316188.904428904</v>
      </c>
      <c r="I1122" s="6">
        <v>85.52</v>
      </c>
      <c r="J1122" s="6">
        <v>85.85</v>
      </c>
      <c r="K1122" s="6">
        <v>84.92</v>
      </c>
      <c r="L1122" s="6">
        <v>199760.139860139</v>
      </c>
    </row>
    <row r="1123" spans="1:12" ht="15" customHeight="1" x14ac:dyDescent="0.25">
      <c r="A1123" s="5">
        <v>43227</v>
      </c>
      <c r="B1123" s="6">
        <v>85.47</v>
      </c>
      <c r="C1123" s="2">
        <v>10783640</v>
      </c>
      <c r="D1123" s="6">
        <v>-2.06</v>
      </c>
      <c r="E1123" s="6">
        <v>-2.3534788072660802</v>
      </c>
      <c r="F1123" s="6">
        <v>-2.3534746282000301</v>
      </c>
      <c r="G1123" s="6">
        <v>135.26067</v>
      </c>
      <c r="H1123" s="6">
        <v>315192.93706293701</v>
      </c>
      <c r="I1123" s="6">
        <v>87.49</v>
      </c>
      <c r="J1123" s="6">
        <v>87.5</v>
      </c>
      <c r="K1123" s="6">
        <v>85.27</v>
      </c>
      <c r="L1123" s="6">
        <v>199130.76923076899</v>
      </c>
    </row>
    <row r="1124" spans="1:12" ht="15" customHeight="1" x14ac:dyDescent="0.25">
      <c r="A1124" s="5">
        <v>43224</v>
      </c>
      <c r="B1124" s="6">
        <v>87.53</v>
      </c>
      <c r="C1124" s="2">
        <v>6971479</v>
      </c>
      <c r="D1124" s="6">
        <v>1.2999999999999901</v>
      </c>
      <c r="E1124" s="6">
        <v>1.50759596428156</v>
      </c>
      <c r="F1124" s="6">
        <v>1.50759093591461</v>
      </c>
      <c r="G1124" s="6">
        <v>138.52072000000001</v>
      </c>
      <c r="H1124" s="6">
        <v>322792.12121212098</v>
      </c>
      <c r="I1124" s="6">
        <v>86</v>
      </c>
      <c r="J1124" s="6">
        <v>88.1</v>
      </c>
      <c r="K1124" s="6">
        <v>85.36</v>
      </c>
      <c r="L1124" s="6">
        <v>203932.634032634</v>
      </c>
    </row>
    <row r="1125" spans="1:12" ht="15" customHeight="1" x14ac:dyDescent="0.25">
      <c r="A1125" s="5">
        <v>43223</v>
      </c>
      <c r="B1125" s="6">
        <v>86.23</v>
      </c>
      <c r="C1125" s="2">
        <v>6876105</v>
      </c>
      <c r="D1125" s="6">
        <v>-0.109999999999999</v>
      </c>
      <c r="E1125" s="6">
        <v>-0.127403289321281</v>
      </c>
      <c r="F1125" s="6">
        <v>-0.12739549939007</v>
      </c>
      <c r="G1125" s="6">
        <v>136.46341000000001</v>
      </c>
      <c r="H1125" s="6">
        <v>317996.526806526</v>
      </c>
      <c r="I1125" s="6">
        <v>86.19</v>
      </c>
      <c r="J1125" s="6">
        <v>86.29</v>
      </c>
      <c r="K1125" s="6">
        <v>85.12</v>
      </c>
      <c r="L1125" s="6">
        <v>200902.33100233099</v>
      </c>
    </row>
    <row r="1126" spans="1:12" ht="15" customHeight="1" x14ac:dyDescent="0.25">
      <c r="A1126" s="5">
        <v>43222</v>
      </c>
      <c r="B1126" s="6">
        <v>86.34</v>
      </c>
      <c r="C1126" s="2">
        <v>6082960</v>
      </c>
      <c r="D1126" s="6">
        <v>-1.0699999999999901</v>
      </c>
      <c r="E1126" s="6">
        <v>-1.22411623384051</v>
      </c>
      <c r="F1126" s="6">
        <v>-1.22411630496489</v>
      </c>
      <c r="G1126" s="6">
        <v>136.63748000000001</v>
      </c>
      <c r="H1126" s="6">
        <v>318402.28438228398</v>
      </c>
      <c r="I1126" s="6">
        <v>87.13</v>
      </c>
      <c r="J1126" s="6">
        <v>87.249200000000002</v>
      </c>
      <c r="K1126" s="6">
        <v>86.16</v>
      </c>
      <c r="L1126" s="6">
        <v>201158.74125874101</v>
      </c>
    </row>
    <row r="1127" spans="1:12" ht="15" customHeight="1" x14ac:dyDescent="0.25">
      <c r="A1127" s="5">
        <v>43221</v>
      </c>
      <c r="B1127" s="6">
        <v>87.41</v>
      </c>
      <c r="C1127" s="2">
        <v>6957660</v>
      </c>
      <c r="D1127" s="6">
        <v>-1.0499999999999901</v>
      </c>
      <c r="E1127" s="6">
        <v>-1.1869771648202501</v>
      </c>
      <c r="F1127" s="6">
        <v>-1.18698501705447</v>
      </c>
      <c r="G1127" s="6">
        <v>138.33081000000001</v>
      </c>
      <c r="H1127" s="6">
        <v>322349.44055944</v>
      </c>
      <c r="I1127" s="6">
        <v>87.67</v>
      </c>
      <c r="J1127" s="6">
        <v>88.01</v>
      </c>
      <c r="K1127" s="6">
        <v>86.346000000000004</v>
      </c>
      <c r="L1127" s="6">
        <v>203652.91375291301</v>
      </c>
    </row>
    <row r="1128" spans="1:12" ht="15" customHeight="1" x14ac:dyDescent="0.25">
      <c r="A1128" s="5">
        <v>43220</v>
      </c>
      <c r="B1128" s="6">
        <v>88.46</v>
      </c>
      <c r="C1128" s="2">
        <v>8685876</v>
      </c>
      <c r="D1128" s="6">
        <v>1.1699999999999799</v>
      </c>
      <c r="E1128" s="6">
        <v>1.3403597204719699</v>
      </c>
      <c r="F1128" s="6">
        <v>1.3403705926340499</v>
      </c>
      <c r="G1128" s="6">
        <v>139.99250000000001</v>
      </c>
      <c r="H1128" s="6">
        <v>326222.84382284299</v>
      </c>
      <c r="I1128" s="6">
        <v>87.94</v>
      </c>
      <c r="J1128" s="6">
        <v>89.659899999999993</v>
      </c>
      <c r="K1128" s="6">
        <v>87.92</v>
      </c>
      <c r="L1128" s="6">
        <v>206100.46620046601</v>
      </c>
    </row>
    <row r="1129" spans="1:12" ht="15" customHeight="1" x14ac:dyDescent="0.25">
      <c r="A1129" s="5">
        <v>43217</v>
      </c>
      <c r="B1129" s="6">
        <v>87.29</v>
      </c>
      <c r="C1129" s="2">
        <v>5651105</v>
      </c>
      <c r="D1129" s="6">
        <v>-0.64999999999999103</v>
      </c>
      <c r="E1129" s="6">
        <v>-0.73914032294745102</v>
      </c>
      <c r="F1129" s="6">
        <v>-0.73914865153352705</v>
      </c>
      <c r="G1129" s="6">
        <v>138.14089999999999</v>
      </c>
      <c r="H1129" s="6">
        <v>321906.75990675902</v>
      </c>
      <c r="I1129" s="6">
        <v>87.87</v>
      </c>
      <c r="J1129" s="6">
        <v>87.9</v>
      </c>
      <c r="K1129" s="6">
        <v>87.08</v>
      </c>
      <c r="L1129" s="6">
        <v>203373.19347319301</v>
      </c>
    </row>
    <row r="1130" spans="1:12" ht="15" customHeight="1" x14ac:dyDescent="0.25">
      <c r="A1130" s="5">
        <v>43216</v>
      </c>
      <c r="B1130" s="6">
        <v>87.94</v>
      </c>
      <c r="C1130" s="2">
        <v>5782548</v>
      </c>
      <c r="D1130" s="6">
        <v>0.76999999999999602</v>
      </c>
      <c r="E1130" s="6">
        <v>0.88333142136054399</v>
      </c>
      <c r="F1130" s="6">
        <v>0.88334270018650596</v>
      </c>
      <c r="G1130" s="6">
        <v>139.16956999999999</v>
      </c>
      <c r="H1130" s="6">
        <v>324304.59207459202</v>
      </c>
      <c r="I1130" s="6">
        <v>87.17</v>
      </c>
      <c r="J1130" s="6">
        <v>88.32</v>
      </c>
      <c r="K1130" s="6">
        <v>86.9</v>
      </c>
      <c r="L1130" s="6">
        <v>204888.344988344</v>
      </c>
    </row>
    <row r="1131" spans="1:12" ht="15" customHeight="1" x14ac:dyDescent="0.25">
      <c r="A1131" s="5">
        <v>43215</v>
      </c>
      <c r="B1131" s="6">
        <v>87.17</v>
      </c>
      <c r="C1131" s="2">
        <v>6760352</v>
      </c>
      <c r="D1131" s="6">
        <v>0.64</v>
      </c>
      <c r="E1131" s="6">
        <v>0.73962787472552305</v>
      </c>
      <c r="F1131" s="6">
        <v>0.73961847160655103</v>
      </c>
      <c r="G1131" s="6">
        <v>137.95098999999999</v>
      </c>
      <c r="H1131" s="6">
        <v>321464.07925407903</v>
      </c>
      <c r="I1131" s="6">
        <v>86.32</v>
      </c>
      <c r="J1131" s="6">
        <v>87.7</v>
      </c>
      <c r="K1131" s="6">
        <v>85.89</v>
      </c>
      <c r="L1131" s="6">
        <v>203093.47319347301</v>
      </c>
    </row>
    <row r="1132" spans="1:12" ht="15" customHeight="1" x14ac:dyDescent="0.25">
      <c r="A1132" s="5">
        <v>43214</v>
      </c>
      <c r="B1132" s="6">
        <v>86.53</v>
      </c>
      <c r="C1132" s="2">
        <v>8469716</v>
      </c>
      <c r="D1132" s="6">
        <v>0.43000000000000599</v>
      </c>
      <c r="E1132" s="6">
        <v>0.49941927990708701</v>
      </c>
      <c r="F1132" s="6">
        <v>0.49942880275504198</v>
      </c>
      <c r="G1132" s="6">
        <v>136.93817000000001</v>
      </c>
      <c r="H1132" s="6">
        <v>319103.19347319298</v>
      </c>
      <c r="I1132" s="6">
        <v>86.77</v>
      </c>
      <c r="J1132" s="6">
        <v>86.91</v>
      </c>
      <c r="K1132" s="6">
        <v>85.57</v>
      </c>
      <c r="L1132" s="6">
        <v>201601.63170163101</v>
      </c>
    </row>
    <row r="1133" spans="1:12" ht="15" customHeight="1" x14ac:dyDescent="0.25">
      <c r="A1133" s="5">
        <v>43213</v>
      </c>
      <c r="B1133" s="6">
        <v>86.1</v>
      </c>
      <c r="C1133" s="2">
        <v>7360466</v>
      </c>
      <c r="D1133" s="6">
        <v>-0.880000000000009</v>
      </c>
      <c r="E1133" s="6">
        <v>-1.0117268337548999</v>
      </c>
      <c r="F1133" s="6">
        <v>-1.0117303767786601</v>
      </c>
      <c r="G1133" s="6">
        <v>136.25765999999999</v>
      </c>
      <c r="H1133" s="6">
        <v>317516.92307692301</v>
      </c>
      <c r="I1133" s="6">
        <v>86.89</v>
      </c>
      <c r="J1133" s="6">
        <v>87.08</v>
      </c>
      <c r="K1133" s="6">
        <v>86.02</v>
      </c>
      <c r="L1133" s="6">
        <v>200599.30069929999</v>
      </c>
    </row>
    <row r="1134" spans="1:12" ht="15" customHeight="1" x14ac:dyDescent="0.25">
      <c r="A1134" s="5">
        <v>43210</v>
      </c>
      <c r="B1134" s="6">
        <v>86.98</v>
      </c>
      <c r="C1134" s="2">
        <v>8324886</v>
      </c>
      <c r="D1134" s="6">
        <v>-0.90999999999999603</v>
      </c>
      <c r="E1134" s="6">
        <v>-1.03538514051655</v>
      </c>
      <c r="F1134" s="6">
        <v>-1.0353910736065</v>
      </c>
      <c r="G1134" s="6">
        <v>137.65030999999999</v>
      </c>
      <c r="H1134" s="6">
        <v>320763.19347319298</v>
      </c>
      <c r="I1134" s="6">
        <v>87.87</v>
      </c>
      <c r="J1134" s="6">
        <v>88.38</v>
      </c>
      <c r="K1134" s="6">
        <v>86.67</v>
      </c>
      <c r="L1134" s="6">
        <v>202650.58275058199</v>
      </c>
    </row>
    <row r="1135" spans="1:12" ht="15" customHeight="1" x14ac:dyDescent="0.25">
      <c r="A1135" s="5">
        <v>43209</v>
      </c>
      <c r="B1135" s="6">
        <v>87.89</v>
      </c>
      <c r="C1135" s="2">
        <v>6588348</v>
      </c>
      <c r="D1135" s="6">
        <v>0.320000000000007</v>
      </c>
      <c r="E1135" s="6">
        <v>0.36542194815576401</v>
      </c>
      <c r="F1135" s="6">
        <v>0.36543176950933898</v>
      </c>
      <c r="G1135" s="6">
        <v>139.09044</v>
      </c>
      <c r="H1135" s="6">
        <v>324120.139860139</v>
      </c>
      <c r="I1135" s="6">
        <v>87.41</v>
      </c>
      <c r="J1135" s="6">
        <v>88.04</v>
      </c>
      <c r="K1135" s="6">
        <v>86.58</v>
      </c>
      <c r="L1135" s="6">
        <v>204771.794871794</v>
      </c>
    </row>
    <row r="1136" spans="1:12" ht="15" customHeight="1" x14ac:dyDescent="0.25">
      <c r="A1136" s="5">
        <v>43208</v>
      </c>
      <c r="B1136" s="6">
        <v>87.57</v>
      </c>
      <c r="C1136" s="2">
        <v>5854040</v>
      </c>
      <c r="D1136" s="6">
        <v>-0.33000000000001201</v>
      </c>
      <c r="E1136" s="6">
        <v>-0.37542662116042402</v>
      </c>
      <c r="F1136" s="6">
        <v>-0.375432421229626</v>
      </c>
      <c r="G1136" s="6">
        <v>138.58401000000001</v>
      </c>
      <c r="H1136" s="6">
        <v>322939.65034965001</v>
      </c>
      <c r="I1136" s="6">
        <v>88.2</v>
      </c>
      <c r="J1136" s="6">
        <v>88.56</v>
      </c>
      <c r="K1136" s="6">
        <v>87.51</v>
      </c>
      <c r="L1136" s="6">
        <v>204025.87412587399</v>
      </c>
    </row>
    <row r="1137" spans="1:12" ht="15" customHeight="1" x14ac:dyDescent="0.25">
      <c r="A1137" s="5">
        <v>43207</v>
      </c>
      <c r="B1137" s="6">
        <v>87.9</v>
      </c>
      <c r="C1137" s="2">
        <v>6801912</v>
      </c>
      <c r="D1137" s="6">
        <v>1.06</v>
      </c>
      <c r="E1137" s="6">
        <v>1.2206356517733701</v>
      </c>
      <c r="F1137" s="6">
        <v>1.2206324207538299</v>
      </c>
      <c r="G1137" s="6">
        <v>139.10625999999999</v>
      </c>
      <c r="H1137" s="6">
        <v>324157.01631701598</v>
      </c>
      <c r="I1137" s="6">
        <v>87.48</v>
      </c>
      <c r="J1137" s="6">
        <v>88.17</v>
      </c>
      <c r="K1137" s="6">
        <v>87.41</v>
      </c>
      <c r="L1137" s="6">
        <v>204795.10489510401</v>
      </c>
    </row>
    <row r="1138" spans="1:12" ht="15" customHeight="1" x14ac:dyDescent="0.25">
      <c r="A1138" s="5">
        <v>43206</v>
      </c>
      <c r="B1138" s="6">
        <v>86.84</v>
      </c>
      <c r="C1138" s="2">
        <v>7020673</v>
      </c>
      <c r="D1138" s="6">
        <v>0.82000000000000695</v>
      </c>
      <c r="E1138" s="6">
        <v>0.95326668216695298</v>
      </c>
      <c r="F1138" s="6">
        <v>0.953272530163218</v>
      </c>
      <c r="G1138" s="6">
        <v>137.42876000000001</v>
      </c>
      <c r="H1138" s="6">
        <v>320246.75990675902</v>
      </c>
      <c r="I1138" s="6">
        <v>86.2</v>
      </c>
      <c r="J1138" s="6">
        <v>87.65</v>
      </c>
      <c r="K1138" s="6">
        <v>86.120099999999994</v>
      </c>
      <c r="L1138" s="6">
        <v>202324.24242424199</v>
      </c>
    </row>
    <row r="1139" spans="1:12" ht="15" customHeight="1" x14ac:dyDescent="0.25">
      <c r="A1139" s="5">
        <v>43203</v>
      </c>
      <c r="B1139" s="6">
        <v>86.02</v>
      </c>
      <c r="C1139" s="2">
        <v>7559151</v>
      </c>
      <c r="D1139" s="6">
        <v>0.58999999999998898</v>
      </c>
      <c r="E1139" s="6">
        <v>0.69062390261032103</v>
      </c>
      <c r="F1139" s="6">
        <v>0.69061999435491295</v>
      </c>
      <c r="G1139" s="6">
        <v>136.13105999999999</v>
      </c>
      <c r="H1139" s="6">
        <v>317221.818181818</v>
      </c>
      <c r="I1139" s="6">
        <v>85.89</v>
      </c>
      <c r="J1139" s="6">
        <v>86.27</v>
      </c>
      <c r="K1139" s="6">
        <v>85.190100000000001</v>
      </c>
      <c r="L1139" s="6">
        <v>200412.82051282001</v>
      </c>
    </row>
    <row r="1140" spans="1:12" ht="15" customHeight="1" x14ac:dyDescent="0.25">
      <c r="A1140" s="5">
        <v>43202</v>
      </c>
      <c r="B1140" s="6">
        <v>85.43</v>
      </c>
      <c r="C1140" s="2">
        <v>6856320</v>
      </c>
      <c r="D1140" s="6">
        <v>-0.47999999999998899</v>
      </c>
      <c r="E1140" s="6">
        <v>-0.55872424630426498</v>
      </c>
      <c r="F1140" s="6">
        <v>-0.55872816837146899</v>
      </c>
      <c r="G1140" s="6">
        <v>135.19736</v>
      </c>
      <c r="H1140" s="6">
        <v>315045.36130536097</v>
      </c>
      <c r="I1140" s="6">
        <v>86.19</v>
      </c>
      <c r="J1140" s="6">
        <v>86.83</v>
      </c>
      <c r="K1140" s="6">
        <v>85.41</v>
      </c>
      <c r="L1140" s="6">
        <v>199037.529137529</v>
      </c>
    </row>
    <row r="1141" spans="1:12" ht="15" customHeight="1" x14ac:dyDescent="0.25">
      <c r="A1141" s="5">
        <v>43201</v>
      </c>
      <c r="B1141" s="6">
        <v>85.91</v>
      </c>
      <c r="C1141" s="2">
        <v>6278985</v>
      </c>
      <c r="D1141" s="6">
        <v>-0.54000000000000603</v>
      </c>
      <c r="E1141" s="6">
        <v>-0.62463851937536397</v>
      </c>
      <c r="F1141" s="6">
        <v>-0.62462562554112999</v>
      </c>
      <c r="G1141" s="6">
        <v>135.95698999999999</v>
      </c>
      <c r="H1141" s="6">
        <v>316816.06060606003</v>
      </c>
      <c r="I1141" s="6">
        <v>86</v>
      </c>
      <c r="J1141" s="6">
        <v>86.86</v>
      </c>
      <c r="K1141" s="6">
        <v>85.8</v>
      </c>
      <c r="L1141" s="6">
        <v>200156.41025640999</v>
      </c>
    </row>
    <row r="1142" spans="1:12" ht="15" customHeight="1" x14ac:dyDescent="0.25">
      <c r="A1142" s="5">
        <v>43200</v>
      </c>
      <c r="B1142" s="6">
        <v>86.45</v>
      </c>
      <c r="C1142" s="2">
        <v>9728223</v>
      </c>
      <c r="D1142" s="6">
        <v>0.17000000000000101</v>
      </c>
      <c r="E1142" s="6">
        <v>0.197032916087169</v>
      </c>
      <c r="F1142" s="6">
        <v>0.19702286166809399</v>
      </c>
      <c r="G1142" s="6">
        <v>136.81155000000001</v>
      </c>
      <c r="H1142" s="6">
        <v>318808.04195804201</v>
      </c>
      <c r="I1142" s="6">
        <v>86.84</v>
      </c>
      <c r="J1142" s="6">
        <v>87.1</v>
      </c>
      <c r="K1142" s="6">
        <v>85.66</v>
      </c>
      <c r="L1142" s="6">
        <v>201415.151515151</v>
      </c>
    </row>
    <row r="1143" spans="1:12" ht="15" customHeight="1" x14ac:dyDescent="0.25">
      <c r="A1143" s="5">
        <v>43199</v>
      </c>
      <c r="B1143" s="6">
        <v>86.28</v>
      </c>
      <c r="C1143" s="2">
        <v>8368142</v>
      </c>
      <c r="D1143" s="6">
        <v>-0.40999999999999598</v>
      </c>
      <c r="E1143" s="6">
        <v>-0.47294959049486401</v>
      </c>
      <c r="F1143" s="6">
        <v>-0.472952455176123</v>
      </c>
      <c r="G1143" s="6">
        <v>136.54253</v>
      </c>
      <c r="H1143" s="6">
        <v>318180.95571095502</v>
      </c>
      <c r="I1143" s="6">
        <v>86.85</v>
      </c>
      <c r="J1143" s="6">
        <v>87.45</v>
      </c>
      <c r="K1143" s="6">
        <v>86.24</v>
      </c>
      <c r="L1143" s="6">
        <v>201018.88111888099</v>
      </c>
    </row>
    <row r="1144" spans="1:12" ht="15" customHeight="1" x14ac:dyDescent="0.25">
      <c r="A1144" s="5">
        <v>43196</v>
      </c>
      <c r="B1144" s="6">
        <v>86.69</v>
      </c>
      <c r="C1144" s="2">
        <v>6349953</v>
      </c>
      <c r="D1144" s="6">
        <v>-1.1200000000000001</v>
      </c>
      <c r="E1144" s="6">
        <v>-1.27548115248833</v>
      </c>
      <c r="F1144" s="6">
        <v>-1.2754686795454899</v>
      </c>
      <c r="G1144" s="6">
        <v>137.19138000000001</v>
      </c>
      <c r="H1144" s="6">
        <v>319693.426573426</v>
      </c>
      <c r="I1144" s="6">
        <v>86.83</v>
      </c>
      <c r="J1144" s="6">
        <v>87.9</v>
      </c>
      <c r="K1144" s="6">
        <v>86.13</v>
      </c>
      <c r="L1144" s="6">
        <v>201974.59207459199</v>
      </c>
    </row>
    <row r="1145" spans="1:12" ht="15" customHeight="1" x14ac:dyDescent="0.25">
      <c r="A1145" s="5">
        <v>43195</v>
      </c>
      <c r="B1145" s="6">
        <v>87.81</v>
      </c>
      <c r="C1145" s="2">
        <v>6380937</v>
      </c>
      <c r="D1145" s="6">
        <v>0.59000000000000297</v>
      </c>
      <c r="E1145" s="6">
        <v>0.67645035542307497</v>
      </c>
      <c r="F1145" s="6">
        <v>0.67643197348057305</v>
      </c>
      <c r="G1145" s="6">
        <v>138.96382</v>
      </c>
      <c r="H1145" s="6">
        <v>323824.98834498803</v>
      </c>
      <c r="I1145" s="6">
        <v>87.6</v>
      </c>
      <c r="J1145" s="6">
        <v>88.344999999999999</v>
      </c>
      <c r="K1145" s="6">
        <v>87.05</v>
      </c>
      <c r="L1145" s="6">
        <v>204585.31468531399</v>
      </c>
    </row>
    <row r="1146" spans="1:12" ht="15" customHeight="1" x14ac:dyDescent="0.25">
      <c r="A1146" s="5">
        <v>43194</v>
      </c>
      <c r="B1146" s="6">
        <v>87.22</v>
      </c>
      <c r="C1146" s="2">
        <v>6536578</v>
      </c>
      <c r="D1146" s="6">
        <v>0.42000000000000098</v>
      </c>
      <c r="E1146" s="6">
        <v>0.483870967741939</v>
      </c>
      <c r="F1146" s="6">
        <v>0.48387709690629299</v>
      </c>
      <c r="G1146" s="6">
        <v>138.03013999999999</v>
      </c>
      <c r="H1146" s="6">
        <v>321648.57808857801</v>
      </c>
      <c r="I1146" s="6">
        <v>85.6</v>
      </c>
      <c r="J1146" s="6">
        <v>87.495000000000005</v>
      </c>
      <c r="K1146" s="6">
        <v>85.44</v>
      </c>
      <c r="L1146" s="6">
        <v>203210.02331002301</v>
      </c>
    </row>
    <row r="1147" spans="1:12" ht="15" customHeight="1" x14ac:dyDescent="0.25">
      <c r="A1147" s="5">
        <v>43193</v>
      </c>
      <c r="B1147" s="6">
        <v>86.8</v>
      </c>
      <c r="C1147" s="2">
        <v>9695513</v>
      </c>
      <c r="D1147" s="6">
        <v>1.25</v>
      </c>
      <c r="E1147" s="6">
        <v>1.46113383985972</v>
      </c>
      <c r="F1147" s="6">
        <v>1.46113441832456</v>
      </c>
      <c r="G1147" s="6">
        <v>137.36546000000001</v>
      </c>
      <c r="H1147" s="6">
        <v>320099.20745920698</v>
      </c>
      <c r="I1147" s="6">
        <v>86.25</v>
      </c>
      <c r="J1147" s="6">
        <v>86.95</v>
      </c>
      <c r="K1147" s="6">
        <v>85.55</v>
      </c>
      <c r="L1147" s="6">
        <v>202231.002331002</v>
      </c>
    </row>
    <row r="1148" spans="1:12" ht="15" customHeight="1" x14ac:dyDescent="0.25">
      <c r="A1148" s="5">
        <v>43192</v>
      </c>
      <c r="B1148" s="6">
        <v>85.55</v>
      </c>
      <c r="C1148" s="2">
        <v>19128890</v>
      </c>
      <c r="D1148" s="6">
        <v>-3.42</v>
      </c>
      <c r="E1148" s="6">
        <v>-3.84399235697426</v>
      </c>
      <c r="F1148" s="6">
        <v>-3.8439884661595798</v>
      </c>
      <c r="G1148" s="6">
        <v>135.38727</v>
      </c>
      <c r="H1148" s="6">
        <v>315488.04195804102</v>
      </c>
      <c r="I1148" s="6">
        <v>88</v>
      </c>
      <c r="J1148" s="6">
        <v>88.24</v>
      </c>
      <c r="K1148" s="6">
        <v>84.84</v>
      </c>
      <c r="L1148" s="6">
        <v>199317.249417249</v>
      </c>
    </row>
    <row r="1149" spans="1:12" ht="15" customHeight="1" x14ac:dyDescent="0.25">
      <c r="A1149" s="5">
        <v>43188</v>
      </c>
      <c r="B1149" s="6">
        <v>88.97</v>
      </c>
      <c r="C1149" s="2">
        <v>9274565</v>
      </c>
      <c r="D1149" s="6">
        <v>1.2</v>
      </c>
      <c r="E1149" s="6">
        <v>1.3672097527628899</v>
      </c>
      <c r="F1149" s="6">
        <v>1.3672086060434601</v>
      </c>
      <c r="G1149" s="6">
        <v>140.79958999999999</v>
      </c>
      <c r="H1149" s="6">
        <v>328104.172494172</v>
      </c>
      <c r="I1149" s="6">
        <v>87.9</v>
      </c>
      <c r="J1149" s="6">
        <v>89.34</v>
      </c>
      <c r="K1149" s="6">
        <v>87.77</v>
      </c>
      <c r="L1149" s="6">
        <v>207289.27738927701</v>
      </c>
    </row>
    <row r="1150" spans="1:12" ht="15" customHeight="1" x14ac:dyDescent="0.25">
      <c r="A1150" s="5">
        <v>43187</v>
      </c>
      <c r="B1150" s="6">
        <v>87.77</v>
      </c>
      <c r="C1150" s="2">
        <v>11576260</v>
      </c>
      <c r="D1150" s="6">
        <v>1.71999999999999</v>
      </c>
      <c r="E1150" s="6">
        <v>1.9988378849506101</v>
      </c>
      <c r="F1150" s="6">
        <v>1.99883917098833</v>
      </c>
      <c r="G1150" s="6">
        <v>138.90053</v>
      </c>
      <c r="H1150" s="6">
        <v>323677.459207459</v>
      </c>
      <c r="I1150" s="6">
        <v>86.26</v>
      </c>
      <c r="J1150" s="6">
        <v>88.24</v>
      </c>
      <c r="K1150" s="6">
        <v>86.19</v>
      </c>
      <c r="L1150" s="6">
        <v>204492.074592074</v>
      </c>
    </row>
    <row r="1151" spans="1:12" ht="15" customHeight="1" x14ac:dyDescent="0.25">
      <c r="A1151" s="5">
        <v>43186</v>
      </c>
      <c r="B1151" s="6">
        <v>86.05</v>
      </c>
      <c r="C1151" s="2">
        <v>6545769</v>
      </c>
      <c r="D1151" s="6">
        <v>-1.45</v>
      </c>
      <c r="E1151" s="6">
        <v>-1.6571428571428499</v>
      </c>
      <c r="F1151" s="6">
        <v>-1.6571432863129401</v>
      </c>
      <c r="G1151" s="6">
        <v>136.17854</v>
      </c>
      <c r="H1151" s="6">
        <v>317332.49417249399</v>
      </c>
      <c r="I1151" s="6">
        <v>87.96</v>
      </c>
      <c r="J1151" s="6">
        <v>88.04</v>
      </c>
      <c r="K1151" s="6">
        <v>85.48</v>
      </c>
      <c r="L1151" s="6">
        <v>200482.75058275001</v>
      </c>
    </row>
    <row r="1152" spans="1:12" ht="15" customHeight="1" x14ac:dyDescent="0.25">
      <c r="A1152" s="5">
        <v>43185</v>
      </c>
      <c r="B1152" s="6">
        <v>87.5</v>
      </c>
      <c r="C1152" s="2">
        <v>9199774</v>
      </c>
      <c r="D1152" s="6">
        <v>2.0799999999999899</v>
      </c>
      <c r="E1152" s="6">
        <v>2.4350269257785002</v>
      </c>
      <c r="F1152" s="6">
        <v>2.43502940083604</v>
      </c>
      <c r="G1152" s="6">
        <v>138.47324</v>
      </c>
      <c r="H1152" s="6">
        <v>322681.445221445</v>
      </c>
      <c r="I1152" s="6">
        <v>86.22</v>
      </c>
      <c r="J1152" s="6">
        <v>87.69</v>
      </c>
      <c r="K1152" s="6">
        <v>86.11</v>
      </c>
      <c r="L1152" s="6">
        <v>203862.703962703</v>
      </c>
    </row>
    <row r="1153" spans="1:12" ht="15" customHeight="1" x14ac:dyDescent="0.25">
      <c r="A1153" s="5">
        <v>43182</v>
      </c>
      <c r="B1153" s="6">
        <v>85.42</v>
      </c>
      <c r="C1153" s="2">
        <v>10125050</v>
      </c>
      <c r="D1153" s="6">
        <v>-1.71999999999999</v>
      </c>
      <c r="E1153" s="6">
        <v>-1.9738352077117201</v>
      </c>
      <c r="F1153" s="6">
        <v>-1.97383649090319</v>
      </c>
      <c r="G1153" s="6">
        <v>135.18153000000001</v>
      </c>
      <c r="H1153" s="6">
        <v>315008.46153846098</v>
      </c>
      <c r="I1153" s="6">
        <v>87.35</v>
      </c>
      <c r="J1153" s="6">
        <v>87.74</v>
      </c>
      <c r="K1153" s="6">
        <v>85.28</v>
      </c>
      <c r="L1153" s="6">
        <v>199014.21911421901</v>
      </c>
    </row>
    <row r="1154" spans="1:12" ht="15" customHeight="1" x14ac:dyDescent="0.25">
      <c r="A1154" s="5">
        <v>43181</v>
      </c>
      <c r="B1154" s="6">
        <v>87.14</v>
      </c>
      <c r="C1154" s="2">
        <v>12248170</v>
      </c>
      <c r="D1154" s="6">
        <v>-1.04</v>
      </c>
      <c r="E1154" s="6">
        <v>-1.17940576094353</v>
      </c>
      <c r="F1154" s="6">
        <v>-1.1794104710461799</v>
      </c>
      <c r="G1154" s="6">
        <v>137.90351999999999</v>
      </c>
      <c r="H1154" s="6">
        <v>321353.426573426</v>
      </c>
      <c r="I1154" s="6">
        <v>87.53</v>
      </c>
      <c r="J1154" s="6">
        <v>88.27</v>
      </c>
      <c r="K1154" s="6">
        <v>86.99</v>
      </c>
      <c r="L1154" s="6">
        <v>203023.543123543</v>
      </c>
    </row>
    <row r="1155" spans="1:12" ht="15" customHeight="1" x14ac:dyDescent="0.25">
      <c r="A1155" s="5">
        <v>43180</v>
      </c>
      <c r="B1155" s="6">
        <v>88.18</v>
      </c>
      <c r="C1155" s="2">
        <v>11836040</v>
      </c>
      <c r="D1155" s="6">
        <v>0.23000000000000301</v>
      </c>
      <c r="E1155" s="6">
        <v>0.26151222285388798</v>
      </c>
      <c r="F1155" s="6">
        <v>0.26152172016917702</v>
      </c>
      <c r="G1155" s="6">
        <v>139.54938000000001</v>
      </c>
      <c r="H1155" s="6">
        <v>325189.93006992998</v>
      </c>
      <c r="I1155" s="6">
        <v>87.89</v>
      </c>
      <c r="J1155" s="6">
        <v>89.68</v>
      </c>
      <c r="K1155" s="6">
        <v>87.68</v>
      </c>
      <c r="L1155" s="6">
        <v>205447.785547785</v>
      </c>
    </row>
    <row r="1156" spans="1:12" ht="15" customHeight="1" x14ac:dyDescent="0.25">
      <c r="A1156" s="5">
        <v>43179</v>
      </c>
      <c r="B1156" s="6">
        <v>87.95</v>
      </c>
      <c r="C1156" s="2">
        <v>8257950</v>
      </c>
      <c r="D1156" s="6">
        <v>0.5</v>
      </c>
      <c r="E1156" s="6">
        <v>0.57175528873643</v>
      </c>
      <c r="F1156" s="6">
        <v>0.57175847814321301</v>
      </c>
      <c r="G1156" s="6">
        <v>139.18538000000001</v>
      </c>
      <c r="H1156" s="6">
        <v>324341.445221445</v>
      </c>
      <c r="I1156" s="6">
        <v>87.86</v>
      </c>
      <c r="J1156" s="6">
        <v>88.147000000000006</v>
      </c>
      <c r="K1156" s="6">
        <v>87.37</v>
      </c>
      <c r="L1156" s="6">
        <v>204911.65501165399</v>
      </c>
    </row>
    <row r="1157" spans="1:12" ht="15" customHeight="1" x14ac:dyDescent="0.25">
      <c r="A1157" s="5">
        <v>43178</v>
      </c>
      <c r="B1157" s="6">
        <v>87.45</v>
      </c>
      <c r="C1157" s="2">
        <v>12053370</v>
      </c>
      <c r="D1157" s="6">
        <v>-1.71999999999999</v>
      </c>
      <c r="E1157" s="6">
        <v>-1.92889985421105</v>
      </c>
      <c r="F1157" s="6">
        <v>-1.9289081826949399</v>
      </c>
      <c r="G1157" s="6">
        <v>138.39410000000001</v>
      </c>
      <c r="H1157" s="6">
        <v>322496.96969696903</v>
      </c>
      <c r="I1157" s="6">
        <v>88.91</v>
      </c>
      <c r="J1157" s="6">
        <v>89.075000000000003</v>
      </c>
      <c r="K1157" s="6">
        <v>87.1</v>
      </c>
      <c r="L1157" s="6">
        <v>203746.153846153</v>
      </c>
    </row>
    <row r="1158" spans="1:12" ht="15" customHeight="1" x14ac:dyDescent="0.25">
      <c r="A1158" s="5">
        <v>43175</v>
      </c>
      <c r="B1158" s="6">
        <v>89.17</v>
      </c>
      <c r="C1158" s="2">
        <v>28395990</v>
      </c>
      <c r="D1158" s="6">
        <v>1.6599999999999899</v>
      </c>
      <c r="E1158" s="6">
        <v>1.8969260655925</v>
      </c>
      <c r="F1158" s="6">
        <v>1.89692226252944</v>
      </c>
      <c r="G1158" s="6">
        <v>141.11609999999999</v>
      </c>
      <c r="H1158" s="6">
        <v>328841.95804195799</v>
      </c>
      <c r="I1158" s="6">
        <v>87.72</v>
      </c>
      <c r="J1158" s="6">
        <v>90.09</v>
      </c>
      <c r="K1158" s="6">
        <v>87.5</v>
      </c>
      <c r="L1158" s="6">
        <v>207755.47785547699</v>
      </c>
    </row>
    <row r="1159" spans="1:12" ht="15" customHeight="1" x14ac:dyDescent="0.25">
      <c r="A1159" s="5">
        <v>43174</v>
      </c>
      <c r="B1159" s="6">
        <v>87.51</v>
      </c>
      <c r="C1159" s="2">
        <v>16615180</v>
      </c>
      <c r="D1159" s="6">
        <v>-0.15999999999999601</v>
      </c>
      <c r="E1159" s="6">
        <v>-0.18250256644233201</v>
      </c>
      <c r="F1159" s="6">
        <v>-0.18250384814203399</v>
      </c>
      <c r="G1159" s="6">
        <v>138.48907</v>
      </c>
      <c r="H1159" s="6">
        <v>322718.34498834499</v>
      </c>
      <c r="I1159" s="6">
        <v>87.68</v>
      </c>
      <c r="J1159" s="6">
        <v>88.79</v>
      </c>
      <c r="K1159" s="6">
        <v>85.903000000000006</v>
      </c>
      <c r="L1159" s="6">
        <v>203886.013986014</v>
      </c>
    </row>
    <row r="1160" spans="1:12" ht="15" customHeight="1" x14ac:dyDescent="0.25">
      <c r="A1160" s="5">
        <v>43173</v>
      </c>
      <c r="B1160" s="6">
        <v>87.67</v>
      </c>
      <c r="C1160" s="2">
        <v>11040590</v>
      </c>
      <c r="D1160" s="6">
        <v>-0.62999999999999501</v>
      </c>
      <c r="E1160" s="6">
        <v>-0.71347678369195699</v>
      </c>
      <c r="F1160" s="6">
        <v>-0.71347865013484602</v>
      </c>
      <c r="G1160" s="6">
        <v>138.74227999999999</v>
      </c>
      <c r="H1160" s="6">
        <v>323308.57808857801</v>
      </c>
      <c r="I1160" s="6">
        <v>88.51</v>
      </c>
      <c r="J1160" s="6">
        <v>88.99</v>
      </c>
      <c r="K1160" s="6">
        <v>87.5</v>
      </c>
      <c r="L1160" s="6">
        <v>204258.974358974</v>
      </c>
    </row>
    <row r="1161" spans="1:12" ht="15" customHeight="1" x14ac:dyDescent="0.25">
      <c r="A1161" s="5">
        <v>43172</v>
      </c>
      <c r="B1161" s="6">
        <v>88.3</v>
      </c>
      <c r="C1161" s="2">
        <v>7172984</v>
      </c>
      <c r="D1161" s="6">
        <v>0.23000000000000301</v>
      </c>
      <c r="E1161" s="6">
        <v>0.26115589871693601</v>
      </c>
      <c r="F1161" s="6">
        <v>0.26116537587115202</v>
      </c>
      <c r="G1161" s="6">
        <v>139.73929000000001</v>
      </c>
      <c r="H1161" s="6">
        <v>325632.61072261003</v>
      </c>
      <c r="I1161" s="6">
        <v>88.39</v>
      </c>
      <c r="J1161" s="6">
        <v>88.9</v>
      </c>
      <c r="K1161" s="6">
        <v>87.980099999999993</v>
      </c>
      <c r="L1161" s="6">
        <v>205727.505827505</v>
      </c>
    </row>
    <row r="1162" spans="1:12" ht="15" customHeight="1" x14ac:dyDescent="0.25">
      <c r="A1162" s="5">
        <v>43171</v>
      </c>
      <c r="B1162" s="6">
        <v>88.07</v>
      </c>
      <c r="C1162" s="2">
        <v>8474026</v>
      </c>
      <c r="D1162" s="6">
        <v>-0.65000000000000502</v>
      </c>
      <c r="E1162" s="6">
        <v>-0.73264201983769195</v>
      </c>
      <c r="F1162" s="6">
        <v>-0.73265027567598295</v>
      </c>
      <c r="G1162" s="6">
        <v>139.37529000000001</v>
      </c>
      <c r="H1162" s="6">
        <v>324784.12587412499</v>
      </c>
      <c r="I1162" s="6">
        <v>88.7</v>
      </c>
      <c r="J1162" s="6">
        <v>89.44</v>
      </c>
      <c r="K1162" s="6">
        <v>87.88</v>
      </c>
      <c r="L1162" s="6">
        <v>205191.37529137501</v>
      </c>
    </row>
    <row r="1163" spans="1:12" ht="15" customHeight="1" x14ac:dyDescent="0.25">
      <c r="A1163" s="5">
        <v>43168</v>
      </c>
      <c r="B1163" s="6">
        <v>88.72</v>
      </c>
      <c r="C1163" s="2">
        <v>9754352</v>
      </c>
      <c r="D1163" s="6">
        <v>0.79999999999999705</v>
      </c>
      <c r="E1163" s="6">
        <v>0.90991810737033296</v>
      </c>
      <c r="F1163" s="6">
        <v>0.90992454896010599</v>
      </c>
      <c r="G1163" s="6">
        <v>140.40396000000001</v>
      </c>
      <c r="H1163" s="6">
        <v>327181.95804195799</v>
      </c>
      <c r="I1163" s="6">
        <v>88.24</v>
      </c>
      <c r="J1163" s="6">
        <v>88.72</v>
      </c>
      <c r="K1163" s="6">
        <v>87.53</v>
      </c>
      <c r="L1163" s="6">
        <v>206706.526806526</v>
      </c>
    </row>
    <row r="1164" spans="1:12" ht="15" customHeight="1" x14ac:dyDescent="0.25">
      <c r="A1164" s="5">
        <v>43167</v>
      </c>
      <c r="B1164" s="6">
        <v>87.92</v>
      </c>
      <c r="C1164" s="2">
        <v>9588676</v>
      </c>
      <c r="D1164" s="6">
        <v>0.18000000000000599</v>
      </c>
      <c r="E1164" s="6">
        <v>0.205151584226137</v>
      </c>
      <c r="F1164" s="6">
        <v>0.79780991481681596</v>
      </c>
      <c r="G1164" s="6">
        <v>139.13791000000001</v>
      </c>
      <c r="H1164" s="6">
        <v>324230.79254079203</v>
      </c>
      <c r="I1164" s="6">
        <v>87.77</v>
      </c>
      <c r="J1164" s="6">
        <v>88.130099999999999</v>
      </c>
      <c r="K1164" s="6">
        <v>87.34</v>
      </c>
      <c r="L1164" s="6">
        <v>204841.72494172401</v>
      </c>
    </row>
    <row r="1165" spans="1:12" ht="15" customHeight="1" x14ac:dyDescent="0.25">
      <c r="A1165" s="5">
        <v>43166</v>
      </c>
      <c r="B1165" s="6">
        <v>87.74</v>
      </c>
      <c r="C1165" s="2">
        <v>11453030</v>
      </c>
      <c r="D1165" s="6">
        <v>-1.32</v>
      </c>
      <c r="E1165" s="6">
        <v>-1.4821468672804901</v>
      </c>
      <c r="F1165" s="6">
        <v>-1.48215019941356</v>
      </c>
      <c r="G1165" s="6">
        <v>138.03664000000001</v>
      </c>
      <c r="H1165" s="6">
        <v>321663.72960372898</v>
      </c>
      <c r="I1165" s="6">
        <v>87.98</v>
      </c>
      <c r="J1165" s="6">
        <v>88.53</v>
      </c>
      <c r="K1165" s="6">
        <v>87.334999999999994</v>
      </c>
      <c r="L1165" s="6">
        <v>204422.14452214399</v>
      </c>
    </row>
    <row r="1166" spans="1:12" ht="15" customHeight="1" x14ac:dyDescent="0.25">
      <c r="A1166" s="5">
        <v>43165</v>
      </c>
      <c r="B1166" s="6">
        <v>89.06</v>
      </c>
      <c r="C1166" s="2">
        <v>11054680</v>
      </c>
      <c r="D1166" s="6">
        <v>-0.92000000000000104</v>
      </c>
      <c r="E1166" s="6">
        <v>-1.0224494332073799</v>
      </c>
      <c r="F1166" s="6">
        <v>-1.0224447164753501</v>
      </c>
      <c r="G1166" s="6">
        <v>140.11332999999999</v>
      </c>
      <c r="H1166" s="6">
        <v>326504.49883449799</v>
      </c>
      <c r="I1166" s="6">
        <v>90.35</v>
      </c>
      <c r="J1166" s="6">
        <v>90.5</v>
      </c>
      <c r="K1166" s="6">
        <v>88.63</v>
      </c>
      <c r="L1166" s="6">
        <v>207499.067599067</v>
      </c>
    </row>
    <row r="1167" spans="1:12" ht="15" customHeight="1" x14ac:dyDescent="0.25">
      <c r="A1167" s="5">
        <v>43164</v>
      </c>
      <c r="B1167" s="6">
        <v>89.98</v>
      </c>
      <c r="C1167" s="2">
        <v>13383210</v>
      </c>
      <c r="D1167" s="6">
        <v>1.21</v>
      </c>
      <c r="E1167" s="6">
        <v>1.363073110285</v>
      </c>
      <c r="F1167" s="6">
        <v>1.3630817258302801</v>
      </c>
      <c r="G1167" s="6">
        <v>141.56071</v>
      </c>
      <c r="H1167" s="6">
        <v>329878.344988344</v>
      </c>
      <c r="I1167" s="6">
        <v>88.14</v>
      </c>
      <c r="J1167" s="6">
        <v>90.5</v>
      </c>
      <c r="K1167" s="6">
        <v>88.071399999999997</v>
      </c>
      <c r="L1167" s="6">
        <v>209643.58974358899</v>
      </c>
    </row>
    <row r="1168" spans="1:12" ht="15" customHeight="1" x14ac:dyDescent="0.25">
      <c r="A1168" s="5">
        <v>43161</v>
      </c>
      <c r="B1168" s="6">
        <v>88.77</v>
      </c>
      <c r="C1168" s="2">
        <v>19043370</v>
      </c>
      <c r="D1168" s="6">
        <v>-0.310000000000002</v>
      </c>
      <c r="E1168" s="6">
        <v>-0.34800179613830801</v>
      </c>
      <c r="F1168" s="6">
        <v>-0.34801151009609099</v>
      </c>
      <c r="G1168" s="6">
        <v>139.65707</v>
      </c>
      <c r="H1168" s="6">
        <v>325440.95571095502</v>
      </c>
      <c r="I1168" s="6">
        <v>87.27</v>
      </c>
      <c r="J1168" s="6">
        <v>88.9</v>
      </c>
      <c r="K1168" s="6">
        <v>87.24</v>
      </c>
      <c r="L1168" s="6">
        <v>206823.07692307601</v>
      </c>
    </row>
    <row r="1169" spans="1:12" ht="15" customHeight="1" x14ac:dyDescent="0.25">
      <c r="A1169" s="5">
        <v>43160</v>
      </c>
      <c r="B1169" s="6">
        <v>89.08</v>
      </c>
      <c r="C1169" s="2">
        <v>18909570</v>
      </c>
      <c r="D1169" s="6">
        <v>-0.93000000000000604</v>
      </c>
      <c r="E1169" s="6">
        <v>-1.0332185312743101</v>
      </c>
      <c r="F1169" s="6">
        <v>-1.0332191189037301</v>
      </c>
      <c r="G1169" s="6">
        <v>140.14479</v>
      </c>
      <c r="H1169" s="6">
        <v>326577.83216783201</v>
      </c>
      <c r="I1169" s="6">
        <v>90.17</v>
      </c>
      <c r="J1169" s="6">
        <v>90.18</v>
      </c>
      <c r="K1169" s="6">
        <v>87.710099999999997</v>
      </c>
      <c r="L1169" s="6">
        <v>207545.68764568699</v>
      </c>
    </row>
    <row r="1170" spans="1:12" ht="15" customHeight="1" x14ac:dyDescent="0.25">
      <c r="A1170" s="5">
        <v>43159</v>
      </c>
      <c r="B1170" s="6">
        <v>90.01</v>
      </c>
      <c r="C1170" s="2">
        <v>14143700</v>
      </c>
      <c r="D1170" s="6">
        <v>-1.50999999999999</v>
      </c>
      <c r="E1170" s="6">
        <v>-1.64991258741258</v>
      </c>
      <c r="F1170" s="6">
        <v>-1.64990432931549</v>
      </c>
      <c r="G1170" s="6">
        <v>141.60791</v>
      </c>
      <c r="H1170" s="6">
        <v>329988.368298368</v>
      </c>
      <c r="I1170" s="6">
        <v>92</v>
      </c>
      <c r="J1170" s="6">
        <v>92.1</v>
      </c>
      <c r="K1170" s="6">
        <v>90</v>
      </c>
      <c r="L1170" s="6">
        <v>209713.519813519</v>
      </c>
    </row>
    <row r="1171" spans="1:12" ht="15" customHeight="1" x14ac:dyDescent="0.25">
      <c r="A1171" s="5">
        <v>43158</v>
      </c>
      <c r="B1171" s="6">
        <v>91.52</v>
      </c>
      <c r="C1171" s="2">
        <v>13376070</v>
      </c>
      <c r="D1171" s="6">
        <v>-1.6</v>
      </c>
      <c r="E1171" s="6">
        <v>-1.7182130584192401</v>
      </c>
      <c r="F1171" s="6">
        <v>-1.71823046330421</v>
      </c>
      <c r="G1171" s="6">
        <v>143.98349999999999</v>
      </c>
      <c r="H1171" s="6">
        <v>335525.87412587402</v>
      </c>
      <c r="I1171" s="6">
        <v>93.63</v>
      </c>
      <c r="J1171" s="6">
        <v>93.72</v>
      </c>
      <c r="K1171" s="6">
        <v>91.51</v>
      </c>
      <c r="L1171" s="6">
        <v>213233.33333333299</v>
      </c>
    </row>
    <row r="1172" spans="1:12" ht="15" customHeight="1" x14ac:dyDescent="0.25">
      <c r="A1172" s="5">
        <v>43157</v>
      </c>
      <c r="B1172" s="6">
        <v>93.12</v>
      </c>
      <c r="C1172" s="2">
        <v>14699280</v>
      </c>
      <c r="D1172" s="6">
        <v>0.23000000000000301</v>
      </c>
      <c r="E1172" s="6">
        <v>0.24760469372375701</v>
      </c>
      <c r="F1172" s="6">
        <v>0.24762067034194099</v>
      </c>
      <c r="G1172" s="6">
        <v>146.50072</v>
      </c>
      <c r="H1172" s="6">
        <v>341393.51981351897</v>
      </c>
      <c r="I1172" s="6">
        <v>92.9</v>
      </c>
      <c r="J1172" s="6">
        <v>93.8</v>
      </c>
      <c r="K1172" s="6">
        <v>92.22</v>
      </c>
      <c r="L1172" s="6">
        <v>216962.93706293701</v>
      </c>
    </row>
    <row r="1173" spans="1:12" ht="15" customHeight="1" x14ac:dyDescent="0.25">
      <c r="A1173" s="5">
        <v>43154</v>
      </c>
      <c r="B1173" s="6">
        <v>92.89</v>
      </c>
      <c r="C1173" s="2">
        <v>12791460</v>
      </c>
      <c r="D1173" s="6">
        <v>0.12000000000000401</v>
      </c>
      <c r="E1173" s="6">
        <v>0.12935216125902199</v>
      </c>
      <c r="F1173" s="6">
        <v>0.129345604287811</v>
      </c>
      <c r="G1173" s="6">
        <v>146.13884999999999</v>
      </c>
      <c r="H1173" s="6">
        <v>340550</v>
      </c>
      <c r="I1173" s="6">
        <v>92.88</v>
      </c>
      <c r="J1173" s="6">
        <v>93.49</v>
      </c>
      <c r="K1173" s="6">
        <v>91.76</v>
      </c>
      <c r="L1173" s="6">
        <v>216426.806526806</v>
      </c>
    </row>
    <row r="1174" spans="1:12" ht="15" customHeight="1" x14ac:dyDescent="0.25">
      <c r="A1174" s="5">
        <v>43153</v>
      </c>
      <c r="B1174" s="6">
        <v>92.77</v>
      </c>
      <c r="C1174" s="2">
        <v>20364980</v>
      </c>
      <c r="D1174" s="6">
        <v>1.25</v>
      </c>
      <c r="E1174" s="6">
        <v>1.3658216783216801</v>
      </c>
      <c r="F1174" s="6">
        <v>1.36583011247817</v>
      </c>
      <c r="G1174" s="6">
        <v>145.95007000000001</v>
      </c>
      <c r="H1174" s="6">
        <v>340109.95337995299</v>
      </c>
      <c r="I1174" s="6">
        <v>91.43</v>
      </c>
      <c r="J1174" s="6">
        <v>93.39</v>
      </c>
      <c r="K1174" s="6">
        <v>91.31</v>
      </c>
      <c r="L1174" s="6">
        <v>216147.086247086</v>
      </c>
    </row>
    <row r="1175" spans="1:12" ht="15" customHeight="1" x14ac:dyDescent="0.25">
      <c r="A1175" s="5">
        <v>43152</v>
      </c>
      <c r="B1175" s="6">
        <v>91.52</v>
      </c>
      <c r="C1175" s="2">
        <v>49503727</v>
      </c>
      <c r="D1175" s="6">
        <v>-2.59</v>
      </c>
      <c r="E1175" s="6">
        <v>-2.7520986080118899</v>
      </c>
      <c r="F1175" s="6">
        <v>-2.7521131381889399</v>
      </c>
      <c r="G1175" s="6">
        <v>143.98349999999999</v>
      </c>
      <c r="H1175" s="6">
        <v>335525.87412587402</v>
      </c>
      <c r="I1175" s="6">
        <v>95.11</v>
      </c>
      <c r="J1175" s="6">
        <v>95.34</v>
      </c>
      <c r="K1175" s="6">
        <v>91.240099999999998</v>
      </c>
      <c r="L1175" s="6">
        <v>213233.33333333299</v>
      </c>
    </row>
    <row r="1176" spans="1:12" ht="15" customHeight="1" x14ac:dyDescent="0.25">
      <c r="A1176" s="5">
        <v>43151</v>
      </c>
      <c r="B1176" s="6">
        <v>94.11</v>
      </c>
      <c r="C1176" s="2">
        <v>52088480</v>
      </c>
      <c r="D1176" s="6">
        <v>-10.67</v>
      </c>
      <c r="E1176" s="6">
        <v>-10.1832410765413</v>
      </c>
      <c r="F1176" s="6">
        <v>-10.1832354270769</v>
      </c>
      <c r="G1176" s="6">
        <v>148.05823000000001</v>
      </c>
      <c r="H1176" s="6">
        <v>345024.07925407903</v>
      </c>
      <c r="I1176" s="6">
        <v>96.99</v>
      </c>
      <c r="J1176" s="6">
        <v>97.94</v>
      </c>
      <c r="K1176" s="6">
        <v>94.1</v>
      </c>
      <c r="L1176" s="6">
        <v>219270.629370629</v>
      </c>
    </row>
    <row r="1177" spans="1:12" ht="15" customHeight="1" x14ac:dyDescent="0.25">
      <c r="A1177" s="5">
        <v>43147</v>
      </c>
      <c r="B1177" s="6">
        <v>104.78</v>
      </c>
      <c r="C1177" s="2">
        <v>16064310</v>
      </c>
      <c r="D1177" s="6">
        <v>1.5499999999999901</v>
      </c>
      <c r="E1177" s="6">
        <v>1.5015015015015001</v>
      </c>
      <c r="F1177" s="6">
        <v>1.50150028111606</v>
      </c>
      <c r="G1177" s="6">
        <v>164.84476000000001</v>
      </c>
      <c r="H1177" s="6">
        <v>384153.51981351897</v>
      </c>
      <c r="I1177" s="6">
        <v>103.09</v>
      </c>
      <c r="J1177" s="6">
        <v>104.94</v>
      </c>
      <c r="K1177" s="6">
        <v>101.98180000000001</v>
      </c>
      <c r="L1177" s="6">
        <v>244142.42424242399</v>
      </c>
    </row>
    <row r="1178" spans="1:12" ht="15" customHeight="1" x14ac:dyDescent="0.25">
      <c r="A1178" s="5">
        <v>43146</v>
      </c>
      <c r="B1178" s="6">
        <v>103.23</v>
      </c>
      <c r="C1178" s="2">
        <v>7494919</v>
      </c>
      <c r="D1178" s="6">
        <v>1.53</v>
      </c>
      <c r="E1178" s="6">
        <v>1.5044247787610701</v>
      </c>
      <c r="F1178" s="6">
        <v>1.5044266482399</v>
      </c>
      <c r="G1178" s="6">
        <v>162.40622999999999</v>
      </c>
      <c r="H1178" s="6">
        <v>378469.30069930002</v>
      </c>
      <c r="I1178" s="6">
        <v>102.55</v>
      </c>
      <c r="J1178" s="6">
        <v>103.64</v>
      </c>
      <c r="K1178" s="6">
        <v>101.83</v>
      </c>
      <c r="L1178" s="6">
        <v>240529.37062937001</v>
      </c>
    </row>
    <row r="1179" spans="1:12" ht="15" customHeight="1" x14ac:dyDescent="0.25">
      <c r="A1179" s="5">
        <v>43145</v>
      </c>
      <c r="B1179" s="6">
        <v>101.7</v>
      </c>
      <c r="C1179" s="2">
        <v>7307584</v>
      </c>
      <c r="D1179" s="6">
        <v>0.71999999999999797</v>
      </c>
      <c r="E1179" s="6">
        <v>0.71301247771835496</v>
      </c>
      <c r="F1179" s="6">
        <v>0.713014115884269</v>
      </c>
      <c r="G1179" s="6">
        <v>159.99915999999999</v>
      </c>
      <c r="H1179" s="6">
        <v>372858.41491841403</v>
      </c>
      <c r="I1179" s="6">
        <v>100.86</v>
      </c>
      <c r="J1179" s="6">
        <v>102.25</v>
      </c>
      <c r="K1179" s="6">
        <v>100.21</v>
      </c>
      <c r="L1179" s="6">
        <v>236962.93706293701</v>
      </c>
    </row>
    <row r="1180" spans="1:12" ht="15" customHeight="1" x14ac:dyDescent="0.25">
      <c r="A1180" s="5">
        <v>43144</v>
      </c>
      <c r="B1180" s="6">
        <v>100.98</v>
      </c>
      <c r="C1180" s="2">
        <v>6622769</v>
      </c>
      <c r="D1180" s="6">
        <v>1.43</v>
      </c>
      <c r="E1180" s="6">
        <v>1.4364640883977899</v>
      </c>
      <c r="F1180" s="6">
        <v>1.4364625785708101</v>
      </c>
      <c r="G1180" s="6">
        <v>158.86642000000001</v>
      </c>
      <c r="H1180" s="6">
        <v>370217.995337995</v>
      </c>
      <c r="I1180" s="6">
        <v>99.33</v>
      </c>
      <c r="J1180" s="6">
        <v>101.22</v>
      </c>
      <c r="K1180" s="6">
        <v>99.33</v>
      </c>
      <c r="L1180" s="6">
        <v>235284.615384615</v>
      </c>
    </row>
    <row r="1181" spans="1:12" ht="15" customHeight="1" x14ac:dyDescent="0.25">
      <c r="A1181" s="5">
        <v>43143</v>
      </c>
      <c r="B1181" s="6">
        <v>99.55</v>
      </c>
      <c r="C1181" s="2">
        <v>9135144</v>
      </c>
      <c r="D1181" s="6">
        <v>0.179999999999992</v>
      </c>
      <c r="E1181" s="6">
        <v>0.18114118949379401</v>
      </c>
      <c r="F1181" s="6">
        <v>0.18113839963924599</v>
      </c>
      <c r="G1181" s="6">
        <v>156.61668</v>
      </c>
      <c r="H1181" s="6">
        <v>364973.84615384601</v>
      </c>
      <c r="I1181" s="6">
        <v>100.13</v>
      </c>
      <c r="J1181" s="6">
        <v>100.44499999999999</v>
      </c>
      <c r="K1181" s="6">
        <v>98.8</v>
      </c>
      <c r="L1181" s="6">
        <v>231951.282051282</v>
      </c>
    </row>
    <row r="1182" spans="1:12" ht="15" customHeight="1" x14ac:dyDescent="0.25">
      <c r="A1182" s="5">
        <v>43140</v>
      </c>
      <c r="B1182" s="6">
        <v>99.37</v>
      </c>
      <c r="C1182" s="2">
        <v>14184610</v>
      </c>
      <c r="D1182" s="6">
        <v>-0.64999999999999103</v>
      </c>
      <c r="E1182" s="6">
        <v>-0.64987002599479204</v>
      </c>
      <c r="F1182" s="6">
        <v>-0.64986990336759398</v>
      </c>
      <c r="G1182" s="6">
        <v>156.33349999999999</v>
      </c>
      <c r="H1182" s="6">
        <v>364313.75291375199</v>
      </c>
      <c r="I1182" s="6">
        <v>100.53</v>
      </c>
      <c r="J1182" s="6">
        <v>101.1</v>
      </c>
      <c r="K1182" s="6">
        <v>96.43</v>
      </c>
      <c r="L1182" s="6">
        <v>231531.701631701</v>
      </c>
    </row>
    <row r="1183" spans="1:12" ht="15" customHeight="1" x14ac:dyDescent="0.25">
      <c r="A1183" s="5">
        <v>43139</v>
      </c>
      <c r="B1183" s="6">
        <v>100.02</v>
      </c>
      <c r="C1183" s="2">
        <v>13975060</v>
      </c>
      <c r="D1183" s="6">
        <v>-2.8299999999999899</v>
      </c>
      <c r="E1183" s="6">
        <v>-2.7515799708312998</v>
      </c>
      <c r="F1183" s="6">
        <v>-2.75158150009517</v>
      </c>
      <c r="G1183" s="6">
        <v>157.35611</v>
      </c>
      <c r="H1183" s="6">
        <v>366697.459207459</v>
      </c>
      <c r="I1183" s="6">
        <v>103.23</v>
      </c>
      <c r="J1183" s="6">
        <v>103.48</v>
      </c>
      <c r="K1183" s="6">
        <v>100</v>
      </c>
      <c r="L1183" s="6">
        <v>233046.85314685301</v>
      </c>
    </row>
    <row r="1184" spans="1:12" ht="15" customHeight="1" x14ac:dyDescent="0.25">
      <c r="A1184" s="5">
        <v>43138</v>
      </c>
      <c r="B1184" s="6">
        <v>102.85</v>
      </c>
      <c r="C1184" s="2">
        <v>11165220</v>
      </c>
      <c r="D1184" s="6">
        <v>1.94999999999998</v>
      </c>
      <c r="E1184" s="6">
        <v>1.9326065411298099</v>
      </c>
      <c r="F1184" s="6">
        <v>1.93260613843078</v>
      </c>
      <c r="G1184" s="6">
        <v>161.80840000000001</v>
      </c>
      <c r="H1184" s="6">
        <v>377075.75757575699</v>
      </c>
      <c r="I1184" s="6">
        <v>100.5</v>
      </c>
      <c r="J1184" s="6">
        <v>104.59</v>
      </c>
      <c r="K1184" s="6">
        <v>100.01</v>
      </c>
      <c r="L1184" s="6">
        <v>239643.58974358899</v>
      </c>
    </row>
    <row r="1185" spans="1:12" ht="15" customHeight="1" x14ac:dyDescent="0.25">
      <c r="A1185" s="5">
        <v>43137</v>
      </c>
      <c r="B1185" s="6">
        <v>100.9</v>
      </c>
      <c r="C1185" s="2">
        <v>16413800</v>
      </c>
      <c r="D1185" s="6">
        <v>0.81000000000000205</v>
      </c>
      <c r="E1185" s="6">
        <v>0.80927165551003499</v>
      </c>
      <c r="F1185" s="6">
        <v>0.80927828144485803</v>
      </c>
      <c r="G1185" s="6">
        <v>158.74056999999999</v>
      </c>
      <c r="H1185" s="6">
        <v>369924.63869463798</v>
      </c>
      <c r="I1185" s="6">
        <v>97.64</v>
      </c>
      <c r="J1185" s="6">
        <v>101.08</v>
      </c>
      <c r="K1185" s="6">
        <v>97.25</v>
      </c>
      <c r="L1185" s="6">
        <v>235098.13519813499</v>
      </c>
    </row>
    <row r="1186" spans="1:12" ht="15" customHeight="1" x14ac:dyDescent="0.25">
      <c r="A1186" s="5">
        <v>43136</v>
      </c>
      <c r="B1186" s="6">
        <v>100.09</v>
      </c>
      <c r="C1186" s="2">
        <v>12561590</v>
      </c>
      <c r="D1186" s="6">
        <v>-4.3899999999999997</v>
      </c>
      <c r="E1186" s="6">
        <v>-4.2017611026033697</v>
      </c>
      <c r="F1186" s="6">
        <v>-4.2017659978880904</v>
      </c>
      <c r="G1186" s="6">
        <v>157.46623</v>
      </c>
      <c r="H1186" s="6">
        <v>366954.14918414899</v>
      </c>
      <c r="I1186" s="6">
        <v>103.4</v>
      </c>
      <c r="J1186" s="6">
        <v>104.61</v>
      </c>
      <c r="K1186" s="6">
        <v>97.09</v>
      </c>
      <c r="L1186" s="6">
        <v>233210.02331002301</v>
      </c>
    </row>
    <row r="1187" spans="1:12" ht="15" customHeight="1" x14ac:dyDescent="0.25">
      <c r="A1187" s="5">
        <v>43133</v>
      </c>
      <c r="B1187" s="6">
        <v>104.48</v>
      </c>
      <c r="C1187" s="2">
        <v>9253068</v>
      </c>
      <c r="D1187" s="6">
        <v>-1.03999999999999</v>
      </c>
      <c r="E1187" s="6">
        <v>-0.98559514783926805</v>
      </c>
      <c r="F1187" s="6">
        <v>-0.98559138012791403</v>
      </c>
      <c r="G1187" s="6">
        <v>164.37279000000001</v>
      </c>
      <c r="H1187" s="6">
        <v>383053.35664335598</v>
      </c>
      <c r="I1187" s="6">
        <v>105.15</v>
      </c>
      <c r="J1187" s="6">
        <v>106.47</v>
      </c>
      <c r="K1187" s="6">
        <v>104.15</v>
      </c>
      <c r="L1187" s="6">
        <v>243443.12354312299</v>
      </c>
    </row>
    <row r="1188" spans="1:12" ht="15" customHeight="1" x14ac:dyDescent="0.25">
      <c r="A1188" s="5">
        <v>43132</v>
      </c>
      <c r="B1188" s="6">
        <v>105.52</v>
      </c>
      <c r="C1188" s="2">
        <v>6386836</v>
      </c>
      <c r="D1188" s="6">
        <v>-1.0799999999999901</v>
      </c>
      <c r="E1188" s="6">
        <v>-1.0131332082551501</v>
      </c>
      <c r="F1188" s="6">
        <v>-1.0131355038550001</v>
      </c>
      <c r="G1188" s="6">
        <v>166.00896</v>
      </c>
      <c r="H1188" s="6">
        <v>386867.27272727201</v>
      </c>
      <c r="I1188" s="6">
        <v>105.96</v>
      </c>
      <c r="J1188" s="6">
        <v>106.56</v>
      </c>
      <c r="K1188" s="6">
        <v>105.18</v>
      </c>
      <c r="L1188" s="6">
        <v>245867.36596736501</v>
      </c>
    </row>
    <row r="1189" spans="1:12" ht="15" customHeight="1" x14ac:dyDescent="0.25">
      <c r="A1189" s="5">
        <v>43131</v>
      </c>
      <c r="B1189" s="6">
        <v>106.6</v>
      </c>
      <c r="C1189" s="2">
        <v>9812836</v>
      </c>
      <c r="D1189" s="6">
        <v>-1.1299999999999999</v>
      </c>
      <c r="E1189" s="6">
        <v>-1.0489185927782401</v>
      </c>
      <c r="F1189" s="6">
        <v>-1.0489194849551999</v>
      </c>
      <c r="G1189" s="6">
        <v>167.70806999999999</v>
      </c>
      <c r="H1189" s="6">
        <v>390827.90209790203</v>
      </c>
      <c r="I1189" s="6">
        <v>107.77</v>
      </c>
      <c r="J1189" s="6">
        <v>108.18</v>
      </c>
      <c r="K1189" s="6">
        <v>106.07</v>
      </c>
      <c r="L1189" s="6">
        <v>248384.84848484799</v>
      </c>
    </row>
    <row r="1190" spans="1:12" ht="15" customHeight="1" x14ac:dyDescent="0.25">
      <c r="A1190" s="5">
        <v>43130</v>
      </c>
      <c r="B1190" s="6">
        <v>107.73</v>
      </c>
      <c r="C1190" s="2">
        <v>9180477</v>
      </c>
      <c r="D1190" s="6">
        <v>-1.8199999999999901</v>
      </c>
      <c r="E1190" s="6">
        <v>-1.66134185303513</v>
      </c>
      <c r="F1190" s="6">
        <v>-1.66134268721372</v>
      </c>
      <c r="G1190" s="6">
        <v>169.48584</v>
      </c>
      <c r="H1190" s="6">
        <v>394971.88811188802</v>
      </c>
      <c r="I1190" s="6">
        <v>109.14</v>
      </c>
      <c r="J1190" s="6">
        <v>109.3648</v>
      </c>
      <c r="K1190" s="6">
        <v>107.151</v>
      </c>
      <c r="L1190" s="6">
        <v>251018.88111888099</v>
      </c>
    </row>
    <row r="1191" spans="1:12" ht="15" customHeight="1" x14ac:dyDescent="0.25">
      <c r="A1191" s="5">
        <v>43129</v>
      </c>
      <c r="B1191" s="6">
        <v>109.55</v>
      </c>
      <c r="C1191" s="2">
        <v>8355204</v>
      </c>
      <c r="D1191" s="6">
        <v>1.1599999999999899</v>
      </c>
      <c r="E1191" s="6">
        <v>1.07020942891409</v>
      </c>
      <c r="F1191" s="6">
        <v>1.07020593383262</v>
      </c>
      <c r="G1191" s="6">
        <v>172.34915000000001</v>
      </c>
      <c r="H1191" s="6">
        <v>401646.27039626997</v>
      </c>
      <c r="I1191" s="6">
        <v>108.11</v>
      </c>
      <c r="J1191" s="6">
        <v>109.98</v>
      </c>
      <c r="K1191" s="6">
        <v>107.99</v>
      </c>
      <c r="L1191" s="6">
        <v>255261.30536130501</v>
      </c>
    </row>
    <row r="1192" spans="1:12" ht="15" customHeight="1" x14ac:dyDescent="0.25">
      <c r="A1192" s="5">
        <v>43126</v>
      </c>
      <c r="B1192" s="6">
        <v>108.39</v>
      </c>
      <c r="C1192" s="2">
        <v>6786305</v>
      </c>
      <c r="D1192" s="6">
        <v>1.79</v>
      </c>
      <c r="E1192" s="6">
        <v>1.67917448405254</v>
      </c>
      <c r="F1192" s="6">
        <v>1.67917977948228</v>
      </c>
      <c r="G1192" s="6">
        <v>170.52419</v>
      </c>
      <c r="H1192" s="6">
        <v>397392.28438228398</v>
      </c>
      <c r="I1192" s="6">
        <v>107</v>
      </c>
      <c r="J1192" s="6">
        <v>108.41</v>
      </c>
      <c r="K1192" s="6">
        <v>106.68</v>
      </c>
      <c r="L1192" s="6">
        <v>252557.342657342</v>
      </c>
    </row>
    <row r="1193" spans="1:12" ht="15" customHeight="1" x14ac:dyDescent="0.25">
      <c r="A1193" s="5">
        <v>43125</v>
      </c>
      <c r="B1193" s="6">
        <v>106.6</v>
      </c>
      <c r="C1193" s="2">
        <v>5857136</v>
      </c>
      <c r="D1193" s="6">
        <v>0.80999999999998795</v>
      </c>
      <c r="E1193" s="6">
        <v>0.76566783249834003</v>
      </c>
      <c r="F1193" s="6">
        <v>0.76566201266268197</v>
      </c>
      <c r="G1193" s="6">
        <v>167.70806999999999</v>
      </c>
      <c r="H1193" s="6">
        <v>390827.90209790203</v>
      </c>
      <c r="I1193" s="6">
        <v>105.85</v>
      </c>
      <c r="J1193" s="6">
        <v>106.80500000000001</v>
      </c>
      <c r="K1193" s="6">
        <v>105.85</v>
      </c>
      <c r="L1193" s="6">
        <v>248384.84848484799</v>
      </c>
    </row>
    <row r="1194" spans="1:12" ht="15" customHeight="1" x14ac:dyDescent="0.25">
      <c r="A1194" s="5">
        <v>43124</v>
      </c>
      <c r="B1194" s="6">
        <v>105.79</v>
      </c>
      <c r="C1194" s="2">
        <v>6823108</v>
      </c>
      <c r="D1194" s="6">
        <v>-0.109999999999999</v>
      </c>
      <c r="E1194" s="6">
        <v>-0.103871576959391</v>
      </c>
      <c r="F1194" s="6">
        <v>-0.103867309137439</v>
      </c>
      <c r="G1194" s="6">
        <v>166.43375</v>
      </c>
      <c r="H1194" s="6">
        <v>387857.459207459</v>
      </c>
      <c r="I1194" s="6">
        <v>106.35</v>
      </c>
      <c r="J1194" s="6">
        <v>106.44</v>
      </c>
      <c r="K1194" s="6">
        <v>104.82</v>
      </c>
      <c r="L1194" s="6">
        <v>246496.73659673601</v>
      </c>
    </row>
    <row r="1195" spans="1:12" ht="15" customHeight="1" x14ac:dyDescent="0.25">
      <c r="A1195" s="5">
        <v>43123</v>
      </c>
      <c r="B1195" s="6">
        <v>105.9</v>
      </c>
      <c r="C1195" s="2">
        <v>8287814</v>
      </c>
      <c r="D1195" s="6">
        <v>0.45000000000000201</v>
      </c>
      <c r="E1195" s="6">
        <v>0.42674253200569701</v>
      </c>
      <c r="F1195" s="6">
        <v>0.426748036740209</v>
      </c>
      <c r="G1195" s="6">
        <v>166.60679999999999</v>
      </c>
      <c r="H1195" s="6">
        <v>388260.83916083898</v>
      </c>
      <c r="I1195" s="6">
        <v>105.29</v>
      </c>
      <c r="J1195" s="6">
        <v>106.145</v>
      </c>
      <c r="K1195" s="6">
        <v>104.57</v>
      </c>
      <c r="L1195" s="6">
        <v>246753.146853146</v>
      </c>
    </row>
    <row r="1196" spans="1:12" ht="15" customHeight="1" x14ac:dyDescent="0.25">
      <c r="A1196" s="5">
        <v>43122</v>
      </c>
      <c r="B1196" s="6">
        <v>105.45</v>
      </c>
      <c r="C1196" s="2">
        <v>7308268</v>
      </c>
      <c r="D1196" s="6">
        <v>0.85999999999999899</v>
      </c>
      <c r="E1196" s="6">
        <v>0.82225834209770299</v>
      </c>
      <c r="F1196" s="6">
        <v>0.82225718985056095</v>
      </c>
      <c r="G1196" s="6">
        <v>165.89883</v>
      </c>
      <c r="H1196" s="6">
        <v>386610.55944055901</v>
      </c>
      <c r="I1196" s="6">
        <v>104.5</v>
      </c>
      <c r="J1196" s="6">
        <v>105.45</v>
      </c>
      <c r="K1196" s="6">
        <v>104.04</v>
      </c>
      <c r="L1196" s="6">
        <v>245704.19580419501</v>
      </c>
    </row>
    <row r="1197" spans="1:12" ht="15" customHeight="1" x14ac:dyDescent="0.25">
      <c r="A1197" s="5">
        <v>43119</v>
      </c>
      <c r="B1197" s="6">
        <v>104.59</v>
      </c>
      <c r="C1197" s="2">
        <v>8378580</v>
      </c>
      <c r="D1197" s="6">
        <v>0.29000000000000598</v>
      </c>
      <c r="E1197" s="6">
        <v>0.27804410354745901</v>
      </c>
      <c r="F1197" s="6">
        <v>0.27803710423834799</v>
      </c>
      <c r="G1197" s="6">
        <v>164.54584</v>
      </c>
      <c r="H1197" s="6">
        <v>383456.73659673601</v>
      </c>
      <c r="I1197" s="6">
        <v>104.64</v>
      </c>
      <c r="J1197" s="6">
        <v>104.93</v>
      </c>
      <c r="K1197" s="6">
        <v>103.66</v>
      </c>
      <c r="L1197" s="6">
        <v>243699.533799533</v>
      </c>
    </row>
    <row r="1198" spans="1:12" ht="15" customHeight="1" x14ac:dyDescent="0.25">
      <c r="A1198" s="5">
        <v>43118</v>
      </c>
      <c r="B1198" s="6">
        <v>104.3</v>
      </c>
      <c r="C1198" s="2">
        <v>12307870</v>
      </c>
      <c r="D1198" s="6">
        <v>1.5999999999999901</v>
      </c>
      <c r="E1198" s="6">
        <v>1.55793573515092</v>
      </c>
      <c r="F1198" s="6">
        <v>1.5579455402036499</v>
      </c>
      <c r="G1198" s="6">
        <v>164.08960999999999</v>
      </c>
      <c r="H1198" s="6">
        <v>382393.263403263</v>
      </c>
      <c r="I1198" s="6">
        <v>104.74</v>
      </c>
      <c r="J1198" s="6">
        <v>104.94</v>
      </c>
      <c r="K1198" s="6">
        <v>103.62</v>
      </c>
      <c r="L1198" s="6">
        <v>243023.543123543</v>
      </c>
    </row>
    <row r="1199" spans="1:12" ht="15" customHeight="1" x14ac:dyDescent="0.25">
      <c r="A1199" s="5">
        <v>43117</v>
      </c>
      <c r="B1199" s="6">
        <v>102.7</v>
      </c>
      <c r="C1199" s="2">
        <v>8681944</v>
      </c>
      <c r="D1199" s="6">
        <v>2.0099999999999998</v>
      </c>
      <c r="E1199" s="6">
        <v>1.99622604032179</v>
      </c>
      <c r="F1199" s="6">
        <v>1.9962162787633599</v>
      </c>
      <c r="G1199" s="6">
        <v>161.57239999999999</v>
      </c>
      <c r="H1199" s="6">
        <v>376525.641025641</v>
      </c>
      <c r="I1199" s="6">
        <v>101.15</v>
      </c>
      <c r="J1199" s="6">
        <v>102.94</v>
      </c>
      <c r="K1199" s="6">
        <v>100.7</v>
      </c>
      <c r="L1199" s="6">
        <v>239293.93939393901</v>
      </c>
    </row>
    <row r="1200" spans="1:12" ht="15" customHeight="1" x14ac:dyDescent="0.25">
      <c r="A1200" s="5">
        <v>43116</v>
      </c>
      <c r="B1200" s="6">
        <v>100.69</v>
      </c>
      <c r="C1200" s="2">
        <v>7170701</v>
      </c>
      <c r="D1200" s="6">
        <v>-0.18000000000000599</v>
      </c>
      <c r="E1200" s="6">
        <v>-0.17844750669179199</v>
      </c>
      <c r="F1200" s="6">
        <v>-0.178444757963103</v>
      </c>
      <c r="G1200" s="6">
        <v>158.41019</v>
      </c>
      <c r="H1200" s="6">
        <v>369154.52214452199</v>
      </c>
      <c r="I1200" s="6">
        <v>101.34</v>
      </c>
      <c r="J1200" s="6">
        <v>101.91</v>
      </c>
      <c r="K1200" s="6">
        <v>100.34</v>
      </c>
      <c r="L1200" s="6">
        <v>234608.624708624</v>
      </c>
    </row>
    <row r="1201" spans="1:12" ht="15" customHeight="1" x14ac:dyDescent="0.25">
      <c r="A1201" s="5">
        <v>43112</v>
      </c>
      <c r="B1201" s="6">
        <v>100.87</v>
      </c>
      <c r="C1201" s="2">
        <v>6951178</v>
      </c>
      <c r="D1201" s="6">
        <v>0.85000000000000797</v>
      </c>
      <c r="E1201" s="6">
        <v>0.84983003399321499</v>
      </c>
      <c r="F1201" s="6">
        <v>0.84983036248162902</v>
      </c>
      <c r="G1201" s="6">
        <v>158.69336999999999</v>
      </c>
      <c r="H1201" s="6">
        <v>369814.61538461503</v>
      </c>
      <c r="I1201" s="6">
        <v>100.39</v>
      </c>
      <c r="J1201" s="6">
        <v>101.44</v>
      </c>
      <c r="K1201" s="6">
        <v>100.3</v>
      </c>
      <c r="L1201" s="6">
        <v>235028.20512820501</v>
      </c>
    </row>
    <row r="1202" spans="1:12" ht="15" customHeight="1" x14ac:dyDescent="0.25">
      <c r="A1202" s="5">
        <v>43111</v>
      </c>
      <c r="B1202" s="6">
        <v>100.02</v>
      </c>
      <c r="C1202" s="2">
        <v>6537682</v>
      </c>
      <c r="D1202" s="6">
        <v>0.34999999999999398</v>
      </c>
      <c r="E1202" s="6">
        <v>0.35115882411957899</v>
      </c>
      <c r="F1202" s="6">
        <v>0.35116121905696102</v>
      </c>
      <c r="G1202" s="6">
        <v>157.35611</v>
      </c>
      <c r="H1202" s="6">
        <v>366697.459207459</v>
      </c>
      <c r="I1202" s="6">
        <v>99.7</v>
      </c>
      <c r="J1202" s="6">
        <v>100.45</v>
      </c>
      <c r="K1202" s="6">
        <v>98.78</v>
      </c>
      <c r="L1202" s="6">
        <v>233046.85314685301</v>
      </c>
    </row>
    <row r="1203" spans="1:12" ht="15" customHeight="1" x14ac:dyDescent="0.25">
      <c r="A1203" s="5">
        <v>43110</v>
      </c>
      <c r="B1203" s="6">
        <v>99.67</v>
      </c>
      <c r="C1203" s="2">
        <v>7930420</v>
      </c>
      <c r="D1203" s="6">
        <v>-0.71999999999999797</v>
      </c>
      <c r="E1203" s="6">
        <v>-0.71720290865624403</v>
      </c>
      <c r="F1203" s="6">
        <v>-0.71719824589616599</v>
      </c>
      <c r="G1203" s="6">
        <v>156.80547000000001</v>
      </c>
      <c r="H1203" s="6">
        <v>365413.91608391597</v>
      </c>
      <c r="I1203" s="6">
        <v>99.75</v>
      </c>
      <c r="J1203" s="6">
        <v>99.89</v>
      </c>
      <c r="K1203" s="6">
        <v>98.53</v>
      </c>
      <c r="L1203" s="6">
        <v>232231.002331002</v>
      </c>
    </row>
    <row r="1204" spans="1:12" ht="15" customHeight="1" x14ac:dyDescent="0.25">
      <c r="A1204" s="5">
        <v>43109</v>
      </c>
      <c r="B1204" s="6">
        <v>100.39</v>
      </c>
      <c r="C1204" s="2">
        <v>7312744</v>
      </c>
      <c r="D1204" s="6">
        <v>-1.21999999999999</v>
      </c>
      <c r="E1204" s="6">
        <v>-1.20066922546993</v>
      </c>
      <c r="F1204" s="6">
        <v>-1.20067507594417</v>
      </c>
      <c r="G1204" s="6">
        <v>157.93819999999999</v>
      </c>
      <c r="H1204" s="6">
        <v>368054.31235431199</v>
      </c>
      <c r="I1204" s="6">
        <v>102.03</v>
      </c>
      <c r="J1204" s="6">
        <v>102.35</v>
      </c>
      <c r="K1204" s="6">
        <v>100.31</v>
      </c>
      <c r="L1204" s="6">
        <v>233909.32400932399</v>
      </c>
    </row>
    <row r="1205" spans="1:12" ht="15" customHeight="1" x14ac:dyDescent="0.25">
      <c r="A1205" s="5">
        <v>43108</v>
      </c>
      <c r="B1205" s="6">
        <v>101.61</v>
      </c>
      <c r="C1205" s="2">
        <v>8843872</v>
      </c>
      <c r="D1205" s="6">
        <v>1.48</v>
      </c>
      <c r="E1205" s="6">
        <v>1.47807849795267</v>
      </c>
      <c r="F1205" s="6">
        <v>1.4780818992496501</v>
      </c>
      <c r="G1205" s="6">
        <v>159.85757000000001</v>
      </c>
      <c r="H1205" s="6">
        <v>372528.368298368</v>
      </c>
      <c r="I1205" s="6">
        <v>100.25</v>
      </c>
      <c r="J1205" s="6">
        <v>101.75</v>
      </c>
      <c r="K1205" s="6">
        <v>100.21</v>
      </c>
      <c r="L1205" s="6">
        <v>236753.146853146</v>
      </c>
    </row>
    <row r="1206" spans="1:12" ht="15" customHeight="1" x14ac:dyDescent="0.25">
      <c r="A1206" s="5">
        <v>43105</v>
      </c>
      <c r="B1206" s="6">
        <v>100.13</v>
      </c>
      <c r="C1206" s="2">
        <v>7283990</v>
      </c>
      <c r="D1206" s="6">
        <v>0.58999999999998898</v>
      </c>
      <c r="E1206" s="6">
        <v>0.59272654209361297</v>
      </c>
      <c r="F1206" s="6">
        <v>0.59272309650737398</v>
      </c>
      <c r="G1206" s="6">
        <v>157.52915999999999</v>
      </c>
      <c r="H1206" s="6">
        <v>367100.83916083898</v>
      </c>
      <c r="I1206" s="6">
        <v>99.64</v>
      </c>
      <c r="J1206" s="6">
        <v>100.38</v>
      </c>
      <c r="K1206" s="6">
        <v>99.61</v>
      </c>
      <c r="L1206" s="6">
        <v>233303.263403263</v>
      </c>
    </row>
    <row r="1207" spans="1:12" ht="15" customHeight="1" x14ac:dyDescent="0.25">
      <c r="A1207" s="5">
        <v>43104</v>
      </c>
      <c r="B1207" s="6">
        <v>99.54</v>
      </c>
      <c r="C1207" s="2">
        <v>6830407</v>
      </c>
      <c r="D1207" s="6">
        <v>9.0000000000003397E-2</v>
      </c>
      <c r="E1207" s="6">
        <v>9.0497737556560695E-2</v>
      </c>
      <c r="F1207" s="6">
        <v>9.0502740807774096E-2</v>
      </c>
      <c r="G1207" s="6">
        <v>156.60095000000001</v>
      </c>
      <c r="H1207" s="6">
        <v>364937.17948717898</v>
      </c>
      <c r="I1207" s="6">
        <v>99.54</v>
      </c>
      <c r="J1207" s="6">
        <v>99.78</v>
      </c>
      <c r="K1207" s="6">
        <v>98.911000000000001</v>
      </c>
      <c r="L1207" s="6">
        <v>231927.97202797199</v>
      </c>
    </row>
    <row r="1208" spans="1:12" ht="15" customHeight="1" x14ac:dyDescent="0.25">
      <c r="A1208" s="5">
        <v>43103</v>
      </c>
      <c r="B1208" s="6">
        <v>99.45</v>
      </c>
      <c r="C1208" s="2">
        <v>8903576</v>
      </c>
      <c r="D1208" s="6">
        <v>0.85999999999999899</v>
      </c>
      <c r="E1208" s="6">
        <v>0.87229942184805498</v>
      </c>
      <c r="F1208" s="6">
        <v>0.87230471221841899</v>
      </c>
      <c r="G1208" s="6">
        <v>156.45935</v>
      </c>
      <c r="H1208" s="6">
        <v>364607.10955710901</v>
      </c>
      <c r="I1208" s="6">
        <v>98.85</v>
      </c>
      <c r="J1208" s="6">
        <v>100</v>
      </c>
      <c r="K1208" s="6">
        <v>98.77</v>
      </c>
      <c r="L1208" s="6">
        <v>231718.18181818101</v>
      </c>
    </row>
    <row r="1209" spans="1:12" ht="15" customHeight="1" x14ac:dyDescent="0.25">
      <c r="A1209" s="5">
        <v>43102</v>
      </c>
      <c r="B1209" s="6">
        <v>98.59</v>
      </c>
      <c r="C1209" s="2">
        <v>10150490</v>
      </c>
      <c r="D1209" s="6">
        <v>-0.15999999999999601</v>
      </c>
      <c r="E1209" s="6">
        <v>-0.16202531645569301</v>
      </c>
      <c r="F1209" s="6">
        <v>-0.16204497866543199</v>
      </c>
      <c r="G1209" s="6">
        <v>155.10634999999999</v>
      </c>
      <c r="H1209" s="6">
        <v>361453.263403263</v>
      </c>
      <c r="I1209" s="6">
        <v>99.3</v>
      </c>
      <c r="J1209" s="6">
        <v>99.79</v>
      </c>
      <c r="K1209" s="6">
        <v>98.52</v>
      </c>
      <c r="L1209" s="6">
        <v>229713.519813519</v>
      </c>
    </row>
    <row r="1210" spans="1:12" ht="15" customHeight="1" x14ac:dyDescent="0.25">
      <c r="A1210" s="5">
        <v>43098</v>
      </c>
      <c r="B1210" s="6">
        <v>98.75</v>
      </c>
      <c r="C1210" s="2">
        <v>7144273</v>
      </c>
      <c r="D1210" s="6">
        <v>-0.65000000000000502</v>
      </c>
      <c r="E1210" s="6">
        <v>-0.65392354124749197</v>
      </c>
      <c r="F1210" s="6">
        <v>-0.65391065866251497</v>
      </c>
      <c r="G1210" s="6">
        <v>155.35810000000001</v>
      </c>
      <c r="H1210" s="6">
        <v>362040.09324009297</v>
      </c>
      <c r="I1210" s="6">
        <v>99.4</v>
      </c>
      <c r="J1210" s="6">
        <v>99.69</v>
      </c>
      <c r="K1210" s="6">
        <v>98.75</v>
      </c>
      <c r="L1210" s="6">
        <v>230086.48018648001</v>
      </c>
    </row>
    <row r="1211" spans="1:12" ht="15" customHeight="1" x14ac:dyDescent="0.25">
      <c r="A1211" s="5">
        <v>43097</v>
      </c>
      <c r="B1211" s="6">
        <v>99.4</v>
      </c>
      <c r="C1211" s="2">
        <v>9763936</v>
      </c>
      <c r="D1211" s="6">
        <v>0.14000000000000001</v>
      </c>
      <c r="E1211" s="6">
        <v>0.141043723554301</v>
      </c>
      <c r="F1211" s="6">
        <v>0.14103442965231999</v>
      </c>
      <c r="G1211" s="6">
        <v>156.38068999999999</v>
      </c>
      <c r="H1211" s="6">
        <v>364423.75291375199</v>
      </c>
      <c r="I1211" s="6">
        <v>99.52</v>
      </c>
      <c r="J1211" s="6">
        <v>99.62</v>
      </c>
      <c r="K1211" s="6">
        <v>99.12</v>
      </c>
      <c r="L1211" s="6">
        <v>231601.63170163101</v>
      </c>
    </row>
    <row r="1212" spans="1:12" ht="15" customHeight="1" x14ac:dyDescent="0.25">
      <c r="A1212" s="5">
        <v>43096</v>
      </c>
      <c r="B1212" s="6">
        <v>99.26</v>
      </c>
      <c r="C1212" s="2">
        <v>5140793</v>
      </c>
      <c r="D1212" s="6">
        <v>0.100000000000008</v>
      </c>
      <c r="E1212" s="6">
        <v>0.100847115772495</v>
      </c>
      <c r="F1212" s="6">
        <v>0.10084413049917799</v>
      </c>
      <c r="G1212" s="6">
        <v>156.16045</v>
      </c>
      <c r="H1212" s="6">
        <v>363910.37296037201</v>
      </c>
      <c r="I1212" s="6">
        <v>99.56</v>
      </c>
      <c r="J1212" s="6">
        <v>99.6</v>
      </c>
      <c r="K1212" s="6">
        <v>98.829899999999995</v>
      </c>
      <c r="L1212" s="6">
        <v>231275.29137529101</v>
      </c>
    </row>
    <row r="1213" spans="1:12" ht="15" customHeight="1" x14ac:dyDescent="0.25">
      <c r="A1213" s="5">
        <v>43095</v>
      </c>
      <c r="B1213" s="6">
        <v>99.16</v>
      </c>
      <c r="C1213" s="2">
        <v>4295891</v>
      </c>
      <c r="D1213" s="6">
        <v>0.95000000000000195</v>
      </c>
      <c r="E1213" s="6">
        <v>0.96731493737909302</v>
      </c>
      <c r="F1213" s="6">
        <v>0.96732523440614604</v>
      </c>
      <c r="G1213" s="6">
        <v>156.00313</v>
      </c>
      <c r="H1213" s="6">
        <v>363543.65967365901</v>
      </c>
      <c r="I1213" s="6">
        <v>98.35</v>
      </c>
      <c r="J1213" s="6">
        <v>99.44</v>
      </c>
      <c r="K1213" s="6">
        <v>98.35</v>
      </c>
      <c r="L1213" s="6">
        <v>231042.191142191</v>
      </c>
    </row>
    <row r="1214" spans="1:12" ht="15" customHeight="1" x14ac:dyDescent="0.25">
      <c r="A1214" s="5">
        <v>43091</v>
      </c>
      <c r="B1214" s="6">
        <v>98.21</v>
      </c>
      <c r="C1214" s="2">
        <v>5478682</v>
      </c>
      <c r="D1214" s="6">
        <v>0.149999999999991</v>
      </c>
      <c r="E1214" s="6">
        <v>0.15296757087497301</v>
      </c>
      <c r="F1214" s="6">
        <v>0.15296954338084301</v>
      </c>
      <c r="G1214" s="6">
        <v>154.50853000000001</v>
      </c>
      <c r="H1214" s="6">
        <v>360059.74358974298</v>
      </c>
      <c r="I1214" s="6">
        <v>98.29</v>
      </c>
      <c r="J1214" s="6">
        <v>98.42</v>
      </c>
      <c r="K1214" s="6">
        <v>97.68</v>
      </c>
      <c r="L1214" s="6">
        <v>228827.73892773801</v>
      </c>
    </row>
    <row r="1215" spans="1:12" ht="15" customHeight="1" x14ac:dyDescent="0.25">
      <c r="A1215" s="5">
        <v>43090</v>
      </c>
      <c r="B1215" s="6">
        <v>98.06</v>
      </c>
      <c r="C1215" s="2">
        <v>7369128</v>
      </c>
      <c r="D1215" s="6">
        <v>-0.68999999999999695</v>
      </c>
      <c r="E1215" s="6">
        <v>-0.69873417721518705</v>
      </c>
      <c r="F1215" s="6">
        <v>-0.69874695944402898</v>
      </c>
      <c r="G1215" s="6">
        <v>154.27253999999999</v>
      </c>
      <c r="H1215" s="6">
        <v>359509.65034965001</v>
      </c>
      <c r="I1215" s="6">
        <v>99</v>
      </c>
      <c r="J1215" s="6">
        <v>99.33</v>
      </c>
      <c r="K1215" s="6">
        <v>97.98</v>
      </c>
      <c r="L1215" s="6">
        <v>228478.08857808801</v>
      </c>
    </row>
    <row r="1216" spans="1:12" ht="15" customHeight="1" x14ac:dyDescent="0.25">
      <c r="A1216" s="5">
        <v>43089</v>
      </c>
      <c r="B1216" s="6">
        <v>98.75</v>
      </c>
      <c r="C1216" s="2">
        <v>10729810</v>
      </c>
      <c r="D1216" s="6">
        <v>-4.9999999999997102E-2</v>
      </c>
      <c r="E1216" s="6">
        <v>-5.0607287449388999E-2</v>
      </c>
      <c r="F1216" s="6">
        <v>-5.0599359546554798E-2</v>
      </c>
      <c r="G1216" s="6">
        <v>155.35810000000001</v>
      </c>
      <c r="H1216" s="6">
        <v>362040.09324009297</v>
      </c>
      <c r="I1216" s="6">
        <v>99.45</v>
      </c>
      <c r="J1216" s="6">
        <v>99.65</v>
      </c>
      <c r="K1216" s="6">
        <v>98.45</v>
      </c>
      <c r="L1216" s="6">
        <v>230086.48018648001</v>
      </c>
    </row>
    <row r="1217" spans="1:12" ht="15" customHeight="1" x14ac:dyDescent="0.25">
      <c r="A1217" s="5">
        <v>43088</v>
      </c>
      <c r="B1217" s="6">
        <v>98.8</v>
      </c>
      <c r="C1217" s="2">
        <v>12012170</v>
      </c>
      <c r="D1217" s="6">
        <v>0.89999999999999103</v>
      </c>
      <c r="E1217" s="6">
        <v>0.91930541368743202</v>
      </c>
      <c r="F1217" s="6">
        <v>0.91930422657766597</v>
      </c>
      <c r="G1217" s="6">
        <v>155.43674999999999</v>
      </c>
      <c r="H1217" s="6">
        <v>362223.426573426</v>
      </c>
      <c r="I1217" s="6">
        <v>99.91</v>
      </c>
      <c r="J1217" s="6">
        <v>99.91</v>
      </c>
      <c r="K1217" s="6">
        <v>98.29</v>
      </c>
      <c r="L1217" s="6">
        <v>230203.03030303001</v>
      </c>
    </row>
    <row r="1218" spans="1:12" ht="15" customHeight="1" x14ac:dyDescent="0.25">
      <c r="A1218" s="5">
        <v>43087</v>
      </c>
      <c r="B1218" s="6">
        <v>97.9</v>
      </c>
      <c r="C1218" s="2">
        <v>7964436</v>
      </c>
      <c r="D1218" s="6">
        <v>0.79000000000000603</v>
      </c>
      <c r="E1218" s="6">
        <v>0.81351045206467998</v>
      </c>
      <c r="F1218" s="6">
        <v>0.81350734009619696</v>
      </c>
      <c r="G1218" s="6">
        <v>154.02082999999999</v>
      </c>
      <c r="H1218" s="6">
        <v>358922.91375291301</v>
      </c>
      <c r="I1218" s="6">
        <v>97.38</v>
      </c>
      <c r="J1218" s="6">
        <v>98.17</v>
      </c>
      <c r="K1218" s="6">
        <v>97.36</v>
      </c>
      <c r="L1218" s="6">
        <v>228105.12820512801</v>
      </c>
    </row>
    <row r="1219" spans="1:12" ht="15" customHeight="1" x14ac:dyDescent="0.25">
      <c r="A1219" s="5">
        <v>43084</v>
      </c>
      <c r="B1219" s="6">
        <v>97.11</v>
      </c>
      <c r="C1219" s="2">
        <v>16142790</v>
      </c>
      <c r="D1219" s="6">
        <v>-1.9999999999996E-2</v>
      </c>
      <c r="E1219" s="6">
        <v>-2.0590960568311799E-2</v>
      </c>
      <c r="F1219" s="6">
        <v>-2.0581191918656001E-2</v>
      </c>
      <c r="G1219" s="6">
        <v>152.77797000000001</v>
      </c>
      <c r="H1219" s="6">
        <v>356025.804195804</v>
      </c>
      <c r="I1219" s="6">
        <v>97.71</v>
      </c>
      <c r="J1219" s="6">
        <v>98.49</v>
      </c>
      <c r="K1219" s="6">
        <v>96.91</v>
      </c>
      <c r="L1219" s="6">
        <v>226263.636363636</v>
      </c>
    </row>
    <row r="1220" spans="1:12" ht="15" customHeight="1" x14ac:dyDescent="0.25">
      <c r="A1220" s="5">
        <v>43083</v>
      </c>
      <c r="B1220" s="6">
        <v>97.13</v>
      </c>
      <c r="C1220" s="2">
        <v>9385769</v>
      </c>
      <c r="D1220" s="6">
        <v>-0.630000000000009</v>
      </c>
      <c r="E1220" s="6">
        <v>-0.64443535188216605</v>
      </c>
      <c r="F1220" s="6">
        <v>-0.64444490391388698</v>
      </c>
      <c r="G1220" s="6">
        <v>152.80941999999999</v>
      </c>
      <c r="H1220" s="6">
        <v>356099.11421911401</v>
      </c>
      <c r="I1220" s="6">
        <v>98</v>
      </c>
      <c r="J1220" s="6">
        <v>98.57</v>
      </c>
      <c r="K1220" s="6">
        <v>97.1</v>
      </c>
      <c r="L1220" s="6">
        <v>226310.256410256</v>
      </c>
    </row>
    <row r="1221" spans="1:12" ht="15" customHeight="1" x14ac:dyDescent="0.25">
      <c r="A1221" s="5">
        <v>43082</v>
      </c>
      <c r="B1221" s="6">
        <v>97.76</v>
      </c>
      <c r="C1221" s="2">
        <v>7879383</v>
      </c>
      <c r="D1221" s="6">
        <v>1.06</v>
      </c>
      <c r="E1221" s="6">
        <v>1.09617373319546</v>
      </c>
      <c r="F1221" s="6">
        <v>1.09618615090014</v>
      </c>
      <c r="G1221" s="6">
        <v>153.80058</v>
      </c>
      <c r="H1221" s="6">
        <v>358409.51048951002</v>
      </c>
      <c r="I1221" s="6">
        <v>96.66</v>
      </c>
      <c r="J1221" s="6">
        <v>97.91</v>
      </c>
      <c r="K1221" s="6">
        <v>96.55</v>
      </c>
      <c r="L1221" s="6">
        <v>227778.787878787</v>
      </c>
    </row>
    <row r="1222" spans="1:12" ht="15" customHeight="1" x14ac:dyDescent="0.25">
      <c r="A1222" s="5">
        <v>43081</v>
      </c>
      <c r="B1222" s="6">
        <v>96.7</v>
      </c>
      <c r="C1222" s="2">
        <v>7810642</v>
      </c>
      <c r="D1222" s="6">
        <v>-0.23000000000000301</v>
      </c>
      <c r="E1222" s="6">
        <v>-0.237284638398849</v>
      </c>
      <c r="F1222" s="6">
        <v>-0.237293368336921</v>
      </c>
      <c r="G1222" s="6">
        <v>152.13292000000001</v>
      </c>
      <c r="H1222" s="6">
        <v>354522.191142191</v>
      </c>
      <c r="I1222" s="6">
        <v>96.85</v>
      </c>
      <c r="J1222" s="6">
        <v>97.24</v>
      </c>
      <c r="K1222" s="6">
        <v>96.6</v>
      </c>
      <c r="L1222" s="6">
        <v>225307.92540792501</v>
      </c>
    </row>
    <row r="1223" spans="1:12" ht="15" customHeight="1" x14ac:dyDescent="0.25">
      <c r="A1223" s="5">
        <v>43080</v>
      </c>
      <c r="B1223" s="6">
        <v>96.93</v>
      </c>
      <c r="C1223" s="2">
        <v>8928919</v>
      </c>
      <c r="D1223" s="6">
        <v>0.380000000000009</v>
      </c>
      <c r="E1223" s="6">
        <v>0.393578456758159</v>
      </c>
      <c r="F1223" s="6">
        <v>0.39358264886704097</v>
      </c>
      <c r="G1223" s="6">
        <v>152.49477999999999</v>
      </c>
      <c r="H1223" s="6">
        <v>355365.68764568702</v>
      </c>
      <c r="I1223" s="6">
        <v>96.44</v>
      </c>
      <c r="J1223" s="6">
        <v>97.27</v>
      </c>
      <c r="K1223" s="6">
        <v>96.29</v>
      </c>
      <c r="L1223" s="6">
        <v>225844.055944055</v>
      </c>
    </row>
    <row r="1224" spans="1:12" ht="15" customHeight="1" x14ac:dyDescent="0.25">
      <c r="A1224" s="5">
        <v>43077</v>
      </c>
      <c r="B1224" s="6">
        <v>96.55</v>
      </c>
      <c r="C1224" s="2">
        <v>5821061</v>
      </c>
      <c r="D1224" s="6">
        <v>-0.23000000000000301</v>
      </c>
      <c r="E1224" s="6">
        <v>-0.237652407522215</v>
      </c>
      <c r="F1224" s="6">
        <v>-0.23765458795514899</v>
      </c>
      <c r="G1224" s="6">
        <v>151.89694</v>
      </c>
      <c r="H1224" s="6">
        <v>353972.12121212098</v>
      </c>
      <c r="I1224" s="6">
        <v>96.67</v>
      </c>
      <c r="J1224" s="6">
        <v>96.7</v>
      </c>
      <c r="K1224" s="6">
        <v>96.138000000000005</v>
      </c>
      <c r="L1224" s="6">
        <v>224958.275058275</v>
      </c>
    </row>
    <row r="1225" spans="1:12" ht="15" customHeight="1" x14ac:dyDescent="0.25">
      <c r="A1225" s="5">
        <v>43076</v>
      </c>
      <c r="B1225" s="6">
        <v>96.78</v>
      </c>
      <c r="C1225" s="2">
        <v>7502602</v>
      </c>
      <c r="D1225" s="6">
        <v>-0.5</v>
      </c>
      <c r="E1225" s="6">
        <v>-0.51398026315789802</v>
      </c>
      <c r="F1225" s="6">
        <v>1.02730401991824E-2</v>
      </c>
      <c r="G1225" s="6">
        <v>152.25879</v>
      </c>
      <c r="H1225" s="6">
        <v>354815.59440559399</v>
      </c>
      <c r="I1225" s="6">
        <v>97.06</v>
      </c>
      <c r="J1225" s="6">
        <v>97.58</v>
      </c>
      <c r="K1225" s="6">
        <v>96.65</v>
      </c>
      <c r="L1225" s="6">
        <v>225494.40559440499</v>
      </c>
    </row>
    <row r="1226" spans="1:12" ht="15" customHeight="1" x14ac:dyDescent="0.25">
      <c r="A1226" s="5">
        <v>43075</v>
      </c>
      <c r="B1226" s="6">
        <v>97.28</v>
      </c>
      <c r="C1226" s="2">
        <v>7140986</v>
      </c>
      <c r="D1226" s="6">
        <v>-0.54999999999999705</v>
      </c>
      <c r="E1226" s="6">
        <v>-0.56219973423284797</v>
      </c>
      <c r="F1226" s="6">
        <v>-0.56219991783357204</v>
      </c>
      <c r="G1226" s="6">
        <v>152.24315000000001</v>
      </c>
      <c r="H1226" s="6">
        <v>354779.13752913702</v>
      </c>
      <c r="I1226" s="6">
        <v>97.99</v>
      </c>
      <c r="J1226" s="6">
        <v>98.14</v>
      </c>
      <c r="K1226" s="6">
        <v>97.240099999999998</v>
      </c>
      <c r="L1226" s="6">
        <v>226659.90675990601</v>
      </c>
    </row>
    <row r="1227" spans="1:12" ht="15" customHeight="1" x14ac:dyDescent="0.25">
      <c r="A1227" s="5">
        <v>43074</v>
      </c>
      <c r="B1227" s="6">
        <v>97.83</v>
      </c>
      <c r="C1227" s="2">
        <v>9010067</v>
      </c>
      <c r="D1227" s="6">
        <v>0.81999999999999296</v>
      </c>
      <c r="E1227" s="6">
        <v>0.84527368312543505</v>
      </c>
      <c r="F1227" s="6">
        <v>0.84527396150455503</v>
      </c>
      <c r="G1227" s="6">
        <v>153.10390000000001</v>
      </c>
      <c r="H1227" s="6">
        <v>356785.54778554698</v>
      </c>
      <c r="I1227" s="6">
        <v>97</v>
      </c>
      <c r="J1227" s="6">
        <v>97.94</v>
      </c>
      <c r="K1227" s="6">
        <v>96.92</v>
      </c>
      <c r="L1227" s="6">
        <v>227941.95804195799</v>
      </c>
    </row>
    <row r="1228" spans="1:12" ht="15" customHeight="1" x14ac:dyDescent="0.25">
      <c r="A1228" s="5">
        <v>43073</v>
      </c>
      <c r="B1228" s="6">
        <v>97.01</v>
      </c>
      <c r="C1228" s="2">
        <v>8956524</v>
      </c>
      <c r="D1228" s="6">
        <v>-0.33999999999998898</v>
      </c>
      <c r="E1228" s="6">
        <v>-0.34925526450949501</v>
      </c>
      <c r="F1228" s="6">
        <v>-0.34924883833687898</v>
      </c>
      <c r="G1228" s="6">
        <v>151.82060000000001</v>
      </c>
      <c r="H1228" s="6">
        <v>353794.172494172</v>
      </c>
      <c r="I1228" s="6">
        <v>97.73</v>
      </c>
      <c r="J1228" s="6">
        <v>97.96</v>
      </c>
      <c r="K1228" s="6">
        <v>96.674999999999997</v>
      </c>
      <c r="L1228" s="6">
        <v>226030.536130536</v>
      </c>
    </row>
    <row r="1229" spans="1:12" ht="15" customHeight="1" x14ac:dyDescent="0.25">
      <c r="A1229" s="5">
        <v>43070</v>
      </c>
      <c r="B1229" s="6">
        <v>97.35</v>
      </c>
      <c r="C1229" s="2">
        <v>8296198</v>
      </c>
      <c r="D1229" s="6">
        <v>0.11999999999999</v>
      </c>
      <c r="E1229" s="6">
        <v>0.123418697932731</v>
      </c>
      <c r="F1229" s="6">
        <v>0.123412166669201</v>
      </c>
      <c r="G1229" s="6">
        <v>152.35269</v>
      </c>
      <c r="H1229" s="6">
        <v>355034.47552447498</v>
      </c>
      <c r="I1229" s="6">
        <v>97.61</v>
      </c>
      <c r="J1229" s="6">
        <v>97.71</v>
      </c>
      <c r="K1229" s="6">
        <v>96.23</v>
      </c>
      <c r="L1229" s="6">
        <v>226823.07692307601</v>
      </c>
    </row>
    <row r="1230" spans="1:12" ht="15" customHeight="1" x14ac:dyDescent="0.25">
      <c r="A1230" s="5">
        <v>43069</v>
      </c>
      <c r="B1230" s="6">
        <v>97.23</v>
      </c>
      <c r="C1230" s="2">
        <v>12854680</v>
      </c>
      <c r="D1230" s="6">
        <v>-0.32999999999999802</v>
      </c>
      <c r="E1230" s="6">
        <v>-0.33825338253382597</v>
      </c>
      <c r="F1230" s="6">
        <v>-0.338246965870236</v>
      </c>
      <c r="G1230" s="6">
        <v>152.16489999999999</v>
      </c>
      <c r="H1230" s="6">
        <v>354596.73659673601</v>
      </c>
      <c r="I1230" s="6">
        <v>98.09</v>
      </c>
      <c r="J1230" s="6">
        <v>98.44</v>
      </c>
      <c r="K1230" s="6">
        <v>96.51</v>
      </c>
      <c r="L1230" s="6">
        <v>226543.356643356</v>
      </c>
    </row>
    <row r="1231" spans="1:12" ht="15" customHeight="1" x14ac:dyDescent="0.25">
      <c r="A1231" s="5">
        <v>43068</v>
      </c>
      <c r="B1231" s="6">
        <v>97.56</v>
      </c>
      <c r="C1231" s="2">
        <v>11424000</v>
      </c>
      <c r="D1231" s="6">
        <v>0.79000000000000603</v>
      </c>
      <c r="E1231" s="6">
        <v>0.81636870931074401</v>
      </c>
      <c r="F1231" s="6">
        <v>0.81636903274253603</v>
      </c>
      <c r="G1231" s="6">
        <v>152.68134000000001</v>
      </c>
      <c r="H1231" s="6">
        <v>355800.55944055901</v>
      </c>
      <c r="I1231" s="6">
        <v>97.22</v>
      </c>
      <c r="J1231" s="6">
        <v>98.26</v>
      </c>
      <c r="K1231" s="6">
        <v>96.88</v>
      </c>
      <c r="L1231" s="6">
        <v>227312.58741258699</v>
      </c>
    </row>
    <row r="1232" spans="1:12" ht="15" customHeight="1" x14ac:dyDescent="0.25">
      <c r="A1232" s="5">
        <v>43067</v>
      </c>
      <c r="B1232" s="6">
        <v>96.77</v>
      </c>
      <c r="C1232" s="2">
        <v>8709645</v>
      </c>
      <c r="D1232" s="6">
        <v>0.149999999999991</v>
      </c>
      <c r="E1232" s="6">
        <v>0.15524736079486301</v>
      </c>
      <c r="F1232" s="6">
        <v>0.15524079882149799</v>
      </c>
      <c r="G1232" s="6">
        <v>151.44498999999999</v>
      </c>
      <c r="H1232" s="6">
        <v>352918.62470862397</v>
      </c>
      <c r="I1232" s="6">
        <v>96.59</v>
      </c>
      <c r="J1232" s="6">
        <v>96.885000000000005</v>
      </c>
      <c r="K1232" s="6">
        <v>95.82</v>
      </c>
      <c r="L1232" s="6">
        <v>225471.09557109501</v>
      </c>
    </row>
    <row r="1233" spans="1:12" ht="15" customHeight="1" x14ac:dyDescent="0.25">
      <c r="A1233" s="5">
        <v>43066</v>
      </c>
      <c r="B1233" s="6">
        <v>96.62</v>
      </c>
      <c r="C1233" s="2">
        <v>8904890</v>
      </c>
      <c r="D1233" s="6"/>
      <c r="E1233" s="6"/>
      <c r="F1233" s="6"/>
      <c r="G1233" s="6">
        <v>151.21025</v>
      </c>
      <c r="H1233" s="6">
        <v>352371.445221445</v>
      </c>
      <c r="I1233" s="6">
        <v>96.85</v>
      </c>
      <c r="J1233" s="6">
        <v>97.65</v>
      </c>
      <c r="K1233" s="6">
        <v>96.3</v>
      </c>
      <c r="L1233" s="6">
        <v>225121.445221445</v>
      </c>
    </row>
    <row r="1234" spans="1:12" ht="15" customHeight="1" x14ac:dyDescent="0.25">
      <c r="A1234" s="5">
        <v>43063</v>
      </c>
      <c r="B1234" s="6">
        <v>96.62</v>
      </c>
      <c r="C1234" s="2">
        <v>4496117</v>
      </c>
      <c r="D1234" s="6">
        <v>0.21000000000000699</v>
      </c>
      <c r="E1234" s="6">
        <v>0.217819728243973</v>
      </c>
      <c r="F1234" s="6">
        <v>0.217819800426299</v>
      </c>
      <c r="G1234" s="6">
        <v>151.21025</v>
      </c>
      <c r="H1234" s="6">
        <v>352371.445221445</v>
      </c>
      <c r="I1234" s="6">
        <v>96.87</v>
      </c>
      <c r="J1234" s="6">
        <v>97.23</v>
      </c>
      <c r="K1234" s="6">
        <v>96.53</v>
      </c>
      <c r="L1234" s="6">
        <v>225121.445221445</v>
      </c>
    </row>
    <row r="1235" spans="1:12" ht="15" customHeight="1" x14ac:dyDescent="0.25">
      <c r="A1235" s="5">
        <v>43061</v>
      </c>
      <c r="B1235" s="6">
        <v>96.41</v>
      </c>
      <c r="C1235" s="2">
        <v>8918247</v>
      </c>
      <c r="D1235" s="6">
        <v>-0.109999999999999</v>
      </c>
      <c r="E1235" s="6">
        <v>-0.113966017405719</v>
      </c>
      <c r="F1235" s="6">
        <v>-0.113959442513644</v>
      </c>
      <c r="G1235" s="6">
        <v>150.88159999999999</v>
      </c>
      <c r="H1235" s="6">
        <v>351605.36130536097</v>
      </c>
      <c r="I1235" s="6">
        <v>96.65</v>
      </c>
      <c r="J1235" s="6">
        <v>96.809899999999999</v>
      </c>
      <c r="K1235" s="6">
        <v>96.11</v>
      </c>
      <c r="L1235" s="6">
        <v>224631.93473193399</v>
      </c>
    </row>
    <row r="1236" spans="1:12" ht="15" customHeight="1" x14ac:dyDescent="0.25">
      <c r="A1236" s="5">
        <v>43060</v>
      </c>
      <c r="B1236" s="6">
        <v>96.52</v>
      </c>
      <c r="C1236" s="2">
        <v>12746500</v>
      </c>
      <c r="D1236" s="6">
        <v>-0.96000000000000796</v>
      </c>
      <c r="E1236" s="6">
        <v>-0.98481739844071803</v>
      </c>
      <c r="F1236" s="6">
        <v>-0.98482427617634305</v>
      </c>
      <c r="G1236" s="6">
        <v>151.05374</v>
      </c>
      <c r="H1236" s="6">
        <v>352006.62004662002</v>
      </c>
      <c r="I1236" s="6">
        <v>97.74</v>
      </c>
      <c r="J1236" s="6">
        <v>97.92</v>
      </c>
      <c r="K1236" s="6">
        <v>96.32</v>
      </c>
      <c r="L1236" s="6">
        <v>224888.344988344</v>
      </c>
    </row>
    <row r="1237" spans="1:12" ht="15" customHeight="1" x14ac:dyDescent="0.25">
      <c r="A1237" s="5">
        <v>43059</v>
      </c>
      <c r="B1237" s="6">
        <v>97.48</v>
      </c>
      <c r="C1237" s="2">
        <v>16394320</v>
      </c>
      <c r="D1237" s="6">
        <v>1.00000000000051E-2</v>
      </c>
      <c r="E1237" s="6">
        <v>1.0259567046277901E-2</v>
      </c>
      <c r="F1237" s="6">
        <v>1.02595704091656E-2</v>
      </c>
      <c r="G1237" s="6">
        <v>152.55615</v>
      </c>
      <c r="H1237" s="6">
        <v>355508.74125874101</v>
      </c>
      <c r="I1237" s="6">
        <v>96.44</v>
      </c>
      <c r="J1237" s="6">
        <v>97.64</v>
      </c>
      <c r="K1237" s="6">
        <v>95.76</v>
      </c>
      <c r="L1237" s="6">
        <v>227126.10722610701</v>
      </c>
    </row>
    <row r="1238" spans="1:12" ht="15" customHeight="1" x14ac:dyDescent="0.25">
      <c r="A1238" s="5">
        <v>43056</v>
      </c>
      <c r="B1238" s="6">
        <v>97.47</v>
      </c>
      <c r="C1238" s="2">
        <v>23575510</v>
      </c>
      <c r="D1238" s="6">
        <v>-2.15</v>
      </c>
      <c r="E1238" s="6">
        <v>-2.15820116442482</v>
      </c>
      <c r="F1238" s="6">
        <v>-2.1581955808541</v>
      </c>
      <c r="G1238" s="6">
        <v>152.54050000000001</v>
      </c>
      <c r="H1238" s="6">
        <v>355472.26107226103</v>
      </c>
      <c r="I1238" s="6">
        <v>99.24</v>
      </c>
      <c r="J1238" s="6">
        <v>100.13</v>
      </c>
      <c r="K1238" s="6">
        <v>96.58</v>
      </c>
      <c r="L1238" s="6">
        <v>227102.797202797</v>
      </c>
    </row>
    <row r="1239" spans="1:12" ht="15" customHeight="1" x14ac:dyDescent="0.25">
      <c r="A1239" s="5">
        <v>43055</v>
      </c>
      <c r="B1239" s="6">
        <v>99.62</v>
      </c>
      <c r="C1239" s="2">
        <v>38122380</v>
      </c>
      <c r="D1239" s="6">
        <v>9.7899999999999991</v>
      </c>
      <c r="E1239" s="6">
        <v>10.898363575642801</v>
      </c>
      <c r="F1239" s="6">
        <v>10.898352450148799</v>
      </c>
      <c r="G1239" s="6">
        <v>155.90523999999999</v>
      </c>
      <c r="H1239" s="6">
        <v>363315.47785547702</v>
      </c>
      <c r="I1239" s="6">
        <v>95.12</v>
      </c>
      <c r="J1239" s="6">
        <v>99.68</v>
      </c>
      <c r="K1239" s="6">
        <v>94.72</v>
      </c>
      <c r="L1239" s="6">
        <v>232114.452214452</v>
      </c>
    </row>
    <row r="1240" spans="1:12" ht="15" customHeight="1" x14ac:dyDescent="0.25">
      <c r="A1240" s="5">
        <v>43054</v>
      </c>
      <c r="B1240" s="6">
        <v>89.83</v>
      </c>
      <c r="C1240" s="2">
        <v>8433438</v>
      </c>
      <c r="D1240" s="6">
        <v>-1.26</v>
      </c>
      <c r="E1240" s="6">
        <v>-1.3832473377977801</v>
      </c>
      <c r="F1240" s="6">
        <v>-1.3832408081607299</v>
      </c>
      <c r="G1240" s="6">
        <v>140.58391</v>
      </c>
      <c r="H1240" s="6">
        <v>327601.421911421</v>
      </c>
      <c r="I1240" s="6">
        <v>90.34</v>
      </c>
      <c r="J1240" s="6">
        <v>90.85</v>
      </c>
      <c r="K1240" s="6">
        <v>89.65</v>
      </c>
      <c r="L1240" s="6">
        <v>209293.93939393901</v>
      </c>
    </row>
    <row r="1241" spans="1:12" ht="15" customHeight="1" x14ac:dyDescent="0.25">
      <c r="A1241" s="5">
        <v>43053</v>
      </c>
      <c r="B1241" s="6">
        <v>91.09</v>
      </c>
      <c r="C1241" s="2">
        <v>9834133</v>
      </c>
      <c r="D1241" s="6">
        <v>0.100000000000008</v>
      </c>
      <c r="E1241" s="6">
        <v>0.109902187053534</v>
      </c>
      <c r="F1241" s="6">
        <v>0.109909255867779</v>
      </c>
      <c r="G1241" s="6">
        <v>142.5558</v>
      </c>
      <c r="H1241" s="6">
        <v>332197.90209790203</v>
      </c>
      <c r="I1241" s="6">
        <v>90.7</v>
      </c>
      <c r="J1241" s="6">
        <v>91.2</v>
      </c>
      <c r="K1241" s="6">
        <v>90.18</v>
      </c>
      <c r="L1241" s="6">
        <v>212231.002331002</v>
      </c>
    </row>
    <row r="1242" spans="1:12" ht="15" customHeight="1" x14ac:dyDescent="0.25">
      <c r="A1242" s="5">
        <v>43052</v>
      </c>
      <c r="B1242" s="6">
        <v>90.99</v>
      </c>
      <c r="C1242" s="2">
        <v>8491567</v>
      </c>
      <c r="D1242" s="6">
        <v>6.9999999999993096E-2</v>
      </c>
      <c r="E1242" s="6">
        <v>7.69907611086528E-2</v>
      </c>
      <c r="F1242" s="6">
        <v>7.6983760249782401E-2</v>
      </c>
      <c r="G1242" s="6">
        <v>142.39929000000001</v>
      </c>
      <c r="H1242" s="6">
        <v>331833.07692307601</v>
      </c>
      <c r="I1242" s="6">
        <v>91.04</v>
      </c>
      <c r="J1242" s="6">
        <v>91.98</v>
      </c>
      <c r="K1242" s="6">
        <v>90.87</v>
      </c>
      <c r="L1242" s="6">
        <v>211997.902097902</v>
      </c>
    </row>
    <row r="1243" spans="1:12" ht="15" customHeight="1" x14ac:dyDescent="0.25">
      <c r="A1243" s="5">
        <v>43049</v>
      </c>
      <c r="B1243" s="6">
        <v>90.92</v>
      </c>
      <c r="C1243" s="2">
        <v>7647801</v>
      </c>
      <c r="D1243" s="6">
        <v>0.62000000000000399</v>
      </c>
      <c r="E1243" s="6">
        <v>0.68660022148394595</v>
      </c>
      <c r="F1243" s="6">
        <v>0.68659333965754799</v>
      </c>
      <c r="G1243" s="6">
        <v>142.28975</v>
      </c>
      <c r="H1243" s="6">
        <v>331577.73892773798</v>
      </c>
      <c r="I1243" s="6">
        <v>90.24</v>
      </c>
      <c r="J1243" s="6">
        <v>91.69</v>
      </c>
      <c r="K1243" s="6">
        <v>90.2</v>
      </c>
      <c r="L1243" s="6">
        <v>211834.73193473101</v>
      </c>
    </row>
    <row r="1244" spans="1:12" ht="15" customHeight="1" x14ac:dyDescent="0.25">
      <c r="A1244" s="5">
        <v>43048</v>
      </c>
      <c r="B1244" s="6">
        <v>90.3</v>
      </c>
      <c r="C1244" s="2">
        <v>6904457</v>
      </c>
      <c r="D1244" s="6">
        <v>3.9999999999992E-2</v>
      </c>
      <c r="E1244" s="6">
        <v>4.4316419233325598E-2</v>
      </c>
      <c r="F1244" s="6">
        <v>4.4323514222499499E-2</v>
      </c>
      <c r="G1244" s="6">
        <v>141.31945999999999</v>
      </c>
      <c r="H1244" s="6">
        <v>329315.99067599</v>
      </c>
      <c r="I1244" s="6">
        <v>89.94</v>
      </c>
      <c r="J1244" s="6">
        <v>90.57</v>
      </c>
      <c r="K1244" s="6">
        <v>89.35</v>
      </c>
      <c r="L1244" s="6">
        <v>210389.51048950999</v>
      </c>
    </row>
    <row r="1245" spans="1:12" ht="15" customHeight="1" x14ac:dyDescent="0.25">
      <c r="A1245" s="5">
        <v>43047</v>
      </c>
      <c r="B1245" s="6">
        <v>90.26</v>
      </c>
      <c r="C1245" s="2">
        <v>6767543</v>
      </c>
      <c r="D1245" s="6">
        <v>1.31</v>
      </c>
      <c r="E1245" s="6">
        <v>1.4727374929735799</v>
      </c>
      <c r="F1245" s="6">
        <v>1.4727380219486199</v>
      </c>
      <c r="G1245" s="6">
        <v>141.25684999999999</v>
      </c>
      <c r="H1245" s="6">
        <v>329170.04662004602</v>
      </c>
      <c r="I1245" s="6">
        <v>89.11</v>
      </c>
      <c r="J1245" s="6">
        <v>90.42</v>
      </c>
      <c r="K1245" s="6">
        <v>89.1</v>
      </c>
      <c r="L1245" s="6">
        <v>210296.27039627</v>
      </c>
    </row>
    <row r="1246" spans="1:12" ht="15" customHeight="1" x14ac:dyDescent="0.25">
      <c r="A1246" s="5">
        <v>43046</v>
      </c>
      <c r="B1246" s="6">
        <v>88.95</v>
      </c>
      <c r="C1246" s="2">
        <v>5349331</v>
      </c>
      <c r="D1246" s="6">
        <v>0.25</v>
      </c>
      <c r="E1246" s="6">
        <v>0.28184892897407099</v>
      </c>
      <c r="F1246" s="6">
        <v>0.281856254606838</v>
      </c>
      <c r="G1246" s="6">
        <v>139.20670000000001</v>
      </c>
      <c r="H1246" s="6">
        <v>324391.14219114202</v>
      </c>
      <c r="I1246" s="6">
        <v>88.87</v>
      </c>
      <c r="J1246" s="6">
        <v>89.06</v>
      </c>
      <c r="K1246" s="6">
        <v>88.31</v>
      </c>
      <c r="L1246" s="6">
        <v>207242.65734265701</v>
      </c>
    </row>
    <row r="1247" spans="1:12" ht="15" customHeight="1" x14ac:dyDescent="0.25">
      <c r="A1247" s="5">
        <v>43045</v>
      </c>
      <c r="B1247" s="6">
        <v>88.7</v>
      </c>
      <c r="C1247" s="2">
        <v>5257445</v>
      </c>
      <c r="D1247" s="6">
        <v>-0.98000000000000398</v>
      </c>
      <c r="E1247" s="6">
        <v>-1.09277430865298</v>
      </c>
      <c r="F1247" s="6">
        <v>-1.09278182304631</v>
      </c>
      <c r="G1247" s="6">
        <v>138.81544</v>
      </c>
      <c r="H1247" s="6">
        <v>323479.11421911401</v>
      </c>
      <c r="I1247" s="6">
        <v>89.42</v>
      </c>
      <c r="J1247" s="6">
        <v>89.68</v>
      </c>
      <c r="K1247" s="6">
        <v>88.68</v>
      </c>
      <c r="L1247" s="6">
        <v>206659.90675990601</v>
      </c>
    </row>
    <row r="1248" spans="1:12" ht="15" customHeight="1" x14ac:dyDescent="0.25">
      <c r="A1248" s="5">
        <v>43042</v>
      </c>
      <c r="B1248" s="6">
        <v>89.68</v>
      </c>
      <c r="C1248" s="2">
        <v>6512059</v>
      </c>
      <c r="D1248" s="6">
        <v>0.880000000000009</v>
      </c>
      <c r="E1248" s="6">
        <v>0.99099099099100296</v>
      </c>
      <c r="F1248" s="6">
        <v>0.990991347534531</v>
      </c>
      <c r="G1248" s="6">
        <v>140.34915000000001</v>
      </c>
      <c r="H1248" s="6">
        <v>327054.19580419501</v>
      </c>
      <c r="I1248" s="6">
        <v>89.02</v>
      </c>
      <c r="J1248" s="6">
        <v>89.88</v>
      </c>
      <c r="K1248" s="6">
        <v>88.76</v>
      </c>
      <c r="L1248" s="6">
        <v>208944.28904428901</v>
      </c>
    </row>
    <row r="1249" spans="1:12" ht="15" customHeight="1" x14ac:dyDescent="0.25">
      <c r="A1249" s="5">
        <v>43041</v>
      </c>
      <c r="B1249" s="6">
        <v>88.8</v>
      </c>
      <c r="C1249" s="2">
        <v>5183089</v>
      </c>
      <c r="D1249" s="6">
        <v>0.85999999999999899</v>
      </c>
      <c r="E1249" s="6">
        <v>0.97793950420741405</v>
      </c>
      <c r="F1249" s="6">
        <v>0.97793985949607898</v>
      </c>
      <c r="G1249" s="6">
        <v>138.97194999999999</v>
      </c>
      <c r="H1249" s="6">
        <v>323843.93939393898</v>
      </c>
      <c r="I1249" s="6">
        <v>88.28</v>
      </c>
      <c r="J1249" s="6">
        <v>89.165199999999999</v>
      </c>
      <c r="K1249" s="6">
        <v>87.8</v>
      </c>
      <c r="L1249" s="6">
        <v>206893.00699300601</v>
      </c>
    </row>
    <row r="1250" spans="1:12" ht="15" customHeight="1" x14ac:dyDescent="0.25">
      <c r="A1250" s="5">
        <v>43040</v>
      </c>
      <c r="B1250" s="6">
        <v>87.94</v>
      </c>
      <c r="C1250" s="2">
        <v>6176079</v>
      </c>
      <c r="D1250" s="6">
        <v>0.62999999999999501</v>
      </c>
      <c r="E1250" s="6">
        <v>0.72156683083266504</v>
      </c>
      <c r="F1250" s="6">
        <v>0.72157446617606702</v>
      </c>
      <c r="G1250" s="6">
        <v>137.62604999999999</v>
      </c>
      <c r="H1250" s="6">
        <v>320706.64335664298</v>
      </c>
      <c r="I1250" s="6">
        <v>87.07</v>
      </c>
      <c r="J1250" s="6">
        <v>88.394999999999996</v>
      </c>
      <c r="K1250" s="6">
        <v>87</v>
      </c>
      <c r="L1250" s="6">
        <v>204888.344988344</v>
      </c>
    </row>
    <row r="1251" spans="1:12" ht="15" customHeight="1" x14ac:dyDescent="0.25">
      <c r="A1251" s="5">
        <v>43039</v>
      </c>
      <c r="B1251" s="6">
        <v>87.31</v>
      </c>
      <c r="C1251" s="2">
        <v>6006933</v>
      </c>
      <c r="D1251" s="6">
        <v>0.35999999999999899</v>
      </c>
      <c r="E1251" s="6">
        <v>0.414031052328933</v>
      </c>
      <c r="F1251" s="6">
        <v>0.414031234886724</v>
      </c>
      <c r="G1251" s="6">
        <v>136.64008999999999</v>
      </c>
      <c r="H1251" s="6">
        <v>318408.368298368</v>
      </c>
      <c r="I1251" s="6">
        <v>86.86</v>
      </c>
      <c r="J1251" s="6">
        <v>87.46</v>
      </c>
      <c r="K1251" s="6">
        <v>86.6</v>
      </c>
      <c r="L1251" s="6">
        <v>203419.813519813</v>
      </c>
    </row>
    <row r="1252" spans="1:12" ht="15" customHeight="1" x14ac:dyDescent="0.25">
      <c r="A1252" s="5">
        <v>43038</v>
      </c>
      <c r="B1252" s="6">
        <v>86.95</v>
      </c>
      <c r="C1252" s="2">
        <v>7051993</v>
      </c>
      <c r="D1252" s="6">
        <v>-1.21999999999999</v>
      </c>
      <c r="E1252" s="6">
        <v>-1.38369059770897</v>
      </c>
      <c r="F1252" s="6">
        <v>-1.38369834620901</v>
      </c>
      <c r="G1252" s="6">
        <v>136.07669000000001</v>
      </c>
      <c r="H1252" s="6">
        <v>317095.081585081</v>
      </c>
      <c r="I1252" s="6">
        <v>87.94</v>
      </c>
      <c r="J1252" s="6">
        <v>87.95</v>
      </c>
      <c r="K1252" s="6">
        <v>86.391000000000005</v>
      </c>
      <c r="L1252" s="6">
        <v>202580.65268065201</v>
      </c>
    </row>
    <row r="1253" spans="1:12" ht="15" customHeight="1" x14ac:dyDescent="0.25">
      <c r="A1253" s="5">
        <v>43035</v>
      </c>
      <c r="B1253" s="6">
        <v>88.17</v>
      </c>
      <c r="C1253" s="2">
        <v>6617000</v>
      </c>
      <c r="D1253" s="6">
        <v>-0.45000000000000201</v>
      </c>
      <c r="E1253" s="6">
        <v>-0.50778605280975497</v>
      </c>
      <c r="F1253" s="6">
        <v>-0.50779340957325303</v>
      </c>
      <c r="G1253" s="6">
        <v>137.98599999999999</v>
      </c>
      <c r="H1253" s="6">
        <v>321545.68764568702</v>
      </c>
      <c r="I1253" s="6">
        <v>88.14</v>
      </c>
      <c r="J1253" s="6">
        <v>88.39</v>
      </c>
      <c r="K1253" s="6">
        <v>87.15</v>
      </c>
      <c r="L1253" s="6">
        <v>205424.47552447501</v>
      </c>
    </row>
    <row r="1254" spans="1:12" ht="15" customHeight="1" x14ac:dyDescent="0.25">
      <c r="A1254" s="5">
        <v>43034</v>
      </c>
      <c r="B1254" s="6">
        <v>88.62</v>
      </c>
      <c r="C1254" s="2">
        <v>6484941</v>
      </c>
      <c r="D1254" s="6">
        <v>0.14000000000000001</v>
      </c>
      <c r="E1254" s="6">
        <v>0.158227848101266</v>
      </c>
      <c r="F1254" s="6">
        <v>0.15822789380834901</v>
      </c>
      <c r="G1254" s="6">
        <v>138.69025999999999</v>
      </c>
      <c r="H1254" s="6">
        <v>323187.31934731902</v>
      </c>
      <c r="I1254" s="6">
        <v>88.66</v>
      </c>
      <c r="J1254" s="6">
        <v>89.11</v>
      </c>
      <c r="K1254" s="6">
        <v>88.02</v>
      </c>
      <c r="L1254" s="6">
        <v>206473.426573426</v>
      </c>
    </row>
    <row r="1255" spans="1:12" ht="15" customHeight="1" x14ac:dyDescent="0.25">
      <c r="A1255" s="5">
        <v>43033</v>
      </c>
      <c r="B1255" s="6">
        <v>88.48</v>
      </c>
      <c r="C1255" s="2">
        <v>6408003</v>
      </c>
      <c r="D1255" s="6">
        <v>0.5</v>
      </c>
      <c r="E1255" s="6">
        <v>0.56831097976812694</v>
      </c>
      <c r="F1255" s="6">
        <v>0.56831114486843803</v>
      </c>
      <c r="G1255" s="6">
        <v>138.47116</v>
      </c>
      <c r="H1255" s="6">
        <v>322676.59673659602</v>
      </c>
      <c r="I1255" s="6">
        <v>87.85</v>
      </c>
      <c r="J1255" s="6">
        <v>88.6</v>
      </c>
      <c r="K1255" s="6">
        <v>87.43</v>
      </c>
      <c r="L1255" s="6">
        <v>206147.086247086</v>
      </c>
    </row>
    <row r="1256" spans="1:12" ht="15" customHeight="1" x14ac:dyDescent="0.25">
      <c r="A1256" s="5">
        <v>43032</v>
      </c>
      <c r="B1256" s="6">
        <v>87.98</v>
      </c>
      <c r="C1256" s="2">
        <v>7700872</v>
      </c>
      <c r="D1256" s="6">
        <v>-0.67000000000000104</v>
      </c>
      <c r="E1256" s="6">
        <v>-0.75578116187253697</v>
      </c>
      <c r="F1256" s="6">
        <v>-0.75577422637907998</v>
      </c>
      <c r="G1256" s="6">
        <v>137.68866</v>
      </c>
      <c r="H1256" s="6">
        <v>320852.58741258702</v>
      </c>
      <c r="I1256" s="6">
        <v>88.69</v>
      </c>
      <c r="J1256" s="6">
        <v>88.8</v>
      </c>
      <c r="K1256" s="6">
        <v>87.91</v>
      </c>
      <c r="L1256" s="6">
        <v>204981.58508158501</v>
      </c>
    </row>
    <row r="1257" spans="1:12" ht="15" customHeight="1" x14ac:dyDescent="0.25">
      <c r="A1257" s="5">
        <v>43031</v>
      </c>
      <c r="B1257" s="6">
        <v>88.65</v>
      </c>
      <c r="C1257" s="2">
        <v>10586030</v>
      </c>
      <c r="D1257" s="6">
        <v>1.21</v>
      </c>
      <c r="E1257" s="6">
        <v>1.38380603842636</v>
      </c>
      <c r="F1257" s="6">
        <v>1.3838065440424601</v>
      </c>
      <c r="G1257" s="6">
        <v>138.7372</v>
      </c>
      <c r="H1257" s="6">
        <v>323296.73659673601</v>
      </c>
      <c r="I1257" s="6">
        <v>87.34</v>
      </c>
      <c r="J1257" s="6">
        <v>88.92</v>
      </c>
      <c r="K1257" s="6">
        <v>87.26</v>
      </c>
      <c r="L1257" s="6">
        <v>206543.356643356</v>
      </c>
    </row>
    <row r="1258" spans="1:12" ht="15" customHeight="1" x14ac:dyDescent="0.25">
      <c r="A1258" s="5">
        <v>43028</v>
      </c>
      <c r="B1258" s="6">
        <v>87.44</v>
      </c>
      <c r="C1258" s="2">
        <v>7617753</v>
      </c>
      <c r="D1258" s="6">
        <v>1.03999999999999</v>
      </c>
      <c r="E1258" s="6">
        <v>1.20370370370368</v>
      </c>
      <c r="F1258" s="6">
        <v>1.2036966642103399</v>
      </c>
      <c r="G1258" s="6">
        <v>136.84354999999999</v>
      </c>
      <c r="H1258" s="6">
        <v>318882.63403263298</v>
      </c>
      <c r="I1258" s="6">
        <v>86.6</v>
      </c>
      <c r="J1258" s="6">
        <v>87.45</v>
      </c>
      <c r="K1258" s="6">
        <v>86.28</v>
      </c>
      <c r="L1258" s="6">
        <v>203722.84382284299</v>
      </c>
    </row>
    <row r="1259" spans="1:12" ht="15" customHeight="1" x14ac:dyDescent="0.25">
      <c r="A1259" s="5">
        <v>43027</v>
      </c>
      <c r="B1259" s="6">
        <v>86.4</v>
      </c>
      <c r="C1259" s="2">
        <v>7028958</v>
      </c>
      <c r="D1259" s="6">
        <v>0.18000000000000599</v>
      </c>
      <c r="E1259" s="6">
        <v>0.20876826722337999</v>
      </c>
      <c r="F1259" s="6">
        <v>0.20877575559949901</v>
      </c>
      <c r="G1259" s="6">
        <v>135.21596</v>
      </c>
      <c r="H1259" s="6">
        <v>315088.71794871701</v>
      </c>
      <c r="I1259" s="6">
        <v>86.15</v>
      </c>
      <c r="J1259" s="6">
        <v>86.66</v>
      </c>
      <c r="K1259" s="6">
        <v>85.765900000000002</v>
      </c>
      <c r="L1259" s="6">
        <v>201298.60139860099</v>
      </c>
    </row>
    <row r="1260" spans="1:12" ht="15" customHeight="1" x14ac:dyDescent="0.25">
      <c r="A1260" s="5">
        <v>43026</v>
      </c>
      <c r="B1260" s="6">
        <v>86.22</v>
      </c>
      <c r="C1260" s="2">
        <v>5472088</v>
      </c>
      <c r="D1260" s="6">
        <v>0.239999999999994</v>
      </c>
      <c r="E1260" s="6">
        <v>0.27913468248428303</v>
      </c>
      <c r="F1260" s="6">
        <v>0.27913478620660198</v>
      </c>
      <c r="G1260" s="6">
        <v>134.93424999999999</v>
      </c>
      <c r="H1260" s="6">
        <v>314432.05128205102</v>
      </c>
      <c r="I1260" s="6">
        <v>86.15</v>
      </c>
      <c r="J1260" s="6">
        <v>86.368200000000002</v>
      </c>
      <c r="K1260" s="6">
        <v>86.01</v>
      </c>
      <c r="L1260" s="6">
        <v>200879.02097901999</v>
      </c>
    </row>
    <row r="1261" spans="1:12" ht="15" customHeight="1" x14ac:dyDescent="0.25">
      <c r="A1261" s="5">
        <v>43025</v>
      </c>
      <c r="B1261" s="6">
        <v>85.98</v>
      </c>
      <c r="C1261" s="2">
        <v>5851546</v>
      </c>
      <c r="D1261" s="6">
        <v>0.24000000000000901</v>
      </c>
      <c r="E1261" s="6">
        <v>0.279916025192461</v>
      </c>
      <c r="F1261" s="6">
        <v>0.27992360286366302</v>
      </c>
      <c r="G1261" s="6">
        <v>134.55865</v>
      </c>
      <c r="H1261" s="6">
        <v>313556.526806526</v>
      </c>
      <c r="I1261" s="6">
        <v>85.5</v>
      </c>
      <c r="J1261" s="6">
        <v>86.355500000000006</v>
      </c>
      <c r="K1261" s="6">
        <v>85.320999999999998</v>
      </c>
      <c r="L1261" s="6">
        <v>200319.58041957999</v>
      </c>
    </row>
    <row r="1262" spans="1:12" ht="15" customHeight="1" x14ac:dyDescent="0.25">
      <c r="A1262" s="5">
        <v>43024</v>
      </c>
      <c r="B1262" s="6">
        <v>85.74</v>
      </c>
      <c r="C1262" s="2">
        <v>9300326</v>
      </c>
      <c r="D1262" s="6">
        <v>-0.880000000000009</v>
      </c>
      <c r="E1262" s="6">
        <v>-1.0159316555068101</v>
      </c>
      <c r="F1262" s="6">
        <v>-1.01594670886585</v>
      </c>
      <c r="G1262" s="6">
        <v>134.18304000000001</v>
      </c>
      <c r="H1262" s="6">
        <v>312680.97902097902</v>
      </c>
      <c r="I1262" s="6">
        <v>86.58</v>
      </c>
      <c r="J1262" s="6">
        <v>86.62</v>
      </c>
      <c r="K1262" s="6">
        <v>85.02</v>
      </c>
      <c r="L1262" s="6">
        <v>199760.139860139</v>
      </c>
    </row>
    <row r="1263" spans="1:12" ht="15" customHeight="1" x14ac:dyDescent="0.25">
      <c r="A1263" s="5">
        <v>43021</v>
      </c>
      <c r="B1263" s="6">
        <v>86.62</v>
      </c>
      <c r="C1263" s="2">
        <v>9389049</v>
      </c>
      <c r="D1263" s="6">
        <v>0.52000000000001001</v>
      </c>
      <c r="E1263" s="6">
        <v>0.60394889663184503</v>
      </c>
      <c r="F1263" s="6">
        <v>0.60396400825133401</v>
      </c>
      <c r="G1263" s="6">
        <v>135.56026</v>
      </c>
      <c r="H1263" s="6">
        <v>315891.282051282</v>
      </c>
      <c r="I1263" s="6">
        <v>86.24</v>
      </c>
      <c r="J1263" s="6">
        <v>86.95</v>
      </c>
      <c r="K1263" s="6">
        <v>86.24</v>
      </c>
      <c r="L1263" s="6">
        <v>201811.421911421</v>
      </c>
    </row>
    <row r="1264" spans="1:12" ht="15" customHeight="1" x14ac:dyDescent="0.25">
      <c r="A1264" s="5">
        <v>43020</v>
      </c>
      <c r="B1264" s="6">
        <v>86.1</v>
      </c>
      <c r="C1264" s="2">
        <v>12876990</v>
      </c>
      <c r="D1264" s="6">
        <v>0.36999999999999</v>
      </c>
      <c r="E1264" s="6">
        <v>0.43158754228389501</v>
      </c>
      <c r="F1264" s="6">
        <v>0.43158024974772002</v>
      </c>
      <c r="G1264" s="6">
        <v>134.74644000000001</v>
      </c>
      <c r="H1264" s="6">
        <v>313994.26573426498</v>
      </c>
      <c r="I1264" s="6">
        <v>85.7</v>
      </c>
      <c r="J1264" s="6">
        <v>86.37</v>
      </c>
      <c r="K1264" s="6">
        <v>85.06</v>
      </c>
      <c r="L1264" s="6">
        <v>200599.30069929999</v>
      </c>
    </row>
    <row r="1265" spans="1:12" ht="15" customHeight="1" x14ac:dyDescent="0.25">
      <c r="A1265" s="5">
        <v>43019</v>
      </c>
      <c r="B1265" s="6">
        <v>85.73</v>
      </c>
      <c r="C1265" s="2">
        <v>18561010</v>
      </c>
      <c r="D1265" s="6">
        <v>1.6</v>
      </c>
      <c r="E1265" s="6">
        <v>1.90181861404969</v>
      </c>
      <c r="F1265" s="6">
        <v>1.90181933627719</v>
      </c>
      <c r="G1265" s="6">
        <v>134.16739999999999</v>
      </c>
      <c r="H1265" s="6">
        <v>312644.52214452199</v>
      </c>
      <c r="I1265" s="6">
        <v>84.58</v>
      </c>
      <c r="J1265" s="6">
        <v>86.29</v>
      </c>
      <c r="K1265" s="6">
        <v>84.1</v>
      </c>
      <c r="L1265" s="6">
        <v>199736.82983682901</v>
      </c>
    </row>
    <row r="1266" spans="1:12" ht="15" customHeight="1" x14ac:dyDescent="0.25">
      <c r="A1266" s="5">
        <v>43018</v>
      </c>
      <c r="B1266" s="6">
        <v>84.13</v>
      </c>
      <c r="C1266" s="2">
        <v>25123960</v>
      </c>
      <c r="D1266" s="6">
        <v>3.5999999999999899</v>
      </c>
      <c r="E1266" s="6">
        <v>4.4703837079349302</v>
      </c>
      <c r="F1266" s="6">
        <v>4.4703854814828796</v>
      </c>
      <c r="G1266" s="6">
        <v>131.6634</v>
      </c>
      <c r="H1266" s="6">
        <v>306807.69230769202</v>
      </c>
      <c r="I1266" s="6">
        <v>82.68</v>
      </c>
      <c r="J1266" s="6">
        <v>84.88</v>
      </c>
      <c r="K1266" s="6">
        <v>82.61</v>
      </c>
      <c r="L1266" s="6">
        <v>196007.22610722599</v>
      </c>
    </row>
    <row r="1267" spans="1:12" ht="15" customHeight="1" x14ac:dyDescent="0.25">
      <c r="A1267" s="5">
        <v>43017</v>
      </c>
      <c r="B1267" s="6">
        <v>80.53</v>
      </c>
      <c r="C1267" s="2">
        <v>13493040</v>
      </c>
      <c r="D1267" s="6">
        <v>1.53</v>
      </c>
      <c r="E1267" s="6">
        <v>1.93670886075949</v>
      </c>
      <c r="F1267" s="6">
        <v>1.9367013990217501</v>
      </c>
      <c r="G1267" s="6">
        <v>126.0294</v>
      </c>
      <c r="H1267" s="6">
        <v>293674.82517482497</v>
      </c>
      <c r="I1267" s="6">
        <v>79.5</v>
      </c>
      <c r="J1267" s="6">
        <v>81.38</v>
      </c>
      <c r="K1267" s="6">
        <v>79.400999999999996</v>
      </c>
      <c r="L1267" s="6">
        <v>187615.617715617</v>
      </c>
    </row>
    <row r="1268" spans="1:12" ht="15" customHeight="1" x14ac:dyDescent="0.25">
      <c r="A1268" s="5">
        <v>43014</v>
      </c>
      <c r="B1268" s="6">
        <v>79</v>
      </c>
      <c r="C1268" s="2">
        <v>6246655</v>
      </c>
      <c r="D1268" s="6">
        <v>-0.40999999999999598</v>
      </c>
      <c r="E1268" s="6">
        <v>-0.51630776980228199</v>
      </c>
      <c r="F1268" s="6">
        <v>-0.51630793598248503</v>
      </c>
      <c r="G1268" s="6">
        <v>123.63496000000001</v>
      </c>
      <c r="H1268" s="6">
        <v>288093.37995337998</v>
      </c>
      <c r="I1268" s="6">
        <v>78.78</v>
      </c>
      <c r="J1268" s="6">
        <v>79.17</v>
      </c>
      <c r="K1268" s="6">
        <v>78.25</v>
      </c>
      <c r="L1268" s="6">
        <v>184049.184149184</v>
      </c>
    </row>
    <row r="1269" spans="1:12" ht="15" customHeight="1" x14ac:dyDescent="0.25">
      <c r="A1269" s="5">
        <v>43013</v>
      </c>
      <c r="B1269" s="6">
        <v>79.41</v>
      </c>
      <c r="C1269" s="2">
        <v>5138671</v>
      </c>
      <c r="D1269" s="6">
        <v>0.31999999999999301</v>
      </c>
      <c r="E1269" s="6">
        <v>0.40460235175117099</v>
      </c>
      <c r="F1269" s="6">
        <v>0.40461059431648999</v>
      </c>
      <c r="G1269" s="6">
        <v>124.27661000000001</v>
      </c>
      <c r="H1269" s="6">
        <v>289589.067599067</v>
      </c>
      <c r="I1269" s="6">
        <v>79.17</v>
      </c>
      <c r="J1269" s="6">
        <v>79.81</v>
      </c>
      <c r="K1269" s="6">
        <v>79.08</v>
      </c>
      <c r="L1269" s="6">
        <v>185004.895104895</v>
      </c>
    </row>
    <row r="1270" spans="1:12" ht="15" customHeight="1" x14ac:dyDescent="0.25">
      <c r="A1270" s="5">
        <v>43012</v>
      </c>
      <c r="B1270" s="6">
        <v>79.09</v>
      </c>
      <c r="C1270" s="2">
        <v>6173376</v>
      </c>
      <c r="D1270" s="6">
        <v>-0.12999999999999501</v>
      </c>
      <c r="E1270" s="6">
        <v>-0.164099974753839</v>
      </c>
      <c r="F1270" s="6">
        <v>-0.164104872511905</v>
      </c>
      <c r="G1270" s="6">
        <v>123.7758</v>
      </c>
      <c r="H1270" s="6">
        <v>288421.67832167802</v>
      </c>
      <c r="I1270" s="6">
        <v>79.27</v>
      </c>
      <c r="J1270" s="6">
        <v>79.781300000000002</v>
      </c>
      <c r="K1270" s="6">
        <v>79.069999999999993</v>
      </c>
      <c r="L1270" s="6">
        <v>184258.974358974</v>
      </c>
    </row>
    <row r="1271" spans="1:12" ht="15" customHeight="1" x14ac:dyDescent="0.25">
      <c r="A1271" s="5">
        <v>43011</v>
      </c>
      <c r="B1271" s="6">
        <v>79.22</v>
      </c>
      <c r="C1271" s="2">
        <v>7936742</v>
      </c>
      <c r="D1271" s="6">
        <v>0.76999999999999602</v>
      </c>
      <c r="E1271" s="6">
        <v>0.981516889738687</v>
      </c>
      <c r="F1271" s="6">
        <v>0.98152217648335105</v>
      </c>
      <c r="G1271" s="6">
        <v>123.97925600000001</v>
      </c>
      <c r="H1271" s="6">
        <v>288895.93473193399</v>
      </c>
      <c r="I1271" s="6">
        <v>78.83</v>
      </c>
      <c r="J1271" s="6">
        <v>79.66</v>
      </c>
      <c r="K1271" s="6">
        <v>78.75</v>
      </c>
      <c r="L1271" s="6">
        <v>184562.00466200401</v>
      </c>
    </row>
    <row r="1272" spans="1:12" ht="15" customHeight="1" x14ac:dyDescent="0.25">
      <c r="A1272" s="5">
        <v>43010</v>
      </c>
      <c r="B1272" s="6">
        <v>78.45</v>
      </c>
      <c r="C1272" s="2">
        <v>7709220</v>
      </c>
      <c r="D1272" s="6">
        <v>0.310000000000002</v>
      </c>
      <c r="E1272" s="6">
        <v>0.396723829024825</v>
      </c>
      <c r="F1272" s="6">
        <v>0.39671988633813698</v>
      </c>
      <c r="G1272" s="6">
        <v>122.77419999999999</v>
      </c>
      <c r="H1272" s="6">
        <v>286086.94638694602</v>
      </c>
      <c r="I1272" s="6">
        <v>77.900000000000006</v>
      </c>
      <c r="J1272" s="6">
        <v>78.83</v>
      </c>
      <c r="K1272" s="6">
        <v>77.5</v>
      </c>
      <c r="L1272" s="6">
        <v>182767.13286713199</v>
      </c>
    </row>
    <row r="1273" spans="1:12" ht="15" customHeight="1" x14ac:dyDescent="0.25">
      <c r="A1273" s="5">
        <v>43007</v>
      </c>
      <c r="B1273" s="6">
        <v>78.14</v>
      </c>
      <c r="C1273" s="2">
        <v>10353360</v>
      </c>
      <c r="D1273" s="6">
        <v>-0.81000000000000205</v>
      </c>
      <c r="E1273" s="6">
        <v>-1.0259658011399599</v>
      </c>
      <c r="F1273" s="6">
        <v>-1.0259621695950101</v>
      </c>
      <c r="G1273" s="6">
        <v>122.289055</v>
      </c>
      <c r="H1273" s="6">
        <v>284956.072261072</v>
      </c>
      <c r="I1273" s="6">
        <v>78.849999999999994</v>
      </c>
      <c r="J1273" s="6">
        <v>79</v>
      </c>
      <c r="K1273" s="6">
        <v>77.98</v>
      </c>
      <c r="L1273" s="6">
        <v>182044.52214452199</v>
      </c>
    </row>
    <row r="1274" spans="1:12" ht="15" customHeight="1" x14ac:dyDescent="0.25">
      <c r="A1274" s="5">
        <v>43006</v>
      </c>
      <c r="B1274" s="6">
        <v>78.95</v>
      </c>
      <c r="C1274" s="2">
        <v>12372830</v>
      </c>
      <c r="D1274" s="6">
        <v>-0.34000000000000302</v>
      </c>
      <c r="E1274" s="6">
        <v>-0.42880565014503602</v>
      </c>
      <c r="F1274" s="6">
        <v>-0.42881063743976899</v>
      </c>
      <c r="G1274" s="6">
        <v>123.55670000000001</v>
      </c>
      <c r="H1274" s="6">
        <v>287910.95571095502</v>
      </c>
      <c r="I1274" s="6">
        <v>79</v>
      </c>
      <c r="J1274" s="6">
        <v>79.08</v>
      </c>
      <c r="K1274" s="6">
        <v>78.12</v>
      </c>
      <c r="L1274" s="6">
        <v>183932.634032634</v>
      </c>
    </row>
    <row r="1275" spans="1:12" ht="15" customHeight="1" x14ac:dyDescent="0.25">
      <c r="A1275" s="5">
        <v>43005</v>
      </c>
      <c r="B1275" s="6">
        <v>79.290000000000006</v>
      </c>
      <c r="C1275" s="2">
        <v>6314623</v>
      </c>
      <c r="D1275" s="6">
        <v>-9.9999999999994302E-2</v>
      </c>
      <c r="E1275" s="6">
        <v>-0.12596044841919299</v>
      </c>
      <c r="F1275" s="6">
        <v>-0.12596370840879301</v>
      </c>
      <c r="G1275" s="6">
        <v>124.08880600000001</v>
      </c>
      <c r="H1275" s="6">
        <v>289151.29603729601</v>
      </c>
      <c r="I1275" s="6">
        <v>79.42</v>
      </c>
      <c r="J1275" s="6">
        <v>79.569999999999993</v>
      </c>
      <c r="K1275" s="6">
        <v>78.67</v>
      </c>
      <c r="L1275" s="6">
        <v>184725.17482517401</v>
      </c>
    </row>
    <row r="1276" spans="1:12" ht="15" customHeight="1" x14ac:dyDescent="0.25">
      <c r="A1276" s="5">
        <v>43004</v>
      </c>
      <c r="B1276" s="6">
        <v>79.39</v>
      </c>
      <c r="C1276" s="2">
        <v>5835332</v>
      </c>
      <c r="D1276" s="6">
        <v>0.239999999999994</v>
      </c>
      <c r="E1276" s="6">
        <v>0.30322173089070098</v>
      </c>
      <c r="F1276" s="6">
        <v>0.30322587754609798</v>
      </c>
      <c r="G1276" s="6">
        <v>124.24531</v>
      </c>
      <c r="H1276" s="6">
        <v>289516.10722610698</v>
      </c>
      <c r="I1276" s="6">
        <v>79.040000000000006</v>
      </c>
      <c r="J1276" s="6">
        <v>79.540000000000006</v>
      </c>
      <c r="K1276" s="6">
        <v>78.92</v>
      </c>
      <c r="L1276" s="6">
        <v>184958.275058275</v>
      </c>
    </row>
    <row r="1277" spans="1:12" ht="15" customHeight="1" x14ac:dyDescent="0.25">
      <c r="A1277" s="5">
        <v>43003</v>
      </c>
      <c r="B1277" s="6">
        <v>79.150000000000006</v>
      </c>
      <c r="C1277" s="2">
        <v>8547808</v>
      </c>
      <c r="D1277" s="6">
        <v>-0.37999999999999501</v>
      </c>
      <c r="E1277" s="6">
        <v>-0.47780711681125698</v>
      </c>
      <c r="F1277" s="6">
        <v>-0.47780329154361001</v>
      </c>
      <c r="G1277" s="6">
        <v>123.869705</v>
      </c>
      <c r="H1277" s="6">
        <v>288640.57109557098</v>
      </c>
      <c r="I1277" s="6">
        <v>78.92</v>
      </c>
      <c r="J1277" s="6">
        <v>80.099999999999994</v>
      </c>
      <c r="K1277" s="6">
        <v>78.86</v>
      </c>
      <c r="L1277" s="6">
        <v>184398.83449883401</v>
      </c>
    </row>
    <row r="1278" spans="1:12" ht="15" customHeight="1" x14ac:dyDescent="0.25">
      <c r="A1278" s="5">
        <v>43000</v>
      </c>
      <c r="B1278" s="6">
        <v>79.53</v>
      </c>
      <c r="C1278" s="2">
        <v>5755262</v>
      </c>
      <c r="D1278" s="6">
        <v>-0.48000000000000398</v>
      </c>
      <c r="E1278" s="6">
        <v>-0.59992500937383597</v>
      </c>
      <c r="F1278" s="6">
        <v>-0.59993318724398303</v>
      </c>
      <c r="G1278" s="6">
        <v>124.4644</v>
      </c>
      <c r="H1278" s="6">
        <v>290026.80652680597</v>
      </c>
      <c r="I1278" s="6">
        <v>79.89</v>
      </c>
      <c r="J1278" s="6">
        <v>80.08</v>
      </c>
      <c r="K1278" s="6">
        <v>79.245000000000005</v>
      </c>
      <c r="L1278" s="6">
        <v>185284.615384615</v>
      </c>
    </row>
    <row r="1279" spans="1:12" ht="15" customHeight="1" x14ac:dyDescent="0.25">
      <c r="A1279" s="5">
        <v>42999</v>
      </c>
      <c r="B1279" s="6">
        <v>80.010000000000005</v>
      </c>
      <c r="C1279" s="2">
        <v>6430256</v>
      </c>
      <c r="D1279" s="6">
        <v>-0.489999999999994</v>
      </c>
      <c r="E1279" s="6">
        <v>-0.60869565217390698</v>
      </c>
      <c r="F1279" s="6">
        <v>-0.608687956139919</v>
      </c>
      <c r="G1279" s="6">
        <v>125.21561</v>
      </c>
      <c r="H1279" s="6">
        <v>291777.87878787803</v>
      </c>
      <c r="I1279" s="6">
        <v>80.569999999999993</v>
      </c>
      <c r="J1279" s="6">
        <v>80.569999999999993</v>
      </c>
      <c r="K1279" s="6">
        <v>79.72</v>
      </c>
      <c r="L1279" s="6">
        <v>186403.49650349599</v>
      </c>
    </row>
    <row r="1280" spans="1:12" ht="15" customHeight="1" x14ac:dyDescent="0.25">
      <c r="A1280" s="5">
        <v>42998</v>
      </c>
      <c r="B1280" s="6">
        <v>80.5</v>
      </c>
      <c r="C1280" s="2">
        <v>5318194</v>
      </c>
      <c r="D1280" s="6">
        <v>0.45000000000000201</v>
      </c>
      <c r="E1280" s="6">
        <v>0.56214865708932304</v>
      </c>
      <c r="F1280" s="6">
        <v>0.56214085434329597</v>
      </c>
      <c r="G1280" s="6">
        <v>125.98245</v>
      </c>
      <c r="H1280" s="6">
        <v>293565.38461538398</v>
      </c>
      <c r="I1280" s="6">
        <v>80.17</v>
      </c>
      <c r="J1280" s="6">
        <v>80.56</v>
      </c>
      <c r="K1280" s="6">
        <v>79.87</v>
      </c>
      <c r="L1280" s="6">
        <v>187545.68764568699</v>
      </c>
    </row>
    <row r="1281" spans="1:12" ht="15" customHeight="1" x14ac:dyDescent="0.25">
      <c r="A1281" s="5">
        <v>42997</v>
      </c>
      <c r="B1281" s="6">
        <v>80.05</v>
      </c>
      <c r="C1281" s="2">
        <v>6174358</v>
      </c>
      <c r="D1281" s="6">
        <v>4.9999999999997102E-2</v>
      </c>
      <c r="E1281" s="6">
        <v>6.2499999999987503E-2</v>
      </c>
      <c r="F1281" s="6">
        <v>6.2500019968059206E-2</v>
      </c>
      <c r="G1281" s="6">
        <v>125.27821</v>
      </c>
      <c r="H1281" s="6">
        <v>291923.799533799</v>
      </c>
      <c r="I1281" s="6">
        <v>80.180000000000007</v>
      </c>
      <c r="J1281" s="6">
        <v>80.459999999999994</v>
      </c>
      <c r="K1281" s="6">
        <v>79.7</v>
      </c>
      <c r="L1281" s="6">
        <v>186496.73659673601</v>
      </c>
    </row>
    <row r="1282" spans="1:12" ht="15" customHeight="1" x14ac:dyDescent="0.25">
      <c r="A1282" s="5">
        <v>42996</v>
      </c>
      <c r="B1282" s="6">
        <v>80</v>
      </c>
      <c r="C1282" s="2">
        <v>8176067</v>
      </c>
      <c r="D1282" s="6">
        <v>-0.37999999999999501</v>
      </c>
      <c r="E1282" s="6">
        <v>-0.47275441652151401</v>
      </c>
      <c r="F1282" s="6">
        <v>-0.47275061090632498</v>
      </c>
      <c r="G1282" s="6">
        <v>125.19996</v>
      </c>
      <c r="H1282" s="6">
        <v>291741.39860139799</v>
      </c>
      <c r="I1282" s="6">
        <v>80.209999999999994</v>
      </c>
      <c r="J1282" s="6">
        <v>81.12</v>
      </c>
      <c r="K1282" s="6">
        <v>79.95</v>
      </c>
      <c r="L1282" s="6">
        <v>186380.18648018601</v>
      </c>
    </row>
    <row r="1283" spans="1:12" ht="15" customHeight="1" x14ac:dyDescent="0.25">
      <c r="A1283" s="5">
        <v>42993</v>
      </c>
      <c r="B1283" s="6">
        <v>80.38</v>
      </c>
      <c r="C1283" s="2">
        <v>13317760</v>
      </c>
      <c r="D1283" s="6">
        <v>0.69999999999998797</v>
      </c>
      <c r="E1283" s="6">
        <v>0.87851405622487699</v>
      </c>
      <c r="F1283" s="6">
        <v>0.87851032837751297</v>
      </c>
      <c r="G1283" s="6">
        <v>125.79465500000001</v>
      </c>
      <c r="H1283" s="6">
        <v>293127.63403263403</v>
      </c>
      <c r="I1283" s="6">
        <v>79.81</v>
      </c>
      <c r="J1283" s="6">
        <v>80.75</v>
      </c>
      <c r="K1283" s="6">
        <v>79.27</v>
      </c>
      <c r="L1283" s="6">
        <v>187265.96736596699</v>
      </c>
    </row>
    <row r="1284" spans="1:12" ht="15" customHeight="1" x14ac:dyDescent="0.25">
      <c r="A1284" s="5">
        <v>42992</v>
      </c>
      <c r="B1284" s="6">
        <v>79.680000000000007</v>
      </c>
      <c r="C1284" s="2">
        <v>6939333</v>
      </c>
      <c r="D1284" s="6">
        <v>-0.179999999999992</v>
      </c>
      <c r="E1284" s="6">
        <v>-0.22539444027046501</v>
      </c>
      <c r="F1284" s="6">
        <v>-0.225394512407739</v>
      </c>
      <c r="G1284" s="6">
        <v>124.69916000000001</v>
      </c>
      <c r="H1284" s="6">
        <v>290574.03263403202</v>
      </c>
      <c r="I1284" s="6">
        <v>79.790000000000006</v>
      </c>
      <c r="J1284" s="6">
        <v>79.819999999999993</v>
      </c>
      <c r="K1284" s="6">
        <v>79.215000000000003</v>
      </c>
      <c r="L1284" s="6">
        <v>185634.26573426501</v>
      </c>
    </row>
    <row r="1285" spans="1:12" ht="15" customHeight="1" x14ac:dyDescent="0.25">
      <c r="A1285" s="5">
        <v>42991</v>
      </c>
      <c r="B1285" s="6">
        <v>79.86</v>
      </c>
      <c r="C1285" s="2">
        <v>8823746</v>
      </c>
      <c r="D1285" s="6">
        <v>0.25</v>
      </c>
      <c r="E1285" s="6">
        <v>0.31403090064061601</v>
      </c>
      <c r="F1285" s="6">
        <v>0.31403100146152302</v>
      </c>
      <c r="G1285" s="6">
        <v>124.98086000000001</v>
      </c>
      <c r="H1285" s="6">
        <v>291230.67599067598</v>
      </c>
      <c r="I1285" s="6">
        <v>79.61</v>
      </c>
      <c r="J1285" s="6">
        <v>80.680000000000007</v>
      </c>
      <c r="K1285" s="6">
        <v>79.59</v>
      </c>
      <c r="L1285" s="6">
        <v>186053.84615384601</v>
      </c>
    </row>
    <row r="1286" spans="1:12" ht="15" customHeight="1" x14ac:dyDescent="0.25">
      <c r="A1286" s="5">
        <v>42990</v>
      </c>
      <c r="B1286" s="6">
        <v>79.61</v>
      </c>
      <c r="C1286" s="2">
        <v>6004985</v>
      </c>
      <c r="D1286" s="6">
        <v>0.53000000000000103</v>
      </c>
      <c r="E1286" s="6">
        <v>0.67020738492666798</v>
      </c>
      <c r="F1286" s="6">
        <v>0.67020760154155001</v>
      </c>
      <c r="G1286" s="6">
        <v>124.58960999999999</v>
      </c>
      <c r="H1286" s="6">
        <v>290318.67132867099</v>
      </c>
      <c r="I1286" s="6">
        <v>79.3</v>
      </c>
      <c r="J1286" s="6">
        <v>79.91</v>
      </c>
      <c r="K1286" s="6">
        <v>79.17</v>
      </c>
      <c r="L1286" s="6">
        <v>185471.09557109501</v>
      </c>
    </row>
    <row r="1287" spans="1:12" ht="15" customHeight="1" x14ac:dyDescent="0.25">
      <c r="A1287" s="5">
        <v>42989</v>
      </c>
      <c r="B1287" s="6">
        <v>79.08</v>
      </c>
      <c r="C1287" s="2">
        <v>7000240</v>
      </c>
      <c r="D1287" s="6">
        <v>0.20000000000000201</v>
      </c>
      <c r="E1287" s="6">
        <v>0.25354969574036201</v>
      </c>
      <c r="F1287" s="6">
        <v>0.25355789906855702</v>
      </c>
      <c r="G1287" s="6">
        <v>123.76016</v>
      </c>
      <c r="H1287" s="6">
        <v>288385.22144522099</v>
      </c>
      <c r="I1287" s="6">
        <v>79.150000000000006</v>
      </c>
      <c r="J1287" s="6">
        <v>79.349999999999994</v>
      </c>
      <c r="K1287" s="6">
        <v>78.66</v>
      </c>
      <c r="L1287" s="6">
        <v>184235.66433566401</v>
      </c>
    </row>
    <row r="1288" spans="1:12" ht="15" customHeight="1" x14ac:dyDescent="0.25">
      <c r="A1288" s="5">
        <v>42986</v>
      </c>
      <c r="B1288" s="6">
        <v>78.88</v>
      </c>
      <c r="C1288" s="2">
        <v>9999593</v>
      </c>
      <c r="D1288" s="6">
        <v>-1.24</v>
      </c>
      <c r="E1288" s="6">
        <v>-1.5476784822765901</v>
      </c>
      <c r="F1288" s="6">
        <v>-1.54768695126222</v>
      </c>
      <c r="G1288" s="6">
        <v>123.44714999999999</v>
      </c>
      <c r="H1288" s="6">
        <v>287655.59440559399</v>
      </c>
      <c r="I1288" s="6">
        <v>79.739999999999995</v>
      </c>
      <c r="J1288" s="6">
        <v>79.875</v>
      </c>
      <c r="K1288" s="6">
        <v>77.73</v>
      </c>
      <c r="L1288" s="6">
        <v>183769.46386946301</v>
      </c>
    </row>
    <row r="1289" spans="1:12" ht="15" customHeight="1" x14ac:dyDescent="0.25">
      <c r="A1289" s="5">
        <v>42985</v>
      </c>
      <c r="B1289" s="6">
        <v>80.12</v>
      </c>
      <c r="C1289" s="2">
        <v>6820752</v>
      </c>
      <c r="D1289" s="6">
        <v>4.0000000000006197E-2</v>
      </c>
      <c r="E1289" s="6">
        <v>4.9950049950053803E-2</v>
      </c>
      <c r="F1289" s="6">
        <v>4.99500658925899E-2</v>
      </c>
      <c r="G1289" s="6">
        <v>125.38776</v>
      </c>
      <c r="H1289" s="6">
        <v>292179.16083915997</v>
      </c>
      <c r="I1289" s="6">
        <v>80.319999999999993</v>
      </c>
      <c r="J1289" s="6">
        <v>80.760000000000005</v>
      </c>
      <c r="K1289" s="6">
        <v>80</v>
      </c>
      <c r="L1289" s="6">
        <v>186659.90675990601</v>
      </c>
    </row>
    <row r="1290" spans="1:12" ht="15" customHeight="1" x14ac:dyDescent="0.25">
      <c r="A1290" s="5">
        <v>42984</v>
      </c>
      <c r="B1290" s="6">
        <v>80.08</v>
      </c>
      <c r="C1290" s="2">
        <v>8426125</v>
      </c>
      <c r="D1290" s="6">
        <v>0.28000000000000103</v>
      </c>
      <c r="E1290" s="6">
        <v>0.35087719298245701</v>
      </c>
      <c r="F1290" s="6">
        <v>0.35087730536478201</v>
      </c>
      <c r="G1290" s="6">
        <v>125.32516</v>
      </c>
      <c r="H1290" s="6">
        <v>292033.24009323999</v>
      </c>
      <c r="I1290" s="6">
        <v>79.88</v>
      </c>
      <c r="J1290" s="6">
        <v>80.400000000000006</v>
      </c>
      <c r="K1290" s="6">
        <v>79.72</v>
      </c>
      <c r="L1290" s="6">
        <v>186566.66666666599</v>
      </c>
    </row>
    <row r="1291" spans="1:12" ht="15" customHeight="1" x14ac:dyDescent="0.25">
      <c r="A1291" s="5">
        <v>42983</v>
      </c>
      <c r="B1291" s="6">
        <v>79.8</v>
      </c>
      <c r="C1291" s="2">
        <v>12068490</v>
      </c>
      <c r="D1291" s="6">
        <v>1.4299999999999899</v>
      </c>
      <c r="E1291" s="6">
        <v>1.8246778103866199</v>
      </c>
      <c r="F1291" s="6">
        <v>1.82467840547591</v>
      </c>
      <c r="G1291" s="6">
        <v>124.88696</v>
      </c>
      <c r="H1291" s="6">
        <v>291011.794871794</v>
      </c>
      <c r="I1291" s="6">
        <v>77.95</v>
      </c>
      <c r="J1291" s="6">
        <v>79.89</v>
      </c>
      <c r="K1291" s="6">
        <v>77.900000000000006</v>
      </c>
      <c r="L1291" s="6">
        <v>185913.986013986</v>
      </c>
    </row>
    <row r="1292" spans="1:12" ht="15" customHeight="1" x14ac:dyDescent="0.25">
      <c r="A1292" s="5">
        <v>42979</v>
      </c>
      <c r="B1292" s="6">
        <v>78.37</v>
      </c>
      <c r="C1292" s="2">
        <v>6474360</v>
      </c>
      <c r="D1292" s="6">
        <v>0.30000000000001098</v>
      </c>
      <c r="E1292" s="6">
        <v>0.38427052645062498</v>
      </c>
      <c r="F1292" s="6">
        <v>0.38427558193394601</v>
      </c>
      <c r="G1292" s="6">
        <v>122.64901</v>
      </c>
      <c r="H1292" s="6">
        <v>285795.12820512801</v>
      </c>
      <c r="I1292" s="6">
        <v>78.31</v>
      </c>
      <c r="J1292" s="6">
        <v>78.5</v>
      </c>
      <c r="K1292" s="6">
        <v>78.209999999999994</v>
      </c>
      <c r="L1292" s="6">
        <v>182580.65268065201</v>
      </c>
    </row>
    <row r="1293" spans="1:12" ht="15" customHeight="1" x14ac:dyDescent="0.25">
      <c r="A1293" s="5">
        <v>42978</v>
      </c>
      <c r="B1293" s="6">
        <v>78.069999999999993</v>
      </c>
      <c r="C1293" s="2">
        <v>8194750</v>
      </c>
      <c r="D1293" s="6">
        <v>-0.47000000000001302</v>
      </c>
      <c r="E1293" s="6">
        <v>-0.59842118665649402</v>
      </c>
      <c r="F1293" s="6">
        <v>-0.59842141061093801</v>
      </c>
      <c r="G1293" s="6">
        <v>122.17950399999999</v>
      </c>
      <c r="H1293" s="6">
        <v>284700.708624708</v>
      </c>
      <c r="I1293" s="6">
        <v>78.599999999999994</v>
      </c>
      <c r="J1293" s="6">
        <v>78.75</v>
      </c>
      <c r="K1293" s="6">
        <v>78.06</v>
      </c>
      <c r="L1293" s="6">
        <v>181881.35198135101</v>
      </c>
    </row>
    <row r="1294" spans="1:12" ht="15" customHeight="1" x14ac:dyDescent="0.25">
      <c r="A1294" s="5">
        <v>42977</v>
      </c>
      <c r="B1294" s="6">
        <v>78.540000000000006</v>
      </c>
      <c r="C1294" s="2">
        <v>5829829</v>
      </c>
      <c r="D1294" s="6">
        <v>-0.22999999999998899</v>
      </c>
      <c r="E1294" s="6">
        <v>-0.29198933604163102</v>
      </c>
      <c r="F1294" s="6">
        <v>-0.29198620969378403</v>
      </c>
      <c r="G1294" s="6">
        <v>122.915054</v>
      </c>
      <c r="H1294" s="6">
        <v>286415.27738927701</v>
      </c>
      <c r="I1294" s="6">
        <v>78.819999999999993</v>
      </c>
      <c r="J1294" s="6">
        <v>79.099999999999994</v>
      </c>
      <c r="K1294" s="6">
        <v>78.52</v>
      </c>
      <c r="L1294" s="6">
        <v>182976.92307692301</v>
      </c>
    </row>
    <row r="1295" spans="1:12" ht="15" customHeight="1" x14ac:dyDescent="0.25">
      <c r="A1295" s="5">
        <v>42976</v>
      </c>
      <c r="B1295" s="6">
        <v>78.77</v>
      </c>
      <c r="C1295" s="2">
        <v>7665191</v>
      </c>
      <c r="D1295" s="6">
        <v>0.739999999999994</v>
      </c>
      <c r="E1295" s="6">
        <v>0.94835319748813796</v>
      </c>
      <c r="F1295" s="6">
        <v>0.94834945251847103</v>
      </c>
      <c r="G1295" s="6">
        <v>123.27500000000001</v>
      </c>
      <c r="H1295" s="6">
        <v>287254.31235431199</v>
      </c>
      <c r="I1295" s="6">
        <v>77.67</v>
      </c>
      <c r="J1295" s="6">
        <v>78.98</v>
      </c>
      <c r="K1295" s="6">
        <v>77.5</v>
      </c>
      <c r="L1295" s="6">
        <v>183513.05361305299</v>
      </c>
    </row>
    <row r="1296" spans="1:12" ht="15" customHeight="1" x14ac:dyDescent="0.25">
      <c r="A1296" s="5">
        <v>42975</v>
      </c>
      <c r="B1296" s="6">
        <v>78.03</v>
      </c>
      <c r="C1296" s="2">
        <v>8621494</v>
      </c>
      <c r="D1296" s="6">
        <v>-0.59999999999999398</v>
      </c>
      <c r="E1296" s="6">
        <v>-0.76306753147652395</v>
      </c>
      <c r="F1296" s="6">
        <v>-0.76306377833162897</v>
      </c>
      <c r="G1296" s="6">
        <v>122.116905</v>
      </c>
      <c r="H1296" s="6">
        <v>284554.79020978999</v>
      </c>
      <c r="I1296" s="6">
        <v>78.41</v>
      </c>
      <c r="J1296" s="6">
        <v>78.461799999999997</v>
      </c>
      <c r="K1296" s="6">
        <v>77.86</v>
      </c>
      <c r="L1296" s="6">
        <v>181788.11188811099</v>
      </c>
    </row>
    <row r="1297" spans="1:12" ht="15" customHeight="1" x14ac:dyDescent="0.25">
      <c r="A1297" s="5">
        <v>42972</v>
      </c>
      <c r="B1297" s="6">
        <v>78.63</v>
      </c>
      <c r="C1297" s="2">
        <v>9902189</v>
      </c>
      <c r="D1297" s="6">
        <v>0.28999999999999199</v>
      </c>
      <c r="E1297" s="6">
        <v>0.37018126116925498</v>
      </c>
      <c r="F1297" s="6">
        <v>0.37018141213787098</v>
      </c>
      <c r="G1297" s="6">
        <v>123.05589999999999</v>
      </c>
      <c r="H1297" s="6">
        <v>286743.58974358899</v>
      </c>
      <c r="I1297" s="6">
        <v>78.5</v>
      </c>
      <c r="J1297" s="6">
        <v>79.09</v>
      </c>
      <c r="K1297" s="6">
        <v>78.48</v>
      </c>
      <c r="L1297" s="6">
        <v>183186.713286713</v>
      </c>
    </row>
    <row r="1298" spans="1:12" ht="15" customHeight="1" x14ac:dyDescent="0.25">
      <c r="A1298" s="5">
        <v>42971</v>
      </c>
      <c r="B1298" s="6">
        <v>78.34</v>
      </c>
      <c r="C1298" s="2">
        <v>19128040</v>
      </c>
      <c r="D1298" s="6">
        <v>-1.6199999999999899</v>
      </c>
      <c r="E1298" s="6">
        <v>-2.0260130065032298</v>
      </c>
      <c r="F1298" s="6">
        <v>-2.02601381601895</v>
      </c>
      <c r="G1298" s="6">
        <v>122.60205000000001</v>
      </c>
      <c r="H1298" s="6">
        <v>285685.66433566401</v>
      </c>
      <c r="I1298" s="6">
        <v>80.61</v>
      </c>
      <c r="J1298" s="6">
        <v>80.88</v>
      </c>
      <c r="K1298" s="6">
        <v>77.849999999999994</v>
      </c>
      <c r="L1298" s="6">
        <v>182510.722610722</v>
      </c>
    </row>
    <row r="1299" spans="1:12" ht="15" customHeight="1" x14ac:dyDescent="0.25">
      <c r="A1299" s="5">
        <v>42970</v>
      </c>
      <c r="B1299" s="6">
        <v>79.959999999999994</v>
      </c>
      <c r="C1299" s="2">
        <v>7799306</v>
      </c>
      <c r="D1299" s="6">
        <v>-6.0000000000002197E-2</v>
      </c>
      <c r="E1299" s="6">
        <v>-7.4981254686334806E-2</v>
      </c>
      <c r="F1299" s="6">
        <v>-7.4981284623454297E-2</v>
      </c>
      <c r="G1299" s="6">
        <v>125.13735</v>
      </c>
      <c r="H1299" s="6">
        <v>291595.45454545401</v>
      </c>
      <c r="I1299" s="6">
        <v>80.349999999999994</v>
      </c>
      <c r="J1299" s="6">
        <v>80.56</v>
      </c>
      <c r="K1299" s="6">
        <v>79.88</v>
      </c>
      <c r="L1299" s="6">
        <v>186286.94638694599</v>
      </c>
    </row>
    <row r="1300" spans="1:12" ht="15" customHeight="1" x14ac:dyDescent="0.25">
      <c r="A1300" s="5">
        <v>42969</v>
      </c>
      <c r="B1300" s="6">
        <v>80.02</v>
      </c>
      <c r="C1300" s="2">
        <v>6546099</v>
      </c>
      <c r="D1300" s="6">
        <v>0.310000000000002</v>
      </c>
      <c r="E1300" s="6">
        <v>0.38890979801782199</v>
      </c>
      <c r="F1300" s="6">
        <v>0.38890995389835298</v>
      </c>
      <c r="G1300" s="6">
        <v>125.23125</v>
      </c>
      <c r="H1300" s="6">
        <v>291814.335664335</v>
      </c>
      <c r="I1300" s="6">
        <v>79.8</v>
      </c>
      <c r="J1300" s="6">
        <v>80.16</v>
      </c>
      <c r="K1300" s="6">
        <v>79.709999999999994</v>
      </c>
      <c r="L1300" s="6">
        <v>186426.806526806</v>
      </c>
    </row>
    <row r="1301" spans="1:12" ht="15" customHeight="1" x14ac:dyDescent="0.25">
      <c r="A1301" s="5">
        <v>42968</v>
      </c>
      <c r="B1301" s="6">
        <v>79.709999999999994</v>
      </c>
      <c r="C1301" s="2">
        <v>9613928</v>
      </c>
      <c r="D1301" s="6">
        <v>0.39999999999999097</v>
      </c>
      <c r="E1301" s="6">
        <v>0.50435001891311304</v>
      </c>
      <c r="F1301" s="6">
        <v>0.50435022208328295</v>
      </c>
      <c r="G1301" s="6">
        <v>124.7461</v>
      </c>
      <c r="H1301" s="6">
        <v>290683.44988344901</v>
      </c>
      <c r="I1301" s="6">
        <v>79.12</v>
      </c>
      <c r="J1301" s="6">
        <v>80.069999999999993</v>
      </c>
      <c r="K1301" s="6">
        <v>78.790000000000006</v>
      </c>
      <c r="L1301" s="6">
        <v>185704.19580419501</v>
      </c>
    </row>
    <row r="1302" spans="1:12" ht="15" customHeight="1" x14ac:dyDescent="0.25">
      <c r="A1302" s="5">
        <v>42965</v>
      </c>
      <c r="B1302" s="6">
        <v>79.31</v>
      </c>
      <c r="C1302" s="2">
        <v>9752957</v>
      </c>
      <c r="D1302" s="6">
        <v>-0.39</v>
      </c>
      <c r="E1302" s="6">
        <v>-0.48933500627352799</v>
      </c>
      <c r="F1302" s="6">
        <v>-0.48933520243052903</v>
      </c>
      <c r="G1302" s="6">
        <v>124.12009999999999</v>
      </c>
      <c r="H1302" s="6">
        <v>289224.24242424202</v>
      </c>
      <c r="I1302" s="6">
        <v>79.62</v>
      </c>
      <c r="J1302" s="6">
        <v>80.349999999999994</v>
      </c>
      <c r="K1302" s="6">
        <v>79.28</v>
      </c>
      <c r="L1302" s="6">
        <v>184771.794871794</v>
      </c>
    </row>
    <row r="1303" spans="1:12" ht="15" customHeight="1" x14ac:dyDescent="0.25">
      <c r="A1303" s="5">
        <v>42964</v>
      </c>
      <c r="B1303" s="6">
        <v>79.7</v>
      </c>
      <c r="C1303" s="2">
        <v>17293700</v>
      </c>
      <c r="D1303" s="6">
        <v>-1.28</v>
      </c>
      <c r="E1303" s="6">
        <v>-1.5806371943689801</v>
      </c>
      <c r="F1303" s="6">
        <v>-1.5806455838172699</v>
      </c>
      <c r="G1303" s="6">
        <v>124.73045</v>
      </c>
      <c r="H1303" s="6">
        <v>290646.96969696903</v>
      </c>
      <c r="I1303" s="6">
        <v>78.849999999999994</v>
      </c>
      <c r="J1303" s="6">
        <v>79.805000000000007</v>
      </c>
      <c r="K1303" s="6">
        <v>78.33</v>
      </c>
      <c r="L1303" s="6">
        <v>185680.885780885</v>
      </c>
    </row>
    <row r="1304" spans="1:12" ht="15" customHeight="1" x14ac:dyDescent="0.25">
      <c r="A1304" s="5">
        <v>42963</v>
      </c>
      <c r="B1304" s="6">
        <v>80.98</v>
      </c>
      <c r="C1304" s="2">
        <v>11535950</v>
      </c>
      <c r="D1304" s="6">
        <v>0.21000000000000699</v>
      </c>
      <c r="E1304" s="6">
        <v>0.25999752383312202</v>
      </c>
      <c r="F1304" s="6">
        <v>0.26000553775562502</v>
      </c>
      <c r="G1304" s="6">
        <v>126.73366</v>
      </c>
      <c r="H1304" s="6">
        <v>295316.45687645598</v>
      </c>
      <c r="I1304" s="6">
        <v>81.27</v>
      </c>
      <c r="J1304" s="6">
        <v>81.44</v>
      </c>
      <c r="K1304" s="6">
        <v>80.540000000000006</v>
      </c>
      <c r="L1304" s="6">
        <v>188664.56876456799</v>
      </c>
    </row>
    <row r="1305" spans="1:12" ht="15" customHeight="1" x14ac:dyDescent="0.25">
      <c r="A1305" s="5">
        <v>42962</v>
      </c>
      <c r="B1305" s="6">
        <v>80.77</v>
      </c>
      <c r="C1305" s="2">
        <v>7066058</v>
      </c>
      <c r="D1305" s="6">
        <v>6.9999999999993096E-2</v>
      </c>
      <c r="E1305" s="6">
        <v>8.6741016109037603E-2</v>
      </c>
      <c r="F1305" s="6">
        <v>8.6741050449567994E-2</v>
      </c>
      <c r="G1305" s="6">
        <v>126.405</v>
      </c>
      <c r="H1305" s="6">
        <v>294550.349650349</v>
      </c>
      <c r="I1305" s="6">
        <v>80.83</v>
      </c>
      <c r="J1305" s="6">
        <v>81.400000000000006</v>
      </c>
      <c r="K1305" s="6">
        <v>80.540000000000006</v>
      </c>
      <c r="L1305" s="6">
        <v>188175.05827505799</v>
      </c>
    </row>
    <row r="1306" spans="1:12" ht="15" customHeight="1" x14ac:dyDescent="0.25">
      <c r="A1306" s="5">
        <v>42961</v>
      </c>
      <c r="B1306" s="6">
        <v>80.7</v>
      </c>
      <c r="C1306" s="2">
        <v>7792028</v>
      </c>
      <c r="D1306" s="6">
        <v>0.29999999999999699</v>
      </c>
      <c r="E1306" s="6">
        <v>0.37313432835821497</v>
      </c>
      <c r="F1306" s="6">
        <v>0.37312649949183802</v>
      </c>
      <c r="G1306" s="6">
        <v>126.29545</v>
      </c>
      <c r="H1306" s="6">
        <v>294294.98834498803</v>
      </c>
      <c r="I1306" s="6">
        <v>80.59</v>
      </c>
      <c r="J1306" s="6">
        <v>81.239999999999995</v>
      </c>
      <c r="K1306" s="6">
        <v>80.5</v>
      </c>
      <c r="L1306" s="6">
        <v>188011.88811188799</v>
      </c>
    </row>
    <row r="1307" spans="1:12" ht="15" customHeight="1" x14ac:dyDescent="0.25">
      <c r="A1307" s="5">
        <v>42958</v>
      </c>
      <c r="B1307" s="6">
        <v>80.400000000000006</v>
      </c>
      <c r="C1307" s="2">
        <v>7905495</v>
      </c>
      <c r="D1307" s="6">
        <v>-0.25999999999999002</v>
      </c>
      <c r="E1307" s="6">
        <v>-0.32234068931314902</v>
      </c>
      <c r="F1307" s="6">
        <v>-0.32234394998754601</v>
      </c>
      <c r="G1307" s="6">
        <v>125.82595999999999</v>
      </c>
      <c r="H1307" s="6">
        <v>293200.60606060602</v>
      </c>
      <c r="I1307" s="6">
        <v>80.73</v>
      </c>
      <c r="J1307" s="6">
        <v>81.25</v>
      </c>
      <c r="K1307" s="6">
        <v>80.36</v>
      </c>
      <c r="L1307" s="6">
        <v>187312.58741258699</v>
      </c>
    </row>
    <row r="1308" spans="1:12" ht="15" customHeight="1" x14ac:dyDescent="0.25">
      <c r="A1308" s="5">
        <v>42957</v>
      </c>
      <c r="B1308" s="6">
        <v>80.66</v>
      </c>
      <c r="C1308" s="2">
        <v>8044995</v>
      </c>
      <c r="D1308" s="6">
        <v>-0.95000000000000195</v>
      </c>
      <c r="E1308" s="6">
        <v>-1.1640730302658899</v>
      </c>
      <c r="F1308" s="6">
        <v>-1.1640656198714701</v>
      </c>
      <c r="G1308" s="6">
        <v>126.23286400000001</v>
      </c>
      <c r="H1308" s="6">
        <v>294149.10023310001</v>
      </c>
      <c r="I1308" s="6">
        <v>81.069999999999993</v>
      </c>
      <c r="J1308" s="6">
        <v>81.400000000000006</v>
      </c>
      <c r="K1308" s="6">
        <v>80.55</v>
      </c>
      <c r="L1308" s="6">
        <v>187918.648018648</v>
      </c>
    </row>
    <row r="1309" spans="1:12" ht="15" customHeight="1" x14ac:dyDescent="0.25">
      <c r="A1309" s="5">
        <v>42956</v>
      </c>
      <c r="B1309" s="6">
        <v>81.61</v>
      </c>
      <c r="C1309" s="2">
        <v>6606508</v>
      </c>
      <c r="D1309" s="6">
        <v>1.9999999999996E-2</v>
      </c>
      <c r="E1309" s="6">
        <v>2.4512807942134101E-2</v>
      </c>
      <c r="F1309" s="6">
        <v>0.64958586727910095</v>
      </c>
      <c r="G1309" s="6">
        <v>127.719604</v>
      </c>
      <c r="H1309" s="6">
        <v>297614.694638694</v>
      </c>
      <c r="I1309" s="6">
        <v>81.11</v>
      </c>
      <c r="J1309" s="6">
        <v>81.99</v>
      </c>
      <c r="K1309" s="6">
        <v>80.900999999999996</v>
      </c>
      <c r="L1309" s="6">
        <v>190133.10023310001</v>
      </c>
    </row>
    <row r="1310" spans="1:12" ht="15" customHeight="1" x14ac:dyDescent="0.25">
      <c r="A1310" s="5">
        <v>42955</v>
      </c>
      <c r="B1310" s="6">
        <v>81.59</v>
      </c>
      <c r="C1310" s="2">
        <v>7381407</v>
      </c>
      <c r="D1310" s="6">
        <v>0.310000000000002</v>
      </c>
      <c r="E1310" s="6">
        <v>0.38139763779527702</v>
      </c>
      <c r="F1310" s="6">
        <v>0.38140013417906599</v>
      </c>
      <c r="G1310" s="6">
        <v>126.89530999999999</v>
      </c>
      <c r="H1310" s="6">
        <v>295693.263403263</v>
      </c>
      <c r="I1310" s="6">
        <v>81.17</v>
      </c>
      <c r="J1310" s="6">
        <v>81.86</v>
      </c>
      <c r="K1310" s="6">
        <v>80.900000000000006</v>
      </c>
      <c r="L1310" s="6">
        <v>190086.48018648001</v>
      </c>
    </row>
    <row r="1311" spans="1:12" ht="15" customHeight="1" x14ac:dyDescent="0.25">
      <c r="A1311" s="5">
        <v>42954</v>
      </c>
      <c r="B1311" s="6">
        <v>81.28</v>
      </c>
      <c r="C1311" s="2">
        <v>5484512</v>
      </c>
      <c r="D1311" s="6">
        <v>0.79999999999999705</v>
      </c>
      <c r="E1311" s="6">
        <v>0.99403578528827197</v>
      </c>
      <c r="F1311" s="6">
        <v>0.99403246571934101</v>
      </c>
      <c r="G1311" s="6">
        <v>126.41316999999999</v>
      </c>
      <c r="H1311" s="6">
        <v>294569.39393939299</v>
      </c>
      <c r="I1311" s="6">
        <v>80.569999999999993</v>
      </c>
      <c r="J1311" s="6">
        <v>81.45</v>
      </c>
      <c r="K1311" s="6">
        <v>80.540000000000006</v>
      </c>
      <c r="L1311" s="6">
        <v>189363.86946386899</v>
      </c>
    </row>
    <row r="1312" spans="1:12" ht="15" customHeight="1" x14ac:dyDescent="0.25">
      <c r="A1312" s="5">
        <v>42951</v>
      </c>
      <c r="B1312" s="6">
        <v>80.48</v>
      </c>
      <c r="C1312" s="2">
        <v>7141805</v>
      </c>
      <c r="D1312" s="6">
        <v>-0.39</v>
      </c>
      <c r="E1312" s="6">
        <v>-0.48225547174477401</v>
      </c>
      <c r="F1312" s="6">
        <v>-0.48225604491685098</v>
      </c>
      <c r="G1312" s="6">
        <v>125.16895</v>
      </c>
      <c r="H1312" s="6">
        <v>291669.11421911401</v>
      </c>
      <c r="I1312" s="6">
        <v>81.06</v>
      </c>
      <c r="J1312" s="6">
        <v>81.400000000000006</v>
      </c>
      <c r="K1312" s="6">
        <v>80.209999999999994</v>
      </c>
      <c r="L1312" s="6">
        <v>187499.067599067</v>
      </c>
    </row>
    <row r="1313" spans="1:12" ht="15" customHeight="1" x14ac:dyDescent="0.25">
      <c r="A1313" s="5">
        <v>42950</v>
      </c>
      <c r="B1313" s="6">
        <v>80.87</v>
      </c>
      <c r="C1313" s="2">
        <v>9946948</v>
      </c>
      <c r="D1313" s="6">
        <v>0.34000000000000302</v>
      </c>
      <c r="E1313" s="6">
        <v>0.42220290574941299</v>
      </c>
      <c r="F1313" s="6">
        <v>0.42220669908215003</v>
      </c>
      <c r="G1313" s="6">
        <v>125.77551</v>
      </c>
      <c r="H1313" s="6">
        <v>293083.00699300697</v>
      </c>
      <c r="I1313" s="6">
        <v>81.34</v>
      </c>
      <c r="J1313" s="6">
        <v>81.760000000000005</v>
      </c>
      <c r="K1313" s="6">
        <v>80.67</v>
      </c>
      <c r="L1313" s="6">
        <v>188408.158508158</v>
      </c>
    </row>
    <row r="1314" spans="1:12" ht="15" customHeight="1" x14ac:dyDescent="0.25">
      <c r="A1314" s="5">
        <v>42949</v>
      </c>
      <c r="B1314" s="6">
        <v>80.53</v>
      </c>
      <c r="C1314" s="2">
        <v>8673035</v>
      </c>
      <c r="D1314" s="6">
        <v>3.0000000000001099E-2</v>
      </c>
      <c r="E1314" s="6">
        <v>3.7267080745340103E-2</v>
      </c>
      <c r="F1314" s="6">
        <v>3.7260365530178398E-2</v>
      </c>
      <c r="G1314" s="6">
        <v>125.24670999999999</v>
      </c>
      <c r="H1314" s="6">
        <v>291850.37296037201</v>
      </c>
      <c r="I1314" s="6">
        <v>80.34</v>
      </c>
      <c r="J1314" s="6">
        <v>81.11</v>
      </c>
      <c r="K1314" s="6">
        <v>80.3</v>
      </c>
      <c r="L1314" s="6">
        <v>187615.617715617</v>
      </c>
    </row>
    <row r="1315" spans="1:12" ht="15" customHeight="1" x14ac:dyDescent="0.25">
      <c r="A1315" s="5">
        <v>42948</v>
      </c>
      <c r="B1315" s="6">
        <v>80.5</v>
      </c>
      <c r="C1315" s="2">
        <v>5726547</v>
      </c>
      <c r="D1315" s="6">
        <v>0.510000000000005</v>
      </c>
      <c r="E1315" s="6">
        <v>0.63757969746218701</v>
      </c>
      <c r="F1315" s="6">
        <v>0.63758541932494806</v>
      </c>
      <c r="G1315" s="6">
        <v>125.20005999999999</v>
      </c>
      <c r="H1315" s="6">
        <v>291741.63170163101</v>
      </c>
      <c r="I1315" s="6">
        <v>80.25</v>
      </c>
      <c r="J1315" s="6">
        <v>80.73</v>
      </c>
      <c r="K1315" s="6">
        <v>80</v>
      </c>
      <c r="L1315" s="6">
        <v>187545.68764568699</v>
      </c>
    </row>
    <row r="1316" spans="1:12" ht="15" customHeight="1" x14ac:dyDescent="0.25">
      <c r="A1316" s="5">
        <v>42947</v>
      </c>
      <c r="B1316" s="6">
        <v>79.989999999999995</v>
      </c>
      <c r="C1316" s="2">
        <v>6263189</v>
      </c>
      <c r="D1316" s="6">
        <v>0.179999999999992</v>
      </c>
      <c r="E1316" s="6">
        <v>0.22553564716198901</v>
      </c>
      <c r="F1316" s="6">
        <v>0.22553530092708199</v>
      </c>
      <c r="G1316" s="6">
        <v>124.40685999999999</v>
      </c>
      <c r="H1316" s="6">
        <v>289892.68065267999</v>
      </c>
      <c r="I1316" s="6">
        <v>79.819999999999993</v>
      </c>
      <c r="J1316" s="6">
        <v>80.34</v>
      </c>
      <c r="K1316" s="6">
        <v>79.694999999999993</v>
      </c>
      <c r="L1316" s="6">
        <v>186356.87645687599</v>
      </c>
    </row>
    <row r="1317" spans="1:12" ht="15" customHeight="1" x14ac:dyDescent="0.25">
      <c r="A1317" s="5">
        <v>42944</v>
      </c>
      <c r="B1317" s="6">
        <v>79.81</v>
      </c>
      <c r="C1317" s="2">
        <v>4975216</v>
      </c>
      <c r="D1317" s="6">
        <v>3.0000000000001099E-2</v>
      </c>
      <c r="E1317" s="6">
        <v>3.7603409375774798E-2</v>
      </c>
      <c r="F1317" s="6">
        <v>3.7604695348369903E-2</v>
      </c>
      <c r="G1317" s="6">
        <v>124.12691</v>
      </c>
      <c r="H1317" s="6">
        <v>289240.11655011598</v>
      </c>
      <c r="I1317" s="6">
        <v>79.8</v>
      </c>
      <c r="J1317" s="6">
        <v>79.954999999999998</v>
      </c>
      <c r="K1317" s="6">
        <v>79.534999999999997</v>
      </c>
      <c r="L1317" s="6">
        <v>185937.29603729601</v>
      </c>
    </row>
    <row r="1318" spans="1:12" ht="15" customHeight="1" x14ac:dyDescent="0.25">
      <c r="A1318" s="5">
        <v>42943</v>
      </c>
      <c r="B1318" s="6">
        <v>79.78</v>
      </c>
      <c r="C1318" s="2">
        <v>8052464</v>
      </c>
      <c r="D1318" s="6">
        <v>0.87999999999999501</v>
      </c>
      <c r="E1318" s="6">
        <v>1.11533586818757</v>
      </c>
      <c r="F1318" s="6">
        <v>1.1153304891036799</v>
      </c>
      <c r="G1318" s="6">
        <v>124.08025000000001</v>
      </c>
      <c r="H1318" s="6">
        <v>289131.35198135098</v>
      </c>
      <c r="I1318" s="6">
        <v>78.72</v>
      </c>
      <c r="J1318" s="6">
        <v>79.855000000000004</v>
      </c>
      <c r="K1318" s="6">
        <v>78.48</v>
      </c>
      <c r="L1318" s="6">
        <v>185867.36596736501</v>
      </c>
    </row>
    <row r="1319" spans="1:12" ht="15" customHeight="1" x14ac:dyDescent="0.25">
      <c r="A1319" s="5">
        <v>42942</v>
      </c>
      <c r="B1319" s="6">
        <v>78.900000000000006</v>
      </c>
      <c r="C1319" s="2">
        <v>6716055</v>
      </c>
      <c r="D1319" s="6">
        <v>0.380000000000009</v>
      </c>
      <c r="E1319" s="6">
        <v>0.48395313295976899</v>
      </c>
      <c r="F1319" s="6">
        <v>0.48395602379942498</v>
      </c>
      <c r="G1319" s="6">
        <v>122.71160999999999</v>
      </c>
      <c r="H1319" s="6">
        <v>285941.048951048</v>
      </c>
      <c r="I1319" s="6">
        <v>78.55</v>
      </c>
      <c r="J1319" s="6">
        <v>79.17</v>
      </c>
      <c r="K1319" s="6">
        <v>77.94</v>
      </c>
      <c r="L1319" s="6">
        <v>183816.08391608301</v>
      </c>
    </row>
    <row r="1320" spans="1:12" ht="15" customHeight="1" x14ac:dyDescent="0.25">
      <c r="A1320" s="5">
        <v>42941</v>
      </c>
      <c r="B1320" s="6">
        <v>78.52</v>
      </c>
      <c r="C1320" s="2">
        <v>11503950</v>
      </c>
      <c r="D1320" s="6">
        <v>1.6299999999999899</v>
      </c>
      <c r="E1320" s="6">
        <v>2.11991156197164</v>
      </c>
      <c r="F1320" s="6">
        <v>2.1199101111719099</v>
      </c>
      <c r="G1320" s="6">
        <v>122.1206</v>
      </c>
      <c r="H1320" s="6">
        <v>284563.40326340299</v>
      </c>
      <c r="I1320" s="6">
        <v>77.61</v>
      </c>
      <c r="J1320" s="6">
        <v>78.86</v>
      </c>
      <c r="K1320" s="6">
        <v>77.39</v>
      </c>
      <c r="L1320" s="6">
        <v>182930.30303030301</v>
      </c>
    </row>
    <row r="1321" spans="1:12" ht="15" customHeight="1" x14ac:dyDescent="0.25">
      <c r="A1321" s="5">
        <v>42940</v>
      </c>
      <c r="B1321" s="6">
        <v>76.89</v>
      </c>
      <c r="C1321" s="2">
        <v>7388035</v>
      </c>
      <c r="D1321" s="6">
        <v>0.739999999999994</v>
      </c>
      <c r="E1321" s="6">
        <v>0.97176625082073798</v>
      </c>
      <c r="F1321" s="6">
        <v>0.97176424556373298</v>
      </c>
      <c r="G1321" s="6">
        <v>119.58549499999999</v>
      </c>
      <c r="H1321" s="6">
        <v>278654.067599067</v>
      </c>
      <c r="I1321" s="6">
        <v>76.03</v>
      </c>
      <c r="J1321" s="6">
        <v>77.155000000000001</v>
      </c>
      <c r="K1321" s="6">
        <v>76.03</v>
      </c>
      <c r="L1321" s="6">
        <v>179130.76923076899</v>
      </c>
    </row>
    <row r="1322" spans="1:12" ht="15" customHeight="1" x14ac:dyDescent="0.25">
      <c r="A1322" s="5">
        <v>42937</v>
      </c>
      <c r="B1322" s="6">
        <v>76.150000000000006</v>
      </c>
      <c r="C1322" s="2">
        <v>7153326</v>
      </c>
      <c r="D1322" s="6">
        <v>0.130000000000009</v>
      </c>
      <c r="E1322" s="6">
        <v>0.17100762957118401</v>
      </c>
      <c r="F1322" s="6">
        <v>0.171010653594105</v>
      </c>
      <c r="G1322" s="6">
        <v>118.43459</v>
      </c>
      <c r="H1322" s="6">
        <v>275971.30536130501</v>
      </c>
      <c r="I1322" s="6">
        <v>75.84</v>
      </c>
      <c r="J1322" s="6">
        <v>76.23</v>
      </c>
      <c r="K1322" s="6">
        <v>75.55</v>
      </c>
      <c r="L1322" s="6">
        <v>177405.82750582701</v>
      </c>
    </row>
    <row r="1323" spans="1:12" ht="15" customHeight="1" x14ac:dyDescent="0.25">
      <c r="A1323" s="5">
        <v>42936</v>
      </c>
      <c r="B1323" s="6">
        <v>76.02</v>
      </c>
      <c r="C1323" s="2">
        <v>4965379</v>
      </c>
      <c r="D1323" s="6">
        <v>0.149999999999991</v>
      </c>
      <c r="E1323" s="6">
        <v>0.19770660340054899</v>
      </c>
      <c r="F1323" s="6">
        <v>0.197700635297137</v>
      </c>
      <c r="G1323" s="6">
        <v>118.2324</v>
      </c>
      <c r="H1323" s="6">
        <v>275499.99999999901</v>
      </c>
      <c r="I1323" s="6">
        <v>75.98</v>
      </c>
      <c r="J1323" s="6">
        <v>76.25</v>
      </c>
      <c r="K1323" s="6">
        <v>75.7</v>
      </c>
      <c r="L1323" s="6">
        <v>177102.797202797</v>
      </c>
    </row>
    <row r="1324" spans="1:12" ht="15" customHeight="1" x14ac:dyDescent="0.25">
      <c r="A1324" s="5">
        <v>42935</v>
      </c>
      <c r="B1324" s="6">
        <v>75.87</v>
      </c>
      <c r="C1324" s="2">
        <v>5313563</v>
      </c>
      <c r="D1324" s="6">
        <v>-0.32999999999999802</v>
      </c>
      <c r="E1324" s="6">
        <v>-0.43307086614172702</v>
      </c>
      <c r="F1324" s="6">
        <v>-0.43305953006886799</v>
      </c>
      <c r="G1324" s="6">
        <v>117.999115</v>
      </c>
      <c r="H1324" s="6">
        <v>274956.21212121198</v>
      </c>
      <c r="I1324" s="6">
        <v>76.08</v>
      </c>
      <c r="J1324" s="6">
        <v>76.22</v>
      </c>
      <c r="K1324" s="6">
        <v>75.599999999999994</v>
      </c>
      <c r="L1324" s="6">
        <v>176753.146853146</v>
      </c>
    </row>
    <row r="1325" spans="1:12" ht="15" customHeight="1" x14ac:dyDescent="0.25">
      <c r="A1325" s="5">
        <v>42934</v>
      </c>
      <c r="B1325" s="6">
        <v>76.2</v>
      </c>
      <c r="C1325" s="2">
        <v>4314853</v>
      </c>
      <c r="D1325" s="6">
        <v>-0.17000000000000101</v>
      </c>
      <c r="E1325" s="6">
        <v>-0.22260049757758499</v>
      </c>
      <c r="F1325" s="6">
        <v>-0.22261593934705901</v>
      </c>
      <c r="G1325" s="6">
        <v>118.512344</v>
      </c>
      <c r="H1325" s="6">
        <v>276152.55011655</v>
      </c>
      <c r="I1325" s="6">
        <v>76.25</v>
      </c>
      <c r="J1325" s="6">
        <v>76.542900000000003</v>
      </c>
      <c r="K1325" s="6">
        <v>76</v>
      </c>
      <c r="L1325" s="6">
        <v>177522.37762237701</v>
      </c>
    </row>
    <row r="1326" spans="1:12" ht="15" customHeight="1" x14ac:dyDescent="0.25">
      <c r="A1326" s="5">
        <v>42933</v>
      </c>
      <c r="B1326" s="6">
        <v>76.37</v>
      </c>
      <c r="C1326" s="2">
        <v>8835576</v>
      </c>
      <c r="D1326" s="6">
        <v>3.0000000000001099E-2</v>
      </c>
      <c r="E1326" s="6">
        <v>3.9297877914590197E-2</v>
      </c>
      <c r="F1326" s="6">
        <v>3.9307643075137101E-2</v>
      </c>
      <c r="G1326" s="6">
        <v>118.77676</v>
      </c>
      <c r="H1326" s="6">
        <v>276768.904428904</v>
      </c>
      <c r="I1326" s="6">
        <v>76.290000000000006</v>
      </c>
      <c r="J1326" s="6">
        <v>76.87</v>
      </c>
      <c r="K1326" s="6">
        <v>76.19</v>
      </c>
      <c r="L1326" s="6">
        <v>177918.648018648</v>
      </c>
    </row>
    <row r="1327" spans="1:12" ht="15" customHeight="1" x14ac:dyDescent="0.25">
      <c r="A1327" s="5">
        <v>42930</v>
      </c>
      <c r="B1327" s="6">
        <v>76.34</v>
      </c>
      <c r="C1327" s="2">
        <v>9151859</v>
      </c>
      <c r="D1327" s="6">
        <v>1.29</v>
      </c>
      <c r="E1327" s="6">
        <v>1.71885409726848</v>
      </c>
      <c r="F1327" s="6">
        <v>1.7188484763409599</v>
      </c>
      <c r="G1327" s="6">
        <v>118.73009</v>
      </c>
      <c r="H1327" s="6">
        <v>276660.11655011598</v>
      </c>
      <c r="I1327" s="6">
        <v>76.27</v>
      </c>
      <c r="J1327" s="6">
        <v>76.555000000000007</v>
      </c>
      <c r="K1327" s="6">
        <v>75.91</v>
      </c>
      <c r="L1327" s="6">
        <v>177848.71794871701</v>
      </c>
    </row>
    <row r="1328" spans="1:12" ht="15" customHeight="1" x14ac:dyDescent="0.25">
      <c r="A1328" s="5">
        <v>42929</v>
      </c>
      <c r="B1328" s="6">
        <v>75.05</v>
      </c>
      <c r="C1328" s="2">
        <v>8160487</v>
      </c>
      <c r="D1328" s="6">
        <v>1.1099999999999901</v>
      </c>
      <c r="E1328" s="6">
        <v>1.50121720313767</v>
      </c>
      <c r="F1328" s="6">
        <v>1.5012206360803499</v>
      </c>
      <c r="G1328" s="6">
        <v>116.72378500000001</v>
      </c>
      <c r="H1328" s="6">
        <v>271983.41491841403</v>
      </c>
      <c r="I1328" s="6">
        <v>74.67</v>
      </c>
      <c r="J1328" s="6">
        <v>75.25</v>
      </c>
      <c r="K1328" s="6">
        <v>74.510000000000005</v>
      </c>
      <c r="L1328" s="6">
        <v>174841.72494172401</v>
      </c>
    </row>
    <row r="1329" spans="1:12" ht="15" customHeight="1" x14ac:dyDescent="0.25">
      <c r="A1329" s="5">
        <v>42928</v>
      </c>
      <c r="B1329" s="6">
        <v>73.94</v>
      </c>
      <c r="C1329" s="2">
        <v>5700157</v>
      </c>
      <c r="D1329" s="6">
        <v>0.46999999999999797</v>
      </c>
      <c r="E1329" s="6">
        <v>0.63971689124813202</v>
      </c>
      <c r="F1329" s="6">
        <v>0.63971538800018302</v>
      </c>
      <c r="G1329" s="6">
        <v>114.99742000000001</v>
      </c>
      <c r="H1329" s="6">
        <v>267959.25407925399</v>
      </c>
      <c r="I1329" s="6">
        <v>73.66</v>
      </c>
      <c r="J1329" s="6">
        <v>74.209999999999994</v>
      </c>
      <c r="K1329" s="6">
        <v>73.66</v>
      </c>
      <c r="L1329" s="6">
        <v>172254.31235431199</v>
      </c>
    </row>
    <row r="1330" spans="1:12" ht="15" customHeight="1" x14ac:dyDescent="0.25">
      <c r="A1330" s="5">
        <v>42927</v>
      </c>
      <c r="B1330" s="6">
        <v>73.47</v>
      </c>
      <c r="C1330" s="2">
        <v>7532631</v>
      </c>
      <c r="D1330" s="6">
        <v>0.239999999999994</v>
      </c>
      <c r="E1330" s="6">
        <v>0.32773453502661298</v>
      </c>
      <c r="F1330" s="6">
        <v>0.327736948580859</v>
      </c>
      <c r="G1330" s="6">
        <v>114.26644</v>
      </c>
      <c r="H1330" s="6">
        <v>266255.33799533697</v>
      </c>
      <c r="I1330" s="6">
        <v>73.38</v>
      </c>
      <c r="J1330" s="6">
        <v>74.05</v>
      </c>
      <c r="K1330" s="6">
        <v>73.33</v>
      </c>
      <c r="L1330" s="6">
        <v>171158.74125874101</v>
      </c>
    </row>
    <row r="1331" spans="1:12" ht="15" customHeight="1" x14ac:dyDescent="0.25">
      <c r="A1331" s="5">
        <v>42926</v>
      </c>
      <c r="B1331" s="6">
        <v>73.23</v>
      </c>
      <c r="C1331" s="2">
        <v>15066660</v>
      </c>
      <c r="D1331" s="6">
        <v>-2.0999999999999899</v>
      </c>
      <c r="E1331" s="6">
        <v>-2.78773397052966</v>
      </c>
      <c r="F1331" s="6">
        <v>-2.7877352588263098</v>
      </c>
      <c r="G1331" s="6">
        <v>113.89317</v>
      </c>
      <c r="H1331" s="6">
        <v>265385.244755244</v>
      </c>
      <c r="I1331" s="6">
        <v>75.150000000000006</v>
      </c>
      <c r="J1331" s="6">
        <v>75.31</v>
      </c>
      <c r="K1331" s="6">
        <v>73.13</v>
      </c>
      <c r="L1331" s="6">
        <v>170599.30069929999</v>
      </c>
    </row>
    <row r="1332" spans="1:12" ht="15" customHeight="1" x14ac:dyDescent="0.25">
      <c r="A1332" s="5">
        <v>42923</v>
      </c>
      <c r="B1332" s="6">
        <v>75.33</v>
      </c>
      <c r="C1332" s="2">
        <v>5307064</v>
      </c>
      <c r="D1332" s="6">
        <v>-0.14000000000000001</v>
      </c>
      <c r="E1332" s="6">
        <v>-0.18550417384390799</v>
      </c>
      <c r="F1332" s="6">
        <v>-0.18550482632883</v>
      </c>
      <c r="G1332" s="6">
        <v>117.15926</v>
      </c>
      <c r="H1332" s="6">
        <v>272998.50815850799</v>
      </c>
      <c r="I1332" s="6">
        <v>75.650000000000006</v>
      </c>
      <c r="J1332" s="6">
        <v>75.819999999999993</v>
      </c>
      <c r="K1332" s="6">
        <v>75.05</v>
      </c>
      <c r="L1332" s="6">
        <v>175494.40559440499</v>
      </c>
    </row>
    <row r="1333" spans="1:12" ht="15" customHeight="1" x14ac:dyDescent="0.25">
      <c r="A1333" s="5">
        <v>42922</v>
      </c>
      <c r="B1333" s="6">
        <v>75.47</v>
      </c>
      <c r="C1333" s="2">
        <v>6161845</v>
      </c>
      <c r="D1333" s="6">
        <v>0.15000000000000499</v>
      </c>
      <c r="E1333" s="6">
        <v>0.199150292087102</v>
      </c>
      <c r="F1333" s="6">
        <v>0.199148550101413</v>
      </c>
      <c r="G1333" s="6">
        <v>117.377</v>
      </c>
      <c r="H1333" s="6">
        <v>273506.06060606003</v>
      </c>
      <c r="I1333" s="6">
        <v>75.349999999999994</v>
      </c>
      <c r="J1333" s="6">
        <v>75.97</v>
      </c>
      <c r="K1333" s="6">
        <v>75.239999999999995</v>
      </c>
      <c r="L1333" s="6">
        <v>175820.74592074499</v>
      </c>
    </row>
    <row r="1334" spans="1:12" ht="15" customHeight="1" x14ac:dyDescent="0.25">
      <c r="A1334" s="5">
        <v>42921</v>
      </c>
      <c r="B1334" s="6">
        <v>75.319999999999993</v>
      </c>
      <c r="C1334" s="2">
        <v>6037661</v>
      </c>
      <c r="D1334" s="6">
        <v>-4.0000000000006197E-2</v>
      </c>
      <c r="E1334" s="6">
        <v>-5.3078556263275102E-2</v>
      </c>
      <c r="F1334" s="6">
        <v>-5.3077523729183597E-2</v>
      </c>
      <c r="G1334" s="6">
        <v>117.14371</v>
      </c>
      <c r="H1334" s="6">
        <v>272962.26107226103</v>
      </c>
      <c r="I1334" s="6">
        <v>75.55</v>
      </c>
      <c r="J1334" s="6">
        <v>75.95</v>
      </c>
      <c r="K1334" s="6">
        <v>75.165000000000006</v>
      </c>
      <c r="L1334" s="6">
        <v>175471.09557109501</v>
      </c>
    </row>
    <row r="1335" spans="1:12" ht="15" customHeight="1" x14ac:dyDescent="0.25">
      <c r="A1335" s="5">
        <v>42919</v>
      </c>
      <c r="B1335" s="6">
        <v>75.36</v>
      </c>
      <c r="C1335" s="2">
        <v>4848564</v>
      </c>
      <c r="D1335" s="6">
        <v>-0.320000000000007</v>
      </c>
      <c r="E1335" s="6">
        <v>-0.42283298097251998</v>
      </c>
      <c r="F1335" s="6">
        <v>-0.42282986640187398</v>
      </c>
      <c r="G1335" s="6">
        <v>117.20592000000001</v>
      </c>
      <c r="H1335" s="6">
        <v>273107.27272727201</v>
      </c>
      <c r="I1335" s="6">
        <v>75.84</v>
      </c>
      <c r="J1335" s="6">
        <v>76.34</v>
      </c>
      <c r="K1335" s="6">
        <v>75.08</v>
      </c>
      <c r="L1335" s="6">
        <v>175564.335664335</v>
      </c>
    </row>
    <row r="1336" spans="1:12" ht="15" customHeight="1" x14ac:dyDescent="0.25">
      <c r="A1336" s="5">
        <v>42916</v>
      </c>
      <c r="B1336" s="6">
        <v>75.680000000000007</v>
      </c>
      <c r="C1336" s="2">
        <v>6963283</v>
      </c>
      <c r="D1336" s="6">
        <v>-0.25</v>
      </c>
      <c r="E1336" s="6">
        <v>-0.329250625576194</v>
      </c>
      <c r="F1336" s="6">
        <v>-0.32925395810722202</v>
      </c>
      <c r="G1336" s="6">
        <v>117.70360599999999</v>
      </c>
      <c r="H1336" s="6">
        <v>274267.37995337899</v>
      </c>
      <c r="I1336" s="6">
        <v>76.08</v>
      </c>
      <c r="J1336" s="6">
        <v>76.27</v>
      </c>
      <c r="K1336" s="6">
        <v>75.67</v>
      </c>
      <c r="L1336" s="6">
        <v>176310.256410256</v>
      </c>
    </row>
    <row r="1337" spans="1:12" ht="15" customHeight="1" x14ac:dyDescent="0.25">
      <c r="A1337" s="5">
        <v>42915</v>
      </c>
      <c r="B1337" s="6">
        <v>75.930000000000007</v>
      </c>
      <c r="C1337" s="2">
        <v>7063528</v>
      </c>
      <c r="D1337" s="6">
        <v>-0.57999999999999796</v>
      </c>
      <c r="E1337" s="6">
        <v>-0.75807084041301598</v>
      </c>
      <c r="F1337" s="6">
        <v>-0.75806871393793096</v>
      </c>
      <c r="G1337" s="6">
        <v>118.09242999999999</v>
      </c>
      <c r="H1337" s="6">
        <v>275173.72960372898</v>
      </c>
      <c r="I1337" s="6">
        <v>76.25</v>
      </c>
      <c r="J1337" s="6">
        <v>76.319999999999993</v>
      </c>
      <c r="K1337" s="6">
        <v>75.484999999999999</v>
      </c>
      <c r="L1337" s="6">
        <v>176893.006993007</v>
      </c>
    </row>
    <row r="1338" spans="1:12" ht="15" customHeight="1" x14ac:dyDescent="0.25">
      <c r="A1338" s="5">
        <v>42914</v>
      </c>
      <c r="B1338" s="6">
        <v>76.510000000000005</v>
      </c>
      <c r="C1338" s="2">
        <v>6988885</v>
      </c>
      <c r="D1338" s="6">
        <v>0.5</v>
      </c>
      <c r="E1338" s="6">
        <v>0.65780818313378997</v>
      </c>
      <c r="F1338" s="6">
        <v>0.65780808742577002</v>
      </c>
      <c r="G1338" s="6">
        <v>118.99449</v>
      </c>
      <c r="H1338" s="6">
        <v>277276.43356643303</v>
      </c>
      <c r="I1338" s="6">
        <v>76.25</v>
      </c>
      <c r="J1338" s="6">
        <v>76.8</v>
      </c>
      <c r="K1338" s="6">
        <v>76.14</v>
      </c>
      <c r="L1338" s="6">
        <v>178244.988344988</v>
      </c>
    </row>
    <row r="1339" spans="1:12" ht="15" customHeight="1" x14ac:dyDescent="0.25">
      <c r="A1339" s="5">
        <v>42913</v>
      </c>
      <c r="B1339" s="6">
        <v>76.010000000000005</v>
      </c>
      <c r="C1339" s="2">
        <v>6454384</v>
      </c>
      <c r="D1339" s="6">
        <v>0.510000000000005</v>
      </c>
      <c r="E1339" s="6">
        <v>0.67549668874173896</v>
      </c>
      <c r="F1339" s="6">
        <v>0.67550276285910305</v>
      </c>
      <c r="G1339" s="6">
        <v>118.21684999999999</v>
      </c>
      <c r="H1339" s="6">
        <v>275463.75291375199</v>
      </c>
      <c r="I1339" s="6">
        <v>75.52</v>
      </c>
      <c r="J1339" s="6">
        <v>76.37</v>
      </c>
      <c r="K1339" s="6">
        <v>75.45</v>
      </c>
      <c r="L1339" s="6">
        <v>177079.48717948701</v>
      </c>
    </row>
    <row r="1340" spans="1:12" ht="15" customHeight="1" x14ac:dyDescent="0.25">
      <c r="A1340" s="5">
        <v>42912</v>
      </c>
      <c r="B1340" s="6">
        <v>75.5</v>
      </c>
      <c r="C1340" s="2">
        <v>8587480</v>
      </c>
      <c r="D1340" s="6">
        <v>0.65999999999999603</v>
      </c>
      <c r="E1340" s="6">
        <v>0.88188134687332498</v>
      </c>
      <c r="F1340" s="6">
        <v>0.88188577796914902</v>
      </c>
      <c r="G1340" s="6">
        <v>117.42364999999999</v>
      </c>
      <c r="H1340" s="6">
        <v>273614.80186480097</v>
      </c>
      <c r="I1340" s="6">
        <v>74.95</v>
      </c>
      <c r="J1340" s="6">
        <v>75.930000000000007</v>
      </c>
      <c r="K1340" s="6">
        <v>74.92</v>
      </c>
      <c r="L1340" s="6">
        <v>175890.67599067499</v>
      </c>
    </row>
    <row r="1341" spans="1:12" ht="15" customHeight="1" x14ac:dyDescent="0.25">
      <c r="A1341" s="5">
        <v>42909</v>
      </c>
      <c r="B1341" s="6">
        <v>74.84</v>
      </c>
      <c r="C1341" s="2">
        <v>13080330</v>
      </c>
      <c r="D1341" s="6">
        <v>-0.67999999999999206</v>
      </c>
      <c r="E1341" s="6">
        <v>-0.90042372881354804</v>
      </c>
      <c r="F1341" s="6">
        <v>-0.90043179178093102</v>
      </c>
      <c r="G1341" s="6">
        <v>116.39716</v>
      </c>
      <c r="H1341" s="6">
        <v>271222.05128205102</v>
      </c>
      <c r="I1341" s="6">
        <v>75.599999999999994</v>
      </c>
      <c r="J1341" s="6">
        <v>75.78</v>
      </c>
      <c r="K1341" s="6">
        <v>74.55</v>
      </c>
      <c r="L1341" s="6">
        <v>174352.21445221399</v>
      </c>
    </row>
    <row r="1342" spans="1:12" ht="15" customHeight="1" x14ac:dyDescent="0.25">
      <c r="A1342" s="5">
        <v>42908</v>
      </c>
      <c r="B1342" s="6">
        <v>75.52</v>
      </c>
      <c r="C1342" s="2">
        <v>8111282</v>
      </c>
      <c r="D1342" s="6">
        <v>-0.71999999999999797</v>
      </c>
      <c r="E1342" s="6">
        <v>-0.94438614900315099</v>
      </c>
      <c r="F1342" s="6">
        <v>-0.94438469769569899</v>
      </c>
      <c r="G1342" s="6">
        <v>117.45475999999999</v>
      </c>
      <c r="H1342" s="6">
        <v>273687.31934731902</v>
      </c>
      <c r="I1342" s="6">
        <v>76.03</v>
      </c>
      <c r="J1342" s="6">
        <v>76.06</v>
      </c>
      <c r="K1342" s="6">
        <v>75.3</v>
      </c>
      <c r="L1342" s="6">
        <v>175937.29603729601</v>
      </c>
    </row>
    <row r="1343" spans="1:12" ht="15" customHeight="1" x14ac:dyDescent="0.25">
      <c r="A1343" s="5">
        <v>42907</v>
      </c>
      <c r="B1343" s="6">
        <v>76.239999999999995</v>
      </c>
      <c r="C1343" s="2">
        <v>9011423</v>
      </c>
      <c r="D1343" s="6">
        <v>0.69999999999998797</v>
      </c>
      <c r="E1343" s="6">
        <v>0.92666137145882499</v>
      </c>
      <c r="F1343" s="6">
        <v>0.92665611617805899</v>
      </c>
      <c r="G1343" s="6">
        <v>118.57456000000001</v>
      </c>
      <c r="H1343" s="6">
        <v>276297.57575757499</v>
      </c>
      <c r="I1343" s="6">
        <v>75.599999999999994</v>
      </c>
      <c r="J1343" s="6">
        <v>76.605000000000004</v>
      </c>
      <c r="K1343" s="6">
        <v>75.58</v>
      </c>
      <c r="L1343" s="6">
        <v>177615.617715617</v>
      </c>
    </row>
    <row r="1344" spans="1:12" ht="15" customHeight="1" x14ac:dyDescent="0.25">
      <c r="A1344" s="5">
        <v>42906</v>
      </c>
      <c r="B1344" s="6">
        <v>75.540000000000006</v>
      </c>
      <c r="C1344" s="2">
        <v>10019250</v>
      </c>
      <c r="D1344" s="6">
        <v>4.0000000000006197E-2</v>
      </c>
      <c r="E1344" s="6">
        <v>5.2980132450341999E-2</v>
      </c>
      <c r="F1344" s="6">
        <v>5.2987622169808901E-2</v>
      </c>
      <c r="G1344" s="6">
        <v>117.48587000000001</v>
      </c>
      <c r="H1344" s="6">
        <v>273759.83682983601</v>
      </c>
      <c r="I1344" s="6">
        <v>75.88</v>
      </c>
      <c r="J1344" s="6">
        <v>75.92</v>
      </c>
      <c r="K1344" s="6">
        <v>75.319999999999993</v>
      </c>
      <c r="L1344" s="6">
        <v>175983.916083916</v>
      </c>
    </row>
    <row r="1345" spans="1:12" ht="15" customHeight="1" x14ac:dyDescent="0.25">
      <c r="A1345" s="5">
        <v>42905</v>
      </c>
      <c r="B1345" s="6">
        <v>75.5</v>
      </c>
      <c r="C1345" s="2">
        <v>16095070</v>
      </c>
      <c r="D1345" s="6">
        <v>0.260000000000005</v>
      </c>
      <c r="E1345" s="6">
        <v>0.34556087187667101</v>
      </c>
      <c r="F1345" s="6">
        <v>0.34555844130983399</v>
      </c>
      <c r="G1345" s="6">
        <v>117.42364999999999</v>
      </c>
      <c r="H1345" s="6">
        <v>273614.80186480097</v>
      </c>
      <c r="I1345" s="6">
        <v>75.38</v>
      </c>
      <c r="J1345" s="6">
        <v>76.010000000000005</v>
      </c>
      <c r="K1345" s="6">
        <v>74.52</v>
      </c>
      <c r="L1345" s="6">
        <v>175890.67599067499</v>
      </c>
    </row>
    <row r="1346" spans="1:12" ht="15" customHeight="1" x14ac:dyDescent="0.25">
      <c r="A1346" s="5">
        <v>42902</v>
      </c>
      <c r="B1346" s="6">
        <v>75.239999999999995</v>
      </c>
      <c r="C1346" s="2">
        <v>56233030</v>
      </c>
      <c r="D1346" s="6">
        <v>-3.67</v>
      </c>
      <c r="E1346" s="6">
        <v>-4.6508680775567104</v>
      </c>
      <c r="F1346" s="6">
        <v>-4.6508733416925203</v>
      </c>
      <c r="G1346" s="6">
        <v>117.01927999999999</v>
      </c>
      <c r="H1346" s="6">
        <v>272672.21445221402</v>
      </c>
      <c r="I1346" s="6">
        <v>73.95</v>
      </c>
      <c r="J1346" s="6">
        <v>75.5</v>
      </c>
      <c r="K1346" s="6">
        <v>73.290000000000006</v>
      </c>
      <c r="L1346" s="6">
        <v>175284.615384615</v>
      </c>
    </row>
    <row r="1347" spans="1:12" ht="15" customHeight="1" x14ac:dyDescent="0.25">
      <c r="A1347" s="5">
        <v>42901</v>
      </c>
      <c r="B1347" s="6">
        <v>78.91</v>
      </c>
      <c r="C1347" s="2">
        <v>11297170</v>
      </c>
      <c r="D1347" s="6">
        <v>-0.99000000000000898</v>
      </c>
      <c r="E1347" s="6">
        <v>-1.2390488110137701</v>
      </c>
      <c r="F1347" s="6">
        <v>-1.23904686115505</v>
      </c>
      <c r="G1347" s="6">
        <v>122.727165</v>
      </c>
      <c r="H1347" s="6">
        <v>285977.30769230699</v>
      </c>
      <c r="I1347" s="6">
        <v>79.180000000000007</v>
      </c>
      <c r="J1347" s="6">
        <v>79.3</v>
      </c>
      <c r="K1347" s="6">
        <v>77.760000000000005</v>
      </c>
      <c r="L1347" s="6">
        <v>183839.39393939299</v>
      </c>
    </row>
    <row r="1348" spans="1:12" ht="15" customHeight="1" x14ac:dyDescent="0.25">
      <c r="A1348" s="5">
        <v>42900</v>
      </c>
      <c r="B1348" s="6">
        <v>79.900000000000006</v>
      </c>
      <c r="C1348" s="2">
        <v>5006516</v>
      </c>
      <c r="D1348" s="6">
        <v>0.380000000000009</v>
      </c>
      <c r="E1348" s="6">
        <v>0.47786720321931703</v>
      </c>
      <c r="F1348" s="6">
        <v>0.47787005841397601</v>
      </c>
      <c r="G1348" s="6">
        <v>124.26689</v>
      </c>
      <c r="H1348" s="6">
        <v>289566.41025641002</v>
      </c>
      <c r="I1348" s="6">
        <v>79.52</v>
      </c>
      <c r="J1348" s="6">
        <v>80.034999999999997</v>
      </c>
      <c r="K1348" s="6">
        <v>79.260000000000005</v>
      </c>
      <c r="L1348" s="6">
        <v>186147.086247086</v>
      </c>
    </row>
    <row r="1349" spans="1:12" ht="15" customHeight="1" x14ac:dyDescent="0.25">
      <c r="A1349" s="5">
        <v>42899</v>
      </c>
      <c r="B1349" s="6">
        <v>79.52</v>
      </c>
      <c r="C1349" s="2">
        <v>5528030</v>
      </c>
      <c r="D1349" s="6">
        <v>0.28000000000000103</v>
      </c>
      <c r="E1349" s="6">
        <v>0.35335689045936602</v>
      </c>
      <c r="F1349" s="6">
        <v>0.353358152034566</v>
      </c>
      <c r="G1349" s="6">
        <v>123.67588000000001</v>
      </c>
      <c r="H1349" s="6">
        <v>288188.76456876402</v>
      </c>
      <c r="I1349" s="6">
        <v>79.209999999999994</v>
      </c>
      <c r="J1349" s="6">
        <v>79.569999999999993</v>
      </c>
      <c r="K1349" s="6">
        <v>78.89</v>
      </c>
      <c r="L1349" s="6">
        <v>185261.30536130501</v>
      </c>
    </row>
    <row r="1350" spans="1:12" ht="15" customHeight="1" x14ac:dyDescent="0.25">
      <c r="A1350" s="5">
        <v>42898</v>
      </c>
      <c r="B1350" s="6">
        <v>79.239999999999995</v>
      </c>
      <c r="C1350" s="2">
        <v>10410590</v>
      </c>
      <c r="D1350" s="6">
        <v>-0.18000000000000599</v>
      </c>
      <c r="E1350" s="6">
        <v>-0.22664316293126099</v>
      </c>
      <c r="F1350" s="6">
        <v>-0.22664281634564501</v>
      </c>
      <c r="G1350" s="6">
        <v>123.24039999999999</v>
      </c>
      <c r="H1350" s="6">
        <v>287173.65967365901</v>
      </c>
      <c r="I1350" s="6">
        <v>79.400000000000006</v>
      </c>
      <c r="J1350" s="6">
        <v>80.37</v>
      </c>
      <c r="K1350" s="6">
        <v>78.84</v>
      </c>
      <c r="L1350" s="6">
        <v>184608.624708624</v>
      </c>
    </row>
    <row r="1351" spans="1:12" ht="15" customHeight="1" x14ac:dyDescent="0.25">
      <c r="A1351" s="5">
        <v>42895</v>
      </c>
      <c r="B1351" s="6">
        <v>79.42</v>
      </c>
      <c r="C1351" s="2">
        <v>9405124</v>
      </c>
      <c r="D1351" s="6">
        <v>0.489999999999994</v>
      </c>
      <c r="E1351" s="6">
        <v>0.62080324338020798</v>
      </c>
      <c r="F1351" s="6">
        <v>0.62079727907537996</v>
      </c>
      <c r="G1351" s="6">
        <v>123.52034999999999</v>
      </c>
      <c r="H1351" s="6">
        <v>287826.22377622302</v>
      </c>
      <c r="I1351" s="6">
        <v>79.03</v>
      </c>
      <c r="J1351" s="6">
        <v>79.56</v>
      </c>
      <c r="K1351" s="6">
        <v>78.72</v>
      </c>
      <c r="L1351" s="6">
        <v>185028.20512820501</v>
      </c>
    </row>
    <row r="1352" spans="1:12" ht="15" customHeight="1" x14ac:dyDescent="0.25">
      <c r="A1352" s="5">
        <v>42894</v>
      </c>
      <c r="B1352" s="6">
        <v>78.930000000000007</v>
      </c>
      <c r="C1352" s="2">
        <v>10933040</v>
      </c>
      <c r="D1352" s="6">
        <v>-0.219999999999998</v>
      </c>
      <c r="E1352" s="6">
        <v>-0.27795325331648701</v>
      </c>
      <c r="F1352" s="6">
        <v>-0.27795191292183602</v>
      </c>
      <c r="G1352" s="6">
        <v>122.75827</v>
      </c>
      <c r="H1352" s="6">
        <v>286049.813519813</v>
      </c>
      <c r="I1352" s="6">
        <v>79.58</v>
      </c>
      <c r="J1352" s="6">
        <v>80.13</v>
      </c>
      <c r="K1352" s="6">
        <v>78.23</v>
      </c>
      <c r="L1352" s="6">
        <v>183886.01398601299</v>
      </c>
    </row>
    <row r="1353" spans="1:12" ht="15" customHeight="1" x14ac:dyDescent="0.25">
      <c r="A1353" s="5">
        <v>42893</v>
      </c>
      <c r="B1353" s="6">
        <v>79.150000000000006</v>
      </c>
      <c r="C1353" s="2">
        <v>8511711</v>
      </c>
      <c r="D1353" s="6">
        <v>0.219999999999998</v>
      </c>
      <c r="E1353" s="6">
        <v>0.27872798682375599</v>
      </c>
      <c r="F1353" s="6">
        <v>0.27872663894661298</v>
      </c>
      <c r="G1353" s="6">
        <v>123.10043</v>
      </c>
      <c r="H1353" s="6">
        <v>286847.38927738898</v>
      </c>
      <c r="I1353" s="6">
        <v>79.08</v>
      </c>
      <c r="J1353" s="6">
        <v>79.5</v>
      </c>
      <c r="K1353" s="6">
        <v>78.733000000000004</v>
      </c>
      <c r="L1353" s="6">
        <v>184398.83449883401</v>
      </c>
    </row>
    <row r="1354" spans="1:12" ht="15" customHeight="1" x14ac:dyDescent="0.25">
      <c r="A1354" s="5">
        <v>42892</v>
      </c>
      <c r="B1354" s="6">
        <v>78.930000000000007</v>
      </c>
      <c r="C1354" s="2">
        <v>11525880</v>
      </c>
      <c r="D1354" s="6">
        <v>-1.3299999999999901</v>
      </c>
      <c r="E1354" s="6">
        <v>-1.6571143782706099</v>
      </c>
      <c r="F1354" s="6">
        <v>-1.6571122272710801</v>
      </c>
      <c r="G1354" s="6">
        <v>122.75827</v>
      </c>
      <c r="H1354" s="6">
        <v>286049.813519813</v>
      </c>
      <c r="I1354" s="6">
        <v>79.430000000000007</v>
      </c>
      <c r="J1354" s="6">
        <v>79.56</v>
      </c>
      <c r="K1354" s="6">
        <v>78.260000000000005</v>
      </c>
      <c r="L1354" s="6">
        <v>183886.01398601299</v>
      </c>
    </row>
    <row r="1355" spans="1:12" ht="15" customHeight="1" x14ac:dyDescent="0.25">
      <c r="A1355" s="5">
        <v>42891</v>
      </c>
      <c r="B1355" s="6">
        <v>80.260000000000005</v>
      </c>
      <c r="C1355" s="2">
        <v>10145730</v>
      </c>
      <c r="D1355" s="6">
        <v>0.64</v>
      </c>
      <c r="E1355" s="6">
        <v>0.80381813614669395</v>
      </c>
      <c r="F1355" s="6">
        <v>0.80381867573016097</v>
      </c>
      <c r="G1355" s="6">
        <v>124.82679</v>
      </c>
      <c r="H1355" s="6">
        <v>290871.53846153797</v>
      </c>
      <c r="I1355" s="6">
        <v>79.599999999999994</v>
      </c>
      <c r="J1355" s="6">
        <v>80.474999999999994</v>
      </c>
      <c r="K1355" s="6">
        <v>79.48</v>
      </c>
      <c r="L1355" s="6">
        <v>186986.24708624699</v>
      </c>
    </row>
    <row r="1356" spans="1:12" ht="15" customHeight="1" x14ac:dyDescent="0.25">
      <c r="A1356" s="5">
        <v>42888</v>
      </c>
      <c r="B1356" s="6">
        <v>79.62</v>
      </c>
      <c r="C1356" s="2">
        <v>7996466</v>
      </c>
      <c r="D1356" s="6">
        <v>-0.189999999999997</v>
      </c>
      <c r="E1356" s="6">
        <v>-0.23806540533767201</v>
      </c>
      <c r="F1356" s="6">
        <v>-0.23806280201448199</v>
      </c>
      <c r="G1356" s="6">
        <v>123.83141000000001</v>
      </c>
      <c r="H1356" s="6">
        <v>288551.30536130501</v>
      </c>
      <c r="I1356" s="6">
        <v>79.8</v>
      </c>
      <c r="J1356" s="6">
        <v>79.930000000000007</v>
      </c>
      <c r="K1356" s="6">
        <v>79.22</v>
      </c>
      <c r="L1356" s="6">
        <v>185494.40559440499</v>
      </c>
    </row>
    <row r="1357" spans="1:12" ht="15" customHeight="1" x14ac:dyDescent="0.25">
      <c r="A1357" s="5">
        <v>42887</v>
      </c>
      <c r="B1357" s="6">
        <v>79.81</v>
      </c>
      <c r="C1357" s="2">
        <v>8153099</v>
      </c>
      <c r="D1357" s="6">
        <v>1.21</v>
      </c>
      <c r="E1357" s="6">
        <v>1.53944020356235</v>
      </c>
      <c r="F1357" s="6">
        <v>1.53944103408056</v>
      </c>
      <c r="G1357" s="6">
        <v>124.12691</v>
      </c>
      <c r="H1357" s="6">
        <v>289240.11655011598</v>
      </c>
      <c r="I1357" s="6">
        <v>78.64</v>
      </c>
      <c r="J1357" s="6">
        <v>79.81</v>
      </c>
      <c r="K1357" s="6">
        <v>78.599999999999994</v>
      </c>
      <c r="L1357" s="6">
        <v>185937.29603729601</v>
      </c>
    </row>
    <row r="1358" spans="1:12" ht="15" customHeight="1" x14ac:dyDescent="0.25">
      <c r="A1358" s="5">
        <v>42886</v>
      </c>
      <c r="B1358" s="6">
        <v>78.599999999999994</v>
      </c>
      <c r="C1358" s="2">
        <v>8201737.9999999898</v>
      </c>
      <c r="D1358" s="6">
        <v>0.44999999999998802</v>
      </c>
      <c r="E1358" s="6">
        <v>0.575815738963525</v>
      </c>
      <c r="F1358" s="6">
        <v>0.57581071725196697</v>
      </c>
      <c r="G1358" s="6">
        <v>122.24502</v>
      </c>
      <c r="H1358" s="6">
        <v>284853.426573426</v>
      </c>
      <c r="I1358" s="6">
        <v>78.349999999999994</v>
      </c>
      <c r="J1358" s="6">
        <v>78.92</v>
      </c>
      <c r="K1358" s="6">
        <v>78.22</v>
      </c>
      <c r="L1358" s="6">
        <v>183116.78321678299</v>
      </c>
    </row>
    <row r="1359" spans="1:12" ht="15" customHeight="1" x14ac:dyDescent="0.25">
      <c r="A1359" s="5">
        <v>42885</v>
      </c>
      <c r="B1359" s="6">
        <v>78.150000000000006</v>
      </c>
      <c r="C1359" s="2">
        <v>5410351</v>
      </c>
      <c r="D1359" s="6">
        <v>2.0000000000010201E-2</v>
      </c>
      <c r="E1359" s="6">
        <v>2.55983617048594E-2</v>
      </c>
      <c r="F1359" s="6">
        <v>2.5601979820621901E-2</v>
      </c>
      <c r="G1359" s="6">
        <v>121.54515000000001</v>
      </c>
      <c r="H1359" s="6">
        <v>283222.02797202702</v>
      </c>
      <c r="I1359" s="6">
        <v>78</v>
      </c>
      <c r="J1359" s="6">
        <v>78.400000000000006</v>
      </c>
      <c r="K1359" s="6">
        <v>77.930000000000007</v>
      </c>
      <c r="L1359" s="6">
        <v>182067.83216783201</v>
      </c>
    </row>
    <row r="1360" spans="1:12" ht="15" customHeight="1" x14ac:dyDescent="0.25">
      <c r="A1360" s="5">
        <v>42881</v>
      </c>
      <c r="B1360" s="6">
        <v>78.13</v>
      </c>
      <c r="C1360" s="2">
        <v>6125781</v>
      </c>
      <c r="D1360" s="6">
        <v>-0.18000000000000599</v>
      </c>
      <c r="E1360" s="6">
        <v>-0.22985570169838901</v>
      </c>
      <c r="F1360" s="6">
        <v>-0.22985534836325</v>
      </c>
      <c r="G1360" s="6">
        <v>121.51403999999999</v>
      </c>
      <c r="H1360" s="6">
        <v>283149.51048951002</v>
      </c>
      <c r="I1360" s="6">
        <v>78.37</v>
      </c>
      <c r="J1360" s="6">
        <v>78.539900000000003</v>
      </c>
      <c r="K1360" s="6">
        <v>77.790000000000006</v>
      </c>
      <c r="L1360" s="6">
        <v>182021.21212121201</v>
      </c>
    </row>
    <row r="1361" spans="1:12" ht="15" customHeight="1" x14ac:dyDescent="0.25">
      <c r="A1361" s="5">
        <v>42880</v>
      </c>
      <c r="B1361" s="6">
        <v>78.31</v>
      </c>
      <c r="C1361" s="2">
        <v>6134952</v>
      </c>
      <c r="D1361" s="6">
        <v>0.15999999999999601</v>
      </c>
      <c r="E1361" s="6">
        <v>0.20473448496480801</v>
      </c>
      <c r="F1361" s="6">
        <v>0.20473050549527599</v>
      </c>
      <c r="G1361" s="6">
        <v>121.79398999999999</v>
      </c>
      <c r="H1361" s="6">
        <v>283802.07459207397</v>
      </c>
      <c r="I1361" s="6">
        <v>78.36</v>
      </c>
      <c r="J1361" s="6">
        <v>78.849999999999994</v>
      </c>
      <c r="K1361" s="6">
        <v>78.150000000000006</v>
      </c>
      <c r="L1361" s="6">
        <v>182440.792540792</v>
      </c>
    </row>
    <row r="1362" spans="1:12" ht="15" customHeight="1" x14ac:dyDescent="0.25">
      <c r="A1362" s="5">
        <v>42879</v>
      </c>
      <c r="B1362" s="6">
        <v>78.150000000000006</v>
      </c>
      <c r="C1362" s="2">
        <v>7503976</v>
      </c>
      <c r="D1362" s="6">
        <v>-0.33999999999998898</v>
      </c>
      <c r="E1362" s="6">
        <v>-0.43317620078989699</v>
      </c>
      <c r="F1362" s="6">
        <v>-0.43317189565601399</v>
      </c>
      <c r="G1362" s="6">
        <v>121.54515000000001</v>
      </c>
      <c r="H1362" s="6">
        <v>283222.02797202702</v>
      </c>
      <c r="I1362" s="6">
        <v>78.56</v>
      </c>
      <c r="J1362" s="6">
        <v>78.6053</v>
      </c>
      <c r="K1362" s="6">
        <v>78.14</v>
      </c>
      <c r="L1362" s="6">
        <v>182067.83216783201</v>
      </c>
    </row>
    <row r="1363" spans="1:12" ht="15" customHeight="1" x14ac:dyDescent="0.25">
      <c r="A1363" s="5">
        <v>42878</v>
      </c>
      <c r="B1363" s="6">
        <v>78.489999999999995</v>
      </c>
      <c r="C1363" s="2">
        <v>7584938</v>
      </c>
      <c r="D1363" s="6">
        <v>-6.0000000000002197E-2</v>
      </c>
      <c r="E1363" s="6">
        <v>-7.63844684914083E-2</v>
      </c>
      <c r="F1363" s="6">
        <v>-7.6395257093009303E-2</v>
      </c>
      <c r="G1363" s="6">
        <v>122.07393999999999</v>
      </c>
      <c r="H1363" s="6">
        <v>284454.63869463798</v>
      </c>
      <c r="I1363" s="6">
        <v>78.58</v>
      </c>
      <c r="J1363" s="6">
        <v>78.97</v>
      </c>
      <c r="K1363" s="6">
        <v>78.44</v>
      </c>
      <c r="L1363" s="6">
        <v>182860.37296037201</v>
      </c>
    </row>
    <row r="1364" spans="1:12" ht="15" customHeight="1" x14ac:dyDescent="0.25">
      <c r="A1364" s="5">
        <v>42877</v>
      </c>
      <c r="B1364" s="6">
        <v>78.55</v>
      </c>
      <c r="C1364" s="2">
        <v>8897554</v>
      </c>
      <c r="D1364" s="6">
        <v>-0.219999999999998</v>
      </c>
      <c r="E1364" s="6">
        <v>-0.279294147518094</v>
      </c>
      <c r="F1364" s="6">
        <v>-0.27928057610919699</v>
      </c>
      <c r="G1364" s="6">
        <v>122.16727</v>
      </c>
      <c r="H1364" s="6">
        <v>284672.191142191</v>
      </c>
      <c r="I1364" s="6">
        <v>78.650000000000006</v>
      </c>
      <c r="J1364" s="6">
        <v>79</v>
      </c>
      <c r="K1364" s="6">
        <v>78.295000000000002</v>
      </c>
      <c r="L1364" s="6">
        <v>183000.23310023299</v>
      </c>
    </row>
    <row r="1365" spans="1:12" ht="15" customHeight="1" x14ac:dyDescent="0.25">
      <c r="A1365" s="5">
        <v>42874</v>
      </c>
      <c r="B1365" s="6">
        <v>78.77</v>
      </c>
      <c r="C1365" s="2">
        <v>18581720</v>
      </c>
      <c r="D1365" s="6">
        <v>1.22999999999998</v>
      </c>
      <c r="E1365" s="6">
        <v>1.5862780500386799</v>
      </c>
      <c r="F1365" s="6">
        <v>1.5862700081586301</v>
      </c>
      <c r="G1365" s="6">
        <v>122.509415</v>
      </c>
      <c r="H1365" s="6">
        <v>285469.73193473101</v>
      </c>
      <c r="I1365" s="6">
        <v>77.97</v>
      </c>
      <c r="J1365" s="6">
        <v>79.44</v>
      </c>
      <c r="K1365" s="6">
        <v>77.77</v>
      </c>
      <c r="L1365" s="6">
        <v>183513.05361305299</v>
      </c>
    </row>
    <row r="1366" spans="1:12" ht="15" customHeight="1" x14ac:dyDescent="0.25">
      <c r="A1366" s="5">
        <v>42873</v>
      </c>
      <c r="B1366" s="6">
        <v>77.540000000000006</v>
      </c>
      <c r="C1366" s="2">
        <v>19166800</v>
      </c>
      <c r="D1366" s="6">
        <v>2.42</v>
      </c>
      <c r="E1366" s="6">
        <v>3.22151224707134</v>
      </c>
      <c r="F1366" s="6">
        <v>3.2215050140944999</v>
      </c>
      <c r="G1366" s="6">
        <v>120.59643</v>
      </c>
      <c r="H1366" s="6">
        <v>281010.55944055901</v>
      </c>
      <c r="I1366" s="6">
        <v>76.89</v>
      </c>
      <c r="J1366" s="6">
        <v>77.66</v>
      </c>
      <c r="K1366" s="6">
        <v>76.13</v>
      </c>
      <c r="L1366" s="6">
        <v>180645.92074592001</v>
      </c>
    </row>
    <row r="1367" spans="1:12" ht="15" customHeight="1" x14ac:dyDescent="0.25">
      <c r="A1367" s="5">
        <v>42872</v>
      </c>
      <c r="B1367" s="6">
        <v>75.12</v>
      </c>
      <c r="C1367" s="2">
        <v>10970970</v>
      </c>
      <c r="D1367" s="6">
        <v>1.00000000000051E-2</v>
      </c>
      <c r="E1367" s="6">
        <v>1.33138064172699E-2</v>
      </c>
      <c r="F1367" s="6">
        <v>1.33199677102124E-2</v>
      </c>
      <c r="G1367" s="6">
        <v>116.83266</v>
      </c>
      <c r="H1367" s="6">
        <v>272237.20279720199</v>
      </c>
      <c r="I1367" s="6">
        <v>75.05</v>
      </c>
      <c r="J1367" s="6">
        <v>75.73</v>
      </c>
      <c r="K1367" s="6">
        <v>74.959999999999994</v>
      </c>
      <c r="L1367" s="6">
        <v>175004.895104895</v>
      </c>
    </row>
    <row r="1368" spans="1:12" ht="15" customHeight="1" x14ac:dyDescent="0.25">
      <c r="A1368" s="5">
        <v>42871</v>
      </c>
      <c r="B1368" s="6">
        <v>75.11</v>
      </c>
      <c r="C1368" s="2">
        <v>8371802</v>
      </c>
      <c r="D1368" s="6">
        <v>-1.18</v>
      </c>
      <c r="E1368" s="6">
        <v>-1.54672958448027</v>
      </c>
      <c r="F1368" s="6">
        <v>-1.5467290022876099</v>
      </c>
      <c r="G1368" s="6">
        <v>116.8171</v>
      </c>
      <c r="H1368" s="6">
        <v>272200.93240093201</v>
      </c>
      <c r="I1368" s="6">
        <v>76.19</v>
      </c>
      <c r="J1368" s="6">
        <v>76.27</v>
      </c>
      <c r="K1368" s="6">
        <v>75.08</v>
      </c>
      <c r="L1368" s="6">
        <v>174981.58508158501</v>
      </c>
    </row>
    <row r="1369" spans="1:12" ht="15" customHeight="1" x14ac:dyDescent="0.25">
      <c r="A1369" s="5">
        <v>42870</v>
      </c>
      <c r="B1369" s="6">
        <v>76.290000000000006</v>
      </c>
      <c r="C1369" s="2">
        <v>8843873</v>
      </c>
      <c r="D1369" s="6">
        <v>0.58000000000001195</v>
      </c>
      <c r="E1369" s="6">
        <v>0.76608109893014897</v>
      </c>
      <c r="F1369" s="6">
        <v>0.76608748040132202</v>
      </c>
      <c r="G1369" s="6">
        <v>118.65233000000001</v>
      </c>
      <c r="H1369" s="6">
        <v>276478.85780885699</v>
      </c>
      <c r="I1369" s="6">
        <v>75.8</v>
      </c>
      <c r="J1369" s="6">
        <v>76.47</v>
      </c>
      <c r="K1369" s="6">
        <v>75.8</v>
      </c>
      <c r="L1369" s="6">
        <v>177732.167832167</v>
      </c>
    </row>
    <row r="1370" spans="1:12" ht="15" customHeight="1" x14ac:dyDescent="0.25">
      <c r="A1370" s="5">
        <v>42867</v>
      </c>
      <c r="B1370" s="6">
        <v>75.709999999999994</v>
      </c>
      <c r="C1370" s="2">
        <v>5892910</v>
      </c>
      <c r="D1370" s="6">
        <v>-0.42000000000000098</v>
      </c>
      <c r="E1370" s="6">
        <v>-0.55168790227243503</v>
      </c>
      <c r="F1370" s="6">
        <v>-0.55168986587218405</v>
      </c>
      <c r="G1370" s="6">
        <v>117.75026</v>
      </c>
      <c r="H1370" s="6">
        <v>274376.13053612999</v>
      </c>
      <c r="I1370" s="6">
        <v>75.95</v>
      </c>
      <c r="J1370" s="6">
        <v>76.25</v>
      </c>
      <c r="K1370" s="6">
        <v>75.37</v>
      </c>
      <c r="L1370" s="6">
        <v>176380.18648018601</v>
      </c>
    </row>
    <row r="1371" spans="1:12" ht="15" customHeight="1" x14ac:dyDescent="0.25">
      <c r="A1371" s="5">
        <v>42866</v>
      </c>
      <c r="B1371" s="6">
        <v>76.13</v>
      </c>
      <c r="C1371" s="2">
        <v>8349403</v>
      </c>
      <c r="D1371" s="6">
        <v>-0.57000000000000695</v>
      </c>
      <c r="E1371" s="6">
        <v>-0.74315514993481502</v>
      </c>
      <c r="F1371" s="6">
        <v>-0.74315206978060599</v>
      </c>
      <c r="G1371" s="6">
        <v>118.40348</v>
      </c>
      <c r="H1371" s="6">
        <v>275898.78787878703</v>
      </c>
      <c r="I1371" s="6">
        <v>76.349999999999994</v>
      </c>
      <c r="J1371" s="6">
        <v>76.72</v>
      </c>
      <c r="K1371" s="6">
        <v>75.924999999999997</v>
      </c>
      <c r="L1371" s="6">
        <v>177359.20745920701</v>
      </c>
    </row>
    <row r="1372" spans="1:12" ht="15" customHeight="1" x14ac:dyDescent="0.25">
      <c r="A1372" s="5">
        <v>42865</v>
      </c>
      <c r="B1372" s="6">
        <v>76.7</v>
      </c>
      <c r="C1372" s="2">
        <v>7511921</v>
      </c>
      <c r="D1372" s="6">
        <v>-1.9999999999996E-2</v>
      </c>
      <c r="E1372" s="6">
        <v>-2.60688216892512E-2</v>
      </c>
      <c r="F1372" s="6">
        <v>0.63867984713785697</v>
      </c>
      <c r="G1372" s="6">
        <v>119.289986</v>
      </c>
      <c r="H1372" s="6">
        <v>277965.23543123499</v>
      </c>
      <c r="I1372" s="6">
        <v>76.33</v>
      </c>
      <c r="J1372" s="6">
        <v>76.78</v>
      </c>
      <c r="K1372" s="6">
        <v>76.190200000000004</v>
      </c>
      <c r="L1372" s="6">
        <v>178687.878787878</v>
      </c>
    </row>
    <row r="1373" spans="1:12" ht="15" customHeight="1" x14ac:dyDescent="0.25">
      <c r="A1373" s="5">
        <v>42864</v>
      </c>
      <c r="B1373" s="6">
        <v>76.72</v>
      </c>
      <c r="C1373" s="2">
        <v>8255281.9999999898</v>
      </c>
      <c r="D1373" s="6">
        <v>0.59999999999999398</v>
      </c>
      <c r="E1373" s="6">
        <v>0.78822911192852896</v>
      </c>
      <c r="F1373" s="6">
        <v>0.78822549269195097</v>
      </c>
      <c r="G1373" s="6">
        <v>118.53294</v>
      </c>
      <c r="H1373" s="6">
        <v>276200.55944055901</v>
      </c>
      <c r="I1373" s="6">
        <v>76.44</v>
      </c>
      <c r="J1373" s="6">
        <v>77.05</v>
      </c>
      <c r="K1373" s="6">
        <v>76.33</v>
      </c>
      <c r="L1373" s="6">
        <v>178734.49883449799</v>
      </c>
    </row>
    <row r="1374" spans="1:12" ht="15" customHeight="1" x14ac:dyDescent="0.25">
      <c r="A1374" s="5">
        <v>42863</v>
      </c>
      <c r="B1374" s="6">
        <v>76.12</v>
      </c>
      <c r="C1374" s="2">
        <v>6512180</v>
      </c>
      <c r="D1374" s="6">
        <v>-0.37999999999999501</v>
      </c>
      <c r="E1374" s="6">
        <v>-0.49673202614378598</v>
      </c>
      <c r="F1374" s="6">
        <v>-0.49672975667601699</v>
      </c>
      <c r="G1374" s="6">
        <v>117.60594</v>
      </c>
      <c r="H1374" s="6">
        <v>274039.72027971997</v>
      </c>
      <c r="I1374" s="6">
        <v>76.5</v>
      </c>
      <c r="J1374" s="6">
        <v>76.52</v>
      </c>
      <c r="K1374" s="6">
        <v>76.069999999999993</v>
      </c>
      <c r="L1374" s="6">
        <v>177335.897435897</v>
      </c>
    </row>
    <row r="1375" spans="1:12" ht="15" customHeight="1" x14ac:dyDescent="0.25">
      <c r="A1375" s="5">
        <v>42860</v>
      </c>
      <c r="B1375" s="6">
        <v>76.5</v>
      </c>
      <c r="C1375" s="2">
        <v>5597759</v>
      </c>
      <c r="D1375" s="6">
        <v>0.15999999999999601</v>
      </c>
      <c r="E1375" s="6">
        <v>0.20958868221114799</v>
      </c>
      <c r="F1375" s="6">
        <v>0.20959621887437399</v>
      </c>
      <c r="G1375" s="6">
        <v>118.19304</v>
      </c>
      <c r="H1375" s="6">
        <v>275408.25174825097</v>
      </c>
      <c r="I1375" s="6">
        <v>76.42</v>
      </c>
      <c r="J1375" s="6">
        <v>76.604299999999995</v>
      </c>
      <c r="K1375" s="6">
        <v>76.180000000000007</v>
      </c>
      <c r="L1375" s="6">
        <v>178221.67832167799</v>
      </c>
    </row>
    <row r="1376" spans="1:12" ht="15" customHeight="1" x14ac:dyDescent="0.25">
      <c r="A1376" s="5">
        <v>42859</v>
      </c>
      <c r="B1376" s="6">
        <v>76.34</v>
      </c>
      <c r="C1376" s="2">
        <v>5500802</v>
      </c>
      <c r="D1376" s="6">
        <v>0.57999999999999796</v>
      </c>
      <c r="E1376" s="6">
        <v>0.76557550158393695</v>
      </c>
      <c r="F1376" s="6">
        <v>0.76556686979627397</v>
      </c>
      <c r="G1376" s="6">
        <v>117.94583</v>
      </c>
      <c r="H1376" s="6">
        <v>274832.00466200401</v>
      </c>
      <c r="I1376" s="6">
        <v>75.930000000000007</v>
      </c>
      <c r="J1376" s="6">
        <v>76.394999999999996</v>
      </c>
      <c r="K1376" s="6">
        <v>75.83</v>
      </c>
      <c r="L1376" s="6">
        <v>177848.71794871701</v>
      </c>
    </row>
    <row r="1377" spans="1:12" ht="15" customHeight="1" x14ac:dyDescent="0.25">
      <c r="A1377" s="5">
        <v>42858</v>
      </c>
      <c r="B1377" s="6">
        <v>75.760000000000005</v>
      </c>
      <c r="C1377" s="2">
        <v>5523624</v>
      </c>
      <c r="D1377" s="6">
        <v>0.24000000000000901</v>
      </c>
      <c r="E1377" s="6">
        <v>0.317796610169507</v>
      </c>
      <c r="F1377" s="6">
        <v>0.31780460781582998</v>
      </c>
      <c r="G1377" s="6">
        <v>117.049736</v>
      </c>
      <c r="H1377" s="6">
        <v>272743.20745920698</v>
      </c>
      <c r="I1377" s="6">
        <v>75.400000000000006</v>
      </c>
      <c r="J1377" s="6">
        <v>75.88</v>
      </c>
      <c r="K1377" s="6">
        <v>75.177499999999995</v>
      </c>
      <c r="L1377" s="6">
        <v>176496.73659673601</v>
      </c>
    </row>
    <row r="1378" spans="1:12" ht="15" customHeight="1" x14ac:dyDescent="0.25">
      <c r="A1378" s="5">
        <v>42857</v>
      </c>
      <c r="B1378" s="6">
        <v>75.52</v>
      </c>
      <c r="C1378" s="2">
        <v>7318362</v>
      </c>
      <c r="D1378" s="6">
        <v>0.28999999999999199</v>
      </c>
      <c r="E1378" s="6">
        <v>0.38548451415658602</v>
      </c>
      <c r="F1378" s="6">
        <v>0.38546981787717</v>
      </c>
      <c r="G1378" s="6">
        <v>116.67892500000001</v>
      </c>
      <c r="H1378" s="6">
        <v>271878.84615384601</v>
      </c>
      <c r="I1378" s="6">
        <v>75.3</v>
      </c>
      <c r="J1378" s="6">
        <v>75.709999999999994</v>
      </c>
      <c r="K1378" s="6">
        <v>75.25</v>
      </c>
      <c r="L1378" s="6">
        <v>175937.29603729601</v>
      </c>
    </row>
    <row r="1379" spans="1:12" ht="15" customHeight="1" x14ac:dyDescent="0.25">
      <c r="A1379" s="5">
        <v>42856</v>
      </c>
      <c r="B1379" s="6">
        <v>75.23</v>
      </c>
      <c r="C1379" s="2">
        <v>6165912</v>
      </c>
      <c r="D1379" s="6">
        <v>4.9999999999997102E-2</v>
      </c>
      <c r="E1379" s="6">
        <v>6.65070497472664E-2</v>
      </c>
      <c r="F1379" s="6">
        <v>6.6515355568297296E-2</v>
      </c>
      <c r="G1379" s="6">
        <v>116.23089</v>
      </c>
      <c r="H1379" s="6">
        <v>270834.47552447498</v>
      </c>
      <c r="I1379" s="6">
        <v>75.09</v>
      </c>
      <c r="J1379" s="6">
        <v>75.715000000000003</v>
      </c>
      <c r="K1379" s="6">
        <v>75.09</v>
      </c>
      <c r="L1379" s="6">
        <v>175261.30536130501</v>
      </c>
    </row>
    <row r="1380" spans="1:12" ht="15" customHeight="1" x14ac:dyDescent="0.25">
      <c r="A1380" s="5">
        <v>42853</v>
      </c>
      <c r="B1380" s="6">
        <v>75.180000000000007</v>
      </c>
      <c r="C1380" s="2">
        <v>7330420</v>
      </c>
      <c r="D1380" s="6">
        <v>-0.25999999999999002</v>
      </c>
      <c r="E1380" s="6">
        <v>-0.34464475079531898</v>
      </c>
      <c r="F1380" s="6">
        <v>-0.34464831365591497</v>
      </c>
      <c r="G1380" s="6">
        <v>116.15363000000001</v>
      </c>
      <c r="H1380" s="6">
        <v>270654.38228438201</v>
      </c>
      <c r="I1380" s="6">
        <v>75.239999999999995</v>
      </c>
      <c r="J1380" s="6">
        <v>75.44</v>
      </c>
      <c r="K1380" s="6">
        <v>74.930000000000007</v>
      </c>
      <c r="L1380" s="6">
        <v>175144.75524475501</v>
      </c>
    </row>
    <row r="1381" spans="1:12" ht="15" customHeight="1" x14ac:dyDescent="0.25">
      <c r="A1381" s="5">
        <v>42852</v>
      </c>
      <c r="B1381" s="6">
        <v>75.44</v>
      </c>
      <c r="C1381" s="2">
        <v>6052219</v>
      </c>
      <c r="D1381" s="6">
        <v>9.9999999999908998E-3</v>
      </c>
      <c r="E1381" s="6">
        <v>1.3257324671878099E-2</v>
      </c>
      <c r="F1381" s="6">
        <v>1.3253830941484201E-2</v>
      </c>
      <c r="G1381" s="6">
        <v>116.555336</v>
      </c>
      <c r="H1381" s="6">
        <v>271590.75990675902</v>
      </c>
      <c r="I1381" s="6">
        <v>75.540000000000006</v>
      </c>
      <c r="J1381" s="6">
        <v>75.7</v>
      </c>
      <c r="K1381" s="6">
        <v>75.02</v>
      </c>
      <c r="L1381" s="6">
        <v>175750.81585081501</v>
      </c>
    </row>
    <row r="1382" spans="1:12" ht="15" customHeight="1" x14ac:dyDescent="0.25">
      <c r="A1382" s="5">
        <v>42851</v>
      </c>
      <c r="B1382" s="6">
        <v>75.430000000000007</v>
      </c>
      <c r="C1382" s="2">
        <v>6948460</v>
      </c>
      <c r="D1382" s="6">
        <v>0.380000000000009</v>
      </c>
      <c r="E1382" s="6">
        <v>0.506329113924053</v>
      </c>
      <c r="F1382" s="6">
        <v>0.50633542378197804</v>
      </c>
      <c r="G1382" s="6">
        <v>116.53989</v>
      </c>
      <c r="H1382" s="6">
        <v>271554.75524475501</v>
      </c>
      <c r="I1382" s="6">
        <v>75.27</v>
      </c>
      <c r="J1382" s="6">
        <v>75.766300000000001</v>
      </c>
      <c r="K1382" s="6">
        <v>75.17</v>
      </c>
      <c r="L1382" s="6">
        <v>175727.505827505</v>
      </c>
    </row>
    <row r="1383" spans="1:12" ht="15" customHeight="1" x14ac:dyDescent="0.25">
      <c r="A1383" s="5">
        <v>42850</v>
      </c>
      <c r="B1383" s="6">
        <v>75.05</v>
      </c>
      <c r="C1383" s="2">
        <v>5720364</v>
      </c>
      <c r="D1383" s="6">
        <v>0.26999999999999602</v>
      </c>
      <c r="E1383" s="6">
        <v>0.36105910671302399</v>
      </c>
      <c r="F1383" s="6">
        <v>0.361057450415946</v>
      </c>
      <c r="G1383" s="6">
        <v>115.95278</v>
      </c>
      <c r="H1383" s="6">
        <v>270186.20046620001</v>
      </c>
      <c r="I1383" s="6">
        <v>74.97</v>
      </c>
      <c r="J1383" s="6">
        <v>75.17</v>
      </c>
      <c r="K1383" s="6">
        <v>74.86</v>
      </c>
      <c r="L1383" s="6">
        <v>174841.72494172401</v>
      </c>
    </row>
    <row r="1384" spans="1:12" ht="15" customHeight="1" x14ac:dyDescent="0.25">
      <c r="A1384" s="5">
        <v>42849</v>
      </c>
      <c r="B1384" s="6">
        <v>74.78</v>
      </c>
      <c r="C1384" s="2">
        <v>7812524</v>
      </c>
      <c r="D1384" s="6">
        <v>-0.15999999999999601</v>
      </c>
      <c r="E1384" s="6">
        <v>-0.21350413664263901</v>
      </c>
      <c r="F1384" s="6">
        <v>-0.21350315931991601</v>
      </c>
      <c r="G1384" s="6">
        <v>115.53563</v>
      </c>
      <c r="H1384" s="6">
        <v>269213.82284382201</v>
      </c>
      <c r="I1384" s="6">
        <v>75.08</v>
      </c>
      <c r="J1384" s="6">
        <v>75.400000000000006</v>
      </c>
      <c r="K1384" s="6">
        <v>74.42</v>
      </c>
      <c r="L1384" s="6">
        <v>174212.354312354</v>
      </c>
    </row>
    <row r="1385" spans="1:12" ht="15" customHeight="1" x14ac:dyDescent="0.25">
      <c r="A1385" s="5">
        <v>42846</v>
      </c>
      <c r="B1385" s="6">
        <v>74.94</v>
      </c>
      <c r="C1385" s="2">
        <v>5755691</v>
      </c>
      <c r="D1385" s="6">
        <v>0.14000000000000001</v>
      </c>
      <c r="E1385" s="6">
        <v>0.18716577540107601</v>
      </c>
      <c r="F1385" s="6">
        <v>0.18715971550795599</v>
      </c>
      <c r="G1385" s="6">
        <v>115.78283</v>
      </c>
      <c r="H1385" s="6">
        <v>269790.04662004602</v>
      </c>
      <c r="I1385" s="6">
        <v>74.739999999999995</v>
      </c>
      <c r="J1385" s="6">
        <v>75.11</v>
      </c>
      <c r="K1385" s="6">
        <v>74.599999999999994</v>
      </c>
      <c r="L1385" s="6">
        <v>174585.31468531399</v>
      </c>
    </row>
    <row r="1386" spans="1:12" ht="15" customHeight="1" x14ac:dyDescent="0.25">
      <c r="A1386" s="5">
        <v>42845</v>
      </c>
      <c r="B1386" s="6">
        <v>74.8</v>
      </c>
      <c r="C1386" s="2">
        <v>7681252</v>
      </c>
      <c r="D1386" s="6">
        <v>0.73000000000000398</v>
      </c>
      <c r="E1386" s="6">
        <v>0.98555420548129802</v>
      </c>
      <c r="F1386" s="6">
        <v>0.98555929627810401</v>
      </c>
      <c r="G1386" s="6">
        <v>115.566536</v>
      </c>
      <c r="H1386" s="6">
        <v>269285.86480186402</v>
      </c>
      <c r="I1386" s="6">
        <v>74.14</v>
      </c>
      <c r="J1386" s="6">
        <v>75.11</v>
      </c>
      <c r="K1386" s="6">
        <v>74.11</v>
      </c>
      <c r="L1386" s="6">
        <v>174258.974358974</v>
      </c>
    </row>
    <row r="1387" spans="1:12" ht="15" customHeight="1" x14ac:dyDescent="0.25">
      <c r="A1387" s="5">
        <v>42844</v>
      </c>
      <c r="B1387" s="6">
        <v>74.069999999999993</v>
      </c>
      <c r="C1387" s="2">
        <v>5940609</v>
      </c>
      <c r="D1387" s="6">
        <v>0.179999999999992</v>
      </c>
      <c r="E1387" s="6">
        <v>0.24360535931788799</v>
      </c>
      <c r="F1387" s="6">
        <v>0.24360862949439599</v>
      </c>
      <c r="G1387" s="6">
        <v>114.438675</v>
      </c>
      <c r="H1387" s="6">
        <v>266656.818181818</v>
      </c>
      <c r="I1387" s="6">
        <v>74.099999999999994</v>
      </c>
      <c r="J1387" s="6">
        <v>74.38</v>
      </c>
      <c r="K1387" s="6">
        <v>73.86</v>
      </c>
      <c r="L1387" s="6">
        <v>172557.342657342</v>
      </c>
    </row>
    <row r="1388" spans="1:12" ht="15" customHeight="1" x14ac:dyDescent="0.25">
      <c r="A1388" s="5">
        <v>42843</v>
      </c>
      <c r="B1388" s="6">
        <v>73.89</v>
      </c>
      <c r="C1388" s="2">
        <v>6627986</v>
      </c>
      <c r="D1388" s="6">
        <v>0.40000000000000502</v>
      </c>
      <c r="E1388" s="6">
        <v>0.544291740372848</v>
      </c>
      <c r="F1388" s="6">
        <v>0.54429456076050498</v>
      </c>
      <c r="G1388" s="6">
        <v>114.16057000000001</v>
      </c>
      <c r="H1388" s="6">
        <v>266008.55477855401</v>
      </c>
      <c r="I1388" s="6">
        <v>73.540000000000006</v>
      </c>
      <c r="J1388" s="6">
        <v>74.099999999999994</v>
      </c>
      <c r="K1388" s="6">
        <v>73.48</v>
      </c>
      <c r="L1388" s="6">
        <v>172137.76223776201</v>
      </c>
    </row>
    <row r="1389" spans="1:12" ht="15" customHeight="1" x14ac:dyDescent="0.25">
      <c r="A1389" s="5">
        <v>42842</v>
      </c>
      <c r="B1389" s="6">
        <v>73.489999999999995</v>
      </c>
      <c r="C1389" s="2">
        <v>5465408</v>
      </c>
      <c r="D1389" s="6">
        <v>0.33999999999998898</v>
      </c>
      <c r="E1389" s="6">
        <v>0.46479835953519</v>
      </c>
      <c r="F1389" s="6">
        <v>0.46479535670944599</v>
      </c>
      <c r="G1389" s="6">
        <v>113.542564</v>
      </c>
      <c r="H1389" s="6">
        <v>264567.981351981</v>
      </c>
      <c r="I1389" s="6">
        <v>73.16</v>
      </c>
      <c r="J1389" s="6">
        <v>73.58</v>
      </c>
      <c r="K1389" s="6">
        <v>73.150000000000006</v>
      </c>
      <c r="L1389" s="6">
        <v>171205.361305361</v>
      </c>
    </row>
    <row r="1390" spans="1:12" ht="15" customHeight="1" x14ac:dyDescent="0.25">
      <c r="A1390" s="5">
        <v>42838</v>
      </c>
      <c r="B1390" s="6">
        <v>73.150000000000006</v>
      </c>
      <c r="C1390" s="2">
        <v>5336428</v>
      </c>
      <c r="D1390" s="6">
        <v>-0.28999999999999199</v>
      </c>
      <c r="E1390" s="6">
        <v>-0.39488017429192201</v>
      </c>
      <c r="F1390" s="6">
        <v>-0.394886282614415</v>
      </c>
      <c r="G1390" s="6">
        <v>113.01726499999999</v>
      </c>
      <c r="H1390" s="6">
        <v>263343.50815850799</v>
      </c>
      <c r="I1390" s="6">
        <v>73.37</v>
      </c>
      <c r="J1390" s="6">
        <v>73.655000000000001</v>
      </c>
      <c r="K1390" s="6">
        <v>73.150000000000006</v>
      </c>
      <c r="L1390" s="6">
        <v>170412.82051282001</v>
      </c>
    </row>
    <row r="1391" spans="1:12" ht="15" customHeight="1" x14ac:dyDescent="0.25">
      <c r="A1391" s="5">
        <v>42837</v>
      </c>
      <c r="B1391" s="6">
        <v>73.44</v>
      </c>
      <c r="C1391" s="2">
        <v>6627297</v>
      </c>
      <c r="D1391" s="6">
        <v>9.9999999999908998E-3</v>
      </c>
      <c r="E1391" s="6">
        <v>1.3618412093130401E-2</v>
      </c>
      <c r="F1391" s="6">
        <v>1.3621875459168801E-2</v>
      </c>
      <c r="G1391" s="6">
        <v>113.465324</v>
      </c>
      <c r="H1391" s="6">
        <v>264387.93473193399</v>
      </c>
      <c r="I1391" s="6">
        <v>73.55</v>
      </c>
      <c r="J1391" s="6">
        <v>73.83</v>
      </c>
      <c r="K1391" s="6">
        <v>73.25</v>
      </c>
      <c r="L1391" s="6">
        <v>171088.811188811</v>
      </c>
    </row>
    <row r="1392" spans="1:12" ht="15" customHeight="1" x14ac:dyDescent="0.25">
      <c r="A1392" s="5">
        <v>42836</v>
      </c>
      <c r="B1392" s="6">
        <v>73.430000000000007</v>
      </c>
      <c r="C1392" s="2">
        <v>5810458</v>
      </c>
      <c r="D1392" s="6">
        <v>0.37000000000000399</v>
      </c>
      <c r="E1392" s="6">
        <v>0.50643306871065397</v>
      </c>
      <c r="F1392" s="6">
        <v>0.50643963967891203</v>
      </c>
      <c r="G1392" s="6">
        <v>113.44987</v>
      </c>
      <c r="H1392" s="6">
        <v>264351.91142191098</v>
      </c>
      <c r="I1392" s="6">
        <v>73</v>
      </c>
      <c r="J1392" s="6">
        <v>73.45</v>
      </c>
      <c r="K1392" s="6">
        <v>72.930000000000007</v>
      </c>
      <c r="L1392" s="6">
        <v>171065.50116550099</v>
      </c>
    </row>
    <row r="1393" spans="1:12" ht="15" customHeight="1" x14ac:dyDescent="0.25">
      <c r="A1393" s="5">
        <v>42835</v>
      </c>
      <c r="B1393" s="6">
        <v>73.06</v>
      </c>
      <c r="C1393" s="2">
        <v>7495948</v>
      </c>
      <c r="D1393" s="6">
        <v>0.15999999999999601</v>
      </c>
      <c r="E1393" s="6">
        <v>0.21947873799725801</v>
      </c>
      <c r="F1393" s="6">
        <v>0.21946884614911699</v>
      </c>
      <c r="G1393" s="6">
        <v>112.87821</v>
      </c>
      <c r="H1393" s="6">
        <v>263019.37062936998</v>
      </c>
      <c r="I1393" s="6">
        <v>72.989999999999995</v>
      </c>
      <c r="J1393" s="6">
        <v>73.48</v>
      </c>
      <c r="K1393" s="6">
        <v>72.73</v>
      </c>
      <c r="L1393" s="6">
        <v>170203.03030303001</v>
      </c>
    </row>
    <row r="1394" spans="1:12" ht="15" customHeight="1" x14ac:dyDescent="0.25">
      <c r="A1394" s="5">
        <v>42832</v>
      </c>
      <c r="B1394" s="6">
        <v>72.900000000000006</v>
      </c>
      <c r="C1394" s="2">
        <v>10768020</v>
      </c>
      <c r="D1394" s="6">
        <v>1.46999999999999</v>
      </c>
      <c r="E1394" s="6">
        <v>2.0579588408231801</v>
      </c>
      <c r="F1394" s="6">
        <v>2.05796209085304</v>
      </c>
      <c r="G1394" s="6">
        <v>112.63102000000001</v>
      </c>
      <c r="H1394" s="6">
        <v>262443.17016317003</v>
      </c>
      <c r="I1394" s="6">
        <v>72.099999999999994</v>
      </c>
      <c r="J1394" s="6">
        <v>72.989999999999995</v>
      </c>
      <c r="K1394" s="6">
        <v>71.8</v>
      </c>
      <c r="L1394" s="6">
        <v>169830.069930069</v>
      </c>
    </row>
    <row r="1395" spans="1:12" ht="15" customHeight="1" x14ac:dyDescent="0.25">
      <c r="A1395" s="5">
        <v>42831</v>
      </c>
      <c r="B1395" s="6">
        <v>71.430000000000007</v>
      </c>
      <c r="C1395" s="2">
        <v>5941103</v>
      </c>
      <c r="D1395" s="6">
        <v>-0.219999999999998</v>
      </c>
      <c r="E1395" s="6">
        <v>-0.30704815073272401</v>
      </c>
      <c r="F1395" s="6">
        <v>-0.30705034952198601</v>
      </c>
      <c r="G1395" s="6">
        <v>110.35985599999999</v>
      </c>
      <c r="H1395" s="6">
        <v>257149.081585081</v>
      </c>
      <c r="I1395" s="6">
        <v>71.7</v>
      </c>
      <c r="J1395" s="6">
        <v>72.099999999999994</v>
      </c>
      <c r="K1395" s="6">
        <v>71.38</v>
      </c>
      <c r="L1395" s="6">
        <v>166403.49650349599</v>
      </c>
    </row>
    <row r="1396" spans="1:12" ht="15" customHeight="1" x14ac:dyDescent="0.25">
      <c r="A1396" s="5">
        <v>42830</v>
      </c>
      <c r="B1396" s="6">
        <v>71.650000000000006</v>
      </c>
      <c r="C1396" s="2">
        <v>6354492</v>
      </c>
      <c r="D1396" s="6">
        <v>-0.35999999999999899</v>
      </c>
      <c r="E1396" s="6">
        <v>-0.49993056519927997</v>
      </c>
      <c r="F1396" s="6">
        <v>-0.49992827350553398</v>
      </c>
      <c r="G1396" s="6">
        <v>110.69976</v>
      </c>
      <c r="H1396" s="6">
        <v>257941.39860139799</v>
      </c>
      <c r="I1396" s="6">
        <v>71.64</v>
      </c>
      <c r="J1396" s="6">
        <v>72.31</v>
      </c>
      <c r="K1396" s="6">
        <v>71.555000000000007</v>
      </c>
      <c r="L1396" s="6">
        <v>166916.31701631701</v>
      </c>
    </row>
    <row r="1397" spans="1:12" ht="15" customHeight="1" x14ac:dyDescent="0.25">
      <c r="A1397" s="5">
        <v>42829</v>
      </c>
      <c r="B1397" s="6">
        <v>72.010000000000005</v>
      </c>
      <c r="C1397" s="2">
        <v>5567317</v>
      </c>
      <c r="D1397" s="6">
        <v>0.18000000000000599</v>
      </c>
      <c r="E1397" s="6">
        <v>0.25059167478769201</v>
      </c>
      <c r="F1397" s="6">
        <v>0.25059052319082997</v>
      </c>
      <c r="G1397" s="6">
        <v>111.25596</v>
      </c>
      <c r="H1397" s="6">
        <v>259237.902097902</v>
      </c>
      <c r="I1397" s="6">
        <v>71.739999999999995</v>
      </c>
      <c r="J1397" s="6">
        <v>72.06</v>
      </c>
      <c r="K1397" s="6">
        <v>71.531999999999996</v>
      </c>
      <c r="L1397" s="6">
        <v>167755.47785547699</v>
      </c>
    </row>
    <row r="1398" spans="1:12" ht="15" customHeight="1" x14ac:dyDescent="0.25">
      <c r="A1398" s="5">
        <v>42828</v>
      </c>
      <c r="B1398" s="6">
        <v>71.83</v>
      </c>
      <c r="C1398" s="2">
        <v>8291282.9999999898</v>
      </c>
      <c r="D1398" s="6">
        <v>-0.25</v>
      </c>
      <c r="E1398" s="6">
        <v>-0.34683684794672898</v>
      </c>
      <c r="F1398" s="6">
        <v>-0.34683525958227801</v>
      </c>
      <c r="G1398" s="6">
        <v>110.97786000000001</v>
      </c>
      <c r="H1398" s="6">
        <v>258589.65034965001</v>
      </c>
      <c r="I1398" s="6">
        <v>72.08</v>
      </c>
      <c r="J1398" s="6">
        <v>72.53</v>
      </c>
      <c r="K1398" s="6">
        <v>71.78</v>
      </c>
      <c r="L1398" s="6">
        <v>167335.897435897</v>
      </c>
    </row>
    <row r="1399" spans="1:12" ht="15" customHeight="1" x14ac:dyDescent="0.25">
      <c r="A1399" s="5">
        <v>42825</v>
      </c>
      <c r="B1399" s="6">
        <v>72.08</v>
      </c>
      <c r="C1399" s="2">
        <v>9939780</v>
      </c>
      <c r="D1399" s="6">
        <v>0.489999999999994</v>
      </c>
      <c r="E1399" s="6">
        <v>0.68445313591283197</v>
      </c>
      <c r="F1399" s="6">
        <v>0.68445908285230606</v>
      </c>
      <c r="G1399" s="6">
        <v>111.36411</v>
      </c>
      <c r="H1399" s="6">
        <v>259489.99999999901</v>
      </c>
      <c r="I1399" s="6">
        <v>71.319999999999993</v>
      </c>
      <c r="J1399" s="6">
        <v>72.56</v>
      </c>
      <c r="K1399" s="6">
        <v>71.23</v>
      </c>
      <c r="L1399" s="6">
        <v>167918.648018648</v>
      </c>
    </row>
    <row r="1400" spans="1:12" ht="15" customHeight="1" x14ac:dyDescent="0.25">
      <c r="A1400" s="5">
        <v>42824</v>
      </c>
      <c r="B1400" s="6">
        <v>71.59</v>
      </c>
      <c r="C1400" s="2">
        <v>8141535</v>
      </c>
      <c r="D1400" s="6">
        <v>0.85000000000000797</v>
      </c>
      <c r="E1400" s="6">
        <v>1.20158326265198</v>
      </c>
      <c r="F1400" s="6">
        <v>1.20158702520976</v>
      </c>
      <c r="G1400" s="6">
        <v>110.60705</v>
      </c>
      <c r="H1400" s="6">
        <v>257725.29137529101</v>
      </c>
      <c r="I1400" s="6">
        <v>70.69</v>
      </c>
      <c r="J1400" s="6">
        <v>71.72</v>
      </c>
      <c r="K1400" s="6">
        <v>70.64</v>
      </c>
      <c r="L1400" s="6">
        <v>166776.45687645601</v>
      </c>
    </row>
    <row r="1401" spans="1:12" ht="15" customHeight="1" x14ac:dyDescent="0.25">
      <c r="A1401" s="5">
        <v>42823</v>
      </c>
      <c r="B1401" s="6">
        <v>70.739999999999995</v>
      </c>
      <c r="C1401" s="2">
        <v>6991046</v>
      </c>
      <c r="D1401" s="6">
        <v>0.42000000000000098</v>
      </c>
      <c r="E1401" s="6">
        <v>0.59726962457338195</v>
      </c>
      <c r="F1401" s="6">
        <v>0.59725767155198695</v>
      </c>
      <c r="G1401" s="6">
        <v>109.29379</v>
      </c>
      <c r="H1401" s="6">
        <v>254664.079254079</v>
      </c>
      <c r="I1401" s="6">
        <v>70.349999999999994</v>
      </c>
      <c r="J1401" s="6">
        <v>71.180000000000007</v>
      </c>
      <c r="K1401" s="6">
        <v>70.31</v>
      </c>
      <c r="L1401" s="6">
        <v>164795.10489510401</v>
      </c>
    </row>
    <row r="1402" spans="1:12" ht="15" customHeight="1" x14ac:dyDescent="0.25">
      <c r="A1402" s="5">
        <v>42822</v>
      </c>
      <c r="B1402" s="6">
        <v>70.319999999999993</v>
      </c>
      <c r="C1402" s="2">
        <v>7252189</v>
      </c>
      <c r="D1402" s="6">
        <v>0.65999999999999603</v>
      </c>
      <c r="E1402" s="6">
        <v>0.94745908699396197</v>
      </c>
      <c r="F1402" s="6">
        <v>0.94745468533392596</v>
      </c>
      <c r="G1402" s="6">
        <v>108.64490000000001</v>
      </c>
      <c r="H1402" s="6">
        <v>253151.51515151499</v>
      </c>
      <c r="I1402" s="6">
        <v>69.33</v>
      </c>
      <c r="J1402" s="6">
        <v>70.37</v>
      </c>
      <c r="K1402" s="6">
        <v>69.33</v>
      </c>
      <c r="L1402" s="6">
        <v>163816.08391608301</v>
      </c>
    </row>
    <row r="1403" spans="1:12" ht="15" customHeight="1" x14ac:dyDescent="0.25">
      <c r="A1403" s="5">
        <v>42821</v>
      </c>
      <c r="B1403" s="6">
        <v>69.66</v>
      </c>
      <c r="C1403" s="2">
        <v>5792586</v>
      </c>
      <c r="D1403" s="6">
        <v>4.9999999999997102E-2</v>
      </c>
      <c r="E1403" s="6">
        <v>7.1828760235592704E-2</v>
      </c>
      <c r="F1403" s="6">
        <v>7.18377311550666E-2</v>
      </c>
      <c r="G1403" s="6">
        <v>107.62520000000001</v>
      </c>
      <c r="H1403" s="6">
        <v>250774.59207459199</v>
      </c>
      <c r="I1403" s="6">
        <v>69.52</v>
      </c>
      <c r="J1403" s="6">
        <v>70.069999999999993</v>
      </c>
      <c r="K1403" s="6">
        <v>69.36</v>
      </c>
      <c r="L1403" s="6">
        <v>162277.622377622</v>
      </c>
    </row>
    <row r="1404" spans="1:12" ht="15" customHeight="1" x14ac:dyDescent="0.25">
      <c r="A1404" s="5">
        <v>42818</v>
      </c>
      <c r="B1404" s="6">
        <v>69.61</v>
      </c>
      <c r="C1404" s="2">
        <v>5858968</v>
      </c>
      <c r="D1404" s="6">
        <v>-0.25</v>
      </c>
      <c r="E1404" s="6">
        <v>-0.35785857429143603</v>
      </c>
      <c r="F1404" s="6">
        <v>-0.357866181432764</v>
      </c>
      <c r="G1404" s="6">
        <v>107.54794</v>
      </c>
      <c r="H1404" s="6">
        <v>250594.49883449799</v>
      </c>
      <c r="I1404" s="6">
        <v>69.989999999999995</v>
      </c>
      <c r="J1404" s="6">
        <v>70.17</v>
      </c>
      <c r="K1404" s="6">
        <v>69.5274</v>
      </c>
      <c r="L1404" s="6">
        <v>162161.072261072</v>
      </c>
    </row>
    <row r="1405" spans="1:12" ht="15" customHeight="1" x14ac:dyDescent="0.25">
      <c r="A1405" s="5">
        <v>42817</v>
      </c>
      <c r="B1405" s="6">
        <v>69.86</v>
      </c>
      <c r="C1405" s="2">
        <v>6898774</v>
      </c>
      <c r="D1405" s="6">
        <v>-0.39</v>
      </c>
      <c r="E1405" s="6">
        <v>-0.55516014234875399</v>
      </c>
      <c r="F1405" s="6">
        <v>-0.55514842255257602</v>
      </c>
      <c r="G1405" s="6">
        <v>107.9342</v>
      </c>
      <c r="H1405" s="6">
        <v>251494.871794871</v>
      </c>
      <c r="I1405" s="6">
        <v>70.2</v>
      </c>
      <c r="J1405" s="6">
        <v>70.31</v>
      </c>
      <c r="K1405" s="6">
        <v>69.745000000000005</v>
      </c>
      <c r="L1405" s="6">
        <v>162743.82284382201</v>
      </c>
    </row>
    <row r="1406" spans="1:12" ht="15" customHeight="1" x14ac:dyDescent="0.25">
      <c r="A1406" s="5">
        <v>42816</v>
      </c>
      <c r="B1406" s="6">
        <v>70.25</v>
      </c>
      <c r="C1406" s="2">
        <v>6455594</v>
      </c>
      <c r="D1406" s="6">
        <v>0.34999999999999398</v>
      </c>
      <c r="E1406" s="6">
        <v>0.50071530758224403</v>
      </c>
      <c r="F1406" s="6">
        <v>0.50070838275066898</v>
      </c>
      <c r="G1406" s="6">
        <v>108.53673999999999</v>
      </c>
      <c r="H1406" s="6">
        <v>252899.39393939299</v>
      </c>
      <c r="I1406" s="6">
        <v>70.03</v>
      </c>
      <c r="J1406" s="6">
        <v>70.34</v>
      </c>
      <c r="K1406" s="6">
        <v>69.72</v>
      </c>
      <c r="L1406" s="6">
        <v>163652.91375291301</v>
      </c>
    </row>
    <row r="1407" spans="1:12" ht="15" customHeight="1" x14ac:dyDescent="0.25">
      <c r="A1407" s="5">
        <v>42815</v>
      </c>
      <c r="B1407" s="6">
        <v>69.900000000000006</v>
      </c>
      <c r="C1407" s="2">
        <v>8746812</v>
      </c>
      <c r="D1407" s="6">
        <v>-7.9999999999998295E-2</v>
      </c>
      <c r="E1407" s="6">
        <v>-0.114318376679045</v>
      </c>
      <c r="F1407" s="6">
        <v>-0.114322472521177</v>
      </c>
      <c r="G1407" s="6">
        <v>107.99599499999999</v>
      </c>
      <c r="H1407" s="6">
        <v>251638.916083916</v>
      </c>
      <c r="I1407" s="6">
        <v>70.17</v>
      </c>
      <c r="J1407" s="6">
        <v>70.400000000000006</v>
      </c>
      <c r="K1407" s="6">
        <v>69.69</v>
      </c>
      <c r="L1407" s="6">
        <v>162837.062937062</v>
      </c>
    </row>
    <row r="1408" spans="1:12" ht="15" customHeight="1" x14ac:dyDescent="0.25">
      <c r="A1408" s="5">
        <v>42814</v>
      </c>
      <c r="B1408" s="6">
        <v>69.98</v>
      </c>
      <c r="C1408" s="2">
        <v>7466226</v>
      </c>
      <c r="D1408" s="6">
        <v>9.0000000000003397E-2</v>
      </c>
      <c r="E1408" s="6">
        <v>0.12877378738016501</v>
      </c>
      <c r="F1408" s="6">
        <v>0.12877782752438399</v>
      </c>
      <c r="G1408" s="6">
        <v>108.11960000000001</v>
      </c>
      <c r="H1408" s="6">
        <v>251927.03962703899</v>
      </c>
      <c r="I1408" s="6">
        <v>70.14</v>
      </c>
      <c r="J1408" s="6">
        <v>70.45</v>
      </c>
      <c r="K1408" s="6">
        <v>69.709999999999994</v>
      </c>
      <c r="L1408" s="6">
        <v>163023.543123543</v>
      </c>
    </row>
    <row r="1409" spans="1:12" ht="15" customHeight="1" x14ac:dyDescent="0.25">
      <c r="A1409" s="5">
        <v>42811</v>
      </c>
      <c r="B1409" s="6">
        <v>69.89</v>
      </c>
      <c r="C1409" s="2">
        <v>14078350</v>
      </c>
      <c r="D1409" s="6">
        <v>-0.54999999999999705</v>
      </c>
      <c r="E1409" s="6">
        <v>-0.78080636002271198</v>
      </c>
      <c r="F1409" s="6">
        <v>-0.78080736706596099</v>
      </c>
      <c r="G1409" s="6">
        <v>107.98054500000001</v>
      </c>
      <c r="H1409" s="6">
        <v>251602.902097902</v>
      </c>
      <c r="I1409" s="6">
        <v>70.58</v>
      </c>
      <c r="J1409" s="6">
        <v>70.750100000000003</v>
      </c>
      <c r="K1409" s="6">
        <v>69.81</v>
      </c>
      <c r="L1409" s="6">
        <v>162813.75291375199</v>
      </c>
    </row>
    <row r="1410" spans="1:12" ht="15" customHeight="1" x14ac:dyDescent="0.25">
      <c r="A1410" s="5">
        <v>42810</v>
      </c>
      <c r="B1410" s="6">
        <v>70.44</v>
      </c>
      <c r="C1410" s="2">
        <v>7060977</v>
      </c>
      <c r="D1410" s="6">
        <v>-0.14000000000000001</v>
      </c>
      <c r="E1410" s="6">
        <v>-0.198356474922078</v>
      </c>
      <c r="F1410" s="6">
        <v>-0.19835556541882801</v>
      </c>
      <c r="G1410" s="6">
        <v>108.83029999999999</v>
      </c>
      <c r="H1410" s="6">
        <v>253583.68298368299</v>
      </c>
      <c r="I1410" s="6">
        <v>70.11</v>
      </c>
      <c r="J1410" s="6">
        <v>70.7</v>
      </c>
      <c r="K1410" s="6">
        <v>70.069999999999993</v>
      </c>
      <c r="L1410" s="6">
        <v>164095.804195804</v>
      </c>
    </row>
    <row r="1411" spans="1:12" ht="15" customHeight="1" x14ac:dyDescent="0.25">
      <c r="A1411" s="5">
        <v>42809</v>
      </c>
      <c r="B1411" s="6">
        <v>70.58</v>
      </c>
      <c r="C1411" s="2">
        <v>8813794</v>
      </c>
      <c r="D1411" s="6">
        <v>-0.14000000000000001</v>
      </c>
      <c r="E1411" s="6">
        <v>-0.19796380090497601</v>
      </c>
      <c r="F1411" s="6">
        <v>-0.197962894999126</v>
      </c>
      <c r="G1411" s="6">
        <v>109.0466</v>
      </c>
      <c r="H1411" s="6">
        <v>254087.878787878</v>
      </c>
      <c r="I1411" s="6">
        <v>70.5</v>
      </c>
      <c r="J1411" s="6">
        <v>70.7</v>
      </c>
      <c r="K1411" s="6">
        <v>70.02</v>
      </c>
      <c r="L1411" s="6">
        <v>164422.14452214399</v>
      </c>
    </row>
    <row r="1412" spans="1:12" ht="15" customHeight="1" x14ac:dyDescent="0.25">
      <c r="A1412" s="5">
        <v>42808</v>
      </c>
      <c r="B1412" s="6">
        <v>70.72</v>
      </c>
      <c r="C1412" s="2">
        <v>9958370</v>
      </c>
      <c r="D1412" s="6">
        <v>0.76999999999999602</v>
      </c>
      <c r="E1412" s="6">
        <v>1.10078627591136</v>
      </c>
      <c r="F1412" s="6">
        <v>1.1007905379722001</v>
      </c>
      <c r="G1412" s="6">
        <v>109.2629</v>
      </c>
      <c r="H1412" s="6">
        <v>254592.074592074</v>
      </c>
      <c r="I1412" s="6">
        <v>70.819999999999993</v>
      </c>
      <c r="J1412" s="6">
        <v>71.204999999999998</v>
      </c>
      <c r="K1412" s="6">
        <v>70.72</v>
      </c>
      <c r="L1412" s="6">
        <v>164748.48484848399</v>
      </c>
    </row>
    <row r="1413" spans="1:12" ht="15" customHeight="1" x14ac:dyDescent="0.25">
      <c r="A1413" s="5">
        <v>42807</v>
      </c>
      <c r="B1413" s="6">
        <v>69.95</v>
      </c>
      <c r="C1413" s="2">
        <v>6802511</v>
      </c>
      <c r="D1413" s="6">
        <v>-0.149999999999991</v>
      </c>
      <c r="E1413" s="6">
        <v>-0.21398002853065801</v>
      </c>
      <c r="F1413" s="6">
        <v>-0.21397906042925899</v>
      </c>
      <c r="G1413" s="6">
        <v>108.07324</v>
      </c>
      <c r="H1413" s="6">
        <v>251818.974358974</v>
      </c>
      <c r="I1413" s="6">
        <v>69.989999999999995</v>
      </c>
      <c r="J1413" s="6">
        <v>70.45</v>
      </c>
      <c r="K1413" s="6">
        <v>69.709999999999994</v>
      </c>
      <c r="L1413" s="6">
        <v>162953.61305361299</v>
      </c>
    </row>
    <row r="1414" spans="1:12" ht="15" customHeight="1" x14ac:dyDescent="0.25">
      <c r="A1414" s="5">
        <v>42804</v>
      </c>
      <c r="B1414" s="6">
        <v>70.099999999999994</v>
      </c>
      <c r="C1414" s="2">
        <v>7098829</v>
      </c>
      <c r="D1414" s="6">
        <v>0.239999999999994</v>
      </c>
      <c r="E1414" s="6">
        <v>0.34354423131977002</v>
      </c>
      <c r="F1414" s="6">
        <v>0.343533374963644</v>
      </c>
      <c r="G1414" s="6">
        <v>108.30499</v>
      </c>
      <c r="H1414" s="6">
        <v>252359.184149184</v>
      </c>
      <c r="I1414" s="6">
        <v>70</v>
      </c>
      <c r="J1414" s="6">
        <v>70.364999999999995</v>
      </c>
      <c r="K1414" s="6">
        <v>69.8</v>
      </c>
      <c r="L1414" s="6">
        <v>163303.263403263</v>
      </c>
    </row>
    <row r="1415" spans="1:12" ht="15" customHeight="1" x14ac:dyDescent="0.25">
      <c r="A1415" s="5">
        <v>42803</v>
      </c>
      <c r="B1415" s="6">
        <v>69.86</v>
      </c>
      <c r="C1415" s="2">
        <v>7564480</v>
      </c>
      <c r="D1415" s="6">
        <v>6.0000000000002197E-2</v>
      </c>
      <c r="E1415" s="6">
        <v>8.5959885386821505E-2</v>
      </c>
      <c r="F1415" s="6">
        <v>8.5959486839493005E-2</v>
      </c>
      <c r="G1415" s="6">
        <v>107.9342</v>
      </c>
      <c r="H1415" s="6">
        <v>251494.871794871</v>
      </c>
      <c r="I1415" s="6">
        <v>69.75</v>
      </c>
      <c r="J1415" s="6">
        <v>70.040000000000006</v>
      </c>
      <c r="K1415" s="6">
        <v>69.56</v>
      </c>
      <c r="L1415" s="6">
        <v>162743.82284382201</v>
      </c>
    </row>
    <row r="1416" spans="1:12" ht="15" customHeight="1" x14ac:dyDescent="0.25">
      <c r="A1416" s="5">
        <v>42802</v>
      </c>
      <c r="B1416" s="6">
        <v>69.8</v>
      </c>
      <c r="C1416" s="2">
        <v>7979841</v>
      </c>
      <c r="D1416" s="6">
        <v>-7.0000000000007306E-2</v>
      </c>
      <c r="E1416" s="6">
        <v>-0.100186059825402</v>
      </c>
      <c r="F1416" s="6">
        <v>0.62974269620097401</v>
      </c>
      <c r="G1416" s="6">
        <v>107.8415</v>
      </c>
      <c r="H1416" s="6">
        <v>251278.787878787</v>
      </c>
      <c r="I1416" s="6">
        <v>69.69</v>
      </c>
      <c r="J1416" s="6">
        <v>70.03</v>
      </c>
      <c r="K1416" s="6">
        <v>69.540000000000006</v>
      </c>
      <c r="L1416" s="6">
        <v>162603.962703962</v>
      </c>
    </row>
    <row r="1417" spans="1:12" ht="15" customHeight="1" x14ac:dyDescent="0.25">
      <c r="A1417" s="5">
        <v>42801</v>
      </c>
      <c r="B1417" s="6">
        <v>69.87</v>
      </c>
      <c r="C1417" s="2">
        <v>7282861</v>
      </c>
      <c r="D1417" s="6">
        <v>-9.9999999999908998E-3</v>
      </c>
      <c r="E1417" s="6">
        <v>-1.43102461362176E-2</v>
      </c>
      <c r="F1417" s="6">
        <v>-1.4297183434341901E-2</v>
      </c>
      <c r="G1417" s="6">
        <v>107.16662599999999</v>
      </c>
      <c r="H1417" s="6">
        <v>249705.65501165399</v>
      </c>
      <c r="I1417" s="6">
        <v>69.900000000000006</v>
      </c>
      <c r="J1417" s="6">
        <v>70.209999999999994</v>
      </c>
      <c r="K1417" s="6">
        <v>69.86</v>
      </c>
      <c r="L1417" s="6">
        <v>162767.13286713199</v>
      </c>
    </row>
    <row r="1418" spans="1:12" ht="15" customHeight="1" x14ac:dyDescent="0.25">
      <c r="A1418" s="5">
        <v>42800</v>
      </c>
      <c r="B1418" s="6">
        <v>69.88</v>
      </c>
      <c r="C1418" s="2">
        <v>9182575</v>
      </c>
      <c r="D1418" s="6">
        <v>-0.15000000000000499</v>
      </c>
      <c r="E1418" s="6">
        <v>-0.21419391689276801</v>
      </c>
      <c r="F1418" s="6">
        <v>-0.21419854992957801</v>
      </c>
      <c r="G1418" s="6">
        <v>107.18195</v>
      </c>
      <c r="H1418" s="6">
        <v>249741.37529137501</v>
      </c>
      <c r="I1418" s="6">
        <v>70</v>
      </c>
      <c r="J1418" s="6">
        <v>70.435000000000002</v>
      </c>
      <c r="K1418" s="6">
        <v>69.78</v>
      </c>
      <c r="L1418" s="6">
        <v>162790.44289044201</v>
      </c>
    </row>
    <row r="1419" spans="1:12" ht="15" customHeight="1" x14ac:dyDescent="0.25">
      <c r="A1419" s="5">
        <v>42797</v>
      </c>
      <c r="B1419" s="6">
        <v>70.03</v>
      </c>
      <c r="C1419" s="2">
        <v>9303591</v>
      </c>
      <c r="D1419" s="6">
        <v>-0.73000000000000398</v>
      </c>
      <c r="E1419" s="6">
        <v>-1.0316563029960499</v>
      </c>
      <c r="F1419" s="6">
        <v>-1.03166622916012</v>
      </c>
      <c r="G1419" s="6">
        <v>107.412025</v>
      </c>
      <c r="H1419" s="6">
        <v>250277.68065267999</v>
      </c>
      <c r="I1419" s="6">
        <v>70.81</v>
      </c>
      <c r="J1419" s="6">
        <v>71.02</v>
      </c>
      <c r="K1419" s="6">
        <v>69.88</v>
      </c>
      <c r="L1419" s="6">
        <v>163140.093240093</v>
      </c>
    </row>
    <row r="1420" spans="1:12" ht="15" customHeight="1" x14ac:dyDescent="0.25">
      <c r="A1420" s="5">
        <v>42796</v>
      </c>
      <c r="B1420" s="6">
        <v>70.760000000000005</v>
      </c>
      <c r="C1420" s="2">
        <v>8916264</v>
      </c>
      <c r="D1420" s="6">
        <v>0.310000000000002</v>
      </c>
      <c r="E1420" s="6">
        <v>0.44002838892831497</v>
      </c>
      <c r="F1420" s="6">
        <v>0.44003945353632201</v>
      </c>
      <c r="G1420" s="6">
        <v>108.53171</v>
      </c>
      <c r="H1420" s="6">
        <v>252887.66899766799</v>
      </c>
      <c r="I1420" s="6">
        <v>70.42</v>
      </c>
      <c r="J1420" s="6">
        <v>70.900000000000006</v>
      </c>
      <c r="K1420" s="6">
        <v>70.17</v>
      </c>
      <c r="L1420" s="6">
        <v>164841.72494172401</v>
      </c>
    </row>
    <row r="1421" spans="1:12" ht="15" customHeight="1" x14ac:dyDescent="0.25">
      <c r="A1421" s="5">
        <v>42795</v>
      </c>
      <c r="B1421" s="6">
        <v>70.45</v>
      </c>
      <c r="C1421" s="2">
        <v>13522720</v>
      </c>
      <c r="D1421" s="6">
        <v>-0.48000000000000398</v>
      </c>
      <c r="E1421" s="6">
        <v>-0.676723530241085</v>
      </c>
      <c r="F1421" s="6">
        <v>-0.67672894580460496</v>
      </c>
      <c r="G1421" s="6">
        <v>108.05622</v>
      </c>
      <c r="H1421" s="6">
        <v>251779.30069929999</v>
      </c>
      <c r="I1421" s="6">
        <v>70.97</v>
      </c>
      <c r="J1421" s="6">
        <v>71.08</v>
      </c>
      <c r="K1421" s="6">
        <v>70.150000000000006</v>
      </c>
      <c r="L1421" s="6">
        <v>164119.11421911401</v>
      </c>
    </row>
    <row r="1422" spans="1:12" ht="15" customHeight="1" x14ac:dyDescent="0.25">
      <c r="A1422" s="5">
        <v>42794</v>
      </c>
      <c r="B1422" s="6">
        <v>70.930000000000007</v>
      </c>
      <c r="C1422" s="2">
        <v>15952570</v>
      </c>
      <c r="D1422" s="6">
        <v>-0.80999999999998795</v>
      </c>
      <c r="E1422" s="6">
        <v>-1.12907722330636</v>
      </c>
      <c r="F1422" s="6">
        <v>-1.12907885621307</v>
      </c>
      <c r="G1422" s="6">
        <v>108.79245</v>
      </c>
      <c r="H1422" s="6">
        <v>253495.45454545401</v>
      </c>
      <c r="I1422" s="6">
        <v>70.87</v>
      </c>
      <c r="J1422" s="6">
        <v>71</v>
      </c>
      <c r="K1422" s="6">
        <v>70</v>
      </c>
      <c r="L1422" s="6">
        <v>165237.995337995</v>
      </c>
    </row>
    <row r="1423" spans="1:12" ht="15" customHeight="1" x14ac:dyDescent="0.25">
      <c r="A1423" s="5">
        <v>42793</v>
      </c>
      <c r="B1423" s="6">
        <v>71.739999999999995</v>
      </c>
      <c r="C1423" s="2">
        <v>9254685</v>
      </c>
      <c r="D1423" s="6">
        <v>-0.65000000000000502</v>
      </c>
      <c r="E1423" s="6">
        <v>-0.89791407652991495</v>
      </c>
      <c r="F1423" s="6">
        <v>-0.89791393096392202</v>
      </c>
      <c r="G1423" s="6">
        <v>110.03483</v>
      </c>
      <c r="H1423" s="6">
        <v>256391.445221445</v>
      </c>
      <c r="I1423" s="6">
        <v>72.28</v>
      </c>
      <c r="J1423" s="6">
        <v>72.42</v>
      </c>
      <c r="K1423" s="6">
        <v>71.525000000000006</v>
      </c>
      <c r="L1423" s="6">
        <v>167126.10722610701</v>
      </c>
    </row>
    <row r="1424" spans="1:12" ht="15" customHeight="1" x14ac:dyDescent="0.25">
      <c r="A1424" s="5">
        <v>42790</v>
      </c>
      <c r="B1424" s="6">
        <v>72.39</v>
      </c>
      <c r="C1424" s="2">
        <v>13889850</v>
      </c>
      <c r="D1424" s="6">
        <v>1.0799999999999901</v>
      </c>
      <c r="E1424" s="6">
        <v>1.5145140933950201</v>
      </c>
      <c r="F1424" s="6">
        <v>1.5145194129313899</v>
      </c>
      <c r="G1424" s="6">
        <v>111.0318</v>
      </c>
      <c r="H1424" s="6">
        <v>258715.38461538401</v>
      </c>
      <c r="I1424" s="6">
        <v>71.34</v>
      </c>
      <c r="J1424" s="6">
        <v>72.8</v>
      </c>
      <c r="K1424" s="6">
        <v>71.3</v>
      </c>
      <c r="L1424" s="6">
        <v>168641.258741258</v>
      </c>
    </row>
    <row r="1425" spans="1:12" ht="15" customHeight="1" x14ac:dyDescent="0.25">
      <c r="A1425" s="5">
        <v>42789</v>
      </c>
      <c r="B1425" s="6">
        <v>71.31</v>
      </c>
      <c r="C1425" s="2">
        <v>12799700</v>
      </c>
      <c r="D1425" s="6">
        <v>-0.39999999999999097</v>
      </c>
      <c r="E1425" s="6">
        <v>-0.55780225909913805</v>
      </c>
      <c r="F1425" s="6">
        <v>-0.55780671880135602</v>
      </c>
      <c r="G1425" s="6">
        <v>109.37529000000001</v>
      </c>
      <c r="H1425" s="6">
        <v>254854.055944055</v>
      </c>
      <c r="I1425" s="6">
        <v>72</v>
      </c>
      <c r="J1425" s="6">
        <v>72.5</v>
      </c>
      <c r="K1425" s="6">
        <v>71.16</v>
      </c>
      <c r="L1425" s="6">
        <v>166123.77622377599</v>
      </c>
    </row>
    <row r="1426" spans="1:12" ht="15" customHeight="1" x14ac:dyDescent="0.25">
      <c r="A1426" s="5">
        <v>42788</v>
      </c>
      <c r="B1426" s="6">
        <v>71.709999999999994</v>
      </c>
      <c r="C1426" s="2">
        <v>15242670</v>
      </c>
      <c r="D1426" s="6">
        <v>0.25999999999999002</v>
      </c>
      <c r="E1426" s="6">
        <v>0.36389083275016798</v>
      </c>
      <c r="F1426" s="6">
        <v>0.36389718698839302</v>
      </c>
      <c r="G1426" s="6">
        <v>109.988815</v>
      </c>
      <c r="H1426" s="6">
        <v>256284.184149184</v>
      </c>
      <c r="I1426" s="6">
        <v>72.25</v>
      </c>
      <c r="J1426" s="6">
        <v>72.37</v>
      </c>
      <c r="K1426" s="6">
        <v>71.48</v>
      </c>
      <c r="L1426" s="6">
        <v>167056.177156177</v>
      </c>
    </row>
    <row r="1427" spans="1:12" ht="15" customHeight="1" x14ac:dyDescent="0.25">
      <c r="A1427" s="5">
        <v>42787</v>
      </c>
      <c r="B1427" s="6">
        <v>71.45</v>
      </c>
      <c r="C1427" s="2">
        <v>22412890</v>
      </c>
      <c r="D1427" s="6">
        <v>2.0799999999999899</v>
      </c>
      <c r="E1427" s="6">
        <v>2.9984143001297201</v>
      </c>
      <c r="F1427" s="6">
        <v>2.9984004658658301</v>
      </c>
      <c r="G1427" s="6">
        <v>109.59002</v>
      </c>
      <c r="H1427" s="6">
        <v>255354.59207459199</v>
      </c>
      <c r="I1427" s="6">
        <v>71.209999999999994</v>
      </c>
      <c r="J1427" s="6">
        <v>72.28</v>
      </c>
      <c r="K1427" s="6">
        <v>70.7</v>
      </c>
      <c r="L1427" s="6">
        <v>166450.11655011601</v>
      </c>
    </row>
    <row r="1428" spans="1:12" ht="15" customHeight="1" x14ac:dyDescent="0.25">
      <c r="A1428" s="5">
        <v>42783</v>
      </c>
      <c r="B1428" s="6">
        <v>69.37</v>
      </c>
      <c r="C1428" s="2">
        <v>12837450</v>
      </c>
      <c r="D1428" s="6">
        <v>0.5</v>
      </c>
      <c r="E1428" s="6">
        <v>0.726005517641925</v>
      </c>
      <c r="F1428" s="6">
        <v>0.72600535269195998</v>
      </c>
      <c r="G1428" s="6">
        <v>106.39973000000001</v>
      </c>
      <c r="H1428" s="6">
        <v>247918.01864801801</v>
      </c>
      <c r="I1428" s="6">
        <v>68.83</v>
      </c>
      <c r="J1428" s="6">
        <v>69.784999999999997</v>
      </c>
      <c r="K1428" s="6">
        <v>68.694999999999993</v>
      </c>
      <c r="L1428" s="6">
        <v>161601.63170163101</v>
      </c>
    </row>
    <row r="1429" spans="1:12" ht="15" customHeight="1" x14ac:dyDescent="0.25">
      <c r="A1429" s="5">
        <v>42782</v>
      </c>
      <c r="B1429" s="6">
        <v>68.87</v>
      </c>
      <c r="C1429" s="2">
        <v>8413787</v>
      </c>
      <c r="D1429" s="6">
        <v>0.18000000000000599</v>
      </c>
      <c r="E1429" s="6">
        <v>0.26204687727471299</v>
      </c>
      <c r="F1429" s="6">
        <v>0.26205252744151403</v>
      </c>
      <c r="G1429" s="6">
        <v>105.63283</v>
      </c>
      <c r="H1429" s="6">
        <v>246130.37296037201</v>
      </c>
      <c r="I1429" s="6">
        <v>68.67</v>
      </c>
      <c r="J1429" s="6">
        <v>69.239999999999995</v>
      </c>
      <c r="K1429" s="6">
        <v>68.61</v>
      </c>
      <c r="L1429" s="6">
        <v>160436.13053612999</v>
      </c>
    </row>
    <row r="1430" spans="1:12" ht="15" customHeight="1" x14ac:dyDescent="0.25">
      <c r="A1430" s="5">
        <v>42781</v>
      </c>
      <c r="B1430" s="6">
        <v>68.69</v>
      </c>
      <c r="C1430" s="2">
        <v>8563295</v>
      </c>
      <c r="D1430" s="6">
        <v>3.0000000000001099E-2</v>
      </c>
      <c r="E1430" s="6">
        <v>4.3693562481794603E-2</v>
      </c>
      <c r="F1430" s="6">
        <v>4.3689755070541701E-2</v>
      </c>
      <c r="G1430" s="6">
        <v>105.35674</v>
      </c>
      <c r="H1430" s="6">
        <v>245486.806526806</v>
      </c>
      <c r="I1430" s="6">
        <v>67.760000000000005</v>
      </c>
      <c r="J1430" s="6">
        <v>68.709999999999994</v>
      </c>
      <c r="K1430" s="6">
        <v>67.760000000000005</v>
      </c>
      <c r="L1430" s="6">
        <v>160016.55011655</v>
      </c>
    </row>
    <row r="1431" spans="1:12" ht="15" customHeight="1" x14ac:dyDescent="0.25">
      <c r="A1431" s="5">
        <v>42780</v>
      </c>
      <c r="B1431" s="6">
        <v>68.66</v>
      </c>
      <c r="C1431" s="2">
        <v>8462328</v>
      </c>
      <c r="D1431" s="6">
        <v>0.89</v>
      </c>
      <c r="E1431" s="6">
        <v>1.3132654566917401</v>
      </c>
      <c r="F1431" s="6">
        <v>1.31328272290043</v>
      </c>
      <c r="G1431" s="6">
        <v>105.31073000000001</v>
      </c>
      <c r="H1431" s="6">
        <v>245379.557109557</v>
      </c>
      <c r="I1431" s="6">
        <v>67.88</v>
      </c>
      <c r="J1431" s="6">
        <v>68.680000000000007</v>
      </c>
      <c r="K1431" s="6">
        <v>67.709999999999994</v>
      </c>
      <c r="L1431" s="6">
        <v>159946.62004662</v>
      </c>
    </row>
    <row r="1432" spans="1:12" ht="15" customHeight="1" x14ac:dyDescent="0.25">
      <c r="A1432" s="5">
        <v>42779</v>
      </c>
      <c r="B1432" s="6">
        <v>67.77</v>
      </c>
      <c r="C1432" s="2">
        <v>8374307</v>
      </c>
      <c r="D1432" s="6">
        <v>-0.25</v>
      </c>
      <c r="E1432" s="6">
        <v>-0.367538959129665</v>
      </c>
      <c r="F1432" s="6">
        <v>-0.3675484948637</v>
      </c>
      <c r="G1432" s="6">
        <v>103.94562999999999</v>
      </c>
      <c r="H1432" s="6">
        <v>242197.505827505</v>
      </c>
      <c r="I1432" s="6">
        <v>68.319999999999993</v>
      </c>
      <c r="J1432" s="6">
        <v>68.650000000000006</v>
      </c>
      <c r="K1432" s="6">
        <v>67.56</v>
      </c>
      <c r="L1432" s="6">
        <v>157872.02797202699</v>
      </c>
    </row>
    <row r="1433" spans="1:12" ht="15" customHeight="1" x14ac:dyDescent="0.25">
      <c r="A1433" s="5">
        <v>42776</v>
      </c>
      <c r="B1433" s="6">
        <v>68.02</v>
      </c>
      <c r="C1433" s="2">
        <v>12445630</v>
      </c>
      <c r="D1433" s="6">
        <v>-1.06</v>
      </c>
      <c r="E1433" s="6">
        <v>-1.5344528083381599</v>
      </c>
      <c r="F1433" s="6">
        <v>-1.5344600401117801</v>
      </c>
      <c r="G1433" s="6">
        <v>104.32908999999999</v>
      </c>
      <c r="H1433" s="6">
        <v>243091.35198135101</v>
      </c>
      <c r="I1433" s="6">
        <v>68.25</v>
      </c>
      <c r="J1433" s="6">
        <v>68.599999999999994</v>
      </c>
      <c r="K1433" s="6">
        <v>67.760000000000005</v>
      </c>
      <c r="L1433" s="6">
        <v>158454.77855477799</v>
      </c>
    </row>
    <row r="1434" spans="1:12" ht="15" customHeight="1" x14ac:dyDescent="0.25">
      <c r="A1434" s="5">
        <v>42775</v>
      </c>
      <c r="B1434" s="6">
        <v>69.08</v>
      </c>
      <c r="C1434" s="2">
        <v>11080480</v>
      </c>
      <c r="D1434" s="6">
        <v>1.26999999999999</v>
      </c>
      <c r="E1434" s="6">
        <v>1.8728801061790299</v>
      </c>
      <c r="F1434" s="6">
        <v>1.87288950483039</v>
      </c>
      <c r="G1434" s="6">
        <v>105.954926</v>
      </c>
      <c r="H1434" s="6">
        <v>246881.179487179</v>
      </c>
      <c r="I1434" s="6">
        <v>67.8</v>
      </c>
      <c r="J1434" s="6">
        <v>69.14</v>
      </c>
      <c r="K1434" s="6">
        <v>67.75</v>
      </c>
      <c r="L1434" s="6">
        <v>160925.641025641</v>
      </c>
    </row>
    <row r="1435" spans="1:12" ht="15" customHeight="1" x14ac:dyDescent="0.25">
      <c r="A1435" s="5">
        <v>42774</v>
      </c>
      <c r="B1435" s="6">
        <v>67.81</v>
      </c>
      <c r="C1435" s="2">
        <v>7660755</v>
      </c>
      <c r="D1435" s="6">
        <v>0.92000000000000104</v>
      </c>
      <c r="E1435" s="6">
        <v>1.37539243534161</v>
      </c>
      <c r="F1435" s="6">
        <v>1.37539227447056</v>
      </c>
      <c r="G1435" s="6">
        <v>104.00699</v>
      </c>
      <c r="H1435" s="6">
        <v>242340.536130536</v>
      </c>
      <c r="I1435" s="6">
        <v>66.89</v>
      </c>
      <c r="J1435" s="6">
        <v>67.819999999999993</v>
      </c>
      <c r="K1435" s="6">
        <v>66.89</v>
      </c>
      <c r="L1435" s="6">
        <v>157965.268065268</v>
      </c>
    </row>
    <row r="1436" spans="1:12" ht="15" customHeight="1" x14ac:dyDescent="0.25">
      <c r="A1436" s="5">
        <v>42773</v>
      </c>
      <c r="B1436" s="6">
        <v>66.89</v>
      </c>
      <c r="C1436" s="2">
        <v>5805722</v>
      </c>
      <c r="D1436" s="6">
        <v>0.489999999999994</v>
      </c>
      <c r="E1436" s="6">
        <v>0.73795180722890896</v>
      </c>
      <c r="F1436" s="6">
        <v>0.73794380718652497</v>
      </c>
      <c r="G1436" s="6">
        <v>102.595894</v>
      </c>
      <c r="H1436" s="6">
        <v>239051.268065268</v>
      </c>
      <c r="I1436" s="6">
        <v>66.56</v>
      </c>
      <c r="J1436" s="6">
        <v>67</v>
      </c>
      <c r="K1436" s="6">
        <v>66.510000000000005</v>
      </c>
      <c r="L1436" s="6">
        <v>155820.74592074499</v>
      </c>
    </row>
    <row r="1437" spans="1:12" ht="15" customHeight="1" x14ac:dyDescent="0.25">
      <c r="A1437" s="5">
        <v>42772</v>
      </c>
      <c r="B1437" s="6">
        <v>66.400000000000006</v>
      </c>
      <c r="C1437" s="2">
        <v>9097238</v>
      </c>
      <c r="D1437" s="6">
        <v>-9.9999999999994302E-2</v>
      </c>
      <c r="E1437" s="6">
        <v>-0.15037593984961101</v>
      </c>
      <c r="F1437" s="6">
        <v>-0.15037591036348699</v>
      </c>
      <c r="G1437" s="6">
        <v>101.84434</v>
      </c>
      <c r="H1437" s="6">
        <v>237299.39393939299</v>
      </c>
      <c r="I1437" s="6">
        <v>66.37</v>
      </c>
      <c r="J1437" s="6">
        <v>66.864999999999995</v>
      </c>
      <c r="K1437" s="6">
        <v>66.37</v>
      </c>
      <c r="L1437" s="6">
        <v>154678.55477855401</v>
      </c>
    </row>
    <row r="1438" spans="1:12" ht="15" customHeight="1" x14ac:dyDescent="0.25">
      <c r="A1438" s="5">
        <v>42769</v>
      </c>
      <c r="B1438" s="6">
        <v>66.5</v>
      </c>
      <c r="C1438" s="2">
        <v>7625330</v>
      </c>
      <c r="D1438" s="6">
        <v>-0.20000000000000201</v>
      </c>
      <c r="E1438" s="6">
        <v>-0.29985007496252603</v>
      </c>
      <c r="F1438" s="6">
        <v>-0.29984416908296302</v>
      </c>
      <c r="G1438" s="6">
        <v>101.99772</v>
      </c>
      <c r="H1438" s="6">
        <v>237656.92307692301</v>
      </c>
      <c r="I1438" s="6">
        <v>66.819999999999993</v>
      </c>
      <c r="J1438" s="6">
        <v>66.930000000000007</v>
      </c>
      <c r="K1438" s="6">
        <v>66.444999999999993</v>
      </c>
      <c r="L1438" s="6">
        <v>154911.65501165501</v>
      </c>
    </row>
    <row r="1439" spans="1:12" ht="15" customHeight="1" x14ac:dyDescent="0.25">
      <c r="A1439" s="5">
        <v>42768</v>
      </c>
      <c r="B1439" s="6">
        <v>66.7</v>
      </c>
      <c r="C1439" s="2">
        <v>8998739</v>
      </c>
      <c r="D1439" s="6">
        <v>0.46999999999999797</v>
      </c>
      <c r="E1439" s="6">
        <v>0.709648195681711</v>
      </c>
      <c r="F1439" s="6">
        <v>0.70964115810234696</v>
      </c>
      <c r="G1439" s="6">
        <v>102.304474</v>
      </c>
      <c r="H1439" s="6">
        <v>238371.96736596699</v>
      </c>
      <c r="I1439" s="6">
        <v>66.34</v>
      </c>
      <c r="J1439" s="6">
        <v>67.14</v>
      </c>
      <c r="K1439" s="6">
        <v>66.34</v>
      </c>
      <c r="L1439" s="6">
        <v>155377.85547785499</v>
      </c>
    </row>
    <row r="1440" spans="1:12" ht="15" customHeight="1" x14ac:dyDescent="0.25">
      <c r="A1440" s="5">
        <v>42767</v>
      </c>
      <c r="B1440" s="6">
        <v>66.23</v>
      </c>
      <c r="C1440" s="2">
        <v>9049972</v>
      </c>
      <c r="D1440" s="6">
        <v>-0.50999999999999002</v>
      </c>
      <c r="E1440" s="6">
        <v>-0.76415942463289299</v>
      </c>
      <c r="F1440" s="6">
        <v>-0.76414666536154197</v>
      </c>
      <c r="G1440" s="6">
        <v>101.583595</v>
      </c>
      <c r="H1440" s="6">
        <v>236691.596736596</v>
      </c>
      <c r="I1440" s="6">
        <v>66.459999999999994</v>
      </c>
      <c r="J1440" s="6">
        <v>66.713899999999995</v>
      </c>
      <c r="K1440" s="6">
        <v>66.040000000000006</v>
      </c>
      <c r="L1440" s="6">
        <v>154282.28438228401</v>
      </c>
    </row>
    <row r="1441" spans="1:12" ht="15" customHeight="1" x14ac:dyDescent="0.25">
      <c r="A1441" s="5">
        <v>42766</v>
      </c>
      <c r="B1441" s="6">
        <v>66.739999999999995</v>
      </c>
      <c r="C1441" s="2">
        <v>9320880</v>
      </c>
      <c r="D1441" s="6">
        <v>0.31999999999999301</v>
      </c>
      <c r="E1441" s="6">
        <v>0.481782595603719</v>
      </c>
      <c r="F1441" s="6">
        <v>0.48177663982560398</v>
      </c>
      <c r="G1441" s="6">
        <v>102.36582</v>
      </c>
      <c r="H1441" s="6">
        <v>238514.96503496499</v>
      </c>
      <c r="I1441" s="6">
        <v>66.209999999999994</v>
      </c>
      <c r="J1441" s="6">
        <v>66.89</v>
      </c>
      <c r="K1441" s="6">
        <v>65.88</v>
      </c>
      <c r="L1441" s="6">
        <v>155471.09557109501</v>
      </c>
    </row>
    <row r="1442" spans="1:12" ht="15" customHeight="1" x14ac:dyDescent="0.25">
      <c r="A1442" s="5">
        <v>42765</v>
      </c>
      <c r="B1442" s="6">
        <v>66.42</v>
      </c>
      <c r="C1442" s="2">
        <v>8641511</v>
      </c>
      <c r="D1442" s="6">
        <v>0.760000000000005</v>
      </c>
      <c r="E1442" s="6">
        <v>1.15747791653975</v>
      </c>
      <c r="F1442" s="6">
        <v>1.15746972003487</v>
      </c>
      <c r="G1442" s="6">
        <v>101.87501</v>
      </c>
      <c r="H1442" s="6">
        <v>237370.885780885</v>
      </c>
      <c r="I1442" s="6">
        <v>65.63</v>
      </c>
      <c r="J1442" s="6">
        <v>66.48</v>
      </c>
      <c r="K1442" s="6">
        <v>65.63</v>
      </c>
      <c r="L1442" s="6">
        <v>154725.17482517401</v>
      </c>
    </row>
    <row r="1443" spans="1:12" ht="15" customHeight="1" x14ac:dyDescent="0.25">
      <c r="A1443" s="5">
        <v>42762</v>
      </c>
      <c r="B1443" s="6">
        <v>65.66</v>
      </c>
      <c r="C1443" s="2">
        <v>13433630</v>
      </c>
      <c r="D1443" s="6">
        <v>-1.07</v>
      </c>
      <c r="E1443" s="6">
        <v>-1.6034766971377199</v>
      </c>
      <c r="F1443" s="6">
        <v>-1.6034744297374901</v>
      </c>
      <c r="G1443" s="6">
        <v>100.70932999999999</v>
      </c>
      <c r="H1443" s="6">
        <v>234653.68298368299</v>
      </c>
      <c r="I1443" s="6">
        <v>66.86</v>
      </c>
      <c r="J1443" s="6">
        <v>66.97</v>
      </c>
      <c r="K1443" s="6">
        <v>65.28</v>
      </c>
      <c r="L1443" s="6">
        <v>152953.61305361299</v>
      </c>
    </row>
    <row r="1444" spans="1:12" ht="15" customHeight="1" x14ac:dyDescent="0.25">
      <c r="A1444" s="5">
        <v>42761</v>
      </c>
      <c r="B1444" s="6">
        <v>66.73</v>
      </c>
      <c r="C1444" s="2">
        <v>6504073</v>
      </c>
      <c r="D1444" s="6">
        <v>-0.15999999999999601</v>
      </c>
      <c r="E1444" s="6">
        <v>-0.239198684407226</v>
      </c>
      <c r="F1444" s="6">
        <v>-0.23919085884664901</v>
      </c>
      <c r="G1444" s="6">
        <v>102.350494</v>
      </c>
      <c r="H1444" s="6">
        <v>238479.24009323999</v>
      </c>
      <c r="I1444" s="6">
        <v>67.13</v>
      </c>
      <c r="J1444" s="6">
        <v>67.2239</v>
      </c>
      <c r="K1444" s="6">
        <v>66.62</v>
      </c>
      <c r="L1444" s="6">
        <v>155447.785547785</v>
      </c>
    </row>
    <row r="1445" spans="1:12" ht="15" customHeight="1" x14ac:dyDescent="0.25">
      <c r="A1445" s="5">
        <v>42760</v>
      </c>
      <c r="B1445" s="6">
        <v>66.89</v>
      </c>
      <c r="C1445" s="2">
        <v>8722855</v>
      </c>
      <c r="D1445" s="6">
        <v>-0.510000000000005</v>
      </c>
      <c r="E1445" s="6">
        <v>-0.75667655786351096</v>
      </c>
      <c r="F1445" s="6">
        <v>-0.75668031004156799</v>
      </c>
      <c r="G1445" s="6">
        <v>102.595894</v>
      </c>
      <c r="H1445" s="6">
        <v>239051.268065268</v>
      </c>
      <c r="I1445" s="6">
        <v>67.52</v>
      </c>
      <c r="J1445" s="6">
        <v>67.73</v>
      </c>
      <c r="K1445" s="6">
        <v>66.790000000000006</v>
      </c>
      <c r="L1445" s="6">
        <v>155820.74592074499</v>
      </c>
    </row>
    <row r="1446" spans="1:12" ht="15" customHeight="1" x14ac:dyDescent="0.25">
      <c r="A1446" s="5">
        <v>42759</v>
      </c>
      <c r="B1446" s="6">
        <v>67.400000000000006</v>
      </c>
      <c r="C1446" s="2">
        <v>10710620</v>
      </c>
      <c r="D1446" s="6">
        <v>0.75</v>
      </c>
      <c r="E1446" s="6">
        <v>1.12528132033007</v>
      </c>
      <c r="F1446" s="6">
        <v>1.1252771873479801</v>
      </c>
      <c r="G1446" s="6">
        <v>103.378136</v>
      </c>
      <c r="H1446" s="6">
        <v>240874.67599067499</v>
      </c>
      <c r="I1446" s="6">
        <v>66.89</v>
      </c>
      <c r="J1446" s="6">
        <v>67.41</v>
      </c>
      <c r="K1446" s="6">
        <v>66.66</v>
      </c>
      <c r="L1446" s="6">
        <v>157009.557109557</v>
      </c>
    </row>
    <row r="1447" spans="1:12" ht="15" customHeight="1" x14ac:dyDescent="0.25">
      <c r="A1447" s="5">
        <v>42758</v>
      </c>
      <c r="B1447" s="6">
        <v>66.650000000000006</v>
      </c>
      <c r="C1447" s="2">
        <v>7951427</v>
      </c>
      <c r="D1447" s="6">
        <v>-0.53000000000000103</v>
      </c>
      <c r="E1447" s="6">
        <v>-0.78892527537958101</v>
      </c>
      <c r="F1447" s="6">
        <v>-0.78892127091527697</v>
      </c>
      <c r="G1447" s="6">
        <v>102.22779</v>
      </c>
      <c r="H1447" s="6">
        <v>238193.21678321599</v>
      </c>
      <c r="I1447" s="6">
        <v>67.010000000000005</v>
      </c>
      <c r="J1447" s="6">
        <v>67.179900000000004</v>
      </c>
      <c r="K1447" s="6">
        <v>66.56</v>
      </c>
      <c r="L1447" s="6">
        <v>155261.30536130501</v>
      </c>
    </row>
    <row r="1448" spans="1:12" ht="15" customHeight="1" x14ac:dyDescent="0.25">
      <c r="A1448" s="5">
        <v>42755</v>
      </c>
      <c r="B1448" s="6">
        <v>67.180000000000007</v>
      </c>
      <c r="C1448" s="2">
        <v>12054680</v>
      </c>
      <c r="D1448" s="6">
        <v>-0.439999999999997</v>
      </c>
      <c r="E1448" s="6">
        <v>-0.65069506063294402</v>
      </c>
      <c r="F1448" s="6">
        <v>-0.65069879185745105</v>
      </c>
      <c r="G1448" s="6">
        <v>103.0407</v>
      </c>
      <c r="H1448" s="6">
        <v>240088.11188811099</v>
      </c>
      <c r="I1448" s="6">
        <v>67.739999999999995</v>
      </c>
      <c r="J1448" s="6">
        <v>67.83</v>
      </c>
      <c r="K1448" s="6">
        <v>67.02</v>
      </c>
      <c r="L1448" s="6">
        <v>156496.73659673601</v>
      </c>
    </row>
    <row r="1449" spans="1:12" ht="15" customHeight="1" x14ac:dyDescent="0.25">
      <c r="A1449" s="5">
        <v>42754</v>
      </c>
      <c r="B1449" s="6">
        <v>67.62</v>
      </c>
      <c r="C1449" s="2">
        <v>6821078</v>
      </c>
      <c r="D1449" s="6">
        <v>-0.489999999999994</v>
      </c>
      <c r="E1449" s="6">
        <v>-0.71942446043164998</v>
      </c>
      <c r="F1449" s="6">
        <v>-0.71941671988117095</v>
      </c>
      <c r="G1449" s="6">
        <v>103.715576</v>
      </c>
      <c r="H1449" s="6">
        <v>241661.249417249</v>
      </c>
      <c r="I1449" s="6">
        <v>68.13</v>
      </c>
      <c r="J1449" s="6">
        <v>68.19</v>
      </c>
      <c r="K1449" s="6">
        <v>67.48</v>
      </c>
      <c r="L1449" s="6">
        <v>157522.37762237701</v>
      </c>
    </row>
    <row r="1450" spans="1:12" ht="15" customHeight="1" x14ac:dyDescent="0.25">
      <c r="A1450" s="5">
        <v>42753</v>
      </c>
      <c r="B1450" s="6">
        <v>68.11</v>
      </c>
      <c r="C1450" s="2">
        <v>7321456</v>
      </c>
      <c r="D1450" s="6">
        <v>-0.310000000000002</v>
      </c>
      <c r="E1450" s="6">
        <v>-0.45308389359837098</v>
      </c>
      <c r="F1450" s="6">
        <v>-0.45308573895770299</v>
      </c>
      <c r="G1450" s="6">
        <v>104.46713</v>
      </c>
      <c r="H1450" s="6">
        <v>243413.12354312299</v>
      </c>
      <c r="I1450" s="6">
        <v>67.88</v>
      </c>
      <c r="J1450" s="6">
        <v>68.11</v>
      </c>
      <c r="K1450" s="6">
        <v>67.540000000000006</v>
      </c>
      <c r="L1450" s="6">
        <v>158664.56876456799</v>
      </c>
    </row>
    <row r="1451" spans="1:12" ht="15" customHeight="1" x14ac:dyDescent="0.25">
      <c r="A1451" s="5">
        <v>42752</v>
      </c>
      <c r="B1451" s="6">
        <v>68.42</v>
      </c>
      <c r="C1451" s="2">
        <v>13167510</v>
      </c>
      <c r="D1451" s="6">
        <v>1.29</v>
      </c>
      <c r="E1451" s="6">
        <v>1.9216445702368601</v>
      </c>
      <c r="F1451" s="6">
        <v>1.9216472785805001</v>
      </c>
      <c r="G1451" s="6">
        <v>104.94261</v>
      </c>
      <c r="H1451" s="6">
        <v>244521.46853146801</v>
      </c>
      <c r="I1451" s="6">
        <v>68.09</v>
      </c>
      <c r="J1451" s="6">
        <v>69.290000000000006</v>
      </c>
      <c r="K1451" s="6">
        <v>68.06</v>
      </c>
      <c r="L1451" s="6">
        <v>159387.179487179</v>
      </c>
    </row>
    <row r="1452" spans="1:12" ht="15" customHeight="1" x14ac:dyDescent="0.25">
      <c r="A1452" s="5">
        <v>42748</v>
      </c>
      <c r="B1452" s="6">
        <v>67.13</v>
      </c>
      <c r="C1452" s="2">
        <v>10012520</v>
      </c>
      <c r="D1452" s="6">
        <v>-0.84000000000000297</v>
      </c>
      <c r="E1452" s="6">
        <v>-1.23583934088569</v>
      </c>
      <c r="F1452" s="6">
        <v>-1.2358420525570499</v>
      </c>
      <c r="G1452" s="6">
        <v>102.964005</v>
      </c>
      <c r="H1452" s="6">
        <v>239909.335664335</v>
      </c>
      <c r="I1452" s="6">
        <v>67.98</v>
      </c>
      <c r="J1452" s="6">
        <v>68.02</v>
      </c>
      <c r="K1452" s="6">
        <v>67.08</v>
      </c>
      <c r="L1452" s="6">
        <v>156380.18648018601</v>
      </c>
    </row>
    <row r="1453" spans="1:12" ht="15" customHeight="1" x14ac:dyDescent="0.25">
      <c r="A1453" s="5">
        <v>42747</v>
      </c>
      <c r="B1453" s="6">
        <v>67.97</v>
      </c>
      <c r="C1453" s="2">
        <v>6544856</v>
      </c>
      <c r="D1453" s="6">
        <v>-0.56000000000000205</v>
      </c>
      <c r="E1453" s="6">
        <v>-0.81716036772216905</v>
      </c>
      <c r="F1453" s="6">
        <v>-0.81716214607883098</v>
      </c>
      <c r="G1453" s="6">
        <v>104.25239999999999</v>
      </c>
      <c r="H1453" s="6">
        <v>242912.58741258699</v>
      </c>
      <c r="I1453" s="6">
        <v>68.36</v>
      </c>
      <c r="J1453" s="6">
        <v>68.56</v>
      </c>
      <c r="K1453" s="6">
        <v>67.92</v>
      </c>
      <c r="L1453" s="6">
        <v>158338.22843822799</v>
      </c>
    </row>
    <row r="1454" spans="1:12" ht="15" customHeight="1" x14ac:dyDescent="0.25">
      <c r="A1454" s="5">
        <v>42746</v>
      </c>
      <c r="B1454" s="6">
        <v>68.53</v>
      </c>
      <c r="C1454" s="2">
        <v>6697593</v>
      </c>
      <c r="D1454" s="6">
        <v>0.29999999999999699</v>
      </c>
      <c r="E1454" s="6">
        <v>0.43968928623772102</v>
      </c>
      <c r="F1454" s="6">
        <v>0.43968921901413799</v>
      </c>
      <c r="G1454" s="6">
        <v>105.11133</v>
      </c>
      <c r="H1454" s="6">
        <v>244914.75524475501</v>
      </c>
      <c r="I1454" s="6">
        <v>68.2</v>
      </c>
      <c r="J1454" s="6">
        <v>68.62</v>
      </c>
      <c r="K1454" s="6">
        <v>68.19</v>
      </c>
      <c r="L1454" s="6">
        <v>159643.58974358899</v>
      </c>
    </row>
    <row r="1455" spans="1:12" ht="15" customHeight="1" x14ac:dyDescent="0.25">
      <c r="A1455" s="5">
        <v>42745</v>
      </c>
      <c r="B1455" s="6">
        <v>68.23</v>
      </c>
      <c r="C1455" s="2">
        <v>10256490</v>
      </c>
      <c r="D1455" s="6">
        <v>-0.47999999999998899</v>
      </c>
      <c r="E1455" s="6">
        <v>-0.69858826953862396</v>
      </c>
      <c r="F1455" s="6">
        <v>-0.69858439447368903</v>
      </c>
      <c r="G1455" s="6">
        <v>104.65119</v>
      </c>
      <c r="H1455" s="6">
        <v>243842.167832167</v>
      </c>
      <c r="I1455" s="6">
        <v>68.64</v>
      </c>
      <c r="J1455" s="6">
        <v>69.27</v>
      </c>
      <c r="K1455" s="6">
        <v>68.22</v>
      </c>
      <c r="L1455" s="6">
        <v>158944.28904428901</v>
      </c>
    </row>
    <row r="1456" spans="1:12" ht="15" customHeight="1" x14ac:dyDescent="0.25">
      <c r="A1456" s="5">
        <v>42744</v>
      </c>
      <c r="B1456" s="6">
        <v>68.709999999999994</v>
      </c>
      <c r="C1456" s="2">
        <v>8685232</v>
      </c>
      <c r="D1456" s="6">
        <v>0.44999999999998802</v>
      </c>
      <c r="E1456" s="6">
        <v>0.65924406680337699</v>
      </c>
      <c r="F1456" s="6">
        <v>0.65923918408328197</v>
      </c>
      <c r="G1456" s="6">
        <v>105.38741</v>
      </c>
      <c r="H1456" s="6">
        <v>245558.29836829801</v>
      </c>
      <c r="I1456" s="6">
        <v>68.33</v>
      </c>
      <c r="J1456" s="6">
        <v>68.8</v>
      </c>
      <c r="K1456" s="6">
        <v>68.319999999999993</v>
      </c>
      <c r="L1456" s="6">
        <v>160063.17016317</v>
      </c>
    </row>
    <row r="1457" spans="1:12" ht="15" customHeight="1" x14ac:dyDescent="0.25">
      <c r="A1457" s="5">
        <v>42741</v>
      </c>
      <c r="B1457" s="6">
        <v>68.260000000000005</v>
      </c>
      <c r="C1457" s="2">
        <v>9491115</v>
      </c>
      <c r="D1457" s="6">
        <v>-0.94999999999998797</v>
      </c>
      <c r="E1457" s="6">
        <v>-1.37263401242593</v>
      </c>
      <c r="F1457" s="6">
        <v>-1.3726291471349601</v>
      </c>
      <c r="G1457" s="6">
        <v>104.697205</v>
      </c>
      <c r="H1457" s="6">
        <v>243949.428904428</v>
      </c>
      <c r="I1457" s="6">
        <v>68.41</v>
      </c>
      <c r="J1457" s="6">
        <v>68.5</v>
      </c>
      <c r="K1457" s="6">
        <v>68.010000000000005</v>
      </c>
      <c r="L1457" s="6">
        <v>159014.21911421901</v>
      </c>
    </row>
    <row r="1458" spans="1:12" ht="15" customHeight="1" x14ac:dyDescent="0.25">
      <c r="A1458" s="5">
        <v>42740</v>
      </c>
      <c r="B1458" s="6">
        <v>69.209999999999994</v>
      </c>
      <c r="C1458" s="2">
        <v>7099170</v>
      </c>
      <c r="D1458" s="6">
        <v>0.149999999999991</v>
      </c>
      <c r="E1458" s="6">
        <v>0.217202432667229</v>
      </c>
      <c r="F1458" s="6">
        <v>0.217202408060712</v>
      </c>
      <c r="G1458" s="6">
        <v>106.15431</v>
      </c>
      <c r="H1458" s="6">
        <v>247345.94405594401</v>
      </c>
      <c r="I1458" s="6">
        <v>68.430000000000007</v>
      </c>
      <c r="J1458" s="6">
        <v>69.33</v>
      </c>
      <c r="K1458" s="6">
        <v>68.12</v>
      </c>
      <c r="L1458" s="6">
        <v>161228.67132867099</v>
      </c>
    </row>
    <row r="1459" spans="1:12" ht="15" customHeight="1" x14ac:dyDescent="0.25">
      <c r="A1459" s="5">
        <v>42739</v>
      </c>
      <c r="B1459" s="6">
        <v>69.06</v>
      </c>
      <c r="C1459" s="2">
        <v>7917952</v>
      </c>
      <c r="D1459" s="6">
        <v>0.40000000000000502</v>
      </c>
      <c r="E1459" s="6">
        <v>0.58258083309059505</v>
      </c>
      <c r="F1459" s="6">
        <v>0.58257121567764003</v>
      </c>
      <c r="G1459" s="6">
        <v>105.92424</v>
      </c>
      <c r="H1459" s="6">
        <v>246809.65034965001</v>
      </c>
      <c r="I1459" s="6">
        <v>68.66</v>
      </c>
      <c r="J1459" s="6">
        <v>69.63</v>
      </c>
      <c r="K1459" s="6">
        <v>68.599999999999994</v>
      </c>
      <c r="L1459" s="6">
        <v>160879.02097901999</v>
      </c>
    </row>
    <row r="1460" spans="1:12" ht="15" customHeight="1" x14ac:dyDescent="0.25">
      <c r="A1460" s="5">
        <v>42738</v>
      </c>
      <c r="B1460" s="6">
        <v>68.66</v>
      </c>
      <c r="C1460" s="2">
        <v>10473160</v>
      </c>
      <c r="D1460" s="6">
        <v>-0.46000000000000701</v>
      </c>
      <c r="E1460" s="6">
        <v>-0.66550925925926696</v>
      </c>
      <c r="F1460" s="6">
        <v>-0.66550162536372903</v>
      </c>
      <c r="G1460" s="6">
        <v>105.31073000000001</v>
      </c>
      <c r="H1460" s="6">
        <v>245379.557109557</v>
      </c>
      <c r="I1460" s="6">
        <v>69.239999999999995</v>
      </c>
      <c r="J1460" s="6">
        <v>69.239999999999995</v>
      </c>
      <c r="K1460" s="6">
        <v>68.05</v>
      </c>
      <c r="L1460" s="6">
        <v>159946.62004662</v>
      </c>
    </row>
    <row r="1461" spans="1:12" ht="15" customHeight="1" x14ac:dyDescent="0.25">
      <c r="A1461" s="5">
        <v>42734</v>
      </c>
      <c r="B1461" s="6">
        <v>69.12</v>
      </c>
      <c r="C1461" s="2">
        <v>6889488</v>
      </c>
      <c r="D1461" s="6">
        <v>-0.14000000000000001</v>
      </c>
      <c r="E1461" s="6">
        <v>-0.202136875541436</v>
      </c>
      <c r="F1461" s="6">
        <v>-0.202144364437462</v>
      </c>
      <c r="G1461" s="6">
        <v>106.01627000000001</v>
      </c>
      <c r="H1461" s="6">
        <v>247024.172494172</v>
      </c>
      <c r="I1461" s="6">
        <v>69.12</v>
      </c>
      <c r="J1461" s="6">
        <v>69.430000000000007</v>
      </c>
      <c r="K1461" s="6">
        <v>68.83</v>
      </c>
      <c r="L1461" s="6">
        <v>161018.88111888099</v>
      </c>
    </row>
    <row r="1462" spans="1:12" ht="15" customHeight="1" x14ac:dyDescent="0.25">
      <c r="A1462" s="5">
        <v>42733</v>
      </c>
      <c r="B1462" s="6">
        <v>69.260000000000005</v>
      </c>
      <c r="C1462" s="2">
        <v>4298446</v>
      </c>
      <c r="D1462" s="6">
        <v>-4.9999999999997102E-2</v>
      </c>
      <c r="E1462" s="6">
        <v>-7.2139662386372302E-2</v>
      </c>
      <c r="F1462" s="6">
        <v>-7.2130247586032994E-2</v>
      </c>
      <c r="G1462" s="6">
        <v>106.23101</v>
      </c>
      <c r="H1462" s="6">
        <v>247524.73193473101</v>
      </c>
      <c r="I1462" s="6">
        <v>69.209999999999994</v>
      </c>
      <c r="J1462" s="6">
        <v>69.52</v>
      </c>
      <c r="K1462" s="6">
        <v>69.12</v>
      </c>
      <c r="L1462" s="6">
        <v>161345.22144522099</v>
      </c>
    </row>
    <row r="1463" spans="1:12" ht="15" customHeight="1" x14ac:dyDescent="0.25">
      <c r="A1463" s="5">
        <v>42732</v>
      </c>
      <c r="B1463" s="6">
        <v>69.31</v>
      </c>
      <c r="C1463" s="2">
        <v>4875651</v>
      </c>
      <c r="D1463" s="6">
        <v>-0.39</v>
      </c>
      <c r="E1463" s="6">
        <v>-0.55954088952654402</v>
      </c>
      <c r="F1463" s="6">
        <v>-0.55953896638228895</v>
      </c>
      <c r="G1463" s="6">
        <v>106.30768999999999</v>
      </c>
      <c r="H1463" s="6">
        <v>247703.47319347301</v>
      </c>
      <c r="I1463" s="6">
        <v>69.94</v>
      </c>
      <c r="J1463" s="6">
        <v>70</v>
      </c>
      <c r="K1463" s="6">
        <v>69.260000000000005</v>
      </c>
      <c r="L1463" s="6">
        <v>161461.77156177099</v>
      </c>
    </row>
    <row r="1464" spans="1:12" ht="15" customHeight="1" x14ac:dyDescent="0.25">
      <c r="A1464" s="5">
        <v>42731</v>
      </c>
      <c r="B1464" s="6">
        <v>69.7</v>
      </c>
      <c r="C1464" s="2">
        <v>4435668</v>
      </c>
      <c r="D1464" s="6">
        <v>0.15999999999999601</v>
      </c>
      <c r="E1464" s="6">
        <v>0.230083405234382</v>
      </c>
      <c r="F1464" s="6">
        <v>0.23007586596983601</v>
      </c>
      <c r="G1464" s="6">
        <v>106.90586999999999</v>
      </c>
      <c r="H1464" s="6">
        <v>249097.83216783201</v>
      </c>
      <c r="I1464" s="6">
        <v>69.3</v>
      </c>
      <c r="J1464" s="6">
        <v>69.814999999999998</v>
      </c>
      <c r="K1464" s="6">
        <v>69.25</v>
      </c>
      <c r="L1464" s="6">
        <v>162370.86247086199</v>
      </c>
    </row>
    <row r="1465" spans="1:12" ht="15" customHeight="1" x14ac:dyDescent="0.25">
      <c r="A1465" s="5">
        <v>42727</v>
      </c>
      <c r="B1465" s="6">
        <v>69.540000000000006</v>
      </c>
      <c r="C1465" s="2">
        <v>4803947</v>
      </c>
      <c r="D1465" s="6">
        <v>-4.9999999999997102E-2</v>
      </c>
      <c r="E1465" s="6">
        <v>-7.1849403649948407E-2</v>
      </c>
      <c r="F1465" s="6">
        <v>-7.1840029455527699E-2</v>
      </c>
      <c r="G1465" s="6">
        <v>106.66047</v>
      </c>
      <c r="H1465" s="6">
        <v>248525.804195804</v>
      </c>
      <c r="I1465" s="6">
        <v>69.430000000000007</v>
      </c>
      <c r="J1465" s="6">
        <v>69.748999999999995</v>
      </c>
      <c r="K1465" s="6">
        <v>69.36</v>
      </c>
      <c r="L1465" s="6">
        <v>161997.902097902</v>
      </c>
    </row>
    <row r="1466" spans="1:12" ht="15" customHeight="1" x14ac:dyDescent="0.25">
      <c r="A1466" s="5">
        <v>42726</v>
      </c>
      <c r="B1466" s="6">
        <v>69.59</v>
      </c>
      <c r="C1466" s="2">
        <v>12106780</v>
      </c>
      <c r="D1466" s="6">
        <v>-1.6499999999999899</v>
      </c>
      <c r="E1466" s="6">
        <v>-2.3161145423919001</v>
      </c>
      <c r="F1466" s="6">
        <v>-2.3161143728186602</v>
      </c>
      <c r="G1466" s="6">
        <v>106.73715</v>
      </c>
      <c r="H1466" s="6">
        <v>248704.545454545</v>
      </c>
      <c r="I1466" s="6">
        <v>71.239999999999995</v>
      </c>
      <c r="J1466" s="6">
        <v>71.239999999999995</v>
      </c>
      <c r="K1466" s="6">
        <v>69.209999999999994</v>
      </c>
      <c r="L1466" s="6">
        <v>162114.452214452</v>
      </c>
    </row>
    <row r="1467" spans="1:12" ht="15" customHeight="1" x14ac:dyDescent="0.25">
      <c r="A1467" s="5">
        <v>42725</v>
      </c>
      <c r="B1467" s="6">
        <v>71.239999999999995</v>
      </c>
      <c r="C1467" s="2">
        <v>5100967</v>
      </c>
      <c r="D1467" s="6">
        <v>-0.57999999999999796</v>
      </c>
      <c r="E1467" s="6">
        <v>-0.80757449178501195</v>
      </c>
      <c r="F1467" s="6">
        <v>-0.80757983589500004</v>
      </c>
      <c r="G1467" s="6">
        <v>109.26792</v>
      </c>
      <c r="H1467" s="6">
        <v>254603.77622377599</v>
      </c>
      <c r="I1467" s="6">
        <v>71.66</v>
      </c>
      <c r="J1467" s="6">
        <v>72</v>
      </c>
      <c r="K1467" s="6">
        <v>71.239999999999995</v>
      </c>
      <c r="L1467" s="6">
        <v>165960.60606060599</v>
      </c>
    </row>
    <row r="1468" spans="1:12" ht="15" customHeight="1" x14ac:dyDescent="0.25">
      <c r="A1468" s="5">
        <v>42724</v>
      </c>
      <c r="B1468" s="6">
        <v>71.819999999999993</v>
      </c>
      <c r="C1468" s="2">
        <v>6108070</v>
      </c>
      <c r="D1468" s="6">
        <v>0.239999999999994</v>
      </c>
      <c r="E1468" s="6">
        <v>0.33528918692371501</v>
      </c>
      <c r="F1468" s="6">
        <v>0.33528731639167397</v>
      </c>
      <c r="G1468" s="6">
        <v>110.15752999999999</v>
      </c>
      <c r="H1468" s="6">
        <v>256677.459207459</v>
      </c>
      <c r="I1468" s="6">
        <v>71.73</v>
      </c>
      <c r="J1468" s="6">
        <v>71.933199999999999</v>
      </c>
      <c r="K1468" s="6">
        <v>71.510000000000005</v>
      </c>
      <c r="L1468" s="6">
        <v>167312.58741258699</v>
      </c>
    </row>
    <row r="1469" spans="1:12" ht="15" customHeight="1" x14ac:dyDescent="0.25">
      <c r="A1469" s="5">
        <v>42723</v>
      </c>
      <c r="B1469" s="6">
        <v>71.58</v>
      </c>
      <c r="C1469" s="2">
        <v>5889328</v>
      </c>
      <c r="D1469" s="6">
        <v>0.59999999999999398</v>
      </c>
      <c r="E1469" s="6">
        <v>0.84530853761621805</v>
      </c>
      <c r="F1469" s="6">
        <v>0.845299150402123</v>
      </c>
      <c r="G1469" s="6">
        <v>109.78942000000001</v>
      </c>
      <c r="H1469" s="6">
        <v>255819.39393939299</v>
      </c>
      <c r="I1469" s="6">
        <v>70.84</v>
      </c>
      <c r="J1469" s="6">
        <v>71.748999999999995</v>
      </c>
      <c r="K1469" s="6">
        <v>70.84</v>
      </c>
      <c r="L1469" s="6">
        <v>166753.146853146</v>
      </c>
    </row>
    <row r="1470" spans="1:12" ht="15" customHeight="1" x14ac:dyDescent="0.25">
      <c r="A1470" s="5">
        <v>42720</v>
      </c>
      <c r="B1470" s="6">
        <v>70.98</v>
      </c>
      <c r="C1470" s="2">
        <v>17844830</v>
      </c>
      <c r="D1470" s="6">
        <v>-9.9999999999994302E-2</v>
      </c>
      <c r="E1470" s="6">
        <v>-0.14068655036577599</v>
      </c>
      <c r="F1470" s="6">
        <v>-0.14067735730195399</v>
      </c>
      <c r="G1470" s="6">
        <v>108.86915</v>
      </c>
      <c r="H1470" s="6">
        <v>253674.24242424199</v>
      </c>
      <c r="I1470" s="6">
        <v>71.069999999999993</v>
      </c>
      <c r="J1470" s="6">
        <v>71.64</v>
      </c>
      <c r="K1470" s="6">
        <v>70.594999999999999</v>
      </c>
      <c r="L1470" s="6">
        <v>165354.545454545</v>
      </c>
    </row>
    <row r="1471" spans="1:12" ht="15" customHeight="1" x14ac:dyDescent="0.25">
      <c r="A1471" s="5">
        <v>42719</v>
      </c>
      <c r="B1471" s="6">
        <v>71.08</v>
      </c>
      <c r="C1471" s="2">
        <v>7136295</v>
      </c>
      <c r="D1471" s="6">
        <v>-0.260000000000005</v>
      </c>
      <c r="E1471" s="6">
        <v>-0.36445192038128099</v>
      </c>
      <c r="F1471" s="6">
        <v>-0.36444458254472001</v>
      </c>
      <c r="G1471" s="6">
        <v>109.02252</v>
      </c>
      <c r="H1471" s="6">
        <v>254031.74825174801</v>
      </c>
      <c r="I1471" s="6">
        <v>71.22</v>
      </c>
      <c r="J1471" s="6">
        <v>71.8</v>
      </c>
      <c r="K1471" s="6">
        <v>71.03</v>
      </c>
      <c r="L1471" s="6">
        <v>165587.64568764501</v>
      </c>
    </row>
    <row r="1472" spans="1:12" ht="15" customHeight="1" x14ac:dyDescent="0.25">
      <c r="A1472" s="5">
        <v>42718</v>
      </c>
      <c r="B1472" s="6">
        <v>71.34</v>
      </c>
      <c r="C1472" s="2">
        <v>8669378</v>
      </c>
      <c r="D1472" s="6">
        <v>-0.45999999999999303</v>
      </c>
      <c r="E1472" s="6">
        <v>-0.640668523676868</v>
      </c>
      <c r="F1472" s="6">
        <v>-0.64067930385011096</v>
      </c>
      <c r="G1472" s="6">
        <v>109.4213</v>
      </c>
      <c r="H1472" s="6">
        <v>254961.30536130501</v>
      </c>
      <c r="I1472" s="6">
        <v>71.900000000000006</v>
      </c>
      <c r="J1472" s="6">
        <v>72.48</v>
      </c>
      <c r="K1472" s="6">
        <v>71.180000000000007</v>
      </c>
      <c r="L1472" s="6">
        <v>166193.706293706</v>
      </c>
    </row>
    <row r="1473" spans="1:12" ht="15" customHeight="1" x14ac:dyDescent="0.25">
      <c r="A1473" s="5">
        <v>42717</v>
      </c>
      <c r="B1473" s="6">
        <v>71.8</v>
      </c>
      <c r="C1473" s="2">
        <v>8887510</v>
      </c>
      <c r="D1473" s="6">
        <v>0.12999999999999501</v>
      </c>
      <c r="E1473" s="6">
        <v>0.181386912236636</v>
      </c>
      <c r="F1473" s="6">
        <v>0.18139234728065101</v>
      </c>
      <c r="G1473" s="6">
        <v>110.12685999999999</v>
      </c>
      <c r="H1473" s="6">
        <v>256605.96736596699</v>
      </c>
      <c r="I1473" s="6">
        <v>71.67</v>
      </c>
      <c r="J1473" s="6">
        <v>72.23</v>
      </c>
      <c r="K1473" s="6">
        <v>71.61</v>
      </c>
      <c r="L1473" s="6">
        <v>167265.96736596699</v>
      </c>
    </row>
    <row r="1474" spans="1:12" ht="15" customHeight="1" x14ac:dyDescent="0.25">
      <c r="A1474" s="5">
        <v>42716</v>
      </c>
      <c r="B1474" s="6">
        <v>71.67</v>
      </c>
      <c r="C1474" s="2">
        <v>9084076</v>
      </c>
      <c r="D1474" s="6">
        <v>1.59</v>
      </c>
      <c r="E1474" s="6">
        <v>2.2688356164383499</v>
      </c>
      <c r="F1474" s="6">
        <v>2.2688334180553902</v>
      </c>
      <c r="G1474" s="6">
        <v>109.92746</v>
      </c>
      <c r="H1474" s="6">
        <v>256141.165501165</v>
      </c>
      <c r="I1474" s="6">
        <v>70.069999999999993</v>
      </c>
      <c r="J1474" s="6">
        <v>71.78</v>
      </c>
      <c r="K1474" s="6">
        <v>70.02</v>
      </c>
      <c r="L1474" s="6">
        <v>166962.93706293701</v>
      </c>
    </row>
    <row r="1475" spans="1:12" ht="15" customHeight="1" x14ac:dyDescent="0.25">
      <c r="A1475" s="5">
        <v>42713</v>
      </c>
      <c r="B1475" s="6">
        <v>70.08</v>
      </c>
      <c r="C1475" s="2">
        <v>10756650</v>
      </c>
      <c r="D1475" s="6">
        <v>-0.260000000000005</v>
      </c>
      <c r="E1475" s="6">
        <v>-0.36963321012226602</v>
      </c>
      <c r="F1475" s="6">
        <v>-0.36963038490880301</v>
      </c>
      <c r="G1475" s="6">
        <v>107.48872</v>
      </c>
      <c r="H1475" s="6">
        <v>250456.45687645601</v>
      </c>
      <c r="I1475" s="6">
        <v>70.27</v>
      </c>
      <c r="J1475" s="6">
        <v>70.430000000000007</v>
      </c>
      <c r="K1475" s="6">
        <v>69.739999999999995</v>
      </c>
      <c r="L1475" s="6">
        <v>163256.64335664301</v>
      </c>
    </row>
    <row r="1476" spans="1:12" ht="15" customHeight="1" x14ac:dyDescent="0.25">
      <c r="A1476" s="5">
        <v>42712</v>
      </c>
      <c r="B1476" s="6">
        <v>70.34</v>
      </c>
      <c r="C1476" s="2">
        <v>6844217</v>
      </c>
      <c r="D1476" s="6">
        <v>-0.25999999999999002</v>
      </c>
      <c r="E1476" s="6">
        <v>-0.36827195467420398</v>
      </c>
      <c r="F1476" s="6">
        <v>-0.36826915023129198</v>
      </c>
      <c r="G1476" s="6">
        <v>107.887505</v>
      </c>
      <c r="H1476" s="6">
        <v>251386.02564102499</v>
      </c>
      <c r="I1476" s="6">
        <v>70.48</v>
      </c>
      <c r="J1476" s="6">
        <v>70.900000000000006</v>
      </c>
      <c r="K1476" s="6">
        <v>70.319999999999993</v>
      </c>
      <c r="L1476" s="6">
        <v>163862.703962703</v>
      </c>
    </row>
    <row r="1477" spans="1:12" ht="15" customHeight="1" x14ac:dyDescent="0.25">
      <c r="A1477" s="5">
        <v>42711</v>
      </c>
      <c r="B1477" s="6">
        <v>70.599999999999994</v>
      </c>
      <c r="C1477" s="2">
        <v>6966249</v>
      </c>
      <c r="D1477" s="6">
        <v>0.239999999999994</v>
      </c>
      <c r="E1477" s="6">
        <v>0.34110289937463401</v>
      </c>
      <c r="F1477" s="6">
        <v>1.0517242232053099</v>
      </c>
      <c r="G1477" s="6">
        <v>108.28628999999999</v>
      </c>
      <c r="H1477" s="6">
        <v>252315.59440559399</v>
      </c>
      <c r="I1477" s="6">
        <v>69.930000000000007</v>
      </c>
      <c r="J1477" s="6">
        <v>70.650000000000006</v>
      </c>
      <c r="K1477" s="6">
        <v>69.900000000000006</v>
      </c>
      <c r="L1477" s="6">
        <v>164468.76456876399</v>
      </c>
    </row>
    <row r="1478" spans="1:12" ht="15" customHeight="1" x14ac:dyDescent="0.25">
      <c r="A1478" s="5">
        <v>42710</v>
      </c>
      <c r="B1478" s="6">
        <v>70.36</v>
      </c>
      <c r="C1478" s="2">
        <v>7778009</v>
      </c>
      <c r="D1478" s="6">
        <v>0.42000000000000098</v>
      </c>
      <c r="E1478" s="6">
        <v>0.60051472690878505</v>
      </c>
      <c r="F1478" s="6">
        <v>0.60050914568687797</v>
      </c>
      <c r="G1478" s="6">
        <v>107.15927000000001</v>
      </c>
      <c r="H1478" s="6">
        <v>249688.50815850799</v>
      </c>
      <c r="I1478" s="6">
        <v>70.010000000000005</v>
      </c>
      <c r="J1478" s="6">
        <v>70.39</v>
      </c>
      <c r="K1478" s="6">
        <v>69.5</v>
      </c>
      <c r="L1478" s="6">
        <v>163909.32400932399</v>
      </c>
    </row>
    <row r="1479" spans="1:12" ht="15" customHeight="1" x14ac:dyDescent="0.25">
      <c r="A1479" s="5">
        <v>42709</v>
      </c>
      <c r="B1479" s="6">
        <v>69.94</v>
      </c>
      <c r="C1479" s="2">
        <v>10527880</v>
      </c>
      <c r="D1479" s="6">
        <v>-0.93999999999999695</v>
      </c>
      <c r="E1479" s="6">
        <v>-1.32618510158013</v>
      </c>
      <c r="F1479" s="6">
        <v>-1.32617293939123</v>
      </c>
      <c r="G1479" s="6">
        <v>106.51961</v>
      </c>
      <c r="H1479" s="6">
        <v>248197.459207459</v>
      </c>
      <c r="I1479" s="6">
        <v>70.900000000000006</v>
      </c>
      <c r="J1479" s="6">
        <v>70.989999999999995</v>
      </c>
      <c r="K1479" s="6">
        <v>69.81</v>
      </c>
      <c r="L1479" s="6">
        <v>162930.30303030301</v>
      </c>
    </row>
    <row r="1480" spans="1:12" ht="15" customHeight="1" x14ac:dyDescent="0.25">
      <c r="A1480" s="5">
        <v>42706</v>
      </c>
      <c r="B1480" s="6">
        <v>70.88</v>
      </c>
      <c r="C1480" s="2">
        <v>6674206</v>
      </c>
      <c r="D1480" s="6">
        <v>0.209999999999993</v>
      </c>
      <c r="E1480" s="6">
        <v>0.29715579453799501</v>
      </c>
      <c r="F1480" s="6">
        <v>0.29715306128137398</v>
      </c>
      <c r="G1480" s="6">
        <v>107.95123</v>
      </c>
      <c r="H1480" s="6">
        <v>251534.56876456799</v>
      </c>
      <c r="I1480" s="6">
        <v>70.58</v>
      </c>
      <c r="J1480" s="6">
        <v>70.95</v>
      </c>
      <c r="K1480" s="6">
        <v>70.45</v>
      </c>
      <c r="L1480" s="6">
        <v>165121.445221445</v>
      </c>
    </row>
    <row r="1481" spans="1:12" ht="15" customHeight="1" x14ac:dyDescent="0.25">
      <c r="A1481" s="5">
        <v>42705</v>
      </c>
      <c r="B1481" s="6">
        <v>70.67</v>
      </c>
      <c r="C1481" s="2">
        <v>6849803</v>
      </c>
      <c r="D1481" s="6">
        <v>0.239999999999994</v>
      </c>
      <c r="E1481" s="6">
        <v>0.340763879028815</v>
      </c>
      <c r="F1481" s="6">
        <v>0.34075699222317901</v>
      </c>
      <c r="G1481" s="6">
        <v>107.6314</v>
      </c>
      <c r="H1481" s="6">
        <v>250789.04428904399</v>
      </c>
      <c r="I1481" s="6">
        <v>70.25</v>
      </c>
      <c r="J1481" s="6">
        <v>70.73</v>
      </c>
      <c r="K1481" s="6">
        <v>70.05</v>
      </c>
      <c r="L1481" s="6">
        <v>164631.93473193399</v>
      </c>
    </row>
    <row r="1482" spans="1:12" ht="15" customHeight="1" x14ac:dyDescent="0.25">
      <c r="A1482" s="5">
        <v>42704</v>
      </c>
      <c r="B1482" s="6">
        <v>70.430000000000007</v>
      </c>
      <c r="C1482" s="2">
        <v>9326127</v>
      </c>
      <c r="D1482" s="6">
        <v>-0.93999999999999695</v>
      </c>
      <c r="E1482" s="6">
        <v>-1.3170800056045799</v>
      </c>
      <c r="F1482" s="6">
        <v>-1.3170824872545299</v>
      </c>
      <c r="G1482" s="6">
        <v>107.265884</v>
      </c>
      <c r="H1482" s="6">
        <v>249937.02564102499</v>
      </c>
      <c r="I1482" s="6">
        <v>70.92</v>
      </c>
      <c r="J1482" s="6">
        <v>71.16</v>
      </c>
      <c r="K1482" s="6">
        <v>70.165000000000006</v>
      </c>
      <c r="L1482" s="6">
        <v>164072.49417249401</v>
      </c>
    </row>
    <row r="1483" spans="1:12" ht="15" customHeight="1" x14ac:dyDescent="0.25">
      <c r="A1483" s="5">
        <v>42703</v>
      </c>
      <c r="B1483" s="6">
        <v>71.37</v>
      </c>
      <c r="C1483" s="2">
        <v>7310092</v>
      </c>
      <c r="D1483" s="6">
        <v>0.18000000000000599</v>
      </c>
      <c r="E1483" s="6">
        <v>0.25284450063212099</v>
      </c>
      <c r="F1483" s="6">
        <v>0.25284214530114602</v>
      </c>
      <c r="G1483" s="6">
        <v>108.69752</v>
      </c>
      <c r="H1483" s="6">
        <v>253274.172494172</v>
      </c>
      <c r="I1483" s="6">
        <v>71.38</v>
      </c>
      <c r="J1483" s="6">
        <v>71.790000000000006</v>
      </c>
      <c r="K1483" s="6">
        <v>71.2</v>
      </c>
      <c r="L1483" s="6">
        <v>166263.636363636</v>
      </c>
    </row>
    <row r="1484" spans="1:12" ht="15" customHeight="1" x14ac:dyDescent="0.25">
      <c r="A1484" s="5">
        <v>42702</v>
      </c>
      <c r="B1484" s="6">
        <v>71.19</v>
      </c>
      <c r="C1484" s="2">
        <v>7099193</v>
      </c>
      <c r="D1484" s="6">
        <v>-4.0000000000006197E-2</v>
      </c>
      <c r="E1484" s="6">
        <v>-5.6156113996919103E-2</v>
      </c>
      <c r="F1484" s="6">
        <v>-5.6155591177720003E-2</v>
      </c>
      <c r="G1484" s="6">
        <v>108.42337999999999</v>
      </c>
      <c r="H1484" s="6">
        <v>252635.151515151</v>
      </c>
      <c r="I1484" s="6">
        <v>70.930000000000007</v>
      </c>
      <c r="J1484" s="6">
        <v>71.52</v>
      </c>
      <c r="K1484" s="6">
        <v>70.8</v>
      </c>
      <c r="L1484" s="6">
        <v>165844.055944055</v>
      </c>
    </row>
    <row r="1485" spans="1:12" ht="15" customHeight="1" x14ac:dyDescent="0.25">
      <c r="A1485" s="5">
        <v>42699</v>
      </c>
      <c r="B1485" s="6">
        <v>71.23</v>
      </c>
      <c r="C1485" s="2">
        <v>4234383</v>
      </c>
      <c r="D1485" s="6">
        <v>0.40000000000000502</v>
      </c>
      <c r="E1485" s="6">
        <v>0.56473245799803995</v>
      </c>
      <c r="F1485" s="6">
        <v>0.56473649291972605</v>
      </c>
      <c r="G1485" s="6">
        <v>108.4843</v>
      </c>
      <c r="H1485" s="6">
        <v>252777.15617715599</v>
      </c>
      <c r="I1485" s="6">
        <v>71.11</v>
      </c>
      <c r="J1485" s="6">
        <v>71.650000000000006</v>
      </c>
      <c r="K1485" s="6">
        <v>70.98</v>
      </c>
      <c r="L1485" s="6">
        <v>165937.29603729601</v>
      </c>
    </row>
    <row r="1486" spans="1:12" ht="15" customHeight="1" x14ac:dyDescent="0.25">
      <c r="A1486" s="5">
        <v>42697</v>
      </c>
      <c r="B1486" s="6">
        <v>70.83</v>
      </c>
      <c r="C1486" s="2">
        <v>7442950</v>
      </c>
      <c r="D1486" s="6">
        <v>0.70999999999999297</v>
      </c>
      <c r="E1486" s="6">
        <v>1.0125499144323999</v>
      </c>
      <c r="F1486" s="6">
        <v>1.0125451624020501</v>
      </c>
      <c r="G1486" s="6">
        <v>107.87509</v>
      </c>
      <c r="H1486" s="6">
        <v>251357.086247086</v>
      </c>
      <c r="I1486" s="6">
        <v>70.22</v>
      </c>
      <c r="J1486" s="6">
        <v>70.885000000000005</v>
      </c>
      <c r="K1486" s="6">
        <v>70.180000000000007</v>
      </c>
      <c r="L1486" s="6">
        <v>165004.895104895</v>
      </c>
    </row>
    <row r="1487" spans="1:12" ht="15" customHeight="1" x14ac:dyDescent="0.25">
      <c r="A1487" s="5">
        <v>42696</v>
      </c>
      <c r="B1487" s="6">
        <v>70.12</v>
      </c>
      <c r="C1487" s="2">
        <v>10984050</v>
      </c>
      <c r="D1487" s="6">
        <v>0.75</v>
      </c>
      <c r="E1487" s="6">
        <v>1.0811590024506199</v>
      </c>
      <c r="F1487" s="6">
        <v>1.08116317148012</v>
      </c>
      <c r="G1487" s="6">
        <v>106.793755</v>
      </c>
      <c r="H1487" s="6">
        <v>248836.49184149099</v>
      </c>
      <c r="I1487" s="6">
        <v>69.73</v>
      </c>
      <c r="J1487" s="6">
        <v>70.42</v>
      </c>
      <c r="K1487" s="6">
        <v>69.73</v>
      </c>
      <c r="L1487" s="6">
        <v>163349.883449883</v>
      </c>
    </row>
    <row r="1488" spans="1:12" ht="15" customHeight="1" x14ac:dyDescent="0.25">
      <c r="A1488" s="5">
        <v>42695</v>
      </c>
      <c r="B1488" s="6">
        <v>69.37</v>
      </c>
      <c r="C1488" s="2">
        <v>8355966</v>
      </c>
      <c r="D1488" s="6">
        <v>0.82999999999999796</v>
      </c>
      <c r="E1488" s="6">
        <v>1.21097169536037</v>
      </c>
      <c r="F1488" s="6">
        <v>1.2109700223369799</v>
      </c>
      <c r="G1488" s="6">
        <v>105.65149</v>
      </c>
      <c r="H1488" s="6">
        <v>246173.86946386899</v>
      </c>
      <c r="I1488" s="6">
        <v>68.61</v>
      </c>
      <c r="J1488" s="6">
        <v>69.400000000000006</v>
      </c>
      <c r="K1488" s="6">
        <v>68.42</v>
      </c>
      <c r="L1488" s="6">
        <v>161601.63170163101</v>
      </c>
    </row>
    <row r="1489" spans="1:12" ht="15" customHeight="1" x14ac:dyDescent="0.25">
      <c r="A1489" s="5">
        <v>42692</v>
      </c>
      <c r="B1489" s="6">
        <v>68.540000000000006</v>
      </c>
      <c r="C1489" s="2">
        <v>11135270</v>
      </c>
      <c r="D1489" s="6">
        <v>-0.64999999999999103</v>
      </c>
      <c r="E1489" s="6">
        <v>-0.939442115912692</v>
      </c>
      <c r="F1489" s="6">
        <v>-0.93944286888976103</v>
      </c>
      <c r="G1489" s="6">
        <v>104.38739</v>
      </c>
      <c r="H1489" s="6">
        <v>243227.249417249</v>
      </c>
      <c r="I1489" s="6">
        <v>68.930000000000007</v>
      </c>
      <c r="J1489" s="6">
        <v>69.400000000000006</v>
      </c>
      <c r="K1489" s="6">
        <v>68.44</v>
      </c>
      <c r="L1489" s="6">
        <v>159666.89976689901</v>
      </c>
    </row>
    <row r="1490" spans="1:12" ht="15" customHeight="1" x14ac:dyDescent="0.25">
      <c r="A1490" s="5">
        <v>42691</v>
      </c>
      <c r="B1490" s="6">
        <v>69.19</v>
      </c>
      <c r="C1490" s="2">
        <v>23440320</v>
      </c>
      <c r="D1490" s="6">
        <v>-2.2000000000000002</v>
      </c>
      <c r="E1490" s="6">
        <v>-3.08166409861325</v>
      </c>
      <c r="F1490" s="6">
        <v>-3.0816577157962999</v>
      </c>
      <c r="G1490" s="6">
        <v>105.37735000000001</v>
      </c>
      <c r="H1490" s="6">
        <v>245534.84848484799</v>
      </c>
      <c r="I1490" s="6">
        <v>69.08</v>
      </c>
      <c r="J1490" s="6">
        <v>69.52</v>
      </c>
      <c r="K1490" s="6">
        <v>68.12</v>
      </c>
      <c r="L1490" s="6">
        <v>161182.05128205099</v>
      </c>
    </row>
    <row r="1491" spans="1:12" ht="15" customHeight="1" x14ac:dyDescent="0.25">
      <c r="A1491" s="5">
        <v>42690</v>
      </c>
      <c r="B1491" s="6">
        <v>71.39</v>
      </c>
      <c r="C1491" s="2">
        <v>11192450</v>
      </c>
      <c r="D1491" s="6">
        <v>-3.0000000000001099E-2</v>
      </c>
      <c r="E1491" s="6">
        <v>-4.2005040604875497E-2</v>
      </c>
      <c r="F1491" s="6">
        <v>-4.2010166614758697E-2</v>
      </c>
      <c r="G1491" s="6">
        <v>108.727974</v>
      </c>
      <c r="H1491" s="6">
        <v>253345.16083916</v>
      </c>
      <c r="I1491" s="6">
        <v>71.75</v>
      </c>
      <c r="J1491" s="6">
        <v>72.06</v>
      </c>
      <c r="K1491" s="6">
        <v>71.33</v>
      </c>
      <c r="L1491" s="6">
        <v>166310.256410256</v>
      </c>
    </row>
    <row r="1492" spans="1:12" ht="15" customHeight="1" x14ac:dyDescent="0.25">
      <c r="A1492" s="5">
        <v>42689</v>
      </c>
      <c r="B1492" s="6">
        <v>71.42</v>
      </c>
      <c r="C1492" s="2">
        <v>9725063</v>
      </c>
      <c r="D1492" s="6">
        <v>0.93000000000000604</v>
      </c>
      <c r="E1492" s="6">
        <v>1.3193360760391499</v>
      </c>
      <c r="F1492" s="6">
        <v>1.3193425391072799</v>
      </c>
      <c r="G1492" s="6">
        <v>108.77367</v>
      </c>
      <c r="H1492" s="6">
        <v>253451.67832167799</v>
      </c>
      <c r="I1492" s="6">
        <v>70.790000000000006</v>
      </c>
      <c r="J1492" s="6">
        <v>71.42</v>
      </c>
      <c r="K1492" s="6">
        <v>70.349999999999994</v>
      </c>
      <c r="L1492" s="6">
        <v>166380.18648018601</v>
      </c>
    </row>
    <row r="1493" spans="1:12" ht="15" customHeight="1" x14ac:dyDescent="0.25">
      <c r="A1493" s="5">
        <v>42688</v>
      </c>
      <c r="B1493" s="6">
        <v>70.489999999999995</v>
      </c>
      <c r="C1493" s="2">
        <v>12917470</v>
      </c>
      <c r="D1493" s="6">
        <v>-0.74000000000000898</v>
      </c>
      <c r="E1493" s="6">
        <v>-1.0388881089428701</v>
      </c>
      <c r="F1493" s="6">
        <v>-1.0388968726350301</v>
      </c>
      <c r="G1493" s="6">
        <v>107.35726</v>
      </c>
      <c r="H1493" s="6">
        <v>250150.02331002301</v>
      </c>
      <c r="I1493" s="6">
        <v>71.16</v>
      </c>
      <c r="J1493" s="6">
        <v>71.31</v>
      </c>
      <c r="K1493" s="6">
        <v>70.19</v>
      </c>
      <c r="L1493" s="6">
        <v>164212.354312354</v>
      </c>
    </row>
    <row r="1494" spans="1:12" ht="15" customHeight="1" x14ac:dyDescent="0.25">
      <c r="A1494" s="5">
        <v>42685</v>
      </c>
      <c r="B1494" s="6">
        <v>71.23</v>
      </c>
      <c r="C1494" s="2">
        <v>8223871.9999999898</v>
      </c>
      <c r="D1494" s="6">
        <v>-0.15999999999999601</v>
      </c>
      <c r="E1494" s="6">
        <v>-0.224121025353685</v>
      </c>
      <c r="F1494" s="6">
        <v>-0.22411343744894699</v>
      </c>
      <c r="G1494" s="6">
        <v>108.4843</v>
      </c>
      <c r="H1494" s="6">
        <v>252777.15617715599</v>
      </c>
      <c r="I1494" s="6">
        <v>71.11</v>
      </c>
      <c r="J1494" s="6">
        <v>71.28</v>
      </c>
      <c r="K1494" s="6">
        <v>70.599999999999994</v>
      </c>
      <c r="L1494" s="6">
        <v>165937.29603729601</v>
      </c>
    </row>
    <row r="1495" spans="1:12" ht="15" customHeight="1" x14ac:dyDescent="0.25">
      <c r="A1495" s="5">
        <v>42684</v>
      </c>
      <c r="B1495" s="6">
        <v>71.39</v>
      </c>
      <c r="C1495" s="2">
        <v>14321300</v>
      </c>
      <c r="D1495" s="6">
        <v>0.29000000000000598</v>
      </c>
      <c r="E1495" s="6">
        <v>0.407876230661052</v>
      </c>
      <c r="F1495" s="6">
        <v>0.40787615792579002</v>
      </c>
      <c r="G1495" s="6">
        <v>108.727974</v>
      </c>
      <c r="H1495" s="6">
        <v>253345.16083916</v>
      </c>
      <c r="I1495" s="6">
        <v>71.25</v>
      </c>
      <c r="J1495" s="6">
        <v>72.09</v>
      </c>
      <c r="K1495" s="6">
        <v>71</v>
      </c>
      <c r="L1495" s="6">
        <v>166310.256410256</v>
      </c>
    </row>
    <row r="1496" spans="1:12" ht="15" customHeight="1" x14ac:dyDescent="0.25">
      <c r="A1496" s="5">
        <v>42683</v>
      </c>
      <c r="B1496" s="6">
        <v>71.099999999999994</v>
      </c>
      <c r="C1496" s="2">
        <v>16779470</v>
      </c>
      <c r="D1496" s="6">
        <v>1.3099999999999801</v>
      </c>
      <c r="E1496" s="6">
        <v>1.8770597506805899</v>
      </c>
      <c r="F1496" s="6">
        <v>1.8770612605094601</v>
      </c>
      <c r="G1496" s="6">
        <v>108.2863</v>
      </c>
      <c r="H1496" s="6">
        <v>252315.617715617</v>
      </c>
      <c r="I1496" s="6">
        <v>69.3</v>
      </c>
      <c r="J1496" s="6">
        <v>71.5</v>
      </c>
      <c r="K1496" s="6">
        <v>69.290000000000006</v>
      </c>
      <c r="L1496" s="6">
        <v>165634.26573426501</v>
      </c>
    </row>
    <row r="1497" spans="1:12" ht="15" customHeight="1" x14ac:dyDescent="0.25">
      <c r="A1497" s="5">
        <v>42682</v>
      </c>
      <c r="B1497" s="6">
        <v>69.790000000000006</v>
      </c>
      <c r="C1497" s="2">
        <v>7621295</v>
      </c>
      <c r="D1497" s="6">
        <v>1.00000000000051E-2</v>
      </c>
      <c r="E1497" s="6">
        <v>1.43307537976644E-2</v>
      </c>
      <c r="F1497" s="6">
        <v>1.4325916241153499E-2</v>
      </c>
      <c r="G1497" s="6">
        <v>106.29115</v>
      </c>
      <c r="H1497" s="6">
        <v>247664.91841491801</v>
      </c>
      <c r="I1497" s="6">
        <v>69.709999999999994</v>
      </c>
      <c r="J1497" s="6">
        <v>70.040000000000006</v>
      </c>
      <c r="K1497" s="6">
        <v>69.47</v>
      </c>
      <c r="L1497" s="6">
        <v>162580.65268065201</v>
      </c>
    </row>
    <row r="1498" spans="1:12" ht="15" customHeight="1" x14ac:dyDescent="0.25">
      <c r="A1498" s="5">
        <v>42681</v>
      </c>
      <c r="B1498" s="6">
        <v>69.78</v>
      </c>
      <c r="C1498" s="2">
        <v>9755441</v>
      </c>
      <c r="D1498" s="6">
        <v>0.62000000000000399</v>
      </c>
      <c r="E1498" s="6">
        <v>0.896471949103538</v>
      </c>
      <c r="F1498" s="6">
        <v>0.89646835528842606</v>
      </c>
      <c r="G1498" s="6">
        <v>106.275925</v>
      </c>
      <c r="H1498" s="6">
        <v>247629.428904428</v>
      </c>
      <c r="I1498" s="6">
        <v>69.62</v>
      </c>
      <c r="J1498" s="6">
        <v>69.84</v>
      </c>
      <c r="K1498" s="6">
        <v>69.16</v>
      </c>
      <c r="L1498" s="6">
        <v>162557.342657342</v>
      </c>
    </row>
    <row r="1499" spans="1:12" ht="15" customHeight="1" x14ac:dyDescent="0.25">
      <c r="A1499" s="5">
        <v>42678</v>
      </c>
      <c r="B1499" s="6">
        <v>69.16</v>
      </c>
      <c r="C1499" s="2">
        <v>7262105</v>
      </c>
      <c r="D1499" s="6">
        <v>-0.46999999999999797</v>
      </c>
      <c r="E1499" s="6">
        <v>-0.674996409593564</v>
      </c>
      <c r="F1499" s="6">
        <v>-0.67499017185417198</v>
      </c>
      <c r="G1499" s="6">
        <v>105.33166</v>
      </c>
      <c r="H1499" s="6">
        <v>245428.34498834499</v>
      </c>
      <c r="I1499" s="6">
        <v>69.709999999999994</v>
      </c>
      <c r="J1499" s="6">
        <v>69.94</v>
      </c>
      <c r="K1499" s="6">
        <v>69.13</v>
      </c>
      <c r="L1499" s="6">
        <v>161112.12121212101</v>
      </c>
    </row>
    <row r="1500" spans="1:12" ht="15" customHeight="1" x14ac:dyDescent="0.25">
      <c r="A1500" s="5">
        <v>42677</v>
      </c>
      <c r="B1500" s="6">
        <v>69.63</v>
      </c>
      <c r="C1500" s="2">
        <v>6803940</v>
      </c>
      <c r="D1500" s="6">
        <v>0.179999999999992</v>
      </c>
      <c r="E1500" s="6">
        <v>0.25917926565872601</v>
      </c>
      <c r="F1500" s="6">
        <v>0.25918634302108901</v>
      </c>
      <c r="G1500" s="6">
        <v>106.04747</v>
      </c>
      <c r="H1500" s="6">
        <v>247096.89976689901</v>
      </c>
      <c r="I1500" s="6">
        <v>69.63</v>
      </c>
      <c r="J1500" s="6">
        <v>70.08</v>
      </c>
      <c r="K1500" s="6">
        <v>69.349999999999994</v>
      </c>
      <c r="L1500" s="6">
        <v>162207.69230769199</v>
      </c>
    </row>
    <row r="1501" spans="1:12" ht="15" customHeight="1" x14ac:dyDescent="0.25">
      <c r="A1501" s="5">
        <v>42676</v>
      </c>
      <c r="B1501" s="6">
        <v>69.45</v>
      </c>
      <c r="C1501" s="2">
        <v>7645275</v>
      </c>
      <c r="D1501" s="6">
        <v>0.15000000000000499</v>
      </c>
      <c r="E1501" s="6">
        <v>0.216450216450225</v>
      </c>
      <c r="F1501" s="6">
        <v>0.21643873203511799</v>
      </c>
      <c r="G1501" s="6">
        <v>105.77332</v>
      </c>
      <c r="H1501" s="6">
        <v>246457.85547785499</v>
      </c>
      <c r="I1501" s="6">
        <v>69.2</v>
      </c>
      <c r="J1501" s="6">
        <v>69.97</v>
      </c>
      <c r="K1501" s="6">
        <v>69.2</v>
      </c>
      <c r="L1501" s="6">
        <v>161788.11188811099</v>
      </c>
    </row>
    <row r="1502" spans="1:12" ht="15" customHeight="1" x14ac:dyDescent="0.25">
      <c r="A1502" s="5">
        <v>42675</v>
      </c>
      <c r="B1502" s="6">
        <v>69.3</v>
      </c>
      <c r="C1502" s="2">
        <v>8838603</v>
      </c>
      <c r="D1502" s="6">
        <v>-0.71999999999999797</v>
      </c>
      <c r="E1502" s="6">
        <v>-1.02827763496143</v>
      </c>
      <c r="F1502" s="6">
        <v>-1.02826818542585</v>
      </c>
      <c r="G1502" s="6">
        <v>105.54488000000001</v>
      </c>
      <c r="H1502" s="6">
        <v>245925.361305361</v>
      </c>
      <c r="I1502" s="6">
        <v>69.98</v>
      </c>
      <c r="J1502" s="6">
        <v>70.06</v>
      </c>
      <c r="K1502" s="6">
        <v>69.14</v>
      </c>
      <c r="L1502" s="6">
        <v>161438.46153846101</v>
      </c>
    </row>
    <row r="1503" spans="1:12" ht="15" customHeight="1" x14ac:dyDescent="0.25">
      <c r="A1503" s="5">
        <v>42674</v>
      </c>
      <c r="B1503" s="6">
        <v>70.02</v>
      </c>
      <c r="C1503" s="2">
        <v>6389047</v>
      </c>
      <c r="D1503" s="6">
        <v>3.0000000000001099E-2</v>
      </c>
      <c r="E1503" s="6">
        <v>4.2863266180881397E-2</v>
      </c>
      <c r="F1503" s="6">
        <v>4.2862872112636702E-2</v>
      </c>
      <c r="G1503" s="6">
        <v>106.64144</v>
      </c>
      <c r="H1503" s="6">
        <v>248481.445221445</v>
      </c>
      <c r="I1503" s="6">
        <v>70.06</v>
      </c>
      <c r="J1503" s="6">
        <v>70.17</v>
      </c>
      <c r="K1503" s="6">
        <v>69.849999999999994</v>
      </c>
      <c r="L1503" s="6">
        <v>163116.78321678299</v>
      </c>
    </row>
    <row r="1504" spans="1:12" ht="15" customHeight="1" x14ac:dyDescent="0.25">
      <c r="A1504" s="5">
        <v>42671</v>
      </c>
      <c r="B1504" s="6">
        <v>69.989999999999995</v>
      </c>
      <c r="C1504" s="2">
        <v>6952858</v>
      </c>
      <c r="D1504" s="6">
        <v>0.15999999999999601</v>
      </c>
      <c r="E1504" s="6">
        <v>0.229127881999136</v>
      </c>
      <c r="F1504" s="6">
        <v>0.229125770659655</v>
      </c>
      <c r="G1504" s="6">
        <v>106.59575</v>
      </c>
      <c r="H1504" s="6">
        <v>248374.94172494099</v>
      </c>
      <c r="I1504" s="6">
        <v>69.8</v>
      </c>
      <c r="J1504" s="6">
        <v>70.209999999999994</v>
      </c>
      <c r="K1504" s="6">
        <v>69.73</v>
      </c>
      <c r="L1504" s="6">
        <v>163046.85314685301</v>
      </c>
    </row>
    <row r="1505" spans="1:12" ht="15" customHeight="1" x14ac:dyDescent="0.25">
      <c r="A1505" s="5">
        <v>42670</v>
      </c>
      <c r="B1505" s="6">
        <v>69.83</v>
      </c>
      <c r="C1505" s="2">
        <v>7131613</v>
      </c>
      <c r="D1505" s="6">
        <v>0.239999999999994</v>
      </c>
      <c r="E1505" s="6">
        <v>0.34487713751976101</v>
      </c>
      <c r="F1505" s="6">
        <v>0.34488341632814501</v>
      </c>
      <c r="G1505" s="6">
        <v>106.35207</v>
      </c>
      <c r="H1505" s="6">
        <v>247806.92307692301</v>
      </c>
      <c r="I1505" s="6">
        <v>69.599999999999994</v>
      </c>
      <c r="J1505" s="6">
        <v>70</v>
      </c>
      <c r="K1505" s="6">
        <v>69.39</v>
      </c>
      <c r="L1505" s="6">
        <v>162673.892773892</v>
      </c>
    </row>
    <row r="1506" spans="1:12" ht="15" customHeight="1" x14ac:dyDescent="0.25">
      <c r="A1506" s="5">
        <v>42669</v>
      </c>
      <c r="B1506" s="6">
        <v>69.59</v>
      </c>
      <c r="C1506" s="2">
        <v>5050540</v>
      </c>
      <c r="D1506" s="6">
        <v>0.23000000000000301</v>
      </c>
      <c r="E1506" s="6">
        <v>0.33160322952709897</v>
      </c>
      <c r="F1506" s="6">
        <v>0.33159068675851999</v>
      </c>
      <c r="G1506" s="6">
        <v>105.98654000000001</v>
      </c>
      <c r="H1506" s="6">
        <v>246954.871794871</v>
      </c>
      <c r="I1506" s="6">
        <v>69.3</v>
      </c>
      <c r="J1506" s="6">
        <v>69.81</v>
      </c>
      <c r="K1506" s="6">
        <v>69.14</v>
      </c>
      <c r="L1506" s="6">
        <v>162114.452214452</v>
      </c>
    </row>
    <row r="1507" spans="1:12" ht="15" customHeight="1" x14ac:dyDescent="0.25">
      <c r="A1507" s="5">
        <v>42668</v>
      </c>
      <c r="B1507" s="6">
        <v>69.36</v>
      </c>
      <c r="C1507" s="2">
        <v>7629748</v>
      </c>
      <c r="D1507" s="6">
        <v>0.17000000000000101</v>
      </c>
      <c r="E1507" s="6">
        <v>0.24570024570025301</v>
      </c>
      <c r="F1507" s="6">
        <v>0.24569796070976699</v>
      </c>
      <c r="G1507" s="6">
        <v>105.63625999999999</v>
      </c>
      <c r="H1507" s="6">
        <v>246138.368298368</v>
      </c>
      <c r="I1507" s="6">
        <v>69.010000000000005</v>
      </c>
      <c r="J1507" s="6">
        <v>69.87</v>
      </c>
      <c r="K1507" s="6">
        <v>69</v>
      </c>
      <c r="L1507" s="6">
        <v>161578.32167832099</v>
      </c>
    </row>
    <row r="1508" spans="1:12" ht="15" customHeight="1" x14ac:dyDescent="0.25">
      <c r="A1508" s="5">
        <v>42667</v>
      </c>
      <c r="B1508" s="6">
        <v>69.19</v>
      </c>
      <c r="C1508" s="2">
        <v>7163632</v>
      </c>
      <c r="D1508" s="6">
        <v>0.84999999999999398</v>
      </c>
      <c r="E1508" s="6">
        <v>1.24378109452736</v>
      </c>
      <c r="F1508" s="6">
        <v>1.2437888380767801</v>
      </c>
      <c r="G1508" s="6">
        <v>105.37735000000001</v>
      </c>
      <c r="H1508" s="6">
        <v>245534.84848484799</v>
      </c>
      <c r="I1508" s="6">
        <v>68.62</v>
      </c>
      <c r="J1508" s="6">
        <v>69.37</v>
      </c>
      <c r="K1508" s="6">
        <v>68.39</v>
      </c>
      <c r="L1508" s="6">
        <v>161182.05128205099</v>
      </c>
    </row>
    <row r="1509" spans="1:12" ht="15" customHeight="1" x14ac:dyDescent="0.25">
      <c r="A1509" s="5">
        <v>42664</v>
      </c>
      <c r="B1509" s="6">
        <v>68.34</v>
      </c>
      <c r="C1509" s="2">
        <v>7844583</v>
      </c>
      <c r="D1509" s="6">
        <v>-0.39</v>
      </c>
      <c r="E1509" s="6">
        <v>-0.56743780008730005</v>
      </c>
      <c r="F1509" s="6">
        <v>-0.56744684457912198</v>
      </c>
      <c r="G1509" s="6">
        <v>104.08278</v>
      </c>
      <c r="H1509" s="6">
        <v>242517.20279720199</v>
      </c>
      <c r="I1509" s="6">
        <v>68.34</v>
      </c>
      <c r="J1509" s="6">
        <v>68.63</v>
      </c>
      <c r="K1509" s="6">
        <v>67.989999999999995</v>
      </c>
      <c r="L1509" s="6">
        <v>159200.69930069899</v>
      </c>
    </row>
    <row r="1510" spans="1:12" ht="15" customHeight="1" x14ac:dyDescent="0.25">
      <c r="A1510" s="5">
        <v>42663</v>
      </c>
      <c r="B1510" s="6">
        <v>68.73</v>
      </c>
      <c r="C1510" s="2">
        <v>6294027</v>
      </c>
      <c r="D1510" s="6">
        <v>-0.15999999999999601</v>
      </c>
      <c r="E1510" s="6">
        <v>-0.23225431847872999</v>
      </c>
      <c r="F1510" s="6">
        <v>-0.232247405748575</v>
      </c>
      <c r="G1510" s="6">
        <v>104.676765</v>
      </c>
      <c r="H1510" s="6">
        <v>243901.78321678299</v>
      </c>
      <c r="I1510" s="6">
        <v>68.98</v>
      </c>
      <c r="J1510" s="6">
        <v>69.08</v>
      </c>
      <c r="K1510" s="6">
        <v>68.569999999999993</v>
      </c>
      <c r="L1510" s="6">
        <v>160109.79020978999</v>
      </c>
    </row>
    <row r="1511" spans="1:12" ht="15" customHeight="1" x14ac:dyDescent="0.25">
      <c r="A1511" s="5">
        <v>42662</v>
      </c>
      <c r="B1511" s="6">
        <v>68.89</v>
      </c>
      <c r="C1511" s="2">
        <v>7123273</v>
      </c>
      <c r="D1511" s="6">
        <v>1.9999999999996E-2</v>
      </c>
      <c r="E1511" s="6">
        <v>2.90402207056672E-2</v>
      </c>
      <c r="F1511" s="6">
        <v>2.90361375210101E-2</v>
      </c>
      <c r="G1511" s="6">
        <v>104.92044</v>
      </c>
      <c r="H1511" s="6">
        <v>244469.79020978999</v>
      </c>
      <c r="I1511" s="6">
        <v>69.22</v>
      </c>
      <c r="J1511" s="6">
        <v>69.34</v>
      </c>
      <c r="K1511" s="6">
        <v>68.694999999999993</v>
      </c>
      <c r="L1511" s="6">
        <v>160482.75058275001</v>
      </c>
    </row>
    <row r="1512" spans="1:12" ht="15" customHeight="1" x14ac:dyDescent="0.25">
      <c r="A1512" s="5">
        <v>42661</v>
      </c>
      <c r="B1512" s="6">
        <v>68.87</v>
      </c>
      <c r="C1512" s="2">
        <v>7857699</v>
      </c>
      <c r="D1512" s="6">
        <v>0.65000000000000502</v>
      </c>
      <c r="E1512" s="6">
        <v>0.95279976546467304</v>
      </c>
      <c r="F1512" s="6">
        <v>0.952800549882448</v>
      </c>
      <c r="G1512" s="6">
        <v>104.889984</v>
      </c>
      <c r="H1512" s="6">
        <v>244398.797202797</v>
      </c>
      <c r="I1512" s="6">
        <v>68.569999999999993</v>
      </c>
      <c r="J1512" s="6">
        <v>68.98</v>
      </c>
      <c r="K1512" s="6">
        <v>68.23</v>
      </c>
      <c r="L1512" s="6">
        <v>160436.13053612999</v>
      </c>
    </row>
    <row r="1513" spans="1:12" ht="15" customHeight="1" x14ac:dyDescent="0.25">
      <c r="A1513" s="5">
        <v>42660</v>
      </c>
      <c r="B1513" s="6">
        <v>68.22</v>
      </c>
      <c r="C1513" s="2">
        <v>7493385</v>
      </c>
      <c r="D1513" s="6">
        <v>-0.23000000000000301</v>
      </c>
      <c r="E1513" s="6">
        <v>-0.33601168736304698</v>
      </c>
      <c r="F1513" s="6">
        <v>-0.33600475624484499</v>
      </c>
      <c r="G1513" s="6">
        <v>103.900024</v>
      </c>
      <c r="H1513" s="6">
        <v>242091.19813519801</v>
      </c>
      <c r="I1513" s="6">
        <v>68.650000000000006</v>
      </c>
      <c r="J1513" s="6">
        <v>68.650000000000006</v>
      </c>
      <c r="K1513" s="6">
        <v>67.8</v>
      </c>
      <c r="L1513" s="6">
        <v>158920.97902097899</v>
      </c>
    </row>
    <row r="1514" spans="1:12" ht="15" customHeight="1" x14ac:dyDescent="0.25">
      <c r="A1514" s="5">
        <v>42657</v>
      </c>
      <c r="B1514" s="6">
        <v>68.45</v>
      </c>
      <c r="C1514" s="2">
        <v>6416018</v>
      </c>
      <c r="D1514" s="6">
        <v>0.219999999999998</v>
      </c>
      <c r="E1514" s="6">
        <v>0.322438809907654</v>
      </c>
      <c r="F1514" s="6">
        <v>0.32243583112199198</v>
      </c>
      <c r="G1514" s="6">
        <v>104.25031</v>
      </c>
      <c r="H1514" s="6">
        <v>242907.715617715</v>
      </c>
      <c r="I1514" s="6">
        <v>68.42</v>
      </c>
      <c r="J1514" s="6">
        <v>68.81</v>
      </c>
      <c r="K1514" s="6">
        <v>68.209999999999994</v>
      </c>
      <c r="L1514" s="6">
        <v>159457.10955710901</v>
      </c>
    </row>
    <row r="1515" spans="1:12" ht="15" customHeight="1" x14ac:dyDescent="0.25">
      <c r="A1515" s="5">
        <v>42656</v>
      </c>
      <c r="B1515" s="6">
        <v>68.23</v>
      </c>
      <c r="C1515" s="2">
        <v>9193819</v>
      </c>
      <c r="D1515" s="6">
        <v>0.77000000000001001</v>
      </c>
      <c r="E1515" s="6">
        <v>1.14141713608064</v>
      </c>
      <c r="F1515" s="6">
        <v>1.14141631513258</v>
      </c>
      <c r="G1515" s="6">
        <v>103.91525</v>
      </c>
      <c r="H1515" s="6">
        <v>242126.68997668999</v>
      </c>
      <c r="I1515" s="6">
        <v>67.19</v>
      </c>
      <c r="J1515" s="6">
        <v>68.540000000000006</v>
      </c>
      <c r="K1515" s="6">
        <v>67.069999999999993</v>
      </c>
      <c r="L1515" s="6">
        <v>158944.28904428901</v>
      </c>
    </row>
    <row r="1516" spans="1:12" ht="15" customHeight="1" x14ac:dyDescent="0.25">
      <c r="A1516" s="5">
        <v>42655</v>
      </c>
      <c r="B1516" s="6">
        <v>67.459999999999994</v>
      </c>
      <c r="C1516" s="2">
        <v>8940655</v>
      </c>
      <c r="D1516" s="6">
        <v>6.9999999999993096E-2</v>
      </c>
      <c r="E1516" s="6">
        <v>0.103872978186658</v>
      </c>
      <c r="F1516" s="6">
        <v>0.10387201673645</v>
      </c>
      <c r="G1516" s="6">
        <v>102.74253</v>
      </c>
      <c r="H1516" s="6">
        <v>239393.07692307601</v>
      </c>
      <c r="I1516" s="6">
        <v>67.739999999999995</v>
      </c>
      <c r="J1516" s="6">
        <v>67.91</v>
      </c>
      <c r="K1516" s="6">
        <v>67.369900000000001</v>
      </c>
      <c r="L1516" s="6">
        <v>157149.41724941699</v>
      </c>
    </row>
    <row r="1517" spans="1:12" ht="15" customHeight="1" x14ac:dyDescent="0.25">
      <c r="A1517" s="5">
        <v>42654</v>
      </c>
      <c r="B1517" s="6">
        <v>67.39</v>
      </c>
      <c r="C1517" s="2">
        <v>8591494</v>
      </c>
      <c r="D1517" s="6">
        <v>-0.59000000000000297</v>
      </c>
      <c r="E1517" s="6">
        <v>-0.86790232421300995</v>
      </c>
      <c r="F1517" s="6">
        <v>-0.86790393540316901</v>
      </c>
      <c r="G1517" s="6">
        <v>102.63592</v>
      </c>
      <c r="H1517" s="6">
        <v>239144.56876456799</v>
      </c>
      <c r="I1517" s="6">
        <v>67.95</v>
      </c>
      <c r="J1517" s="6">
        <v>67.959999999999994</v>
      </c>
      <c r="K1517" s="6">
        <v>67.3</v>
      </c>
      <c r="L1517" s="6">
        <v>156986.24708624699</v>
      </c>
    </row>
    <row r="1518" spans="1:12" ht="15" customHeight="1" x14ac:dyDescent="0.25">
      <c r="A1518" s="5">
        <v>42653</v>
      </c>
      <c r="B1518" s="6">
        <v>67.98</v>
      </c>
      <c r="C1518" s="2">
        <v>8988413</v>
      </c>
      <c r="D1518" s="6">
        <v>-0.71999999999999797</v>
      </c>
      <c r="E1518" s="6">
        <v>-1.0480349344978099</v>
      </c>
      <c r="F1518" s="6">
        <v>-1.04803004729046</v>
      </c>
      <c r="G1518" s="6">
        <v>103.53449999999999</v>
      </c>
      <c r="H1518" s="6">
        <v>241239.16083916</v>
      </c>
      <c r="I1518" s="6">
        <v>68.75</v>
      </c>
      <c r="J1518" s="6">
        <v>68.959999999999994</v>
      </c>
      <c r="K1518" s="6">
        <v>67.75</v>
      </c>
      <c r="L1518" s="6">
        <v>158361.538461538</v>
      </c>
    </row>
    <row r="1519" spans="1:12" ht="15" customHeight="1" x14ac:dyDescent="0.25">
      <c r="A1519" s="5">
        <v>42650</v>
      </c>
      <c r="B1519" s="6">
        <v>68.7</v>
      </c>
      <c r="C1519" s="2">
        <v>12653850</v>
      </c>
      <c r="D1519" s="6">
        <v>-0.65999999999999603</v>
      </c>
      <c r="E1519" s="6">
        <v>-0.95155709342560302</v>
      </c>
      <c r="F1519" s="6">
        <v>-0.95156246538828904</v>
      </c>
      <c r="G1519" s="6">
        <v>104.63106500000001</v>
      </c>
      <c r="H1519" s="6">
        <v>243795.256410256</v>
      </c>
      <c r="I1519" s="6">
        <v>69.260000000000005</v>
      </c>
      <c r="J1519" s="6">
        <v>69.47</v>
      </c>
      <c r="K1519" s="6">
        <v>68.17</v>
      </c>
      <c r="L1519" s="6">
        <v>160039.86013985999</v>
      </c>
    </row>
    <row r="1520" spans="1:12" ht="15" customHeight="1" x14ac:dyDescent="0.25">
      <c r="A1520" s="5">
        <v>42649</v>
      </c>
      <c r="B1520" s="6">
        <v>69.36</v>
      </c>
      <c r="C1520" s="2">
        <v>20110250</v>
      </c>
      <c r="D1520" s="6">
        <v>-2.31</v>
      </c>
      <c r="E1520" s="6">
        <v>-3.2231059020510702</v>
      </c>
      <c r="F1520" s="6">
        <v>-3.2231035628241198</v>
      </c>
      <c r="G1520" s="6">
        <v>105.63625999999999</v>
      </c>
      <c r="H1520" s="6">
        <v>246138.368298368</v>
      </c>
      <c r="I1520" s="6">
        <v>70.2</v>
      </c>
      <c r="J1520" s="6">
        <v>70.430000000000007</v>
      </c>
      <c r="K1520" s="6">
        <v>68.89</v>
      </c>
      <c r="L1520" s="6">
        <v>161578.32167832099</v>
      </c>
    </row>
    <row r="1521" spans="1:12" ht="15" customHeight="1" x14ac:dyDescent="0.25">
      <c r="A1521" s="5">
        <v>42648</v>
      </c>
      <c r="B1521" s="6">
        <v>71.67</v>
      </c>
      <c r="C1521" s="2">
        <v>6464442</v>
      </c>
      <c r="D1521" s="6">
        <v>-7.9999999999998295E-2</v>
      </c>
      <c r="E1521" s="6">
        <v>-0.111498257839715</v>
      </c>
      <c r="F1521" s="6">
        <v>-0.11149722730261399</v>
      </c>
      <c r="G1521" s="6">
        <v>109.15442</v>
      </c>
      <c r="H1521" s="6">
        <v>254339.20745920701</v>
      </c>
      <c r="I1521" s="6">
        <v>71.87</v>
      </c>
      <c r="J1521" s="6">
        <v>72.265000000000001</v>
      </c>
      <c r="K1521" s="6">
        <v>71.599999999999994</v>
      </c>
      <c r="L1521" s="6">
        <v>166962.93706293701</v>
      </c>
    </row>
    <row r="1522" spans="1:12" ht="15" customHeight="1" x14ac:dyDescent="0.25">
      <c r="A1522" s="5">
        <v>42647</v>
      </c>
      <c r="B1522" s="6">
        <v>71.75</v>
      </c>
      <c r="C1522" s="2">
        <v>6569284</v>
      </c>
      <c r="D1522" s="6">
        <v>-0.260000000000005</v>
      </c>
      <c r="E1522" s="6">
        <v>-0.36106096375504398</v>
      </c>
      <c r="F1522" s="6">
        <v>-0.36106672380662402</v>
      </c>
      <c r="G1522" s="6">
        <v>109.27625999999999</v>
      </c>
      <c r="H1522" s="6">
        <v>254623.21678321599</v>
      </c>
      <c r="I1522" s="6">
        <v>72</v>
      </c>
      <c r="J1522" s="6">
        <v>72.569999999999993</v>
      </c>
      <c r="K1522" s="6">
        <v>71.55</v>
      </c>
      <c r="L1522" s="6">
        <v>167149.41724941699</v>
      </c>
    </row>
    <row r="1523" spans="1:12" ht="15" customHeight="1" x14ac:dyDescent="0.25">
      <c r="A1523" s="5">
        <v>42646</v>
      </c>
      <c r="B1523" s="6">
        <v>72.010000000000005</v>
      </c>
      <c r="C1523" s="2">
        <v>5857743</v>
      </c>
      <c r="D1523" s="6">
        <v>-0.109999999999999</v>
      </c>
      <c r="E1523" s="6">
        <v>-0.152523571824736</v>
      </c>
      <c r="F1523" s="6">
        <v>-0.15252215545223899</v>
      </c>
      <c r="G1523" s="6">
        <v>109.67225000000001</v>
      </c>
      <c r="H1523" s="6">
        <v>255546.27039627</v>
      </c>
      <c r="I1523" s="6">
        <v>71.83</v>
      </c>
      <c r="J1523" s="6">
        <v>72.144999999999996</v>
      </c>
      <c r="K1523" s="6">
        <v>71.599999999999994</v>
      </c>
      <c r="L1523" s="6">
        <v>167755.47785547699</v>
      </c>
    </row>
    <row r="1524" spans="1:12" ht="15" customHeight="1" x14ac:dyDescent="0.25">
      <c r="A1524" s="5">
        <v>42643</v>
      </c>
      <c r="B1524" s="6">
        <v>72.12</v>
      </c>
      <c r="C1524" s="2">
        <v>9982598</v>
      </c>
      <c r="D1524" s="6">
        <v>1.39</v>
      </c>
      <c r="E1524" s="6">
        <v>1.9652198501343101</v>
      </c>
      <c r="F1524" s="6">
        <v>1.96522017300146</v>
      </c>
      <c r="G1524" s="6">
        <v>109.83978</v>
      </c>
      <c r="H1524" s="6">
        <v>255936.78321678299</v>
      </c>
      <c r="I1524" s="6">
        <v>71.5</v>
      </c>
      <c r="J1524" s="6">
        <v>72.454999999999998</v>
      </c>
      <c r="K1524" s="6">
        <v>71.400000000000006</v>
      </c>
      <c r="L1524" s="6">
        <v>168011.88811188799</v>
      </c>
    </row>
    <row r="1525" spans="1:12" ht="15" customHeight="1" x14ac:dyDescent="0.25">
      <c r="A1525" s="5">
        <v>42642</v>
      </c>
      <c r="B1525" s="6">
        <v>70.73</v>
      </c>
      <c r="C1525" s="2">
        <v>7996767</v>
      </c>
      <c r="D1525" s="6">
        <v>-1.06</v>
      </c>
      <c r="E1525" s="6">
        <v>-1.4765287644518701</v>
      </c>
      <c r="F1525" s="6">
        <v>-1.4765242710668001</v>
      </c>
      <c r="G1525" s="6">
        <v>107.72279</v>
      </c>
      <c r="H1525" s="6">
        <v>251002.074592074</v>
      </c>
      <c r="I1525" s="6">
        <v>71.569999999999993</v>
      </c>
      <c r="J1525" s="6">
        <v>71.709999999999994</v>
      </c>
      <c r="K1525" s="6">
        <v>70.62</v>
      </c>
      <c r="L1525" s="6">
        <v>164771.794871794</v>
      </c>
    </row>
    <row r="1526" spans="1:12" ht="15" customHeight="1" x14ac:dyDescent="0.25">
      <c r="A1526" s="5">
        <v>42641</v>
      </c>
      <c r="B1526" s="6">
        <v>71.790000000000006</v>
      </c>
      <c r="C1526" s="2">
        <v>6184932</v>
      </c>
      <c r="D1526" s="6">
        <v>-0.53999999999999204</v>
      </c>
      <c r="E1526" s="6">
        <v>-0.74657818332640702</v>
      </c>
      <c r="F1526" s="6">
        <v>-0.74658485326042301</v>
      </c>
      <c r="G1526" s="6">
        <v>109.33718</v>
      </c>
      <c r="H1526" s="6">
        <v>254765.22144522099</v>
      </c>
      <c r="I1526" s="6">
        <v>72.22</v>
      </c>
      <c r="J1526" s="6">
        <v>72.319999999999993</v>
      </c>
      <c r="K1526" s="6">
        <v>71.38</v>
      </c>
      <c r="L1526" s="6">
        <v>167242.65734265701</v>
      </c>
    </row>
    <row r="1527" spans="1:12" ht="15" customHeight="1" x14ac:dyDescent="0.25">
      <c r="A1527" s="5">
        <v>42640</v>
      </c>
      <c r="B1527" s="6">
        <v>72.33</v>
      </c>
      <c r="C1527" s="2">
        <v>6344407</v>
      </c>
      <c r="D1527" s="6">
        <v>0.70999999999999297</v>
      </c>
      <c r="E1527" s="6">
        <v>0.99134320022338196</v>
      </c>
      <c r="F1527" s="6">
        <v>0.99134777256735196</v>
      </c>
      <c r="G1527" s="6">
        <v>110.159615</v>
      </c>
      <c r="H1527" s="6">
        <v>256682.31934731899</v>
      </c>
      <c r="I1527" s="6">
        <v>71.930000000000007</v>
      </c>
      <c r="J1527" s="6">
        <v>72.489999999999995</v>
      </c>
      <c r="K1527" s="6">
        <v>71.58</v>
      </c>
      <c r="L1527" s="6">
        <v>168501.39860139799</v>
      </c>
    </row>
    <row r="1528" spans="1:12" ht="15" customHeight="1" x14ac:dyDescent="0.25">
      <c r="A1528" s="5">
        <v>42639</v>
      </c>
      <c r="B1528" s="6">
        <v>71.62</v>
      </c>
      <c r="C1528" s="2">
        <v>5948719</v>
      </c>
      <c r="D1528" s="6">
        <v>-0.72999999999998899</v>
      </c>
      <c r="E1528" s="6">
        <v>-1.0089841050449</v>
      </c>
      <c r="F1528" s="6">
        <v>-1.0089748567157399</v>
      </c>
      <c r="G1528" s="6">
        <v>109.07827</v>
      </c>
      <c r="H1528" s="6">
        <v>254161.701631701</v>
      </c>
      <c r="I1528" s="6">
        <v>72.31</v>
      </c>
      <c r="J1528" s="6">
        <v>72.33</v>
      </c>
      <c r="K1528" s="6">
        <v>71.52</v>
      </c>
      <c r="L1528" s="6">
        <v>166846.38694638599</v>
      </c>
    </row>
    <row r="1529" spans="1:12" ht="15" customHeight="1" x14ac:dyDescent="0.25">
      <c r="A1529" s="5">
        <v>42636</v>
      </c>
      <c r="B1529" s="6">
        <v>72.349999999999994</v>
      </c>
      <c r="C1529" s="2">
        <v>7696449</v>
      </c>
      <c r="D1529" s="6">
        <v>7.9999999999998295E-2</v>
      </c>
      <c r="E1529" s="6">
        <v>0.110696001106957</v>
      </c>
      <c r="F1529" s="6">
        <v>0.110694985346371</v>
      </c>
      <c r="G1529" s="6">
        <v>110.19006</v>
      </c>
      <c r="H1529" s="6">
        <v>256753.28671328601</v>
      </c>
      <c r="I1529" s="6">
        <v>72.599999999999994</v>
      </c>
      <c r="J1529" s="6">
        <v>72.77</v>
      </c>
      <c r="K1529" s="6">
        <v>72.34</v>
      </c>
      <c r="L1529" s="6">
        <v>168548.01864801801</v>
      </c>
    </row>
    <row r="1530" spans="1:12" ht="15" customHeight="1" x14ac:dyDescent="0.25">
      <c r="A1530" s="5">
        <v>42635</v>
      </c>
      <c r="B1530" s="6">
        <v>72.27</v>
      </c>
      <c r="C1530" s="2">
        <v>5871871</v>
      </c>
      <c r="D1530" s="6">
        <v>7.9999999999998295E-2</v>
      </c>
      <c r="E1530" s="6">
        <v>0.11081867294639999</v>
      </c>
      <c r="F1530" s="6">
        <v>0.110808549512175</v>
      </c>
      <c r="G1530" s="6">
        <v>110.06822</v>
      </c>
      <c r="H1530" s="6">
        <v>256469.27738927701</v>
      </c>
      <c r="I1530" s="6">
        <v>72.430000000000007</v>
      </c>
      <c r="J1530" s="6">
        <v>72.540000000000006</v>
      </c>
      <c r="K1530" s="6">
        <v>71.989999999999995</v>
      </c>
      <c r="L1530" s="6">
        <v>168361.538461538</v>
      </c>
    </row>
    <row r="1531" spans="1:12" ht="15" customHeight="1" x14ac:dyDescent="0.25">
      <c r="A1531" s="5">
        <v>42634</v>
      </c>
      <c r="B1531" s="6">
        <v>72.19</v>
      </c>
      <c r="C1531" s="2">
        <v>6675884</v>
      </c>
      <c r="D1531" s="6">
        <v>0.219999999999998</v>
      </c>
      <c r="E1531" s="6">
        <v>0.30568292344033099</v>
      </c>
      <c r="F1531" s="6">
        <v>0.30568007887505899</v>
      </c>
      <c r="G1531" s="6">
        <v>109.94638999999999</v>
      </c>
      <c r="H1531" s="6">
        <v>256185.29137529101</v>
      </c>
      <c r="I1531" s="6">
        <v>72.180000000000007</v>
      </c>
      <c r="J1531" s="6">
        <v>72.540000000000006</v>
      </c>
      <c r="K1531" s="6">
        <v>71.512600000000006</v>
      </c>
      <c r="L1531" s="6">
        <v>168175.05827505799</v>
      </c>
    </row>
    <row r="1532" spans="1:12" ht="15" customHeight="1" x14ac:dyDescent="0.25">
      <c r="A1532" s="5">
        <v>42633</v>
      </c>
      <c r="B1532" s="6">
        <v>71.97</v>
      </c>
      <c r="C1532" s="2">
        <v>5910577</v>
      </c>
      <c r="D1532" s="6">
        <v>-0.12000000000000401</v>
      </c>
      <c r="E1532" s="6">
        <v>-0.166458593424889</v>
      </c>
      <c r="F1532" s="6">
        <v>-0.16644795420663799</v>
      </c>
      <c r="G1532" s="6">
        <v>109.61133</v>
      </c>
      <c r="H1532" s="6">
        <v>255404.26573426501</v>
      </c>
      <c r="I1532" s="6">
        <v>72.150000000000006</v>
      </c>
      <c r="J1532" s="6">
        <v>72.55</v>
      </c>
      <c r="K1532" s="6">
        <v>71.900000000000006</v>
      </c>
      <c r="L1532" s="6">
        <v>167662.237762237</v>
      </c>
    </row>
    <row r="1533" spans="1:12" ht="15" customHeight="1" x14ac:dyDescent="0.25">
      <c r="A1533" s="5">
        <v>42632</v>
      </c>
      <c r="B1533" s="6">
        <v>72.09</v>
      </c>
      <c r="C1533" s="2">
        <v>6920677</v>
      </c>
      <c r="D1533" s="6">
        <v>-0.78000000000000103</v>
      </c>
      <c r="E1533" s="6">
        <v>-1.07039934129271</v>
      </c>
      <c r="F1533" s="6">
        <v>-1.07040742808476</v>
      </c>
      <c r="G1533" s="6">
        <v>109.79407999999999</v>
      </c>
      <c r="H1533" s="6">
        <v>255830.256410256</v>
      </c>
      <c r="I1533" s="6">
        <v>72.64</v>
      </c>
      <c r="J1533" s="6">
        <v>72.87</v>
      </c>
      <c r="K1533" s="6">
        <v>72.09</v>
      </c>
      <c r="L1533" s="6">
        <v>167941.95804195799</v>
      </c>
    </row>
    <row r="1534" spans="1:12" ht="15" customHeight="1" x14ac:dyDescent="0.25">
      <c r="A1534" s="5">
        <v>42629</v>
      </c>
      <c r="B1534" s="6">
        <v>72.87</v>
      </c>
      <c r="C1534" s="2">
        <v>13935680</v>
      </c>
      <c r="D1534" s="6">
        <v>0.46999999999999797</v>
      </c>
      <c r="E1534" s="6">
        <v>0.64917127071823999</v>
      </c>
      <c r="F1534" s="6">
        <v>0.64917433462396901</v>
      </c>
      <c r="G1534" s="6">
        <v>110.98204</v>
      </c>
      <c r="H1534" s="6">
        <v>258599.39393939299</v>
      </c>
      <c r="I1534" s="6">
        <v>72.319999999999993</v>
      </c>
      <c r="J1534" s="6">
        <v>72.959999999999994</v>
      </c>
      <c r="K1534" s="6">
        <v>72.22</v>
      </c>
      <c r="L1534" s="6">
        <v>169760.139860139</v>
      </c>
    </row>
    <row r="1535" spans="1:12" ht="15" customHeight="1" x14ac:dyDescent="0.25">
      <c r="A1535" s="5">
        <v>42628</v>
      </c>
      <c r="B1535" s="6">
        <v>72.400000000000006</v>
      </c>
      <c r="C1535" s="2">
        <v>7331974</v>
      </c>
      <c r="D1535" s="6">
        <v>0.880000000000009</v>
      </c>
      <c r="E1535" s="6">
        <v>1.23042505592843</v>
      </c>
      <c r="F1535" s="6">
        <v>1.23042840364488</v>
      </c>
      <c r="G1535" s="6">
        <v>110.26622</v>
      </c>
      <c r="H1535" s="6">
        <v>256930.81585081501</v>
      </c>
      <c r="I1535" s="6">
        <v>71.48</v>
      </c>
      <c r="J1535" s="6">
        <v>72.56</v>
      </c>
      <c r="K1535" s="6">
        <v>71.260000000000005</v>
      </c>
      <c r="L1535" s="6">
        <v>168664.56876456799</v>
      </c>
    </row>
    <row r="1536" spans="1:12" ht="15" customHeight="1" x14ac:dyDescent="0.25">
      <c r="A1536" s="5">
        <v>42627</v>
      </c>
      <c r="B1536" s="6">
        <v>71.52</v>
      </c>
      <c r="C1536" s="2">
        <v>6980495</v>
      </c>
      <c r="D1536" s="6">
        <v>6.0000000000002197E-2</v>
      </c>
      <c r="E1536" s="6">
        <v>8.3963056255242904E-2</v>
      </c>
      <c r="F1536" s="6">
        <v>8.3956764113302093E-2</v>
      </c>
      <c r="G1536" s="6">
        <v>108.92596399999999</v>
      </c>
      <c r="H1536" s="6">
        <v>253806.67599067499</v>
      </c>
      <c r="I1536" s="6">
        <v>71.62</v>
      </c>
      <c r="J1536" s="6">
        <v>72.06</v>
      </c>
      <c r="K1536" s="6">
        <v>71.400000000000006</v>
      </c>
      <c r="L1536" s="6">
        <v>166613.28671328601</v>
      </c>
    </row>
    <row r="1537" spans="1:12" ht="15" customHeight="1" x14ac:dyDescent="0.25">
      <c r="A1537" s="5">
        <v>42626</v>
      </c>
      <c r="B1537" s="6">
        <v>71.459999999999994</v>
      </c>
      <c r="C1537" s="2">
        <v>7507915</v>
      </c>
      <c r="D1537" s="6">
        <v>-0.48000000000000398</v>
      </c>
      <c r="E1537" s="6">
        <v>-0.66722268557131104</v>
      </c>
      <c r="F1537" s="6">
        <v>-0.66722197459794197</v>
      </c>
      <c r="G1537" s="6">
        <v>108.83459000000001</v>
      </c>
      <c r="H1537" s="6">
        <v>253593.68298368299</v>
      </c>
      <c r="I1537" s="6">
        <v>71.84</v>
      </c>
      <c r="J1537" s="6">
        <v>71.91</v>
      </c>
      <c r="K1537" s="6">
        <v>71.150000000000006</v>
      </c>
      <c r="L1537" s="6">
        <v>166473.426573426</v>
      </c>
    </row>
    <row r="1538" spans="1:12" ht="15" customHeight="1" x14ac:dyDescent="0.25">
      <c r="A1538" s="5">
        <v>42625</v>
      </c>
      <c r="B1538" s="6">
        <v>71.94</v>
      </c>
      <c r="C1538" s="2">
        <v>10864040</v>
      </c>
      <c r="D1538" s="6">
        <v>1.64</v>
      </c>
      <c r="E1538" s="6">
        <v>2.3328591749644398</v>
      </c>
      <c r="F1538" s="6">
        <v>2.3328580648088502</v>
      </c>
      <c r="G1538" s="6">
        <v>109.565636</v>
      </c>
      <c r="H1538" s="6">
        <v>255297.75291375199</v>
      </c>
      <c r="I1538" s="6">
        <v>70.790000000000006</v>
      </c>
      <c r="J1538" s="6">
        <v>72.239999999999995</v>
      </c>
      <c r="K1538" s="6">
        <v>70.72</v>
      </c>
      <c r="L1538" s="6">
        <v>167592.30769230699</v>
      </c>
    </row>
    <row r="1539" spans="1:12" ht="15" customHeight="1" x14ac:dyDescent="0.25">
      <c r="A1539" s="5">
        <v>42622</v>
      </c>
      <c r="B1539" s="6">
        <v>70.3</v>
      </c>
      <c r="C1539" s="2">
        <v>12172570</v>
      </c>
      <c r="D1539" s="6">
        <v>-1.53</v>
      </c>
      <c r="E1539" s="6">
        <v>-2.1300292356953898</v>
      </c>
      <c r="F1539" s="6">
        <v>-2.1300241960326498</v>
      </c>
      <c r="G1539" s="6">
        <v>107.067894</v>
      </c>
      <c r="H1539" s="6">
        <v>249475.51048950999</v>
      </c>
      <c r="I1539" s="6">
        <v>71.319999999999993</v>
      </c>
      <c r="J1539" s="6">
        <v>71.509900000000002</v>
      </c>
      <c r="K1539" s="6">
        <v>70.3</v>
      </c>
      <c r="L1539" s="6">
        <v>163769.46386946301</v>
      </c>
    </row>
    <row r="1540" spans="1:12" ht="15" customHeight="1" x14ac:dyDescent="0.25">
      <c r="A1540" s="5">
        <v>42621</v>
      </c>
      <c r="B1540" s="6">
        <v>71.83</v>
      </c>
      <c r="C1540" s="2">
        <v>9661224</v>
      </c>
      <c r="D1540" s="6">
        <v>-0.23000000000000301</v>
      </c>
      <c r="E1540" s="6">
        <v>-0.31917846239245501</v>
      </c>
      <c r="F1540" s="6">
        <v>-0.31917552503504198</v>
      </c>
      <c r="G1540" s="6">
        <v>109.3981</v>
      </c>
      <c r="H1540" s="6">
        <v>254907.22610722599</v>
      </c>
      <c r="I1540" s="6">
        <v>71.89</v>
      </c>
      <c r="J1540" s="6">
        <v>72.319999999999993</v>
      </c>
      <c r="K1540" s="6">
        <v>71.709999999999994</v>
      </c>
      <c r="L1540" s="6">
        <v>167335.897435897</v>
      </c>
    </row>
    <row r="1541" spans="1:12" ht="15" customHeight="1" x14ac:dyDescent="0.25">
      <c r="A1541" s="5">
        <v>42620</v>
      </c>
      <c r="B1541" s="6">
        <v>72.06</v>
      </c>
      <c r="C1541" s="2">
        <v>9618272</v>
      </c>
      <c r="D1541" s="6">
        <v>-0.93999999999999695</v>
      </c>
      <c r="E1541" s="6">
        <v>-1.2876712328766999</v>
      </c>
      <c r="F1541" s="6">
        <v>-1.2876772924058399</v>
      </c>
      <c r="G1541" s="6">
        <v>109.74839</v>
      </c>
      <c r="H1541" s="6">
        <v>255723.75291375199</v>
      </c>
      <c r="I1541" s="6">
        <v>73</v>
      </c>
      <c r="J1541" s="6">
        <v>73.05</v>
      </c>
      <c r="K1541" s="6">
        <v>72.010000000000005</v>
      </c>
      <c r="L1541" s="6">
        <v>167872.02797202699</v>
      </c>
    </row>
    <row r="1542" spans="1:12" ht="15" customHeight="1" x14ac:dyDescent="0.25">
      <c r="A1542" s="5">
        <v>42619</v>
      </c>
      <c r="B1542" s="6">
        <v>73</v>
      </c>
      <c r="C1542" s="2">
        <v>9570905</v>
      </c>
      <c r="D1542" s="6">
        <v>0.5</v>
      </c>
      <c r="E1542" s="6">
        <v>0.68965517241379404</v>
      </c>
      <c r="F1542" s="6">
        <v>0.68965785812018499</v>
      </c>
      <c r="G1542" s="6">
        <v>111.18003</v>
      </c>
      <c r="H1542" s="6">
        <v>259060.909090909</v>
      </c>
      <c r="I1542" s="6">
        <v>72.760000000000005</v>
      </c>
      <c r="J1542" s="6">
        <v>73.08</v>
      </c>
      <c r="K1542" s="6">
        <v>72.2</v>
      </c>
      <c r="L1542" s="6">
        <v>170063.17016317</v>
      </c>
    </row>
    <row r="1543" spans="1:12" ht="15" customHeight="1" x14ac:dyDescent="0.25">
      <c r="A1543" s="5">
        <v>42615</v>
      </c>
      <c r="B1543" s="6">
        <v>72.5</v>
      </c>
      <c r="C1543" s="2">
        <v>8082949</v>
      </c>
      <c r="D1543" s="6">
        <v>-0.34000000000000302</v>
      </c>
      <c r="E1543" s="6">
        <v>-0.46677649643053198</v>
      </c>
      <c r="F1543" s="6">
        <v>-0.46677220467161701</v>
      </c>
      <c r="G1543" s="6">
        <v>110.41852</v>
      </c>
      <c r="H1543" s="6">
        <v>257285.82750582701</v>
      </c>
      <c r="I1543" s="6">
        <v>72.989999999999995</v>
      </c>
      <c r="J1543" s="6">
        <v>73.19</v>
      </c>
      <c r="K1543" s="6">
        <v>72.415000000000006</v>
      </c>
      <c r="L1543" s="6">
        <v>168897.66899766901</v>
      </c>
    </row>
    <row r="1544" spans="1:12" ht="15" customHeight="1" x14ac:dyDescent="0.25">
      <c r="A1544" s="5">
        <v>42614</v>
      </c>
      <c r="B1544" s="6">
        <v>72.84</v>
      </c>
      <c r="C1544" s="2">
        <v>11761360</v>
      </c>
      <c r="D1544" s="6">
        <v>1.4</v>
      </c>
      <c r="E1544" s="6">
        <v>1.9596864501679701</v>
      </c>
      <c r="F1544" s="6">
        <v>1.9596774497438501</v>
      </c>
      <c r="G1544" s="6">
        <v>110.93634</v>
      </c>
      <c r="H1544" s="6">
        <v>258492.86713286699</v>
      </c>
      <c r="I1544" s="6">
        <v>71.569999999999993</v>
      </c>
      <c r="J1544" s="6">
        <v>72.86</v>
      </c>
      <c r="K1544" s="6">
        <v>71.41</v>
      </c>
      <c r="L1544" s="6">
        <v>169690.20979020899</v>
      </c>
    </row>
    <row r="1545" spans="1:12" ht="15" customHeight="1" x14ac:dyDescent="0.25">
      <c r="A1545" s="5">
        <v>42613</v>
      </c>
      <c r="B1545" s="6">
        <v>71.44</v>
      </c>
      <c r="C1545" s="2">
        <v>6311636</v>
      </c>
      <c r="D1545" s="6">
        <v>0.12999999999999501</v>
      </c>
      <c r="E1545" s="6">
        <v>0.18230262235310299</v>
      </c>
      <c r="F1545" s="6">
        <v>0.18231015136991299</v>
      </c>
      <c r="G1545" s="6">
        <v>108.80413</v>
      </c>
      <c r="H1545" s="6">
        <v>253522.68065267999</v>
      </c>
      <c r="I1545" s="6">
        <v>71.459999999999994</v>
      </c>
      <c r="J1545" s="6">
        <v>71.64</v>
      </c>
      <c r="K1545" s="6">
        <v>71.150000000000006</v>
      </c>
      <c r="L1545" s="6">
        <v>166426.806526806</v>
      </c>
    </row>
    <row r="1546" spans="1:12" ht="15" customHeight="1" x14ac:dyDescent="0.25">
      <c r="A1546" s="5">
        <v>42612</v>
      </c>
      <c r="B1546" s="6">
        <v>71.31</v>
      </c>
      <c r="C1546" s="2">
        <v>5774180</v>
      </c>
      <c r="D1546" s="6">
        <v>-9.0000000000003397E-2</v>
      </c>
      <c r="E1546" s="6">
        <v>-0.126050420168066</v>
      </c>
      <c r="F1546" s="6">
        <v>-0.126058445396282</v>
      </c>
      <c r="G1546" s="6">
        <v>108.60612999999999</v>
      </c>
      <c r="H1546" s="6">
        <v>253061.14219114199</v>
      </c>
      <c r="I1546" s="6">
        <v>71.760000000000005</v>
      </c>
      <c r="J1546" s="6">
        <v>71.760000000000005</v>
      </c>
      <c r="K1546" s="6">
        <v>71.150000000000006</v>
      </c>
      <c r="L1546" s="6">
        <v>166123.77622377599</v>
      </c>
    </row>
    <row r="1547" spans="1:12" ht="15" customHeight="1" x14ac:dyDescent="0.25">
      <c r="A1547" s="5">
        <v>42611</v>
      </c>
      <c r="B1547" s="6">
        <v>71.400000000000006</v>
      </c>
      <c r="C1547" s="2">
        <v>7468105</v>
      </c>
      <c r="D1547" s="6">
        <v>0.260000000000005</v>
      </c>
      <c r="E1547" s="6">
        <v>0.36547652516165602</v>
      </c>
      <c r="F1547" s="6">
        <v>0.36548238155074098</v>
      </c>
      <c r="G1547" s="6">
        <v>108.74321</v>
      </c>
      <c r="H1547" s="6">
        <v>253380.67599067601</v>
      </c>
      <c r="I1547" s="6">
        <v>71.14</v>
      </c>
      <c r="J1547" s="6">
        <v>71.66</v>
      </c>
      <c r="K1547" s="6">
        <v>71.099999999999994</v>
      </c>
      <c r="L1547" s="6">
        <v>166333.56643356601</v>
      </c>
    </row>
    <row r="1548" spans="1:12" ht="15" customHeight="1" x14ac:dyDescent="0.25">
      <c r="A1548" s="5">
        <v>42608</v>
      </c>
      <c r="B1548" s="6">
        <v>71.14</v>
      </c>
      <c r="C1548" s="2">
        <v>10038460</v>
      </c>
      <c r="D1548" s="6">
        <v>-7.9999999999998295E-2</v>
      </c>
      <c r="E1548" s="6">
        <v>-0.11232799775343601</v>
      </c>
      <c r="F1548" s="6">
        <v>-0.112326962177056</v>
      </c>
      <c r="G1548" s="6">
        <v>108.34721999999999</v>
      </c>
      <c r="H1548" s="6">
        <v>252457.622377622</v>
      </c>
      <c r="I1548" s="6">
        <v>71.41</v>
      </c>
      <c r="J1548" s="6">
        <v>71.69</v>
      </c>
      <c r="K1548" s="6">
        <v>70.89</v>
      </c>
      <c r="L1548" s="6">
        <v>165727.505827505</v>
      </c>
    </row>
    <row r="1549" spans="1:12" ht="15" customHeight="1" x14ac:dyDescent="0.25">
      <c r="A1549" s="5">
        <v>42607</v>
      </c>
      <c r="B1549" s="6">
        <v>71.22</v>
      </c>
      <c r="C1549" s="2">
        <v>10514200</v>
      </c>
      <c r="D1549" s="6">
        <v>-1.01</v>
      </c>
      <c r="E1549" s="6">
        <v>-1.39831095112834</v>
      </c>
      <c r="F1549" s="6">
        <v>-1.3983161664438499</v>
      </c>
      <c r="G1549" s="6">
        <v>108.46906</v>
      </c>
      <c r="H1549" s="6">
        <v>252741.63170163101</v>
      </c>
      <c r="I1549" s="6">
        <v>72.37</v>
      </c>
      <c r="J1549" s="6">
        <v>72.58</v>
      </c>
      <c r="K1549" s="6">
        <v>71.05</v>
      </c>
      <c r="L1549" s="6">
        <v>165913.986013986</v>
      </c>
    </row>
    <row r="1550" spans="1:12" ht="15" customHeight="1" x14ac:dyDescent="0.25">
      <c r="A1550" s="5">
        <v>42606</v>
      </c>
      <c r="B1550" s="6">
        <v>72.23</v>
      </c>
      <c r="C1550" s="2">
        <v>10050690</v>
      </c>
      <c r="D1550" s="6">
        <v>0.260000000000005</v>
      </c>
      <c r="E1550" s="6">
        <v>0.36126163679310802</v>
      </c>
      <c r="F1550" s="6">
        <v>0.36125827503417002</v>
      </c>
      <c r="G1550" s="6">
        <v>110.00731</v>
      </c>
      <c r="H1550" s="6">
        <v>256327.29603729601</v>
      </c>
      <c r="I1550" s="6">
        <v>71.97</v>
      </c>
      <c r="J1550" s="6">
        <v>72.75</v>
      </c>
      <c r="K1550" s="6">
        <v>71.760000000000005</v>
      </c>
      <c r="L1550" s="6">
        <v>168268.29836829801</v>
      </c>
    </row>
    <row r="1551" spans="1:12" ht="15" customHeight="1" x14ac:dyDescent="0.25">
      <c r="A1551" s="5">
        <v>42605</v>
      </c>
      <c r="B1551" s="6">
        <v>71.97</v>
      </c>
      <c r="C1551" s="2">
        <v>9391390</v>
      </c>
      <c r="D1551" s="6">
        <v>-0.73000000000000398</v>
      </c>
      <c r="E1551" s="6">
        <v>-1.0041265474552901</v>
      </c>
      <c r="F1551" s="6">
        <v>-1.00411729727268</v>
      </c>
      <c r="G1551" s="6">
        <v>109.61133</v>
      </c>
      <c r="H1551" s="6">
        <v>255404.26573426501</v>
      </c>
      <c r="I1551" s="6">
        <v>72.89</v>
      </c>
      <c r="J1551" s="6">
        <v>73.069999999999993</v>
      </c>
      <c r="K1551" s="6">
        <v>71.959999999999994</v>
      </c>
      <c r="L1551" s="6">
        <v>167662.237762237</v>
      </c>
    </row>
    <row r="1552" spans="1:12" ht="15" customHeight="1" x14ac:dyDescent="0.25">
      <c r="A1552" s="5">
        <v>42604</v>
      </c>
      <c r="B1552" s="6">
        <v>72.7</v>
      </c>
      <c r="C1552" s="2">
        <v>10312070</v>
      </c>
      <c r="D1552" s="6">
        <v>-0.109999999999999</v>
      </c>
      <c r="E1552" s="6">
        <v>-0.151078148605965</v>
      </c>
      <c r="F1552" s="6">
        <v>-0.151082161512339</v>
      </c>
      <c r="G1552" s="6">
        <v>110.72311999999999</v>
      </c>
      <c r="H1552" s="6">
        <v>257995.85081584999</v>
      </c>
      <c r="I1552" s="6">
        <v>73.06</v>
      </c>
      <c r="J1552" s="6">
        <v>73.14</v>
      </c>
      <c r="K1552" s="6">
        <v>72.45</v>
      </c>
      <c r="L1552" s="6">
        <v>169363.86946386899</v>
      </c>
    </row>
    <row r="1553" spans="1:12" ht="15" customHeight="1" x14ac:dyDescent="0.25">
      <c r="A1553" s="5">
        <v>42601</v>
      </c>
      <c r="B1553" s="6">
        <v>72.81</v>
      </c>
      <c r="C1553" s="2">
        <v>15346430</v>
      </c>
      <c r="D1553" s="6">
        <v>-1.48999999999999</v>
      </c>
      <c r="E1553" s="6">
        <v>-2.00538358008074</v>
      </c>
      <c r="F1553" s="6">
        <v>-2.0053861812416698</v>
      </c>
      <c r="G1553" s="6">
        <v>110.89065600000001</v>
      </c>
      <c r="H1553" s="6">
        <v>258386.37762237701</v>
      </c>
      <c r="I1553" s="6">
        <v>74.099999999999994</v>
      </c>
      <c r="J1553" s="6">
        <v>74.290000000000006</v>
      </c>
      <c r="K1553" s="6">
        <v>72.67</v>
      </c>
      <c r="L1553" s="6">
        <v>169620.27972027901</v>
      </c>
    </row>
    <row r="1554" spans="1:12" ht="15" customHeight="1" x14ac:dyDescent="0.25">
      <c r="A1554" s="5">
        <v>42600</v>
      </c>
      <c r="B1554" s="6">
        <v>74.3</v>
      </c>
      <c r="C1554" s="2">
        <v>26858330</v>
      </c>
      <c r="D1554" s="6">
        <v>1.3699999999999899</v>
      </c>
      <c r="E1554" s="6">
        <v>1.87851364321951</v>
      </c>
      <c r="F1554" s="6">
        <v>1.8785142295969499</v>
      </c>
      <c r="G1554" s="6">
        <v>113.15994999999999</v>
      </c>
      <c r="H1554" s="6">
        <v>263676.10722610698</v>
      </c>
      <c r="I1554" s="6">
        <v>74.94</v>
      </c>
      <c r="J1554" s="6">
        <v>75.19</v>
      </c>
      <c r="K1554" s="6">
        <v>73.87</v>
      </c>
      <c r="L1554" s="6">
        <v>173093.47319347301</v>
      </c>
    </row>
    <row r="1555" spans="1:12" ht="15" customHeight="1" x14ac:dyDescent="0.25">
      <c r="A1555" s="5">
        <v>42599</v>
      </c>
      <c r="B1555" s="6">
        <v>72.930000000000007</v>
      </c>
      <c r="C1555" s="2">
        <v>14343330</v>
      </c>
      <c r="D1555" s="6">
        <v>4.0000000000006197E-2</v>
      </c>
      <c r="E1555" s="6">
        <v>5.4877212237624998E-2</v>
      </c>
      <c r="F1555" s="6">
        <v>5.4876703073980501E-2</v>
      </c>
      <c r="G1555" s="6">
        <v>111.07342</v>
      </c>
      <c r="H1555" s="6">
        <v>258812.40093239999</v>
      </c>
      <c r="I1555" s="6">
        <v>71.989999999999995</v>
      </c>
      <c r="J1555" s="6">
        <v>72.95</v>
      </c>
      <c r="K1555" s="6">
        <v>71.989999999999995</v>
      </c>
      <c r="L1555" s="6">
        <v>169900</v>
      </c>
    </row>
    <row r="1556" spans="1:12" ht="15" customHeight="1" x14ac:dyDescent="0.25">
      <c r="A1556" s="5">
        <v>42598</v>
      </c>
      <c r="B1556" s="6">
        <v>72.89</v>
      </c>
      <c r="C1556" s="2">
        <v>9763349</v>
      </c>
      <c r="D1556" s="6">
        <v>-0.429999999999992</v>
      </c>
      <c r="E1556" s="6">
        <v>-0.58647026732132601</v>
      </c>
      <c r="F1556" s="6">
        <v>-0.58646485782464197</v>
      </c>
      <c r="G1556" s="6">
        <v>111.0125</v>
      </c>
      <c r="H1556" s="6">
        <v>258670.39627039601</v>
      </c>
      <c r="I1556" s="6">
        <v>72.59</v>
      </c>
      <c r="J1556" s="6">
        <v>73.31</v>
      </c>
      <c r="K1556" s="6">
        <v>72.209999999999994</v>
      </c>
      <c r="L1556" s="6">
        <v>169806.75990675899</v>
      </c>
    </row>
    <row r="1557" spans="1:12" ht="15" customHeight="1" x14ac:dyDescent="0.25">
      <c r="A1557" s="5">
        <v>42597</v>
      </c>
      <c r="B1557" s="6">
        <v>73.319999999999993</v>
      </c>
      <c r="C1557" s="2">
        <v>9636116</v>
      </c>
      <c r="D1557" s="6">
        <v>-0.57000000000000695</v>
      </c>
      <c r="E1557" s="6">
        <v>-0.77141697117337704</v>
      </c>
      <c r="F1557" s="6">
        <v>-0.77141872818633495</v>
      </c>
      <c r="G1557" s="6">
        <v>111.66739</v>
      </c>
      <c r="H1557" s="6">
        <v>260196.94638694599</v>
      </c>
      <c r="I1557" s="6">
        <v>73.81</v>
      </c>
      <c r="J1557" s="6">
        <v>74.010000000000005</v>
      </c>
      <c r="K1557" s="6">
        <v>73.11</v>
      </c>
      <c r="L1557" s="6">
        <v>170809.09090909001</v>
      </c>
    </row>
    <row r="1558" spans="1:12" ht="15" customHeight="1" x14ac:dyDescent="0.25">
      <c r="A1558" s="5">
        <v>42594</v>
      </c>
      <c r="B1558" s="6">
        <v>73.89</v>
      </c>
      <c r="C1558" s="2">
        <v>9994186</v>
      </c>
      <c r="D1558" s="6">
        <v>9.0000000000003397E-2</v>
      </c>
      <c r="E1558" s="6">
        <v>0.12195121951219499</v>
      </c>
      <c r="F1558" s="6">
        <v>0.121945637237241</v>
      </c>
      <c r="G1558" s="6">
        <v>112.53551</v>
      </c>
      <c r="H1558" s="6">
        <v>262220.536130536</v>
      </c>
      <c r="I1558" s="6">
        <v>73.8</v>
      </c>
      <c r="J1558" s="6">
        <v>74.12</v>
      </c>
      <c r="K1558" s="6">
        <v>73.56</v>
      </c>
      <c r="L1558" s="6">
        <v>172137.76223776201</v>
      </c>
    </row>
    <row r="1559" spans="1:12" ht="15" customHeight="1" x14ac:dyDescent="0.25">
      <c r="A1559" s="5">
        <v>42593</v>
      </c>
      <c r="B1559" s="6">
        <v>73.8</v>
      </c>
      <c r="C1559" s="2">
        <v>6290331</v>
      </c>
      <c r="D1559" s="6">
        <v>-0.15000000000000499</v>
      </c>
      <c r="E1559" s="6">
        <v>-0.202839756592299</v>
      </c>
      <c r="F1559" s="6">
        <v>-0.202828127607623</v>
      </c>
      <c r="G1559" s="6">
        <v>112.398445</v>
      </c>
      <c r="H1559" s="6">
        <v>261901.03729603699</v>
      </c>
      <c r="I1559" s="6">
        <v>74.5</v>
      </c>
      <c r="J1559" s="6">
        <v>74.8</v>
      </c>
      <c r="K1559" s="6">
        <v>73.53</v>
      </c>
      <c r="L1559" s="6">
        <v>171927.97202797199</v>
      </c>
    </row>
    <row r="1560" spans="1:12" ht="15" customHeight="1" x14ac:dyDescent="0.25">
      <c r="A1560" s="5">
        <v>42592</v>
      </c>
      <c r="B1560" s="6">
        <v>73.95</v>
      </c>
      <c r="C1560" s="2">
        <v>8052272</v>
      </c>
      <c r="D1560" s="6">
        <v>0.40999999999999598</v>
      </c>
      <c r="E1560" s="6">
        <v>0.55751971716071402</v>
      </c>
      <c r="F1560" s="6">
        <v>1.2374119395316601</v>
      </c>
      <c r="G1560" s="6">
        <v>112.626884</v>
      </c>
      <c r="H1560" s="6">
        <v>262433.52913752903</v>
      </c>
      <c r="I1560" s="6">
        <v>73.569999999999993</v>
      </c>
      <c r="J1560" s="6">
        <v>74.510000000000005</v>
      </c>
      <c r="K1560" s="6">
        <v>73.39</v>
      </c>
      <c r="L1560" s="6">
        <v>172277.622377622</v>
      </c>
    </row>
    <row r="1561" spans="1:12" ht="15" customHeight="1" x14ac:dyDescent="0.25">
      <c r="A1561" s="5">
        <v>42591</v>
      </c>
      <c r="B1561" s="6">
        <v>73.540000000000006</v>
      </c>
      <c r="C1561" s="2">
        <v>6427875</v>
      </c>
      <c r="D1561" s="6">
        <v>0.20000000000000201</v>
      </c>
      <c r="E1561" s="6">
        <v>0.27270248159258997</v>
      </c>
      <c r="F1561" s="6">
        <v>0.27271410517875</v>
      </c>
      <c r="G1561" s="6">
        <v>111.25026</v>
      </c>
      <c r="H1561" s="6">
        <v>259224.615384615</v>
      </c>
      <c r="I1561" s="6">
        <v>73.36</v>
      </c>
      <c r="J1561" s="6">
        <v>73.88</v>
      </c>
      <c r="K1561" s="6">
        <v>73.08</v>
      </c>
      <c r="L1561" s="6">
        <v>171321.91142191101</v>
      </c>
    </row>
    <row r="1562" spans="1:12" ht="15" customHeight="1" x14ac:dyDescent="0.25">
      <c r="A1562" s="5">
        <v>42590</v>
      </c>
      <c r="B1562" s="6">
        <v>73.34</v>
      </c>
      <c r="C1562" s="2">
        <v>6577187</v>
      </c>
      <c r="D1562" s="6">
        <v>-0.42000000000000098</v>
      </c>
      <c r="E1562" s="6">
        <v>-0.56941431670281994</v>
      </c>
      <c r="F1562" s="6">
        <v>-0.56943221140696099</v>
      </c>
      <c r="G1562" s="6">
        <v>110.94768999999999</v>
      </c>
      <c r="H1562" s="6">
        <v>258519.32400932399</v>
      </c>
      <c r="I1562" s="6">
        <v>74</v>
      </c>
      <c r="J1562" s="6">
        <v>74.069999999999993</v>
      </c>
      <c r="K1562" s="6">
        <v>73.040000000000006</v>
      </c>
      <c r="L1562" s="6">
        <v>170855.71095571</v>
      </c>
    </row>
    <row r="1563" spans="1:12" ht="15" customHeight="1" x14ac:dyDescent="0.25">
      <c r="A1563" s="5">
        <v>42587</v>
      </c>
      <c r="B1563" s="6">
        <v>73.760000000000005</v>
      </c>
      <c r="C1563" s="2">
        <v>5415442</v>
      </c>
      <c r="D1563" s="6">
        <v>0.46000000000000701</v>
      </c>
      <c r="E1563" s="6">
        <v>0.62755798090041703</v>
      </c>
      <c r="F1563" s="6">
        <v>0.62756572693383195</v>
      </c>
      <c r="G1563" s="6">
        <v>111.58308</v>
      </c>
      <c r="H1563" s="6">
        <v>260000.41958041899</v>
      </c>
      <c r="I1563" s="6">
        <v>73.459999999999994</v>
      </c>
      <c r="J1563" s="6">
        <v>73.95</v>
      </c>
      <c r="K1563" s="6">
        <v>73.459999999999994</v>
      </c>
      <c r="L1563" s="6">
        <v>171834.73193473101</v>
      </c>
    </row>
    <row r="1564" spans="1:12" ht="15" customHeight="1" x14ac:dyDescent="0.25">
      <c r="A1564" s="5">
        <v>42586</v>
      </c>
      <c r="B1564" s="6">
        <v>73.3</v>
      </c>
      <c r="C1564" s="2">
        <v>4944907</v>
      </c>
      <c r="D1564" s="6">
        <v>0.35999999999999899</v>
      </c>
      <c r="E1564" s="6">
        <v>0.49355634768302098</v>
      </c>
      <c r="F1564" s="6">
        <v>0.49355375834481102</v>
      </c>
      <c r="G1564" s="6">
        <v>110.88719</v>
      </c>
      <c r="H1564" s="6">
        <v>258378.29836829801</v>
      </c>
      <c r="I1564" s="6">
        <v>72.8</v>
      </c>
      <c r="J1564" s="6">
        <v>73.489999999999995</v>
      </c>
      <c r="K1564" s="6">
        <v>72.59</v>
      </c>
      <c r="L1564" s="6">
        <v>170762.47086247001</v>
      </c>
    </row>
    <row r="1565" spans="1:12" ht="15" customHeight="1" x14ac:dyDescent="0.25">
      <c r="A1565" s="5">
        <v>42585</v>
      </c>
      <c r="B1565" s="6">
        <v>72.94</v>
      </c>
      <c r="C1565" s="2">
        <v>6568133</v>
      </c>
      <c r="D1565" s="6">
        <v>-0.189999999999997</v>
      </c>
      <c r="E1565" s="6">
        <v>-0.25981129495419297</v>
      </c>
      <c r="F1565" s="6">
        <v>-0.25980292327552001</v>
      </c>
      <c r="G1565" s="6">
        <v>110.34259</v>
      </c>
      <c r="H1565" s="6">
        <v>257108.83449883401</v>
      </c>
      <c r="I1565" s="6">
        <v>73</v>
      </c>
      <c r="J1565" s="6">
        <v>73.400000000000006</v>
      </c>
      <c r="K1565" s="6">
        <v>72.510000000000005</v>
      </c>
      <c r="L1565" s="6">
        <v>169923.31002331001</v>
      </c>
    </row>
    <row r="1566" spans="1:12" ht="15" customHeight="1" x14ac:dyDescent="0.25">
      <c r="A1566" s="5">
        <v>42584</v>
      </c>
      <c r="B1566" s="6">
        <v>73.13</v>
      </c>
      <c r="C1566" s="2">
        <v>6513056</v>
      </c>
      <c r="D1566" s="6">
        <v>-0.65000000000000502</v>
      </c>
      <c r="E1566" s="6">
        <v>-0.88099756031445597</v>
      </c>
      <c r="F1566" s="6">
        <v>-0.88100587985324696</v>
      </c>
      <c r="G1566" s="6">
        <v>110.63001</v>
      </c>
      <c r="H1566" s="6">
        <v>257778.811188811</v>
      </c>
      <c r="I1566" s="6">
        <v>73.7</v>
      </c>
      <c r="J1566" s="6">
        <v>73.72</v>
      </c>
      <c r="K1566" s="6">
        <v>72.63</v>
      </c>
      <c r="L1566" s="6">
        <v>170366.20046620001</v>
      </c>
    </row>
    <row r="1567" spans="1:12" ht="15" customHeight="1" x14ac:dyDescent="0.25">
      <c r="A1567" s="5">
        <v>42583</v>
      </c>
      <c r="B1567" s="6">
        <v>73.78</v>
      </c>
      <c r="C1567" s="2">
        <v>5868395</v>
      </c>
      <c r="D1567" s="6">
        <v>0.81000000000000205</v>
      </c>
      <c r="E1567" s="6">
        <v>1.1100452240646801</v>
      </c>
      <c r="F1567" s="6">
        <v>1.11004849532065</v>
      </c>
      <c r="G1567" s="6">
        <v>111.61333</v>
      </c>
      <c r="H1567" s="6">
        <v>260070.93240093201</v>
      </c>
      <c r="I1567" s="6">
        <v>72.81</v>
      </c>
      <c r="J1567" s="6">
        <v>73.989999999999995</v>
      </c>
      <c r="K1567" s="6">
        <v>72.81</v>
      </c>
      <c r="L1567" s="6">
        <v>171881.35198135101</v>
      </c>
    </row>
    <row r="1568" spans="1:12" ht="15" customHeight="1" x14ac:dyDescent="0.25">
      <c r="A1568" s="5">
        <v>42580</v>
      </c>
      <c r="B1568" s="6">
        <v>72.97</v>
      </c>
      <c r="C1568" s="2">
        <v>6302187</v>
      </c>
      <c r="D1568" s="6">
        <v>-0.26999999999999602</v>
      </c>
      <c r="E1568" s="6">
        <v>-0.368651010376841</v>
      </c>
      <c r="F1568" s="6">
        <v>-0.36864909534081097</v>
      </c>
      <c r="G1568" s="6">
        <v>110.38797</v>
      </c>
      <c r="H1568" s="6">
        <v>257214.615384615</v>
      </c>
      <c r="I1568" s="6">
        <v>73.17</v>
      </c>
      <c r="J1568" s="6">
        <v>73.25</v>
      </c>
      <c r="K1568" s="6">
        <v>72.760000000000005</v>
      </c>
      <c r="L1568" s="6">
        <v>169993.24009323999</v>
      </c>
    </row>
    <row r="1569" spans="1:12" ht="15" customHeight="1" x14ac:dyDescent="0.25">
      <c r="A1569" s="5">
        <v>42579</v>
      </c>
      <c r="B1569" s="6">
        <v>73.239999999999995</v>
      </c>
      <c r="C1569" s="2">
        <v>4603167</v>
      </c>
      <c r="D1569" s="6">
        <v>-7.9999999999998295E-2</v>
      </c>
      <c r="E1569" s="6">
        <v>-0.109110747408613</v>
      </c>
      <c r="F1569" s="6">
        <v>-0.109108179921935</v>
      </c>
      <c r="G1569" s="6">
        <v>110.79642</v>
      </c>
      <c r="H1569" s="6">
        <v>258166.713286713</v>
      </c>
      <c r="I1569" s="6">
        <v>73.14</v>
      </c>
      <c r="J1569" s="6">
        <v>73.319999999999993</v>
      </c>
      <c r="K1569" s="6">
        <v>72.47</v>
      </c>
      <c r="L1569" s="6">
        <v>170622.61072261</v>
      </c>
    </row>
    <row r="1570" spans="1:12" ht="15" customHeight="1" x14ac:dyDescent="0.25">
      <c r="A1570" s="5">
        <v>42578</v>
      </c>
      <c r="B1570" s="6">
        <v>73.319999999999993</v>
      </c>
      <c r="C1570" s="2">
        <v>5777916</v>
      </c>
      <c r="D1570" s="6">
        <v>-0.41000000000001002</v>
      </c>
      <c r="E1570" s="6">
        <v>-0.556083005560847</v>
      </c>
      <c r="F1570" s="6">
        <v>-0.55609005350567497</v>
      </c>
      <c r="G1570" s="6">
        <v>110.91744</v>
      </c>
      <c r="H1570" s="6">
        <v>258448.811188811</v>
      </c>
      <c r="I1570" s="6">
        <v>73.66</v>
      </c>
      <c r="J1570" s="6">
        <v>73.819999999999993</v>
      </c>
      <c r="K1570" s="6">
        <v>73.135000000000005</v>
      </c>
      <c r="L1570" s="6">
        <v>170809.09090909001</v>
      </c>
    </row>
    <row r="1571" spans="1:12" ht="15" customHeight="1" x14ac:dyDescent="0.25">
      <c r="A1571" s="5">
        <v>42577</v>
      </c>
      <c r="B1571" s="6">
        <v>73.73</v>
      </c>
      <c r="C1571" s="2">
        <v>5248283</v>
      </c>
      <c r="D1571" s="6">
        <v>-1.9999999999996E-2</v>
      </c>
      <c r="E1571" s="6">
        <v>-2.71186440677917E-2</v>
      </c>
      <c r="F1571" s="6">
        <v>-2.7113523831301299E-2</v>
      </c>
      <c r="G1571" s="6">
        <v>111.53769</v>
      </c>
      <c r="H1571" s="6">
        <v>259894.615384615</v>
      </c>
      <c r="I1571" s="6">
        <v>73.709999999999994</v>
      </c>
      <c r="J1571" s="6">
        <v>74.069999999999993</v>
      </c>
      <c r="K1571" s="6">
        <v>73.41</v>
      </c>
      <c r="L1571" s="6">
        <v>171764.801864801</v>
      </c>
    </row>
    <row r="1572" spans="1:12" ht="15" customHeight="1" x14ac:dyDescent="0.25">
      <c r="A1572" s="5">
        <v>42576</v>
      </c>
      <c r="B1572" s="6">
        <v>73.75</v>
      </c>
      <c r="C1572" s="2">
        <v>4733956</v>
      </c>
      <c r="D1572" s="6">
        <v>0.20000000000000201</v>
      </c>
      <c r="E1572" s="6">
        <v>0.27192386131882301</v>
      </c>
      <c r="F1572" s="6">
        <v>0.27191743991550299</v>
      </c>
      <c r="G1572" s="6">
        <v>111.56793999999999</v>
      </c>
      <c r="H1572" s="6">
        <v>259965.12820512801</v>
      </c>
      <c r="I1572" s="6">
        <v>73.55</v>
      </c>
      <c r="J1572" s="6">
        <v>73.834999999999994</v>
      </c>
      <c r="K1572" s="6">
        <v>73.41</v>
      </c>
      <c r="L1572" s="6">
        <v>171811.421911421</v>
      </c>
    </row>
    <row r="1573" spans="1:12" ht="15" customHeight="1" x14ac:dyDescent="0.25">
      <c r="A1573" s="5">
        <v>42573</v>
      </c>
      <c r="B1573" s="6">
        <v>73.55</v>
      </c>
      <c r="C1573" s="2">
        <v>4316633</v>
      </c>
      <c r="D1573" s="6">
        <v>3.0000000000001099E-2</v>
      </c>
      <c r="E1573" s="6">
        <v>4.0805223068551798E-2</v>
      </c>
      <c r="F1573" s="6">
        <v>4.0820000073726798E-2</v>
      </c>
      <c r="G1573" s="6">
        <v>111.26539</v>
      </c>
      <c r="H1573" s="6">
        <v>259259.883449883</v>
      </c>
      <c r="I1573" s="6">
        <v>73.760000000000005</v>
      </c>
      <c r="J1573" s="6">
        <v>73.91</v>
      </c>
      <c r="K1573" s="6">
        <v>73.42</v>
      </c>
      <c r="L1573" s="6">
        <v>171345.22144522099</v>
      </c>
    </row>
    <row r="1574" spans="1:12" ht="15" customHeight="1" x14ac:dyDescent="0.25">
      <c r="A1574" s="5">
        <v>42572</v>
      </c>
      <c r="B1574" s="6">
        <v>73.52</v>
      </c>
      <c r="C1574" s="2">
        <v>4432231</v>
      </c>
      <c r="D1574" s="6">
        <v>-0.27000000000001001</v>
      </c>
      <c r="E1574" s="6">
        <v>-0.36590323892127202</v>
      </c>
      <c r="F1574" s="6">
        <v>-0.36591565863816</v>
      </c>
      <c r="G1574" s="6">
        <v>111.21999</v>
      </c>
      <c r="H1574" s="6">
        <v>259154.055944055</v>
      </c>
      <c r="I1574" s="6">
        <v>73.430000000000007</v>
      </c>
      <c r="J1574" s="6">
        <v>73.656000000000006</v>
      </c>
      <c r="K1574" s="6">
        <v>73.14</v>
      </c>
      <c r="L1574" s="6">
        <v>171275.29137529101</v>
      </c>
    </row>
    <row r="1575" spans="1:12" ht="15" customHeight="1" x14ac:dyDescent="0.25">
      <c r="A1575" s="5">
        <v>42571</v>
      </c>
      <c r="B1575" s="6">
        <v>73.790000000000006</v>
      </c>
      <c r="C1575" s="2">
        <v>5281986</v>
      </c>
      <c r="D1575" s="6">
        <v>0.130000000000009</v>
      </c>
      <c r="E1575" s="6">
        <v>0.17648655986968101</v>
      </c>
      <c r="F1575" s="6">
        <v>0.17648104042113899</v>
      </c>
      <c r="G1575" s="6">
        <v>111.628456</v>
      </c>
      <c r="H1575" s="6">
        <v>260106.191142191</v>
      </c>
      <c r="I1575" s="6">
        <v>73.88</v>
      </c>
      <c r="J1575" s="6">
        <v>74.11</v>
      </c>
      <c r="K1575" s="6">
        <v>73.63</v>
      </c>
      <c r="L1575" s="6">
        <v>171904.66200466201</v>
      </c>
    </row>
    <row r="1576" spans="1:12" ht="15" customHeight="1" x14ac:dyDescent="0.25">
      <c r="A1576" s="5">
        <v>42570</v>
      </c>
      <c r="B1576" s="6">
        <v>73.66</v>
      </c>
      <c r="C1576" s="2">
        <v>4798083</v>
      </c>
      <c r="D1576" s="6">
        <v>-0.18000000000000599</v>
      </c>
      <c r="E1576" s="6">
        <v>-0.24377031419285899</v>
      </c>
      <c r="F1576" s="6">
        <v>-0.243760098667822</v>
      </c>
      <c r="G1576" s="6">
        <v>111.4318</v>
      </c>
      <c r="H1576" s="6">
        <v>259647.785547785</v>
      </c>
      <c r="I1576" s="6">
        <v>73.64</v>
      </c>
      <c r="J1576" s="6">
        <v>73.959999999999994</v>
      </c>
      <c r="K1576" s="6">
        <v>73.584999999999994</v>
      </c>
      <c r="L1576" s="6">
        <v>171601.63170163101</v>
      </c>
    </row>
    <row r="1577" spans="1:12" ht="15" customHeight="1" x14ac:dyDescent="0.25">
      <c r="A1577" s="5">
        <v>42569</v>
      </c>
      <c r="B1577" s="6">
        <v>73.84</v>
      </c>
      <c r="C1577" s="2">
        <v>5457313</v>
      </c>
      <c r="D1577" s="6">
        <v>0.17000000000000101</v>
      </c>
      <c r="E1577" s="6">
        <v>0.230758789195051</v>
      </c>
      <c r="F1577" s="6">
        <v>0.230760088783066</v>
      </c>
      <c r="G1577" s="6">
        <v>111.70408999999999</v>
      </c>
      <c r="H1577" s="6">
        <v>260282.49417249401</v>
      </c>
      <c r="I1577" s="6">
        <v>73.64</v>
      </c>
      <c r="J1577" s="6">
        <v>74.180000000000007</v>
      </c>
      <c r="K1577" s="6">
        <v>73.53</v>
      </c>
      <c r="L1577" s="6">
        <v>172021.21212121201</v>
      </c>
    </row>
    <row r="1578" spans="1:12" ht="15" customHeight="1" x14ac:dyDescent="0.25">
      <c r="A1578" s="5">
        <v>42566</v>
      </c>
      <c r="B1578" s="6">
        <v>73.67</v>
      </c>
      <c r="C1578" s="2">
        <v>5994796</v>
      </c>
      <c r="D1578" s="6">
        <v>-3.0000000000001099E-2</v>
      </c>
      <c r="E1578" s="6">
        <v>-4.0705563093623699E-2</v>
      </c>
      <c r="F1578" s="6">
        <v>-4.0706847019922297E-2</v>
      </c>
      <c r="G1578" s="6">
        <v>111.446915</v>
      </c>
      <c r="H1578" s="6">
        <v>259683.01864801801</v>
      </c>
      <c r="I1578" s="6">
        <v>73.98</v>
      </c>
      <c r="J1578" s="6">
        <v>74.010000000000005</v>
      </c>
      <c r="K1578" s="6">
        <v>73.44</v>
      </c>
      <c r="L1578" s="6">
        <v>171624.94172494099</v>
      </c>
    </row>
    <row r="1579" spans="1:12" ht="15" customHeight="1" x14ac:dyDescent="0.25">
      <c r="A1579" s="5">
        <v>42565</v>
      </c>
      <c r="B1579" s="6">
        <v>73.7</v>
      </c>
      <c r="C1579" s="2">
        <v>6646403</v>
      </c>
      <c r="D1579" s="6">
        <v>7.9999999999998295E-2</v>
      </c>
      <c r="E1579" s="6">
        <v>0.108666123336043</v>
      </c>
      <c r="F1579" s="6">
        <v>0.10865996660323</v>
      </c>
      <c r="G1579" s="6">
        <v>111.4923</v>
      </c>
      <c r="H1579" s="6">
        <v>259788.811188811</v>
      </c>
      <c r="I1579" s="6">
        <v>73.790000000000006</v>
      </c>
      <c r="J1579" s="6">
        <v>74.11</v>
      </c>
      <c r="K1579" s="6">
        <v>73.61</v>
      </c>
      <c r="L1579" s="6">
        <v>171694.871794871</v>
      </c>
    </row>
    <row r="1580" spans="1:12" ht="15" customHeight="1" x14ac:dyDescent="0.25">
      <c r="A1580" s="5">
        <v>42564</v>
      </c>
      <c r="B1580" s="6">
        <v>73.62</v>
      </c>
      <c r="C1580" s="2">
        <v>6398960</v>
      </c>
      <c r="D1580" s="6">
        <v>0.35000000000000803</v>
      </c>
      <c r="E1580" s="6">
        <v>0.47768527364542201</v>
      </c>
      <c r="F1580" s="6">
        <v>0.477688900861927</v>
      </c>
      <c r="G1580" s="6">
        <v>111.371284</v>
      </c>
      <c r="H1580" s="6">
        <v>259506.722610722</v>
      </c>
      <c r="I1580" s="6">
        <v>73.25</v>
      </c>
      <c r="J1580" s="6">
        <v>73.63</v>
      </c>
      <c r="K1580" s="6">
        <v>72.94</v>
      </c>
      <c r="L1580" s="6">
        <v>171508.39160839099</v>
      </c>
    </row>
    <row r="1581" spans="1:12" ht="15" customHeight="1" x14ac:dyDescent="0.25">
      <c r="A1581" s="5">
        <v>42563</v>
      </c>
      <c r="B1581" s="6">
        <v>73.27</v>
      </c>
      <c r="C1581" s="2">
        <v>12361180</v>
      </c>
      <c r="D1581" s="6">
        <v>-0.79000000000000603</v>
      </c>
      <c r="E1581" s="6">
        <v>-1.0667026735079701</v>
      </c>
      <c r="F1581" s="6">
        <v>-1.06669766835748</v>
      </c>
      <c r="G1581" s="6">
        <v>110.84180499999999</v>
      </c>
      <c r="H1581" s="6">
        <v>258272.505827505</v>
      </c>
      <c r="I1581" s="6">
        <v>73.56</v>
      </c>
      <c r="J1581" s="6">
        <v>73.73</v>
      </c>
      <c r="K1581" s="6">
        <v>73</v>
      </c>
      <c r="L1581" s="6">
        <v>170692.54079254001</v>
      </c>
    </row>
    <row r="1582" spans="1:12" ht="15" customHeight="1" x14ac:dyDescent="0.25">
      <c r="A1582" s="5">
        <v>42562</v>
      </c>
      <c r="B1582" s="6">
        <v>74.06</v>
      </c>
      <c r="C1582" s="2">
        <v>9040070</v>
      </c>
      <c r="D1582" s="6">
        <v>0.219999999999998</v>
      </c>
      <c r="E1582" s="6">
        <v>0.29794149512458701</v>
      </c>
      <c r="F1582" s="6">
        <v>0.29793895639811302</v>
      </c>
      <c r="G1582" s="6">
        <v>112.0369</v>
      </c>
      <c r="H1582" s="6">
        <v>261058.275058275</v>
      </c>
      <c r="I1582" s="6">
        <v>73.67</v>
      </c>
      <c r="J1582" s="6">
        <v>74.349999999999994</v>
      </c>
      <c r="K1582" s="6">
        <v>73.5</v>
      </c>
      <c r="L1582" s="6">
        <v>172534.03263403199</v>
      </c>
    </row>
    <row r="1583" spans="1:12" ht="15" customHeight="1" x14ac:dyDescent="0.25">
      <c r="A1583" s="5">
        <v>42559</v>
      </c>
      <c r="B1583" s="6">
        <v>73.84</v>
      </c>
      <c r="C1583" s="2">
        <v>9127565</v>
      </c>
      <c r="D1583" s="6">
        <v>0.310000000000002</v>
      </c>
      <c r="E1583" s="6">
        <v>0.42159662722698299</v>
      </c>
      <c r="F1583" s="6">
        <v>0.42159343006116201</v>
      </c>
      <c r="G1583" s="6">
        <v>111.70408999999999</v>
      </c>
      <c r="H1583" s="6">
        <v>260282.49417249401</v>
      </c>
      <c r="I1583" s="6">
        <v>73.819999999999993</v>
      </c>
      <c r="J1583" s="6">
        <v>73.849999999999994</v>
      </c>
      <c r="K1583" s="6">
        <v>73.239999999999995</v>
      </c>
      <c r="L1583" s="6">
        <v>172021.21212121201</v>
      </c>
    </row>
    <row r="1584" spans="1:12" ht="15" customHeight="1" x14ac:dyDescent="0.25">
      <c r="A1584" s="5">
        <v>42558</v>
      </c>
      <c r="B1584" s="6">
        <v>73.53</v>
      </c>
      <c r="C1584" s="2">
        <v>7486861</v>
      </c>
      <c r="D1584" s="6">
        <v>-0.28999999999999199</v>
      </c>
      <c r="E1584" s="6">
        <v>-0.39284746681115201</v>
      </c>
      <c r="F1584" s="6">
        <v>-0.39284582290161002</v>
      </c>
      <c r="G1584" s="6">
        <v>111.23513</v>
      </c>
      <c r="H1584" s="6">
        <v>259189.347319347</v>
      </c>
      <c r="I1584" s="6">
        <v>73.73</v>
      </c>
      <c r="J1584" s="6">
        <v>73.932100000000005</v>
      </c>
      <c r="K1584" s="6">
        <v>73.150000000000006</v>
      </c>
      <c r="L1584" s="6">
        <v>171298.60139860099</v>
      </c>
    </row>
    <row r="1585" spans="1:12" ht="15" customHeight="1" x14ac:dyDescent="0.25">
      <c r="A1585" s="5">
        <v>42557</v>
      </c>
      <c r="B1585" s="6">
        <v>73.819999999999993</v>
      </c>
      <c r="C1585" s="2">
        <v>11062730</v>
      </c>
      <c r="D1585" s="6">
        <v>0.67999999999999206</v>
      </c>
      <c r="E1585" s="6">
        <v>0.92972381733660203</v>
      </c>
      <c r="F1585" s="6">
        <v>0.92972542671101399</v>
      </c>
      <c r="G1585" s="6">
        <v>111.67383599999999</v>
      </c>
      <c r="H1585" s="6">
        <v>260211.97202797199</v>
      </c>
      <c r="I1585" s="6">
        <v>73.260000000000005</v>
      </c>
      <c r="J1585" s="6">
        <v>73.98</v>
      </c>
      <c r="K1585" s="6">
        <v>73.17</v>
      </c>
      <c r="L1585" s="6">
        <v>171974.59207459199</v>
      </c>
    </row>
    <row r="1586" spans="1:12" ht="15" customHeight="1" x14ac:dyDescent="0.25">
      <c r="A1586" s="5">
        <v>42556</v>
      </c>
      <c r="B1586" s="6">
        <v>73.14</v>
      </c>
      <c r="C1586" s="2">
        <v>10748630</v>
      </c>
      <c r="D1586" s="6">
        <v>0.32999999999999802</v>
      </c>
      <c r="E1586" s="6">
        <v>0.45323444581788402</v>
      </c>
      <c r="F1586" s="6">
        <v>0.453235126639284</v>
      </c>
      <c r="G1586" s="6">
        <v>110.64514</v>
      </c>
      <c r="H1586" s="6">
        <v>257814.079254079</v>
      </c>
      <c r="I1586" s="6">
        <v>72.75</v>
      </c>
      <c r="J1586" s="6">
        <v>73.62</v>
      </c>
      <c r="K1586" s="6">
        <v>72.680000000000007</v>
      </c>
      <c r="L1586" s="6">
        <v>170389.51048950999</v>
      </c>
    </row>
    <row r="1587" spans="1:12" ht="15" customHeight="1" x14ac:dyDescent="0.25">
      <c r="A1587" s="5">
        <v>42552</v>
      </c>
      <c r="B1587" s="6">
        <v>72.81</v>
      </c>
      <c r="C1587" s="2">
        <v>7638798</v>
      </c>
      <c r="D1587" s="6">
        <v>-0.209999999999993</v>
      </c>
      <c r="E1587" s="6">
        <v>-0.287592440427275</v>
      </c>
      <c r="F1587" s="6">
        <v>-0.28759697424337499</v>
      </c>
      <c r="G1587" s="6">
        <v>110.14592</v>
      </c>
      <c r="H1587" s="6">
        <v>256650.39627039601</v>
      </c>
      <c r="I1587" s="6">
        <v>73.13</v>
      </c>
      <c r="J1587" s="6">
        <v>73.17</v>
      </c>
      <c r="K1587" s="6">
        <v>72.415000000000006</v>
      </c>
      <c r="L1587" s="6">
        <v>169620.27972027901</v>
      </c>
    </row>
    <row r="1588" spans="1:12" ht="15" customHeight="1" x14ac:dyDescent="0.25">
      <c r="A1588" s="5">
        <v>42551</v>
      </c>
      <c r="B1588" s="6">
        <v>73.02</v>
      </c>
      <c r="C1588" s="2">
        <v>8713585</v>
      </c>
      <c r="D1588" s="6">
        <v>0.56000000000000205</v>
      </c>
      <c r="E1588" s="6">
        <v>0.77284018768977103</v>
      </c>
      <c r="F1588" s="6">
        <v>0.77284020783376906</v>
      </c>
      <c r="G1588" s="6">
        <v>110.46361</v>
      </c>
      <c r="H1588" s="6">
        <v>257390.93240093201</v>
      </c>
      <c r="I1588" s="6">
        <v>72.569999999999993</v>
      </c>
      <c r="J1588" s="6">
        <v>73.194999999999993</v>
      </c>
      <c r="K1588" s="6">
        <v>72.319999999999993</v>
      </c>
      <c r="L1588" s="6">
        <v>170109.79020978999</v>
      </c>
    </row>
    <row r="1589" spans="1:12" ht="15" customHeight="1" x14ac:dyDescent="0.25">
      <c r="A1589" s="5">
        <v>42550</v>
      </c>
      <c r="B1589" s="6">
        <v>72.459999999999994</v>
      </c>
      <c r="C1589" s="2">
        <v>7014708</v>
      </c>
      <c r="D1589" s="6">
        <v>0.94999999999998797</v>
      </c>
      <c r="E1589" s="6">
        <v>1.3284855264997699</v>
      </c>
      <c r="F1589" s="6">
        <v>1.3284832868127401</v>
      </c>
      <c r="G1589" s="6">
        <v>109.61645</v>
      </c>
      <c r="H1589" s="6">
        <v>255416.20046620001</v>
      </c>
      <c r="I1589" s="6">
        <v>71.63</v>
      </c>
      <c r="J1589" s="6">
        <v>72.489999999999995</v>
      </c>
      <c r="K1589" s="6">
        <v>71.56</v>
      </c>
      <c r="L1589" s="6">
        <v>168804.428904428</v>
      </c>
    </row>
    <row r="1590" spans="1:12" ht="15" customHeight="1" x14ac:dyDescent="0.25">
      <c r="A1590" s="5">
        <v>42549</v>
      </c>
      <c r="B1590" s="6">
        <v>71.510000000000005</v>
      </c>
      <c r="C1590" s="2">
        <v>8561177</v>
      </c>
      <c r="D1590" s="6">
        <v>1.00000000000051E-2</v>
      </c>
      <c r="E1590" s="6">
        <v>1.39860139860115E-2</v>
      </c>
      <c r="F1590" s="6">
        <v>1.3984296834679199E-2</v>
      </c>
      <c r="G1590" s="6">
        <v>108.179306</v>
      </c>
      <c r="H1590" s="6">
        <v>252066.21445221399</v>
      </c>
      <c r="I1590" s="6">
        <v>71.760000000000005</v>
      </c>
      <c r="J1590" s="6">
        <v>71.87</v>
      </c>
      <c r="K1590" s="6">
        <v>70.67</v>
      </c>
      <c r="L1590" s="6">
        <v>166589.976689976</v>
      </c>
    </row>
    <row r="1591" spans="1:12" ht="15" customHeight="1" x14ac:dyDescent="0.25">
      <c r="A1591" s="5">
        <v>42548</v>
      </c>
      <c r="B1591" s="6">
        <v>71.5</v>
      </c>
      <c r="C1591" s="2">
        <v>11346060</v>
      </c>
      <c r="D1591" s="6">
        <v>-0.45999999999999303</v>
      </c>
      <c r="E1591" s="6">
        <v>-0.63924402445801798</v>
      </c>
      <c r="F1591" s="6">
        <v>-0.63923723572653002</v>
      </c>
      <c r="G1591" s="6">
        <v>108.16418</v>
      </c>
      <c r="H1591" s="6">
        <v>252030.95571095499</v>
      </c>
      <c r="I1591" s="6">
        <v>71.64</v>
      </c>
      <c r="J1591" s="6">
        <v>71.77</v>
      </c>
      <c r="K1591" s="6">
        <v>70.875</v>
      </c>
      <c r="L1591" s="6">
        <v>166566.66666666599</v>
      </c>
    </row>
    <row r="1592" spans="1:12" ht="15" customHeight="1" x14ac:dyDescent="0.25">
      <c r="A1592" s="5">
        <v>42545</v>
      </c>
      <c r="B1592" s="6">
        <v>71.959999999999994</v>
      </c>
      <c r="C1592" s="2">
        <v>15120360</v>
      </c>
      <c r="D1592" s="6">
        <v>-0.14000000000000001</v>
      </c>
      <c r="E1592" s="6">
        <v>-0.19417475728155101</v>
      </c>
      <c r="F1592" s="6">
        <v>-0.19417659805628301</v>
      </c>
      <c r="G1592" s="6">
        <v>108.86005400000001</v>
      </c>
      <c r="H1592" s="6">
        <v>253653.03962703899</v>
      </c>
      <c r="I1592" s="6">
        <v>70.55</v>
      </c>
      <c r="J1592" s="6">
        <v>72.72</v>
      </c>
      <c r="K1592" s="6">
        <v>70.510000000000005</v>
      </c>
      <c r="L1592" s="6">
        <v>167638.92773892701</v>
      </c>
    </row>
    <row r="1593" spans="1:12" ht="15" customHeight="1" x14ac:dyDescent="0.25">
      <c r="A1593" s="5">
        <v>42544</v>
      </c>
      <c r="B1593" s="6">
        <v>72.099999999999994</v>
      </c>
      <c r="C1593" s="2">
        <v>6970182</v>
      </c>
      <c r="D1593" s="6">
        <v>0.34999999999999398</v>
      </c>
      <c r="E1593" s="6">
        <v>0.48780487804877998</v>
      </c>
      <c r="F1593" s="6">
        <v>0.48780582181868698</v>
      </c>
      <c r="G1593" s="6">
        <v>109.07184599999999</v>
      </c>
      <c r="H1593" s="6">
        <v>254146.727272727</v>
      </c>
      <c r="I1593" s="6">
        <v>72.2</v>
      </c>
      <c r="J1593" s="6">
        <v>72.239999999999995</v>
      </c>
      <c r="K1593" s="6">
        <v>71.784999999999997</v>
      </c>
      <c r="L1593" s="6">
        <v>167965.268065268</v>
      </c>
    </row>
    <row r="1594" spans="1:12" ht="15" customHeight="1" x14ac:dyDescent="0.25">
      <c r="A1594" s="5">
        <v>42543</v>
      </c>
      <c r="B1594" s="6">
        <v>71.75</v>
      </c>
      <c r="C1594" s="2">
        <v>8457512</v>
      </c>
      <c r="D1594" s="6">
        <v>0.29000000000000598</v>
      </c>
      <c r="E1594" s="6">
        <v>0.405821438567044</v>
      </c>
      <c r="F1594" s="6">
        <v>0.405823447605757</v>
      </c>
      <c r="G1594" s="6">
        <v>108.54237000000001</v>
      </c>
      <c r="H1594" s="6">
        <v>252912.517482517</v>
      </c>
      <c r="I1594" s="6">
        <v>71.599999999999994</v>
      </c>
      <c r="J1594" s="6">
        <v>72.25</v>
      </c>
      <c r="K1594" s="6">
        <v>71.564999999999998</v>
      </c>
      <c r="L1594" s="6">
        <v>167149.41724941699</v>
      </c>
    </row>
    <row r="1595" spans="1:12" ht="15" customHeight="1" x14ac:dyDescent="0.25">
      <c r="A1595" s="5">
        <v>42542</v>
      </c>
      <c r="B1595" s="6">
        <v>71.459999999999994</v>
      </c>
      <c r="C1595" s="2">
        <v>6674766</v>
      </c>
      <c r="D1595" s="6">
        <v>0.35999999999999899</v>
      </c>
      <c r="E1595" s="6">
        <v>0.506329113924053</v>
      </c>
      <c r="F1595" s="6">
        <v>0.50632647775092898</v>
      </c>
      <c r="G1595" s="6">
        <v>108.10366</v>
      </c>
      <c r="H1595" s="6">
        <v>251889.883449883</v>
      </c>
      <c r="I1595" s="6">
        <v>70.95</v>
      </c>
      <c r="J1595" s="6">
        <v>71.72</v>
      </c>
      <c r="K1595" s="6">
        <v>70.95</v>
      </c>
      <c r="L1595" s="6">
        <v>166473.426573426</v>
      </c>
    </row>
    <row r="1596" spans="1:12" ht="15" customHeight="1" x14ac:dyDescent="0.25">
      <c r="A1596" s="5">
        <v>42541</v>
      </c>
      <c r="B1596" s="6">
        <v>71.099999999999994</v>
      </c>
      <c r="C1596" s="2">
        <v>7142522</v>
      </c>
      <c r="D1596" s="6">
        <v>0.149999999999991</v>
      </c>
      <c r="E1596" s="6">
        <v>0.21141649048623801</v>
      </c>
      <c r="F1596" s="6">
        <v>0.21141849962182899</v>
      </c>
      <c r="G1596" s="6">
        <v>107.55906</v>
      </c>
      <c r="H1596" s="6">
        <v>250620.41958041899</v>
      </c>
      <c r="I1596" s="6">
        <v>71.31</v>
      </c>
      <c r="J1596" s="6">
        <v>71.78</v>
      </c>
      <c r="K1596" s="6">
        <v>71.05</v>
      </c>
      <c r="L1596" s="6">
        <v>165634.26573426501</v>
      </c>
    </row>
    <row r="1597" spans="1:12" ht="15" customHeight="1" x14ac:dyDescent="0.25">
      <c r="A1597" s="5">
        <v>42538</v>
      </c>
      <c r="B1597" s="6">
        <v>70.95</v>
      </c>
      <c r="C1597" s="2">
        <v>18059300</v>
      </c>
      <c r="D1597" s="6">
        <v>-0.34999999999999398</v>
      </c>
      <c r="E1597" s="6">
        <v>-0.49088359046281999</v>
      </c>
      <c r="F1597" s="6">
        <v>-0.49089376790963901</v>
      </c>
      <c r="G1597" s="6">
        <v>107.33214</v>
      </c>
      <c r="H1597" s="6">
        <v>250091.46853146801</v>
      </c>
      <c r="I1597" s="6">
        <v>71.05</v>
      </c>
      <c r="J1597" s="6">
        <v>71.31</v>
      </c>
      <c r="K1597" s="6">
        <v>70.400000000000006</v>
      </c>
      <c r="L1597" s="6">
        <v>165284.615384615</v>
      </c>
    </row>
    <row r="1598" spans="1:12" ht="15" customHeight="1" x14ac:dyDescent="0.25">
      <c r="A1598" s="5">
        <v>42537</v>
      </c>
      <c r="B1598" s="6">
        <v>71.3</v>
      </c>
      <c r="C1598" s="2">
        <v>6705181</v>
      </c>
      <c r="D1598" s="6">
        <v>0.179999999999992</v>
      </c>
      <c r="E1598" s="6">
        <v>0.25309336332957</v>
      </c>
      <c r="F1598" s="6">
        <v>0.25309761229088601</v>
      </c>
      <c r="G1598" s="6">
        <v>107.861626</v>
      </c>
      <c r="H1598" s="6">
        <v>251325.701631701</v>
      </c>
      <c r="I1598" s="6">
        <v>71</v>
      </c>
      <c r="J1598" s="6">
        <v>71.459999999999994</v>
      </c>
      <c r="K1598" s="6">
        <v>70.8</v>
      </c>
      <c r="L1598" s="6">
        <v>166100.46620046601</v>
      </c>
    </row>
    <row r="1599" spans="1:12" ht="15" customHeight="1" x14ac:dyDescent="0.25">
      <c r="A1599" s="5">
        <v>42536</v>
      </c>
      <c r="B1599" s="6">
        <v>71.12</v>
      </c>
      <c r="C1599" s="2">
        <v>8016982</v>
      </c>
      <c r="D1599" s="6">
        <v>0.17000000000000101</v>
      </c>
      <c r="E1599" s="6">
        <v>0.23960535588443099</v>
      </c>
      <c r="F1599" s="6">
        <v>0.23961135965424499</v>
      </c>
      <c r="G1599" s="6">
        <v>107.58932</v>
      </c>
      <c r="H1599" s="6">
        <v>250690.95571095499</v>
      </c>
      <c r="I1599" s="6">
        <v>71.2</v>
      </c>
      <c r="J1599" s="6">
        <v>71.614999999999995</v>
      </c>
      <c r="K1599" s="6">
        <v>71</v>
      </c>
      <c r="L1599" s="6">
        <v>165680.885780885</v>
      </c>
    </row>
    <row r="1600" spans="1:12" ht="15" customHeight="1" x14ac:dyDescent="0.25">
      <c r="A1600" s="5">
        <v>42535</v>
      </c>
      <c r="B1600" s="6">
        <v>70.95</v>
      </c>
      <c r="C1600" s="2">
        <v>9066382</v>
      </c>
      <c r="D1600" s="6">
        <v>0.42000000000000098</v>
      </c>
      <c r="E1600" s="6">
        <v>0.59549128030624798</v>
      </c>
      <c r="F1600" s="6">
        <v>0.59549131618510298</v>
      </c>
      <c r="G1600" s="6">
        <v>107.33214</v>
      </c>
      <c r="H1600" s="6">
        <v>250091.46853146801</v>
      </c>
      <c r="I1600" s="6">
        <v>70.66</v>
      </c>
      <c r="J1600" s="6">
        <v>71.17</v>
      </c>
      <c r="K1600" s="6">
        <v>70.2</v>
      </c>
      <c r="L1600" s="6">
        <v>165284.615384615</v>
      </c>
    </row>
    <row r="1601" spans="1:12" ht="15" customHeight="1" x14ac:dyDescent="0.25">
      <c r="A1601" s="5">
        <v>42534</v>
      </c>
      <c r="B1601" s="6">
        <v>70.53</v>
      </c>
      <c r="C1601" s="2">
        <v>7907562</v>
      </c>
      <c r="D1601" s="6">
        <v>-0.60999999999999899</v>
      </c>
      <c r="E1601" s="6">
        <v>-0.85746415518695995</v>
      </c>
      <c r="F1601" s="6">
        <v>-0.85746486442939096</v>
      </c>
      <c r="G1601" s="6">
        <v>106.69677</v>
      </c>
      <c r="H1601" s="6">
        <v>248610.41958041899</v>
      </c>
      <c r="I1601" s="6">
        <v>71</v>
      </c>
      <c r="J1601" s="6">
        <v>71.180000000000007</v>
      </c>
      <c r="K1601" s="6">
        <v>70.484999999999999</v>
      </c>
      <c r="L1601" s="6">
        <v>164305.59440559399</v>
      </c>
    </row>
    <row r="1602" spans="1:12" ht="15" customHeight="1" x14ac:dyDescent="0.25">
      <c r="A1602" s="5">
        <v>42531</v>
      </c>
      <c r="B1602" s="6">
        <v>71.14</v>
      </c>
      <c r="C1602" s="2">
        <v>7511406</v>
      </c>
      <c r="D1602" s="6">
        <v>4.9999999999997102E-2</v>
      </c>
      <c r="E1602" s="6">
        <v>7.0333380222242697E-2</v>
      </c>
      <c r="F1602" s="6">
        <v>7.0334048606923702E-2</v>
      </c>
      <c r="G1602" s="6">
        <v>107.61957</v>
      </c>
      <c r="H1602" s="6">
        <v>250761.46853146801</v>
      </c>
      <c r="I1602" s="6">
        <v>71</v>
      </c>
      <c r="J1602" s="6">
        <v>71.41</v>
      </c>
      <c r="K1602" s="6">
        <v>70.680000000000007</v>
      </c>
      <c r="L1602" s="6">
        <v>165727.505827505</v>
      </c>
    </row>
    <row r="1603" spans="1:12" ht="15" customHeight="1" x14ac:dyDescent="0.25">
      <c r="A1603" s="5">
        <v>42530</v>
      </c>
      <c r="B1603" s="6">
        <v>71.09</v>
      </c>
      <c r="C1603" s="2">
        <v>6069859</v>
      </c>
      <c r="D1603" s="6">
        <v>-0.189999999999997</v>
      </c>
      <c r="E1603" s="6">
        <v>-0.26655443322110001</v>
      </c>
      <c r="F1603" s="6">
        <v>-0.26655510975657198</v>
      </c>
      <c r="G1603" s="6">
        <v>107.54393</v>
      </c>
      <c r="H1603" s="6">
        <v>250585.151515151</v>
      </c>
      <c r="I1603" s="6">
        <v>71.36</v>
      </c>
      <c r="J1603" s="6">
        <v>71.59</v>
      </c>
      <c r="K1603" s="6">
        <v>70.849999999999994</v>
      </c>
      <c r="L1603" s="6">
        <v>165610.95571095499</v>
      </c>
    </row>
    <row r="1604" spans="1:12" ht="15" customHeight="1" x14ac:dyDescent="0.25">
      <c r="A1604" s="5">
        <v>42529</v>
      </c>
      <c r="B1604" s="6">
        <v>71.28</v>
      </c>
      <c r="C1604" s="2">
        <v>6138989</v>
      </c>
      <c r="D1604" s="6">
        <v>0.25</v>
      </c>
      <c r="E1604" s="6">
        <v>0.35196395889061</v>
      </c>
      <c r="F1604" s="6">
        <v>0.351967313013412</v>
      </c>
      <c r="G1604" s="6">
        <v>107.83136</v>
      </c>
      <c r="H1604" s="6">
        <v>251255.151515151</v>
      </c>
      <c r="I1604" s="6">
        <v>70.849999999999994</v>
      </c>
      <c r="J1604" s="6">
        <v>71.45</v>
      </c>
      <c r="K1604" s="6">
        <v>70.8</v>
      </c>
      <c r="L1604" s="6">
        <v>166053.84615384601</v>
      </c>
    </row>
    <row r="1605" spans="1:12" ht="15" customHeight="1" x14ac:dyDescent="0.25">
      <c r="A1605" s="5">
        <v>42528</v>
      </c>
      <c r="B1605" s="6">
        <v>71.03</v>
      </c>
      <c r="C1605" s="2">
        <v>7363374</v>
      </c>
      <c r="D1605" s="6">
        <v>-1.9999999999996E-2</v>
      </c>
      <c r="E1605" s="6">
        <v>-2.8149190710757801E-2</v>
      </c>
      <c r="F1605" s="6">
        <v>-2.81624804865265E-2</v>
      </c>
      <c r="G1605" s="6">
        <v>107.45316</v>
      </c>
      <c r="H1605" s="6">
        <v>250373.56643356601</v>
      </c>
      <c r="I1605" s="6">
        <v>71.099999999999994</v>
      </c>
      <c r="J1605" s="6">
        <v>71.31</v>
      </c>
      <c r="K1605" s="6">
        <v>70.849999999999994</v>
      </c>
      <c r="L1605" s="6">
        <v>165471.09557109501</v>
      </c>
    </row>
    <row r="1606" spans="1:12" ht="15" customHeight="1" x14ac:dyDescent="0.25">
      <c r="A1606" s="5">
        <v>42527</v>
      </c>
      <c r="B1606" s="6">
        <v>71.05</v>
      </c>
      <c r="C1606" s="2">
        <v>9017963</v>
      </c>
      <c r="D1606" s="6">
        <v>0.179999999999992</v>
      </c>
      <c r="E1606" s="6">
        <v>0.253986171863962</v>
      </c>
      <c r="F1606" s="6">
        <v>0.25398482415024398</v>
      </c>
      <c r="G1606" s="6">
        <v>107.48343</v>
      </c>
      <c r="H1606" s="6">
        <v>250444.12587412499</v>
      </c>
      <c r="I1606" s="6">
        <v>71.52</v>
      </c>
      <c r="J1606" s="6">
        <v>71.55</v>
      </c>
      <c r="K1606" s="6">
        <v>71</v>
      </c>
      <c r="L1606" s="6">
        <v>165517.715617715</v>
      </c>
    </row>
    <row r="1607" spans="1:12" ht="15" customHeight="1" x14ac:dyDescent="0.25">
      <c r="A1607" s="5">
        <v>42524</v>
      </c>
      <c r="B1607" s="6">
        <v>70.87</v>
      </c>
      <c r="C1607" s="2">
        <v>6374529</v>
      </c>
      <c r="D1607" s="6">
        <v>-7.9999999999998295E-2</v>
      </c>
      <c r="E1607" s="6">
        <v>-0.112755461592672</v>
      </c>
      <c r="F1607" s="6">
        <v>-0.11274348950836</v>
      </c>
      <c r="G1607" s="6">
        <v>107.21113</v>
      </c>
      <c r="H1607" s="6">
        <v>249809.39393939299</v>
      </c>
      <c r="I1607" s="6">
        <v>70.569999999999993</v>
      </c>
      <c r="J1607" s="6">
        <v>71.05</v>
      </c>
      <c r="K1607" s="6">
        <v>70.52</v>
      </c>
      <c r="L1607" s="6">
        <v>165098.13519813499</v>
      </c>
    </row>
    <row r="1608" spans="1:12" ht="15" customHeight="1" x14ac:dyDescent="0.25">
      <c r="A1608" s="5">
        <v>42523</v>
      </c>
      <c r="B1608" s="6">
        <v>70.95</v>
      </c>
      <c r="C1608" s="2">
        <v>6508681</v>
      </c>
      <c r="D1608" s="6">
        <v>0.45000000000000201</v>
      </c>
      <c r="E1608" s="6">
        <v>0.63829787234042001</v>
      </c>
      <c r="F1608" s="6">
        <v>0.63829454074624203</v>
      </c>
      <c r="G1608" s="6">
        <v>107.33214</v>
      </c>
      <c r="H1608" s="6">
        <v>250091.46853146801</v>
      </c>
      <c r="I1608" s="6">
        <v>70.5</v>
      </c>
      <c r="J1608" s="6">
        <v>71</v>
      </c>
      <c r="K1608" s="6">
        <v>70.144999999999996</v>
      </c>
      <c r="L1608" s="6">
        <v>165284.615384615</v>
      </c>
    </row>
    <row r="1609" spans="1:12" ht="15" customHeight="1" x14ac:dyDescent="0.25">
      <c r="A1609" s="5">
        <v>42522</v>
      </c>
      <c r="B1609" s="6">
        <v>70.5</v>
      </c>
      <c r="C1609" s="2">
        <v>7221459</v>
      </c>
      <c r="D1609" s="6">
        <v>-0.28000000000000103</v>
      </c>
      <c r="E1609" s="6">
        <v>-0.39559197513422401</v>
      </c>
      <c r="F1609" s="6">
        <v>-0.39559198569001303</v>
      </c>
      <c r="G1609" s="6">
        <v>106.65139000000001</v>
      </c>
      <c r="H1609" s="6">
        <v>248504.63869463801</v>
      </c>
      <c r="I1609" s="6">
        <v>70.5</v>
      </c>
      <c r="J1609" s="6">
        <v>70.905000000000001</v>
      </c>
      <c r="K1609" s="6">
        <v>70.41</v>
      </c>
      <c r="L1609" s="6">
        <v>164235.66433566401</v>
      </c>
    </row>
    <row r="1610" spans="1:12" ht="15" customHeight="1" x14ac:dyDescent="0.25">
      <c r="A1610" s="5">
        <v>42521</v>
      </c>
      <c r="B1610" s="6">
        <v>70.78</v>
      </c>
      <c r="C1610" s="2">
        <v>8390184</v>
      </c>
      <c r="D1610" s="6">
        <v>3.0000000000001099E-2</v>
      </c>
      <c r="E1610" s="6">
        <v>4.2402826855125697E-2</v>
      </c>
      <c r="F1610" s="6">
        <v>4.2399489711208903E-2</v>
      </c>
      <c r="G1610" s="6">
        <v>107.07496999999999</v>
      </c>
      <c r="H1610" s="6">
        <v>249492.00466200401</v>
      </c>
      <c r="I1610" s="6">
        <v>70.58</v>
      </c>
      <c r="J1610" s="6">
        <v>71</v>
      </c>
      <c r="K1610" s="6">
        <v>70.48</v>
      </c>
      <c r="L1610" s="6">
        <v>164888.34498834499</v>
      </c>
    </row>
    <row r="1611" spans="1:12" ht="15" customHeight="1" x14ac:dyDescent="0.25">
      <c r="A1611" s="5">
        <v>42517</v>
      </c>
      <c r="B1611" s="6">
        <v>70.75</v>
      </c>
      <c r="C1611" s="2">
        <v>5773666</v>
      </c>
      <c r="D1611" s="6">
        <v>-9.9999999999994302E-2</v>
      </c>
      <c r="E1611" s="6">
        <v>-0.141143260409304</v>
      </c>
      <c r="F1611" s="6">
        <v>-0.14113527359268499</v>
      </c>
      <c r="G1611" s="6">
        <v>107.02959</v>
      </c>
      <c r="H1611" s="6">
        <v>249386.22377622299</v>
      </c>
      <c r="I1611" s="6">
        <v>70.86</v>
      </c>
      <c r="J1611" s="6">
        <v>70.89</v>
      </c>
      <c r="K1611" s="6">
        <v>70.489999999999995</v>
      </c>
      <c r="L1611" s="6">
        <v>164818.414918414</v>
      </c>
    </row>
    <row r="1612" spans="1:12" ht="15" customHeight="1" x14ac:dyDescent="0.25">
      <c r="A1612" s="5">
        <v>42516</v>
      </c>
      <c r="B1612" s="6">
        <v>70.849999999999994</v>
      </c>
      <c r="C1612" s="2">
        <v>8693866</v>
      </c>
      <c r="D1612" s="6">
        <v>0.36999999999999</v>
      </c>
      <c r="E1612" s="6">
        <v>0.52497162315550105</v>
      </c>
      <c r="F1612" s="6">
        <v>0.52496156015588902</v>
      </c>
      <c r="G1612" s="6">
        <v>107.18086</v>
      </c>
      <c r="H1612" s="6">
        <v>249738.83449883401</v>
      </c>
      <c r="I1612" s="6">
        <v>70.69</v>
      </c>
      <c r="J1612" s="6">
        <v>71.375</v>
      </c>
      <c r="K1612" s="6">
        <v>70.599999999999994</v>
      </c>
      <c r="L1612" s="6">
        <v>165051.51515151499</v>
      </c>
    </row>
    <row r="1613" spans="1:12" ht="15" customHeight="1" x14ac:dyDescent="0.25">
      <c r="A1613" s="5">
        <v>42515</v>
      </c>
      <c r="B1613" s="6">
        <v>70.48</v>
      </c>
      <c r="C1613" s="2">
        <v>7269763</v>
      </c>
      <c r="D1613" s="6">
        <v>0.24000000000000901</v>
      </c>
      <c r="E1613" s="6">
        <v>0.34168564920273797</v>
      </c>
      <c r="F1613" s="6">
        <v>0.34169265496875001</v>
      </c>
      <c r="G1613" s="6">
        <v>106.62114</v>
      </c>
      <c r="H1613" s="6">
        <v>248434.12587412499</v>
      </c>
      <c r="I1613" s="6">
        <v>70.25</v>
      </c>
      <c r="J1613" s="6">
        <v>70.995000000000005</v>
      </c>
      <c r="K1613" s="6">
        <v>70.239999999999995</v>
      </c>
      <c r="L1613" s="6">
        <v>164189.04428904399</v>
      </c>
    </row>
    <row r="1614" spans="1:12" ht="15" customHeight="1" x14ac:dyDescent="0.25">
      <c r="A1614" s="5">
        <v>42514</v>
      </c>
      <c r="B1614" s="6">
        <v>70.239999999999995</v>
      </c>
      <c r="C1614" s="2">
        <v>8827986</v>
      </c>
      <c r="D1614" s="6">
        <v>0.739999999999994</v>
      </c>
      <c r="E1614" s="6">
        <v>1.0647482014388401</v>
      </c>
      <c r="F1614" s="6">
        <v>1.0647507195264301</v>
      </c>
      <c r="G1614" s="6">
        <v>106.258064</v>
      </c>
      <c r="H1614" s="6">
        <v>247587.794871794</v>
      </c>
      <c r="I1614" s="6">
        <v>69.650000000000006</v>
      </c>
      <c r="J1614" s="6">
        <v>70.42</v>
      </c>
      <c r="K1614" s="6">
        <v>69.55</v>
      </c>
      <c r="L1614" s="6">
        <v>163629.603729603</v>
      </c>
    </row>
    <row r="1615" spans="1:12" ht="15" customHeight="1" x14ac:dyDescent="0.25">
      <c r="A1615" s="5">
        <v>42513</v>
      </c>
      <c r="B1615" s="6">
        <v>69.5</v>
      </c>
      <c r="C1615" s="2">
        <v>10099790</v>
      </c>
      <c r="D1615" s="6">
        <v>-0.35999999999999899</v>
      </c>
      <c r="E1615" s="6">
        <v>-0.51531634697967699</v>
      </c>
      <c r="F1615" s="6">
        <v>-0.51531839898307696</v>
      </c>
      <c r="G1615" s="6">
        <v>105.1386</v>
      </c>
      <c r="H1615" s="6">
        <v>244978.32167832099</v>
      </c>
      <c r="I1615" s="6">
        <v>69.599999999999994</v>
      </c>
      <c r="J1615" s="6">
        <v>70.06</v>
      </c>
      <c r="K1615" s="6">
        <v>69.44</v>
      </c>
      <c r="L1615" s="6">
        <v>161904.66200466201</v>
      </c>
    </row>
    <row r="1616" spans="1:12" ht="15" customHeight="1" x14ac:dyDescent="0.25">
      <c r="A1616" s="5">
        <v>42510</v>
      </c>
      <c r="B1616" s="6">
        <v>69.86</v>
      </c>
      <c r="C1616" s="2">
        <v>16746599.999999899</v>
      </c>
      <c r="D1616" s="6">
        <v>0.65999999999999603</v>
      </c>
      <c r="E1616" s="6">
        <v>0.95375722543351504</v>
      </c>
      <c r="F1616" s="6">
        <v>0.95376347044211496</v>
      </c>
      <c r="G1616" s="6">
        <v>105.683205</v>
      </c>
      <c r="H1616" s="6">
        <v>246247.797202797</v>
      </c>
      <c r="I1616" s="6">
        <v>69.33</v>
      </c>
      <c r="J1616" s="6">
        <v>70.14</v>
      </c>
      <c r="K1616" s="6">
        <v>68.849999999999994</v>
      </c>
      <c r="L1616" s="6">
        <v>162743.82284382201</v>
      </c>
    </row>
    <row r="1617" spans="1:12" ht="15" customHeight="1" x14ac:dyDescent="0.25">
      <c r="A1617" s="5">
        <v>42509</v>
      </c>
      <c r="B1617" s="6">
        <v>69.2</v>
      </c>
      <c r="C1617" s="2">
        <v>35076688</v>
      </c>
      <c r="D1617" s="6">
        <v>6.05</v>
      </c>
      <c r="E1617" s="6">
        <v>9.5803642121931905</v>
      </c>
      <c r="F1617" s="6">
        <v>9.5803497912017601</v>
      </c>
      <c r="G1617" s="6">
        <v>104.68476</v>
      </c>
      <c r="H1617" s="6">
        <v>243920.41958041899</v>
      </c>
      <c r="I1617" s="6">
        <v>68.099999999999994</v>
      </c>
      <c r="J1617" s="6">
        <v>69.33</v>
      </c>
      <c r="K1617" s="6">
        <v>67.5</v>
      </c>
      <c r="L1617" s="6">
        <v>161205.361305361</v>
      </c>
    </row>
    <row r="1618" spans="1:12" ht="15" customHeight="1" x14ac:dyDescent="0.25">
      <c r="A1618" s="5">
        <v>42508</v>
      </c>
      <c r="B1618" s="6">
        <v>63.15</v>
      </c>
      <c r="C1618" s="2">
        <v>22255900</v>
      </c>
      <c r="D1618" s="6">
        <v>-1.94999999999999</v>
      </c>
      <c r="E1618" s="6">
        <v>-2.9953917050691099</v>
      </c>
      <c r="F1618" s="6">
        <v>-2.9953855892100698</v>
      </c>
      <c r="G1618" s="6">
        <v>95.532420000000002</v>
      </c>
      <c r="H1618" s="6">
        <v>222586.29370629301</v>
      </c>
      <c r="I1618" s="6">
        <v>63.02</v>
      </c>
      <c r="J1618" s="6">
        <v>63.777000000000001</v>
      </c>
      <c r="K1618" s="6">
        <v>62.72</v>
      </c>
      <c r="L1618" s="6">
        <v>147102.797202797</v>
      </c>
    </row>
    <row r="1619" spans="1:12" ht="15" customHeight="1" x14ac:dyDescent="0.25">
      <c r="A1619" s="5">
        <v>42507</v>
      </c>
      <c r="B1619" s="6">
        <v>65.099999999999994</v>
      </c>
      <c r="C1619" s="2">
        <v>9252650</v>
      </c>
      <c r="D1619" s="6">
        <v>-0.92000000000000104</v>
      </c>
      <c r="E1619" s="6">
        <v>-1.39351711602544</v>
      </c>
      <c r="F1619" s="6">
        <v>-1.3935183001881</v>
      </c>
      <c r="G1619" s="6">
        <v>98.482346000000007</v>
      </c>
      <c r="H1619" s="6">
        <v>229462.57808857801</v>
      </c>
      <c r="I1619" s="6">
        <v>66.06</v>
      </c>
      <c r="J1619" s="6">
        <v>66.27</v>
      </c>
      <c r="K1619" s="6">
        <v>64.88</v>
      </c>
      <c r="L1619" s="6">
        <v>151648.251748251</v>
      </c>
    </row>
    <row r="1620" spans="1:12" ht="15" customHeight="1" x14ac:dyDescent="0.25">
      <c r="A1620" s="5">
        <v>42506</v>
      </c>
      <c r="B1620" s="6">
        <v>66.02</v>
      </c>
      <c r="C1620" s="2">
        <v>10181800</v>
      </c>
      <c r="D1620" s="6">
        <v>1.0799999999999901</v>
      </c>
      <c r="E1620" s="6">
        <v>1.66307360640591</v>
      </c>
      <c r="F1620" s="6">
        <v>1.66307513311747</v>
      </c>
      <c r="G1620" s="6">
        <v>99.874110000000002</v>
      </c>
      <c r="H1620" s="6">
        <v>232706.78321678299</v>
      </c>
      <c r="I1620" s="6">
        <v>64.86</v>
      </c>
      <c r="J1620" s="6">
        <v>66.349999999999994</v>
      </c>
      <c r="K1620" s="6">
        <v>64.680000000000007</v>
      </c>
      <c r="L1620" s="6">
        <v>153792.773892773</v>
      </c>
    </row>
    <row r="1621" spans="1:12" ht="15" customHeight="1" x14ac:dyDescent="0.25">
      <c r="A1621" s="5">
        <v>42503</v>
      </c>
      <c r="B1621" s="6">
        <v>64.94</v>
      </c>
      <c r="C1621" s="2">
        <v>13744710</v>
      </c>
      <c r="D1621" s="6">
        <v>-1.9099999999999899</v>
      </c>
      <c r="E1621" s="6">
        <v>-2.8571428571428399</v>
      </c>
      <c r="F1621" s="6">
        <v>-2.8571422920977101</v>
      </c>
      <c r="G1621" s="6">
        <v>98.240300000000005</v>
      </c>
      <c r="H1621" s="6">
        <v>228898.368298368</v>
      </c>
      <c r="I1621" s="6">
        <v>66.48</v>
      </c>
      <c r="J1621" s="6">
        <v>66.55</v>
      </c>
      <c r="K1621" s="6">
        <v>64.650000000000006</v>
      </c>
      <c r="L1621" s="6">
        <v>151275.29137529101</v>
      </c>
    </row>
    <row r="1622" spans="1:12" ht="15" customHeight="1" x14ac:dyDescent="0.25">
      <c r="A1622" s="5">
        <v>42502</v>
      </c>
      <c r="B1622" s="6">
        <v>66.849999999999994</v>
      </c>
      <c r="C1622" s="2">
        <v>9533453</v>
      </c>
      <c r="D1622" s="6">
        <v>0.439999999999997</v>
      </c>
      <c r="E1622" s="6">
        <v>0.66255082065953497</v>
      </c>
      <c r="F1622" s="6">
        <v>0.662545128060676</v>
      </c>
      <c r="G1622" s="6">
        <v>101.12972000000001</v>
      </c>
      <c r="H1622" s="6">
        <v>235633.61305361299</v>
      </c>
      <c r="I1622" s="6">
        <v>66.55</v>
      </c>
      <c r="J1622" s="6">
        <v>67.05</v>
      </c>
      <c r="K1622" s="6">
        <v>66.38</v>
      </c>
      <c r="L1622" s="6">
        <v>155727.505827505</v>
      </c>
    </row>
    <row r="1623" spans="1:12" ht="15" customHeight="1" x14ac:dyDescent="0.25">
      <c r="A1623" s="5">
        <v>42501</v>
      </c>
      <c r="B1623" s="6">
        <v>66.41</v>
      </c>
      <c r="C1623" s="2">
        <v>14597540</v>
      </c>
      <c r="D1623" s="6">
        <v>-2.38</v>
      </c>
      <c r="E1623" s="6">
        <v>-3.4598052042448102</v>
      </c>
      <c r="F1623" s="6">
        <v>-2.73295117443763</v>
      </c>
      <c r="G1623" s="6">
        <v>100.4641</v>
      </c>
      <c r="H1623" s="6">
        <v>234082.05128205099</v>
      </c>
      <c r="I1623" s="6">
        <v>67.47</v>
      </c>
      <c r="J1623" s="6">
        <v>67.5</v>
      </c>
      <c r="K1623" s="6">
        <v>65.61</v>
      </c>
      <c r="L1623" s="6">
        <v>154701.86480186399</v>
      </c>
    </row>
    <row r="1624" spans="1:12" ht="15" customHeight="1" x14ac:dyDescent="0.25">
      <c r="A1624" s="5">
        <v>42500</v>
      </c>
      <c r="B1624" s="6">
        <v>68.790000000000006</v>
      </c>
      <c r="C1624" s="2">
        <v>6402932</v>
      </c>
      <c r="D1624" s="6">
        <v>-0.15999999999999601</v>
      </c>
      <c r="E1624" s="6">
        <v>-0.23205221174763499</v>
      </c>
      <c r="F1624" s="6">
        <v>-0.23204549996613799</v>
      </c>
      <c r="G1624" s="6">
        <v>103.28688</v>
      </c>
      <c r="H1624" s="6">
        <v>240661.95804195799</v>
      </c>
      <c r="I1624" s="6">
        <v>68.92</v>
      </c>
      <c r="J1624" s="6">
        <v>69.13</v>
      </c>
      <c r="K1624" s="6">
        <v>68.45</v>
      </c>
      <c r="L1624" s="6">
        <v>160249.65034965001</v>
      </c>
    </row>
    <row r="1625" spans="1:12" ht="15" customHeight="1" x14ac:dyDescent="0.25">
      <c r="A1625" s="5">
        <v>42499</v>
      </c>
      <c r="B1625" s="6">
        <v>68.95</v>
      </c>
      <c r="C1625" s="2">
        <v>8656229</v>
      </c>
      <c r="D1625" s="6">
        <v>0.70000000000000195</v>
      </c>
      <c r="E1625" s="6">
        <v>1.02564102564102</v>
      </c>
      <c r="F1625" s="6">
        <v>1.0256403850912501</v>
      </c>
      <c r="G1625" s="6">
        <v>103.52710999999999</v>
      </c>
      <c r="H1625" s="6">
        <v>241221.93473193399</v>
      </c>
      <c r="I1625" s="6">
        <v>68.25</v>
      </c>
      <c r="J1625" s="6">
        <v>69.099999999999994</v>
      </c>
      <c r="K1625" s="6">
        <v>68.16</v>
      </c>
      <c r="L1625" s="6">
        <v>160622.61072261</v>
      </c>
    </row>
    <row r="1626" spans="1:12" ht="15" customHeight="1" x14ac:dyDescent="0.25">
      <c r="A1626" s="5">
        <v>42496</v>
      </c>
      <c r="B1626" s="6">
        <v>68.25</v>
      </c>
      <c r="C1626" s="2">
        <v>9825385</v>
      </c>
      <c r="D1626" s="6">
        <v>1.04</v>
      </c>
      <c r="E1626" s="6">
        <v>1.5473887814313401</v>
      </c>
      <c r="F1626" s="6">
        <v>1.5473865925519299</v>
      </c>
      <c r="G1626" s="6">
        <v>102.476074</v>
      </c>
      <c r="H1626" s="6">
        <v>238771.96736596699</v>
      </c>
      <c r="I1626" s="6">
        <v>66.91</v>
      </c>
      <c r="J1626" s="6">
        <v>68.260000000000005</v>
      </c>
      <c r="K1626" s="6">
        <v>66.8</v>
      </c>
      <c r="L1626" s="6">
        <v>158990.909090909</v>
      </c>
    </row>
    <row r="1627" spans="1:12" ht="15" customHeight="1" x14ac:dyDescent="0.25">
      <c r="A1627" s="5">
        <v>42495</v>
      </c>
      <c r="B1627" s="6">
        <v>67.209999999999994</v>
      </c>
      <c r="C1627" s="2">
        <v>8090984</v>
      </c>
      <c r="D1627" s="6">
        <v>1.9999999999996E-2</v>
      </c>
      <c r="E1627" s="6">
        <v>2.9766334275938E-2</v>
      </c>
      <c r="F1627" s="6">
        <v>2.9758779429722701E-2</v>
      </c>
      <c r="G1627" s="6">
        <v>100.914536</v>
      </c>
      <c r="H1627" s="6">
        <v>235132.01864801801</v>
      </c>
      <c r="I1627" s="6">
        <v>66.97</v>
      </c>
      <c r="J1627" s="6">
        <v>67.25</v>
      </c>
      <c r="K1627" s="6">
        <v>66.58</v>
      </c>
      <c r="L1627" s="6">
        <v>156566.66666666599</v>
      </c>
    </row>
    <row r="1628" spans="1:12" ht="15" customHeight="1" x14ac:dyDescent="0.25">
      <c r="A1628" s="5">
        <v>42494</v>
      </c>
      <c r="B1628" s="6">
        <v>67.19</v>
      </c>
      <c r="C1628" s="2">
        <v>6029518</v>
      </c>
      <c r="D1628" s="6">
        <v>0.189999999999997</v>
      </c>
      <c r="E1628" s="6">
        <v>0.28358208955223602</v>
      </c>
      <c r="F1628" s="6">
        <v>0.28358467554869798</v>
      </c>
      <c r="G1628" s="6">
        <v>100.884514</v>
      </c>
      <c r="H1628" s="6">
        <v>235062.03729603699</v>
      </c>
      <c r="I1628" s="6">
        <v>66.849999999999994</v>
      </c>
      <c r="J1628" s="6">
        <v>67.489999999999995</v>
      </c>
      <c r="K1628" s="6">
        <v>66.44</v>
      </c>
      <c r="L1628" s="6">
        <v>156520.04662004599</v>
      </c>
    </row>
    <row r="1629" spans="1:12" ht="15" customHeight="1" x14ac:dyDescent="0.25">
      <c r="A1629" s="5">
        <v>42493</v>
      </c>
      <c r="B1629" s="6">
        <v>67</v>
      </c>
      <c r="C1629" s="2">
        <v>5922559</v>
      </c>
      <c r="D1629" s="6">
        <v>-0.59000000000000297</v>
      </c>
      <c r="E1629" s="6">
        <v>-0.87291019381565604</v>
      </c>
      <c r="F1629" s="6">
        <v>-0.87289669842141004</v>
      </c>
      <c r="G1629" s="6">
        <v>100.59923000000001</v>
      </c>
      <c r="H1629" s="6">
        <v>234397.03962703899</v>
      </c>
      <c r="I1629" s="6">
        <v>66.86</v>
      </c>
      <c r="J1629" s="6">
        <v>67.495000000000005</v>
      </c>
      <c r="K1629" s="6">
        <v>66.75</v>
      </c>
      <c r="L1629" s="6">
        <v>156077.15617715599</v>
      </c>
    </row>
    <row r="1630" spans="1:12" ht="15" customHeight="1" x14ac:dyDescent="0.25">
      <c r="A1630" s="5">
        <v>42492</v>
      </c>
      <c r="B1630" s="6">
        <v>67.59</v>
      </c>
      <c r="C1630" s="2">
        <v>7609700</v>
      </c>
      <c r="D1630" s="6">
        <v>0.71999999999999797</v>
      </c>
      <c r="E1630" s="6">
        <v>1.0767160161507301</v>
      </c>
      <c r="F1630" s="6">
        <v>1.07669970252193</v>
      </c>
      <c r="G1630" s="6">
        <v>101.48509</v>
      </c>
      <c r="H1630" s="6">
        <v>236461.981351981</v>
      </c>
      <c r="I1630" s="6">
        <v>66.62</v>
      </c>
      <c r="J1630" s="6">
        <v>67.7</v>
      </c>
      <c r="K1630" s="6">
        <v>66.53</v>
      </c>
      <c r="L1630" s="6">
        <v>157452.447552447</v>
      </c>
    </row>
    <row r="1631" spans="1:12" ht="15" customHeight="1" x14ac:dyDescent="0.25">
      <c r="A1631" s="5">
        <v>42489</v>
      </c>
      <c r="B1631" s="6">
        <v>66.87</v>
      </c>
      <c r="C1631" s="2">
        <v>12098960</v>
      </c>
      <c r="D1631" s="6">
        <v>-2.0399999999999898</v>
      </c>
      <c r="E1631" s="6">
        <v>-2.9603831084022501</v>
      </c>
      <c r="F1631" s="6">
        <v>-2.9603855387256401</v>
      </c>
      <c r="G1631" s="6">
        <v>100.40403999999999</v>
      </c>
      <c r="H1631" s="6">
        <v>233942.05128205099</v>
      </c>
      <c r="I1631" s="6">
        <v>68.73</v>
      </c>
      <c r="J1631" s="6">
        <v>68.819999999999993</v>
      </c>
      <c r="K1631" s="6">
        <v>66.36</v>
      </c>
      <c r="L1631" s="6">
        <v>155774.12587412499</v>
      </c>
    </row>
    <row r="1632" spans="1:12" ht="15" customHeight="1" x14ac:dyDescent="0.25">
      <c r="A1632" s="5">
        <v>42488</v>
      </c>
      <c r="B1632" s="6">
        <v>68.91</v>
      </c>
      <c r="C1632" s="2">
        <v>4776912</v>
      </c>
      <c r="D1632" s="6">
        <v>-0.510000000000005</v>
      </c>
      <c r="E1632" s="6">
        <v>-0.73465859982714199</v>
      </c>
      <c r="F1632" s="6">
        <v>-0.73464967508791701</v>
      </c>
      <c r="G1632" s="6">
        <v>103.46706399999999</v>
      </c>
      <c r="H1632" s="6">
        <v>241081.96736596699</v>
      </c>
      <c r="I1632" s="6">
        <v>69.069999999999993</v>
      </c>
      <c r="J1632" s="6">
        <v>69.62</v>
      </c>
      <c r="K1632" s="6">
        <v>68.75</v>
      </c>
      <c r="L1632" s="6">
        <v>160529.37062937001</v>
      </c>
    </row>
    <row r="1633" spans="1:12" ht="15" customHeight="1" x14ac:dyDescent="0.25">
      <c r="A1633" s="5">
        <v>42487</v>
      </c>
      <c r="B1633" s="6">
        <v>69.42</v>
      </c>
      <c r="C1633" s="2">
        <v>5147280</v>
      </c>
      <c r="D1633" s="6">
        <v>0.12000000000000401</v>
      </c>
      <c r="E1633" s="6">
        <v>0.17316017316018001</v>
      </c>
      <c r="F1633" s="6">
        <v>0.17315755626947599</v>
      </c>
      <c r="G1633" s="6">
        <v>104.23281</v>
      </c>
      <c r="H1633" s="6">
        <v>242866.92307692301</v>
      </c>
      <c r="I1633" s="6">
        <v>69.489999999999995</v>
      </c>
      <c r="J1633" s="6">
        <v>69.78</v>
      </c>
      <c r="K1633" s="6">
        <v>68.989999999999995</v>
      </c>
      <c r="L1633" s="6">
        <v>161718.18181818101</v>
      </c>
    </row>
    <row r="1634" spans="1:12" ht="15" customHeight="1" x14ac:dyDescent="0.25">
      <c r="A1634" s="5">
        <v>42486</v>
      </c>
      <c r="B1634" s="6">
        <v>69.3</v>
      </c>
      <c r="C1634" s="2">
        <v>6648430</v>
      </c>
      <c r="D1634" s="6">
        <v>-0.17000000000000101</v>
      </c>
      <c r="E1634" s="6">
        <v>-0.244709946739607</v>
      </c>
      <c r="F1634" s="6">
        <v>-0.244707293650026</v>
      </c>
      <c r="G1634" s="6">
        <v>104.052635</v>
      </c>
      <c r="H1634" s="6">
        <v>242446.93473193399</v>
      </c>
      <c r="I1634" s="6">
        <v>69.7</v>
      </c>
      <c r="J1634" s="6">
        <v>69.889899999999997</v>
      </c>
      <c r="K1634" s="6">
        <v>69.099999999999994</v>
      </c>
      <c r="L1634" s="6">
        <v>161438.46153846101</v>
      </c>
    </row>
    <row r="1635" spans="1:12" ht="15" customHeight="1" x14ac:dyDescent="0.25">
      <c r="A1635" s="5">
        <v>42485</v>
      </c>
      <c r="B1635" s="6">
        <v>69.47</v>
      </c>
      <c r="C1635" s="2">
        <v>5896232</v>
      </c>
      <c r="D1635" s="6">
        <v>0.75</v>
      </c>
      <c r="E1635" s="6">
        <v>1.0913853317811399</v>
      </c>
      <c r="F1635" s="6">
        <v>1.09137872984939</v>
      </c>
      <c r="G1635" s="6">
        <v>104.307884</v>
      </c>
      <c r="H1635" s="6">
        <v>243041.92074592001</v>
      </c>
      <c r="I1635" s="6">
        <v>68.55</v>
      </c>
      <c r="J1635" s="6">
        <v>69.5</v>
      </c>
      <c r="K1635" s="6">
        <v>68.06</v>
      </c>
      <c r="L1635" s="6">
        <v>161834.73193473101</v>
      </c>
    </row>
    <row r="1636" spans="1:12" ht="15" customHeight="1" x14ac:dyDescent="0.25">
      <c r="A1636" s="5">
        <v>42482</v>
      </c>
      <c r="B1636" s="6">
        <v>68.72</v>
      </c>
      <c r="C1636" s="2">
        <v>6215117</v>
      </c>
      <c r="D1636" s="6">
        <v>0.25</v>
      </c>
      <c r="E1636" s="6">
        <v>0.36512341171315299</v>
      </c>
      <c r="F1636" s="6">
        <v>0.36512900499856499</v>
      </c>
      <c r="G1636" s="6">
        <v>103.18178</v>
      </c>
      <c r="H1636" s="6">
        <v>240416.969696969</v>
      </c>
      <c r="I1636" s="6">
        <v>68.819999999999993</v>
      </c>
      <c r="J1636" s="6">
        <v>68.94</v>
      </c>
      <c r="K1636" s="6">
        <v>68.28</v>
      </c>
      <c r="L1636" s="6">
        <v>160086.48018648001</v>
      </c>
    </row>
    <row r="1637" spans="1:12" ht="15" customHeight="1" x14ac:dyDescent="0.25">
      <c r="A1637" s="5">
        <v>42481</v>
      </c>
      <c r="B1637" s="6">
        <v>68.47</v>
      </c>
      <c r="C1637" s="2">
        <v>6617616</v>
      </c>
      <c r="D1637" s="6">
        <v>-0.739999999999994</v>
      </c>
      <c r="E1637" s="6">
        <v>-1.0692096517844101</v>
      </c>
      <c r="F1637" s="6">
        <v>-1.06920590157406</v>
      </c>
      <c r="G1637" s="6">
        <v>102.806404</v>
      </c>
      <c r="H1637" s="6">
        <v>239541.96736596699</v>
      </c>
      <c r="I1637" s="6">
        <v>69.47</v>
      </c>
      <c r="J1637" s="6">
        <v>69.680000000000007</v>
      </c>
      <c r="K1637" s="6">
        <v>68.239999999999995</v>
      </c>
      <c r="L1637" s="6">
        <v>159503.72960372901</v>
      </c>
    </row>
    <row r="1638" spans="1:12" ht="15" customHeight="1" x14ac:dyDescent="0.25">
      <c r="A1638" s="5">
        <v>42480</v>
      </c>
      <c r="B1638" s="6">
        <v>69.209999999999994</v>
      </c>
      <c r="C1638" s="2">
        <v>5412547</v>
      </c>
      <c r="D1638" s="6">
        <v>-0.56000000000000205</v>
      </c>
      <c r="E1638" s="6">
        <v>-0.80263723663466202</v>
      </c>
      <c r="F1638" s="6">
        <v>-0.80263219188699797</v>
      </c>
      <c r="G1638" s="6">
        <v>103.917496</v>
      </c>
      <c r="H1638" s="6">
        <v>242131.92540792501</v>
      </c>
      <c r="I1638" s="6">
        <v>69.760000000000005</v>
      </c>
      <c r="J1638" s="6">
        <v>69.989999999999995</v>
      </c>
      <c r="K1638" s="6">
        <v>69.131</v>
      </c>
      <c r="L1638" s="6">
        <v>161228.67132867099</v>
      </c>
    </row>
    <row r="1639" spans="1:12" ht="15" customHeight="1" x14ac:dyDescent="0.25">
      <c r="A1639" s="5">
        <v>42479</v>
      </c>
      <c r="B1639" s="6">
        <v>69.77</v>
      </c>
      <c r="C1639" s="2">
        <v>8199407.9999999898</v>
      </c>
      <c r="D1639" s="6">
        <v>-9.0000000000003397E-2</v>
      </c>
      <c r="E1639" s="6">
        <v>-0.128829086744919</v>
      </c>
      <c r="F1639" s="6">
        <v>-0.128835486978884</v>
      </c>
      <c r="G1639" s="6">
        <v>104.75832</v>
      </c>
      <c r="H1639" s="6">
        <v>244091.88811188799</v>
      </c>
      <c r="I1639" s="6">
        <v>69.790000000000006</v>
      </c>
      <c r="J1639" s="6">
        <v>70.08</v>
      </c>
      <c r="K1639" s="6">
        <v>69.5</v>
      </c>
      <c r="L1639" s="6">
        <v>162534.03263403199</v>
      </c>
    </row>
    <row r="1640" spans="1:12" ht="15" customHeight="1" x14ac:dyDescent="0.25">
      <c r="A1640" s="5">
        <v>42478</v>
      </c>
      <c r="B1640" s="6">
        <v>69.86</v>
      </c>
      <c r="C1640" s="2">
        <v>6622852</v>
      </c>
      <c r="D1640" s="6">
        <v>0.79999999999999705</v>
      </c>
      <c r="E1640" s="6">
        <v>1.15841297422529</v>
      </c>
      <c r="F1640" s="6">
        <v>1.15841222349097</v>
      </c>
      <c r="G1640" s="6">
        <v>104.89346</v>
      </c>
      <c r="H1640" s="6">
        <v>244406.89976689901</v>
      </c>
      <c r="I1640" s="6">
        <v>69.05</v>
      </c>
      <c r="J1640" s="6">
        <v>69.900000000000006</v>
      </c>
      <c r="K1640" s="6">
        <v>68.849999999999994</v>
      </c>
      <c r="L1640" s="6">
        <v>162743.82284382201</v>
      </c>
    </row>
    <row r="1641" spans="1:12" ht="15" customHeight="1" x14ac:dyDescent="0.25">
      <c r="A1641" s="5">
        <v>42475</v>
      </c>
      <c r="B1641" s="6">
        <v>69.06</v>
      </c>
      <c r="C1641" s="2">
        <v>7584493</v>
      </c>
      <c r="D1641" s="6">
        <v>0.260000000000005</v>
      </c>
      <c r="E1641" s="6">
        <v>0.37790697674420198</v>
      </c>
      <c r="F1641" s="6">
        <v>0.37790303846798601</v>
      </c>
      <c r="G1641" s="6">
        <v>103.69227600000001</v>
      </c>
      <c r="H1641" s="6">
        <v>241606.93706293701</v>
      </c>
      <c r="I1641" s="6">
        <v>68.94</v>
      </c>
      <c r="J1641" s="6">
        <v>69.41</v>
      </c>
      <c r="K1641" s="6">
        <v>68.94</v>
      </c>
      <c r="L1641" s="6">
        <v>160879.02097901999</v>
      </c>
    </row>
    <row r="1642" spans="1:12" ht="15" customHeight="1" x14ac:dyDescent="0.25">
      <c r="A1642" s="5">
        <v>42474</v>
      </c>
      <c r="B1642" s="6">
        <v>68.8</v>
      </c>
      <c r="C1642" s="2">
        <v>6977130</v>
      </c>
      <c r="D1642" s="6">
        <v>-0.35000000000000803</v>
      </c>
      <c r="E1642" s="6">
        <v>-0.50614605929141199</v>
      </c>
      <c r="F1642" s="6">
        <v>-0.50614762969876104</v>
      </c>
      <c r="G1642" s="6">
        <v>103.301895</v>
      </c>
      <c r="H1642" s="6">
        <v>240696.95804195799</v>
      </c>
      <c r="I1642" s="6">
        <v>69.150000000000006</v>
      </c>
      <c r="J1642" s="6">
        <v>69.239999999999995</v>
      </c>
      <c r="K1642" s="6">
        <v>68.150000000000006</v>
      </c>
      <c r="L1642" s="6">
        <v>160272.96037295999</v>
      </c>
    </row>
    <row r="1643" spans="1:12" ht="15" customHeight="1" x14ac:dyDescent="0.25">
      <c r="A1643" s="5">
        <v>42473</v>
      </c>
      <c r="B1643" s="6">
        <v>69.150000000000006</v>
      </c>
      <c r="C1643" s="2">
        <v>6262715</v>
      </c>
      <c r="D1643" s="6">
        <v>0.35000000000000803</v>
      </c>
      <c r="E1643" s="6">
        <v>0.50872093023257503</v>
      </c>
      <c r="F1643" s="6">
        <v>0.50872251665856605</v>
      </c>
      <c r="G1643" s="6">
        <v>103.827415</v>
      </c>
      <c r="H1643" s="6">
        <v>241921.94638694599</v>
      </c>
      <c r="I1643" s="6">
        <v>69.010000000000005</v>
      </c>
      <c r="J1643" s="6">
        <v>69.42</v>
      </c>
      <c r="K1643" s="6">
        <v>68.87</v>
      </c>
      <c r="L1643" s="6">
        <v>161088.811188811</v>
      </c>
    </row>
    <row r="1644" spans="1:12" ht="15" customHeight="1" x14ac:dyDescent="0.25">
      <c r="A1644" s="5">
        <v>42472</v>
      </c>
      <c r="B1644" s="6">
        <v>68.8</v>
      </c>
      <c r="C1644" s="2">
        <v>7734579</v>
      </c>
      <c r="D1644" s="6">
        <v>1.3999999999999899</v>
      </c>
      <c r="E1644" s="6">
        <v>2.07715133531156</v>
      </c>
      <c r="F1644" s="6">
        <v>2.0771529040268999</v>
      </c>
      <c r="G1644" s="6">
        <v>103.301895</v>
      </c>
      <c r="H1644" s="6">
        <v>240696.95804195799</v>
      </c>
      <c r="I1644" s="6">
        <v>67.569999999999993</v>
      </c>
      <c r="J1644" s="6">
        <v>68.87</v>
      </c>
      <c r="K1644" s="6">
        <v>67.45</v>
      </c>
      <c r="L1644" s="6">
        <v>160272.96037295999</v>
      </c>
    </row>
    <row r="1645" spans="1:12" ht="15" customHeight="1" x14ac:dyDescent="0.25">
      <c r="A1645" s="5">
        <v>42471</v>
      </c>
      <c r="B1645" s="6">
        <v>67.400000000000006</v>
      </c>
      <c r="C1645" s="2">
        <v>7865437</v>
      </c>
      <c r="D1645" s="6">
        <v>-0.65999999999999603</v>
      </c>
      <c r="E1645" s="6">
        <v>-0.96973258889214697</v>
      </c>
      <c r="F1645" s="6">
        <v>-0.96973116835297102</v>
      </c>
      <c r="G1645" s="6">
        <v>101.19982</v>
      </c>
      <c r="H1645" s="6">
        <v>235797.01631701601</v>
      </c>
      <c r="I1645" s="6">
        <v>68.010000000000005</v>
      </c>
      <c r="J1645" s="6">
        <v>68.37</v>
      </c>
      <c r="K1645" s="6">
        <v>67.38</v>
      </c>
      <c r="L1645" s="6">
        <v>157009.557109557</v>
      </c>
    </row>
    <row r="1646" spans="1:12" ht="15" customHeight="1" x14ac:dyDescent="0.25">
      <c r="A1646" s="5">
        <v>42468</v>
      </c>
      <c r="B1646" s="6">
        <v>68.06</v>
      </c>
      <c r="C1646" s="2">
        <v>6515993</v>
      </c>
      <c r="D1646" s="6">
        <v>-0.15999999999999601</v>
      </c>
      <c r="E1646" s="6">
        <v>-0.23453532688361101</v>
      </c>
      <c r="F1646" s="6">
        <v>-0.23454218564996601</v>
      </c>
      <c r="G1646" s="6">
        <v>102.19079600000001</v>
      </c>
      <c r="H1646" s="6">
        <v>238106.983682983</v>
      </c>
      <c r="I1646" s="6">
        <v>68.31</v>
      </c>
      <c r="J1646" s="6">
        <v>68.39</v>
      </c>
      <c r="K1646" s="6">
        <v>67.86</v>
      </c>
      <c r="L1646" s="6">
        <v>158548.01864801801</v>
      </c>
    </row>
    <row r="1647" spans="1:12" ht="15" customHeight="1" x14ac:dyDescent="0.25">
      <c r="A1647" s="5">
        <v>42467</v>
      </c>
      <c r="B1647" s="6">
        <v>68.22</v>
      </c>
      <c r="C1647" s="2">
        <v>6110491</v>
      </c>
      <c r="D1647" s="6">
        <v>-0.82000000000000695</v>
      </c>
      <c r="E1647" s="6">
        <v>-1.18771726535342</v>
      </c>
      <c r="F1647" s="6">
        <v>-1.18771298134084</v>
      </c>
      <c r="G1647" s="6">
        <v>102.43104</v>
      </c>
      <c r="H1647" s="6">
        <v>238666.99300699201</v>
      </c>
      <c r="I1647" s="6">
        <v>68.83</v>
      </c>
      <c r="J1647" s="6">
        <v>68.930000000000007</v>
      </c>
      <c r="K1647" s="6">
        <v>67.944999999999993</v>
      </c>
      <c r="L1647" s="6">
        <v>158920.97902097899</v>
      </c>
    </row>
    <row r="1648" spans="1:12" ht="15" customHeight="1" x14ac:dyDescent="0.25">
      <c r="A1648" s="5">
        <v>42466</v>
      </c>
      <c r="B1648" s="6">
        <v>69.040000000000006</v>
      </c>
      <c r="C1648" s="2">
        <v>5362697</v>
      </c>
      <c r="D1648" s="6">
        <v>0.40000000000000502</v>
      </c>
      <c r="E1648" s="6">
        <v>0.58275058275059</v>
      </c>
      <c r="F1648" s="6">
        <v>0.58275798999918305</v>
      </c>
      <c r="G1648" s="6">
        <v>103.66225</v>
      </c>
      <c r="H1648" s="6">
        <v>241536.94638694599</v>
      </c>
      <c r="I1648" s="6">
        <v>68.7</v>
      </c>
      <c r="J1648" s="6">
        <v>69.06</v>
      </c>
      <c r="K1648" s="6">
        <v>68.52</v>
      </c>
      <c r="L1648" s="6">
        <v>160832.40093239999</v>
      </c>
    </row>
    <row r="1649" spans="1:12" ht="15" customHeight="1" x14ac:dyDescent="0.25">
      <c r="A1649" s="5">
        <v>42465</v>
      </c>
      <c r="B1649" s="6">
        <v>68.64</v>
      </c>
      <c r="C1649" s="2">
        <v>5779038</v>
      </c>
      <c r="D1649" s="6">
        <v>-0.45999999999999303</v>
      </c>
      <c r="E1649" s="6">
        <v>-0.66570188133139296</v>
      </c>
      <c r="F1649" s="6">
        <v>-0.66570549954369995</v>
      </c>
      <c r="G1649" s="6">
        <v>103.06165</v>
      </c>
      <c r="H1649" s="6">
        <v>240136.94638694599</v>
      </c>
      <c r="I1649" s="6">
        <v>69.03</v>
      </c>
      <c r="J1649" s="6">
        <v>69.25</v>
      </c>
      <c r="K1649" s="6">
        <v>68.27</v>
      </c>
      <c r="L1649" s="6">
        <v>159900</v>
      </c>
    </row>
    <row r="1650" spans="1:12" ht="15" customHeight="1" x14ac:dyDescent="0.25">
      <c r="A1650" s="5">
        <v>42464</v>
      </c>
      <c r="B1650" s="6">
        <v>69.099999999999994</v>
      </c>
      <c r="C1650" s="2">
        <v>6823402</v>
      </c>
      <c r="D1650" s="6">
        <v>3.9999999999992E-2</v>
      </c>
      <c r="E1650" s="6">
        <v>5.7920648711262603E-2</v>
      </c>
      <c r="F1650" s="6">
        <v>5.7920418296153402E-2</v>
      </c>
      <c r="G1650" s="6">
        <v>103.752335</v>
      </c>
      <c r="H1650" s="6">
        <v>241746.93473193399</v>
      </c>
      <c r="I1650" s="6">
        <v>69</v>
      </c>
      <c r="J1650" s="6">
        <v>69.37</v>
      </c>
      <c r="K1650" s="6">
        <v>68.92</v>
      </c>
      <c r="L1650" s="6">
        <v>160972.261072261</v>
      </c>
    </row>
    <row r="1651" spans="1:12" ht="15" customHeight="1" x14ac:dyDescent="0.25">
      <c r="A1651" s="5">
        <v>42461</v>
      </c>
      <c r="B1651" s="6">
        <v>69.06</v>
      </c>
      <c r="C1651" s="2">
        <v>6602374</v>
      </c>
      <c r="D1651" s="6">
        <v>0.57000000000000695</v>
      </c>
      <c r="E1651" s="6">
        <v>0.83223828296101698</v>
      </c>
      <c r="F1651" s="6">
        <v>0.83224009234861196</v>
      </c>
      <c r="G1651" s="6">
        <v>103.69227600000001</v>
      </c>
      <c r="H1651" s="6">
        <v>241606.93706293701</v>
      </c>
      <c r="I1651" s="6">
        <v>68.02</v>
      </c>
      <c r="J1651" s="6">
        <v>69.2</v>
      </c>
      <c r="K1651" s="6">
        <v>68.02</v>
      </c>
      <c r="L1651" s="6">
        <v>160879.02097901999</v>
      </c>
    </row>
    <row r="1652" spans="1:12" ht="15" customHeight="1" x14ac:dyDescent="0.25">
      <c r="A1652" s="5">
        <v>42460</v>
      </c>
      <c r="B1652" s="6">
        <v>68.489999999999995</v>
      </c>
      <c r="C1652" s="2">
        <v>6283490</v>
      </c>
      <c r="D1652" s="6">
        <v>-0.310000000000002</v>
      </c>
      <c r="E1652" s="6">
        <v>-0.45058139534883601</v>
      </c>
      <c r="F1652" s="6">
        <v>-0.45058708748760801</v>
      </c>
      <c r="G1652" s="6">
        <v>102.83643000000001</v>
      </c>
      <c r="H1652" s="6">
        <v>239611.95804195799</v>
      </c>
      <c r="I1652" s="6">
        <v>68.75</v>
      </c>
      <c r="J1652" s="6">
        <v>69.19</v>
      </c>
      <c r="K1652" s="6">
        <v>68.47</v>
      </c>
      <c r="L1652" s="6">
        <v>159550.349650349</v>
      </c>
    </row>
    <row r="1653" spans="1:12" ht="15" customHeight="1" x14ac:dyDescent="0.25">
      <c r="A1653" s="5">
        <v>42459</v>
      </c>
      <c r="B1653" s="6">
        <v>68.8</v>
      </c>
      <c r="C1653" s="2">
        <v>7208543</v>
      </c>
      <c r="D1653" s="6">
        <v>0.76999999999999602</v>
      </c>
      <c r="E1653" s="6">
        <v>1.13185359400262</v>
      </c>
      <c r="F1653" s="6">
        <v>1.13185815366767</v>
      </c>
      <c r="G1653" s="6">
        <v>103.301895</v>
      </c>
      <c r="H1653" s="6">
        <v>240696.95804195799</v>
      </c>
      <c r="I1653" s="6">
        <v>68.33</v>
      </c>
      <c r="J1653" s="6">
        <v>69</v>
      </c>
      <c r="K1653" s="6">
        <v>68.290000000000006</v>
      </c>
      <c r="L1653" s="6">
        <v>160272.96037295999</v>
      </c>
    </row>
    <row r="1654" spans="1:12" ht="15" customHeight="1" x14ac:dyDescent="0.25">
      <c r="A1654" s="5">
        <v>42458</v>
      </c>
      <c r="B1654" s="6">
        <v>68.03</v>
      </c>
      <c r="C1654" s="2">
        <v>6491000</v>
      </c>
      <c r="D1654" s="6">
        <v>-9.0000000000003397E-2</v>
      </c>
      <c r="E1654" s="6">
        <v>-0.132119788608342</v>
      </c>
      <c r="F1654" s="6">
        <v>-0.13212634344499299</v>
      </c>
      <c r="G1654" s="6">
        <v>102.14575000000001</v>
      </c>
      <c r="H1654" s="6">
        <v>238001.981351981</v>
      </c>
      <c r="I1654" s="6">
        <v>68.150000000000006</v>
      </c>
      <c r="J1654" s="6">
        <v>68.209100000000007</v>
      </c>
      <c r="K1654" s="6">
        <v>67.430000000000007</v>
      </c>
      <c r="L1654" s="6">
        <v>158478.08857808801</v>
      </c>
    </row>
    <row r="1655" spans="1:12" ht="15" customHeight="1" x14ac:dyDescent="0.25">
      <c r="A1655" s="5">
        <v>42457</v>
      </c>
      <c r="B1655" s="6">
        <v>68.12</v>
      </c>
      <c r="C1655" s="2">
        <v>5603464</v>
      </c>
      <c r="D1655" s="6">
        <v>0.12000000000000401</v>
      </c>
      <c r="E1655" s="6">
        <v>0.176470588235311</v>
      </c>
      <c r="F1655" s="6">
        <v>0.176472817867767</v>
      </c>
      <c r="G1655" s="6">
        <v>102.28089</v>
      </c>
      <c r="H1655" s="6">
        <v>238316.99300699201</v>
      </c>
      <c r="I1655" s="6">
        <v>67.930000000000007</v>
      </c>
      <c r="J1655" s="6">
        <v>68.575000000000003</v>
      </c>
      <c r="K1655" s="6">
        <v>67.930000000000007</v>
      </c>
      <c r="L1655" s="6">
        <v>158687.878787878</v>
      </c>
    </row>
    <row r="1656" spans="1:12" ht="15" customHeight="1" x14ac:dyDescent="0.25">
      <c r="A1656" s="5">
        <v>42453</v>
      </c>
      <c r="B1656" s="6">
        <v>68</v>
      </c>
      <c r="C1656" s="2">
        <v>6304737</v>
      </c>
      <c r="D1656" s="6">
        <v>0.54000000000000603</v>
      </c>
      <c r="E1656" s="6">
        <v>0.800474355173452</v>
      </c>
      <c r="F1656" s="6">
        <v>0.80047459811150001</v>
      </c>
      <c r="G1656" s="6">
        <v>102.10071000000001</v>
      </c>
      <c r="H1656" s="6">
        <v>237896.993006993</v>
      </c>
      <c r="I1656" s="6">
        <v>67.430000000000007</v>
      </c>
      <c r="J1656" s="6">
        <v>68.040000000000006</v>
      </c>
      <c r="K1656" s="6">
        <v>67.38</v>
      </c>
      <c r="L1656" s="6">
        <v>158408.158508158</v>
      </c>
    </row>
    <row r="1657" spans="1:12" ht="15" customHeight="1" x14ac:dyDescent="0.25">
      <c r="A1657" s="5">
        <v>42452</v>
      </c>
      <c r="B1657" s="6">
        <v>67.459999999999994</v>
      </c>
      <c r="C1657" s="2">
        <v>6110647</v>
      </c>
      <c r="D1657" s="6">
        <v>-0.41000000000001002</v>
      </c>
      <c r="E1657" s="6">
        <v>-0.60409606600856303</v>
      </c>
      <c r="F1657" s="6">
        <v>-0.60409877698478498</v>
      </c>
      <c r="G1657" s="6">
        <v>101.28991000000001</v>
      </c>
      <c r="H1657" s="6">
        <v>236007.01631701601</v>
      </c>
      <c r="I1657" s="6">
        <v>68.010000000000005</v>
      </c>
      <c r="J1657" s="6">
        <v>68.099999999999994</v>
      </c>
      <c r="K1657" s="6">
        <v>67.44</v>
      </c>
      <c r="L1657" s="6">
        <v>157149.41724941699</v>
      </c>
    </row>
    <row r="1658" spans="1:12" ht="15" customHeight="1" x14ac:dyDescent="0.25">
      <c r="A1658" s="5">
        <v>42451</v>
      </c>
      <c r="B1658" s="6">
        <v>67.87</v>
      </c>
      <c r="C1658" s="2">
        <v>7514506</v>
      </c>
      <c r="D1658" s="6">
        <v>-9.9999999999994302E-2</v>
      </c>
      <c r="E1658" s="6">
        <v>-0.14712373105780699</v>
      </c>
      <c r="F1658" s="6">
        <v>-0.14711971302249199</v>
      </c>
      <c r="G1658" s="6">
        <v>101.90552</v>
      </c>
      <c r="H1658" s="6">
        <v>237442.00466200401</v>
      </c>
      <c r="I1658" s="6">
        <v>68</v>
      </c>
      <c r="J1658" s="6">
        <v>68.680000000000007</v>
      </c>
      <c r="K1658" s="6">
        <v>67.790000000000006</v>
      </c>
      <c r="L1658" s="6">
        <v>158105.12820512801</v>
      </c>
    </row>
    <row r="1659" spans="1:12" ht="15" customHeight="1" x14ac:dyDescent="0.25">
      <c r="A1659" s="5">
        <v>42450</v>
      </c>
      <c r="B1659" s="6">
        <v>67.97</v>
      </c>
      <c r="C1659" s="2">
        <v>9415829</v>
      </c>
      <c r="D1659" s="6">
        <v>1.01999999999999</v>
      </c>
      <c r="E1659" s="6">
        <v>1.5235250186706299</v>
      </c>
      <c r="F1659" s="6">
        <v>1.5235284257563799</v>
      </c>
      <c r="G1659" s="6">
        <v>102.05566399999999</v>
      </c>
      <c r="H1659" s="6">
        <v>237791.99067599</v>
      </c>
      <c r="I1659" s="6">
        <v>67.03</v>
      </c>
      <c r="J1659" s="6">
        <v>68.38</v>
      </c>
      <c r="K1659" s="6">
        <v>66.97</v>
      </c>
      <c r="L1659" s="6">
        <v>158338.22843822799</v>
      </c>
    </row>
    <row r="1660" spans="1:12" ht="15" customHeight="1" x14ac:dyDescent="0.25">
      <c r="A1660" s="5">
        <v>42447</v>
      </c>
      <c r="B1660" s="6">
        <v>66.95</v>
      </c>
      <c r="C1660" s="2">
        <v>23153140</v>
      </c>
      <c r="D1660" s="6">
        <v>-0.5</v>
      </c>
      <c r="E1660" s="6">
        <v>-0.74128984432912903</v>
      </c>
      <c r="F1660" s="6">
        <v>-0.74128937587588595</v>
      </c>
      <c r="G1660" s="6">
        <v>100.52415000000001</v>
      </c>
      <c r="H1660" s="6">
        <v>234222.02797202699</v>
      </c>
      <c r="I1660" s="6">
        <v>67.48</v>
      </c>
      <c r="J1660" s="6">
        <v>68.03</v>
      </c>
      <c r="K1660" s="6">
        <v>66.75</v>
      </c>
      <c r="L1660" s="6">
        <v>155960.60606060599</v>
      </c>
    </row>
    <row r="1661" spans="1:12" ht="15" customHeight="1" x14ac:dyDescent="0.25">
      <c r="A1661" s="5">
        <v>42446</v>
      </c>
      <c r="B1661" s="6">
        <v>67.45</v>
      </c>
      <c r="C1661" s="2">
        <v>11838080</v>
      </c>
      <c r="D1661" s="6">
        <v>-0.53999999999999204</v>
      </c>
      <c r="E1661" s="6">
        <v>-0.79423444624208095</v>
      </c>
      <c r="F1661" s="6">
        <v>-0.79423083859180199</v>
      </c>
      <c r="G1661" s="6">
        <v>101.27489</v>
      </c>
      <c r="H1661" s="6">
        <v>235972.00466200401</v>
      </c>
      <c r="I1661" s="6">
        <v>67.819999999999993</v>
      </c>
      <c r="J1661" s="6">
        <v>68.92</v>
      </c>
      <c r="K1661" s="6">
        <v>67.260000000000005</v>
      </c>
      <c r="L1661" s="6">
        <v>157126.10722610701</v>
      </c>
    </row>
    <row r="1662" spans="1:12" ht="15" customHeight="1" x14ac:dyDescent="0.25">
      <c r="A1662" s="5">
        <v>42445</v>
      </c>
      <c r="B1662" s="6">
        <v>67.989999999999995</v>
      </c>
      <c r="C1662" s="2">
        <v>8218029</v>
      </c>
      <c r="D1662" s="6">
        <v>-0.100000000000008</v>
      </c>
      <c r="E1662" s="6">
        <v>-0.14686444411808799</v>
      </c>
      <c r="F1662" s="6">
        <v>-0.146860450000763</v>
      </c>
      <c r="G1662" s="6">
        <v>102.085686</v>
      </c>
      <c r="H1662" s="6">
        <v>237861.97202797199</v>
      </c>
      <c r="I1662" s="6">
        <v>67.94</v>
      </c>
      <c r="J1662" s="6">
        <v>68.34</v>
      </c>
      <c r="K1662" s="6">
        <v>67.25</v>
      </c>
      <c r="L1662" s="6">
        <v>158384.84848484799</v>
      </c>
    </row>
    <row r="1663" spans="1:12" ht="15" customHeight="1" x14ac:dyDescent="0.25">
      <c r="A1663" s="5">
        <v>42444</v>
      </c>
      <c r="B1663" s="6">
        <v>68.09</v>
      </c>
      <c r="C1663" s="2">
        <v>7566895</v>
      </c>
      <c r="D1663" s="6">
        <v>0.73000000000000398</v>
      </c>
      <c r="E1663" s="6">
        <v>1.08372921615202</v>
      </c>
      <c r="F1663" s="6">
        <v>1.0837182132921801</v>
      </c>
      <c r="G1663" s="6">
        <v>102.23583000000001</v>
      </c>
      <c r="H1663" s="6">
        <v>238211.95804195799</v>
      </c>
      <c r="I1663" s="6">
        <v>67</v>
      </c>
      <c r="J1663" s="6">
        <v>68.349000000000004</v>
      </c>
      <c r="K1663" s="6">
        <v>67</v>
      </c>
      <c r="L1663" s="6">
        <v>158617.94871794799</v>
      </c>
    </row>
    <row r="1664" spans="1:12" ht="15" customHeight="1" x14ac:dyDescent="0.25">
      <c r="A1664" s="5">
        <v>42443</v>
      </c>
      <c r="B1664" s="6">
        <v>67.36</v>
      </c>
      <c r="C1664" s="2">
        <v>6712518</v>
      </c>
      <c r="D1664" s="6">
        <v>0.189999999999997</v>
      </c>
      <c r="E1664" s="6">
        <v>0.28286437397646502</v>
      </c>
      <c r="F1664" s="6">
        <v>0.28286299230335599</v>
      </c>
      <c r="G1664" s="6">
        <v>101.13976</v>
      </c>
      <c r="H1664" s="6">
        <v>235657.01631701601</v>
      </c>
      <c r="I1664" s="6">
        <v>67.150000000000006</v>
      </c>
      <c r="J1664" s="6">
        <v>67.67</v>
      </c>
      <c r="K1664" s="6">
        <v>66.959999999999994</v>
      </c>
      <c r="L1664" s="6">
        <v>156916.31701631701</v>
      </c>
    </row>
    <row r="1665" spans="1:12" ht="15" customHeight="1" x14ac:dyDescent="0.25">
      <c r="A1665" s="5">
        <v>42440</v>
      </c>
      <c r="B1665" s="6">
        <v>67.17</v>
      </c>
      <c r="C1665" s="2">
        <v>8290910</v>
      </c>
      <c r="D1665" s="6">
        <v>-0.239999999999994</v>
      </c>
      <c r="E1665" s="6">
        <v>-0.35603026257231501</v>
      </c>
      <c r="F1665" s="6">
        <v>-0.35603080955445199</v>
      </c>
      <c r="G1665" s="6">
        <v>100.85448</v>
      </c>
      <c r="H1665" s="6">
        <v>234992.02797202699</v>
      </c>
      <c r="I1665" s="6">
        <v>67.77</v>
      </c>
      <c r="J1665" s="6">
        <v>67.94</v>
      </c>
      <c r="K1665" s="6">
        <v>66.8</v>
      </c>
      <c r="L1665" s="6">
        <v>156473.426573426</v>
      </c>
    </row>
    <row r="1666" spans="1:12" ht="15" customHeight="1" x14ac:dyDescent="0.25">
      <c r="A1666" s="5">
        <v>42439</v>
      </c>
      <c r="B1666" s="6">
        <v>67.41</v>
      </c>
      <c r="C1666" s="2">
        <v>10225810</v>
      </c>
      <c r="D1666" s="6">
        <v>-0.12000000000000401</v>
      </c>
      <c r="E1666" s="6">
        <v>-0.177698800533099</v>
      </c>
      <c r="F1666" s="6">
        <v>-0.177695135095889</v>
      </c>
      <c r="G1666" s="6">
        <v>101.21483600000001</v>
      </c>
      <c r="H1666" s="6">
        <v>235832.01864801801</v>
      </c>
      <c r="I1666" s="6">
        <v>67.55</v>
      </c>
      <c r="J1666" s="6">
        <v>68.034999999999997</v>
      </c>
      <c r="K1666" s="6">
        <v>66.400000000000006</v>
      </c>
      <c r="L1666" s="6">
        <v>157032.86713286699</v>
      </c>
    </row>
    <row r="1667" spans="1:12" ht="15" customHeight="1" x14ac:dyDescent="0.25">
      <c r="A1667" s="5">
        <v>42438</v>
      </c>
      <c r="B1667" s="6">
        <v>67.53</v>
      </c>
      <c r="C1667" s="2">
        <v>7824756</v>
      </c>
      <c r="D1667" s="6">
        <v>-0.510000000000005</v>
      </c>
      <c r="E1667" s="6">
        <v>-0.74955908289242501</v>
      </c>
      <c r="F1667" s="6">
        <v>-1.47027036408231E-2</v>
      </c>
      <c r="G1667" s="6">
        <v>101.39501</v>
      </c>
      <c r="H1667" s="6">
        <v>236252.00466200401</v>
      </c>
      <c r="I1667" s="6">
        <v>67.790000000000006</v>
      </c>
      <c r="J1667" s="6">
        <v>67.989999999999995</v>
      </c>
      <c r="K1667" s="6">
        <v>67.12</v>
      </c>
      <c r="L1667" s="6">
        <v>157312.58741258699</v>
      </c>
    </row>
    <row r="1668" spans="1:12" ht="15" customHeight="1" x14ac:dyDescent="0.25">
      <c r="A1668" s="5">
        <v>42437</v>
      </c>
      <c r="B1668" s="6">
        <v>68.040000000000006</v>
      </c>
      <c r="C1668" s="2">
        <v>10067850</v>
      </c>
      <c r="D1668" s="6">
        <v>0.15000000000000499</v>
      </c>
      <c r="E1668" s="6">
        <v>0.220945647370762</v>
      </c>
      <c r="F1668" s="6">
        <v>0.22094877421707701</v>
      </c>
      <c r="G1668" s="6">
        <v>101.40992</v>
      </c>
      <c r="H1668" s="6">
        <v>236286.75990675899</v>
      </c>
      <c r="I1668" s="6">
        <v>67.73</v>
      </c>
      <c r="J1668" s="6">
        <v>68.47</v>
      </c>
      <c r="K1668" s="6">
        <v>67.484999999999999</v>
      </c>
      <c r="L1668" s="6">
        <v>158501.39860139799</v>
      </c>
    </row>
    <row r="1669" spans="1:12" ht="15" customHeight="1" x14ac:dyDescent="0.25">
      <c r="A1669" s="5">
        <v>42436</v>
      </c>
      <c r="B1669" s="6">
        <v>67.89</v>
      </c>
      <c r="C1669" s="2">
        <v>12825430</v>
      </c>
      <c r="D1669" s="6">
        <v>1.1099999999999901</v>
      </c>
      <c r="E1669" s="6">
        <v>1.66217430368373</v>
      </c>
      <c r="F1669" s="6">
        <v>1.6621798327070001</v>
      </c>
      <c r="G1669" s="6">
        <v>101.18635</v>
      </c>
      <c r="H1669" s="6">
        <v>235765.617715617</v>
      </c>
      <c r="I1669" s="6">
        <v>66.62</v>
      </c>
      <c r="J1669" s="6">
        <v>68.48</v>
      </c>
      <c r="K1669" s="6">
        <v>66.27</v>
      </c>
      <c r="L1669" s="6">
        <v>158151.74825174801</v>
      </c>
    </row>
    <row r="1670" spans="1:12" ht="15" customHeight="1" x14ac:dyDescent="0.25">
      <c r="A1670" s="5">
        <v>42433</v>
      </c>
      <c r="B1670" s="6">
        <v>66.78</v>
      </c>
      <c r="C1670" s="2">
        <v>10010540</v>
      </c>
      <c r="D1670" s="6">
        <v>0.64</v>
      </c>
      <c r="E1670" s="6">
        <v>0.96764439068641706</v>
      </c>
      <c r="F1670" s="6">
        <v>0.967639151385291</v>
      </c>
      <c r="G1670" s="6">
        <v>99.531949999999995</v>
      </c>
      <c r="H1670" s="6">
        <v>231909.20745920701</v>
      </c>
      <c r="I1670" s="6">
        <v>66.14</v>
      </c>
      <c r="J1670" s="6">
        <v>67.28</v>
      </c>
      <c r="K1670" s="6">
        <v>66.09</v>
      </c>
      <c r="L1670" s="6">
        <v>155564.335664335</v>
      </c>
    </row>
    <row r="1671" spans="1:12" ht="15" customHeight="1" x14ac:dyDescent="0.25">
      <c r="A1671" s="5">
        <v>42432</v>
      </c>
      <c r="B1671" s="6">
        <v>66.14</v>
      </c>
      <c r="C1671" s="2">
        <v>11846760</v>
      </c>
      <c r="D1671" s="6">
        <v>-6.9999999999993096E-2</v>
      </c>
      <c r="E1671" s="6">
        <v>-0.105724210844271</v>
      </c>
      <c r="F1671" s="6">
        <v>-0.10572300633142601</v>
      </c>
      <c r="G1671" s="6">
        <v>98.578069999999997</v>
      </c>
      <c r="H1671" s="6">
        <v>229685.71095571</v>
      </c>
      <c r="I1671" s="6">
        <v>65.95</v>
      </c>
      <c r="J1671" s="6">
        <v>66.2</v>
      </c>
      <c r="K1671" s="6">
        <v>64.88</v>
      </c>
      <c r="L1671" s="6">
        <v>154072.49417249401</v>
      </c>
    </row>
    <row r="1672" spans="1:12" ht="15" customHeight="1" x14ac:dyDescent="0.25">
      <c r="A1672" s="5">
        <v>42431</v>
      </c>
      <c r="B1672" s="6">
        <v>66.209999999999994</v>
      </c>
      <c r="C1672" s="2">
        <v>9165553</v>
      </c>
      <c r="D1672" s="6">
        <v>-0.25</v>
      </c>
      <c r="E1672" s="6">
        <v>-0.37616611495636598</v>
      </c>
      <c r="F1672" s="6">
        <v>-0.37617075343261402</v>
      </c>
      <c r="G1672" s="6">
        <v>98.682400000000001</v>
      </c>
      <c r="H1672" s="6">
        <v>229928.904428904</v>
      </c>
      <c r="I1672" s="6">
        <v>66.209999999999994</v>
      </c>
      <c r="J1672" s="6">
        <v>66.67</v>
      </c>
      <c r="K1672" s="6">
        <v>66</v>
      </c>
      <c r="L1672" s="6">
        <v>154235.66433566401</v>
      </c>
    </row>
    <row r="1673" spans="1:12" ht="15" customHeight="1" x14ac:dyDescent="0.25">
      <c r="A1673" s="5">
        <v>42430</v>
      </c>
      <c r="B1673" s="6">
        <v>66.459999999999994</v>
      </c>
      <c r="C1673" s="2">
        <v>10429470</v>
      </c>
      <c r="D1673" s="6">
        <v>0.11999999999999</v>
      </c>
      <c r="E1673" s="6">
        <v>0.180886343081088</v>
      </c>
      <c r="F1673" s="6">
        <v>0.18089903379125899</v>
      </c>
      <c r="G1673" s="6">
        <v>99.055015999999995</v>
      </c>
      <c r="H1673" s="6">
        <v>230797.47319347301</v>
      </c>
      <c r="I1673" s="6">
        <v>66.650000000000006</v>
      </c>
      <c r="J1673" s="6">
        <v>66.89</v>
      </c>
      <c r="K1673" s="6">
        <v>66</v>
      </c>
      <c r="L1673" s="6">
        <v>154818.414918414</v>
      </c>
    </row>
    <row r="1674" spans="1:12" ht="15" customHeight="1" x14ac:dyDescent="0.25">
      <c r="A1674" s="5">
        <v>42429</v>
      </c>
      <c r="B1674" s="6">
        <v>66.34</v>
      </c>
      <c r="C1674" s="2">
        <v>9345187</v>
      </c>
      <c r="D1674" s="6">
        <v>-0.17000000000000101</v>
      </c>
      <c r="E1674" s="6">
        <v>-0.255600661554655</v>
      </c>
      <c r="F1674" s="6">
        <v>-0.25561502656020701</v>
      </c>
      <c r="G1674" s="6">
        <v>98.876149999999996</v>
      </c>
      <c r="H1674" s="6">
        <v>230380.536130536</v>
      </c>
      <c r="I1674" s="6">
        <v>66.63</v>
      </c>
      <c r="J1674" s="6">
        <v>66.95</v>
      </c>
      <c r="K1674" s="6">
        <v>66.22</v>
      </c>
      <c r="L1674" s="6">
        <v>154538.694638694</v>
      </c>
    </row>
    <row r="1675" spans="1:12" ht="15" customHeight="1" x14ac:dyDescent="0.25">
      <c r="A1675" s="5">
        <v>42426</v>
      </c>
      <c r="B1675" s="6">
        <v>66.510000000000005</v>
      </c>
      <c r="C1675" s="2">
        <v>10984290</v>
      </c>
      <c r="D1675" s="6">
        <v>-1.53</v>
      </c>
      <c r="E1675" s="6">
        <v>-2.2486772486772502</v>
      </c>
      <c r="F1675" s="6">
        <v>-2.2486754747464501</v>
      </c>
      <c r="G1675" s="6">
        <v>99.129540000000006</v>
      </c>
      <c r="H1675" s="6">
        <v>230971.18881118801</v>
      </c>
      <c r="I1675" s="6">
        <v>68.08</v>
      </c>
      <c r="J1675" s="6">
        <v>68.2</v>
      </c>
      <c r="K1675" s="6">
        <v>66.3</v>
      </c>
      <c r="L1675" s="6">
        <v>154934.96503496499</v>
      </c>
    </row>
    <row r="1676" spans="1:12" ht="15" customHeight="1" x14ac:dyDescent="0.25">
      <c r="A1676" s="5">
        <v>42425</v>
      </c>
      <c r="B1676" s="6">
        <v>68.040000000000006</v>
      </c>
      <c r="C1676" s="2">
        <v>9581295</v>
      </c>
      <c r="D1676" s="6">
        <v>0.92000000000000104</v>
      </c>
      <c r="E1676" s="6">
        <v>1.3706793802145301</v>
      </c>
      <c r="F1676" s="6">
        <v>1.3706794100003901</v>
      </c>
      <c r="G1676" s="6">
        <v>101.40992</v>
      </c>
      <c r="H1676" s="6">
        <v>236286.75990675899</v>
      </c>
      <c r="I1676" s="6">
        <v>67.45</v>
      </c>
      <c r="J1676" s="6">
        <v>68.13</v>
      </c>
      <c r="K1676" s="6">
        <v>67.33</v>
      </c>
      <c r="L1676" s="6">
        <v>158501.39860139799</v>
      </c>
    </row>
    <row r="1677" spans="1:12" ht="15" customHeight="1" x14ac:dyDescent="0.25">
      <c r="A1677" s="5">
        <v>42424</v>
      </c>
      <c r="B1677" s="6">
        <v>67.12</v>
      </c>
      <c r="C1677" s="2">
        <v>10291230</v>
      </c>
      <c r="D1677" s="6">
        <v>0.64</v>
      </c>
      <c r="E1677" s="6">
        <v>0.96269554753309805</v>
      </c>
      <c r="F1677" s="6">
        <v>0.96269025238273598</v>
      </c>
      <c r="G1677" s="6">
        <v>100.03870999999999</v>
      </c>
      <c r="H1677" s="6">
        <v>233090.46620046601</v>
      </c>
      <c r="I1677" s="6">
        <v>66.19</v>
      </c>
      <c r="J1677" s="6">
        <v>67.33</v>
      </c>
      <c r="K1677" s="6">
        <v>65.72</v>
      </c>
      <c r="L1677" s="6">
        <v>156356.87645687599</v>
      </c>
    </row>
    <row r="1678" spans="1:12" ht="15" customHeight="1" x14ac:dyDescent="0.25">
      <c r="A1678" s="5">
        <v>42423</v>
      </c>
      <c r="B1678" s="6">
        <v>66.48</v>
      </c>
      <c r="C1678" s="2">
        <v>11432010</v>
      </c>
      <c r="D1678" s="6">
        <v>0.85000000000000797</v>
      </c>
      <c r="E1678" s="6">
        <v>1.29513941794912</v>
      </c>
      <c r="F1678" s="6">
        <v>1.2951509712839999</v>
      </c>
      <c r="G1678" s="6">
        <v>99.084829999999997</v>
      </c>
      <c r="H1678" s="6">
        <v>230866.969696969</v>
      </c>
      <c r="I1678" s="6">
        <v>65.84</v>
      </c>
      <c r="J1678" s="6">
        <v>66.599999999999994</v>
      </c>
      <c r="K1678" s="6">
        <v>65.28</v>
      </c>
      <c r="L1678" s="6">
        <v>154865.03496503399</v>
      </c>
    </row>
    <row r="1679" spans="1:12" ht="15" customHeight="1" x14ac:dyDescent="0.25">
      <c r="A1679" s="5">
        <v>42422</v>
      </c>
      <c r="B1679" s="6">
        <v>65.63</v>
      </c>
      <c r="C1679" s="2">
        <v>10587270</v>
      </c>
      <c r="D1679" s="6">
        <v>0.96999999999999797</v>
      </c>
      <c r="E1679" s="6">
        <v>1.5001546551190701</v>
      </c>
      <c r="F1679" s="6">
        <v>1.5001471119035601</v>
      </c>
      <c r="G1679" s="6">
        <v>97.817939999999993</v>
      </c>
      <c r="H1679" s="6">
        <v>227913.84615384601</v>
      </c>
      <c r="I1679" s="6">
        <v>64.959999999999994</v>
      </c>
      <c r="J1679" s="6">
        <v>66.135000000000005</v>
      </c>
      <c r="K1679" s="6">
        <v>64.959999999999994</v>
      </c>
      <c r="L1679" s="6">
        <v>152883.682983682</v>
      </c>
    </row>
    <row r="1680" spans="1:12" ht="15" customHeight="1" x14ac:dyDescent="0.25">
      <c r="A1680" s="5">
        <v>42419</v>
      </c>
      <c r="B1680" s="6">
        <v>64.66</v>
      </c>
      <c r="C1680" s="2">
        <v>15562320</v>
      </c>
      <c r="D1680" s="6">
        <v>0.53999999999999204</v>
      </c>
      <c r="E1680" s="6">
        <v>0.842170929507157</v>
      </c>
      <c r="F1680" s="6">
        <v>0.84217024899972903</v>
      </c>
      <c r="G1680" s="6">
        <v>96.372214999999997</v>
      </c>
      <c r="H1680" s="6">
        <v>224543.85780885699</v>
      </c>
      <c r="I1680" s="6">
        <v>63.89</v>
      </c>
      <c r="J1680" s="6">
        <v>64.765000000000001</v>
      </c>
      <c r="K1680" s="6">
        <v>63.44</v>
      </c>
      <c r="L1680" s="6">
        <v>150622.61072261</v>
      </c>
    </row>
    <row r="1681" spans="1:12" ht="15" customHeight="1" x14ac:dyDescent="0.25">
      <c r="A1681" s="5">
        <v>42418</v>
      </c>
      <c r="B1681" s="6">
        <v>64.12</v>
      </c>
      <c r="C1681" s="2">
        <v>27894630</v>
      </c>
      <c r="D1681" s="6">
        <v>-1.98999999999999</v>
      </c>
      <c r="E1681" s="6">
        <v>-3.0101346241113198</v>
      </c>
      <c r="F1681" s="6">
        <v>-3.0101288745305701</v>
      </c>
      <c r="G1681" s="6">
        <v>95.567374999999998</v>
      </c>
      <c r="H1681" s="6">
        <v>222667.773892773</v>
      </c>
      <c r="I1681" s="6">
        <v>63.74</v>
      </c>
      <c r="J1681" s="6">
        <v>64.78</v>
      </c>
      <c r="K1681" s="6">
        <v>62.35</v>
      </c>
      <c r="L1681" s="6">
        <v>149363.86946386899</v>
      </c>
    </row>
    <row r="1682" spans="1:12" ht="15" customHeight="1" x14ac:dyDescent="0.25">
      <c r="A1682" s="5">
        <v>42417</v>
      </c>
      <c r="B1682" s="6">
        <v>66.11</v>
      </c>
      <c r="C1682" s="2">
        <v>12426680</v>
      </c>
      <c r="D1682" s="6">
        <v>0.209999999999993</v>
      </c>
      <c r="E1682" s="6">
        <v>0.31866464339906903</v>
      </c>
      <c r="F1682" s="6">
        <v>0.31865691403931601</v>
      </c>
      <c r="G1682" s="6">
        <v>98.533355999999998</v>
      </c>
      <c r="H1682" s="6">
        <v>229581.48251748201</v>
      </c>
      <c r="I1682" s="6">
        <v>66.099999999999994</v>
      </c>
      <c r="J1682" s="6">
        <v>66.61</v>
      </c>
      <c r="K1682" s="6">
        <v>65.81</v>
      </c>
      <c r="L1682" s="6">
        <v>154002.56410256401</v>
      </c>
    </row>
    <row r="1683" spans="1:12" ht="15" customHeight="1" x14ac:dyDescent="0.25">
      <c r="A1683" s="5">
        <v>42416</v>
      </c>
      <c r="B1683" s="6">
        <v>65.900000000000006</v>
      </c>
      <c r="C1683" s="2">
        <v>11360490</v>
      </c>
      <c r="D1683" s="6">
        <v>-0.28000000000000103</v>
      </c>
      <c r="E1683" s="6">
        <v>-0.42308854638863902</v>
      </c>
      <c r="F1683" s="6">
        <v>-0.42308371171304499</v>
      </c>
      <c r="G1683" s="6">
        <v>98.220370000000003</v>
      </c>
      <c r="H1683" s="6">
        <v>228851.91142191101</v>
      </c>
      <c r="I1683" s="6">
        <v>66.61</v>
      </c>
      <c r="J1683" s="6">
        <v>66.8</v>
      </c>
      <c r="K1683" s="6">
        <v>65.5</v>
      </c>
      <c r="L1683" s="6">
        <v>153513.05361305299</v>
      </c>
    </row>
    <row r="1684" spans="1:12" ht="15" customHeight="1" x14ac:dyDescent="0.25">
      <c r="A1684" s="5">
        <v>42412</v>
      </c>
      <c r="B1684" s="6">
        <v>66.180000000000007</v>
      </c>
      <c r="C1684" s="2">
        <v>9695461</v>
      </c>
      <c r="D1684" s="6">
        <v>0.86000000000001298</v>
      </c>
      <c r="E1684" s="6">
        <v>1.31659522351501</v>
      </c>
      <c r="F1684" s="6">
        <v>1.3166022809095199</v>
      </c>
      <c r="G1684" s="6">
        <v>98.637690000000006</v>
      </c>
      <c r="H1684" s="6">
        <v>229824.68531468499</v>
      </c>
      <c r="I1684" s="6">
        <v>65.52</v>
      </c>
      <c r="J1684" s="6">
        <v>66.25</v>
      </c>
      <c r="K1684" s="6">
        <v>64.87</v>
      </c>
      <c r="L1684" s="6">
        <v>154165.73426573401</v>
      </c>
    </row>
    <row r="1685" spans="1:12" ht="15" customHeight="1" x14ac:dyDescent="0.25">
      <c r="A1685" s="5">
        <v>42411</v>
      </c>
      <c r="B1685" s="6">
        <v>65.319999999999993</v>
      </c>
      <c r="C1685" s="2">
        <v>11186680</v>
      </c>
      <c r="D1685" s="6">
        <v>-0.47000000000001302</v>
      </c>
      <c r="E1685" s="6">
        <v>-0.71439428484574297</v>
      </c>
      <c r="F1685" s="6">
        <v>-0.71440503334712002</v>
      </c>
      <c r="G1685" s="6">
        <v>97.355900000000005</v>
      </c>
      <c r="H1685" s="6">
        <v>226836.82983682901</v>
      </c>
      <c r="I1685" s="6">
        <v>65.02</v>
      </c>
      <c r="J1685" s="6">
        <v>65.760000000000005</v>
      </c>
      <c r="K1685" s="6">
        <v>64.78</v>
      </c>
      <c r="L1685" s="6">
        <v>152161.072261072</v>
      </c>
    </row>
    <row r="1686" spans="1:12" ht="15" customHeight="1" x14ac:dyDescent="0.25">
      <c r="A1686" s="5">
        <v>42410</v>
      </c>
      <c r="B1686" s="6">
        <v>65.790000000000006</v>
      </c>
      <c r="C1686" s="2">
        <v>9709266</v>
      </c>
      <c r="D1686" s="6">
        <v>-1.9999999999996E-2</v>
      </c>
      <c r="E1686" s="6">
        <v>-3.0390518158329698E-2</v>
      </c>
      <c r="F1686" s="6">
        <v>-3.0381433803849899E-2</v>
      </c>
      <c r="G1686" s="6">
        <v>98.056420000000003</v>
      </c>
      <c r="H1686" s="6">
        <v>228469.74358974301</v>
      </c>
      <c r="I1686" s="6">
        <v>66.19</v>
      </c>
      <c r="J1686" s="6">
        <v>66.59</v>
      </c>
      <c r="K1686" s="6">
        <v>65.644999999999996</v>
      </c>
      <c r="L1686" s="6">
        <v>153256.64335664301</v>
      </c>
    </row>
    <row r="1687" spans="1:12" ht="15" customHeight="1" x14ac:dyDescent="0.25">
      <c r="A1687" s="5">
        <v>42409</v>
      </c>
      <c r="B1687" s="6">
        <v>65.81</v>
      </c>
      <c r="C1687" s="2">
        <v>14642360</v>
      </c>
      <c r="D1687" s="6">
        <v>-1.0900000000000001</v>
      </c>
      <c r="E1687" s="6">
        <v>-1.62929745889387</v>
      </c>
      <c r="F1687" s="6">
        <v>-1.6293067106110699</v>
      </c>
      <c r="G1687" s="6">
        <v>98.086219999999997</v>
      </c>
      <c r="H1687" s="6">
        <v>228539.20745920701</v>
      </c>
      <c r="I1687" s="6">
        <v>65.489999999999995</v>
      </c>
      <c r="J1687" s="6">
        <v>66.41</v>
      </c>
      <c r="K1687" s="6">
        <v>64.680000000000007</v>
      </c>
      <c r="L1687" s="6">
        <v>153303.263403263</v>
      </c>
    </row>
    <row r="1688" spans="1:12" ht="15" customHeight="1" x14ac:dyDescent="0.25">
      <c r="A1688" s="5">
        <v>42408</v>
      </c>
      <c r="B1688" s="6">
        <v>66.900000000000006</v>
      </c>
      <c r="C1688" s="2">
        <v>20743630</v>
      </c>
      <c r="D1688" s="6">
        <v>-9.9999999999994302E-2</v>
      </c>
      <c r="E1688" s="6">
        <v>-0.14925373134327899</v>
      </c>
      <c r="F1688" s="6">
        <v>-0.14925016515144801</v>
      </c>
      <c r="G1688" s="6">
        <v>99.710814999999997</v>
      </c>
      <c r="H1688" s="6">
        <v>232326.14219114199</v>
      </c>
      <c r="I1688" s="6">
        <v>66.5</v>
      </c>
      <c r="J1688" s="6">
        <v>67.150000000000006</v>
      </c>
      <c r="K1688" s="6">
        <v>65.162999999999997</v>
      </c>
      <c r="L1688" s="6">
        <v>155844.055944055</v>
      </c>
    </row>
    <row r="1689" spans="1:12" ht="15" customHeight="1" x14ac:dyDescent="0.25">
      <c r="A1689" s="5">
        <v>42405</v>
      </c>
      <c r="B1689" s="6">
        <v>67</v>
      </c>
      <c r="C1689" s="2">
        <v>14196540</v>
      </c>
      <c r="D1689" s="6">
        <v>0.57999999999999796</v>
      </c>
      <c r="E1689" s="6">
        <v>0.87323095453175603</v>
      </c>
      <c r="F1689" s="6">
        <v>0.873238642728702</v>
      </c>
      <c r="G1689" s="6">
        <v>99.859855999999994</v>
      </c>
      <c r="H1689" s="6">
        <v>232673.557109557</v>
      </c>
      <c r="I1689" s="6">
        <v>66.86</v>
      </c>
      <c r="J1689" s="6">
        <v>67.53</v>
      </c>
      <c r="K1689" s="6">
        <v>65.88</v>
      </c>
      <c r="L1689" s="6">
        <v>156077.15617715599</v>
      </c>
    </row>
    <row r="1690" spans="1:12" ht="15" customHeight="1" x14ac:dyDescent="0.25">
      <c r="A1690" s="5">
        <v>42404</v>
      </c>
      <c r="B1690" s="6">
        <v>66.42</v>
      </c>
      <c r="C1690" s="2">
        <v>12833370</v>
      </c>
      <c r="D1690" s="6">
        <v>0.15000000000000499</v>
      </c>
      <c r="E1690" s="6">
        <v>0.22634676324129099</v>
      </c>
      <c r="F1690" s="6">
        <v>0.22633983798823101</v>
      </c>
      <c r="G1690" s="6">
        <v>98.99539</v>
      </c>
      <c r="H1690" s="6">
        <v>230658.48484848399</v>
      </c>
      <c r="I1690" s="6">
        <v>65.760000000000005</v>
      </c>
      <c r="J1690" s="6">
        <v>66.55</v>
      </c>
      <c r="K1690" s="6">
        <v>65.010000000000005</v>
      </c>
      <c r="L1690" s="6">
        <v>154725.17482517401</v>
      </c>
    </row>
    <row r="1691" spans="1:12" ht="15" customHeight="1" x14ac:dyDescent="0.25">
      <c r="A1691" s="5">
        <v>42403</v>
      </c>
      <c r="B1691" s="6">
        <v>66.27</v>
      </c>
      <c r="C1691" s="2">
        <v>12315590</v>
      </c>
      <c r="D1691" s="6">
        <v>-0.59000000000000297</v>
      </c>
      <c r="E1691" s="6">
        <v>-0.88244092132815299</v>
      </c>
      <c r="F1691" s="6">
        <v>-0.88243803209977401</v>
      </c>
      <c r="G1691" s="6">
        <v>98.771829999999994</v>
      </c>
      <c r="H1691" s="6">
        <v>230137.36596736501</v>
      </c>
      <c r="I1691" s="6">
        <v>67.31</v>
      </c>
      <c r="J1691" s="6">
        <v>67.5</v>
      </c>
      <c r="K1691" s="6">
        <v>65.069999999999993</v>
      </c>
      <c r="L1691" s="6">
        <v>154375.524475524</v>
      </c>
    </row>
    <row r="1692" spans="1:12" ht="15" customHeight="1" x14ac:dyDescent="0.25">
      <c r="A1692" s="5">
        <v>42402</v>
      </c>
      <c r="B1692" s="6">
        <v>66.86</v>
      </c>
      <c r="C1692" s="2">
        <v>13585940</v>
      </c>
      <c r="D1692" s="6">
        <v>-0.64</v>
      </c>
      <c r="E1692" s="6">
        <v>-0.94814814814815296</v>
      </c>
      <c r="F1692" s="6">
        <v>-0.94815291633384402</v>
      </c>
      <c r="G1692" s="6">
        <v>99.65119</v>
      </c>
      <c r="H1692" s="6">
        <v>232187.15617715599</v>
      </c>
      <c r="I1692" s="6">
        <v>67.3</v>
      </c>
      <c r="J1692" s="6">
        <v>67.84</v>
      </c>
      <c r="K1692" s="6">
        <v>66.28</v>
      </c>
      <c r="L1692" s="6">
        <v>155750.81585081501</v>
      </c>
    </row>
    <row r="1693" spans="1:12" ht="15" customHeight="1" x14ac:dyDescent="0.25">
      <c r="A1693" s="5">
        <v>42401</v>
      </c>
      <c r="B1693" s="6">
        <v>67.5</v>
      </c>
      <c r="C1693" s="2">
        <v>14728360</v>
      </c>
      <c r="D1693" s="6">
        <v>1.1399999999999999</v>
      </c>
      <c r="E1693" s="6">
        <v>1.7179023508137401</v>
      </c>
      <c r="F1693" s="6">
        <v>1.71790438939125</v>
      </c>
      <c r="G1693" s="6">
        <v>100.60508</v>
      </c>
      <c r="H1693" s="6">
        <v>234410.67599067499</v>
      </c>
      <c r="I1693" s="6">
        <v>65.91</v>
      </c>
      <c r="J1693" s="6">
        <v>67.930000000000007</v>
      </c>
      <c r="K1693" s="6">
        <v>65.89</v>
      </c>
      <c r="L1693" s="6">
        <v>157242.65734265701</v>
      </c>
    </row>
    <row r="1694" spans="1:12" ht="15" customHeight="1" x14ac:dyDescent="0.25">
      <c r="A1694" s="5">
        <v>42398</v>
      </c>
      <c r="B1694" s="6">
        <v>66.36</v>
      </c>
      <c r="C1694" s="2">
        <v>16439090</v>
      </c>
      <c r="D1694" s="6">
        <v>2.14</v>
      </c>
      <c r="E1694" s="6">
        <v>3.3322952351292301</v>
      </c>
      <c r="F1694" s="6">
        <v>3.3322967643533099</v>
      </c>
      <c r="G1694" s="6">
        <v>98.905969999999996</v>
      </c>
      <c r="H1694" s="6">
        <v>230450.04662004599</v>
      </c>
      <c r="I1694" s="6">
        <v>64.75</v>
      </c>
      <c r="J1694" s="6">
        <v>66.53</v>
      </c>
      <c r="K1694" s="6">
        <v>64.739999999999995</v>
      </c>
      <c r="L1694" s="6">
        <v>154585.31468531399</v>
      </c>
    </row>
    <row r="1695" spans="1:12" ht="15" customHeight="1" x14ac:dyDescent="0.25">
      <c r="A1695" s="5">
        <v>42397</v>
      </c>
      <c r="B1695" s="6">
        <v>64.22</v>
      </c>
      <c r="C1695" s="2">
        <v>11278340</v>
      </c>
      <c r="D1695" s="6">
        <v>0.26999999999999602</v>
      </c>
      <c r="E1695" s="6">
        <v>0.42220484753712201</v>
      </c>
      <c r="F1695" s="6">
        <v>0.422204525159175</v>
      </c>
      <c r="G1695" s="6">
        <v>95.716414999999998</v>
      </c>
      <c r="H1695" s="6">
        <v>223015.18648018601</v>
      </c>
      <c r="I1695" s="6">
        <v>64.03</v>
      </c>
      <c r="J1695" s="6">
        <v>64.510000000000005</v>
      </c>
      <c r="K1695" s="6">
        <v>63.43</v>
      </c>
      <c r="L1695" s="6">
        <v>149596.969696969</v>
      </c>
    </row>
    <row r="1696" spans="1:12" ht="15" customHeight="1" x14ac:dyDescent="0.25">
      <c r="A1696" s="5">
        <v>42396</v>
      </c>
      <c r="B1696" s="6">
        <v>63.95</v>
      </c>
      <c r="C1696" s="2">
        <v>10214290</v>
      </c>
      <c r="D1696" s="6">
        <v>-4.9999999999997102E-2</v>
      </c>
      <c r="E1696" s="6">
        <v>-7.8124999999995504E-2</v>
      </c>
      <c r="F1696" s="6">
        <v>-7.8127850185738507E-2</v>
      </c>
      <c r="G1696" s="6">
        <v>95.313995000000006</v>
      </c>
      <c r="H1696" s="6">
        <v>222077.14452214399</v>
      </c>
      <c r="I1696" s="6">
        <v>64.099999999999994</v>
      </c>
      <c r="J1696" s="6">
        <v>65.180000000000007</v>
      </c>
      <c r="K1696" s="6">
        <v>63.89</v>
      </c>
      <c r="L1696" s="6">
        <v>148967.59906759899</v>
      </c>
    </row>
    <row r="1697" spans="1:12" ht="15" customHeight="1" x14ac:dyDescent="0.25">
      <c r="A1697" s="5">
        <v>42395</v>
      </c>
      <c r="B1697" s="6">
        <v>64</v>
      </c>
      <c r="C1697" s="2">
        <v>9441226</v>
      </c>
      <c r="D1697" s="6">
        <v>0.54999999999999705</v>
      </c>
      <c r="E1697" s="6">
        <v>0.86682427107958004</v>
      </c>
      <c r="F1697" s="6">
        <v>0.86682950407412895</v>
      </c>
      <c r="G1697" s="6">
        <v>95.38852</v>
      </c>
      <c r="H1697" s="6">
        <v>222250.86247086199</v>
      </c>
      <c r="I1697" s="6">
        <v>63.36</v>
      </c>
      <c r="J1697" s="6">
        <v>64.47</v>
      </c>
      <c r="K1697" s="6">
        <v>63.26</v>
      </c>
      <c r="L1697" s="6">
        <v>149084.14918414899</v>
      </c>
    </row>
    <row r="1698" spans="1:12" ht="15" customHeight="1" x14ac:dyDescent="0.25">
      <c r="A1698" s="5">
        <v>42394</v>
      </c>
      <c r="B1698" s="6">
        <v>63.45</v>
      </c>
      <c r="C1698" s="2">
        <v>12823450</v>
      </c>
      <c r="D1698" s="6">
        <v>0.760000000000005</v>
      </c>
      <c r="E1698" s="6">
        <v>1.21231456372628</v>
      </c>
      <c r="F1698" s="6">
        <v>1.21231064652946</v>
      </c>
      <c r="G1698" s="6">
        <v>94.568770000000001</v>
      </c>
      <c r="H1698" s="6">
        <v>220340.02331002301</v>
      </c>
      <c r="I1698" s="6">
        <v>62.78</v>
      </c>
      <c r="J1698" s="6">
        <v>63.82</v>
      </c>
      <c r="K1698" s="6">
        <v>62.55</v>
      </c>
      <c r="L1698" s="6">
        <v>147802.09790209701</v>
      </c>
    </row>
    <row r="1699" spans="1:12" ht="15" customHeight="1" x14ac:dyDescent="0.25">
      <c r="A1699" s="5">
        <v>42391</v>
      </c>
      <c r="B1699" s="6">
        <v>62.69</v>
      </c>
      <c r="C1699" s="2">
        <v>9197462</v>
      </c>
      <c r="D1699" s="6">
        <v>0.80999999999999495</v>
      </c>
      <c r="E1699" s="6">
        <v>1.3089851325145301</v>
      </c>
      <c r="F1699" s="6">
        <v>1.3089840995936499</v>
      </c>
      <c r="G1699" s="6">
        <v>93.436035000000004</v>
      </c>
      <c r="H1699" s="6">
        <v>217699.615384615</v>
      </c>
      <c r="I1699" s="6">
        <v>62.44</v>
      </c>
      <c r="J1699" s="6">
        <v>63.26</v>
      </c>
      <c r="K1699" s="6">
        <v>62.13</v>
      </c>
      <c r="L1699" s="6">
        <v>146030.536130536</v>
      </c>
    </row>
    <row r="1700" spans="1:12" ht="15" customHeight="1" x14ac:dyDescent="0.25">
      <c r="A1700" s="5">
        <v>42390</v>
      </c>
      <c r="B1700" s="6">
        <v>61.88</v>
      </c>
      <c r="C1700" s="2">
        <v>12089160</v>
      </c>
      <c r="D1700" s="6">
        <v>1.03999999999999</v>
      </c>
      <c r="E1700" s="6">
        <v>1.7094017094017</v>
      </c>
      <c r="F1700" s="6">
        <v>1.7094034531369</v>
      </c>
      <c r="G1700" s="6">
        <v>92.228774999999999</v>
      </c>
      <c r="H1700" s="6">
        <v>214885.48951048899</v>
      </c>
      <c r="I1700" s="6">
        <v>60.98</v>
      </c>
      <c r="J1700" s="6">
        <v>62.79</v>
      </c>
      <c r="K1700" s="6">
        <v>60.91</v>
      </c>
      <c r="L1700" s="6">
        <v>144142.42424242399</v>
      </c>
    </row>
    <row r="1701" spans="1:12" ht="15" customHeight="1" x14ac:dyDescent="0.25">
      <c r="A1701" s="5">
        <v>42389</v>
      </c>
      <c r="B1701" s="6">
        <v>60.84</v>
      </c>
      <c r="C1701" s="2">
        <v>17369070</v>
      </c>
      <c r="D1701" s="6">
        <v>-1.71999999999999</v>
      </c>
      <c r="E1701" s="6">
        <v>-2.74936061381073</v>
      </c>
      <c r="F1701" s="6">
        <v>-2.74936434415803</v>
      </c>
      <c r="G1701" s="6">
        <v>90.678709999999995</v>
      </c>
      <c r="H1701" s="6">
        <v>211272.28438228401</v>
      </c>
      <c r="I1701" s="6">
        <v>61.8</v>
      </c>
      <c r="J1701" s="6">
        <v>62.33</v>
      </c>
      <c r="K1701" s="6">
        <v>60.2</v>
      </c>
      <c r="L1701" s="6">
        <v>141718.18181818101</v>
      </c>
    </row>
    <row r="1702" spans="1:12" ht="15" customHeight="1" x14ac:dyDescent="0.25">
      <c r="A1702" s="5">
        <v>42388</v>
      </c>
      <c r="B1702" s="6">
        <v>62.56</v>
      </c>
      <c r="C1702" s="2">
        <v>13051310</v>
      </c>
      <c r="D1702" s="6">
        <v>0.630000000000002</v>
      </c>
      <c r="E1702" s="6">
        <v>1.01727757145164</v>
      </c>
      <c r="F1702" s="6">
        <v>1.0172767387514901</v>
      </c>
      <c r="G1702" s="6">
        <v>93.242279999999994</v>
      </c>
      <c r="H1702" s="6">
        <v>217247.97202797199</v>
      </c>
      <c r="I1702" s="6">
        <v>62.25</v>
      </c>
      <c r="J1702" s="6">
        <v>62.8</v>
      </c>
      <c r="K1702" s="6">
        <v>62.01</v>
      </c>
      <c r="L1702" s="6">
        <v>145727.505827505</v>
      </c>
    </row>
    <row r="1703" spans="1:12" ht="15" customHeight="1" x14ac:dyDescent="0.25">
      <c r="A1703" s="5">
        <v>42384</v>
      </c>
      <c r="B1703" s="6">
        <v>61.93</v>
      </c>
      <c r="C1703" s="2">
        <v>15174380</v>
      </c>
      <c r="D1703" s="6">
        <v>-1.1299999999999999</v>
      </c>
      <c r="E1703" s="6">
        <v>-1.79194418014589</v>
      </c>
      <c r="F1703" s="6">
        <v>-1.7919404176087199</v>
      </c>
      <c r="G1703" s="6">
        <v>92.303299999999993</v>
      </c>
      <c r="H1703" s="6">
        <v>215059.20745920701</v>
      </c>
      <c r="I1703" s="6">
        <v>61.55</v>
      </c>
      <c r="J1703" s="6">
        <v>62.47</v>
      </c>
      <c r="K1703" s="6">
        <v>61.26</v>
      </c>
      <c r="L1703" s="6">
        <v>144258.974358974</v>
      </c>
    </row>
    <row r="1704" spans="1:12" ht="15" customHeight="1" x14ac:dyDescent="0.25">
      <c r="A1704" s="5">
        <v>42383</v>
      </c>
      <c r="B1704" s="6">
        <v>63.06</v>
      </c>
      <c r="C1704" s="2">
        <v>12934870</v>
      </c>
      <c r="D1704" s="6">
        <v>1.1399999999999999</v>
      </c>
      <c r="E1704" s="6">
        <v>1.8410852713178301</v>
      </c>
      <c r="F1704" s="6">
        <v>1.84108748673585</v>
      </c>
      <c r="G1704" s="6">
        <v>93.987499999999997</v>
      </c>
      <c r="H1704" s="6">
        <v>218985.081585081</v>
      </c>
      <c r="I1704" s="6">
        <v>62</v>
      </c>
      <c r="J1704" s="6">
        <v>63.62</v>
      </c>
      <c r="K1704" s="6">
        <v>61.82</v>
      </c>
      <c r="L1704" s="6">
        <v>146893.006993007</v>
      </c>
    </row>
    <row r="1705" spans="1:12" ht="15" customHeight="1" x14ac:dyDescent="0.25">
      <c r="A1705" s="5">
        <v>42382</v>
      </c>
      <c r="B1705" s="6">
        <v>61.92</v>
      </c>
      <c r="C1705" s="2">
        <v>13725740</v>
      </c>
      <c r="D1705" s="6">
        <v>-1.69999999999999</v>
      </c>
      <c r="E1705" s="6">
        <v>-2.6721156868909</v>
      </c>
      <c r="F1705" s="6">
        <v>-2.6721080119052298</v>
      </c>
      <c r="G1705" s="6">
        <v>92.288390000000007</v>
      </c>
      <c r="H1705" s="6">
        <v>215024.452214452</v>
      </c>
      <c r="I1705" s="6">
        <v>63.73</v>
      </c>
      <c r="J1705" s="6">
        <v>63.73</v>
      </c>
      <c r="K1705" s="6">
        <v>61.83</v>
      </c>
      <c r="L1705" s="6">
        <v>144235.66433566401</v>
      </c>
    </row>
    <row r="1706" spans="1:12" ht="15" customHeight="1" x14ac:dyDescent="0.25">
      <c r="A1706" s="5">
        <v>42381</v>
      </c>
      <c r="B1706" s="6">
        <v>63.62</v>
      </c>
      <c r="C1706" s="2">
        <v>12195890</v>
      </c>
      <c r="D1706" s="6">
        <v>-0.60000000000000098</v>
      </c>
      <c r="E1706" s="6">
        <v>-0.93428838368110301</v>
      </c>
      <c r="F1706" s="6">
        <v>-0.934296379570831</v>
      </c>
      <c r="G1706" s="6">
        <v>94.822140000000005</v>
      </c>
      <c r="H1706" s="6">
        <v>220930.629370629</v>
      </c>
      <c r="I1706" s="6">
        <v>64.38</v>
      </c>
      <c r="J1706" s="6">
        <v>64.73</v>
      </c>
      <c r="K1706" s="6">
        <v>63.430999999999997</v>
      </c>
      <c r="L1706" s="6">
        <v>148198.368298368</v>
      </c>
    </row>
    <row r="1707" spans="1:12" ht="15" customHeight="1" x14ac:dyDescent="0.25">
      <c r="A1707" s="5">
        <v>42380</v>
      </c>
      <c r="B1707" s="6">
        <v>64.22</v>
      </c>
      <c r="C1707" s="2">
        <v>12653760</v>
      </c>
      <c r="D1707" s="6">
        <v>0.67999999999999905</v>
      </c>
      <c r="E1707" s="6">
        <v>1.0701920050361899</v>
      </c>
      <c r="F1707" s="6">
        <v>1.07019414714921</v>
      </c>
      <c r="G1707" s="6">
        <v>95.716414999999998</v>
      </c>
      <c r="H1707" s="6">
        <v>223015.18648018601</v>
      </c>
      <c r="I1707" s="6">
        <v>63.76</v>
      </c>
      <c r="J1707" s="6">
        <v>64.465000000000003</v>
      </c>
      <c r="K1707" s="6">
        <v>63.625</v>
      </c>
      <c r="L1707" s="6">
        <v>149596.969696969</v>
      </c>
    </row>
    <row r="1708" spans="1:12" ht="15" customHeight="1" x14ac:dyDescent="0.25">
      <c r="A1708" s="5">
        <v>42377</v>
      </c>
      <c r="B1708" s="6">
        <v>63.54</v>
      </c>
      <c r="C1708" s="2">
        <v>17767860</v>
      </c>
      <c r="D1708" s="6">
        <v>-1.49</v>
      </c>
      <c r="E1708" s="6">
        <v>-2.2912501922189699</v>
      </c>
      <c r="F1708" s="6">
        <v>-2.2912523458148599</v>
      </c>
      <c r="G1708" s="6">
        <v>94.702910000000003</v>
      </c>
      <c r="H1708" s="6">
        <v>220652.703962703</v>
      </c>
      <c r="I1708" s="6">
        <v>65.08</v>
      </c>
      <c r="J1708" s="6">
        <v>65.41</v>
      </c>
      <c r="K1708" s="6">
        <v>63.41</v>
      </c>
      <c r="L1708" s="6">
        <v>148011.88811188799</v>
      </c>
    </row>
    <row r="1709" spans="1:12" ht="15" customHeight="1" x14ac:dyDescent="0.25">
      <c r="A1709" s="5">
        <v>42376</v>
      </c>
      <c r="B1709" s="6">
        <v>65.03</v>
      </c>
      <c r="C1709" s="2">
        <v>26430010</v>
      </c>
      <c r="D1709" s="6">
        <v>1.48</v>
      </c>
      <c r="E1709" s="6">
        <v>2.3288749016522501</v>
      </c>
      <c r="F1709" s="6">
        <v>2.3288711670095399</v>
      </c>
      <c r="G1709" s="6">
        <v>96.923676</v>
      </c>
      <c r="H1709" s="6">
        <v>225829.31468531399</v>
      </c>
      <c r="I1709" s="6">
        <v>62.97</v>
      </c>
      <c r="J1709" s="6">
        <v>65.23</v>
      </c>
      <c r="K1709" s="6">
        <v>62.92</v>
      </c>
      <c r="L1709" s="6">
        <v>151485.081585081</v>
      </c>
    </row>
    <row r="1710" spans="1:12" ht="15" customHeight="1" x14ac:dyDescent="0.25">
      <c r="A1710" s="5">
        <v>42375</v>
      </c>
      <c r="B1710" s="6">
        <v>63.55</v>
      </c>
      <c r="C1710" s="2">
        <v>16564619.999999899</v>
      </c>
      <c r="D1710" s="6">
        <v>0.62999999999999501</v>
      </c>
      <c r="E1710" s="6">
        <v>1.00127145581689</v>
      </c>
      <c r="F1710" s="6">
        <v>1.00128141927129</v>
      </c>
      <c r="G1710" s="6">
        <v>94.717820000000003</v>
      </c>
      <c r="H1710" s="6">
        <v>220687.459207459</v>
      </c>
      <c r="I1710" s="6">
        <v>62.48</v>
      </c>
      <c r="J1710" s="6">
        <v>63.95</v>
      </c>
      <c r="K1710" s="6">
        <v>62.47</v>
      </c>
      <c r="L1710" s="6">
        <v>148035.19813519801</v>
      </c>
    </row>
    <row r="1711" spans="1:12" ht="15" customHeight="1" x14ac:dyDescent="0.25">
      <c r="A1711" s="5">
        <v>42374</v>
      </c>
      <c r="B1711" s="6">
        <v>62.92</v>
      </c>
      <c r="C1711" s="2">
        <v>13325960</v>
      </c>
      <c r="D1711" s="6">
        <v>1.46</v>
      </c>
      <c r="E1711" s="6">
        <v>2.375528799219</v>
      </c>
      <c r="F1711" s="6">
        <v>2.3755283409520902</v>
      </c>
      <c r="G1711" s="6">
        <v>93.778829999999999</v>
      </c>
      <c r="H1711" s="6">
        <v>218498.67132867099</v>
      </c>
      <c r="I1711" s="6">
        <v>62.03</v>
      </c>
      <c r="J1711" s="6">
        <v>63.05</v>
      </c>
      <c r="K1711" s="6">
        <v>61.85</v>
      </c>
      <c r="L1711" s="6">
        <v>146566.66666666599</v>
      </c>
    </row>
    <row r="1712" spans="1:12" ht="15" customHeight="1" x14ac:dyDescent="0.25">
      <c r="A1712" s="5">
        <v>42373</v>
      </c>
      <c r="B1712" s="6">
        <v>61.46</v>
      </c>
      <c r="C1712" s="2">
        <v>11989190</v>
      </c>
      <c r="D1712" s="6">
        <v>0.160000000000003</v>
      </c>
      <c r="E1712" s="6">
        <v>0.26101141924958998</v>
      </c>
      <c r="F1712" s="6">
        <v>0.26101001583658201</v>
      </c>
      <c r="G1712" s="6">
        <v>91.602779999999996</v>
      </c>
      <c r="H1712" s="6">
        <v>213426.29370629301</v>
      </c>
      <c r="I1712" s="6">
        <v>60.5</v>
      </c>
      <c r="J1712" s="6">
        <v>61.49</v>
      </c>
      <c r="K1712" s="6">
        <v>60.36</v>
      </c>
      <c r="L1712" s="6">
        <v>143163.40326340299</v>
      </c>
    </row>
    <row r="1713" spans="1:12" ht="15" customHeight="1" x14ac:dyDescent="0.25">
      <c r="A1713" s="5">
        <v>42369</v>
      </c>
      <c r="B1713" s="6">
        <v>61.3</v>
      </c>
      <c r="C1713" s="2">
        <v>6575142</v>
      </c>
      <c r="D1713" s="6">
        <v>-0.380000000000002</v>
      </c>
      <c r="E1713" s="6">
        <v>-0.61608300907912605</v>
      </c>
      <c r="F1713" s="6">
        <v>-0.61609458168974096</v>
      </c>
      <c r="G1713" s="6">
        <v>91.364310000000003</v>
      </c>
      <c r="H1713" s="6">
        <v>212870.41958041899</v>
      </c>
      <c r="I1713" s="6">
        <v>61.33</v>
      </c>
      <c r="J1713" s="6">
        <v>61.72</v>
      </c>
      <c r="K1713" s="6">
        <v>61.17</v>
      </c>
      <c r="L1713" s="6">
        <v>142790.44289044201</v>
      </c>
    </row>
    <row r="1714" spans="1:12" ht="15" customHeight="1" x14ac:dyDescent="0.25">
      <c r="A1714" s="5">
        <v>42368</v>
      </c>
      <c r="B1714" s="6">
        <v>61.68</v>
      </c>
      <c r="C1714" s="2">
        <v>5716745</v>
      </c>
      <c r="D1714" s="6">
        <v>7.0000000000000201E-2</v>
      </c>
      <c r="E1714" s="6">
        <v>0.113617919168973</v>
      </c>
      <c r="F1714" s="6">
        <v>0.11362206416665099</v>
      </c>
      <c r="G1714" s="6">
        <v>91.930689999999998</v>
      </c>
      <c r="H1714" s="6">
        <v>214190.65268065201</v>
      </c>
      <c r="I1714" s="6">
        <v>61.66</v>
      </c>
      <c r="J1714" s="6">
        <v>61.87</v>
      </c>
      <c r="K1714" s="6">
        <v>61.49</v>
      </c>
      <c r="L1714" s="6">
        <v>143676.22377622299</v>
      </c>
    </row>
    <row r="1715" spans="1:12" ht="15" customHeight="1" x14ac:dyDescent="0.25">
      <c r="A1715" s="5">
        <v>42367</v>
      </c>
      <c r="B1715" s="6">
        <v>61.61</v>
      </c>
      <c r="C1715" s="2">
        <v>7883635</v>
      </c>
      <c r="D1715" s="6">
        <v>0.85999999999999899</v>
      </c>
      <c r="E1715" s="6">
        <v>1.4156378600822901</v>
      </c>
      <c r="F1715" s="6">
        <v>1.4156398335096201</v>
      </c>
      <c r="G1715" s="6">
        <v>91.826355000000007</v>
      </c>
      <c r="H1715" s="6">
        <v>213947.447552447</v>
      </c>
      <c r="I1715" s="6">
        <v>61</v>
      </c>
      <c r="J1715" s="6">
        <v>61.75</v>
      </c>
      <c r="K1715" s="6">
        <v>60.98</v>
      </c>
      <c r="L1715" s="6">
        <v>143513.05361305299</v>
      </c>
    </row>
    <row r="1716" spans="1:12" ht="15" customHeight="1" x14ac:dyDescent="0.25">
      <c r="A1716" s="5">
        <v>42366</v>
      </c>
      <c r="B1716" s="6">
        <v>60.75</v>
      </c>
      <c r="C1716" s="2">
        <v>5421662</v>
      </c>
      <c r="D1716" s="6">
        <v>-7.9999999999998295E-2</v>
      </c>
      <c r="E1716" s="6">
        <v>-0.13151405556468501</v>
      </c>
      <c r="F1716" s="6">
        <v>-0.13151884969316799</v>
      </c>
      <c r="G1716" s="6">
        <v>90.544569999999993</v>
      </c>
      <c r="H1716" s="6">
        <v>210959.603729603</v>
      </c>
      <c r="I1716" s="6">
        <v>60.58</v>
      </c>
      <c r="J1716" s="6">
        <v>60.97</v>
      </c>
      <c r="K1716" s="6">
        <v>60.5</v>
      </c>
      <c r="L1716" s="6">
        <v>141508.39160839099</v>
      </c>
    </row>
    <row r="1717" spans="1:12" ht="15" customHeight="1" x14ac:dyDescent="0.25">
      <c r="A1717" s="5">
        <v>42362</v>
      </c>
      <c r="B1717" s="6">
        <v>60.83</v>
      </c>
      <c r="C1717" s="2">
        <v>2483121</v>
      </c>
      <c r="D1717" s="6">
        <v>-0.260000000000005</v>
      </c>
      <c r="E1717" s="6">
        <v>-0.42560157145196098</v>
      </c>
      <c r="F1717" s="6">
        <v>-0.42559514787924302</v>
      </c>
      <c r="G1717" s="6">
        <v>90.663809999999998</v>
      </c>
      <c r="H1717" s="6">
        <v>211237.55244755201</v>
      </c>
      <c r="I1717" s="6">
        <v>60.78</v>
      </c>
      <c r="J1717" s="6">
        <v>61.1</v>
      </c>
      <c r="K1717" s="6">
        <v>60.68</v>
      </c>
      <c r="L1717" s="6">
        <v>141694.871794871</v>
      </c>
    </row>
    <row r="1718" spans="1:12" ht="15" customHeight="1" x14ac:dyDescent="0.25">
      <c r="A1718" s="5">
        <v>42361</v>
      </c>
      <c r="B1718" s="6">
        <v>61.09</v>
      </c>
      <c r="C1718" s="2">
        <v>7519834</v>
      </c>
      <c r="D1718" s="6">
        <v>0.55000000000000404</v>
      </c>
      <c r="E1718" s="6">
        <v>0.90849025437726905</v>
      </c>
      <c r="F1718" s="6">
        <v>0.90849018206764498</v>
      </c>
      <c r="G1718" s="6">
        <v>91.051320000000004</v>
      </c>
      <c r="H1718" s="6">
        <v>212140.83916083901</v>
      </c>
      <c r="I1718" s="6">
        <v>61</v>
      </c>
      <c r="J1718" s="6">
        <v>61.12</v>
      </c>
      <c r="K1718" s="6">
        <v>60.44</v>
      </c>
      <c r="L1718" s="6">
        <v>142300.93240093201</v>
      </c>
    </row>
    <row r="1719" spans="1:12" ht="15" customHeight="1" x14ac:dyDescent="0.25">
      <c r="A1719" s="5">
        <v>42360</v>
      </c>
      <c r="B1719" s="6">
        <v>60.54</v>
      </c>
      <c r="C1719" s="2">
        <v>9266299</v>
      </c>
      <c r="D1719" s="6">
        <v>0.99000000000000199</v>
      </c>
      <c r="E1719" s="6">
        <v>1.6624685138538899</v>
      </c>
      <c r="F1719" s="6">
        <v>1.66246723391825</v>
      </c>
      <c r="G1719" s="6">
        <v>90.231575000000007</v>
      </c>
      <c r="H1719" s="6">
        <v>210230.01165501101</v>
      </c>
      <c r="I1719" s="6">
        <v>59.79</v>
      </c>
      <c r="J1719" s="6">
        <v>60.7</v>
      </c>
      <c r="K1719" s="6">
        <v>59.61</v>
      </c>
      <c r="L1719" s="6">
        <v>141018.88111888099</v>
      </c>
    </row>
    <row r="1720" spans="1:12" ht="15" customHeight="1" x14ac:dyDescent="0.25">
      <c r="A1720" s="5">
        <v>42359</v>
      </c>
      <c r="B1720" s="6">
        <v>59.55</v>
      </c>
      <c r="C1720" s="2">
        <v>9645451</v>
      </c>
      <c r="D1720" s="6">
        <v>0.69999999999999496</v>
      </c>
      <c r="E1720" s="6">
        <v>1.1894647408665999</v>
      </c>
      <c r="F1720" s="6">
        <v>1.1894683006067901</v>
      </c>
      <c r="G1720" s="6">
        <v>88.756034999999997</v>
      </c>
      <c r="H1720" s="6">
        <v>206790.524475524</v>
      </c>
      <c r="I1720" s="6">
        <v>58.82</v>
      </c>
      <c r="J1720" s="6">
        <v>59.58</v>
      </c>
      <c r="K1720" s="6">
        <v>58.67</v>
      </c>
      <c r="L1720" s="6">
        <v>138711.18881118801</v>
      </c>
    </row>
    <row r="1721" spans="1:12" ht="15" customHeight="1" x14ac:dyDescent="0.25">
      <c r="A1721" s="5">
        <v>42356</v>
      </c>
      <c r="B1721" s="6">
        <v>58.85</v>
      </c>
      <c r="C1721" s="2">
        <v>16256730</v>
      </c>
      <c r="D1721" s="6">
        <v>-0.12999999999999501</v>
      </c>
      <c r="E1721" s="6">
        <v>-0.22041369955916301</v>
      </c>
      <c r="F1721" s="6">
        <v>-0.220416060340489</v>
      </c>
      <c r="G1721" s="6">
        <v>87.712720000000004</v>
      </c>
      <c r="H1721" s="6">
        <v>204358.55477855401</v>
      </c>
      <c r="I1721" s="6">
        <v>58.93</v>
      </c>
      <c r="J1721" s="6">
        <v>59.4</v>
      </c>
      <c r="K1721" s="6">
        <v>58.75</v>
      </c>
      <c r="L1721" s="6">
        <v>137079.48717948701</v>
      </c>
    </row>
    <row r="1722" spans="1:12" ht="15" customHeight="1" x14ac:dyDescent="0.25">
      <c r="A1722" s="5">
        <v>42355</v>
      </c>
      <c r="B1722" s="6">
        <v>58.98</v>
      </c>
      <c r="C1722" s="2">
        <v>12976100</v>
      </c>
      <c r="D1722" s="6">
        <v>-1.32</v>
      </c>
      <c r="E1722" s="6">
        <v>-2.1890547263681501</v>
      </c>
      <c r="F1722" s="6">
        <v>-2.1890567302821098</v>
      </c>
      <c r="G1722" s="6">
        <v>87.906480000000002</v>
      </c>
      <c r="H1722" s="6">
        <v>204810.20979020899</v>
      </c>
      <c r="I1722" s="6">
        <v>60.33</v>
      </c>
      <c r="J1722" s="6">
        <v>60.33</v>
      </c>
      <c r="K1722" s="6">
        <v>58.97</v>
      </c>
      <c r="L1722" s="6">
        <v>137382.517482517</v>
      </c>
    </row>
    <row r="1723" spans="1:12" ht="15" customHeight="1" x14ac:dyDescent="0.25">
      <c r="A1723" s="5">
        <v>42354</v>
      </c>
      <c r="B1723" s="6">
        <v>60.3</v>
      </c>
      <c r="C1723" s="2">
        <v>9960479</v>
      </c>
      <c r="D1723" s="6">
        <v>0.65999999999999603</v>
      </c>
      <c r="E1723" s="6">
        <v>1.1066398390342</v>
      </c>
      <c r="F1723" s="6">
        <v>1.10664086328999</v>
      </c>
      <c r="G1723" s="6">
        <v>89.873869999999997</v>
      </c>
      <c r="H1723" s="6">
        <v>209396.20046620001</v>
      </c>
      <c r="I1723" s="6">
        <v>60.11</v>
      </c>
      <c r="J1723" s="6">
        <v>60.65</v>
      </c>
      <c r="K1723" s="6">
        <v>59.7</v>
      </c>
      <c r="L1723" s="6">
        <v>140459.44055944</v>
      </c>
    </row>
    <row r="1724" spans="1:12" ht="15" customHeight="1" x14ac:dyDescent="0.25">
      <c r="A1724" s="5">
        <v>42353</v>
      </c>
      <c r="B1724" s="6">
        <v>59.64</v>
      </c>
      <c r="C1724" s="2">
        <v>14615440</v>
      </c>
      <c r="D1724" s="6">
        <v>-0.75</v>
      </c>
      <c r="E1724" s="6">
        <v>-1.2419274714356601</v>
      </c>
      <c r="F1724" s="6">
        <v>-1.2419283572650801</v>
      </c>
      <c r="G1724" s="6">
        <v>88.890174999999999</v>
      </c>
      <c r="H1724" s="6">
        <v>207103.20512820501</v>
      </c>
      <c r="I1724" s="6">
        <v>60.64</v>
      </c>
      <c r="J1724" s="6">
        <v>60.84</v>
      </c>
      <c r="K1724" s="6">
        <v>59.57</v>
      </c>
      <c r="L1724" s="6">
        <v>138920.97902097899</v>
      </c>
    </row>
    <row r="1725" spans="1:12" ht="15" customHeight="1" x14ac:dyDescent="0.25">
      <c r="A1725" s="5">
        <v>42352</v>
      </c>
      <c r="B1725" s="6">
        <v>60.39</v>
      </c>
      <c r="C1725" s="2">
        <v>14524930</v>
      </c>
      <c r="D1725" s="6">
        <v>1.03</v>
      </c>
      <c r="E1725" s="6">
        <v>1.73517520215633</v>
      </c>
      <c r="F1725" s="6">
        <v>1.7351706351061</v>
      </c>
      <c r="G1725" s="6">
        <v>90.008009999999999</v>
      </c>
      <c r="H1725" s="6">
        <v>209708.88111888099</v>
      </c>
      <c r="I1725" s="6">
        <v>59.3</v>
      </c>
      <c r="J1725" s="6">
        <v>60.44</v>
      </c>
      <c r="K1725" s="6">
        <v>59.07</v>
      </c>
      <c r="L1725" s="6">
        <v>140669.23076922999</v>
      </c>
    </row>
    <row r="1726" spans="1:12" ht="15" customHeight="1" x14ac:dyDescent="0.25">
      <c r="A1726" s="5">
        <v>42349</v>
      </c>
      <c r="B1726" s="6">
        <v>59.36</v>
      </c>
      <c r="C1726" s="2">
        <v>9744977</v>
      </c>
      <c r="D1726" s="6">
        <v>-0.20000000000000201</v>
      </c>
      <c r="E1726" s="6">
        <v>-0.33579583613163599</v>
      </c>
      <c r="F1726" s="6">
        <v>-0.335791194731072</v>
      </c>
      <c r="G1726" s="6">
        <v>88.472854999999996</v>
      </c>
      <c r="H1726" s="6">
        <v>206130.431235431</v>
      </c>
      <c r="I1726" s="6">
        <v>59.05</v>
      </c>
      <c r="J1726" s="6">
        <v>59.53</v>
      </c>
      <c r="K1726" s="6">
        <v>58.81</v>
      </c>
      <c r="L1726" s="6">
        <v>138268.29836829801</v>
      </c>
    </row>
    <row r="1727" spans="1:12" ht="15" customHeight="1" x14ac:dyDescent="0.25">
      <c r="A1727" s="5">
        <v>42348</v>
      </c>
      <c r="B1727" s="6">
        <v>59.56</v>
      </c>
      <c r="C1727" s="2">
        <v>11359450</v>
      </c>
      <c r="D1727" s="6">
        <v>0.42999999999999899</v>
      </c>
      <c r="E1727" s="6">
        <v>0.72721122949432804</v>
      </c>
      <c r="F1727" s="6">
        <v>0.72720939112140803</v>
      </c>
      <c r="G1727" s="6">
        <v>88.770939999999996</v>
      </c>
      <c r="H1727" s="6">
        <v>206825.268065268</v>
      </c>
      <c r="I1727" s="6">
        <v>59.13</v>
      </c>
      <c r="J1727" s="6">
        <v>60.09</v>
      </c>
      <c r="K1727" s="6">
        <v>59.09</v>
      </c>
      <c r="L1727" s="6">
        <v>138734.49883449799</v>
      </c>
    </row>
    <row r="1728" spans="1:12" ht="15" customHeight="1" x14ac:dyDescent="0.25">
      <c r="A1728" s="5">
        <v>42347</v>
      </c>
      <c r="B1728" s="6">
        <v>59.13</v>
      </c>
      <c r="C1728" s="2">
        <v>8981982</v>
      </c>
      <c r="D1728" s="6">
        <v>-0.47999999999999599</v>
      </c>
      <c r="E1728" s="6">
        <v>-0.80523402113739095</v>
      </c>
      <c r="F1728" s="6">
        <v>-0.805240829948905</v>
      </c>
      <c r="G1728" s="6">
        <v>88.130049999999997</v>
      </c>
      <c r="H1728" s="6">
        <v>205331.351981352</v>
      </c>
      <c r="I1728" s="6">
        <v>59.26</v>
      </c>
      <c r="J1728" s="6">
        <v>60.11</v>
      </c>
      <c r="K1728" s="6">
        <v>58.9</v>
      </c>
      <c r="L1728" s="6">
        <v>137732.167832167</v>
      </c>
    </row>
    <row r="1729" spans="1:12" ht="15" customHeight="1" x14ac:dyDescent="0.25">
      <c r="A1729" s="5">
        <v>42346</v>
      </c>
      <c r="B1729" s="6">
        <v>59.61</v>
      </c>
      <c r="C1729" s="2">
        <v>10377620</v>
      </c>
      <c r="D1729" s="6">
        <v>-0.89</v>
      </c>
      <c r="E1729" s="6">
        <v>-1.4710743801652899</v>
      </c>
      <c r="F1729" s="6">
        <v>-1.47106705898373</v>
      </c>
      <c r="G1729" s="6">
        <v>88.845470000000006</v>
      </c>
      <c r="H1729" s="6">
        <v>206998.99766899701</v>
      </c>
      <c r="I1729" s="6">
        <v>60.07</v>
      </c>
      <c r="J1729" s="6">
        <v>60.49</v>
      </c>
      <c r="K1729" s="6">
        <v>59.5</v>
      </c>
      <c r="L1729" s="6">
        <v>138851.048951048</v>
      </c>
    </row>
    <row r="1730" spans="1:12" ht="15" customHeight="1" x14ac:dyDescent="0.25">
      <c r="A1730" s="5">
        <v>42345</v>
      </c>
      <c r="B1730" s="6">
        <v>60.5</v>
      </c>
      <c r="C1730" s="2">
        <v>11595930</v>
      </c>
      <c r="D1730" s="6">
        <v>0.84000000000000297</v>
      </c>
      <c r="E1730" s="6">
        <v>1.40797854508885</v>
      </c>
      <c r="F1730" s="6">
        <v>1.4079850220389101</v>
      </c>
      <c r="G1730" s="6">
        <v>90.171959999999999</v>
      </c>
      <c r="H1730" s="6">
        <v>210091.048951048</v>
      </c>
      <c r="I1730" s="6">
        <v>59.57</v>
      </c>
      <c r="J1730" s="6">
        <v>60.73</v>
      </c>
      <c r="K1730" s="6">
        <v>59.57</v>
      </c>
      <c r="L1730" s="6">
        <v>140925.641025641</v>
      </c>
    </row>
    <row r="1731" spans="1:12" ht="15" customHeight="1" x14ac:dyDescent="0.25">
      <c r="A1731" s="5">
        <v>42342</v>
      </c>
      <c r="B1731" s="6">
        <v>59.66</v>
      </c>
      <c r="C1731" s="2">
        <v>10435270</v>
      </c>
      <c r="D1731" s="6">
        <v>0.619999999999997</v>
      </c>
      <c r="E1731" s="6">
        <v>1.05013550135499</v>
      </c>
      <c r="F1731" s="6">
        <v>1.05012835255637</v>
      </c>
      <c r="G1731" s="6">
        <v>88.919979999999995</v>
      </c>
      <c r="H1731" s="6">
        <v>207172.68065267999</v>
      </c>
      <c r="I1731" s="6">
        <v>59.05</v>
      </c>
      <c r="J1731" s="6">
        <v>59.85</v>
      </c>
      <c r="K1731" s="6">
        <v>59.03</v>
      </c>
      <c r="L1731" s="6">
        <v>138967.59906759899</v>
      </c>
    </row>
    <row r="1732" spans="1:12" ht="15" customHeight="1" x14ac:dyDescent="0.25">
      <c r="A1732" s="5">
        <v>42341</v>
      </c>
      <c r="B1732" s="6">
        <v>59.04</v>
      </c>
      <c r="C1732" s="2">
        <v>15844090</v>
      </c>
      <c r="D1732" s="6">
        <v>0.68999999999999695</v>
      </c>
      <c r="E1732" s="6">
        <v>1.1825192802056499</v>
      </c>
      <c r="F1732" s="6">
        <v>1.18252220657142</v>
      </c>
      <c r="G1732" s="6">
        <v>87.995909999999995</v>
      </c>
      <c r="H1732" s="6">
        <v>205018.67132867099</v>
      </c>
      <c r="I1732" s="6">
        <v>58.69</v>
      </c>
      <c r="J1732" s="6">
        <v>59.66</v>
      </c>
      <c r="K1732" s="6">
        <v>58.594999999999999</v>
      </c>
      <c r="L1732" s="6">
        <v>137522.37762237701</v>
      </c>
    </row>
    <row r="1733" spans="1:12" ht="15" customHeight="1" x14ac:dyDescent="0.25">
      <c r="A1733" s="5">
        <v>42340</v>
      </c>
      <c r="B1733" s="6">
        <v>58.35</v>
      </c>
      <c r="C1733" s="2">
        <v>13586880</v>
      </c>
      <c r="D1733" s="6">
        <v>-0.64</v>
      </c>
      <c r="E1733" s="6">
        <v>-1.08492964909306</v>
      </c>
      <c r="F1733" s="6">
        <v>-0.25428605213879601</v>
      </c>
      <c r="G1733" s="6">
        <v>86.967500000000001</v>
      </c>
      <c r="H1733" s="6">
        <v>202621.445221445</v>
      </c>
      <c r="I1733" s="6">
        <v>58.61</v>
      </c>
      <c r="J1733" s="6">
        <v>59.29</v>
      </c>
      <c r="K1733" s="6">
        <v>58.314999999999998</v>
      </c>
      <c r="L1733" s="6">
        <v>135913.986013986</v>
      </c>
    </row>
    <row r="1734" spans="1:12" ht="15" customHeight="1" x14ac:dyDescent="0.25">
      <c r="A1734" s="5">
        <v>42339</v>
      </c>
      <c r="B1734" s="6">
        <v>58.99</v>
      </c>
      <c r="C1734" s="2">
        <v>12204130</v>
      </c>
      <c r="D1734" s="6">
        <v>0.149999999999998</v>
      </c>
      <c r="E1734" s="6">
        <v>0.25492861998639399</v>
      </c>
      <c r="F1734" s="6">
        <v>0.25492278668206497</v>
      </c>
      <c r="G1734" s="6">
        <v>87.189210000000003</v>
      </c>
      <c r="H1734" s="6">
        <v>203138.251748251</v>
      </c>
      <c r="I1734" s="6">
        <v>59.13</v>
      </c>
      <c r="J1734" s="6">
        <v>59.29</v>
      </c>
      <c r="K1734" s="6">
        <v>58.65</v>
      </c>
      <c r="L1734" s="6">
        <v>137405.82750582701</v>
      </c>
    </row>
    <row r="1735" spans="1:12" ht="15" customHeight="1" x14ac:dyDescent="0.25">
      <c r="A1735" s="5">
        <v>42338</v>
      </c>
      <c r="B1735" s="6">
        <v>58.84</v>
      </c>
      <c r="C1735" s="2">
        <v>14942600</v>
      </c>
      <c r="D1735" s="6">
        <v>-1.0499999999999901</v>
      </c>
      <c r="E1735" s="6">
        <v>-1.7532142260811401</v>
      </c>
      <c r="F1735" s="6">
        <v>-1.7532081088628599</v>
      </c>
      <c r="G1735" s="6">
        <v>86.967510000000004</v>
      </c>
      <c r="H1735" s="6">
        <v>202621.46853146801</v>
      </c>
      <c r="I1735" s="6">
        <v>59.87</v>
      </c>
      <c r="J1735" s="6">
        <v>60.06</v>
      </c>
      <c r="K1735" s="6">
        <v>58.73</v>
      </c>
      <c r="L1735" s="6">
        <v>137056.177156177</v>
      </c>
    </row>
    <row r="1736" spans="1:12" ht="15" customHeight="1" x14ac:dyDescent="0.25">
      <c r="A1736" s="5">
        <v>42335</v>
      </c>
      <c r="B1736" s="6">
        <v>59.89</v>
      </c>
      <c r="C1736" s="2">
        <v>5340915</v>
      </c>
      <c r="D1736" s="6">
        <v>-0.35000000000000098</v>
      </c>
      <c r="E1736" s="6">
        <v>-0.58100929614873698</v>
      </c>
      <c r="F1736" s="6">
        <v>-0.58100728070150598</v>
      </c>
      <c r="G1736" s="6">
        <v>88.519440000000003</v>
      </c>
      <c r="H1736" s="6">
        <v>206239.02097901999</v>
      </c>
      <c r="I1736" s="6">
        <v>60.44</v>
      </c>
      <c r="J1736" s="6">
        <v>60.69</v>
      </c>
      <c r="K1736" s="6">
        <v>59.87</v>
      </c>
      <c r="L1736" s="6">
        <v>139503.72960372901</v>
      </c>
    </row>
    <row r="1737" spans="1:12" ht="15" customHeight="1" x14ac:dyDescent="0.25">
      <c r="A1737" s="5">
        <v>42333</v>
      </c>
      <c r="B1737" s="6">
        <v>60.24</v>
      </c>
      <c r="C1737" s="2">
        <v>7821028</v>
      </c>
      <c r="D1737" s="6">
        <v>0.32</v>
      </c>
      <c r="E1737" s="6">
        <v>0.53404539385848404</v>
      </c>
      <c r="F1737" s="6">
        <v>0.53405131538319905</v>
      </c>
      <c r="G1737" s="6">
        <v>89.036749999999998</v>
      </c>
      <c r="H1737" s="6">
        <v>207444.871794871</v>
      </c>
      <c r="I1737" s="6">
        <v>60</v>
      </c>
      <c r="J1737" s="6">
        <v>60.71</v>
      </c>
      <c r="K1737" s="6">
        <v>59.875</v>
      </c>
      <c r="L1737" s="6">
        <v>140319.58041957999</v>
      </c>
    </row>
    <row r="1738" spans="1:12" ht="15" customHeight="1" x14ac:dyDescent="0.25">
      <c r="A1738" s="5">
        <v>42332</v>
      </c>
      <c r="B1738" s="6">
        <v>59.92</v>
      </c>
      <c r="C1738" s="2">
        <v>12453870</v>
      </c>
      <c r="D1738" s="6">
        <v>-0.33999999999999603</v>
      </c>
      <c r="E1738" s="6">
        <v>-0.56422170594091403</v>
      </c>
      <c r="F1738" s="6">
        <v>-0.56422681033940703</v>
      </c>
      <c r="G1738" s="6">
        <v>88.563773999999995</v>
      </c>
      <c r="H1738" s="6">
        <v>206342.36363636301</v>
      </c>
      <c r="I1738" s="6">
        <v>59.95</v>
      </c>
      <c r="J1738" s="6">
        <v>60.414999999999999</v>
      </c>
      <c r="K1738" s="6">
        <v>59.86</v>
      </c>
      <c r="L1738" s="6">
        <v>139573.65967365901</v>
      </c>
    </row>
    <row r="1739" spans="1:12" ht="15" customHeight="1" x14ac:dyDescent="0.25">
      <c r="A1739" s="5">
        <v>42331</v>
      </c>
      <c r="B1739" s="6">
        <v>60.26</v>
      </c>
      <c r="C1739" s="2">
        <v>10577040</v>
      </c>
      <c r="D1739" s="6">
        <v>0.189999999999997</v>
      </c>
      <c r="E1739" s="6">
        <v>0.316297652738462</v>
      </c>
      <c r="F1739" s="6">
        <v>0.31629720011439</v>
      </c>
      <c r="G1739" s="6">
        <v>89.066310000000001</v>
      </c>
      <c r="H1739" s="6">
        <v>207513.77622377599</v>
      </c>
      <c r="I1739" s="6">
        <v>60.29</v>
      </c>
      <c r="J1739" s="6">
        <v>60.734999999999999</v>
      </c>
      <c r="K1739" s="6">
        <v>59.88</v>
      </c>
      <c r="L1739" s="6">
        <v>140366.20046620001</v>
      </c>
    </row>
    <row r="1740" spans="1:12" ht="15" customHeight="1" x14ac:dyDescent="0.25">
      <c r="A1740" s="5">
        <v>42328</v>
      </c>
      <c r="B1740" s="6">
        <v>60.07</v>
      </c>
      <c r="C1740" s="2">
        <v>12371100</v>
      </c>
      <c r="D1740" s="6">
        <v>-0.630000000000002</v>
      </c>
      <c r="E1740" s="6">
        <v>-1.03789126853377</v>
      </c>
      <c r="F1740" s="6">
        <v>-1.03788991483008</v>
      </c>
      <c r="G1740" s="6">
        <v>88.785483999999997</v>
      </c>
      <c r="H1740" s="6">
        <v>206859.17016317</v>
      </c>
      <c r="I1740" s="6">
        <v>60.98</v>
      </c>
      <c r="J1740" s="6">
        <v>61.47</v>
      </c>
      <c r="K1740" s="6">
        <v>60.02</v>
      </c>
      <c r="L1740" s="6">
        <v>139923.31002331001</v>
      </c>
    </row>
    <row r="1741" spans="1:12" ht="15" customHeight="1" x14ac:dyDescent="0.25">
      <c r="A1741" s="5">
        <v>42327</v>
      </c>
      <c r="B1741" s="6">
        <v>60.7</v>
      </c>
      <c r="C1741" s="2">
        <v>11566090</v>
      </c>
      <c r="D1741" s="6">
        <v>-0.22999999999999601</v>
      </c>
      <c r="E1741" s="6">
        <v>-0.377482356802882</v>
      </c>
      <c r="F1741" s="6">
        <v>-0.37748595758033598</v>
      </c>
      <c r="G1741" s="6">
        <v>89.716644000000002</v>
      </c>
      <c r="H1741" s="6">
        <v>209029.706293706</v>
      </c>
      <c r="I1741" s="6">
        <v>61.12</v>
      </c>
      <c r="J1741" s="6">
        <v>61.36</v>
      </c>
      <c r="K1741" s="6">
        <v>60.43</v>
      </c>
      <c r="L1741" s="6">
        <v>141391.84149184101</v>
      </c>
    </row>
    <row r="1742" spans="1:12" ht="15" customHeight="1" x14ac:dyDescent="0.25">
      <c r="A1742" s="5">
        <v>42326</v>
      </c>
      <c r="B1742" s="6">
        <v>60.93</v>
      </c>
      <c r="C1742" s="2">
        <v>14877660</v>
      </c>
      <c r="D1742" s="6">
        <v>1.00999999999999</v>
      </c>
      <c r="E1742" s="6">
        <v>1.68558077436582</v>
      </c>
      <c r="F1742" s="6">
        <v>1.68558873744473</v>
      </c>
      <c r="G1742" s="6">
        <v>90.056595000000002</v>
      </c>
      <c r="H1742" s="6">
        <v>209822.13286713199</v>
      </c>
      <c r="I1742" s="6">
        <v>60.04</v>
      </c>
      <c r="J1742" s="6">
        <v>61.07</v>
      </c>
      <c r="K1742" s="6">
        <v>59.55</v>
      </c>
      <c r="L1742" s="6">
        <v>141927.97202797199</v>
      </c>
    </row>
    <row r="1743" spans="1:12" ht="15" customHeight="1" x14ac:dyDescent="0.25">
      <c r="A1743" s="5">
        <v>42325</v>
      </c>
      <c r="B1743" s="6">
        <v>59.92</v>
      </c>
      <c r="C1743" s="2">
        <v>24679340</v>
      </c>
      <c r="D1743" s="6">
        <v>2.0499999999999998</v>
      </c>
      <c r="E1743" s="6">
        <v>3.5424226715051002</v>
      </c>
      <c r="F1743" s="6">
        <v>3.5424215777326502</v>
      </c>
      <c r="G1743" s="6">
        <v>88.563773999999995</v>
      </c>
      <c r="H1743" s="6">
        <v>206342.36363636301</v>
      </c>
      <c r="I1743" s="6">
        <v>59.34</v>
      </c>
      <c r="J1743" s="6">
        <v>60.9</v>
      </c>
      <c r="K1743" s="6">
        <v>59.2</v>
      </c>
      <c r="L1743" s="6">
        <v>139573.65967365901</v>
      </c>
    </row>
    <row r="1744" spans="1:12" ht="15" customHeight="1" x14ac:dyDescent="0.25">
      <c r="A1744" s="5">
        <v>42324</v>
      </c>
      <c r="B1744" s="6">
        <v>57.87</v>
      </c>
      <c r="C1744" s="2">
        <v>13321640</v>
      </c>
      <c r="D1744" s="6">
        <v>1.44999999999999</v>
      </c>
      <c r="E1744" s="6">
        <v>2.5700106345267502</v>
      </c>
      <c r="F1744" s="6">
        <v>2.5700121605950401</v>
      </c>
      <c r="G1744" s="6">
        <v>85.533805999999998</v>
      </c>
      <c r="H1744" s="6">
        <v>199279.50116550099</v>
      </c>
      <c r="I1744" s="6">
        <v>56.39</v>
      </c>
      <c r="J1744" s="6">
        <v>58.03</v>
      </c>
      <c r="K1744" s="6">
        <v>56.36</v>
      </c>
      <c r="L1744" s="6">
        <v>134795.10489510401</v>
      </c>
    </row>
    <row r="1745" spans="1:12" ht="15" customHeight="1" x14ac:dyDescent="0.25">
      <c r="A1745" s="5">
        <v>42321</v>
      </c>
      <c r="B1745" s="6">
        <v>56.42</v>
      </c>
      <c r="C1745" s="2">
        <v>12514910</v>
      </c>
      <c r="D1745" s="6">
        <v>-0.53000000000000103</v>
      </c>
      <c r="E1745" s="6">
        <v>-0.93064091308164798</v>
      </c>
      <c r="F1745" s="6">
        <v>-0.93064819762675999</v>
      </c>
      <c r="G1745" s="6">
        <v>83.390656000000007</v>
      </c>
      <c r="H1745" s="6">
        <v>194283.813519813</v>
      </c>
      <c r="I1745" s="6">
        <v>56.74</v>
      </c>
      <c r="J1745" s="6">
        <v>57.06</v>
      </c>
      <c r="K1745" s="6">
        <v>56.3</v>
      </c>
      <c r="L1745" s="6">
        <v>131415.151515151</v>
      </c>
    </row>
    <row r="1746" spans="1:12" ht="15" customHeight="1" x14ac:dyDescent="0.25">
      <c r="A1746" s="5">
        <v>42320</v>
      </c>
      <c r="B1746" s="6">
        <v>56.95</v>
      </c>
      <c r="C1746" s="2">
        <v>9551481</v>
      </c>
      <c r="D1746" s="6">
        <v>-0.62999999999999501</v>
      </c>
      <c r="E1746" s="6">
        <v>-1.0941299062174299</v>
      </c>
      <c r="F1746" s="6">
        <v>-1.09414008710866</v>
      </c>
      <c r="G1746" s="6">
        <v>84.174019999999999</v>
      </c>
      <c r="H1746" s="6">
        <v>196109.83682983599</v>
      </c>
      <c r="I1746" s="6">
        <v>57.64</v>
      </c>
      <c r="J1746" s="6">
        <v>57.77</v>
      </c>
      <c r="K1746" s="6">
        <v>56.92</v>
      </c>
      <c r="L1746" s="6">
        <v>132650.58275058199</v>
      </c>
    </row>
    <row r="1747" spans="1:12" ht="15" customHeight="1" x14ac:dyDescent="0.25">
      <c r="A1747" s="5">
        <v>42319</v>
      </c>
      <c r="B1747" s="6">
        <v>57.58</v>
      </c>
      <c r="C1747" s="2">
        <v>8689874</v>
      </c>
      <c r="D1747" s="6">
        <v>-1.1000000000000001</v>
      </c>
      <c r="E1747" s="6">
        <v>-1.8745739604635301</v>
      </c>
      <c r="F1747" s="6">
        <v>-1.8745657551358199</v>
      </c>
      <c r="G1747" s="6">
        <v>85.105189999999993</v>
      </c>
      <c r="H1747" s="6">
        <v>198280.39627039601</v>
      </c>
      <c r="I1747" s="6">
        <v>58.5</v>
      </c>
      <c r="J1747" s="6">
        <v>58.73</v>
      </c>
      <c r="K1747" s="6">
        <v>57.47</v>
      </c>
      <c r="L1747" s="6">
        <v>134119.11421911401</v>
      </c>
    </row>
    <row r="1748" spans="1:12" ht="15" customHeight="1" x14ac:dyDescent="0.25">
      <c r="A1748" s="5">
        <v>42318</v>
      </c>
      <c r="B1748" s="6">
        <v>58.68</v>
      </c>
      <c r="C1748" s="2">
        <v>7614883</v>
      </c>
      <c r="D1748" s="6">
        <v>0.189999999999997</v>
      </c>
      <c r="E1748" s="6">
        <v>0.32484185330825499</v>
      </c>
      <c r="F1748" s="6">
        <v>0.32484021580287897</v>
      </c>
      <c r="G1748" s="6">
        <v>86.731020000000001</v>
      </c>
      <c r="H1748" s="6">
        <v>202070.20979020899</v>
      </c>
      <c r="I1748" s="6">
        <v>58.31</v>
      </c>
      <c r="J1748" s="6">
        <v>58.71</v>
      </c>
      <c r="K1748" s="6">
        <v>58.31</v>
      </c>
      <c r="L1748" s="6">
        <v>136683.21678321599</v>
      </c>
    </row>
    <row r="1749" spans="1:12" ht="15" customHeight="1" x14ac:dyDescent="0.25">
      <c r="A1749" s="5">
        <v>42317</v>
      </c>
      <c r="B1749" s="6">
        <v>58.49</v>
      </c>
      <c r="C1749" s="2">
        <v>8440412</v>
      </c>
      <c r="D1749" s="6">
        <v>-0.28999999999999898</v>
      </c>
      <c r="E1749" s="6">
        <v>-0.49336509016671898</v>
      </c>
      <c r="F1749" s="6">
        <v>-0.49335960133898199</v>
      </c>
      <c r="G1749" s="6">
        <v>86.450194999999994</v>
      </c>
      <c r="H1749" s="6">
        <v>201415.60606060599</v>
      </c>
      <c r="I1749" s="6">
        <v>58.5</v>
      </c>
      <c r="J1749" s="6">
        <v>58.78</v>
      </c>
      <c r="K1749" s="6">
        <v>58.02</v>
      </c>
      <c r="L1749" s="6">
        <v>136240.32634032599</v>
      </c>
    </row>
    <row r="1750" spans="1:12" ht="15" customHeight="1" x14ac:dyDescent="0.25">
      <c r="A1750" s="5">
        <v>42314</v>
      </c>
      <c r="B1750" s="6">
        <v>58.78</v>
      </c>
      <c r="C1750" s="2">
        <v>9977338</v>
      </c>
      <c r="D1750" s="6">
        <v>0.17000000000000101</v>
      </c>
      <c r="E1750" s="6">
        <v>0.29005289199794898</v>
      </c>
      <c r="F1750" s="6">
        <v>0.290050893274651</v>
      </c>
      <c r="G1750" s="6">
        <v>86.878820000000005</v>
      </c>
      <c r="H1750" s="6">
        <v>202414.73193473101</v>
      </c>
      <c r="I1750" s="6">
        <v>58.92</v>
      </c>
      <c r="J1750" s="6">
        <v>59.2</v>
      </c>
      <c r="K1750" s="6">
        <v>58.31</v>
      </c>
      <c r="L1750" s="6">
        <v>136916.31701631701</v>
      </c>
    </row>
    <row r="1751" spans="1:12" ht="15" customHeight="1" x14ac:dyDescent="0.25">
      <c r="A1751" s="5">
        <v>42313</v>
      </c>
      <c r="B1751" s="6">
        <v>58.61</v>
      </c>
      <c r="C1751" s="2">
        <v>8860481</v>
      </c>
      <c r="D1751" s="6">
        <v>0.24000000000000199</v>
      </c>
      <c r="E1751" s="6">
        <v>0.41117012163782701</v>
      </c>
      <c r="F1751" s="6">
        <v>0.41116768743993898</v>
      </c>
      <c r="G1751" s="6">
        <v>86.627555999999998</v>
      </c>
      <c r="H1751" s="6">
        <v>201829.03496503399</v>
      </c>
      <c r="I1751" s="6">
        <v>58.51</v>
      </c>
      <c r="J1751" s="6">
        <v>58.98</v>
      </c>
      <c r="K1751" s="6">
        <v>58.42</v>
      </c>
      <c r="L1751" s="6">
        <v>136520.04662004599</v>
      </c>
    </row>
    <row r="1752" spans="1:12" ht="15" customHeight="1" x14ac:dyDescent="0.25">
      <c r="A1752" s="5">
        <v>42312</v>
      </c>
      <c r="B1752" s="6">
        <v>58.37</v>
      </c>
      <c r="C1752" s="2">
        <v>10056500</v>
      </c>
      <c r="D1752" s="6">
        <v>0.25999999999999801</v>
      </c>
      <c r="E1752" s="6">
        <v>0.44742729306488299</v>
      </c>
      <c r="F1752" s="6">
        <v>0.44742872564837999</v>
      </c>
      <c r="G1752" s="6">
        <v>86.272829999999999</v>
      </c>
      <c r="H1752" s="6">
        <v>201002.167832167</v>
      </c>
      <c r="I1752" s="6">
        <v>58.58</v>
      </c>
      <c r="J1752" s="6">
        <v>58.76</v>
      </c>
      <c r="K1752" s="6">
        <v>58.19</v>
      </c>
      <c r="L1752" s="6">
        <v>135960.60606060599</v>
      </c>
    </row>
    <row r="1753" spans="1:12" ht="15" customHeight="1" x14ac:dyDescent="0.25">
      <c r="A1753" s="5">
        <v>42311</v>
      </c>
      <c r="B1753" s="6">
        <v>58.11</v>
      </c>
      <c r="C1753" s="2">
        <v>10253920</v>
      </c>
      <c r="D1753" s="6">
        <v>0.5</v>
      </c>
      <c r="E1753" s="6">
        <v>0.86790487762540203</v>
      </c>
      <c r="F1753" s="6">
        <v>0.86790859185115199</v>
      </c>
      <c r="G1753" s="6">
        <v>85.888540000000006</v>
      </c>
      <c r="H1753" s="6">
        <v>200106.38694638599</v>
      </c>
      <c r="I1753" s="6">
        <v>57.57</v>
      </c>
      <c r="J1753" s="6">
        <v>58.33</v>
      </c>
      <c r="K1753" s="6">
        <v>57.53</v>
      </c>
      <c r="L1753" s="6">
        <v>135354.545454545</v>
      </c>
    </row>
    <row r="1754" spans="1:12" ht="15" customHeight="1" x14ac:dyDescent="0.25">
      <c r="A1754" s="5">
        <v>42310</v>
      </c>
      <c r="B1754" s="6">
        <v>57.61</v>
      </c>
      <c r="C1754" s="2">
        <v>10719230</v>
      </c>
      <c r="D1754" s="6">
        <v>0.369999999999997</v>
      </c>
      <c r="E1754" s="6">
        <v>0.64640111809921497</v>
      </c>
      <c r="F1754" s="6">
        <v>0.64639819201881499</v>
      </c>
      <c r="G1754" s="6">
        <v>85.149519999999995</v>
      </c>
      <c r="H1754" s="6">
        <v>198383.72960372901</v>
      </c>
      <c r="I1754" s="6">
        <v>57.29</v>
      </c>
      <c r="J1754" s="6">
        <v>57.61</v>
      </c>
      <c r="K1754" s="6">
        <v>56.77</v>
      </c>
      <c r="L1754" s="6">
        <v>134189.04428904399</v>
      </c>
    </row>
    <row r="1755" spans="1:12" ht="15" customHeight="1" x14ac:dyDescent="0.25">
      <c r="A1755" s="5">
        <v>42307</v>
      </c>
      <c r="B1755" s="6">
        <v>57.24</v>
      </c>
      <c r="C1755" s="2">
        <v>15805450</v>
      </c>
      <c r="D1755" s="6">
        <v>-0.71999999999999797</v>
      </c>
      <c r="E1755" s="6">
        <v>-1.24223602484472</v>
      </c>
      <c r="F1755" s="6">
        <v>-1.2422310945788599</v>
      </c>
      <c r="G1755" s="6">
        <v>84.602649999999997</v>
      </c>
      <c r="H1755" s="6">
        <v>197108.974358974</v>
      </c>
      <c r="I1755" s="6">
        <v>57.73</v>
      </c>
      <c r="J1755" s="6">
        <v>58.12</v>
      </c>
      <c r="K1755" s="6">
        <v>57.24</v>
      </c>
      <c r="L1755" s="6">
        <v>133326.57342657301</v>
      </c>
    </row>
    <row r="1756" spans="1:12" ht="15" customHeight="1" x14ac:dyDescent="0.25">
      <c r="A1756" s="5">
        <v>42306</v>
      </c>
      <c r="B1756" s="6">
        <v>57.96</v>
      </c>
      <c r="C1756" s="2">
        <v>12855520</v>
      </c>
      <c r="D1756" s="6">
        <v>0.32</v>
      </c>
      <c r="E1756" s="6">
        <v>0.555170020818884</v>
      </c>
      <c r="F1756" s="6">
        <v>0.55516911664761304</v>
      </c>
      <c r="G1756" s="6">
        <v>85.666830000000004</v>
      </c>
      <c r="H1756" s="6">
        <v>199589.58041957999</v>
      </c>
      <c r="I1756" s="6">
        <v>57.72</v>
      </c>
      <c r="J1756" s="6">
        <v>58.12</v>
      </c>
      <c r="K1756" s="6">
        <v>57.48</v>
      </c>
      <c r="L1756" s="6">
        <v>135004.895104895</v>
      </c>
    </row>
    <row r="1757" spans="1:12" ht="15" customHeight="1" x14ac:dyDescent="0.25">
      <c r="A1757" s="5">
        <v>42305</v>
      </c>
      <c r="B1757" s="6">
        <v>57.64</v>
      </c>
      <c r="C1757" s="2">
        <v>11834650</v>
      </c>
      <c r="D1757" s="6">
        <v>0.160000000000003</v>
      </c>
      <c r="E1757" s="6">
        <v>0.27835768963118102</v>
      </c>
      <c r="F1757" s="6">
        <v>0.27835723502520598</v>
      </c>
      <c r="G1757" s="6">
        <v>85.193860000000001</v>
      </c>
      <c r="H1757" s="6">
        <v>198487.086247086</v>
      </c>
      <c r="I1757" s="6">
        <v>57.66</v>
      </c>
      <c r="J1757" s="6">
        <v>57.72</v>
      </c>
      <c r="K1757" s="6">
        <v>57.16</v>
      </c>
      <c r="L1757" s="6">
        <v>134258.974358974</v>
      </c>
    </row>
    <row r="1758" spans="1:12" ht="15" customHeight="1" x14ac:dyDescent="0.25">
      <c r="A1758" s="5">
        <v>42304</v>
      </c>
      <c r="B1758" s="6">
        <v>57.48</v>
      </c>
      <c r="C1758" s="2">
        <v>10511420</v>
      </c>
      <c r="D1758" s="6">
        <v>-0.54000000000000603</v>
      </c>
      <c r="E1758" s="6">
        <v>-0.930713547052752</v>
      </c>
      <c r="F1758" s="6">
        <v>-0.93071680660169398</v>
      </c>
      <c r="G1758" s="6">
        <v>84.957374999999999</v>
      </c>
      <c r="H1758" s="6">
        <v>197935.83916083901</v>
      </c>
      <c r="I1758" s="6">
        <v>58.01</v>
      </c>
      <c r="J1758" s="6">
        <v>58.04</v>
      </c>
      <c r="K1758" s="6">
        <v>57.38</v>
      </c>
      <c r="L1758" s="6">
        <v>133886.01398601299</v>
      </c>
    </row>
    <row r="1759" spans="1:12" ht="15" customHeight="1" x14ac:dyDescent="0.25">
      <c r="A1759" s="5">
        <v>42303</v>
      </c>
      <c r="B1759" s="6">
        <v>58.02</v>
      </c>
      <c r="C1759" s="2">
        <v>10839810</v>
      </c>
      <c r="D1759" s="6">
        <v>-0.27999999999999398</v>
      </c>
      <c r="E1759" s="6">
        <v>-0.48027444253858598</v>
      </c>
      <c r="F1759" s="6">
        <v>-0.48027393494195397</v>
      </c>
      <c r="G1759" s="6">
        <v>85.755516</v>
      </c>
      <c r="H1759" s="6">
        <v>199796.30769230699</v>
      </c>
      <c r="I1759" s="6">
        <v>58.4</v>
      </c>
      <c r="J1759" s="6">
        <v>58.45</v>
      </c>
      <c r="K1759" s="6">
        <v>57.97</v>
      </c>
      <c r="L1759" s="6">
        <v>135144.75524475501</v>
      </c>
    </row>
    <row r="1760" spans="1:12" ht="15" customHeight="1" x14ac:dyDescent="0.25">
      <c r="A1760" s="5">
        <v>42300</v>
      </c>
      <c r="B1760" s="6">
        <v>58.3</v>
      </c>
      <c r="C1760" s="2">
        <v>13040570</v>
      </c>
      <c r="D1760" s="6">
        <v>-0.60000000000000098</v>
      </c>
      <c r="E1760" s="6">
        <v>-1.01867572156196</v>
      </c>
      <c r="F1760" s="6">
        <v>-1.01868115294271</v>
      </c>
      <c r="G1760" s="6">
        <v>86.169364999999999</v>
      </c>
      <c r="H1760" s="6">
        <v>200760.99067599</v>
      </c>
      <c r="I1760" s="6">
        <v>59.19</v>
      </c>
      <c r="J1760" s="6">
        <v>59.28</v>
      </c>
      <c r="K1760" s="6">
        <v>58.22</v>
      </c>
      <c r="L1760" s="6">
        <v>135797.435897435</v>
      </c>
    </row>
    <row r="1761" spans="1:12" ht="15" customHeight="1" x14ac:dyDescent="0.25">
      <c r="A1761" s="5">
        <v>42299</v>
      </c>
      <c r="B1761" s="6">
        <v>58.9</v>
      </c>
      <c r="C1761" s="2">
        <v>14588530</v>
      </c>
      <c r="D1761" s="6">
        <v>0.25999999999999801</v>
      </c>
      <c r="E1761" s="6">
        <v>0.44338335607094698</v>
      </c>
      <c r="F1761" s="6">
        <v>0.44338476484304601</v>
      </c>
      <c r="G1761" s="6">
        <v>87.056190000000001</v>
      </c>
      <c r="H1761" s="6">
        <v>202828.18181818101</v>
      </c>
      <c r="I1761" s="6">
        <v>58.94</v>
      </c>
      <c r="J1761" s="6">
        <v>59.96</v>
      </c>
      <c r="K1761" s="6">
        <v>58.64</v>
      </c>
      <c r="L1761" s="6">
        <v>137196.03729603699</v>
      </c>
    </row>
    <row r="1762" spans="1:12" ht="15" customHeight="1" x14ac:dyDescent="0.25">
      <c r="A1762" s="5">
        <v>42298</v>
      </c>
      <c r="B1762" s="6">
        <v>58.64</v>
      </c>
      <c r="C1762" s="2">
        <v>13138080</v>
      </c>
      <c r="D1762" s="6">
        <v>-0.109999999999999</v>
      </c>
      <c r="E1762" s="6">
        <v>-0.18723404255318599</v>
      </c>
      <c r="F1762" s="6">
        <v>-0.187229773242159</v>
      </c>
      <c r="G1762" s="6">
        <v>86.671899999999994</v>
      </c>
      <c r="H1762" s="6">
        <v>201932.40093239999</v>
      </c>
      <c r="I1762" s="6">
        <v>58.8</v>
      </c>
      <c r="J1762" s="6">
        <v>59.034999999999997</v>
      </c>
      <c r="K1762" s="6">
        <v>58.57</v>
      </c>
      <c r="L1762" s="6">
        <v>136589.976689976</v>
      </c>
    </row>
    <row r="1763" spans="1:12" ht="15" customHeight="1" x14ac:dyDescent="0.25">
      <c r="A1763" s="5">
        <v>42297</v>
      </c>
      <c r="B1763" s="6">
        <v>58.75</v>
      </c>
      <c r="C1763" s="2">
        <v>10423660</v>
      </c>
      <c r="D1763" s="6">
        <v>-0.100000000000001</v>
      </c>
      <c r="E1763" s="6">
        <v>-0.16992353440952099</v>
      </c>
      <c r="F1763" s="6">
        <v>-0.169919666396423</v>
      </c>
      <c r="G1763" s="6">
        <v>86.834479999999999</v>
      </c>
      <c r="H1763" s="6">
        <v>202311.37529137501</v>
      </c>
      <c r="I1763" s="6">
        <v>58.86</v>
      </c>
      <c r="J1763" s="6">
        <v>59</v>
      </c>
      <c r="K1763" s="6">
        <v>58.57</v>
      </c>
      <c r="L1763" s="6">
        <v>136846.38694638599</v>
      </c>
    </row>
    <row r="1764" spans="1:12" ht="15" customHeight="1" x14ac:dyDescent="0.25">
      <c r="A1764" s="5">
        <v>42296</v>
      </c>
      <c r="B1764" s="6">
        <v>58.85</v>
      </c>
      <c r="C1764" s="2">
        <v>17805800</v>
      </c>
      <c r="D1764" s="6">
        <v>-3.9999999999999099E-2</v>
      </c>
      <c r="E1764" s="6">
        <v>-6.7923246731194098E-2</v>
      </c>
      <c r="F1764" s="6">
        <v>-6.7927442117909895E-2</v>
      </c>
      <c r="G1764" s="6">
        <v>86.982280000000003</v>
      </c>
      <c r="H1764" s="6">
        <v>202655.897435897</v>
      </c>
      <c r="I1764" s="6">
        <v>58.79</v>
      </c>
      <c r="J1764" s="6">
        <v>59.3</v>
      </c>
      <c r="K1764" s="6">
        <v>58.5</v>
      </c>
      <c r="L1764" s="6">
        <v>137079.48717948701</v>
      </c>
    </row>
    <row r="1765" spans="1:12" ht="15" customHeight="1" x14ac:dyDescent="0.25">
      <c r="A1765" s="5">
        <v>42293</v>
      </c>
      <c r="B1765" s="6">
        <v>58.89</v>
      </c>
      <c r="C1765" s="2">
        <v>26195130</v>
      </c>
      <c r="D1765" s="6">
        <v>-0.439999999999997</v>
      </c>
      <c r="E1765" s="6">
        <v>-0.74161469745490605</v>
      </c>
      <c r="F1765" s="6">
        <v>-0.741614888699893</v>
      </c>
      <c r="G1765" s="6">
        <v>87.041404999999997</v>
      </c>
      <c r="H1765" s="6">
        <v>202793.71794871701</v>
      </c>
      <c r="I1765" s="6">
        <v>59.47</v>
      </c>
      <c r="J1765" s="6">
        <v>59.49</v>
      </c>
      <c r="K1765" s="6">
        <v>58.37</v>
      </c>
      <c r="L1765" s="6">
        <v>137172.727272727</v>
      </c>
    </row>
    <row r="1766" spans="1:12" ht="15" customHeight="1" x14ac:dyDescent="0.25">
      <c r="A1766" s="5">
        <v>42292</v>
      </c>
      <c r="B1766" s="6">
        <v>59.33</v>
      </c>
      <c r="C1766" s="2">
        <v>46253490</v>
      </c>
      <c r="D1766" s="6">
        <v>-0.70000000000000195</v>
      </c>
      <c r="E1766" s="6">
        <v>-1.1660836248542401</v>
      </c>
      <c r="F1766" s="6">
        <v>-1.1660840739512399</v>
      </c>
      <c r="G1766" s="6">
        <v>87.691739999999996</v>
      </c>
      <c r="H1766" s="6">
        <v>204309.65034965001</v>
      </c>
      <c r="I1766" s="6">
        <v>59.7</v>
      </c>
      <c r="J1766" s="6">
        <v>60.47</v>
      </c>
      <c r="K1766" s="6">
        <v>58.61</v>
      </c>
      <c r="L1766" s="6">
        <v>138198.368298368</v>
      </c>
    </row>
    <row r="1767" spans="1:12" ht="15" customHeight="1" x14ac:dyDescent="0.25">
      <c r="A1767" s="5">
        <v>42291</v>
      </c>
      <c r="B1767" s="6">
        <v>60.03</v>
      </c>
      <c r="C1767" s="2">
        <v>80898120</v>
      </c>
      <c r="D1767" s="6">
        <v>-6.7</v>
      </c>
      <c r="E1767" s="6">
        <v>-10.0404615615165</v>
      </c>
      <c r="F1767" s="6">
        <v>-10.0404671249677</v>
      </c>
      <c r="G1767" s="6">
        <v>88.726364000000004</v>
      </c>
      <c r="H1767" s="6">
        <v>206721.361305361</v>
      </c>
      <c r="I1767" s="6">
        <v>66.61</v>
      </c>
      <c r="J1767" s="6">
        <v>67.95</v>
      </c>
      <c r="K1767" s="6">
        <v>60.02</v>
      </c>
      <c r="L1767" s="6">
        <v>139830.069930069</v>
      </c>
    </row>
    <row r="1768" spans="1:12" ht="15" customHeight="1" x14ac:dyDescent="0.25">
      <c r="A1768" s="5">
        <v>42290</v>
      </c>
      <c r="B1768" s="6">
        <v>66.73</v>
      </c>
      <c r="C1768" s="2">
        <v>8858374</v>
      </c>
      <c r="D1768" s="6">
        <v>-0.20000000000000201</v>
      </c>
      <c r="E1768" s="6">
        <v>-0.29881966233378199</v>
      </c>
      <c r="F1768" s="6">
        <v>-0.29881687908391802</v>
      </c>
      <c r="G1768" s="6">
        <v>98.629195999999993</v>
      </c>
      <c r="H1768" s="6">
        <v>229804.885780885</v>
      </c>
      <c r="I1768" s="6">
        <v>66.62</v>
      </c>
      <c r="J1768" s="6">
        <v>66.94</v>
      </c>
      <c r="K1768" s="6">
        <v>66.260000000000005</v>
      </c>
      <c r="L1768" s="6">
        <v>155447.785547785</v>
      </c>
    </row>
    <row r="1769" spans="1:12" ht="15" customHeight="1" x14ac:dyDescent="0.25">
      <c r="A1769" s="5">
        <v>42289</v>
      </c>
      <c r="B1769" s="6">
        <v>66.930000000000007</v>
      </c>
      <c r="C1769" s="2">
        <v>5643870</v>
      </c>
      <c r="D1769" s="6">
        <v>0.24000000000000901</v>
      </c>
      <c r="E1769" s="6">
        <v>0.35987404408457302</v>
      </c>
      <c r="F1769" s="6">
        <v>0.35987597452249398</v>
      </c>
      <c r="G1769" s="6">
        <v>98.924800000000005</v>
      </c>
      <c r="H1769" s="6">
        <v>230493.93939393901</v>
      </c>
      <c r="I1769" s="6">
        <v>66.67</v>
      </c>
      <c r="J1769" s="6">
        <v>67</v>
      </c>
      <c r="K1769" s="6">
        <v>66.58</v>
      </c>
      <c r="L1769" s="6">
        <v>155913.986013986</v>
      </c>
    </row>
    <row r="1770" spans="1:12" ht="15" customHeight="1" x14ac:dyDescent="0.25">
      <c r="A1770" s="5">
        <v>42286</v>
      </c>
      <c r="B1770" s="6">
        <v>66.69</v>
      </c>
      <c r="C1770" s="2">
        <v>6753997</v>
      </c>
      <c r="D1770" s="6">
        <v>-0.189999999999997</v>
      </c>
      <c r="E1770" s="6">
        <v>-0.28409090909090601</v>
      </c>
      <c r="F1770" s="6">
        <v>-0.28408444273997302</v>
      </c>
      <c r="G1770" s="6">
        <v>98.570070000000001</v>
      </c>
      <c r="H1770" s="6">
        <v>229667.062937062</v>
      </c>
      <c r="I1770" s="6">
        <v>66.94</v>
      </c>
      <c r="J1770" s="6">
        <v>67.02</v>
      </c>
      <c r="K1770" s="6">
        <v>66.504999999999995</v>
      </c>
      <c r="L1770" s="6">
        <v>155354.545454545</v>
      </c>
    </row>
    <row r="1771" spans="1:12" ht="15" customHeight="1" x14ac:dyDescent="0.25">
      <c r="A1771" s="5">
        <v>42285</v>
      </c>
      <c r="B1771" s="6">
        <v>66.88</v>
      </c>
      <c r="C1771" s="2">
        <v>5974536</v>
      </c>
      <c r="D1771" s="6">
        <v>0.51999999999999602</v>
      </c>
      <c r="E1771" s="6">
        <v>0.78360458107293796</v>
      </c>
      <c r="F1771" s="6">
        <v>0.78360715607126397</v>
      </c>
      <c r="G1771" s="6">
        <v>98.850890000000007</v>
      </c>
      <c r="H1771" s="6">
        <v>230321.65501165501</v>
      </c>
      <c r="I1771" s="6">
        <v>66.23</v>
      </c>
      <c r="J1771" s="6">
        <v>66.986000000000004</v>
      </c>
      <c r="K1771" s="6">
        <v>66.150000000000006</v>
      </c>
      <c r="L1771" s="6">
        <v>155797.435897435</v>
      </c>
    </row>
    <row r="1772" spans="1:12" ht="15" customHeight="1" x14ac:dyDescent="0.25">
      <c r="A1772" s="5">
        <v>42284</v>
      </c>
      <c r="B1772" s="6">
        <v>66.36</v>
      </c>
      <c r="C1772" s="2">
        <v>7189740</v>
      </c>
      <c r="D1772" s="6">
        <v>0.67999999999999206</v>
      </c>
      <c r="E1772" s="6">
        <v>1.03532277710107</v>
      </c>
      <c r="F1772" s="6">
        <v>1.03531460587757</v>
      </c>
      <c r="G1772" s="6">
        <v>98.082310000000007</v>
      </c>
      <c r="H1772" s="6">
        <v>228530.093240093</v>
      </c>
      <c r="I1772" s="6">
        <v>65.84</v>
      </c>
      <c r="J1772" s="6">
        <v>66.36</v>
      </c>
      <c r="K1772" s="6">
        <v>65.77</v>
      </c>
      <c r="L1772" s="6">
        <v>154585.31468531399</v>
      </c>
    </row>
    <row r="1773" spans="1:12" ht="15" customHeight="1" x14ac:dyDescent="0.25">
      <c r="A1773" s="5">
        <v>42283</v>
      </c>
      <c r="B1773" s="6">
        <v>65.680000000000007</v>
      </c>
      <c r="C1773" s="2">
        <v>7410921</v>
      </c>
      <c r="D1773" s="6">
        <v>-0.189999999999997</v>
      </c>
      <c r="E1773" s="6">
        <v>-0.28844694094427498</v>
      </c>
      <c r="F1773" s="6">
        <v>-0.28845164437600801</v>
      </c>
      <c r="G1773" s="6">
        <v>97.077254999999994</v>
      </c>
      <c r="H1773" s="6">
        <v>226187.30769230699</v>
      </c>
      <c r="I1773" s="6">
        <v>65.540000000000006</v>
      </c>
      <c r="J1773" s="6">
        <v>65.95</v>
      </c>
      <c r="K1773" s="6">
        <v>65.180000000000007</v>
      </c>
      <c r="L1773" s="6">
        <v>153000.23310023299</v>
      </c>
    </row>
    <row r="1774" spans="1:12" ht="15" customHeight="1" x14ac:dyDescent="0.25">
      <c r="A1774" s="5">
        <v>42282</v>
      </c>
      <c r="B1774" s="6">
        <v>65.87</v>
      </c>
      <c r="C1774" s="2">
        <v>6300307</v>
      </c>
      <c r="D1774" s="6">
        <v>0.89</v>
      </c>
      <c r="E1774" s="6">
        <v>1.3696522006771199</v>
      </c>
      <c r="F1774" s="6">
        <v>1.36965845270999</v>
      </c>
      <c r="G1774" s="6">
        <v>97.358086</v>
      </c>
      <c r="H1774" s="6">
        <v>226841.92540792501</v>
      </c>
      <c r="I1774" s="6">
        <v>65.209999999999994</v>
      </c>
      <c r="J1774" s="6">
        <v>65.92</v>
      </c>
      <c r="K1774" s="6">
        <v>65.14</v>
      </c>
      <c r="L1774" s="6">
        <v>153443.12354312299</v>
      </c>
    </row>
    <row r="1775" spans="1:12" ht="15" customHeight="1" x14ac:dyDescent="0.25">
      <c r="A1775" s="5">
        <v>42279</v>
      </c>
      <c r="B1775" s="6">
        <v>64.98</v>
      </c>
      <c r="C1775" s="2">
        <v>7083997</v>
      </c>
      <c r="D1775" s="6">
        <v>0.71000000000000796</v>
      </c>
      <c r="E1775" s="6">
        <v>1.1047144857631901</v>
      </c>
      <c r="F1775" s="6">
        <v>1.1047209474528801</v>
      </c>
      <c r="G1775" s="6">
        <v>96.042630000000003</v>
      </c>
      <c r="H1775" s="6">
        <v>223775.59440559399</v>
      </c>
      <c r="I1775" s="6">
        <v>63.76</v>
      </c>
      <c r="J1775" s="6">
        <v>64.98</v>
      </c>
      <c r="K1775" s="6">
        <v>63.41</v>
      </c>
      <c r="L1775" s="6">
        <v>151368.531468531</v>
      </c>
    </row>
    <row r="1776" spans="1:12" ht="15" customHeight="1" x14ac:dyDescent="0.25">
      <c r="A1776" s="5">
        <v>42278</v>
      </c>
      <c r="B1776" s="6">
        <v>64.27</v>
      </c>
      <c r="C1776" s="2">
        <v>7837174</v>
      </c>
      <c r="D1776" s="6">
        <v>-0.57000000000000695</v>
      </c>
      <c r="E1776" s="6">
        <v>-0.87908698334362401</v>
      </c>
      <c r="F1776" s="6">
        <v>-0.87908785556949298</v>
      </c>
      <c r="G1776" s="6">
        <v>94.993219999999994</v>
      </c>
      <c r="H1776" s="6">
        <v>221329.41724941699</v>
      </c>
      <c r="I1776" s="6">
        <v>64.760000000000005</v>
      </c>
      <c r="J1776" s="6">
        <v>64.94</v>
      </c>
      <c r="K1776" s="6">
        <v>63.875</v>
      </c>
      <c r="L1776" s="6">
        <v>149713.519813519</v>
      </c>
    </row>
    <row r="1777" spans="1:12" ht="15" customHeight="1" x14ac:dyDescent="0.25">
      <c r="A1777" s="5">
        <v>42277</v>
      </c>
      <c r="B1777" s="6">
        <v>64.84</v>
      </c>
      <c r="C1777" s="2">
        <v>7979203</v>
      </c>
      <c r="D1777" s="6">
        <v>1.06</v>
      </c>
      <c r="E1777" s="6">
        <v>1.6619629978049599</v>
      </c>
      <c r="F1777" s="6">
        <v>1.6619569171155899</v>
      </c>
      <c r="G1777" s="6">
        <v>95.835700000000003</v>
      </c>
      <c r="H1777" s="6">
        <v>223293.24009323999</v>
      </c>
      <c r="I1777" s="6">
        <v>64.430000000000007</v>
      </c>
      <c r="J1777" s="6">
        <v>64.94</v>
      </c>
      <c r="K1777" s="6">
        <v>63.93</v>
      </c>
      <c r="L1777" s="6">
        <v>151042.191142191</v>
      </c>
    </row>
    <row r="1778" spans="1:12" ht="15" customHeight="1" x14ac:dyDescent="0.25">
      <c r="A1778" s="5">
        <v>42276</v>
      </c>
      <c r="B1778" s="6">
        <v>63.78</v>
      </c>
      <c r="C1778" s="2">
        <v>7640099</v>
      </c>
      <c r="D1778" s="6">
        <v>0.12000000000000401</v>
      </c>
      <c r="E1778" s="6">
        <v>0.188501413760611</v>
      </c>
      <c r="F1778" s="6">
        <v>0.18850775446315099</v>
      </c>
      <c r="G1778" s="6">
        <v>94.268990000000002</v>
      </c>
      <c r="H1778" s="6">
        <v>219641.23543123499</v>
      </c>
      <c r="I1778" s="6">
        <v>63.75</v>
      </c>
      <c r="J1778" s="6">
        <v>64.040000000000006</v>
      </c>
      <c r="K1778" s="6">
        <v>63.234000000000002</v>
      </c>
      <c r="L1778" s="6">
        <v>148571.328671328</v>
      </c>
    </row>
    <row r="1779" spans="1:12" ht="15" customHeight="1" x14ac:dyDescent="0.25">
      <c r="A1779" s="5">
        <v>42275</v>
      </c>
      <c r="B1779" s="6">
        <v>63.66</v>
      </c>
      <c r="C1779" s="2">
        <v>9394361</v>
      </c>
      <c r="D1779" s="6">
        <v>-0.12000000000000401</v>
      </c>
      <c r="E1779" s="6">
        <v>-0.188146754468487</v>
      </c>
      <c r="F1779" s="6">
        <v>-0.18815307133341799</v>
      </c>
      <c r="G1779" s="6">
        <v>94.091620000000006</v>
      </c>
      <c r="H1779" s="6">
        <v>219227.785547785</v>
      </c>
      <c r="I1779" s="6">
        <v>63.6</v>
      </c>
      <c r="J1779" s="6">
        <v>63.95</v>
      </c>
      <c r="K1779" s="6">
        <v>63.48</v>
      </c>
      <c r="L1779" s="6">
        <v>148291.608391608</v>
      </c>
    </row>
    <row r="1780" spans="1:12" ht="15" customHeight="1" x14ac:dyDescent="0.25">
      <c r="A1780" s="5">
        <v>42272</v>
      </c>
      <c r="B1780" s="6">
        <v>63.78</v>
      </c>
      <c r="C1780" s="2">
        <v>7163040</v>
      </c>
      <c r="D1780" s="6">
        <v>-4.9999999999997102E-2</v>
      </c>
      <c r="E1780" s="6">
        <v>-7.8333072223091202E-2</v>
      </c>
      <c r="F1780" s="6">
        <v>-7.8337641871828401E-2</v>
      </c>
      <c r="G1780" s="6">
        <v>94.268990000000002</v>
      </c>
      <c r="H1780" s="6">
        <v>219641.23543123499</v>
      </c>
      <c r="I1780" s="6">
        <v>64.069999999999993</v>
      </c>
      <c r="J1780" s="6">
        <v>64.459999999999994</v>
      </c>
      <c r="K1780" s="6">
        <v>63.62</v>
      </c>
      <c r="L1780" s="6">
        <v>148571.328671328</v>
      </c>
    </row>
    <row r="1781" spans="1:12" ht="15" customHeight="1" x14ac:dyDescent="0.25">
      <c r="A1781" s="5">
        <v>42271</v>
      </c>
      <c r="B1781" s="6">
        <v>63.83</v>
      </c>
      <c r="C1781" s="2">
        <v>6956226</v>
      </c>
      <c r="D1781" s="6">
        <v>0.109999999999999</v>
      </c>
      <c r="E1781" s="6">
        <v>0.17263025737601601</v>
      </c>
      <c r="F1781" s="6">
        <v>0.17263800536639801</v>
      </c>
      <c r="G1781" s="6">
        <v>94.342895999999996</v>
      </c>
      <c r="H1781" s="6">
        <v>219813.51048950999</v>
      </c>
      <c r="I1781" s="6">
        <v>63.36</v>
      </c>
      <c r="J1781" s="6">
        <v>63.975000000000001</v>
      </c>
      <c r="K1781" s="6">
        <v>63.3</v>
      </c>
      <c r="L1781" s="6">
        <v>148687.878787878</v>
      </c>
    </row>
    <row r="1782" spans="1:12" ht="15" customHeight="1" x14ac:dyDescent="0.25">
      <c r="A1782" s="5">
        <v>42270</v>
      </c>
      <c r="B1782" s="6">
        <v>63.72</v>
      </c>
      <c r="C1782" s="2">
        <v>5876630</v>
      </c>
      <c r="D1782" s="6">
        <v>0.12999999999999501</v>
      </c>
      <c r="E1782" s="6">
        <v>0.20443465953765499</v>
      </c>
      <c r="F1782" s="6">
        <v>0.20443532461962199</v>
      </c>
      <c r="G1782" s="6">
        <v>94.180305000000004</v>
      </c>
      <c r="H1782" s="6">
        <v>219434.51048950999</v>
      </c>
      <c r="I1782" s="6">
        <v>63.72</v>
      </c>
      <c r="J1782" s="6">
        <v>63.929900000000004</v>
      </c>
      <c r="K1782" s="6">
        <v>63.115000000000002</v>
      </c>
      <c r="L1782" s="6">
        <v>148431.46853146801</v>
      </c>
    </row>
    <row r="1783" spans="1:12" ht="15" customHeight="1" x14ac:dyDescent="0.25">
      <c r="A1783" s="5">
        <v>42269</v>
      </c>
      <c r="B1783" s="6">
        <v>63.59</v>
      </c>
      <c r="C1783" s="2">
        <v>8800800</v>
      </c>
      <c r="D1783" s="6">
        <v>-0.12999999999999501</v>
      </c>
      <c r="E1783" s="6">
        <v>-0.20401757689892899</v>
      </c>
      <c r="F1783" s="6">
        <v>-0.20401823926988699</v>
      </c>
      <c r="G1783" s="6">
        <v>93.988159999999993</v>
      </c>
      <c r="H1783" s="6">
        <v>218986.62004662</v>
      </c>
      <c r="I1783" s="6">
        <v>63.23</v>
      </c>
      <c r="J1783" s="6">
        <v>63.82</v>
      </c>
      <c r="K1783" s="6">
        <v>62.914999999999999</v>
      </c>
      <c r="L1783" s="6">
        <v>148128.438228438</v>
      </c>
    </row>
    <row r="1784" spans="1:12" ht="15" customHeight="1" x14ac:dyDescent="0.25">
      <c r="A1784" s="5">
        <v>42268</v>
      </c>
      <c r="B1784" s="6">
        <v>63.72</v>
      </c>
      <c r="C1784" s="2">
        <v>7119571</v>
      </c>
      <c r="D1784" s="6">
        <v>0.37999999999999501</v>
      </c>
      <c r="E1784" s="6">
        <v>0.599936848752746</v>
      </c>
      <c r="F1784" s="6">
        <v>0.599939221511958</v>
      </c>
      <c r="G1784" s="6">
        <v>94.180305000000004</v>
      </c>
      <c r="H1784" s="6">
        <v>219434.51048950999</v>
      </c>
      <c r="I1784" s="6">
        <v>63.75</v>
      </c>
      <c r="J1784" s="6">
        <v>64</v>
      </c>
      <c r="K1784" s="6">
        <v>63.37</v>
      </c>
      <c r="L1784" s="6">
        <v>148431.46853146801</v>
      </c>
    </row>
    <row r="1785" spans="1:12" ht="15" customHeight="1" x14ac:dyDescent="0.25">
      <c r="A1785" s="5">
        <v>42265</v>
      </c>
      <c r="B1785" s="6">
        <v>63.34</v>
      </c>
      <c r="C1785" s="2">
        <v>12885200</v>
      </c>
      <c r="D1785" s="6">
        <v>-1.1299999999999899</v>
      </c>
      <c r="E1785" s="6">
        <v>-1.75275321855126</v>
      </c>
      <c r="F1785" s="6">
        <v>-1.75275528097049</v>
      </c>
      <c r="G1785" s="6">
        <v>93.618650000000002</v>
      </c>
      <c r="H1785" s="6">
        <v>218125.29137529101</v>
      </c>
      <c r="I1785" s="6">
        <v>63.75</v>
      </c>
      <c r="J1785" s="6">
        <v>64.23</v>
      </c>
      <c r="K1785" s="6">
        <v>63.26</v>
      </c>
      <c r="L1785" s="6">
        <v>147545.68764568699</v>
      </c>
    </row>
    <row r="1786" spans="1:12" ht="15" customHeight="1" x14ac:dyDescent="0.25">
      <c r="A1786" s="5">
        <v>42264</v>
      </c>
      <c r="B1786" s="6">
        <v>64.47</v>
      </c>
      <c r="C1786" s="2">
        <v>7133132</v>
      </c>
      <c r="D1786" s="6">
        <v>-0.219999999999998</v>
      </c>
      <c r="E1786" s="6">
        <v>-0.34008347503477998</v>
      </c>
      <c r="F1786" s="6">
        <v>-0.34009243373821402</v>
      </c>
      <c r="G1786" s="6">
        <v>95.288830000000004</v>
      </c>
      <c r="H1786" s="6">
        <v>222018.48484848399</v>
      </c>
      <c r="I1786" s="6">
        <v>64.7</v>
      </c>
      <c r="J1786" s="6">
        <v>65.290000000000006</v>
      </c>
      <c r="K1786" s="6">
        <v>64.16</v>
      </c>
      <c r="L1786" s="6">
        <v>150179.72027972</v>
      </c>
    </row>
    <row r="1787" spans="1:12" ht="15" customHeight="1" x14ac:dyDescent="0.25">
      <c r="A1787" s="5">
        <v>42263</v>
      </c>
      <c r="B1787" s="6">
        <v>64.69</v>
      </c>
      <c r="C1787" s="2">
        <v>5625384</v>
      </c>
      <c r="D1787" s="6">
        <v>0.37000000000000399</v>
      </c>
      <c r="E1787" s="6">
        <v>0.57524875621890403</v>
      </c>
      <c r="F1787" s="6">
        <v>0.57526303521133704</v>
      </c>
      <c r="G1787" s="6">
        <v>95.614006000000003</v>
      </c>
      <c r="H1787" s="6">
        <v>222776.47086247001</v>
      </c>
      <c r="I1787" s="6">
        <v>64.599999999999994</v>
      </c>
      <c r="J1787" s="6">
        <v>64.765000000000001</v>
      </c>
      <c r="K1787" s="6">
        <v>64.05</v>
      </c>
      <c r="L1787" s="6">
        <v>150692.54079254001</v>
      </c>
    </row>
    <row r="1788" spans="1:12" ht="15" customHeight="1" x14ac:dyDescent="0.25">
      <c r="A1788" s="5">
        <v>42262</v>
      </c>
      <c r="B1788" s="6">
        <v>64.319999999999993</v>
      </c>
      <c r="C1788" s="2">
        <v>6860845</v>
      </c>
      <c r="D1788" s="6">
        <v>3.9999999999992E-2</v>
      </c>
      <c r="E1788" s="6">
        <v>6.2227753578092397E-2</v>
      </c>
      <c r="F1788" s="6">
        <v>6.2226338834636602E-2</v>
      </c>
      <c r="G1788" s="6">
        <v>95.067120000000003</v>
      </c>
      <c r="H1788" s="6">
        <v>221501.67832167799</v>
      </c>
      <c r="I1788" s="6">
        <v>64.48</v>
      </c>
      <c r="J1788" s="6">
        <v>64.7</v>
      </c>
      <c r="K1788" s="6">
        <v>64.05</v>
      </c>
      <c r="L1788" s="6">
        <v>149830.069930069</v>
      </c>
    </row>
    <row r="1789" spans="1:12" ht="15" customHeight="1" x14ac:dyDescent="0.25">
      <c r="A1789" s="5">
        <v>42261</v>
      </c>
      <c r="B1789" s="6">
        <v>64.28</v>
      </c>
      <c r="C1789" s="2">
        <v>6956674</v>
      </c>
      <c r="D1789" s="6">
        <v>-0.37000000000000399</v>
      </c>
      <c r="E1789" s="6">
        <v>-0.57231245166280398</v>
      </c>
      <c r="F1789" s="6">
        <v>-0.572320325241371</v>
      </c>
      <c r="G1789" s="6">
        <v>95.007999999999996</v>
      </c>
      <c r="H1789" s="6">
        <v>221363.86946386899</v>
      </c>
      <c r="I1789" s="6">
        <v>64.650000000000006</v>
      </c>
      <c r="J1789" s="6">
        <v>64.67</v>
      </c>
      <c r="K1789" s="6">
        <v>63.82</v>
      </c>
      <c r="L1789" s="6">
        <v>149736.82983682901</v>
      </c>
    </row>
    <row r="1790" spans="1:12" ht="15" customHeight="1" x14ac:dyDescent="0.25">
      <c r="A1790" s="5">
        <v>42258</v>
      </c>
      <c r="B1790" s="6">
        <v>64.650000000000006</v>
      </c>
      <c r="C1790" s="2">
        <v>8062420</v>
      </c>
      <c r="D1790" s="6">
        <v>0.53000000000000103</v>
      </c>
      <c r="E1790" s="6">
        <v>0.82657517155333404</v>
      </c>
      <c r="F1790" s="6">
        <v>0.82657743592167099</v>
      </c>
      <c r="G1790" s="6">
        <v>95.554879999999997</v>
      </c>
      <c r="H1790" s="6">
        <v>222638.648018648</v>
      </c>
      <c r="I1790" s="6">
        <v>64.180000000000007</v>
      </c>
      <c r="J1790" s="6">
        <v>64.680000000000007</v>
      </c>
      <c r="K1790" s="6">
        <v>63.99</v>
      </c>
      <c r="L1790" s="6">
        <v>150599.30069929999</v>
      </c>
    </row>
    <row r="1791" spans="1:12" ht="15" customHeight="1" x14ac:dyDescent="0.25">
      <c r="A1791" s="5">
        <v>42257</v>
      </c>
      <c r="B1791" s="6">
        <v>64.12</v>
      </c>
      <c r="C1791" s="2">
        <v>14524760</v>
      </c>
      <c r="D1791" s="6">
        <v>-1</v>
      </c>
      <c r="E1791" s="6">
        <v>-1.53562653562653</v>
      </c>
      <c r="F1791" s="6">
        <v>-1.53563299406253</v>
      </c>
      <c r="G1791" s="6">
        <v>94.771519999999995</v>
      </c>
      <c r="H1791" s="6">
        <v>220812.634032634</v>
      </c>
      <c r="I1791" s="6">
        <v>64.069999999999993</v>
      </c>
      <c r="J1791" s="6">
        <v>64.650000000000006</v>
      </c>
      <c r="K1791" s="6">
        <v>63.83</v>
      </c>
      <c r="L1791" s="6">
        <v>149363.86946386899</v>
      </c>
    </row>
    <row r="1792" spans="1:12" ht="15" customHeight="1" x14ac:dyDescent="0.25">
      <c r="A1792" s="5">
        <v>42256</v>
      </c>
      <c r="B1792" s="6">
        <v>65.12</v>
      </c>
      <c r="C1792" s="2">
        <v>9464206</v>
      </c>
      <c r="D1792" s="6">
        <v>-1.25999999999999</v>
      </c>
      <c r="E1792" s="6">
        <v>-1.89816209701716</v>
      </c>
      <c r="F1792" s="6">
        <v>-1.8981495307346401</v>
      </c>
      <c r="G1792" s="6">
        <v>96.249560000000002</v>
      </c>
      <c r="H1792" s="6">
        <v>224257.94871794799</v>
      </c>
      <c r="I1792" s="6">
        <v>66.86</v>
      </c>
      <c r="J1792" s="6">
        <v>67.010000000000005</v>
      </c>
      <c r="K1792" s="6">
        <v>65.010000000000005</v>
      </c>
      <c r="L1792" s="6">
        <v>151694.871794871</v>
      </c>
    </row>
    <row r="1793" spans="1:12" ht="15" customHeight="1" x14ac:dyDescent="0.25">
      <c r="A1793" s="5">
        <v>42255</v>
      </c>
      <c r="B1793" s="6">
        <v>66.38</v>
      </c>
      <c r="C1793" s="2">
        <v>17706780</v>
      </c>
      <c r="D1793" s="6">
        <v>2.48999999999999</v>
      </c>
      <c r="E1793" s="6">
        <v>3.8973235248082401</v>
      </c>
      <c r="F1793" s="6">
        <v>3.8973195087193799</v>
      </c>
      <c r="G1793" s="6">
        <v>98.111869999999996</v>
      </c>
      <c r="H1793" s="6">
        <v>228598.99766899701</v>
      </c>
      <c r="I1793" s="6">
        <v>65.23</v>
      </c>
      <c r="J1793" s="6">
        <v>66.5</v>
      </c>
      <c r="K1793" s="6">
        <v>65.180000000000007</v>
      </c>
      <c r="L1793" s="6">
        <v>154631.93473193399</v>
      </c>
    </row>
    <row r="1794" spans="1:12" ht="15" customHeight="1" x14ac:dyDescent="0.25">
      <c r="A1794" s="5">
        <v>42251</v>
      </c>
      <c r="B1794" s="6">
        <v>63.89</v>
      </c>
      <c r="C1794" s="2">
        <v>9232402</v>
      </c>
      <c r="D1794" s="6">
        <v>-0.96999999999999797</v>
      </c>
      <c r="E1794" s="6">
        <v>-1.49552883132901</v>
      </c>
      <c r="F1794" s="6">
        <v>-1.49553125420348</v>
      </c>
      <c r="G1794" s="6">
        <v>94.431569999999994</v>
      </c>
      <c r="H1794" s="6">
        <v>220020.20979020899</v>
      </c>
      <c r="I1794" s="6">
        <v>64.069999999999993</v>
      </c>
      <c r="J1794" s="6">
        <v>64.3</v>
      </c>
      <c r="K1794" s="6">
        <v>63.51</v>
      </c>
      <c r="L1794" s="6">
        <v>148827.73892773801</v>
      </c>
    </row>
    <row r="1795" spans="1:12" ht="15" customHeight="1" x14ac:dyDescent="0.25">
      <c r="A1795" s="5">
        <v>42250</v>
      </c>
      <c r="B1795" s="6">
        <v>64.86</v>
      </c>
      <c r="C1795" s="2">
        <v>8523840</v>
      </c>
      <c r="D1795" s="6">
        <v>0.42000000000000098</v>
      </c>
      <c r="E1795" s="6">
        <v>0.65176908752328999</v>
      </c>
      <c r="F1795" s="6">
        <v>0.65176998690421595</v>
      </c>
      <c r="G1795" s="6">
        <v>95.865264999999994</v>
      </c>
      <c r="H1795" s="6">
        <v>223362.15617715599</v>
      </c>
      <c r="I1795" s="6">
        <v>64.72</v>
      </c>
      <c r="J1795" s="6">
        <v>65.010000000000005</v>
      </c>
      <c r="K1795" s="6">
        <v>64.39</v>
      </c>
      <c r="L1795" s="6">
        <v>151088.811188811</v>
      </c>
    </row>
    <row r="1796" spans="1:12" ht="15" customHeight="1" x14ac:dyDescent="0.25">
      <c r="A1796" s="5">
        <v>42249</v>
      </c>
      <c r="B1796" s="6">
        <v>64.44</v>
      </c>
      <c r="C1796" s="2">
        <v>9514557</v>
      </c>
      <c r="D1796" s="6">
        <v>0.619999999999997</v>
      </c>
      <c r="E1796" s="6">
        <v>0.97148229395174202</v>
      </c>
      <c r="F1796" s="6">
        <v>0.97148135375553202</v>
      </c>
      <c r="G1796" s="6">
        <v>95.244489999999999</v>
      </c>
      <c r="H1796" s="6">
        <v>221915.12820512801</v>
      </c>
      <c r="I1796" s="6">
        <v>64.59</v>
      </c>
      <c r="J1796" s="6">
        <v>64.94</v>
      </c>
      <c r="K1796" s="6">
        <v>64.06</v>
      </c>
      <c r="L1796" s="6">
        <v>150109.79020978999</v>
      </c>
    </row>
    <row r="1797" spans="1:12" ht="15" customHeight="1" x14ac:dyDescent="0.25">
      <c r="A1797" s="5">
        <v>42248</v>
      </c>
      <c r="B1797" s="6">
        <v>63.82</v>
      </c>
      <c r="C1797" s="2">
        <v>13393950</v>
      </c>
      <c r="D1797" s="6">
        <v>-0.91000000000000303</v>
      </c>
      <c r="E1797" s="6">
        <v>-1.40583964158813</v>
      </c>
      <c r="F1797" s="6">
        <v>-1.40584927032282</v>
      </c>
      <c r="G1797" s="6">
        <v>94.328109999999995</v>
      </c>
      <c r="H1797" s="6">
        <v>219779.04428904399</v>
      </c>
      <c r="I1797" s="6">
        <v>63.8</v>
      </c>
      <c r="J1797" s="6">
        <v>64.314999999999998</v>
      </c>
      <c r="K1797" s="6">
        <v>63.27</v>
      </c>
      <c r="L1797" s="6">
        <v>148664.56876456799</v>
      </c>
    </row>
    <row r="1798" spans="1:12" ht="15" customHeight="1" x14ac:dyDescent="0.25">
      <c r="A1798" s="5">
        <v>42247</v>
      </c>
      <c r="B1798" s="6">
        <v>64.73</v>
      </c>
      <c r="C1798" s="2">
        <v>8175248</v>
      </c>
      <c r="D1798" s="6">
        <v>-0.209999999999993</v>
      </c>
      <c r="E1798" s="6">
        <v>-0.32337542346780801</v>
      </c>
      <c r="F1798" s="6">
        <v>-0.32336804519859003</v>
      </c>
      <c r="G1798" s="6">
        <v>95.67313</v>
      </c>
      <c r="H1798" s="6">
        <v>222914.28904428901</v>
      </c>
      <c r="I1798" s="6">
        <v>64.819999999999993</v>
      </c>
      <c r="J1798" s="6">
        <v>65</v>
      </c>
      <c r="K1798" s="6">
        <v>64.290000000000006</v>
      </c>
      <c r="L1798" s="6">
        <v>150785.78088578</v>
      </c>
    </row>
    <row r="1799" spans="1:12" ht="15" customHeight="1" x14ac:dyDescent="0.25">
      <c r="A1799" s="5">
        <v>42244</v>
      </c>
      <c r="B1799" s="6">
        <v>64.94</v>
      </c>
      <c r="C1799" s="2">
        <v>14303020</v>
      </c>
      <c r="D1799" s="6">
        <v>-1.1399999999999999</v>
      </c>
      <c r="E1799" s="6">
        <v>-1.7251815980629499</v>
      </c>
      <c r="F1799" s="6">
        <v>-1.72518316300031</v>
      </c>
      <c r="G1799" s="6">
        <v>95.983509999999995</v>
      </c>
      <c r="H1799" s="6">
        <v>223637.785547785</v>
      </c>
      <c r="I1799" s="6">
        <v>66.09</v>
      </c>
      <c r="J1799" s="6">
        <v>66.12</v>
      </c>
      <c r="K1799" s="6">
        <v>64.45</v>
      </c>
      <c r="L1799" s="6">
        <v>151275.29137529101</v>
      </c>
    </row>
    <row r="1800" spans="1:12" ht="15" customHeight="1" x14ac:dyDescent="0.25">
      <c r="A1800" s="5">
        <v>42243</v>
      </c>
      <c r="B1800" s="6">
        <v>66.08</v>
      </c>
      <c r="C1800" s="2">
        <v>13912820</v>
      </c>
      <c r="D1800" s="6">
        <v>1.25</v>
      </c>
      <c r="E1800" s="6">
        <v>1.9281196976708299</v>
      </c>
      <c r="F1800" s="6">
        <v>1.9281173747739599</v>
      </c>
      <c r="G1800" s="6">
        <v>97.668469999999999</v>
      </c>
      <c r="H1800" s="6">
        <v>227565.431235431</v>
      </c>
      <c r="I1800" s="6">
        <v>65.319999999999993</v>
      </c>
      <c r="J1800" s="6">
        <v>66.179900000000004</v>
      </c>
      <c r="K1800" s="6">
        <v>64.95</v>
      </c>
      <c r="L1800" s="6">
        <v>153932.634032634</v>
      </c>
    </row>
    <row r="1801" spans="1:12" ht="15" customHeight="1" x14ac:dyDescent="0.25">
      <c r="A1801" s="5">
        <v>42242</v>
      </c>
      <c r="B1801" s="6">
        <v>64.83</v>
      </c>
      <c r="C1801" s="2">
        <v>13928300</v>
      </c>
      <c r="D1801" s="6">
        <v>1.72999999999999</v>
      </c>
      <c r="E1801" s="6">
        <v>2.7416798732171102</v>
      </c>
      <c r="F1801" s="6">
        <v>2.7416926073877201</v>
      </c>
      <c r="G1801" s="6">
        <v>95.820930000000004</v>
      </c>
      <c r="H1801" s="6">
        <v>223258.811188811</v>
      </c>
      <c r="I1801" s="6">
        <v>64.23</v>
      </c>
      <c r="J1801" s="6">
        <v>64.849999999999994</v>
      </c>
      <c r="K1801" s="6">
        <v>63.02</v>
      </c>
      <c r="L1801" s="6">
        <v>151018.88111888099</v>
      </c>
    </row>
    <row r="1802" spans="1:12" ht="15" customHeight="1" x14ac:dyDescent="0.25">
      <c r="A1802" s="5">
        <v>42241</v>
      </c>
      <c r="B1802" s="6">
        <v>63.1</v>
      </c>
      <c r="C1802" s="2">
        <v>14801030</v>
      </c>
      <c r="D1802" s="6">
        <v>-0.85000000000000098</v>
      </c>
      <c r="E1802" s="6">
        <v>-1.3291634089132101</v>
      </c>
      <c r="F1802" s="6">
        <v>-1.3291711778690101</v>
      </c>
      <c r="G1802" s="6">
        <v>93.263919999999999</v>
      </c>
      <c r="H1802" s="6">
        <v>217298.414918414</v>
      </c>
      <c r="I1802" s="6">
        <v>65.45</v>
      </c>
      <c r="J1802" s="6">
        <v>65.709999999999994</v>
      </c>
      <c r="K1802" s="6">
        <v>63</v>
      </c>
      <c r="L1802" s="6">
        <v>146986.24708624699</v>
      </c>
    </row>
    <row r="1803" spans="1:12" ht="15" customHeight="1" x14ac:dyDescent="0.25">
      <c r="A1803" s="5">
        <v>42240</v>
      </c>
      <c r="B1803" s="6">
        <v>63.95</v>
      </c>
      <c r="C1803" s="2">
        <v>22239610</v>
      </c>
      <c r="D1803" s="6">
        <v>-2.59</v>
      </c>
      <c r="E1803" s="6">
        <v>-3.8923955515479398</v>
      </c>
      <c r="F1803" s="6">
        <v>-3.8923981716178102</v>
      </c>
      <c r="G1803" s="6">
        <v>94.520256000000003</v>
      </c>
      <c r="H1803" s="6">
        <v>220226.93706293701</v>
      </c>
      <c r="I1803" s="6">
        <v>63.74</v>
      </c>
      <c r="J1803" s="6">
        <v>66.16</v>
      </c>
      <c r="K1803" s="6">
        <v>61.5</v>
      </c>
      <c r="L1803" s="6">
        <v>148967.59906759899</v>
      </c>
    </row>
    <row r="1804" spans="1:12" ht="15" customHeight="1" x14ac:dyDescent="0.25">
      <c r="A1804" s="5">
        <v>42237</v>
      </c>
      <c r="B1804" s="6">
        <v>66.540000000000006</v>
      </c>
      <c r="C1804" s="2">
        <v>15746500</v>
      </c>
      <c r="D1804" s="6">
        <v>-1.89</v>
      </c>
      <c r="E1804" s="6">
        <v>-2.7619465146865401</v>
      </c>
      <c r="F1804" s="6">
        <v>-2.7619428658638498</v>
      </c>
      <c r="G1804" s="6">
        <v>98.348365999999999</v>
      </c>
      <c r="H1804" s="6">
        <v>229150.27039627</v>
      </c>
      <c r="I1804" s="6">
        <v>67.91</v>
      </c>
      <c r="J1804" s="6">
        <v>68.31</v>
      </c>
      <c r="K1804" s="6">
        <v>66.540000000000006</v>
      </c>
      <c r="L1804" s="6">
        <v>155004.895104895</v>
      </c>
    </row>
    <row r="1805" spans="1:12" ht="15" customHeight="1" x14ac:dyDescent="0.25">
      <c r="A1805" s="5">
        <v>42236</v>
      </c>
      <c r="B1805" s="6">
        <v>68.430000000000007</v>
      </c>
      <c r="C1805" s="2">
        <v>9860124</v>
      </c>
      <c r="D1805" s="6">
        <v>-0.139999999999986</v>
      </c>
      <c r="E1805" s="6">
        <v>-0.20417092022748601</v>
      </c>
      <c r="F1805" s="6">
        <v>-0.20417021341255701</v>
      </c>
      <c r="G1805" s="6">
        <v>101.141846</v>
      </c>
      <c r="H1805" s="6">
        <v>235661.878787878</v>
      </c>
      <c r="I1805" s="6">
        <v>68.08</v>
      </c>
      <c r="J1805" s="6">
        <v>69.3</v>
      </c>
      <c r="K1805" s="6">
        <v>67.94</v>
      </c>
      <c r="L1805" s="6">
        <v>159410.48951048899</v>
      </c>
    </row>
    <row r="1806" spans="1:12" ht="15" customHeight="1" x14ac:dyDescent="0.25">
      <c r="A1806" s="5">
        <v>42235</v>
      </c>
      <c r="B1806" s="6">
        <v>68.569999999999993</v>
      </c>
      <c r="C1806" s="2">
        <v>16333360</v>
      </c>
      <c r="D1806" s="6">
        <v>-0.91000000000001002</v>
      </c>
      <c r="E1806" s="6">
        <v>-1.30972941853771</v>
      </c>
      <c r="F1806" s="6">
        <v>-1.30973839800829</v>
      </c>
      <c r="G1806" s="6">
        <v>101.34877</v>
      </c>
      <c r="H1806" s="6">
        <v>236144.21911421901</v>
      </c>
      <c r="I1806" s="6">
        <v>68.87</v>
      </c>
      <c r="J1806" s="6">
        <v>69.39</v>
      </c>
      <c r="K1806" s="6">
        <v>67.77</v>
      </c>
      <c r="L1806" s="6">
        <v>159736.82983682901</v>
      </c>
    </row>
    <row r="1807" spans="1:12" ht="15" customHeight="1" x14ac:dyDescent="0.25">
      <c r="A1807" s="5">
        <v>42234</v>
      </c>
      <c r="B1807" s="6">
        <v>69.48</v>
      </c>
      <c r="C1807" s="2">
        <v>21314980</v>
      </c>
      <c r="D1807" s="6">
        <v>-2.4299999999999899</v>
      </c>
      <c r="E1807" s="6">
        <v>-3.3792240300375398</v>
      </c>
      <c r="F1807" s="6">
        <v>-3.37922203997707</v>
      </c>
      <c r="G1807" s="6">
        <v>102.69379000000001</v>
      </c>
      <c r="H1807" s="6">
        <v>239279.46386946301</v>
      </c>
      <c r="I1807" s="6">
        <v>70</v>
      </c>
      <c r="J1807" s="6">
        <v>70.5</v>
      </c>
      <c r="K1807" s="6">
        <v>69.239999999999995</v>
      </c>
      <c r="L1807" s="6">
        <v>161858.04195804099</v>
      </c>
    </row>
    <row r="1808" spans="1:12" ht="15" customHeight="1" x14ac:dyDescent="0.25">
      <c r="A1808" s="5">
        <v>42233</v>
      </c>
      <c r="B1808" s="6">
        <v>71.91</v>
      </c>
      <c r="C1808" s="2">
        <v>7604423</v>
      </c>
      <c r="D1808" s="6">
        <v>-0.46999999999999797</v>
      </c>
      <c r="E1808" s="6">
        <v>-0.64935064935064402</v>
      </c>
      <c r="F1808" s="6">
        <v>-0.64933589966803495</v>
      </c>
      <c r="G1808" s="6">
        <v>106.28541</v>
      </c>
      <c r="H1808" s="6">
        <v>247651.538461538</v>
      </c>
      <c r="I1808" s="6">
        <v>71.83</v>
      </c>
      <c r="J1808" s="6">
        <v>72.23</v>
      </c>
      <c r="K1808" s="6">
        <v>71.760000000000005</v>
      </c>
      <c r="L1808" s="6">
        <v>167522.37762237701</v>
      </c>
    </row>
    <row r="1809" spans="1:12" ht="15" customHeight="1" x14ac:dyDescent="0.25">
      <c r="A1809" s="5">
        <v>42230</v>
      </c>
      <c r="B1809" s="6">
        <v>72.38</v>
      </c>
      <c r="C1809" s="2">
        <v>5912505</v>
      </c>
      <c r="D1809" s="6">
        <v>0.26999999999999602</v>
      </c>
      <c r="E1809" s="6">
        <v>0.37442795728748202</v>
      </c>
      <c r="F1809" s="6">
        <v>0.37441942049525301</v>
      </c>
      <c r="G1809" s="6">
        <v>106.98007</v>
      </c>
      <c r="H1809" s="6">
        <v>249270.792540792</v>
      </c>
      <c r="I1809" s="6">
        <v>72.3</v>
      </c>
      <c r="J1809" s="6">
        <v>72.599999999999994</v>
      </c>
      <c r="K1809" s="6">
        <v>72.040000000000006</v>
      </c>
      <c r="L1809" s="6">
        <v>168617.94871794799</v>
      </c>
    </row>
    <row r="1810" spans="1:12" ht="15" customHeight="1" x14ac:dyDescent="0.25">
      <c r="A1810" s="5">
        <v>42229</v>
      </c>
      <c r="B1810" s="6">
        <v>72.11</v>
      </c>
      <c r="C1810" s="2">
        <v>7652355</v>
      </c>
      <c r="D1810" s="6">
        <v>-0.46999999999999797</v>
      </c>
      <c r="E1810" s="6">
        <v>-0.64756131165609698</v>
      </c>
      <c r="F1810" s="6">
        <v>-0.64756516597561598</v>
      </c>
      <c r="G1810" s="6">
        <v>106.58101000000001</v>
      </c>
      <c r="H1810" s="6">
        <v>248340.58275058199</v>
      </c>
      <c r="I1810" s="6">
        <v>72.400000000000006</v>
      </c>
      <c r="J1810" s="6">
        <v>72.77</v>
      </c>
      <c r="K1810" s="6">
        <v>71.97</v>
      </c>
      <c r="L1810" s="6">
        <v>167988.57808857801</v>
      </c>
    </row>
    <row r="1811" spans="1:12" ht="15" customHeight="1" x14ac:dyDescent="0.25">
      <c r="A1811" s="5">
        <v>42228</v>
      </c>
      <c r="B1811" s="6">
        <v>72.58</v>
      </c>
      <c r="C1811" s="2">
        <v>8903056</v>
      </c>
      <c r="D1811" s="6">
        <v>0.64999999999999103</v>
      </c>
      <c r="E1811" s="6">
        <v>0.90365633254552102</v>
      </c>
      <c r="F1811" s="6">
        <v>0.90366018465659603</v>
      </c>
      <c r="G1811" s="6">
        <v>107.27569</v>
      </c>
      <c r="H1811" s="6">
        <v>249959.883449883</v>
      </c>
      <c r="I1811" s="6">
        <v>71.53</v>
      </c>
      <c r="J1811" s="6">
        <v>72.66</v>
      </c>
      <c r="K1811" s="6">
        <v>71.27</v>
      </c>
      <c r="L1811" s="6">
        <v>169084.14918414899</v>
      </c>
    </row>
    <row r="1812" spans="1:12" ht="15" customHeight="1" x14ac:dyDescent="0.25">
      <c r="A1812" s="5">
        <v>42227</v>
      </c>
      <c r="B1812" s="6">
        <v>71.930000000000007</v>
      </c>
      <c r="C1812" s="2">
        <v>6829195</v>
      </c>
      <c r="D1812" s="6">
        <v>0.45000000000000201</v>
      </c>
      <c r="E1812" s="6">
        <v>0.62954672635702202</v>
      </c>
      <c r="F1812" s="6">
        <v>0.629536092144378</v>
      </c>
      <c r="G1812" s="6">
        <v>106.314964</v>
      </c>
      <c r="H1812" s="6">
        <v>247720.428904428</v>
      </c>
      <c r="I1812" s="6">
        <v>71.25</v>
      </c>
      <c r="J1812" s="6">
        <v>72.37</v>
      </c>
      <c r="K1812" s="6">
        <v>71.150000000000006</v>
      </c>
      <c r="L1812" s="6">
        <v>167568.99766899701</v>
      </c>
    </row>
    <row r="1813" spans="1:12" ht="15" customHeight="1" x14ac:dyDescent="0.25">
      <c r="A1813" s="5">
        <v>42226</v>
      </c>
      <c r="B1813" s="6">
        <v>71.48</v>
      </c>
      <c r="C1813" s="2">
        <v>6020087</v>
      </c>
      <c r="D1813" s="6">
        <v>0.23000000000000301</v>
      </c>
      <c r="E1813" s="6">
        <v>0.32280701754385799</v>
      </c>
      <c r="F1813" s="6">
        <v>0.32281865237742102</v>
      </c>
      <c r="G1813" s="6">
        <v>105.64986</v>
      </c>
      <c r="H1813" s="6">
        <v>246170.069930069</v>
      </c>
      <c r="I1813" s="6">
        <v>71.5</v>
      </c>
      <c r="J1813" s="6">
        <v>71.75</v>
      </c>
      <c r="K1813" s="6">
        <v>71.34</v>
      </c>
      <c r="L1813" s="6">
        <v>166520.04662004599</v>
      </c>
    </row>
    <row r="1814" spans="1:12" ht="15" customHeight="1" x14ac:dyDescent="0.25">
      <c r="A1814" s="5">
        <v>42223</v>
      </c>
      <c r="B1814" s="6">
        <v>71.25</v>
      </c>
      <c r="C1814" s="2">
        <v>7797473</v>
      </c>
      <c r="D1814" s="6">
        <v>-1.54</v>
      </c>
      <c r="E1814" s="6">
        <v>-2.11567523011403</v>
      </c>
      <c r="F1814" s="6">
        <v>-2.1156780745091699</v>
      </c>
      <c r="G1814" s="6">
        <v>105.3099</v>
      </c>
      <c r="H1814" s="6">
        <v>245377.622377622</v>
      </c>
      <c r="I1814" s="6">
        <v>72.709999999999994</v>
      </c>
      <c r="J1814" s="6">
        <v>72.825000000000003</v>
      </c>
      <c r="K1814" s="6">
        <v>71.17</v>
      </c>
      <c r="L1814" s="6">
        <v>165983.916083916</v>
      </c>
    </row>
    <row r="1815" spans="1:12" ht="15" customHeight="1" x14ac:dyDescent="0.25">
      <c r="A1815" s="5">
        <v>42222</v>
      </c>
      <c r="B1815" s="6">
        <v>72.790000000000006</v>
      </c>
      <c r="C1815" s="2">
        <v>6367735</v>
      </c>
      <c r="D1815" s="6">
        <v>-0.71999999999999797</v>
      </c>
      <c r="E1815" s="6">
        <v>-0.97945857706434003</v>
      </c>
      <c r="F1815" s="6">
        <v>-0.97945923001013702</v>
      </c>
      <c r="G1815" s="6">
        <v>107.58607499999999</v>
      </c>
      <c r="H1815" s="6">
        <v>250683.39160839099</v>
      </c>
      <c r="I1815" s="6">
        <v>73.349999999999994</v>
      </c>
      <c r="J1815" s="6">
        <v>73.38</v>
      </c>
      <c r="K1815" s="6">
        <v>72.66</v>
      </c>
      <c r="L1815" s="6">
        <v>169573.65967365901</v>
      </c>
    </row>
    <row r="1816" spans="1:12" ht="15" customHeight="1" x14ac:dyDescent="0.25">
      <c r="A1816" s="5">
        <v>42221</v>
      </c>
      <c r="B1816" s="6">
        <v>73.510000000000005</v>
      </c>
      <c r="C1816" s="2">
        <v>8715807</v>
      </c>
      <c r="D1816" s="6">
        <v>1.26</v>
      </c>
      <c r="E1816" s="6">
        <v>1.7439446366782101</v>
      </c>
      <c r="F1816" s="6">
        <v>2.4221435673156</v>
      </c>
      <c r="G1816" s="6">
        <v>108.65026</v>
      </c>
      <c r="H1816" s="6">
        <v>253164.00932400901</v>
      </c>
      <c r="I1816" s="6">
        <v>72.39</v>
      </c>
      <c r="J1816" s="6">
        <v>73.694999999999993</v>
      </c>
      <c r="K1816" s="6">
        <v>72.25</v>
      </c>
      <c r="L1816" s="6">
        <v>171251.981351981</v>
      </c>
    </row>
    <row r="1817" spans="1:12" ht="15" customHeight="1" x14ac:dyDescent="0.25">
      <c r="A1817" s="5">
        <v>42220</v>
      </c>
      <c r="B1817" s="6">
        <v>72.25</v>
      </c>
      <c r="C1817" s="2">
        <v>5873371</v>
      </c>
      <c r="D1817" s="6">
        <v>6.9999999999993096E-2</v>
      </c>
      <c r="E1817" s="6">
        <v>9.6979772790239893E-2</v>
      </c>
      <c r="F1817" s="6">
        <v>9.6982346816165604E-2</v>
      </c>
      <c r="G1817" s="6">
        <v>106.08083000000001</v>
      </c>
      <c r="H1817" s="6">
        <v>247174.66200466099</v>
      </c>
      <c r="I1817" s="6">
        <v>72.42</v>
      </c>
      <c r="J1817" s="6">
        <v>72.8</v>
      </c>
      <c r="K1817" s="6">
        <v>71.930000000000007</v>
      </c>
      <c r="L1817" s="6">
        <v>168314.91841491801</v>
      </c>
    </row>
    <row r="1818" spans="1:12" ht="15" customHeight="1" x14ac:dyDescent="0.25">
      <c r="A1818" s="5">
        <v>42219</v>
      </c>
      <c r="B1818" s="6">
        <v>72.180000000000007</v>
      </c>
      <c r="C1818" s="2">
        <v>5131845</v>
      </c>
      <c r="D1818" s="6">
        <v>0.20000000000000201</v>
      </c>
      <c r="E1818" s="6">
        <v>0.27785495971104301</v>
      </c>
      <c r="F1818" s="6">
        <v>0.27784608912515502</v>
      </c>
      <c r="G1818" s="6">
        <v>105.97805</v>
      </c>
      <c r="H1818" s="6">
        <v>246935.081585081</v>
      </c>
      <c r="I1818" s="6">
        <v>71.84</v>
      </c>
      <c r="J1818" s="6">
        <v>72.38</v>
      </c>
      <c r="K1818" s="6">
        <v>71.84</v>
      </c>
      <c r="L1818" s="6">
        <v>168151.74825174801</v>
      </c>
    </row>
    <row r="1819" spans="1:12" ht="15" customHeight="1" x14ac:dyDescent="0.25">
      <c r="A1819" s="5">
        <v>42216</v>
      </c>
      <c r="B1819" s="6">
        <v>71.98</v>
      </c>
      <c r="C1819" s="2">
        <v>7928371</v>
      </c>
      <c r="D1819" s="6">
        <v>-0.179999999999992</v>
      </c>
      <c r="E1819" s="6">
        <v>-0.24944567627493899</v>
      </c>
      <c r="F1819" s="6">
        <v>-0.249441498521596</v>
      </c>
      <c r="G1819" s="6">
        <v>105.68441</v>
      </c>
      <c r="H1819" s="6">
        <v>246250.60606060599</v>
      </c>
      <c r="I1819" s="6">
        <v>72.44</v>
      </c>
      <c r="J1819" s="6">
        <v>72.489999999999995</v>
      </c>
      <c r="K1819" s="6">
        <v>71.662999999999997</v>
      </c>
      <c r="L1819" s="6">
        <v>167685.54778554701</v>
      </c>
    </row>
    <row r="1820" spans="1:12" ht="15" customHeight="1" x14ac:dyDescent="0.25">
      <c r="A1820" s="5">
        <v>42215</v>
      </c>
      <c r="B1820" s="6">
        <v>72.16</v>
      </c>
      <c r="C1820" s="2">
        <v>4604530</v>
      </c>
      <c r="D1820" s="6">
        <v>-7.0000000000007306E-2</v>
      </c>
      <c r="E1820" s="6">
        <v>-9.6912640177226894E-2</v>
      </c>
      <c r="F1820" s="6">
        <v>-9.6915205418646094E-2</v>
      </c>
      <c r="G1820" s="6">
        <v>105.94869</v>
      </c>
      <c r="H1820" s="6">
        <v>246866.64335664301</v>
      </c>
      <c r="I1820" s="6">
        <v>72.03</v>
      </c>
      <c r="J1820" s="6">
        <v>72.53</v>
      </c>
      <c r="K1820" s="6">
        <v>71.780299999999997</v>
      </c>
      <c r="L1820" s="6">
        <v>168105.12820512801</v>
      </c>
    </row>
    <row r="1821" spans="1:12" ht="15" customHeight="1" x14ac:dyDescent="0.25">
      <c r="A1821" s="5">
        <v>42214</v>
      </c>
      <c r="B1821" s="6">
        <v>72.23</v>
      </c>
      <c r="C1821" s="2">
        <v>4939670</v>
      </c>
      <c r="D1821" s="6">
        <v>0.130000000000009</v>
      </c>
      <c r="E1821" s="6">
        <v>0.18030513176146001</v>
      </c>
      <c r="F1821" s="6">
        <v>0.18031261681046201</v>
      </c>
      <c r="G1821" s="6">
        <v>106.05146999999999</v>
      </c>
      <c r="H1821" s="6">
        <v>247106.22377622299</v>
      </c>
      <c r="I1821" s="6">
        <v>72.25</v>
      </c>
      <c r="J1821" s="6">
        <v>72.63</v>
      </c>
      <c r="K1821" s="6">
        <v>72.09</v>
      </c>
      <c r="L1821" s="6">
        <v>168268.29836829801</v>
      </c>
    </row>
    <row r="1822" spans="1:12" ht="15" customHeight="1" x14ac:dyDescent="0.25">
      <c r="A1822" s="5">
        <v>42213</v>
      </c>
      <c r="B1822" s="6">
        <v>72.099999999999994</v>
      </c>
      <c r="C1822" s="2">
        <v>8592296</v>
      </c>
      <c r="D1822" s="6">
        <v>0.71999999999999797</v>
      </c>
      <c r="E1822" s="6">
        <v>1.00868590641636</v>
      </c>
      <c r="F1822" s="6">
        <v>1.0086881681853099</v>
      </c>
      <c r="G1822" s="6">
        <v>105.86059</v>
      </c>
      <c r="H1822" s="6">
        <v>246661.282051282</v>
      </c>
      <c r="I1822" s="6">
        <v>71.53</v>
      </c>
      <c r="J1822" s="6">
        <v>72.39</v>
      </c>
      <c r="K1822" s="6">
        <v>71.23</v>
      </c>
      <c r="L1822" s="6">
        <v>167965.268065268</v>
      </c>
    </row>
    <row r="1823" spans="1:12" ht="15" customHeight="1" x14ac:dyDescent="0.25">
      <c r="A1823" s="5">
        <v>42212</v>
      </c>
      <c r="B1823" s="6">
        <v>71.38</v>
      </c>
      <c r="C1823" s="2">
        <v>6197584</v>
      </c>
      <c r="D1823" s="6">
        <v>-0.20000000000000201</v>
      </c>
      <c r="E1823" s="6">
        <v>-0.27940765576977</v>
      </c>
      <c r="F1823" s="6">
        <v>-0.27941776895673498</v>
      </c>
      <c r="G1823" s="6">
        <v>104.80345</v>
      </c>
      <c r="H1823" s="6">
        <v>244197.086247086</v>
      </c>
      <c r="I1823" s="6">
        <v>71.38</v>
      </c>
      <c r="J1823" s="6">
        <v>71.650000000000006</v>
      </c>
      <c r="K1823" s="6">
        <v>71.010000000000005</v>
      </c>
      <c r="L1823" s="6">
        <v>166286.94638694599</v>
      </c>
    </row>
    <row r="1824" spans="1:12" ht="15" customHeight="1" x14ac:dyDescent="0.25">
      <c r="A1824" s="5">
        <v>42209</v>
      </c>
      <c r="B1824" s="6">
        <v>71.58</v>
      </c>
      <c r="C1824" s="2">
        <v>5951117</v>
      </c>
      <c r="D1824" s="6">
        <v>-0.93000000000000604</v>
      </c>
      <c r="E1824" s="6">
        <v>-1.2825817128671999</v>
      </c>
      <c r="F1824" s="6">
        <v>-1.2825821053744799</v>
      </c>
      <c r="G1824" s="6">
        <v>105.09711</v>
      </c>
      <c r="H1824" s="6">
        <v>244881.608391608</v>
      </c>
      <c r="I1824" s="6">
        <v>72.53</v>
      </c>
      <c r="J1824" s="6">
        <v>72.56</v>
      </c>
      <c r="K1824" s="6">
        <v>71.5</v>
      </c>
      <c r="L1824" s="6">
        <v>166753.146853146</v>
      </c>
    </row>
    <row r="1825" spans="1:12" ht="15" customHeight="1" x14ac:dyDescent="0.25">
      <c r="A1825" s="5">
        <v>42208</v>
      </c>
      <c r="B1825" s="6">
        <v>72.510000000000005</v>
      </c>
      <c r="C1825" s="2">
        <v>4252929</v>
      </c>
      <c r="D1825" s="6">
        <v>-0.64999999999999103</v>
      </c>
      <c r="E1825" s="6">
        <v>-0.88846364133404698</v>
      </c>
      <c r="F1825" s="6">
        <v>-0.888463216323232</v>
      </c>
      <c r="G1825" s="6">
        <v>106.46258</v>
      </c>
      <c r="H1825" s="6">
        <v>248064.52214452199</v>
      </c>
      <c r="I1825" s="6">
        <v>73.069999999999993</v>
      </c>
      <c r="J1825" s="6">
        <v>73.22</v>
      </c>
      <c r="K1825" s="6">
        <v>72.42</v>
      </c>
      <c r="L1825" s="6">
        <v>168920.97902097899</v>
      </c>
    </row>
    <row r="1826" spans="1:12" ht="15" customHeight="1" x14ac:dyDescent="0.25">
      <c r="A1826" s="5">
        <v>42207</v>
      </c>
      <c r="B1826" s="6">
        <v>73.16</v>
      </c>
      <c r="C1826" s="2">
        <v>6961551</v>
      </c>
      <c r="D1826" s="6">
        <v>0.42000000000000098</v>
      </c>
      <c r="E1826" s="6">
        <v>0.57739895518285</v>
      </c>
      <c r="F1826" s="6">
        <v>0.57740490730968597</v>
      </c>
      <c r="G1826" s="6">
        <v>107.41694</v>
      </c>
      <c r="H1826" s="6">
        <v>250289.13752913699</v>
      </c>
      <c r="I1826" s="6">
        <v>72.78</v>
      </c>
      <c r="J1826" s="6">
        <v>73.819999999999993</v>
      </c>
      <c r="K1826" s="6">
        <v>72.78</v>
      </c>
      <c r="L1826" s="6">
        <v>170436.13053612999</v>
      </c>
    </row>
    <row r="1827" spans="1:12" ht="15" customHeight="1" x14ac:dyDescent="0.25">
      <c r="A1827" s="5">
        <v>42206</v>
      </c>
      <c r="B1827" s="6">
        <v>72.739999999999995</v>
      </c>
      <c r="C1827" s="2">
        <v>6441071</v>
      </c>
      <c r="D1827" s="6">
        <v>-0.35999999999999899</v>
      </c>
      <c r="E1827" s="6">
        <v>-0.49247606019151502</v>
      </c>
      <c r="F1827" s="6">
        <v>-0.49247250284604099</v>
      </c>
      <c r="G1827" s="6">
        <v>106.80027</v>
      </c>
      <c r="H1827" s="6">
        <v>248851.67832167799</v>
      </c>
      <c r="I1827" s="6">
        <v>73.099999999999994</v>
      </c>
      <c r="J1827" s="6">
        <v>73.290000000000006</v>
      </c>
      <c r="K1827" s="6">
        <v>72.53</v>
      </c>
      <c r="L1827" s="6">
        <v>169457.10955710901</v>
      </c>
    </row>
    <row r="1828" spans="1:12" ht="15" customHeight="1" x14ac:dyDescent="0.25">
      <c r="A1828" s="5">
        <v>42205</v>
      </c>
      <c r="B1828" s="6">
        <v>73.099999999999994</v>
      </c>
      <c r="C1828" s="2">
        <v>5085621</v>
      </c>
      <c r="D1828" s="6">
        <v>-0.29000000000000598</v>
      </c>
      <c r="E1828" s="6">
        <v>-0.39514920288868899</v>
      </c>
      <c r="F1828" s="6">
        <v>-0.39515239391569801</v>
      </c>
      <c r="G1828" s="6">
        <v>107.328835</v>
      </c>
      <c r="H1828" s="6">
        <v>250083.76456876399</v>
      </c>
      <c r="I1828" s="6">
        <v>73.349999999999994</v>
      </c>
      <c r="J1828" s="6">
        <v>73.44</v>
      </c>
      <c r="K1828" s="6">
        <v>73.059899999999999</v>
      </c>
      <c r="L1828" s="6">
        <v>170296.27039627</v>
      </c>
    </row>
    <row r="1829" spans="1:12" ht="15" customHeight="1" x14ac:dyDescent="0.25">
      <c r="A1829" s="5">
        <v>42202</v>
      </c>
      <c r="B1829" s="6">
        <v>73.39</v>
      </c>
      <c r="C1829" s="2">
        <v>5680568</v>
      </c>
      <c r="D1829" s="6">
        <v>-0.439999999999997</v>
      </c>
      <c r="E1829" s="6">
        <v>-0.59596370039278701</v>
      </c>
      <c r="F1829" s="6">
        <v>-0.59596959114596104</v>
      </c>
      <c r="G1829" s="6">
        <v>107.75463000000001</v>
      </c>
      <c r="H1829" s="6">
        <v>251076.29370629301</v>
      </c>
      <c r="I1829" s="6">
        <v>73.739999999999995</v>
      </c>
      <c r="J1829" s="6">
        <v>74.069999999999993</v>
      </c>
      <c r="K1829" s="6">
        <v>73.31</v>
      </c>
      <c r="L1829" s="6">
        <v>170972.261072261</v>
      </c>
    </row>
    <row r="1830" spans="1:12" ht="15" customHeight="1" x14ac:dyDescent="0.25">
      <c r="A1830" s="5">
        <v>42201</v>
      </c>
      <c r="B1830" s="6">
        <v>73.83</v>
      </c>
      <c r="C1830" s="2">
        <v>5231727</v>
      </c>
      <c r="D1830" s="6">
        <v>0.179999999999992</v>
      </c>
      <c r="E1830" s="6">
        <v>0.24439918533603</v>
      </c>
      <c r="F1830" s="6">
        <v>0.24440434590118301</v>
      </c>
      <c r="G1830" s="6">
        <v>108.400665</v>
      </c>
      <c r="H1830" s="6">
        <v>252582.20279720199</v>
      </c>
      <c r="I1830" s="6">
        <v>73.97</v>
      </c>
      <c r="J1830" s="6">
        <v>74.14</v>
      </c>
      <c r="K1830" s="6">
        <v>73.760000000000005</v>
      </c>
      <c r="L1830" s="6">
        <v>171997.902097902</v>
      </c>
    </row>
    <row r="1831" spans="1:12" ht="15" customHeight="1" x14ac:dyDescent="0.25">
      <c r="A1831" s="5">
        <v>42200</v>
      </c>
      <c r="B1831" s="6">
        <v>73.650000000000006</v>
      </c>
      <c r="C1831" s="2">
        <v>4566724</v>
      </c>
      <c r="D1831" s="6">
        <v>-0.14000000000000001</v>
      </c>
      <c r="E1831" s="6">
        <v>-0.18972760536658501</v>
      </c>
      <c r="F1831" s="6">
        <v>-0.18973170628465699</v>
      </c>
      <c r="G1831" s="6">
        <v>108.136375</v>
      </c>
      <c r="H1831" s="6">
        <v>251966.14219114199</v>
      </c>
      <c r="I1831" s="6">
        <v>73.59</v>
      </c>
      <c r="J1831" s="6">
        <v>73.900000000000006</v>
      </c>
      <c r="K1831" s="6">
        <v>73.19</v>
      </c>
      <c r="L1831" s="6">
        <v>171578.32167832099</v>
      </c>
    </row>
    <row r="1832" spans="1:12" ht="15" customHeight="1" x14ac:dyDescent="0.25">
      <c r="A1832" s="5">
        <v>42199</v>
      </c>
      <c r="B1832" s="6">
        <v>73.790000000000006</v>
      </c>
      <c r="C1832" s="2">
        <v>5518153</v>
      </c>
      <c r="D1832" s="6">
        <v>-8.99999999999892E-2</v>
      </c>
      <c r="E1832" s="6">
        <v>-0.12181916621547501</v>
      </c>
      <c r="F1832" s="6">
        <v>-0.121813443526186</v>
      </c>
      <c r="G1832" s="6">
        <v>108.34193399999999</v>
      </c>
      <c r="H1832" s="6">
        <v>252445.30069929999</v>
      </c>
      <c r="I1832" s="6">
        <v>73.98</v>
      </c>
      <c r="J1832" s="6">
        <v>74.09</v>
      </c>
      <c r="K1832" s="6">
        <v>73.483800000000002</v>
      </c>
      <c r="L1832" s="6">
        <v>171904.66200466201</v>
      </c>
    </row>
    <row r="1833" spans="1:12" ht="15" customHeight="1" x14ac:dyDescent="0.25">
      <c r="A1833" s="5">
        <v>42198</v>
      </c>
      <c r="B1833" s="6">
        <v>73.88</v>
      </c>
      <c r="C1833" s="2">
        <v>6084498</v>
      </c>
      <c r="D1833" s="6">
        <v>0.75999999999999002</v>
      </c>
      <c r="E1833" s="6">
        <v>1.0393873085339</v>
      </c>
      <c r="F1833" s="6">
        <v>1.039380220665</v>
      </c>
      <c r="G1833" s="6">
        <v>108.47407</v>
      </c>
      <c r="H1833" s="6">
        <v>252753.31002331001</v>
      </c>
      <c r="I1833" s="6">
        <v>73.510000000000005</v>
      </c>
      <c r="J1833" s="6">
        <v>74.105000000000004</v>
      </c>
      <c r="K1833" s="6">
        <v>73.510000000000005</v>
      </c>
      <c r="L1833" s="6">
        <v>172114.452214452</v>
      </c>
    </row>
    <row r="1834" spans="1:12" ht="15" customHeight="1" x14ac:dyDescent="0.25">
      <c r="A1834" s="5">
        <v>42195</v>
      </c>
      <c r="B1834" s="6">
        <v>73.12</v>
      </c>
      <c r="C1834" s="2">
        <v>5579323</v>
      </c>
      <c r="D1834" s="6">
        <v>0.34000000000000302</v>
      </c>
      <c r="E1834" s="6">
        <v>0.467161308051666</v>
      </c>
      <c r="F1834" s="6">
        <v>0.46716701447702103</v>
      </c>
      <c r="G1834" s="6">
        <v>107.35821</v>
      </c>
      <c r="H1834" s="6">
        <v>250152.237762237</v>
      </c>
      <c r="I1834" s="6">
        <v>73.08</v>
      </c>
      <c r="J1834" s="6">
        <v>73.5501</v>
      </c>
      <c r="K1834" s="6">
        <v>73.08</v>
      </c>
      <c r="L1834" s="6">
        <v>170342.89044289</v>
      </c>
    </row>
    <row r="1835" spans="1:12" ht="15" customHeight="1" x14ac:dyDescent="0.25">
      <c r="A1835" s="5">
        <v>42194</v>
      </c>
      <c r="B1835" s="6">
        <v>72.78</v>
      </c>
      <c r="C1835" s="2">
        <v>8695824</v>
      </c>
      <c r="D1835" s="6">
        <v>-0.28000000000000103</v>
      </c>
      <c r="E1835" s="6">
        <v>-0.38324664659183899</v>
      </c>
      <c r="F1835" s="6">
        <v>-0.38323819964743899</v>
      </c>
      <c r="G1835" s="6">
        <v>106.85899999999999</v>
      </c>
      <c r="H1835" s="6">
        <v>248988.57808857801</v>
      </c>
      <c r="I1835" s="6">
        <v>73.67</v>
      </c>
      <c r="J1835" s="6">
        <v>73.73</v>
      </c>
      <c r="K1835" s="6">
        <v>72.709999999999994</v>
      </c>
      <c r="L1835" s="6">
        <v>169550.349650349</v>
      </c>
    </row>
    <row r="1836" spans="1:12" ht="15" customHeight="1" x14ac:dyDescent="0.25">
      <c r="A1836" s="5">
        <v>42193</v>
      </c>
      <c r="B1836" s="6">
        <v>73.06</v>
      </c>
      <c r="C1836" s="2">
        <v>7790963</v>
      </c>
      <c r="D1836" s="6">
        <v>-0.73000000000000398</v>
      </c>
      <c r="E1836" s="6">
        <v>-0.98929394226860901</v>
      </c>
      <c r="F1836" s="6">
        <v>-0.98930668895018603</v>
      </c>
      <c r="G1836" s="6">
        <v>107.2701</v>
      </c>
      <c r="H1836" s="6">
        <v>249946.85314685301</v>
      </c>
      <c r="I1836" s="6">
        <v>73.3</v>
      </c>
      <c r="J1836" s="6">
        <v>73.59</v>
      </c>
      <c r="K1836" s="6">
        <v>72.900000000000006</v>
      </c>
      <c r="L1836" s="6">
        <v>170203.03030303001</v>
      </c>
    </row>
    <row r="1837" spans="1:12" ht="15" customHeight="1" x14ac:dyDescent="0.25">
      <c r="A1837" s="5">
        <v>42192</v>
      </c>
      <c r="B1837" s="6">
        <v>73.790000000000006</v>
      </c>
      <c r="C1837" s="2">
        <v>12421300</v>
      </c>
      <c r="D1837" s="6">
        <v>1.26</v>
      </c>
      <c r="E1837" s="6">
        <v>1.7372121880601099</v>
      </c>
      <c r="F1837" s="6">
        <v>1.73721886321984</v>
      </c>
      <c r="G1837" s="6">
        <v>108.34193399999999</v>
      </c>
      <c r="H1837" s="6">
        <v>252445.30069929999</v>
      </c>
      <c r="I1837" s="6">
        <v>72.66</v>
      </c>
      <c r="J1837" s="6">
        <v>73.86</v>
      </c>
      <c r="K1837" s="6">
        <v>72</v>
      </c>
      <c r="L1837" s="6">
        <v>171904.66200466201</v>
      </c>
    </row>
    <row r="1838" spans="1:12" ht="15" customHeight="1" x14ac:dyDescent="0.25">
      <c r="A1838" s="5">
        <v>42191</v>
      </c>
      <c r="B1838" s="6">
        <v>72.53</v>
      </c>
      <c r="C1838" s="2">
        <v>10536480</v>
      </c>
      <c r="D1838" s="6">
        <v>0.67000000000000104</v>
      </c>
      <c r="E1838" s="6">
        <v>0.93236849429445501</v>
      </c>
      <c r="F1838" s="6">
        <v>0.932359582978459</v>
      </c>
      <c r="G1838" s="6">
        <v>106.491936</v>
      </c>
      <c r="H1838" s="6">
        <v>248132.95104895101</v>
      </c>
      <c r="I1838" s="6">
        <v>71.38</v>
      </c>
      <c r="J1838" s="6">
        <v>72.69</v>
      </c>
      <c r="K1838" s="6">
        <v>71.38</v>
      </c>
      <c r="L1838" s="6">
        <v>168967.59906759899</v>
      </c>
    </row>
    <row r="1839" spans="1:12" ht="15" customHeight="1" x14ac:dyDescent="0.25">
      <c r="A1839" s="5">
        <v>42187</v>
      </c>
      <c r="B1839" s="6">
        <v>71.86</v>
      </c>
      <c r="C1839" s="2">
        <v>6586071</v>
      </c>
      <c r="D1839" s="6">
        <v>-1.9999999999996E-2</v>
      </c>
      <c r="E1839" s="6">
        <v>-2.7824151363375901E-2</v>
      </c>
      <c r="F1839" s="6">
        <v>-2.78147380210369E-2</v>
      </c>
      <c r="G1839" s="6">
        <v>105.50821999999999</v>
      </c>
      <c r="H1839" s="6">
        <v>245839.90675990601</v>
      </c>
      <c r="I1839" s="6">
        <v>72.02</v>
      </c>
      <c r="J1839" s="6">
        <v>72.56</v>
      </c>
      <c r="K1839" s="6">
        <v>71.66</v>
      </c>
      <c r="L1839" s="6">
        <v>167405.82750582701</v>
      </c>
    </row>
    <row r="1840" spans="1:12" ht="15" customHeight="1" x14ac:dyDescent="0.25">
      <c r="A1840" s="5">
        <v>42186</v>
      </c>
      <c r="B1840" s="6">
        <v>71.88</v>
      </c>
      <c r="C1840" s="2">
        <v>10773900</v>
      </c>
      <c r="D1840" s="6">
        <v>0.94999999999998797</v>
      </c>
      <c r="E1840" s="6">
        <v>1.33934865360212</v>
      </c>
      <c r="F1840" s="6">
        <v>1.33934340467649</v>
      </c>
      <c r="G1840" s="6">
        <v>105.537575</v>
      </c>
      <c r="H1840" s="6">
        <v>245908.33333333299</v>
      </c>
      <c r="I1840" s="6">
        <v>71.599999999999994</v>
      </c>
      <c r="J1840" s="6">
        <v>71.95</v>
      </c>
      <c r="K1840" s="6">
        <v>70.36</v>
      </c>
      <c r="L1840" s="6">
        <v>167452.447552447</v>
      </c>
    </row>
    <row r="1841" spans="1:12" ht="15" customHeight="1" x14ac:dyDescent="0.25">
      <c r="A1841" s="5">
        <v>42185</v>
      </c>
      <c r="B1841" s="6">
        <v>70.930000000000007</v>
      </c>
      <c r="C1841" s="2">
        <v>11102560</v>
      </c>
      <c r="D1841" s="6">
        <v>-0.489999999999994</v>
      </c>
      <c r="E1841" s="6">
        <v>-0.68608232987957796</v>
      </c>
      <c r="F1841" s="6">
        <v>-0.68607576153766303</v>
      </c>
      <c r="G1841" s="6">
        <v>104.142746</v>
      </c>
      <c r="H1841" s="6">
        <v>242656.983682983</v>
      </c>
      <c r="I1841" s="6">
        <v>71.81</v>
      </c>
      <c r="J1841" s="6">
        <v>71.81</v>
      </c>
      <c r="K1841" s="6">
        <v>70.78</v>
      </c>
      <c r="L1841" s="6">
        <v>165237.995337995</v>
      </c>
    </row>
    <row r="1842" spans="1:12" ht="15" customHeight="1" x14ac:dyDescent="0.25">
      <c r="A1842" s="5">
        <v>42184</v>
      </c>
      <c r="B1842" s="6">
        <v>71.42</v>
      </c>
      <c r="C1842" s="2">
        <v>8187836</v>
      </c>
      <c r="D1842" s="6">
        <v>-0.70000000000000195</v>
      </c>
      <c r="E1842" s="6">
        <v>-0.97060454797559503</v>
      </c>
      <c r="F1842" s="6">
        <v>-0.97061137807589104</v>
      </c>
      <c r="G1842" s="6">
        <v>104.86218</v>
      </c>
      <c r="H1842" s="6">
        <v>244333.986013986</v>
      </c>
      <c r="I1842" s="6">
        <v>71.8</v>
      </c>
      <c r="J1842" s="6">
        <v>72</v>
      </c>
      <c r="K1842" s="6">
        <v>71.41</v>
      </c>
      <c r="L1842" s="6">
        <v>166380.18648018601</v>
      </c>
    </row>
    <row r="1843" spans="1:12" ht="15" customHeight="1" x14ac:dyDescent="0.25">
      <c r="A1843" s="5">
        <v>42181</v>
      </c>
      <c r="B1843" s="6">
        <v>72.12</v>
      </c>
      <c r="C1843" s="2">
        <v>6897822</v>
      </c>
      <c r="D1843" s="6">
        <v>0.260000000000005</v>
      </c>
      <c r="E1843" s="6">
        <v>0.36181463957696203</v>
      </c>
      <c r="F1843" s="6">
        <v>0.36181067219218599</v>
      </c>
      <c r="G1843" s="6">
        <v>105.88996</v>
      </c>
      <c r="H1843" s="6">
        <v>246729.74358974301</v>
      </c>
      <c r="I1843" s="6">
        <v>71.959999999999994</v>
      </c>
      <c r="J1843" s="6">
        <v>72.459999999999994</v>
      </c>
      <c r="K1843" s="6">
        <v>71.87</v>
      </c>
      <c r="L1843" s="6">
        <v>168011.88811188799</v>
      </c>
    </row>
    <row r="1844" spans="1:12" ht="15" customHeight="1" x14ac:dyDescent="0.25">
      <c r="A1844" s="5">
        <v>42180</v>
      </c>
      <c r="B1844" s="6">
        <v>71.86</v>
      </c>
      <c r="C1844" s="2">
        <v>5293151</v>
      </c>
      <c r="D1844" s="6">
        <v>-0.51999999999999602</v>
      </c>
      <c r="E1844" s="6">
        <v>-0.71843050566454603</v>
      </c>
      <c r="F1844" s="6">
        <v>-0.71842268449643298</v>
      </c>
      <c r="G1844" s="6">
        <v>105.50821999999999</v>
      </c>
      <c r="H1844" s="6">
        <v>245839.90675990601</v>
      </c>
      <c r="I1844" s="6">
        <v>72.45</v>
      </c>
      <c r="J1844" s="6">
        <v>72.63</v>
      </c>
      <c r="K1844" s="6">
        <v>71.83</v>
      </c>
      <c r="L1844" s="6">
        <v>167405.82750582701</v>
      </c>
    </row>
    <row r="1845" spans="1:12" ht="15" customHeight="1" x14ac:dyDescent="0.25">
      <c r="A1845" s="5">
        <v>42179</v>
      </c>
      <c r="B1845" s="6">
        <v>72.38</v>
      </c>
      <c r="C1845" s="2">
        <v>7338351</v>
      </c>
      <c r="D1845" s="6">
        <v>-0.189999999999997</v>
      </c>
      <c r="E1845" s="6">
        <v>-0.26181617748380898</v>
      </c>
      <c r="F1845" s="6">
        <v>-0.26181909508405898</v>
      </c>
      <c r="G1845" s="6">
        <v>106.2717</v>
      </c>
      <c r="H1845" s="6">
        <v>247619.58041957999</v>
      </c>
      <c r="I1845" s="6">
        <v>72.56</v>
      </c>
      <c r="J1845" s="6">
        <v>72.650000000000006</v>
      </c>
      <c r="K1845" s="6">
        <v>72.14</v>
      </c>
      <c r="L1845" s="6">
        <v>168617.94871794799</v>
      </c>
    </row>
    <row r="1846" spans="1:12" ht="15" customHeight="1" x14ac:dyDescent="0.25">
      <c r="A1846" s="5">
        <v>42178</v>
      </c>
      <c r="B1846" s="6">
        <v>72.569999999999993</v>
      </c>
      <c r="C1846" s="2">
        <v>7876315</v>
      </c>
      <c r="D1846" s="6">
        <v>-0.22000000000001299</v>
      </c>
      <c r="E1846" s="6">
        <v>-0.302239318587738</v>
      </c>
      <c r="F1846" s="6">
        <v>-0.30224464037874599</v>
      </c>
      <c r="G1846" s="6">
        <v>106.55067</v>
      </c>
      <c r="H1846" s="6">
        <v>248269.86013985999</v>
      </c>
      <c r="I1846" s="6">
        <v>72.89</v>
      </c>
      <c r="J1846" s="6">
        <v>72.94</v>
      </c>
      <c r="K1846" s="6">
        <v>72.34</v>
      </c>
      <c r="L1846" s="6">
        <v>169060.83916083901</v>
      </c>
    </row>
    <row r="1847" spans="1:12" ht="15" customHeight="1" x14ac:dyDescent="0.25">
      <c r="A1847" s="5">
        <v>42177</v>
      </c>
      <c r="B1847" s="6">
        <v>72.790000000000006</v>
      </c>
      <c r="C1847" s="2">
        <v>6489463</v>
      </c>
      <c r="D1847" s="6">
        <v>5.0000000000011299E-2</v>
      </c>
      <c r="E1847" s="6">
        <v>6.8737970855115002E-2</v>
      </c>
      <c r="F1847" s="6">
        <v>6.8745144558146606E-2</v>
      </c>
      <c r="G1847" s="6">
        <v>106.87369</v>
      </c>
      <c r="H1847" s="6">
        <v>249022.82051282001</v>
      </c>
      <c r="I1847" s="6">
        <v>72.98</v>
      </c>
      <c r="J1847" s="6">
        <v>73.189899999999994</v>
      </c>
      <c r="K1847" s="6">
        <v>72.694999999999993</v>
      </c>
      <c r="L1847" s="6">
        <v>169573.65967365901</v>
      </c>
    </row>
    <row r="1848" spans="1:12" ht="15" customHeight="1" x14ac:dyDescent="0.25">
      <c r="A1848" s="5">
        <v>42174</v>
      </c>
      <c r="B1848" s="6">
        <v>72.739999999999995</v>
      </c>
      <c r="C1848" s="2">
        <v>14550690</v>
      </c>
      <c r="D1848" s="6">
        <v>-0.24000000000000901</v>
      </c>
      <c r="E1848" s="6">
        <v>-0.32885722115649701</v>
      </c>
      <c r="F1848" s="6">
        <v>-0.328867244172936</v>
      </c>
      <c r="G1848" s="6">
        <v>106.80027</v>
      </c>
      <c r="H1848" s="6">
        <v>248851.67832167799</v>
      </c>
      <c r="I1848" s="6">
        <v>72.8</v>
      </c>
      <c r="J1848" s="6">
        <v>73.22</v>
      </c>
      <c r="K1848" s="6">
        <v>72.7</v>
      </c>
      <c r="L1848" s="6">
        <v>169457.10955710901</v>
      </c>
    </row>
    <row r="1849" spans="1:12" ht="15" customHeight="1" x14ac:dyDescent="0.25">
      <c r="A1849" s="5">
        <v>42173</v>
      </c>
      <c r="B1849" s="6">
        <v>72.98</v>
      </c>
      <c r="C1849" s="2">
        <v>8376620.9999999898</v>
      </c>
      <c r="D1849" s="6">
        <v>0.25</v>
      </c>
      <c r="E1849" s="6">
        <v>0.34373710985837702</v>
      </c>
      <c r="F1849" s="6">
        <v>0.34374488168300499</v>
      </c>
      <c r="G1849" s="6">
        <v>107.15266</v>
      </c>
      <c r="H1849" s="6">
        <v>249673.10023310001</v>
      </c>
      <c r="I1849" s="6">
        <v>72.739999999999995</v>
      </c>
      <c r="J1849" s="6">
        <v>73.48</v>
      </c>
      <c r="K1849" s="6">
        <v>72.739999999999995</v>
      </c>
      <c r="L1849" s="6">
        <v>170016.55011655</v>
      </c>
    </row>
    <row r="1850" spans="1:12" ht="15" customHeight="1" x14ac:dyDescent="0.25">
      <c r="A1850" s="5">
        <v>42172</v>
      </c>
      <c r="B1850" s="6">
        <v>72.73</v>
      </c>
      <c r="C1850" s="2">
        <v>5703861</v>
      </c>
      <c r="D1850" s="6">
        <v>0.380000000000009</v>
      </c>
      <c r="E1850" s="6">
        <v>0.52522460262613901</v>
      </c>
      <c r="F1850" s="6">
        <v>0.52523048377706105</v>
      </c>
      <c r="G1850" s="6">
        <v>106.78559</v>
      </c>
      <c r="H1850" s="6">
        <v>248817.459207459</v>
      </c>
      <c r="I1850" s="6">
        <v>72.63</v>
      </c>
      <c r="J1850" s="6">
        <v>72.900000000000006</v>
      </c>
      <c r="K1850" s="6">
        <v>72.34</v>
      </c>
      <c r="L1850" s="6">
        <v>169433.799533799</v>
      </c>
    </row>
    <row r="1851" spans="1:12" ht="15" customHeight="1" x14ac:dyDescent="0.25">
      <c r="A1851" s="5">
        <v>42171</v>
      </c>
      <c r="B1851" s="6">
        <v>72.349999999999994</v>
      </c>
      <c r="C1851" s="2">
        <v>6215625</v>
      </c>
      <c r="D1851" s="6">
        <v>0.41999999999998699</v>
      </c>
      <c r="E1851" s="6">
        <v>0.58390101487555401</v>
      </c>
      <c r="F1851" s="6">
        <v>0.58389756596353104</v>
      </c>
      <c r="G1851" s="6">
        <v>106.22765</v>
      </c>
      <c r="H1851" s="6">
        <v>247516.89976689901</v>
      </c>
      <c r="I1851" s="6">
        <v>72.22</v>
      </c>
      <c r="J1851" s="6">
        <v>72.58</v>
      </c>
      <c r="K1851" s="6">
        <v>71.72</v>
      </c>
      <c r="L1851" s="6">
        <v>168548.01864801801</v>
      </c>
    </row>
    <row r="1852" spans="1:12" ht="15" customHeight="1" x14ac:dyDescent="0.25">
      <c r="A1852" s="5">
        <v>42170</v>
      </c>
      <c r="B1852" s="6">
        <v>71.930000000000007</v>
      </c>
      <c r="C1852" s="2">
        <v>7566777</v>
      </c>
      <c r="D1852" s="6">
        <v>-0.5</v>
      </c>
      <c r="E1852" s="6">
        <v>-0.69032168990749099</v>
      </c>
      <c r="F1852" s="6">
        <v>-0.69032413298604201</v>
      </c>
      <c r="G1852" s="6">
        <v>105.61099</v>
      </c>
      <c r="H1852" s="6">
        <v>246079.46386946301</v>
      </c>
      <c r="I1852" s="6">
        <v>72.2</v>
      </c>
      <c r="J1852" s="6">
        <v>72.400000000000006</v>
      </c>
      <c r="K1852" s="6">
        <v>71.7</v>
      </c>
      <c r="L1852" s="6">
        <v>167568.99766899701</v>
      </c>
    </row>
    <row r="1853" spans="1:12" ht="15" customHeight="1" x14ac:dyDescent="0.25">
      <c r="A1853" s="5">
        <v>42167</v>
      </c>
      <c r="B1853" s="6">
        <v>72.430000000000007</v>
      </c>
      <c r="C1853" s="2">
        <v>7246589</v>
      </c>
      <c r="D1853" s="6">
        <v>-0.50999999999999002</v>
      </c>
      <c r="E1853" s="6">
        <v>-0.69920482588428001</v>
      </c>
      <c r="F1853" s="6">
        <v>-0.69920772816944798</v>
      </c>
      <c r="G1853" s="6">
        <v>106.345116</v>
      </c>
      <c r="H1853" s="6">
        <v>247790.713286713</v>
      </c>
      <c r="I1853" s="6">
        <v>72.739999999999995</v>
      </c>
      <c r="J1853" s="6">
        <v>72.900000000000006</v>
      </c>
      <c r="K1853" s="6">
        <v>72.400000000000006</v>
      </c>
      <c r="L1853" s="6">
        <v>168734.49883449799</v>
      </c>
    </row>
    <row r="1854" spans="1:12" ht="15" customHeight="1" x14ac:dyDescent="0.25">
      <c r="A1854" s="5">
        <v>42166</v>
      </c>
      <c r="B1854" s="6">
        <v>72.94</v>
      </c>
      <c r="C1854" s="2">
        <v>7419959</v>
      </c>
      <c r="D1854" s="6">
        <v>9.9999999999908998E-3</v>
      </c>
      <c r="E1854" s="6">
        <v>1.37117784176465E-2</v>
      </c>
      <c r="F1854" s="6">
        <v>1.37141429094933E-2</v>
      </c>
      <c r="G1854" s="6">
        <v>107.093925</v>
      </c>
      <c r="H1854" s="6">
        <v>249536.18881118801</v>
      </c>
      <c r="I1854" s="6">
        <v>73.23</v>
      </c>
      <c r="J1854" s="6">
        <v>73.67</v>
      </c>
      <c r="K1854" s="6">
        <v>72.84</v>
      </c>
      <c r="L1854" s="6">
        <v>169923.31002331001</v>
      </c>
    </row>
    <row r="1855" spans="1:12" ht="15" customHeight="1" x14ac:dyDescent="0.25">
      <c r="A1855" s="5">
        <v>42165</v>
      </c>
      <c r="B1855" s="6">
        <v>72.930000000000007</v>
      </c>
      <c r="C1855" s="2">
        <v>11215820</v>
      </c>
      <c r="D1855" s="6">
        <v>0.46000000000000701</v>
      </c>
      <c r="E1855" s="6">
        <v>0.634745411894588</v>
      </c>
      <c r="F1855" s="6">
        <v>0.63474206995328597</v>
      </c>
      <c r="G1855" s="6">
        <v>107.07924</v>
      </c>
      <c r="H1855" s="6">
        <v>249501.95804195799</v>
      </c>
      <c r="I1855" s="6">
        <v>72.709999999999994</v>
      </c>
      <c r="J1855" s="6">
        <v>73.33</v>
      </c>
      <c r="K1855" s="6">
        <v>72.336399999999998</v>
      </c>
      <c r="L1855" s="6">
        <v>169900</v>
      </c>
    </row>
    <row r="1856" spans="1:12" ht="15" customHeight="1" x14ac:dyDescent="0.25">
      <c r="A1856" s="5">
        <v>42164</v>
      </c>
      <c r="B1856" s="6">
        <v>72.47</v>
      </c>
      <c r="C1856" s="2">
        <v>8335572</v>
      </c>
      <c r="D1856" s="6">
        <v>-0.14000000000000001</v>
      </c>
      <c r="E1856" s="6">
        <v>-0.19281090758849201</v>
      </c>
      <c r="F1856" s="6">
        <v>-0.19280663806380199</v>
      </c>
      <c r="G1856" s="6">
        <v>106.40385000000001</v>
      </c>
      <c r="H1856" s="6">
        <v>247927.622377622</v>
      </c>
      <c r="I1856" s="6">
        <v>72.7</v>
      </c>
      <c r="J1856" s="6">
        <v>72.849999999999994</v>
      </c>
      <c r="K1856" s="6">
        <v>72.36</v>
      </c>
      <c r="L1856" s="6">
        <v>168827.73892773801</v>
      </c>
    </row>
    <row r="1857" spans="1:12" ht="15" customHeight="1" x14ac:dyDescent="0.25">
      <c r="A1857" s="5">
        <v>42163</v>
      </c>
      <c r="B1857" s="6">
        <v>72.61</v>
      </c>
      <c r="C1857" s="2">
        <v>9592958</v>
      </c>
      <c r="D1857" s="6">
        <v>-0.45000000000000201</v>
      </c>
      <c r="E1857" s="6">
        <v>-0.61593211059402997</v>
      </c>
      <c r="F1857" s="6">
        <v>-0.61592186452702402</v>
      </c>
      <c r="G1857" s="6">
        <v>106.60939999999999</v>
      </c>
      <c r="H1857" s="6">
        <v>248406.75990675899</v>
      </c>
      <c r="I1857" s="6">
        <v>73.430000000000007</v>
      </c>
      <c r="J1857" s="6">
        <v>73.489999999999995</v>
      </c>
      <c r="K1857" s="6">
        <v>72.599999999999994</v>
      </c>
      <c r="L1857" s="6">
        <v>169154.079254079</v>
      </c>
    </row>
    <row r="1858" spans="1:12" ht="15" customHeight="1" x14ac:dyDescent="0.25">
      <c r="A1858" s="5">
        <v>42160</v>
      </c>
      <c r="B1858" s="6">
        <v>73.06</v>
      </c>
      <c r="C1858" s="2">
        <v>10635090</v>
      </c>
      <c r="D1858" s="6">
        <v>-1.0900000000000001</v>
      </c>
      <c r="E1858" s="6">
        <v>-1.46999325691167</v>
      </c>
      <c r="F1858" s="6">
        <v>-1.470003352607</v>
      </c>
      <c r="G1858" s="6">
        <v>107.2701</v>
      </c>
      <c r="H1858" s="6">
        <v>249946.85314685301</v>
      </c>
      <c r="I1858" s="6">
        <v>74.17</v>
      </c>
      <c r="J1858" s="6">
        <v>74.27</v>
      </c>
      <c r="K1858" s="6">
        <v>72.98</v>
      </c>
      <c r="L1858" s="6">
        <v>170203.03030303001</v>
      </c>
    </row>
    <row r="1859" spans="1:12" ht="15" customHeight="1" x14ac:dyDescent="0.25">
      <c r="A1859" s="5">
        <v>42159</v>
      </c>
      <c r="B1859" s="6">
        <v>74.150000000000006</v>
      </c>
      <c r="C1859" s="2">
        <v>8982797</v>
      </c>
      <c r="D1859" s="6">
        <v>-0.739999999999994</v>
      </c>
      <c r="E1859" s="6">
        <v>-0.98811590332487098</v>
      </c>
      <c r="F1859" s="6">
        <v>-0.98811353529105705</v>
      </c>
      <c r="G1859" s="6">
        <v>108.87050000000001</v>
      </c>
      <c r="H1859" s="6">
        <v>253677.38927738901</v>
      </c>
      <c r="I1859" s="6">
        <v>74.459999999999994</v>
      </c>
      <c r="J1859" s="6">
        <v>74.98</v>
      </c>
      <c r="K1859" s="6">
        <v>73.95</v>
      </c>
      <c r="L1859" s="6">
        <v>172743.82284382201</v>
      </c>
    </row>
    <row r="1860" spans="1:12" ht="15" customHeight="1" x14ac:dyDescent="0.25">
      <c r="A1860" s="5">
        <v>42158</v>
      </c>
      <c r="B1860" s="6">
        <v>74.89</v>
      </c>
      <c r="C1860" s="2">
        <v>6093825</v>
      </c>
      <c r="D1860" s="6">
        <v>0.35999999999999899</v>
      </c>
      <c r="E1860" s="6">
        <v>0.48302696900577302</v>
      </c>
      <c r="F1860" s="6">
        <v>0.48302803942266098</v>
      </c>
      <c r="G1860" s="6">
        <v>109.95699999999999</v>
      </c>
      <c r="H1860" s="6">
        <v>256210.02331002301</v>
      </c>
      <c r="I1860" s="6">
        <v>74.7</v>
      </c>
      <c r="J1860" s="6">
        <v>75.2</v>
      </c>
      <c r="K1860" s="6">
        <v>74.474999999999994</v>
      </c>
      <c r="L1860" s="6">
        <v>174468.76456876399</v>
      </c>
    </row>
    <row r="1861" spans="1:12" ht="15" customHeight="1" x14ac:dyDescent="0.25">
      <c r="A1861" s="5">
        <v>42157</v>
      </c>
      <c r="B1861" s="6">
        <v>74.53</v>
      </c>
      <c r="C1861" s="2">
        <v>5797834</v>
      </c>
      <c r="D1861" s="6">
        <v>-0.20000000000000201</v>
      </c>
      <c r="E1861" s="6">
        <v>-0.26763013515321799</v>
      </c>
      <c r="F1861" s="6">
        <v>-0.267634362467983</v>
      </c>
      <c r="G1861" s="6">
        <v>109.42843000000001</v>
      </c>
      <c r="H1861" s="6">
        <v>254977.92540792501</v>
      </c>
      <c r="I1861" s="6">
        <v>74.540000000000006</v>
      </c>
      <c r="J1861" s="6">
        <v>75</v>
      </c>
      <c r="K1861" s="6">
        <v>74.42</v>
      </c>
      <c r="L1861" s="6">
        <v>173629.603729603</v>
      </c>
    </row>
    <row r="1862" spans="1:12" ht="15" customHeight="1" x14ac:dyDescent="0.25">
      <c r="A1862" s="5">
        <v>42156</v>
      </c>
      <c r="B1862" s="6">
        <v>74.73</v>
      </c>
      <c r="C1862" s="2">
        <v>5646037</v>
      </c>
      <c r="D1862" s="6">
        <v>0.46000000000000701</v>
      </c>
      <c r="E1862" s="6">
        <v>0.61936178807055997</v>
      </c>
      <c r="F1862" s="6">
        <v>0.6193677562905</v>
      </c>
      <c r="G1862" s="6">
        <v>109.722084</v>
      </c>
      <c r="H1862" s="6">
        <v>255662.433566433</v>
      </c>
      <c r="I1862" s="6">
        <v>74.69</v>
      </c>
      <c r="J1862" s="6">
        <v>75.08</v>
      </c>
      <c r="K1862" s="6">
        <v>74.41</v>
      </c>
      <c r="L1862" s="6">
        <v>174095.804195804</v>
      </c>
    </row>
    <row r="1863" spans="1:12" ht="15" customHeight="1" x14ac:dyDescent="0.25">
      <c r="A1863" s="5">
        <v>42153</v>
      </c>
      <c r="B1863" s="6">
        <v>74.27</v>
      </c>
      <c r="C1863" s="2">
        <v>6375067</v>
      </c>
      <c r="D1863" s="6">
        <v>-0.57000000000000695</v>
      </c>
      <c r="E1863" s="6">
        <v>-0.76162479957243501</v>
      </c>
      <c r="F1863" s="6">
        <v>-0.76162061702029704</v>
      </c>
      <c r="G1863" s="6">
        <v>109.046684</v>
      </c>
      <c r="H1863" s="6">
        <v>254088.074592074</v>
      </c>
      <c r="I1863" s="6">
        <v>74.819999999999993</v>
      </c>
      <c r="J1863" s="6">
        <v>74.88</v>
      </c>
      <c r="K1863" s="6">
        <v>74.150000000000006</v>
      </c>
      <c r="L1863" s="6">
        <v>173023.543123543</v>
      </c>
    </row>
    <row r="1864" spans="1:12" ht="15" customHeight="1" x14ac:dyDescent="0.25">
      <c r="A1864" s="5">
        <v>42152</v>
      </c>
      <c r="B1864" s="6">
        <v>74.84</v>
      </c>
      <c r="C1864" s="2">
        <v>5025471</v>
      </c>
      <c r="D1864" s="6">
        <v>-0.34999999999999398</v>
      </c>
      <c r="E1864" s="6">
        <v>-0.465487431839328</v>
      </c>
      <c r="F1864" s="6">
        <v>-0.46549975597269799</v>
      </c>
      <c r="G1864" s="6">
        <v>109.88357999999999</v>
      </c>
      <c r="H1864" s="6">
        <v>256038.88111888099</v>
      </c>
      <c r="I1864" s="6">
        <v>75.069999999999993</v>
      </c>
      <c r="J1864" s="6">
        <v>75.16</v>
      </c>
      <c r="K1864" s="6">
        <v>74.650000000000006</v>
      </c>
      <c r="L1864" s="6">
        <v>174352.21445221399</v>
      </c>
    </row>
    <row r="1865" spans="1:12" ht="15" customHeight="1" x14ac:dyDescent="0.25">
      <c r="A1865" s="5">
        <v>42151</v>
      </c>
      <c r="B1865" s="6">
        <v>75.19</v>
      </c>
      <c r="C1865" s="2">
        <v>6987068</v>
      </c>
      <c r="D1865" s="6">
        <v>0.28999999999999199</v>
      </c>
      <c r="E1865" s="6">
        <v>0.38718291054737802</v>
      </c>
      <c r="F1865" s="6">
        <v>0.387181464611496</v>
      </c>
      <c r="G1865" s="6">
        <v>110.39748</v>
      </c>
      <c r="H1865" s="6">
        <v>257236.78321678299</v>
      </c>
      <c r="I1865" s="6">
        <v>75.010000000000005</v>
      </c>
      <c r="J1865" s="6">
        <v>75.510000000000005</v>
      </c>
      <c r="K1865" s="6">
        <v>75</v>
      </c>
      <c r="L1865" s="6">
        <v>175168.06526806499</v>
      </c>
    </row>
    <row r="1866" spans="1:12" ht="15" customHeight="1" x14ac:dyDescent="0.25">
      <c r="A1866" s="5">
        <v>42150</v>
      </c>
      <c r="B1866" s="6">
        <v>74.900000000000006</v>
      </c>
      <c r="C1866" s="2">
        <v>10573620</v>
      </c>
      <c r="D1866" s="6">
        <v>-0.95999999999999297</v>
      </c>
      <c r="E1866" s="6">
        <v>-1.2654890587925001</v>
      </c>
      <c r="F1866" s="6">
        <v>-1.26548286425358</v>
      </c>
      <c r="G1866" s="6">
        <v>109.97169</v>
      </c>
      <c r="H1866" s="6">
        <v>256244.26573426501</v>
      </c>
      <c r="I1866" s="6">
        <v>75.77</v>
      </c>
      <c r="J1866" s="6">
        <v>75.83</v>
      </c>
      <c r="K1866" s="6">
        <v>74.814999999999998</v>
      </c>
      <c r="L1866" s="6">
        <v>174492.074592074</v>
      </c>
    </row>
    <row r="1867" spans="1:12" ht="15" customHeight="1" x14ac:dyDescent="0.25">
      <c r="A1867" s="5">
        <v>42146</v>
      </c>
      <c r="B1867" s="6">
        <v>75.86</v>
      </c>
      <c r="C1867" s="2">
        <v>6815006</v>
      </c>
      <c r="D1867" s="6">
        <v>-0.25</v>
      </c>
      <c r="E1867" s="6">
        <v>-0.32847194849560102</v>
      </c>
      <c r="F1867" s="6">
        <v>-0.32847043882383498</v>
      </c>
      <c r="G1867" s="6">
        <v>111.38120000000001</v>
      </c>
      <c r="H1867" s="6">
        <v>259529.83682983599</v>
      </c>
      <c r="I1867" s="6">
        <v>76.2</v>
      </c>
      <c r="J1867" s="6">
        <v>76.38</v>
      </c>
      <c r="K1867" s="6">
        <v>75.86</v>
      </c>
      <c r="L1867" s="6">
        <v>176729.83682983599</v>
      </c>
    </row>
    <row r="1868" spans="1:12" ht="15" customHeight="1" x14ac:dyDescent="0.25">
      <c r="A1868" s="5">
        <v>42145</v>
      </c>
      <c r="B1868" s="6">
        <v>76.11</v>
      </c>
      <c r="C1868" s="2">
        <v>6756162</v>
      </c>
      <c r="D1868" s="6">
        <v>0.209999999999993</v>
      </c>
      <c r="E1868" s="6">
        <v>0.27667984189723099</v>
      </c>
      <c r="F1868" s="6">
        <v>0.27667820681509497</v>
      </c>
      <c r="G1868" s="6">
        <v>111.74826</v>
      </c>
      <c r="H1868" s="6">
        <v>260385.45454545401</v>
      </c>
      <c r="I1868" s="6">
        <v>75.8</v>
      </c>
      <c r="J1868" s="6">
        <v>76.42</v>
      </c>
      <c r="K1868" s="6">
        <v>75.56</v>
      </c>
      <c r="L1868" s="6">
        <v>177312.58741258699</v>
      </c>
    </row>
    <row r="1869" spans="1:12" ht="15" customHeight="1" x14ac:dyDescent="0.25">
      <c r="A1869" s="5">
        <v>42144</v>
      </c>
      <c r="B1869" s="6">
        <v>75.900000000000006</v>
      </c>
      <c r="C1869" s="2">
        <v>10541880</v>
      </c>
      <c r="D1869" s="6">
        <v>-0.53000000000000103</v>
      </c>
      <c r="E1869" s="6">
        <v>-0.69344498233677698</v>
      </c>
      <c r="F1869" s="6">
        <v>-0.6934442839435</v>
      </c>
      <c r="G1869" s="6">
        <v>111.43993</v>
      </c>
      <c r="H1869" s="6">
        <v>259666.73659673601</v>
      </c>
      <c r="I1869" s="6">
        <v>76.48</v>
      </c>
      <c r="J1869" s="6">
        <v>76.5</v>
      </c>
      <c r="K1869" s="6">
        <v>75.83</v>
      </c>
      <c r="L1869" s="6">
        <v>176823.07692307601</v>
      </c>
    </row>
    <row r="1870" spans="1:12" ht="15" customHeight="1" x14ac:dyDescent="0.25">
      <c r="A1870" s="5">
        <v>42143</v>
      </c>
      <c r="B1870" s="6">
        <v>76.430000000000007</v>
      </c>
      <c r="C1870" s="2">
        <v>22458580</v>
      </c>
      <c r="D1870" s="6">
        <v>-3.48999999999999</v>
      </c>
      <c r="E1870" s="6">
        <v>-4.3668668668668502</v>
      </c>
      <c r="F1870" s="6">
        <v>-4.3668658901122299</v>
      </c>
      <c r="G1870" s="6">
        <v>112.21810000000001</v>
      </c>
      <c r="H1870" s="6">
        <v>261480.65268065201</v>
      </c>
      <c r="I1870" s="6">
        <v>78.180000000000007</v>
      </c>
      <c r="J1870" s="6">
        <v>78.36</v>
      </c>
      <c r="K1870" s="6">
        <v>76.23</v>
      </c>
      <c r="L1870" s="6">
        <v>178058.50815850799</v>
      </c>
    </row>
    <row r="1871" spans="1:12" ht="15" customHeight="1" x14ac:dyDescent="0.25">
      <c r="A1871" s="5">
        <v>42142</v>
      </c>
      <c r="B1871" s="6">
        <v>79.92</v>
      </c>
      <c r="C1871" s="2">
        <v>8300267</v>
      </c>
      <c r="D1871" s="6">
        <v>0.68000000000000604</v>
      </c>
      <c r="E1871" s="6">
        <v>0.85815244825846404</v>
      </c>
      <c r="F1871" s="6">
        <v>0.85815436601859296</v>
      </c>
      <c r="G1871" s="6">
        <v>117.34228</v>
      </c>
      <c r="H1871" s="6">
        <v>273425.12820512801</v>
      </c>
      <c r="I1871" s="6">
        <v>79.37</v>
      </c>
      <c r="J1871" s="6">
        <v>79.94</v>
      </c>
      <c r="K1871" s="6">
        <v>79.16</v>
      </c>
      <c r="L1871" s="6">
        <v>186193.706293706</v>
      </c>
    </row>
    <row r="1872" spans="1:12" ht="15" customHeight="1" x14ac:dyDescent="0.25">
      <c r="A1872" s="5">
        <v>42139</v>
      </c>
      <c r="B1872" s="6">
        <v>79.239999999999995</v>
      </c>
      <c r="C1872" s="2">
        <v>6617173</v>
      </c>
      <c r="D1872" s="6">
        <v>0.51999999999999602</v>
      </c>
      <c r="E1872" s="6">
        <v>0.66056910569105498</v>
      </c>
      <c r="F1872" s="6">
        <v>0.66056188251311099</v>
      </c>
      <c r="G1872" s="6">
        <v>116.34387</v>
      </c>
      <c r="H1872" s="6">
        <v>271097.83216783201</v>
      </c>
      <c r="I1872" s="6">
        <v>78.709999999999994</v>
      </c>
      <c r="J1872" s="6">
        <v>79.25</v>
      </c>
      <c r="K1872" s="6">
        <v>78.569999999999993</v>
      </c>
      <c r="L1872" s="6">
        <v>184608.624708624</v>
      </c>
    </row>
    <row r="1873" spans="1:12" ht="15" customHeight="1" x14ac:dyDescent="0.25">
      <c r="A1873" s="5">
        <v>42138</v>
      </c>
      <c r="B1873" s="6">
        <v>78.72</v>
      </c>
      <c r="C1873" s="2">
        <v>6170246</v>
      </c>
      <c r="D1873" s="6">
        <v>0.56000000000000205</v>
      </c>
      <c r="E1873" s="6">
        <v>0.71647901740021702</v>
      </c>
      <c r="F1873" s="6">
        <v>0.71648057824553701</v>
      </c>
      <c r="G1873" s="6">
        <v>115.58038999999999</v>
      </c>
      <c r="H1873" s="6">
        <v>269318.158508158</v>
      </c>
      <c r="I1873" s="6">
        <v>78.37</v>
      </c>
      <c r="J1873" s="6">
        <v>78.77</v>
      </c>
      <c r="K1873" s="6">
        <v>78.02</v>
      </c>
      <c r="L1873" s="6">
        <v>183396.50349650299</v>
      </c>
    </row>
    <row r="1874" spans="1:12" ht="15" customHeight="1" x14ac:dyDescent="0.25">
      <c r="A1874" s="5">
        <v>42137</v>
      </c>
      <c r="B1874" s="6">
        <v>78.16</v>
      </c>
      <c r="C1874" s="2">
        <v>8421167</v>
      </c>
      <c r="D1874" s="6">
        <v>-0.79999999999999705</v>
      </c>
      <c r="E1874" s="6">
        <v>-1.0131712259371799</v>
      </c>
      <c r="F1874" s="6">
        <v>-1.0131648724657201</v>
      </c>
      <c r="G1874" s="6">
        <v>114.75817000000001</v>
      </c>
      <c r="H1874" s="6">
        <v>267401.56177156098</v>
      </c>
      <c r="I1874" s="6">
        <v>79.180000000000007</v>
      </c>
      <c r="J1874" s="6">
        <v>79.430000000000007</v>
      </c>
      <c r="K1874" s="6">
        <v>77.98</v>
      </c>
      <c r="L1874" s="6">
        <v>182091.14219114199</v>
      </c>
    </row>
    <row r="1875" spans="1:12" ht="15" customHeight="1" x14ac:dyDescent="0.25">
      <c r="A1875" s="5">
        <v>42136</v>
      </c>
      <c r="B1875" s="6">
        <v>78.959999999999994</v>
      </c>
      <c r="C1875" s="2">
        <v>8448963</v>
      </c>
      <c r="D1875" s="6">
        <v>0.85999999999999899</v>
      </c>
      <c r="E1875" s="6">
        <v>1.101152368758</v>
      </c>
      <c r="F1875" s="6">
        <v>1.10114693045371</v>
      </c>
      <c r="G1875" s="6">
        <v>115.93276</v>
      </c>
      <c r="H1875" s="6">
        <v>270139.53379953298</v>
      </c>
      <c r="I1875" s="6">
        <v>78.02</v>
      </c>
      <c r="J1875" s="6">
        <v>79.48</v>
      </c>
      <c r="K1875" s="6">
        <v>77.87</v>
      </c>
      <c r="L1875" s="6">
        <v>183955.94405594401</v>
      </c>
    </row>
    <row r="1876" spans="1:12" ht="15" customHeight="1" x14ac:dyDescent="0.25">
      <c r="A1876" s="5">
        <v>42135</v>
      </c>
      <c r="B1876" s="6">
        <v>78.099999999999994</v>
      </c>
      <c r="C1876" s="2">
        <v>3744882</v>
      </c>
      <c r="D1876" s="6">
        <v>-0.43000000000000599</v>
      </c>
      <c r="E1876" s="6">
        <v>-0.54756144148734298</v>
      </c>
      <c r="F1876" s="6">
        <v>-0.54756133966086196</v>
      </c>
      <c r="G1876" s="6">
        <v>114.670074</v>
      </c>
      <c r="H1876" s="6">
        <v>267196.20979020902</v>
      </c>
      <c r="I1876" s="6">
        <v>78.319999999999993</v>
      </c>
      <c r="J1876" s="6">
        <v>78.609899999999996</v>
      </c>
      <c r="K1876" s="6">
        <v>78.03</v>
      </c>
      <c r="L1876" s="6">
        <v>181951.282051282</v>
      </c>
    </row>
    <row r="1877" spans="1:12" ht="15" customHeight="1" x14ac:dyDescent="0.25">
      <c r="A1877" s="5">
        <v>42132</v>
      </c>
      <c r="B1877" s="6">
        <v>78.53</v>
      </c>
      <c r="C1877" s="2">
        <v>5347396</v>
      </c>
      <c r="D1877" s="6">
        <v>0.5</v>
      </c>
      <c r="E1877" s="6">
        <v>0.64077918749199103</v>
      </c>
      <c r="F1877" s="6">
        <v>0.64077620752167597</v>
      </c>
      <c r="G1877" s="6">
        <v>115.30141999999999</v>
      </c>
      <c r="H1877" s="6">
        <v>268667.87878787803</v>
      </c>
      <c r="I1877" s="6">
        <v>78.599999999999994</v>
      </c>
      <c r="J1877" s="6">
        <v>79.25</v>
      </c>
      <c r="K1877" s="6">
        <v>78.400000000000006</v>
      </c>
      <c r="L1877" s="6">
        <v>182953.61305361299</v>
      </c>
    </row>
    <row r="1878" spans="1:12" ht="15" customHeight="1" x14ac:dyDescent="0.25">
      <c r="A1878" s="5">
        <v>42131</v>
      </c>
      <c r="B1878" s="6">
        <v>78.03</v>
      </c>
      <c r="C1878" s="2">
        <v>5538289</v>
      </c>
      <c r="D1878" s="6">
        <v>0.37999999999999501</v>
      </c>
      <c r="E1878" s="6">
        <v>0.489375402446867</v>
      </c>
      <c r="F1878" s="6">
        <v>0.48937205775279002</v>
      </c>
      <c r="G1878" s="6">
        <v>114.5673</v>
      </c>
      <c r="H1878" s="6">
        <v>266956.64335664298</v>
      </c>
      <c r="I1878" s="6">
        <v>77.73</v>
      </c>
      <c r="J1878" s="6">
        <v>78.34</v>
      </c>
      <c r="K1878" s="6">
        <v>77.3</v>
      </c>
      <c r="L1878" s="6">
        <v>181788.11188811099</v>
      </c>
    </row>
    <row r="1879" spans="1:12" ht="15" customHeight="1" x14ac:dyDescent="0.25">
      <c r="A1879" s="5">
        <v>42130</v>
      </c>
      <c r="B1879" s="6">
        <v>77.650000000000006</v>
      </c>
      <c r="C1879" s="2">
        <v>5480055</v>
      </c>
      <c r="D1879" s="6">
        <v>-0.47999999999998899</v>
      </c>
      <c r="E1879" s="6">
        <v>-0.61436068091640295</v>
      </c>
      <c r="F1879" s="6">
        <v>1.28040957386277E-2</v>
      </c>
      <c r="G1879" s="6">
        <v>114.00937</v>
      </c>
      <c r="H1879" s="6">
        <v>265656.10722610698</v>
      </c>
      <c r="I1879" s="6">
        <v>77.92</v>
      </c>
      <c r="J1879" s="6">
        <v>78.12</v>
      </c>
      <c r="K1879" s="6">
        <v>77.17</v>
      </c>
      <c r="L1879" s="6">
        <v>180902.33100233099</v>
      </c>
    </row>
    <row r="1880" spans="1:12" ht="15" customHeight="1" x14ac:dyDescent="0.25">
      <c r="A1880" s="5">
        <v>42129</v>
      </c>
      <c r="B1880" s="6">
        <v>78.13</v>
      </c>
      <c r="C1880" s="2">
        <v>5855414</v>
      </c>
      <c r="D1880" s="6">
        <v>-1.05000000000001</v>
      </c>
      <c r="E1880" s="6">
        <v>-1.32609244758779</v>
      </c>
      <c r="F1880" s="6">
        <v>-1.3260909826920999</v>
      </c>
      <c r="G1880" s="6">
        <v>113.99477400000001</v>
      </c>
      <c r="H1880" s="6">
        <v>265622.08391608298</v>
      </c>
      <c r="I1880" s="6">
        <v>79.010000000000005</v>
      </c>
      <c r="J1880" s="6">
        <v>79.010000000000005</v>
      </c>
      <c r="K1880" s="6">
        <v>78.06</v>
      </c>
      <c r="L1880" s="6">
        <v>182021.21212121201</v>
      </c>
    </row>
    <row r="1881" spans="1:12" ht="15" customHeight="1" x14ac:dyDescent="0.25">
      <c r="A1881" s="5">
        <v>42128</v>
      </c>
      <c r="B1881" s="6">
        <v>79.180000000000007</v>
      </c>
      <c r="C1881" s="2">
        <v>6669210</v>
      </c>
      <c r="D1881" s="6">
        <v>0.58000000000001195</v>
      </c>
      <c r="E1881" s="6">
        <v>0.73791348600511497</v>
      </c>
      <c r="F1881" s="6">
        <v>0.73791433802356998</v>
      </c>
      <c r="G1881" s="6">
        <v>115.526764</v>
      </c>
      <c r="H1881" s="6">
        <v>269193.15617715602</v>
      </c>
      <c r="I1881" s="6">
        <v>78.98</v>
      </c>
      <c r="J1881" s="6">
        <v>79.545000000000002</v>
      </c>
      <c r="K1881" s="6">
        <v>78.459999999999994</v>
      </c>
      <c r="L1881" s="6">
        <v>184468.76456876399</v>
      </c>
    </row>
    <row r="1882" spans="1:12" ht="15" customHeight="1" x14ac:dyDescent="0.25">
      <c r="A1882" s="5">
        <v>42125</v>
      </c>
      <c r="B1882" s="6">
        <v>78.599999999999994</v>
      </c>
      <c r="C1882" s="2">
        <v>5000017</v>
      </c>
      <c r="D1882" s="6">
        <v>0.54999999999999705</v>
      </c>
      <c r="E1882" s="6">
        <v>0.70467648942984495</v>
      </c>
      <c r="F1882" s="6">
        <v>0.70466602609844298</v>
      </c>
      <c r="G1882" s="6">
        <v>114.68052</v>
      </c>
      <c r="H1882" s="6">
        <v>267220.55944055901</v>
      </c>
      <c r="I1882" s="6">
        <v>78.2</v>
      </c>
      <c r="J1882" s="6">
        <v>78.760000000000005</v>
      </c>
      <c r="K1882" s="6">
        <v>78.170199999999994</v>
      </c>
      <c r="L1882" s="6">
        <v>183116.78321678299</v>
      </c>
    </row>
    <row r="1883" spans="1:12" ht="15" customHeight="1" x14ac:dyDescent="0.25">
      <c r="A1883" s="5">
        <v>42124</v>
      </c>
      <c r="B1883" s="6">
        <v>78.05</v>
      </c>
      <c r="C1883" s="2">
        <v>8795903</v>
      </c>
      <c r="D1883" s="6">
        <v>0.17000000000000101</v>
      </c>
      <c r="E1883" s="6">
        <v>0.21828454031844699</v>
      </c>
      <c r="F1883" s="6">
        <v>0.218296205377432</v>
      </c>
      <c r="G1883" s="6">
        <v>113.87806</v>
      </c>
      <c r="H1883" s="6">
        <v>265350.02331002301</v>
      </c>
      <c r="I1883" s="6">
        <v>77.83</v>
      </c>
      <c r="J1883" s="6">
        <v>78.48</v>
      </c>
      <c r="K1883" s="6">
        <v>77.59</v>
      </c>
      <c r="L1883" s="6">
        <v>181834.73193473101</v>
      </c>
    </row>
    <row r="1884" spans="1:12" ht="15" customHeight="1" x14ac:dyDescent="0.25">
      <c r="A1884" s="5">
        <v>42123</v>
      </c>
      <c r="B1884" s="6">
        <v>77.88</v>
      </c>
      <c r="C1884" s="2">
        <v>7108407</v>
      </c>
      <c r="D1884" s="6">
        <v>-1.21999999999999</v>
      </c>
      <c r="E1884" s="6">
        <v>-1.54235145385587</v>
      </c>
      <c r="F1884" s="6">
        <v>-1.5423528143651799</v>
      </c>
      <c r="G1884" s="6">
        <v>113.63001</v>
      </c>
      <c r="H1884" s="6">
        <v>264771.818181818</v>
      </c>
      <c r="I1884" s="6">
        <v>78.7</v>
      </c>
      <c r="J1884" s="6">
        <v>78.784899999999993</v>
      </c>
      <c r="K1884" s="6">
        <v>77.790000000000006</v>
      </c>
      <c r="L1884" s="6">
        <v>181438.46153846101</v>
      </c>
    </row>
    <row r="1885" spans="1:12" ht="15" customHeight="1" x14ac:dyDescent="0.25">
      <c r="A1885" s="5">
        <v>42122</v>
      </c>
      <c r="B1885" s="6">
        <v>79.099999999999994</v>
      </c>
      <c r="C1885" s="2">
        <v>4895876</v>
      </c>
      <c r="D1885" s="6">
        <v>-0.27000000000001001</v>
      </c>
      <c r="E1885" s="6">
        <v>-0.340178908907662</v>
      </c>
      <c r="F1885" s="6">
        <v>-0.34018345447971399</v>
      </c>
      <c r="G1885" s="6">
        <v>115.41004</v>
      </c>
      <c r="H1885" s="6">
        <v>268921.072261072</v>
      </c>
      <c r="I1885" s="6">
        <v>79.459999999999994</v>
      </c>
      <c r="J1885" s="6">
        <v>79.48</v>
      </c>
      <c r="K1885" s="6">
        <v>78.77</v>
      </c>
      <c r="L1885" s="6">
        <v>184282.28438228401</v>
      </c>
    </row>
    <row r="1886" spans="1:12" ht="15" customHeight="1" x14ac:dyDescent="0.25">
      <c r="A1886" s="5">
        <v>42121</v>
      </c>
      <c r="B1886" s="6">
        <v>79.37</v>
      </c>
      <c r="C1886" s="2">
        <v>6449809</v>
      </c>
      <c r="D1886" s="6">
        <v>-0.46999999999999797</v>
      </c>
      <c r="E1886" s="6">
        <v>-0.58867735470942095</v>
      </c>
      <c r="F1886" s="6">
        <v>-0.58867335343639704</v>
      </c>
      <c r="G1886" s="6">
        <v>115.80398599999999</v>
      </c>
      <c r="H1886" s="6">
        <v>269839.36130536097</v>
      </c>
      <c r="I1886" s="6">
        <v>79.77</v>
      </c>
      <c r="J1886" s="6">
        <v>79.86</v>
      </c>
      <c r="K1886" s="6">
        <v>79.290000000000006</v>
      </c>
      <c r="L1886" s="6">
        <v>184911.65501165501</v>
      </c>
    </row>
    <row r="1887" spans="1:12" ht="15" customHeight="1" x14ac:dyDescent="0.25">
      <c r="A1887" s="5">
        <v>42118</v>
      </c>
      <c r="B1887" s="6">
        <v>79.84</v>
      </c>
      <c r="C1887" s="2">
        <v>6867845</v>
      </c>
      <c r="D1887" s="6">
        <v>0.65999999999999603</v>
      </c>
      <c r="E1887" s="6">
        <v>0.83354382419802397</v>
      </c>
      <c r="F1887" s="6">
        <v>0.83354364534957703</v>
      </c>
      <c r="G1887" s="6">
        <v>116.48972999999999</v>
      </c>
      <c r="H1887" s="6">
        <v>271437.83216783201</v>
      </c>
      <c r="I1887" s="6">
        <v>79.38</v>
      </c>
      <c r="J1887" s="6">
        <v>80.930000000000007</v>
      </c>
      <c r="K1887" s="6">
        <v>79.239999999999995</v>
      </c>
      <c r="L1887" s="6">
        <v>186007.22610722599</v>
      </c>
    </row>
    <row r="1888" spans="1:12" ht="15" customHeight="1" x14ac:dyDescent="0.25">
      <c r="A1888" s="5">
        <v>42117</v>
      </c>
      <c r="B1888" s="6">
        <v>79.180000000000007</v>
      </c>
      <c r="C1888" s="2">
        <v>7468851</v>
      </c>
      <c r="D1888" s="6">
        <v>0.75</v>
      </c>
      <c r="E1888" s="6">
        <v>0.95626673466786505</v>
      </c>
      <c r="F1888" s="6">
        <v>0.95626163513526896</v>
      </c>
      <c r="G1888" s="6">
        <v>115.526764</v>
      </c>
      <c r="H1888" s="6">
        <v>269193.15617715602</v>
      </c>
      <c r="I1888" s="6">
        <v>78.38</v>
      </c>
      <c r="J1888" s="6">
        <v>79.540000000000006</v>
      </c>
      <c r="K1888" s="6">
        <v>78.2</v>
      </c>
      <c r="L1888" s="6">
        <v>184468.76456876399</v>
      </c>
    </row>
    <row r="1889" spans="1:12" ht="15" customHeight="1" x14ac:dyDescent="0.25">
      <c r="A1889" s="5">
        <v>42116</v>
      </c>
      <c r="B1889" s="6">
        <v>78.430000000000007</v>
      </c>
      <c r="C1889" s="2">
        <v>7594683</v>
      </c>
      <c r="D1889" s="6">
        <v>0.40000000000000502</v>
      </c>
      <c r="E1889" s="6">
        <v>0.51262334999360104</v>
      </c>
      <c r="F1889" s="6">
        <v>0.51262695887979104</v>
      </c>
      <c r="G1889" s="6">
        <v>114.43249</v>
      </c>
      <c r="H1889" s="6">
        <v>266642.40093240002</v>
      </c>
      <c r="I1889" s="6">
        <v>77.73</v>
      </c>
      <c r="J1889" s="6">
        <v>78.64</v>
      </c>
      <c r="K1889" s="6">
        <v>77.55</v>
      </c>
      <c r="L1889" s="6">
        <v>182720.512820512</v>
      </c>
    </row>
    <row r="1890" spans="1:12" ht="15" customHeight="1" x14ac:dyDescent="0.25">
      <c r="A1890" s="5">
        <v>42115</v>
      </c>
      <c r="B1890" s="6">
        <v>78.03</v>
      </c>
      <c r="C1890" s="2">
        <v>6200236</v>
      </c>
      <c r="D1890" s="6">
        <v>-0.109999999999999</v>
      </c>
      <c r="E1890" s="6">
        <v>-0.14077297158945301</v>
      </c>
      <c r="F1890" s="6">
        <v>-0.14076914386678099</v>
      </c>
      <c r="G1890" s="6">
        <v>113.84887000000001</v>
      </c>
      <c r="H1890" s="6">
        <v>265281.981351981</v>
      </c>
      <c r="I1890" s="6">
        <v>78.61</v>
      </c>
      <c r="J1890" s="6">
        <v>78.84</v>
      </c>
      <c r="K1890" s="6">
        <v>77.905000000000001</v>
      </c>
      <c r="L1890" s="6">
        <v>181788.11188811099</v>
      </c>
    </row>
    <row r="1891" spans="1:12" ht="15" customHeight="1" x14ac:dyDescent="0.25">
      <c r="A1891" s="5">
        <v>42114</v>
      </c>
      <c r="B1891" s="6">
        <v>78.14</v>
      </c>
      <c r="C1891" s="2">
        <v>8847616</v>
      </c>
      <c r="D1891" s="6">
        <v>0.260000000000005</v>
      </c>
      <c r="E1891" s="6">
        <v>0.333846944016436</v>
      </c>
      <c r="F1891" s="6">
        <v>0.33384666603479801</v>
      </c>
      <c r="G1891" s="6">
        <v>114.00936</v>
      </c>
      <c r="H1891" s="6">
        <v>265656.08391608298</v>
      </c>
      <c r="I1891" s="6">
        <v>78.39</v>
      </c>
      <c r="J1891" s="6">
        <v>78.83</v>
      </c>
      <c r="K1891" s="6">
        <v>78.02</v>
      </c>
      <c r="L1891" s="6">
        <v>182044.52214452199</v>
      </c>
    </row>
    <row r="1892" spans="1:12" ht="15" customHeight="1" x14ac:dyDescent="0.25">
      <c r="A1892" s="5">
        <v>42111</v>
      </c>
      <c r="B1892" s="6">
        <v>77.88</v>
      </c>
      <c r="C1892" s="2">
        <v>11822780</v>
      </c>
      <c r="D1892" s="6">
        <v>-1.3599999999999901</v>
      </c>
      <c r="E1892" s="6">
        <v>-1.7163048965169001</v>
      </c>
      <c r="F1892" s="6">
        <v>-1.7163015301740301</v>
      </c>
      <c r="G1892" s="6">
        <v>113.63001</v>
      </c>
      <c r="H1892" s="6">
        <v>264771.818181818</v>
      </c>
      <c r="I1892" s="6">
        <v>78.94</v>
      </c>
      <c r="J1892" s="6">
        <v>79.150000000000006</v>
      </c>
      <c r="K1892" s="6">
        <v>77.55</v>
      </c>
      <c r="L1892" s="6">
        <v>181438.46153846101</v>
      </c>
    </row>
    <row r="1893" spans="1:12" ht="15" customHeight="1" x14ac:dyDescent="0.25">
      <c r="A1893" s="5">
        <v>42110</v>
      </c>
      <c r="B1893" s="6">
        <v>79.239999999999995</v>
      </c>
      <c r="C1893" s="2">
        <v>8015088</v>
      </c>
      <c r="D1893" s="6">
        <v>-0.5</v>
      </c>
      <c r="E1893" s="6">
        <v>-0.62703787308753201</v>
      </c>
      <c r="F1893" s="6">
        <v>-0.62704657393520802</v>
      </c>
      <c r="G1893" s="6">
        <v>115.6143</v>
      </c>
      <c r="H1893" s="6">
        <v>269397.20279720199</v>
      </c>
      <c r="I1893" s="6">
        <v>79.5</v>
      </c>
      <c r="J1893" s="6">
        <v>79.89</v>
      </c>
      <c r="K1893" s="6">
        <v>79.13</v>
      </c>
      <c r="L1893" s="6">
        <v>184608.624708624</v>
      </c>
    </row>
    <row r="1894" spans="1:12" ht="15" customHeight="1" x14ac:dyDescent="0.25">
      <c r="A1894" s="5">
        <v>42109</v>
      </c>
      <c r="B1894" s="6">
        <v>79.739999999999995</v>
      </c>
      <c r="C1894" s="2">
        <v>6200361</v>
      </c>
      <c r="D1894" s="6">
        <v>-0.41000000000001002</v>
      </c>
      <c r="E1894" s="6">
        <v>-0.51154086088585005</v>
      </c>
      <c r="F1894" s="6">
        <v>-0.51154400932291699</v>
      </c>
      <c r="G1894" s="6">
        <v>116.34383</v>
      </c>
      <c r="H1894" s="6">
        <v>271097.73892773798</v>
      </c>
      <c r="I1894" s="6">
        <v>80.58</v>
      </c>
      <c r="J1894" s="6">
        <v>80.98</v>
      </c>
      <c r="K1894" s="6">
        <v>79.650999999999996</v>
      </c>
      <c r="L1894" s="6">
        <v>185774.12587412499</v>
      </c>
    </row>
    <row r="1895" spans="1:12" ht="15" customHeight="1" x14ac:dyDescent="0.25">
      <c r="A1895" s="5">
        <v>42108</v>
      </c>
      <c r="B1895" s="6">
        <v>80.150000000000006</v>
      </c>
      <c r="C1895" s="2">
        <v>5531712</v>
      </c>
      <c r="D1895" s="6">
        <v>-0.14000000000000001</v>
      </c>
      <c r="E1895" s="6">
        <v>-0.17436791630339701</v>
      </c>
      <c r="F1895" s="6">
        <v>-0.17436316810688299</v>
      </c>
      <c r="G1895" s="6">
        <v>116.94204000000001</v>
      </c>
      <c r="H1895" s="6">
        <v>272492.167832167</v>
      </c>
      <c r="I1895" s="6">
        <v>80.290000000000006</v>
      </c>
      <c r="J1895" s="6">
        <v>80.42</v>
      </c>
      <c r="K1895" s="6">
        <v>79.680000000000007</v>
      </c>
      <c r="L1895" s="6">
        <v>186729.83682983599</v>
      </c>
    </row>
    <row r="1896" spans="1:12" ht="15" customHeight="1" x14ac:dyDescent="0.25">
      <c r="A1896" s="5">
        <v>42107</v>
      </c>
      <c r="B1896" s="6">
        <v>80.290000000000006</v>
      </c>
      <c r="C1896" s="2">
        <v>4698111</v>
      </c>
      <c r="D1896" s="6">
        <v>-0.35999999999999899</v>
      </c>
      <c r="E1896" s="6">
        <v>-0.44637321760694298</v>
      </c>
      <c r="F1896" s="6">
        <v>-0.44637380716180303</v>
      </c>
      <c r="G1896" s="6">
        <v>117.1463</v>
      </c>
      <c r="H1896" s="6">
        <v>272968.29836829798</v>
      </c>
      <c r="I1896" s="6">
        <v>80.400000000000006</v>
      </c>
      <c r="J1896" s="6">
        <v>80.92</v>
      </c>
      <c r="K1896" s="6">
        <v>80.27</v>
      </c>
      <c r="L1896" s="6">
        <v>187056.177156177</v>
      </c>
    </row>
    <row r="1897" spans="1:12" ht="15" customHeight="1" x14ac:dyDescent="0.25">
      <c r="A1897" s="5">
        <v>42104</v>
      </c>
      <c r="B1897" s="6">
        <v>80.650000000000006</v>
      </c>
      <c r="C1897" s="2">
        <v>5480618</v>
      </c>
      <c r="D1897" s="6">
        <v>-0.189999999999997</v>
      </c>
      <c r="E1897" s="6">
        <v>-0.235032162295889</v>
      </c>
      <c r="F1897" s="6">
        <v>-0.235030004975889</v>
      </c>
      <c r="G1897" s="6">
        <v>117.671555</v>
      </c>
      <c r="H1897" s="6">
        <v>274192.66899766901</v>
      </c>
      <c r="I1897" s="6">
        <v>80.86</v>
      </c>
      <c r="J1897" s="6">
        <v>81</v>
      </c>
      <c r="K1897" s="6">
        <v>80.545199999999994</v>
      </c>
      <c r="L1897" s="6">
        <v>187895.33799533799</v>
      </c>
    </row>
    <row r="1898" spans="1:12" ht="15" customHeight="1" x14ac:dyDescent="0.25">
      <c r="A1898" s="5">
        <v>42103</v>
      </c>
      <c r="B1898" s="6">
        <v>80.84</v>
      </c>
      <c r="C1898" s="2">
        <v>3923559</v>
      </c>
      <c r="D1898" s="6">
        <v>-0.189999999999997</v>
      </c>
      <c r="E1898" s="6">
        <v>-0.23448105639885999</v>
      </c>
      <c r="F1898" s="6">
        <v>-0.234483128455931</v>
      </c>
      <c r="G1898" s="6">
        <v>117.94877</v>
      </c>
      <c r="H1898" s="6">
        <v>274838.85780885699</v>
      </c>
      <c r="I1898" s="6">
        <v>80.84</v>
      </c>
      <c r="J1898" s="6">
        <v>81.39</v>
      </c>
      <c r="K1898" s="6">
        <v>80.58</v>
      </c>
      <c r="L1898" s="6">
        <v>188338.22843822799</v>
      </c>
    </row>
    <row r="1899" spans="1:12" ht="15" customHeight="1" x14ac:dyDescent="0.25">
      <c r="A1899" s="5">
        <v>42102</v>
      </c>
      <c r="B1899" s="6">
        <v>81.03</v>
      </c>
      <c r="C1899" s="2">
        <v>6694715</v>
      </c>
      <c r="D1899" s="6">
        <v>0.53000000000000103</v>
      </c>
      <c r="E1899" s="6">
        <v>0.65838509316771199</v>
      </c>
      <c r="F1899" s="6">
        <v>0.65838418359049899</v>
      </c>
      <c r="G1899" s="6">
        <v>118.22599</v>
      </c>
      <c r="H1899" s="6">
        <v>275485.05827505799</v>
      </c>
      <c r="I1899" s="6">
        <v>80.39</v>
      </c>
      <c r="J1899" s="6">
        <v>81.23</v>
      </c>
      <c r="K1899" s="6">
        <v>80.36</v>
      </c>
      <c r="L1899" s="6">
        <v>188781.11888111799</v>
      </c>
    </row>
    <row r="1900" spans="1:12" ht="15" customHeight="1" x14ac:dyDescent="0.25">
      <c r="A1900" s="5">
        <v>42101</v>
      </c>
      <c r="B1900" s="6">
        <v>80.5</v>
      </c>
      <c r="C1900" s="2">
        <v>6606095</v>
      </c>
      <c r="D1900" s="6">
        <v>-0.489999999999994</v>
      </c>
      <c r="E1900" s="6">
        <v>-0.60501296456352205</v>
      </c>
      <c r="F1900" s="6">
        <v>-0.605009197739236</v>
      </c>
      <c r="G1900" s="6">
        <v>117.45269999999999</v>
      </c>
      <c r="H1900" s="6">
        <v>273682.517482517</v>
      </c>
      <c r="I1900" s="6">
        <v>81.09</v>
      </c>
      <c r="J1900" s="6">
        <v>81.290000000000006</v>
      </c>
      <c r="K1900" s="6">
        <v>80.459999999999994</v>
      </c>
      <c r="L1900" s="6">
        <v>187545.68764568699</v>
      </c>
    </row>
    <row r="1901" spans="1:12" ht="15" customHeight="1" x14ac:dyDescent="0.25">
      <c r="A1901" s="5">
        <v>42100</v>
      </c>
      <c r="B1901" s="6">
        <v>80.989999999999995</v>
      </c>
      <c r="C1901" s="2">
        <v>6380720</v>
      </c>
      <c r="D1901" s="6">
        <v>0.25999999999999002</v>
      </c>
      <c r="E1901" s="6">
        <v>0.32206119162638802</v>
      </c>
      <c r="F1901" s="6">
        <v>0.32205325276663999</v>
      </c>
      <c r="G1901" s="6">
        <v>118.167625</v>
      </c>
      <c r="H1901" s="6">
        <v>275349.00932400901</v>
      </c>
      <c r="I1901" s="6">
        <v>80.459999999999994</v>
      </c>
      <c r="J1901" s="6">
        <v>81.33</v>
      </c>
      <c r="K1901" s="6">
        <v>80.150000000000006</v>
      </c>
      <c r="L1901" s="6">
        <v>188687.878787878</v>
      </c>
    </row>
    <row r="1902" spans="1:12" ht="15" customHeight="1" x14ac:dyDescent="0.25">
      <c r="A1902" s="5">
        <v>42096</v>
      </c>
      <c r="B1902" s="6">
        <v>80.73</v>
      </c>
      <c r="C1902" s="2">
        <v>5795731</v>
      </c>
      <c r="D1902" s="6">
        <v>2.0000000000010201E-2</v>
      </c>
      <c r="E1902" s="6">
        <v>2.4780076818253699E-2</v>
      </c>
      <c r="F1902" s="6">
        <v>2.4787894512834301E-2</v>
      </c>
      <c r="G1902" s="6">
        <v>117.788284</v>
      </c>
      <c r="H1902" s="6">
        <v>274464.76456876402</v>
      </c>
      <c r="I1902" s="6">
        <v>80.73</v>
      </c>
      <c r="J1902" s="6">
        <v>81.314999999999998</v>
      </c>
      <c r="K1902" s="6">
        <v>80.55</v>
      </c>
      <c r="L1902" s="6">
        <v>188081.818181818</v>
      </c>
    </row>
    <row r="1903" spans="1:12" ht="15" customHeight="1" x14ac:dyDescent="0.25">
      <c r="A1903" s="5">
        <v>42095</v>
      </c>
      <c r="B1903" s="6">
        <v>80.709999999999994</v>
      </c>
      <c r="C1903" s="2">
        <v>8306662</v>
      </c>
      <c r="D1903" s="6">
        <v>-1.54</v>
      </c>
      <c r="E1903" s="6">
        <v>-1.87234042553192</v>
      </c>
      <c r="F1903" s="6">
        <v>-1.87234440405573</v>
      </c>
      <c r="G1903" s="6">
        <v>117.759094</v>
      </c>
      <c r="H1903" s="6">
        <v>274396.722610722</v>
      </c>
      <c r="I1903" s="6">
        <v>82.28</v>
      </c>
      <c r="J1903" s="6">
        <v>82.28</v>
      </c>
      <c r="K1903" s="6">
        <v>80.430000000000007</v>
      </c>
      <c r="L1903" s="6">
        <v>188035.19813519801</v>
      </c>
    </row>
    <row r="1904" spans="1:12" ht="15" customHeight="1" x14ac:dyDescent="0.25">
      <c r="A1904" s="5">
        <v>42094</v>
      </c>
      <c r="B1904" s="6">
        <v>82.25</v>
      </c>
      <c r="C1904" s="2">
        <v>5587701</v>
      </c>
      <c r="D1904" s="6">
        <v>-0.28000000000000103</v>
      </c>
      <c r="E1904" s="6">
        <v>-0.33927056827820401</v>
      </c>
      <c r="F1904" s="6">
        <v>-0.33926963145234301</v>
      </c>
      <c r="G1904" s="6">
        <v>120.00602000000001</v>
      </c>
      <c r="H1904" s="6">
        <v>279634.31235431199</v>
      </c>
      <c r="I1904" s="6">
        <v>82.39</v>
      </c>
      <c r="J1904" s="6">
        <v>83.04</v>
      </c>
      <c r="K1904" s="6">
        <v>82.25</v>
      </c>
      <c r="L1904" s="6">
        <v>191624.94172494099</v>
      </c>
    </row>
    <row r="1905" spans="1:12" ht="15" customHeight="1" x14ac:dyDescent="0.25">
      <c r="A1905" s="5">
        <v>42093</v>
      </c>
      <c r="B1905" s="6">
        <v>82.53</v>
      </c>
      <c r="C1905" s="2">
        <v>5701696</v>
      </c>
      <c r="D1905" s="6">
        <v>1.18</v>
      </c>
      <c r="E1905" s="6">
        <v>1.45052243392749</v>
      </c>
      <c r="F1905" s="6">
        <v>1.45052508625622</v>
      </c>
      <c r="G1905" s="6">
        <v>120.41455000000001</v>
      </c>
      <c r="H1905" s="6">
        <v>280586.59673659602</v>
      </c>
      <c r="I1905" s="6">
        <v>81.7</v>
      </c>
      <c r="J1905" s="6">
        <v>82.8</v>
      </c>
      <c r="K1905" s="6">
        <v>81.430000000000007</v>
      </c>
      <c r="L1905" s="6">
        <v>192277.622377622</v>
      </c>
    </row>
    <row r="1906" spans="1:12" ht="15" customHeight="1" x14ac:dyDescent="0.25">
      <c r="A1906" s="5">
        <v>42090</v>
      </c>
      <c r="B1906" s="6">
        <v>81.349999999999994</v>
      </c>
      <c r="C1906" s="2">
        <v>5717385</v>
      </c>
      <c r="D1906" s="6">
        <v>-0.54000000000000603</v>
      </c>
      <c r="E1906" s="6">
        <v>-0.65942117474662099</v>
      </c>
      <c r="F1906" s="6">
        <v>-0.65942829126394098</v>
      </c>
      <c r="G1906" s="6">
        <v>118.69288</v>
      </c>
      <c r="H1906" s="6">
        <v>276573.37995337899</v>
      </c>
      <c r="I1906" s="6">
        <v>81.849999999999994</v>
      </c>
      <c r="J1906" s="6">
        <v>82.18</v>
      </c>
      <c r="K1906" s="6">
        <v>81.245000000000005</v>
      </c>
      <c r="L1906" s="6">
        <v>189527.03962703899</v>
      </c>
    </row>
    <row r="1907" spans="1:12" ht="15" customHeight="1" x14ac:dyDescent="0.25">
      <c r="A1907" s="5">
        <v>42089</v>
      </c>
      <c r="B1907" s="6">
        <v>81.89</v>
      </c>
      <c r="C1907" s="2">
        <v>8267163</v>
      </c>
      <c r="D1907" s="6">
        <v>0.57000000000000695</v>
      </c>
      <c r="E1907" s="6">
        <v>0.70093457943927095</v>
      </c>
      <c r="F1907" s="6">
        <v>0.70094078244666802</v>
      </c>
      <c r="G1907" s="6">
        <v>119.48077000000001</v>
      </c>
      <c r="H1907" s="6">
        <v>278409.95337995299</v>
      </c>
      <c r="I1907" s="6">
        <v>80.930000000000007</v>
      </c>
      <c r="J1907" s="6">
        <v>82.31</v>
      </c>
      <c r="K1907" s="6">
        <v>80.650000000000006</v>
      </c>
      <c r="L1907" s="6">
        <v>190785.78088578</v>
      </c>
    </row>
    <row r="1908" spans="1:12" ht="15" customHeight="1" x14ac:dyDescent="0.25">
      <c r="A1908" s="5">
        <v>42088</v>
      </c>
      <c r="B1908" s="6">
        <v>81.319999999999993</v>
      </c>
      <c r="C1908" s="2">
        <v>6645873</v>
      </c>
      <c r="D1908" s="6">
        <v>-1.73</v>
      </c>
      <c r="E1908" s="6">
        <v>-2.08308248043347</v>
      </c>
      <c r="F1908" s="6">
        <v>-2.0830883672879099</v>
      </c>
      <c r="G1908" s="6">
        <v>118.64910999999999</v>
      </c>
      <c r="H1908" s="6">
        <v>276471.35198135098</v>
      </c>
      <c r="I1908" s="6">
        <v>83.09</v>
      </c>
      <c r="J1908" s="6">
        <v>83.25</v>
      </c>
      <c r="K1908" s="6">
        <v>81.31</v>
      </c>
      <c r="L1908" s="6">
        <v>189457.10955710901</v>
      </c>
    </row>
    <row r="1909" spans="1:12" ht="15" customHeight="1" x14ac:dyDescent="0.25">
      <c r="A1909" s="5">
        <v>42087</v>
      </c>
      <c r="B1909" s="6">
        <v>83.05</v>
      </c>
      <c r="C1909" s="2">
        <v>5359147</v>
      </c>
      <c r="D1909" s="6">
        <v>-0.260000000000005</v>
      </c>
      <c r="E1909" s="6">
        <v>-0.312087384467651</v>
      </c>
      <c r="F1909" s="6">
        <v>-0.31208217676956801</v>
      </c>
      <c r="G1909" s="6">
        <v>121.17325599999999</v>
      </c>
      <c r="H1909" s="6">
        <v>282355.14219114202</v>
      </c>
      <c r="I1909" s="6">
        <v>83.19</v>
      </c>
      <c r="J1909" s="6">
        <v>83.71</v>
      </c>
      <c r="K1909" s="6">
        <v>82.96</v>
      </c>
      <c r="L1909" s="6">
        <v>193489.74358974301</v>
      </c>
    </row>
    <row r="1910" spans="1:12" ht="15" customHeight="1" x14ac:dyDescent="0.25">
      <c r="A1910" s="5">
        <v>42086</v>
      </c>
      <c r="B1910" s="6">
        <v>83.31</v>
      </c>
      <c r="C1910" s="2">
        <v>6505721</v>
      </c>
      <c r="D1910" s="6">
        <v>7.0000000000007306E-2</v>
      </c>
      <c r="E1910" s="6">
        <v>8.4094185487759696E-2</v>
      </c>
      <c r="F1910" s="6">
        <v>8.4100134326359197E-2</v>
      </c>
      <c r="G1910" s="6">
        <v>121.5526</v>
      </c>
      <c r="H1910" s="6">
        <v>283239.39393939299</v>
      </c>
      <c r="I1910" s="6">
        <v>83.18</v>
      </c>
      <c r="J1910" s="6">
        <v>83.9</v>
      </c>
      <c r="K1910" s="6">
        <v>83.12</v>
      </c>
      <c r="L1910" s="6">
        <v>194095.804195804</v>
      </c>
    </row>
    <row r="1911" spans="1:12" ht="15" customHeight="1" x14ac:dyDescent="0.25">
      <c r="A1911" s="5">
        <v>42083</v>
      </c>
      <c r="B1911" s="6">
        <v>83.24</v>
      </c>
      <c r="C1911" s="2">
        <v>12365310</v>
      </c>
      <c r="D1911" s="6">
        <v>1.71999999999999</v>
      </c>
      <c r="E1911" s="6">
        <v>2.1099116781157998</v>
      </c>
      <c r="F1911" s="6">
        <v>2.10990464845908</v>
      </c>
      <c r="G1911" s="6">
        <v>121.45046000000001</v>
      </c>
      <c r="H1911" s="6">
        <v>283001.30536130501</v>
      </c>
      <c r="I1911" s="6">
        <v>81.83</v>
      </c>
      <c r="J1911" s="6">
        <v>83.49</v>
      </c>
      <c r="K1911" s="6">
        <v>81.709999999999994</v>
      </c>
      <c r="L1911" s="6">
        <v>193932.634032634</v>
      </c>
    </row>
    <row r="1912" spans="1:12" ht="15" customHeight="1" x14ac:dyDescent="0.25">
      <c r="A1912" s="5">
        <v>42082</v>
      </c>
      <c r="B1912" s="6">
        <v>81.52</v>
      </c>
      <c r="C1912" s="2">
        <v>7212928</v>
      </c>
      <c r="D1912" s="6">
        <v>-1.01</v>
      </c>
      <c r="E1912" s="6">
        <v>-1.22379740700352</v>
      </c>
      <c r="F1912" s="6">
        <v>-1.22379729027762</v>
      </c>
      <c r="G1912" s="6">
        <v>118.94092000000001</v>
      </c>
      <c r="H1912" s="6">
        <v>277151.56177156098</v>
      </c>
      <c r="I1912" s="6">
        <v>82.33</v>
      </c>
      <c r="J1912" s="6">
        <v>82.44</v>
      </c>
      <c r="K1912" s="6">
        <v>81.37</v>
      </c>
      <c r="L1912" s="6">
        <v>189923.31002331001</v>
      </c>
    </row>
    <row r="1913" spans="1:12" ht="15" customHeight="1" x14ac:dyDescent="0.25">
      <c r="A1913" s="5">
        <v>42081</v>
      </c>
      <c r="B1913" s="6">
        <v>82.53</v>
      </c>
      <c r="C1913" s="2">
        <v>10252340</v>
      </c>
      <c r="D1913" s="6">
        <v>-9.0000000000003397E-2</v>
      </c>
      <c r="E1913" s="6">
        <v>-0.108932461873645</v>
      </c>
      <c r="F1913" s="6">
        <v>-0.108937784430096</v>
      </c>
      <c r="G1913" s="6">
        <v>120.41455000000001</v>
      </c>
      <c r="H1913" s="6">
        <v>280586.59673659602</v>
      </c>
      <c r="I1913" s="6">
        <v>81.98</v>
      </c>
      <c r="J1913" s="6">
        <v>82.96</v>
      </c>
      <c r="K1913" s="6">
        <v>81.155000000000001</v>
      </c>
      <c r="L1913" s="6">
        <v>192277.622377622</v>
      </c>
    </row>
    <row r="1914" spans="1:12" ht="15" customHeight="1" x14ac:dyDescent="0.25">
      <c r="A1914" s="5">
        <v>42080</v>
      </c>
      <c r="B1914" s="6">
        <v>82.62</v>
      </c>
      <c r="C1914" s="2">
        <v>4801973</v>
      </c>
      <c r="D1914" s="6">
        <v>-0.67000000000000104</v>
      </c>
      <c r="E1914" s="6">
        <v>-0.80441829751470795</v>
      </c>
      <c r="F1914" s="6">
        <v>-0.80441284486563103</v>
      </c>
      <c r="G1914" s="6">
        <v>120.54586999999999</v>
      </c>
      <c r="H1914" s="6">
        <v>280892.703962703</v>
      </c>
      <c r="I1914" s="6">
        <v>82.98</v>
      </c>
      <c r="J1914" s="6">
        <v>83.01</v>
      </c>
      <c r="K1914" s="6">
        <v>82.24</v>
      </c>
      <c r="L1914" s="6">
        <v>192487.41258741199</v>
      </c>
    </row>
    <row r="1915" spans="1:12" ht="15" customHeight="1" x14ac:dyDescent="0.25">
      <c r="A1915" s="5">
        <v>42079</v>
      </c>
      <c r="B1915" s="6">
        <v>83.29</v>
      </c>
      <c r="C1915" s="2">
        <v>6519099</v>
      </c>
      <c r="D1915" s="6">
        <v>1.39</v>
      </c>
      <c r="E1915" s="6">
        <v>1.6971916971916901</v>
      </c>
      <c r="F1915" s="6">
        <v>1.69719574862117</v>
      </c>
      <c r="G1915" s="6">
        <v>121.52342</v>
      </c>
      <c r="H1915" s="6">
        <v>283171.37529137498</v>
      </c>
      <c r="I1915" s="6">
        <v>82.45</v>
      </c>
      <c r="J1915" s="6">
        <v>83.37</v>
      </c>
      <c r="K1915" s="6">
        <v>82.44</v>
      </c>
      <c r="L1915" s="6">
        <v>194049.184149184</v>
      </c>
    </row>
    <row r="1916" spans="1:12" ht="15" customHeight="1" x14ac:dyDescent="0.25">
      <c r="A1916" s="5">
        <v>42076</v>
      </c>
      <c r="B1916" s="6">
        <v>81.900000000000006</v>
      </c>
      <c r="C1916" s="2">
        <v>4762226</v>
      </c>
      <c r="D1916" s="6"/>
      <c r="E1916" s="6"/>
      <c r="F1916" s="6"/>
      <c r="G1916" s="6">
        <v>119.49535</v>
      </c>
      <c r="H1916" s="6">
        <v>278443.93939393898</v>
      </c>
      <c r="I1916" s="6">
        <v>81.95</v>
      </c>
      <c r="J1916" s="6">
        <v>82.25</v>
      </c>
      <c r="K1916" s="6">
        <v>81.290000000000006</v>
      </c>
      <c r="L1916" s="6">
        <v>190809.09090909001</v>
      </c>
    </row>
    <row r="1917" spans="1:12" ht="15" customHeight="1" x14ac:dyDescent="0.25">
      <c r="A1917" s="5">
        <v>42075</v>
      </c>
      <c r="B1917" s="6">
        <v>81.900000000000006</v>
      </c>
      <c r="C1917" s="2">
        <v>5225826</v>
      </c>
      <c r="D1917" s="6">
        <v>1.21</v>
      </c>
      <c r="E1917" s="6">
        <v>1.49956624116991</v>
      </c>
      <c r="F1917" s="6">
        <v>1.49955933037242</v>
      </c>
      <c r="G1917" s="6">
        <v>119.49535</v>
      </c>
      <c r="H1917" s="6">
        <v>278443.93939393898</v>
      </c>
      <c r="I1917" s="6">
        <v>80.81</v>
      </c>
      <c r="J1917" s="6">
        <v>82.12</v>
      </c>
      <c r="K1917" s="6">
        <v>80.78</v>
      </c>
      <c r="L1917" s="6">
        <v>190809.09090909001</v>
      </c>
    </row>
    <row r="1918" spans="1:12" ht="15" customHeight="1" x14ac:dyDescent="0.25">
      <c r="A1918" s="5">
        <v>42074</v>
      </c>
      <c r="B1918" s="6">
        <v>80.69</v>
      </c>
      <c r="C1918" s="2">
        <v>6160869</v>
      </c>
      <c r="D1918" s="6">
        <v>-1.3799999999999899</v>
      </c>
      <c r="E1918" s="6">
        <v>-1.6814914097721401</v>
      </c>
      <c r="F1918" s="6">
        <v>-1.08443394094231</v>
      </c>
      <c r="G1918" s="6">
        <v>117.72992000000001</v>
      </c>
      <c r="H1918" s="6">
        <v>274328.717948718</v>
      </c>
      <c r="I1918" s="6">
        <v>81.819999999999993</v>
      </c>
      <c r="J1918" s="6">
        <v>81.97</v>
      </c>
      <c r="K1918" s="6">
        <v>80.540000000000006</v>
      </c>
      <c r="L1918" s="6">
        <v>187988.57808857801</v>
      </c>
    </row>
    <row r="1919" spans="1:12" ht="15" customHeight="1" x14ac:dyDescent="0.25">
      <c r="A1919" s="5">
        <v>42073</v>
      </c>
      <c r="B1919" s="6">
        <v>82.07</v>
      </c>
      <c r="C1919" s="2">
        <v>6311098</v>
      </c>
      <c r="D1919" s="6">
        <v>-0.81000000000000205</v>
      </c>
      <c r="E1919" s="6">
        <v>-0.977316602316602</v>
      </c>
      <c r="F1919" s="6">
        <v>-0.97731354814567495</v>
      </c>
      <c r="G1919" s="6">
        <v>119.02061999999999</v>
      </c>
      <c r="H1919" s="6">
        <v>277337.34265734197</v>
      </c>
      <c r="I1919" s="6">
        <v>82.27</v>
      </c>
      <c r="J1919" s="6">
        <v>82.5</v>
      </c>
      <c r="K1919" s="6">
        <v>82.07</v>
      </c>
      <c r="L1919" s="6">
        <v>191205.361305361</v>
      </c>
    </row>
    <row r="1920" spans="1:12" ht="15" customHeight="1" x14ac:dyDescent="0.25">
      <c r="A1920" s="5">
        <v>42072</v>
      </c>
      <c r="B1920" s="6">
        <v>82.88</v>
      </c>
      <c r="C1920" s="2">
        <v>4671505</v>
      </c>
      <c r="D1920" s="6">
        <v>0.28999999999999199</v>
      </c>
      <c r="E1920" s="6">
        <v>0.351132098316986</v>
      </c>
      <c r="F1920" s="6">
        <v>0.35112996279516001</v>
      </c>
      <c r="G1920" s="6">
        <v>120.195305</v>
      </c>
      <c r="H1920" s="6">
        <v>280075.536130536</v>
      </c>
      <c r="I1920" s="6">
        <v>82.59</v>
      </c>
      <c r="J1920" s="6">
        <v>83.34</v>
      </c>
      <c r="K1920" s="6">
        <v>82.54</v>
      </c>
      <c r="L1920" s="6">
        <v>193093.47319347301</v>
      </c>
    </row>
    <row r="1921" spans="1:12" ht="15" customHeight="1" x14ac:dyDescent="0.25">
      <c r="A1921" s="5">
        <v>42069</v>
      </c>
      <c r="B1921" s="6">
        <v>82.59</v>
      </c>
      <c r="C1921" s="2">
        <v>5731008</v>
      </c>
      <c r="D1921" s="6">
        <v>-0.97999999999998899</v>
      </c>
      <c r="E1921" s="6">
        <v>-1.1726696182840599</v>
      </c>
      <c r="F1921" s="6">
        <v>-1.1726710054798</v>
      </c>
      <c r="G1921" s="6">
        <v>119.77473999999999</v>
      </c>
      <c r="H1921" s="6">
        <v>279095.19813519798</v>
      </c>
      <c r="I1921" s="6">
        <v>82.81</v>
      </c>
      <c r="J1921" s="6">
        <v>83.1</v>
      </c>
      <c r="K1921" s="6">
        <v>82.375</v>
      </c>
      <c r="L1921" s="6">
        <v>192417.48251748201</v>
      </c>
    </row>
    <row r="1922" spans="1:12" ht="15" customHeight="1" x14ac:dyDescent="0.25">
      <c r="A1922" s="5">
        <v>42068</v>
      </c>
      <c r="B1922" s="6">
        <v>83.57</v>
      </c>
      <c r="C1922" s="2">
        <v>5997522</v>
      </c>
      <c r="D1922" s="6">
        <v>0.989999999999994</v>
      </c>
      <c r="E1922" s="6">
        <v>1.19883749091789</v>
      </c>
      <c r="F1922" s="6">
        <v>1.1988284927594901</v>
      </c>
      <c r="G1922" s="6">
        <v>121.19597</v>
      </c>
      <c r="H1922" s="6">
        <v>282408.08857808798</v>
      </c>
      <c r="I1922" s="6">
        <v>83.15</v>
      </c>
      <c r="J1922" s="6">
        <v>83.87</v>
      </c>
      <c r="K1922" s="6">
        <v>82.96</v>
      </c>
      <c r="L1922" s="6">
        <v>194701.86480186399</v>
      </c>
    </row>
    <row r="1923" spans="1:12" ht="15" customHeight="1" x14ac:dyDescent="0.25">
      <c r="A1923" s="5">
        <v>42067</v>
      </c>
      <c r="B1923" s="6">
        <v>82.58</v>
      </c>
      <c r="C1923" s="2">
        <v>6214421</v>
      </c>
      <c r="D1923" s="6">
        <v>-0.79000000000000603</v>
      </c>
      <c r="E1923" s="6">
        <v>-0.94758306345208398</v>
      </c>
      <c r="F1923" s="6">
        <v>-0.94757965965771496</v>
      </c>
      <c r="G1923" s="6">
        <v>119.76025</v>
      </c>
      <c r="H1923" s="6">
        <v>279061.421911421</v>
      </c>
      <c r="I1923" s="6">
        <v>83.21</v>
      </c>
      <c r="J1923" s="6">
        <v>83.21</v>
      </c>
      <c r="K1923" s="6">
        <v>82.2</v>
      </c>
      <c r="L1923" s="6">
        <v>192394.172494172</v>
      </c>
    </row>
    <row r="1924" spans="1:12" ht="15" customHeight="1" x14ac:dyDescent="0.25">
      <c r="A1924" s="5">
        <v>42066</v>
      </c>
      <c r="B1924" s="6">
        <v>83.37</v>
      </c>
      <c r="C1924" s="2">
        <v>6460768</v>
      </c>
      <c r="D1924" s="6">
        <v>-0.58999999999998898</v>
      </c>
      <c r="E1924" s="6">
        <v>-0.70271557884705704</v>
      </c>
      <c r="F1924" s="6">
        <v>-0.70270945937289597</v>
      </c>
      <c r="G1924" s="6">
        <v>120.90593</v>
      </c>
      <c r="H1924" s="6">
        <v>281732.00466200401</v>
      </c>
      <c r="I1924" s="6">
        <v>83.66</v>
      </c>
      <c r="J1924" s="6">
        <v>83.82</v>
      </c>
      <c r="K1924" s="6">
        <v>83.17</v>
      </c>
      <c r="L1924" s="6">
        <v>194235.66433566401</v>
      </c>
    </row>
    <row r="1925" spans="1:12" ht="15" customHeight="1" x14ac:dyDescent="0.25">
      <c r="A1925" s="5">
        <v>42065</v>
      </c>
      <c r="B1925" s="6">
        <v>83.96</v>
      </c>
      <c r="C1925" s="2">
        <v>6061495</v>
      </c>
      <c r="D1925" s="6">
        <v>2.9999999999986902E-2</v>
      </c>
      <c r="E1925" s="6">
        <v>3.5744072441312703E-2</v>
      </c>
      <c r="F1925" s="6">
        <v>3.5741615853601597E-2</v>
      </c>
      <c r="G1925" s="6">
        <v>121.76156</v>
      </c>
      <c r="H1925" s="6">
        <v>283726.48018647998</v>
      </c>
      <c r="I1925" s="6">
        <v>83.89</v>
      </c>
      <c r="J1925" s="6">
        <v>84</v>
      </c>
      <c r="K1925" s="6">
        <v>83.2</v>
      </c>
      <c r="L1925" s="6">
        <v>195610.95571095499</v>
      </c>
    </row>
    <row r="1926" spans="1:12" ht="15" customHeight="1" x14ac:dyDescent="0.25">
      <c r="A1926" s="5">
        <v>42062</v>
      </c>
      <c r="B1926" s="6">
        <v>83.93</v>
      </c>
      <c r="C1926" s="2">
        <v>5877422</v>
      </c>
      <c r="D1926" s="6">
        <v>0.130000000000009</v>
      </c>
      <c r="E1926" s="6">
        <v>0.15513126491648599</v>
      </c>
      <c r="F1926" s="6">
        <v>0.15512772903838401</v>
      </c>
      <c r="G1926" s="6">
        <v>121.718056</v>
      </c>
      <c r="H1926" s="6">
        <v>283625.072261072</v>
      </c>
      <c r="I1926" s="6">
        <v>83.72</v>
      </c>
      <c r="J1926" s="6">
        <v>84.16</v>
      </c>
      <c r="K1926" s="6">
        <v>83.4</v>
      </c>
      <c r="L1926" s="6">
        <v>195541.02564102499</v>
      </c>
    </row>
    <row r="1927" spans="1:12" ht="15" customHeight="1" x14ac:dyDescent="0.25">
      <c r="A1927" s="5">
        <v>42061</v>
      </c>
      <c r="B1927" s="6">
        <v>83.8</v>
      </c>
      <c r="C1927" s="2">
        <v>5888139</v>
      </c>
      <c r="D1927" s="6">
        <v>0.23000000000000301</v>
      </c>
      <c r="E1927" s="6">
        <v>0.27521837980137798</v>
      </c>
      <c r="F1927" s="6">
        <v>0.27522367286634197</v>
      </c>
      <c r="G1927" s="6">
        <v>121.52952999999999</v>
      </c>
      <c r="H1927" s="6">
        <v>283185.617715617</v>
      </c>
      <c r="I1927" s="6">
        <v>83.85</v>
      </c>
      <c r="J1927" s="6">
        <v>83.86</v>
      </c>
      <c r="K1927" s="6">
        <v>83.27</v>
      </c>
      <c r="L1927" s="6">
        <v>195237.995337995</v>
      </c>
    </row>
    <row r="1928" spans="1:12" ht="15" customHeight="1" x14ac:dyDescent="0.25">
      <c r="A1928" s="5">
        <v>42060</v>
      </c>
      <c r="B1928" s="6">
        <v>83.57</v>
      </c>
      <c r="C1928" s="2">
        <v>6808428</v>
      </c>
      <c r="D1928" s="6">
        <v>-1</v>
      </c>
      <c r="E1928" s="6">
        <v>-1.1824524062906401</v>
      </c>
      <c r="F1928" s="6">
        <v>-1.18245000660435</v>
      </c>
      <c r="G1928" s="6">
        <v>121.19597</v>
      </c>
      <c r="H1928" s="6">
        <v>282408.08857808798</v>
      </c>
      <c r="I1928" s="6">
        <v>84.63</v>
      </c>
      <c r="J1928" s="6">
        <v>84.715999999999994</v>
      </c>
      <c r="K1928" s="6">
        <v>83.52</v>
      </c>
      <c r="L1928" s="6">
        <v>194701.86480186399</v>
      </c>
    </row>
    <row r="1929" spans="1:12" ht="15" customHeight="1" x14ac:dyDescent="0.25">
      <c r="A1929" s="5">
        <v>42059</v>
      </c>
      <c r="B1929" s="6">
        <v>84.57</v>
      </c>
      <c r="C1929" s="2">
        <v>5197741</v>
      </c>
      <c r="D1929" s="6">
        <v>-3.0000000000001099E-2</v>
      </c>
      <c r="E1929" s="6">
        <v>-3.5460992907798597E-2</v>
      </c>
      <c r="F1929" s="6">
        <v>-3.5463446771544199E-2</v>
      </c>
      <c r="G1929" s="6">
        <v>122.64619999999999</v>
      </c>
      <c r="H1929" s="6">
        <v>285788.57808857801</v>
      </c>
      <c r="I1929" s="6">
        <v>84.52</v>
      </c>
      <c r="J1929" s="6">
        <v>84.82</v>
      </c>
      <c r="K1929" s="6">
        <v>83.92</v>
      </c>
      <c r="L1929" s="6">
        <v>197032.86713286699</v>
      </c>
    </row>
    <row r="1930" spans="1:12" ht="15" customHeight="1" x14ac:dyDescent="0.25">
      <c r="A1930" s="5">
        <v>42058</v>
      </c>
      <c r="B1930" s="6">
        <v>84.6</v>
      </c>
      <c r="C1930" s="2">
        <v>6730435</v>
      </c>
      <c r="D1930" s="6">
        <v>0.29999999999999699</v>
      </c>
      <c r="E1930" s="6">
        <v>0.35587188612098403</v>
      </c>
      <c r="F1930" s="6">
        <v>0.35586376469116598</v>
      </c>
      <c r="G1930" s="6">
        <v>122.68971000000001</v>
      </c>
      <c r="H1930" s="6">
        <v>285890</v>
      </c>
      <c r="I1930" s="6">
        <v>84.39</v>
      </c>
      <c r="J1930" s="6">
        <v>84.86</v>
      </c>
      <c r="K1930" s="6">
        <v>84.23</v>
      </c>
      <c r="L1930" s="6">
        <v>197102.797202797</v>
      </c>
    </row>
    <row r="1931" spans="1:12" ht="15" customHeight="1" x14ac:dyDescent="0.25">
      <c r="A1931" s="5">
        <v>42055</v>
      </c>
      <c r="B1931" s="6">
        <v>84.3</v>
      </c>
      <c r="C1931" s="2">
        <v>13840390</v>
      </c>
      <c r="D1931" s="6">
        <v>0.78000000000000103</v>
      </c>
      <c r="E1931" s="6">
        <v>0.93390804597701604</v>
      </c>
      <c r="F1931" s="6">
        <v>0.93391486669882595</v>
      </c>
      <c r="G1931" s="6">
        <v>122.25465</v>
      </c>
      <c r="H1931" s="6">
        <v>284875.87412587402</v>
      </c>
      <c r="I1931" s="6">
        <v>82.73</v>
      </c>
      <c r="J1931" s="6">
        <v>84.38</v>
      </c>
      <c r="K1931" s="6">
        <v>82.55</v>
      </c>
      <c r="L1931" s="6">
        <v>196403.49650349599</v>
      </c>
    </row>
    <row r="1932" spans="1:12" ht="15" customHeight="1" x14ac:dyDescent="0.25">
      <c r="A1932" s="5">
        <v>42054</v>
      </c>
      <c r="B1932" s="6">
        <v>83.52</v>
      </c>
      <c r="C1932" s="2">
        <v>18646750</v>
      </c>
      <c r="D1932" s="6">
        <v>-2.7700000000000098</v>
      </c>
      <c r="E1932" s="6">
        <v>-3.2101054583381701</v>
      </c>
      <c r="F1932" s="6">
        <v>-3.21010901257393</v>
      </c>
      <c r="G1932" s="6">
        <v>121.12345999999999</v>
      </c>
      <c r="H1932" s="6">
        <v>282239.067599067</v>
      </c>
      <c r="I1932" s="6">
        <v>84.5</v>
      </c>
      <c r="J1932" s="6">
        <v>84.8</v>
      </c>
      <c r="K1932" s="6">
        <v>83.39</v>
      </c>
      <c r="L1932" s="6">
        <v>194585.31468531399</v>
      </c>
    </row>
    <row r="1933" spans="1:12" ht="15" customHeight="1" x14ac:dyDescent="0.25">
      <c r="A1933" s="5">
        <v>42053</v>
      </c>
      <c r="B1933" s="6">
        <v>86.29</v>
      </c>
      <c r="C1933" s="2">
        <v>6032699</v>
      </c>
      <c r="D1933" s="6">
        <v>0.33000000000001201</v>
      </c>
      <c r="E1933" s="6">
        <v>0.38389948813401997</v>
      </c>
      <c r="F1933" s="6">
        <v>0.38390600505646599</v>
      </c>
      <c r="G1933" s="6">
        <v>125.14061</v>
      </c>
      <c r="H1933" s="6">
        <v>291603.05361305299</v>
      </c>
      <c r="I1933" s="6">
        <v>85.98</v>
      </c>
      <c r="J1933" s="6">
        <v>86.3</v>
      </c>
      <c r="K1933" s="6">
        <v>85.52</v>
      </c>
      <c r="L1933" s="6">
        <v>201042.191142191</v>
      </c>
    </row>
    <row r="1934" spans="1:12" ht="15" customHeight="1" x14ac:dyDescent="0.25">
      <c r="A1934" s="5">
        <v>42052</v>
      </c>
      <c r="B1934" s="6">
        <v>85.96</v>
      </c>
      <c r="C1934" s="2">
        <v>5087189</v>
      </c>
      <c r="D1934" s="6">
        <v>0.149999999999991</v>
      </c>
      <c r="E1934" s="6">
        <v>0.17480480130520601</v>
      </c>
      <c r="F1934" s="6">
        <v>0.17480484672323099</v>
      </c>
      <c r="G1934" s="6">
        <v>124.662025</v>
      </c>
      <c r="H1934" s="6">
        <v>290487.47086246999</v>
      </c>
      <c r="I1934" s="6">
        <v>85.43</v>
      </c>
      <c r="J1934" s="6">
        <v>85.97</v>
      </c>
      <c r="K1934" s="6">
        <v>84.97</v>
      </c>
      <c r="L1934" s="6">
        <v>200272.96037295999</v>
      </c>
    </row>
    <row r="1935" spans="1:12" ht="15" customHeight="1" x14ac:dyDescent="0.25">
      <c r="A1935" s="5">
        <v>42048</v>
      </c>
      <c r="B1935" s="6">
        <v>85.81</v>
      </c>
      <c r="C1935" s="2">
        <v>5597012</v>
      </c>
      <c r="D1935" s="6">
        <v>-7.9999999999998295E-2</v>
      </c>
      <c r="E1935" s="6">
        <v>-9.3142391430900404E-2</v>
      </c>
      <c r="F1935" s="6">
        <v>-9.3143485041924295E-2</v>
      </c>
      <c r="G1935" s="6">
        <v>124.44449</v>
      </c>
      <c r="H1935" s="6">
        <v>289980.39627039601</v>
      </c>
      <c r="I1935" s="6">
        <v>85.84</v>
      </c>
      <c r="J1935" s="6">
        <v>86.16</v>
      </c>
      <c r="K1935" s="6">
        <v>85.32</v>
      </c>
      <c r="L1935" s="6">
        <v>199923.31002331001</v>
      </c>
    </row>
    <row r="1936" spans="1:12" ht="15" customHeight="1" x14ac:dyDescent="0.25">
      <c r="A1936" s="5">
        <v>42047</v>
      </c>
      <c r="B1936" s="6">
        <v>85.89</v>
      </c>
      <c r="C1936" s="2">
        <v>6941569</v>
      </c>
      <c r="D1936" s="6">
        <v>-0.45000000000000201</v>
      </c>
      <c r="E1936" s="6">
        <v>-0.52119527449617697</v>
      </c>
      <c r="F1936" s="6">
        <v>-0.52119143115285604</v>
      </c>
      <c r="G1936" s="6">
        <v>124.56050999999999</v>
      </c>
      <c r="H1936" s="6">
        <v>290250.83916083898</v>
      </c>
      <c r="I1936" s="6">
        <v>86.56</v>
      </c>
      <c r="J1936" s="6">
        <v>86.68</v>
      </c>
      <c r="K1936" s="6">
        <v>85.23</v>
      </c>
      <c r="L1936" s="6">
        <v>200109.79020978999</v>
      </c>
    </row>
    <row r="1937" spans="1:12" ht="15" customHeight="1" x14ac:dyDescent="0.25">
      <c r="A1937" s="5">
        <v>42046</v>
      </c>
      <c r="B1937" s="6">
        <v>86.34</v>
      </c>
      <c r="C1937" s="2">
        <v>5853068</v>
      </c>
      <c r="D1937" s="6">
        <v>-0.95000000000000195</v>
      </c>
      <c r="E1937" s="6">
        <v>-1.0883262687593001</v>
      </c>
      <c r="F1937" s="6">
        <v>-1.08833308950315</v>
      </c>
      <c r="G1937" s="6">
        <v>125.21311</v>
      </c>
      <c r="H1937" s="6">
        <v>291772.05128205102</v>
      </c>
      <c r="I1937" s="6">
        <v>86.63</v>
      </c>
      <c r="J1937" s="6">
        <v>87.12</v>
      </c>
      <c r="K1937" s="6">
        <v>85.92</v>
      </c>
      <c r="L1937" s="6">
        <v>201158.74125874101</v>
      </c>
    </row>
    <row r="1938" spans="1:12" ht="15" customHeight="1" x14ac:dyDescent="0.25">
      <c r="A1938" s="5">
        <v>42045</v>
      </c>
      <c r="B1938" s="6">
        <v>87.29</v>
      </c>
      <c r="C1938" s="2">
        <v>5732061</v>
      </c>
      <c r="D1938" s="6">
        <v>1.38</v>
      </c>
      <c r="E1938" s="6">
        <v>1.6063322081247799</v>
      </c>
      <c r="F1938" s="6">
        <v>1.6063309337735501</v>
      </c>
      <c r="G1938" s="6">
        <v>126.59084</v>
      </c>
      <c r="H1938" s="6">
        <v>294983.54312354297</v>
      </c>
      <c r="I1938" s="6">
        <v>86.62</v>
      </c>
      <c r="J1938" s="6">
        <v>87.41</v>
      </c>
      <c r="K1938" s="6">
        <v>86.42</v>
      </c>
      <c r="L1938" s="6">
        <v>203373.19347319301</v>
      </c>
    </row>
    <row r="1939" spans="1:12" ht="15" customHeight="1" x14ac:dyDescent="0.25">
      <c r="A1939" s="5">
        <v>42044</v>
      </c>
      <c r="B1939" s="6">
        <v>85.91</v>
      </c>
      <c r="C1939" s="2">
        <v>5456247</v>
      </c>
      <c r="D1939" s="6">
        <v>-1.42</v>
      </c>
      <c r="E1939" s="6">
        <v>-1.62601626016259</v>
      </c>
      <c r="F1939" s="6">
        <v>-1.6260155540298999</v>
      </c>
      <c r="G1939" s="6">
        <v>124.58951999999999</v>
      </c>
      <c r="H1939" s="6">
        <v>290318.46153846098</v>
      </c>
      <c r="I1939" s="6">
        <v>86.97</v>
      </c>
      <c r="J1939" s="6">
        <v>87.19</v>
      </c>
      <c r="K1939" s="6">
        <v>85.64</v>
      </c>
      <c r="L1939" s="6">
        <v>200156.41025640999</v>
      </c>
    </row>
    <row r="1940" spans="1:12" ht="15" customHeight="1" x14ac:dyDescent="0.25">
      <c r="A1940" s="5">
        <v>42041</v>
      </c>
      <c r="B1940" s="6">
        <v>87.33</v>
      </c>
      <c r="C1940" s="2">
        <v>5617641</v>
      </c>
      <c r="D1940" s="6">
        <v>4.9999999999997102E-2</v>
      </c>
      <c r="E1940" s="6">
        <v>5.7286892758923097E-2</v>
      </c>
      <c r="F1940" s="6">
        <v>5.7293492393095599E-2</v>
      </c>
      <c r="G1940" s="6">
        <v>126.64885</v>
      </c>
      <c r="H1940" s="6">
        <v>295118.76456876402</v>
      </c>
      <c r="I1940" s="6">
        <v>87.26</v>
      </c>
      <c r="J1940" s="6">
        <v>88</v>
      </c>
      <c r="K1940" s="6">
        <v>86.78</v>
      </c>
      <c r="L1940" s="6">
        <v>203466.433566433</v>
      </c>
    </row>
    <row r="1941" spans="1:12" ht="15" customHeight="1" x14ac:dyDescent="0.25">
      <c r="A1941" s="5">
        <v>42040</v>
      </c>
      <c r="B1941" s="6">
        <v>87.28</v>
      </c>
      <c r="C1941" s="2">
        <v>5090777</v>
      </c>
      <c r="D1941" s="6">
        <v>0.62999999999999501</v>
      </c>
      <c r="E1941" s="6">
        <v>0.72706289671089497</v>
      </c>
      <c r="F1941" s="6">
        <v>0.72705749017469801</v>
      </c>
      <c r="G1941" s="6">
        <v>126.57633</v>
      </c>
      <c r="H1941" s="6">
        <v>294949.72027971997</v>
      </c>
      <c r="I1941" s="6">
        <v>87.11</v>
      </c>
      <c r="J1941" s="6">
        <v>87.36</v>
      </c>
      <c r="K1941" s="6">
        <v>86.56</v>
      </c>
      <c r="L1941" s="6">
        <v>203349.883449883</v>
      </c>
    </row>
    <row r="1942" spans="1:12" ht="15" customHeight="1" x14ac:dyDescent="0.25">
      <c r="A1942" s="5">
        <v>42039</v>
      </c>
      <c r="B1942" s="6">
        <v>86.65</v>
      </c>
      <c r="C1942" s="2">
        <v>8932258</v>
      </c>
      <c r="D1942" s="6">
        <v>0.46000000000000701</v>
      </c>
      <c r="E1942" s="6">
        <v>0.53370460610280201</v>
      </c>
      <c r="F1942" s="6">
        <v>0.53370687187499399</v>
      </c>
      <c r="G1942" s="6">
        <v>125.66269</v>
      </c>
      <c r="H1942" s="6">
        <v>292820.02331002301</v>
      </c>
      <c r="I1942" s="6">
        <v>86.11</v>
      </c>
      <c r="J1942" s="6">
        <v>87.034999999999997</v>
      </c>
      <c r="K1942" s="6">
        <v>86</v>
      </c>
      <c r="L1942" s="6">
        <v>201881.351981352</v>
      </c>
    </row>
    <row r="1943" spans="1:12" ht="15" customHeight="1" x14ac:dyDescent="0.25">
      <c r="A1943" s="5">
        <v>42038</v>
      </c>
      <c r="B1943" s="6">
        <v>86.19</v>
      </c>
      <c r="C1943" s="2">
        <v>8283477</v>
      </c>
      <c r="D1943" s="6">
        <v>0.48000000000000398</v>
      </c>
      <c r="E1943" s="6">
        <v>0.56002800140007003</v>
      </c>
      <c r="F1943" s="6">
        <v>0.56002652304150102</v>
      </c>
      <c r="G1943" s="6">
        <v>124.99558</v>
      </c>
      <c r="H1943" s="6">
        <v>291264.98834498803</v>
      </c>
      <c r="I1943" s="6">
        <v>85.83</v>
      </c>
      <c r="J1943" s="6">
        <v>86.525000000000006</v>
      </c>
      <c r="K1943" s="6">
        <v>85.66</v>
      </c>
      <c r="L1943" s="6">
        <v>200809.09090909001</v>
      </c>
    </row>
    <row r="1944" spans="1:12" ht="15" customHeight="1" x14ac:dyDescent="0.25">
      <c r="A1944" s="5">
        <v>42037</v>
      </c>
      <c r="B1944" s="6">
        <v>85.71</v>
      </c>
      <c r="C1944" s="2">
        <v>6927168</v>
      </c>
      <c r="D1944" s="6">
        <v>0.72999999999998899</v>
      </c>
      <c r="E1944" s="6">
        <v>0.85902565309483503</v>
      </c>
      <c r="F1944" s="6">
        <v>0.85901739853868597</v>
      </c>
      <c r="G1944" s="6">
        <v>124.29947</v>
      </c>
      <c r="H1944" s="6">
        <v>289642.354312354</v>
      </c>
      <c r="I1944" s="6">
        <v>84.79</v>
      </c>
      <c r="J1944" s="6">
        <v>85.87</v>
      </c>
      <c r="K1944" s="6">
        <v>83.93</v>
      </c>
      <c r="L1944" s="6">
        <v>199690.20979020899</v>
      </c>
    </row>
    <row r="1945" spans="1:12" ht="15" customHeight="1" x14ac:dyDescent="0.25">
      <c r="A1945" s="5">
        <v>42034</v>
      </c>
      <c r="B1945" s="6">
        <v>84.98</v>
      </c>
      <c r="C1945" s="2">
        <v>10280220</v>
      </c>
      <c r="D1945" s="6">
        <v>-2.73999999999999</v>
      </c>
      <c r="E1945" s="6">
        <v>-3.1235750113998999</v>
      </c>
      <c r="F1945" s="6">
        <v>-3.1235683622079402</v>
      </c>
      <c r="G1945" s="6">
        <v>123.24081</v>
      </c>
      <c r="H1945" s="6">
        <v>287174.61538461503</v>
      </c>
      <c r="I1945" s="6">
        <v>86.78</v>
      </c>
      <c r="J1945" s="6">
        <v>87.36</v>
      </c>
      <c r="K1945" s="6">
        <v>84.9</v>
      </c>
      <c r="L1945" s="6">
        <v>197988.57808857801</v>
      </c>
    </row>
    <row r="1946" spans="1:12" ht="15" customHeight="1" x14ac:dyDescent="0.25">
      <c r="A1946" s="5">
        <v>42033</v>
      </c>
      <c r="B1946" s="6">
        <v>87.72</v>
      </c>
      <c r="C1946" s="2">
        <v>6522794</v>
      </c>
      <c r="D1946" s="6">
        <v>0.90000000000000502</v>
      </c>
      <c r="E1946" s="6">
        <v>1.03662750518314</v>
      </c>
      <c r="F1946" s="6">
        <v>1.03663174799144</v>
      </c>
      <c r="G1946" s="6">
        <v>127.21444</v>
      </c>
      <c r="H1946" s="6">
        <v>296437.15617715602</v>
      </c>
      <c r="I1946" s="6">
        <v>87.07</v>
      </c>
      <c r="J1946" s="6">
        <v>87.72</v>
      </c>
      <c r="K1946" s="6">
        <v>86.27</v>
      </c>
      <c r="L1946" s="6">
        <v>204375.524475524</v>
      </c>
    </row>
    <row r="1947" spans="1:12" ht="15" customHeight="1" x14ac:dyDescent="0.25">
      <c r="A1947" s="5">
        <v>42032</v>
      </c>
      <c r="B1947" s="6">
        <v>86.82</v>
      </c>
      <c r="C1947" s="2">
        <v>5936775</v>
      </c>
      <c r="D1947" s="6">
        <v>-0.71000000000000796</v>
      </c>
      <c r="E1947" s="6">
        <v>-0.81115046269851698</v>
      </c>
      <c r="F1947" s="6">
        <v>-0.81115484098742696</v>
      </c>
      <c r="G1947" s="6">
        <v>125.90922500000001</v>
      </c>
      <c r="H1947" s="6">
        <v>293394.69696969597</v>
      </c>
      <c r="I1947" s="6">
        <v>88.02</v>
      </c>
      <c r="J1947" s="6">
        <v>88.23</v>
      </c>
      <c r="K1947" s="6">
        <v>86.77</v>
      </c>
      <c r="L1947" s="6">
        <v>202277.622377622</v>
      </c>
    </row>
    <row r="1948" spans="1:12" ht="15" customHeight="1" x14ac:dyDescent="0.25">
      <c r="A1948" s="5">
        <v>42031</v>
      </c>
      <c r="B1948" s="6">
        <v>87.53</v>
      </c>
      <c r="C1948" s="2">
        <v>6020450</v>
      </c>
      <c r="D1948" s="6">
        <v>-1.0999999999999901</v>
      </c>
      <c r="E1948" s="6">
        <v>-1.2411147466997501</v>
      </c>
      <c r="F1948" s="6">
        <v>-1.2411129649202199</v>
      </c>
      <c r="G1948" s="6">
        <v>126.938896</v>
      </c>
      <c r="H1948" s="6">
        <v>295794.86247086199</v>
      </c>
      <c r="I1948" s="6">
        <v>88.28</v>
      </c>
      <c r="J1948" s="6">
        <v>88.46</v>
      </c>
      <c r="K1948" s="6">
        <v>87.26</v>
      </c>
      <c r="L1948" s="6">
        <v>203932.634032634</v>
      </c>
    </row>
    <row r="1949" spans="1:12" ht="15" customHeight="1" x14ac:dyDescent="0.25">
      <c r="A1949" s="5">
        <v>42030</v>
      </c>
      <c r="B1949" s="6">
        <v>88.63</v>
      </c>
      <c r="C1949" s="2">
        <v>4666660</v>
      </c>
      <c r="D1949" s="6">
        <v>0.11999999999999</v>
      </c>
      <c r="E1949" s="6">
        <v>0.135577900802164</v>
      </c>
      <c r="F1949" s="6">
        <v>0.13557949306997</v>
      </c>
      <c r="G1949" s="6">
        <v>128.53415000000001</v>
      </c>
      <c r="H1949" s="6">
        <v>299513.40326340299</v>
      </c>
      <c r="I1949" s="6">
        <v>88.31</v>
      </c>
      <c r="J1949" s="6">
        <v>89.16</v>
      </c>
      <c r="K1949" s="6">
        <v>88.12</v>
      </c>
      <c r="L1949" s="6">
        <v>206496.73659673601</v>
      </c>
    </row>
    <row r="1950" spans="1:12" ht="15" customHeight="1" x14ac:dyDescent="0.25">
      <c r="A1950" s="5">
        <v>42027</v>
      </c>
      <c r="B1950" s="6">
        <v>88.51</v>
      </c>
      <c r="C1950" s="2">
        <v>7565786</v>
      </c>
      <c r="D1950" s="6">
        <v>0.21000000000000699</v>
      </c>
      <c r="E1950" s="6">
        <v>0.23782559456399999</v>
      </c>
      <c r="F1950" s="6">
        <v>0.23782643738183801</v>
      </c>
      <c r="G1950" s="6">
        <v>128.36011999999999</v>
      </c>
      <c r="H1950" s="6">
        <v>299107.73892773798</v>
      </c>
      <c r="I1950" s="6">
        <v>88.42</v>
      </c>
      <c r="J1950" s="6">
        <v>89.26</v>
      </c>
      <c r="K1950" s="6">
        <v>87.89</v>
      </c>
      <c r="L1950" s="6">
        <v>206217.01631701601</v>
      </c>
    </row>
    <row r="1951" spans="1:12" ht="15" customHeight="1" x14ac:dyDescent="0.25">
      <c r="A1951" s="5">
        <v>42026</v>
      </c>
      <c r="B1951" s="6">
        <v>88.3</v>
      </c>
      <c r="C1951" s="2">
        <v>7123834</v>
      </c>
      <c r="D1951" s="6">
        <v>1.6599999999999899</v>
      </c>
      <c r="E1951" s="6">
        <v>1.91597414589104</v>
      </c>
      <c r="F1951" s="6">
        <v>1.91597195044264</v>
      </c>
      <c r="G1951" s="6">
        <v>128.05556999999999</v>
      </c>
      <c r="H1951" s="6">
        <v>298397.83216783201</v>
      </c>
      <c r="I1951" s="6">
        <v>87.23</v>
      </c>
      <c r="J1951" s="6">
        <v>88.394999999999996</v>
      </c>
      <c r="K1951" s="6">
        <v>86.86</v>
      </c>
      <c r="L1951" s="6">
        <v>205727.505827505</v>
      </c>
    </row>
    <row r="1952" spans="1:12" ht="15" customHeight="1" x14ac:dyDescent="0.25">
      <c r="A1952" s="5">
        <v>42025</v>
      </c>
      <c r="B1952" s="6">
        <v>86.64</v>
      </c>
      <c r="C1952" s="2">
        <v>8174202</v>
      </c>
      <c r="D1952" s="6">
        <v>-4.9999999999997102E-2</v>
      </c>
      <c r="E1952" s="6">
        <v>-5.7676779328641403E-2</v>
      </c>
      <c r="F1952" s="6">
        <v>-5.7678647987158202E-2</v>
      </c>
      <c r="G1952" s="6">
        <v>125.648186</v>
      </c>
      <c r="H1952" s="6">
        <v>292786.21445221402</v>
      </c>
      <c r="I1952" s="6">
        <v>86.1</v>
      </c>
      <c r="J1952" s="6">
        <v>86.91</v>
      </c>
      <c r="K1952" s="6">
        <v>85.71</v>
      </c>
      <c r="L1952" s="6">
        <v>201858.04195804099</v>
      </c>
    </row>
    <row r="1953" spans="1:12" ht="15" customHeight="1" x14ac:dyDescent="0.25">
      <c r="A1953" s="5">
        <v>42024</v>
      </c>
      <c r="B1953" s="6">
        <v>86.69</v>
      </c>
      <c r="C1953" s="2">
        <v>7853065</v>
      </c>
      <c r="D1953" s="6">
        <v>-7.9999999999998295E-2</v>
      </c>
      <c r="E1953" s="6">
        <v>-9.2197764204215896E-2</v>
      </c>
      <c r="F1953" s="6">
        <v>-9.2195667280447993E-2</v>
      </c>
      <c r="G1953" s="6">
        <v>125.72069999999999</v>
      </c>
      <c r="H1953" s="6">
        <v>292955.244755244</v>
      </c>
      <c r="I1953" s="6">
        <v>86.82</v>
      </c>
      <c r="J1953" s="6">
        <v>87.7</v>
      </c>
      <c r="K1953" s="6">
        <v>85.552000000000007</v>
      </c>
      <c r="L1953" s="6">
        <v>201974.59207459199</v>
      </c>
    </row>
    <row r="1954" spans="1:12" ht="15" customHeight="1" x14ac:dyDescent="0.25">
      <c r="A1954" s="5">
        <v>42020</v>
      </c>
      <c r="B1954" s="6">
        <v>86.77</v>
      </c>
      <c r="C1954" s="2">
        <v>8408926</v>
      </c>
      <c r="D1954" s="6">
        <v>-0.60999999999999899</v>
      </c>
      <c r="E1954" s="6">
        <v>-0.69810025177385804</v>
      </c>
      <c r="F1954" s="6">
        <v>-0.69810172491836497</v>
      </c>
      <c r="G1954" s="6">
        <v>125.836716</v>
      </c>
      <c r="H1954" s="6">
        <v>293225.67832167802</v>
      </c>
      <c r="I1954" s="6">
        <v>87.2</v>
      </c>
      <c r="J1954" s="6">
        <v>87.46</v>
      </c>
      <c r="K1954" s="6">
        <v>86.23</v>
      </c>
      <c r="L1954" s="6">
        <v>202161.072261072</v>
      </c>
    </row>
    <row r="1955" spans="1:12" ht="15" customHeight="1" x14ac:dyDescent="0.25">
      <c r="A1955" s="5">
        <v>42019</v>
      </c>
      <c r="B1955" s="6">
        <v>87.38</v>
      </c>
      <c r="C1955" s="2">
        <v>9412733</v>
      </c>
      <c r="D1955" s="6">
        <v>0.76999999999999602</v>
      </c>
      <c r="E1955" s="6">
        <v>0.88904283570025999</v>
      </c>
      <c r="F1955" s="6">
        <v>0.889043306348136</v>
      </c>
      <c r="G1955" s="6">
        <v>126.72136</v>
      </c>
      <c r="H1955" s="6">
        <v>295287.785547785</v>
      </c>
      <c r="I1955" s="6">
        <v>87</v>
      </c>
      <c r="J1955" s="6">
        <v>87.78</v>
      </c>
      <c r="K1955" s="6">
        <v>86.7</v>
      </c>
      <c r="L1955" s="6">
        <v>203582.983682983</v>
      </c>
    </row>
    <row r="1956" spans="1:12" ht="15" customHeight="1" x14ac:dyDescent="0.25">
      <c r="A1956" s="5">
        <v>42018</v>
      </c>
      <c r="B1956" s="6">
        <v>86.61</v>
      </c>
      <c r="C1956" s="2">
        <v>11954330</v>
      </c>
      <c r="D1956" s="6">
        <v>-2.7</v>
      </c>
      <c r="E1956" s="6">
        <v>-3.02317769566677</v>
      </c>
      <c r="F1956" s="6">
        <v>-3.0231783725656598</v>
      </c>
      <c r="G1956" s="6">
        <v>125.60468</v>
      </c>
      <c r="H1956" s="6">
        <v>292684.80186480097</v>
      </c>
      <c r="I1956" s="6">
        <v>87.65</v>
      </c>
      <c r="J1956" s="6">
        <v>88.52</v>
      </c>
      <c r="K1956" s="6">
        <v>86.5</v>
      </c>
      <c r="L1956" s="6">
        <v>201788.11188811099</v>
      </c>
    </row>
    <row r="1957" spans="1:12" ht="15" customHeight="1" x14ac:dyDescent="0.25">
      <c r="A1957" s="5">
        <v>42017</v>
      </c>
      <c r="B1957" s="6">
        <v>89.31</v>
      </c>
      <c r="C1957" s="2">
        <v>8215406</v>
      </c>
      <c r="D1957" s="6">
        <v>-0.70999999999999297</v>
      </c>
      <c r="E1957" s="6">
        <v>-0.78871361919572402</v>
      </c>
      <c r="F1957" s="6">
        <v>-0.78870948802209895</v>
      </c>
      <c r="G1957" s="6">
        <v>129.52030999999999</v>
      </c>
      <c r="H1957" s="6">
        <v>301812.14452214399</v>
      </c>
      <c r="I1957" s="6">
        <v>90.8</v>
      </c>
      <c r="J1957" s="6">
        <v>90.97</v>
      </c>
      <c r="K1957" s="6">
        <v>88.93</v>
      </c>
      <c r="L1957" s="6">
        <v>208081.818181818</v>
      </c>
    </row>
    <row r="1958" spans="1:12" ht="15" customHeight="1" x14ac:dyDescent="0.25">
      <c r="A1958" s="5">
        <v>42016</v>
      </c>
      <c r="B1958" s="6">
        <v>90.02</v>
      </c>
      <c r="C1958" s="2">
        <v>7372534</v>
      </c>
      <c r="D1958" s="6">
        <v>0.67000000000000104</v>
      </c>
      <c r="E1958" s="6">
        <v>0.74986010072748399</v>
      </c>
      <c r="F1958" s="6">
        <v>0.74985537704148597</v>
      </c>
      <c r="G1958" s="6">
        <v>130.54997</v>
      </c>
      <c r="H1958" s="6">
        <v>304212.28438228398</v>
      </c>
      <c r="I1958" s="6">
        <v>89.36</v>
      </c>
      <c r="J1958" s="6">
        <v>90.31</v>
      </c>
      <c r="K1958" s="6">
        <v>89.22</v>
      </c>
      <c r="L1958" s="6">
        <v>209736.82983682901</v>
      </c>
    </row>
    <row r="1959" spans="1:12" ht="15" customHeight="1" x14ac:dyDescent="0.25">
      <c r="A1959" s="5">
        <v>42013</v>
      </c>
      <c r="B1959" s="6">
        <v>89.35</v>
      </c>
      <c r="C1959" s="2">
        <v>8522505</v>
      </c>
      <c r="D1959" s="6">
        <v>-1.1200000000000001</v>
      </c>
      <c r="E1959" s="6">
        <v>-1.23797944069857</v>
      </c>
      <c r="F1959" s="6">
        <v>-1.2379787043821999</v>
      </c>
      <c r="G1959" s="6">
        <v>129.57831999999999</v>
      </c>
      <c r="H1959" s="6">
        <v>301947.36596736597</v>
      </c>
      <c r="I1959" s="6">
        <v>90.32</v>
      </c>
      <c r="J1959" s="6">
        <v>90.39</v>
      </c>
      <c r="K1959" s="6">
        <v>89.25</v>
      </c>
      <c r="L1959" s="6">
        <v>208175.05827505799</v>
      </c>
    </row>
    <row r="1960" spans="1:12" ht="15" customHeight="1" x14ac:dyDescent="0.25">
      <c r="A1960" s="5">
        <v>42012</v>
      </c>
      <c r="B1960" s="6">
        <v>90.47</v>
      </c>
      <c r="C1960" s="2">
        <v>12713560</v>
      </c>
      <c r="D1960" s="6">
        <v>1.87</v>
      </c>
      <c r="E1960" s="6">
        <v>2.1106094808126499</v>
      </c>
      <c r="F1960" s="6">
        <v>2.1106049350672702</v>
      </c>
      <c r="G1960" s="6">
        <v>131.20258000000001</v>
      </c>
      <c r="H1960" s="6">
        <v>305733.51981351897</v>
      </c>
      <c r="I1960" s="6">
        <v>89.21</v>
      </c>
      <c r="J1960" s="6">
        <v>90.665000000000006</v>
      </c>
      <c r="K1960" s="6">
        <v>89.07</v>
      </c>
      <c r="L1960" s="6">
        <v>210785.78088578</v>
      </c>
    </row>
    <row r="1961" spans="1:12" ht="15" customHeight="1" x14ac:dyDescent="0.25">
      <c r="A1961" s="5">
        <v>42011</v>
      </c>
      <c r="B1961" s="6">
        <v>88.6</v>
      </c>
      <c r="C1961" s="2">
        <v>8498428</v>
      </c>
      <c r="D1961" s="6">
        <v>2.2899999999999898</v>
      </c>
      <c r="E1961" s="6">
        <v>2.6532267408179799</v>
      </c>
      <c r="F1961" s="6">
        <v>2.6532318827229502</v>
      </c>
      <c r="G1961" s="6">
        <v>128.49064999999999</v>
      </c>
      <c r="H1961" s="6">
        <v>299412.00466200401</v>
      </c>
      <c r="I1961" s="6">
        <v>86.78</v>
      </c>
      <c r="J1961" s="6">
        <v>88.68</v>
      </c>
      <c r="K1961" s="6">
        <v>86.67</v>
      </c>
      <c r="L1961" s="6">
        <v>206426.806526806</v>
      </c>
    </row>
    <row r="1962" spans="1:12" ht="15" customHeight="1" x14ac:dyDescent="0.25">
      <c r="A1962" s="5">
        <v>42010</v>
      </c>
      <c r="B1962" s="6">
        <v>86.31</v>
      </c>
      <c r="C1962" s="2">
        <v>8205145</v>
      </c>
      <c r="D1962" s="6">
        <v>0.65999999999999603</v>
      </c>
      <c r="E1962" s="6">
        <v>0.77057793345007797</v>
      </c>
      <c r="F1962" s="6">
        <v>0.77057811335765602</v>
      </c>
      <c r="G1962" s="6">
        <v>125.16961000000001</v>
      </c>
      <c r="H1962" s="6">
        <v>291670.65268065198</v>
      </c>
      <c r="I1962" s="6">
        <v>85.98</v>
      </c>
      <c r="J1962" s="6">
        <v>86.75</v>
      </c>
      <c r="K1962" s="6">
        <v>85.79</v>
      </c>
      <c r="L1962" s="6">
        <v>201088.811188811</v>
      </c>
    </row>
    <row r="1963" spans="1:12" ht="15" customHeight="1" x14ac:dyDescent="0.25">
      <c r="A1963" s="5">
        <v>42009</v>
      </c>
      <c r="B1963" s="6">
        <v>85.65</v>
      </c>
      <c r="C1963" s="2">
        <v>6978986</v>
      </c>
      <c r="D1963" s="6">
        <v>-0.25</v>
      </c>
      <c r="E1963" s="6">
        <v>-0.29103608847497098</v>
      </c>
      <c r="F1963" s="6">
        <v>-0.29104069178554898</v>
      </c>
      <c r="G1963" s="6">
        <v>124.212456</v>
      </c>
      <c r="H1963" s="6">
        <v>289439.52447552403</v>
      </c>
      <c r="I1963" s="6">
        <v>85.72</v>
      </c>
      <c r="J1963" s="6">
        <v>86.32</v>
      </c>
      <c r="K1963" s="6">
        <v>85.51</v>
      </c>
      <c r="L1963" s="6">
        <v>199550.349650349</v>
      </c>
    </row>
    <row r="1964" spans="1:12" ht="15" customHeight="1" x14ac:dyDescent="0.25">
      <c r="A1964" s="5">
        <v>42006</v>
      </c>
      <c r="B1964" s="6">
        <v>85.9</v>
      </c>
      <c r="C1964" s="2">
        <v>4501838</v>
      </c>
      <c r="D1964" s="6">
        <v>2.0000000000010201E-2</v>
      </c>
      <c r="E1964" s="6">
        <v>2.3288309268765201E-2</v>
      </c>
      <c r="F1964" s="6">
        <v>2.3296612364243002E-2</v>
      </c>
      <c r="G1964" s="6">
        <v>124.57501999999999</v>
      </c>
      <c r="H1964" s="6">
        <v>290284.66200466198</v>
      </c>
      <c r="I1964" s="6">
        <v>86.27</v>
      </c>
      <c r="J1964" s="6">
        <v>86.72</v>
      </c>
      <c r="K1964" s="6">
        <v>85.545000000000002</v>
      </c>
      <c r="L1964" s="6">
        <v>200133.10023310001</v>
      </c>
    </row>
    <row r="1965" spans="1:12" ht="15" customHeight="1" x14ac:dyDescent="0.25">
      <c r="A1965" s="5">
        <v>42004</v>
      </c>
      <c r="B1965" s="6">
        <v>85.88</v>
      </c>
      <c r="C1965" s="2">
        <v>4151386</v>
      </c>
      <c r="D1965" s="6">
        <v>-0.91000000000001002</v>
      </c>
      <c r="E1965" s="6">
        <v>-1.0485078926143601</v>
      </c>
      <c r="F1965" s="6">
        <v>-1.0485102695158</v>
      </c>
      <c r="G1965" s="6">
        <v>124.54600499999999</v>
      </c>
      <c r="H1965" s="6">
        <v>290217.02797202702</v>
      </c>
      <c r="I1965" s="6">
        <v>87.08</v>
      </c>
      <c r="J1965" s="6">
        <v>87.44</v>
      </c>
      <c r="K1965" s="6">
        <v>85.86</v>
      </c>
      <c r="L1965" s="6">
        <v>200086.48018648001</v>
      </c>
    </row>
    <row r="1966" spans="1:12" ht="15" customHeight="1" x14ac:dyDescent="0.25">
      <c r="A1966" s="5">
        <v>42003</v>
      </c>
      <c r="B1966" s="6">
        <v>86.79</v>
      </c>
      <c r="C1966" s="2">
        <v>3265377</v>
      </c>
      <c r="D1966" s="6">
        <v>0.15000000000000499</v>
      </c>
      <c r="E1966" s="6">
        <v>0.173130193905812</v>
      </c>
      <c r="F1966" s="6">
        <v>0.17312943936971201</v>
      </c>
      <c r="G1966" s="6">
        <v>125.86572</v>
      </c>
      <c r="H1966" s="6">
        <v>293293.28671328601</v>
      </c>
      <c r="I1966" s="6">
        <v>86.52</v>
      </c>
      <c r="J1966" s="6">
        <v>87.13</v>
      </c>
      <c r="K1966" s="6">
        <v>86.48</v>
      </c>
      <c r="L1966" s="6">
        <v>202207.69230769199</v>
      </c>
    </row>
    <row r="1967" spans="1:12" ht="15" customHeight="1" x14ac:dyDescent="0.25">
      <c r="A1967" s="5">
        <v>42002</v>
      </c>
      <c r="B1967" s="6">
        <v>86.64</v>
      </c>
      <c r="C1967" s="2">
        <v>3605617</v>
      </c>
      <c r="D1967" s="6">
        <v>-0.26999999999999602</v>
      </c>
      <c r="E1967" s="6">
        <v>-0.31066620642042903</v>
      </c>
      <c r="F1967" s="6">
        <v>-0.31067498065689902</v>
      </c>
      <c r="G1967" s="6">
        <v>125.648186</v>
      </c>
      <c r="H1967" s="6">
        <v>292786.21445221402</v>
      </c>
      <c r="I1967" s="6">
        <v>86.46</v>
      </c>
      <c r="J1967" s="6">
        <v>87.07</v>
      </c>
      <c r="K1967" s="6">
        <v>86.4</v>
      </c>
      <c r="L1967" s="6">
        <v>201858.04195804099</v>
      </c>
    </row>
    <row r="1968" spans="1:12" ht="15" customHeight="1" x14ac:dyDescent="0.25">
      <c r="A1968" s="5">
        <v>41999</v>
      </c>
      <c r="B1968" s="6">
        <v>86.91</v>
      </c>
      <c r="C1968" s="2">
        <v>3249266</v>
      </c>
      <c r="D1968" s="6">
        <v>0.47999999999998899</v>
      </c>
      <c r="E1968" s="6">
        <v>0.555362721277319</v>
      </c>
      <c r="F1968" s="6">
        <v>0.55537243231080702</v>
      </c>
      <c r="G1968" s="6">
        <v>126.03976</v>
      </c>
      <c r="H1968" s="6">
        <v>293698.97435897402</v>
      </c>
      <c r="I1968" s="6">
        <v>86.18</v>
      </c>
      <c r="J1968" s="6">
        <v>87.14</v>
      </c>
      <c r="K1968" s="6">
        <v>86.01</v>
      </c>
      <c r="L1968" s="6">
        <v>202487.41258741199</v>
      </c>
    </row>
    <row r="1969" spans="1:12" ht="15" customHeight="1" x14ac:dyDescent="0.25">
      <c r="A1969" s="5">
        <v>41997</v>
      </c>
      <c r="B1969" s="6">
        <v>86.43</v>
      </c>
      <c r="C1969" s="2">
        <v>2491789</v>
      </c>
      <c r="D1969" s="6">
        <v>-0.22999999999998899</v>
      </c>
      <c r="E1969" s="6">
        <v>-0.26540503115622899</v>
      </c>
      <c r="F1969" s="6">
        <v>-0.26541329692258903</v>
      </c>
      <c r="G1969" s="6">
        <v>125.343636</v>
      </c>
      <c r="H1969" s="6">
        <v>292076.30769230699</v>
      </c>
      <c r="I1969" s="6">
        <v>86.97</v>
      </c>
      <c r="J1969" s="6">
        <v>87.064999999999998</v>
      </c>
      <c r="K1969" s="6">
        <v>86.39</v>
      </c>
      <c r="L1969" s="6">
        <v>201368.531468531</v>
      </c>
    </row>
    <row r="1970" spans="1:12" ht="15" customHeight="1" x14ac:dyDescent="0.25">
      <c r="A1970" s="5">
        <v>41996</v>
      </c>
      <c r="B1970" s="6">
        <v>86.66</v>
      </c>
      <c r="C1970" s="2">
        <v>5552646</v>
      </c>
      <c r="D1970" s="6">
        <v>0.28000000000000103</v>
      </c>
      <c r="E1970" s="6">
        <v>0.32414910858995499</v>
      </c>
      <c r="F1970" s="6">
        <v>0.32415610281972801</v>
      </c>
      <c r="G1970" s="6">
        <v>125.6772</v>
      </c>
      <c r="H1970" s="6">
        <v>292853.84615384601</v>
      </c>
      <c r="I1970" s="6">
        <v>86.69</v>
      </c>
      <c r="J1970" s="6">
        <v>87.08</v>
      </c>
      <c r="K1970" s="6">
        <v>86.36</v>
      </c>
      <c r="L1970" s="6">
        <v>201904.66200466099</v>
      </c>
    </row>
    <row r="1971" spans="1:12" ht="15" customHeight="1" x14ac:dyDescent="0.25">
      <c r="A1971" s="5">
        <v>41995</v>
      </c>
      <c r="B1971" s="6">
        <v>86.38</v>
      </c>
      <c r="C1971" s="2">
        <v>4575752</v>
      </c>
      <c r="D1971" s="6">
        <v>1.21999999999999</v>
      </c>
      <c r="E1971" s="6">
        <v>1.4325974635979399</v>
      </c>
      <c r="F1971" s="6">
        <v>1.4325906858885</v>
      </c>
      <c r="G1971" s="6">
        <v>125.271126</v>
      </c>
      <c r="H1971" s="6">
        <v>291907.28671328601</v>
      </c>
      <c r="I1971" s="6">
        <v>85.32</v>
      </c>
      <c r="J1971" s="6">
        <v>86.4</v>
      </c>
      <c r="K1971" s="6">
        <v>85.29</v>
      </c>
      <c r="L1971" s="6">
        <v>201251.981351981</v>
      </c>
    </row>
    <row r="1972" spans="1:12" ht="15" customHeight="1" x14ac:dyDescent="0.25">
      <c r="A1972" s="5">
        <v>41992</v>
      </c>
      <c r="B1972" s="6">
        <v>85.16</v>
      </c>
      <c r="C1972" s="2">
        <v>12068830</v>
      </c>
      <c r="D1972" s="6">
        <v>-0.78000000000000103</v>
      </c>
      <c r="E1972" s="6">
        <v>-0.90760996043751596</v>
      </c>
      <c r="F1972" s="6">
        <v>-0.90760534049778496</v>
      </c>
      <c r="G1972" s="6">
        <v>123.50185</v>
      </c>
      <c r="H1972" s="6">
        <v>287783.10023310001</v>
      </c>
      <c r="I1972" s="6">
        <v>86.26</v>
      </c>
      <c r="J1972" s="6">
        <v>86.34</v>
      </c>
      <c r="K1972" s="6">
        <v>85.16</v>
      </c>
      <c r="L1972" s="6">
        <v>198408.158508158</v>
      </c>
    </row>
    <row r="1973" spans="1:12" ht="15" customHeight="1" x14ac:dyDescent="0.25">
      <c r="A1973" s="5">
        <v>41991</v>
      </c>
      <c r="B1973" s="6">
        <v>85.94</v>
      </c>
      <c r="C1973" s="2">
        <v>8645929</v>
      </c>
      <c r="D1973" s="6">
        <v>1.70999999999999</v>
      </c>
      <c r="E1973" s="6">
        <v>2.03015552653447</v>
      </c>
      <c r="F1973" s="6">
        <v>2.0301534639349801</v>
      </c>
      <c r="G1973" s="6">
        <v>124.633026</v>
      </c>
      <c r="H1973" s="6">
        <v>290419.87412587402</v>
      </c>
      <c r="I1973" s="6">
        <v>84.8</v>
      </c>
      <c r="J1973" s="6">
        <v>85.95</v>
      </c>
      <c r="K1973" s="6">
        <v>84.28</v>
      </c>
      <c r="L1973" s="6">
        <v>200226.34032634</v>
      </c>
    </row>
    <row r="1974" spans="1:12" ht="15" customHeight="1" x14ac:dyDescent="0.25">
      <c r="A1974" s="5">
        <v>41990</v>
      </c>
      <c r="B1974" s="6">
        <v>84.23</v>
      </c>
      <c r="C1974" s="2">
        <v>6641024</v>
      </c>
      <c r="D1974" s="6">
        <v>1.27000000000001</v>
      </c>
      <c r="E1974" s="6">
        <v>1.53085824493732</v>
      </c>
      <c r="F1974" s="6">
        <v>1.53086585988477</v>
      </c>
      <c r="G1974" s="6">
        <v>122.15313</v>
      </c>
      <c r="H1974" s="6">
        <v>284639.23076922999</v>
      </c>
      <c r="I1974" s="6">
        <v>83.28</v>
      </c>
      <c r="J1974" s="6">
        <v>84.26</v>
      </c>
      <c r="K1974" s="6">
        <v>82.95</v>
      </c>
      <c r="L1974" s="6">
        <v>196240.32634032599</v>
      </c>
    </row>
    <row r="1975" spans="1:12" ht="15" customHeight="1" x14ac:dyDescent="0.25">
      <c r="A1975" s="5">
        <v>41989</v>
      </c>
      <c r="B1975" s="6">
        <v>82.96</v>
      </c>
      <c r="C1975" s="2">
        <v>7437440</v>
      </c>
      <c r="D1975" s="6">
        <v>-0.98000000000000398</v>
      </c>
      <c r="E1975" s="6">
        <v>-1.16750059566357</v>
      </c>
      <c r="F1975" s="6">
        <v>-1.1675060476835499</v>
      </c>
      <c r="G1975" s="6">
        <v>120.311325</v>
      </c>
      <c r="H1975" s="6">
        <v>280345.97902097797</v>
      </c>
      <c r="I1975" s="6">
        <v>83.62</v>
      </c>
      <c r="J1975" s="6">
        <v>84.76</v>
      </c>
      <c r="K1975" s="6">
        <v>82.94</v>
      </c>
      <c r="L1975" s="6">
        <v>193279.95337995299</v>
      </c>
    </row>
    <row r="1976" spans="1:12" ht="15" customHeight="1" x14ac:dyDescent="0.25">
      <c r="A1976" s="5">
        <v>41988</v>
      </c>
      <c r="B1976" s="6">
        <v>83.94</v>
      </c>
      <c r="C1976" s="2">
        <v>6317736</v>
      </c>
      <c r="D1976" s="6">
        <v>0.12999999999999501</v>
      </c>
      <c r="E1976" s="6">
        <v>0.15511275504116401</v>
      </c>
      <c r="F1976" s="6">
        <v>0.15512075378123399</v>
      </c>
      <c r="G1976" s="6">
        <v>121.73256000000001</v>
      </c>
      <c r="H1976" s="6">
        <v>283658.88111888099</v>
      </c>
      <c r="I1976" s="6">
        <v>84.26</v>
      </c>
      <c r="J1976" s="6">
        <v>84.7</v>
      </c>
      <c r="K1976" s="6">
        <v>83.05</v>
      </c>
      <c r="L1976" s="6">
        <v>195564.335664335</v>
      </c>
    </row>
    <row r="1977" spans="1:12" ht="15" customHeight="1" x14ac:dyDescent="0.25">
      <c r="A1977" s="5">
        <v>41985</v>
      </c>
      <c r="B1977" s="6">
        <v>83.81</v>
      </c>
      <c r="C1977" s="2">
        <v>7284128</v>
      </c>
      <c r="D1977" s="6">
        <v>-1.9999999999996E-2</v>
      </c>
      <c r="E1977" s="6">
        <v>-2.38578074674866E-2</v>
      </c>
      <c r="F1977" s="6">
        <v>-2.38704239031939E-2</v>
      </c>
      <c r="G1977" s="6">
        <v>121.54402</v>
      </c>
      <c r="H1977" s="6">
        <v>283219.39393939299</v>
      </c>
      <c r="I1977" s="6">
        <v>83.52</v>
      </c>
      <c r="J1977" s="6">
        <v>85</v>
      </c>
      <c r="K1977" s="6">
        <v>83.52</v>
      </c>
      <c r="L1977" s="6">
        <v>195261.30536130501</v>
      </c>
    </row>
    <row r="1978" spans="1:12" ht="15" customHeight="1" x14ac:dyDescent="0.25">
      <c r="A1978" s="5">
        <v>41984</v>
      </c>
      <c r="B1978" s="6">
        <v>83.83</v>
      </c>
      <c r="C1978" s="2">
        <v>8032841</v>
      </c>
      <c r="D1978" s="6">
        <v>0.84999999999999398</v>
      </c>
      <c r="E1978" s="6">
        <v>1.02434321523257</v>
      </c>
      <c r="F1978" s="6">
        <v>1.02434478745865</v>
      </c>
      <c r="G1978" s="6">
        <v>121.57304000000001</v>
      </c>
      <c r="H1978" s="6">
        <v>283287.03962703899</v>
      </c>
      <c r="I1978" s="6">
        <v>83.2</v>
      </c>
      <c r="J1978" s="6">
        <v>84.495000000000005</v>
      </c>
      <c r="K1978" s="6">
        <v>83.16</v>
      </c>
      <c r="L1978" s="6">
        <v>195307.92540792501</v>
      </c>
    </row>
    <row r="1979" spans="1:12" ht="15" customHeight="1" x14ac:dyDescent="0.25">
      <c r="A1979" s="5">
        <v>41983</v>
      </c>
      <c r="B1979" s="6">
        <v>82.98</v>
      </c>
      <c r="C1979" s="2">
        <v>6973600</v>
      </c>
      <c r="D1979" s="6">
        <v>-0.57999999999999796</v>
      </c>
      <c r="E1979" s="6">
        <v>-0.694112015318326</v>
      </c>
      <c r="F1979" s="6">
        <v>-0.694103673362922</v>
      </c>
      <c r="G1979" s="6">
        <v>120.34034</v>
      </c>
      <c r="H1979" s="6">
        <v>280413.61305361299</v>
      </c>
      <c r="I1979" s="6">
        <v>83.93</v>
      </c>
      <c r="J1979" s="6">
        <v>84.31</v>
      </c>
      <c r="K1979" s="6">
        <v>82.9</v>
      </c>
      <c r="L1979" s="6">
        <v>193326.57342657301</v>
      </c>
    </row>
    <row r="1980" spans="1:12" ht="15" customHeight="1" x14ac:dyDescent="0.25">
      <c r="A1980" s="5">
        <v>41982</v>
      </c>
      <c r="B1980" s="6">
        <v>83.56</v>
      </c>
      <c r="C1980" s="2">
        <v>6633610</v>
      </c>
      <c r="D1980" s="6">
        <v>-0.67000000000000104</v>
      </c>
      <c r="E1980" s="6">
        <v>-0.79544105425620704</v>
      </c>
      <c r="F1980" s="6">
        <v>-0.79544830328949201</v>
      </c>
      <c r="G1980" s="6">
        <v>121.181465</v>
      </c>
      <c r="H1980" s="6">
        <v>282374.27738927701</v>
      </c>
      <c r="I1980" s="6">
        <v>83.65</v>
      </c>
      <c r="J1980" s="6">
        <v>84.21</v>
      </c>
      <c r="K1980" s="6">
        <v>82.65</v>
      </c>
      <c r="L1980" s="6">
        <v>194678.55477855401</v>
      </c>
    </row>
    <row r="1981" spans="1:12" ht="15" customHeight="1" x14ac:dyDescent="0.25">
      <c r="A1981" s="5">
        <v>41981</v>
      </c>
      <c r="B1981" s="6">
        <v>84.23</v>
      </c>
      <c r="C1981" s="2">
        <v>6265990</v>
      </c>
      <c r="D1981" s="6">
        <v>0.109999999999999</v>
      </c>
      <c r="E1981" s="6">
        <v>0.130765572990965</v>
      </c>
      <c r="F1981" s="6">
        <v>0.13076094723321</v>
      </c>
      <c r="G1981" s="6">
        <v>122.15313</v>
      </c>
      <c r="H1981" s="6">
        <v>284639.23076922999</v>
      </c>
      <c r="I1981" s="6">
        <v>84.15</v>
      </c>
      <c r="J1981" s="6">
        <v>84.67</v>
      </c>
      <c r="K1981" s="6">
        <v>83.85</v>
      </c>
      <c r="L1981" s="6">
        <v>196240.32634032599</v>
      </c>
    </row>
    <row r="1982" spans="1:12" ht="15" customHeight="1" x14ac:dyDescent="0.25">
      <c r="A1982" s="5">
        <v>41978</v>
      </c>
      <c r="B1982" s="6">
        <v>84.12</v>
      </c>
      <c r="C1982" s="2">
        <v>6570121</v>
      </c>
      <c r="D1982" s="6">
        <v>-0.64</v>
      </c>
      <c r="E1982" s="6">
        <v>-0.75507314771118195</v>
      </c>
      <c r="F1982" s="6">
        <v>-0.75506572270570504</v>
      </c>
      <c r="G1982" s="6">
        <v>121.99361</v>
      </c>
      <c r="H1982" s="6">
        <v>284267.38927738898</v>
      </c>
      <c r="I1982" s="6">
        <v>84.81</v>
      </c>
      <c r="J1982" s="6">
        <v>84.82</v>
      </c>
      <c r="K1982" s="6">
        <v>83.51</v>
      </c>
      <c r="L1982" s="6">
        <v>195983.916083916</v>
      </c>
    </row>
    <row r="1983" spans="1:12" ht="15" customHeight="1" x14ac:dyDescent="0.25">
      <c r="A1983" s="5">
        <v>41977</v>
      </c>
      <c r="B1983" s="6">
        <v>84.76</v>
      </c>
      <c r="C1983" s="2">
        <v>6922353</v>
      </c>
      <c r="D1983" s="6">
        <v>-0.179999999999992</v>
      </c>
      <c r="E1983" s="6">
        <v>-0.211914292441717</v>
      </c>
      <c r="F1983" s="6">
        <v>-0.21191271930112099</v>
      </c>
      <c r="G1983" s="6">
        <v>122.92175</v>
      </c>
      <c r="H1983" s="6">
        <v>286430.885780885</v>
      </c>
      <c r="I1983" s="6">
        <v>84.13</v>
      </c>
      <c r="J1983" s="6">
        <v>84.82</v>
      </c>
      <c r="K1983" s="6">
        <v>83.65</v>
      </c>
      <c r="L1983" s="6">
        <v>197475.75757575699</v>
      </c>
    </row>
    <row r="1984" spans="1:12" ht="15" customHeight="1" x14ac:dyDescent="0.25">
      <c r="A1984" s="5">
        <v>41976</v>
      </c>
      <c r="B1984" s="6">
        <v>84.94</v>
      </c>
      <c r="C1984" s="2">
        <v>6374338</v>
      </c>
      <c r="D1984" s="6">
        <v>-1.46</v>
      </c>
      <c r="E1984" s="6">
        <v>-1.68981481481482</v>
      </c>
      <c r="F1984" s="6">
        <v>-1.1342655834005699</v>
      </c>
      <c r="G1984" s="6">
        <v>123.18279</v>
      </c>
      <c r="H1984" s="6">
        <v>287039.37062936998</v>
      </c>
      <c r="I1984" s="6">
        <v>85.95</v>
      </c>
      <c r="J1984" s="6">
        <v>86</v>
      </c>
      <c r="K1984" s="6">
        <v>84.68</v>
      </c>
      <c r="L1984" s="6">
        <v>197895.337995337</v>
      </c>
    </row>
    <row r="1985" spans="1:12" ht="15" customHeight="1" x14ac:dyDescent="0.25">
      <c r="A1985" s="5">
        <v>41975</v>
      </c>
      <c r="B1985" s="6">
        <v>86.4</v>
      </c>
      <c r="C1985" s="2">
        <v>6766310</v>
      </c>
      <c r="D1985" s="6">
        <v>0.18000000000000599</v>
      </c>
      <c r="E1985" s="6">
        <v>0.20876826722337999</v>
      </c>
      <c r="F1985" s="6">
        <v>0.20876900600936801</v>
      </c>
      <c r="G1985" s="6">
        <v>124.59604</v>
      </c>
      <c r="H1985" s="6">
        <v>290333.65967365901</v>
      </c>
      <c r="I1985" s="6">
        <v>86.27</v>
      </c>
      <c r="J1985" s="6">
        <v>86.7</v>
      </c>
      <c r="K1985" s="6">
        <v>85.93</v>
      </c>
      <c r="L1985" s="6">
        <v>201298.60139860099</v>
      </c>
    </row>
    <row r="1986" spans="1:12" ht="15" customHeight="1" x14ac:dyDescent="0.25">
      <c r="A1986" s="5">
        <v>41974</v>
      </c>
      <c r="B1986" s="6">
        <v>86.22</v>
      </c>
      <c r="C1986" s="2">
        <v>9140937</v>
      </c>
      <c r="D1986" s="6">
        <v>-1.32</v>
      </c>
      <c r="E1986" s="6">
        <v>-1.5078821110349601</v>
      </c>
      <c r="F1986" s="6">
        <v>-1.5078785244075901</v>
      </c>
      <c r="G1986" s="6">
        <v>124.33646400000001</v>
      </c>
      <c r="H1986" s="6">
        <v>289728.58741258702</v>
      </c>
      <c r="I1986" s="6">
        <v>86.72</v>
      </c>
      <c r="J1986" s="6">
        <v>87.07</v>
      </c>
      <c r="K1986" s="6">
        <v>85.749899999999997</v>
      </c>
      <c r="L1986" s="6">
        <v>200879.02097901999</v>
      </c>
    </row>
    <row r="1987" spans="1:12" ht="15" customHeight="1" x14ac:dyDescent="0.25">
      <c r="A1987" s="5">
        <v>41971</v>
      </c>
      <c r="B1987" s="6">
        <v>87.54</v>
      </c>
      <c r="C1987" s="2">
        <v>7820627</v>
      </c>
      <c r="D1987" s="6">
        <v>2.56</v>
      </c>
      <c r="E1987" s="6">
        <v>3.01247352318192</v>
      </c>
      <c r="F1987" s="6">
        <v>3.01246145499052</v>
      </c>
      <c r="G1987" s="6">
        <v>126.24001</v>
      </c>
      <c r="H1987" s="6">
        <v>294165.75757575699</v>
      </c>
      <c r="I1987" s="6">
        <v>86.18</v>
      </c>
      <c r="J1987" s="6">
        <v>88.09</v>
      </c>
      <c r="K1987" s="6">
        <v>85.9</v>
      </c>
      <c r="L1987" s="6">
        <v>203955.94405594401</v>
      </c>
    </row>
    <row r="1988" spans="1:12" ht="15" customHeight="1" x14ac:dyDescent="0.25">
      <c r="A1988" s="5">
        <v>41969</v>
      </c>
      <c r="B1988" s="6">
        <v>84.98</v>
      </c>
      <c r="C1988" s="2">
        <v>3943821</v>
      </c>
      <c r="D1988" s="6">
        <v>3.0000000000001099E-2</v>
      </c>
      <c r="E1988" s="6">
        <v>3.5314891112414502E-2</v>
      </c>
      <c r="F1988" s="6">
        <v>3.5329167354047897E-2</v>
      </c>
      <c r="G1988" s="6">
        <v>122.54828999999999</v>
      </c>
      <c r="H1988" s="6">
        <v>285560.349650349</v>
      </c>
      <c r="I1988" s="6">
        <v>84.9</v>
      </c>
      <c r="J1988" s="6">
        <v>85.111000000000004</v>
      </c>
      <c r="K1988" s="6">
        <v>84.48</v>
      </c>
      <c r="L1988" s="6">
        <v>197988.57808857801</v>
      </c>
    </row>
    <row r="1989" spans="1:12" ht="15" customHeight="1" x14ac:dyDescent="0.25">
      <c r="A1989" s="5">
        <v>41968</v>
      </c>
      <c r="B1989" s="6">
        <v>84.95</v>
      </c>
      <c r="C1989" s="2">
        <v>6675451</v>
      </c>
      <c r="D1989" s="6">
        <v>-0.45000000000000201</v>
      </c>
      <c r="E1989" s="6">
        <v>-0.52693208430913896</v>
      </c>
      <c r="F1989" s="6">
        <v>-0.52694204879810602</v>
      </c>
      <c r="G1989" s="6">
        <v>122.50501</v>
      </c>
      <c r="H1989" s="6">
        <v>285459.46386946301</v>
      </c>
      <c r="I1989" s="6">
        <v>85.5</v>
      </c>
      <c r="J1989" s="6">
        <v>85.51</v>
      </c>
      <c r="K1989" s="6">
        <v>84.39</v>
      </c>
      <c r="L1989" s="6">
        <v>197918.648018648</v>
      </c>
    </row>
    <row r="1990" spans="1:12" ht="15" customHeight="1" x14ac:dyDescent="0.25">
      <c r="A1990" s="5">
        <v>41967</v>
      </c>
      <c r="B1990" s="6">
        <v>85.4</v>
      </c>
      <c r="C1990" s="2">
        <v>7995454</v>
      </c>
      <c r="D1990" s="6">
        <v>0.75</v>
      </c>
      <c r="E1990" s="6">
        <v>0.88600118133490502</v>
      </c>
      <c r="F1990" s="6">
        <v>0.88600293293172805</v>
      </c>
      <c r="G1990" s="6">
        <v>123.15396</v>
      </c>
      <c r="H1990" s="6">
        <v>286972.167832167</v>
      </c>
      <c r="I1990" s="6">
        <v>84.85</v>
      </c>
      <c r="J1990" s="6">
        <v>85.61</v>
      </c>
      <c r="K1990" s="6">
        <v>84.77</v>
      </c>
      <c r="L1990" s="6">
        <v>198967.59906759899</v>
      </c>
    </row>
    <row r="1991" spans="1:12" ht="15" customHeight="1" x14ac:dyDescent="0.25">
      <c r="A1991" s="5">
        <v>41964</v>
      </c>
      <c r="B1991" s="6">
        <v>84.65</v>
      </c>
      <c r="C1991" s="2">
        <v>6649630</v>
      </c>
      <c r="D1991" s="6">
        <v>7.0000000000007306E-2</v>
      </c>
      <c r="E1991" s="6">
        <v>8.2761882241677506E-2</v>
      </c>
      <c r="F1991" s="6">
        <v>8.2761170749390198E-2</v>
      </c>
      <c r="G1991" s="6">
        <v>122.072395</v>
      </c>
      <c r="H1991" s="6">
        <v>284451.03729603702</v>
      </c>
      <c r="I1991" s="6">
        <v>85.34</v>
      </c>
      <c r="J1991" s="6">
        <v>85.44</v>
      </c>
      <c r="K1991" s="6">
        <v>84.58</v>
      </c>
      <c r="L1991" s="6">
        <v>197219.347319347</v>
      </c>
    </row>
    <row r="1992" spans="1:12" ht="15" customHeight="1" x14ac:dyDescent="0.25">
      <c r="A1992" s="5">
        <v>41963</v>
      </c>
      <c r="B1992" s="6">
        <v>84.58</v>
      </c>
      <c r="C1992" s="2">
        <v>7812733</v>
      </c>
      <c r="D1992" s="6">
        <v>-0.40999999999999598</v>
      </c>
      <c r="E1992" s="6">
        <v>-0.482409695258256</v>
      </c>
      <c r="F1992" s="6">
        <v>-0.48240614803688397</v>
      </c>
      <c r="G1992" s="6">
        <v>121.97145</v>
      </c>
      <c r="H1992" s="6">
        <v>284215.73426573398</v>
      </c>
      <c r="I1992" s="6">
        <v>84.81</v>
      </c>
      <c r="J1992" s="6">
        <v>85.29</v>
      </c>
      <c r="K1992" s="6">
        <v>84.04</v>
      </c>
      <c r="L1992" s="6">
        <v>197056.177156177</v>
      </c>
    </row>
    <row r="1993" spans="1:12" ht="15" customHeight="1" x14ac:dyDescent="0.25">
      <c r="A1993" s="5">
        <v>41962</v>
      </c>
      <c r="B1993" s="6">
        <v>84.99</v>
      </c>
      <c r="C1993" s="2">
        <v>12189850</v>
      </c>
      <c r="D1993" s="6">
        <v>1.19999999999998</v>
      </c>
      <c r="E1993" s="6">
        <v>1.43215180809164</v>
      </c>
      <c r="F1993" s="6">
        <v>1.4321513636265899</v>
      </c>
      <c r="G1993" s="6">
        <v>122.56270000000001</v>
      </c>
      <c r="H1993" s="6">
        <v>285593.93939393898</v>
      </c>
      <c r="I1993" s="6">
        <v>83.96</v>
      </c>
      <c r="J1993" s="6">
        <v>85.64</v>
      </c>
      <c r="K1993" s="6">
        <v>83.92</v>
      </c>
      <c r="L1993" s="6">
        <v>198011.88811188799</v>
      </c>
    </row>
    <row r="1994" spans="1:12" ht="15" customHeight="1" x14ac:dyDescent="0.25">
      <c r="A1994" s="5">
        <v>41961</v>
      </c>
      <c r="B1994" s="6">
        <v>83.79</v>
      </c>
      <c r="C1994" s="2">
        <v>6096432</v>
      </c>
      <c r="D1994" s="6">
        <v>0.22000000000001299</v>
      </c>
      <c r="E1994" s="6">
        <v>0.263252363288279</v>
      </c>
      <c r="F1994" s="6">
        <v>0.263253667968466</v>
      </c>
      <c r="G1994" s="6">
        <v>120.8322</v>
      </c>
      <c r="H1994" s="6">
        <v>281560.139860139</v>
      </c>
      <c r="I1994" s="6">
        <v>83.5</v>
      </c>
      <c r="J1994" s="6">
        <v>83.92</v>
      </c>
      <c r="K1994" s="6">
        <v>83.34</v>
      </c>
      <c r="L1994" s="6">
        <v>195214.68531468499</v>
      </c>
    </row>
    <row r="1995" spans="1:12" ht="15" customHeight="1" x14ac:dyDescent="0.25">
      <c r="A1995" s="5">
        <v>41960</v>
      </c>
      <c r="B1995" s="6">
        <v>83.57</v>
      </c>
      <c r="C1995" s="2">
        <v>7993427</v>
      </c>
      <c r="D1995" s="6">
        <v>0.60999999999999899</v>
      </c>
      <c r="E1995" s="6">
        <v>0.73529411764705599</v>
      </c>
      <c r="F1995" s="6">
        <v>0.735293195727315</v>
      </c>
      <c r="G1995" s="6">
        <v>120.51494</v>
      </c>
      <c r="H1995" s="6">
        <v>280820.60606060602</v>
      </c>
      <c r="I1995" s="6">
        <v>82.58</v>
      </c>
      <c r="J1995" s="6">
        <v>83.72</v>
      </c>
      <c r="K1995" s="6">
        <v>82.53</v>
      </c>
      <c r="L1995" s="6">
        <v>194701.86480186399</v>
      </c>
    </row>
    <row r="1996" spans="1:12" ht="15" customHeight="1" x14ac:dyDescent="0.25">
      <c r="A1996" s="5">
        <v>41957</v>
      </c>
      <c r="B1996" s="6">
        <v>82.96</v>
      </c>
      <c r="C1996" s="2">
        <v>10636640</v>
      </c>
      <c r="D1996" s="6">
        <v>1.9999999999996E-2</v>
      </c>
      <c r="E1996" s="6">
        <v>2.4113817217252798E-2</v>
      </c>
      <c r="F1996" s="6">
        <v>2.4112416029820002E-2</v>
      </c>
      <c r="G1996" s="6">
        <v>119.63527000000001</v>
      </c>
      <c r="H1996" s="6">
        <v>278770.09324009297</v>
      </c>
      <c r="I1996" s="6">
        <v>82.58</v>
      </c>
      <c r="J1996" s="6">
        <v>83.15</v>
      </c>
      <c r="K1996" s="6">
        <v>82.1</v>
      </c>
      <c r="L1996" s="6">
        <v>193279.95337995299</v>
      </c>
    </row>
    <row r="1997" spans="1:12" ht="15" customHeight="1" x14ac:dyDescent="0.25">
      <c r="A1997" s="5">
        <v>41956</v>
      </c>
      <c r="B1997" s="6">
        <v>82.94</v>
      </c>
      <c r="C1997" s="2">
        <v>22812360</v>
      </c>
      <c r="D1997" s="6">
        <v>3.73999999999999</v>
      </c>
      <c r="E1997" s="6">
        <v>4.7222222222222001</v>
      </c>
      <c r="F1997" s="6">
        <v>4.7222227767415204</v>
      </c>
      <c r="G1997" s="6">
        <v>119.60643</v>
      </c>
      <c r="H1997" s="6">
        <v>278702.86713286699</v>
      </c>
      <c r="I1997" s="6">
        <v>80.959999999999994</v>
      </c>
      <c r="J1997" s="6">
        <v>83.06</v>
      </c>
      <c r="K1997" s="6">
        <v>80.86</v>
      </c>
      <c r="L1997" s="6">
        <v>193233.33333333299</v>
      </c>
    </row>
    <row r="1998" spans="1:12" ht="15" customHeight="1" x14ac:dyDescent="0.25">
      <c r="A1998" s="5">
        <v>41955</v>
      </c>
      <c r="B1998" s="6">
        <v>79.2</v>
      </c>
      <c r="C1998" s="2">
        <v>6791218</v>
      </c>
      <c r="D1998" s="6">
        <v>0.189999999999997</v>
      </c>
      <c r="E1998" s="6">
        <v>0.24047588912794399</v>
      </c>
      <c r="F1998" s="6">
        <v>0.240475959776387</v>
      </c>
      <c r="G1998" s="6">
        <v>114.213036</v>
      </c>
      <c r="H1998" s="6">
        <v>266130.85314685298</v>
      </c>
      <c r="I1998" s="6">
        <v>78.83</v>
      </c>
      <c r="J1998" s="6">
        <v>79.44</v>
      </c>
      <c r="K1998" s="6">
        <v>78.650000000000006</v>
      </c>
      <c r="L1998" s="6">
        <v>184515.38461538401</v>
      </c>
    </row>
    <row r="1999" spans="1:12" ht="15" customHeight="1" x14ac:dyDescent="0.25">
      <c r="A1999" s="5">
        <v>41954</v>
      </c>
      <c r="B1999" s="6">
        <v>79.010000000000005</v>
      </c>
      <c r="C1999" s="2">
        <v>5602406</v>
      </c>
      <c r="D1999" s="6">
        <v>-0.429999999999992</v>
      </c>
      <c r="E1999" s="6">
        <v>-0.54128902316212801</v>
      </c>
      <c r="F1999" s="6">
        <v>-0.54129247129472902</v>
      </c>
      <c r="G1999" s="6">
        <v>113.93904000000001</v>
      </c>
      <c r="H1999" s="6">
        <v>265492.167832167</v>
      </c>
      <c r="I1999" s="6">
        <v>79.400000000000006</v>
      </c>
      <c r="J1999" s="6">
        <v>79.42</v>
      </c>
      <c r="K1999" s="6">
        <v>78.849999999999994</v>
      </c>
      <c r="L1999" s="6">
        <v>184072.49417249401</v>
      </c>
    </row>
    <row r="2000" spans="1:12" ht="15" customHeight="1" x14ac:dyDescent="0.25">
      <c r="A2000" s="5">
        <v>41953</v>
      </c>
      <c r="B2000" s="6">
        <v>79.44</v>
      </c>
      <c r="C2000" s="2">
        <v>12640480</v>
      </c>
      <c r="D2000" s="6">
        <v>0.67000000000000104</v>
      </c>
      <c r="E2000" s="6">
        <v>0.85057763107783102</v>
      </c>
      <c r="F2000" s="6">
        <v>0.85058990907269605</v>
      </c>
      <c r="G2000" s="6">
        <v>114.55914</v>
      </c>
      <c r="H2000" s="6">
        <v>266937.622377622</v>
      </c>
      <c r="I2000" s="6">
        <v>78.599999999999994</v>
      </c>
      <c r="J2000" s="6">
        <v>80.13</v>
      </c>
      <c r="K2000" s="6">
        <v>78.42</v>
      </c>
      <c r="L2000" s="6">
        <v>185074.825174825</v>
      </c>
    </row>
    <row r="2001" spans="1:12" ht="15" customHeight="1" x14ac:dyDescent="0.25">
      <c r="A2001" s="5">
        <v>41950</v>
      </c>
      <c r="B2001" s="6">
        <v>78.77</v>
      </c>
      <c r="C2001" s="2">
        <v>9498782</v>
      </c>
      <c r="D2001" s="6">
        <v>0.95999999999999297</v>
      </c>
      <c r="E2001" s="6">
        <v>1.23377457910294</v>
      </c>
      <c r="F2001" s="6">
        <v>1.2337706862830899</v>
      </c>
      <c r="G2001" s="6">
        <v>113.59293</v>
      </c>
      <c r="H2001" s="6">
        <v>264685.38461538398</v>
      </c>
      <c r="I2001" s="6">
        <v>77.84</v>
      </c>
      <c r="J2001" s="6">
        <v>79.08</v>
      </c>
      <c r="K2001" s="6">
        <v>77.61</v>
      </c>
      <c r="L2001" s="6">
        <v>183513.05361305299</v>
      </c>
    </row>
    <row r="2002" spans="1:12" ht="15" customHeight="1" x14ac:dyDescent="0.25">
      <c r="A2002" s="5">
        <v>41949</v>
      </c>
      <c r="B2002" s="6">
        <v>77.81</v>
      </c>
      <c r="C2002" s="2">
        <v>4621864</v>
      </c>
      <c r="D2002" s="6">
        <v>0.109999999999999</v>
      </c>
      <c r="E2002" s="6">
        <v>0.141570141570146</v>
      </c>
      <c r="F2002" s="6">
        <v>0.141570848646144</v>
      </c>
      <c r="G2002" s="6">
        <v>112.208534</v>
      </c>
      <c r="H2002" s="6">
        <v>261458.354312354</v>
      </c>
      <c r="I2002" s="6">
        <v>78.150000000000006</v>
      </c>
      <c r="J2002" s="6">
        <v>78.180000000000007</v>
      </c>
      <c r="K2002" s="6">
        <v>77.17</v>
      </c>
      <c r="L2002" s="6">
        <v>181275.29137529101</v>
      </c>
    </row>
    <row r="2003" spans="1:12" ht="15" customHeight="1" x14ac:dyDescent="0.25">
      <c r="A2003" s="5">
        <v>41948</v>
      </c>
      <c r="B2003" s="6">
        <v>77.7</v>
      </c>
      <c r="C2003" s="2">
        <v>5673772</v>
      </c>
      <c r="D2003" s="6">
        <v>0.439999999999997</v>
      </c>
      <c r="E2003" s="6">
        <v>0.56950556562256305</v>
      </c>
      <c r="F2003" s="6">
        <v>0.56949398377601401</v>
      </c>
      <c r="G2003" s="6">
        <v>112.049904</v>
      </c>
      <c r="H2003" s="6">
        <v>261088.58741258699</v>
      </c>
      <c r="I2003" s="6">
        <v>77.87</v>
      </c>
      <c r="J2003" s="6">
        <v>78.23</v>
      </c>
      <c r="K2003" s="6">
        <v>77.3</v>
      </c>
      <c r="L2003" s="6">
        <v>181018.88111888099</v>
      </c>
    </row>
    <row r="2004" spans="1:12" ht="15" customHeight="1" x14ac:dyDescent="0.25">
      <c r="A2004" s="5">
        <v>41947</v>
      </c>
      <c r="B2004" s="6">
        <v>77.260000000000005</v>
      </c>
      <c r="C2004" s="2">
        <v>6904853</v>
      </c>
      <c r="D2004" s="6">
        <v>0.98000000000000398</v>
      </c>
      <c r="E2004" s="6">
        <v>1.28474042999475</v>
      </c>
      <c r="F2004" s="6">
        <v>1.2847476162965901</v>
      </c>
      <c r="G2004" s="6">
        <v>111.41540000000001</v>
      </c>
      <c r="H2004" s="6">
        <v>259609.557109557</v>
      </c>
      <c r="I2004" s="6">
        <v>76.489999999999995</v>
      </c>
      <c r="J2004" s="6">
        <v>77.37</v>
      </c>
      <c r="K2004" s="6">
        <v>76.28</v>
      </c>
      <c r="L2004" s="6">
        <v>179993.24009323999</v>
      </c>
    </row>
    <row r="2005" spans="1:12" ht="15" customHeight="1" x14ac:dyDescent="0.25">
      <c r="A2005" s="5">
        <v>41946</v>
      </c>
      <c r="B2005" s="6">
        <v>76.28</v>
      </c>
      <c r="C2005" s="2">
        <v>6887875</v>
      </c>
      <c r="D2005" s="6">
        <v>1.00000000000051E-2</v>
      </c>
      <c r="E2005" s="6">
        <v>1.31113150649175E-2</v>
      </c>
      <c r="F2005" s="6">
        <v>1.3116009201175E-2</v>
      </c>
      <c r="G2005" s="6">
        <v>110.00215</v>
      </c>
      <c r="H2005" s="6">
        <v>256315.268065268</v>
      </c>
      <c r="I2005" s="6">
        <v>76.349999999999994</v>
      </c>
      <c r="J2005" s="6">
        <v>76.38</v>
      </c>
      <c r="K2005" s="6">
        <v>75.59</v>
      </c>
      <c r="L2005" s="6">
        <v>177708.85780885699</v>
      </c>
    </row>
    <row r="2006" spans="1:12" ht="15" customHeight="1" x14ac:dyDescent="0.25">
      <c r="A2006" s="5">
        <v>41943</v>
      </c>
      <c r="B2006" s="6">
        <v>76.27</v>
      </c>
      <c r="C2006" s="2">
        <v>7570734</v>
      </c>
      <c r="D2006" s="6">
        <v>-0.18000000000000599</v>
      </c>
      <c r="E2006" s="6">
        <v>-0.23544800523218601</v>
      </c>
      <c r="F2006" s="6">
        <v>-0.23544884999451199</v>
      </c>
      <c r="G2006" s="6">
        <v>109.987724</v>
      </c>
      <c r="H2006" s="6">
        <v>256281.641025641</v>
      </c>
      <c r="I2006" s="6">
        <v>76.89</v>
      </c>
      <c r="J2006" s="6">
        <v>77.400000000000006</v>
      </c>
      <c r="K2006" s="6">
        <v>76.010000000000005</v>
      </c>
      <c r="L2006" s="6">
        <v>177685.54778554701</v>
      </c>
    </row>
    <row r="2007" spans="1:12" ht="15" customHeight="1" x14ac:dyDescent="0.25">
      <c r="A2007" s="5">
        <v>41942</v>
      </c>
      <c r="B2007" s="6">
        <v>76.45</v>
      </c>
      <c r="C2007" s="2">
        <v>4872414</v>
      </c>
      <c r="D2007" s="6">
        <v>6.0000000000002197E-2</v>
      </c>
      <c r="E2007" s="6">
        <v>7.854431208274E-2</v>
      </c>
      <c r="F2007" s="6">
        <v>7.8539748901551507E-2</v>
      </c>
      <c r="G2007" s="6">
        <v>110.2473</v>
      </c>
      <c r="H2007" s="6">
        <v>256886.713286713</v>
      </c>
      <c r="I2007" s="6">
        <v>76.17</v>
      </c>
      <c r="J2007" s="6">
        <v>76.599999999999994</v>
      </c>
      <c r="K2007" s="6">
        <v>75.98</v>
      </c>
      <c r="L2007" s="6">
        <v>178105.12820512801</v>
      </c>
    </row>
    <row r="2008" spans="1:12" ht="15" customHeight="1" x14ac:dyDescent="0.25">
      <c r="A2008" s="5">
        <v>41941</v>
      </c>
      <c r="B2008" s="6">
        <v>76.39</v>
      </c>
      <c r="C2008" s="2">
        <v>5763263</v>
      </c>
      <c r="D2008" s="6">
        <v>4.0000000000006197E-2</v>
      </c>
      <c r="E2008" s="6">
        <v>5.2390307793070898E-2</v>
      </c>
      <c r="F2008" s="6">
        <v>5.2390897345899697E-2</v>
      </c>
      <c r="G2008" s="6">
        <v>110.16078</v>
      </c>
      <c r="H2008" s="6">
        <v>256685.03496503399</v>
      </c>
      <c r="I2008" s="6">
        <v>76.55</v>
      </c>
      <c r="J2008" s="6">
        <v>76.64</v>
      </c>
      <c r="K2008" s="6">
        <v>75.97</v>
      </c>
      <c r="L2008" s="6">
        <v>177965.268065268</v>
      </c>
    </row>
    <row r="2009" spans="1:12" ht="15" customHeight="1" x14ac:dyDescent="0.25">
      <c r="A2009" s="5">
        <v>41940</v>
      </c>
      <c r="B2009" s="6">
        <v>76.349999999999994</v>
      </c>
      <c r="C2009" s="2">
        <v>4979984</v>
      </c>
      <c r="D2009" s="6">
        <v>-0.24000000000000901</v>
      </c>
      <c r="E2009" s="6">
        <v>-0.313356835095979</v>
      </c>
      <c r="F2009" s="6">
        <v>-0.31335674005269398</v>
      </c>
      <c r="G2009" s="6">
        <v>110.10309599999999</v>
      </c>
      <c r="H2009" s="6">
        <v>256550.57342657301</v>
      </c>
      <c r="I2009" s="6">
        <v>76.63</v>
      </c>
      <c r="J2009" s="6">
        <v>76.8</v>
      </c>
      <c r="K2009" s="6">
        <v>76</v>
      </c>
      <c r="L2009" s="6">
        <v>177872.02797202699</v>
      </c>
    </row>
    <row r="2010" spans="1:12" ht="15" customHeight="1" x14ac:dyDescent="0.25">
      <c r="A2010" s="5">
        <v>41939</v>
      </c>
      <c r="B2010" s="6">
        <v>76.59</v>
      </c>
      <c r="C2010" s="2">
        <v>4107390.9999999902</v>
      </c>
      <c r="D2010" s="6">
        <v>0.21000000000000699</v>
      </c>
      <c r="E2010" s="6">
        <v>0.27494108405343698</v>
      </c>
      <c r="F2010" s="6">
        <v>0.27494418675950699</v>
      </c>
      <c r="G2010" s="6">
        <v>110.449196</v>
      </c>
      <c r="H2010" s="6">
        <v>257357.33333333299</v>
      </c>
      <c r="I2010" s="6">
        <v>76.33</v>
      </c>
      <c r="J2010" s="6">
        <v>76.98</v>
      </c>
      <c r="K2010" s="6">
        <v>76.31</v>
      </c>
      <c r="L2010" s="6">
        <v>178431.46853146801</v>
      </c>
    </row>
    <row r="2011" spans="1:12" ht="15" customHeight="1" x14ac:dyDescent="0.25">
      <c r="A2011" s="5">
        <v>41936</v>
      </c>
      <c r="B2011" s="6">
        <v>76.38</v>
      </c>
      <c r="C2011" s="2">
        <v>4483654</v>
      </c>
      <c r="D2011" s="6">
        <v>0.12999999999999501</v>
      </c>
      <c r="E2011" s="6">
        <v>0.17049180327868199</v>
      </c>
      <c r="F2011" s="6">
        <v>0.17048644270600799</v>
      </c>
      <c r="G2011" s="6">
        <v>110.146355</v>
      </c>
      <c r="H2011" s="6">
        <v>256651.41025640999</v>
      </c>
      <c r="I2011" s="6">
        <v>76.13</v>
      </c>
      <c r="J2011" s="6">
        <v>76.5</v>
      </c>
      <c r="K2011" s="6">
        <v>75.5</v>
      </c>
      <c r="L2011" s="6">
        <v>177941.95804195799</v>
      </c>
    </row>
    <row r="2012" spans="1:12" ht="15" customHeight="1" x14ac:dyDescent="0.25">
      <c r="A2012" s="5">
        <v>41935</v>
      </c>
      <c r="B2012" s="6">
        <v>76.25</v>
      </c>
      <c r="C2012" s="2">
        <v>6367092</v>
      </c>
      <c r="D2012" s="6">
        <v>0.219999999999998</v>
      </c>
      <c r="E2012" s="6">
        <v>0.28935946336972002</v>
      </c>
      <c r="F2012" s="6">
        <v>0.289360893303025</v>
      </c>
      <c r="G2012" s="6">
        <v>109.95889</v>
      </c>
      <c r="H2012" s="6">
        <v>256214.428904428</v>
      </c>
      <c r="I2012" s="6">
        <v>76.37</v>
      </c>
      <c r="J2012" s="6">
        <v>76.650000000000006</v>
      </c>
      <c r="K2012" s="6">
        <v>75.78</v>
      </c>
      <c r="L2012" s="6">
        <v>177638.92773892701</v>
      </c>
    </row>
    <row r="2013" spans="1:12" ht="15" customHeight="1" x14ac:dyDescent="0.25">
      <c r="A2013" s="5">
        <v>41934</v>
      </c>
      <c r="B2013" s="6">
        <v>76.03</v>
      </c>
      <c r="C2013" s="2">
        <v>5927620</v>
      </c>
      <c r="D2013" s="6">
        <v>1.00000000000051E-2</v>
      </c>
      <c r="E2013" s="6">
        <v>1.31544330439492E-2</v>
      </c>
      <c r="F2013" s="6">
        <v>1.3158230203891201E-2</v>
      </c>
      <c r="G2013" s="6">
        <v>109.64163000000001</v>
      </c>
      <c r="H2013" s="6">
        <v>255474.895104895</v>
      </c>
      <c r="I2013" s="6">
        <v>76.47</v>
      </c>
      <c r="J2013" s="6">
        <v>76.66</v>
      </c>
      <c r="K2013" s="6">
        <v>76.010000000000005</v>
      </c>
      <c r="L2013" s="6">
        <v>177126.10722610701</v>
      </c>
    </row>
    <row r="2014" spans="1:12" ht="15" customHeight="1" x14ac:dyDescent="0.25">
      <c r="A2014" s="5">
        <v>41933</v>
      </c>
      <c r="B2014" s="6">
        <v>76.02</v>
      </c>
      <c r="C2014" s="2">
        <v>8299743</v>
      </c>
      <c r="D2014" s="6">
        <v>0.87999999999999501</v>
      </c>
      <c r="E2014" s="6">
        <v>1.17114719190842</v>
      </c>
      <c r="F2014" s="6">
        <v>1.17113908705368</v>
      </c>
      <c r="G2014" s="6">
        <v>109.627205</v>
      </c>
      <c r="H2014" s="6">
        <v>255441.27039627</v>
      </c>
      <c r="I2014" s="6">
        <v>75.180000000000007</v>
      </c>
      <c r="J2014" s="6">
        <v>76.2</v>
      </c>
      <c r="K2014" s="6">
        <v>75.010000000000005</v>
      </c>
      <c r="L2014" s="6">
        <v>177102.797202797</v>
      </c>
    </row>
    <row r="2015" spans="1:12" ht="15" customHeight="1" x14ac:dyDescent="0.25">
      <c r="A2015" s="5">
        <v>41932</v>
      </c>
      <c r="B2015" s="6">
        <v>75.14</v>
      </c>
      <c r="C2015" s="2">
        <v>7040685</v>
      </c>
      <c r="D2015" s="6">
        <v>1.04</v>
      </c>
      <c r="E2015" s="6">
        <v>1.40350877192982</v>
      </c>
      <c r="F2015" s="6">
        <v>1.4035152274309599</v>
      </c>
      <c r="G2015" s="6">
        <v>108.35818</v>
      </c>
      <c r="H2015" s="6">
        <v>252483.17016317</v>
      </c>
      <c r="I2015" s="6">
        <v>74.14</v>
      </c>
      <c r="J2015" s="6">
        <v>75.22</v>
      </c>
      <c r="K2015" s="6">
        <v>73.92</v>
      </c>
      <c r="L2015" s="6">
        <v>175051.51515151499</v>
      </c>
    </row>
    <row r="2016" spans="1:12" ht="15" customHeight="1" x14ac:dyDescent="0.25">
      <c r="A2016" s="5">
        <v>41929</v>
      </c>
      <c r="B2016" s="6">
        <v>74.099999999999994</v>
      </c>
      <c r="C2016" s="2">
        <v>11472070</v>
      </c>
      <c r="D2016" s="6">
        <v>0.28000000000000103</v>
      </c>
      <c r="E2016" s="6">
        <v>0.37930100243837001</v>
      </c>
      <c r="F2016" s="6">
        <v>0.37929397716191998</v>
      </c>
      <c r="G2016" s="6">
        <v>106.858406</v>
      </c>
      <c r="H2016" s="6">
        <v>248987.19347319301</v>
      </c>
      <c r="I2016" s="6">
        <v>74.180000000000007</v>
      </c>
      <c r="J2016" s="6">
        <v>74.5</v>
      </c>
      <c r="K2016" s="6">
        <v>73.03</v>
      </c>
      <c r="L2016" s="6">
        <v>172627.27272727201</v>
      </c>
    </row>
    <row r="2017" spans="1:12" ht="15" customHeight="1" x14ac:dyDescent="0.25">
      <c r="A2017" s="5">
        <v>41928</v>
      </c>
      <c r="B2017" s="6">
        <v>73.819999999999993</v>
      </c>
      <c r="C2017" s="2">
        <v>14346640</v>
      </c>
      <c r="D2017" s="6">
        <v>-1.38</v>
      </c>
      <c r="E2017" s="6">
        <v>-1.83510638297873</v>
      </c>
      <c r="F2017" s="6">
        <v>-1.8350966822305099</v>
      </c>
      <c r="G2017" s="6">
        <v>106.45462999999999</v>
      </c>
      <c r="H2017" s="6">
        <v>248045.99067599</v>
      </c>
      <c r="I2017" s="6">
        <v>73.23</v>
      </c>
      <c r="J2017" s="6">
        <v>74.069400000000002</v>
      </c>
      <c r="K2017" s="6">
        <v>72.61</v>
      </c>
      <c r="L2017" s="6">
        <v>171974.59207459199</v>
      </c>
    </row>
    <row r="2018" spans="1:12" ht="15" customHeight="1" x14ac:dyDescent="0.25">
      <c r="A2018" s="5">
        <v>41927</v>
      </c>
      <c r="B2018" s="6">
        <v>75.2</v>
      </c>
      <c r="C2018" s="2">
        <v>21057680</v>
      </c>
      <c r="D2018" s="6">
        <v>-2.78</v>
      </c>
      <c r="E2018" s="6">
        <v>-3.5650166709412598</v>
      </c>
      <c r="F2018" s="6">
        <v>-3.5650272067526401</v>
      </c>
      <c r="G2018" s="6">
        <v>108.444695</v>
      </c>
      <c r="H2018" s="6">
        <v>252684.83682983599</v>
      </c>
      <c r="I2018" s="6">
        <v>77.58</v>
      </c>
      <c r="J2018" s="6">
        <v>77.69</v>
      </c>
      <c r="K2018" s="6">
        <v>74.36</v>
      </c>
      <c r="L2018" s="6">
        <v>175191.37529137501</v>
      </c>
    </row>
    <row r="2019" spans="1:12" ht="15" customHeight="1" x14ac:dyDescent="0.25">
      <c r="A2019" s="5">
        <v>41926</v>
      </c>
      <c r="B2019" s="6">
        <v>77.98</v>
      </c>
      <c r="C2019" s="2">
        <v>7901051</v>
      </c>
      <c r="D2019" s="6">
        <v>0.42000000000000098</v>
      </c>
      <c r="E2019" s="6">
        <v>0.54151624548737198</v>
      </c>
      <c r="F2019" s="6">
        <v>0.54152503287607701</v>
      </c>
      <c r="G2019" s="6">
        <v>112.4537</v>
      </c>
      <c r="H2019" s="6">
        <v>262029.83682983599</v>
      </c>
      <c r="I2019" s="6">
        <v>77.83</v>
      </c>
      <c r="J2019" s="6">
        <v>78.63</v>
      </c>
      <c r="K2019" s="6">
        <v>77.67</v>
      </c>
      <c r="L2019" s="6">
        <v>181671.56177156101</v>
      </c>
    </row>
    <row r="2020" spans="1:12" ht="15" customHeight="1" x14ac:dyDescent="0.25">
      <c r="A2020" s="5">
        <v>41925</v>
      </c>
      <c r="B2020" s="6">
        <v>77.56</v>
      </c>
      <c r="C2020" s="2">
        <v>8201401</v>
      </c>
      <c r="D2020" s="6">
        <v>-0.73000000000000398</v>
      </c>
      <c r="E2020" s="6">
        <v>-0.93243070634819702</v>
      </c>
      <c r="F2020" s="6">
        <v>-0.93243410096337498</v>
      </c>
      <c r="G2020" s="6">
        <v>111.848015</v>
      </c>
      <c r="H2020" s="6">
        <v>260617.983682983</v>
      </c>
      <c r="I2020" s="6">
        <v>78.03</v>
      </c>
      <c r="J2020" s="6">
        <v>78.584999999999994</v>
      </c>
      <c r="K2020" s="6">
        <v>77.45</v>
      </c>
      <c r="L2020" s="6">
        <v>180692.54079254001</v>
      </c>
    </row>
    <row r="2021" spans="1:12" ht="15" customHeight="1" x14ac:dyDescent="0.25">
      <c r="A2021" s="5">
        <v>41922</v>
      </c>
      <c r="B2021" s="6">
        <v>78.290000000000006</v>
      </c>
      <c r="C2021" s="2">
        <v>10078030</v>
      </c>
      <c r="D2021" s="6">
        <v>0.43000000000000599</v>
      </c>
      <c r="E2021" s="6">
        <v>0.55227331107117195</v>
      </c>
      <c r="F2021" s="6">
        <v>0.55226791081099902</v>
      </c>
      <c r="G2021" s="6">
        <v>112.90074</v>
      </c>
      <c r="H2021" s="6">
        <v>263071.88811188802</v>
      </c>
      <c r="I2021" s="6">
        <v>77.930000000000007</v>
      </c>
      <c r="J2021" s="6">
        <v>79.37</v>
      </c>
      <c r="K2021" s="6">
        <v>77.930000000000007</v>
      </c>
      <c r="L2021" s="6">
        <v>182394.172494172</v>
      </c>
    </row>
    <row r="2022" spans="1:12" ht="15" customHeight="1" x14ac:dyDescent="0.25">
      <c r="A2022" s="5">
        <v>41921</v>
      </c>
      <c r="B2022" s="6">
        <v>77.86</v>
      </c>
      <c r="C2022" s="2">
        <v>7072744</v>
      </c>
      <c r="D2022" s="6">
        <v>-0.37999999999999501</v>
      </c>
      <c r="E2022" s="6">
        <v>-0.48568507157463697</v>
      </c>
      <c r="F2022" s="6">
        <v>-0.485679894242463</v>
      </c>
      <c r="G2022" s="6">
        <v>112.28064999999999</v>
      </c>
      <c r="H2022" s="6">
        <v>261626.45687645601</v>
      </c>
      <c r="I2022" s="6">
        <v>78.11</v>
      </c>
      <c r="J2022" s="6">
        <v>78.83</v>
      </c>
      <c r="K2022" s="6">
        <v>77.66</v>
      </c>
      <c r="L2022" s="6">
        <v>181391.84149184101</v>
      </c>
    </row>
    <row r="2023" spans="1:12" ht="15" customHeight="1" x14ac:dyDescent="0.25">
      <c r="A2023" s="5">
        <v>41920</v>
      </c>
      <c r="B2023" s="6">
        <v>78.239999999999995</v>
      </c>
      <c r="C2023" s="2">
        <v>8107097</v>
      </c>
      <c r="D2023" s="6">
        <v>0.93999999999999695</v>
      </c>
      <c r="E2023" s="6">
        <v>1.2160413971539401</v>
      </c>
      <c r="F2023" s="6">
        <v>1.2160388858009501</v>
      </c>
      <c r="G2023" s="6">
        <v>112.828636</v>
      </c>
      <c r="H2023" s="6">
        <v>262903.813519813</v>
      </c>
      <c r="I2023" s="6">
        <v>77.41</v>
      </c>
      <c r="J2023" s="6">
        <v>78.484999999999999</v>
      </c>
      <c r="K2023" s="6">
        <v>76.81</v>
      </c>
      <c r="L2023" s="6">
        <v>182277.622377622</v>
      </c>
    </row>
    <row r="2024" spans="1:12" ht="15" customHeight="1" x14ac:dyDescent="0.25">
      <c r="A2024" s="5">
        <v>41919</v>
      </c>
      <c r="B2024" s="6">
        <v>77.3</v>
      </c>
      <c r="C2024" s="2">
        <v>7059857</v>
      </c>
      <c r="D2024" s="6">
        <v>-4.9999999999997102E-2</v>
      </c>
      <c r="E2024" s="6">
        <v>-6.4641241111829104E-2</v>
      </c>
      <c r="F2024" s="6">
        <v>-6.4637485904817105E-2</v>
      </c>
      <c r="G2024" s="6">
        <v>111.47308</v>
      </c>
      <c r="H2024" s="6">
        <v>259744.00932400901</v>
      </c>
      <c r="I2024" s="6">
        <v>77.03</v>
      </c>
      <c r="J2024" s="6">
        <v>77.694999999999993</v>
      </c>
      <c r="K2024" s="6">
        <v>76.72</v>
      </c>
      <c r="L2024" s="6">
        <v>180086.48018648001</v>
      </c>
    </row>
    <row r="2025" spans="1:12" ht="15" customHeight="1" x14ac:dyDescent="0.25">
      <c r="A2025" s="5">
        <v>41918</v>
      </c>
      <c r="B2025" s="6">
        <v>77.349999999999994</v>
      </c>
      <c r="C2025" s="2">
        <v>5429677</v>
      </c>
      <c r="D2025" s="6">
        <v>3.0000000000001099E-2</v>
      </c>
      <c r="E2025" s="6">
        <v>3.8799793067778497E-2</v>
      </c>
      <c r="F2025" s="6">
        <v>3.88020241625541E-2</v>
      </c>
      <c r="G2025" s="6">
        <v>111.54518</v>
      </c>
      <c r="H2025" s="6">
        <v>259912.074592074</v>
      </c>
      <c r="I2025" s="6">
        <v>77.05</v>
      </c>
      <c r="J2025" s="6">
        <v>77.92</v>
      </c>
      <c r="K2025" s="6">
        <v>76.989999999999995</v>
      </c>
      <c r="L2025" s="6">
        <v>180203.03030303001</v>
      </c>
    </row>
    <row r="2026" spans="1:12" ht="15" customHeight="1" x14ac:dyDescent="0.25">
      <c r="A2026" s="5">
        <v>41915</v>
      </c>
      <c r="B2026" s="6">
        <v>77.319999999999993</v>
      </c>
      <c r="C2026" s="2">
        <v>5819678</v>
      </c>
      <c r="D2026" s="6">
        <v>1.0899999999999801</v>
      </c>
      <c r="E2026" s="6">
        <v>1.4298832480650501</v>
      </c>
      <c r="F2026" s="6">
        <v>1.4298774538900001</v>
      </c>
      <c r="G2026" s="6">
        <v>111.501915</v>
      </c>
      <c r="H2026" s="6">
        <v>259811.22377622299</v>
      </c>
      <c r="I2026" s="6">
        <v>76.569999999999993</v>
      </c>
      <c r="J2026" s="6">
        <v>77.48</v>
      </c>
      <c r="K2026" s="6">
        <v>76.53</v>
      </c>
      <c r="L2026" s="6">
        <v>180133.10023310001</v>
      </c>
    </row>
    <row r="2027" spans="1:12" ht="15" customHeight="1" x14ac:dyDescent="0.25">
      <c r="A2027" s="5">
        <v>41914</v>
      </c>
      <c r="B2027" s="6">
        <v>76.23</v>
      </c>
      <c r="C2027" s="2">
        <v>4929134</v>
      </c>
      <c r="D2027" s="6">
        <v>0.109999999999999</v>
      </c>
      <c r="E2027" s="6">
        <v>0.14450867052022601</v>
      </c>
      <c r="F2027" s="6">
        <v>0.144509381403645</v>
      </c>
      <c r="G2027" s="6">
        <v>109.93004999999999</v>
      </c>
      <c r="H2027" s="6">
        <v>256147.20279720199</v>
      </c>
      <c r="I2027" s="6">
        <v>76.209999999999994</v>
      </c>
      <c r="J2027" s="6">
        <v>76.91</v>
      </c>
      <c r="K2027" s="6">
        <v>75.959999999999994</v>
      </c>
      <c r="L2027" s="6">
        <v>177592.30769230699</v>
      </c>
    </row>
    <row r="2028" spans="1:12" ht="15" customHeight="1" x14ac:dyDescent="0.25">
      <c r="A2028" s="5">
        <v>41913</v>
      </c>
      <c r="B2028" s="6">
        <v>76.12</v>
      </c>
      <c r="C2028" s="2">
        <v>6524863</v>
      </c>
      <c r="D2028" s="6">
        <v>-0.34999999999999398</v>
      </c>
      <c r="E2028" s="6">
        <v>-0.45769582842943801</v>
      </c>
      <c r="F2028" s="6">
        <v>-0.45769281781029503</v>
      </c>
      <c r="G2028" s="6">
        <v>109.77142000000001</v>
      </c>
      <c r="H2028" s="6">
        <v>255777.435897435</v>
      </c>
      <c r="I2028" s="6">
        <v>76.510000000000005</v>
      </c>
      <c r="J2028" s="6">
        <v>76.86</v>
      </c>
      <c r="K2028" s="6">
        <v>75.91</v>
      </c>
      <c r="L2028" s="6">
        <v>177335.897435897</v>
      </c>
    </row>
    <row r="2029" spans="1:12" ht="15" customHeight="1" x14ac:dyDescent="0.25">
      <c r="A2029" s="5">
        <v>41912</v>
      </c>
      <c r="B2029" s="6">
        <v>76.47</v>
      </c>
      <c r="C2029" s="2">
        <v>5640744</v>
      </c>
      <c r="D2029" s="6">
        <v>0.39</v>
      </c>
      <c r="E2029" s="6">
        <v>0.51261829652997604</v>
      </c>
      <c r="F2029" s="6">
        <v>0.51261218512830198</v>
      </c>
      <c r="G2029" s="6">
        <v>110.276146</v>
      </c>
      <c r="H2029" s="6">
        <v>256953.95337995299</v>
      </c>
      <c r="I2029" s="6">
        <v>76.040000000000006</v>
      </c>
      <c r="J2029" s="6">
        <v>76.72</v>
      </c>
      <c r="K2029" s="6">
        <v>75.77</v>
      </c>
      <c r="L2029" s="6">
        <v>178151.74825174801</v>
      </c>
    </row>
    <row r="2030" spans="1:12" ht="15" customHeight="1" x14ac:dyDescent="0.25">
      <c r="A2030" s="5">
        <v>41911</v>
      </c>
      <c r="B2030" s="6">
        <v>76.08</v>
      </c>
      <c r="C2030" s="2">
        <v>4959285</v>
      </c>
      <c r="D2030" s="6">
        <v>-0.40999999999999598</v>
      </c>
      <c r="E2030" s="6">
        <v>-0.53601778010197099</v>
      </c>
      <c r="F2030" s="6">
        <v>-0.53600931997769197</v>
      </c>
      <c r="G2030" s="6">
        <v>109.71374</v>
      </c>
      <c r="H2030" s="6">
        <v>255642.983682983</v>
      </c>
      <c r="I2030" s="6">
        <v>76.06</v>
      </c>
      <c r="J2030" s="6">
        <v>76.25</v>
      </c>
      <c r="K2030" s="6">
        <v>75.650000000000006</v>
      </c>
      <c r="L2030" s="6">
        <v>177242.65734265701</v>
      </c>
    </row>
    <row r="2031" spans="1:12" ht="15" customHeight="1" x14ac:dyDescent="0.25">
      <c r="A2031" s="5">
        <v>41908</v>
      </c>
      <c r="B2031" s="6">
        <v>76.489999999999995</v>
      </c>
      <c r="C2031" s="2">
        <v>3752888</v>
      </c>
      <c r="D2031" s="6">
        <v>0.36999999999999</v>
      </c>
      <c r="E2031" s="6">
        <v>0.48607461902259103</v>
      </c>
      <c r="F2031" s="6">
        <v>0.48606914258737499</v>
      </c>
      <c r="G2031" s="6">
        <v>110.304985</v>
      </c>
      <c r="H2031" s="6">
        <v>257021.177156177</v>
      </c>
      <c r="I2031" s="6">
        <v>76.25</v>
      </c>
      <c r="J2031" s="6">
        <v>76.569999999999993</v>
      </c>
      <c r="K2031" s="6">
        <v>75.86</v>
      </c>
      <c r="L2031" s="6">
        <v>178198.368298368</v>
      </c>
    </row>
    <row r="2032" spans="1:12" ht="15" customHeight="1" x14ac:dyDescent="0.25">
      <c r="A2032" s="5">
        <v>41907</v>
      </c>
      <c r="B2032" s="6">
        <v>76.12</v>
      </c>
      <c r="C2032" s="2">
        <v>4963485</v>
      </c>
      <c r="D2032" s="6">
        <v>-0.95999999999999297</v>
      </c>
      <c r="E2032" s="6">
        <v>-1.2454592631032599</v>
      </c>
      <c r="F2032" s="6">
        <v>-1.24545885226702</v>
      </c>
      <c r="G2032" s="6">
        <v>109.77142000000001</v>
      </c>
      <c r="H2032" s="6">
        <v>255777.435897435</v>
      </c>
      <c r="I2032" s="6">
        <v>76.930000000000007</v>
      </c>
      <c r="J2032" s="6">
        <v>77.05</v>
      </c>
      <c r="K2032" s="6">
        <v>76.12</v>
      </c>
      <c r="L2032" s="6">
        <v>177335.897435897</v>
      </c>
    </row>
    <row r="2033" spans="1:12" ht="15" customHeight="1" x14ac:dyDescent="0.25">
      <c r="A2033" s="5">
        <v>41906</v>
      </c>
      <c r="B2033" s="6">
        <v>77.08</v>
      </c>
      <c r="C2033" s="2">
        <v>8434589</v>
      </c>
      <c r="D2033" s="6">
        <v>1.48</v>
      </c>
      <c r="E2033" s="6">
        <v>1.9576719576719499</v>
      </c>
      <c r="F2033" s="6">
        <v>1.9576775339696699</v>
      </c>
      <c r="G2033" s="6">
        <v>111.15582000000001</v>
      </c>
      <c r="H2033" s="6">
        <v>259004.47552447501</v>
      </c>
      <c r="I2033" s="6">
        <v>75.73</v>
      </c>
      <c r="J2033" s="6">
        <v>77.31</v>
      </c>
      <c r="K2033" s="6">
        <v>75.7</v>
      </c>
      <c r="L2033" s="6">
        <v>179573.65967365901</v>
      </c>
    </row>
    <row r="2034" spans="1:12" ht="15" customHeight="1" x14ac:dyDescent="0.25">
      <c r="A2034" s="5">
        <v>41905</v>
      </c>
      <c r="B2034" s="6">
        <v>75.599999999999994</v>
      </c>
      <c r="C2034" s="2">
        <v>6717115</v>
      </c>
      <c r="D2034" s="6">
        <v>-0.71000000000000796</v>
      </c>
      <c r="E2034" s="6">
        <v>-0.93041541082428103</v>
      </c>
      <c r="F2034" s="6">
        <v>-0.93041590739677504</v>
      </c>
      <c r="G2034" s="6">
        <v>109.02153</v>
      </c>
      <c r="H2034" s="6">
        <v>254029.44055944</v>
      </c>
      <c r="I2034" s="6">
        <v>76</v>
      </c>
      <c r="J2034" s="6">
        <v>76.224999999999994</v>
      </c>
      <c r="K2034" s="6">
        <v>75.569999999999993</v>
      </c>
      <c r="L2034" s="6">
        <v>176123.77622377599</v>
      </c>
    </row>
    <row r="2035" spans="1:12" ht="15" customHeight="1" x14ac:dyDescent="0.25">
      <c r="A2035" s="5">
        <v>41904</v>
      </c>
      <c r="B2035" s="6">
        <v>76.31</v>
      </c>
      <c r="C2035" s="2">
        <v>4450704</v>
      </c>
      <c r="D2035" s="6">
        <v>-0.53000000000000103</v>
      </c>
      <c r="E2035" s="6">
        <v>-0.68974492451847602</v>
      </c>
      <c r="F2035" s="6">
        <v>-0.68974547944644604</v>
      </c>
      <c r="G2035" s="6">
        <v>110.04541</v>
      </c>
      <c r="H2035" s="6">
        <v>256416.10722610701</v>
      </c>
      <c r="I2035" s="6">
        <v>76.790000000000006</v>
      </c>
      <c r="J2035" s="6">
        <v>76.86</v>
      </c>
      <c r="K2035" s="6">
        <v>76.25</v>
      </c>
      <c r="L2035" s="6">
        <v>177778.787878787</v>
      </c>
    </row>
    <row r="2036" spans="1:12" ht="15" customHeight="1" x14ac:dyDescent="0.25">
      <c r="A2036" s="5">
        <v>41901</v>
      </c>
      <c r="B2036" s="6">
        <v>76.84</v>
      </c>
      <c r="C2036" s="2">
        <v>13323530</v>
      </c>
      <c r="D2036" s="6">
        <v>0.62000000000000399</v>
      </c>
      <c r="E2036" s="6">
        <v>0.81343479401732</v>
      </c>
      <c r="F2036" s="6">
        <v>0.81342844507192802</v>
      </c>
      <c r="G2036" s="6">
        <v>110.809715</v>
      </c>
      <c r="H2036" s="6">
        <v>258197.703962703</v>
      </c>
      <c r="I2036" s="6">
        <v>76.45</v>
      </c>
      <c r="J2036" s="6">
        <v>77.069999999999993</v>
      </c>
      <c r="K2036" s="6">
        <v>76.38</v>
      </c>
      <c r="L2036" s="6">
        <v>179014.21911421901</v>
      </c>
    </row>
    <row r="2037" spans="1:12" ht="15" customHeight="1" x14ac:dyDescent="0.25">
      <c r="A2037" s="5">
        <v>41900</v>
      </c>
      <c r="B2037" s="6">
        <v>76.22</v>
      </c>
      <c r="C2037" s="2">
        <v>4751711</v>
      </c>
      <c r="D2037" s="6">
        <v>-1.9999999999996E-2</v>
      </c>
      <c r="E2037" s="6">
        <v>-2.62329485834156E-2</v>
      </c>
      <c r="F2037" s="6">
        <v>-2.6227786671872901E-2</v>
      </c>
      <c r="G2037" s="6">
        <v>109.91562999999999</v>
      </c>
      <c r="H2037" s="6">
        <v>256113.58974358899</v>
      </c>
      <c r="I2037" s="6">
        <v>76.31</v>
      </c>
      <c r="J2037" s="6">
        <v>76.58</v>
      </c>
      <c r="K2037" s="6">
        <v>75.91</v>
      </c>
      <c r="L2037" s="6">
        <v>177568.99766899701</v>
      </c>
    </row>
    <row r="2038" spans="1:12" ht="15" customHeight="1" x14ac:dyDescent="0.25">
      <c r="A2038" s="5">
        <v>41899</v>
      </c>
      <c r="B2038" s="6">
        <v>76.239999999999995</v>
      </c>
      <c r="C2038" s="2">
        <v>4239265</v>
      </c>
      <c r="D2038" s="6">
        <v>-7.9999999999998295E-2</v>
      </c>
      <c r="E2038" s="6">
        <v>-0.10482180293500599</v>
      </c>
      <c r="F2038" s="6">
        <v>-0.10482842788067601</v>
      </c>
      <c r="G2038" s="6">
        <v>109.94446600000001</v>
      </c>
      <c r="H2038" s="6">
        <v>256180.806526806</v>
      </c>
      <c r="I2038" s="6">
        <v>76.36</v>
      </c>
      <c r="J2038" s="6">
        <v>76.47</v>
      </c>
      <c r="K2038" s="6">
        <v>76.010000000000005</v>
      </c>
      <c r="L2038" s="6">
        <v>177615.617715617</v>
      </c>
    </row>
    <row r="2039" spans="1:12" ht="15" customHeight="1" x14ac:dyDescent="0.25">
      <c r="A2039" s="5">
        <v>41898</v>
      </c>
      <c r="B2039" s="6">
        <v>76.319999999999993</v>
      </c>
      <c r="C2039" s="2">
        <v>4109537</v>
      </c>
      <c r="D2039" s="6">
        <v>0.50999999999999002</v>
      </c>
      <c r="E2039" s="6">
        <v>0.67273446774831402</v>
      </c>
      <c r="F2039" s="6">
        <v>0.67274112807600395</v>
      </c>
      <c r="G2039" s="6">
        <v>110.05983999999999</v>
      </c>
      <c r="H2039" s="6">
        <v>256449.74358974301</v>
      </c>
      <c r="I2039" s="6">
        <v>75.64</v>
      </c>
      <c r="J2039" s="6">
        <v>76.569999999999993</v>
      </c>
      <c r="K2039" s="6">
        <v>75.599999999999994</v>
      </c>
      <c r="L2039" s="6">
        <v>177802.09790209701</v>
      </c>
    </row>
    <row r="2040" spans="1:12" ht="15" customHeight="1" x14ac:dyDescent="0.25">
      <c r="A2040" s="5">
        <v>41897</v>
      </c>
      <c r="B2040" s="6">
        <v>75.81</v>
      </c>
      <c r="C2040" s="2">
        <v>3748478</v>
      </c>
      <c r="D2040" s="6">
        <v>4.0000000000006197E-2</v>
      </c>
      <c r="E2040" s="6">
        <v>5.2791342219893303E-2</v>
      </c>
      <c r="F2040" s="6">
        <v>5.2792852643057601E-2</v>
      </c>
      <c r="G2040" s="6">
        <v>109.32437</v>
      </c>
      <c r="H2040" s="6">
        <v>254735.361305361</v>
      </c>
      <c r="I2040" s="6">
        <v>75.78</v>
      </c>
      <c r="J2040" s="6">
        <v>75.89</v>
      </c>
      <c r="K2040" s="6">
        <v>75.61</v>
      </c>
      <c r="L2040" s="6">
        <v>176613.28671328601</v>
      </c>
    </row>
    <row r="2041" spans="1:12" ht="15" customHeight="1" x14ac:dyDescent="0.25">
      <c r="A2041" s="5">
        <v>41894</v>
      </c>
      <c r="B2041" s="6">
        <v>75.77</v>
      </c>
      <c r="C2041" s="2">
        <v>5693775</v>
      </c>
      <c r="D2041" s="6">
        <v>-0.32999999999999802</v>
      </c>
      <c r="E2041" s="6">
        <v>-0.43363994743758</v>
      </c>
      <c r="F2041" s="6">
        <v>-0.43364663014119298</v>
      </c>
      <c r="G2041" s="6">
        <v>109.266685</v>
      </c>
      <c r="H2041" s="6">
        <v>254600.897435897</v>
      </c>
      <c r="I2041" s="6">
        <v>75.97</v>
      </c>
      <c r="J2041" s="6">
        <v>76.05</v>
      </c>
      <c r="K2041" s="6">
        <v>75.66</v>
      </c>
      <c r="L2041" s="6">
        <v>176520.04662004599</v>
      </c>
    </row>
    <row r="2042" spans="1:12" ht="15" customHeight="1" x14ac:dyDescent="0.25">
      <c r="A2042" s="5">
        <v>41893</v>
      </c>
      <c r="B2042" s="6">
        <v>76.099999999999994</v>
      </c>
      <c r="C2042" s="2">
        <v>4985299</v>
      </c>
      <c r="D2042" s="6">
        <v>-0.41000000000001002</v>
      </c>
      <c r="E2042" s="6">
        <v>-0.53587766305059903</v>
      </c>
      <c r="F2042" s="6">
        <v>-0.53587372068929495</v>
      </c>
      <c r="G2042" s="6">
        <v>109.74258</v>
      </c>
      <c r="H2042" s="6">
        <v>255710.20979020899</v>
      </c>
      <c r="I2042" s="6">
        <v>76.349999999999994</v>
      </c>
      <c r="J2042" s="6">
        <v>76.44</v>
      </c>
      <c r="K2042" s="6">
        <v>76.09</v>
      </c>
      <c r="L2042" s="6">
        <v>177289.27738927701</v>
      </c>
    </row>
    <row r="2043" spans="1:12" ht="15" customHeight="1" x14ac:dyDescent="0.25">
      <c r="A2043" s="5">
        <v>41892</v>
      </c>
      <c r="B2043" s="6">
        <v>76.510000000000005</v>
      </c>
      <c r="C2043" s="2">
        <v>6697057</v>
      </c>
      <c r="D2043" s="6">
        <v>-0.22999999999998899</v>
      </c>
      <c r="E2043" s="6">
        <v>-0.29971331769610399</v>
      </c>
      <c r="F2043" s="6">
        <v>-0.29970857043220001</v>
      </c>
      <c r="G2043" s="6">
        <v>110.33383000000001</v>
      </c>
      <c r="H2043" s="6">
        <v>257088.414918414</v>
      </c>
      <c r="I2043" s="6">
        <v>76.790000000000006</v>
      </c>
      <c r="J2043" s="6">
        <v>77.08</v>
      </c>
      <c r="K2043" s="6">
        <v>76.37</v>
      </c>
      <c r="L2043" s="6">
        <v>178244.988344988</v>
      </c>
    </row>
    <row r="2044" spans="1:12" ht="15" customHeight="1" x14ac:dyDescent="0.25">
      <c r="A2044" s="5">
        <v>41891</v>
      </c>
      <c r="B2044" s="6">
        <v>76.739999999999995</v>
      </c>
      <c r="C2044" s="2">
        <v>5631979</v>
      </c>
      <c r="D2044" s="6">
        <v>0.209999999999993</v>
      </c>
      <c r="E2044" s="6">
        <v>0.27440219521754899</v>
      </c>
      <c r="F2044" s="6">
        <v>0.274398943048415</v>
      </c>
      <c r="G2044" s="6">
        <v>110.665504</v>
      </c>
      <c r="H2044" s="6">
        <v>257861.54778554701</v>
      </c>
      <c r="I2044" s="6">
        <v>76.56</v>
      </c>
      <c r="J2044" s="6">
        <v>77</v>
      </c>
      <c r="K2044" s="6">
        <v>76.17</v>
      </c>
      <c r="L2044" s="6">
        <v>178781.11888111799</v>
      </c>
    </row>
    <row r="2045" spans="1:12" ht="15" customHeight="1" x14ac:dyDescent="0.25">
      <c r="A2045" s="5">
        <v>41890</v>
      </c>
      <c r="B2045" s="6">
        <v>76.53</v>
      </c>
      <c r="C2045" s="2">
        <v>5946869</v>
      </c>
      <c r="D2045" s="6">
        <v>-0.98000000000000398</v>
      </c>
      <c r="E2045" s="6">
        <v>-1.2643529867113901</v>
      </c>
      <c r="F2045" s="6">
        <v>-1.26435998021756</v>
      </c>
      <c r="G2045" s="6">
        <v>110.36266999999999</v>
      </c>
      <c r="H2045" s="6">
        <v>257155.641025641</v>
      </c>
      <c r="I2045" s="6">
        <v>77.13</v>
      </c>
      <c r="J2045" s="6">
        <v>77.319999999999993</v>
      </c>
      <c r="K2045" s="6">
        <v>76.430000000000007</v>
      </c>
      <c r="L2045" s="6">
        <v>178291.608391608</v>
      </c>
    </row>
    <row r="2046" spans="1:12" ht="15" customHeight="1" x14ac:dyDescent="0.25">
      <c r="A2046" s="5">
        <v>41887</v>
      </c>
      <c r="B2046" s="6">
        <v>77.510000000000005</v>
      </c>
      <c r="C2046" s="2">
        <v>7841819</v>
      </c>
      <c r="D2046" s="6">
        <v>0.95000000000000195</v>
      </c>
      <c r="E2046" s="6">
        <v>1.24085684430512</v>
      </c>
      <c r="F2046" s="6">
        <v>1.2408663194087399</v>
      </c>
      <c r="G2046" s="6">
        <v>111.77592</v>
      </c>
      <c r="H2046" s="6">
        <v>260449.93006993001</v>
      </c>
      <c r="I2046" s="6">
        <v>76.52</v>
      </c>
      <c r="J2046" s="6">
        <v>77.73</v>
      </c>
      <c r="K2046" s="6">
        <v>76.48</v>
      </c>
      <c r="L2046" s="6">
        <v>180575.99067599</v>
      </c>
    </row>
    <row r="2047" spans="1:12" ht="15" customHeight="1" x14ac:dyDescent="0.25">
      <c r="A2047" s="5">
        <v>41886</v>
      </c>
      <c r="B2047" s="6">
        <v>76.56</v>
      </c>
      <c r="C2047" s="2">
        <v>5282252</v>
      </c>
      <c r="D2047" s="6">
        <v>0.54999999999999705</v>
      </c>
      <c r="E2047" s="6">
        <v>0.72358900144717797</v>
      </c>
      <c r="F2047" s="6">
        <v>0.72358344313652101</v>
      </c>
      <c r="G2047" s="6">
        <v>110.40593</v>
      </c>
      <c r="H2047" s="6">
        <v>257256.48018648001</v>
      </c>
      <c r="I2047" s="6">
        <v>76.16</v>
      </c>
      <c r="J2047" s="6">
        <v>76.599999999999994</v>
      </c>
      <c r="K2047" s="6">
        <v>76.11</v>
      </c>
      <c r="L2047" s="6">
        <v>178361.538461538</v>
      </c>
    </row>
    <row r="2048" spans="1:12" ht="15" customHeight="1" x14ac:dyDescent="0.25">
      <c r="A2048" s="5">
        <v>41885</v>
      </c>
      <c r="B2048" s="6">
        <v>76.010000000000005</v>
      </c>
      <c r="C2048" s="2">
        <v>4709373</v>
      </c>
      <c r="D2048" s="6">
        <v>0.260000000000005</v>
      </c>
      <c r="E2048" s="6">
        <v>0.34323432343235</v>
      </c>
      <c r="F2048" s="6">
        <v>0.34323267988156603</v>
      </c>
      <c r="G2048" s="6">
        <v>109.61279</v>
      </c>
      <c r="H2048" s="6">
        <v>255407.66899766799</v>
      </c>
      <c r="I2048" s="6">
        <v>75.95</v>
      </c>
      <c r="J2048" s="6">
        <v>76.33</v>
      </c>
      <c r="K2048" s="6">
        <v>75.88</v>
      </c>
      <c r="L2048" s="6">
        <v>177079.48717948701</v>
      </c>
    </row>
    <row r="2049" spans="1:12" ht="15" customHeight="1" x14ac:dyDescent="0.25">
      <c r="A2049" s="5">
        <v>41884</v>
      </c>
      <c r="B2049" s="6">
        <v>75.75</v>
      </c>
      <c r="C2049" s="2">
        <v>4532422</v>
      </c>
      <c r="D2049" s="6">
        <v>0.25</v>
      </c>
      <c r="E2049" s="6">
        <v>0.33112582781456001</v>
      </c>
      <c r="F2049" s="6">
        <v>0.331124945845018</v>
      </c>
      <c r="G2049" s="6">
        <v>109.23784999999999</v>
      </c>
      <c r="H2049" s="6">
        <v>254533.682983682</v>
      </c>
      <c r="I2049" s="6">
        <v>75.42</v>
      </c>
      <c r="J2049" s="6">
        <v>75.94</v>
      </c>
      <c r="K2049" s="6">
        <v>75.41</v>
      </c>
      <c r="L2049" s="6">
        <v>176473.426573426</v>
      </c>
    </row>
    <row r="2050" spans="1:12" ht="15" customHeight="1" x14ac:dyDescent="0.25">
      <c r="A2050" s="5">
        <v>41880</v>
      </c>
      <c r="B2050" s="6">
        <v>75.5</v>
      </c>
      <c r="C2050" s="2">
        <v>5080513</v>
      </c>
      <c r="D2050" s="6">
        <v>-0.40000000000000502</v>
      </c>
      <c r="E2050" s="6">
        <v>-0.52700922266140005</v>
      </c>
      <c r="F2050" s="6">
        <v>-0.52700600872548298</v>
      </c>
      <c r="G2050" s="6">
        <v>108.87733</v>
      </c>
      <c r="H2050" s="6">
        <v>253693.31002331001</v>
      </c>
      <c r="I2050" s="6">
        <v>75.75</v>
      </c>
      <c r="J2050" s="6">
        <v>75.88</v>
      </c>
      <c r="K2050" s="6">
        <v>75.290000000000006</v>
      </c>
      <c r="L2050" s="6">
        <v>175890.67599067499</v>
      </c>
    </row>
    <row r="2051" spans="1:12" ht="15" customHeight="1" x14ac:dyDescent="0.25">
      <c r="A2051" s="5">
        <v>41879</v>
      </c>
      <c r="B2051" s="6">
        <v>75.900000000000006</v>
      </c>
      <c r="C2051" s="2">
        <v>2928089</v>
      </c>
      <c r="D2051" s="6">
        <v>5.0000000000011299E-2</v>
      </c>
      <c r="E2051" s="6">
        <v>6.5919578114725902E-2</v>
      </c>
      <c r="F2051" s="6">
        <v>6.5915745232825104E-2</v>
      </c>
      <c r="G2051" s="6">
        <v>109.45416</v>
      </c>
      <c r="H2051" s="6">
        <v>255037.902097902</v>
      </c>
      <c r="I2051" s="6">
        <v>75.47</v>
      </c>
      <c r="J2051" s="6">
        <v>75.94</v>
      </c>
      <c r="K2051" s="6">
        <v>75.47</v>
      </c>
      <c r="L2051" s="6">
        <v>176823.07692307601</v>
      </c>
    </row>
    <row r="2052" spans="1:12" ht="15" customHeight="1" x14ac:dyDescent="0.25">
      <c r="A2052" s="5">
        <v>41878</v>
      </c>
      <c r="B2052" s="6">
        <v>75.849999999999994</v>
      </c>
      <c r="C2052" s="2">
        <v>3200426</v>
      </c>
      <c r="D2052" s="6">
        <v>0.32999999999999802</v>
      </c>
      <c r="E2052" s="6">
        <v>0.43697033898304399</v>
      </c>
      <c r="F2052" s="6">
        <v>0.436976176353498</v>
      </c>
      <c r="G2052" s="6">
        <v>109.38206</v>
      </c>
      <c r="H2052" s="6">
        <v>254869.83682983599</v>
      </c>
      <c r="I2052" s="6">
        <v>75.510000000000005</v>
      </c>
      <c r="J2052" s="6">
        <v>75.86</v>
      </c>
      <c r="K2052" s="6">
        <v>75.44</v>
      </c>
      <c r="L2052" s="6">
        <v>176706.526806526</v>
      </c>
    </row>
    <row r="2053" spans="1:12" ht="15" customHeight="1" x14ac:dyDescent="0.25">
      <c r="A2053" s="5">
        <v>41877</v>
      </c>
      <c r="B2053" s="6">
        <v>75.52</v>
      </c>
      <c r="C2053" s="2">
        <v>4222880</v>
      </c>
      <c r="D2053" s="6">
        <v>-0.17000000000000101</v>
      </c>
      <c r="E2053" s="6">
        <v>-0.22460034350640901</v>
      </c>
      <c r="F2053" s="6">
        <v>-0.224609264953534</v>
      </c>
      <c r="G2053" s="6">
        <v>108.906166</v>
      </c>
      <c r="H2053" s="6">
        <v>253760.526806526</v>
      </c>
      <c r="I2053" s="6">
        <v>75.83</v>
      </c>
      <c r="J2053" s="6">
        <v>76.150000000000006</v>
      </c>
      <c r="K2053" s="6">
        <v>75.44</v>
      </c>
      <c r="L2053" s="6">
        <v>175937.29603729601</v>
      </c>
    </row>
    <row r="2054" spans="1:12" ht="15" customHeight="1" x14ac:dyDescent="0.25">
      <c r="A2054" s="5">
        <v>41876</v>
      </c>
      <c r="B2054" s="6">
        <v>75.69</v>
      </c>
      <c r="C2054" s="2">
        <v>3393630</v>
      </c>
      <c r="D2054" s="6">
        <v>-4.0000000000006197E-2</v>
      </c>
      <c r="E2054" s="6">
        <v>-5.2819226198341701E-2</v>
      </c>
      <c r="F2054" s="6">
        <v>-5.2816155004065099E-2</v>
      </c>
      <c r="G2054" s="6">
        <v>109.15133</v>
      </c>
      <c r="H2054" s="6">
        <v>254332.00466200401</v>
      </c>
      <c r="I2054" s="6">
        <v>75.930000000000007</v>
      </c>
      <c r="J2054" s="6">
        <v>76.02</v>
      </c>
      <c r="K2054" s="6">
        <v>75.506299999999996</v>
      </c>
      <c r="L2054" s="6">
        <v>176333.56643356601</v>
      </c>
    </row>
    <row r="2055" spans="1:12" ht="15" customHeight="1" x14ac:dyDescent="0.25">
      <c r="A2055" s="5">
        <v>41873</v>
      </c>
      <c r="B2055" s="6">
        <v>75.73</v>
      </c>
      <c r="C2055" s="2">
        <v>4137761</v>
      </c>
      <c r="D2055" s="6">
        <v>0.18000000000000599</v>
      </c>
      <c r="E2055" s="6">
        <v>0.238252812706818</v>
      </c>
      <c r="F2055" s="6">
        <v>0.238257327275603</v>
      </c>
      <c r="G2055" s="6">
        <v>109.20901000000001</v>
      </c>
      <c r="H2055" s="6">
        <v>254466.45687645601</v>
      </c>
      <c r="I2055" s="6">
        <v>75.78</v>
      </c>
      <c r="J2055" s="6">
        <v>76.2</v>
      </c>
      <c r="K2055" s="6">
        <v>75.64</v>
      </c>
      <c r="L2055" s="6">
        <v>176426.806526806</v>
      </c>
    </row>
    <row r="2056" spans="1:12" ht="15" customHeight="1" x14ac:dyDescent="0.25">
      <c r="A2056" s="5">
        <v>41872</v>
      </c>
      <c r="B2056" s="6">
        <v>75.55</v>
      </c>
      <c r="C2056" s="2">
        <v>5260626</v>
      </c>
      <c r="D2056" s="6">
        <v>0.59000000000000297</v>
      </c>
      <c r="E2056" s="6">
        <v>0.78708644610459</v>
      </c>
      <c r="F2056" s="6">
        <v>0.78708697429938901</v>
      </c>
      <c r="G2056" s="6">
        <v>108.94943000000001</v>
      </c>
      <c r="H2056" s="6">
        <v>253861.37529137501</v>
      </c>
      <c r="I2056" s="6">
        <v>75.06</v>
      </c>
      <c r="J2056" s="6">
        <v>75.91</v>
      </c>
      <c r="K2056" s="6">
        <v>75</v>
      </c>
      <c r="L2056" s="6">
        <v>176007.22610722599</v>
      </c>
    </row>
    <row r="2057" spans="1:12" ht="15" customHeight="1" x14ac:dyDescent="0.25">
      <c r="A2057" s="5">
        <v>41871</v>
      </c>
      <c r="B2057" s="6">
        <v>74.959999999999994</v>
      </c>
      <c r="C2057" s="2">
        <v>4898266</v>
      </c>
      <c r="D2057" s="6">
        <v>7.9999999999998295E-2</v>
      </c>
      <c r="E2057" s="6">
        <v>0.106837606837606</v>
      </c>
      <c r="F2057" s="6">
        <v>0.106840664054974</v>
      </c>
      <c r="G2057" s="6">
        <v>108.0986</v>
      </c>
      <c r="H2057" s="6">
        <v>251878.08857808801</v>
      </c>
      <c r="I2057" s="6">
        <v>74.83</v>
      </c>
      <c r="J2057" s="6">
        <v>75.05</v>
      </c>
      <c r="K2057" s="6">
        <v>74.510000000000005</v>
      </c>
      <c r="L2057" s="6">
        <v>174631.93473193399</v>
      </c>
    </row>
    <row r="2058" spans="1:12" ht="15" customHeight="1" x14ac:dyDescent="0.25">
      <c r="A2058" s="5">
        <v>41870</v>
      </c>
      <c r="B2058" s="6">
        <v>74.88</v>
      </c>
      <c r="C2058" s="2">
        <v>5047957</v>
      </c>
      <c r="D2058" s="6">
        <v>0.39</v>
      </c>
      <c r="E2058" s="6">
        <v>0.52356020942407799</v>
      </c>
      <c r="F2058" s="6">
        <v>0.52355772372618603</v>
      </c>
      <c r="G2058" s="6">
        <v>107.98323000000001</v>
      </c>
      <c r="H2058" s="6">
        <v>251609.16083916</v>
      </c>
      <c r="I2058" s="6">
        <v>74.81</v>
      </c>
      <c r="J2058" s="6">
        <v>74.94</v>
      </c>
      <c r="K2058" s="6">
        <v>74.14</v>
      </c>
      <c r="L2058" s="6">
        <v>174445.45454545401</v>
      </c>
    </row>
    <row r="2059" spans="1:12" ht="15" customHeight="1" x14ac:dyDescent="0.25">
      <c r="A2059" s="5">
        <v>41869</v>
      </c>
      <c r="B2059" s="6">
        <v>74.489999999999995</v>
      </c>
      <c r="C2059" s="2">
        <v>4015717</v>
      </c>
      <c r="D2059" s="6">
        <v>0.58999999999998898</v>
      </c>
      <c r="E2059" s="6">
        <v>0.79837618403246702</v>
      </c>
      <c r="F2059" s="6">
        <v>0.79837672875826504</v>
      </c>
      <c r="G2059" s="6">
        <v>107.42082000000001</v>
      </c>
      <c r="H2059" s="6">
        <v>250298.18181818101</v>
      </c>
      <c r="I2059" s="6">
        <v>74.150000000000006</v>
      </c>
      <c r="J2059" s="6">
        <v>74.680000000000007</v>
      </c>
      <c r="K2059" s="6">
        <v>74.05</v>
      </c>
      <c r="L2059" s="6">
        <v>173536.36363636301</v>
      </c>
    </row>
    <row r="2060" spans="1:12" ht="15" customHeight="1" x14ac:dyDescent="0.25">
      <c r="A2060" s="5">
        <v>41866</v>
      </c>
      <c r="B2060" s="6">
        <v>73.900000000000006</v>
      </c>
      <c r="C2060" s="2">
        <v>6942723</v>
      </c>
      <c r="D2060" s="6">
        <v>-0.489999999999994</v>
      </c>
      <c r="E2060" s="6">
        <v>-0.65869068423174404</v>
      </c>
      <c r="F2060" s="6">
        <v>-0.65868971810351096</v>
      </c>
      <c r="G2060" s="6">
        <v>106.56999</v>
      </c>
      <c r="H2060" s="6">
        <v>248314.895104895</v>
      </c>
      <c r="I2060" s="6">
        <v>74.650000000000006</v>
      </c>
      <c r="J2060" s="6">
        <v>74.650000000000006</v>
      </c>
      <c r="K2060" s="6">
        <v>73.484999999999999</v>
      </c>
      <c r="L2060" s="6">
        <v>172161.072261072</v>
      </c>
    </row>
    <row r="2061" spans="1:12" ht="15" customHeight="1" x14ac:dyDescent="0.25">
      <c r="A2061" s="5">
        <v>41865</v>
      </c>
      <c r="B2061" s="6">
        <v>74.39</v>
      </c>
      <c r="C2061" s="2">
        <v>6136444</v>
      </c>
      <c r="D2061" s="6">
        <v>0.35999999999999899</v>
      </c>
      <c r="E2061" s="6">
        <v>0.486289342158574</v>
      </c>
      <c r="F2061" s="6">
        <v>0.48628920171012102</v>
      </c>
      <c r="G2061" s="6">
        <v>107.27661000000001</v>
      </c>
      <c r="H2061" s="6">
        <v>249962.02797202699</v>
      </c>
      <c r="I2061" s="6">
        <v>73.89</v>
      </c>
      <c r="J2061" s="6">
        <v>74.430000000000007</v>
      </c>
      <c r="K2061" s="6">
        <v>73.61</v>
      </c>
      <c r="L2061" s="6">
        <v>173303.263403263</v>
      </c>
    </row>
    <row r="2062" spans="1:12" ht="15" customHeight="1" x14ac:dyDescent="0.25">
      <c r="A2062" s="5">
        <v>41864</v>
      </c>
      <c r="B2062" s="6">
        <v>74.03</v>
      </c>
      <c r="C2062" s="2">
        <v>6619067</v>
      </c>
      <c r="D2062" s="6">
        <v>-0.189999999999997</v>
      </c>
      <c r="E2062" s="6">
        <v>-0.255995688493659</v>
      </c>
      <c r="F2062" s="6">
        <v>-0.25599949771777297</v>
      </c>
      <c r="G2062" s="6">
        <v>106.75745999999999</v>
      </c>
      <c r="H2062" s="6">
        <v>248751.88811188799</v>
      </c>
      <c r="I2062" s="6">
        <v>74.27</v>
      </c>
      <c r="J2062" s="6">
        <v>74.41</v>
      </c>
      <c r="K2062" s="6">
        <v>73.510000000000005</v>
      </c>
      <c r="L2062" s="6">
        <v>172464.10256410201</v>
      </c>
    </row>
    <row r="2063" spans="1:12" ht="15" customHeight="1" x14ac:dyDescent="0.25">
      <c r="A2063" s="5">
        <v>41863</v>
      </c>
      <c r="B2063" s="6">
        <v>74.22</v>
      </c>
      <c r="C2063" s="2">
        <v>3928584</v>
      </c>
      <c r="D2063" s="6">
        <v>-0.14000000000000001</v>
      </c>
      <c r="E2063" s="6">
        <v>-0.18827326519634799</v>
      </c>
      <c r="F2063" s="6">
        <v>-0.18827165242902799</v>
      </c>
      <c r="G2063" s="6">
        <v>107.03146</v>
      </c>
      <c r="H2063" s="6">
        <v>249390.58275058199</v>
      </c>
      <c r="I2063" s="6">
        <v>74.31</v>
      </c>
      <c r="J2063" s="6">
        <v>74.44</v>
      </c>
      <c r="K2063" s="6">
        <v>74.010000000000005</v>
      </c>
      <c r="L2063" s="6">
        <v>172906.993006993</v>
      </c>
    </row>
    <row r="2064" spans="1:12" ht="15" customHeight="1" x14ac:dyDescent="0.25">
      <c r="A2064" s="5">
        <v>41862</v>
      </c>
      <c r="B2064" s="6">
        <v>74.36</v>
      </c>
      <c r="C2064" s="2">
        <v>4721351</v>
      </c>
      <c r="D2064" s="6">
        <v>-0.310000000000002</v>
      </c>
      <c r="E2064" s="6">
        <v>-0.41516003749832903</v>
      </c>
      <c r="F2064" s="6">
        <v>-0.415163762393155</v>
      </c>
      <c r="G2064" s="6">
        <v>107.23335</v>
      </c>
      <c r="H2064" s="6">
        <v>249861.18881118801</v>
      </c>
      <c r="I2064" s="6">
        <v>74.290000000000006</v>
      </c>
      <c r="J2064" s="6">
        <v>74.599999999999994</v>
      </c>
      <c r="K2064" s="6">
        <v>74.02</v>
      </c>
      <c r="L2064" s="6">
        <v>173233.33333333299</v>
      </c>
    </row>
    <row r="2065" spans="1:12" ht="15" customHeight="1" x14ac:dyDescent="0.25">
      <c r="A2065" s="5">
        <v>41859</v>
      </c>
      <c r="B2065" s="6">
        <v>74.67</v>
      </c>
      <c r="C2065" s="2">
        <v>4996347</v>
      </c>
      <c r="D2065" s="6">
        <v>0.71999999999999797</v>
      </c>
      <c r="E2065" s="6">
        <v>0.97363083164299002</v>
      </c>
      <c r="F2065" s="6">
        <v>0.97363995773152001</v>
      </c>
      <c r="G2065" s="6">
        <v>107.68040000000001</v>
      </c>
      <c r="H2065" s="6">
        <v>250903.263403263</v>
      </c>
      <c r="I2065" s="6">
        <v>74.06</v>
      </c>
      <c r="J2065" s="6">
        <v>74.73</v>
      </c>
      <c r="K2065" s="6">
        <v>73.849999999999994</v>
      </c>
      <c r="L2065" s="6">
        <v>173955.94405594401</v>
      </c>
    </row>
    <row r="2066" spans="1:12" ht="15" customHeight="1" x14ac:dyDescent="0.25">
      <c r="A2066" s="5">
        <v>41858</v>
      </c>
      <c r="B2066" s="6">
        <v>73.95</v>
      </c>
      <c r="C2066" s="2">
        <v>7053149</v>
      </c>
      <c r="D2066" s="6">
        <v>-0.25</v>
      </c>
      <c r="E2066" s="6">
        <v>-0.33692722371967398</v>
      </c>
      <c r="F2066" s="6">
        <v>-0.33692636095512501</v>
      </c>
      <c r="G2066" s="6">
        <v>106.64209</v>
      </c>
      <c r="H2066" s="6">
        <v>248482.96037295999</v>
      </c>
      <c r="I2066" s="6">
        <v>74.34</v>
      </c>
      <c r="J2066" s="6">
        <v>74.81</v>
      </c>
      <c r="K2066" s="6">
        <v>73.760000000000005</v>
      </c>
      <c r="L2066" s="6">
        <v>172277.622377622</v>
      </c>
    </row>
    <row r="2067" spans="1:12" ht="15" customHeight="1" x14ac:dyDescent="0.25">
      <c r="A2067" s="5">
        <v>41857</v>
      </c>
      <c r="B2067" s="6">
        <v>74.2</v>
      </c>
      <c r="C2067" s="2">
        <v>7934785</v>
      </c>
      <c r="D2067" s="6">
        <v>0.85999999999999899</v>
      </c>
      <c r="E2067" s="6">
        <v>1.1726206708481099</v>
      </c>
      <c r="F2067" s="6">
        <v>1.8271048386298601</v>
      </c>
      <c r="G2067" s="6">
        <v>107.00261</v>
      </c>
      <c r="H2067" s="6">
        <v>249323.33333333299</v>
      </c>
      <c r="I2067" s="6">
        <v>73.19</v>
      </c>
      <c r="J2067" s="6">
        <v>74.290000000000006</v>
      </c>
      <c r="K2067" s="6">
        <v>73.180000000000007</v>
      </c>
      <c r="L2067" s="6">
        <v>172860.37296037201</v>
      </c>
    </row>
    <row r="2068" spans="1:12" ht="15" customHeight="1" x14ac:dyDescent="0.25">
      <c r="A2068" s="5">
        <v>41856</v>
      </c>
      <c r="B2068" s="6">
        <v>73.34</v>
      </c>
      <c r="C2068" s="2">
        <v>10580560</v>
      </c>
      <c r="D2068" s="6">
        <v>-0.20000000000000201</v>
      </c>
      <c r="E2068" s="6">
        <v>-0.271960837639384</v>
      </c>
      <c r="F2068" s="6">
        <v>-0.27196749410951498</v>
      </c>
      <c r="G2068" s="6">
        <v>105.08264</v>
      </c>
      <c r="H2068" s="6">
        <v>244847.878787878</v>
      </c>
      <c r="I2068" s="6">
        <v>73.31</v>
      </c>
      <c r="J2068" s="6">
        <v>73.52</v>
      </c>
      <c r="K2068" s="6">
        <v>72.77</v>
      </c>
      <c r="L2068" s="6">
        <v>170855.71095571</v>
      </c>
    </row>
    <row r="2069" spans="1:12" ht="15" customHeight="1" x14ac:dyDescent="0.25">
      <c r="A2069" s="5">
        <v>41855</v>
      </c>
      <c r="B2069" s="6">
        <v>73.540000000000006</v>
      </c>
      <c r="C2069" s="2">
        <v>5402181</v>
      </c>
      <c r="D2069" s="6"/>
      <c r="E2069" s="6"/>
      <c r="F2069" s="6"/>
      <c r="G2069" s="6">
        <v>105.36921</v>
      </c>
      <c r="H2069" s="6">
        <v>245515.87412587399</v>
      </c>
      <c r="I2069" s="6">
        <v>73.38</v>
      </c>
      <c r="J2069" s="6">
        <v>73.625</v>
      </c>
      <c r="K2069" s="6">
        <v>73.06</v>
      </c>
      <c r="L2069" s="6">
        <v>171321.91142191101</v>
      </c>
    </row>
    <row r="2070" spans="1:12" ht="15" customHeight="1" x14ac:dyDescent="0.25">
      <c r="A2070" s="5">
        <v>41852</v>
      </c>
      <c r="B2070" s="6">
        <v>73.540000000000006</v>
      </c>
      <c r="C2070" s="2">
        <v>8224425.9999999898</v>
      </c>
      <c r="D2070" s="6">
        <v>-3.9999999999992E-2</v>
      </c>
      <c r="E2070" s="6">
        <v>-5.43625985321982E-2</v>
      </c>
      <c r="F2070" s="6">
        <v>-5.43601363300227E-2</v>
      </c>
      <c r="G2070" s="6">
        <v>105.36921</v>
      </c>
      <c r="H2070" s="6">
        <v>245515.87412587399</v>
      </c>
      <c r="I2070" s="6">
        <v>73.319999999999993</v>
      </c>
      <c r="J2070" s="6">
        <v>73.88</v>
      </c>
      <c r="K2070" s="6">
        <v>73.22</v>
      </c>
      <c r="L2070" s="6">
        <v>171321.91142191101</v>
      </c>
    </row>
    <row r="2071" spans="1:12" ht="15" customHeight="1" x14ac:dyDescent="0.25">
      <c r="A2071" s="5">
        <v>41851</v>
      </c>
      <c r="B2071" s="6">
        <v>73.58</v>
      </c>
      <c r="C2071" s="2">
        <v>9632692</v>
      </c>
      <c r="D2071" s="6">
        <v>-1.2</v>
      </c>
      <c r="E2071" s="6">
        <v>-1.6047071409467799</v>
      </c>
      <c r="F2071" s="6">
        <v>-1.60470909292842</v>
      </c>
      <c r="G2071" s="6">
        <v>105.42652</v>
      </c>
      <c r="H2071" s="6">
        <v>245649.46386946301</v>
      </c>
      <c r="I2071" s="6">
        <v>73.989999999999995</v>
      </c>
      <c r="J2071" s="6">
        <v>74.25</v>
      </c>
      <c r="K2071" s="6">
        <v>73.540000000000006</v>
      </c>
      <c r="L2071" s="6">
        <v>171415.151515151</v>
      </c>
    </row>
    <row r="2072" spans="1:12" ht="15" customHeight="1" x14ac:dyDescent="0.25">
      <c r="A2072" s="5">
        <v>41850</v>
      </c>
      <c r="B2072" s="6">
        <v>74.78</v>
      </c>
      <c r="C2072" s="2">
        <v>9985703</v>
      </c>
      <c r="D2072" s="6">
        <v>-0.65999999999999603</v>
      </c>
      <c r="E2072" s="6">
        <v>-0.87486744432661001</v>
      </c>
      <c r="F2072" s="6">
        <v>-0.87486941626154702</v>
      </c>
      <c r="G2072" s="6">
        <v>107.1459</v>
      </c>
      <c r="H2072" s="6">
        <v>249657.342657342</v>
      </c>
      <c r="I2072" s="6">
        <v>75.88</v>
      </c>
      <c r="J2072" s="6">
        <v>75.92</v>
      </c>
      <c r="K2072" s="6">
        <v>74.67</v>
      </c>
      <c r="L2072" s="6">
        <v>174212.354312354</v>
      </c>
    </row>
    <row r="2073" spans="1:12" ht="15" customHeight="1" x14ac:dyDescent="0.25">
      <c r="A2073" s="5">
        <v>41849</v>
      </c>
      <c r="B2073" s="6">
        <v>75.44</v>
      </c>
      <c r="C2073" s="2">
        <v>6293487</v>
      </c>
      <c r="D2073" s="6">
        <v>-0.26999999999999602</v>
      </c>
      <c r="E2073" s="6">
        <v>-0.35662395984678003</v>
      </c>
      <c r="F2073" s="6">
        <v>-0.35662392575408403</v>
      </c>
      <c r="G2073" s="6">
        <v>108.09156</v>
      </c>
      <c r="H2073" s="6">
        <v>251861.67832167799</v>
      </c>
      <c r="I2073" s="6">
        <v>75.209999999999994</v>
      </c>
      <c r="J2073" s="6">
        <v>76.010000000000005</v>
      </c>
      <c r="K2073" s="6">
        <v>75.150000000000006</v>
      </c>
      <c r="L2073" s="6">
        <v>175750.81585081501</v>
      </c>
    </row>
    <row r="2074" spans="1:12" ht="15" customHeight="1" x14ac:dyDescent="0.25">
      <c r="A2074" s="5">
        <v>41848</v>
      </c>
      <c r="B2074" s="6">
        <v>75.709999999999994</v>
      </c>
      <c r="C2074" s="2">
        <v>5509938</v>
      </c>
      <c r="D2074" s="6">
        <v>-0.260000000000005</v>
      </c>
      <c r="E2074" s="6">
        <v>-0.342240358036072</v>
      </c>
      <c r="F2074" s="6">
        <v>-0.34223862997979598</v>
      </c>
      <c r="G2074" s="6">
        <v>108.47842</v>
      </c>
      <c r="H2074" s="6">
        <v>252763.44988344901</v>
      </c>
      <c r="I2074" s="6">
        <v>75.430000000000007</v>
      </c>
      <c r="J2074" s="6">
        <v>75.930000000000007</v>
      </c>
      <c r="K2074" s="6">
        <v>75.36</v>
      </c>
      <c r="L2074" s="6">
        <v>176380.18648018601</v>
      </c>
    </row>
    <row r="2075" spans="1:12" ht="15" customHeight="1" x14ac:dyDescent="0.25">
      <c r="A2075" s="5">
        <v>41845</v>
      </c>
      <c r="B2075" s="6">
        <v>75.97</v>
      </c>
      <c r="C2075" s="2">
        <v>3948442</v>
      </c>
      <c r="D2075" s="6">
        <v>-0.37999999999999501</v>
      </c>
      <c r="E2075" s="6">
        <v>-0.49770792403405201</v>
      </c>
      <c r="F2075" s="6">
        <v>-0.497708222154091</v>
      </c>
      <c r="G2075" s="6">
        <v>108.85095</v>
      </c>
      <c r="H2075" s="6">
        <v>253631.818181818</v>
      </c>
      <c r="I2075" s="6">
        <v>76.19</v>
      </c>
      <c r="J2075" s="6">
        <v>76.36</v>
      </c>
      <c r="K2075" s="6">
        <v>75.8</v>
      </c>
      <c r="L2075" s="6">
        <v>176986.24708624699</v>
      </c>
    </row>
    <row r="2076" spans="1:12" ht="15" customHeight="1" x14ac:dyDescent="0.25">
      <c r="A2076" s="5">
        <v>41844</v>
      </c>
      <c r="B2076" s="6">
        <v>76.349999999999994</v>
      </c>
      <c r="C2076" s="2">
        <v>7228303</v>
      </c>
      <c r="D2076" s="6">
        <v>-0.64</v>
      </c>
      <c r="E2076" s="6">
        <v>-0.83127678919340198</v>
      </c>
      <c r="F2076" s="6">
        <v>-0.83127179446418298</v>
      </c>
      <c r="G2076" s="6">
        <v>109.39542</v>
      </c>
      <c r="H2076" s="6">
        <v>254900.97902097899</v>
      </c>
      <c r="I2076" s="6">
        <v>76.680000000000007</v>
      </c>
      <c r="J2076" s="6">
        <v>76.790000000000006</v>
      </c>
      <c r="K2076" s="6">
        <v>76.19</v>
      </c>
      <c r="L2076" s="6">
        <v>177872.02797202699</v>
      </c>
    </row>
    <row r="2077" spans="1:12" ht="15" customHeight="1" x14ac:dyDescent="0.25">
      <c r="A2077" s="5">
        <v>41843</v>
      </c>
      <c r="B2077" s="6">
        <v>76.989999999999995</v>
      </c>
      <c r="C2077" s="2">
        <v>3994349</v>
      </c>
      <c r="D2077" s="6">
        <v>0.34999999999999398</v>
      </c>
      <c r="E2077" s="6">
        <v>0.45668058455115002</v>
      </c>
      <c r="F2077" s="6">
        <v>0.456675826895791</v>
      </c>
      <c r="G2077" s="6">
        <v>110.312416</v>
      </c>
      <c r="H2077" s="6">
        <v>257038.49883449799</v>
      </c>
      <c r="I2077" s="6">
        <v>76.63</v>
      </c>
      <c r="J2077" s="6">
        <v>77.06</v>
      </c>
      <c r="K2077" s="6">
        <v>76.59</v>
      </c>
      <c r="L2077" s="6">
        <v>179363.86946386899</v>
      </c>
    </row>
    <row r="2078" spans="1:12" ht="15" customHeight="1" x14ac:dyDescent="0.25">
      <c r="A2078" s="5">
        <v>41842</v>
      </c>
      <c r="B2078" s="6">
        <v>76.64</v>
      </c>
      <c r="C2078" s="2">
        <v>4383167</v>
      </c>
      <c r="D2078" s="6">
        <v>-0.12999999999999501</v>
      </c>
      <c r="E2078" s="6">
        <v>-0.169336980591372</v>
      </c>
      <c r="F2078" s="6">
        <v>-0.169326143695125</v>
      </c>
      <c r="G2078" s="6">
        <v>109.810936</v>
      </c>
      <c r="H2078" s="6">
        <v>255869.54778554701</v>
      </c>
      <c r="I2078" s="6">
        <v>76.84</v>
      </c>
      <c r="J2078" s="6">
        <v>76.89</v>
      </c>
      <c r="K2078" s="6">
        <v>76.400000000000006</v>
      </c>
      <c r="L2078" s="6">
        <v>178548.01864801801</v>
      </c>
    </row>
    <row r="2079" spans="1:12" ht="15" customHeight="1" x14ac:dyDescent="0.25">
      <c r="A2079" s="5">
        <v>41841</v>
      </c>
      <c r="B2079" s="6">
        <v>76.77</v>
      </c>
      <c r="C2079" s="2">
        <v>3457586</v>
      </c>
      <c r="D2079" s="6">
        <v>-0.320000000000007</v>
      </c>
      <c r="E2079" s="6">
        <v>-0.41509923466079801</v>
      </c>
      <c r="F2079" s="6">
        <v>-0.41510398884273503</v>
      </c>
      <c r="G2079" s="6">
        <v>109.99719</v>
      </c>
      <c r="H2079" s="6">
        <v>256303.706293706</v>
      </c>
      <c r="I2079" s="6">
        <v>76.760000000000005</v>
      </c>
      <c r="J2079" s="6">
        <v>76.91</v>
      </c>
      <c r="K2079" s="6">
        <v>76.48</v>
      </c>
      <c r="L2079" s="6">
        <v>178851.048951048</v>
      </c>
    </row>
    <row r="2080" spans="1:12" ht="15" customHeight="1" x14ac:dyDescent="0.25">
      <c r="A2080" s="5">
        <v>41838</v>
      </c>
      <c r="B2080" s="6">
        <v>77.09</v>
      </c>
      <c r="C2080" s="2">
        <v>4913346</v>
      </c>
      <c r="D2080" s="6">
        <v>0.48000000000000398</v>
      </c>
      <c r="E2080" s="6">
        <v>0.62655005873908298</v>
      </c>
      <c r="F2080" s="6">
        <v>0.62654536228472502</v>
      </c>
      <c r="G2080" s="6">
        <v>110.455696</v>
      </c>
      <c r="H2080" s="6">
        <v>257372.48484848399</v>
      </c>
      <c r="I2080" s="6">
        <v>76.62</v>
      </c>
      <c r="J2080" s="6">
        <v>77.099999999999994</v>
      </c>
      <c r="K2080" s="6">
        <v>76.510000000000005</v>
      </c>
      <c r="L2080" s="6">
        <v>179596.969696969</v>
      </c>
    </row>
    <row r="2081" spans="1:12" ht="15" customHeight="1" x14ac:dyDescent="0.25">
      <c r="A2081" s="5">
        <v>41837</v>
      </c>
      <c r="B2081" s="6">
        <v>76.61</v>
      </c>
      <c r="C2081" s="2">
        <v>4630252</v>
      </c>
      <c r="D2081" s="6">
        <v>-0.25</v>
      </c>
      <c r="E2081" s="6">
        <v>-0.32526671870933799</v>
      </c>
      <c r="F2081" s="6">
        <v>-0.32526334571760701</v>
      </c>
      <c r="G2081" s="6">
        <v>109.76795</v>
      </c>
      <c r="H2081" s="6">
        <v>255769.347319347</v>
      </c>
      <c r="I2081" s="6">
        <v>76.58</v>
      </c>
      <c r="J2081" s="6">
        <v>77.05</v>
      </c>
      <c r="K2081" s="6">
        <v>76.44</v>
      </c>
      <c r="L2081" s="6">
        <v>178478.08857808801</v>
      </c>
    </row>
    <row r="2082" spans="1:12" ht="15" customHeight="1" x14ac:dyDescent="0.25">
      <c r="A2082" s="5">
        <v>41836</v>
      </c>
      <c r="B2082" s="6">
        <v>76.86</v>
      </c>
      <c r="C2082" s="2">
        <v>3743501</v>
      </c>
      <c r="D2082" s="6">
        <v>1.9999999999996E-2</v>
      </c>
      <c r="E2082" s="6">
        <v>2.6028110359188599E-2</v>
      </c>
      <c r="F2082" s="6">
        <v>2.6031474468668402E-2</v>
      </c>
      <c r="G2082" s="6">
        <v>110.12615</v>
      </c>
      <c r="H2082" s="6">
        <v>256604.31235431199</v>
      </c>
      <c r="I2082" s="6">
        <v>76.900000000000006</v>
      </c>
      <c r="J2082" s="6">
        <v>77.05</v>
      </c>
      <c r="K2082" s="6">
        <v>76.7</v>
      </c>
      <c r="L2082" s="6">
        <v>179060.83916083901</v>
      </c>
    </row>
    <row r="2083" spans="1:12" ht="15" customHeight="1" x14ac:dyDescent="0.25">
      <c r="A2083" s="5">
        <v>41835</v>
      </c>
      <c r="B2083" s="6">
        <v>76.84</v>
      </c>
      <c r="C2083" s="2">
        <v>4686766</v>
      </c>
      <c r="D2083" s="6">
        <v>0.29000000000000598</v>
      </c>
      <c r="E2083" s="6">
        <v>0.37883736120183298</v>
      </c>
      <c r="F2083" s="6">
        <v>0.37882793950918497</v>
      </c>
      <c r="G2083" s="6">
        <v>110.09748999999999</v>
      </c>
      <c r="H2083" s="6">
        <v>256537.505827505</v>
      </c>
      <c r="I2083" s="6">
        <v>76.56</v>
      </c>
      <c r="J2083" s="6">
        <v>76.930000000000007</v>
      </c>
      <c r="K2083" s="6">
        <v>76.56</v>
      </c>
      <c r="L2083" s="6">
        <v>179014.21911421901</v>
      </c>
    </row>
    <row r="2084" spans="1:12" ht="15" customHeight="1" x14ac:dyDescent="0.25">
      <c r="A2084" s="5">
        <v>41834</v>
      </c>
      <c r="B2084" s="6">
        <v>76.55</v>
      </c>
      <c r="C2084" s="2">
        <v>4822869</v>
      </c>
      <c r="D2084" s="6">
        <v>-0.26999999999999602</v>
      </c>
      <c r="E2084" s="6">
        <v>-0.35147097110127501</v>
      </c>
      <c r="F2084" s="6">
        <v>-0.35146731808929299</v>
      </c>
      <c r="G2084" s="6">
        <v>109.681984</v>
      </c>
      <c r="H2084" s="6">
        <v>255568.96037295999</v>
      </c>
      <c r="I2084" s="6">
        <v>77.13</v>
      </c>
      <c r="J2084" s="6">
        <v>77.25</v>
      </c>
      <c r="K2084" s="6">
        <v>76.48</v>
      </c>
      <c r="L2084" s="6">
        <v>178338.22843822799</v>
      </c>
    </row>
    <row r="2085" spans="1:12" ht="15" customHeight="1" x14ac:dyDescent="0.25">
      <c r="A2085" s="5">
        <v>41831</v>
      </c>
      <c r="B2085" s="6">
        <v>76.819999999999993</v>
      </c>
      <c r="C2085" s="2">
        <v>4547543</v>
      </c>
      <c r="D2085" s="6">
        <v>-0.24000000000000901</v>
      </c>
      <c r="E2085" s="6">
        <v>-0.31144562678433402</v>
      </c>
      <c r="F2085" s="6">
        <v>-0.31144059411276598</v>
      </c>
      <c r="G2085" s="6">
        <v>110.06883999999999</v>
      </c>
      <c r="H2085" s="6">
        <v>256470.722610722</v>
      </c>
      <c r="I2085" s="6">
        <v>76.87</v>
      </c>
      <c r="J2085" s="6">
        <v>76.97</v>
      </c>
      <c r="K2085" s="6">
        <v>76.56</v>
      </c>
      <c r="L2085" s="6">
        <v>178967.59906759899</v>
      </c>
    </row>
    <row r="2086" spans="1:12" ht="15" customHeight="1" x14ac:dyDescent="0.25">
      <c r="A2086" s="5">
        <v>41830</v>
      </c>
      <c r="B2086" s="6">
        <v>77.06</v>
      </c>
      <c r="C2086" s="2">
        <v>5372478</v>
      </c>
      <c r="D2086" s="6">
        <v>-0.149999999999991</v>
      </c>
      <c r="E2086" s="6">
        <v>-0.194275352933548</v>
      </c>
      <c r="F2086" s="6">
        <v>-0.19428236921622499</v>
      </c>
      <c r="G2086" s="6">
        <v>110.41271</v>
      </c>
      <c r="H2086" s="6">
        <v>257272.28438228401</v>
      </c>
      <c r="I2086" s="6">
        <v>76.91</v>
      </c>
      <c r="J2086" s="6">
        <v>77.569000000000003</v>
      </c>
      <c r="K2086" s="6">
        <v>76.91</v>
      </c>
      <c r="L2086" s="6">
        <v>179527.03962703899</v>
      </c>
    </row>
    <row r="2087" spans="1:12" ht="15" customHeight="1" x14ac:dyDescent="0.25">
      <c r="A2087" s="5">
        <v>41829</v>
      </c>
      <c r="B2087" s="6">
        <v>77.209999999999994</v>
      </c>
      <c r="C2087" s="2">
        <v>6240126</v>
      </c>
      <c r="D2087" s="6">
        <v>0.55999999999998795</v>
      </c>
      <c r="E2087" s="6">
        <v>0.73059360730591805</v>
      </c>
      <c r="F2087" s="6">
        <v>0.73059328134188395</v>
      </c>
      <c r="G2087" s="6">
        <v>110.62764</v>
      </c>
      <c r="H2087" s="6">
        <v>257773.28671328601</v>
      </c>
      <c r="I2087" s="6">
        <v>76.77</v>
      </c>
      <c r="J2087" s="6">
        <v>77.33</v>
      </c>
      <c r="K2087" s="6">
        <v>76.62</v>
      </c>
      <c r="L2087" s="6">
        <v>179876.689976689</v>
      </c>
    </row>
    <row r="2088" spans="1:12" ht="15" customHeight="1" x14ac:dyDescent="0.25">
      <c r="A2088" s="5">
        <v>41828</v>
      </c>
      <c r="B2088" s="6">
        <v>76.650000000000006</v>
      </c>
      <c r="C2088" s="2">
        <v>7960476</v>
      </c>
      <c r="D2088" s="6">
        <v>0.58000000000001195</v>
      </c>
      <c r="E2088" s="6">
        <v>0.76245563296966001</v>
      </c>
      <c r="F2088" s="6">
        <v>0.76245687501073001</v>
      </c>
      <c r="G2088" s="6">
        <v>109.825264</v>
      </c>
      <c r="H2088" s="6">
        <v>255902.94638694599</v>
      </c>
      <c r="I2088" s="6">
        <v>76.09</v>
      </c>
      <c r="J2088" s="6">
        <v>76.98</v>
      </c>
      <c r="K2088" s="6">
        <v>76.03</v>
      </c>
      <c r="L2088" s="6">
        <v>178571.328671328</v>
      </c>
    </row>
    <row r="2089" spans="1:12" ht="15" customHeight="1" x14ac:dyDescent="0.25">
      <c r="A2089" s="5">
        <v>41827</v>
      </c>
      <c r="B2089" s="6">
        <v>76.069999999999993</v>
      </c>
      <c r="C2089" s="2">
        <v>5027994</v>
      </c>
      <c r="D2089" s="6">
        <v>0.31999999999999301</v>
      </c>
      <c r="E2089" s="6">
        <v>0.42244224422440801</v>
      </c>
      <c r="F2089" s="6">
        <v>0.42244153146617702</v>
      </c>
      <c r="G2089" s="6">
        <v>108.99423</v>
      </c>
      <c r="H2089" s="6">
        <v>253965.804195804</v>
      </c>
      <c r="I2089" s="6">
        <v>75.69</v>
      </c>
      <c r="J2089" s="6">
        <v>76.209999999999994</v>
      </c>
      <c r="K2089" s="6">
        <v>75.55</v>
      </c>
      <c r="L2089" s="6">
        <v>177219.347319347</v>
      </c>
    </row>
    <row r="2090" spans="1:12" ht="15" customHeight="1" x14ac:dyDescent="0.25">
      <c r="A2090" s="5">
        <v>41823</v>
      </c>
      <c r="B2090" s="6">
        <v>75.75</v>
      </c>
      <c r="C2090" s="2">
        <v>2873959</v>
      </c>
      <c r="D2090" s="6">
        <v>0.12999999999999501</v>
      </c>
      <c r="E2090" s="6">
        <v>0.171912192541645</v>
      </c>
      <c r="F2090" s="6">
        <v>0.17191224868449101</v>
      </c>
      <c r="G2090" s="6">
        <v>108.53573</v>
      </c>
      <c r="H2090" s="6">
        <v>252897.03962703899</v>
      </c>
      <c r="I2090" s="6">
        <v>75.61</v>
      </c>
      <c r="J2090" s="6">
        <v>76.05</v>
      </c>
      <c r="K2090" s="6">
        <v>75.52</v>
      </c>
      <c r="L2090" s="6">
        <v>176473.426573426</v>
      </c>
    </row>
    <row r="2091" spans="1:12" ht="15" customHeight="1" x14ac:dyDescent="0.25">
      <c r="A2091" s="5">
        <v>41822</v>
      </c>
      <c r="B2091" s="6">
        <v>75.62</v>
      </c>
      <c r="C2091" s="2">
        <v>4366772</v>
      </c>
      <c r="D2091" s="6">
        <v>0.34000000000000302</v>
      </c>
      <c r="E2091" s="6">
        <v>0.45164718384698099</v>
      </c>
      <c r="F2091" s="6">
        <v>0.45164897968756801</v>
      </c>
      <c r="G2091" s="6">
        <v>108.349464</v>
      </c>
      <c r="H2091" s="6">
        <v>252462.85314685301</v>
      </c>
      <c r="I2091" s="6">
        <v>75.260000000000005</v>
      </c>
      <c r="J2091" s="6">
        <v>75.900000000000006</v>
      </c>
      <c r="K2091" s="6">
        <v>75.25</v>
      </c>
      <c r="L2091" s="6">
        <v>176170.39627039601</v>
      </c>
    </row>
    <row r="2092" spans="1:12" ht="15" customHeight="1" x14ac:dyDescent="0.25">
      <c r="A2092" s="5">
        <v>41821</v>
      </c>
      <c r="B2092" s="6">
        <v>75.28</v>
      </c>
      <c r="C2092" s="2">
        <v>6604504</v>
      </c>
      <c r="D2092" s="6">
        <v>0.21000000000000699</v>
      </c>
      <c r="E2092" s="6">
        <v>0.27973891035035697</v>
      </c>
      <c r="F2092" s="6">
        <v>0.27973319801839402</v>
      </c>
      <c r="G2092" s="6">
        <v>107.86230500000001</v>
      </c>
      <c r="H2092" s="6">
        <v>251327.28438228401</v>
      </c>
      <c r="I2092" s="6">
        <v>75.27</v>
      </c>
      <c r="J2092" s="6">
        <v>75.42</v>
      </c>
      <c r="K2092" s="6">
        <v>74.75</v>
      </c>
      <c r="L2092" s="6">
        <v>175377.85547785499</v>
      </c>
    </row>
    <row r="2093" spans="1:12" ht="15" customHeight="1" x14ac:dyDescent="0.25">
      <c r="A2093" s="5">
        <v>41820</v>
      </c>
      <c r="B2093" s="6">
        <v>75.069999999999993</v>
      </c>
      <c r="C2093" s="2">
        <v>6666648</v>
      </c>
      <c r="D2093" s="6">
        <v>-0.27000000000001001</v>
      </c>
      <c r="E2093" s="6">
        <v>-0.35837536501196399</v>
      </c>
      <c r="F2093" s="6">
        <v>-0.35836609516761703</v>
      </c>
      <c r="G2093" s="6">
        <v>107.56142</v>
      </c>
      <c r="H2093" s="6">
        <v>250625.92074592001</v>
      </c>
      <c r="I2093" s="6">
        <v>75.394999999999996</v>
      </c>
      <c r="J2093" s="6">
        <v>75.69</v>
      </c>
      <c r="K2093" s="6">
        <v>74.94</v>
      </c>
      <c r="L2093" s="6">
        <v>174888.344988344</v>
      </c>
    </row>
    <row r="2094" spans="1:12" ht="15" customHeight="1" x14ac:dyDescent="0.25">
      <c r="A2094" s="5">
        <v>41817</v>
      </c>
      <c r="B2094" s="6">
        <v>75.34</v>
      </c>
      <c r="C2094" s="2">
        <v>13960850</v>
      </c>
      <c r="D2094" s="6">
        <v>0.43000000000000599</v>
      </c>
      <c r="E2094" s="6">
        <v>0.57402215992525796</v>
      </c>
      <c r="F2094" s="6">
        <v>0.57401243261920798</v>
      </c>
      <c r="G2094" s="6">
        <v>107.94826999999999</v>
      </c>
      <c r="H2094" s="6">
        <v>251527.66899766799</v>
      </c>
      <c r="I2094" s="6">
        <v>74.8</v>
      </c>
      <c r="J2094" s="6">
        <v>75.38</v>
      </c>
      <c r="K2094" s="6">
        <v>74.67</v>
      </c>
      <c r="L2094" s="6">
        <v>175517.715617715</v>
      </c>
    </row>
    <row r="2095" spans="1:12" ht="15" customHeight="1" x14ac:dyDescent="0.25">
      <c r="A2095" s="5">
        <v>41816</v>
      </c>
      <c r="B2095" s="6">
        <v>74.91</v>
      </c>
      <c r="C2095" s="2">
        <v>6922337</v>
      </c>
      <c r="D2095" s="6">
        <v>-0.71000000000000796</v>
      </c>
      <c r="E2095" s="6">
        <v>-0.93890505157366799</v>
      </c>
      <c r="F2095" s="6">
        <v>-0.93890081449778895</v>
      </c>
      <c r="G2095" s="6">
        <v>107.33217</v>
      </c>
      <c r="H2095" s="6">
        <v>250091.538461538</v>
      </c>
      <c r="I2095" s="6">
        <v>75.52</v>
      </c>
      <c r="J2095" s="6">
        <v>75.61</v>
      </c>
      <c r="K2095" s="6">
        <v>74.7</v>
      </c>
      <c r="L2095" s="6">
        <v>174515.38461538401</v>
      </c>
    </row>
    <row r="2096" spans="1:12" ht="15" customHeight="1" x14ac:dyDescent="0.25">
      <c r="A2096" s="5">
        <v>41815</v>
      </c>
      <c r="B2096" s="6">
        <v>75.62</v>
      </c>
      <c r="C2096" s="2">
        <v>4318156</v>
      </c>
      <c r="D2096" s="6">
        <v>-0.34999999999999398</v>
      </c>
      <c r="E2096" s="6">
        <v>-0.46070817427931099</v>
      </c>
      <c r="F2096" s="6">
        <v>-0.46070888678509903</v>
      </c>
      <c r="G2096" s="6">
        <v>108.349464</v>
      </c>
      <c r="H2096" s="6">
        <v>252462.85314685301</v>
      </c>
      <c r="I2096" s="6">
        <v>75.760000000000005</v>
      </c>
      <c r="J2096" s="6">
        <v>75.84</v>
      </c>
      <c r="K2096" s="6">
        <v>75.28</v>
      </c>
      <c r="L2096" s="6">
        <v>176170.39627039601</v>
      </c>
    </row>
    <row r="2097" spans="1:12" ht="15" customHeight="1" x14ac:dyDescent="0.25">
      <c r="A2097" s="5">
        <v>41814</v>
      </c>
      <c r="B2097" s="6">
        <v>75.97</v>
      </c>
      <c r="C2097" s="2">
        <v>5659196</v>
      </c>
      <c r="D2097" s="6">
        <v>0.179999999999992</v>
      </c>
      <c r="E2097" s="6">
        <v>0.23749835070587799</v>
      </c>
      <c r="F2097" s="6">
        <v>0.237501408930063</v>
      </c>
      <c r="G2097" s="6">
        <v>108.85095</v>
      </c>
      <c r="H2097" s="6">
        <v>253631.818181818</v>
      </c>
      <c r="I2097" s="6">
        <v>76.03</v>
      </c>
      <c r="J2097" s="6">
        <v>76.209999999999994</v>
      </c>
      <c r="K2097" s="6">
        <v>75.684899999999999</v>
      </c>
      <c r="L2097" s="6">
        <v>176986.24708624699</v>
      </c>
    </row>
    <row r="2098" spans="1:12" ht="15" customHeight="1" x14ac:dyDescent="0.25">
      <c r="A2098" s="5">
        <v>41813</v>
      </c>
      <c r="B2098" s="6">
        <v>75.790000000000006</v>
      </c>
      <c r="C2098" s="2">
        <v>4276034</v>
      </c>
      <c r="D2098" s="6">
        <v>0.109999999999999</v>
      </c>
      <c r="E2098" s="6">
        <v>0.14534883720929101</v>
      </c>
      <c r="F2098" s="6">
        <v>0.14534917231388</v>
      </c>
      <c r="G2098" s="6">
        <v>108.59304</v>
      </c>
      <c r="H2098" s="6">
        <v>253030.629370629</v>
      </c>
      <c r="I2098" s="6">
        <v>75.56</v>
      </c>
      <c r="J2098" s="6">
        <v>75.94</v>
      </c>
      <c r="K2098" s="6">
        <v>75.3</v>
      </c>
      <c r="L2098" s="6">
        <v>176566.66666666599</v>
      </c>
    </row>
    <row r="2099" spans="1:12" ht="15" customHeight="1" x14ac:dyDescent="0.25">
      <c r="A2099" s="5">
        <v>41810</v>
      </c>
      <c r="B2099" s="6">
        <v>75.680000000000007</v>
      </c>
      <c r="C2099" s="2">
        <v>11335800</v>
      </c>
      <c r="D2099" s="6">
        <v>-0.189999999999997</v>
      </c>
      <c r="E2099" s="6">
        <v>-0.25042836430736398</v>
      </c>
      <c r="F2099" s="6">
        <v>-0.25043311111350097</v>
      </c>
      <c r="G2099" s="6">
        <v>108.43543</v>
      </c>
      <c r="H2099" s="6">
        <v>252663.24009323999</v>
      </c>
      <c r="I2099" s="6">
        <v>76.16</v>
      </c>
      <c r="J2099" s="6">
        <v>76.17</v>
      </c>
      <c r="K2099" s="6">
        <v>75.12</v>
      </c>
      <c r="L2099" s="6">
        <v>176310.256410256</v>
      </c>
    </row>
    <row r="2100" spans="1:12" ht="15" customHeight="1" x14ac:dyDescent="0.25">
      <c r="A2100" s="5">
        <v>41809</v>
      </c>
      <c r="B2100" s="6">
        <v>75.87</v>
      </c>
      <c r="C2100" s="2">
        <v>5255313</v>
      </c>
      <c r="D2100" s="6">
        <v>0.17000000000000101</v>
      </c>
      <c r="E2100" s="6">
        <v>0.224570673712021</v>
      </c>
      <c r="F2100" s="6">
        <v>0.22458126229438699</v>
      </c>
      <c r="G2100" s="6">
        <v>108.70766999999999</v>
      </c>
      <c r="H2100" s="6">
        <v>253297.83216783201</v>
      </c>
      <c r="I2100" s="6">
        <v>75.88</v>
      </c>
      <c r="J2100" s="6">
        <v>76.28</v>
      </c>
      <c r="K2100" s="6">
        <v>75.8</v>
      </c>
      <c r="L2100" s="6">
        <v>176753.146853146</v>
      </c>
    </row>
    <row r="2101" spans="1:12" ht="15" customHeight="1" x14ac:dyDescent="0.25">
      <c r="A2101" s="5">
        <v>41808</v>
      </c>
      <c r="B2101" s="6">
        <v>75.7</v>
      </c>
      <c r="C2101" s="2">
        <v>6740696</v>
      </c>
      <c r="D2101" s="6">
        <v>0.71000000000000796</v>
      </c>
      <c r="E2101" s="6">
        <v>0.94679290572077202</v>
      </c>
      <c r="F2101" s="6">
        <v>0.94678961310941101</v>
      </c>
      <c r="G2101" s="6">
        <v>108.46408</v>
      </c>
      <c r="H2101" s="6">
        <v>252730.02331002301</v>
      </c>
      <c r="I2101" s="6">
        <v>75.040000000000006</v>
      </c>
      <c r="J2101" s="6">
        <v>75.959999999999994</v>
      </c>
      <c r="K2101" s="6">
        <v>74.92</v>
      </c>
      <c r="L2101" s="6">
        <v>176356.87645687599</v>
      </c>
    </row>
    <row r="2102" spans="1:12" ht="15" customHeight="1" x14ac:dyDescent="0.25">
      <c r="A2102" s="5">
        <v>41807</v>
      </c>
      <c r="B2102" s="6">
        <v>74.989999999999995</v>
      </c>
      <c r="C2102" s="2">
        <v>6544215</v>
      </c>
      <c r="D2102" s="6">
        <v>-0.35000000000000803</v>
      </c>
      <c r="E2102" s="6">
        <v>-0.46456065834883298</v>
      </c>
      <c r="F2102" s="6">
        <v>-0.46456047882933399</v>
      </c>
      <c r="G2102" s="6">
        <v>107.44678500000001</v>
      </c>
      <c r="H2102" s="6">
        <v>250358.706293706</v>
      </c>
      <c r="I2102" s="6">
        <v>75.290000000000006</v>
      </c>
      <c r="J2102" s="6">
        <v>75.42</v>
      </c>
      <c r="K2102" s="6">
        <v>74.915000000000006</v>
      </c>
      <c r="L2102" s="6">
        <v>174701.86480186399</v>
      </c>
    </row>
    <row r="2103" spans="1:12" ht="15" customHeight="1" x14ac:dyDescent="0.25">
      <c r="A2103" s="5">
        <v>41806</v>
      </c>
      <c r="B2103" s="6">
        <v>75.34</v>
      </c>
      <c r="C2103" s="2">
        <v>3846878</v>
      </c>
      <c r="D2103" s="6">
        <v>6.0000000000002197E-2</v>
      </c>
      <c r="E2103" s="6">
        <v>7.9702444208296003E-2</v>
      </c>
      <c r="F2103" s="6">
        <v>7.9698834546504393E-2</v>
      </c>
      <c r="G2103" s="6">
        <v>107.94826999999999</v>
      </c>
      <c r="H2103" s="6">
        <v>251527.66899766799</v>
      </c>
      <c r="I2103" s="6">
        <v>75.11</v>
      </c>
      <c r="J2103" s="6">
        <v>75.48</v>
      </c>
      <c r="K2103" s="6">
        <v>75.02</v>
      </c>
      <c r="L2103" s="6">
        <v>175517.715617715</v>
      </c>
    </row>
    <row r="2104" spans="1:12" ht="15" customHeight="1" x14ac:dyDescent="0.25">
      <c r="A2104" s="5">
        <v>41803</v>
      </c>
      <c r="B2104" s="6">
        <v>75.28</v>
      </c>
      <c r="C2104" s="2">
        <v>4981452</v>
      </c>
      <c r="D2104" s="6">
        <v>-0.45000000000000201</v>
      </c>
      <c r="E2104" s="6">
        <v>-0.59421629473128601</v>
      </c>
      <c r="F2104" s="6">
        <v>-0.59422389764796002</v>
      </c>
      <c r="G2104" s="6">
        <v>107.86230500000001</v>
      </c>
      <c r="H2104" s="6">
        <v>251327.28438228401</v>
      </c>
      <c r="I2104" s="6">
        <v>75.67</v>
      </c>
      <c r="J2104" s="6">
        <v>75.760000000000005</v>
      </c>
      <c r="K2104" s="6">
        <v>75.12</v>
      </c>
      <c r="L2104" s="6">
        <v>175377.85547785499</v>
      </c>
    </row>
    <row r="2105" spans="1:12" ht="15" customHeight="1" x14ac:dyDescent="0.25">
      <c r="A2105" s="5">
        <v>41802</v>
      </c>
      <c r="B2105" s="6">
        <v>75.73</v>
      </c>
      <c r="C2105" s="2">
        <v>5336596</v>
      </c>
      <c r="D2105" s="6">
        <v>-0.429999999999992</v>
      </c>
      <c r="E2105" s="6">
        <v>-0.56460084033612601</v>
      </c>
      <c r="F2105" s="6">
        <v>-0.56459496269829401</v>
      </c>
      <c r="G2105" s="6">
        <v>108.50708</v>
      </c>
      <c r="H2105" s="6">
        <v>252830.256410256</v>
      </c>
      <c r="I2105" s="6">
        <v>76.05</v>
      </c>
      <c r="J2105" s="6">
        <v>76.19</v>
      </c>
      <c r="K2105" s="6">
        <v>75.58</v>
      </c>
      <c r="L2105" s="6">
        <v>176426.806526806</v>
      </c>
    </row>
    <row r="2106" spans="1:12" ht="15" customHeight="1" x14ac:dyDescent="0.25">
      <c r="A2106" s="5">
        <v>41801</v>
      </c>
      <c r="B2106" s="6">
        <v>76.16</v>
      </c>
      <c r="C2106" s="2">
        <v>4463301</v>
      </c>
      <c r="D2106" s="6">
        <v>-0.46000000000000701</v>
      </c>
      <c r="E2106" s="6">
        <v>-0.60036543983294999</v>
      </c>
      <c r="F2106" s="6">
        <v>-0.600366470800206</v>
      </c>
      <c r="G2106" s="6">
        <v>109.12318399999999</v>
      </c>
      <c r="H2106" s="6">
        <v>254266.39627039601</v>
      </c>
      <c r="I2106" s="6">
        <v>76.55</v>
      </c>
      <c r="J2106" s="6">
        <v>76.739999999999995</v>
      </c>
      <c r="K2106" s="6">
        <v>76.05</v>
      </c>
      <c r="L2106" s="6">
        <v>177429.13752913699</v>
      </c>
    </row>
    <row r="2107" spans="1:12" ht="15" customHeight="1" x14ac:dyDescent="0.25">
      <c r="A2107" s="5">
        <v>41800</v>
      </c>
      <c r="B2107" s="6">
        <v>76.62</v>
      </c>
      <c r="C2107" s="2">
        <v>3365665</v>
      </c>
      <c r="D2107" s="6">
        <v>-0.39</v>
      </c>
      <c r="E2107" s="6">
        <v>-0.50642773665757701</v>
      </c>
      <c r="F2107" s="6">
        <v>-0.50642969961868201</v>
      </c>
      <c r="G2107" s="6">
        <v>109.78228</v>
      </c>
      <c r="H2107" s="6">
        <v>255802.75058275001</v>
      </c>
      <c r="I2107" s="6">
        <v>76.81</v>
      </c>
      <c r="J2107" s="6">
        <v>76.94</v>
      </c>
      <c r="K2107" s="6">
        <v>76.514799999999994</v>
      </c>
      <c r="L2107" s="6">
        <v>178501.39860139799</v>
      </c>
    </row>
    <row r="2108" spans="1:12" ht="15" customHeight="1" x14ac:dyDescent="0.25">
      <c r="A2108" s="5">
        <v>41799</v>
      </c>
      <c r="B2108" s="6">
        <v>77.010000000000005</v>
      </c>
      <c r="C2108" s="2">
        <v>5552326</v>
      </c>
      <c r="D2108" s="6">
        <v>-0.19999999999998799</v>
      </c>
      <c r="E2108" s="6">
        <v>-0.25903380391139003</v>
      </c>
      <c r="F2108" s="6">
        <v>-0.25903110651189698</v>
      </c>
      <c r="G2108" s="6">
        <v>110.34108000000001</v>
      </c>
      <c r="H2108" s="6">
        <v>257105.31468531399</v>
      </c>
      <c r="I2108" s="6">
        <v>77.069999999999993</v>
      </c>
      <c r="J2108" s="6">
        <v>77.760000000000005</v>
      </c>
      <c r="K2108" s="6">
        <v>76.7</v>
      </c>
      <c r="L2108" s="6">
        <v>179410.48951048899</v>
      </c>
    </row>
    <row r="2109" spans="1:12" ht="15" customHeight="1" x14ac:dyDescent="0.25">
      <c r="A2109" s="5">
        <v>41796</v>
      </c>
      <c r="B2109" s="6">
        <v>77.209999999999994</v>
      </c>
      <c r="C2109" s="2">
        <v>4195073</v>
      </c>
      <c r="D2109" s="6">
        <v>-0.109999999999999</v>
      </c>
      <c r="E2109" s="6">
        <v>-0.142265907915162</v>
      </c>
      <c r="F2109" s="6">
        <v>-0.14226623128982199</v>
      </c>
      <c r="G2109" s="6">
        <v>110.62764</v>
      </c>
      <c r="H2109" s="6">
        <v>257773.28671328601</v>
      </c>
      <c r="I2109" s="6">
        <v>77.459999999999994</v>
      </c>
      <c r="J2109" s="6">
        <v>77.59</v>
      </c>
      <c r="K2109" s="6">
        <v>77.069999999999993</v>
      </c>
      <c r="L2109" s="6">
        <v>179876.689976689</v>
      </c>
    </row>
    <row r="2110" spans="1:12" ht="15" customHeight="1" x14ac:dyDescent="0.25">
      <c r="A2110" s="5">
        <v>41795</v>
      </c>
      <c r="B2110" s="6">
        <v>77.319999999999993</v>
      </c>
      <c r="C2110" s="2">
        <v>4695821</v>
      </c>
      <c r="D2110" s="6">
        <v>0.189999999999997</v>
      </c>
      <c r="E2110" s="6">
        <v>0.24633735252170799</v>
      </c>
      <c r="F2110" s="6">
        <v>0.24634203701447899</v>
      </c>
      <c r="G2110" s="6">
        <v>110.78525</v>
      </c>
      <c r="H2110" s="6">
        <v>258140.67599067601</v>
      </c>
      <c r="I2110" s="6">
        <v>77.05</v>
      </c>
      <c r="J2110" s="6">
        <v>77.44</v>
      </c>
      <c r="K2110" s="6">
        <v>76.87</v>
      </c>
      <c r="L2110" s="6">
        <v>180133.10023310001</v>
      </c>
    </row>
    <row r="2111" spans="1:12" ht="15" customHeight="1" x14ac:dyDescent="0.25">
      <c r="A2111" s="5">
        <v>41794</v>
      </c>
      <c r="B2111" s="6">
        <v>77.13</v>
      </c>
      <c r="C2111" s="2">
        <v>6199894</v>
      </c>
      <c r="D2111" s="6">
        <v>0.42000000000000098</v>
      </c>
      <c r="E2111" s="6">
        <v>0.54751662104028898</v>
      </c>
      <c r="F2111" s="6">
        <v>0.54751457153194805</v>
      </c>
      <c r="G2111" s="6">
        <v>110.51300999999999</v>
      </c>
      <c r="H2111" s="6">
        <v>257506.08391608301</v>
      </c>
      <c r="I2111" s="6">
        <v>76.599999999999994</v>
      </c>
      <c r="J2111" s="6">
        <v>77.3</v>
      </c>
      <c r="K2111" s="6">
        <v>76.53</v>
      </c>
      <c r="L2111" s="6">
        <v>179690.20979020899</v>
      </c>
    </row>
    <row r="2112" spans="1:12" ht="15" customHeight="1" x14ac:dyDescent="0.25">
      <c r="A2112" s="5">
        <v>41793</v>
      </c>
      <c r="B2112" s="6">
        <v>76.709999999999994</v>
      </c>
      <c r="C2112" s="2">
        <v>7213733</v>
      </c>
      <c r="D2112" s="6">
        <v>-5.0000000000011299E-2</v>
      </c>
      <c r="E2112" s="6">
        <v>-6.5138092756655802E-2</v>
      </c>
      <c r="F2112" s="6">
        <v>-6.5137416399485504E-2</v>
      </c>
      <c r="G2112" s="6">
        <v>109.91123</v>
      </c>
      <c r="H2112" s="6">
        <v>256103.33333333299</v>
      </c>
      <c r="I2112" s="6">
        <v>76.739999999999995</v>
      </c>
      <c r="J2112" s="6">
        <v>76.97</v>
      </c>
      <c r="K2112" s="6">
        <v>76.36</v>
      </c>
      <c r="L2112" s="6">
        <v>178711.18881118801</v>
      </c>
    </row>
    <row r="2113" spans="1:12" ht="15" customHeight="1" x14ac:dyDescent="0.25">
      <c r="A2113" s="5">
        <v>41792</v>
      </c>
      <c r="B2113" s="6">
        <v>76.760000000000005</v>
      </c>
      <c r="C2113" s="2">
        <v>4395340</v>
      </c>
      <c r="D2113" s="6">
        <v>-9.9999999999908998E-3</v>
      </c>
      <c r="E2113" s="6">
        <v>-1.30259215839423E-2</v>
      </c>
      <c r="F2113" s="6">
        <v>-1.3018514382046001E-2</v>
      </c>
      <c r="G2113" s="6">
        <v>109.98287000000001</v>
      </c>
      <c r="H2113" s="6">
        <v>256270.32634032599</v>
      </c>
      <c r="I2113" s="6">
        <v>76.58</v>
      </c>
      <c r="J2113" s="6">
        <v>77.11</v>
      </c>
      <c r="K2113" s="6">
        <v>76.47</v>
      </c>
      <c r="L2113" s="6">
        <v>178827.73892773801</v>
      </c>
    </row>
    <row r="2114" spans="1:12" ht="15" customHeight="1" x14ac:dyDescent="0.25">
      <c r="A2114" s="5">
        <v>41789</v>
      </c>
      <c r="B2114" s="6">
        <v>76.77</v>
      </c>
      <c r="C2114" s="2">
        <v>5974016</v>
      </c>
      <c r="D2114" s="6">
        <v>0.78999999999999204</v>
      </c>
      <c r="E2114" s="6">
        <v>1.03974730192155</v>
      </c>
      <c r="F2114" s="6">
        <v>1.03973461511328</v>
      </c>
      <c r="G2114" s="6">
        <v>109.99719</v>
      </c>
      <c r="H2114" s="6">
        <v>256303.706293706</v>
      </c>
      <c r="I2114" s="6">
        <v>76.06</v>
      </c>
      <c r="J2114" s="6">
        <v>76.81</v>
      </c>
      <c r="K2114" s="6">
        <v>76.010000000000005</v>
      </c>
      <c r="L2114" s="6">
        <v>178851.048951048</v>
      </c>
    </row>
    <row r="2115" spans="1:12" ht="15" customHeight="1" x14ac:dyDescent="0.25">
      <c r="A2115" s="5">
        <v>41788</v>
      </c>
      <c r="B2115" s="6">
        <v>75.98</v>
      </c>
      <c r="C2115" s="2">
        <v>4003511</v>
      </c>
      <c r="D2115" s="6">
        <v>0.45000000000000201</v>
      </c>
      <c r="E2115" s="6">
        <v>0.59578975241625298</v>
      </c>
      <c r="F2115" s="6">
        <v>0.59579744152922198</v>
      </c>
      <c r="G2115" s="6">
        <v>108.86528</v>
      </c>
      <c r="H2115" s="6">
        <v>253665.22144522099</v>
      </c>
      <c r="I2115" s="6">
        <v>75.67</v>
      </c>
      <c r="J2115" s="6">
        <v>76.19</v>
      </c>
      <c r="K2115" s="6">
        <v>75.569999999999993</v>
      </c>
      <c r="L2115" s="6">
        <v>177009.557109557</v>
      </c>
    </row>
    <row r="2116" spans="1:12" ht="15" customHeight="1" x14ac:dyDescent="0.25">
      <c r="A2116" s="5">
        <v>41787</v>
      </c>
      <c r="B2116" s="6">
        <v>75.53</v>
      </c>
      <c r="C2116" s="2">
        <v>5036879</v>
      </c>
      <c r="D2116" s="6">
        <v>-6.0000000000002197E-2</v>
      </c>
      <c r="E2116" s="6">
        <v>-7.9375578780260803E-2</v>
      </c>
      <c r="F2116" s="6">
        <v>-7.9371989503496096E-2</v>
      </c>
      <c r="G2116" s="6">
        <v>108.220505</v>
      </c>
      <c r="H2116" s="6">
        <v>252162.249417249</v>
      </c>
      <c r="I2116" s="6">
        <v>75.38</v>
      </c>
      <c r="J2116" s="6">
        <v>75.94</v>
      </c>
      <c r="K2116" s="6">
        <v>75.34</v>
      </c>
      <c r="L2116" s="6">
        <v>175960.60606060599</v>
      </c>
    </row>
    <row r="2117" spans="1:12" ht="15" customHeight="1" x14ac:dyDescent="0.25">
      <c r="A2117" s="5">
        <v>41786</v>
      </c>
      <c r="B2117" s="6">
        <v>75.59</v>
      </c>
      <c r="C2117" s="2">
        <v>5379301</v>
      </c>
      <c r="D2117" s="6">
        <v>-1.9999999999996E-2</v>
      </c>
      <c r="E2117" s="6">
        <v>-2.6451527575710398E-2</v>
      </c>
      <c r="F2117" s="6">
        <v>-2.64641740436166E-2</v>
      </c>
      <c r="G2117" s="6">
        <v>108.30647</v>
      </c>
      <c r="H2117" s="6">
        <v>252362.634032634</v>
      </c>
      <c r="I2117" s="6">
        <v>75.709999999999994</v>
      </c>
      <c r="J2117" s="6">
        <v>75.81</v>
      </c>
      <c r="K2117" s="6">
        <v>75.290000000000006</v>
      </c>
      <c r="L2117" s="6">
        <v>176100.46620046601</v>
      </c>
    </row>
    <row r="2118" spans="1:12" ht="15" customHeight="1" x14ac:dyDescent="0.25">
      <c r="A2118" s="5">
        <v>41782</v>
      </c>
      <c r="B2118" s="6">
        <v>75.61</v>
      </c>
      <c r="C2118" s="2">
        <v>3703626</v>
      </c>
      <c r="D2118" s="6">
        <v>0.219999999999998</v>
      </c>
      <c r="E2118" s="6">
        <v>0.29181589070168501</v>
      </c>
      <c r="F2118" s="6">
        <v>0.291825830997272</v>
      </c>
      <c r="G2118" s="6">
        <v>108.33514</v>
      </c>
      <c r="H2118" s="6">
        <v>252429.46386946301</v>
      </c>
      <c r="I2118" s="6">
        <v>75.56</v>
      </c>
      <c r="J2118" s="6">
        <v>75.75</v>
      </c>
      <c r="K2118" s="6">
        <v>75.430000000000007</v>
      </c>
      <c r="L2118" s="6">
        <v>176147.086247086</v>
      </c>
    </row>
    <row r="2119" spans="1:12" ht="15" customHeight="1" x14ac:dyDescent="0.25">
      <c r="A2119" s="5">
        <v>41781</v>
      </c>
      <c r="B2119" s="6">
        <v>75.39</v>
      </c>
      <c r="C2119" s="2">
        <v>5243663</v>
      </c>
      <c r="D2119" s="6">
        <v>-0.26999999999999602</v>
      </c>
      <c r="E2119" s="6">
        <v>-0.35685963521014902</v>
      </c>
      <c r="F2119" s="6">
        <v>-0.35687249978747498</v>
      </c>
      <c r="G2119" s="6">
        <v>108.01991</v>
      </c>
      <c r="H2119" s="6">
        <v>251694.66200466099</v>
      </c>
      <c r="I2119" s="6">
        <v>75.790000000000006</v>
      </c>
      <c r="J2119" s="6">
        <v>75.921000000000006</v>
      </c>
      <c r="K2119" s="6">
        <v>75.239999999999995</v>
      </c>
      <c r="L2119" s="6">
        <v>175634.26573426501</v>
      </c>
    </row>
    <row r="2120" spans="1:12" ht="15" customHeight="1" x14ac:dyDescent="0.25">
      <c r="A2120" s="5">
        <v>41780</v>
      </c>
      <c r="B2120" s="6">
        <v>75.66</v>
      </c>
      <c r="C2120" s="2">
        <v>5704092</v>
      </c>
      <c r="D2120" s="6">
        <v>-3.0000000000001099E-2</v>
      </c>
      <c r="E2120" s="6">
        <v>-3.9635354736422497E-2</v>
      </c>
      <c r="F2120" s="6">
        <v>-3.9627565796362903E-2</v>
      </c>
      <c r="G2120" s="6">
        <v>108.406784</v>
      </c>
      <c r="H2120" s="6">
        <v>252596.46620046601</v>
      </c>
      <c r="I2120" s="6">
        <v>75.94</v>
      </c>
      <c r="J2120" s="6">
        <v>75.959999999999994</v>
      </c>
      <c r="K2120" s="6">
        <v>75.27</v>
      </c>
      <c r="L2120" s="6">
        <v>176263.636363636</v>
      </c>
    </row>
    <row r="2121" spans="1:12" ht="15" customHeight="1" x14ac:dyDescent="0.25">
      <c r="A2121" s="5">
        <v>41779</v>
      </c>
      <c r="B2121" s="6">
        <v>75.69</v>
      </c>
      <c r="C2121" s="2">
        <v>7441355</v>
      </c>
      <c r="D2121" s="6">
        <v>-0.92000000000000104</v>
      </c>
      <c r="E2121" s="6">
        <v>-1.20088761258321</v>
      </c>
      <c r="F2121" s="6">
        <v>-1.20088787300847</v>
      </c>
      <c r="G2121" s="6">
        <v>108.44976</v>
      </c>
      <c r="H2121" s="6">
        <v>252696.64335664301</v>
      </c>
      <c r="I2121" s="6">
        <v>76.36</v>
      </c>
      <c r="J2121" s="6">
        <v>76.37</v>
      </c>
      <c r="K2121" s="6">
        <v>75.52</v>
      </c>
      <c r="L2121" s="6">
        <v>176333.56643356601</v>
      </c>
    </row>
    <row r="2122" spans="1:12" ht="15" customHeight="1" x14ac:dyDescent="0.25">
      <c r="A2122" s="5">
        <v>41778</v>
      </c>
      <c r="B2122" s="6">
        <v>76.61</v>
      </c>
      <c r="C2122" s="2">
        <v>6131274</v>
      </c>
      <c r="D2122" s="6">
        <v>-0.40000000000000502</v>
      </c>
      <c r="E2122" s="6">
        <v>-0.51941306323854897</v>
      </c>
      <c r="F2122" s="6">
        <v>-0.51941670318979005</v>
      </c>
      <c r="G2122" s="6">
        <v>109.76795</v>
      </c>
      <c r="H2122" s="6">
        <v>255769.347319347</v>
      </c>
      <c r="I2122" s="6">
        <v>77.11</v>
      </c>
      <c r="J2122" s="6">
        <v>77.13</v>
      </c>
      <c r="K2122" s="6">
        <v>76.5</v>
      </c>
      <c r="L2122" s="6">
        <v>178478.08857808801</v>
      </c>
    </row>
    <row r="2123" spans="1:12" ht="15" customHeight="1" x14ac:dyDescent="0.25">
      <c r="A2123" s="5">
        <v>41775</v>
      </c>
      <c r="B2123" s="6">
        <v>77.010000000000005</v>
      </c>
      <c r="C2123" s="2">
        <v>7244131</v>
      </c>
      <c r="D2123" s="6">
        <v>0.18000000000000599</v>
      </c>
      <c r="E2123" s="6">
        <v>0.234283483014463</v>
      </c>
      <c r="F2123" s="6">
        <v>0.23428649447505501</v>
      </c>
      <c r="G2123" s="6">
        <v>110.34108000000001</v>
      </c>
      <c r="H2123" s="6">
        <v>257105.31468531399</v>
      </c>
      <c r="I2123" s="6">
        <v>77</v>
      </c>
      <c r="J2123" s="6">
        <v>77.38</v>
      </c>
      <c r="K2123" s="6">
        <v>76.650000000000006</v>
      </c>
      <c r="L2123" s="6">
        <v>179410.48951048899</v>
      </c>
    </row>
    <row r="2124" spans="1:12" ht="15" customHeight="1" x14ac:dyDescent="0.25">
      <c r="A2124" s="5">
        <v>41774</v>
      </c>
      <c r="B2124" s="6">
        <v>76.83</v>
      </c>
      <c r="C2124" s="2">
        <v>13035790</v>
      </c>
      <c r="D2124" s="6">
        <v>-1.9099999999999899</v>
      </c>
      <c r="E2124" s="6">
        <v>-2.4257048514096899</v>
      </c>
      <c r="F2124" s="6">
        <v>-2.4256992387154601</v>
      </c>
      <c r="G2124" s="6">
        <v>110.08317</v>
      </c>
      <c r="H2124" s="6">
        <v>256504.12587412499</v>
      </c>
      <c r="I2124" s="6">
        <v>76.28</v>
      </c>
      <c r="J2124" s="6">
        <v>77.44</v>
      </c>
      <c r="K2124" s="6">
        <v>76.25</v>
      </c>
      <c r="L2124" s="6">
        <v>178990.909090909</v>
      </c>
    </row>
    <row r="2125" spans="1:12" ht="15" customHeight="1" x14ac:dyDescent="0.25">
      <c r="A2125" s="5">
        <v>41773</v>
      </c>
      <c r="B2125" s="6">
        <v>78.739999999999995</v>
      </c>
      <c r="C2125" s="2">
        <v>5608286</v>
      </c>
      <c r="D2125" s="6">
        <v>-0.40000000000000502</v>
      </c>
      <c r="E2125" s="6">
        <v>-0.505433409148348</v>
      </c>
      <c r="F2125" s="6">
        <v>-0.50543697726588199</v>
      </c>
      <c r="G2125" s="6">
        <v>112.81984</v>
      </c>
      <c r="H2125" s="6">
        <v>262883.31002331001</v>
      </c>
      <c r="I2125" s="6">
        <v>79.05</v>
      </c>
      <c r="J2125" s="6">
        <v>79.05</v>
      </c>
      <c r="K2125" s="6">
        <v>78.069999999999993</v>
      </c>
      <c r="L2125" s="6">
        <v>183443.12354312299</v>
      </c>
    </row>
    <row r="2126" spans="1:12" ht="15" customHeight="1" x14ac:dyDescent="0.25">
      <c r="A2126" s="5">
        <v>41772</v>
      </c>
      <c r="B2126" s="6">
        <v>79.14</v>
      </c>
      <c r="C2126" s="2">
        <v>4363735</v>
      </c>
      <c r="D2126" s="6">
        <v>-1.00000000000051E-2</v>
      </c>
      <c r="E2126" s="6">
        <v>-1.26342387871236E-2</v>
      </c>
      <c r="F2126" s="6">
        <v>-1.2635870883093101E-2</v>
      </c>
      <c r="G2126" s="6">
        <v>113.39297000000001</v>
      </c>
      <c r="H2126" s="6">
        <v>264219.27738927701</v>
      </c>
      <c r="I2126" s="6">
        <v>79.17</v>
      </c>
      <c r="J2126" s="6">
        <v>79.37</v>
      </c>
      <c r="K2126" s="6">
        <v>78.989999999999995</v>
      </c>
      <c r="L2126" s="6">
        <v>184375.524475524</v>
      </c>
    </row>
    <row r="2127" spans="1:12" ht="15" customHeight="1" x14ac:dyDescent="0.25">
      <c r="A2127" s="5">
        <v>41771</v>
      </c>
      <c r="B2127" s="6">
        <v>79.150000000000006</v>
      </c>
      <c r="C2127" s="2">
        <v>5999823</v>
      </c>
      <c r="D2127" s="6">
        <v>-4.9999999999997102E-2</v>
      </c>
      <c r="E2127" s="6">
        <v>-6.3131313131314898E-2</v>
      </c>
      <c r="F2127" s="6">
        <v>-6.3126253343848096E-2</v>
      </c>
      <c r="G2127" s="6">
        <v>113.40730000000001</v>
      </c>
      <c r="H2127" s="6">
        <v>264252.68065267999</v>
      </c>
      <c r="I2127" s="6">
        <v>78.95</v>
      </c>
      <c r="J2127" s="6">
        <v>79.23</v>
      </c>
      <c r="K2127" s="6">
        <v>78.650000000000006</v>
      </c>
      <c r="L2127" s="6">
        <v>184398.83449883401</v>
      </c>
    </row>
    <row r="2128" spans="1:12" ht="15" customHeight="1" x14ac:dyDescent="0.25">
      <c r="A2128" s="5">
        <v>41768</v>
      </c>
      <c r="B2128" s="6">
        <v>79.2</v>
      </c>
      <c r="C2128" s="2">
        <v>4896368</v>
      </c>
      <c r="D2128" s="6">
        <v>0.510000000000005</v>
      </c>
      <c r="E2128" s="6">
        <v>0.64811284788410795</v>
      </c>
      <c r="F2128" s="6">
        <v>0.64810341556642503</v>
      </c>
      <c r="G2128" s="6">
        <v>113.47893500000001</v>
      </c>
      <c r="H2128" s="6">
        <v>264419.66200466198</v>
      </c>
      <c r="I2128" s="6">
        <v>78.52</v>
      </c>
      <c r="J2128" s="6">
        <v>79.28</v>
      </c>
      <c r="K2128" s="6">
        <v>78.52</v>
      </c>
      <c r="L2128" s="6">
        <v>184515.38461538401</v>
      </c>
    </row>
    <row r="2129" spans="1:12" ht="15" customHeight="1" x14ac:dyDescent="0.25">
      <c r="A2129" s="5">
        <v>41767</v>
      </c>
      <c r="B2129" s="6">
        <v>78.69</v>
      </c>
      <c r="C2129" s="2">
        <v>4820639</v>
      </c>
      <c r="D2129" s="6">
        <v>0.73000000000000398</v>
      </c>
      <c r="E2129" s="6">
        <v>0.93637762955363002</v>
      </c>
      <c r="F2129" s="6">
        <v>0.93638221253375897</v>
      </c>
      <c r="G2129" s="6">
        <v>112.74821</v>
      </c>
      <c r="H2129" s="6">
        <v>262716.34032634</v>
      </c>
      <c r="I2129" s="6">
        <v>78</v>
      </c>
      <c r="J2129" s="6">
        <v>78.83</v>
      </c>
      <c r="K2129" s="6">
        <v>78</v>
      </c>
      <c r="L2129" s="6">
        <v>183326.57342657301</v>
      </c>
    </row>
    <row r="2130" spans="1:12" ht="15" customHeight="1" x14ac:dyDescent="0.25">
      <c r="A2130" s="5">
        <v>41766</v>
      </c>
      <c r="B2130" s="6">
        <v>77.959999999999994</v>
      </c>
      <c r="C2130" s="2">
        <v>6086214</v>
      </c>
      <c r="D2130" s="6">
        <v>-5.0000000000011299E-2</v>
      </c>
      <c r="E2130" s="6">
        <v>-6.4094346878618105E-2</v>
      </c>
      <c r="F2130" s="6">
        <v>0.55121570227285499</v>
      </c>
      <c r="G2130" s="6">
        <v>111.70225000000001</v>
      </c>
      <c r="H2130" s="6">
        <v>260278.20512820501</v>
      </c>
      <c r="I2130" s="6">
        <v>77.849999999999994</v>
      </c>
      <c r="J2130" s="6">
        <v>78.099000000000004</v>
      </c>
      <c r="K2130" s="6">
        <v>77.53</v>
      </c>
      <c r="L2130" s="6">
        <v>181624.94172494099</v>
      </c>
    </row>
    <row r="2131" spans="1:12" ht="15" customHeight="1" x14ac:dyDescent="0.25">
      <c r="A2131" s="5">
        <v>41765</v>
      </c>
      <c r="B2131" s="6">
        <v>78.010000000000005</v>
      </c>
      <c r="C2131" s="2">
        <v>5638910</v>
      </c>
      <c r="D2131" s="6">
        <v>-0.60999999999999899</v>
      </c>
      <c r="E2131" s="6">
        <v>-0.77588399898245097</v>
      </c>
      <c r="F2131" s="6">
        <v>-0.77588961917880395</v>
      </c>
      <c r="G2131" s="6">
        <v>111.089905</v>
      </c>
      <c r="H2131" s="6">
        <v>258850.82750582701</v>
      </c>
      <c r="I2131" s="6">
        <v>78.33</v>
      </c>
      <c r="J2131" s="6">
        <v>78.39</v>
      </c>
      <c r="K2131" s="6">
        <v>77.965000000000003</v>
      </c>
      <c r="L2131" s="6">
        <v>181741.49184149099</v>
      </c>
    </row>
    <row r="2132" spans="1:12" ht="15" customHeight="1" x14ac:dyDescent="0.25">
      <c r="A2132" s="5">
        <v>41764</v>
      </c>
      <c r="B2132" s="6">
        <v>78.62</v>
      </c>
      <c r="C2132" s="2">
        <v>4590956</v>
      </c>
      <c r="D2132" s="6">
        <v>-0.5</v>
      </c>
      <c r="E2132" s="6">
        <v>-0.63195146612740005</v>
      </c>
      <c r="F2132" s="6">
        <v>-0.63194835209894296</v>
      </c>
      <c r="G2132" s="6">
        <v>111.95858</v>
      </c>
      <c r="H2132" s="6">
        <v>260875.71095571</v>
      </c>
      <c r="I2132" s="6">
        <v>78.86</v>
      </c>
      <c r="J2132" s="6">
        <v>78.95</v>
      </c>
      <c r="K2132" s="6">
        <v>78.504999999999995</v>
      </c>
      <c r="L2132" s="6">
        <v>183163.40326340299</v>
      </c>
    </row>
    <row r="2133" spans="1:12" ht="15" customHeight="1" x14ac:dyDescent="0.25">
      <c r="A2133" s="5">
        <v>41761</v>
      </c>
      <c r="B2133" s="6">
        <v>79.12</v>
      </c>
      <c r="C2133" s="2">
        <v>5620034</v>
      </c>
      <c r="D2133" s="6">
        <v>-0.57999999999999796</v>
      </c>
      <c r="E2133" s="6">
        <v>-0.72772898368883498</v>
      </c>
      <c r="F2133" s="6">
        <v>-0.72772262484830297</v>
      </c>
      <c r="G2133" s="6">
        <v>112.67059999999999</v>
      </c>
      <c r="H2133" s="6">
        <v>262535.431235431</v>
      </c>
      <c r="I2133" s="6">
        <v>79.599999999999994</v>
      </c>
      <c r="J2133" s="6">
        <v>79.760000000000005</v>
      </c>
      <c r="K2133" s="6">
        <v>79.010000000000005</v>
      </c>
      <c r="L2133" s="6">
        <v>184328.904428904</v>
      </c>
    </row>
    <row r="2134" spans="1:12" ht="15" customHeight="1" x14ac:dyDescent="0.25">
      <c r="A2134" s="5">
        <v>41760</v>
      </c>
      <c r="B2134" s="6">
        <v>79.7</v>
      </c>
      <c r="C2134" s="2">
        <v>5098328</v>
      </c>
      <c r="D2134" s="6">
        <v>-9.9999999999908998E-3</v>
      </c>
      <c r="E2134" s="6">
        <v>-1.2545477355396699E-2</v>
      </c>
      <c r="F2134" s="6">
        <v>-1.2545064001856499E-2</v>
      </c>
      <c r="G2134" s="6">
        <v>113.49654</v>
      </c>
      <c r="H2134" s="6">
        <v>264460.69930069899</v>
      </c>
      <c r="I2134" s="6">
        <v>79.73</v>
      </c>
      <c r="J2134" s="6">
        <v>79.73</v>
      </c>
      <c r="K2134" s="6">
        <v>79.16</v>
      </c>
      <c r="L2134" s="6">
        <v>185680.885780885</v>
      </c>
    </row>
    <row r="2135" spans="1:12" ht="15" customHeight="1" x14ac:dyDescent="0.25">
      <c r="A2135" s="5">
        <v>41759</v>
      </c>
      <c r="B2135" s="6">
        <v>79.709999999999994</v>
      </c>
      <c r="C2135" s="2">
        <v>6111791</v>
      </c>
      <c r="D2135" s="6">
        <v>3.9999999999992E-2</v>
      </c>
      <c r="E2135" s="6">
        <v>5.02071043052554E-2</v>
      </c>
      <c r="F2135" s="6">
        <v>5.0205449230355997E-2</v>
      </c>
      <c r="G2135" s="6">
        <v>113.51078</v>
      </c>
      <c r="H2135" s="6">
        <v>264493.89277389197</v>
      </c>
      <c r="I2135" s="6">
        <v>79.59</v>
      </c>
      <c r="J2135" s="6">
        <v>79.930000000000007</v>
      </c>
      <c r="K2135" s="6">
        <v>79.510000000000005</v>
      </c>
      <c r="L2135" s="6">
        <v>185704.19580419501</v>
      </c>
    </row>
    <row r="2136" spans="1:12" ht="15" customHeight="1" x14ac:dyDescent="0.25">
      <c r="A2136" s="5">
        <v>41758</v>
      </c>
      <c r="B2136" s="6">
        <v>79.67</v>
      </c>
      <c r="C2136" s="2">
        <v>4695718</v>
      </c>
      <c r="D2136" s="6">
        <v>-9.0000000000003397E-2</v>
      </c>
      <c r="E2136" s="6">
        <v>-0.112838515546642</v>
      </c>
      <c r="F2136" s="6">
        <v>-0.112843594305767</v>
      </c>
      <c r="G2136" s="6">
        <v>113.45381999999999</v>
      </c>
      <c r="H2136" s="6">
        <v>264361.11888111802</v>
      </c>
      <c r="I2136" s="6">
        <v>79.84</v>
      </c>
      <c r="J2136" s="6">
        <v>79.87</v>
      </c>
      <c r="K2136" s="6">
        <v>79.569999999999993</v>
      </c>
      <c r="L2136" s="6">
        <v>185610.95571095499</v>
      </c>
    </row>
    <row r="2137" spans="1:12" ht="15" customHeight="1" x14ac:dyDescent="0.25">
      <c r="A2137" s="5">
        <v>41757</v>
      </c>
      <c r="B2137" s="6">
        <v>79.760000000000005</v>
      </c>
      <c r="C2137" s="2">
        <v>9598676</v>
      </c>
      <c r="D2137" s="6">
        <v>1.1399999999999999</v>
      </c>
      <c r="E2137" s="6">
        <v>1.45001271940981</v>
      </c>
      <c r="F2137" s="6">
        <v>1.4500094588552199</v>
      </c>
      <c r="G2137" s="6">
        <v>113.58199</v>
      </c>
      <c r="H2137" s="6">
        <v>264659.88344988303</v>
      </c>
      <c r="I2137" s="6">
        <v>78.86</v>
      </c>
      <c r="J2137" s="6">
        <v>79.984999999999999</v>
      </c>
      <c r="K2137" s="6">
        <v>78.83</v>
      </c>
      <c r="L2137" s="6">
        <v>185820.74592074499</v>
      </c>
    </row>
    <row r="2138" spans="1:12" ht="15" customHeight="1" x14ac:dyDescent="0.25">
      <c r="A2138" s="5">
        <v>41754</v>
      </c>
      <c r="B2138" s="6">
        <v>78.62</v>
      </c>
      <c r="C2138" s="2">
        <v>5396525</v>
      </c>
      <c r="D2138" s="6">
        <v>0.310000000000002</v>
      </c>
      <c r="E2138" s="6">
        <v>0.39586259736943402</v>
      </c>
      <c r="F2138" s="6">
        <v>0.39587647133250098</v>
      </c>
      <c r="G2138" s="6">
        <v>111.95858</v>
      </c>
      <c r="H2138" s="6">
        <v>260875.71095571</v>
      </c>
      <c r="I2138" s="6">
        <v>78.31</v>
      </c>
      <c r="J2138" s="6">
        <v>78.78</v>
      </c>
      <c r="K2138" s="6">
        <v>78.02</v>
      </c>
      <c r="L2138" s="6">
        <v>183163.40326340299</v>
      </c>
    </row>
    <row r="2139" spans="1:12" ht="15" customHeight="1" x14ac:dyDescent="0.25">
      <c r="A2139" s="5">
        <v>41753</v>
      </c>
      <c r="B2139" s="6">
        <v>78.31</v>
      </c>
      <c r="C2139" s="2">
        <v>4354918</v>
      </c>
      <c r="D2139" s="6">
        <v>0.26999999999999602</v>
      </c>
      <c r="E2139" s="6">
        <v>0.34597642234750398</v>
      </c>
      <c r="F2139" s="6">
        <v>0.345964996959025</v>
      </c>
      <c r="G2139" s="6">
        <v>111.51711</v>
      </c>
      <c r="H2139" s="6">
        <v>259846.64335664301</v>
      </c>
      <c r="I2139" s="6">
        <v>78.17</v>
      </c>
      <c r="J2139" s="6">
        <v>78.47</v>
      </c>
      <c r="K2139" s="6">
        <v>77.7</v>
      </c>
      <c r="L2139" s="6">
        <v>182440.792540792</v>
      </c>
    </row>
    <row r="2140" spans="1:12" ht="15" customHeight="1" x14ac:dyDescent="0.25">
      <c r="A2140" s="5">
        <v>41752</v>
      </c>
      <c r="B2140" s="6">
        <v>78.040000000000006</v>
      </c>
      <c r="C2140" s="2">
        <v>5806189</v>
      </c>
      <c r="D2140" s="6">
        <v>0.48000000000000398</v>
      </c>
      <c r="E2140" s="6">
        <v>0.61887570912841905</v>
      </c>
      <c r="F2140" s="6">
        <v>0.61888247507360095</v>
      </c>
      <c r="G2140" s="6">
        <v>111.13263000000001</v>
      </c>
      <c r="H2140" s="6">
        <v>258950.41958041899</v>
      </c>
      <c r="I2140" s="6">
        <v>77.819999999999993</v>
      </c>
      <c r="J2140" s="6">
        <v>78.280100000000004</v>
      </c>
      <c r="K2140" s="6">
        <v>77.569999999999993</v>
      </c>
      <c r="L2140" s="6">
        <v>181811.421911421</v>
      </c>
    </row>
    <row r="2141" spans="1:12" ht="15" customHeight="1" x14ac:dyDescent="0.25">
      <c r="A2141" s="5">
        <v>41751</v>
      </c>
      <c r="B2141" s="6">
        <v>77.56</v>
      </c>
      <c r="C2141" s="2">
        <v>6465465</v>
      </c>
      <c r="D2141" s="6">
        <v>-3.9999999999992E-2</v>
      </c>
      <c r="E2141" s="6">
        <v>-5.1546391752566E-2</v>
      </c>
      <c r="F2141" s="6">
        <v>-5.1544693846605698E-2</v>
      </c>
      <c r="G2141" s="6">
        <v>110.44908</v>
      </c>
      <c r="H2141" s="6">
        <v>257357.062937062</v>
      </c>
      <c r="I2141" s="6">
        <v>77.52</v>
      </c>
      <c r="J2141" s="6">
        <v>77.825000000000003</v>
      </c>
      <c r="K2141" s="6">
        <v>77.39</v>
      </c>
      <c r="L2141" s="6">
        <v>180692.54079254001</v>
      </c>
    </row>
    <row r="2142" spans="1:12" ht="15" customHeight="1" x14ac:dyDescent="0.25">
      <c r="A2142" s="5">
        <v>41750</v>
      </c>
      <c r="B2142" s="6">
        <v>77.599999999999994</v>
      </c>
      <c r="C2142" s="2">
        <v>4595096</v>
      </c>
      <c r="D2142" s="6">
        <v>-6.0000000000002197E-2</v>
      </c>
      <c r="E2142" s="6">
        <v>-7.7259850630961802E-2</v>
      </c>
      <c r="F2142" s="6">
        <v>-7.7266343007043006E-2</v>
      </c>
      <c r="G2142" s="6">
        <v>110.50604</v>
      </c>
      <c r="H2142" s="6">
        <v>257489.83682983599</v>
      </c>
      <c r="I2142" s="6">
        <v>77.41</v>
      </c>
      <c r="J2142" s="6">
        <v>77.73</v>
      </c>
      <c r="K2142" s="6">
        <v>77.180000000000007</v>
      </c>
      <c r="L2142" s="6">
        <v>180785.78088578</v>
      </c>
    </row>
    <row r="2143" spans="1:12" ht="15" customHeight="1" x14ac:dyDescent="0.25">
      <c r="A2143" s="5">
        <v>41746</v>
      </c>
      <c r="B2143" s="6">
        <v>77.66</v>
      </c>
      <c r="C2143" s="2">
        <v>6964745</v>
      </c>
      <c r="D2143" s="6">
        <v>0.439999999999997</v>
      </c>
      <c r="E2143" s="6">
        <v>0.56980056980056004</v>
      </c>
      <c r="F2143" s="6">
        <v>0.56979994800159195</v>
      </c>
      <c r="G2143" s="6">
        <v>110.59148999999999</v>
      </c>
      <c r="H2143" s="6">
        <v>257689.02097901999</v>
      </c>
      <c r="I2143" s="6">
        <v>77.08</v>
      </c>
      <c r="J2143" s="6">
        <v>77.75</v>
      </c>
      <c r="K2143" s="6">
        <v>77.08</v>
      </c>
      <c r="L2143" s="6">
        <v>180925.641025641</v>
      </c>
    </row>
    <row r="2144" spans="1:12" ht="15" customHeight="1" x14ac:dyDescent="0.25">
      <c r="A2144" s="5">
        <v>41745</v>
      </c>
      <c r="B2144" s="6">
        <v>77.22</v>
      </c>
      <c r="C2144" s="2">
        <v>5036770</v>
      </c>
      <c r="D2144" s="6">
        <v>0.34000000000000302</v>
      </c>
      <c r="E2144" s="6">
        <v>0.442247658688876</v>
      </c>
      <c r="F2144" s="6">
        <v>0.44225134414066503</v>
      </c>
      <c r="G2144" s="6">
        <v>109.96491</v>
      </c>
      <c r="H2144" s="6">
        <v>256228.46153846101</v>
      </c>
      <c r="I2144" s="6">
        <v>77.31</v>
      </c>
      <c r="J2144" s="6">
        <v>77.465000000000003</v>
      </c>
      <c r="K2144" s="6">
        <v>77.03</v>
      </c>
      <c r="L2144" s="6">
        <v>179899.99999999901</v>
      </c>
    </row>
    <row r="2145" spans="1:12" ht="15" customHeight="1" x14ac:dyDescent="0.25">
      <c r="A2145" s="5">
        <v>41744</v>
      </c>
      <c r="B2145" s="6">
        <v>76.88</v>
      </c>
      <c r="C2145" s="2">
        <v>6929329</v>
      </c>
      <c r="D2145" s="6">
        <v>-0.5</v>
      </c>
      <c r="E2145" s="6">
        <v>-0.64616179891444603</v>
      </c>
      <c r="F2145" s="6">
        <v>-0.64615866288845103</v>
      </c>
      <c r="G2145" s="6">
        <v>109.48072999999999</v>
      </c>
      <c r="H2145" s="6">
        <v>255099.83682983599</v>
      </c>
      <c r="I2145" s="6">
        <v>77.03</v>
      </c>
      <c r="J2145" s="6">
        <v>77.31</v>
      </c>
      <c r="K2145" s="6">
        <v>76.44</v>
      </c>
      <c r="L2145" s="6">
        <v>179107.459207459</v>
      </c>
    </row>
    <row r="2146" spans="1:12" ht="15" customHeight="1" x14ac:dyDescent="0.25">
      <c r="A2146" s="5">
        <v>41743</v>
      </c>
      <c r="B2146" s="6">
        <v>77.38</v>
      </c>
      <c r="C2146" s="2">
        <v>5375940</v>
      </c>
      <c r="D2146" s="6">
        <v>0.87999999999999501</v>
      </c>
      <c r="E2146" s="6">
        <v>1.1503267973856199</v>
      </c>
      <c r="F2146" s="6">
        <v>1.1503256070635099</v>
      </c>
      <c r="G2146" s="6">
        <v>110.19275</v>
      </c>
      <c r="H2146" s="6">
        <v>256759.557109557</v>
      </c>
      <c r="I2146" s="6">
        <v>76.94</v>
      </c>
      <c r="J2146" s="6">
        <v>77.55</v>
      </c>
      <c r="K2146" s="6">
        <v>76.790000000000006</v>
      </c>
      <c r="L2146" s="6">
        <v>180272.96037295999</v>
      </c>
    </row>
    <row r="2147" spans="1:12" ht="15" customHeight="1" x14ac:dyDescent="0.25">
      <c r="A2147" s="5">
        <v>41740</v>
      </c>
      <c r="B2147" s="6">
        <v>76.5</v>
      </c>
      <c r="C2147" s="2">
        <v>7978971</v>
      </c>
      <c r="D2147" s="6">
        <v>-0.39</v>
      </c>
      <c r="E2147" s="6">
        <v>-0.50721810378462295</v>
      </c>
      <c r="F2147" s="6">
        <v>-0.50721964671070996</v>
      </c>
      <c r="G2147" s="6">
        <v>108.93959</v>
      </c>
      <c r="H2147" s="6">
        <v>253838.438228438</v>
      </c>
      <c r="I2147" s="6">
        <v>76.78</v>
      </c>
      <c r="J2147" s="6">
        <v>77.23</v>
      </c>
      <c r="K2147" s="6">
        <v>76.290000000000006</v>
      </c>
      <c r="L2147" s="6">
        <v>178221.67832167799</v>
      </c>
    </row>
    <row r="2148" spans="1:12" ht="15" customHeight="1" x14ac:dyDescent="0.25">
      <c r="A2148" s="5">
        <v>41739</v>
      </c>
      <c r="B2148" s="6">
        <v>76.89</v>
      </c>
      <c r="C2148" s="2">
        <v>7599640</v>
      </c>
      <c r="D2148" s="6">
        <v>-1.0799999999999901</v>
      </c>
      <c r="E2148" s="6">
        <v>-1.3851481338976499</v>
      </c>
      <c r="F2148" s="6">
        <v>-1.3851475066768499</v>
      </c>
      <c r="G2148" s="6">
        <v>109.49497</v>
      </c>
      <c r="H2148" s="6">
        <v>255133.03030303001</v>
      </c>
      <c r="I2148" s="6">
        <v>77.95</v>
      </c>
      <c r="J2148" s="6">
        <v>78.14</v>
      </c>
      <c r="K2148" s="6">
        <v>76.650000000000006</v>
      </c>
      <c r="L2148" s="6">
        <v>179130.76923076899</v>
      </c>
    </row>
    <row r="2149" spans="1:12" ht="15" customHeight="1" x14ac:dyDescent="0.25">
      <c r="A2149" s="5">
        <v>41738</v>
      </c>
      <c r="B2149" s="6">
        <v>77.97</v>
      </c>
      <c r="C2149" s="2">
        <v>6877819</v>
      </c>
      <c r="D2149" s="6">
        <v>-0.21000000000000699</v>
      </c>
      <c r="E2149" s="6">
        <v>-0.26861089792786702</v>
      </c>
      <c r="F2149" s="6">
        <v>-0.26861102545638799</v>
      </c>
      <c r="G2149" s="6">
        <v>111.03294</v>
      </c>
      <c r="H2149" s="6">
        <v>258718.04195804099</v>
      </c>
      <c r="I2149" s="6">
        <v>78.2</v>
      </c>
      <c r="J2149" s="6">
        <v>78.22</v>
      </c>
      <c r="K2149" s="6">
        <v>77.28</v>
      </c>
      <c r="L2149" s="6">
        <v>181648.251748251</v>
      </c>
    </row>
    <row r="2150" spans="1:12" ht="15" customHeight="1" x14ac:dyDescent="0.25">
      <c r="A2150" s="5">
        <v>41737</v>
      </c>
      <c r="B2150" s="6">
        <v>78.180000000000007</v>
      </c>
      <c r="C2150" s="2">
        <v>7498660</v>
      </c>
      <c r="D2150" s="6">
        <v>0.87000000000000399</v>
      </c>
      <c r="E2150" s="6">
        <v>1.12533954210323</v>
      </c>
      <c r="F2150" s="6">
        <v>1.1253387701878099</v>
      </c>
      <c r="G2150" s="6">
        <v>111.33199</v>
      </c>
      <c r="H2150" s="6">
        <v>259415.12820512801</v>
      </c>
      <c r="I2150" s="6">
        <v>77.09</v>
      </c>
      <c r="J2150" s="6">
        <v>78.31</v>
      </c>
      <c r="K2150" s="6">
        <v>76.8</v>
      </c>
      <c r="L2150" s="6">
        <v>182137.76223776201</v>
      </c>
    </row>
    <row r="2151" spans="1:12" ht="15" customHeight="1" x14ac:dyDescent="0.25">
      <c r="A2151" s="5">
        <v>41736</v>
      </c>
      <c r="B2151" s="6">
        <v>77.31</v>
      </c>
      <c r="C2151" s="2">
        <v>7680807</v>
      </c>
      <c r="D2151" s="6"/>
      <c r="E2151" s="6"/>
      <c r="F2151" s="6"/>
      <c r="G2151" s="6">
        <v>110.09307</v>
      </c>
      <c r="H2151" s="6">
        <v>256527.20279720199</v>
      </c>
      <c r="I2151" s="6">
        <v>77.23</v>
      </c>
      <c r="J2151" s="6">
        <v>77.715000000000003</v>
      </c>
      <c r="K2151" s="6">
        <v>77.094899999999996</v>
      </c>
      <c r="L2151" s="6">
        <v>180109.79020978999</v>
      </c>
    </row>
    <row r="2152" spans="1:12" ht="15" customHeight="1" x14ac:dyDescent="0.25">
      <c r="A2152" s="5">
        <v>41733</v>
      </c>
      <c r="B2152" s="6">
        <v>77.31</v>
      </c>
      <c r="C2152" s="2">
        <v>6769289</v>
      </c>
      <c r="D2152" s="6">
        <v>-0.149999999999991</v>
      </c>
      <c r="E2152" s="6">
        <v>-0.193648334624307</v>
      </c>
      <c r="F2152" s="6">
        <v>-0.19365101007482399</v>
      </c>
      <c r="G2152" s="6">
        <v>110.09307</v>
      </c>
      <c r="H2152" s="6">
        <v>256527.20279720199</v>
      </c>
      <c r="I2152" s="6">
        <v>77.58</v>
      </c>
      <c r="J2152" s="6">
        <v>77.900000000000006</v>
      </c>
      <c r="K2152" s="6">
        <v>77.25</v>
      </c>
      <c r="L2152" s="6">
        <v>180109.79020978999</v>
      </c>
    </row>
    <row r="2153" spans="1:12" ht="15" customHeight="1" x14ac:dyDescent="0.25">
      <c r="A2153" s="5">
        <v>41732</v>
      </c>
      <c r="B2153" s="6">
        <v>77.459999999999994</v>
      </c>
      <c r="C2153" s="2">
        <v>6045985</v>
      </c>
      <c r="D2153" s="6">
        <v>0.27999999999998598</v>
      </c>
      <c r="E2153" s="6">
        <v>0.36278828712099598</v>
      </c>
      <c r="F2153" s="6">
        <v>0.36279453513550203</v>
      </c>
      <c r="G2153" s="6">
        <v>110.30668</v>
      </c>
      <c r="H2153" s="6">
        <v>257025.12820512801</v>
      </c>
      <c r="I2153" s="6">
        <v>77.2</v>
      </c>
      <c r="J2153" s="6">
        <v>77.55</v>
      </c>
      <c r="K2153" s="6">
        <v>77</v>
      </c>
      <c r="L2153" s="6">
        <v>180459.44055944</v>
      </c>
    </row>
    <row r="2154" spans="1:12" ht="15" customHeight="1" x14ac:dyDescent="0.25">
      <c r="A2154" s="5">
        <v>41731</v>
      </c>
      <c r="B2154" s="6">
        <v>77.180000000000007</v>
      </c>
      <c r="C2154" s="2">
        <v>6078086</v>
      </c>
      <c r="D2154" s="6">
        <v>0.41000000000001002</v>
      </c>
      <c r="E2154" s="6">
        <v>0.53406278494205695</v>
      </c>
      <c r="F2154" s="6">
        <v>0.53406349269071696</v>
      </c>
      <c r="G2154" s="6">
        <v>109.90794</v>
      </c>
      <c r="H2154" s="6">
        <v>256095.66433566401</v>
      </c>
      <c r="I2154" s="6">
        <v>76.58</v>
      </c>
      <c r="J2154" s="6">
        <v>77.19</v>
      </c>
      <c r="K2154" s="6">
        <v>76.34</v>
      </c>
      <c r="L2154" s="6">
        <v>179806.75990675899</v>
      </c>
    </row>
    <row r="2155" spans="1:12" ht="15" customHeight="1" x14ac:dyDescent="0.25">
      <c r="A2155" s="5">
        <v>41730</v>
      </c>
      <c r="B2155" s="6">
        <v>76.77</v>
      </c>
      <c r="C2155" s="2">
        <v>5770037</v>
      </c>
      <c r="D2155" s="6">
        <v>0.33999999999998898</v>
      </c>
      <c r="E2155" s="6">
        <v>0.44485149810282698</v>
      </c>
      <c r="F2155" s="6">
        <v>0.44484601282746</v>
      </c>
      <c r="G2155" s="6">
        <v>109.32408</v>
      </c>
      <c r="H2155" s="6">
        <v>254734.68531468499</v>
      </c>
      <c r="I2155" s="6">
        <v>76.760000000000005</v>
      </c>
      <c r="J2155" s="6">
        <v>77.25</v>
      </c>
      <c r="K2155" s="6">
        <v>76.540000000000006</v>
      </c>
      <c r="L2155" s="6">
        <v>178851.048951048</v>
      </c>
    </row>
    <row r="2156" spans="1:12" ht="15" customHeight="1" x14ac:dyDescent="0.25">
      <c r="A2156" s="5">
        <v>41729</v>
      </c>
      <c r="B2156" s="6">
        <v>76.430000000000007</v>
      </c>
      <c r="C2156" s="2">
        <v>4695643</v>
      </c>
      <c r="D2156" s="6">
        <v>0.42000000000000098</v>
      </c>
      <c r="E2156" s="6">
        <v>0.552558873832387</v>
      </c>
      <c r="F2156" s="6">
        <v>0.55255912664431395</v>
      </c>
      <c r="G2156" s="6">
        <v>108.83991</v>
      </c>
      <c r="H2156" s="6">
        <v>253606.08391608301</v>
      </c>
      <c r="I2156" s="6">
        <v>76.349999999999994</v>
      </c>
      <c r="J2156" s="6">
        <v>76.78</v>
      </c>
      <c r="K2156" s="6">
        <v>76.02</v>
      </c>
      <c r="L2156" s="6">
        <v>178058.50815850799</v>
      </c>
    </row>
    <row r="2157" spans="1:12" ht="15" customHeight="1" x14ac:dyDescent="0.25">
      <c r="A2157" s="5">
        <v>41726</v>
      </c>
      <c r="B2157" s="6">
        <v>76.010000000000005</v>
      </c>
      <c r="C2157" s="2">
        <v>5871101</v>
      </c>
      <c r="D2157" s="6">
        <v>-0.12999999999999501</v>
      </c>
      <c r="E2157" s="6">
        <v>-0.17073811400052299</v>
      </c>
      <c r="F2157" s="6">
        <v>-0.170732492379888</v>
      </c>
      <c r="G2157" s="6">
        <v>108.24181</v>
      </c>
      <c r="H2157" s="6">
        <v>252211.91142191101</v>
      </c>
      <c r="I2157" s="6">
        <v>76.260000000000005</v>
      </c>
      <c r="J2157" s="6">
        <v>76.594999999999999</v>
      </c>
      <c r="K2157" s="6">
        <v>75.770099999999999</v>
      </c>
      <c r="L2157" s="6">
        <v>177079.48717948701</v>
      </c>
    </row>
    <row r="2158" spans="1:12" ht="15" customHeight="1" x14ac:dyDescent="0.25">
      <c r="A2158" s="5">
        <v>41725</v>
      </c>
      <c r="B2158" s="6">
        <v>76.14</v>
      </c>
      <c r="C2158" s="2">
        <v>5596634</v>
      </c>
      <c r="D2158" s="6">
        <v>-9.0000000000003397E-2</v>
      </c>
      <c r="E2158" s="6">
        <v>-0.118063754427399</v>
      </c>
      <c r="F2158" s="6">
        <v>-0.11807827379107701</v>
      </c>
      <c r="G2158" s="6">
        <v>108.42693</v>
      </c>
      <c r="H2158" s="6">
        <v>252643.426573426</v>
      </c>
      <c r="I2158" s="6">
        <v>76.38</v>
      </c>
      <c r="J2158" s="6">
        <v>76.819900000000004</v>
      </c>
      <c r="K2158" s="6">
        <v>76.040000000000006</v>
      </c>
      <c r="L2158" s="6">
        <v>177382.517482517</v>
      </c>
    </row>
    <row r="2159" spans="1:12" ht="15" customHeight="1" x14ac:dyDescent="0.25">
      <c r="A2159" s="5">
        <v>41724</v>
      </c>
      <c r="B2159" s="6">
        <v>76.23</v>
      </c>
      <c r="C2159" s="2">
        <v>7736520</v>
      </c>
      <c r="D2159" s="6">
        <v>-0.64</v>
      </c>
      <c r="E2159" s="6">
        <v>-0.83257447638871396</v>
      </c>
      <c r="F2159" s="6">
        <v>-0.83256529007187297</v>
      </c>
      <c r="G2159" s="6">
        <v>108.55511</v>
      </c>
      <c r="H2159" s="6">
        <v>252942.21445221399</v>
      </c>
      <c r="I2159" s="6">
        <v>77.08</v>
      </c>
      <c r="J2159" s="6">
        <v>77.525000000000006</v>
      </c>
      <c r="K2159" s="6">
        <v>76.23</v>
      </c>
      <c r="L2159" s="6">
        <v>177592.30769230699</v>
      </c>
    </row>
    <row r="2160" spans="1:12" ht="15" customHeight="1" x14ac:dyDescent="0.25">
      <c r="A2160" s="5">
        <v>41723</v>
      </c>
      <c r="B2160" s="6">
        <v>76.87</v>
      </c>
      <c r="C2160" s="2">
        <v>7389784</v>
      </c>
      <c r="D2160" s="6">
        <v>0.109999999999999</v>
      </c>
      <c r="E2160" s="6">
        <v>0.14330380406462001</v>
      </c>
      <c r="F2160" s="6">
        <v>0.14329907140115899</v>
      </c>
      <c r="G2160" s="6">
        <v>109.46648999999999</v>
      </c>
      <c r="H2160" s="6">
        <v>255066.64335664301</v>
      </c>
      <c r="I2160" s="6">
        <v>76.88</v>
      </c>
      <c r="J2160" s="6">
        <v>77.14</v>
      </c>
      <c r="K2160" s="6">
        <v>76.16</v>
      </c>
      <c r="L2160" s="6">
        <v>179084.14918414899</v>
      </c>
    </row>
    <row r="2161" spans="1:12" ht="15" customHeight="1" x14ac:dyDescent="0.25">
      <c r="A2161" s="5">
        <v>41722</v>
      </c>
      <c r="B2161" s="6">
        <v>76.760000000000005</v>
      </c>
      <c r="C2161" s="2">
        <v>7279659</v>
      </c>
      <c r="D2161" s="6">
        <v>0.66000000000001002</v>
      </c>
      <c r="E2161" s="6">
        <v>0.86727989487518298</v>
      </c>
      <c r="F2161" s="6">
        <v>0.86728823492339102</v>
      </c>
      <c r="G2161" s="6">
        <v>109.30985</v>
      </c>
      <c r="H2161" s="6">
        <v>254701.51515151499</v>
      </c>
      <c r="I2161" s="6">
        <v>76.209999999999994</v>
      </c>
      <c r="J2161" s="6">
        <v>76.8</v>
      </c>
      <c r="K2161" s="6">
        <v>76.11</v>
      </c>
      <c r="L2161" s="6">
        <v>178827.73892773801</v>
      </c>
    </row>
    <row r="2162" spans="1:12" ht="15" customHeight="1" x14ac:dyDescent="0.25">
      <c r="A2162" s="5">
        <v>41719</v>
      </c>
      <c r="B2162" s="6">
        <v>76.099999999999994</v>
      </c>
      <c r="C2162" s="2">
        <v>17180930</v>
      </c>
      <c r="D2162" s="6">
        <v>0.71999999999999797</v>
      </c>
      <c r="E2162" s="6">
        <v>0.95516052003183904</v>
      </c>
      <c r="F2162" s="6">
        <v>0.95515696821806195</v>
      </c>
      <c r="G2162" s="6">
        <v>108.36997</v>
      </c>
      <c r="H2162" s="6">
        <v>252510.65268065201</v>
      </c>
      <c r="I2162" s="6">
        <v>75.89</v>
      </c>
      <c r="J2162" s="6">
        <v>77.02</v>
      </c>
      <c r="K2162" s="6">
        <v>75.45</v>
      </c>
      <c r="L2162" s="6">
        <v>177289.27738927701</v>
      </c>
    </row>
    <row r="2163" spans="1:12" ht="15" customHeight="1" x14ac:dyDescent="0.25">
      <c r="A2163" s="5">
        <v>41718</v>
      </c>
      <c r="B2163" s="6">
        <v>75.38</v>
      </c>
      <c r="C2163" s="2">
        <v>8637512</v>
      </c>
      <c r="D2163" s="6">
        <v>1</v>
      </c>
      <c r="E2163" s="6">
        <v>1.3444474321054001</v>
      </c>
      <c r="F2163" s="6">
        <v>1.3444503387961899</v>
      </c>
      <c r="G2163" s="6">
        <v>107.34466</v>
      </c>
      <c r="H2163" s="6">
        <v>250120.65268065201</v>
      </c>
      <c r="I2163" s="6">
        <v>74.02</v>
      </c>
      <c r="J2163" s="6">
        <v>75.680000000000007</v>
      </c>
      <c r="K2163" s="6">
        <v>73.86</v>
      </c>
      <c r="L2163" s="6">
        <v>175610.95571095499</v>
      </c>
    </row>
    <row r="2164" spans="1:12" ht="15" customHeight="1" x14ac:dyDescent="0.25">
      <c r="A2164" s="5">
        <v>41717</v>
      </c>
      <c r="B2164" s="6">
        <v>74.38</v>
      </c>
      <c r="C2164" s="2">
        <v>5761073</v>
      </c>
      <c r="D2164" s="6">
        <v>-0.39</v>
      </c>
      <c r="E2164" s="6">
        <v>-0.52159957202086904</v>
      </c>
      <c r="F2164" s="6">
        <v>-0.52160116097534903</v>
      </c>
      <c r="G2164" s="6">
        <v>105.92061</v>
      </c>
      <c r="H2164" s="6">
        <v>246801.18881118801</v>
      </c>
      <c r="I2164" s="6">
        <v>74.56</v>
      </c>
      <c r="J2164" s="6">
        <v>75.11</v>
      </c>
      <c r="K2164" s="6">
        <v>74.02</v>
      </c>
      <c r="L2164" s="6">
        <v>173279.95337995299</v>
      </c>
    </row>
    <row r="2165" spans="1:12" ht="15" customHeight="1" x14ac:dyDescent="0.25">
      <c r="A2165" s="5">
        <v>41716</v>
      </c>
      <c r="B2165" s="6">
        <v>74.77</v>
      </c>
      <c r="C2165" s="2">
        <v>3943802</v>
      </c>
      <c r="D2165" s="6">
        <v>8.99999999999892E-2</v>
      </c>
      <c r="E2165" s="6">
        <v>0.120514193893939</v>
      </c>
      <c r="F2165" s="6">
        <v>0.12051021633445699</v>
      </c>
      <c r="G2165" s="6">
        <v>106.47599</v>
      </c>
      <c r="H2165" s="6">
        <v>248095.78088578</v>
      </c>
      <c r="I2165" s="6">
        <v>74.66</v>
      </c>
      <c r="J2165" s="6">
        <v>74.989999999999995</v>
      </c>
      <c r="K2165" s="6">
        <v>74.45</v>
      </c>
      <c r="L2165" s="6">
        <v>174189.04428904399</v>
      </c>
    </row>
    <row r="2166" spans="1:12" ht="15" customHeight="1" x14ac:dyDescent="0.25">
      <c r="A2166" s="5">
        <v>41715</v>
      </c>
      <c r="B2166" s="6">
        <v>74.680000000000007</v>
      </c>
      <c r="C2166" s="2">
        <v>5783947</v>
      </c>
      <c r="D2166" s="6">
        <v>0.40000000000000502</v>
      </c>
      <c r="E2166" s="6">
        <v>0.53850296176629597</v>
      </c>
      <c r="F2166" s="6">
        <v>0.53850790398166604</v>
      </c>
      <c r="G2166" s="6">
        <v>106.34783</v>
      </c>
      <c r="H2166" s="6">
        <v>247797.03962703899</v>
      </c>
      <c r="I2166" s="6">
        <v>74.3</v>
      </c>
      <c r="J2166" s="6">
        <v>74.849999999999994</v>
      </c>
      <c r="K2166" s="6">
        <v>74.010000000000005</v>
      </c>
      <c r="L2166" s="6">
        <v>173979.25407925399</v>
      </c>
    </row>
    <row r="2167" spans="1:12" ht="15" customHeight="1" x14ac:dyDescent="0.25">
      <c r="A2167" s="5">
        <v>41712</v>
      </c>
      <c r="B2167" s="6">
        <v>74.28</v>
      </c>
      <c r="C2167" s="2">
        <v>6619016</v>
      </c>
      <c r="D2167" s="6">
        <v>-0.65000000000000502</v>
      </c>
      <c r="E2167" s="6">
        <v>-0.86747631122381297</v>
      </c>
      <c r="F2167" s="6">
        <v>-0.867479558373907</v>
      </c>
      <c r="G2167" s="6">
        <v>105.778206</v>
      </c>
      <c r="H2167" s="6">
        <v>246469.244755244</v>
      </c>
      <c r="I2167" s="6">
        <v>74.67</v>
      </c>
      <c r="J2167" s="6">
        <v>75.069999999999993</v>
      </c>
      <c r="K2167" s="6">
        <v>74.27</v>
      </c>
      <c r="L2167" s="6">
        <v>173046.85314685301</v>
      </c>
    </row>
    <row r="2168" spans="1:12" ht="15" customHeight="1" x14ac:dyDescent="0.25">
      <c r="A2168" s="5">
        <v>41711</v>
      </c>
      <c r="B2168" s="6">
        <v>74.930000000000007</v>
      </c>
      <c r="C2168" s="2">
        <v>5824463</v>
      </c>
      <c r="D2168" s="6">
        <v>-0.59999999999999398</v>
      </c>
      <c r="E2168" s="6">
        <v>-0.79438633655500801</v>
      </c>
      <c r="F2168" s="6">
        <v>-0.79438432002985004</v>
      </c>
      <c r="G2168" s="6">
        <v>106.70384</v>
      </c>
      <c r="H2168" s="6">
        <v>248626.89976689901</v>
      </c>
      <c r="I2168" s="6">
        <v>75.709999999999994</v>
      </c>
      <c r="J2168" s="6">
        <v>76.180000000000007</v>
      </c>
      <c r="K2168" s="6">
        <v>74.91</v>
      </c>
      <c r="L2168" s="6">
        <v>174562.00466200401</v>
      </c>
    </row>
    <row r="2169" spans="1:12" ht="15" customHeight="1" x14ac:dyDescent="0.25">
      <c r="A2169" s="5">
        <v>41710</v>
      </c>
      <c r="B2169" s="6">
        <v>75.53</v>
      </c>
      <c r="C2169" s="2">
        <v>8637988</v>
      </c>
      <c r="D2169" s="6">
        <v>0.60999999999999899</v>
      </c>
      <c r="E2169" s="6">
        <v>0.81420181526961</v>
      </c>
      <c r="F2169" s="6">
        <v>0.81419932214574697</v>
      </c>
      <c r="G2169" s="6">
        <v>107.558266</v>
      </c>
      <c r="H2169" s="6">
        <v>250618.56876456799</v>
      </c>
      <c r="I2169" s="6">
        <v>74.844999999999999</v>
      </c>
      <c r="J2169" s="6">
        <v>75.75</v>
      </c>
      <c r="K2169" s="6">
        <v>74.819999999999993</v>
      </c>
      <c r="L2169" s="6">
        <v>175960.60606060599</v>
      </c>
    </row>
    <row r="2170" spans="1:12" ht="15" customHeight="1" x14ac:dyDescent="0.25">
      <c r="A2170" s="5">
        <v>41709</v>
      </c>
      <c r="B2170" s="6">
        <v>74.92</v>
      </c>
      <c r="C2170" s="2">
        <v>9036284</v>
      </c>
      <c r="D2170" s="6">
        <v>0.489999999999994</v>
      </c>
      <c r="E2170" s="6">
        <v>0.65833669219399404</v>
      </c>
      <c r="F2170" s="6">
        <v>0.65834331916776401</v>
      </c>
      <c r="G2170" s="6">
        <v>106.6896</v>
      </c>
      <c r="H2170" s="6">
        <v>248593.706293706</v>
      </c>
      <c r="I2170" s="6">
        <v>74.72</v>
      </c>
      <c r="J2170" s="6">
        <v>74.97</v>
      </c>
      <c r="K2170" s="6">
        <v>74.2</v>
      </c>
      <c r="L2170" s="6">
        <v>174538.694638694</v>
      </c>
    </row>
    <row r="2171" spans="1:12" ht="15" customHeight="1" x14ac:dyDescent="0.25">
      <c r="A2171" s="5">
        <v>41708</v>
      </c>
      <c r="B2171" s="6">
        <v>74.430000000000007</v>
      </c>
      <c r="C2171" s="2">
        <v>4844541</v>
      </c>
      <c r="D2171" s="6">
        <v>-0.149999999999991</v>
      </c>
      <c r="E2171" s="6">
        <v>-0.20112630732098599</v>
      </c>
      <c r="F2171" s="6">
        <v>-0.20113849169483</v>
      </c>
      <c r="G2171" s="6">
        <v>105.99181</v>
      </c>
      <c r="H2171" s="6">
        <v>246967.15617715599</v>
      </c>
      <c r="I2171" s="6">
        <v>74.52</v>
      </c>
      <c r="J2171" s="6">
        <v>74.599999999999994</v>
      </c>
      <c r="K2171" s="6">
        <v>74.05</v>
      </c>
      <c r="L2171" s="6">
        <v>173396.50349650299</v>
      </c>
    </row>
    <row r="2172" spans="1:12" ht="15" customHeight="1" x14ac:dyDescent="0.25">
      <c r="A2172" s="5">
        <v>41705</v>
      </c>
      <c r="B2172" s="6">
        <v>74.58</v>
      </c>
      <c r="C2172" s="2">
        <v>5054617</v>
      </c>
      <c r="D2172" s="6">
        <v>-0.29999999999999699</v>
      </c>
      <c r="E2172" s="6">
        <v>-0.400641025641024</v>
      </c>
      <c r="F2172" s="6">
        <v>0.240385296034761</v>
      </c>
      <c r="G2172" s="6">
        <v>106.20543000000001</v>
      </c>
      <c r="H2172" s="6">
        <v>247465.10489510401</v>
      </c>
      <c r="I2172" s="6">
        <v>74.959999999999994</v>
      </c>
      <c r="J2172" s="6">
        <v>74.959999999999994</v>
      </c>
      <c r="K2172" s="6">
        <v>74.364999999999995</v>
      </c>
      <c r="L2172" s="6">
        <v>173746.153846153</v>
      </c>
    </row>
    <row r="2173" spans="1:12" ht="15" customHeight="1" x14ac:dyDescent="0.25">
      <c r="A2173" s="5">
        <v>41704</v>
      </c>
      <c r="B2173" s="6">
        <v>74.88</v>
      </c>
      <c r="C2173" s="2">
        <v>5107196</v>
      </c>
      <c r="D2173" s="6">
        <v>7.9999999999998295E-2</v>
      </c>
      <c r="E2173" s="6">
        <v>0.106951871657745</v>
      </c>
      <c r="F2173" s="6">
        <v>0.106946920067607</v>
      </c>
      <c r="G2173" s="6">
        <v>105.95074</v>
      </c>
      <c r="H2173" s="6">
        <v>246871.421911421</v>
      </c>
      <c r="I2173" s="6">
        <v>74.86</v>
      </c>
      <c r="J2173" s="6">
        <v>75.11</v>
      </c>
      <c r="K2173" s="6">
        <v>74.510000000000005</v>
      </c>
      <c r="L2173" s="6">
        <v>174445.45454545401</v>
      </c>
    </row>
    <row r="2174" spans="1:12" ht="15" customHeight="1" x14ac:dyDescent="0.25">
      <c r="A2174" s="5">
        <v>41703</v>
      </c>
      <c r="B2174" s="6">
        <v>74.8</v>
      </c>
      <c r="C2174" s="2">
        <v>5526031</v>
      </c>
      <c r="D2174" s="6">
        <v>-0.32999999999999802</v>
      </c>
      <c r="E2174" s="6">
        <v>-0.43923865300146098</v>
      </c>
      <c r="F2174" s="6">
        <v>-0.43923268930337001</v>
      </c>
      <c r="G2174" s="6">
        <v>105.83754999999999</v>
      </c>
      <c r="H2174" s="6">
        <v>246607.57575757499</v>
      </c>
      <c r="I2174" s="6">
        <v>75.319999999999993</v>
      </c>
      <c r="J2174" s="6">
        <v>75.33</v>
      </c>
      <c r="K2174" s="6">
        <v>74.58</v>
      </c>
      <c r="L2174" s="6">
        <v>174258.974358974</v>
      </c>
    </row>
    <row r="2175" spans="1:12" ht="15" customHeight="1" x14ac:dyDescent="0.25">
      <c r="A2175" s="5">
        <v>41702</v>
      </c>
      <c r="B2175" s="6">
        <v>75.13</v>
      </c>
      <c r="C2175" s="2">
        <v>7549037</v>
      </c>
      <c r="D2175" s="6">
        <v>1.00999999999999</v>
      </c>
      <c r="E2175" s="6">
        <v>1.3626551538046201</v>
      </c>
      <c r="F2175" s="6">
        <v>1.36264952149403</v>
      </c>
      <c r="G2175" s="6">
        <v>106.304474</v>
      </c>
      <c r="H2175" s="6">
        <v>247695.976689976</v>
      </c>
      <c r="I2175" s="6">
        <v>74.77</v>
      </c>
      <c r="J2175" s="6">
        <v>75.489999999999995</v>
      </c>
      <c r="K2175" s="6">
        <v>74.66</v>
      </c>
      <c r="L2175" s="6">
        <v>175028.20512820501</v>
      </c>
    </row>
    <row r="2176" spans="1:12" ht="15" customHeight="1" x14ac:dyDescent="0.25">
      <c r="A2176" s="5">
        <v>41701</v>
      </c>
      <c r="B2176" s="6">
        <v>74.12</v>
      </c>
      <c r="C2176" s="2">
        <v>5349225</v>
      </c>
      <c r="D2176" s="6">
        <v>-0.57999999999999796</v>
      </c>
      <c r="E2176" s="6">
        <v>-0.77643908969210396</v>
      </c>
      <c r="F2176" s="6">
        <v>-0.776429241037357</v>
      </c>
      <c r="G2176" s="6">
        <v>104.87539</v>
      </c>
      <c r="H2176" s="6">
        <v>244364.77855477799</v>
      </c>
      <c r="I2176" s="6">
        <v>74.489999999999995</v>
      </c>
      <c r="J2176" s="6">
        <v>74.67</v>
      </c>
      <c r="K2176" s="6">
        <v>73.825000000000003</v>
      </c>
      <c r="L2176" s="6">
        <v>172673.892773892</v>
      </c>
    </row>
    <row r="2177" spans="1:12" ht="15" customHeight="1" x14ac:dyDescent="0.25">
      <c r="A2177" s="5">
        <v>41698</v>
      </c>
      <c r="B2177" s="6">
        <v>74.7</v>
      </c>
      <c r="C2177" s="2">
        <v>7445309</v>
      </c>
      <c r="D2177" s="6">
        <v>0.14000000000000001</v>
      </c>
      <c r="E2177" s="6">
        <v>0.187768240343344</v>
      </c>
      <c r="F2177" s="6">
        <v>0.18776667282318599</v>
      </c>
      <c r="G2177" s="6">
        <v>105.696045</v>
      </c>
      <c r="H2177" s="6">
        <v>246277.727272727</v>
      </c>
      <c r="I2177" s="6">
        <v>74.48</v>
      </c>
      <c r="J2177" s="6">
        <v>75.19</v>
      </c>
      <c r="K2177" s="6">
        <v>74.2</v>
      </c>
      <c r="L2177" s="6">
        <v>174025.87412587399</v>
      </c>
    </row>
    <row r="2178" spans="1:12" ht="15" customHeight="1" x14ac:dyDescent="0.25">
      <c r="A2178" s="5">
        <v>41697</v>
      </c>
      <c r="B2178" s="6">
        <v>74.56</v>
      </c>
      <c r="C2178" s="2">
        <v>5456591</v>
      </c>
      <c r="D2178" s="6">
        <v>-0.219999999999998</v>
      </c>
      <c r="E2178" s="6">
        <v>-0.29419630917357698</v>
      </c>
      <c r="F2178" s="6">
        <v>-0.294194533483083</v>
      </c>
      <c r="G2178" s="6">
        <v>105.497955</v>
      </c>
      <c r="H2178" s="6">
        <v>245815.97902097899</v>
      </c>
      <c r="I2178" s="6">
        <v>74.78</v>
      </c>
      <c r="J2178" s="6">
        <v>74.78</v>
      </c>
      <c r="K2178" s="6">
        <v>74.090100000000007</v>
      </c>
      <c r="L2178" s="6">
        <v>173699.533799533</v>
      </c>
    </row>
    <row r="2179" spans="1:12" ht="15" customHeight="1" x14ac:dyDescent="0.25">
      <c r="A2179" s="5">
        <v>41696</v>
      </c>
      <c r="B2179" s="6">
        <v>74.78</v>
      </c>
      <c r="C2179" s="2">
        <v>9027834</v>
      </c>
      <c r="D2179" s="6">
        <v>1.43</v>
      </c>
      <c r="E2179" s="6">
        <v>1.9495569188820701</v>
      </c>
      <c r="F2179" s="6">
        <v>1.9495522897719799</v>
      </c>
      <c r="G2179" s="6">
        <v>105.80924</v>
      </c>
      <c r="H2179" s="6">
        <v>246541.58508158501</v>
      </c>
      <c r="I2179" s="6">
        <v>73.94</v>
      </c>
      <c r="J2179" s="6">
        <v>75.099999999999994</v>
      </c>
      <c r="K2179" s="6">
        <v>73.790000000000006</v>
      </c>
      <c r="L2179" s="6">
        <v>174212.354312354</v>
      </c>
    </row>
    <row r="2180" spans="1:12" ht="15" customHeight="1" x14ac:dyDescent="0.25">
      <c r="A2180" s="5">
        <v>41695</v>
      </c>
      <c r="B2180" s="6">
        <v>73.349999999999994</v>
      </c>
      <c r="C2180" s="2">
        <v>9500619</v>
      </c>
      <c r="D2180" s="6"/>
      <c r="E2180" s="6"/>
      <c r="F2180" s="6"/>
      <c r="G2180" s="6">
        <v>103.78588000000001</v>
      </c>
      <c r="H2180" s="6">
        <v>241825.12820512801</v>
      </c>
      <c r="I2180" s="6">
        <v>73.180000000000007</v>
      </c>
      <c r="J2180" s="6">
        <v>73.739999999999995</v>
      </c>
      <c r="K2180" s="6">
        <v>73.09</v>
      </c>
      <c r="L2180" s="6">
        <v>170879.02097901999</v>
      </c>
    </row>
    <row r="2181" spans="1:12" ht="15" customHeight="1" x14ac:dyDescent="0.25">
      <c r="A2181" s="5">
        <v>41694</v>
      </c>
      <c r="B2181" s="6">
        <v>73.349999999999994</v>
      </c>
      <c r="C2181" s="2">
        <v>7326672</v>
      </c>
      <c r="D2181" s="6">
        <v>0.22999999999998899</v>
      </c>
      <c r="E2181" s="6">
        <v>0.31455142231946398</v>
      </c>
      <c r="F2181" s="6">
        <v>0.31454531659200702</v>
      </c>
      <c r="G2181" s="6">
        <v>103.78588000000001</v>
      </c>
      <c r="H2181" s="6">
        <v>241825.12820512801</v>
      </c>
      <c r="I2181" s="6">
        <v>73.239999999999995</v>
      </c>
      <c r="J2181" s="6">
        <v>73.814999999999998</v>
      </c>
      <c r="K2181" s="6">
        <v>73.14</v>
      </c>
      <c r="L2181" s="6">
        <v>170879.02097901999</v>
      </c>
    </row>
    <row r="2182" spans="1:12" ht="15" customHeight="1" x14ac:dyDescent="0.25">
      <c r="A2182" s="5">
        <v>41691</v>
      </c>
      <c r="B2182" s="6">
        <v>73.12</v>
      </c>
      <c r="C2182" s="2">
        <v>8971032</v>
      </c>
      <c r="D2182" s="6">
        <v>-0.39999999999999097</v>
      </c>
      <c r="E2182" s="6">
        <v>-0.54406964091402399</v>
      </c>
      <c r="F2182" s="6">
        <v>-0.54405414932612295</v>
      </c>
      <c r="G2182" s="6">
        <v>103.46044999999999</v>
      </c>
      <c r="H2182" s="6">
        <v>241066.55011655</v>
      </c>
      <c r="I2182" s="6">
        <v>73.19</v>
      </c>
      <c r="J2182" s="6">
        <v>73.400000000000006</v>
      </c>
      <c r="K2182" s="6">
        <v>72.819999999999993</v>
      </c>
      <c r="L2182" s="6">
        <v>170342.89044289</v>
      </c>
    </row>
    <row r="2183" spans="1:12" ht="15" customHeight="1" x14ac:dyDescent="0.25">
      <c r="A2183" s="5">
        <v>41690</v>
      </c>
      <c r="B2183" s="6">
        <v>73.52</v>
      </c>
      <c r="C2183" s="2">
        <v>13103280</v>
      </c>
      <c r="D2183" s="6">
        <v>-1.3299999999999901</v>
      </c>
      <c r="E2183" s="6">
        <v>-1.77688710754843</v>
      </c>
      <c r="F2183" s="6">
        <v>-1.77689584073162</v>
      </c>
      <c r="G2183" s="6">
        <v>104.02641</v>
      </c>
      <c r="H2183" s="6">
        <v>242385.804195804</v>
      </c>
      <c r="I2183" s="6">
        <v>73.05</v>
      </c>
      <c r="J2183" s="6">
        <v>74</v>
      </c>
      <c r="K2183" s="6">
        <v>72.81</v>
      </c>
      <c r="L2183" s="6">
        <v>171275.29137529101</v>
      </c>
    </row>
    <row r="2184" spans="1:12" ht="15" customHeight="1" x14ac:dyDescent="0.25">
      <c r="A2184" s="5">
        <v>41689</v>
      </c>
      <c r="B2184" s="6">
        <v>74.849999999999994</v>
      </c>
      <c r="C2184" s="2">
        <v>8145148</v>
      </c>
      <c r="D2184" s="6">
        <v>-0.48000000000000398</v>
      </c>
      <c r="E2184" s="6">
        <v>-0.63719633612106996</v>
      </c>
      <c r="F2184" s="6">
        <v>-0.63719503213605</v>
      </c>
      <c r="G2184" s="6">
        <v>105.90828999999999</v>
      </c>
      <c r="H2184" s="6">
        <v>246772.47086247001</v>
      </c>
      <c r="I2184" s="6">
        <v>75.010000000000005</v>
      </c>
      <c r="J2184" s="6">
        <v>75.319999999999993</v>
      </c>
      <c r="K2184" s="6">
        <v>74.41</v>
      </c>
      <c r="L2184" s="6">
        <v>174375.524475524</v>
      </c>
    </row>
    <row r="2185" spans="1:12" ht="15" customHeight="1" x14ac:dyDescent="0.25">
      <c r="A2185" s="5">
        <v>41688</v>
      </c>
      <c r="B2185" s="6">
        <v>75.33</v>
      </c>
      <c r="C2185" s="2">
        <v>5994299</v>
      </c>
      <c r="D2185" s="6">
        <v>-0.46000000000000701</v>
      </c>
      <c r="E2185" s="6">
        <v>-0.60694022958175298</v>
      </c>
      <c r="F2185" s="6">
        <v>-0.60694247071255703</v>
      </c>
      <c r="G2185" s="6">
        <v>106.58745999999999</v>
      </c>
      <c r="H2185" s="6">
        <v>248355.617715617</v>
      </c>
      <c r="I2185" s="6">
        <v>75.489999999999995</v>
      </c>
      <c r="J2185" s="6">
        <v>75.650000000000006</v>
      </c>
      <c r="K2185" s="6">
        <v>74.864699999999999</v>
      </c>
      <c r="L2185" s="6">
        <v>175494.40559440499</v>
      </c>
    </row>
    <row r="2186" spans="1:12" ht="15" customHeight="1" x14ac:dyDescent="0.25">
      <c r="A2186" s="5">
        <v>41684</v>
      </c>
      <c r="B2186" s="6">
        <v>75.790000000000006</v>
      </c>
      <c r="C2186" s="2">
        <v>4920591</v>
      </c>
      <c r="D2186" s="6">
        <v>0.43000000000000599</v>
      </c>
      <c r="E2186" s="6">
        <v>0.57059447983016598</v>
      </c>
      <c r="F2186" s="6">
        <v>0.570595060991818</v>
      </c>
      <c r="G2186" s="6">
        <v>107.23833500000001</v>
      </c>
      <c r="H2186" s="6">
        <v>249872.80885780801</v>
      </c>
      <c r="I2186" s="6">
        <v>75.400000000000006</v>
      </c>
      <c r="J2186" s="6">
        <v>75.984999999999999</v>
      </c>
      <c r="K2186" s="6">
        <v>75.099999999999994</v>
      </c>
      <c r="L2186" s="6">
        <v>176566.66666666599</v>
      </c>
    </row>
    <row r="2187" spans="1:12" ht="15" customHeight="1" x14ac:dyDescent="0.25">
      <c r="A2187" s="5">
        <v>41683</v>
      </c>
      <c r="B2187" s="6">
        <v>75.36</v>
      </c>
      <c r="C2187" s="2">
        <v>5275177</v>
      </c>
      <c r="D2187" s="6">
        <v>0.40000000000000502</v>
      </c>
      <c r="E2187" s="6">
        <v>0.53361792956243503</v>
      </c>
      <c r="F2187" s="6">
        <v>0.53361777057976401</v>
      </c>
      <c r="G2187" s="6">
        <v>106.62991</v>
      </c>
      <c r="H2187" s="6">
        <v>248454.56876456799</v>
      </c>
      <c r="I2187" s="6">
        <v>74.680000000000007</v>
      </c>
      <c r="J2187" s="6">
        <v>75.489999999999995</v>
      </c>
      <c r="K2187" s="6">
        <v>74.56</v>
      </c>
      <c r="L2187" s="6">
        <v>175564.335664335</v>
      </c>
    </row>
    <row r="2188" spans="1:12" ht="15" customHeight="1" x14ac:dyDescent="0.25">
      <c r="A2188" s="5">
        <v>41682</v>
      </c>
      <c r="B2188" s="6">
        <v>74.959999999999994</v>
      </c>
      <c r="C2188" s="2">
        <v>5372947</v>
      </c>
      <c r="D2188" s="6">
        <v>0.15999999999999601</v>
      </c>
      <c r="E2188" s="6">
        <v>0.21390374331551301</v>
      </c>
      <c r="F2188" s="6">
        <v>0.213897619512182</v>
      </c>
      <c r="G2188" s="6">
        <v>106.063934</v>
      </c>
      <c r="H2188" s="6">
        <v>247135.27738927701</v>
      </c>
      <c r="I2188" s="6">
        <v>74.22</v>
      </c>
      <c r="J2188" s="6">
        <v>75.180000000000007</v>
      </c>
      <c r="K2188" s="6">
        <v>74.22</v>
      </c>
      <c r="L2188" s="6">
        <v>174631.93473193399</v>
      </c>
    </row>
    <row r="2189" spans="1:12" ht="15" customHeight="1" x14ac:dyDescent="0.25">
      <c r="A2189" s="5">
        <v>41681</v>
      </c>
      <c r="B2189" s="6">
        <v>74.8</v>
      </c>
      <c r="C2189" s="2">
        <v>6712699</v>
      </c>
      <c r="D2189" s="6">
        <v>1.03999999999999</v>
      </c>
      <c r="E2189" s="6">
        <v>1.40997830802602</v>
      </c>
      <c r="F2189" s="6">
        <v>1.4099801266715</v>
      </c>
      <c r="G2189" s="6">
        <v>105.83754999999999</v>
      </c>
      <c r="H2189" s="6">
        <v>246607.57575757499</v>
      </c>
      <c r="I2189" s="6">
        <v>73.900000000000006</v>
      </c>
      <c r="J2189" s="6">
        <v>74.849999999999994</v>
      </c>
      <c r="K2189" s="6">
        <v>73.67</v>
      </c>
      <c r="L2189" s="6">
        <v>174258.974358974</v>
      </c>
    </row>
    <row r="2190" spans="1:12" ht="15" customHeight="1" x14ac:dyDescent="0.25">
      <c r="A2190" s="5">
        <v>41680</v>
      </c>
      <c r="B2190" s="6">
        <v>73.760000000000005</v>
      </c>
      <c r="C2190" s="2">
        <v>6236787</v>
      </c>
      <c r="D2190" s="6">
        <v>1.00000000000051E-2</v>
      </c>
      <c r="E2190" s="6">
        <v>1.35593220339069E-2</v>
      </c>
      <c r="F2190" s="6">
        <v>1.35598924638324E-2</v>
      </c>
      <c r="G2190" s="6">
        <v>104.36601</v>
      </c>
      <c r="H2190" s="6">
        <v>243177.41258741199</v>
      </c>
      <c r="I2190" s="6">
        <v>73.59</v>
      </c>
      <c r="J2190" s="6">
        <v>73.760000000000005</v>
      </c>
      <c r="K2190" s="6">
        <v>72.959999999999994</v>
      </c>
      <c r="L2190" s="6">
        <v>171834.73193473101</v>
      </c>
    </row>
    <row r="2191" spans="1:12" ht="15" customHeight="1" x14ac:dyDescent="0.25">
      <c r="A2191" s="5">
        <v>41677</v>
      </c>
      <c r="B2191" s="6">
        <v>73.75</v>
      </c>
      <c r="C2191" s="2">
        <v>7320252</v>
      </c>
      <c r="D2191" s="6">
        <v>0.93000000000000604</v>
      </c>
      <c r="E2191" s="6">
        <v>1.27712166987092</v>
      </c>
      <c r="F2191" s="6">
        <v>1.2771220223928501</v>
      </c>
      <c r="G2191" s="6">
        <v>104.35186</v>
      </c>
      <c r="H2191" s="6">
        <v>243144.428904428</v>
      </c>
      <c r="I2191" s="6">
        <v>73.05</v>
      </c>
      <c r="J2191" s="6">
        <v>73.8</v>
      </c>
      <c r="K2191" s="6">
        <v>72.5</v>
      </c>
      <c r="L2191" s="6">
        <v>171811.421911421</v>
      </c>
    </row>
    <row r="2192" spans="1:12" ht="15" customHeight="1" x14ac:dyDescent="0.25">
      <c r="A2192" s="5">
        <v>41676</v>
      </c>
      <c r="B2192" s="6">
        <v>72.819999999999993</v>
      </c>
      <c r="C2192" s="2">
        <v>7353131</v>
      </c>
      <c r="D2192" s="6">
        <v>-5.0000000000011299E-2</v>
      </c>
      <c r="E2192" s="6">
        <v>-6.8615342390576595E-2</v>
      </c>
      <c r="F2192" s="6">
        <v>-6.8613381224169601E-2</v>
      </c>
      <c r="G2192" s="6">
        <v>103.035965</v>
      </c>
      <c r="H2192" s="6">
        <v>240077.074592074</v>
      </c>
      <c r="I2192" s="6">
        <v>72.97</v>
      </c>
      <c r="J2192" s="6">
        <v>73.209999999999994</v>
      </c>
      <c r="K2192" s="6">
        <v>72.5</v>
      </c>
      <c r="L2192" s="6">
        <v>169643.58974358899</v>
      </c>
    </row>
    <row r="2193" spans="1:12" ht="15" customHeight="1" x14ac:dyDescent="0.25">
      <c r="A2193" s="5">
        <v>41675</v>
      </c>
      <c r="B2193" s="6">
        <v>72.87</v>
      </c>
      <c r="C2193" s="2">
        <v>4778044</v>
      </c>
      <c r="D2193" s="6">
        <v>0.14000000000000001</v>
      </c>
      <c r="E2193" s="6">
        <v>0.19249278152069199</v>
      </c>
      <c r="F2193" s="6">
        <v>0.19249116351964801</v>
      </c>
      <c r="G2193" s="6">
        <v>103.10671000000001</v>
      </c>
      <c r="H2193" s="6">
        <v>240241.981351981</v>
      </c>
      <c r="I2193" s="6">
        <v>72.27</v>
      </c>
      <c r="J2193" s="6">
        <v>73.16</v>
      </c>
      <c r="K2193" s="6">
        <v>72.27</v>
      </c>
      <c r="L2193" s="6">
        <v>169760.139860139</v>
      </c>
    </row>
    <row r="2194" spans="1:12" ht="15" customHeight="1" x14ac:dyDescent="0.25">
      <c r="A2194" s="5">
        <v>41674</v>
      </c>
      <c r="B2194" s="6">
        <v>72.73</v>
      </c>
      <c r="C2194" s="2">
        <v>7765562</v>
      </c>
      <c r="D2194" s="6">
        <v>7.0000000000007306E-2</v>
      </c>
      <c r="E2194" s="6">
        <v>9.6339113680166094E-2</v>
      </c>
      <c r="F2194" s="6">
        <v>9.63334350748246E-2</v>
      </c>
      <c r="G2194" s="6">
        <v>102.90862</v>
      </c>
      <c r="H2194" s="6">
        <v>239780.23310023299</v>
      </c>
      <c r="I2194" s="6">
        <v>72.67</v>
      </c>
      <c r="J2194" s="6">
        <v>73.099999999999994</v>
      </c>
      <c r="K2194" s="6">
        <v>72.3</v>
      </c>
      <c r="L2194" s="6">
        <v>169433.799533799</v>
      </c>
    </row>
    <row r="2195" spans="1:12" ht="15" customHeight="1" x14ac:dyDescent="0.25">
      <c r="A2195" s="5">
        <v>41673</v>
      </c>
      <c r="B2195" s="6">
        <v>72.66</v>
      </c>
      <c r="C2195" s="2">
        <v>10435810</v>
      </c>
      <c r="D2195" s="6">
        <v>-2.0200000000000098</v>
      </c>
      <c r="E2195" s="6">
        <v>-2.7048741296197201</v>
      </c>
      <c r="F2195" s="6">
        <v>-2.7048696170369002</v>
      </c>
      <c r="G2195" s="6">
        <v>102.80958</v>
      </c>
      <c r="H2195" s="6">
        <v>239549.37062937001</v>
      </c>
      <c r="I2195" s="6">
        <v>74.19</v>
      </c>
      <c r="J2195" s="6">
        <v>74.5</v>
      </c>
      <c r="K2195" s="6">
        <v>72.540000000000006</v>
      </c>
      <c r="L2195" s="6">
        <v>169270.629370629</v>
      </c>
    </row>
    <row r="2196" spans="1:12" ht="15" customHeight="1" x14ac:dyDescent="0.25">
      <c r="A2196" s="5">
        <v>41670</v>
      </c>
      <c r="B2196" s="6">
        <v>74.680000000000007</v>
      </c>
      <c r="C2196" s="2">
        <v>10665290</v>
      </c>
      <c r="D2196" s="6">
        <v>-6.9999999999993096E-2</v>
      </c>
      <c r="E2196" s="6">
        <v>-9.3645484949822499E-2</v>
      </c>
      <c r="F2196" s="6">
        <v>-9.3644697579964298E-2</v>
      </c>
      <c r="G2196" s="6">
        <v>105.667755</v>
      </c>
      <c r="H2196" s="6">
        <v>246211.78321678299</v>
      </c>
      <c r="I2196" s="6">
        <v>73.92</v>
      </c>
      <c r="J2196" s="6">
        <v>75.19</v>
      </c>
      <c r="K2196" s="6">
        <v>73.64</v>
      </c>
      <c r="L2196" s="6">
        <v>173979.25407925399</v>
      </c>
    </row>
    <row r="2197" spans="1:12" ht="15" customHeight="1" x14ac:dyDescent="0.25">
      <c r="A2197" s="5">
        <v>41669</v>
      </c>
      <c r="B2197" s="6">
        <v>74.75</v>
      </c>
      <c r="C2197" s="2">
        <v>6742046</v>
      </c>
      <c r="D2197" s="6">
        <v>0.65000000000000502</v>
      </c>
      <c r="E2197" s="6">
        <v>0.87719298245614297</v>
      </c>
      <c r="F2197" s="6">
        <v>0.87719750031389698</v>
      </c>
      <c r="G2197" s="6">
        <v>105.7668</v>
      </c>
      <c r="H2197" s="6">
        <v>246442.65734265701</v>
      </c>
      <c r="I2197" s="6">
        <v>74.540000000000006</v>
      </c>
      <c r="J2197" s="6">
        <v>75.09</v>
      </c>
      <c r="K2197" s="6">
        <v>74.36</v>
      </c>
      <c r="L2197" s="6">
        <v>174142.42424242399</v>
      </c>
    </row>
    <row r="2198" spans="1:12" ht="15" customHeight="1" x14ac:dyDescent="0.25">
      <c r="A2198" s="5">
        <v>41668</v>
      </c>
      <c r="B2198" s="6">
        <v>74.099999999999994</v>
      </c>
      <c r="C2198" s="2">
        <v>8440854</v>
      </c>
      <c r="D2198" s="6">
        <v>-0.57000000000000695</v>
      </c>
      <c r="E2198" s="6">
        <v>-0.76335877862596602</v>
      </c>
      <c r="F2198" s="6">
        <v>-0.76335874972551698</v>
      </c>
      <c r="G2198" s="6">
        <v>104.847084</v>
      </c>
      <c r="H2198" s="6">
        <v>244298.797202797</v>
      </c>
      <c r="I2198" s="6">
        <v>75.290000000000006</v>
      </c>
      <c r="J2198" s="6">
        <v>75.37</v>
      </c>
      <c r="K2198" s="6">
        <v>74.069999999999993</v>
      </c>
      <c r="L2198" s="6">
        <v>172627.27272727201</v>
      </c>
    </row>
    <row r="2199" spans="1:12" ht="15" customHeight="1" x14ac:dyDescent="0.25">
      <c r="A2199" s="5">
        <v>41667</v>
      </c>
      <c r="B2199" s="6">
        <v>74.67</v>
      </c>
      <c r="C2199" s="2">
        <v>6035231</v>
      </c>
      <c r="D2199" s="6">
        <v>0.51999999999999602</v>
      </c>
      <c r="E2199" s="6">
        <v>0.70128118678354201</v>
      </c>
      <c r="F2199" s="6">
        <v>0.70127253858829297</v>
      </c>
      <c r="G2199" s="6">
        <v>105.6536</v>
      </c>
      <c r="H2199" s="6">
        <v>246178.787878787</v>
      </c>
      <c r="I2199" s="6">
        <v>74.260000000000005</v>
      </c>
      <c r="J2199" s="6">
        <v>75.400000000000006</v>
      </c>
      <c r="K2199" s="6">
        <v>74.099999999999994</v>
      </c>
      <c r="L2199" s="6">
        <v>173955.94405594401</v>
      </c>
    </row>
    <row r="2200" spans="1:12" ht="15" customHeight="1" x14ac:dyDescent="0.25">
      <c r="A2200" s="5">
        <v>41666</v>
      </c>
      <c r="B2200" s="6">
        <v>74.150000000000006</v>
      </c>
      <c r="C2200" s="2">
        <v>9105139</v>
      </c>
      <c r="D2200" s="6">
        <v>-0.26999999999999602</v>
      </c>
      <c r="E2200" s="6">
        <v>-0.36280569739316398</v>
      </c>
      <c r="F2200" s="6">
        <v>-0.36279818247821799</v>
      </c>
      <c r="G2200" s="6">
        <v>104.91784</v>
      </c>
      <c r="H2200" s="6">
        <v>244463.72960372901</v>
      </c>
      <c r="I2200" s="6">
        <v>74.13</v>
      </c>
      <c r="J2200" s="6">
        <v>74.37</v>
      </c>
      <c r="K2200" s="6">
        <v>73.83</v>
      </c>
      <c r="L2200" s="6">
        <v>172743.82284382201</v>
      </c>
    </row>
    <row r="2201" spans="1:12" ht="15" customHeight="1" x14ac:dyDescent="0.25">
      <c r="A2201" s="5">
        <v>41663</v>
      </c>
      <c r="B2201" s="6">
        <v>74.42</v>
      </c>
      <c r="C2201" s="2">
        <v>9455979</v>
      </c>
      <c r="D2201" s="6">
        <v>-0.53999999999999204</v>
      </c>
      <c r="E2201" s="6">
        <v>-0.72038420490927402</v>
      </c>
      <c r="F2201" s="6">
        <v>-0.72038436741371703</v>
      </c>
      <c r="G2201" s="6">
        <v>105.29986599999999</v>
      </c>
      <c r="H2201" s="6">
        <v>245354.23310023299</v>
      </c>
      <c r="I2201" s="6">
        <v>74.73</v>
      </c>
      <c r="J2201" s="6">
        <v>75.12</v>
      </c>
      <c r="K2201" s="6">
        <v>74.23</v>
      </c>
      <c r="L2201" s="6">
        <v>173373.19347319301</v>
      </c>
    </row>
    <row r="2202" spans="1:12" ht="15" customHeight="1" x14ac:dyDescent="0.25">
      <c r="A2202" s="5">
        <v>41662</v>
      </c>
      <c r="B2202" s="6">
        <v>74.959999999999994</v>
      </c>
      <c r="C2202" s="2">
        <v>6019150</v>
      </c>
      <c r="D2202" s="6">
        <v>-0.39</v>
      </c>
      <c r="E2202" s="6">
        <v>-0.51758460517584703</v>
      </c>
      <c r="F2202" s="6">
        <v>-0.51758389191240906</v>
      </c>
      <c r="G2202" s="6">
        <v>106.063934</v>
      </c>
      <c r="H2202" s="6">
        <v>247135.27738927701</v>
      </c>
      <c r="I2202" s="6">
        <v>74.84</v>
      </c>
      <c r="J2202" s="6">
        <v>75.12</v>
      </c>
      <c r="K2202" s="6">
        <v>74.47</v>
      </c>
      <c r="L2202" s="6">
        <v>174631.93473193399</v>
      </c>
    </row>
    <row r="2203" spans="1:12" ht="15" customHeight="1" x14ac:dyDescent="0.25">
      <c r="A2203" s="5">
        <v>41661</v>
      </c>
      <c r="B2203" s="6">
        <v>75.349999999999994</v>
      </c>
      <c r="C2203" s="2">
        <v>5879735</v>
      </c>
      <c r="D2203" s="6">
        <v>-0.49000000000000898</v>
      </c>
      <c r="E2203" s="6">
        <v>-0.64609704641351795</v>
      </c>
      <c r="F2203" s="6">
        <v>-0.64609074904513597</v>
      </c>
      <c r="G2203" s="6">
        <v>106.61575999999999</v>
      </c>
      <c r="H2203" s="6">
        <v>248421.58508158501</v>
      </c>
      <c r="I2203" s="6">
        <v>76.08</v>
      </c>
      <c r="J2203" s="6">
        <v>76.08</v>
      </c>
      <c r="K2203" s="6">
        <v>75.03</v>
      </c>
      <c r="L2203" s="6">
        <v>175541.02564102499</v>
      </c>
    </row>
    <row r="2204" spans="1:12" ht="15" customHeight="1" x14ac:dyDescent="0.25">
      <c r="A2204" s="5">
        <v>41660</v>
      </c>
      <c r="B2204" s="6">
        <v>75.84</v>
      </c>
      <c r="C2204" s="2">
        <v>9012385</v>
      </c>
      <c r="D2204" s="6">
        <v>-0.34999999999999398</v>
      </c>
      <c r="E2204" s="6">
        <v>-0.45937787111168799</v>
      </c>
      <c r="F2204" s="6">
        <v>-0.45938423055628103</v>
      </c>
      <c r="G2204" s="6">
        <v>107.309074</v>
      </c>
      <c r="H2204" s="6">
        <v>250037.701631701</v>
      </c>
      <c r="I2204" s="6">
        <v>76.25</v>
      </c>
      <c r="J2204" s="6">
        <v>76.39</v>
      </c>
      <c r="K2204" s="6">
        <v>74.86</v>
      </c>
      <c r="L2204" s="6">
        <v>176683.21678321599</v>
      </c>
    </row>
    <row r="2205" spans="1:12" ht="15" customHeight="1" x14ac:dyDescent="0.25">
      <c r="A2205" s="5">
        <v>41656</v>
      </c>
      <c r="B2205" s="6">
        <v>76.19</v>
      </c>
      <c r="C2205" s="2">
        <v>11446730</v>
      </c>
      <c r="D2205" s="6">
        <v>-0.57000000000000695</v>
      </c>
      <c r="E2205" s="6">
        <v>-0.742574257425754</v>
      </c>
      <c r="F2205" s="6">
        <v>-0.74257788104556899</v>
      </c>
      <c r="G2205" s="6">
        <v>107.80431</v>
      </c>
      <c r="H2205" s="6">
        <v>251192.09790209701</v>
      </c>
      <c r="I2205" s="6">
        <v>76.73</v>
      </c>
      <c r="J2205" s="6">
        <v>76.819999999999993</v>
      </c>
      <c r="K2205" s="6">
        <v>76.03</v>
      </c>
      <c r="L2205" s="6">
        <v>177499.067599067</v>
      </c>
    </row>
    <row r="2206" spans="1:12" ht="15" customHeight="1" x14ac:dyDescent="0.25">
      <c r="A2206" s="5">
        <v>41655</v>
      </c>
      <c r="B2206" s="6">
        <v>76.760000000000005</v>
      </c>
      <c r="C2206" s="2">
        <v>7208888</v>
      </c>
      <c r="D2206" s="6">
        <v>-0.89999999999999103</v>
      </c>
      <c r="E2206" s="6">
        <v>-1.15889775946431</v>
      </c>
      <c r="F2206" s="6">
        <v>-1.1589009820148899</v>
      </c>
      <c r="G2206" s="6">
        <v>108.61083000000001</v>
      </c>
      <c r="H2206" s="6">
        <v>253072.09790209701</v>
      </c>
      <c r="I2206" s="6">
        <v>77.39</v>
      </c>
      <c r="J2206" s="6">
        <v>77.47</v>
      </c>
      <c r="K2206" s="6">
        <v>76.349999999999994</v>
      </c>
      <c r="L2206" s="6">
        <v>178827.73892773801</v>
      </c>
    </row>
    <row r="2207" spans="1:12" ht="15" customHeight="1" x14ac:dyDescent="0.25">
      <c r="A2207" s="5">
        <v>41654</v>
      </c>
      <c r="B2207" s="6">
        <v>77.66</v>
      </c>
      <c r="C2207" s="2">
        <v>4995422</v>
      </c>
      <c r="D2207" s="6">
        <v>-0.29999999999999699</v>
      </c>
      <c r="E2207" s="6">
        <v>-0.38481272447408099</v>
      </c>
      <c r="F2207" s="6">
        <v>-0.38480536186637998</v>
      </c>
      <c r="G2207" s="6">
        <v>109.88428</v>
      </c>
      <c r="H2207" s="6">
        <v>256040.512820512</v>
      </c>
      <c r="I2207" s="6">
        <v>77.959999999999994</v>
      </c>
      <c r="J2207" s="6">
        <v>78.099999999999994</v>
      </c>
      <c r="K2207" s="6">
        <v>77.569999999999993</v>
      </c>
      <c r="L2207" s="6">
        <v>180925.641025641</v>
      </c>
    </row>
    <row r="2208" spans="1:12" ht="15" customHeight="1" x14ac:dyDescent="0.25">
      <c r="A2208" s="5">
        <v>41653</v>
      </c>
      <c r="B2208" s="6">
        <v>77.959999999999994</v>
      </c>
      <c r="C2208" s="2">
        <v>4127877</v>
      </c>
      <c r="D2208" s="6">
        <v>0.46999999999999797</v>
      </c>
      <c r="E2208" s="6">
        <v>0.60652987482254705</v>
      </c>
      <c r="F2208" s="6">
        <v>0.60653171868558697</v>
      </c>
      <c r="G2208" s="6">
        <v>110.30875399999999</v>
      </c>
      <c r="H2208" s="6">
        <v>257029.962703962</v>
      </c>
      <c r="I2208" s="6">
        <v>77.459999999999994</v>
      </c>
      <c r="J2208" s="6">
        <v>78</v>
      </c>
      <c r="K2208" s="6">
        <v>77.38</v>
      </c>
      <c r="L2208" s="6">
        <v>181624.94172494099</v>
      </c>
    </row>
    <row r="2209" spans="1:12" ht="15" customHeight="1" x14ac:dyDescent="0.25">
      <c r="A2209" s="5">
        <v>41652</v>
      </c>
      <c r="B2209" s="6">
        <v>77.489999999999995</v>
      </c>
      <c r="C2209" s="2">
        <v>6180103</v>
      </c>
      <c r="D2209" s="6">
        <v>-0.55000000000001104</v>
      </c>
      <c r="E2209" s="6">
        <v>-0.70476678626346601</v>
      </c>
      <c r="F2209" s="6">
        <v>-0.70476929632196095</v>
      </c>
      <c r="G2209" s="6">
        <v>109.64373000000001</v>
      </c>
      <c r="H2209" s="6">
        <v>255479.79020978999</v>
      </c>
      <c r="I2209" s="6">
        <v>77.599999999999994</v>
      </c>
      <c r="J2209" s="6">
        <v>77.97</v>
      </c>
      <c r="K2209" s="6">
        <v>77.239999999999995</v>
      </c>
      <c r="L2209" s="6">
        <v>180529.37062937001</v>
      </c>
    </row>
    <row r="2210" spans="1:12" ht="15" customHeight="1" x14ac:dyDescent="0.25">
      <c r="A2210" s="5">
        <v>41649</v>
      </c>
      <c r="B2210" s="6">
        <v>78.040000000000006</v>
      </c>
      <c r="C2210" s="2">
        <v>5191635</v>
      </c>
      <c r="D2210" s="6">
        <v>-4.9999999999997102E-2</v>
      </c>
      <c r="E2210" s="6">
        <v>-6.4028684850814199E-2</v>
      </c>
      <c r="F2210" s="6">
        <v>-6.40223348712054E-2</v>
      </c>
      <c r="G2210" s="6">
        <v>110.42195</v>
      </c>
      <c r="H2210" s="6">
        <v>257293.82284382201</v>
      </c>
      <c r="I2210" s="6">
        <v>78.31</v>
      </c>
      <c r="J2210" s="6">
        <v>78.72</v>
      </c>
      <c r="K2210" s="6">
        <v>77.540000000000006</v>
      </c>
      <c r="L2210" s="6">
        <v>181811.421911421</v>
      </c>
    </row>
    <row r="2211" spans="1:12" ht="15" customHeight="1" x14ac:dyDescent="0.25">
      <c r="A2211" s="5">
        <v>41648</v>
      </c>
      <c r="B2211" s="6">
        <v>78.09</v>
      </c>
      <c r="C2211" s="2">
        <v>5925044</v>
      </c>
      <c r="D2211" s="6">
        <v>0.260000000000005</v>
      </c>
      <c r="E2211" s="6">
        <v>0.33406141590646099</v>
      </c>
      <c r="F2211" s="6">
        <v>0.33404821910265597</v>
      </c>
      <c r="G2211" s="6">
        <v>110.49269</v>
      </c>
      <c r="H2211" s="6">
        <v>257458.71794871701</v>
      </c>
      <c r="I2211" s="6">
        <v>78.39</v>
      </c>
      <c r="J2211" s="6">
        <v>78.400000000000006</v>
      </c>
      <c r="K2211" s="6">
        <v>77.489999999999995</v>
      </c>
      <c r="L2211" s="6">
        <v>181927.97202797199</v>
      </c>
    </row>
    <row r="2212" spans="1:12" ht="15" customHeight="1" x14ac:dyDescent="0.25">
      <c r="A2212" s="5">
        <v>41647</v>
      </c>
      <c r="B2212" s="6">
        <v>77.83</v>
      </c>
      <c r="C2212" s="2">
        <v>5972916</v>
      </c>
      <c r="D2212" s="6">
        <v>-0.62000000000000399</v>
      </c>
      <c r="E2212" s="6">
        <v>-0.79031230082855497</v>
      </c>
      <c r="F2212" s="6">
        <v>-0.79030504609937102</v>
      </c>
      <c r="G2212" s="6">
        <v>110.12482</v>
      </c>
      <c r="H2212" s="6">
        <v>256601.21212121201</v>
      </c>
      <c r="I2212" s="6">
        <v>78.5</v>
      </c>
      <c r="J2212" s="6">
        <v>78.510000000000005</v>
      </c>
      <c r="K2212" s="6">
        <v>77.599999999999994</v>
      </c>
      <c r="L2212" s="6">
        <v>181321.91142191101</v>
      </c>
    </row>
    <row r="2213" spans="1:12" ht="15" customHeight="1" x14ac:dyDescent="0.25">
      <c r="A2213" s="5">
        <v>41646</v>
      </c>
      <c r="B2213" s="6">
        <v>78.45</v>
      </c>
      <c r="C2213" s="2">
        <v>5013309</v>
      </c>
      <c r="D2213" s="6">
        <v>0.24000000000000901</v>
      </c>
      <c r="E2213" s="6">
        <v>0.30686612965096199</v>
      </c>
      <c r="F2213" s="6">
        <v>0.30686549706229099</v>
      </c>
      <c r="G2213" s="6">
        <v>111.002075</v>
      </c>
      <c r="H2213" s="6">
        <v>258646.09557109501</v>
      </c>
      <c r="I2213" s="6">
        <v>78.17</v>
      </c>
      <c r="J2213" s="6">
        <v>78.849999999999994</v>
      </c>
      <c r="K2213" s="6">
        <v>77.92</v>
      </c>
      <c r="L2213" s="6">
        <v>182767.13286713199</v>
      </c>
    </row>
    <row r="2214" spans="1:12" ht="15" customHeight="1" x14ac:dyDescent="0.25">
      <c r="A2214" s="5">
        <v>41645</v>
      </c>
      <c r="B2214" s="6">
        <v>78.209999999999994</v>
      </c>
      <c r="C2214" s="2">
        <v>7281948</v>
      </c>
      <c r="D2214" s="6">
        <v>-0.44000000000001099</v>
      </c>
      <c r="E2214" s="6">
        <v>-0.55944055944057103</v>
      </c>
      <c r="F2214" s="6">
        <v>-0.55944164654978501</v>
      </c>
      <c r="G2214" s="6">
        <v>110.66249000000001</v>
      </c>
      <c r="H2214" s="6">
        <v>257854.52214452199</v>
      </c>
      <c r="I2214" s="6">
        <v>78.86</v>
      </c>
      <c r="J2214" s="6">
        <v>78.91</v>
      </c>
      <c r="K2214" s="6">
        <v>77.790000000000006</v>
      </c>
      <c r="L2214" s="6">
        <v>182207.69230769199</v>
      </c>
    </row>
    <row r="2215" spans="1:12" ht="15" customHeight="1" x14ac:dyDescent="0.25">
      <c r="A2215" s="5">
        <v>41642</v>
      </c>
      <c r="B2215" s="6">
        <v>78.650000000000006</v>
      </c>
      <c r="C2215" s="2">
        <v>4958031</v>
      </c>
      <c r="D2215" s="6">
        <v>-0.25999999999999002</v>
      </c>
      <c r="E2215" s="6">
        <v>-0.329489291598006</v>
      </c>
      <c r="F2215" s="6">
        <v>-0.32949329759782697</v>
      </c>
      <c r="G2215" s="6">
        <v>111.285065</v>
      </c>
      <c r="H2215" s="6">
        <v>259305.74592074499</v>
      </c>
      <c r="I2215" s="6">
        <v>78.81</v>
      </c>
      <c r="J2215" s="6">
        <v>79.13</v>
      </c>
      <c r="K2215" s="6">
        <v>78.52</v>
      </c>
      <c r="L2215" s="6">
        <v>183233.33333333299</v>
      </c>
    </row>
    <row r="2216" spans="1:12" ht="15" customHeight="1" x14ac:dyDescent="0.25">
      <c r="A2216" s="5">
        <v>41641</v>
      </c>
      <c r="B2216" s="6">
        <v>78.91</v>
      </c>
      <c r="C2216" s="2">
        <v>6911859</v>
      </c>
      <c r="D2216" s="6">
        <v>0.219999999999998</v>
      </c>
      <c r="E2216" s="6">
        <v>0.27957809124412503</v>
      </c>
      <c r="F2216" s="6">
        <v>0.27957547250727599</v>
      </c>
      <c r="G2216" s="6">
        <v>111.65295399999999</v>
      </c>
      <c r="H2216" s="6">
        <v>260163.29603729499</v>
      </c>
      <c r="I2216" s="6">
        <v>78.72</v>
      </c>
      <c r="J2216" s="6">
        <v>79.47</v>
      </c>
      <c r="K2216" s="6">
        <v>78.5</v>
      </c>
      <c r="L2216" s="6">
        <v>183839.39393939299</v>
      </c>
    </row>
    <row r="2217" spans="1:12" ht="15" customHeight="1" x14ac:dyDescent="0.25">
      <c r="A2217" s="5">
        <v>41639</v>
      </c>
      <c r="B2217" s="6">
        <v>78.69</v>
      </c>
      <c r="C2217" s="2">
        <v>3859089</v>
      </c>
      <c r="D2217" s="6">
        <v>6.0000000000002197E-2</v>
      </c>
      <c r="E2217" s="6">
        <v>7.6306753147647996E-2</v>
      </c>
      <c r="F2217" s="6">
        <v>7.6318958057020006E-2</v>
      </c>
      <c r="G2217" s="6">
        <v>111.34166999999999</v>
      </c>
      <c r="H2217" s="6">
        <v>259437.69230769199</v>
      </c>
      <c r="I2217" s="6">
        <v>78.66</v>
      </c>
      <c r="J2217" s="6">
        <v>78.87</v>
      </c>
      <c r="K2217" s="6">
        <v>78.349999999999994</v>
      </c>
      <c r="L2217" s="6">
        <v>183326.57342657301</v>
      </c>
    </row>
    <row r="2218" spans="1:12" ht="15" customHeight="1" x14ac:dyDescent="0.25">
      <c r="A2218" s="5">
        <v>41638</v>
      </c>
      <c r="B2218" s="6">
        <v>78.63</v>
      </c>
      <c r="C2218" s="2">
        <v>3086473</v>
      </c>
      <c r="D2218" s="6">
        <v>0.15999999999999601</v>
      </c>
      <c r="E2218" s="6">
        <v>0.203899579457123</v>
      </c>
      <c r="F2218" s="6">
        <v>0.20389014249975099</v>
      </c>
      <c r="G2218" s="6">
        <v>111.25676</v>
      </c>
      <c r="H2218" s="6">
        <v>259239.76689976599</v>
      </c>
      <c r="I2218" s="6">
        <v>78.61</v>
      </c>
      <c r="J2218" s="6">
        <v>78.88</v>
      </c>
      <c r="K2218" s="6">
        <v>78.430000000000007</v>
      </c>
      <c r="L2218" s="6">
        <v>183186.713286713</v>
      </c>
    </row>
    <row r="2219" spans="1:12" ht="15" customHeight="1" x14ac:dyDescent="0.25">
      <c r="A2219" s="5">
        <v>41635</v>
      </c>
      <c r="B2219" s="6">
        <v>78.47</v>
      </c>
      <c r="C2219" s="2">
        <v>3050104</v>
      </c>
      <c r="D2219" s="6">
        <v>7.9999999999998295E-2</v>
      </c>
      <c r="E2219" s="6">
        <v>0.102053833397119</v>
      </c>
      <c r="F2219" s="6">
        <v>0.102058130219306</v>
      </c>
      <c r="G2219" s="6">
        <v>111.03037999999999</v>
      </c>
      <c r="H2219" s="6">
        <v>258712.074592074</v>
      </c>
      <c r="I2219" s="6">
        <v>78.599999999999994</v>
      </c>
      <c r="J2219" s="6">
        <v>78.930000000000007</v>
      </c>
      <c r="K2219" s="6">
        <v>78.3</v>
      </c>
      <c r="L2219" s="6">
        <v>182813.75291375199</v>
      </c>
    </row>
    <row r="2220" spans="1:12" ht="15" customHeight="1" x14ac:dyDescent="0.25">
      <c r="A2220" s="5">
        <v>41634</v>
      </c>
      <c r="B2220" s="6">
        <v>78.39</v>
      </c>
      <c r="C2220" s="2">
        <v>2778189</v>
      </c>
      <c r="D2220" s="6">
        <v>0.37999999999999501</v>
      </c>
      <c r="E2220" s="6">
        <v>0.487117036277395</v>
      </c>
      <c r="F2220" s="6">
        <v>0.48711033415531602</v>
      </c>
      <c r="G2220" s="6">
        <v>110.91718</v>
      </c>
      <c r="H2220" s="6">
        <v>258448.20512820501</v>
      </c>
      <c r="I2220" s="6">
        <v>78.06</v>
      </c>
      <c r="J2220" s="6">
        <v>78.52</v>
      </c>
      <c r="K2220" s="6">
        <v>77.97</v>
      </c>
      <c r="L2220" s="6">
        <v>182627.27272727201</v>
      </c>
    </row>
    <row r="2221" spans="1:12" ht="15" customHeight="1" x14ac:dyDescent="0.25">
      <c r="A2221" s="5">
        <v>41632</v>
      </c>
      <c r="B2221" s="6">
        <v>78.010000000000005</v>
      </c>
      <c r="C2221" s="2">
        <v>2094937</v>
      </c>
      <c r="D2221" s="6">
        <v>0.14000000000000001</v>
      </c>
      <c r="E2221" s="6">
        <v>0.179786824194172</v>
      </c>
      <c r="F2221" s="6">
        <v>0.17978530318449801</v>
      </c>
      <c r="G2221" s="6">
        <v>110.37951</v>
      </c>
      <c r="H2221" s="6">
        <v>257194.895104895</v>
      </c>
      <c r="I2221" s="6">
        <v>77.95</v>
      </c>
      <c r="J2221" s="6">
        <v>78.239999999999995</v>
      </c>
      <c r="K2221" s="6">
        <v>77.632000000000005</v>
      </c>
      <c r="L2221" s="6">
        <v>181741.49184149099</v>
      </c>
    </row>
    <row r="2222" spans="1:12" ht="15" customHeight="1" x14ac:dyDescent="0.25">
      <c r="A2222" s="5">
        <v>41631</v>
      </c>
      <c r="B2222" s="6">
        <v>77.87</v>
      </c>
      <c r="C2222" s="2">
        <v>4491918</v>
      </c>
      <c r="D2222" s="6">
        <v>0.439999999999997</v>
      </c>
      <c r="E2222" s="6">
        <v>0.56825519824357196</v>
      </c>
      <c r="F2222" s="6">
        <v>0.56826085416750105</v>
      </c>
      <c r="G2222" s="6">
        <v>110.18142</v>
      </c>
      <c r="H2222" s="6">
        <v>256733.146853146</v>
      </c>
      <c r="I2222" s="6">
        <v>77.73</v>
      </c>
      <c r="J2222" s="6">
        <v>77.989999999999995</v>
      </c>
      <c r="K2222" s="6">
        <v>77.37</v>
      </c>
      <c r="L2222" s="6">
        <v>181415.151515151</v>
      </c>
    </row>
    <row r="2223" spans="1:12" ht="15" customHeight="1" x14ac:dyDescent="0.25">
      <c r="A2223" s="5">
        <v>41628</v>
      </c>
      <c r="B2223" s="6">
        <v>77.430000000000007</v>
      </c>
      <c r="C2223" s="2">
        <v>9568816</v>
      </c>
      <c r="D2223" s="6">
        <v>0.19000000000001099</v>
      </c>
      <c r="E2223" s="6">
        <v>0.24598653547385199</v>
      </c>
      <c r="F2223" s="6">
        <v>0.245996911519519</v>
      </c>
      <c r="G2223" s="6">
        <v>109.55884</v>
      </c>
      <c r="H2223" s="6">
        <v>255281.91142191101</v>
      </c>
      <c r="I2223" s="6">
        <v>77.28</v>
      </c>
      <c r="J2223" s="6">
        <v>77.88</v>
      </c>
      <c r="K2223" s="6">
        <v>77.25</v>
      </c>
      <c r="L2223" s="6">
        <v>180389.51048950999</v>
      </c>
    </row>
    <row r="2224" spans="1:12" ht="15" customHeight="1" x14ac:dyDescent="0.25">
      <c r="A2224" s="5">
        <v>41627</v>
      </c>
      <c r="B2224" s="6">
        <v>77.239999999999995</v>
      </c>
      <c r="C2224" s="2">
        <v>5955433</v>
      </c>
      <c r="D2224" s="6">
        <v>-0.70000000000000195</v>
      </c>
      <c r="E2224" s="6">
        <v>-0.89812676417757498</v>
      </c>
      <c r="F2224" s="6">
        <v>-0.89814094362170505</v>
      </c>
      <c r="G2224" s="6">
        <v>109.28999</v>
      </c>
      <c r="H2224" s="6">
        <v>254655.22144522099</v>
      </c>
      <c r="I2224" s="6">
        <v>77.67</v>
      </c>
      <c r="J2224" s="6">
        <v>77.83</v>
      </c>
      <c r="K2224" s="6">
        <v>77.2</v>
      </c>
      <c r="L2224" s="6">
        <v>179946.62004662</v>
      </c>
    </row>
    <row r="2225" spans="1:12" ht="15" customHeight="1" x14ac:dyDescent="0.25">
      <c r="A2225" s="5">
        <v>41626</v>
      </c>
      <c r="B2225" s="6">
        <v>77.94</v>
      </c>
      <c r="C2225" s="2">
        <v>10633940</v>
      </c>
      <c r="D2225" s="6">
        <v>0.68999999999999695</v>
      </c>
      <c r="E2225" s="6">
        <v>0.89320388349514102</v>
      </c>
      <c r="F2225" s="6">
        <v>0.89321223002829497</v>
      </c>
      <c r="G2225" s="6">
        <v>110.28046399999999</v>
      </c>
      <c r="H2225" s="6">
        <v>256964.01864801801</v>
      </c>
      <c r="I2225" s="6">
        <v>77.28</v>
      </c>
      <c r="J2225" s="6">
        <v>77.98</v>
      </c>
      <c r="K2225" s="6">
        <v>76.81</v>
      </c>
      <c r="L2225" s="6">
        <v>181578.32167832099</v>
      </c>
    </row>
    <row r="2226" spans="1:12" ht="15" customHeight="1" x14ac:dyDescent="0.25">
      <c r="A2226" s="5">
        <v>41625</v>
      </c>
      <c r="B2226" s="6">
        <v>77.25</v>
      </c>
      <c r="C2226" s="2">
        <v>5766928</v>
      </c>
      <c r="D2226" s="6">
        <v>-0.489999999999994</v>
      </c>
      <c r="E2226" s="6">
        <v>-0.63030614870078705</v>
      </c>
      <c r="F2226" s="6">
        <v>-0.63030904256252596</v>
      </c>
      <c r="G2226" s="6">
        <v>109.304146</v>
      </c>
      <c r="H2226" s="6">
        <v>254688.21911421901</v>
      </c>
      <c r="I2226" s="6">
        <v>77.739999999999995</v>
      </c>
      <c r="J2226" s="6">
        <v>77.89</v>
      </c>
      <c r="K2226" s="6">
        <v>77.22</v>
      </c>
      <c r="L2226" s="6">
        <v>179969.93006993001</v>
      </c>
    </row>
    <row r="2227" spans="1:12" ht="15" customHeight="1" x14ac:dyDescent="0.25">
      <c r="A2227" s="5">
        <v>41624</v>
      </c>
      <c r="B2227" s="6">
        <v>77.739999999999995</v>
      </c>
      <c r="C2227" s="2">
        <v>6146898</v>
      </c>
      <c r="D2227" s="6">
        <v>-0.34000000000000302</v>
      </c>
      <c r="E2227" s="6">
        <v>-0.435450819672134</v>
      </c>
      <c r="F2227" s="6">
        <v>-0.43545104456927902</v>
      </c>
      <c r="G2227" s="6">
        <v>109.99747000000001</v>
      </c>
      <c r="H2227" s="6">
        <v>256304.35897435801</v>
      </c>
      <c r="I2227" s="6">
        <v>78.25</v>
      </c>
      <c r="J2227" s="6">
        <v>78.5</v>
      </c>
      <c r="K2227" s="6">
        <v>77.599999999999994</v>
      </c>
      <c r="L2227" s="6">
        <v>181112.12121212101</v>
      </c>
    </row>
    <row r="2228" spans="1:12" ht="15" customHeight="1" x14ac:dyDescent="0.25">
      <c r="A2228" s="5">
        <v>41621</v>
      </c>
      <c r="B2228" s="6">
        <v>78.08</v>
      </c>
      <c r="C2228" s="2">
        <v>4985885</v>
      </c>
      <c r="D2228" s="6">
        <v>-0.42000000000000098</v>
      </c>
      <c r="E2228" s="6">
        <v>-0.53503184713375995</v>
      </c>
      <c r="F2228" s="6">
        <v>-0.53502738113607695</v>
      </c>
      <c r="G2228" s="6">
        <v>110.47855</v>
      </c>
      <c r="H2228" s="6">
        <v>257425.75757575699</v>
      </c>
      <c r="I2228" s="6">
        <v>78.73</v>
      </c>
      <c r="J2228" s="6">
        <v>78.77</v>
      </c>
      <c r="K2228" s="6">
        <v>77.930000000000007</v>
      </c>
      <c r="L2228" s="6">
        <v>181904.66200466099</v>
      </c>
    </row>
    <row r="2229" spans="1:12" ht="15" customHeight="1" x14ac:dyDescent="0.25">
      <c r="A2229" s="5">
        <v>41620</v>
      </c>
      <c r="B2229" s="6">
        <v>78.5</v>
      </c>
      <c r="C2229" s="2">
        <v>5691583</v>
      </c>
      <c r="D2229" s="6">
        <v>-0.59000000000000297</v>
      </c>
      <c r="E2229" s="6">
        <v>-0.74598558604122001</v>
      </c>
      <c r="F2229" s="6">
        <v>-0.745981306189758</v>
      </c>
      <c r="G2229" s="6">
        <v>111.07281999999999</v>
      </c>
      <c r="H2229" s="6">
        <v>258811.002331002</v>
      </c>
      <c r="I2229" s="6">
        <v>79.11</v>
      </c>
      <c r="J2229" s="6">
        <v>79.260000000000005</v>
      </c>
      <c r="K2229" s="6">
        <v>78.400000000000006</v>
      </c>
      <c r="L2229" s="6">
        <v>182883.68298368299</v>
      </c>
    </row>
    <row r="2230" spans="1:12" ht="15" customHeight="1" x14ac:dyDescent="0.25">
      <c r="A2230" s="5">
        <v>41619</v>
      </c>
      <c r="B2230" s="6">
        <v>79.09</v>
      </c>
      <c r="C2230" s="2">
        <v>5998765</v>
      </c>
      <c r="D2230" s="6">
        <v>1.00000000000051E-2</v>
      </c>
      <c r="E2230" s="6">
        <v>1.2645422357104801E-2</v>
      </c>
      <c r="F2230" s="6">
        <v>1.2637017578054299E-2</v>
      </c>
      <c r="G2230" s="6">
        <v>111.90763</v>
      </c>
      <c r="H2230" s="6">
        <v>260756.94638694599</v>
      </c>
      <c r="I2230" s="6">
        <v>79.099999999999994</v>
      </c>
      <c r="J2230" s="6">
        <v>79.72</v>
      </c>
      <c r="K2230" s="6">
        <v>79.05</v>
      </c>
      <c r="L2230" s="6">
        <v>184258.974358974</v>
      </c>
    </row>
    <row r="2231" spans="1:12" ht="15" customHeight="1" x14ac:dyDescent="0.25">
      <c r="A2231" s="5">
        <v>41618</v>
      </c>
      <c r="B2231" s="6">
        <v>79.08</v>
      </c>
      <c r="C2231" s="2">
        <v>6285736</v>
      </c>
      <c r="D2231" s="6">
        <v>-0.87000000000000399</v>
      </c>
      <c r="E2231" s="6">
        <v>-1.0881801125703501</v>
      </c>
      <c r="F2231" s="6">
        <v>-1.0881729577895101</v>
      </c>
      <c r="G2231" s="6">
        <v>111.89349</v>
      </c>
      <c r="H2231" s="6">
        <v>260723.986013986</v>
      </c>
      <c r="I2231" s="6">
        <v>79.72</v>
      </c>
      <c r="J2231" s="6">
        <v>79.8</v>
      </c>
      <c r="K2231" s="6">
        <v>79.05</v>
      </c>
      <c r="L2231" s="6">
        <v>184235.66433566401</v>
      </c>
    </row>
    <row r="2232" spans="1:12" ht="15" customHeight="1" x14ac:dyDescent="0.25">
      <c r="A2232" s="5">
        <v>41617</v>
      </c>
      <c r="B2232" s="6">
        <v>79.95</v>
      </c>
      <c r="C2232" s="2">
        <v>4491843</v>
      </c>
      <c r="D2232" s="6">
        <v>1.00000000000051E-2</v>
      </c>
      <c r="E2232" s="6">
        <v>1.25093820365407E-2</v>
      </c>
      <c r="F2232" s="6">
        <v>1.24975307298269E-2</v>
      </c>
      <c r="G2232" s="6">
        <v>113.12448000000001</v>
      </c>
      <c r="H2232" s="6">
        <v>263593.426573426</v>
      </c>
      <c r="I2232" s="6">
        <v>80.239999999999995</v>
      </c>
      <c r="J2232" s="6">
        <v>80.430000000000007</v>
      </c>
      <c r="K2232" s="6">
        <v>79.7</v>
      </c>
      <c r="L2232" s="6">
        <v>186263.636363636</v>
      </c>
    </row>
    <row r="2233" spans="1:12" ht="15" customHeight="1" x14ac:dyDescent="0.25">
      <c r="A2233" s="5">
        <v>41614</v>
      </c>
      <c r="B2233" s="6">
        <v>79.94</v>
      </c>
      <c r="C2233" s="2">
        <v>5088055</v>
      </c>
      <c r="D2233" s="6">
        <v>0.5</v>
      </c>
      <c r="E2233" s="6">
        <v>0.629405840886199</v>
      </c>
      <c r="F2233" s="6">
        <v>0.62940919569047704</v>
      </c>
      <c r="G2233" s="6">
        <v>113.110344</v>
      </c>
      <c r="H2233" s="6">
        <v>263560.47552447498</v>
      </c>
      <c r="I2233" s="6">
        <v>79.709999999999994</v>
      </c>
      <c r="J2233" s="6">
        <v>80.229900000000001</v>
      </c>
      <c r="K2233" s="6">
        <v>79.64</v>
      </c>
      <c r="L2233" s="6">
        <v>186240.32634032599</v>
      </c>
    </row>
    <row r="2234" spans="1:12" ht="15" customHeight="1" x14ac:dyDescent="0.25">
      <c r="A2234" s="5">
        <v>41613</v>
      </c>
      <c r="B2234" s="6">
        <v>79.44</v>
      </c>
      <c r="C2234" s="2">
        <v>6449952</v>
      </c>
      <c r="D2234" s="6">
        <v>-0.78000000000000103</v>
      </c>
      <c r="E2234" s="6">
        <v>-0.97232610321615898</v>
      </c>
      <c r="F2234" s="6">
        <v>-0.97232299959508695</v>
      </c>
      <c r="G2234" s="6">
        <v>112.40286999999999</v>
      </c>
      <c r="H2234" s="6">
        <v>261911.35198135101</v>
      </c>
      <c r="I2234" s="6">
        <v>79.72</v>
      </c>
      <c r="J2234" s="6">
        <v>79.77</v>
      </c>
      <c r="K2234" s="6">
        <v>78.87</v>
      </c>
      <c r="L2234" s="6">
        <v>185074.825174825</v>
      </c>
    </row>
    <row r="2235" spans="1:12" ht="15" customHeight="1" x14ac:dyDescent="0.25">
      <c r="A2235" s="5">
        <v>41612</v>
      </c>
      <c r="B2235" s="6">
        <v>80.22</v>
      </c>
      <c r="C2235" s="2">
        <v>7641631</v>
      </c>
      <c r="D2235" s="6">
        <v>-0.989999999999994</v>
      </c>
      <c r="E2235" s="6">
        <v>-1.21906169190986</v>
      </c>
      <c r="F2235" s="6">
        <v>-0.64032102800111101</v>
      </c>
      <c r="G2235" s="6">
        <v>113.50651999999999</v>
      </c>
      <c r="H2235" s="6">
        <v>264483.962703962</v>
      </c>
      <c r="I2235" s="6">
        <v>80.64</v>
      </c>
      <c r="J2235" s="6">
        <v>81.37</v>
      </c>
      <c r="K2235" s="6">
        <v>79.91</v>
      </c>
      <c r="L2235" s="6">
        <v>186893.00699300601</v>
      </c>
    </row>
    <row r="2236" spans="1:12" ht="15" customHeight="1" x14ac:dyDescent="0.25">
      <c r="A2236" s="5">
        <v>41611</v>
      </c>
      <c r="B2236" s="6">
        <v>81.209999999999994</v>
      </c>
      <c r="C2236" s="2">
        <v>7513346</v>
      </c>
      <c r="D2236" s="6">
        <v>9.9999999999994302E-2</v>
      </c>
      <c r="E2236" s="6">
        <v>0.12328936012822</v>
      </c>
      <c r="F2236" s="6">
        <v>0.123292975043698</v>
      </c>
      <c r="G2236" s="6">
        <v>114.23801</v>
      </c>
      <c r="H2236" s="6">
        <v>266189.067599067</v>
      </c>
      <c r="I2236" s="6">
        <v>81.209999999999994</v>
      </c>
      <c r="J2236" s="6">
        <v>81.33</v>
      </c>
      <c r="K2236" s="6">
        <v>80.7</v>
      </c>
      <c r="L2236" s="6">
        <v>189200.69930069899</v>
      </c>
    </row>
    <row r="2237" spans="1:12" ht="15" customHeight="1" x14ac:dyDescent="0.25">
      <c r="A2237" s="5">
        <v>41610</v>
      </c>
      <c r="B2237" s="6">
        <v>81.11</v>
      </c>
      <c r="C2237" s="2">
        <v>6178477</v>
      </c>
      <c r="D2237" s="6">
        <v>9.9999999999994302E-2</v>
      </c>
      <c r="E2237" s="6">
        <v>0.123441550425873</v>
      </c>
      <c r="F2237" s="6">
        <v>0.12344253844214199</v>
      </c>
      <c r="G2237" s="6">
        <v>114.097336</v>
      </c>
      <c r="H2237" s="6">
        <v>265861.15617715602</v>
      </c>
      <c r="I2237" s="6">
        <v>80.89</v>
      </c>
      <c r="J2237" s="6">
        <v>81.28</v>
      </c>
      <c r="K2237" s="6">
        <v>80.37</v>
      </c>
      <c r="L2237" s="6">
        <v>188967.59906759899</v>
      </c>
    </row>
    <row r="2238" spans="1:12" ht="15" customHeight="1" x14ac:dyDescent="0.25">
      <c r="A2238" s="5">
        <v>41607</v>
      </c>
      <c r="B2238" s="6">
        <v>81.010000000000005</v>
      </c>
      <c r="C2238" s="2">
        <v>3447212</v>
      </c>
      <c r="D2238" s="6">
        <v>7.9999999999998295E-2</v>
      </c>
      <c r="E2238" s="6">
        <v>9.8850858766841299E-2</v>
      </c>
      <c r="F2238" s="6">
        <v>9.8850068071132294E-2</v>
      </c>
      <c r="G2238" s="6">
        <v>113.956665</v>
      </c>
      <c r="H2238" s="6">
        <v>265533.25174825097</v>
      </c>
      <c r="I2238" s="6">
        <v>81.17</v>
      </c>
      <c r="J2238" s="6">
        <v>81.349999999999994</v>
      </c>
      <c r="K2238" s="6">
        <v>80.819999999999993</v>
      </c>
      <c r="L2238" s="6">
        <v>188734.49883449799</v>
      </c>
    </row>
    <row r="2239" spans="1:12" ht="15" customHeight="1" x14ac:dyDescent="0.25">
      <c r="A2239" s="5">
        <v>41605</v>
      </c>
      <c r="B2239" s="6">
        <v>80.930000000000007</v>
      </c>
      <c r="C2239" s="2">
        <v>4813288</v>
      </c>
      <c r="D2239" s="6">
        <v>0.25</v>
      </c>
      <c r="E2239" s="6">
        <v>0.30986613782846201</v>
      </c>
      <c r="F2239" s="6">
        <v>0.30986641358670097</v>
      </c>
      <c r="G2239" s="6">
        <v>113.84413000000001</v>
      </c>
      <c r="H2239" s="6">
        <v>265270.93240093201</v>
      </c>
      <c r="I2239" s="6">
        <v>80.55</v>
      </c>
      <c r="J2239" s="6">
        <v>80.995000000000005</v>
      </c>
      <c r="K2239" s="6">
        <v>80.38</v>
      </c>
      <c r="L2239" s="6">
        <v>188548.01864801801</v>
      </c>
    </row>
    <row r="2240" spans="1:12" ht="15" customHeight="1" x14ac:dyDescent="0.25">
      <c r="A2240" s="5">
        <v>41604</v>
      </c>
      <c r="B2240" s="6">
        <v>80.680000000000007</v>
      </c>
      <c r="C2240" s="2">
        <v>5538136</v>
      </c>
      <c r="D2240" s="6">
        <v>0.25</v>
      </c>
      <c r="E2240" s="6">
        <v>0.310829292552528</v>
      </c>
      <c r="F2240" s="6">
        <v>0.31082957002770401</v>
      </c>
      <c r="G2240" s="6">
        <v>113.49245500000001</v>
      </c>
      <c r="H2240" s="6">
        <v>264451.177156177</v>
      </c>
      <c r="I2240" s="6">
        <v>80.44</v>
      </c>
      <c r="J2240" s="6">
        <v>80.680000000000007</v>
      </c>
      <c r="K2240" s="6">
        <v>80.11</v>
      </c>
      <c r="L2240" s="6">
        <v>187965.268065268</v>
      </c>
    </row>
    <row r="2241" spans="1:12" ht="15" customHeight="1" x14ac:dyDescent="0.25">
      <c r="A2241" s="5">
        <v>41603</v>
      </c>
      <c r="B2241" s="6">
        <v>80.430000000000007</v>
      </c>
      <c r="C2241" s="2">
        <v>5670506</v>
      </c>
      <c r="D2241" s="6">
        <v>0.62000000000000399</v>
      </c>
      <c r="E2241" s="6">
        <v>0.77684500689136904</v>
      </c>
      <c r="F2241" s="6">
        <v>0.776851091605124</v>
      </c>
      <c r="G2241" s="6">
        <v>113.14078000000001</v>
      </c>
      <c r="H2241" s="6">
        <v>263631.421911421</v>
      </c>
      <c r="I2241" s="6">
        <v>80.06</v>
      </c>
      <c r="J2241" s="6">
        <v>80.569999999999993</v>
      </c>
      <c r="K2241" s="6">
        <v>79.910499999999999</v>
      </c>
      <c r="L2241" s="6">
        <v>187382.517482517</v>
      </c>
    </row>
    <row r="2242" spans="1:12" ht="15" customHeight="1" x14ac:dyDescent="0.25">
      <c r="A2242" s="5">
        <v>41600</v>
      </c>
      <c r="B2242" s="6">
        <v>79.81</v>
      </c>
      <c r="C2242" s="2">
        <v>4818619</v>
      </c>
      <c r="D2242" s="6">
        <v>0.95000000000000195</v>
      </c>
      <c r="E2242" s="6">
        <v>1.20466649759067</v>
      </c>
      <c r="F2242" s="6">
        <v>1.20465397489837</v>
      </c>
      <c r="G2242" s="6">
        <v>112.26862</v>
      </c>
      <c r="H2242" s="6">
        <v>261598.414918414</v>
      </c>
      <c r="I2242" s="6">
        <v>78.87</v>
      </c>
      <c r="J2242" s="6">
        <v>79.87</v>
      </c>
      <c r="K2242" s="6">
        <v>78.75</v>
      </c>
      <c r="L2242" s="6">
        <v>185937.29603729601</v>
      </c>
    </row>
    <row r="2243" spans="1:12" ht="15" customHeight="1" x14ac:dyDescent="0.25">
      <c r="A2243" s="5">
        <v>41599</v>
      </c>
      <c r="B2243" s="6">
        <v>78.86</v>
      </c>
      <c r="C2243" s="2">
        <v>3840986</v>
      </c>
      <c r="D2243" s="6">
        <v>-4.0000000000006197E-2</v>
      </c>
      <c r="E2243" s="6">
        <v>-5.0697084917627998E-2</v>
      </c>
      <c r="F2243" s="6">
        <v>-5.0689922643354299E-2</v>
      </c>
      <c r="G2243" s="6">
        <v>110.93227</v>
      </c>
      <c r="H2243" s="6">
        <v>258483.37995337899</v>
      </c>
      <c r="I2243" s="6">
        <v>78.739999999999995</v>
      </c>
      <c r="J2243" s="6">
        <v>79.2</v>
      </c>
      <c r="K2243" s="6">
        <v>78.55</v>
      </c>
      <c r="L2243" s="6">
        <v>183722.84382284299</v>
      </c>
    </row>
    <row r="2244" spans="1:12" ht="15" customHeight="1" x14ac:dyDescent="0.25">
      <c r="A2244" s="5">
        <v>41598</v>
      </c>
      <c r="B2244" s="6">
        <v>78.900000000000006</v>
      </c>
      <c r="C2244" s="2">
        <v>4511312</v>
      </c>
      <c r="D2244" s="6">
        <v>-0.34999999999999398</v>
      </c>
      <c r="E2244" s="6">
        <v>-0.44164037854888999</v>
      </c>
      <c r="F2244" s="6">
        <v>-0.44163630944035098</v>
      </c>
      <c r="G2244" s="6">
        <v>110.98853</v>
      </c>
      <c r="H2244" s="6">
        <v>258614.52214452199</v>
      </c>
      <c r="I2244" s="6">
        <v>79.31</v>
      </c>
      <c r="J2244" s="6">
        <v>79.39</v>
      </c>
      <c r="K2244" s="6">
        <v>78.489999999999995</v>
      </c>
      <c r="L2244" s="6">
        <v>183816.08391608301</v>
      </c>
    </row>
    <row r="2245" spans="1:12" ht="15" customHeight="1" x14ac:dyDescent="0.25">
      <c r="A2245" s="5">
        <v>41597</v>
      </c>
      <c r="B2245" s="6">
        <v>79.25</v>
      </c>
      <c r="C2245" s="2">
        <v>4455005</v>
      </c>
      <c r="D2245" s="6">
        <v>3.0000000000001099E-2</v>
      </c>
      <c r="E2245" s="6">
        <v>3.7869224943198797E-2</v>
      </c>
      <c r="F2245" s="6">
        <v>3.78638744582993E-2</v>
      </c>
      <c r="G2245" s="6">
        <v>111.48087</v>
      </c>
      <c r="H2245" s="6">
        <v>259762.167832167</v>
      </c>
      <c r="I2245" s="6">
        <v>79.3</v>
      </c>
      <c r="J2245" s="6">
        <v>79.349999999999994</v>
      </c>
      <c r="K2245" s="6">
        <v>78.88</v>
      </c>
      <c r="L2245" s="6">
        <v>184631.93473193399</v>
      </c>
    </row>
    <row r="2246" spans="1:12" ht="15" customHeight="1" x14ac:dyDescent="0.25">
      <c r="A2246" s="5">
        <v>41596</v>
      </c>
      <c r="B2246" s="6">
        <v>79.22</v>
      </c>
      <c r="C2246" s="2">
        <v>5962661</v>
      </c>
      <c r="D2246" s="6"/>
      <c r="E2246" s="6"/>
      <c r="F2246" s="6"/>
      <c r="G2246" s="6">
        <v>111.438675</v>
      </c>
      <c r="H2246" s="6">
        <v>259663.811188811</v>
      </c>
      <c r="I2246" s="6">
        <v>79.23</v>
      </c>
      <c r="J2246" s="6">
        <v>79.319999999999993</v>
      </c>
      <c r="K2246" s="6">
        <v>78.91</v>
      </c>
      <c r="L2246" s="6">
        <v>184562.00466200401</v>
      </c>
    </row>
    <row r="2247" spans="1:12" ht="15" customHeight="1" x14ac:dyDescent="0.25">
      <c r="A2247" s="5">
        <v>41593</v>
      </c>
      <c r="B2247" s="6">
        <v>79.22</v>
      </c>
      <c r="C2247" s="2">
        <v>5917004</v>
      </c>
      <c r="D2247" s="6">
        <v>0.14000000000000001</v>
      </c>
      <c r="E2247" s="6">
        <v>0.17703591299949001</v>
      </c>
      <c r="F2247" s="6">
        <v>0.177033368949475</v>
      </c>
      <c r="G2247" s="6">
        <v>111.438675</v>
      </c>
      <c r="H2247" s="6">
        <v>259663.811188811</v>
      </c>
      <c r="I2247" s="6">
        <v>78.930000000000007</v>
      </c>
      <c r="J2247" s="6">
        <v>79.290000000000006</v>
      </c>
      <c r="K2247" s="6">
        <v>78.75</v>
      </c>
      <c r="L2247" s="6">
        <v>184562.00466200401</v>
      </c>
    </row>
    <row r="2248" spans="1:12" ht="15" customHeight="1" x14ac:dyDescent="0.25">
      <c r="A2248" s="5">
        <v>41592</v>
      </c>
      <c r="B2248" s="6">
        <v>79.08</v>
      </c>
      <c r="C2248" s="2">
        <v>9306044</v>
      </c>
      <c r="D2248" s="6">
        <v>0.179999999999992</v>
      </c>
      <c r="E2248" s="6">
        <v>0.22813688212925901</v>
      </c>
      <c r="F2248" s="6">
        <v>0.22814069165524301</v>
      </c>
      <c r="G2248" s="6">
        <v>111.24173999999999</v>
      </c>
      <c r="H2248" s="6">
        <v>259204.75524475501</v>
      </c>
      <c r="I2248" s="6">
        <v>77.75</v>
      </c>
      <c r="J2248" s="6">
        <v>79.53</v>
      </c>
      <c r="K2248" s="6">
        <v>77.680000000000007</v>
      </c>
      <c r="L2248" s="6">
        <v>184235.66433566401</v>
      </c>
    </row>
    <row r="2249" spans="1:12" ht="15" customHeight="1" x14ac:dyDescent="0.25">
      <c r="A2249" s="5">
        <v>41591</v>
      </c>
      <c r="B2249" s="6">
        <v>78.900000000000006</v>
      </c>
      <c r="C2249" s="2">
        <v>8289973</v>
      </c>
      <c r="D2249" s="6">
        <v>0.19000000000001099</v>
      </c>
      <c r="E2249" s="6">
        <v>0.24139245330963</v>
      </c>
      <c r="F2249" s="6">
        <v>0.241399008772025</v>
      </c>
      <c r="G2249" s="6">
        <v>110.98853</v>
      </c>
      <c r="H2249" s="6">
        <v>258614.52214452199</v>
      </c>
      <c r="I2249" s="6">
        <v>78.42</v>
      </c>
      <c r="J2249" s="6">
        <v>78.989999999999995</v>
      </c>
      <c r="K2249" s="6">
        <v>78.349999999999994</v>
      </c>
      <c r="L2249" s="6">
        <v>183816.08391608301</v>
      </c>
    </row>
    <row r="2250" spans="1:12" ht="15" customHeight="1" x14ac:dyDescent="0.25">
      <c r="A2250" s="5">
        <v>41590</v>
      </c>
      <c r="B2250" s="6">
        <v>78.709999999999994</v>
      </c>
      <c r="C2250" s="2">
        <v>5274506</v>
      </c>
      <c r="D2250" s="6">
        <v>-0.30000000000001098</v>
      </c>
      <c r="E2250" s="6">
        <v>-0.37969877230731303</v>
      </c>
      <c r="F2250" s="6">
        <v>-0.37970810108430803</v>
      </c>
      <c r="G2250" s="6">
        <v>110.72125</v>
      </c>
      <c r="H2250" s="6">
        <v>257991.49184149099</v>
      </c>
      <c r="I2250" s="6">
        <v>78.849999999999994</v>
      </c>
      <c r="J2250" s="6">
        <v>78.97</v>
      </c>
      <c r="K2250" s="6">
        <v>78.25</v>
      </c>
      <c r="L2250" s="6">
        <v>183373.19347319301</v>
      </c>
    </row>
    <row r="2251" spans="1:12" ht="15" customHeight="1" x14ac:dyDescent="0.25">
      <c r="A2251" s="5">
        <v>41589</v>
      </c>
      <c r="B2251" s="6">
        <v>79.010000000000005</v>
      </c>
      <c r="C2251" s="2">
        <v>7450486</v>
      </c>
      <c r="D2251" s="6">
        <v>1.05000000000001</v>
      </c>
      <c r="E2251" s="6">
        <v>1.3468445356593099</v>
      </c>
      <c r="F2251" s="6">
        <v>1.3468503476411899</v>
      </c>
      <c r="G2251" s="6">
        <v>111.14327</v>
      </c>
      <c r="H2251" s="6">
        <v>258975.22144522099</v>
      </c>
      <c r="I2251" s="6">
        <v>77.86</v>
      </c>
      <c r="J2251" s="6">
        <v>79.069999999999993</v>
      </c>
      <c r="K2251" s="6">
        <v>77.790000000000006</v>
      </c>
      <c r="L2251" s="6">
        <v>184072.49417249401</v>
      </c>
    </row>
    <row r="2252" spans="1:12" ht="15" customHeight="1" x14ac:dyDescent="0.25">
      <c r="A2252" s="5">
        <v>41586</v>
      </c>
      <c r="B2252" s="6">
        <v>77.959999999999994</v>
      </c>
      <c r="C2252" s="2">
        <v>5793894</v>
      </c>
      <c r="D2252" s="6">
        <v>0.44999999999998802</v>
      </c>
      <c r="E2252" s="6">
        <v>0.580570249000111</v>
      </c>
      <c r="F2252" s="6">
        <v>0.58056617973860603</v>
      </c>
      <c r="G2252" s="6">
        <v>109.66623</v>
      </c>
      <c r="H2252" s="6">
        <v>255532.237762237</v>
      </c>
      <c r="I2252" s="6">
        <v>77.489999999999995</v>
      </c>
      <c r="J2252" s="6">
        <v>77.959999999999994</v>
      </c>
      <c r="K2252" s="6">
        <v>76.790000000000006</v>
      </c>
      <c r="L2252" s="6">
        <v>181624.94172494099</v>
      </c>
    </row>
    <row r="2253" spans="1:12" ht="15" customHeight="1" x14ac:dyDescent="0.25">
      <c r="A2253" s="5">
        <v>41585</v>
      </c>
      <c r="B2253" s="6">
        <v>77.510000000000005</v>
      </c>
      <c r="C2253" s="2">
        <v>8347755.9999999898</v>
      </c>
      <c r="D2253" s="6">
        <v>-0.64999999999999103</v>
      </c>
      <c r="E2253" s="6">
        <v>-0.83162743091094105</v>
      </c>
      <c r="F2253" s="6">
        <v>-0.83163267440720101</v>
      </c>
      <c r="G2253" s="6">
        <v>109.03322</v>
      </c>
      <c r="H2253" s="6">
        <v>254056.689976689</v>
      </c>
      <c r="I2253" s="6">
        <v>78.19</v>
      </c>
      <c r="J2253" s="6">
        <v>78.22</v>
      </c>
      <c r="K2253" s="6">
        <v>77.239999999999995</v>
      </c>
      <c r="L2253" s="6">
        <v>180575.99067599</v>
      </c>
    </row>
    <row r="2254" spans="1:12" ht="15" customHeight="1" x14ac:dyDescent="0.25">
      <c r="A2254" s="5">
        <v>41584</v>
      </c>
      <c r="B2254" s="6">
        <v>78.16</v>
      </c>
      <c r="C2254" s="2">
        <v>4829209</v>
      </c>
      <c r="D2254" s="6">
        <v>0.739999999999994</v>
      </c>
      <c r="E2254" s="6">
        <v>0.95582536812193197</v>
      </c>
      <c r="F2254" s="6">
        <v>0.95582802955411705</v>
      </c>
      <c r="G2254" s="6">
        <v>109.94758</v>
      </c>
      <c r="H2254" s="6">
        <v>256188.06526806499</v>
      </c>
      <c r="I2254" s="6">
        <v>77.64</v>
      </c>
      <c r="J2254" s="6">
        <v>78.28</v>
      </c>
      <c r="K2254" s="6">
        <v>77.3</v>
      </c>
      <c r="L2254" s="6">
        <v>182091.14219114199</v>
      </c>
    </row>
    <row r="2255" spans="1:12" ht="15" customHeight="1" x14ac:dyDescent="0.25">
      <c r="A2255" s="5">
        <v>41583</v>
      </c>
      <c r="B2255" s="6">
        <v>77.42</v>
      </c>
      <c r="C2255" s="2">
        <v>5092603</v>
      </c>
      <c r="D2255" s="6">
        <v>9.0000000000003397E-2</v>
      </c>
      <c r="E2255" s="6">
        <v>0.11638432691065601</v>
      </c>
      <c r="F2255" s="6">
        <v>0.11638718855102501</v>
      </c>
      <c r="G2255" s="6">
        <v>108.90662</v>
      </c>
      <c r="H2255" s="6">
        <v>253761.58508158501</v>
      </c>
      <c r="I2255" s="6">
        <v>76.81</v>
      </c>
      <c r="J2255" s="6">
        <v>77.61</v>
      </c>
      <c r="K2255" s="6">
        <v>76.72</v>
      </c>
      <c r="L2255" s="6">
        <v>180366.20046620001</v>
      </c>
    </row>
    <row r="2256" spans="1:12" ht="15" customHeight="1" x14ac:dyDescent="0.25">
      <c r="A2256" s="5">
        <v>41582</v>
      </c>
      <c r="B2256" s="6">
        <v>77.33</v>
      </c>
      <c r="C2256" s="2">
        <v>4704244</v>
      </c>
      <c r="D2256" s="6">
        <v>0.260000000000005</v>
      </c>
      <c r="E2256" s="6">
        <v>0.33735565070716</v>
      </c>
      <c r="F2256" s="6">
        <v>0.33735780354375799</v>
      </c>
      <c r="G2256" s="6">
        <v>108.78001399999999</v>
      </c>
      <c r="H2256" s="6">
        <v>253466.46620046601</v>
      </c>
      <c r="I2256" s="6">
        <v>77.22</v>
      </c>
      <c r="J2256" s="6">
        <v>77.650000000000006</v>
      </c>
      <c r="K2256" s="6">
        <v>77.2</v>
      </c>
      <c r="L2256" s="6">
        <v>180156.41025640999</v>
      </c>
    </row>
    <row r="2257" spans="1:12" ht="15" customHeight="1" x14ac:dyDescent="0.25">
      <c r="A2257" s="5">
        <v>41579</v>
      </c>
      <c r="B2257" s="6">
        <v>77.069999999999993</v>
      </c>
      <c r="C2257" s="2">
        <v>5116130</v>
      </c>
      <c r="D2257" s="6">
        <v>0.31999999999999301</v>
      </c>
      <c r="E2257" s="6">
        <v>0.41693811074918702</v>
      </c>
      <c r="F2257" s="6">
        <v>0.41693477268793799</v>
      </c>
      <c r="G2257" s="6">
        <v>108.41427</v>
      </c>
      <c r="H2257" s="6">
        <v>252613.916083916</v>
      </c>
      <c r="I2257" s="6">
        <v>76.97</v>
      </c>
      <c r="J2257" s="6">
        <v>77.400000000000006</v>
      </c>
      <c r="K2257" s="6">
        <v>76.59</v>
      </c>
      <c r="L2257" s="6">
        <v>179550.349650349</v>
      </c>
    </row>
    <row r="2258" spans="1:12" ht="15" customHeight="1" x14ac:dyDescent="0.25">
      <c r="A2258" s="5">
        <v>41578</v>
      </c>
      <c r="B2258" s="6">
        <v>76.75</v>
      </c>
      <c r="C2258" s="2">
        <v>4612369</v>
      </c>
      <c r="D2258" s="6">
        <v>-0.15999999999999601</v>
      </c>
      <c r="E2258" s="6">
        <v>-0.20803536601221501</v>
      </c>
      <c r="F2258" s="6">
        <v>-0.20803370391869699</v>
      </c>
      <c r="G2258" s="6">
        <v>107.96413</v>
      </c>
      <c r="H2258" s="6">
        <v>251564.63869463801</v>
      </c>
      <c r="I2258" s="6">
        <v>76.88</v>
      </c>
      <c r="J2258" s="6">
        <v>77.150000000000006</v>
      </c>
      <c r="K2258" s="6">
        <v>76.599999999999994</v>
      </c>
      <c r="L2258" s="6">
        <v>178804.428904428</v>
      </c>
    </row>
    <row r="2259" spans="1:12" ht="15" customHeight="1" x14ac:dyDescent="0.25">
      <c r="A2259" s="5">
        <v>41577</v>
      </c>
      <c r="B2259" s="6">
        <v>76.91</v>
      </c>
      <c r="C2259" s="2">
        <v>4645994</v>
      </c>
      <c r="D2259" s="6">
        <v>-0.15000000000000499</v>
      </c>
      <c r="E2259" s="6">
        <v>-0.19465351674020601</v>
      </c>
      <c r="F2259" s="6">
        <v>-0.19464908736330699</v>
      </c>
      <c r="G2259" s="6">
        <v>108.1892</v>
      </c>
      <c r="H2259" s="6">
        <v>252089.27738927701</v>
      </c>
      <c r="I2259" s="6">
        <v>77.27</v>
      </c>
      <c r="J2259" s="6">
        <v>77.525000000000006</v>
      </c>
      <c r="K2259" s="6">
        <v>76.56</v>
      </c>
      <c r="L2259" s="6">
        <v>179177.38927738901</v>
      </c>
    </row>
    <row r="2260" spans="1:12" ht="15" customHeight="1" x14ac:dyDescent="0.25">
      <c r="A2260" s="5">
        <v>41576</v>
      </c>
      <c r="B2260" s="6">
        <v>77.06</v>
      </c>
      <c r="C2260" s="2">
        <v>7437557</v>
      </c>
      <c r="D2260" s="6">
        <v>-7.9999999999998295E-2</v>
      </c>
      <c r="E2260" s="6">
        <v>-0.103707544723874</v>
      </c>
      <c r="F2260" s="6">
        <v>-0.10371132458731799</v>
      </c>
      <c r="G2260" s="6">
        <v>108.4002</v>
      </c>
      <c r="H2260" s="6">
        <v>252581.11888111799</v>
      </c>
      <c r="I2260" s="6">
        <v>77.25</v>
      </c>
      <c r="J2260" s="6">
        <v>77.630099999999999</v>
      </c>
      <c r="K2260" s="6">
        <v>76.75</v>
      </c>
      <c r="L2260" s="6">
        <v>179527.03962703899</v>
      </c>
    </row>
    <row r="2261" spans="1:12" ht="15" customHeight="1" x14ac:dyDescent="0.25">
      <c r="A2261" s="5">
        <v>41575</v>
      </c>
      <c r="B2261" s="6">
        <v>77.14</v>
      </c>
      <c r="C2261" s="2">
        <v>7032415</v>
      </c>
      <c r="D2261" s="6">
        <v>1.06</v>
      </c>
      <c r="E2261" s="6">
        <v>1.3932702418506899</v>
      </c>
      <c r="F2261" s="6">
        <v>1.3932648858088399</v>
      </c>
      <c r="G2261" s="6">
        <v>108.51273999999999</v>
      </c>
      <c r="H2261" s="6">
        <v>252843.44988344901</v>
      </c>
      <c r="I2261" s="6">
        <v>76.16</v>
      </c>
      <c r="J2261" s="6">
        <v>77.209999999999994</v>
      </c>
      <c r="K2261" s="6">
        <v>76.05</v>
      </c>
      <c r="L2261" s="6">
        <v>179713.519813519</v>
      </c>
    </row>
    <row r="2262" spans="1:12" ht="15" customHeight="1" x14ac:dyDescent="0.25">
      <c r="A2262" s="5">
        <v>41572</v>
      </c>
      <c r="B2262" s="6">
        <v>76.08</v>
      </c>
      <c r="C2262" s="2">
        <v>6461888</v>
      </c>
      <c r="D2262" s="6">
        <v>-0.34000000000000302</v>
      </c>
      <c r="E2262" s="6">
        <v>-0.44490970950014003</v>
      </c>
      <c r="F2262" s="6">
        <v>-0.44490360345955599</v>
      </c>
      <c r="G2262" s="6">
        <v>107.02164500000001</v>
      </c>
      <c r="H2262" s="6">
        <v>249367.703962703</v>
      </c>
      <c r="I2262" s="6">
        <v>76.37</v>
      </c>
      <c r="J2262" s="6">
        <v>76.760000000000005</v>
      </c>
      <c r="K2262" s="6">
        <v>75.78</v>
      </c>
      <c r="L2262" s="6">
        <v>177242.65734265701</v>
      </c>
    </row>
    <row r="2263" spans="1:12" ht="15" customHeight="1" x14ac:dyDescent="0.25">
      <c r="A2263" s="5">
        <v>41571</v>
      </c>
      <c r="B2263" s="6">
        <v>76.42</v>
      </c>
      <c r="C2263" s="2">
        <v>5864265</v>
      </c>
      <c r="D2263" s="6">
        <v>0.51999999999999602</v>
      </c>
      <c r="E2263" s="6">
        <v>0.68511198945981899</v>
      </c>
      <c r="F2263" s="6">
        <v>0.68511450435302301</v>
      </c>
      <c r="G2263" s="6">
        <v>107.499916</v>
      </c>
      <c r="H2263" s="6">
        <v>250482.55477855401</v>
      </c>
      <c r="I2263" s="6">
        <v>76.03</v>
      </c>
      <c r="J2263" s="6">
        <v>76.510000000000005</v>
      </c>
      <c r="K2263" s="6">
        <v>75.819999999999993</v>
      </c>
      <c r="L2263" s="6">
        <v>178035.19813519801</v>
      </c>
    </row>
    <row r="2264" spans="1:12" ht="15" customHeight="1" x14ac:dyDescent="0.25">
      <c r="A2264" s="5">
        <v>41570</v>
      </c>
      <c r="B2264" s="6">
        <v>75.900000000000006</v>
      </c>
      <c r="C2264" s="2">
        <v>5870080</v>
      </c>
      <c r="D2264" s="6">
        <v>-0.41999999999998699</v>
      </c>
      <c r="E2264" s="6">
        <v>-0.55031446540878504</v>
      </c>
      <c r="F2264" s="6">
        <v>-0.55031590432664801</v>
      </c>
      <c r="G2264" s="6">
        <v>106.76843</v>
      </c>
      <c r="H2264" s="6">
        <v>248777.459207459</v>
      </c>
      <c r="I2264" s="6">
        <v>76.180000000000007</v>
      </c>
      <c r="J2264" s="6">
        <v>76.349999999999994</v>
      </c>
      <c r="K2264" s="6">
        <v>75.81</v>
      </c>
      <c r="L2264" s="6">
        <v>176823.07692307601</v>
      </c>
    </row>
    <row r="2265" spans="1:12" ht="15" customHeight="1" x14ac:dyDescent="0.25">
      <c r="A2265" s="5">
        <v>41569</v>
      </c>
      <c r="B2265" s="6">
        <v>76.319999999999993</v>
      </c>
      <c r="C2265" s="2">
        <v>6953746</v>
      </c>
      <c r="D2265" s="6">
        <v>1.1699999999999799</v>
      </c>
      <c r="E2265" s="6">
        <v>1.55688622754488</v>
      </c>
      <c r="F2265" s="6">
        <v>1.55688384283507</v>
      </c>
      <c r="G2265" s="6">
        <v>107.359245</v>
      </c>
      <c r="H2265" s="6">
        <v>250154.65034965001</v>
      </c>
      <c r="I2265" s="6">
        <v>75.430000000000007</v>
      </c>
      <c r="J2265" s="6">
        <v>76.489999999999995</v>
      </c>
      <c r="K2265" s="6">
        <v>75.209999999999994</v>
      </c>
      <c r="L2265" s="6">
        <v>177802.09790209701</v>
      </c>
    </row>
    <row r="2266" spans="1:12" ht="15" customHeight="1" x14ac:dyDescent="0.25">
      <c r="A2266" s="5">
        <v>41568</v>
      </c>
      <c r="B2266" s="6">
        <v>75.150000000000006</v>
      </c>
      <c r="C2266" s="2">
        <v>5364144</v>
      </c>
      <c r="D2266" s="6">
        <v>-0.55999999999998795</v>
      </c>
      <c r="E2266" s="6">
        <v>-0.73966450931183203</v>
      </c>
      <c r="F2266" s="6">
        <v>-0.73966330507574396</v>
      </c>
      <c r="G2266" s="6">
        <v>105.71341</v>
      </c>
      <c r="H2266" s="6">
        <v>246318.20512820501</v>
      </c>
      <c r="I2266" s="6">
        <v>75.72</v>
      </c>
      <c r="J2266" s="6">
        <v>75.819999999999993</v>
      </c>
      <c r="K2266" s="6">
        <v>74.819999999999993</v>
      </c>
      <c r="L2266" s="6">
        <v>175074.825174825</v>
      </c>
    </row>
    <row r="2267" spans="1:12" ht="15" customHeight="1" x14ac:dyDescent="0.25">
      <c r="A2267" s="5">
        <v>41565</v>
      </c>
      <c r="B2267" s="6">
        <v>75.709999999999994</v>
      </c>
      <c r="C2267" s="2">
        <v>6788695</v>
      </c>
      <c r="D2267" s="6">
        <v>-7.0000000000007306E-2</v>
      </c>
      <c r="E2267" s="6">
        <v>-9.2372657693329197E-2</v>
      </c>
      <c r="F2267" s="6">
        <v>-9.2368992855274001E-2</v>
      </c>
      <c r="G2267" s="6">
        <v>106.50116</v>
      </c>
      <c r="H2267" s="6">
        <v>248154.452214452</v>
      </c>
      <c r="I2267" s="6">
        <v>75.8</v>
      </c>
      <c r="J2267" s="6">
        <v>75.930000000000007</v>
      </c>
      <c r="K2267" s="6">
        <v>75.48</v>
      </c>
      <c r="L2267" s="6">
        <v>176380.18648018601</v>
      </c>
    </row>
    <row r="2268" spans="1:12" ht="15" customHeight="1" x14ac:dyDescent="0.25">
      <c r="A2268" s="5">
        <v>41564</v>
      </c>
      <c r="B2268" s="6">
        <v>75.78</v>
      </c>
      <c r="C2268" s="2">
        <v>6395186</v>
      </c>
      <c r="D2268" s="6">
        <v>0.18000000000000599</v>
      </c>
      <c r="E2268" s="6">
        <v>0.238095238095237</v>
      </c>
      <c r="F2268" s="6">
        <v>0.23809452165857101</v>
      </c>
      <c r="G2268" s="6">
        <v>106.599625</v>
      </c>
      <c r="H2268" s="6">
        <v>248383.974358974</v>
      </c>
      <c r="I2268" s="6">
        <v>75.489999999999995</v>
      </c>
      <c r="J2268" s="6">
        <v>76.12</v>
      </c>
      <c r="K2268" s="6">
        <v>71.69</v>
      </c>
      <c r="L2268" s="6">
        <v>176543.356643356</v>
      </c>
    </row>
    <row r="2269" spans="1:12" ht="15" customHeight="1" x14ac:dyDescent="0.25">
      <c r="A2269" s="5">
        <v>41563</v>
      </c>
      <c r="B2269" s="6">
        <v>75.599999999999994</v>
      </c>
      <c r="C2269" s="2">
        <v>5914521</v>
      </c>
      <c r="D2269" s="6">
        <v>1.22999999999998</v>
      </c>
      <c r="E2269" s="6">
        <v>1.6538926986688001</v>
      </c>
      <c r="F2269" s="6">
        <v>1.6538835910579299</v>
      </c>
      <c r="G2269" s="6">
        <v>106.34641999999999</v>
      </c>
      <c r="H2269" s="6">
        <v>247793.75291375199</v>
      </c>
      <c r="I2269" s="6">
        <v>74.81</v>
      </c>
      <c r="J2269" s="6">
        <v>75.62</v>
      </c>
      <c r="K2269" s="6">
        <v>74.569999999999993</v>
      </c>
      <c r="L2269" s="6">
        <v>176123.77622377599</v>
      </c>
    </row>
    <row r="2270" spans="1:12" ht="15" customHeight="1" x14ac:dyDescent="0.25">
      <c r="A2270" s="5">
        <v>41562</v>
      </c>
      <c r="B2270" s="6">
        <v>74.37</v>
      </c>
      <c r="C2270" s="2">
        <v>8993268</v>
      </c>
      <c r="D2270" s="6">
        <v>-0.310000000000002</v>
      </c>
      <c r="E2270" s="6">
        <v>-0.415104445634706</v>
      </c>
      <c r="F2270" s="6">
        <v>-0.41509816161975299</v>
      </c>
      <c r="G2270" s="6">
        <v>104.61619</v>
      </c>
      <c r="H2270" s="6">
        <v>243760.58275058199</v>
      </c>
      <c r="I2270" s="6">
        <v>74.430000000000007</v>
      </c>
      <c r="J2270" s="6">
        <v>75.37</v>
      </c>
      <c r="K2270" s="6">
        <v>73.989999999999995</v>
      </c>
      <c r="L2270" s="6">
        <v>173256.64335664301</v>
      </c>
    </row>
    <row r="2271" spans="1:12" ht="15" customHeight="1" x14ac:dyDescent="0.25">
      <c r="A2271" s="5">
        <v>41561</v>
      </c>
      <c r="B2271" s="6">
        <v>74.680000000000007</v>
      </c>
      <c r="C2271" s="2">
        <v>5904038</v>
      </c>
      <c r="D2271" s="6">
        <v>-0.139999999999986</v>
      </c>
      <c r="E2271" s="6">
        <v>-0.18711574445333601</v>
      </c>
      <c r="F2271" s="6">
        <v>-0.187117811821846</v>
      </c>
      <c r="G2271" s="6">
        <v>105.05226</v>
      </c>
      <c r="H2271" s="6">
        <v>244777.062937062</v>
      </c>
      <c r="I2271" s="6">
        <v>74.34</v>
      </c>
      <c r="J2271" s="6">
        <v>74.709999999999994</v>
      </c>
      <c r="K2271" s="6">
        <v>73.749899999999997</v>
      </c>
      <c r="L2271" s="6">
        <v>173979.25407925399</v>
      </c>
    </row>
    <row r="2272" spans="1:12" ht="15" customHeight="1" x14ac:dyDescent="0.25">
      <c r="A2272" s="5">
        <v>41558</v>
      </c>
      <c r="B2272" s="6">
        <v>74.819999999999993</v>
      </c>
      <c r="C2272" s="2">
        <v>6529172</v>
      </c>
      <c r="D2272" s="6">
        <v>2.9999999999986902E-2</v>
      </c>
      <c r="E2272" s="6">
        <v>4.0112314480533699E-2</v>
      </c>
      <c r="F2272" s="6">
        <v>4.01113994316082E-2</v>
      </c>
      <c r="G2272" s="6">
        <v>105.2492</v>
      </c>
      <c r="H2272" s="6">
        <v>245236.13053612999</v>
      </c>
      <c r="I2272" s="6">
        <v>74.61</v>
      </c>
      <c r="J2272" s="6">
        <v>74.83</v>
      </c>
      <c r="K2272" s="6">
        <v>73.83</v>
      </c>
      <c r="L2272" s="6">
        <v>174305.59440559399</v>
      </c>
    </row>
    <row r="2273" spans="1:12" ht="15" customHeight="1" x14ac:dyDescent="0.25">
      <c r="A2273" s="5">
        <v>41557</v>
      </c>
      <c r="B2273" s="6">
        <v>74.790000000000006</v>
      </c>
      <c r="C2273" s="2">
        <v>7680163</v>
      </c>
      <c r="D2273" s="6">
        <v>1.79</v>
      </c>
      <c r="E2273" s="6">
        <v>2.4520547945205502</v>
      </c>
      <c r="F2273" s="6">
        <v>2.4520540221392602</v>
      </c>
      <c r="G2273" s="6">
        <v>105.20699999999999</v>
      </c>
      <c r="H2273" s="6">
        <v>245137.76223776201</v>
      </c>
      <c r="I2273" s="6">
        <v>73.48</v>
      </c>
      <c r="J2273" s="6">
        <v>74.87</v>
      </c>
      <c r="K2273" s="6">
        <v>73.27</v>
      </c>
      <c r="L2273" s="6">
        <v>174235.66433566401</v>
      </c>
    </row>
    <row r="2274" spans="1:12" ht="15" customHeight="1" x14ac:dyDescent="0.25">
      <c r="A2274" s="5">
        <v>41556</v>
      </c>
      <c r="B2274" s="6">
        <v>73</v>
      </c>
      <c r="C2274" s="2">
        <v>6472436</v>
      </c>
      <c r="D2274" s="6">
        <v>9.9999999999994302E-2</v>
      </c>
      <c r="E2274" s="6">
        <v>0.137174211248281</v>
      </c>
      <c r="F2274" s="6">
        <v>0.137174331637157</v>
      </c>
      <c r="G2274" s="6">
        <v>102.68901</v>
      </c>
      <c r="H2274" s="6">
        <v>239268.32167832099</v>
      </c>
      <c r="I2274" s="6">
        <v>72.83</v>
      </c>
      <c r="J2274" s="6">
        <v>73.34</v>
      </c>
      <c r="K2274" s="6">
        <v>72.569999999999993</v>
      </c>
      <c r="L2274" s="6">
        <v>170063.17016317</v>
      </c>
    </row>
    <row r="2275" spans="1:12" ht="15" customHeight="1" x14ac:dyDescent="0.25">
      <c r="A2275" s="5">
        <v>41555</v>
      </c>
      <c r="B2275" s="6">
        <v>72.900000000000006</v>
      </c>
      <c r="C2275" s="2">
        <v>9224177</v>
      </c>
      <c r="D2275" s="6">
        <v>1.03</v>
      </c>
      <c r="E2275" s="6">
        <v>1.43314317517739</v>
      </c>
      <c r="F2275" s="6">
        <v>1.4331434476788401</v>
      </c>
      <c r="G2275" s="6">
        <v>102.54834</v>
      </c>
      <c r="H2275" s="6">
        <v>238940.41958041899</v>
      </c>
      <c r="I2275" s="6">
        <v>71.849999999999994</v>
      </c>
      <c r="J2275" s="6">
        <v>73.19</v>
      </c>
      <c r="K2275" s="6">
        <v>71.8</v>
      </c>
      <c r="L2275" s="6">
        <v>169830.069930069</v>
      </c>
    </row>
    <row r="2276" spans="1:12" ht="15" customHeight="1" x14ac:dyDescent="0.25">
      <c r="A2276" s="5">
        <v>41554</v>
      </c>
      <c r="B2276" s="6">
        <v>71.87</v>
      </c>
      <c r="C2276" s="2">
        <v>6886395</v>
      </c>
      <c r="D2276" s="6">
        <v>-0.92999999999999206</v>
      </c>
      <c r="E2276" s="6">
        <v>-1.2774725274725101</v>
      </c>
      <c r="F2276" s="6">
        <v>-1.2774726736776501</v>
      </c>
      <c r="G2276" s="6">
        <v>101.09944</v>
      </c>
      <c r="H2276" s="6">
        <v>235563.03030303001</v>
      </c>
      <c r="I2276" s="6">
        <v>72.42</v>
      </c>
      <c r="J2276" s="6">
        <v>72.42</v>
      </c>
      <c r="K2276" s="6">
        <v>71.510000000000005</v>
      </c>
      <c r="L2276" s="6">
        <v>167429.13752913699</v>
      </c>
    </row>
    <row r="2277" spans="1:12" ht="15" customHeight="1" x14ac:dyDescent="0.25">
      <c r="A2277" s="5">
        <v>41551</v>
      </c>
      <c r="B2277" s="6">
        <v>72.8</v>
      </c>
      <c r="C2277" s="2">
        <v>5747662</v>
      </c>
      <c r="D2277" s="6">
        <v>-0.35999999999999899</v>
      </c>
      <c r="E2277" s="6">
        <v>-0.49207217058502201</v>
      </c>
      <c r="F2277" s="6">
        <v>-0.49207550161865998</v>
      </c>
      <c r="G2277" s="6">
        <v>102.40767</v>
      </c>
      <c r="H2277" s="6">
        <v>238612.517482517</v>
      </c>
      <c r="I2277" s="6">
        <v>73.010000000000005</v>
      </c>
      <c r="J2277" s="6">
        <v>73.38</v>
      </c>
      <c r="K2277" s="6">
        <v>72.790000000000006</v>
      </c>
      <c r="L2277" s="6">
        <v>169596.969696969</v>
      </c>
    </row>
    <row r="2278" spans="1:12" ht="15" customHeight="1" x14ac:dyDescent="0.25">
      <c r="A2278" s="5">
        <v>41550</v>
      </c>
      <c r="B2278" s="6">
        <v>73.16</v>
      </c>
      <c r="C2278" s="2">
        <v>7179614</v>
      </c>
      <c r="D2278" s="6">
        <v>-0.56000000000000205</v>
      </c>
      <c r="E2278" s="6">
        <v>-0.75963103635376905</v>
      </c>
      <c r="F2278" s="6">
        <v>-0.75963071666349502</v>
      </c>
      <c r="G2278" s="6">
        <v>102.914085</v>
      </c>
      <c r="H2278" s="6">
        <v>239792.97202797199</v>
      </c>
      <c r="I2278" s="6">
        <v>73.53</v>
      </c>
      <c r="J2278" s="6">
        <v>73.53</v>
      </c>
      <c r="K2278" s="6">
        <v>72.95</v>
      </c>
      <c r="L2278" s="6">
        <v>170436.13053612999</v>
      </c>
    </row>
    <row r="2279" spans="1:12" ht="15" customHeight="1" x14ac:dyDescent="0.25">
      <c r="A2279" s="5">
        <v>41549</v>
      </c>
      <c r="B2279" s="6">
        <v>73.72</v>
      </c>
      <c r="C2279" s="2">
        <v>7376363</v>
      </c>
      <c r="D2279" s="6">
        <v>0.12999999999999501</v>
      </c>
      <c r="E2279" s="6">
        <v>0.176654436744105</v>
      </c>
      <c r="F2279" s="6">
        <v>0.17666910261357999</v>
      </c>
      <c r="G2279" s="6">
        <v>103.701836</v>
      </c>
      <c r="H2279" s="6">
        <v>241629.22144522099</v>
      </c>
      <c r="I2279" s="6">
        <v>73.39</v>
      </c>
      <c r="J2279" s="6">
        <v>73.72</v>
      </c>
      <c r="K2279" s="6">
        <v>73.040000000000006</v>
      </c>
      <c r="L2279" s="6">
        <v>171741.49184149099</v>
      </c>
    </row>
    <row r="2280" spans="1:12" ht="15" customHeight="1" x14ac:dyDescent="0.25">
      <c r="A2280" s="5">
        <v>41548</v>
      </c>
      <c r="B2280" s="6">
        <v>73.59</v>
      </c>
      <c r="C2280" s="2">
        <v>5683089</v>
      </c>
      <c r="D2280" s="6">
        <v>-0.36999999999999</v>
      </c>
      <c r="E2280" s="6">
        <v>-0.50027041644130599</v>
      </c>
      <c r="F2280" s="6">
        <v>-0.500281431733962</v>
      </c>
      <c r="G2280" s="6">
        <v>103.51895</v>
      </c>
      <c r="H2280" s="6">
        <v>241202.91375291301</v>
      </c>
      <c r="I2280" s="6">
        <v>73.87</v>
      </c>
      <c r="J2280" s="6">
        <v>73.89</v>
      </c>
      <c r="K2280" s="6">
        <v>73.319999999999993</v>
      </c>
      <c r="L2280" s="6">
        <v>171438.46153846101</v>
      </c>
    </row>
    <row r="2281" spans="1:12" ht="15" customHeight="1" x14ac:dyDescent="0.25">
      <c r="A2281" s="5">
        <v>41547</v>
      </c>
      <c r="B2281" s="6">
        <v>73.959999999999994</v>
      </c>
      <c r="C2281" s="2">
        <v>6752482</v>
      </c>
      <c r="D2281" s="6">
        <v>-0.40000000000000502</v>
      </c>
      <c r="E2281" s="6">
        <v>-0.53792361484670204</v>
      </c>
      <c r="F2281" s="6">
        <v>-0.53792408796303703</v>
      </c>
      <c r="G2281" s="6">
        <v>104.03944</v>
      </c>
      <c r="H2281" s="6">
        <v>242416.177156177</v>
      </c>
      <c r="I2281" s="6">
        <v>74.28</v>
      </c>
      <c r="J2281" s="6">
        <v>74.599999999999994</v>
      </c>
      <c r="K2281" s="6">
        <v>73.739999999999995</v>
      </c>
      <c r="L2281" s="6">
        <v>172300.93240093201</v>
      </c>
    </row>
    <row r="2282" spans="1:12" ht="15" customHeight="1" x14ac:dyDescent="0.25">
      <c r="A2282" s="5">
        <v>41544</v>
      </c>
      <c r="B2282" s="6">
        <v>74.36</v>
      </c>
      <c r="C2282" s="2">
        <v>4215371</v>
      </c>
      <c r="D2282" s="6">
        <v>-0.260000000000005</v>
      </c>
      <c r="E2282" s="6">
        <v>-0.34843205574913699</v>
      </c>
      <c r="F2282" s="6">
        <v>-0.34843520919474102</v>
      </c>
      <c r="G2282" s="6">
        <v>104.60212</v>
      </c>
      <c r="H2282" s="6">
        <v>243727.785547785</v>
      </c>
      <c r="I2282" s="6">
        <v>74.38</v>
      </c>
      <c r="J2282" s="6">
        <v>74.459999999999994</v>
      </c>
      <c r="K2282" s="6">
        <v>74.069999999999993</v>
      </c>
      <c r="L2282" s="6">
        <v>173233.33333333299</v>
      </c>
    </row>
    <row r="2283" spans="1:12" ht="15" customHeight="1" x14ac:dyDescent="0.25">
      <c r="A2283" s="5">
        <v>41543</v>
      </c>
      <c r="B2283" s="6">
        <v>74.62</v>
      </c>
      <c r="C2283" s="2">
        <v>5078084</v>
      </c>
      <c r="D2283" s="6">
        <v>-3.0000000000001099E-2</v>
      </c>
      <c r="E2283" s="6">
        <v>-4.0187541862024501E-2</v>
      </c>
      <c r="F2283" s="6">
        <v>-4.0181864480404103E-2</v>
      </c>
      <c r="G2283" s="6">
        <v>104.967865</v>
      </c>
      <c r="H2283" s="6">
        <v>244580.337995337</v>
      </c>
      <c r="I2283" s="6">
        <v>74.78</v>
      </c>
      <c r="J2283" s="6">
        <v>74.98</v>
      </c>
      <c r="K2283" s="6">
        <v>74.22</v>
      </c>
      <c r="L2283" s="6">
        <v>173839.39393939299</v>
      </c>
    </row>
    <row r="2284" spans="1:12" ht="15" customHeight="1" x14ac:dyDescent="0.25">
      <c r="A2284" s="5">
        <v>41542</v>
      </c>
      <c r="B2284" s="6">
        <v>74.650000000000006</v>
      </c>
      <c r="C2284" s="2">
        <v>14997900</v>
      </c>
      <c r="D2284" s="6">
        <v>-1.0999999999999901</v>
      </c>
      <c r="E2284" s="6">
        <v>-1.45214521452144</v>
      </c>
      <c r="F2284" s="6">
        <v>-1.4521465091641199</v>
      </c>
      <c r="G2284" s="6">
        <v>105.01006</v>
      </c>
      <c r="H2284" s="6">
        <v>244678.694638694</v>
      </c>
      <c r="I2284" s="6">
        <v>75.91</v>
      </c>
      <c r="J2284" s="6">
        <v>75.94</v>
      </c>
      <c r="K2284" s="6">
        <v>73.56</v>
      </c>
      <c r="L2284" s="6">
        <v>173909.32400932399</v>
      </c>
    </row>
    <row r="2285" spans="1:12" ht="15" customHeight="1" x14ac:dyDescent="0.25">
      <c r="A2285" s="5">
        <v>41541</v>
      </c>
      <c r="B2285" s="6">
        <v>75.75</v>
      </c>
      <c r="C2285" s="2">
        <v>6874782</v>
      </c>
      <c r="D2285" s="6">
        <v>-0.67000000000000104</v>
      </c>
      <c r="E2285" s="6">
        <v>-0.87673383930908499</v>
      </c>
      <c r="F2285" s="6">
        <v>-0.876731847864886</v>
      </c>
      <c r="G2285" s="6">
        <v>106.55743</v>
      </c>
      <c r="H2285" s="6">
        <v>248285.617715617</v>
      </c>
      <c r="I2285" s="6">
        <v>76.400000000000006</v>
      </c>
      <c r="J2285" s="6">
        <v>76.73</v>
      </c>
      <c r="K2285" s="6">
        <v>75.685000000000002</v>
      </c>
      <c r="L2285" s="6">
        <v>176473.426573426</v>
      </c>
    </row>
    <row r="2286" spans="1:12" ht="15" customHeight="1" x14ac:dyDescent="0.25">
      <c r="A2286" s="5">
        <v>41540</v>
      </c>
      <c r="B2286" s="6">
        <v>76.42</v>
      </c>
      <c r="C2286" s="2">
        <v>5604943</v>
      </c>
      <c r="D2286" s="6">
        <v>0.59000000000000297</v>
      </c>
      <c r="E2286" s="6">
        <v>0.778056178293562</v>
      </c>
      <c r="F2286" s="6">
        <v>0.77805027975539298</v>
      </c>
      <c r="G2286" s="6">
        <v>107.499916</v>
      </c>
      <c r="H2286" s="6">
        <v>250482.55477855401</v>
      </c>
      <c r="I2286" s="6">
        <v>75.39</v>
      </c>
      <c r="J2286" s="6">
        <v>76.430000000000007</v>
      </c>
      <c r="K2286" s="6">
        <v>75.2</v>
      </c>
      <c r="L2286" s="6">
        <v>178035.19813519801</v>
      </c>
    </row>
    <row r="2287" spans="1:12" ht="15" customHeight="1" x14ac:dyDescent="0.25">
      <c r="A2287" s="5">
        <v>41537</v>
      </c>
      <c r="B2287" s="6">
        <v>75.83</v>
      </c>
      <c r="C2287" s="2">
        <v>8855283</v>
      </c>
      <c r="D2287" s="6">
        <v>-0.37999999999999501</v>
      </c>
      <c r="E2287" s="6">
        <v>-0.49862222805405698</v>
      </c>
      <c r="F2287" s="6">
        <v>-0.49861336985218502</v>
      </c>
      <c r="G2287" s="6">
        <v>106.66997000000001</v>
      </c>
      <c r="H2287" s="6">
        <v>248547.94871794799</v>
      </c>
      <c r="I2287" s="6">
        <v>76.319999999999993</v>
      </c>
      <c r="J2287" s="6">
        <v>76.45</v>
      </c>
      <c r="K2287" s="6">
        <v>75.83</v>
      </c>
      <c r="L2287" s="6">
        <v>176659.90675990601</v>
      </c>
    </row>
    <row r="2288" spans="1:12" ht="15" customHeight="1" x14ac:dyDescent="0.25">
      <c r="A2288" s="5">
        <v>41536</v>
      </c>
      <c r="B2288" s="6">
        <v>76.209999999999994</v>
      </c>
      <c r="C2288" s="2">
        <v>7109721</v>
      </c>
      <c r="D2288" s="6">
        <v>-0.21000000000000699</v>
      </c>
      <c r="E2288" s="6">
        <v>-0.27479717351479499</v>
      </c>
      <c r="F2288" s="6">
        <v>-0.27480021472761001</v>
      </c>
      <c r="G2288" s="6">
        <v>107.20450599999999</v>
      </c>
      <c r="H2288" s="6">
        <v>249793.95337995299</v>
      </c>
      <c r="I2288" s="6">
        <v>76.5</v>
      </c>
      <c r="J2288" s="6">
        <v>76.53</v>
      </c>
      <c r="K2288" s="6">
        <v>75.62</v>
      </c>
      <c r="L2288" s="6">
        <v>177545.68764568699</v>
      </c>
    </row>
    <row r="2289" spans="1:12" ht="15" customHeight="1" x14ac:dyDescent="0.25">
      <c r="A2289" s="5">
        <v>41535</v>
      </c>
      <c r="B2289" s="6">
        <v>76.42</v>
      </c>
      <c r="C2289" s="2">
        <v>6919276</v>
      </c>
      <c r="D2289" s="6">
        <v>1.26999999999999</v>
      </c>
      <c r="E2289" s="6">
        <v>1.6899534264803699</v>
      </c>
      <c r="F2289" s="6">
        <v>1.68995210730598</v>
      </c>
      <c r="G2289" s="6">
        <v>107.499916</v>
      </c>
      <c r="H2289" s="6">
        <v>250482.55477855401</v>
      </c>
      <c r="I2289" s="6">
        <v>75.16</v>
      </c>
      <c r="J2289" s="6">
        <v>76.53</v>
      </c>
      <c r="K2289" s="6">
        <v>74.900000000000006</v>
      </c>
      <c r="L2289" s="6">
        <v>178035.19813519801</v>
      </c>
    </row>
    <row r="2290" spans="1:12" ht="15" customHeight="1" x14ac:dyDescent="0.25">
      <c r="A2290" s="5">
        <v>41534</v>
      </c>
      <c r="B2290" s="6">
        <v>75.150000000000006</v>
      </c>
      <c r="C2290" s="2">
        <v>4293020</v>
      </c>
      <c r="D2290" s="6">
        <v>0.37000000000000399</v>
      </c>
      <c r="E2290" s="6">
        <v>0.49478470179193901</v>
      </c>
      <c r="F2290" s="6">
        <v>0.494786103971045</v>
      </c>
      <c r="G2290" s="6">
        <v>105.71341</v>
      </c>
      <c r="H2290" s="6">
        <v>246318.20512820501</v>
      </c>
      <c r="I2290" s="6">
        <v>74.84</v>
      </c>
      <c r="J2290" s="6">
        <v>75.47</v>
      </c>
      <c r="K2290" s="6">
        <v>74.790000000000006</v>
      </c>
      <c r="L2290" s="6">
        <v>175074.825174825</v>
      </c>
    </row>
    <row r="2291" spans="1:12" ht="15" customHeight="1" x14ac:dyDescent="0.25">
      <c r="A2291" s="5">
        <v>41533</v>
      </c>
      <c r="B2291" s="6">
        <v>74.78</v>
      </c>
      <c r="C2291" s="2">
        <v>4212240</v>
      </c>
      <c r="D2291" s="6">
        <v>0.42000000000000098</v>
      </c>
      <c r="E2291" s="6">
        <v>0.56481979558902196</v>
      </c>
      <c r="F2291" s="6">
        <v>0.56481646834691801</v>
      </c>
      <c r="G2291" s="6">
        <v>105.19293</v>
      </c>
      <c r="H2291" s="6">
        <v>245104.96503496499</v>
      </c>
      <c r="I2291" s="6">
        <v>74.900000000000006</v>
      </c>
      <c r="J2291" s="6">
        <v>75.19</v>
      </c>
      <c r="K2291" s="6">
        <v>74.69</v>
      </c>
      <c r="L2291" s="6">
        <v>174212.354312354</v>
      </c>
    </row>
    <row r="2292" spans="1:12" ht="15" customHeight="1" x14ac:dyDescent="0.25">
      <c r="A2292" s="5">
        <v>41530</v>
      </c>
      <c r="B2292" s="6">
        <v>74.36</v>
      </c>
      <c r="C2292" s="2">
        <v>4020403</v>
      </c>
      <c r="D2292" s="6">
        <v>0.45000000000000201</v>
      </c>
      <c r="E2292" s="6">
        <v>0.60884859964822602</v>
      </c>
      <c r="F2292" s="6">
        <v>0.60884430000409595</v>
      </c>
      <c r="G2292" s="6">
        <v>104.60212</v>
      </c>
      <c r="H2292" s="6">
        <v>243727.785547785</v>
      </c>
      <c r="I2292" s="6">
        <v>74.13</v>
      </c>
      <c r="J2292" s="6">
        <v>74.400000000000006</v>
      </c>
      <c r="K2292" s="6">
        <v>73.98</v>
      </c>
      <c r="L2292" s="6">
        <v>173233.33333333299</v>
      </c>
    </row>
    <row r="2293" spans="1:12" ht="15" customHeight="1" x14ac:dyDescent="0.25">
      <c r="A2293" s="5">
        <v>41529</v>
      </c>
      <c r="B2293" s="6">
        <v>73.91</v>
      </c>
      <c r="C2293" s="2">
        <v>5261800</v>
      </c>
      <c r="D2293" s="6">
        <v>-0.14000000000000001</v>
      </c>
      <c r="E2293" s="6">
        <v>-0.18906144496961799</v>
      </c>
      <c r="F2293" s="6">
        <v>-0.18905968649323099</v>
      </c>
      <c r="G2293" s="6">
        <v>103.96911</v>
      </c>
      <c r="H2293" s="6">
        <v>242252.237762237</v>
      </c>
      <c r="I2293" s="6">
        <v>74.180000000000007</v>
      </c>
      <c r="J2293" s="6">
        <v>74.52</v>
      </c>
      <c r="K2293" s="6">
        <v>73.77</v>
      </c>
      <c r="L2293" s="6">
        <v>172184.38228438201</v>
      </c>
    </row>
    <row r="2294" spans="1:12" ht="15" customHeight="1" x14ac:dyDescent="0.25">
      <c r="A2294" s="5">
        <v>41528</v>
      </c>
      <c r="B2294" s="6">
        <v>74.05</v>
      </c>
      <c r="C2294" s="2">
        <v>5335793</v>
      </c>
      <c r="D2294" s="6">
        <v>9.0000000000003397E-2</v>
      </c>
      <c r="E2294" s="6">
        <v>0.12168739859383899</v>
      </c>
      <c r="F2294" s="6">
        <v>0.121690389721429</v>
      </c>
      <c r="G2294" s="6">
        <v>104.16604599999999</v>
      </c>
      <c r="H2294" s="6">
        <v>242711.29603729601</v>
      </c>
      <c r="I2294" s="6">
        <v>74</v>
      </c>
      <c r="J2294" s="6">
        <v>74.239999999999995</v>
      </c>
      <c r="K2294" s="6">
        <v>73.66</v>
      </c>
      <c r="L2294" s="6">
        <v>172510.722610722</v>
      </c>
    </row>
    <row r="2295" spans="1:12" ht="15" customHeight="1" x14ac:dyDescent="0.25">
      <c r="A2295" s="5">
        <v>41527</v>
      </c>
      <c r="B2295" s="6">
        <v>73.959999999999994</v>
      </c>
      <c r="C2295" s="2">
        <v>6846286</v>
      </c>
      <c r="D2295" s="6">
        <v>0.44999999999998802</v>
      </c>
      <c r="E2295" s="6">
        <v>0.61216161066519603</v>
      </c>
      <c r="F2295" s="6">
        <v>0.61216215530128704</v>
      </c>
      <c r="G2295" s="6">
        <v>104.03944</v>
      </c>
      <c r="H2295" s="6">
        <v>242416.177156177</v>
      </c>
      <c r="I2295" s="6">
        <v>73.66</v>
      </c>
      <c r="J2295" s="6">
        <v>74.209999999999994</v>
      </c>
      <c r="K2295" s="6">
        <v>73.569999999999993</v>
      </c>
      <c r="L2295" s="6">
        <v>172300.93240093201</v>
      </c>
    </row>
    <row r="2296" spans="1:12" ht="15" customHeight="1" x14ac:dyDescent="0.25">
      <c r="A2296" s="5">
        <v>41526</v>
      </c>
      <c r="B2296" s="6">
        <v>73.510000000000005</v>
      </c>
      <c r="C2296" s="2">
        <v>5527130</v>
      </c>
      <c r="D2296" s="6">
        <v>0.92000000000000104</v>
      </c>
      <c r="E2296" s="6">
        <v>1.26739220278275</v>
      </c>
      <c r="F2296" s="6">
        <v>1.2673943363901501</v>
      </c>
      <c r="G2296" s="6">
        <v>103.406425</v>
      </c>
      <c r="H2296" s="6">
        <v>240940.617715617</v>
      </c>
      <c r="I2296" s="6">
        <v>72.849999999999994</v>
      </c>
      <c r="J2296" s="6">
        <v>73.650000000000006</v>
      </c>
      <c r="K2296" s="6">
        <v>72.7</v>
      </c>
      <c r="L2296" s="6">
        <v>171251.981351981</v>
      </c>
    </row>
    <row r="2297" spans="1:12" ht="15" customHeight="1" x14ac:dyDescent="0.25">
      <c r="A2297" s="5">
        <v>41523</v>
      </c>
      <c r="B2297" s="6">
        <v>72.59</v>
      </c>
      <c r="C2297" s="2">
        <v>5790232</v>
      </c>
      <c r="D2297" s="6">
        <v>-7.9999999999998295E-2</v>
      </c>
      <c r="E2297" s="6">
        <v>-0.110086693270949</v>
      </c>
      <c r="F2297" s="6">
        <v>-0.110080930467049</v>
      </c>
      <c r="G2297" s="6">
        <v>102.11226000000001</v>
      </c>
      <c r="H2297" s="6">
        <v>237923.916083916</v>
      </c>
      <c r="I2297" s="6">
        <v>72.7</v>
      </c>
      <c r="J2297" s="6">
        <v>73.16</v>
      </c>
      <c r="K2297" s="6">
        <v>72.19</v>
      </c>
      <c r="L2297" s="6">
        <v>169107.459207459</v>
      </c>
    </row>
    <row r="2298" spans="1:12" ht="15" customHeight="1" x14ac:dyDescent="0.25">
      <c r="A2298" s="5">
        <v>41522</v>
      </c>
      <c r="B2298" s="6">
        <v>72.67</v>
      </c>
      <c r="C2298" s="2">
        <v>4680482</v>
      </c>
      <c r="D2298" s="6">
        <v>-0.239999999999994</v>
      </c>
      <c r="E2298" s="6">
        <v>-0.32917295295569099</v>
      </c>
      <c r="F2298" s="6">
        <v>-0.32918493237434898</v>
      </c>
      <c r="G2298" s="6">
        <v>102.22479</v>
      </c>
      <c r="H2298" s="6">
        <v>238186.22377622299</v>
      </c>
      <c r="I2298" s="6">
        <v>72.84</v>
      </c>
      <c r="J2298" s="6">
        <v>73.48</v>
      </c>
      <c r="K2298" s="6">
        <v>72.62</v>
      </c>
      <c r="L2298" s="6">
        <v>169293.93939393901</v>
      </c>
    </row>
    <row r="2299" spans="1:12" ht="15" customHeight="1" x14ac:dyDescent="0.25">
      <c r="A2299" s="5">
        <v>41521</v>
      </c>
      <c r="B2299" s="6">
        <v>72.91</v>
      </c>
      <c r="C2299" s="2">
        <v>4669890</v>
      </c>
      <c r="D2299" s="6">
        <v>0.22999999999998899</v>
      </c>
      <c r="E2299" s="6">
        <v>0.31645569620251102</v>
      </c>
      <c r="F2299" s="6">
        <v>0.31646479626239399</v>
      </c>
      <c r="G2299" s="6">
        <v>102.56241</v>
      </c>
      <c r="H2299" s="6">
        <v>238973.21678321599</v>
      </c>
      <c r="I2299" s="6">
        <v>72.7</v>
      </c>
      <c r="J2299" s="6">
        <v>73.12</v>
      </c>
      <c r="K2299" s="6">
        <v>72.45</v>
      </c>
      <c r="L2299" s="6">
        <v>169853.37995337899</v>
      </c>
    </row>
    <row r="2300" spans="1:12" ht="15" customHeight="1" x14ac:dyDescent="0.25">
      <c r="A2300" s="5">
        <v>41520</v>
      </c>
      <c r="B2300" s="6">
        <v>72.680000000000007</v>
      </c>
      <c r="C2300" s="2">
        <v>7156986</v>
      </c>
      <c r="D2300" s="6">
        <v>-0.29999999999999699</v>
      </c>
      <c r="E2300" s="6">
        <v>-0.41107152644559403</v>
      </c>
      <c r="F2300" s="6">
        <v>-0.41108161161291701</v>
      </c>
      <c r="G2300" s="6">
        <v>102.23886</v>
      </c>
      <c r="H2300" s="6">
        <v>238219.02097901999</v>
      </c>
      <c r="I2300" s="6">
        <v>73.48</v>
      </c>
      <c r="J2300" s="6">
        <v>73.58</v>
      </c>
      <c r="K2300" s="6">
        <v>72.540000000000006</v>
      </c>
      <c r="L2300" s="6">
        <v>169317.249417249</v>
      </c>
    </row>
    <row r="2301" spans="1:12" ht="15" customHeight="1" x14ac:dyDescent="0.25">
      <c r="A2301" s="5">
        <v>41516</v>
      </c>
      <c r="B2301" s="6">
        <v>72.98</v>
      </c>
      <c r="C2301" s="2">
        <v>6066164</v>
      </c>
      <c r="D2301" s="6">
        <v>0.54999999999999705</v>
      </c>
      <c r="E2301" s="6">
        <v>0.75935385889824802</v>
      </c>
      <c r="F2301" s="6">
        <v>0.75935944449936299</v>
      </c>
      <c r="G2301" s="6">
        <v>102.66088000000001</v>
      </c>
      <c r="H2301" s="6">
        <v>239202.75058275001</v>
      </c>
      <c r="I2301" s="6">
        <v>72.64</v>
      </c>
      <c r="J2301" s="6">
        <v>73.069999999999993</v>
      </c>
      <c r="K2301" s="6">
        <v>72.58</v>
      </c>
      <c r="L2301" s="6">
        <v>170016.55011655</v>
      </c>
    </row>
    <row r="2302" spans="1:12" ht="15" customHeight="1" x14ac:dyDescent="0.25">
      <c r="A2302" s="5">
        <v>41515</v>
      </c>
      <c r="B2302" s="6">
        <v>72.430000000000007</v>
      </c>
      <c r="C2302" s="2">
        <v>4088193</v>
      </c>
      <c r="D2302" s="6">
        <v>5.0000000000011299E-2</v>
      </c>
      <c r="E2302" s="6">
        <v>6.9079856313924895E-2</v>
      </c>
      <c r="F2302" s="6">
        <v>6.9084832225718706E-2</v>
      </c>
      <c r="G2302" s="6">
        <v>101.88719</v>
      </c>
      <c r="H2302" s="6">
        <v>237399.27738927701</v>
      </c>
      <c r="I2302" s="6">
        <v>72.349999999999994</v>
      </c>
      <c r="J2302" s="6">
        <v>72.88</v>
      </c>
      <c r="K2302" s="6">
        <v>72.23</v>
      </c>
      <c r="L2302" s="6">
        <v>168734.49883449799</v>
      </c>
    </row>
    <row r="2303" spans="1:12" ht="15" customHeight="1" x14ac:dyDescent="0.25">
      <c r="A2303" s="5">
        <v>41514</v>
      </c>
      <c r="B2303" s="6">
        <v>72.38</v>
      </c>
      <c r="C2303" s="2">
        <v>5609965</v>
      </c>
      <c r="D2303" s="6">
        <v>-0.48000000000000398</v>
      </c>
      <c r="E2303" s="6">
        <v>-0.65879769420807899</v>
      </c>
      <c r="F2303" s="6">
        <v>-0.658802188305884</v>
      </c>
      <c r="G2303" s="6">
        <v>101.81685</v>
      </c>
      <c r="H2303" s="6">
        <v>237235.31468531399</v>
      </c>
      <c r="I2303" s="6">
        <v>72.66</v>
      </c>
      <c r="J2303" s="6">
        <v>72.86</v>
      </c>
      <c r="K2303" s="6">
        <v>72.270099999999999</v>
      </c>
      <c r="L2303" s="6">
        <v>168617.94871794799</v>
      </c>
    </row>
    <row r="2304" spans="1:12" ht="15" customHeight="1" x14ac:dyDescent="0.25">
      <c r="A2304" s="5">
        <v>41513</v>
      </c>
      <c r="B2304" s="6">
        <v>72.86</v>
      </c>
      <c r="C2304" s="2">
        <v>5787635</v>
      </c>
      <c r="D2304" s="6">
        <v>-0.17000000000000101</v>
      </c>
      <c r="E2304" s="6">
        <v>-0.23278104888402301</v>
      </c>
      <c r="F2304" s="6">
        <v>-0.232782228497074</v>
      </c>
      <c r="G2304" s="6">
        <v>102.49207</v>
      </c>
      <c r="H2304" s="6">
        <v>238809.25407925399</v>
      </c>
      <c r="I2304" s="6">
        <v>72.680000000000007</v>
      </c>
      <c r="J2304" s="6">
        <v>73.11</v>
      </c>
      <c r="K2304" s="6">
        <v>72.510000000000005</v>
      </c>
      <c r="L2304" s="6">
        <v>169736.82983682901</v>
      </c>
    </row>
    <row r="2305" spans="1:12" ht="15" customHeight="1" x14ac:dyDescent="0.25">
      <c r="A2305" s="5">
        <v>41512</v>
      </c>
      <c r="B2305" s="6">
        <v>73.03</v>
      </c>
      <c r="C2305" s="2">
        <v>5358106</v>
      </c>
      <c r="D2305" s="6">
        <v>-0.40999999999999598</v>
      </c>
      <c r="E2305" s="6">
        <v>-0.55827886710239005</v>
      </c>
      <c r="F2305" s="6">
        <v>-0.55828224659550896</v>
      </c>
      <c r="G2305" s="6">
        <v>102.73121</v>
      </c>
      <c r="H2305" s="6">
        <v>239366.68997668999</v>
      </c>
      <c r="I2305" s="6">
        <v>73.64</v>
      </c>
      <c r="J2305" s="6">
        <v>73.75</v>
      </c>
      <c r="K2305" s="6">
        <v>73.03</v>
      </c>
      <c r="L2305" s="6">
        <v>170133.10023310001</v>
      </c>
    </row>
    <row r="2306" spans="1:12" ht="15" customHeight="1" x14ac:dyDescent="0.25">
      <c r="A2306" s="5">
        <v>41509</v>
      </c>
      <c r="B2306" s="6">
        <v>73.44</v>
      </c>
      <c r="C2306" s="2">
        <v>5475169</v>
      </c>
      <c r="D2306" s="6">
        <v>-1.9999999999996E-2</v>
      </c>
      <c r="E2306" s="6">
        <v>-2.72257010617948E-2</v>
      </c>
      <c r="F2306" s="6">
        <v>-2.7221854436343298E-2</v>
      </c>
      <c r="G2306" s="6">
        <v>103.30795999999999</v>
      </c>
      <c r="H2306" s="6">
        <v>240711.09557109501</v>
      </c>
      <c r="I2306" s="6">
        <v>73.650000000000006</v>
      </c>
      <c r="J2306" s="6">
        <v>73.75</v>
      </c>
      <c r="K2306" s="6">
        <v>73.030100000000004</v>
      </c>
      <c r="L2306" s="6">
        <v>171088.811188811</v>
      </c>
    </row>
    <row r="2307" spans="1:12" ht="15" customHeight="1" x14ac:dyDescent="0.25">
      <c r="A2307" s="5">
        <v>41508</v>
      </c>
      <c r="B2307" s="6">
        <v>73.459999999999994</v>
      </c>
      <c r="C2307" s="2">
        <v>3947992</v>
      </c>
      <c r="D2307" s="6">
        <v>-9.0000000000003397E-2</v>
      </c>
      <c r="E2307" s="6">
        <v>-0.12236573759347701</v>
      </c>
      <c r="F2307" s="6">
        <v>-0.122372603846598</v>
      </c>
      <c r="G2307" s="6">
        <v>103.33609</v>
      </c>
      <c r="H2307" s="6">
        <v>240776.66666666599</v>
      </c>
      <c r="I2307" s="6">
        <v>73.81</v>
      </c>
      <c r="J2307" s="6">
        <v>74.034999999999997</v>
      </c>
      <c r="K2307" s="6">
        <v>73.239999999999995</v>
      </c>
      <c r="L2307" s="6">
        <v>171135.431235431</v>
      </c>
    </row>
    <row r="2308" spans="1:12" ht="15" customHeight="1" x14ac:dyDescent="0.25">
      <c r="A2308" s="5">
        <v>41507</v>
      </c>
      <c r="B2308" s="6">
        <v>73.55</v>
      </c>
      <c r="C2308" s="2">
        <v>8077861</v>
      </c>
      <c r="D2308" s="6">
        <v>0.31999999999999301</v>
      </c>
      <c r="E2308" s="6">
        <v>0.43697938003548398</v>
      </c>
      <c r="F2308" s="6">
        <v>0.43698559059064301</v>
      </c>
      <c r="G2308" s="6">
        <v>103.4627</v>
      </c>
      <c r="H2308" s="6">
        <v>241071.794871794</v>
      </c>
      <c r="I2308" s="6">
        <v>73.16</v>
      </c>
      <c r="J2308" s="6">
        <v>74.13</v>
      </c>
      <c r="K2308" s="6">
        <v>72.930000000000007</v>
      </c>
      <c r="L2308" s="6">
        <v>171345.22144522099</v>
      </c>
    </row>
    <row r="2309" spans="1:12" ht="15" customHeight="1" x14ac:dyDescent="0.25">
      <c r="A2309" s="5">
        <v>41506</v>
      </c>
      <c r="B2309" s="6">
        <v>73.23</v>
      </c>
      <c r="C2309" s="2">
        <v>6663009</v>
      </c>
      <c r="D2309" s="6">
        <v>-0.34999999999999398</v>
      </c>
      <c r="E2309" s="6">
        <v>-0.47567273715682901</v>
      </c>
      <c r="F2309" s="6">
        <v>-0.47567796307228499</v>
      </c>
      <c r="G2309" s="6">
        <v>103.01255</v>
      </c>
      <c r="H2309" s="6">
        <v>240022.49417249401</v>
      </c>
      <c r="I2309" s="6">
        <v>73.55</v>
      </c>
      <c r="J2309" s="6">
        <v>73.62</v>
      </c>
      <c r="K2309" s="6">
        <v>73.200100000000006</v>
      </c>
      <c r="L2309" s="6">
        <v>170599.30069929999</v>
      </c>
    </row>
    <row r="2310" spans="1:12" ht="15" customHeight="1" x14ac:dyDescent="0.25">
      <c r="A2310" s="5">
        <v>41505</v>
      </c>
      <c r="B2310" s="6">
        <v>73.58</v>
      </c>
      <c r="C2310" s="2">
        <v>5364944</v>
      </c>
      <c r="D2310" s="6">
        <v>-0.53000000000000103</v>
      </c>
      <c r="E2310" s="6">
        <v>-0.715153150721903</v>
      </c>
      <c r="F2310" s="6">
        <v>-0.71514326462314104</v>
      </c>
      <c r="G2310" s="6">
        <v>103.50490000000001</v>
      </c>
      <c r="H2310" s="6">
        <v>241170.163170163</v>
      </c>
      <c r="I2310" s="6">
        <v>73.88</v>
      </c>
      <c r="J2310" s="6">
        <v>73.930000000000007</v>
      </c>
      <c r="K2310" s="6">
        <v>73.209999999999994</v>
      </c>
      <c r="L2310" s="6">
        <v>171415.151515151</v>
      </c>
    </row>
    <row r="2311" spans="1:12" ht="15" customHeight="1" x14ac:dyDescent="0.25">
      <c r="A2311" s="5">
        <v>41502</v>
      </c>
      <c r="B2311" s="6">
        <v>74.11</v>
      </c>
      <c r="C2311" s="2">
        <v>7254895</v>
      </c>
      <c r="D2311" s="6">
        <v>-0.29999999999999699</v>
      </c>
      <c r="E2311" s="6">
        <v>-0.40317161671817803</v>
      </c>
      <c r="F2311" s="6">
        <v>-0.40317674788462599</v>
      </c>
      <c r="G2311" s="6">
        <v>104.25044</v>
      </c>
      <c r="H2311" s="6">
        <v>242908.01864801801</v>
      </c>
      <c r="I2311" s="6">
        <v>74.12</v>
      </c>
      <c r="J2311" s="6">
        <v>74.5</v>
      </c>
      <c r="K2311" s="6">
        <v>73.7</v>
      </c>
      <c r="L2311" s="6">
        <v>172650.58275058199</v>
      </c>
    </row>
    <row r="2312" spans="1:12" ht="15" customHeight="1" x14ac:dyDescent="0.25">
      <c r="A2312" s="5">
        <v>41501</v>
      </c>
      <c r="B2312" s="6">
        <v>74.41</v>
      </c>
      <c r="C2312" s="2">
        <v>13221820</v>
      </c>
      <c r="D2312" s="6">
        <v>-1.99</v>
      </c>
      <c r="E2312" s="6">
        <v>-2.6047120418848202</v>
      </c>
      <c r="F2312" s="6">
        <v>-2.60471608409983</v>
      </c>
      <c r="G2312" s="6">
        <v>104.672455</v>
      </c>
      <c r="H2312" s="6">
        <v>243891.73659673601</v>
      </c>
      <c r="I2312" s="6">
        <v>74.459999999999994</v>
      </c>
      <c r="J2312" s="6">
        <v>75.08</v>
      </c>
      <c r="K2312" s="6">
        <v>74.03</v>
      </c>
      <c r="L2312" s="6">
        <v>173349.883449883</v>
      </c>
    </row>
    <row r="2313" spans="1:12" ht="15" customHeight="1" x14ac:dyDescent="0.25">
      <c r="A2313" s="5">
        <v>41500</v>
      </c>
      <c r="B2313" s="6">
        <v>76.400000000000006</v>
      </c>
      <c r="C2313" s="2">
        <v>6820098</v>
      </c>
      <c r="D2313" s="6">
        <v>-0.45999999999999303</v>
      </c>
      <c r="E2313" s="6">
        <v>-0.59849076242518495</v>
      </c>
      <c r="F2313" s="6">
        <v>-0.59848574438433599</v>
      </c>
      <c r="G2313" s="6">
        <v>107.47179</v>
      </c>
      <c r="H2313" s="6">
        <v>250416.993006993</v>
      </c>
      <c r="I2313" s="6">
        <v>76.81</v>
      </c>
      <c r="J2313" s="6">
        <v>77.22</v>
      </c>
      <c r="K2313" s="6">
        <v>76.234999999999999</v>
      </c>
      <c r="L2313" s="6">
        <v>177988.57808857801</v>
      </c>
    </row>
    <row r="2314" spans="1:12" ht="15" customHeight="1" x14ac:dyDescent="0.25">
      <c r="A2314" s="5">
        <v>41499</v>
      </c>
      <c r="B2314" s="6">
        <v>76.86</v>
      </c>
      <c r="C2314" s="2">
        <v>6380970</v>
      </c>
      <c r="D2314" s="6">
        <v>-0.219999999999998</v>
      </c>
      <c r="E2314" s="6">
        <v>-0.28541774779450302</v>
      </c>
      <c r="F2314" s="6">
        <v>-0.28542259867564401</v>
      </c>
      <c r="G2314" s="6">
        <v>108.118866</v>
      </c>
      <c r="H2314" s="6">
        <v>251925.328671328</v>
      </c>
      <c r="I2314" s="6">
        <v>77.17</v>
      </c>
      <c r="J2314" s="6">
        <v>77.25</v>
      </c>
      <c r="K2314" s="6">
        <v>76.22</v>
      </c>
      <c r="L2314" s="6">
        <v>179060.83916083901</v>
      </c>
    </row>
    <row r="2315" spans="1:12" ht="15" customHeight="1" x14ac:dyDescent="0.25">
      <c r="A2315" s="5">
        <v>41498</v>
      </c>
      <c r="B2315" s="6">
        <v>77.08</v>
      </c>
      <c r="C2315" s="2">
        <v>5787049</v>
      </c>
      <c r="D2315" s="6">
        <v>0.179999999999992</v>
      </c>
      <c r="E2315" s="6">
        <v>0.234070221066318</v>
      </c>
      <c r="F2315" s="6">
        <v>0.234078757289224</v>
      </c>
      <c r="G2315" s="6">
        <v>108.42834499999999</v>
      </c>
      <c r="H2315" s="6">
        <v>252646.72494172401</v>
      </c>
      <c r="I2315" s="6">
        <v>76.56</v>
      </c>
      <c r="J2315" s="6">
        <v>77.39</v>
      </c>
      <c r="K2315" s="6">
        <v>76.489999999999995</v>
      </c>
      <c r="L2315" s="6">
        <v>179573.65967365901</v>
      </c>
    </row>
    <row r="2316" spans="1:12" ht="15" customHeight="1" x14ac:dyDescent="0.25">
      <c r="A2316" s="5">
        <v>41495</v>
      </c>
      <c r="B2316" s="6">
        <v>76.900000000000006</v>
      </c>
      <c r="C2316" s="2">
        <v>5765133</v>
      </c>
      <c r="D2316" s="6">
        <v>-0.34999999999999398</v>
      </c>
      <c r="E2316" s="6">
        <v>-0.45307443365695199</v>
      </c>
      <c r="F2316" s="6">
        <v>-0.45307943093922898</v>
      </c>
      <c r="G2316" s="6">
        <v>108.17513</v>
      </c>
      <c r="H2316" s="6">
        <v>252056.48018648001</v>
      </c>
      <c r="I2316" s="6">
        <v>77.209999999999994</v>
      </c>
      <c r="J2316" s="6">
        <v>77.319999999999993</v>
      </c>
      <c r="K2316" s="6">
        <v>76.77</v>
      </c>
      <c r="L2316" s="6">
        <v>179154.079254079</v>
      </c>
    </row>
    <row r="2317" spans="1:12" ht="15" customHeight="1" x14ac:dyDescent="0.25">
      <c r="A2317" s="5">
        <v>41494</v>
      </c>
      <c r="B2317" s="6">
        <v>77.25</v>
      </c>
      <c r="C2317" s="2">
        <v>4474679</v>
      </c>
      <c r="D2317" s="6">
        <v>-0.12000000000000401</v>
      </c>
      <c r="E2317" s="6">
        <v>-0.15509887553315499</v>
      </c>
      <c r="F2317" s="6">
        <v>-0.155104515231097</v>
      </c>
      <c r="G2317" s="6">
        <v>108.66748</v>
      </c>
      <c r="H2317" s="6">
        <v>253204.14918414899</v>
      </c>
      <c r="I2317" s="6">
        <v>77.510000000000005</v>
      </c>
      <c r="J2317" s="6">
        <v>77.89</v>
      </c>
      <c r="K2317" s="6">
        <v>76.930000000000007</v>
      </c>
      <c r="L2317" s="6">
        <v>179969.93006993001</v>
      </c>
    </row>
    <row r="2318" spans="1:12" ht="15" customHeight="1" x14ac:dyDescent="0.25">
      <c r="A2318" s="5">
        <v>41493</v>
      </c>
      <c r="B2318" s="6">
        <v>77.37</v>
      </c>
      <c r="C2318" s="2">
        <v>5819994</v>
      </c>
      <c r="D2318" s="6">
        <v>-0.5</v>
      </c>
      <c r="E2318" s="6">
        <v>-0.64209580069346495</v>
      </c>
      <c r="F2318" s="6">
        <v>-3.8524687693552898E-2</v>
      </c>
      <c r="G2318" s="6">
        <v>108.83629000000001</v>
      </c>
      <c r="H2318" s="6">
        <v>253597.64568764501</v>
      </c>
      <c r="I2318" s="6">
        <v>77.16</v>
      </c>
      <c r="J2318" s="6">
        <v>77.63</v>
      </c>
      <c r="K2318" s="6">
        <v>76.62</v>
      </c>
      <c r="L2318" s="6">
        <v>180249.65034965001</v>
      </c>
    </row>
    <row r="2319" spans="1:12" ht="15" customHeight="1" x14ac:dyDescent="0.25">
      <c r="A2319" s="5">
        <v>41492</v>
      </c>
      <c r="B2319" s="6">
        <v>77.87</v>
      </c>
      <c r="C2319" s="2">
        <v>6701069</v>
      </c>
      <c r="D2319" s="6">
        <v>-0.89999999999999103</v>
      </c>
      <c r="E2319" s="6">
        <v>-1.14256696711945</v>
      </c>
      <c r="F2319" s="6">
        <v>-1.14255831916381</v>
      </c>
      <c r="G2319" s="6">
        <v>108.878235</v>
      </c>
      <c r="H2319" s="6">
        <v>253695.41958041899</v>
      </c>
      <c r="I2319" s="6">
        <v>78.56</v>
      </c>
      <c r="J2319" s="6">
        <v>78.569999999999993</v>
      </c>
      <c r="K2319" s="6">
        <v>77.56</v>
      </c>
      <c r="L2319" s="6">
        <v>181415.151515151</v>
      </c>
    </row>
    <row r="2320" spans="1:12" ht="15" customHeight="1" x14ac:dyDescent="0.25">
      <c r="A2320" s="5">
        <v>41491</v>
      </c>
      <c r="B2320" s="6">
        <v>78.77</v>
      </c>
      <c r="C2320" s="2">
        <v>3906060</v>
      </c>
      <c r="D2320" s="6">
        <v>1.9999999999996E-2</v>
      </c>
      <c r="E2320" s="6">
        <v>2.5396825396817299E-2</v>
      </c>
      <c r="F2320" s="6">
        <v>2.5393100360426801E-2</v>
      </c>
      <c r="G2320" s="6">
        <v>110.13661</v>
      </c>
      <c r="H2320" s="6">
        <v>256628.694638694</v>
      </c>
      <c r="I2320" s="6">
        <v>78.62</v>
      </c>
      <c r="J2320" s="6">
        <v>79</v>
      </c>
      <c r="K2320" s="6">
        <v>78.430000000000007</v>
      </c>
      <c r="L2320" s="6">
        <v>183513.05361305299</v>
      </c>
    </row>
    <row r="2321" spans="1:12" ht="15" customHeight="1" x14ac:dyDescent="0.25">
      <c r="A2321" s="5">
        <v>41488</v>
      </c>
      <c r="B2321" s="6">
        <v>78.75</v>
      </c>
      <c r="C2321" s="2">
        <v>6133797</v>
      </c>
      <c r="D2321" s="6">
        <v>0.53000000000000103</v>
      </c>
      <c r="E2321" s="6">
        <v>0.67757606750191701</v>
      </c>
      <c r="F2321" s="6">
        <v>0.67756806608465503</v>
      </c>
      <c r="G2321" s="6">
        <v>110.10865</v>
      </c>
      <c r="H2321" s="6">
        <v>256563.519813519</v>
      </c>
      <c r="I2321" s="6">
        <v>78.25</v>
      </c>
      <c r="J2321" s="6">
        <v>78.75</v>
      </c>
      <c r="K2321" s="6">
        <v>78</v>
      </c>
      <c r="L2321" s="6">
        <v>183466.433566433</v>
      </c>
    </row>
    <row r="2322" spans="1:12" ht="15" customHeight="1" x14ac:dyDescent="0.25">
      <c r="A2322" s="5">
        <v>41487</v>
      </c>
      <c r="B2322" s="6">
        <v>78.22</v>
      </c>
      <c r="C2322" s="2">
        <v>5168733</v>
      </c>
      <c r="D2322" s="6">
        <v>0.28000000000000103</v>
      </c>
      <c r="E2322" s="6">
        <v>0.35925070567102102</v>
      </c>
      <c r="F2322" s="6">
        <v>0.35925305096684501</v>
      </c>
      <c r="G2322" s="6">
        <v>109.36761</v>
      </c>
      <c r="H2322" s="6">
        <v>254836.153846153</v>
      </c>
      <c r="I2322" s="6">
        <v>78.42</v>
      </c>
      <c r="J2322" s="6">
        <v>78.672499999999999</v>
      </c>
      <c r="K2322" s="6">
        <v>78.105000000000004</v>
      </c>
      <c r="L2322" s="6">
        <v>182231.002331002</v>
      </c>
    </row>
    <row r="2323" spans="1:12" ht="15" customHeight="1" x14ac:dyDescent="0.25">
      <c r="A2323" s="5">
        <v>41486</v>
      </c>
      <c r="B2323" s="6">
        <v>77.94</v>
      </c>
      <c r="C2323" s="2">
        <v>6042731</v>
      </c>
      <c r="D2323" s="6">
        <v>4.9999999999997102E-2</v>
      </c>
      <c r="E2323" s="6">
        <v>6.4193092823217002E-2</v>
      </c>
      <c r="F2323" s="6">
        <v>6.4192855870470703E-2</v>
      </c>
      <c r="G2323" s="6">
        <v>108.97611000000001</v>
      </c>
      <c r="H2323" s="6">
        <v>253923.56643356601</v>
      </c>
      <c r="I2323" s="6">
        <v>77.92</v>
      </c>
      <c r="J2323" s="6">
        <v>78.48</v>
      </c>
      <c r="K2323" s="6">
        <v>77.73</v>
      </c>
      <c r="L2323" s="6">
        <v>181578.32167832099</v>
      </c>
    </row>
    <row r="2324" spans="1:12" ht="15" customHeight="1" x14ac:dyDescent="0.25">
      <c r="A2324" s="5">
        <v>41485</v>
      </c>
      <c r="B2324" s="6">
        <v>77.89</v>
      </c>
      <c r="C2324" s="2">
        <v>4533684</v>
      </c>
      <c r="D2324" s="6">
        <v>-9.9999999999994302E-2</v>
      </c>
      <c r="E2324" s="6">
        <v>-0.128221566867536</v>
      </c>
      <c r="F2324" s="6">
        <v>-0.12821193549401499</v>
      </c>
      <c r="G2324" s="6">
        <v>108.9062</v>
      </c>
      <c r="H2324" s="6">
        <v>253760.60606060599</v>
      </c>
      <c r="I2324" s="6">
        <v>78.209999999999994</v>
      </c>
      <c r="J2324" s="6">
        <v>78.36</v>
      </c>
      <c r="K2324" s="6">
        <v>77.69</v>
      </c>
      <c r="L2324" s="6">
        <v>181461.77156177099</v>
      </c>
    </row>
    <row r="2325" spans="1:12" ht="15" customHeight="1" x14ac:dyDescent="0.25">
      <c r="A2325" s="5">
        <v>41484</v>
      </c>
      <c r="B2325" s="6">
        <v>77.989999999999995</v>
      </c>
      <c r="C2325" s="2">
        <v>3465300</v>
      </c>
      <c r="D2325" s="6">
        <v>-1.00000000000051E-2</v>
      </c>
      <c r="E2325" s="6">
        <v>-1.28205128205216E-2</v>
      </c>
      <c r="F2325" s="6">
        <v>-1.2827801210346599E-2</v>
      </c>
      <c r="G2325" s="6">
        <v>109.04601</v>
      </c>
      <c r="H2325" s="6">
        <v>254086.50349650299</v>
      </c>
      <c r="I2325" s="6">
        <v>77.83</v>
      </c>
      <c r="J2325" s="6">
        <v>78.254999999999995</v>
      </c>
      <c r="K2325" s="6">
        <v>77.78</v>
      </c>
      <c r="L2325" s="6">
        <v>181694.871794871</v>
      </c>
    </row>
    <row r="2326" spans="1:12" ht="15" customHeight="1" x14ac:dyDescent="0.25">
      <c r="A2326" s="5">
        <v>41481</v>
      </c>
      <c r="B2326" s="6">
        <v>78</v>
      </c>
      <c r="C2326" s="2">
        <v>5349510</v>
      </c>
      <c r="D2326" s="6">
        <v>-1.00000000000051E-2</v>
      </c>
      <c r="E2326" s="6">
        <v>-1.2818869375730201E-2</v>
      </c>
      <c r="F2326" s="6">
        <v>-1.2816988983077499E-2</v>
      </c>
      <c r="G2326" s="6">
        <v>109.06</v>
      </c>
      <c r="H2326" s="6">
        <v>254119.11421911401</v>
      </c>
      <c r="I2326" s="6">
        <v>77.930000000000007</v>
      </c>
      <c r="J2326" s="6">
        <v>78.03</v>
      </c>
      <c r="K2326" s="6">
        <v>77.099999999999994</v>
      </c>
      <c r="L2326" s="6">
        <v>181718.18181818101</v>
      </c>
    </row>
    <row r="2327" spans="1:12" ht="15" customHeight="1" x14ac:dyDescent="0.25">
      <c r="A2327" s="5">
        <v>41480</v>
      </c>
      <c r="B2327" s="6">
        <v>78.010000000000005</v>
      </c>
      <c r="C2327" s="2">
        <v>5920265</v>
      </c>
      <c r="D2327" s="6">
        <v>-0.219999999999998</v>
      </c>
      <c r="E2327" s="6">
        <v>-0.28122203758148501</v>
      </c>
      <c r="F2327" s="6">
        <v>-0.28122648427399899</v>
      </c>
      <c r="G2327" s="6">
        <v>109.07398000000001</v>
      </c>
      <c r="H2327" s="6">
        <v>254151.701631701</v>
      </c>
      <c r="I2327" s="6">
        <v>78.05</v>
      </c>
      <c r="J2327" s="6">
        <v>78.459999999999994</v>
      </c>
      <c r="K2327" s="6">
        <v>77.63</v>
      </c>
      <c r="L2327" s="6">
        <v>181741.49184149099</v>
      </c>
    </row>
    <row r="2328" spans="1:12" ht="15" customHeight="1" x14ac:dyDescent="0.25">
      <c r="A2328" s="5">
        <v>41479</v>
      </c>
      <c r="B2328" s="6">
        <v>78.23</v>
      </c>
      <c r="C2328" s="2">
        <v>4930310</v>
      </c>
      <c r="D2328" s="6">
        <v>-0.31999999999999301</v>
      </c>
      <c r="E2328" s="6">
        <v>-0.40738383195415501</v>
      </c>
      <c r="F2328" s="6">
        <v>-0.40738777419665401</v>
      </c>
      <c r="G2328" s="6">
        <v>109.38159</v>
      </c>
      <c r="H2328" s="6">
        <v>254868.74125874101</v>
      </c>
      <c r="I2328" s="6">
        <v>78.680000000000007</v>
      </c>
      <c r="J2328" s="6">
        <v>78.69</v>
      </c>
      <c r="K2328" s="6">
        <v>77.724999999999994</v>
      </c>
      <c r="L2328" s="6">
        <v>182254.31235431199</v>
      </c>
    </row>
    <row r="2329" spans="1:12" ht="15" customHeight="1" x14ac:dyDescent="0.25">
      <c r="A2329" s="5">
        <v>41478</v>
      </c>
      <c r="B2329" s="6">
        <v>78.55</v>
      </c>
      <c r="C2329" s="2">
        <v>5254366</v>
      </c>
      <c r="D2329" s="6">
        <v>0.67999999999999206</v>
      </c>
      <c r="E2329" s="6">
        <v>0.87325028894309398</v>
      </c>
      <c r="F2329" s="6">
        <v>0.87325533886546403</v>
      </c>
      <c r="G2329" s="6">
        <v>109.82902</v>
      </c>
      <c r="H2329" s="6">
        <v>255911.701631701</v>
      </c>
      <c r="I2329" s="6">
        <v>77.959999999999994</v>
      </c>
      <c r="J2329" s="6">
        <v>78.63</v>
      </c>
      <c r="K2329" s="6">
        <v>77.8</v>
      </c>
      <c r="L2329" s="6">
        <v>183000.23310023299</v>
      </c>
    </row>
    <row r="2330" spans="1:12" ht="15" customHeight="1" x14ac:dyDescent="0.25">
      <c r="A2330" s="5">
        <v>41477</v>
      </c>
      <c r="B2330" s="6">
        <v>77.87</v>
      </c>
      <c r="C2330" s="2">
        <v>4159033.9999999902</v>
      </c>
      <c r="D2330" s="6">
        <v>-0.209999999999993</v>
      </c>
      <c r="E2330" s="6">
        <v>-0.26895491803278199</v>
      </c>
      <c r="F2330" s="6">
        <v>-0.26895667070250201</v>
      </c>
      <c r="G2330" s="6">
        <v>108.878235</v>
      </c>
      <c r="H2330" s="6">
        <v>253695.41958041899</v>
      </c>
      <c r="I2330" s="6">
        <v>77.89</v>
      </c>
      <c r="J2330" s="6">
        <v>78.25</v>
      </c>
      <c r="K2330" s="6">
        <v>77.73</v>
      </c>
      <c r="L2330" s="6">
        <v>181415.151515151</v>
      </c>
    </row>
    <row r="2331" spans="1:12" ht="15" customHeight="1" x14ac:dyDescent="0.25">
      <c r="A2331" s="5">
        <v>41474</v>
      </c>
      <c r="B2331" s="6">
        <v>78.08</v>
      </c>
      <c r="C2331" s="2">
        <v>6831261</v>
      </c>
      <c r="D2331" s="6">
        <v>0.739999999999994</v>
      </c>
      <c r="E2331" s="6">
        <v>0.95681406775276401</v>
      </c>
      <c r="F2331" s="6">
        <v>0.95682169629354097</v>
      </c>
      <c r="G2331" s="6">
        <v>109.17186</v>
      </c>
      <c r="H2331" s="6">
        <v>254379.86013985999</v>
      </c>
      <c r="I2331" s="6">
        <v>77.45</v>
      </c>
      <c r="J2331" s="6">
        <v>78.17</v>
      </c>
      <c r="K2331" s="6">
        <v>77.34</v>
      </c>
      <c r="L2331" s="6">
        <v>181904.66200466099</v>
      </c>
    </row>
    <row r="2332" spans="1:12" ht="15" customHeight="1" x14ac:dyDescent="0.25">
      <c r="A2332" s="5">
        <v>41473</v>
      </c>
      <c r="B2332" s="6">
        <v>77.34</v>
      </c>
      <c r="C2332" s="2">
        <v>4149818</v>
      </c>
      <c r="D2332" s="6">
        <v>0.14000000000000001</v>
      </c>
      <c r="E2332" s="6">
        <v>0.18134715025905901</v>
      </c>
      <c r="F2332" s="6">
        <v>0.181348347895715</v>
      </c>
      <c r="G2332" s="6">
        <v>108.13718</v>
      </c>
      <c r="H2332" s="6">
        <v>251968.01864801801</v>
      </c>
      <c r="I2332" s="6">
        <v>77.22</v>
      </c>
      <c r="J2332" s="6">
        <v>77.55</v>
      </c>
      <c r="K2332" s="6">
        <v>77.010000000000005</v>
      </c>
      <c r="L2332" s="6">
        <v>180179.72027972</v>
      </c>
    </row>
    <row r="2333" spans="1:12" ht="15" customHeight="1" x14ac:dyDescent="0.25">
      <c r="A2333" s="5">
        <v>41472</v>
      </c>
      <c r="B2333" s="6">
        <v>77.2</v>
      </c>
      <c r="C2333" s="2">
        <v>5351582</v>
      </c>
      <c r="D2333" s="6">
        <v>-0.17000000000000101</v>
      </c>
      <c r="E2333" s="6">
        <v>-0.21972340700530099</v>
      </c>
      <c r="F2333" s="6">
        <v>-0.219728149043174</v>
      </c>
      <c r="G2333" s="6">
        <v>107.94143</v>
      </c>
      <c r="H2333" s="6">
        <v>251511.72494172401</v>
      </c>
      <c r="I2333" s="6">
        <v>77.62</v>
      </c>
      <c r="J2333" s="6">
        <v>77.790000000000006</v>
      </c>
      <c r="K2333" s="6">
        <v>77.09</v>
      </c>
      <c r="L2333" s="6">
        <v>179853.37995337899</v>
      </c>
    </row>
    <row r="2334" spans="1:12" ht="15" customHeight="1" x14ac:dyDescent="0.25">
      <c r="A2334" s="5">
        <v>41471</v>
      </c>
      <c r="B2334" s="6">
        <v>77.37</v>
      </c>
      <c r="C2334" s="2">
        <v>4707604</v>
      </c>
      <c r="D2334" s="6">
        <v>0.34000000000000302</v>
      </c>
      <c r="E2334" s="6">
        <v>0.44138647280280702</v>
      </c>
      <c r="F2334" s="6">
        <v>0.44139137793133199</v>
      </c>
      <c r="G2334" s="6">
        <v>108.17913</v>
      </c>
      <c r="H2334" s="6">
        <v>252065.804195804</v>
      </c>
      <c r="I2334" s="6">
        <v>76.98</v>
      </c>
      <c r="J2334" s="6">
        <v>77.45</v>
      </c>
      <c r="K2334" s="6">
        <v>76.900000000000006</v>
      </c>
      <c r="L2334" s="6">
        <v>180249.65034965001</v>
      </c>
    </row>
    <row r="2335" spans="1:12" ht="15" customHeight="1" x14ac:dyDescent="0.25">
      <c r="A2335" s="5">
        <v>41470</v>
      </c>
      <c r="B2335" s="6">
        <v>77.03</v>
      </c>
      <c r="C2335" s="2">
        <v>4887186</v>
      </c>
      <c r="D2335" s="6">
        <v>-0.59999999999999398</v>
      </c>
      <c r="E2335" s="6">
        <v>-0.77289707587272405</v>
      </c>
      <c r="F2335" s="6">
        <v>-0.77289522010590606</v>
      </c>
      <c r="G2335" s="6">
        <v>107.70373499999999</v>
      </c>
      <c r="H2335" s="6">
        <v>250957.65734265701</v>
      </c>
      <c r="I2335" s="6">
        <v>77.3</v>
      </c>
      <c r="J2335" s="6">
        <v>77.3</v>
      </c>
      <c r="K2335" s="6">
        <v>76.7</v>
      </c>
      <c r="L2335" s="6">
        <v>179457.10955710901</v>
      </c>
    </row>
    <row r="2336" spans="1:12" ht="15" customHeight="1" x14ac:dyDescent="0.25">
      <c r="A2336" s="5">
        <v>41467</v>
      </c>
      <c r="B2336" s="6">
        <v>77.63</v>
      </c>
      <c r="C2336" s="2">
        <v>4462338</v>
      </c>
      <c r="D2336" s="6"/>
      <c r="E2336" s="6"/>
      <c r="F2336" s="6"/>
      <c r="G2336" s="6">
        <v>108.54265599999999</v>
      </c>
      <c r="H2336" s="6">
        <v>252913.184149184</v>
      </c>
      <c r="I2336" s="6">
        <v>77.61</v>
      </c>
      <c r="J2336" s="6">
        <v>77.67</v>
      </c>
      <c r="K2336" s="6">
        <v>77.33</v>
      </c>
      <c r="L2336" s="6">
        <v>180855.71095571</v>
      </c>
    </row>
    <row r="2337" spans="1:12" ht="15" customHeight="1" x14ac:dyDescent="0.25">
      <c r="A2337" s="5">
        <v>41466</v>
      </c>
      <c r="B2337" s="6">
        <v>77.63</v>
      </c>
      <c r="C2337" s="2">
        <v>4681427</v>
      </c>
      <c r="D2337" s="6">
        <v>0.85999999999999899</v>
      </c>
      <c r="E2337" s="6">
        <v>1.1202292562198799</v>
      </c>
      <c r="F2337" s="6">
        <v>1.1202289542967001</v>
      </c>
      <c r="G2337" s="6">
        <v>108.54265599999999</v>
      </c>
      <c r="H2337" s="6">
        <v>252913.184149184</v>
      </c>
      <c r="I2337" s="6">
        <v>77.45</v>
      </c>
      <c r="J2337" s="6">
        <v>77.75</v>
      </c>
      <c r="K2337" s="6">
        <v>77.33</v>
      </c>
      <c r="L2337" s="6">
        <v>180855.71095571</v>
      </c>
    </row>
    <row r="2338" spans="1:12" ht="15" customHeight="1" x14ac:dyDescent="0.25">
      <c r="A2338" s="5">
        <v>41465</v>
      </c>
      <c r="B2338" s="6">
        <v>76.77</v>
      </c>
      <c r="C2338" s="2">
        <v>5141215</v>
      </c>
      <c r="D2338" s="6">
        <v>-0.260000000000005</v>
      </c>
      <c r="E2338" s="6">
        <v>-0.33753083214332902</v>
      </c>
      <c r="F2338" s="6">
        <v>-0.33753239848182098</v>
      </c>
      <c r="G2338" s="6">
        <v>107.3402</v>
      </c>
      <c r="H2338" s="6">
        <v>250110.256410256</v>
      </c>
      <c r="I2338" s="6">
        <v>76.959999999999994</v>
      </c>
      <c r="J2338" s="6">
        <v>77.5</v>
      </c>
      <c r="K2338" s="6">
        <v>76.45</v>
      </c>
      <c r="L2338" s="6">
        <v>178851.048951048</v>
      </c>
    </row>
    <row r="2339" spans="1:12" ht="15" customHeight="1" x14ac:dyDescent="0.25">
      <c r="A2339" s="5">
        <v>41464</v>
      </c>
      <c r="B2339" s="6">
        <v>77.03</v>
      </c>
      <c r="C2339" s="2">
        <v>5273182</v>
      </c>
      <c r="D2339" s="6">
        <v>0.320000000000007</v>
      </c>
      <c r="E2339" s="6">
        <v>0.41715552079259999</v>
      </c>
      <c r="F2339" s="6">
        <v>0.41715494407741299</v>
      </c>
      <c r="G2339" s="6">
        <v>107.70373499999999</v>
      </c>
      <c r="H2339" s="6">
        <v>250957.65734265701</v>
      </c>
      <c r="I2339" s="6">
        <v>76.959999999999994</v>
      </c>
      <c r="J2339" s="6">
        <v>77.44</v>
      </c>
      <c r="K2339" s="6">
        <v>76.739999999999995</v>
      </c>
      <c r="L2339" s="6">
        <v>179457.10955710901</v>
      </c>
    </row>
    <row r="2340" spans="1:12" ht="15" customHeight="1" x14ac:dyDescent="0.25">
      <c r="A2340" s="5">
        <v>41463</v>
      </c>
      <c r="B2340" s="6">
        <v>76.709999999999994</v>
      </c>
      <c r="C2340" s="2">
        <v>6717093</v>
      </c>
      <c r="D2340" s="6">
        <v>1.5</v>
      </c>
      <c r="E2340" s="6">
        <v>1.9944156362185801</v>
      </c>
      <c r="F2340" s="6">
        <v>1.9944140969612101</v>
      </c>
      <c r="G2340" s="6">
        <v>107.25631</v>
      </c>
      <c r="H2340" s="6">
        <v>249914.708624708</v>
      </c>
      <c r="I2340" s="6">
        <v>75.680000000000007</v>
      </c>
      <c r="J2340" s="6">
        <v>76.77</v>
      </c>
      <c r="K2340" s="6">
        <v>75.680000000000007</v>
      </c>
      <c r="L2340" s="6">
        <v>178711.18881118801</v>
      </c>
    </row>
    <row r="2341" spans="1:12" ht="15" customHeight="1" x14ac:dyDescent="0.25">
      <c r="A2341" s="5">
        <v>41460</v>
      </c>
      <c r="B2341" s="6">
        <v>75.209999999999994</v>
      </c>
      <c r="C2341" s="2">
        <v>5447535</v>
      </c>
      <c r="D2341" s="6">
        <v>0.44999999999998802</v>
      </c>
      <c r="E2341" s="6">
        <v>0.60192616372389796</v>
      </c>
      <c r="F2341" s="6">
        <v>0.60192203916249398</v>
      </c>
      <c r="G2341" s="6">
        <v>105.159004</v>
      </c>
      <c r="H2341" s="6">
        <v>245025.883449883</v>
      </c>
      <c r="I2341" s="6">
        <v>75.150000000000006</v>
      </c>
      <c r="J2341" s="6">
        <v>75.259900000000002</v>
      </c>
      <c r="K2341" s="6">
        <v>74.41</v>
      </c>
      <c r="L2341" s="6">
        <v>175214.68531468499</v>
      </c>
    </row>
    <row r="2342" spans="1:12" ht="15" customHeight="1" x14ac:dyDescent="0.25">
      <c r="A2342" s="5">
        <v>41458</v>
      </c>
      <c r="B2342" s="6">
        <v>74.760000000000005</v>
      </c>
      <c r="C2342" s="2">
        <v>2325106</v>
      </c>
      <c r="D2342" s="6">
        <v>5.0000000000011299E-2</v>
      </c>
      <c r="E2342" s="6">
        <v>6.6925445054222196E-2</v>
      </c>
      <c r="F2342" s="6">
        <v>6.6930946707777203E-2</v>
      </c>
      <c r="G2342" s="6">
        <v>104.529816</v>
      </c>
      <c r="H2342" s="6">
        <v>243559.244755244</v>
      </c>
      <c r="I2342" s="6">
        <v>74.41</v>
      </c>
      <c r="J2342" s="6">
        <v>75.12</v>
      </c>
      <c r="K2342" s="6">
        <v>74.09</v>
      </c>
      <c r="L2342" s="6">
        <v>174165.73426573401</v>
      </c>
    </row>
    <row r="2343" spans="1:12" ht="15" customHeight="1" x14ac:dyDescent="0.25">
      <c r="A2343" s="5">
        <v>41457</v>
      </c>
      <c r="B2343" s="6">
        <v>74.709999999999994</v>
      </c>
      <c r="C2343" s="2">
        <v>6728501</v>
      </c>
      <c r="D2343" s="6">
        <v>0.11999999999999</v>
      </c>
      <c r="E2343" s="6">
        <v>0.16087947446037301</v>
      </c>
      <c r="F2343" s="6">
        <v>0.16088081213887401</v>
      </c>
      <c r="G2343" s="6">
        <v>104.4599</v>
      </c>
      <c r="H2343" s="6">
        <v>243396.27039627</v>
      </c>
      <c r="I2343" s="6">
        <v>74.31</v>
      </c>
      <c r="J2343" s="6">
        <v>75.680000000000007</v>
      </c>
      <c r="K2343" s="6">
        <v>74.209999999999994</v>
      </c>
      <c r="L2343" s="6">
        <v>174049.184149184</v>
      </c>
    </row>
    <row r="2344" spans="1:12" ht="15" customHeight="1" x14ac:dyDescent="0.25">
      <c r="A2344" s="5">
        <v>41456</v>
      </c>
      <c r="B2344" s="6">
        <v>74.59</v>
      </c>
      <c r="C2344" s="2">
        <v>6697777</v>
      </c>
      <c r="D2344" s="6">
        <v>0.100000000000008</v>
      </c>
      <c r="E2344" s="6">
        <v>0.134246207544652</v>
      </c>
      <c r="F2344" s="6">
        <v>0.134239954374515</v>
      </c>
      <c r="G2344" s="6">
        <v>104.292114</v>
      </c>
      <c r="H2344" s="6">
        <v>243005.16083916</v>
      </c>
      <c r="I2344" s="6">
        <v>74.989999999999995</v>
      </c>
      <c r="J2344" s="6">
        <v>75.275000000000006</v>
      </c>
      <c r="K2344" s="6">
        <v>74.099999999999994</v>
      </c>
      <c r="L2344" s="6">
        <v>173769.46386946301</v>
      </c>
    </row>
    <row r="2345" spans="1:12" ht="15" customHeight="1" x14ac:dyDescent="0.25">
      <c r="A2345" s="5">
        <v>41453</v>
      </c>
      <c r="B2345" s="6">
        <v>74.489999999999995</v>
      </c>
      <c r="C2345" s="2">
        <v>14555130</v>
      </c>
      <c r="D2345" s="6">
        <v>-0.77000000000001001</v>
      </c>
      <c r="E2345" s="6">
        <v>-1.0231198511825801</v>
      </c>
      <c r="F2345" s="6">
        <v>-1.0231217805903601</v>
      </c>
      <c r="G2345" s="6">
        <v>104.1523</v>
      </c>
      <c r="H2345" s="6">
        <v>242679.25407925399</v>
      </c>
      <c r="I2345" s="6">
        <v>75.11</v>
      </c>
      <c r="J2345" s="6">
        <v>75.66</v>
      </c>
      <c r="K2345" s="6">
        <v>74.45</v>
      </c>
      <c r="L2345" s="6">
        <v>173536.36363636301</v>
      </c>
    </row>
    <row r="2346" spans="1:12" ht="15" customHeight="1" x14ac:dyDescent="0.25">
      <c r="A2346" s="5">
        <v>41452</v>
      </c>
      <c r="B2346" s="6">
        <v>75.260000000000005</v>
      </c>
      <c r="C2346" s="2">
        <v>7089475</v>
      </c>
      <c r="D2346" s="6">
        <v>0.25</v>
      </c>
      <c r="E2346" s="6">
        <v>0.33328889481403201</v>
      </c>
      <c r="F2346" s="6">
        <v>0.33329340174108602</v>
      </c>
      <c r="G2346" s="6">
        <v>105.22892</v>
      </c>
      <c r="H2346" s="6">
        <v>245188.85780885699</v>
      </c>
      <c r="I2346" s="6">
        <v>75.48</v>
      </c>
      <c r="J2346" s="6">
        <v>76.11</v>
      </c>
      <c r="K2346" s="6">
        <v>75.239999999999995</v>
      </c>
      <c r="L2346" s="6">
        <v>175331.23543123499</v>
      </c>
    </row>
    <row r="2347" spans="1:12" ht="15" customHeight="1" x14ac:dyDescent="0.25">
      <c r="A2347" s="5">
        <v>41451</v>
      </c>
      <c r="B2347" s="6">
        <v>75.010000000000005</v>
      </c>
      <c r="C2347" s="2">
        <v>5478746</v>
      </c>
      <c r="D2347" s="6">
        <v>0.64</v>
      </c>
      <c r="E2347" s="6">
        <v>0.86056205459190604</v>
      </c>
      <c r="F2347" s="6">
        <v>0.86055501338082596</v>
      </c>
      <c r="G2347" s="6">
        <v>104.879364</v>
      </c>
      <c r="H2347" s="6">
        <v>244374.04195804099</v>
      </c>
      <c r="I2347" s="6">
        <v>74.62</v>
      </c>
      <c r="J2347" s="6">
        <v>75.180000000000007</v>
      </c>
      <c r="K2347" s="6">
        <v>74.540000000000006</v>
      </c>
      <c r="L2347" s="6">
        <v>174748.48484848399</v>
      </c>
    </row>
    <row r="2348" spans="1:12" ht="15" customHeight="1" x14ac:dyDescent="0.25">
      <c r="A2348" s="5">
        <v>41450</v>
      </c>
      <c r="B2348" s="6">
        <v>74.37</v>
      </c>
      <c r="C2348" s="2">
        <v>7221640</v>
      </c>
      <c r="D2348" s="6">
        <v>0.17000000000000101</v>
      </c>
      <c r="E2348" s="6">
        <v>0.229110512129371</v>
      </c>
      <c r="F2348" s="6">
        <v>0.22912511719637099</v>
      </c>
      <c r="G2348" s="6">
        <v>103.98452</v>
      </c>
      <c r="H2348" s="6">
        <v>242288.158508158</v>
      </c>
      <c r="I2348" s="6">
        <v>74.27</v>
      </c>
      <c r="J2348" s="6">
        <v>74.75</v>
      </c>
      <c r="K2348" s="6">
        <v>73.84</v>
      </c>
      <c r="L2348" s="6">
        <v>173256.64335664301</v>
      </c>
    </row>
    <row r="2349" spans="1:12" ht="15" customHeight="1" x14ac:dyDescent="0.25">
      <c r="A2349" s="5">
        <v>41449</v>
      </c>
      <c r="B2349" s="6">
        <v>74.2</v>
      </c>
      <c r="C2349" s="2">
        <v>9697215</v>
      </c>
      <c r="D2349" s="6">
        <v>0.68999999999999695</v>
      </c>
      <c r="E2349" s="6">
        <v>0.93864780301999795</v>
      </c>
      <c r="F2349" s="6">
        <v>0.93863656750991997</v>
      </c>
      <c r="G2349" s="6">
        <v>103.74681</v>
      </c>
      <c r="H2349" s="6">
        <v>241734.055944055</v>
      </c>
      <c r="I2349" s="6">
        <v>73.05</v>
      </c>
      <c r="J2349" s="6">
        <v>74.790000000000006</v>
      </c>
      <c r="K2349" s="6">
        <v>72.900000000000006</v>
      </c>
      <c r="L2349" s="6">
        <v>172860.37296037201</v>
      </c>
    </row>
    <row r="2350" spans="1:12" ht="15" customHeight="1" x14ac:dyDescent="0.25">
      <c r="A2350" s="5">
        <v>41446</v>
      </c>
      <c r="B2350" s="6">
        <v>73.510000000000005</v>
      </c>
      <c r="C2350" s="2">
        <v>14575720</v>
      </c>
      <c r="D2350" s="6">
        <v>0.48000000000000398</v>
      </c>
      <c r="E2350" s="6">
        <v>0.65726413802547001</v>
      </c>
      <c r="F2350" s="6">
        <v>0.65726959103959903</v>
      </c>
      <c r="G2350" s="6">
        <v>102.78206</v>
      </c>
      <c r="H2350" s="6">
        <v>239485.22144522099</v>
      </c>
      <c r="I2350" s="6">
        <v>73.52</v>
      </c>
      <c r="J2350" s="6">
        <v>74.2</v>
      </c>
      <c r="K2350" s="6">
        <v>73.254999999999995</v>
      </c>
      <c r="L2350" s="6">
        <v>171251.981351981</v>
      </c>
    </row>
    <row r="2351" spans="1:12" ht="15" customHeight="1" x14ac:dyDescent="0.25">
      <c r="A2351" s="5">
        <v>41445</v>
      </c>
      <c r="B2351" s="6">
        <v>73.03</v>
      </c>
      <c r="C2351" s="2">
        <v>9071365</v>
      </c>
      <c r="D2351" s="6">
        <v>-1.4299999999999899</v>
      </c>
      <c r="E2351" s="6">
        <v>-1.9204942250872801</v>
      </c>
      <c r="F2351" s="6">
        <v>-1.92049493638239</v>
      </c>
      <c r="G2351" s="6">
        <v>102.110916</v>
      </c>
      <c r="H2351" s="6">
        <v>237920.78321678299</v>
      </c>
      <c r="I2351" s="6">
        <v>74.5</v>
      </c>
      <c r="J2351" s="6">
        <v>74.66</v>
      </c>
      <c r="K2351" s="6">
        <v>73.010000000000005</v>
      </c>
      <c r="L2351" s="6">
        <v>170133.10023310001</v>
      </c>
    </row>
    <row r="2352" spans="1:12" ht="15" customHeight="1" x14ac:dyDescent="0.25">
      <c r="A2352" s="5">
        <v>41444</v>
      </c>
      <c r="B2352" s="6">
        <v>74.459999999999994</v>
      </c>
      <c r="C2352" s="2">
        <v>8329316.9999999898</v>
      </c>
      <c r="D2352" s="6">
        <v>-1.27000000000001</v>
      </c>
      <c r="E2352" s="6">
        <v>-1.6770104317971799</v>
      </c>
      <c r="F2352" s="6">
        <v>-1.6770193022538999</v>
      </c>
      <c r="G2352" s="6">
        <v>104.11035</v>
      </c>
      <c r="H2352" s="6">
        <v>242581.46853146801</v>
      </c>
      <c r="I2352" s="6">
        <v>75.739999999999995</v>
      </c>
      <c r="J2352" s="6">
        <v>75.959999999999994</v>
      </c>
      <c r="K2352" s="6">
        <v>74.34</v>
      </c>
      <c r="L2352" s="6">
        <v>173466.433566433</v>
      </c>
    </row>
    <row r="2353" spans="1:12" ht="15" customHeight="1" x14ac:dyDescent="0.25">
      <c r="A2353" s="5">
        <v>41443</v>
      </c>
      <c r="B2353" s="6">
        <v>75.73</v>
      </c>
      <c r="C2353" s="2">
        <v>6739607</v>
      </c>
      <c r="D2353" s="6">
        <v>0.78000000000000103</v>
      </c>
      <c r="E2353" s="6">
        <v>1.04069379586391</v>
      </c>
      <c r="F2353" s="6">
        <v>1.04070338154884</v>
      </c>
      <c r="G2353" s="6">
        <v>105.88608000000001</v>
      </c>
      <c r="H2353" s="6">
        <v>246720.69930069899</v>
      </c>
      <c r="I2353" s="6">
        <v>75</v>
      </c>
      <c r="J2353" s="6">
        <v>75.88</v>
      </c>
      <c r="K2353" s="6">
        <v>74.8</v>
      </c>
      <c r="L2353" s="6">
        <v>176426.806526806</v>
      </c>
    </row>
    <row r="2354" spans="1:12" ht="15" customHeight="1" x14ac:dyDescent="0.25">
      <c r="A2354" s="5">
        <v>41442</v>
      </c>
      <c r="B2354" s="6">
        <v>74.95</v>
      </c>
      <c r="C2354" s="2">
        <v>6481064</v>
      </c>
      <c r="D2354" s="6">
        <v>7.9999999999998295E-2</v>
      </c>
      <c r="E2354" s="6">
        <v>0.106851876586078</v>
      </c>
      <c r="F2354" s="6">
        <v>0.10684575103534399</v>
      </c>
      <c r="G2354" s="6">
        <v>104.79546999999999</v>
      </c>
      <c r="H2354" s="6">
        <v>244178.48484848399</v>
      </c>
      <c r="I2354" s="6">
        <v>75</v>
      </c>
      <c r="J2354" s="6">
        <v>75.444999999999993</v>
      </c>
      <c r="K2354" s="6">
        <v>74.510000000000005</v>
      </c>
      <c r="L2354" s="6">
        <v>174608.624708624</v>
      </c>
    </row>
    <row r="2355" spans="1:12" ht="15" customHeight="1" x14ac:dyDescent="0.25">
      <c r="A2355" s="5">
        <v>41439</v>
      </c>
      <c r="B2355" s="6">
        <v>74.87</v>
      </c>
      <c r="C2355" s="2">
        <v>6351551</v>
      </c>
      <c r="D2355" s="6">
        <v>-0.12999999999999501</v>
      </c>
      <c r="E2355" s="6">
        <v>-0.17333333333332501</v>
      </c>
      <c r="F2355" s="6">
        <v>-0.17332698360507101</v>
      </c>
      <c r="G2355" s="6">
        <v>104.68362</v>
      </c>
      <c r="H2355" s="6">
        <v>243917.76223776201</v>
      </c>
      <c r="I2355" s="6">
        <v>74.84</v>
      </c>
      <c r="J2355" s="6">
        <v>75.27</v>
      </c>
      <c r="K2355" s="6">
        <v>74.8</v>
      </c>
      <c r="L2355" s="6">
        <v>174422.14452214399</v>
      </c>
    </row>
    <row r="2356" spans="1:12" ht="15" customHeight="1" x14ac:dyDescent="0.25">
      <c r="A2356" s="5">
        <v>41438</v>
      </c>
      <c r="B2356" s="6">
        <v>75</v>
      </c>
      <c r="C2356" s="2">
        <v>7241763</v>
      </c>
      <c r="D2356" s="6">
        <v>0.15999999999999601</v>
      </c>
      <c r="E2356" s="6">
        <v>0.21378941742382601</v>
      </c>
      <c r="F2356" s="6">
        <v>0.21379630254336701</v>
      </c>
      <c r="G2356" s="6">
        <v>104.86538</v>
      </c>
      <c r="H2356" s="6">
        <v>244341.445221445</v>
      </c>
      <c r="I2356" s="6">
        <v>74.78</v>
      </c>
      <c r="J2356" s="6">
        <v>75.33</v>
      </c>
      <c r="K2356" s="6">
        <v>74.56</v>
      </c>
      <c r="L2356" s="6">
        <v>174725.17482517401</v>
      </c>
    </row>
    <row r="2357" spans="1:12" ht="15" customHeight="1" x14ac:dyDescent="0.25">
      <c r="A2357" s="5">
        <v>41437</v>
      </c>
      <c r="B2357" s="6">
        <v>74.84</v>
      </c>
      <c r="C2357" s="2">
        <v>4731124</v>
      </c>
      <c r="D2357" s="6">
        <v>-0.40999999999999598</v>
      </c>
      <c r="E2357" s="6">
        <v>-0.54485049833886601</v>
      </c>
      <c r="F2357" s="6">
        <v>-0.54486086029515901</v>
      </c>
      <c r="G2357" s="6">
        <v>104.64166</v>
      </c>
      <c r="H2357" s="6">
        <v>243819.95337995299</v>
      </c>
      <c r="I2357" s="6">
        <v>75.47</v>
      </c>
      <c r="J2357" s="6">
        <v>75.709999999999994</v>
      </c>
      <c r="K2357" s="6">
        <v>74.650000000000006</v>
      </c>
      <c r="L2357" s="6">
        <v>174352.21445221399</v>
      </c>
    </row>
    <row r="2358" spans="1:12" ht="15" customHeight="1" x14ac:dyDescent="0.25">
      <c r="A2358" s="5">
        <v>41436</v>
      </c>
      <c r="B2358" s="6">
        <v>75.25</v>
      </c>
      <c r="C2358" s="2">
        <v>6006769</v>
      </c>
      <c r="D2358" s="6">
        <v>-0.5</v>
      </c>
      <c r="E2358" s="6">
        <v>-0.66006600660065695</v>
      </c>
      <c r="F2358" s="6">
        <v>-0.66006829689435598</v>
      </c>
      <c r="G2358" s="6">
        <v>105.214935</v>
      </c>
      <c r="H2358" s="6">
        <v>245156.258741258</v>
      </c>
      <c r="I2358" s="6">
        <v>75.42</v>
      </c>
      <c r="J2358" s="6">
        <v>75.83</v>
      </c>
      <c r="K2358" s="6">
        <v>74.989999999999995</v>
      </c>
      <c r="L2358" s="6">
        <v>175307.92540792501</v>
      </c>
    </row>
    <row r="2359" spans="1:12" ht="15" customHeight="1" x14ac:dyDescent="0.25">
      <c r="A2359" s="5">
        <v>41435</v>
      </c>
      <c r="B2359" s="6">
        <v>75.75</v>
      </c>
      <c r="C2359" s="2">
        <v>6731771</v>
      </c>
      <c r="D2359" s="6">
        <v>-0.57999999999999796</v>
      </c>
      <c r="E2359" s="6">
        <v>-0.75985850910519304</v>
      </c>
      <c r="F2359" s="6">
        <v>-0.75985945186225401</v>
      </c>
      <c r="G2359" s="6">
        <v>105.91404</v>
      </c>
      <c r="H2359" s="6">
        <v>246785.87412587399</v>
      </c>
      <c r="I2359" s="6">
        <v>76.28</v>
      </c>
      <c r="J2359" s="6">
        <v>76.650000000000006</v>
      </c>
      <c r="K2359" s="6">
        <v>75.66</v>
      </c>
      <c r="L2359" s="6">
        <v>176473.426573426</v>
      </c>
    </row>
    <row r="2360" spans="1:12" ht="15" customHeight="1" x14ac:dyDescent="0.25">
      <c r="A2360" s="5">
        <v>41432</v>
      </c>
      <c r="B2360" s="6">
        <v>76.33</v>
      </c>
      <c r="C2360" s="2">
        <v>8348910</v>
      </c>
      <c r="D2360" s="6">
        <v>0.70000000000000195</v>
      </c>
      <c r="E2360" s="6">
        <v>0.925558640751034</v>
      </c>
      <c r="F2360" s="6">
        <v>0.92556473633815795</v>
      </c>
      <c r="G2360" s="6">
        <v>106.72499999999999</v>
      </c>
      <c r="H2360" s="6">
        <v>248676.22377622299</v>
      </c>
      <c r="I2360" s="6">
        <v>76.38</v>
      </c>
      <c r="J2360" s="6">
        <v>76.87</v>
      </c>
      <c r="K2360" s="6">
        <v>76.19</v>
      </c>
      <c r="L2360" s="6">
        <v>177825.40792540699</v>
      </c>
    </row>
    <row r="2361" spans="1:12" ht="15" customHeight="1" x14ac:dyDescent="0.25">
      <c r="A2361" s="5">
        <v>41431</v>
      </c>
      <c r="B2361" s="6">
        <v>75.63</v>
      </c>
      <c r="C2361" s="2">
        <v>9426122</v>
      </c>
      <c r="D2361" s="6">
        <v>0.37999999999999501</v>
      </c>
      <c r="E2361" s="6">
        <v>0.50498338870430504</v>
      </c>
      <c r="F2361" s="6">
        <v>0.50498059044565802</v>
      </c>
      <c r="G2361" s="6">
        <v>105.74625</v>
      </c>
      <c r="H2361" s="6">
        <v>246394.75524475501</v>
      </c>
      <c r="I2361" s="6">
        <v>75.27</v>
      </c>
      <c r="J2361" s="6">
        <v>75.734999999999999</v>
      </c>
      <c r="K2361" s="6">
        <v>74.834999999999994</v>
      </c>
      <c r="L2361" s="6">
        <v>176193.706293706</v>
      </c>
    </row>
    <row r="2362" spans="1:12" ht="15" customHeight="1" x14ac:dyDescent="0.25">
      <c r="A2362" s="5">
        <v>41430</v>
      </c>
      <c r="B2362" s="6">
        <v>75.25</v>
      </c>
      <c r="C2362" s="2">
        <v>6778532</v>
      </c>
      <c r="D2362" s="6">
        <v>-0.68999999999999695</v>
      </c>
      <c r="E2362" s="6">
        <v>-0.90861206215433399</v>
      </c>
      <c r="F2362" s="6">
        <v>-0.90861530028809501</v>
      </c>
      <c r="G2362" s="6">
        <v>105.214935</v>
      </c>
      <c r="H2362" s="6">
        <v>245156.258741258</v>
      </c>
      <c r="I2362" s="6">
        <v>75.72</v>
      </c>
      <c r="J2362" s="6">
        <v>75.9499</v>
      </c>
      <c r="K2362" s="6">
        <v>75.069999999999993</v>
      </c>
      <c r="L2362" s="6">
        <v>175307.92540792501</v>
      </c>
    </row>
    <row r="2363" spans="1:12" ht="15" customHeight="1" x14ac:dyDescent="0.25">
      <c r="A2363" s="5">
        <v>41429</v>
      </c>
      <c r="B2363" s="6">
        <v>75.94</v>
      </c>
      <c r="C2363" s="2">
        <v>9344138</v>
      </c>
      <c r="D2363" s="6">
        <v>0.25</v>
      </c>
      <c r="E2363" s="6">
        <v>0.330294622803539</v>
      </c>
      <c r="F2363" s="6">
        <v>0.330293399376269</v>
      </c>
      <c r="G2363" s="6">
        <v>106.1797</v>
      </c>
      <c r="H2363" s="6">
        <v>247405.12820512801</v>
      </c>
      <c r="I2363" s="6">
        <v>75.77</v>
      </c>
      <c r="J2363" s="6">
        <v>76.38</v>
      </c>
      <c r="K2363" s="6">
        <v>75.47</v>
      </c>
      <c r="L2363" s="6">
        <v>176916.317016316</v>
      </c>
    </row>
    <row r="2364" spans="1:12" ht="15" customHeight="1" x14ac:dyDescent="0.25">
      <c r="A2364" s="5">
        <v>41428</v>
      </c>
      <c r="B2364" s="6">
        <v>75.69</v>
      </c>
      <c r="C2364" s="2">
        <v>8441954</v>
      </c>
      <c r="D2364" s="6">
        <v>0.84999999999999398</v>
      </c>
      <c r="E2364" s="6">
        <v>1.1357562800641201</v>
      </c>
      <c r="F2364" s="6">
        <v>1.13577135530915</v>
      </c>
      <c r="G2364" s="6">
        <v>105.83015</v>
      </c>
      <c r="H2364" s="6">
        <v>246590.32634032599</v>
      </c>
      <c r="I2364" s="6">
        <v>75.06</v>
      </c>
      <c r="J2364" s="6">
        <v>75.8</v>
      </c>
      <c r="K2364" s="6">
        <v>74.636799999999994</v>
      </c>
      <c r="L2364" s="6">
        <v>176333.56643356601</v>
      </c>
    </row>
    <row r="2365" spans="1:12" ht="15" customHeight="1" x14ac:dyDescent="0.25">
      <c r="A2365" s="5">
        <v>41425</v>
      </c>
      <c r="B2365" s="6">
        <v>74.84</v>
      </c>
      <c r="C2365" s="2">
        <v>9749348</v>
      </c>
      <c r="D2365" s="6">
        <v>-0.78999999999999204</v>
      </c>
      <c r="E2365" s="6">
        <v>-1.0445590374189999</v>
      </c>
      <c r="F2365" s="6">
        <v>-1.04456659219593</v>
      </c>
      <c r="G2365" s="6">
        <v>104.64166</v>
      </c>
      <c r="H2365" s="6">
        <v>243819.95337995299</v>
      </c>
      <c r="I2365" s="6">
        <v>75.36</v>
      </c>
      <c r="J2365" s="6">
        <v>75.63</v>
      </c>
      <c r="K2365" s="6">
        <v>74.819999999999993</v>
      </c>
      <c r="L2365" s="6">
        <v>174352.21445221399</v>
      </c>
    </row>
    <row r="2366" spans="1:12" ht="15" customHeight="1" x14ac:dyDescent="0.25">
      <c r="A2366" s="5">
        <v>41424</v>
      </c>
      <c r="B2366" s="6">
        <v>75.63</v>
      </c>
      <c r="C2366" s="2">
        <v>6228644</v>
      </c>
      <c r="D2366" s="6">
        <v>-0.60000000000000797</v>
      </c>
      <c r="E2366" s="6">
        <v>-0.78709169618261798</v>
      </c>
      <c r="F2366" s="6">
        <v>-0.78709816880731998</v>
      </c>
      <c r="G2366" s="6">
        <v>105.74625</v>
      </c>
      <c r="H2366" s="6">
        <v>246394.75524475501</v>
      </c>
      <c r="I2366" s="6">
        <v>76.489999999999995</v>
      </c>
      <c r="J2366" s="6">
        <v>76.540000000000006</v>
      </c>
      <c r="K2366" s="6">
        <v>75.61</v>
      </c>
      <c r="L2366" s="6">
        <v>176193.706293706</v>
      </c>
    </row>
    <row r="2367" spans="1:12" ht="15" customHeight="1" x14ac:dyDescent="0.25">
      <c r="A2367" s="5">
        <v>41423</v>
      </c>
      <c r="B2367" s="6">
        <v>76.23</v>
      </c>
      <c r="C2367" s="2">
        <v>5882206</v>
      </c>
      <c r="D2367" s="6">
        <v>-1.0899999999999801</v>
      </c>
      <c r="E2367" s="6">
        <v>-1.40972581479563</v>
      </c>
      <c r="F2367" s="6">
        <v>-1.4097179412504399</v>
      </c>
      <c r="G2367" s="6">
        <v>106.58517999999999</v>
      </c>
      <c r="H2367" s="6">
        <v>248350.30303030301</v>
      </c>
      <c r="I2367" s="6">
        <v>77.05</v>
      </c>
      <c r="J2367" s="6">
        <v>77.05</v>
      </c>
      <c r="K2367" s="6">
        <v>76.06</v>
      </c>
      <c r="L2367" s="6">
        <v>177592.30769230699</v>
      </c>
    </row>
    <row r="2368" spans="1:12" ht="15" customHeight="1" x14ac:dyDescent="0.25">
      <c r="A2368" s="5">
        <v>41422</v>
      </c>
      <c r="B2368" s="6">
        <v>77.319999999999993</v>
      </c>
      <c r="C2368" s="2">
        <v>6060170</v>
      </c>
      <c r="D2368" s="6">
        <v>9.9999999999908998E-3</v>
      </c>
      <c r="E2368" s="6">
        <v>1.29349372655518E-2</v>
      </c>
      <c r="F2368" s="6">
        <v>1.29376661671454E-2</v>
      </c>
      <c r="G2368" s="6">
        <v>108.10921500000001</v>
      </c>
      <c r="H2368" s="6">
        <v>251902.83216783201</v>
      </c>
      <c r="I2368" s="6">
        <v>77.52</v>
      </c>
      <c r="J2368" s="6">
        <v>78.040000000000006</v>
      </c>
      <c r="K2368" s="6">
        <v>77.06</v>
      </c>
      <c r="L2368" s="6">
        <v>180133.10023310001</v>
      </c>
    </row>
    <row r="2369" spans="1:12" ht="15" customHeight="1" x14ac:dyDescent="0.25">
      <c r="A2369" s="5">
        <v>41418</v>
      </c>
      <c r="B2369" s="6">
        <v>77.31</v>
      </c>
      <c r="C2369" s="2">
        <v>7589759</v>
      </c>
      <c r="D2369" s="6">
        <v>0.98000000000000398</v>
      </c>
      <c r="E2369" s="6">
        <v>1.2838988602122501</v>
      </c>
      <c r="F2369" s="6">
        <v>1.2838884984773999</v>
      </c>
      <c r="G2369" s="6">
        <v>108.09523</v>
      </c>
      <c r="H2369" s="6">
        <v>251870.23310023299</v>
      </c>
      <c r="I2369" s="6">
        <v>76.319999999999993</v>
      </c>
      <c r="J2369" s="6">
        <v>77.41</v>
      </c>
      <c r="K2369" s="6">
        <v>76.150000000000006</v>
      </c>
      <c r="L2369" s="6">
        <v>180109.79020978999</v>
      </c>
    </row>
    <row r="2370" spans="1:12" ht="15" customHeight="1" x14ac:dyDescent="0.25">
      <c r="A2370" s="5">
        <v>41417</v>
      </c>
      <c r="B2370" s="6">
        <v>76.33</v>
      </c>
      <c r="C2370" s="2">
        <v>8048141</v>
      </c>
      <c r="D2370" s="6">
        <v>-0.70000000000000195</v>
      </c>
      <c r="E2370" s="6">
        <v>-0.90873685577048602</v>
      </c>
      <c r="F2370" s="6">
        <v>-0.90872893126686605</v>
      </c>
      <c r="G2370" s="6">
        <v>106.72499999999999</v>
      </c>
      <c r="H2370" s="6">
        <v>248676.22377622299</v>
      </c>
      <c r="I2370" s="6">
        <v>76.83</v>
      </c>
      <c r="J2370" s="6">
        <v>76.94</v>
      </c>
      <c r="K2370" s="6">
        <v>76.25</v>
      </c>
      <c r="L2370" s="6">
        <v>177825.40792540699</v>
      </c>
    </row>
    <row r="2371" spans="1:12" ht="15" customHeight="1" x14ac:dyDescent="0.25">
      <c r="A2371" s="5">
        <v>41416</v>
      </c>
      <c r="B2371" s="6">
        <v>77.03</v>
      </c>
      <c r="C2371" s="2">
        <v>9032071</v>
      </c>
      <c r="D2371" s="6">
        <v>-0.35999999999999899</v>
      </c>
      <c r="E2371" s="6">
        <v>-0.46517637937717399</v>
      </c>
      <c r="F2371" s="6">
        <v>-0.465177466652133</v>
      </c>
      <c r="G2371" s="6">
        <v>107.70373499999999</v>
      </c>
      <c r="H2371" s="6">
        <v>250957.65734265701</v>
      </c>
      <c r="I2371" s="6">
        <v>77.19</v>
      </c>
      <c r="J2371" s="6">
        <v>77.8</v>
      </c>
      <c r="K2371" s="6">
        <v>76.75</v>
      </c>
      <c r="L2371" s="6">
        <v>179457.10955710901</v>
      </c>
    </row>
    <row r="2372" spans="1:12" ht="15" customHeight="1" x14ac:dyDescent="0.25">
      <c r="A2372" s="5">
        <v>41415</v>
      </c>
      <c r="B2372" s="6">
        <v>77.39</v>
      </c>
      <c r="C2372" s="2">
        <v>7484486</v>
      </c>
      <c r="D2372" s="6">
        <v>-1.00000000000051E-2</v>
      </c>
      <c r="E2372" s="6">
        <v>-1.29198966408283E-2</v>
      </c>
      <c r="F2372" s="6">
        <v>-1.29272411622638E-2</v>
      </c>
      <c r="G2372" s="6">
        <v>108.20708999999999</v>
      </c>
      <c r="H2372" s="6">
        <v>252130.97902097899</v>
      </c>
      <c r="I2372" s="6">
        <v>77.62</v>
      </c>
      <c r="J2372" s="6">
        <v>78.180000000000007</v>
      </c>
      <c r="K2372" s="6">
        <v>77.25</v>
      </c>
      <c r="L2372" s="6">
        <v>180296.27039627</v>
      </c>
    </row>
    <row r="2373" spans="1:12" ht="15" customHeight="1" x14ac:dyDescent="0.25">
      <c r="A2373" s="5">
        <v>41414</v>
      </c>
      <c r="B2373" s="6">
        <v>77.400000000000006</v>
      </c>
      <c r="C2373" s="2">
        <v>5583000</v>
      </c>
      <c r="D2373" s="6">
        <v>-0.46999999999999797</v>
      </c>
      <c r="E2373" s="6">
        <v>-0.60357005265185804</v>
      </c>
      <c r="F2373" s="6">
        <v>-0.60356874815247197</v>
      </c>
      <c r="G2373" s="6">
        <v>108.22108</v>
      </c>
      <c r="H2373" s="6">
        <v>252163.58974358899</v>
      </c>
      <c r="I2373" s="6">
        <v>77.88</v>
      </c>
      <c r="J2373" s="6">
        <v>77.900000000000006</v>
      </c>
      <c r="K2373" s="6">
        <v>77.355000000000004</v>
      </c>
      <c r="L2373" s="6">
        <v>180319.58041957999</v>
      </c>
    </row>
    <row r="2374" spans="1:12" ht="15" customHeight="1" x14ac:dyDescent="0.25">
      <c r="A2374" s="5">
        <v>41411</v>
      </c>
      <c r="B2374" s="6">
        <v>77.87</v>
      </c>
      <c r="C2374" s="2">
        <v>10671470</v>
      </c>
      <c r="D2374" s="6">
        <v>-0.62999999999999501</v>
      </c>
      <c r="E2374" s="6">
        <v>-0.80254777070063399</v>
      </c>
      <c r="F2374" s="6">
        <v>-0.80254393485369402</v>
      </c>
      <c r="G2374" s="6">
        <v>108.878235</v>
      </c>
      <c r="H2374" s="6">
        <v>253695.41958041899</v>
      </c>
      <c r="I2374" s="6">
        <v>78.3</v>
      </c>
      <c r="J2374" s="6">
        <v>78.588999999999999</v>
      </c>
      <c r="K2374" s="6">
        <v>77.400000000000006</v>
      </c>
      <c r="L2374" s="6">
        <v>181415.151515151</v>
      </c>
    </row>
    <row r="2375" spans="1:12" ht="15" customHeight="1" x14ac:dyDescent="0.25">
      <c r="A2375" s="5">
        <v>41410</v>
      </c>
      <c r="B2375" s="6">
        <v>78.5</v>
      </c>
      <c r="C2375" s="2">
        <v>12129180</v>
      </c>
      <c r="D2375" s="6">
        <v>-1.3599999999999901</v>
      </c>
      <c r="E2375" s="6">
        <v>-1.7029802153769</v>
      </c>
      <c r="F2375" s="6">
        <v>-1.70298115737448</v>
      </c>
      <c r="G2375" s="6">
        <v>109.7591</v>
      </c>
      <c r="H2375" s="6">
        <v>255748.71794871701</v>
      </c>
      <c r="I2375" s="6">
        <v>78.099999999999994</v>
      </c>
      <c r="J2375" s="6">
        <v>78.86</v>
      </c>
      <c r="K2375" s="6">
        <v>77.34</v>
      </c>
      <c r="L2375" s="6">
        <v>182883.68298368299</v>
      </c>
    </row>
    <row r="2376" spans="1:12" ht="15" customHeight="1" x14ac:dyDescent="0.25">
      <c r="A2376" s="5">
        <v>41409</v>
      </c>
      <c r="B2376" s="6">
        <v>79.86</v>
      </c>
      <c r="C2376" s="2">
        <v>8002558</v>
      </c>
      <c r="D2376" s="6">
        <v>1.0799999999999901</v>
      </c>
      <c r="E2376" s="6">
        <v>1.3709063214013699</v>
      </c>
      <c r="F2376" s="6">
        <v>1.3709049247121601</v>
      </c>
      <c r="G2376" s="6">
        <v>111.66065999999999</v>
      </c>
      <c r="H2376" s="6">
        <v>260181.258741258</v>
      </c>
      <c r="I2376" s="6">
        <v>78.8</v>
      </c>
      <c r="J2376" s="6">
        <v>79.959999999999994</v>
      </c>
      <c r="K2376" s="6">
        <v>78.650000000000006</v>
      </c>
      <c r="L2376" s="6">
        <v>186053.84615384601</v>
      </c>
    </row>
    <row r="2377" spans="1:12" ht="15" customHeight="1" x14ac:dyDescent="0.25">
      <c r="A2377" s="5">
        <v>41408</v>
      </c>
      <c r="B2377" s="6">
        <v>78.78</v>
      </c>
      <c r="C2377" s="2">
        <v>10018070</v>
      </c>
      <c r="D2377" s="6">
        <v>0.28000000000000103</v>
      </c>
      <c r="E2377" s="6">
        <v>0.35668789808918</v>
      </c>
      <c r="F2377" s="6">
        <v>0.356690242540258</v>
      </c>
      <c r="G2377" s="6">
        <v>110.1506</v>
      </c>
      <c r="H2377" s="6">
        <v>256661.30536130501</v>
      </c>
      <c r="I2377" s="6">
        <v>77.98</v>
      </c>
      <c r="J2377" s="6">
        <v>78.86</v>
      </c>
      <c r="K2377" s="6">
        <v>77.67</v>
      </c>
      <c r="L2377" s="6">
        <v>183536.36363636301</v>
      </c>
    </row>
    <row r="2378" spans="1:12" ht="15" customHeight="1" x14ac:dyDescent="0.25">
      <c r="A2378" s="5">
        <v>41407</v>
      </c>
      <c r="B2378" s="6">
        <v>78.5</v>
      </c>
      <c r="C2378" s="2">
        <v>7714538</v>
      </c>
      <c r="D2378" s="6">
        <v>-0.39</v>
      </c>
      <c r="E2378" s="6">
        <v>-0.49435923437698398</v>
      </c>
      <c r="F2378" s="6">
        <v>-0.494359245868702</v>
      </c>
      <c r="G2378" s="6">
        <v>109.7591</v>
      </c>
      <c r="H2378" s="6">
        <v>255748.71794871701</v>
      </c>
      <c r="I2378" s="6">
        <v>78.8</v>
      </c>
      <c r="J2378" s="6">
        <v>78.94</v>
      </c>
      <c r="K2378" s="6">
        <v>77.915000000000006</v>
      </c>
      <c r="L2378" s="6">
        <v>182883.68298368299</v>
      </c>
    </row>
    <row r="2379" spans="1:12" ht="15" customHeight="1" x14ac:dyDescent="0.25">
      <c r="A2379" s="5">
        <v>41404</v>
      </c>
      <c r="B2379" s="6">
        <v>78.89</v>
      </c>
      <c r="C2379" s="2">
        <v>5831224</v>
      </c>
      <c r="D2379" s="6">
        <v>0.489999999999994</v>
      </c>
      <c r="E2379" s="6">
        <v>0.62499999999998601</v>
      </c>
      <c r="F2379" s="6">
        <v>0.62499403617717297</v>
      </c>
      <c r="G2379" s="6">
        <v>110.3044</v>
      </c>
      <c r="H2379" s="6">
        <v>257019.813519813</v>
      </c>
      <c r="I2379" s="6">
        <v>78.47</v>
      </c>
      <c r="J2379" s="6">
        <v>78.91</v>
      </c>
      <c r="K2379" s="6">
        <v>78.28</v>
      </c>
      <c r="L2379" s="6">
        <v>183792.773892773</v>
      </c>
    </row>
    <row r="2380" spans="1:12" ht="15" customHeight="1" x14ac:dyDescent="0.25">
      <c r="A2380" s="5">
        <v>41403</v>
      </c>
      <c r="B2380" s="6">
        <v>78.400000000000006</v>
      </c>
      <c r="C2380" s="2">
        <v>6516841</v>
      </c>
      <c r="D2380" s="6">
        <v>0.15000000000000499</v>
      </c>
      <c r="E2380" s="6">
        <v>0.19169329073482899</v>
      </c>
      <c r="F2380" s="6">
        <v>0.191701736885008</v>
      </c>
      <c r="G2380" s="6">
        <v>109.619286</v>
      </c>
      <c r="H2380" s="6">
        <v>255422.811188811</v>
      </c>
      <c r="I2380" s="6">
        <v>78.31</v>
      </c>
      <c r="J2380" s="6">
        <v>78.959999999999994</v>
      </c>
      <c r="K2380" s="6">
        <v>77.900000000000006</v>
      </c>
      <c r="L2380" s="6">
        <v>182650.58275058199</v>
      </c>
    </row>
    <row r="2381" spans="1:12" ht="15" customHeight="1" x14ac:dyDescent="0.25">
      <c r="A2381" s="5">
        <v>41402</v>
      </c>
      <c r="B2381" s="6">
        <v>78.25</v>
      </c>
      <c r="C2381" s="2">
        <v>8010645</v>
      </c>
      <c r="D2381" s="6">
        <v>-0.57999999999999796</v>
      </c>
      <c r="E2381" s="6">
        <v>-0.73576049727260795</v>
      </c>
      <c r="F2381" s="6">
        <v>-0.13954964858393601</v>
      </c>
      <c r="G2381" s="6">
        <v>109.40954600000001</v>
      </c>
      <c r="H2381" s="6">
        <v>254933.90675990601</v>
      </c>
      <c r="I2381" s="6">
        <v>78.56</v>
      </c>
      <c r="J2381" s="6">
        <v>78.66</v>
      </c>
      <c r="K2381" s="6">
        <v>77.78</v>
      </c>
      <c r="L2381" s="6">
        <v>182300.93240093201</v>
      </c>
    </row>
    <row r="2382" spans="1:12" ht="15" customHeight="1" x14ac:dyDescent="0.25">
      <c r="A2382" s="5">
        <v>41401</v>
      </c>
      <c r="B2382" s="6">
        <v>78.83</v>
      </c>
      <c r="C2382" s="2">
        <v>6572201</v>
      </c>
      <c r="D2382" s="6"/>
      <c r="E2382" s="6"/>
      <c r="F2382" s="6"/>
      <c r="G2382" s="6">
        <v>109.56244</v>
      </c>
      <c r="H2382" s="6">
        <v>255290.30303030301</v>
      </c>
      <c r="I2382" s="6">
        <v>79.099999999999994</v>
      </c>
      <c r="J2382" s="6">
        <v>79.143000000000001</v>
      </c>
      <c r="K2382" s="6">
        <v>78.77</v>
      </c>
      <c r="L2382" s="6">
        <v>183652.91375291301</v>
      </c>
    </row>
    <row r="2383" spans="1:12" ht="15" customHeight="1" x14ac:dyDescent="0.25">
      <c r="A2383" s="5">
        <v>41400</v>
      </c>
      <c r="B2383" s="6">
        <v>78.83</v>
      </c>
      <c r="C2383" s="2">
        <v>4807303</v>
      </c>
      <c r="D2383" s="6">
        <v>-0.42000000000000098</v>
      </c>
      <c r="E2383" s="6">
        <v>-0.529968454258678</v>
      </c>
      <c r="F2383" s="6">
        <v>-0.52996844738510895</v>
      </c>
      <c r="G2383" s="6">
        <v>109.56244</v>
      </c>
      <c r="H2383" s="6">
        <v>255290.30303030301</v>
      </c>
      <c r="I2383" s="6">
        <v>79.099999999999994</v>
      </c>
      <c r="J2383" s="6">
        <v>79.16</v>
      </c>
      <c r="K2383" s="6">
        <v>78.77</v>
      </c>
      <c r="L2383" s="6">
        <v>183652.91375291301</v>
      </c>
    </row>
    <row r="2384" spans="1:12" ht="15" customHeight="1" x14ac:dyDescent="0.25">
      <c r="A2384" s="5">
        <v>41397</v>
      </c>
      <c r="B2384" s="6">
        <v>79.25</v>
      </c>
      <c r="C2384" s="2">
        <v>5605083</v>
      </c>
      <c r="D2384" s="6">
        <v>0.79000000000000603</v>
      </c>
      <c r="E2384" s="6">
        <v>1.00688248789193</v>
      </c>
      <c r="F2384" s="6">
        <v>1.0068851211560701</v>
      </c>
      <c r="G2384" s="6">
        <v>110.14618</v>
      </c>
      <c r="H2384" s="6">
        <v>256651.002331002</v>
      </c>
      <c r="I2384" s="6">
        <v>78.92</v>
      </c>
      <c r="J2384" s="6">
        <v>79.34</v>
      </c>
      <c r="K2384" s="6">
        <v>78.900000000000006</v>
      </c>
      <c r="L2384" s="6">
        <v>184631.93473193399</v>
      </c>
    </row>
    <row r="2385" spans="1:12" ht="15" customHeight="1" x14ac:dyDescent="0.25">
      <c r="A2385" s="5">
        <v>41396</v>
      </c>
      <c r="B2385" s="6">
        <v>78.459999999999994</v>
      </c>
      <c r="C2385" s="2">
        <v>4520564</v>
      </c>
      <c r="D2385" s="6">
        <v>0.39999999999999097</v>
      </c>
      <c r="E2385" s="6">
        <v>0.51242633871379994</v>
      </c>
      <c r="F2385" s="6">
        <v>0.51243296294740603</v>
      </c>
      <c r="G2385" s="6">
        <v>109.04819000000001</v>
      </c>
      <c r="H2385" s="6">
        <v>254091.58508158501</v>
      </c>
      <c r="I2385" s="6">
        <v>77.91</v>
      </c>
      <c r="J2385" s="6">
        <v>78.489999999999995</v>
      </c>
      <c r="K2385" s="6">
        <v>77.8</v>
      </c>
      <c r="L2385" s="6">
        <v>182790.44289044201</v>
      </c>
    </row>
    <row r="2386" spans="1:12" ht="15" customHeight="1" x14ac:dyDescent="0.25">
      <c r="A2386" s="5">
        <v>41395</v>
      </c>
      <c r="B2386" s="6">
        <v>78.06</v>
      </c>
      <c r="C2386" s="2">
        <v>6260681</v>
      </c>
      <c r="D2386" s="6">
        <v>0.34000000000000302</v>
      </c>
      <c r="E2386" s="6">
        <v>0.437467833247562</v>
      </c>
      <c r="F2386" s="6">
        <v>0.43745724159574001</v>
      </c>
      <c r="G2386" s="6">
        <v>108.49224</v>
      </c>
      <c r="H2386" s="6">
        <v>252795.66433566401</v>
      </c>
      <c r="I2386" s="6">
        <v>77.849999999999994</v>
      </c>
      <c r="J2386" s="6">
        <v>78.66</v>
      </c>
      <c r="K2386" s="6">
        <v>77.69</v>
      </c>
      <c r="L2386" s="6">
        <v>181858.04195804099</v>
      </c>
    </row>
    <row r="2387" spans="1:12" ht="15" customHeight="1" x14ac:dyDescent="0.25">
      <c r="A2387" s="5">
        <v>41394</v>
      </c>
      <c r="B2387" s="6">
        <v>77.72</v>
      </c>
      <c r="C2387" s="2">
        <v>7970243</v>
      </c>
      <c r="D2387" s="6">
        <v>-0.67000000000000104</v>
      </c>
      <c r="E2387" s="6">
        <v>-0.854700854700851</v>
      </c>
      <c r="F2387" s="6">
        <v>-0.85469693228784605</v>
      </c>
      <c r="G2387" s="6">
        <v>108.0197</v>
      </c>
      <c r="H2387" s="6">
        <v>251694.172494172</v>
      </c>
      <c r="I2387" s="6">
        <v>78.28</v>
      </c>
      <c r="J2387" s="6">
        <v>78.3</v>
      </c>
      <c r="K2387" s="6">
        <v>77.37</v>
      </c>
      <c r="L2387" s="6">
        <v>181065.50116550099</v>
      </c>
    </row>
    <row r="2388" spans="1:12" ht="15" customHeight="1" x14ac:dyDescent="0.25">
      <c r="A2388" s="5">
        <v>41393</v>
      </c>
      <c r="B2388" s="6">
        <v>78.39</v>
      </c>
      <c r="C2388" s="2">
        <v>6157908</v>
      </c>
      <c r="D2388" s="6">
        <v>-0.65000000000000502</v>
      </c>
      <c r="E2388" s="6">
        <v>-0.82236842105264296</v>
      </c>
      <c r="F2388" s="6">
        <v>-0.82237101120565803</v>
      </c>
      <c r="G2388" s="6">
        <v>108.9509</v>
      </c>
      <c r="H2388" s="6">
        <v>253864.801864801</v>
      </c>
      <c r="I2388" s="6">
        <v>79.08</v>
      </c>
      <c r="J2388" s="6">
        <v>79.25</v>
      </c>
      <c r="K2388" s="6">
        <v>78.150000000000006</v>
      </c>
      <c r="L2388" s="6">
        <v>182627.27272727201</v>
      </c>
    </row>
    <row r="2389" spans="1:12" ht="15" customHeight="1" x14ac:dyDescent="0.25">
      <c r="A2389" s="5">
        <v>41390</v>
      </c>
      <c r="B2389" s="6">
        <v>79.040000000000006</v>
      </c>
      <c r="C2389" s="2">
        <v>5923528</v>
      </c>
      <c r="D2389" s="6">
        <v>0.39</v>
      </c>
      <c r="E2389" s="6">
        <v>0.495867768595048</v>
      </c>
      <c r="F2389" s="6">
        <v>0.49587301552451701</v>
      </c>
      <c r="G2389" s="6">
        <v>109.85431</v>
      </c>
      <c r="H2389" s="6">
        <v>255970.65268065201</v>
      </c>
      <c r="I2389" s="6">
        <v>78.58</v>
      </c>
      <c r="J2389" s="6">
        <v>79.150000000000006</v>
      </c>
      <c r="K2389" s="6">
        <v>78.569999999999993</v>
      </c>
      <c r="L2389" s="6">
        <v>184142.42424242399</v>
      </c>
    </row>
    <row r="2390" spans="1:12" ht="15" customHeight="1" x14ac:dyDescent="0.25">
      <c r="A2390" s="5">
        <v>41389</v>
      </c>
      <c r="B2390" s="6">
        <v>78.650000000000006</v>
      </c>
      <c r="C2390" s="2">
        <v>5734370</v>
      </c>
      <c r="D2390" s="6">
        <v>0.62000000000000399</v>
      </c>
      <c r="E2390" s="6">
        <v>0.79456619249007598</v>
      </c>
      <c r="F2390" s="6">
        <v>0.79456489616696002</v>
      </c>
      <c r="G2390" s="6">
        <v>109.31225999999999</v>
      </c>
      <c r="H2390" s="6">
        <v>254707.13286713199</v>
      </c>
      <c r="I2390" s="6">
        <v>78.180000000000007</v>
      </c>
      <c r="J2390" s="6">
        <v>78.827500000000001</v>
      </c>
      <c r="K2390" s="6">
        <v>77.881</v>
      </c>
      <c r="L2390" s="6">
        <v>183233.33333333299</v>
      </c>
    </row>
    <row r="2391" spans="1:12" ht="15" customHeight="1" x14ac:dyDescent="0.25">
      <c r="A2391" s="5">
        <v>41388</v>
      </c>
      <c r="B2391" s="6">
        <v>78.03</v>
      </c>
      <c r="C2391" s="2">
        <v>8084145</v>
      </c>
      <c r="D2391" s="6">
        <v>-1.06</v>
      </c>
      <c r="E2391" s="6">
        <v>-1.34024529017575</v>
      </c>
      <c r="F2391" s="6">
        <v>-1.34024660719516</v>
      </c>
      <c r="G2391" s="6">
        <v>108.45055000000001</v>
      </c>
      <c r="H2391" s="6">
        <v>252698.48484848399</v>
      </c>
      <c r="I2391" s="6">
        <v>79.23</v>
      </c>
      <c r="J2391" s="6">
        <v>79.5</v>
      </c>
      <c r="K2391" s="6">
        <v>77.92</v>
      </c>
      <c r="L2391" s="6">
        <v>181788.11188811099</v>
      </c>
    </row>
    <row r="2392" spans="1:12" ht="15" customHeight="1" x14ac:dyDescent="0.25">
      <c r="A2392" s="5">
        <v>41387</v>
      </c>
      <c r="B2392" s="6">
        <v>79.09</v>
      </c>
      <c r="C2392" s="2">
        <v>6663451</v>
      </c>
      <c r="D2392" s="6">
        <v>1.1200000000000001</v>
      </c>
      <c r="E2392" s="6">
        <v>1.4364499166346001</v>
      </c>
      <c r="F2392" s="6">
        <v>1.4364452553501801</v>
      </c>
      <c r="G2392" s="6">
        <v>109.9238</v>
      </c>
      <c r="H2392" s="6">
        <v>256132.634032634</v>
      </c>
      <c r="I2392" s="6">
        <v>78.11</v>
      </c>
      <c r="J2392" s="6">
        <v>79.22</v>
      </c>
      <c r="K2392" s="6">
        <v>78.05</v>
      </c>
      <c r="L2392" s="6">
        <v>184258.974358974</v>
      </c>
    </row>
    <row r="2393" spans="1:12" ht="15" customHeight="1" x14ac:dyDescent="0.25">
      <c r="A2393" s="5">
        <v>41386</v>
      </c>
      <c r="B2393" s="6">
        <v>77.97</v>
      </c>
      <c r="C2393" s="2">
        <v>5162577</v>
      </c>
      <c r="D2393" s="6">
        <v>-0.320000000000007</v>
      </c>
      <c r="E2393" s="6">
        <v>-0.40873674798825799</v>
      </c>
      <c r="F2393" s="6">
        <v>-0.40872823572345401</v>
      </c>
      <c r="G2393" s="6">
        <v>108.367165</v>
      </c>
      <c r="H2393" s="6">
        <v>252504.11421911401</v>
      </c>
      <c r="I2393" s="6">
        <v>78.290000000000006</v>
      </c>
      <c r="J2393" s="6">
        <v>78.44</v>
      </c>
      <c r="K2393" s="6">
        <v>77.5</v>
      </c>
      <c r="L2393" s="6">
        <v>181648.251748251</v>
      </c>
    </row>
    <row r="2394" spans="1:12" ht="15" customHeight="1" x14ac:dyDescent="0.25">
      <c r="A2394" s="5">
        <v>41383</v>
      </c>
      <c r="B2394" s="6">
        <v>78.290000000000006</v>
      </c>
      <c r="C2394" s="2">
        <v>7843883</v>
      </c>
      <c r="D2394" s="6">
        <v>1.1299999999999999</v>
      </c>
      <c r="E2394" s="6">
        <v>1.4644893727320001</v>
      </c>
      <c r="F2394" s="6">
        <v>1.46448134106442</v>
      </c>
      <c r="G2394" s="6">
        <v>108.81191</v>
      </c>
      <c r="H2394" s="6">
        <v>253540.81585081501</v>
      </c>
      <c r="I2394" s="6">
        <v>77.5</v>
      </c>
      <c r="J2394" s="6">
        <v>78.44</v>
      </c>
      <c r="K2394" s="6">
        <v>77.400000000000006</v>
      </c>
      <c r="L2394" s="6">
        <v>182394.172494172</v>
      </c>
    </row>
    <row r="2395" spans="1:12" ht="15" customHeight="1" x14ac:dyDescent="0.25">
      <c r="A2395" s="5">
        <v>41382</v>
      </c>
      <c r="B2395" s="6">
        <v>77.16</v>
      </c>
      <c r="C2395" s="2">
        <v>14219480</v>
      </c>
      <c r="D2395" s="6">
        <v>-1.35</v>
      </c>
      <c r="E2395" s="6">
        <v>-1.7195261750095601</v>
      </c>
      <c r="F2395" s="6">
        <v>-1.7195196965331201</v>
      </c>
      <c r="G2395" s="6">
        <v>107.24138000000001</v>
      </c>
      <c r="H2395" s="6">
        <v>249879.90675990601</v>
      </c>
      <c r="I2395" s="6">
        <v>78.760000000000005</v>
      </c>
      <c r="J2395" s="6">
        <v>79.05</v>
      </c>
      <c r="K2395" s="6">
        <v>76.610100000000003</v>
      </c>
      <c r="L2395" s="6">
        <v>179760.139860139</v>
      </c>
    </row>
    <row r="2396" spans="1:12" ht="15" customHeight="1" x14ac:dyDescent="0.25">
      <c r="A2396" s="5">
        <v>41381</v>
      </c>
      <c r="B2396" s="6">
        <v>78.510000000000005</v>
      </c>
      <c r="C2396" s="2">
        <v>7248836</v>
      </c>
      <c r="D2396" s="6">
        <v>-0.17000000000000101</v>
      </c>
      <c r="E2396" s="6">
        <v>-0.21606507371632</v>
      </c>
      <c r="F2396" s="6">
        <v>-0.21606899283758099</v>
      </c>
      <c r="G2396" s="6">
        <v>109.11768000000001</v>
      </c>
      <c r="H2396" s="6">
        <v>254253.56643356601</v>
      </c>
      <c r="I2396" s="6">
        <v>78.53</v>
      </c>
      <c r="J2396" s="6">
        <v>79.069999999999993</v>
      </c>
      <c r="K2396" s="6">
        <v>78.11</v>
      </c>
      <c r="L2396" s="6">
        <v>182906.993006993</v>
      </c>
    </row>
    <row r="2397" spans="1:12" ht="15" customHeight="1" x14ac:dyDescent="0.25">
      <c r="A2397" s="5">
        <v>41380</v>
      </c>
      <c r="B2397" s="6">
        <v>78.680000000000007</v>
      </c>
      <c r="C2397" s="2">
        <v>6854946</v>
      </c>
      <c r="D2397" s="6">
        <v>0.21000000000000699</v>
      </c>
      <c r="E2397" s="6">
        <v>0.267618198037467</v>
      </c>
      <c r="F2397" s="6">
        <v>0.267618198037467</v>
      </c>
      <c r="G2397" s="6">
        <v>109.35396</v>
      </c>
      <c r="H2397" s="6">
        <v>254804.335664335</v>
      </c>
      <c r="I2397" s="6">
        <v>78.23</v>
      </c>
      <c r="J2397" s="6">
        <v>78.86</v>
      </c>
      <c r="K2397" s="6">
        <v>78.030100000000004</v>
      </c>
      <c r="L2397" s="6">
        <v>183303.263403263</v>
      </c>
    </row>
    <row r="2398" spans="1:12" ht="15" customHeight="1" x14ac:dyDescent="0.25">
      <c r="A2398" s="5">
        <v>41379</v>
      </c>
      <c r="B2398" s="6">
        <v>78.47</v>
      </c>
      <c r="C2398" s="2">
        <v>8556116</v>
      </c>
      <c r="D2398" s="6">
        <v>-9.0000000000003397E-2</v>
      </c>
      <c r="E2398" s="6">
        <v>-0.114562118126282</v>
      </c>
      <c r="F2398" s="6">
        <v>-0.114555583774167</v>
      </c>
      <c r="G2398" s="6">
        <v>109.06209</v>
      </c>
      <c r="H2398" s="6">
        <v>254123.986013986</v>
      </c>
      <c r="I2398" s="6">
        <v>78.44</v>
      </c>
      <c r="J2398" s="6">
        <v>79.28</v>
      </c>
      <c r="K2398" s="6">
        <v>78.430000000000007</v>
      </c>
      <c r="L2398" s="6">
        <v>182813.75291375199</v>
      </c>
    </row>
    <row r="2399" spans="1:12" ht="15" customHeight="1" x14ac:dyDescent="0.25">
      <c r="A2399" s="5">
        <v>41376</v>
      </c>
      <c r="B2399" s="6">
        <v>78.56</v>
      </c>
      <c r="C2399" s="2">
        <v>6338065</v>
      </c>
      <c r="D2399" s="6">
        <v>0.76999999999999602</v>
      </c>
      <c r="E2399" s="6">
        <v>0.98984445301450996</v>
      </c>
      <c r="F2399" s="6">
        <v>0.98983517761639295</v>
      </c>
      <c r="G2399" s="6">
        <v>109.18716999999999</v>
      </c>
      <c r="H2399" s="6">
        <v>254415.54778554701</v>
      </c>
      <c r="I2399" s="6">
        <v>77.63</v>
      </c>
      <c r="J2399" s="6">
        <v>78.849999999999994</v>
      </c>
      <c r="K2399" s="6">
        <v>77.58</v>
      </c>
      <c r="L2399" s="6">
        <v>183023.543123543</v>
      </c>
    </row>
    <row r="2400" spans="1:12" ht="15" customHeight="1" x14ac:dyDescent="0.25">
      <c r="A2400" s="5">
        <v>41375</v>
      </c>
      <c r="B2400" s="6">
        <v>77.790000000000006</v>
      </c>
      <c r="C2400" s="2">
        <v>7129997</v>
      </c>
      <c r="D2400" s="6">
        <v>0.42000000000000098</v>
      </c>
      <c r="E2400" s="6">
        <v>0.542846064366031</v>
      </c>
      <c r="F2400" s="6">
        <v>0.54284604994270202</v>
      </c>
      <c r="G2400" s="6">
        <v>108.11699</v>
      </c>
      <c r="H2400" s="6">
        <v>251920.95571095499</v>
      </c>
      <c r="I2400" s="6">
        <v>77.36</v>
      </c>
      <c r="J2400" s="6">
        <v>78.37</v>
      </c>
      <c r="K2400" s="6">
        <v>77.27</v>
      </c>
      <c r="L2400" s="6">
        <v>181228.67132867099</v>
      </c>
    </row>
    <row r="2401" spans="1:12" ht="15" customHeight="1" x14ac:dyDescent="0.25">
      <c r="A2401" s="5">
        <v>41374</v>
      </c>
      <c r="B2401" s="6">
        <v>77.37</v>
      </c>
      <c r="C2401" s="2">
        <v>8599089</v>
      </c>
      <c r="D2401" s="6">
        <v>-0.75</v>
      </c>
      <c r="E2401" s="6">
        <v>-0.96006144393241399</v>
      </c>
      <c r="F2401" s="6">
        <v>-0.96006337332833402</v>
      </c>
      <c r="G2401" s="6">
        <v>107.53325</v>
      </c>
      <c r="H2401" s="6">
        <v>250560.256410256</v>
      </c>
      <c r="I2401" s="6">
        <v>78.28</v>
      </c>
      <c r="J2401" s="6">
        <v>78.38</v>
      </c>
      <c r="K2401" s="6">
        <v>77.37</v>
      </c>
      <c r="L2401" s="6">
        <v>180249.65034965001</v>
      </c>
    </row>
    <row r="2402" spans="1:12" ht="15" customHeight="1" x14ac:dyDescent="0.25">
      <c r="A2402" s="5">
        <v>41373</v>
      </c>
      <c r="B2402" s="6">
        <v>78.12</v>
      </c>
      <c r="C2402" s="2">
        <v>8669956</v>
      </c>
      <c r="D2402" s="6">
        <v>0.82999999999999796</v>
      </c>
      <c r="E2402" s="6">
        <v>1.07387760382973</v>
      </c>
      <c r="F2402" s="6">
        <v>1.07388091421816</v>
      </c>
      <c r="G2402" s="6">
        <v>108.57564499999999</v>
      </c>
      <c r="H2402" s="6">
        <v>252990.081585081</v>
      </c>
      <c r="I2402" s="6">
        <v>77.239999999999995</v>
      </c>
      <c r="J2402" s="6">
        <v>78.459999999999994</v>
      </c>
      <c r="K2402" s="6">
        <v>77.02</v>
      </c>
      <c r="L2402" s="6">
        <v>181997.902097902</v>
      </c>
    </row>
    <row r="2403" spans="1:12" ht="15" customHeight="1" x14ac:dyDescent="0.25">
      <c r="A2403" s="5">
        <v>41372</v>
      </c>
      <c r="B2403" s="6">
        <v>77.290000000000006</v>
      </c>
      <c r="C2403" s="2">
        <v>8075557</v>
      </c>
      <c r="D2403" s="6">
        <v>0.90000000000000502</v>
      </c>
      <c r="E2403" s="6">
        <v>1.17816468124101</v>
      </c>
      <c r="F2403" s="6">
        <v>1.17816330399989</v>
      </c>
      <c r="G2403" s="6">
        <v>107.42206</v>
      </c>
      <c r="H2403" s="6">
        <v>250301.072261072</v>
      </c>
      <c r="I2403" s="6">
        <v>76.099999999999994</v>
      </c>
      <c r="J2403" s="6">
        <v>77.444999999999993</v>
      </c>
      <c r="K2403" s="6">
        <v>75.83</v>
      </c>
      <c r="L2403" s="6">
        <v>180063.17016317</v>
      </c>
    </row>
    <row r="2404" spans="1:12" ht="15" customHeight="1" x14ac:dyDescent="0.25">
      <c r="A2404" s="5">
        <v>41369</v>
      </c>
      <c r="B2404" s="6">
        <v>76.39</v>
      </c>
      <c r="C2404" s="2">
        <v>5880369</v>
      </c>
      <c r="D2404" s="6">
        <v>0.189999999999997</v>
      </c>
      <c r="E2404" s="6">
        <v>0.249343832020998</v>
      </c>
      <c r="F2404" s="6">
        <v>0.24935058656589901</v>
      </c>
      <c r="G2404" s="6">
        <v>106.17119</v>
      </c>
      <c r="H2404" s="6">
        <v>247385.29137529101</v>
      </c>
      <c r="I2404" s="6">
        <v>75.55</v>
      </c>
      <c r="J2404" s="6">
        <v>76.41</v>
      </c>
      <c r="K2404" s="6">
        <v>75.432500000000005</v>
      </c>
      <c r="L2404" s="6">
        <v>177965.268065268</v>
      </c>
    </row>
    <row r="2405" spans="1:12" ht="15" customHeight="1" x14ac:dyDescent="0.25">
      <c r="A2405" s="5">
        <v>41368</v>
      </c>
      <c r="B2405" s="6">
        <v>76.2</v>
      </c>
      <c r="C2405" s="2">
        <v>7508815</v>
      </c>
      <c r="D2405" s="6">
        <v>0.20000000000000201</v>
      </c>
      <c r="E2405" s="6">
        <v>0.26315789473685403</v>
      </c>
      <c r="F2405" s="6">
        <v>0.26315654941428901</v>
      </c>
      <c r="G2405" s="6">
        <v>105.90711</v>
      </c>
      <c r="H2405" s="6">
        <v>246769.72027972</v>
      </c>
      <c r="I2405" s="6">
        <v>75.959999999999994</v>
      </c>
      <c r="J2405" s="6">
        <v>76.58</v>
      </c>
      <c r="K2405" s="6">
        <v>75.959999999999994</v>
      </c>
      <c r="L2405" s="6">
        <v>177522.37762237701</v>
      </c>
    </row>
    <row r="2406" spans="1:12" ht="15" customHeight="1" x14ac:dyDescent="0.25">
      <c r="A2406" s="5">
        <v>41367</v>
      </c>
      <c r="B2406" s="6">
        <v>76</v>
      </c>
      <c r="C2406" s="2">
        <v>7454422</v>
      </c>
      <c r="D2406" s="6">
        <v>-1.9999999999996E-2</v>
      </c>
      <c r="E2406" s="6">
        <v>-2.6308866087865201E-2</v>
      </c>
      <c r="F2406" s="6">
        <v>-2.6311570257475599E-2</v>
      </c>
      <c r="G2406" s="6">
        <v>105.62914000000001</v>
      </c>
      <c r="H2406" s="6">
        <v>246121.77156177099</v>
      </c>
      <c r="I2406" s="6">
        <v>76.31</v>
      </c>
      <c r="J2406" s="6">
        <v>76.680000000000007</v>
      </c>
      <c r="K2406" s="6">
        <v>75.72</v>
      </c>
      <c r="L2406" s="6">
        <v>177056.177156177</v>
      </c>
    </row>
    <row r="2407" spans="1:12" ht="15" customHeight="1" x14ac:dyDescent="0.25">
      <c r="A2407" s="5">
        <v>41366</v>
      </c>
      <c r="B2407" s="6">
        <v>76.02</v>
      </c>
      <c r="C2407" s="2">
        <v>6642761</v>
      </c>
      <c r="D2407" s="6">
        <v>0.58999999999998898</v>
      </c>
      <c r="E2407" s="6">
        <v>0.78218215564098603</v>
      </c>
      <c r="F2407" s="6">
        <v>0.78218627559831699</v>
      </c>
      <c r="G2407" s="6">
        <v>105.65694000000001</v>
      </c>
      <c r="H2407" s="6">
        <v>246186.57342657301</v>
      </c>
      <c r="I2407" s="6">
        <v>75.55</v>
      </c>
      <c r="J2407" s="6">
        <v>76.05</v>
      </c>
      <c r="K2407" s="6">
        <v>75.42</v>
      </c>
      <c r="L2407" s="6">
        <v>177102.797202797</v>
      </c>
    </row>
    <row r="2408" spans="1:12" ht="15" customHeight="1" x14ac:dyDescent="0.25">
      <c r="A2408" s="5">
        <v>41365</v>
      </c>
      <c r="B2408" s="6">
        <v>75.430000000000007</v>
      </c>
      <c r="C2408" s="2">
        <v>8416097</v>
      </c>
      <c r="D2408" s="6">
        <v>0.60000000000000797</v>
      </c>
      <c r="E2408" s="6">
        <v>0.80181745289322703</v>
      </c>
      <c r="F2408" s="6">
        <v>0.80181333213336003</v>
      </c>
      <c r="G2408" s="6">
        <v>104.83692000000001</v>
      </c>
      <c r="H2408" s="6">
        <v>244275.10489510401</v>
      </c>
      <c r="I2408" s="6">
        <v>75</v>
      </c>
      <c r="J2408" s="6">
        <v>75.930000000000007</v>
      </c>
      <c r="K2408" s="6">
        <v>74.900000000000006</v>
      </c>
      <c r="L2408" s="6">
        <v>175727.505827505</v>
      </c>
    </row>
    <row r="2409" spans="1:12" ht="15" customHeight="1" x14ac:dyDescent="0.25">
      <c r="A2409" s="5">
        <v>41361</v>
      </c>
      <c r="B2409" s="6">
        <v>74.83</v>
      </c>
      <c r="C2409" s="2">
        <v>7370039</v>
      </c>
      <c r="D2409" s="6">
        <v>4.9999999999997102E-2</v>
      </c>
      <c r="E2409" s="6">
        <v>6.6862797539446406E-2</v>
      </c>
      <c r="F2409" s="6">
        <v>6.6860046691385996E-2</v>
      </c>
      <c r="G2409" s="6">
        <v>104.00301</v>
      </c>
      <c r="H2409" s="6">
        <v>242331.258741258</v>
      </c>
      <c r="I2409" s="6">
        <v>74.84</v>
      </c>
      <c r="J2409" s="6">
        <v>74.97</v>
      </c>
      <c r="K2409" s="6">
        <v>74.38</v>
      </c>
      <c r="L2409" s="6">
        <v>174328.904428904</v>
      </c>
    </row>
    <row r="2410" spans="1:12" ht="15" customHeight="1" x14ac:dyDescent="0.25">
      <c r="A2410" s="5">
        <v>41360</v>
      </c>
      <c r="B2410" s="6">
        <v>74.78</v>
      </c>
      <c r="C2410" s="2">
        <v>5970553</v>
      </c>
      <c r="D2410" s="6">
        <v>1.00000000000051E-2</v>
      </c>
      <c r="E2410" s="6">
        <v>1.33743480005499E-2</v>
      </c>
      <c r="F2410" s="6">
        <v>1.33853466155242E-2</v>
      </c>
      <c r="G2410" s="6">
        <v>103.93352</v>
      </c>
      <c r="H2410" s="6">
        <v>242169.27738927701</v>
      </c>
      <c r="I2410" s="6">
        <v>74.31</v>
      </c>
      <c r="J2410" s="6">
        <v>74.965000000000003</v>
      </c>
      <c r="K2410" s="6">
        <v>74.239999999999995</v>
      </c>
      <c r="L2410" s="6">
        <v>174212.354312354</v>
      </c>
    </row>
    <row r="2411" spans="1:12" ht="15" customHeight="1" x14ac:dyDescent="0.25">
      <c r="A2411" s="5">
        <v>41359</v>
      </c>
      <c r="B2411" s="6">
        <v>74.77</v>
      </c>
      <c r="C2411" s="2">
        <v>6642458</v>
      </c>
      <c r="D2411" s="6">
        <v>-7.9999999999998295E-2</v>
      </c>
      <c r="E2411" s="6">
        <v>-0.106880427521705</v>
      </c>
      <c r="F2411" s="6">
        <v>-0.10688180807990599</v>
      </c>
      <c r="G2411" s="6">
        <v>103.91961000000001</v>
      </c>
      <c r="H2411" s="6">
        <v>242136.85314685301</v>
      </c>
      <c r="I2411" s="6">
        <v>74.930000000000007</v>
      </c>
      <c r="J2411" s="6">
        <v>75.09</v>
      </c>
      <c r="K2411" s="6">
        <v>74.430000000000007</v>
      </c>
      <c r="L2411" s="6">
        <v>174189.04428904399</v>
      </c>
    </row>
    <row r="2412" spans="1:12" ht="15" customHeight="1" x14ac:dyDescent="0.25">
      <c r="A2412" s="5">
        <v>41358</v>
      </c>
      <c r="B2412" s="6">
        <v>74.849999999999994</v>
      </c>
      <c r="C2412" s="2">
        <v>10438660</v>
      </c>
      <c r="D2412" s="6">
        <v>0.56999999999999296</v>
      </c>
      <c r="E2412" s="6">
        <v>0.76736672051695898</v>
      </c>
      <c r="F2412" s="6">
        <v>0.76735840735522298</v>
      </c>
      <c r="G2412" s="6">
        <v>104.0308</v>
      </c>
      <c r="H2412" s="6">
        <v>242396.03729603699</v>
      </c>
      <c r="I2412" s="6">
        <v>74.14</v>
      </c>
      <c r="J2412" s="6">
        <v>75.11</v>
      </c>
      <c r="K2412" s="6">
        <v>74.12</v>
      </c>
      <c r="L2412" s="6">
        <v>174375.524475524</v>
      </c>
    </row>
    <row r="2413" spans="1:12" ht="15" customHeight="1" x14ac:dyDescent="0.25">
      <c r="A2413" s="5">
        <v>41355</v>
      </c>
      <c r="B2413" s="6">
        <v>74.28</v>
      </c>
      <c r="C2413" s="2">
        <v>7325411</v>
      </c>
      <c r="D2413" s="6">
        <v>1.1499999999999999</v>
      </c>
      <c r="E2413" s="6">
        <v>1.5725420484069501</v>
      </c>
      <c r="F2413" s="6">
        <v>1.57254630916394</v>
      </c>
      <c r="G2413" s="6">
        <v>103.23859</v>
      </c>
      <c r="H2413" s="6">
        <v>240549.39393939299</v>
      </c>
      <c r="I2413" s="6">
        <v>73.349999999999994</v>
      </c>
      <c r="J2413" s="6">
        <v>74.290000000000006</v>
      </c>
      <c r="K2413" s="6">
        <v>73.290000000000006</v>
      </c>
      <c r="L2413" s="6">
        <v>173046.85314685301</v>
      </c>
    </row>
    <row r="2414" spans="1:12" ht="15" customHeight="1" x14ac:dyDescent="0.25">
      <c r="A2414" s="5">
        <v>41354</v>
      </c>
      <c r="B2414" s="6">
        <v>73.13</v>
      </c>
      <c r="C2414" s="2">
        <v>5507143</v>
      </c>
      <c r="D2414" s="6">
        <v>0.14000000000000001</v>
      </c>
      <c r="E2414" s="6">
        <v>0.19180709686259501</v>
      </c>
      <c r="F2414" s="6">
        <v>0.19180710226467301</v>
      </c>
      <c r="G2414" s="6">
        <v>101.64024999999999</v>
      </c>
      <c r="H2414" s="6">
        <v>236823.65967365901</v>
      </c>
      <c r="I2414" s="6">
        <v>72.87</v>
      </c>
      <c r="J2414" s="6">
        <v>73.47</v>
      </c>
      <c r="K2414" s="6">
        <v>72.849999999999994</v>
      </c>
      <c r="L2414" s="6">
        <v>170366.20046620001</v>
      </c>
    </row>
    <row r="2415" spans="1:12" ht="15" customHeight="1" x14ac:dyDescent="0.25">
      <c r="A2415" s="5">
        <v>41353</v>
      </c>
      <c r="B2415" s="6">
        <v>72.989999999999995</v>
      </c>
      <c r="C2415" s="2">
        <v>6320278</v>
      </c>
      <c r="D2415" s="6">
        <v>0.53999999999999204</v>
      </c>
      <c r="E2415" s="6">
        <v>0.74534161490682405</v>
      </c>
      <c r="F2415" s="6">
        <v>0.74534377998065604</v>
      </c>
      <c r="G2415" s="6">
        <v>101.44567000000001</v>
      </c>
      <c r="H2415" s="6">
        <v>236370.093240093</v>
      </c>
      <c r="I2415" s="6">
        <v>72.81</v>
      </c>
      <c r="J2415" s="6">
        <v>73.375</v>
      </c>
      <c r="K2415" s="6">
        <v>72.739999999999995</v>
      </c>
      <c r="L2415" s="6">
        <v>170039.86013985999</v>
      </c>
    </row>
    <row r="2416" spans="1:12" ht="15" customHeight="1" x14ac:dyDescent="0.25">
      <c r="A2416" s="5">
        <v>41352</v>
      </c>
      <c r="B2416" s="6">
        <v>72.45</v>
      </c>
      <c r="C2416" s="2">
        <v>5753133</v>
      </c>
      <c r="D2416" s="6">
        <v>0.20000000000000201</v>
      </c>
      <c r="E2416" s="6">
        <v>0.27681660899654398</v>
      </c>
      <c r="F2416" s="6">
        <v>0.27681519620523698</v>
      </c>
      <c r="G2416" s="6">
        <v>100.695145</v>
      </c>
      <c r="H2416" s="6">
        <v>234620.617715617</v>
      </c>
      <c r="I2416" s="6">
        <v>72.42</v>
      </c>
      <c r="J2416" s="6">
        <v>72.87</v>
      </c>
      <c r="K2416" s="6">
        <v>72.19</v>
      </c>
      <c r="L2416" s="6">
        <v>168781.11888111799</v>
      </c>
    </row>
    <row r="2417" spans="1:12" ht="15" customHeight="1" x14ac:dyDescent="0.25">
      <c r="A2417" s="5">
        <v>41351</v>
      </c>
      <c r="B2417" s="6">
        <v>72.25</v>
      </c>
      <c r="C2417" s="2">
        <v>5771090</v>
      </c>
      <c r="D2417" s="6">
        <v>-0.25</v>
      </c>
      <c r="E2417" s="6">
        <v>-0.34482758620689702</v>
      </c>
      <c r="F2417" s="6">
        <v>-0.34482830484979798</v>
      </c>
      <c r="G2417" s="6">
        <v>100.417175</v>
      </c>
      <c r="H2417" s="6">
        <v>233972.66899766799</v>
      </c>
      <c r="I2417" s="6">
        <v>72.290000000000006</v>
      </c>
      <c r="J2417" s="6">
        <v>72.73</v>
      </c>
      <c r="K2417" s="6">
        <v>72.010000000000005</v>
      </c>
      <c r="L2417" s="6">
        <v>168314.91841491801</v>
      </c>
    </row>
    <row r="2418" spans="1:12" ht="15" customHeight="1" x14ac:dyDescent="0.25">
      <c r="A2418" s="5">
        <v>41348</v>
      </c>
      <c r="B2418" s="6">
        <v>72.5</v>
      </c>
      <c r="C2418" s="2">
        <v>17206780</v>
      </c>
      <c r="D2418" s="6">
        <v>-0.71999999999999797</v>
      </c>
      <c r="E2418" s="6">
        <v>-0.98333788582354298</v>
      </c>
      <c r="F2418" s="6">
        <v>-0.98334069340306696</v>
      </c>
      <c r="G2418" s="6">
        <v>100.76464</v>
      </c>
      <c r="H2418" s="6">
        <v>234782.61072261</v>
      </c>
      <c r="I2418" s="6">
        <v>73.010000000000005</v>
      </c>
      <c r="J2418" s="6">
        <v>73.5</v>
      </c>
      <c r="K2418" s="6">
        <v>72.435000000000002</v>
      </c>
      <c r="L2418" s="6">
        <v>168897.66899766901</v>
      </c>
    </row>
    <row r="2419" spans="1:12" ht="15" customHeight="1" x14ac:dyDescent="0.25">
      <c r="A2419" s="5">
        <v>41347</v>
      </c>
      <c r="B2419" s="6">
        <v>73.22</v>
      </c>
      <c r="C2419" s="2">
        <v>6353699</v>
      </c>
      <c r="D2419" s="6">
        <v>-0.43000000000000599</v>
      </c>
      <c r="E2419" s="6">
        <v>-0.583842498302789</v>
      </c>
      <c r="F2419" s="6">
        <v>-0.58384000090033705</v>
      </c>
      <c r="G2419" s="6">
        <v>101.76533999999999</v>
      </c>
      <c r="H2419" s="6">
        <v>237115.244755244</v>
      </c>
      <c r="I2419" s="6">
        <v>73.87</v>
      </c>
      <c r="J2419" s="6">
        <v>74</v>
      </c>
      <c r="K2419" s="6">
        <v>73.13</v>
      </c>
      <c r="L2419" s="6">
        <v>170575.99067599</v>
      </c>
    </row>
    <row r="2420" spans="1:12" ht="15" customHeight="1" x14ac:dyDescent="0.25">
      <c r="A2420" s="5">
        <v>41346</v>
      </c>
      <c r="B2420" s="6">
        <v>73.650000000000006</v>
      </c>
      <c r="C2420" s="2">
        <v>5329215</v>
      </c>
      <c r="D2420" s="6">
        <v>5.0000000000011299E-2</v>
      </c>
      <c r="E2420" s="6">
        <v>6.7934782608713995E-2</v>
      </c>
      <c r="F2420" s="6">
        <v>6.7937858796085396E-2</v>
      </c>
      <c r="G2420" s="6">
        <v>102.362976</v>
      </c>
      <c r="H2420" s="6">
        <v>238508.335664335</v>
      </c>
      <c r="I2420" s="6">
        <v>73.89</v>
      </c>
      <c r="J2420" s="6">
        <v>74.2</v>
      </c>
      <c r="K2420" s="6">
        <v>73.540000000000006</v>
      </c>
      <c r="L2420" s="6">
        <v>171578.32167832099</v>
      </c>
    </row>
    <row r="2421" spans="1:12" ht="15" customHeight="1" x14ac:dyDescent="0.25">
      <c r="A2421" s="5">
        <v>41345</v>
      </c>
      <c r="B2421" s="6">
        <v>73.599999999999994</v>
      </c>
      <c r="C2421" s="2">
        <v>8156386</v>
      </c>
      <c r="D2421" s="6">
        <v>0.61999999999999</v>
      </c>
      <c r="E2421" s="6">
        <v>0.84954782132089501</v>
      </c>
      <c r="F2421" s="6">
        <v>0.84953650621135601</v>
      </c>
      <c r="G2421" s="6">
        <v>102.29348</v>
      </c>
      <c r="H2421" s="6">
        <v>238346.34032634</v>
      </c>
      <c r="I2421" s="6">
        <v>72.95</v>
      </c>
      <c r="J2421" s="6">
        <v>73.900000000000006</v>
      </c>
      <c r="K2421" s="6">
        <v>72.84</v>
      </c>
      <c r="L2421" s="6">
        <v>171461.77156177099</v>
      </c>
    </row>
    <row r="2422" spans="1:12" ht="15" customHeight="1" x14ac:dyDescent="0.25">
      <c r="A2422" s="5">
        <v>41344</v>
      </c>
      <c r="B2422" s="6">
        <v>72.98</v>
      </c>
      <c r="C2422" s="2">
        <v>5149550</v>
      </c>
      <c r="D2422" s="6">
        <v>-4.9999999999997102E-2</v>
      </c>
      <c r="E2422" s="6">
        <v>-6.8465014377649902E-2</v>
      </c>
      <c r="F2422" s="6">
        <v>-6.8462197566598798E-2</v>
      </c>
      <c r="G2422" s="6">
        <v>101.43178</v>
      </c>
      <c r="H2422" s="6">
        <v>236337.715617715</v>
      </c>
      <c r="I2422" s="6">
        <v>73.09</v>
      </c>
      <c r="J2422" s="6">
        <v>73.239999999999995</v>
      </c>
      <c r="K2422" s="6">
        <v>72.81</v>
      </c>
      <c r="L2422" s="6">
        <v>170016.55011655</v>
      </c>
    </row>
    <row r="2423" spans="1:12" ht="15" customHeight="1" x14ac:dyDescent="0.25">
      <c r="A2423" s="5">
        <v>41341</v>
      </c>
      <c r="B2423" s="6">
        <v>73.03</v>
      </c>
      <c r="C2423" s="2">
        <v>5744563</v>
      </c>
      <c r="D2423" s="6">
        <v>-0.28999999999999199</v>
      </c>
      <c r="E2423" s="6">
        <v>-0.39552645935623199</v>
      </c>
      <c r="F2423" s="6">
        <v>0.245508548780626</v>
      </c>
      <c r="G2423" s="6">
        <v>101.50127000000001</v>
      </c>
      <c r="H2423" s="6">
        <v>236499.696969696</v>
      </c>
      <c r="I2423" s="6">
        <v>73.3</v>
      </c>
      <c r="J2423" s="6">
        <v>73.39</v>
      </c>
      <c r="K2423" s="6">
        <v>72.84</v>
      </c>
      <c r="L2423" s="6">
        <v>170133.10023310001</v>
      </c>
    </row>
    <row r="2424" spans="1:12" ht="15" customHeight="1" x14ac:dyDescent="0.25">
      <c r="A2424" s="5">
        <v>41340</v>
      </c>
      <c r="B2424" s="6">
        <v>73.319999999999993</v>
      </c>
      <c r="C2424" s="2">
        <v>6689131</v>
      </c>
      <c r="D2424" s="6">
        <v>-6.0000000000002197E-2</v>
      </c>
      <c r="E2424" s="6">
        <v>-8.1766148814399406E-2</v>
      </c>
      <c r="F2424" s="6">
        <v>-8.1762035313570597E-2</v>
      </c>
      <c r="G2424" s="6">
        <v>101.252686</v>
      </c>
      <c r="H2424" s="6">
        <v>235920.24708624699</v>
      </c>
      <c r="I2424" s="6">
        <v>73.489999999999995</v>
      </c>
      <c r="J2424" s="6">
        <v>73.61</v>
      </c>
      <c r="K2424" s="6">
        <v>73.2</v>
      </c>
      <c r="L2424" s="6">
        <v>170809.09090909001</v>
      </c>
    </row>
    <row r="2425" spans="1:12" ht="15" customHeight="1" x14ac:dyDescent="0.25">
      <c r="A2425" s="5">
        <v>41339</v>
      </c>
      <c r="B2425" s="6">
        <v>73.38</v>
      </c>
      <c r="C2425" s="2">
        <v>7152681</v>
      </c>
      <c r="D2425" s="6">
        <v>-0.34000000000000302</v>
      </c>
      <c r="E2425" s="6">
        <v>-0.46120455778622099</v>
      </c>
      <c r="F2425" s="6">
        <v>-0.46121470559230499</v>
      </c>
      <c r="G2425" s="6">
        <v>101.33553999999999</v>
      </c>
      <c r="H2425" s="6">
        <v>236113.37995337899</v>
      </c>
      <c r="I2425" s="6">
        <v>73.75</v>
      </c>
      <c r="J2425" s="6">
        <v>74.13</v>
      </c>
      <c r="K2425" s="6">
        <v>73.251499999999993</v>
      </c>
      <c r="L2425" s="6">
        <v>170948.95104895101</v>
      </c>
    </row>
    <row r="2426" spans="1:12" ht="15" customHeight="1" x14ac:dyDescent="0.25">
      <c r="A2426" s="5">
        <v>41338</v>
      </c>
      <c r="B2426" s="6">
        <v>73.72</v>
      </c>
      <c r="C2426" s="2">
        <v>9142337</v>
      </c>
      <c r="D2426" s="6">
        <v>0.45999999999999303</v>
      </c>
      <c r="E2426" s="6">
        <v>0.62790062790061196</v>
      </c>
      <c r="F2426" s="6">
        <v>0.62790458380723702</v>
      </c>
      <c r="G2426" s="6">
        <v>101.80508</v>
      </c>
      <c r="H2426" s="6">
        <v>237207.878787878</v>
      </c>
      <c r="I2426" s="6">
        <v>73.47</v>
      </c>
      <c r="J2426" s="6">
        <v>74.040000000000006</v>
      </c>
      <c r="K2426" s="6">
        <v>72.989999999999995</v>
      </c>
      <c r="L2426" s="6">
        <v>171741.49184149099</v>
      </c>
    </row>
    <row r="2427" spans="1:12" ht="15" customHeight="1" x14ac:dyDescent="0.25">
      <c r="A2427" s="5">
        <v>41337</v>
      </c>
      <c r="B2427" s="6">
        <v>73.260000000000005</v>
      </c>
      <c r="C2427" s="2">
        <v>10567650</v>
      </c>
      <c r="D2427" s="6">
        <v>1.52000000000001</v>
      </c>
      <c r="E2427" s="6">
        <v>2.1187621968218702</v>
      </c>
      <c r="F2427" s="6">
        <v>2.1187635039220098</v>
      </c>
      <c r="G2427" s="6">
        <v>101.16983</v>
      </c>
      <c r="H2427" s="6">
        <v>235727.10955710901</v>
      </c>
      <c r="I2427" s="6">
        <v>71.52</v>
      </c>
      <c r="J2427" s="6">
        <v>73.260000000000005</v>
      </c>
      <c r="K2427" s="6">
        <v>71.510000000000005</v>
      </c>
      <c r="L2427" s="6">
        <v>170669.23076922999</v>
      </c>
    </row>
    <row r="2428" spans="1:12" ht="15" customHeight="1" x14ac:dyDescent="0.25">
      <c r="A2428" s="5">
        <v>41334</v>
      </c>
      <c r="B2428" s="6">
        <v>71.739999999999995</v>
      </c>
      <c r="C2428" s="2">
        <v>8902516</v>
      </c>
      <c r="D2428" s="6">
        <v>0.95999999999999297</v>
      </c>
      <c r="E2428" s="6">
        <v>1.3563153433173001</v>
      </c>
      <c r="F2428" s="6">
        <v>1.3563135171706899</v>
      </c>
      <c r="G2428" s="6">
        <v>99.070755000000005</v>
      </c>
      <c r="H2428" s="6">
        <v>230834.16083916</v>
      </c>
      <c r="I2428" s="6">
        <v>70.78</v>
      </c>
      <c r="J2428" s="6">
        <v>71.900000000000006</v>
      </c>
      <c r="K2428" s="6">
        <v>70.78</v>
      </c>
      <c r="L2428" s="6">
        <v>167126.10722610701</v>
      </c>
    </row>
    <row r="2429" spans="1:12" ht="15" customHeight="1" x14ac:dyDescent="0.25">
      <c r="A2429" s="5">
        <v>41333</v>
      </c>
      <c r="B2429" s="6">
        <v>70.78</v>
      </c>
      <c r="C2429" s="2">
        <v>18888670</v>
      </c>
      <c r="D2429" s="6">
        <v>-0.87999999999999501</v>
      </c>
      <c r="E2429" s="6">
        <v>-1.22802121127546</v>
      </c>
      <c r="F2429" s="6">
        <v>-1.2280219902368901</v>
      </c>
      <c r="G2429" s="6">
        <v>97.745025999999996</v>
      </c>
      <c r="H2429" s="6">
        <v>227743.883449883</v>
      </c>
      <c r="I2429" s="6">
        <v>71.59</v>
      </c>
      <c r="J2429" s="6">
        <v>71.88</v>
      </c>
      <c r="K2429" s="6">
        <v>70.78</v>
      </c>
      <c r="L2429" s="6">
        <v>164888.34498834499</v>
      </c>
    </row>
    <row r="2430" spans="1:12" ht="15" customHeight="1" x14ac:dyDescent="0.25">
      <c r="A2430" s="5">
        <v>41332</v>
      </c>
      <c r="B2430" s="6">
        <v>71.66</v>
      </c>
      <c r="C2430" s="2">
        <v>8820357</v>
      </c>
      <c r="D2430" s="6">
        <v>0.54999999999999705</v>
      </c>
      <c r="E2430" s="6">
        <v>0.77344958514975404</v>
      </c>
      <c r="F2430" s="6">
        <v>0.77345136230890699</v>
      </c>
      <c r="G2430" s="6">
        <v>98.960279999999997</v>
      </c>
      <c r="H2430" s="6">
        <v>230576.64335664301</v>
      </c>
      <c r="I2430" s="6">
        <v>70.92</v>
      </c>
      <c r="J2430" s="6">
        <v>71.954999999999998</v>
      </c>
      <c r="K2430" s="6">
        <v>70.58</v>
      </c>
      <c r="L2430" s="6">
        <v>166939.627039627</v>
      </c>
    </row>
    <row r="2431" spans="1:12" ht="15" customHeight="1" x14ac:dyDescent="0.25">
      <c r="A2431" s="5">
        <v>41331</v>
      </c>
      <c r="B2431" s="6">
        <v>71.11</v>
      </c>
      <c r="C2431" s="2">
        <v>10558490</v>
      </c>
      <c r="D2431" s="6">
        <v>0.67000000000000104</v>
      </c>
      <c r="E2431" s="6">
        <v>0.95116411130040601</v>
      </c>
      <c r="F2431" s="6">
        <v>0.95115933611238301</v>
      </c>
      <c r="G2431" s="6">
        <v>98.200744999999998</v>
      </c>
      <c r="H2431" s="6">
        <v>228806.165501165</v>
      </c>
      <c r="I2431" s="6">
        <v>70.69</v>
      </c>
      <c r="J2431" s="6">
        <v>71.39</v>
      </c>
      <c r="K2431" s="6">
        <v>70.61</v>
      </c>
      <c r="L2431" s="6">
        <v>165657.57575757499</v>
      </c>
    </row>
    <row r="2432" spans="1:12" ht="15" customHeight="1" x14ac:dyDescent="0.25">
      <c r="A2432" s="5">
        <v>41330</v>
      </c>
      <c r="B2432" s="6">
        <v>70.44</v>
      </c>
      <c r="C2432" s="2">
        <v>11819690</v>
      </c>
      <c r="D2432" s="6">
        <v>3.9999999999992E-2</v>
      </c>
      <c r="E2432" s="6">
        <v>5.6818181818174503E-2</v>
      </c>
      <c r="F2432" s="6">
        <v>5.6819432492782797E-2</v>
      </c>
      <c r="G2432" s="6">
        <v>97.275499999999994</v>
      </c>
      <c r="H2432" s="6">
        <v>226649.41724941699</v>
      </c>
      <c r="I2432" s="6">
        <v>70.5</v>
      </c>
      <c r="J2432" s="6">
        <v>71.34</v>
      </c>
      <c r="K2432" s="6">
        <v>70.44</v>
      </c>
      <c r="L2432" s="6">
        <v>164095.804195804</v>
      </c>
    </row>
    <row r="2433" spans="1:12" ht="15" customHeight="1" x14ac:dyDescent="0.25">
      <c r="A2433" s="5">
        <v>41327</v>
      </c>
      <c r="B2433" s="6">
        <v>70.400000000000006</v>
      </c>
      <c r="C2433" s="2">
        <v>9169560</v>
      </c>
      <c r="D2433" s="6">
        <v>0.14000000000000001</v>
      </c>
      <c r="E2433" s="6">
        <v>0.19925989183033899</v>
      </c>
      <c r="F2433" s="6">
        <v>0.19926015587179399</v>
      </c>
      <c r="G2433" s="6">
        <v>97.220259999999996</v>
      </c>
      <c r="H2433" s="6">
        <v>226520.65268065201</v>
      </c>
      <c r="I2433" s="6">
        <v>70.22</v>
      </c>
      <c r="J2433" s="6">
        <v>70.540000000000006</v>
      </c>
      <c r="K2433" s="6">
        <v>69.89</v>
      </c>
      <c r="L2433" s="6">
        <v>164002.56410256401</v>
      </c>
    </row>
    <row r="2434" spans="1:12" ht="15" customHeight="1" x14ac:dyDescent="0.25">
      <c r="A2434" s="5">
        <v>41326</v>
      </c>
      <c r="B2434" s="6">
        <v>70.260000000000005</v>
      </c>
      <c r="C2434" s="2">
        <v>20426180</v>
      </c>
      <c r="D2434" s="6">
        <v>1.05000000000001</v>
      </c>
      <c r="E2434" s="6">
        <v>1.5171218032076399</v>
      </c>
      <c r="F2434" s="6">
        <v>1.5171238440617201</v>
      </c>
      <c r="G2434" s="6">
        <v>97.026923999999994</v>
      </c>
      <c r="H2434" s="6">
        <v>226069.986013986</v>
      </c>
      <c r="I2434" s="6">
        <v>70</v>
      </c>
      <c r="J2434" s="6">
        <v>71.47</v>
      </c>
      <c r="K2434" s="6">
        <v>69.72</v>
      </c>
      <c r="L2434" s="6">
        <v>163676.22377622299</v>
      </c>
    </row>
    <row r="2435" spans="1:12" ht="15" customHeight="1" x14ac:dyDescent="0.25">
      <c r="A2435" s="5">
        <v>41325</v>
      </c>
      <c r="B2435" s="6">
        <v>69.209999999999994</v>
      </c>
      <c r="C2435" s="2">
        <v>11975850</v>
      </c>
      <c r="D2435" s="6">
        <v>0.44999999999998802</v>
      </c>
      <c r="E2435" s="6">
        <v>0.65445026178008103</v>
      </c>
      <c r="F2435" s="6">
        <v>0.65444781643437799</v>
      </c>
      <c r="G2435" s="6">
        <v>95.576903999999999</v>
      </c>
      <c r="H2435" s="6">
        <v>222689.986013986</v>
      </c>
      <c r="I2435" s="6">
        <v>68.72</v>
      </c>
      <c r="J2435" s="6">
        <v>69.849999999999994</v>
      </c>
      <c r="K2435" s="6">
        <v>68.3</v>
      </c>
      <c r="L2435" s="6">
        <v>161228.67132867099</v>
      </c>
    </row>
    <row r="2436" spans="1:12" ht="15" customHeight="1" x14ac:dyDescent="0.25">
      <c r="A2436" s="5">
        <v>41324</v>
      </c>
      <c r="B2436" s="6">
        <v>68.760000000000005</v>
      </c>
      <c r="C2436" s="2">
        <v>14683420</v>
      </c>
      <c r="D2436" s="6">
        <v>-0.53999999999999204</v>
      </c>
      <c r="E2436" s="6">
        <v>-0.77922077922076805</v>
      </c>
      <c r="F2436" s="6">
        <v>-0.77922224482148605</v>
      </c>
      <c r="G2436" s="6">
        <v>94.955470000000005</v>
      </c>
      <c r="H2436" s="6">
        <v>221241.421911421</v>
      </c>
      <c r="I2436" s="6">
        <v>69.19</v>
      </c>
      <c r="J2436" s="6">
        <v>69.45</v>
      </c>
      <c r="K2436" s="6">
        <v>68.540000000000006</v>
      </c>
      <c r="L2436" s="6">
        <v>160179.72027972</v>
      </c>
    </row>
    <row r="2437" spans="1:12" ht="15" customHeight="1" x14ac:dyDescent="0.25">
      <c r="A2437" s="5">
        <v>41320</v>
      </c>
      <c r="B2437" s="6">
        <v>69.3</v>
      </c>
      <c r="C2437" s="2">
        <v>25689980</v>
      </c>
      <c r="D2437" s="6">
        <v>-1.51999999999999</v>
      </c>
      <c r="E2437" s="6">
        <v>-2.1462863597853601</v>
      </c>
      <c r="F2437" s="6">
        <v>-2.1462775252335602</v>
      </c>
      <c r="G2437" s="6">
        <v>95.701194999999998</v>
      </c>
      <c r="H2437" s="6">
        <v>222979.708624708</v>
      </c>
      <c r="I2437" s="6">
        <v>69.540000000000006</v>
      </c>
      <c r="J2437" s="6">
        <v>70</v>
      </c>
      <c r="K2437" s="6">
        <v>68.13</v>
      </c>
      <c r="L2437" s="6">
        <v>161438.46153846101</v>
      </c>
    </row>
    <row r="2438" spans="1:12" ht="15" customHeight="1" x14ac:dyDescent="0.25">
      <c r="A2438" s="5">
        <v>41319</v>
      </c>
      <c r="B2438" s="6">
        <v>70.819999999999993</v>
      </c>
      <c r="C2438" s="2">
        <v>6820952</v>
      </c>
      <c r="D2438" s="6">
        <v>-0.57000000000000695</v>
      </c>
      <c r="E2438" s="6">
        <v>-0.79843115282253097</v>
      </c>
      <c r="F2438" s="6">
        <v>-0.79843858374628596</v>
      </c>
      <c r="G2438" s="6">
        <v>97.800259999999994</v>
      </c>
      <c r="H2438" s="6">
        <v>227872.634032634</v>
      </c>
      <c r="I2438" s="6">
        <v>71.099999999999994</v>
      </c>
      <c r="J2438" s="6">
        <v>71.23</v>
      </c>
      <c r="K2438" s="6">
        <v>70.754999999999995</v>
      </c>
      <c r="L2438" s="6">
        <v>164981.58508158501</v>
      </c>
    </row>
    <row r="2439" spans="1:12" ht="15" customHeight="1" x14ac:dyDescent="0.25">
      <c r="A2439" s="5">
        <v>41318</v>
      </c>
      <c r="B2439" s="6">
        <v>71.39</v>
      </c>
      <c r="C2439" s="2">
        <v>3969807</v>
      </c>
      <c r="D2439" s="6">
        <v>-1.00000000000051E-2</v>
      </c>
      <c r="E2439" s="6">
        <v>-1.4005602240907401E-2</v>
      </c>
      <c r="F2439" s="6">
        <v>-1.40059104739465E-2</v>
      </c>
      <c r="G2439" s="6">
        <v>98.587419999999995</v>
      </c>
      <c r="H2439" s="6">
        <v>229707.505827505</v>
      </c>
      <c r="I2439" s="6">
        <v>71.290000000000006</v>
      </c>
      <c r="J2439" s="6">
        <v>71.7</v>
      </c>
      <c r="K2439" s="6">
        <v>71.209999999999994</v>
      </c>
      <c r="L2439" s="6">
        <v>166310.256410256</v>
      </c>
    </row>
    <row r="2440" spans="1:12" ht="15" customHeight="1" x14ac:dyDescent="0.25">
      <c r="A2440" s="5">
        <v>41317</v>
      </c>
      <c r="B2440" s="6">
        <v>71.400000000000006</v>
      </c>
      <c r="C2440" s="2">
        <v>4762281</v>
      </c>
      <c r="D2440" s="6"/>
      <c r="E2440" s="6"/>
      <c r="F2440" s="6"/>
      <c r="G2440" s="6">
        <v>98.601230000000001</v>
      </c>
      <c r="H2440" s="6">
        <v>229739.69696969699</v>
      </c>
      <c r="I2440" s="6">
        <v>71.489999999999995</v>
      </c>
      <c r="J2440" s="6">
        <v>71.66</v>
      </c>
      <c r="K2440" s="6">
        <v>71.099999999999994</v>
      </c>
      <c r="L2440" s="6">
        <v>166333.56643356601</v>
      </c>
    </row>
    <row r="2441" spans="1:12" ht="15" customHeight="1" x14ac:dyDescent="0.25">
      <c r="A2441" s="5">
        <v>41316</v>
      </c>
      <c r="B2441" s="6">
        <v>71.400000000000006</v>
      </c>
      <c r="C2441" s="2">
        <v>6202534</v>
      </c>
      <c r="D2441" s="6">
        <v>-7.9999999999998295E-2</v>
      </c>
      <c r="E2441" s="6">
        <v>-0.111919418019024</v>
      </c>
      <c r="F2441" s="6">
        <v>-0.11192187836680501</v>
      </c>
      <c r="G2441" s="6">
        <v>98.601230000000001</v>
      </c>
      <c r="H2441" s="6">
        <v>229739.69696969699</v>
      </c>
      <c r="I2441" s="6">
        <v>71.25</v>
      </c>
      <c r="J2441" s="6">
        <v>71.510000000000005</v>
      </c>
      <c r="K2441" s="6">
        <v>70.53</v>
      </c>
      <c r="L2441" s="6">
        <v>166333.56643356601</v>
      </c>
    </row>
    <row r="2442" spans="1:12" ht="15" customHeight="1" x14ac:dyDescent="0.25">
      <c r="A2442" s="5">
        <v>41313</v>
      </c>
      <c r="B2442" s="6">
        <v>71.48</v>
      </c>
      <c r="C2442" s="2">
        <v>5906823</v>
      </c>
      <c r="D2442" s="6">
        <v>0.25</v>
      </c>
      <c r="E2442" s="6">
        <v>0.35097571248070503</v>
      </c>
      <c r="F2442" s="6">
        <v>0.35098345513298002</v>
      </c>
      <c r="G2442" s="6">
        <v>98.711709999999997</v>
      </c>
      <c r="H2442" s="6">
        <v>229997.22610722599</v>
      </c>
      <c r="I2442" s="6">
        <v>71.2</v>
      </c>
      <c r="J2442" s="6">
        <v>71.64</v>
      </c>
      <c r="K2442" s="6">
        <v>71.069999999999993</v>
      </c>
      <c r="L2442" s="6">
        <v>166520.04662004599</v>
      </c>
    </row>
    <row r="2443" spans="1:12" ht="15" customHeight="1" x14ac:dyDescent="0.25">
      <c r="A2443" s="5">
        <v>41312</v>
      </c>
      <c r="B2443" s="6">
        <v>71.23</v>
      </c>
      <c r="C2443" s="2">
        <v>8306834</v>
      </c>
      <c r="D2443" s="6">
        <v>-7.9999999999998295E-2</v>
      </c>
      <c r="E2443" s="6">
        <v>-0.112186229140365</v>
      </c>
      <c r="F2443" s="6">
        <v>-0.112188701232995</v>
      </c>
      <c r="G2443" s="6">
        <v>98.366460000000004</v>
      </c>
      <c r="H2443" s="6">
        <v>229192.447552447</v>
      </c>
      <c r="I2443" s="6">
        <v>71.44</v>
      </c>
      <c r="J2443" s="6">
        <v>71.641800000000003</v>
      </c>
      <c r="K2443" s="6">
        <v>70.900000000000006</v>
      </c>
      <c r="L2443" s="6">
        <v>165937.29603729601</v>
      </c>
    </row>
    <row r="2444" spans="1:12" ht="15" customHeight="1" x14ac:dyDescent="0.25">
      <c r="A2444" s="5">
        <v>41311</v>
      </c>
      <c r="B2444" s="6">
        <v>71.31</v>
      </c>
      <c r="C2444" s="2">
        <v>9757882</v>
      </c>
      <c r="D2444" s="6">
        <v>0.54000000000000603</v>
      </c>
      <c r="E2444" s="6">
        <v>0.76303518440017304</v>
      </c>
      <c r="F2444" s="6">
        <v>0.76304181642690105</v>
      </c>
      <c r="G2444" s="6">
        <v>98.476939999999999</v>
      </c>
      <c r="H2444" s="6">
        <v>229449.976689976</v>
      </c>
      <c r="I2444" s="6">
        <v>70.48</v>
      </c>
      <c r="J2444" s="6">
        <v>71.319999999999993</v>
      </c>
      <c r="K2444" s="6">
        <v>70.3</v>
      </c>
      <c r="L2444" s="6">
        <v>166123.77622377599</v>
      </c>
    </row>
    <row r="2445" spans="1:12" ht="15" customHeight="1" x14ac:dyDescent="0.25">
      <c r="A2445" s="5">
        <v>41310</v>
      </c>
      <c r="B2445" s="6">
        <v>70.77</v>
      </c>
      <c r="C2445" s="2">
        <v>10526700</v>
      </c>
      <c r="D2445" s="6">
        <v>1.1399999999999999</v>
      </c>
      <c r="E2445" s="6">
        <v>1.63722533390779</v>
      </c>
      <c r="F2445" s="6">
        <v>1.6372240596010901</v>
      </c>
      <c r="G2445" s="6">
        <v>97.731210000000004</v>
      </c>
      <c r="H2445" s="6">
        <v>227711.67832167799</v>
      </c>
      <c r="I2445" s="6">
        <v>69.87</v>
      </c>
      <c r="J2445" s="6">
        <v>71.075000000000003</v>
      </c>
      <c r="K2445" s="6">
        <v>69.760000000000005</v>
      </c>
      <c r="L2445" s="6">
        <v>164865.03496503399</v>
      </c>
    </row>
    <row r="2446" spans="1:12" ht="15" customHeight="1" x14ac:dyDescent="0.25">
      <c r="A2446" s="5">
        <v>41309</v>
      </c>
      <c r="B2446" s="6">
        <v>69.63</v>
      </c>
      <c r="C2446" s="2">
        <v>10759450</v>
      </c>
      <c r="D2446" s="6">
        <v>-0.85999999999999899</v>
      </c>
      <c r="E2446" s="6">
        <v>-1.22003121010072</v>
      </c>
      <c r="F2446" s="6">
        <v>-1.22003144706419</v>
      </c>
      <c r="G2446" s="6">
        <v>96.156906000000006</v>
      </c>
      <c r="H2446" s="6">
        <v>224041.97202797199</v>
      </c>
      <c r="I2446" s="6">
        <v>69.44</v>
      </c>
      <c r="J2446" s="6">
        <v>69.900000000000006</v>
      </c>
      <c r="K2446" s="6">
        <v>69.13</v>
      </c>
      <c r="L2446" s="6">
        <v>162207.69230769199</v>
      </c>
    </row>
    <row r="2447" spans="1:12" ht="15" customHeight="1" x14ac:dyDescent="0.25">
      <c r="A2447" s="5">
        <v>41306</v>
      </c>
      <c r="B2447" s="6">
        <v>70.489999999999995</v>
      </c>
      <c r="C2447" s="2">
        <v>6450100</v>
      </c>
      <c r="D2447" s="6">
        <v>0.53999999999999204</v>
      </c>
      <c r="E2447" s="6">
        <v>0.77197998570406301</v>
      </c>
      <c r="F2447" s="6">
        <v>0.771980476448064</v>
      </c>
      <c r="G2447" s="6">
        <v>97.344539999999995</v>
      </c>
      <c r="H2447" s="6">
        <v>226810.349650349</v>
      </c>
      <c r="I2447" s="6">
        <v>70.11</v>
      </c>
      <c r="J2447" s="6">
        <v>70.540000000000006</v>
      </c>
      <c r="K2447" s="6">
        <v>69.95</v>
      </c>
      <c r="L2447" s="6">
        <v>164212.354312354</v>
      </c>
    </row>
    <row r="2448" spans="1:12" ht="15" customHeight="1" x14ac:dyDescent="0.25">
      <c r="A2448" s="5">
        <v>41305</v>
      </c>
      <c r="B2448" s="6">
        <v>69.95</v>
      </c>
      <c r="C2448" s="2">
        <v>7019560</v>
      </c>
      <c r="D2448" s="6">
        <v>0.20000000000000201</v>
      </c>
      <c r="E2448" s="6">
        <v>0.286738351254478</v>
      </c>
      <c r="F2448" s="6">
        <v>0.28673637462368601</v>
      </c>
      <c r="G2448" s="6">
        <v>96.598815999999999</v>
      </c>
      <c r="H2448" s="6">
        <v>225072.06526806499</v>
      </c>
      <c r="I2448" s="6">
        <v>69.69</v>
      </c>
      <c r="J2448" s="6">
        <v>70.44</v>
      </c>
      <c r="K2448" s="6">
        <v>69.69</v>
      </c>
      <c r="L2448" s="6">
        <v>162953.61305361299</v>
      </c>
    </row>
    <row r="2449" spans="1:12" ht="15" customHeight="1" x14ac:dyDescent="0.25">
      <c r="A2449" s="5">
        <v>41304</v>
      </c>
      <c r="B2449" s="6">
        <v>69.75</v>
      </c>
      <c r="C2449" s="2">
        <v>7022025</v>
      </c>
      <c r="D2449" s="6">
        <v>-0.14000000000000001</v>
      </c>
      <c r="E2449" s="6">
        <v>-0.20031478036914799</v>
      </c>
      <c r="F2449" s="6">
        <v>-0.20031505670150501</v>
      </c>
      <c r="G2449" s="6">
        <v>96.322624000000005</v>
      </c>
      <c r="H2449" s="6">
        <v>224428.261072261</v>
      </c>
      <c r="I2449" s="6">
        <v>70.12</v>
      </c>
      <c r="J2449" s="6">
        <v>70.12</v>
      </c>
      <c r="K2449" s="6">
        <v>69.5</v>
      </c>
      <c r="L2449" s="6">
        <v>162487.41258741199</v>
      </c>
    </row>
    <row r="2450" spans="1:12" ht="15" customHeight="1" x14ac:dyDescent="0.25">
      <c r="A2450" s="5">
        <v>41303</v>
      </c>
      <c r="B2450" s="6">
        <v>69.89</v>
      </c>
      <c r="C2450" s="2">
        <v>9560861</v>
      </c>
      <c r="D2450" s="6">
        <v>0.54000000000000603</v>
      </c>
      <c r="E2450" s="6">
        <v>0.77865897620765701</v>
      </c>
      <c r="F2450" s="6">
        <v>0.77866577119007896</v>
      </c>
      <c r="G2450" s="6">
        <v>96.515960000000007</v>
      </c>
      <c r="H2450" s="6">
        <v>224878.92773892701</v>
      </c>
      <c r="I2450" s="6">
        <v>69.209999999999994</v>
      </c>
      <c r="J2450" s="6">
        <v>70.2</v>
      </c>
      <c r="K2450" s="6">
        <v>69.2</v>
      </c>
      <c r="L2450" s="6">
        <v>162813.75291375199</v>
      </c>
    </row>
    <row r="2451" spans="1:12" ht="15" customHeight="1" x14ac:dyDescent="0.25">
      <c r="A2451" s="5">
        <v>41302</v>
      </c>
      <c r="B2451" s="6">
        <v>69.349999999999994</v>
      </c>
      <c r="C2451" s="2">
        <v>7054721</v>
      </c>
      <c r="D2451" s="6">
        <v>0.34999999999999398</v>
      </c>
      <c r="E2451" s="6">
        <v>0.50724637681158702</v>
      </c>
      <c r="F2451" s="6">
        <v>0.507240785763452</v>
      </c>
      <c r="G2451" s="6">
        <v>95.770229999999998</v>
      </c>
      <c r="H2451" s="6">
        <v>223140.629370629</v>
      </c>
      <c r="I2451" s="6">
        <v>69.08</v>
      </c>
      <c r="J2451" s="6">
        <v>69.5</v>
      </c>
      <c r="K2451" s="6">
        <v>68.8</v>
      </c>
      <c r="L2451" s="6">
        <v>161555.01165501101</v>
      </c>
    </row>
    <row r="2452" spans="1:12" ht="15" customHeight="1" x14ac:dyDescent="0.25">
      <c r="A2452" s="5">
        <v>41299</v>
      </c>
      <c r="B2452" s="6">
        <v>69</v>
      </c>
      <c r="C2452" s="2">
        <v>7967619</v>
      </c>
      <c r="D2452" s="6">
        <v>-0.79000000000000603</v>
      </c>
      <c r="E2452" s="6">
        <v>-1.1319673305631199</v>
      </c>
      <c r="F2452" s="6">
        <v>-1.13197562884509</v>
      </c>
      <c r="G2452" s="6">
        <v>95.286895999999999</v>
      </c>
      <c r="H2452" s="6">
        <v>222013.976689976</v>
      </c>
      <c r="I2452" s="6">
        <v>69.91</v>
      </c>
      <c r="J2452" s="6">
        <v>70</v>
      </c>
      <c r="K2452" s="6">
        <v>68.930000000000007</v>
      </c>
      <c r="L2452" s="6">
        <v>160739.16083916</v>
      </c>
    </row>
    <row r="2453" spans="1:12" ht="15" customHeight="1" x14ac:dyDescent="0.25">
      <c r="A2453" s="5">
        <v>41298</v>
      </c>
      <c r="B2453" s="6">
        <v>69.790000000000006</v>
      </c>
      <c r="C2453" s="2">
        <v>9139502</v>
      </c>
      <c r="D2453" s="6">
        <v>0.30000000000001098</v>
      </c>
      <c r="E2453" s="6">
        <v>0.43171679378328698</v>
      </c>
      <c r="F2453" s="6">
        <v>0.43172633114836301</v>
      </c>
      <c r="G2453" s="6">
        <v>96.377870000000001</v>
      </c>
      <c r="H2453" s="6">
        <v>224557.03962703899</v>
      </c>
      <c r="I2453" s="6">
        <v>69.650000000000006</v>
      </c>
      <c r="J2453" s="6">
        <v>69.989999999999995</v>
      </c>
      <c r="K2453" s="6">
        <v>69.349999999999994</v>
      </c>
      <c r="L2453" s="6">
        <v>162580.65268065201</v>
      </c>
    </row>
    <row r="2454" spans="1:12" ht="15" customHeight="1" x14ac:dyDescent="0.25">
      <c r="A2454" s="5">
        <v>41297</v>
      </c>
      <c r="B2454" s="6">
        <v>69.489999999999995</v>
      </c>
      <c r="C2454" s="2">
        <v>6365566</v>
      </c>
      <c r="D2454" s="6">
        <v>-9.0000000000003397E-2</v>
      </c>
      <c r="E2454" s="6">
        <v>-0.12934751365335501</v>
      </c>
      <c r="F2454" s="6">
        <v>-0.129350367465774</v>
      </c>
      <c r="G2454" s="6">
        <v>95.963570000000004</v>
      </c>
      <c r="H2454" s="6">
        <v>223591.30536130501</v>
      </c>
      <c r="I2454" s="6">
        <v>69.39</v>
      </c>
      <c r="J2454" s="6">
        <v>69.64</v>
      </c>
      <c r="K2454" s="6">
        <v>69.150000000000006</v>
      </c>
      <c r="L2454" s="6">
        <v>161881.35198135101</v>
      </c>
    </row>
    <row r="2455" spans="1:12" ht="15" customHeight="1" x14ac:dyDescent="0.25">
      <c r="A2455" s="5">
        <v>41296</v>
      </c>
      <c r="B2455" s="6">
        <v>69.58</v>
      </c>
      <c r="C2455" s="2">
        <v>5747934</v>
      </c>
      <c r="D2455" s="6">
        <v>0.37999999999999501</v>
      </c>
      <c r="E2455" s="6">
        <v>0.54913294797687096</v>
      </c>
      <c r="F2455" s="6">
        <v>0.54913460835139805</v>
      </c>
      <c r="G2455" s="6">
        <v>96.087860000000006</v>
      </c>
      <c r="H2455" s="6">
        <v>223881.02564102499</v>
      </c>
      <c r="I2455" s="6">
        <v>69.05</v>
      </c>
      <c r="J2455" s="6">
        <v>69.650000000000006</v>
      </c>
      <c r="K2455" s="6">
        <v>68.959999999999994</v>
      </c>
      <c r="L2455" s="6">
        <v>162091.14219114199</v>
      </c>
    </row>
    <row r="2456" spans="1:12" ht="15" customHeight="1" x14ac:dyDescent="0.25">
      <c r="A2456" s="5">
        <v>41292</v>
      </c>
      <c r="B2456" s="6">
        <v>69.2</v>
      </c>
      <c r="C2456" s="2">
        <v>7814762</v>
      </c>
      <c r="D2456" s="6">
        <v>0.35000000000000803</v>
      </c>
      <c r="E2456" s="6">
        <v>0.50835148874366298</v>
      </c>
      <c r="F2456" s="6">
        <v>0.50835219907498996</v>
      </c>
      <c r="G2456" s="6">
        <v>95.563090000000003</v>
      </c>
      <c r="H2456" s="6">
        <v>222657.785547785</v>
      </c>
      <c r="I2456" s="6">
        <v>68.849999999999994</v>
      </c>
      <c r="J2456" s="6">
        <v>69.2</v>
      </c>
      <c r="K2456" s="6">
        <v>68.849999999999994</v>
      </c>
      <c r="L2456" s="6">
        <v>161205.361305361</v>
      </c>
    </row>
    <row r="2457" spans="1:12" ht="15" customHeight="1" x14ac:dyDescent="0.25">
      <c r="A2457" s="5">
        <v>41291</v>
      </c>
      <c r="B2457" s="6">
        <v>68.849999999999994</v>
      </c>
      <c r="C2457" s="2">
        <v>7233549</v>
      </c>
      <c r="D2457" s="6">
        <v>-0.35999999999999899</v>
      </c>
      <c r="E2457" s="6">
        <v>-0.52015604681404604</v>
      </c>
      <c r="F2457" s="6">
        <v>-0.52016123058348196</v>
      </c>
      <c r="G2457" s="6">
        <v>95.079750000000004</v>
      </c>
      <c r="H2457" s="6">
        <v>221531.11888111799</v>
      </c>
      <c r="I2457" s="6">
        <v>69.3</v>
      </c>
      <c r="J2457" s="6">
        <v>69.319900000000004</v>
      </c>
      <c r="K2457" s="6">
        <v>68.709999999999994</v>
      </c>
      <c r="L2457" s="6">
        <v>160389.51048950999</v>
      </c>
    </row>
    <row r="2458" spans="1:12" ht="15" customHeight="1" x14ac:dyDescent="0.25">
      <c r="A2458" s="5">
        <v>41290</v>
      </c>
      <c r="B2458" s="6">
        <v>69.209999999999994</v>
      </c>
      <c r="C2458" s="2">
        <v>4917813</v>
      </c>
      <c r="D2458" s="6">
        <v>0.22999999999998899</v>
      </c>
      <c r="E2458" s="6">
        <v>0.33342997970424698</v>
      </c>
      <c r="F2458" s="6">
        <v>0.33342576526791401</v>
      </c>
      <c r="G2458" s="6">
        <v>95.576903999999999</v>
      </c>
      <c r="H2458" s="6">
        <v>222689.986013986</v>
      </c>
      <c r="I2458" s="6">
        <v>68.94</v>
      </c>
      <c r="J2458" s="6">
        <v>69.37</v>
      </c>
      <c r="K2458" s="6">
        <v>68.89</v>
      </c>
      <c r="L2458" s="6">
        <v>161228.67132867099</v>
      </c>
    </row>
    <row r="2459" spans="1:12" ht="15" customHeight="1" x14ac:dyDescent="0.25">
      <c r="A2459" s="5">
        <v>41289</v>
      </c>
      <c r="B2459" s="6">
        <v>68.98</v>
      </c>
      <c r="C2459" s="2">
        <v>6140818</v>
      </c>
      <c r="D2459" s="6">
        <v>0.68000000000000604</v>
      </c>
      <c r="E2459" s="6">
        <v>0.99560761346999505</v>
      </c>
      <c r="F2459" s="6">
        <v>0.99561366587144196</v>
      </c>
      <c r="G2459" s="6">
        <v>95.259285000000006</v>
      </c>
      <c r="H2459" s="6">
        <v>221949.615384615</v>
      </c>
      <c r="I2459" s="6">
        <v>68.19</v>
      </c>
      <c r="J2459" s="6">
        <v>69.239999999999995</v>
      </c>
      <c r="K2459" s="6">
        <v>68.099999999999994</v>
      </c>
      <c r="L2459" s="6">
        <v>160692.54079254001</v>
      </c>
    </row>
    <row r="2460" spans="1:12" ht="15" customHeight="1" x14ac:dyDescent="0.25">
      <c r="A2460" s="5">
        <v>41288</v>
      </c>
      <c r="B2460" s="6">
        <v>68.3</v>
      </c>
      <c r="C2460" s="2">
        <v>5491978</v>
      </c>
      <c r="D2460" s="6">
        <v>-0.32999999999999802</v>
      </c>
      <c r="E2460" s="6">
        <v>-0.48083928311234397</v>
      </c>
      <c r="F2460" s="6">
        <v>-0.48082883491620199</v>
      </c>
      <c r="G2460" s="6">
        <v>94.320220000000006</v>
      </c>
      <c r="H2460" s="6">
        <v>219760.65268065201</v>
      </c>
      <c r="I2460" s="6">
        <v>68.489999999999995</v>
      </c>
      <c r="J2460" s="6">
        <v>68.67</v>
      </c>
      <c r="K2460" s="6">
        <v>68.11</v>
      </c>
      <c r="L2460" s="6">
        <v>159107.459207459</v>
      </c>
    </row>
    <row r="2461" spans="1:12" ht="15" customHeight="1" x14ac:dyDescent="0.25">
      <c r="A2461" s="5">
        <v>41285</v>
      </c>
      <c r="B2461" s="6">
        <v>68.63</v>
      </c>
      <c r="C2461" s="2">
        <v>6224467</v>
      </c>
      <c r="D2461" s="6">
        <v>0.26999999999999602</v>
      </c>
      <c r="E2461" s="6">
        <v>0.39496781743708598</v>
      </c>
      <c r="F2461" s="6">
        <v>0.39495958796935599</v>
      </c>
      <c r="G2461" s="6">
        <v>94.775930000000002</v>
      </c>
      <c r="H2461" s="6">
        <v>220822.91375291301</v>
      </c>
      <c r="I2461" s="6">
        <v>68.599999999999994</v>
      </c>
      <c r="J2461" s="6">
        <v>68.790000000000006</v>
      </c>
      <c r="K2461" s="6">
        <v>68.209999999999994</v>
      </c>
      <c r="L2461" s="6">
        <v>159876.689976689</v>
      </c>
    </row>
    <row r="2462" spans="1:12" ht="15" customHeight="1" x14ac:dyDescent="0.25">
      <c r="A2462" s="5">
        <v>41284</v>
      </c>
      <c r="B2462" s="6">
        <v>68.36</v>
      </c>
      <c r="C2462" s="2">
        <v>11454310</v>
      </c>
      <c r="D2462" s="6">
        <v>-0.209999999999993</v>
      </c>
      <c r="E2462" s="6">
        <v>-0.30625638034125202</v>
      </c>
      <c r="F2462" s="6">
        <v>-0.30626206760503399</v>
      </c>
      <c r="G2462" s="6">
        <v>94.403075999999999</v>
      </c>
      <c r="H2462" s="6">
        <v>219953.79020978999</v>
      </c>
      <c r="I2462" s="6">
        <v>68.66</v>
      </c>
      <c r="J2462" s="6">
        <v>69.03</v>
      </c>
      <c r="K2462" s="6">
        <v>67.72</v>
      </c>
      <c r="L2462" s="6">
        <v>159247.31934731899</v>
      </c>
    </row>
    <row r="2463" spans="1:12" ht="15" customHeight="1" x14ac:dyDescent="0.25">
      <c r="A2463" s="5">
        <v>41283</v>
      </c>
      <c r="B2463" s="6">
        <v>68.569999999999993</v>
      </c>
      <c r="C2463" s="2">
        <v>5056117</v>
      </c>
      <c r="D2463" s="6">
        <v>-2.0000000000010201E-2</v>
      </c>
      <c r="E2463" s="6">
        <v>-2.9158769499937301E-2</v>
      </c>
      <c r="F2463" s="6">
        <v>-2.9148857068683701E-2</v>
      </c>
      <c r="G2463" s="6">
        <v>94.693084999999996</v>
      </c>
      <c r="H2463" s="6">
        <v>220629.801864801</v>
      </c>
      <c r="I2463" s="6">
        <v>68.66</v>
      </c>
      <c r="J2463" s="6">
        <v>68.709999999999994</v>
      </c>
      <c r="K2463" s="6">
        <v>68.22</v>
      </c>
      <c r="L2463" s="6">
        <v>159736.82983682901</v>
      </c>
    </row>
    <row r="2464" spans="1:12" ht="15" customHeight="1" x14ac:dyDescent="0.25">
      <c r="A2464" s="5">
        <v>41282</v>
      </c>
      <c r="B2464" s="6">
        <v>68.59</v>
      </c>
      <c r="C2464" s="2">
        <v>5868477</v>
      </c>
      <c r="D2464" s="6">
        <v>0.189999999999997</v>
      </c>
      <c r="E2464" s="6">
        <v>0.27777777777777601</v>
      </c>
      <c r="F2464" s="6">
        <v>0.27776801450629601</v>
      </c>
      <c r="G2464" s="6">
        <v>94.720695000000006</v>
      </c>
      <c r="H2464" s="6">
        <v>220694.16083916</v>
      </c>
      <c r="I2464" s="6">
        <v>68.28</v>
      </c>
      <c r="J2464" s="6">
        <v>68.89</v>
      </c>
      <c r="K2464" s="6">
        <v>68.209999999999994</v>
      </c>
      <c r="L2464" s="6">
        <v>159783.44988344901</v>
      </c>
    </row>
    <row r="2465" spans="1:12" ht="15" customHeight="1" x14ac:dyDescent="0.25">
      <c r="A2465" s="5">
        <v>41281</v>
      </c>
      <c r="B2465" s="6">
        <v>68.400000000000006</v>
      </c>
      <c r="C2465" s="2">
        <v>6201396</v>
      </c>
      <c r="D2465" s="6">
        <v>-0.65999999999999603</v>
      </c>
      <c r="E2465" s="6">
        <v>-0.95569070373587806</v>
      </c>
      <c r="F2465" s="6">
        <v>-0.95568039131904703</v>
      </c>
      <c r="G2465" s="6">
        <v>94.458320000000001</v>
      </c>
      <c r="H2465" s="6">
        <v>220082.56410256401</v>
      </c>
      <c r="I2465" s="6">
        <v>68.83</v>
      </c>
      <c r="J2465" s="6">
        <v>68.92</v>
      </c>
      <c r="K2465" s="6">
        <v>68.125</v>
      </c>
      <c r="L2465" s="6">
        <v>159340.55944055901</v>
      </c>
    </row>
    <row r="2466" spans="1:12" ht="15" customHeight="1" x14ac:dyDescent="0.25">
      <c r="A2466" s="5">
        <v>41278</v>
      </c>
      <c r="B2466" s="6">
        <v>69.06</v>
      </c>
      <c r="C2466" s="2">
        <v>6438374</v>
      </c>
      <c r="D2466" s="6">
        <v>0.260000000000005</v>
      </c>
      <c r="E2466" s="6">
        <v>0.37790697674420198</v>
      </c>
      <c r="F2466" s="6">
        <v>0.37789423950205198</v>
      </c>
      <c r="G2466" s="6">
        <v>95.369749999999996</v>
      </c>
      <c r="H2466" s="6">
        <v>222207.10955710901</v>
      </c>
      <c r="I2466" s="6">
        <v>68.73</v>
      </c>
      <c r="J2466" s="6">
        <v>69.180000000000007</v>
      </c>
      <c r="K2466" s="6">
        <v>68.34</v>
      </c>
      <c r="L2466" s="6">
        <v>160879.02097901999</v>
      </c>
    </row>
    <row r="2467" spans="1:12" ht="15" customHeight="1" x14ac:dyDescent="0.25">
      <c r="A2467" s="5">
        <v>41277</v>
      </c>
      <c r="B2467" s="6">
        <v>68.8</v>
      </c>
      <c r="C2467" s="2">
        <v>8910586</v>
      </c>
      <c r="D2467" s="6">
        <v>-0.439999999999997</v>
      </c>
      <c r="E2467" s="6">
        <v>-0.63547082611207195</v>
      </c>
      <c r="F2467" s="6">
        <v>-0.63546393249076505</v>
      </c>
      <c r="G2467" s="6">
        <v>95.010710000000003</v>
      </c>
      <c r="H2467" s="6">
        <v>221370.18648018601</v>
      </c>
      <c r="I2467" s="6">
        <v>69.25</v>
      </c>
      <c r="J2467" s="6">
        <v>69.349999999999994</v>
      </c>
      <c r="K2467" s="6">
        <v>68.38</v>
      </c>
      <c r="L2467" s="6">
        <v>160272.96037295999</v>
      </c>
    </row>
    <row r="2468" spans="1:12" ht="15" customHeight="1" x14ac:dyDescent="0.25">
      <c r="A2468" s="5">
        <v>41276</v>
      </c>
      <c r="B2468" s="6">
        <v>69.239999999999995</v>
      </c>
      <c r="C2468" s="2">
        <v>10392530</v>
      </c>
      <c r="D2468" s="6">
        <v>1.00999999999999</v>
      </c>
      <c r="E2468" s="6">
        <v>1.4802872636669999</v>
      </c>
      <c r="F2468" s="6">
        <v>1.4802773319114499</v>
      </c>
      <c r="G2468" s="6">
        <v>95.61833</v>
      </c>
      <c r="H2468" s="6">
        <v>222786.55011655</v>
      </c>
      <c r="I2468" s="6">
        <v>68.930000000000007</v>
      </c>
      <c r="J2468" s="6">
        <v>69.239999999999995</v>
      </c>
      <c r="K2468" s="6">
        <v>68.45</v>
      </c>
      <c r="L2468" s="6">
        <v>161298.60139860099</v>
      </c>
    </row>
    <row r="2469" spans="1:12" ht="15" customHeight="1" x14ac:dyDescent="0.25">
      <c r="A2469" s="5">
        <v>41274</v>
      </c>
      <c r="B2469" s="6">
        <v>68.23</v>
      </c>
      <c r="C2469" s="2">
        <v>7014570</v>
      </c>
      <c r="D2469" s="6">
        <v>0.62000000000000399</v>
      </c>
      <c r="E2469" s="6">
        <v>0.91702410885963204</v>
      </c>
      <c r="F2469" s="6">
        <v>0.91702822683581398</v>
      </c>
      <c r="G2469" s="6">
        <v>94.223560000000006</v>
      </c>
      <c r="H2469" s="6">
        <v>219535.33799533799</v>
      </c>
      <c r="I2469" s="6">
        <v>67.489999999999995</v>
      </c>
      <c r="J2469" s="6">
        <v>68.3</v>
      </c>
      <c r="K2469" s="6">
        <v>67.37</v>
      </c>
      <c r="L2469" s="6">
        <v>158944.28904428901</v>
      </c>
    </row>
    <row r="2470" spans="1:12" ht="15" customHeight="1" x14ac:dyDescent="0.25">
      <c r="A2470" s="5">
        <v>41271</v>
      </c>
      <c r="B2470" s="6">
        <v>67.61</v>
      </c>
      <c r="C2470" s="2">
        <v>5514083</v>
      </c>
      <c r="D2470" s="6">
        <v>-0.57999999999999796</v>
      </c>
      <c r="E2470" s="6">
        <v>-0.85056459891479297</v>
      </c>
      <c r="F2470" s="6">
        <v>-0.85056736702958602</v>
      </c>
      <c r="G2470" s="6">
        <v>93.367355000000003</v>
      </c>
      <c r="H2470" s="6">
        <v>217539.52214452199</v>
      </c>
      <c r="I2470" s="6">
        <v>67.91</v>
      </c>
      <c r="J2470" s="6">
        <v>68.349999999999994</v>
      </c>
      <c r="K2470" s="6">
        <v>67.540000000000006</v>
      </c>
      <c r="L2470" s="6">
        <v>157499.067599067</v>
      </c>
    </row>
    <row r="2471" spans="1:12" ht="15" customHeight="1" x14ac:dyDescent="0.25">
      <c r="A2471" s="5">
        <v>41270</v>
      </c>
      <c r="B2471" s="6">
        <v>68.19</v>
      </c>
      <c r="C2471" s="2">
        <v>7384128</v>
      </c>
      <c r="D2471" s="6">
        <v>0.20000000000000201</v>
      </c>
      <c r="E2471" s="6">
        <v>0.29416090601559403</v>
      </c>
      <c r="F2471" s="6">
        <v>0.29417807310965199</v>
      </c>
      <c r="G2471" s="6">
        <v>94.168319999999994</v>
      </c>
      <c r="H2471" s="6">
        <v>219406.57342657301</v>
      </c>
      <c r="I2471" s="6">
        <v>68.03</v>
      </c>
      <c r="J2471" s="6">
        <v>68.42</v>
      </c>
      <c r="K2471" s="6">
        <v>67.790000000000006</v>
      </c>
      <c r="L2471" s="6">
        <v>158851.048951048</v>
      </c>
    </row>
    <row r="2472" spans="1:12" ht="15" customHeight="1" x14ac:dyDescent="0.25">
      <c r="A2472" s="5">
        <v>41269</v>
      </c>
      <c r="B2472" s="6">
        <v>67.989999999999995</v>
      </c>
      <c r="C2472" s="2">
        <v>6093195</v>
      </c>
      <c r="D2472" s="6">
        <v>-0.57999999999999796</v>
      </c>
      <c r="E2472" s="6">
        <v>-0.84585095522823295</v>
      </c>
      <c r="F2472" s="6">
        <v>-0.84586429938362495</v>
      </c>
      <c r="G2472" s="6">
        <v>93.892110000000002</v>
      </c>
      <c r="H2472" s="6">
        <v>218762.727272727</v>
      </c>
      <c r="I2472" s="6">
        <v>68.56</v>
      </c>
      <c r="J2472" s="6">
        <v>68.650000000000006</v>
      </c>
      <c r="K2472" s="6">
        <v>67.73</v>
      </c>
      <c r="L2472" s="6">
        <v>158384.84848484799</v>
      </c>
    </row>
    <row r="2473" spans="1:12" ht="15" customHeight="1" x14ac:dyDescent="0.25">
      <c r="A2473" s="5">
        <v>41267</v>
      </c>
      <c r="B2473" s="6">
        <v>68.569999999999993</v>
      </c>
      <c r="C2473" s="2">
        <v>2905947</v>
      </c>
      <c r="D2473" s="6">
        <v>-8.0000000000012506E-2</v>
      </c>
      <c r="E2473" s="6">
        <v>-0.11653313911145199</v>
      </c>
      <c r="F2473" s="6">
        <v>-0.11653043408919</v>
      </c>
      <c r="G2473" s="6">
        <v>94.693084999999996</v>
      </c>
      <c r="H2473" s="6">
        <v>220629.801864801</v>
      </c>
      <c r="I2473" s="6">
        <v>68.510000000000005</v>
      </c>
      <c r="J2473" s="6">
        <v>68.81</v>
      </c>
      <c r="K2473" s="6">
        <v>68.31</v>
      </c>
      <c r="L2473" s="6">
        <v>159736.82983682901</v>
      </c>
    </row>
    <row r="2474" spans="1:12" ht="15" customHeight="1" x14ac:dyDescent="0.25">
      <c r="A2474" s="5">
        <v>41264</v>
      </c>
      <c r="B2474" s="6">
        <v>68.650000000000006</v>
      </c>
      <c r="C2474" s="2">
        <v>13233500</v>
      </c>
      <c r="D2474" s="6">
        <v>-0.34999999999999398</v>
      </c>
      <c r="E2474" s="6">
        <v>-0.50724637681158702</v>
      </c>
      <c r="F2474" s="6">
        <v>-0.50724288468794099</v>
      </c>
      <c r="G2474" s="6">
        <v>94.803560000000004</v>
      </c>
      <c r="H2474" s="6">
        <v>220887.31934731899</v>
      </c>
      <c r="I2474" s="6">
        <v>68.87</v>
      </c>
      <c r="J2474" s="6">
        <v>69.16</v>
      </c>
      <c r="K2474" s="6">
        <v>68.27</v>
      </c>
      <c r="L2474" s="6">
        <v>159923.31002331001</v>
      </c>
    </row>
    <row r="2475" spans="1:12" ht="15" customHeight="1" x14ac:dyDescent="0.25">
      <c r="A2475" s="5">
        <v>41263</v>
      </c>
      <c r="B2475" s="6">
        <v>69</v>
      </c>
      <c r="C2475" s="2">
        <v>9688049</v>
      </c>
      <c r="D2475" s="6">
        <v>0.48000000000000398</v>
      </c>
      <c r="E2475" s="6">
        <v>0.70052539404554803</v>
      </c>
      <c r="F2475" s="6">
        <v>0.70052607144295198</v>
      </c>
      <c r="G2475" s="6">
        <v>95.286895999999999</v>
      </c>
      <c r="H2475" s="6">
        <v>222013.976689976</v>
      </c>
      <c r="I2475" s="6">
        <v>68.33</v>
      </c>
      <c r="J2475" s="6">
        <v>69.06</v>
      </c>
      <c r="K2475" s="6">
        <v>68.17</v>
      </c>
      <c r="L2475" s="6">
        <v>160739.16083916</v>
      </c>
    </row>
    <row r="2476" spans="1:12" ht="15" customHeight="1" x14ac:dyDescent="0.25">
      <c r="A2476" s="5">
        <v>41262</v>
      </c>
      <c r="B2476" s="6">
        <v>68.52</v>
      </c>
      <c r="C2476" s="2">
        <v>9973247</v>
      </c>
      <c r="D2476" s="6">
        <v>-0.98000000000000398</v>
      </c>
      <c r="E2476" s="6">
        <v>-1.4100719424460399</v>
      </c>
      <c r="F2476" s="6">
        <v>-1.4100821037121201</v>
      </c>
      <c r="G2476" s="6">
        <v>94.624030000000005</v>
      </c>
      <c r="H2476" s="6">
        <v>220468.83449883401</v>
      </c>
      <c r="I2476" s="6">
        <v>69.430000000000007</v>
      </c>
      <c r="J2476" s="6">
        <v>69.5</v>
      </c>
      <c r="K2476" s="6">
        <v>68.52</v>
      </c>
      <c r="L2476" s="6">
        <v>159620.27972027901</v>
      </c>
    </row>
    <row r="2477" spans="1:12" ht="15" customHeight="1" x14ac:dyDescent="0.25">
      <c r="A2477" s="5">
        <v>41261</v>
      </c>
      <c r="B2477" s="6">
        <v>69.5</v>
      </c>
      <c r="C2477" s="2">
        <v>11590380</v>
      </c>
      <c r="D2477" s="6">
        <v>0.29999999999999699</v>
      </c>
      <c r="E2477" s="6">
        <v>0.43352601156067999</v>
      </c>
      <c r="F2477" s="6">
        <v>0.43353558366518902</v>
      </c>
      <c r="G2477" s="6">
        <v>95.97739</v>
      </c>
      <c r="H2477" s="6">
        <v>223623.519813519</v>
      </c>
      <c r="I2477" s="6">
        <v>69.11</v>
      </c>
      <c r="J2477" s="6">
        <v>69.66</v>
      </c>
      <c r="K2477" s="6">
        <v>68.91</v>
      </c>
      <c r="L2477" s="6">
        <v>161904.66200466201</v>
      </c>
    </row>
    <row r="2478" spans="1:12" ht="15" customHeight="1" x14ac:dyDescent="0.25">
      <c r="A2478" s="5">
        <v>41260</v>
      </c>
      <c r="B2478" s="6">
        <v>69.2</v>
      </c>
      <c r="C2478" s="2">
        <v>10534640</v>
      </c>
      <c r="D2478" s="6">
        <v>0.45000000000000201</v>
      </c>
      <c r="E2478" s="6">
        <v>0.65454545454546298</v>
      </c>
      <c r="F2478" s="6">
        <v>0.65453879782595403</v>
      </c>
      <c r="G2478" s="6">
        <v>95.563090000000003</v>
      </c>
      <c r="H2478" s="6">
        <v>222657.785547785</v>
      </c>
      <c r="I2478" s="6">
        <v>68.959999999999994</v>
      </c>
      <c r="J2478" s="6">
        <v>69.510000000000005</v>
      </c>
      <c r="K2478" s="6">
        <v>68.89</v>
      </c>
      <c r="L2478" s="6">
        <v>161205.361305361</v>
      </c>
    </row>
    <row r="2479" spans="1:12" ht="15" customHeight="1" x14ac:dyDescent="0.25">
      <c r="A2479" s="5">
        <v>41257</v>
      </c>
      <c r="B2479" s="6">
        <v>68.75</v>
      </c>
      <c r="C2479" s="2">
        <v>10502200</v>
      </c>
      <c r="D2479" s="6">
        <v>-0.29000000000000598</v>
      </c>
      <c r="E2479" s="6">
        <v>-0.42004634994207102</v>
      </c>
      <c r="F2479" s="6">
        <v>-0.420045113315059</v>
      </c>
      <c r="G2479" s="6">
        <v>94.941659999999999</v>
      </c>
      <c r="H2479" s="6">
        <v>221209.23076922999</v>
      </c>
      <c r="I2479" s="6">
        <v>69.05</v>
      </c>
      <c r="J2479" s="6">
        <v>69.3</v>
      </c>
      <c r="K2479" s="6">
        <v>68.739999999999995</v>
      </c>
      <c r="L2479" s="6">
        <v>160156.41025640999</v>
      </c>
    </row>
    <row r="2480" spans="1:12" ht="15" customHeight="1" x14ac:dyDescent="0.25">
      <c r="A2480" s="5">
        <v>41256</v>
      </c>
      <c r="B2480" s="6">
        <v>69.040000000000006</v>
      </c>
      <c r="C2480" s="2">
        <v>14245820</v>
      </c>
      <c r="D2480" s="6">
        <v>0.100000000000008</v>
      </c>
      <c r="E2480" s="6">
        <v>0.145053669857864</v>
      </c>
      <c r="F2480" s="6">
        <v>0.14505686943535601</v>
      </c>
      <c r="G2480" s="6">
        <v>95.342140000000001</v>
      </c>
      <c r="H2480" s="6">
        <v>222142.75058275001</v>
      </c>
      <c r="I2480" s="6">
        <v>69.040000000000006</v>
      </c>
      <c r="J2480" s="6">
        <v>69.364999999999995</v>
      </c>
      <c r="K2480" s="6">
        <v>69</v>
      </c>
      <c r="L2480" s="6">
        <v>160832.40093239999</v>
      </c>
    </row>
    <row r="2481" spans="1:12" ht="15" customHeight="1" x14ac:dyDescent="0.25">
      <c r="A2481" s="5">
        <v>41255</v>
      </c>
      <c r="B2481" s="6">
        <v>68.94</v>
      </c>
      <c r="C2481" s="2">
        <v>23402450</v>
      </c>
      <c r="D2481" s="6">
        <v>-1.95</v>
      </c>
      <c r="E2481" s="6">
        <v>-2.7507405840033798</v>
      </c>
      <c r="F2481" s="6">
        <v>-2.7507399874541401</v>
      </c>
      <c r="G2481" s="6">
        <v>95.204040000000006</v>
      </c>
      <c r="H2481" s="6">
        <v>221820.83916083901</v>
      </c>
      <c r="I2481" s="6">
        <v>70.2</v>
      </c>
      <c r="J2481" s="6">
        <v>70.349999999999994</v>
      </c>
      <c r="K2481" s="6">
        <v>68.91</v>
      </c>
      <c r="L2481" s="6">
        <v>160599.30069929999</v>
      </c>
    </row>
    <row r="2482" spans="1:12" ht="15" customHeight="1" x14ac:dyDescent="0.25">
      <c r="A2482" s="5">
        <v>41254</v>
      </c>
      <c r="B2482" s="6">
        <v>70.89</v>
      </c>
      <c r="C2482" s="2">
        <v>14596090</v>
      </c>
      <c r="D2482" s="6">
        <v>-1.26</v>
      </c>
      <c r="E2482" s="6">
        <v>-1.74636174636175</v>
      </c>
      <c r="F2482" s="6">
        <v>-1.74636509114515</v>
      </c>
      <c r="G2482" s="6">
        <v>97.896929999999998</v>
      </c>
      <c r="H2482" s="6">
        <v>228097.97202797199</v>
      </c>
      <c r="I2482" s="6">
        <v>72.25</v>
      </c>
      <c r="J2482" s="6">
        <v>72.7</v>
      </c>
      <c r="K2482" s="6">
        <v>70.819999999999993</v>
      </c>
      <c r="L2482" s="6">
        <v>165144.75524475501</v>
      </c>
    </row>
    <row r="2483" spans="1:12" ht="15" customHeight="1" x14ac:dyDescent="0.25">
      <c r="A2483" s="5">
        <v>41253</v>
      </c>
      <c r="B2483" s="6">
        <v>72.150000000000006</v>
      </c>
      <c r="C2483" s="2">
        <v>5901502</v>
      </c>
      <c r="D2483" s="6">
        <v>-0.14000000000000001</v>
      </c>
      <c r="E2483" s="6">
        <v>-0.193664407248583</v>
      </c>
      <c r="F2483" s="6">
        <v>-0.19366366660860099</v>
      </c>
      <c r="G2483" s="6">
        <v>99.636955</v>
      </c>
      <c r="H2483" s="6">
        <v>232153.974358974</v>
      </c>
      <c r="I2483" s="6">
        <v>72.08</v>
      </c>
      <c r="J2483" s="6">
        <v>72.34</v>
      </c>
      <c r="K2483" s="6">
        <v>71.790000000000006</v>
      </c>
      <c r="L2483" s="6">
        <v>168081.818181818</v>
      </c>
    </row>
    <row r="2484" spans="1:12" ht="15" customHeight="1" x14ac:dyDescent="0.25">
      <c r="A2484" s="5">
        <v>41250</v>
      </c>
      <c r="B2484" s="6">
        <v>72.290000000000006</v>
      </c>
      <c r="C2484" s="2">
        <v>7282925</v>
      </c>
      <c r="D2484" s="6">
        <v>0.70000000000000195</v>
      </c>
      <c r="E2484" s="6">
        <v>0.97779019416119795</v>
      </c>
      <c r="F2484" s="6">
        <v>0.97780173896155897</v>
      </c>
      <c r="G2484" s="6">
        <v>99.830290000000005</v>
      </c>
      <c r="H2484" s="6">
        <v>232604.63869463801</v>
      </c>
      <c r="I2484" s="6">
        <v>71.900000000000006</v>
      </c>
      <c r="J2484" s="6">
        <v>72.59</v>
      </c>
      <c r="K2484" s="6">
        <v>71.849999999999994</v>
      </c>
      <c r="L2484" s="6">
        <v>168408.158508158</v>
      </c>
    </row>
    <row r="2485" spans="1:12" ht="15" customHeight="1" x14ac:dyDescent="0.25">
      <c r="A2485" s="5">
        <v>41249</v>
      </c>
      <c r="B2485" s="6">
        <v>71.59</v>
      </c>
      <c r="C2485" s="2">
        <v>7166027</v>
      </c>
      <c r="D2485" s="6">
        <v>-6.0000000000002197E-2</v>
      </c>
      <c r="E2485" s="6">
        <v>-8.3740404745291597E-2</v>
      </c>
      <c r="F2485" s="6">
        <v>-8.3752356198252206E-2</v>
      </c>
      <c r="G2485" s="6">
        <v>98.863600000000005</v>
      </c>
      <c r="H2485" s="6">
        <v>230351.282051282</v>
      </c>
      <c r="I2485" s="6">
        <v>71.67</v>
      </c>
      <c r="J2485" s="6">
        <v>71.849999999999994</v>
      </c>
      <c r="K2485" s="6">
        <v>71.099999999999994</v>
      </c>
      <c r="L2485" s="6">
        <v>166776.45687645601</v>
      </c>
    </row>
    <row r="2486" spans="1:12" ht="15" customHeight="1" x14ac:dyDescent="0.25">
      <c r="A2486" s="5">
        <v>41248</v>
      </c>
      <c r="B2486" s="6">
        <v>71.650000000000006</v>
      </c>
      <c r="C2486" s="2">
        <v>9516891</v>
      </c>
      <c r="D2486" s="6">
        <v>-0.46999999999999797</v>
      </c>
      <c r="E2486" s="6">
        <v>-0.65169162506932798</v>
      </c>
      <c r="F2486" s="6">
        <v>-0.100529006510508</v>
      </c>
      <c r="G2486" s="6">
        <v>98.946470000000005</v>
      </c>
      <c r="H2486" s="6">
        <v>230544.452214452</v>
      </c>
      <c r="I2486" s="6">
        <v>71.94</v>
      </c>
      <c r="J2486" s="6">
        <v>72.02</v>
      </c>
      <c r="K2486" s="6">
        <v>71.23</v>
      </c>
      <c r="L2486" s="6">
        <v>166916.31701631701</v>
      </c>
    </row>
    <row r="2487" spans="1:12" ht="15" customHeight="1" x14ac:dyDescent="0.25">
      <c r="A2487" s="5">
        <v>41247</v>
      </c>
      <c r="B2487" s="6">
        <v>72.12</v>
      </c>
      <c r="C2487" s="2">
        <v>12821350</v>
      </c>
      <c r="D2487" s="6">
        <v>0.78000000000000103</v>
      </c>
      <c r="E2487" s="6">
        <v>1.09335576114382</v>
      </c>
      <c r="F2487" s="6">
        <v>1.0933625598904</v>
      </c>
      <c r="G2487" s="6">
        <v>99.046040000000005</v>
      </c>
      <c r="H2487" s="6">
        <v>230776.55011655</v>
      </c>
      <c r="I2487" s="6">
        <v>71.47</v>
      </c>
      <c r="J2487" s="6">
        <v>72.602500000000006</v>
      </c>
      <c r="K2487" s="6">
        <v>71.45</v>
      </c>
      <c r="L2487" s="6">
        <v>168011.88811188799</v>
      </c>
    </row>
    <row r="2488" spans="1:12" ht="15" customHeight="1" x14ac:dyDescent="0.25">
      <c r="A2488" s="5">
        <v>41246</v>
      </c>
      <c r="B2488" s="6">
        <v>71.34</v>
      </c>
      <c r="C2488" s="2">
        <v>9088767</v>
      </c>
      <c r="D2488" s="6">
        <v>-0.67999999999999206</v>
      </c>
      <c r="E2488" s="6">
        <v>-0.94418217161897899</v>
      </c>
      <c r="F2488" s="6">
        <v>-0.94418387866790299</v>
      </c>
      <c r="G2488" s="6">
        <v>97.974819999999994</v>
      </c>
      <c r="H2488" s="6">
        <v>228279.533799533</v>
      </c>
      <c r="I2488" s="6">
        <v>72.11</v>
      </c>
      <c r="J2488" s="6">
        <v>72.337000000000003</v>
      </c>
      <c r="K2488" s="6">
        <v>71.34</v>
      </c>
      <c r="L2488" s="6">
        <v>166193.706293706</v>
      </c>
    </row>
    <row r="2489" spans="1:12" ht="15" customHeight="1" x14ac:dyDescent="0.25">
      <c r="A2489" s="5">
        <v>41243</v>
      </c>
      <c r="B2489" s="6">
        <v>72.02</v>
      </c>
      <c r="C2489" s="2">
        <v>12490760</v>
      </c>
      <c r="D2489" s="6">
        <v>1.18999999999999</v>
      </c>
      <c r="E2489" s="6">
        <v>1.68007906254412</v>
      </c>
      <c r="F2489" s="6">
        <v>1.68007169819155</v>
      </c>
      <c r="G2489" s="6">
        <v>98.908699999999996</v>
      </c>
      <c r="H2489" s="6">
        <v>230456.41025640999</v>
      </c>
      <c r="I2489" s="6">
        <v>70.97</v>
      </c>
      <c r="J2489" s="6">
        <v>72.12</v>
      </c>
      <c r="K2489" s="6">
        <v>70.849999999999994</v>
      </c>
      <c r="L2489" s="6">
        <v>167778.787878787</v>
      </c>
    </row>
    <row r="2490" spans="1:12" ht="15" customHeight="1" x14ac:dyDescent="0.25">
      <c r="A2490" s="5">
        <v>41242</v>
      </c>
      <c r="B2490" s="6">
        <v>70.83</v>
      </c>
      <c r="C2490" s="2">
        <v>9620710</v>
      </c>
      <c r="D2490" s="6">
        <v>0.26999999999999602</v>
      </c>
      <c r="E2490" s="6">
        <v>0.382653061224491</v>
      </c>
      <c r="F2490" s="6">
        <v>0.38265860270840701</v>
      </c>
      <c r="G2490" s="6">
        <v>97.274420000000006</v>
      </c>
      <c r="H2490" s="6">
        <v>226646.89976689901</v>
      </c>
      <c r="I2490" s="6">
        <v>70.48</v>
      </c>
      <c r="J2490" s="6">
        <v>71.040000000000006</v>
      </c>
      <c r="K2490" s="6">
        <v>70.13</v>
      </c>
      <c r="L2490" s="6">
        <v>165004.895104895</v>
      </c>
    </row>
    <row r="2491" spans="1:12" ht="15" customHeight="1" x14ac:dyDescent="0.25">
      <c r="A2491" s="5">
        <v>41241</v>
      </c>
      <c r="B2491" s="6">
        <v>70.56</v>
      </c>
      <c r="C2491" s="2">
        <v>10496320</v>
      </c>
      <c r="D2491" s="6">
        <v>1.06</v>
      </c>
      <c r="E2491" s="6">
        <v>1.52517985611511</v>
      </c>
      <c r="F2491" s="6">
        <v>1.5251782491508801</v>
      </c>
      <c r="G2491" s="6">
        <v>96.90361</v>
      </c>
      <c r="H2491" s="6">
        <v>225782.54079254001</v>
      </c>
      <c r="I2491" s="6">
        <v>69.459999999999994</v>
      </c>
      <c r="J2491" s="6">
        <v>70.81</v>
      </c>
      <c r="K2491" s="6">
        <v>69.290000000000006</v>
      </c>
      <c r="L2491" s="6">
        <v>164375.524475524</v>
      </c>
    </row>
    <row r="2492" spans="1:12" ht="15" customHeight="1" x14ac:dyDescent="0.25">
      <c r="A2492" s="5">
        <v>41240</v>
      </c>
      <c r="B2492" s="6">
        <v>69.5</v>
      </c>
      <c r="C2492" s="2">
        <v>7382282</v>
      </c>
      <c r="D2492" s="6">
        <v>-0.40999999999999598</v>
      </c>
      <c r="E2492" s="6">
        <v>-0.58646831640680697</v>
      </c>
      <c r="F2492" s="6">
        <v>-0.58647483297216096</v>
      </c>
      <c r="G2492" s="6">
        <v>95.447860000000006</v>
      </c>
      <c r="H2492" s="6">
        <v>222389.184149184</v>
      </c>
      <c r="I2492" s="6">
        <v>69.900000000000006</v>
      </c>
      <c r="J2492" s="6">
        <v>70.17</v>
      </c>
      <c r="K2492" s="6">
        <v>69.45</v>
      </c>
      <c r="L2492" s="6">
        <v>161904.66200466201</v>
      </c>
    </row>
    <row r="2493" spans="1:12" ht="15" customHeight="1" x14ac:dyDescent="0.25">
      <c r="A2493" s="5">
        <v>41239</v>
      </c>
      <c r="B2493" s="6">
        <v>69.91</v>
      </c>
      <c r="C2493" s="2">
        <v>9073247</v>
      </c>
      <c r="D2493" s="6">
        <v>-0.29000000000000598</v>
      </c>
      <c r="E2493" s="6">
        <v>-0.41310541310541898</v>
      </c>
      <c r="F2493" s="6">
        <v>-0.41309335623570498</v>
      </c>
      <c r="G2493" s="6">
        <v>96.010940000000005</v>
      </c>
      <c r="H2493" s="6">
        <v>223701.72494172401</v>
      </c>
      <c r="I2493" s="6">
        <v>70.13</v>
      </c>
      <c r="J2493" s="6">
        <v>70.23</v>
      </c>
      <c r="K2493" s="6">
        <v>69.45</v>
      </c>
      <c r="L2493" s="6">
        <v>162860.37296037201</v>
      </c>
    </row>
    <row r="2494" spans="1:12" ht="15" customHeight="1" x14ac:dyDescent="0.25">
      <c r="A2494" s="5">
        <v>41236</v>
      </c>
      <c r="B2494" s="6">
        <v>70.2</v>
      </c>
      <c r="C2494" s="2">
        <v>5134879</v>
      </c>
      <c r="D2494" s="6">
        <v>1.31</v>
      </c>
      <c r="E2494" s="6">
        <v>1.9015822325446401</v>
      </c>
      <c r="F2494" s="6">
        <v>1.9015778598303099</v>
      </c>
      <c r="G2494" s="6">
        <v>96.409199999999998</v>
      </c>
      <c r="H2494" s="6">
        <v>224630.069930069</v>
      </c>
      <c r="I2494" s="6">
        <v>69.34</v>
      </c>
      <c r="J2494" s="6">
        <v>70.239999999999995</v>
      </c>
      <c r="K2494" s="6">
        <v>68.88</v>
      </c>
      <c r="L2494" s="6">
        <v>163536.36363636301</v>
      </c>
    </row>
    <row r="2495" spans="1:12" ht="15" customHeight="1" x14ac:dyDescent="0.25">
      <c r="A2495" s="5">
        <v>41234</v>
      </c>
      <c r="B2495" s="6">
        <v>68.89</v>
      </c>
      <c r="C2495" s="2">
        <v>7042828</v>
      </c>
      <c r="D2495" s="6">
        <v>-0.109999999999999</v>
      </c>
      <c r="E2495" s="6">
        <v>-0.15942028985507201</v>
      </c>
      <c r="F2495" s="6">
        <v>-0.15942181389986201</v>
      </c>
      <c r="G2495" s="6">
        <v>94.610114999999993</v>
      </c>
      <c r="H2495" s="6">
        <v>220436.39860139799</v>
      </c>
      <c r="I2495" s="6">
        <v>68.86</v>
      </c>
      <c r="J2495" s="6">
        <v>69.06</v>
      </c>
      <c r="K2495" s="6">
        <v>68.680000000000007</v>
      </c>
      <c r="L2495" s="6">
        <v>160482.75058275001</v>
      </c>
    </row>
    <row r="2496" spans="1:12" ht="15" customHeight="1" x14ac:dyDescent="0.25">
      <c r="A2496" s="5">
        <v>41233</v>
      </c>
      <c r="B2496" s="6">
        <v>69</v>
      </c>
      <c r="C2496" s="2">
        <v>9394898</v>
      </c>
      <c r="D2496" s="6">
        <v>-1.9999999999996E-2</v>
      </c>
      <c r="E2496" s="6">
        <v>-2.8977108084604599E-2</v>
      </c>
      <c r="F2496" s="6">
        <v>-2.8974988039187601E-2</v>
      </c>
      <c r="G2496" s="6">
        <v>94.761184999999998</v>
      </c>
      <c r="H2496" s="6">
        <v>220788.543123543</v>
      </c>
      <c r="I2496" s="6">
        <v>69.239999999999995</v>
      </c>
      <c r="J2496" s="6">
        <v>69.239999999999995</v>
      </c>
      <c r="K2496" s="6">
        <v>68.45</v>
      </c>
      <c r="L2496" s="6">
        <v>160739.16083916</v>
      </c>
    </row>
    <row r="2497" spans="1:12" ht="15" customHeight="1" x14ac:dyDescent="0.25">
      <c r="A2497" s="5">
        <v>41232</v>
      </c>
      <c r="B2497" s="6">
        <v>69.02</v>
      </c>
      <c r="C2497" s="2">
        <v>12835690</v>
      </c>
      <c r="D2497" s="6">
        <v>0.989999999999994</v>
      </c>
      <c r="E2497" s="6">
        <v>1.45524033514625</v>
      </c>
      <c r="F2497" s="6">
        <v>1.4552436218164799</v>
      </c>
      <c r="G2497" s="6">
        <v>94.788650000000004</v>
      </c>
      <c r="H2497" s="6">
        <v>220852.56410256401</v>
      </c>
      <c r="I2497" s="6">
        <v>68.150000000000006</v>
      </c>
      <c r="J2497" s="6">
        <v>69.13</v>
      </c>
      <c r="K2497" s="6">
        <v>67.655000000000001</v>
      </c>
      <c r="L2497" s="6">
        <v>160785.78088578</v>
      </c>
    </row>
    <row r="2498" spans="1:12" ht="15" customHeight="1" x14ac:dyDescent="0.25">
      <c r="A2498" s="5">
        <v>41229</v>
      </c>
      <c r="B2498" s="6">
        <v>68.03</v>
      </c>
      <c r="C2498" s="2">
        <v>12257710</v>
      </c>
      <c r="D2498" s="6">
        <v>-0.68999999999999695</v>
      </c>
      <c r="E2498" s="6">
        <v>-1.0040745052386499</v>
      </c>
      <c r="F2498" s="6">
        <v>-1.00408310742117</v>
      </c>
      <c r="G2498" s="6">
        <v>93.429029999999997</v>
      </c>
      <c r="H2498" s="6">
        <v>217683.28671328601</v>
      </c>
      <c r="I2498" s="6">
        <v>68.59</v>
      </c>
      <c r="J2498" s="6">
        <v>68.69</v>
      </c>
      <c r="K2498" s="6">
        <v>67.88</v>
      </c>
      <c r="L2498" s="6">
        <v>158478.08857808801</v>
      </c>
    </row>
    <row r="2499" spans="1:12" ht="15" customHeight="1" x14ac:dyDescent="0.25">
      <c r="A2499" s="5">
        <v>41228</v>
      </c>
      <c r="B2499" s="6">
        <v>68.72</v>
      </c>
      <c r="C2499" s="2">
        <v>23049900</v>
      </c>
      <c r="D2499" s="6">
        <v>-2.59</v>
      </c>
      <c r="E2499" s="6">
        <v>-3.6320291684195798</v>
      </c>
      <c r="F2499" s="6">
        <v>-3.6320252990944102</v>
      </c>
      <c r="G2499" s="6">
        <v>94.376649999999998</v>
      </c>
      <c r="H2499" s="6">
        <v>219892.191142191</v>
      </c>
      <c r="I2499" s="6">
        <v>69.66</v>
      </c>
      <c r="J2499" s="6">
        <v>69.69</v>
      </c>
      <c r="K2499" s="6">
        <v>67.849999999999994</v>
      </c>
      <c r="L2499" s="6">
        <v>160086.48018648001</v>
      </c>
    </row>
    <row r="2500" spans="1:12" ht="15" customHeight="1" x14ac:dyDescent="0.25">
      <c r="A2500" s="5">
        <v>41227</v>
      </c>
      <c r="B2500" s="6">
        <v>71.31</v>
      </c>
      <c r="C2500" s="2">
        <v>9113735</v>
      </c>
      <c r="D2500" s="6">
        <v>-0.5</v>
      </c>
      <c r="E2500" s="6">
        <v>-0.69628185489486405</v>
      </c>
      <c r="F2500" s="6">
        <v>-0.69628261118654899</v>
      </c>
      <c r="G2500" s="6">
        <v>97.933623999999995</v>
      </c>
      <c r="H2500" s="6">
        <v>228183.505827505</v>
      </c>
      <c r="I2500" s="6">
        <v>71.86</v>
      </c>
      <c r="J2500" s="6">
        <v>72</v>
      </c>
      <c r="K2500" s="6">
        <v>71.08</v>
      </c>
      <c r="L2500" s="6">
        <v>166123.77622377599</v>
      </c>
    </row>
    <row r="2501" spans="1:12" ht="15" customHeight="1" x14ac:dyDescent="0.25">
      <c r="A2501" s="5">
        <v>41226</v>
      </c>
      <c r="B2501" s="6">
        <v>71.81</v>
      </c>
      <c r="C2501" s="2">
        <v>8977793</v>
      </c>
      <c r="D2501" s="6">
        <v>-0.67000000000000104</v>
      </c>
      <c r="E2501" s="6">
        <v>-0.92439293598234296</v>
      </c>
      <c r="F2501" s="6">
        <v>-0.92439807133684004</v>
      </c>
      <c r="G2501" s="6">
        <v>98.6203</v>
      </c>
      <c r="H2501" s="6">
        <v>229784.14918414899</v>
      </c>
      <c r="I2501" s="6">
        <v>71.97</v>
      </c>
      <c r="J2501" s="6">
        <v>72.3</v>
      </c>
      <c r="K2501" s="6">
        <v>71.180000000000007</v>
      </c>
      <c r="L2501" s="6">
        <v>167289.27738927701</v>
      </c>
    </row>
    <row r="2502" spans="1:12" ht="15" customHeight="1" x14ac:dyDescent="0.25">
      <c r="A2502" s="5">
        <v>41225</v>
      </c>
      <c r="B2502" s="6">
        <v>72.48</v>
      </c>
      <c r="C2502" s="2">
        <v>4383362</v>
      </c>
      <c r="D2502" s="6">
        <v>0.17000000000000101</v>
      </c>
      <c r="E2502" s="6">
        <v>0.235098879822981</v>
      </c>
      <c r="F2502" s="6">
        <v>0.235099285065376</v>
      </c>
      <c r="G2502" s="6">
        <v>99.540450000000007</v>
      </c>
      <c r="H2502" s="6">
        <v>231929.02097902101</v>
      </c>
      <c r="I2502" s="6">
        <v>72.27</v>
      </c>
      <c r="J2502" s="6">
        <v>72.599999999999994</v>
      </c>
      <c r="K2502" s="6">
        <v>71.900000000000006</v>
      </c>
      <c r="L2502" s="6">
        <v>168851.048951048</v>
      </c>
    </row>
    <row r="2503" spans="1:12" ht="15" customHeight="1" x14ac:dyDescent="0.25">
      <c r="A2503" s="5">
        <v>41222</v>
      </c>
      <c r="B2503" s="6">
        <v>72.31</v>
      </c>
      <c r="C2503" s="2">
        <v>6891477</v>
      </c>
      <c r="D2503" s="6">
        <v>-0.17000000000000101</v>
      </c>
      <c r="E2503" s="6">
        <v>-0.23454746136865001</v>
      </c>
      <c r="F2503" s="6">
        <v>-0.23454786471229699</v>
      </c>
      <c r="G2503" s="6">
        <v>99.306979999999996</v>
      </c>
      <c r="H2503" s="6">
        <v>231384.801864801</v>
      </c>
      <c r="I2503" s="6">
        <v>72.13</v>
      </c>
      <c r="J2503" s="6">
        <v>72.594999999999999</v>
      </c>
      <c r="K2503" s="6">
        <v>71.92</v>
      </c>
      <c r="L2503" s="6">
        <v>168454.77855477799</v>
      </c>
    </row>
    <row r="2504" spans="1:12" ht="15" customHeight="1" x14ac:dyDescent="0.25">
      <c r="A2504" s="5">
        <v>41221</v>
      </c>
      <c r="B2504" s="6">
        <v>72.48</v>
      </c>
      <c r="C2504" s="2">
        <v>7137741</v>
      </c>
      <c r="D2504" s="6">
        <v>-0.62999999999999501</v>
      </c>
      <c r="E2504" s="6">
        <v>-0.86171522363560604</v>
      </c>
      <c r="F2504" s="6">
        <v>-0.86170943260116495</v>
      </c>
      <c r="G2504" s="6">
        <v>99.540450000000007</v>
      </c>
      <c r="H2504" s="6">
        <v>231929.02097902101</v>
      </c>
      <c r="I2504" s="6">
        <v>73.010000000000005</v>
      </c>
      <c r="J2504" s="6">
        <v>73.98</v>
      </c>
      <c r="K2504" s="6">
        <v>72.48</v>
      </c>
      <c r="L2504" s="6">
        <v>168851.048951048</v>
      </c>
    </row>
    <row r="2505" spans="1:12" ht="15" customHeight="1" x14ac:dyDescent="0.25">
      <c r="A2505" s="5">
        <v>41220</v>
      </c>
      <c r="B2505" s="6">
        <v>73.11</v>
      </c>
      <c r="C2505" s="2">
        <v>6812187</v>
      </c>
      <c r="D2505" s="6">
        <v>-0.65000000000000502</v>
      </c>
      <c r="E2505" s="6">
        <v>-0.88123644251627498</v>
      </c>
      <c r="F2505" s="6">
        <v>-0.881243463614511</v>
      </c>
      <c r="G2505" s="6">
        <v>100.405655</v>
      </c>
      <c r="H2505" s="6">
        <v>233945.81585081501</v>
      </c>
      <c r="I2505" s="6">
        <v>73.42</v>
      </c>
      <c r="J2505" s="6">
        <v>73.900000000000006</v>
      </c>
      <c r="K2505" s="6">
        <v>72.854500000000002</v>
      </c>
      <c r="L2505" s="6">
        <v>170319.58041957999</v>
      </c>
    </row>
    <row r="2506" spans="1:12" ht="15" customHeight="1" x14ac:dyDescent="0.25">
      <c r="A2506" s="5">
        <v>41219</v>
      </c>
      <c r="B2506" s="6">
        <v>73.760000000000005</v>
      </c>
      <c r="C2506" s="2">
        <v>5334832</v>
      </c>
      <c r="D2506" s="6">
        <v>0.62000000000000399</v>
      </c>
      <c r="E2506" s="6">
        <v>0.84768936286574403</v>
      </c>
      <c r="F2506" s="6">
        <v>0.84770204341897404</v>
      </c>
      <c r="G2506" s="6">
        <v>101.29834</v>
      </c>
      <c r="H2506" s="6">
        <v>236026.66666666599</v>
      </c>
      <c r="I2506" s="6">
        <v>73.17</v>
      </c>
      <c r="J2506" s="6">
        <v>74.28</v>
      </c>
      <c r="K2506" s="6">
        <v>73.13</v>
      </c>
      <c r="L2506" s="6">
        <v>171834.73193473101</v>
      </c>
    </row>
    <row r="2507" spans="1:12" ht="15" customHeight="1" x14ac:dyDescent="0.25">
      <c r="A2507" s="5">
        <v>41218</v>
      </c>
      <c r="B2507" s="6">
        <v>73.14</v>
      </c>
      <c r="C2507" s="2">
        <v>4767665</v>
      </c>
      <c r="D2507" s="6">
        <v>0.37000000000000399</v>
      </c>
      <c r="E2507" s="6">
        <v>0.50845128487013702</v>
      </c>
      <c r="F2507" s="6">
        <v>0.50845163000403604</v>
      </c>
      <c r="G2507" s="6">
        <v>100.44685</v>
      </c>
      <c r="H2507" s="6">
        <v>234041.84149184101</v>
      </c>
      <c r="I2507" s="6">
        <v>72.66</v>
      </c>
      <c r="J2507" s="6">
        <v>73.2</v>
      </c>
      <c r="K2507" s="6">
        <v>72.650000000000006</v>
      </c>
      <c r="L2507" s="6">
        <v>170389.51048950999</v>
      </c>
    </row>
    <row r="2508" spans="1:12" ht="15" customHeight="1" x14ac:dyDescent="0.25">
      <c r="A2508" s="5">
        <v>41215</v>
      </c>
      <c r="B2508" s="6">
        <v>72.77</v>
      </c>
      <c r="C2508" s="2">
        <v>8564725</v>
      </c>
      <c r="D2508" s="6">
        <v>-0.68000000000000604</v>
      </c>
      <c r="E2508" s="6">
        <v>-0.92579986385297097</v>
      </c>
      <c r="F2508" s="6">
        <v>-0.92580154826995498</v>
      </c>
      <c r="G2508" s="6">
        <v>99.93871</v>
      </c>
      <c r="H2508" s="6">
        <v>232857.36596736501</v>
      </c>
      <c r="I2508" s="6">
        <v>73.459999999999994</v>
      </c>
      <c r="J2508" s="6">
        <v>73.569999999999993</v>
      </c>
      <c r="K2508" s="6">
        <v>72.709999999999994</v>
      </c>
      <c r="L2508" s="6">
        <v>169527.03962703899</v>
      </c>
    </row>
    <row r="2509" spans="1:12" ht="15" customHeight="1" x14ac:dyDescent="0.25">
      <c r="A2509" s="5">
        <v>41214</v>
      </c>
      <c r="B2509" s="6">
        <v>73.45</v>
      </c>
      <c r="C2509" s="2">
        <v>12944820</v>
      </c>
      <c r="D2509" s="6">
        <v>-1.5699999999999901</v>
      </c>
      <c r="E2509" s="6">
        <v>-2.0927752599306699</v>
      </c>
      <c r="F2509" s="6">
        <v>-2.0927798263698199</v>
      </c>
      <c r="G2509" s="6">
        <v>100.87259</v>
      </c>
      <c r="H2509" s="6">
        <v>235034.24242424199</v>
      </c>
      <c r="I2509" s="6">
        <v>75.13</v>
      </c>
      <c r="J2509" s="6">
        <v>75.16</v>
      </c>
      <c r="K2509" s="6">
        <v>73.150000000000006</v>
      </c>
      <c r="L2509" s="6">
        <v>171112.12121212101</v>
      </c>
    </row>
    <row r="2510" spans="1:12" ht="15" customHeight="1" x14ac:dyDescent="0.25">
      <c r="A2510" s="5">
        <v>41213</v>
      </c>
      <c r="B2510" s="6">
        <v>75.02</v>
      </c>
      <c r="C2510" s="2">
        <v>6551202</v>
      </c>
      <c r="D2510" s="6">
        <v>-9.0000000000003397E-2</v>
      </c>
      <c r="E2510" s="6">
        <v>-0.119824257755296</v>
      </c>
      <c r="F2510" s="6">
        <v>-0.119827602587085</v>
      </c>
      <c r="G2510" s="6">
        <v>103.028755</v>
      </c>
      <c r="H2510" s="6">
        <v>240060.268065268</v>
      </c>
      <c r="I2510" s="6">
        <v>75.25</v>
      </c>
      <c r="J2510" s="6">
        <v>75.680000000000007</v>
      </c>
      <c r="K2510" s="6">
        <v>74.13</v>
      </c>
      <c r="L2510" s="6">
        <v>174771.794871794</v>
      </c>
    </row>
    <row r="2511" spans="1:12" ht="15" customHeight="1" x14ac:dyDescent="0.25">
      <c r="A2511" s="5">
        <v>41208</v>
      </c>
      <c r="B2511" s="6">
        <v>75.11</v>
      </c>
      <c r="C2511" s="2">
        <v>4446862</v>
      </c>
      <c r="D2511" s="6">
        <v>-0.209999999999993</v>
      </c>
      <c r="E2511" s="6">
        <v>-0.27881040892192499</v>
      </c>
      <c r="F2511" s="6">
        <v>-0.27880692291897202</v>
      </c>
      <c r="G2511" s="6">
        <v>103.15236</v>
      </c>
      <c r="H2511" s="6">
        <v>240348.39160839099</v>
      </c>
      <c r="I2511" s="6">
        <v>75.2</v>
      </c>
      <c r="J2511" s="6">
        <v>75.42</v>
      </c>
      <c r="K2511" s="6">
        <v>74.680000000000007</v>
      </c>
      <c r="L2511" s="6">
        <v>174981.58508158501</v>
      </c>
    </row>
    <row r="2512" spans="1:12" ht="15" customHeight="1" x14ac:dyDescent="0.25">
      <c r="A2512" s="5">
        <v>41207</v>
      </c>
      <c r="B2512" s="6">
        <v>75.319999999999993</v>
      </c>
      <c r="C2512" s="2">
        <v>4432845</v>
      </c>
      <c r="D2512" s="6">
        <v>0.5</v>
      </c>
      <c r="E2512" s="6">
        <v>0.66827051590483399</v>
      </c>
      <c r="F2512" s="6">
        <v>0.66826537026407595</v>
      </c>
      <c r="G2512" s="6">
        <v>103.44076</v>
      </c>
      <c r="H2512" s="6">
        <v>241020.65268065201</v>
      </c>
      <c r="I2512" s="6">
        <v>75.3</v>
      </c>
      <c r="J2512" s="6">
        <v>75.5</v>
      </c>
      <c r="K2512" s="6">
        <v>74.89</v>
      </c>
      <c r="L2512" s="6">
        <v>175471.09557109501</v>
      </c>
    </row>
    <row r="2513" spans="1:12" ht="15" customHeight="1" x14ac:dyDescent="0.25">
      <c r="A2513" s="5">
        <v>41206</v>
      </c>
      <c r="B2513" s="6">
        <v>74.819999999999993</v>
      </c>
      <c r="C2513" s="2">
        <v>4583192</v>
      </c>
      <c r="D2513" s="6">
        <v>5.9999999999988E-2</v>
      </c>
      <c r="E2513" s="6">
        <v>8.0256821829838204E-2</v>
      </c>
      <c r="F2513" s="6">
        <v>8.0261662017733201E-2</v>
      </c>
      <c r="G2513" s="6">
        <v>102.75409000000001</v>
      </c>
      <c r="H2513" s="6">
        <v>239420.02331002301</v>
      </c>
      <c r="I2513" s="6">
        <v>74.930000000000007</v>
      </c>
      <c r="J2513" s="6">
        <v>75</v>
      </c>
      <c r="K2513" s="6">
        <v>74.52</v>
      </c>
      <c r="L2513" s="6">
        <v>174305.59440559399</v>
      </c>
    </row>
    <row r="2514" spans="1:12" ht="15" customHeight="1" x14ac:dyDescent="0.25">
      <c r="A2514" s="5">
        <v>41205</v>
      </c>
      <c r="B2514" s="6">
        <v>74.760000000000005</v>
      </c>
      <c r="C2514" s="2">
        <v>5834454</v>
      </c>
      <c r="D2514" s="6">
        <v>-0.89</v>
      </c>
      <c r="E2514" s="6">
        <v>-1.1764705882352899</v>
      </c>
      <c r="F2514" s="6">
        <v>-1.1764744383143599</v>
      </c>
      <c r="G2514" s="6">
        <v>102.671684</v>
      </c>
      <c r="H2514" s="6">
        <v>239227.93473193399</v>
      </c>
      <c r="I2514" s="6">
        <v>75.05</v>
      </c>
      <c r="J2514" s="6">
        <v>75.489900000000006</v>
      </c>
      <c r="K2514" s="6">
        <v>74.510000000000005</v>
      </c>
      <c r="L2514" s="6">
        <v>174165.73426573401</v>
      </c>
    </row>
    <row r="2515" spans="1:12" ht="15" customHeight="1" x14ac:dyDescent="0.25">
      <c r="A2515" s="5">
        <v>41204</v>
      </c>
      <c r="B2515" s="6">
        <v>75.650000000000006</v>
      </c>
      <c r="C2515" s="2">
        <v>5425592</v>
      </c>
      <c r="D2515" s="6">
        <v>3.0000000000001099E-2</v>
      </c>
      <c r="E2515" s="6">
        <v>3.9672044432692503E-2</v>
      </c>
      <c r="F2515" s="6">
        <v>3.96715465557528E-2</v>
      </c>
      <c r="G2515" s="6">
        <v>103.89397</v>
      </c>
      <c r="H2515" s="6">
        <v>242077.086247086</v>
      </c>
      <c r="I2515" s="6">
        <v>75.680000000000007</v>
      </c>
      <c r="J2515" s="6">
        <v>75.78</v>
      </c>
      <c r="K2515" s="6">
        <v>75.09</v>
      </c>
      <c r="L2515" s="6">
        <v>176240.32634032599</v>
      </c>
    </row>
    <row r="2516" spans="1:12" ht="15" customHeight="1" x14ac:dyDescent="0.25">
      <c r="A2516" s="5">
        <v>41201</v>
      </c>
      <c r="B2516" s="6">
        <v>75.62</v>
      </c>
      <c r="C2516" s="2">
        <v>6943122</v>
      </c>
      <c r="D2516" s="6">
        <v>-0.93999999999999695</v>
      </c>
      <c r="E2516" s="6">
        <v>-1.22779519331243</v>
      </c>
      <c r="F2516" s="6">
        <v>-1.22779093358076</v>
      </c>
      <c r="G2516" s="6">
        <v>103.85277000000001</v>
      </c>
      <c r="H2516" s="6">
        <v>241981.048951048</v>
      </c>
      <c r="I2516" s="6">
        <v>76.58</v>
      </c>
      <c r="J2516" s="6">
        <v>76.709999999999994</v>
      </c>
      <c r="K2516" s="6">
        <v>75.430000000000007</v>
      </c>
      <c r="L2516" s="6">
        <v>176170.39627039601</v>
      </c>
    </row>
    <row r="2517" spans="1:12" ht="15" customHeight="1" x14ac:dyDescent="0.25">
      <c r="A2517" s="5">
        <v>41200</v>
      </c>
      <c r="B2517" s="6">
        <v>76.56</v>
      </c>
      <c r="C2517" s="2">
        <v>7325645</v>
      </c>
      <c r="D2517" s="6">
        <v>-0.46999999999999797</v>
      </c>
      <c r="E2517" s="6">
        <v>-0.61015188887446603</v>
      </c>
      <c r="F2517" s="6">
        <v>-0.61015213369154297</v>
      </c>
      <c r="G2517" s="6">
        <v>105.143715</v>
      </c>
      <c r="H2517" s="6">
        <v>244990.244755244</v>
      </c>
      <c r="I2517" s="6">
        <v>77.02</v>
      </c>
      <c r="J2517" s="6">
        <v>77.23</v>
      </c>
      <c r="K2517" s="6">
        <v>76.165000000000006</v>
      </c>
      <c r="L2517" s="6">
        <v>178361.538461538</v>
      </c>
    </row>
    <row r="2518" spans="1:12" ht="15" customHeight="1" x14ac:dyDescent="0.25">
      <c r="A2518" s="5">
        <v>41199</v>
      </c>
      <c r="B2518" s="6">
        <v>77.03</v>
      </c>
      <c r="C2518" s="2">
        <v>7494420</v>
      </c>
      <c r="D2518" s="6">
        <v>0.12000000000000401</v>
      </c>
      <c r="E2518" s="6">
        <v>0.15602652450916699</v>
      </c>
      <c r="F2518" s="6">
        <v>0.15601508742299999</v>
      </c>
      <c r="G2518" s="6">
        <v>105.78919</v>
      </c>
      <c r="H2518" s="6">
        <v>246494.84848484799</v>
      </c>
      <c r="I2518" s="6">
        <v>77.33</v>
      </c>
      <c r="J2518" s="6">
        <v>77.5</v>
      </c>
      <c r="K2518" s="6">
        <v>76.48</v>
      </c>
      <c r="L2518" s="6">
        <v>179457.10955710901</v>
      </c>
    </row>
    <row r="2519" spans="1:12" ht="15" customHeight="1" x14ac:dyDescent="0.25">
      <c r="A2519" s="5">
        <v>41198</v>
      </c>
      <c r="B2519" s="6">
        <v>76.91</v>
      </c>
      <c r="C2519" s="2">
        <v>6310100</v>
      </c>
      <c r="D2519" s="6">
        <v>-0.24000000000000901</v>
      </c>
      <c r="E2519" s="6">
        <v>-0.31108230719378799</v>
      </c>
      <c r="F2519" s="6">
        <v>-0.31107368816061198</v>
      </c>
      <c r="G2519" s="6">
        <v>105.62439999999999</v>
      </c>
      <c r="H2519" s="6">
        <v>246110.722610722</v>
      </c>
      <c r="I2519" s="6">
        <v>77.599999999999994</v>
      </c>
      <c r="J2519" s="6">
        <v>77.599999999999994</v>
      </c>
      <c r="K2519" s="6">
        <v>76.69</v>
      </c>
      <c r="L2519" s="6">
        <v>179177.38927738901</v>
      </c>
    </row>
    <row r="2520" spans="1:12" ht="15" customHeight="1" x14ac:dyDescent="0.25">
      <c r="A2520" s="5">
        <v>41197</v>
      </c>
      <c r="B2520" s="6">
        <v>77.150000000000006</v>
      </c>
      <c r="C2520" s="2">
        <v>9669944</v>
      </c>
      <c r="D2520" s="6">
        <v>1.34</v>
      </c>
      <c r="E2520" s="6">
        <v>1.76757683682891</v>
      </c>
      <c r="F2520" s="6">
        <v>1.7675819800852399</v>
      </c>
      <c r="G2520" s="6">
        <v>105.95399500000001</v>
      </c>
      <c r="H2520" s="6">
        <v>246879.00932400901</v>
      </c>
      <c r="I2520" s="6">
        <v>75.87</v>
      </c>
      <c r="J2520" s="6">
        <v>77.349999999999994</v>
      </c>
      <c r="K2520" s="6">
        <v>75.56</v>
      </c>
      <c r="L2520" s="6">
        <v>179736.82983682901</v>
      </c>
    </row>
    <row r="2521" spans="1:12" ht="15" customHeight="1" x14ac:dyDescent="0.25">
      <c r="A2521" s="5">
        <v>41194</v>
      </c>
      <c r="B2521" s="6">
        <v>75.81</v>
      </c>
      <c r="C2521" s="2">
        <v>8029491</v>
      </c>
      <c r="D2521" s="6">
        <v>0.79999999999999705</v>
      </c>
      <c r="E2521" s="6">
        <v>1.0665244634048701</v>
      </c>
      <c r="F2521" s="6">
        <v>1.0665240855168401</v>
      </c>
      <c r="G2521" s="6">
        <v>104.11369999999999</v>
      </c>
      <c r="H2521" s="6">
        <v>242589.27738927701</v>
      </c>
      <c r="I2521" s="6">
        <v>75.42</v>
      </c>
      <c r="J2521" s="6">
        <v>76.040000000000006</v>
      </c>
      <c r="K2521" s="6">
        <v>75.3</v>
      </c>
      <c r="L2521" s="6">
        <v>176613.28671328601</v>
      </c>
    </row>
    <row r="2522" spans="1:12" ht="15" customHeight="1" x14ac:dyDescent="0.25">
      <c r="A2522" s="5">
        <v>41193</v>
      </c>
      <c r="B2522" s="6">
        <v>75.010000000000005</v>
      </c>
      <c r="C2522" s="2">
        <v>8328299.9999999898</v>
      </c>
      <c r="D2522" s="6">
        <v>-0.40999999999999598</v>
      </c>
      <c r="E2522" s="6">
        <v>-0.54362238133120999</v>
      </c>
      <c r="F2522" s="6">
        <v>-0.54362266986683805</v>
      </c>
      <c r="G2522" s="6">
        <v>103.01502000000001</v>
      </c>
      <c r="H2522" s="6">
        <v>240028.251748251</v>
      </c>
      <c r="I2522" s="6">
        <v>76.599999999999994</v>
      </c>
      <c r="J2522" s="6">
        <v>76.61</v>
      </c>
      <c r="K2522" s="6">
        <v>74.95</v>
      </c>
      <c r="L2522" s="6">
        <v>174748.48484848399</v>
      </c>
    </row>
    <row r="2523" spans="1:12" ht="15" customHeight="1" x14ac:dyDescent="0.25">
      <c r="A2523" s="5">
        <v>41192</v>
      </c>
      <c r="B2523" s="6">
        <v>75.42</v>
      </c>
      <c r="C2523" s="2">
        <v>19365360</v>
      </c>
      <c r="D2523" s="6">
        <v>1.28</v>
      </c>
      <c r="E2523" s="6">
        <v>1.72646344753168</v>
      </c>
      <c r="F2523" s="6">
        <v>1.7264628201596599</v>
      </c>
      <c r="G2523" s="6">
        <v>103.57809399999999</v>
      </c>
      <c r="H2523" s="6">
        <v>241340.77855477799</v>
      </c>
      <c r="I2523" s="6">
        <v>74.650000000000006</v>
      </c>
      <c r="J2523" s="6">
        <v>76.81</v>
      </c>
      <c r="K2523" s="6">
        <v>74.64</v>
      </c>
      <c r="L2523" s="6">
        <v>175704.19580419501</v>
      </c>
    </row>
    <row r="2524" spans="1:12" ht="15" customHeight="1" x14ac:dyDescent="0.25">
      <c r="A2524" s="5">
        <v>41191</v>
      </c>
      <c r="B2524" s="6">
        <v>74.14</v>
      </c>
      <c r="C2524" s="2">
        <v>8308472</v>
      </c>
      <c r="D2524" s="6">
        <v>-1.1099999999999901</v>
      </c>
      <c r="E2524" s="6">
        <v>-1.4750830564784101</v>
      </c>
      <c r="F2524" s="6">
        <v>-1.4750877718561599</v>
      </c>
      <c r="G2524" s="6">
        <v>101.820206</v>
      </c>
      <c r="H2524" s="6">
        <v>237243.13752913699</v>
      </c>
      <c r="I2524" s="6">
        <v>75.16</v>
      </c>
      <c r="J2524" s="6">
        <v>75.38</v>
      </c>
      <c r="K2524" s="6">
        <v>74.13</v>
      </c>
      <c r="L2524" s="6">
        <v>172720.512820512</v>
      </c>
    </row>
    <row r="2525" spans="1:12" ht="15" customHeight="1" x14ac:dyDescent="0.25">
      <c r="A2525" s="5">
        <v>41190</v>
      </c>
      <c r="B2525" s="6">
        <v>75.25</v>
      </c>
      <c r="C2525" s="2">
        <v>4546029</v>
      </c>
      <c r="D2525" s="6">
        <v>0.12000000000000401</v>
      </c>
      <c r="E2525" s="6">
        <v>0.15972314654599801</v>
      </c>
      <c r="F2525" s="6">
        <v>0.159730846593819</v>
      </c>
      <c r="G2525" s="6">
        <v>103.34463</v>
      </c>
      <c r="H2525" s="6">
        <v>240796.57342657301</v>
      </c>
      <c r="I2525" s="6">
        <v>75.16</v>
      </c>
      <c r="J2525" s="6">
        <v>75.55</v>
      </c>
      <c r="K2525" s="6">
        <v>75.059200000000004</v>
      </c>
      <c r="L2525" s="6">
        <v>175307.92540792501</v>
      </c>
    </row>
    <row r="2526" spans="1:12" ht="15" customHeight="1" x14ac:dyDescent="0.25">
      <c r="A2526" s="5">
        <v>41187</v>
      </c>
      <c r="B2526" s="6">
        <v>75.13</v>
      </c>
      <c r="C2526" s="2">
        <v>5205048</v>
      </c>
      <c r="D2526" s="6">
        <v>0.40999999999999598</v>
      </c>
      <c r="E2526" s="6">
        <v>0.54871520342612001</v>
      </c>
      <c r="F2526" s="6">
        <v>0.54871158948224197</v>
      </c>
      <c r="G2526" s="6">
        <v>103.17982000000001</v>
      </c>
      <c r="H2526" s="6">
        <v>240412.40093239999</v>
      </c>
      <c r="I2526" s="6">
        <v>74.94</v>
      </c>
      <c r="J2526" s="6">
        <v>75.5</v>
      </c>
      <c r="K2526" s="6">
        <v>74.89</v>
      </c>
      <c r="L2526" s="6">
        <v>175028.20512820501</v>
      </c>
    </row>
    <row r="2527" spans="1:12" ht="15" customHeight="1" x14ac:dyDescent="0.25">
      <c r="A2527" s="5">
        <v>41186</v>
      </c>
      <c r="B2527" s="6">
        <v>74.72</v>
      </c>
      <c r="C2527" s="2">
        <v>5000834</v>
      </c>
      <c r="D2527" s="6">
        <v>0.51999999999999602</v>
      </c>
      <c r="E2527" s="6">
        <v>0.70080862533692301</v>
      </c>
      <c r="F2527" s="6">
        <v>0.70081626965357002</v>
      </c>
      <c r="G2527" s="6">
        <v>102.61675</v>
      </c>
      <c r="H2527" s="6">
        <v>239099.883449883</v>
      </c>
      <c r="I2527" s="6">
        <v>74.510000000000005</v>
      </c>
      <c r="J2527" s="6">
        <v>75.010000000000005</v>
      </c>
      <c r="K2527" s="6">
        <v>74.510000000000005</v>
      </c>
      <c r="L2527" s="6">
        <v>174072.49417249401</v>
      </c>
    </row>
    <row r="2528" spans="1:12" ht="15" customHeight="1" x14ac:dyDescent="0.25">
      <c r="A2528" s="5">
        <v>41185</v>
      </c>
      <c r="B2528" s="6">
        <v>74.2</v>
      </c>
      <c r="C2528" s="2">
        <v>8164663</v>
      </c>
      <c r="D2528" s="6">
        <v>0.45000000000000201</v>
      </c>
      <c r="E2528" s="6">
        <v>0.61016949152543598</v>
      </c>
      <c r="F2528" s="6">
        <v>0.61016186073698997</v>
      </c>
      <c r="G2528" s="6">
        <v>101.90260000000001</v>
      </c>
      <c r="H2528" s="6">
        <v>237435.19813519801</v>
      </c>
      <c r="I2528" s="6">
        <v>74.03</v>
      </c>
      <c r="J2528" s="6">
        <v>74.75</v>
      </c>
      <c r="K2528" s="6">
        <v>73.75</v>
      </c>
      <c r="L2528" s="6">
        <v>172860.37296037201</v>
      </c>
    </row>
    <row r="2529" spans="1:12" ht="15" customHeight="1" x14ac:dyDescent="0.25">
      <c r="A2529" s="5">
        <v>41184</v>
      </c>
      <c r="B2529" s="6">
        <v>73.75</v>
      </c>
      <c r="C2529" s="2">
        <v>4236483</v>
      </c>
      <c r="D2529" s="6">
        <v>-0.29999999999999699</v>
      </c>
      <c r="E2529" s="6">
        <v>-0.40513166779202398</v>
      </c>
      <c r="F2529" s="6">
        <v>-0.40513641506831899</v>
      </c>
      <c r="G2529" s="6">
        <v>101.2846</v>
      </c>
      <c r="H2529" s="6">
        <v>235994.63869463801</v>
      </c>
      <c r="I2529" s="6">
        <v>73.98</v>
      </c>
      <c r="J2529" s="6">
        <v>74.36</v>
      </c>
      <c r="K2529" s="6">
        <v>73.63</v>
      </c>
      <c r="L2529" s="6">
        <v>171811.421911421</v>
      </c>
    </row>
    <row r="2530" spans="1:12" ht="15" customHeight="1" x14ac:dyDescent="0.25">
      <c r="A2530" s="5">
        <v>41183</v>
      </c>
      <c r="B2530" s="6">
        <v>74.05</v>
      </c>
      <c r="C2530" s="2">
        <v>4662439</v>
      </c>
      <c r="D2530" s="6">
        <v>0.25</v>
      </c>
      <c r="E2530" s="6">
        <v>0.33875338753388501</v>
      </c>
      <c r="F2530" s="6">
        <v>0.33875572046171398</v>
      </c>
      <c r="G2530" s="6">
        <v>101.69661000000001</v>
      </c>
      <c r="H2530" s="6">
        <v>236955.03496503399</v>
      </c>
      <c r="I2530" s="6">
        <v>73.8</v>
      </c>
      <c r="J2530" s="6">
        <v>74.489999999999995</v>
      </c>
      <c r="K2530" s="6">
        <v>73.8</v>
      </c>
      <c r="L2530" s="6">
        <v>172510.722610722</v>
      </c>
    </row>
    <row r="2531" spans="1:12" ht="15" customHeight="1" x14ac:dyDescent="0.25">
      <c r="A2531" s="5">
        <v>41180</v>
      </c>
      <c r="B2531" s="6">
        <v>73.8</v>
      </c>
      <c r="C2531" s="2">
        <v>6022141</v>
      </c>
      <c r="D2531" s="6">
        <v>-0.18000000000000599</v>
      </c>
      <c r="E2531" s="6">
        <v>-0.2433090024331</v>
      </c>
      <c r="F2531" s="6">
        <v>-0.243315779610497</v>
      </c>
      <c r="G2531" s="6">
        <v>101.35326999999999</v>
      </c>
      <c r="H2531" s="6">
        <v>236154.708624708</v>
      </c>
      <c r="I2531" s="6">
        <v>73.86</v>
      </c>
      <c r="J2531" s="6">
        <v>74.06</v>
      </c>
      <c r="K2531" s="6">
        <v>73.421999999999997</v>
      </c>
      <c r="L2531" s="6">
        <v>171927.97202797199</v>
      </c>
    </row>
    <row r="2532" spans="1:12" ht="15" customHeight="1" x14ac:dyDescent="0.25">
      <c r="A2532" s="5">
        <v>41179</v>
      </c>
      <c r="B2532" s="6">
        <v>73.98</v>
      </c>
      <c r="C2532" s="2">
        <v>5390064</v>
      </c>
      <c r="D2532" s="6">
        <v>-0.209999999999993</v>
      </c>
      <c r="E2532" s="6">
        <v>-0.283057015770316</v>
      </c>
      <c r="F2532" s="6">
        <v>-0.28305345980836799</v>
      </c>
      <c r="G2532" s="6">
        <v>101.60048</v>
      </c>
      <c r="H2532" s="6">
        <v>236730.95571095499</v>
      </c>
      <c r="I2532" s="6">
        <v>74.37</v>
      </c>
      <c r="J2532" s="6">
        <v>74.5</v>
      </c>
      <c r="K2532" s="6">
        <v>73.83</v>
      </c>
      <c r="L2532" s="6">
        <v>172347.55244755201</v>
      </c>
    </row>
    <row r="2533" spans="1:12" ht="15" customHeight="1" x14ac:dyDescent="0.25">
      <c r="A2533" s="5">
        <v>41178</v>
      </c>
      <c r="B2533" s="6">
        <v>74.19</v>
      </c>
      <c r="C2533" s="2">
        <v>4805094</v>
      </c>
      <c r="D2533" s="6">
        <v>-7.0000000000007306E-2</v>
      </c>
      <c r="E2533" s="6">
        <v>-9.4263398868854598E-2</v>
      </c>
      <c r="F2533" s="6">
        <v>-9.4264828080237104E-2</v>
      </c>
      <c r="G2533" s="6">
        <v>101.88888</v>
      </c>
      <c r="H2533" s="6">
        <v>237403.21678321599</v>
      </c>
      <c r="I2533" s="6">
        <v>74.16</v>
      </c>
      <c r="J2533" s="6">
        <v>74.84</v>
      </c>
      <c r="K2533" s="6">
        <v>74.14</v>
      </c>
      <c r="L2533" s="6">
        <v>172837.062937062</v>
      </c>
    </row>
    <row r="2534" spans="1:12" ht="15" customHeight="1" x14ac:dyDescent="0.25">
      <c r="A2534" s="5">
        <v>41177</v>
      </c>
      <c r="B2534" s="6">
        <v>74.260000000000005</v>
      </c>
      <c r="C2534" s="2">
        <v>6424717</v>
      </c>
      <c r="D2534" s="6">
        <v>-0.47999999999998899</v>
      </c>
      <c r="E2534" s="6">
        <v>-0.64222638480062599</v>
      </c>
      <c r="F2534" s="6">
        <v>-0.64222223131512601</v>
      </c>
      <c r="G2534" s="6">
        <v>101.985016</v>
      </c>
      <c r="H2534" s="6">
        <v>237627.31002331001</v>
      </c>
      <c r="I2534" s="6">
        <v>74.91</v>
      </c>
      <c r="J2534" s="6">
        <v>75.05</v>
      </c>
      <c r="K2534" s="6">
        <v>74.260000000000005</v>
      </c>
      <c r="L2534" s="6">
        <v>173000.23310023299</v>
      </c>
    </row>
    <row r="2535" spans="1:12" ht="15" customHeight="1" x14ac:dyDescent="0.25">
      <c r="A2535" s="5">
        <v>41176</v>
      </c>
      <c r="B2535" s="6">
        <v>74.739999999999995</v>
      </c>
      <c r="C2535" s="2">
        <v>4413649</v>
      </c>
      <c r="D2535" s="6">
        <v>0.28999999999999199</v>
      </c>
      <c r="E2535" s="6">
        <v>0.38952316991267499</v>
      </c>
      <c r="F2535" s="6">
        <v>0.38953135938697397</v>
      </c>
      <c r="G2535" s="6">
        <v>102.64422</v>
      </c>
      <c r="H2535" s="6">
        <v>239163.916083916</v>
      </c>
      <c r="I2535" s="6">
        <v>74.2</v>
      </c>
      <c r="J2535" s="6">
        <v>74.959999999999994</v>
      </c>
      <c r="K2535" s="6">
        <v>74.180000000000007</v>
      </c>
      <c r="L2535" s="6">
        <v>174119.11421911401</v>
      </c>
    </row>
    <row r="2536" spans="1:12" ht="15" customHeight="1" x14ac:dyDescent="0.25">
      <c r="A2536" s="5">
        <v>41173</v>
      </c>
      <c r="B2536" s="6">
        <v>74.45</v>
      </c>
      <c r="C2536" s="2">
        <v>10566200</v>
      </c>
      <c r="D2536" s="6">
        <v>-0.29999999999999699</v>
      </c>
      <c r="E2536" s="6">
        <v>-0.40133779264213099</v>
      </c>
      <c r="F2536" s="6">
        <v>-0.40134251658053799</v>
      </c>
      <c r="G2536" s="6">
        <v>102.24594</v>
      </c>
      <c r="H2536" s="6">
        <v>238235.524475524</v>
      </c>
      <c r="I2536" s="6">
        <v>74.959999999999994</v>
      </c>
      <c r="J2536" s="6">
        <v>75.09</v>
      </c>
      <c r="K2536" s="6">
        <v>74.33</v>
      </c>
      <c r="L2536" s="6">
        <v>173443.12354312299</v>
      </c>
    </row>
    <row r="2537" spans="1:12" ht="15" customHeight="1" x14ac:dyDescent="0.25">
      <c r="A2537" s="5">
        <v>41172</v>
      </c>
      <c r="B2537" s="6">
        <v>74.75</v>
      </c>
      <c r="C2537" s="2">
        <v>4523104</v>
      </c>
      <c r="D2537" s="6">
        <v>0.37999999999999501</v>
      </c>
      <c r="E2537" s="6">
        <v>0.51095871991393405</v>
      </c>
      <c r="F2537" s="6">
        <v>0.51094967551428205</v>
      </c>
      <c r="G2537" s="6">
        <v>102.65795</v>
      </c>
      <c r="H2537" s="6">
        <v>239195.92074592001</v>
      </c>
      <c r="I2537" s="6">
        <v>74.319999999999993</v>
      </c>
      <c r="J2537" s="6">
        <v>74.819999999999993</v>
      </c>
      <c r="K2537" s="6">
        <v>74.319999999999993</v>
      </c>
      <c r="L2537" s="6">
        <v>174142.42424242399</v>
      </c>
    </row>
    <row r="2538" spans="1:12" ht="15" customHeight="1" x14ac:dyDescent="0.25">
      <c r="A2538" s="5">
        <v>41171</v>
      </c>
      <c r="B2538" s="6">
        <v>74.37</v>
      </c>
      <c r="C2538" s="2">
        <v>5655810</v>
      </c>
      <c r="D2538" s="6">
        <v>0.42000000000000098</v>
      </c>
      <c r="E2538" s="6">
        <v>0.56795131845841496</v>
      </c>
      <c r="F2538" s="6">
        <v>0.56796492176267499</v>
      </c>
      <c r="G2538" s="6">
        <v>102.13608600000001</v>
      </c>
      <c r="H2538" s="6">
        <v>237979.45454545401</v>
      </c>
      <c r="I2538" s="6">
        <v>74.25</v>
      </c>
      <c r="J2538" s="6">
        <v>74.63</v>
      </c>
      <c r="K2538" s="6">
        <v>73.989999999999995</v>
      </c>
      <c r="L2538" s="6">
        <v>173256.64335664301</v>
      </c>
    </row>
    <row r="2539" spans="1:12" ht="15" customHeight="1" x14ac:dyDescent="0.25">
      <c r="A2539" s="5">
        <v>41170</v>
      </c>
      <c r="B2539" s="6">
        <v>73.95</v>
      </c>
      <c r="C2539" s="2">
        <v>5307165</v>
      </c>
      <c r="D2539" s="6">
        <v>-3.9999999999992E-2</v>
      </c>
      <c r="E2539" s="6">
        <v>-5.4061359643187097E-2</v>
      </c>
      <c r="F2539" s="6">
        <v>-5.4066260264173903E-2</v>
      </c>
      <c r="G2539" s="6">
        <v>101.559265</v>
      </c>
      <c r="H2539" s="6">
        <v>236634.883449883</v>
      </c>
      <c r="I2539" s="6">
        <v>73.849999999999994</v>
      </c>
      <c r="J2539" s="6">
        <v>74.17</v>
      </c>
      <c r="K2539" s="6">
        <v>73.680000000000007</v>
      </c>
      <c r="L2539" s="6">
        <v>172277.622377622</v>
      </c>
    </row>
    <row r="2540" spans="1:12" ht="15" customHeight="1" x14ac:dyDescent="0.25">
      <c r="A2540" s="5">
        <v>41169</v>
      </c>
      <c r="B2540" s="6">
        <v>73.989999999999995</v>
      </c>
      <c r="C2540" s="2">
        <v>6854573</v>
      </c>
      <c r="D2540" s="6">
        <v>-0.510000000000005</v>
      </c>
      <c r="E2540" s="6">
        <v>-0.68456375838926697</v>
      </c>
      <c r="F2540" s="6">
        <v>-0.68456108076843103</v>
      </c>
      <c r="G2540" s="6">
        <v>101.614204</v>
      </c>
      <c r="H2540" s="6">
        <v>236762.94638694599</v>
      </c>
      <c r="I2540" s="6">
        <v>74.36</v>
      </c>
      <c r="J2540" s="6">
        <v>74.680000000000007</v>
      </c>
      <c r="K2540" s="6">
        <v>73.87</v>
      </c>
      <c r="L2540" s="6">
        <v>172370.86247086199</v>
      </c>
    </row>
    <row r="2541" spans="1:12" ht="15" customHeight="1" x14ac:dyDescent="0.25">
      <c r="A2541" s="5">
        <v>41166</v>
      </c>
      <c r="B2541" s="6">
        <v>74.5</v>
      </c>
      <c r="C2541" s="2">
        <v>8536755</v>
      </c>
      <c r="D2541" s="6">
        <v>-0.64</v>
      </c>
      <c r="E2541" s="6">
        <v>-0.85174341229704498</v>
      </c>
      <c r="F2541" s="6">
        <v>-0.85174888820581596</v>
      </c>
      <c r="G2541" s="6">
        <v>102.31461</v>
      </c>
      <c r="H2541" s="6">
        <v>238395.59440559399</v>
      </c>
      <c r="I2541" s="6">
        <v>74.84</v>
      </c>
      <c r="J2541" s="6">
        <v>74.989999999999995</v>
      </c>
      <c r="K2541" s="6">
        <v>74.260000000000005</v>
      </c>
      <c r="L2541" s="6">
        <v>173559.67365967299</v>
      </c>
    </row>
    <row r="2542" spans="1:12" ht="15" customHeight="1" x14ac:dyDescent="0.25">
      <c r="A2542" s="5">
        <v>41165</v>
      </c>
      <c r="B2542" s="6">
        <v>75.14</v>
      </c>
      <c r="C2542" s="2">
        <v>7407423</v>
      </c>
      <c r="D2542" s="6">
        <v>1.07</v>
      </c>
      <c r="E2542" s="6">
        <v>1.44457945186986</v>
      </c>
      <c r="F2542" s="6">
        <v>1.4445793682567201</v>
      </c>
      <c r="G2542" s="6">
        <v>103.19356000000001</v>
      </c>
      <c r="H2542" s="6">
        <v>240444.428904428</v>
      </c>
      <c r="I2542" s="6">
        <v>73.95</v>
      </c>
      <c r="J2542" s="6">
        <v>75.19</v>
      </c>
      <c r="K2542" s="6">
        <v>73.95</v>
      </c>
      <c r="L2542" s="6">
        <v>175051.51515151499</v>
      </c>
    </row>
    <row r="2543" spans="1:12" ht="15" customHeight="1" x14ac:dyDescent="0.25">
      <c r="A2543" s="5">
        <v>41164</v>
      </c>
      <c r="B2543" s="6">
        <v>74.069999999999993</v>
      </c>
      <c r="C2543" s="2">
        <v>4298218</v>
      </c>
      <c r="D2543" s="6">
        <v>9.9999999999908998E-3</v>
      </c>
      <c r="E2543" s="6">
        <v>1.35025654874221E-2</v>
      </c>
      <c r="F2543" s="6">
        <v>1.3508951671425899E-2</v>
      </c>
      <c r="G2543" s="6">
        <v>101.724075</v>
      </c>
      <c r="H2543" s="6">
        <v>237019.055944055</v>
      </c>
      <c r="I2543" s="6">
        <v>74.06</v>
      </c>
      <c r="J2543" s="6">
        <v>74.349999999999994</v>
      </c>
      <c r="K2543" s="6">
        <v>73.75</v>
      </c>
      <c r="L2543" s="6">
        <v>172557.342657342</v>
      </c>
    </row>
    <row r="2544" spans="1:12" ht="15" customHeight="1" x14ac:dyDescent="0.25">
      <c r="A2544" s="5">
        <v>41163</v>
      </c>
      <c r="B2544" s="6">
        <v>74.06</v>
      </c>
      <c r="C2544" s="2">
        <v>5291432</v>
      </c>
      <c r="D2544" s="6">
        <v>0.54999999999999705</v>
      </c>
      <c r="E2544" s="6">
        <v>0.74819752414636498</v>
      </c>
      <c r="F2544" s="6">
        <v>0.74818978752910703</v>
      </c>
      <c r="G2544" s="6">
        <v>101.710335</v>
      </c>
      <c r="H2544" s="6">
        <v>236987.02797202699</v>
      </c>
      <c r="I2544" s="6">
        <v>73.72</v>
      </c>
      <c r="J2544" s="6">
        <v>74.42</v>
      </c>
      <c r="K2544" s="6">
        <v>73.55</v>
      </c>
      <c r="L2544" s="6">
        <v>172534.03263403199</v>
      </c>
    </row>
    <row r="2545" spans="1:12" ht="15" customHeight="1" x14ac:dyDescent="0.25">
      <c r="A2545" s="5">
        <v>41162</v>
      </c>
      <c r="B2545" s="6">
        <v>73.510000000000005</v>
      </c>
      <c r="C2545" s="2">
        <v>6500024</v>
      </c>
      <c r="D2545" s="6">
        <v>-0.30999999999998801</v>
      </c>
      <c r="E2545" s="6">
        <v>-0.41994039555673901</v>
      </c>
      <c r="F2545" s="6">
        <v>-0.41994169701267098</v>
      </c>
      <c r="G2545" s="6">
        <v>100.955</v>
      </c>
      <c r="H2545" s="6">
        <v>235226.34032634</v>
      </c>
      <c r="I2545" s="6">
        <v>73.89</v>
      </c>
      <c r="J2545" s="6">
        <v>74.12</v>
      </c>
      <c r="K2545" s="6">
        <v>73.5</v>
      </c>
      <c r="L2545" s="6">
        <v>171251.981351981</v>
      </c>
    </row>
    <row r="2546" spans="1:12" ht="15" customHeight="1" x14ac:dyDescent="0.25">
      <c r="A2546" s="5">
        <v>41159</v>
      </c>
      <c r="B2546" s="6">
        <v>73.819999999999993</v>
      </c>
      <c r="C2546" s="2">
        <v>6621361</v>
      </c>
      <c r="D2546" s="6">
        <v>-0.99000000000000898</v>
      </c>
      <c r="E2546" s="6">
        <v>-1.32335249298223</v>
      </c>
      <c r="F2546" s="6">
        <v>-1.3233456962137999</v>
      </c>
      <c r="G2546" s="6">
        <v>101.38074</v>
      </c>
      <c r="H2546" s="6">
        <v>236218.74125874101</v>
      </c>
      <c r="I2546" s="6">
        <v>74.7</v>
      </c>
      <c r="J2546" s="6">
        <v>74.8</v>
      </c>
      <c r="K2546" s="6">
        <v>73.5</v>
      </c>
      <c r="L2546" s="6">
        <v>171974.59207459199</v>
      </c>
    </row>
    <row r="2547" spans="1:12" ht="15" customHeight="1" x14ac:dyDescent="0.25">
      <c r="A2547" s="5">
        <v>41158</v>
      </c>
      <c r="B2547" s="6">
        <v>74.81</v>
      </c>
      <c r="C2547" s="2">
        <v>6508417</v>
      </c>
      <c r="D2547" s="6">
        <v>1.26</v>
      </c>
      <c r="E2547" s="6">
        <v>1.7131203263086301</v>
      </c>
      <c r="F2547" s="6">
        <v>1.7131187003099599</v>
      </c>
      <c r="G2547" s="6">
        <v>102.74035000000001</v>
      </c>
      <c r="H2547" s="6">
        <v>239387.995337995</v>
      </c>
      <c r="I2547" s="6">
        <v>73.98</v>
      </c>
      <c r="J2547" s="6">
        <v>74.81</v>
      </c>
      <c r="K2547" s="6">
        <v>73.84</v>
      </c>
      <c r="L2547" s="6">
        <v>174282.28438228401</v>
      </c>
    </row>
    <row r="2548" spans="1:12" ht="15" customHeight="1" x14ac:dyDescent="0.25">
      <c r="A2548" s="5">
        <v>41157</v>
      </c>
      <c r="B2548" s="6">
        <v>73.55</v>
      </c>
      <c r="C2548" s="2">
        <v>7964050</v>
      </c>
      <c r="D2548" s="6">
        <v>3.9999999999992E-2</v>
      </c>
      <c r="E2548" s="6">
        <v>5.4414365392463297E-2</v>
      </c>
      <c r="F2548" s="6">
        <v>5.4410380862757103E-2</v>
      </c>
      <c r="G2548" s="6">
        <v>101.00993</v>
      </c>
      <c r="H2548" s="6">
        <v>235354.38228438201</v>
      </c>
      <c r="I2548" s="6">
        <v>73.86</v>
      </c>
      <c r="J2548" s="6">
        <v>73.95</v>
      </c>
      <c r="K2548" s="6">
        <v>73.37</v>
      </c>
      <c r="L2548" s="6">
        <v>171345.22144522099</v>
      </c>
    </row>
    <row r="2549" spans="1:12" ht="15" customHeight="1" x14ac:dyDescent="0.25">
      <c r="A2549" s="5">
        <v>41156</v>
      </c>
      <c r="B2549" s="6">
        <v>73.510000000000005</v>
      </c>
      <c r="C2549" s="2">
        <v>8524073</v>
      </c>
      <c r="D2549" s="6">
        <v>0.91000000000001002</v>
      </c>
      <c r="E2549" s="6">
        <v>1.2534435261707999</v>
      </c>
      <c r="F2549" s="6">
        <v>1.25344858985654</v>
      </c>
      <c r="G2549" s="6">
        <v>100.955</v>
      </c>
      <c r="H2549" s="6">
        <v>235226.34032634</v>
      </c>
      <c r="I2549" s="6">
        <v>72.77</v>
      </c>
      <c r="J2549" s="6">
        <v>73.834999999999994</v>
      </c>
      <c r="K2549" s="6">
        <v>72.569999999999993</v>
      </c>
      <c r="L2549" s="6">
        <v>171251.981351981</v>
      </c>
    </row>
    <row r="2550" spans="1:12" ht="15" customHeight="1" x14ac:dyDescent="0.25">
      <c r="A2550" s="5">
        <v>41152</v>
      </c>
      <c r="B2550" s="6">
        <v>72.599999999999994</v>
      </c>
      <c r="C2550" s="2">
        <v>5885128</v>
      </c>
      <c r="D2550" s="6">
        <v>0.34999999999999398</v>
      </c>
      <c r="E2550" s="6">
        <v>0.48442906574392902</v>
      </c>
      <c r="F2550" s="6">
        <v>0.48442230745648901</v>
      </c>
      <c r="G2550" s="6">
        <v>99.705246000000002</v>
      </c>
      <c r="H2550" s="6">
        <v>232313.16083916</v>
      </c>
      <c r="I2550" s="6">
        <v>72.59</v>
      </c>
      <c r="J2550" s="6">
        <v>72.944999999999993</v>
      </c>
      <c r="K2550" s="6">
        <v>72.36</v>
      </c>
      <c r="L2550" s="6">
        <v>169130.76923076899</v>
      </c>
    </row>
    <row r="2551" spans="1:12" ht="15" customHeight="1" x14ac:dyDescent="0.25">
      <c r="A2551" s="5">
        <v>41151</v>
      </c>
      <c r="B2551" s="6">
        <v>72.25</v>
      </c>
      <c r="C2551" s="2">
        <v>5237171</v>
      </c>
      <c r="D2551" s="6">
        <v>-0.51999999999999602</v>
      </c>
      <c r="E2551" s="6">
        <v>-0.71458018414181002</v>
      </c>
      <c r="F2551" s="6">
        <v>-0.71456795870188305</v>
      </c>
      <c r="G2551" s="6">
        <v>99.224580000000003</v>
      </c>
      <c r="H2551" s="6">
        <v>231192.727272727</v>
      </c>
      <c r="I2551" s="6">
        <v>72.63</v>
      </c>
      <c r="J2551" s="6">
        <v>72.75</v>
      </c>
      <c r="K2551" s="6">
        <v>72.150000000000006</v>
      </c>
      <c r="L2551" s="6">
        <v>168314.91841491801</v>
      </c>
    </row>
    <row r="2552" spans="1:12" ht="15" customHeight="1" x14ac:dyDescent="0.25">
      <c r="A2552" s="5">
        <v>41150</v>
      </c>
      <c r="B2552" s="6">
        <v>72.77</v>
      </c>
      <c r="C2552" s="2">
        <v>4230702</v>
      </c>
      <c r="D2552" s="6">
        <v>0.35999999999999899</v>
      </c>
      <c r="E2552" s="6">
        <v>0.497168899323297</v>
      </c>
      <c r="F2552" s="6">
        <v>0.49716268331492203</v>
      </c>
      <c r="G2552" s="6">
        <v>99.93871</v>
      </c>
      <c r="H2552" s="6">
        <v>232857.36596736501</v>
      </c>
      <c r="I2552" s="6">
        <v>72.61</v>
      </c>
      <c r="J2552" s="6">
        <v>73.02</v>
      </c>
      <c r="K2552" s="6">
        <v>72.430000000000007</v>
      </c>
      <c r="L2552" s="6">
        <v>169527.03962703899</v>
      </c>
    </row>
    <row r="2553" spans="1:12" ht="15" customHeight="1" x14ac:dyDescent="0.25">
      <c r="A2553" s="5">
        <v>41149</v>
      </c>
      <c r="B2553" s="6">
        <v>72.41</v>
      </c>
      <c r="C2553" s="2">
        <v>4822640</v>
      </c>
      <c r="D2553" s="6">
        <v>-9.0000000000003397E-2</v>
      </c>
      <c r="E2553" s="6">
        <v>-0.12413793103448401</v>
      </c>
      <c r="F2553" s="6">
        <v>-0.124136380888173</v>
      </c>
      <c r="G2553" s="6">
        <v>99.444310000000002</v>
      </c>
      <c r="H2553" s="6">
        <v>231704.91841491801</v>
      </c>
      <c r="I2553" s="6">
        <v>72.180000000000007</v>
      </c>
      <c r="J2553" s="6">
        <v>72.709999999999994</v>
      </c>
      <c r="K2553" s="6">
        <v>72.16</v>
      </c>
      <c r="L2553" s="6">
        <v>168687.878787878</v>
      </c>
    </row>
    <row r="2554" spans="1:12" ht="15" customHeight="1" x14ac:dyDescent="0.25">
      <c r="A2554" s="5">
        <v>41148</v>
      </c>
      <c r="B2554" s="6">
        <v>72.5</v>
      </c>
      <c r="C2554" s="2">
        <v>5766925</v>
      </c>
      <c r="D2554" s="6">
        <v>0.39</v>
      </c>
      <c r="E2554" s="6">
        <v>0.54084038274857504</v>
      </c>
      <c r="F2554" s="6">
        <v>0.54083359259216002</v>
      </c>
      <c r="G2554" s="6">
        <v>99.567909999999998</v>
      </c>
      <c r="H2554" s="6">
        <v>231993.03030303001</v>
      </c>
      <c r="I2554" s="6">
        <v>72.17</v>
      </c>
      <c r="J2554" s="6">
        <v>72.790000000000006</v>
      </c>
      <c r="K2554" s="6">
        <v>72.075000000000003</v>
      </c>
      <c r="L2554" s="6">
        <v>168897.66899766901</v>
      </c>
    </row>
    <row r="2555" spans="1:12" ht="15" customHeight="1" x14ac:dyDescent="0.25">
      <c r="A2555" s="5">
        <v>41145</v>
      </c>
      <c r="B2555" s="6">
        <v>72.11</v>
      </c>
      <c r="C2555" s="2">
        <v>5190045</v>
      </c>
      <c r="D2555" s="6">
        <v>0.54999999999999705</v>
      </c>
      <c r="E2555" s="6">
        <v>0.768585802124088</v>
      </c>
      <c r="F2555" s="6">
        <v>0.76859316771702402</v>
      </c>
      <c r="G2555" s="6">
        <v>99.032309999999995</v>
      </c>
      <c r="H2555" s="6">
        <v>230744.545454545</v>
      </c>
      <c r="I2555" s="6">
        <v>71.39</v>
      </c>
      <c r="J2555" s="6">
        <v>72.2</v>
      </c>
      <c r="K2555" s="6">
        <v>71.349999999999994</v>
      </c>
      <c r="L2555" s="6">
        <v>167988.57808857801</v>
      </c>
    </row>
    <row r="2556" spans="1:12" ht="15" customHeight="1" x14ac:dyDescent="0.25">
      <c r="A2556" s="5">
        <v>41144</v>
      </c>
      <c r="B2556" s="6">
        <v>71.56</v>
      </c>
      <c r="C2556" s="2">
        <v>6005104</v>
      </c>
      <c r="D2556" s="6">
        <v>-0.209999999999993</v>
      </c>
      <c r="E2556" s="6">
        <v>-0.292601365473033</v>
      </c>
      <c r="F2556" s="6">
        <v>-0.29259772398740802</v>
      </c>
      <c r="G2556" s="6">
        <v>98.276960000000003</v>
      </c>
      <c r="H2556" s="6">
        <v>228983.82284382201</v>
      </c>
      <c r="I2556" s="6">
        <v>71.8</v>
      </c>
      <c r="J2556" s="6">
        <v>71.94</v>
      </c>
      <c r="K2556" s="6">
        <v>71.400000000000006</v>
      </c>
      <c r="L2556" s="6">
        <v>166706.526806526</v>
      </c>
    </row>
    <row r="2557" spans="1:12" ht="15" customHeight="1" x14ac:dyDescent="0.25">
      <c r="A2557" s="5">
        <v>41143</v>
      </c>
      <c r="B2557" s="6">
        <v>71.77</v>
      </c>
      <c r="C2557" s="2">
        <v>6660918</v>
      </c>
      <c r="D2557" s="6">
        <v>0.33999999999998898</v>
      </c>
      <c r="E2557" s="6">
        <v>0.47599048019037998</v>
      </c>
      <c r="F2557" s="6">
        <v>0.47598111407083299</v>
      </c>
      <c r="G2557" s="6">
        <v>98.565359999999998</v>
      </c>
      <c r="H2557" s="6">
        <v>229656.08391608301</v>
      </c>
      <c r="I2557" s="6">
        <v>71.349999999999994</v>
      </c>
      <c r="J2557" s="6">
        <v>71.849999999999994</v>
      </c>
      <c r="K2557" s="6">
        <v>71.349999999999994</v>
      </c>
      <c r="L2557" s="6">
        <v>167196.03729603699</v>
      </c>
    </row>
    <row r="2558" spans="1:12" ht="15" customHeight="1" x14ac:dyDescent="0.25">
      <c r="A2558" s="5">
        <v>41142</v>
      </c>
      <c r="B2558" s="6">
        <v>71.430000000000007</v>
      </c>
      <c r="C2558" s="2">
        <v>7634447</v>
      </c>
      <c r="D2558" s="6">
        <v>-0.86999999999999</v>
      </c>
      <c r="E2558" s="6">
        <v>-1.2033195020746701</v>
      </c>
      <c r="F2558" s="6">
        <v>-1.20331454588449</v>
      </c>
      <c r="G2558" s="6">
        <v>98.098429999999993</v>
      </c>
      <c r="H2558" s="6">
        <v>228567.66899766799</v>
      </c>
      <c r="I2558" s="6">
        <v>72.3</v>
      </c>
      <c r="J2558" s="6">
        <v>72.34</v>
      </c>
      <c r="K2558" s="6">
        <v>71.430000000000007</v>
      </c>
      <c r="L2558" s="6">
        <v>166403.49650349599</v>
      </c>
    </row>
    <row r="2559" spans="1:12" ht="15" customHeight="1" x14ac:dyDescent="0.25">
      <c r="A2559" s="5">
        <v>41141</v>
      </c>
      <c r="B2559" s="6">
        <v>72.3</v>
      </c>
      <c r="C2559" s="2">
        <v>5548680</v>
      </c>
      <c r="D2559" s="6">
        <v>0.310000000000002</v>
      </c>
      <c r="E2559" s="6">
        <v>0.43061536324489003</v>
      </c>
      <c r="F2559" s="6">
        <v>0.43061673451840699</v>
      </c>
      <c r="G2559" s="6">
        <v>99.293239999999997</v>
      </c>
      <c r="H2559" s="6">
        <v>231352.773892773</v>
      </c>
      <c r="I2559" s="6">
        <v>72.010000000000005</v>
      </c>
      <c r="J2559" s="6">
        <v>72.41</v>
      </c>
      <c r="K2559" s="6">
        <v>71.658600000000007</v>
      </c>
      <c r="L2559" s="6">
        <v>168431.46853146801</v>
      </c>
    </row>
    <row r="2560" spans="1:12" ht="15" customHeight="1" x14ac:dyDescent="0.25">
      <c r="A2560" s="5">
        <v>41138</v>
      </c>
      <c r="B2560" s="6">
        <v>71.989999999999995</v>
      </c>
      <c r="C2560" s="2">
        <v>9737208</v>
      </c>
      <c r="D2560" s="6">
        <v>-0.16000000000001</v>
      </c>
      <c r="E2560" s="6">
        <v>-0.22176022176023599</v>
      </c>
      <c r="F2560" s="6">
        <v>-0.221764174680805</v>
      </c>
      <c r="G2560" s="6">
        <v>98.867500000000007</v>
      </c>
      <c r="H2560" s="6">
        <v>230360.37296037201</v>
      </c>
      <c r="I2560" s="6">
        <v>72.41</v>
      </c>
      <c r="J2560" s="6">
        <v>72.69</v>
      </c>
      <c r="K2560" s="6">
        <v>71.84</v>
      </c>
      <c r="L2560" s="6">
        <v>167708.85780885699</v>
      </c>
    </row>
    <row r="2561" spans="1:12" ht="15" customHeight="1" x14ac:dyDescent="0.25">
      <c r="A2561" s="5">
        <v>41137</v>
      </c>
      <c r="B2561" s="6">
        <v>72.150000000000006</v>
      </c>
      <c r="C2561" s="2">
        <v>17815960</v>
      </c>
      <c r="D2561" s="6">
        <v>-2.2999999999999901</v>
      </c>
      <c r="E2561" s="6">
        <v>-3.0893216924110001</v>
      </c>
      <c r="F2561" s="6">
        <v>-3.0893158202663198</v>
      </c>
      <c r="G2561" s="6">
        <v>99.087239999999994</v>
      </c>
      <c r="H2561" s="6">
        <v>230872.58741258699</v>
      </c>
      <c r="I2561" s="6">
        <v>72.58</v>
      </c>
      <c r="J2561" s="6">
        <v>72.75</v>
      </c>
      <c r="K2561" s="6">
        <v>71.78</v>
      </c>
      <c r="L2561" s="6">
        <v>168081.818181818</v>
      </c>
    </row>
    <row r="2562" spans="1:12" ht="15" customHeight="1" x14ac:dyDescent="0.25">
      <c r="A2562" s="5">
        <v>41136</v>
      </c>
      <c r="B2562" s="6">
        <v>74.45</v>
      </c>
      <c r="C2562" s="2">
        <v>7777057</v>
      </c>
      <c r="D2562" s="6">
        <v>0.439999999999997</v>
      </c>
      <c r="E2562" s="6">
        <v>0.59451425483043596</v>
      </c>
      <c r="F2562" s="6">
        <v>0.59450020896940603</v>
      </c>
      <c r="G2562" s="6">
        <v>102.24594</v>
      </c>
      <c r="H2562" s="6">
        <v>238235.524475524</v>
      </c>
      <c r="I2562" s="6">
        <v>73.91</v>
      </c>
      <c r="J2562" s="6">
        <v>74.52</v>
      </c>
      <c r="K2562" s="6">
        <v>73.819999999999993</v>
      </c>
      <c r="L2562" s="6">
        <v>173443.12354312299</v>
      </c>
    </row>
    <row r="2563" spans="1:12" ht="15" customHeight="1" x14ac:dyDescent="0.25">
      <c r="A2563" s="5">
        <v>41135</v>
      </c>
      <c r="B2563" s="6">
        <v>74.010000000000005</v>
      </c>
      <c r="C2563" s="2">
        <v>7242043</v>
      </c>
      <c r="D2563" s="6">
        <v>0.60999999999999899</v>
      </c>
      <c r="E2563" s="6">
        <v>0.83106267029973102</v>
      </c>
      <c r="F2563" s="6">
        <v>0.83106878868710599</v>
      </c>
      <c r="G2563" s="6">
        <v>101.64167999999999</v>
      </c>
      <c r="H2563" s="6">
        <v>236826.99300699201</v>
      </c>
      <c r="I2563" s="6">
        <v>73.84</v>
      </c>
      <c r="J2563" s="6">
        <v>74.27</v>
      </c>
      <c r="K2563" s="6">
        <v>73.569999999999993</v>
      </c>
      <c r="L2563" s="6">
        <v>172417.48251748201</v>
      </c>
    </row>
    <row r="2564" spans="1:12" ht="15" customHeight="1" x14ac:dyDescent="0.25">
      <c r="A2564" s="5">
        <v>41134</v>
      </c>
      <c r="B2564" s="6">
        <v>73.400000000000006</v>
      </c>
      <c r="C2564" s="2">
        <v>6300955</v>
      </c>
      <c r="D2564" s="6">
        <v>-0.28000000000000103</v>
      </c>
      <c r="E2564" s="6">
        <v>-0.38002171552660102</v>
      </c>
      <c r="F2564" s="6">
        <v>-0.38002353430188701</v>
      </c>
      <c r="G2564" s="6">
        <v>100.80392999999999</v>
      </c>
      <c r="H2564" s="6">
        <v>234874.19580419501</v>
      </c>
      <c r="I2564" s="6">
        <v>73.41</v>
      </c>
      <c r="J2564" s="6">
        <v>73.69</v>
      </c>
      <c r="K2564" s="6">
        <v>73.180099999999996</v>
      </c>
      <c r="L2564" s="6">
        <v>170995.57109557101</v>
      </c>
    </row>
    <row r="2565" spans="1:12" ht="15" customHeight="1" x14ac:dyDescent="0.25">
      <c r="A2565" s="5">
        <v>41131</v>
      </c>
      <c r="B2565" s="6">
        <v>73.680000000000007</v>
      </c>
      <c r="C2565" s="2">
        <v>5644200</v>
      </c>
      <c r="D2565" s="6">
        <v>-0.16999999999998699</v>
      </c>
      <c r="E2565" s="6">
        <v>-0.230196343940403</v>
      </c>
      <c r="F2565" s="6">
        <v>-0.23019280562738201</v>
      </c>
      <c r="G2565" s="6">
        <v>101.18847</v>
      </c>
      <c r="H2565" s="6">
        <v>235770.55944055901</v>
      </c>
      <c r="I2565" s="6">
        <v>73.849999999999994</v>
      </c>
      <c r="J2565" s="6">
        <v>74.25</v>
      </c>
      <c r="K2565" s="6">
        <v>73.430000000000007</v>
      </c>
      <c r="L2565" s="6">
        <v>171648.251748251</v>
      </c>
    </row>
    <row r="2566" spans="1:12" ht="15" customHeight="1" x14ac:dyDescent="0.25">
      <c r="A2566" s="5">
        <v>41130</v>
      </c>
      <c r="B2566" s="6">
        <v>73.849999999999994</v>
      </c>
      <c r="C2566" s="2">
        <v>5284869</v>
      </c>
      <c r="D2566" s="6">
        <v>-0.46000000000000701</v>
      </c>
      <c r="E2566" s="6">
        <v>-0.61902839456332504</v>
      </c>
      <c r="F2566" s="6">
        <v>-0.61902134435732803</v>
      </c>
      <c r="G2566" s="6">
        <v>101.421936</v>
      </c>
      <c r="H2566" s="6">
        <v>236314.76923076899</v>
      </c>
      <c r="I2566" s="6">
        <v>74.28</v>
      </c>
      <c r="J2566" s="6">
        <v>74.52</v>
      </c>
      <c r="K2566" s="6">
        <v>73.760000000000005</v>
      </c>
      <c r="L2566" s="6">
        <v>172044.52214452199</v>
      </c>
    </row>
    <row r="2567" spans="1:12" ht="15" customHeight="1" x14ac:dyDescent="0.25">
      <c r="A2567" s="5">
        <v>41129</v>
      </c>
      <c r="B2567" s="6">
        <v>74.31</v>
      </c>
      <c r="C2567" s="2">
        <v>6578253</v>
      </c>
      <c r="D2567" s="6">
        <v>0.320000000000007</v>
      </c>
      <c r="E2567" s="6">
        <v>0.432490877145563</v>
      </c>
      <c r="F2567" s="6">
        <v>0.96970968171197203</v>
      </c>
      <c r="G2567" s="6">
        <v>102.05367</v>
      </c>
      <c r="H2567" s="6">
        <v>237787.342657342</v>
      </c>
      <c r="I2567" s="6">
        <v>73.650000000000006</v>
      </c>
      <c r="J2567" s="6">
        <v>74.510000000000005</v>
      </c>
      <c r="K2567" s="6">
        <v>73.430000000000007</v>
      </c>
      <c r="L2567" s="6">
        <v>173116.78321678299</v>
      </c>
    </row>
    <row r="2568" spans="1:12" ht="15" customHeight="1" x14ac:dyDescent="0.25">
      <c r="A2568" s="5">
        <v>41128</v>
      </c>
      <c r="B2568" s="6">
        <v>73.989999999999995</v>
      </c>
      <c r="C2568" s="2">
        <v>7619183</v>
      </c>
      <c r="D2568" s="6">
        <v>-0.29000000000000598</v>
      </c>
      <c r="E2568" s="6">
        <v>-0.39041464728056802</v>
      </c>
      <c r="F2568" s="6">
        <v>-0.390408186499346</v>
      </c>
      <c r="G2568" s="6">
        <v>101.07355</v>
      </c>
      <c r="H2568" s="6">
        <v>235502.68065267999</v>
      </c>
      <c r="I2568" s="6">
        <v>74.41</v>
      </c>
      <c r="J2568" s="6">
        <v>74.599999999999994</v>
      </c>
      <c r="K2568" s="6">
        <v>73.969499999999996</v>
      </c>
      <c r="L2568" s="6">
        <v>172370.86247086199</v>
      </c>
    </row>
    <row r="2569" spans="1:12" ht="15" customHeight="1" x14ac:dyDescent="0.25">
      <c r="A2569" s="5">
        <v>41127</v>
      </c>
      <c r="B2569" s="6">
        <v>74.28</v>
      </c>
      <c r="C2569" s="2">
        <v>6118087</v>
      </c>
      <c r="D2569" s="6">
        <v>-0.26999999999999602</v>
      </c>
      <c r="E2569" s="6">
        <v>-0.36217303822937402</v>
      </c>
      <c r="F2569" s="6">
        <v>-0.36217529848477897</v>
      </c>
      <c r="G2569" s="6">
        <v>101.469696</v>
      </c>
      <c r="H2569" s="6">
        <v>236426.09790209701</v>
      </c>
      <c r="I2569" s="6">
        <v>74.92</v>
      </c>
      <c r="J2569" s="6">
        <v>74.92</v>
      </c>
      <c r="K2569" s="6">
        <v>74.28</v>
      </c>
      <c r="L2569" s="6">
        <v>173046.85314685301</v>
      </c>
    </row>
    <row r="2570" spans="1:12" ht="15" customHeight="1" x14ac:dyDescent="0.25">
      <c r="A2570" s="5">
        <v>41124</v>
      </c>
      <c r="B2570" s="6">
        <v>74.55</v>
      </c>
      <c r="C2570" s="2">
        <v>8739975</v>
      </c>
      <c r="D2570" s="6">
        <v>0.5</v>
      </c>
      <c r="E2570" s="6">
        <v>0.67521944632005204</v>
      </c>
      <c r="F2570" s="6">
        <v>0.675217790904314</v>
      </c>
      <c r="G2570" s="6">
        <v>101.83853000000001</v>
      </c>
      <c r="H2570" s="6">
        <v>237285.85081584999</v>
      </c>
      <c r="I2570" s="6">
        <v>74.739999999999995</v>
      </c>
      <c r="J2570" s="6">
        <v>74.959999999999994</v>
      </c>
      <c r="K2570" s="6">
        <v>74.25</v>
      </c>
      <c r="L2570" s="6">
        <v>173676.22377622299</v>
      </c>
    </row>
    <row r="2571" spans="1:12" ht="15" customHeight="1" x14ac:dyDescent="0.25">
      <c r="A2571" s="5">
        <v>41123</v>
      </c>
      <c r="B2571" s="6">
        <v>74.05</v>
      </c>
      <c r="C2571" s="2">
        <v>8094983</v>
      </c>
      <c r="D2571" s="6">
        <v>0.429999999999992</v>
      </c>
      <c r="E2571" s="6">
        <v>0.58408041293125301</v>
      </c>
      <c r="F2571" s="6">
        <v>0.58407677224536703</v>
      </c>
      <c r="G2571" s="6">
        <v>101.15551000000001</v>
      </c>
      <c r="H2571" s="6">
        <v>235693.72960372901</v>
      </c>
      <c r="I2571" s="6">
        <v>73.05</v>
      </c>
      <c r="J2571" s="6">
        <v>74.16</v>
      </c>
      <c r="K2571" s="6">
        <v>72.94</v>
      </c>
      <c r="L2571" s="6">
        <v>172510.722610722</v>
      </c>
    </row>
    <row r="2572" spans="1:12" ht="15" customHeight="1" x14ac:dyDescent="0.25">
      <c r="A2572" s="5">
        <v>41122</v>
      </c>
      <c r="B2572" s="6">
        <v>73.62</v>
      </c>
      <c r="C2572" s="2">
        <v>9700483</v>
      </c>
      <c r="D2572" s="6">
        <v>-0.81000000000000205</v>
      </c>
      <c r="E2572" s="6">
        <v>-1.08827085852478</v>
      </c>
      <c r="F2572" s="6">
        <v>-1.08827070986551</v>
      </c>
      <c r="G2572" s="6">
        <v>100.56811500000001</v>
      </c>
      <c r="H2572" s="6">
        <v>234324.51048950999</v>
      </c>
      <c r="I2572" s="6">
        <v>74.7</v>
      </c>
      <c r="J2572" s="6">
        <v>74.790000000000006</v>
      </c>
      <c r="K2572" s="6">
        <v>73.420100000000005</v>
      </c>
      <c r="L2572" s="6">
        <v>171508.39160839099</v>
      </c>
    </row>
    <row r="2573" spans="1:12" ht="15" customHeight="1" x14ac:dyDescent="0.25">
      <c r="A2573" s="5">
        <v>41121</v>
      </c>
      <c r="B2573" s="6">
        <v>74.430000000000007</v>
      </c>
      <c r="C2573" s="2">
        <v>8324855</v>
      </c>
      <c r="D2573" s="6">
        <v>-0.54999999999999705</v>
      </c>
      <c r="E2573" s="6">
        <v>-0.73352894105094202</v>
      </c>
      <c r="F2573" s="6">
        <v>-0.73352906891724901</v>
      </c>
      <c r="G2573" s="6">
        <v>101.67461</v>
      </c>
      <c r="H2573" s="6">
        <v>236903.75291375199</v>
      </c>
      <c r="I2573" s="6">
        <v>74.760000000000005</v>
      </c>
      <c r="J2573" s="6">
        <v>74.98</v>
      </c>
      <c r="K2573" s="6">
        <v>74.430000000000007</v>
      </c>
      <c r="L2573" s="6">
        <v>173396.50349650299</v>
      </c>
    </row>
    <row r="2574" spans="1:12" ht="15" customHeight="1" x14ac:dyDescent="0.25">
      <c r="A2574" s="5">
        <v>41120</v>
      </c>
      <c r="B2574" s="6">
        <v>74.98</v>
      </c>
      <c r="C2574" s="2">
        <v>9145564</v>
      </c>
      <c r="D2574" s="6">
        <v>0.46000000000000701</v>
      </c>
      <c r="E2574" s="6">
        <v>0.61728395061728603</v>
      </c>
      <c r="F2574" s="6">
        <v>0.61728794062332304</v>
      </c>
      <c r="G2574" s="6">
        <v>102.425934</v>
      </c>
      <c r="H2574" s="6">
        <v>238655.09090909001</v>
      </c>
      <c r="I2574" s="6">
        <v>74.459999999999994</v>
      </c>
      <c r="J2574" s="6">
        <v>75.239999999999995</v>
      </c>
      <c r="K2574" s="6">
        <v>74.45</v>
      </c>
      <c r="L2574" s="6">
        <v>174678.55477855401</v>
      </c>
    </row>
    <row r="2575" spans="1:12" ht="15" customHeight="1" x14ac:dyDescent="0.25">
      <c r="A2575" s="5">
        <v>41117</v>
      </c>
      <c r="B2575" s="6">
        <v>74.52</v>
      </c>
      <c r="C2575" s="2">
        <v>10861480</v>
      </c>
      <c r="D2575" s="6">
        <v>0.84999999999999398</v>
      </c>
      <c r="E2575" s="6">
        <v>1.15379394597527</v>
      </c>
      <c r="F2575" s="6">
        <v>1.1537971197502099</v>
      </c>
      <c r="G2575" s="6">
        <v>101.79755</v>
      </c>
      <c r="H2575" s="6">
        <v>237190.32634032599</v>
      </c>
      <c r="I2575" s="6">
        <v>73.84</v>
      </c>
      <c r="J2575" s="6">
        <v>74.8</v>
      </c>
      <c r="K2575" s="6">
        <v>73.790000000000006</v>
      </c>
      <c r="L2575" s="6">
        <v>173606.29370629301</v>
      </c>
    </row>
    <row r="2576" spans="1:12" ht="15" customHeight="1" x14ac:dyDescent="0.25">
      <c r="A2576" s="5">
        <v>41116</v>
      </c>
      <c r="B2576" s="6">
        <v>73.67</v>
      </c>
      <c r="C2576" s="2">
        <v>8192305</v>
      </c>
      <c r="D2576" s="6">
        <v>1.59</v>
      </c>
      <c r="E2576" s="6">
        <v>2.20588235294119</v>
      </c>
      <c r="F2576" s="6">
        <v>2.20587316777707</v>
      </c>
      <c r="G2576" s="6">
        <v>100.63641</v>
      </c>
      <c r="H2576" s="6">
        <v>234483.706293706</v>
      </c>
      <c r="I2576" s="6">
        <v>72.7</v>
      </c>
      <c r="J2576" s="6">
        <v>73.95</v>
      </c>
      <c r="K2576" s="6">
        <v>72.69</v>
      </c>
      <c r="L2576" s="6">
        <v>171624.94172494099</v>
      </c>
    </row>
    <row r="2577" spans="1:12" ht="15" customHeight="1" x14ac:dyDescent="0.25">
      <c r="A2577" s="5">
        <v>41115</v>
      </c>
      <c r="B2577" s="6">
        <v>72.08</v>
      </c>
      <c r="C2577" s="2">
        <v>6981820</v>
      </c>
      <c r="D2577" s="6">
        <v>-6.0000000000002197E-2</v>
      </c>
      <c r="E2577" s="6">
        <v>-8.3171610756860304E-2</v>
      </c>
      <c r="F2577" s="6">
        <v>-8.3162885644361098E-2</v>
      </c>
      <c r="G2577" s="6">
        <v>98.464410000000001</v>
      </c>
      <c r="H2577" s="6">
        <v>229420.76923076899</v>
      </c>
      <c r="I2577" s="6">
        <v>72.260000000000005</v>
      </c>
      <c r="J2577" s="6">
        <v>72.459999999999994</v>
      </c>
      <c r="K2577" s="6">
        <v>71.87</v>
      </c>
      <c r="L2577" s="6">
        <v>167918.648018648</v>
      </c>
    </row>
    <row r="2578" spans="1:12" ht="15" customHeight="1" x14ac:dyDescent="0.25">
      <c r="A2578" s="5">
        <v>41114</v>
      </c>
      <c r="B2578" s="6">
        <v>72.14</v>
      </c>
      <c r="C2578" s="2">
        <v>7476793</v>
      </c>
      <c r="D2578" s="6">
        <v>0.29000000000000598</v>
      </c>
      <c r="E2578" s="6">
        <v>0.40361864996520902</v>
      </c>
      <c r="F2578" s="6">
        <v>0.40361500991108401</v>
      </c>
      <c r="G2578" s="6">
        <v>98.546363999999997</v>
      </c>
      <c r="H2578" s="6">
        <v>229611.804195804</v>
      </c>
      <c r="I2578" s="6">
        <v>71.680000000000007</v>
      </c>
      <c r="J2578" s="6">
        <v>72.239999999999995</v>
      </c>
      <c r="K2578" s="6">
        <v>71.45</v>
      </c>
      <c r="L2578" s="6">
        <v>168058.50815850799</v>
      </c>
    </row>
    <row r="2579" spans="1:12" ht="15" customHeight="1" x14ac:dyDescent="0.25">
      <c r="A2579" s="5">
        <v>41113</v>
      </c>
      <c r="B2579" s="6">
        <v>71.849999999999994</v>
      </c>
      <c r="C2579" s="2">
        <v>6657500</v>
      </c>
      <c r="D2579" s="6">
        <v>-0.40000000000000502</v>
      </c>
      <c r="E2579" s="6">
        <v>-0.55363321799308796</v>
      </c>
      <c r="F2579" s="6">
        <v>-0.55363085852069205</v>
      </c>
      <c r="G2579" s="6">
        <v>98.150215000000003</v>
      </c>
      <c r="H2579" s="6">
        <v>228688.37995337899</v>
      </c>
      <c r="I2579" s="6">
        <v>71.62</v>
      </c>
      <c r="J2579" s="6">
        <v>71.989999999999995</v>
      </c>
      <c r="K2579" s="6">
        <v>71.260000000000005</v>
      </c>
      <c r="L2579" s="6">
        <v>167382.517482517</v>
      </c>
    </row>
    <row r="2580" spans="1:12" ht="15" customHeight="1" x14ac:dyDescent="0.25">
      <c r="A2580" s="5">
        <v>41110</v>
      </c>
      <c r="B2580" s="6">
        <v>72.25</v>
      </c>
      <c r="C2580" s="2">
        <v>11053660</v>
      </c>
      <c r="D2580" s="6">
        <v>0.71999999999999797</v>
      </c>
      <c r="E2580" s="6">
        <v>1.0065706696490799</v>
      </c>
      <c r="F2580" s="6">
        <v>1.0065694377866301</v>
      </c>
      <c r="G2580" s="6">
        <v>98.696629999999999</v>
      </c>
      <c r="H2580" s="6">
        <v>229962.074592074</v>
      </c>
      <c r="I2580" s="6">
        <v>71.459999999999994</v>
      </c>
      <c r="J2580" s="6">
        <v>72.489999999999995</v>
      </c>
      <c r="K2580" s="6">
        <v>71.31</v>
      </c>
      <c r="L2580" s="6">
        <v>168314.91841491801</v>
      </c>
    </row>
    <row r="2581" spans="1:12" ht="15" customHeight="1" x14ac:dyDescent="0.25">
      <c r="A2581" s="5">
        <v>41109</v>
      </c>
      <c r="B2581" s="6">
        <v>71.53</v>
      </c>
      <c r="C2581" s="2">
        <v>16878100</v>
      </c>
      <c r="D2581" s="6">
        <v>-1.3199999999999901</v>
      </c>
      <c r="E2581" s="6">
        <v>-1.81194234728894</v>
      </c>
      <c r="F2581" s="6">
        <v>-1.8119451032424101</v>
      </c>
      <c r="G2581" s="6">
        <v>97.713080000000005</v>
      </c>
      <c r="H2581" s="6">
        <v>227669.41724941699</v>
      </c>
      <c r="I2581" s="6">
        <v>72.849999999999994</v>
      </c>
      <c r="J2581" s="6">
        <v>72.86</v>
      </c>
      <c r="K2581" s="6">
        <v>70.23</v>
      </c>
      <c r="L2581" s="6">
        <v>166636.596736596</v>
      </c>
    </row>
    <row r="2582" spans="1:12" ht="15" customHeight="1" x14ac:dyDescent="0.25">
      <c r="A2582" s="5">
        <v>41108</v>
      </c>
      <c r="B2582" s="6">
        <v>72.849999999999994</v>
      </c>
      <c r="C2582" s="2">
        <v>9495239</v>
      </c>
      <c r="D2582" s="6">
        <v>-0.25</v>
      </c>
      <c r="E2582" s="6">
        <v>-0.34199726402188702</v>
      </c>
      <c r="F2582" s="6">
        <v>-0.34199143151261102</v>
      </c>
      <c r="G2582" s="6">
        <v>99.516260000000003</v>
      </c>
      <c r="H2582" s="6">
        <v>231872.634032634</v>
      </c>
      <c r="I2582" s="6">
        <v>72.89</v>
      </c>
      <c r="J2582" s="6">
        <v>73.459999999999994</v>
      </c>
      <c r="K2582" s="6">
        <v>72.72</v>
      </c>
      <c r="L2582" s="6">
        <v>169713.519813519</v>
      </c>
    </row>
    <row r="2583" spans="1:12" ht="15" customHeight="1" x14ac:dyDescent="0.25">
      <c r="A2583" s="5">
        <v>41107</v>
      </c>
      <c r="B2583" s="6">
        <v>73.099999999999994</v>
      </c>
      <c r="C2583" s="2">
        <v>12176400</v>
      </c>
      <c r="D2583" s="6">
        <v>0.11999999999999</v>
      </c>
      <c r="E2583" s="6">
        <v>0.16442861057823699</v>
      </c>
      <c r="F2583" s="6">
        <v>0.16441836683005401</v>
      </c>
      <c r="G2583" s="6">
        <v>99.857765000000001</v>
      </c>
      <c r="H2583" s="6">
        <v>232668.682983682</v>
      </c>
      <c r="I2583" s="6">
        <v>72.900000000000006</v>
      </c>
      <c r="J2583" s="6">
        <v>73.099999999999994</v>
      </c>
      <c r="K2583" s="6">
        <v>72.31</v>
      </c>
      <c r="L2583" s="6">
        <v>170296.27039627</v>
      </c>
    </row>
    <row r="2584" spans="1:12" ht="15" customHeight="1" x14ac:dyDescent="0.25">
      <c r="A2584" s="5">
        <v>41106</v>
      </c>
      <c r="B2584" s="6">
        <v>72.98</v>
      </c>
      <c r="C2584" s="2">
        <v>8084253</v>
      </c>
      <c r="D2584" s="6">
        <v>-0.20000000000000201</v>
      </c>
      <c r="E2584" s="6">
        <v>-0.27329871549603901</v>
      </c>
      <c r="F2584" s="6">
        <v>-0.27329004907117299</v>
      </c>
      <c r="G2584" s="6">
        <v>99.693849999999998</v>
      </c>
      <c r="H2584" s="6">
        <v>232286.596736596</v>
      </c>
      <c r="I2584" s="6">
        <v>72.92</v>
      </c>
      <c r="J2584" s="6">
        <v>73.180000000000007</v>
      </c>
      <c r="K2584" s="6">
        <v>72.58</v>
      </c>
      <c r="L2584" s="6">
        <v>170016.55011655</v>
      </c>
    </row>
    <row r="2585" spans="1:12" ht="15" customHeight="1" x14ac:dyDescent="0.25">
      <c r="A2585" s="5">
        <v>41103</v>
      </c>
      <c r="B2585" s="6">
        <v>73.180000000000007</v>
      </c>
      <c r="C2585" s="2">
        <v>8180028</v>
      </c>
      <c r="D2585" s="6">
        <v>0.87000000000000399</v>
      </c>
      <c r="E2585" s="6">
        <v>1.2031530908588099</v>
      </c>
      <c r="F2585" s="6">
        <v>1.20315546111764</v>
      </c>
      <c r="G2585" s="6">
        <v>99.96705</v>
      </c>
      <c r="H2585" s="6">
        <v>232923.426573426</v>
      </c>
      <c r="I2585" s="6">
        <v>72.27</v>
      </c>
      <c r="J2585" s="6">
        <v>73.239999999999995</v>
      </c>
      <c r="K2585" s="6">
        <v>72.150000000000006</v>
      </c>
      <c r="L2585" s="6">
        <v>170482.75058275001</v>
      </c>
    </row>
    <row r="2586" spans="1:12" ht="15" customHeight="1" x14ac:dyDescent="0.25">
      <c r="A2586" s="5">
        <v>41102</v>
      </c>
      <c r="B2586" s="6">
        <v>72.31</v>
      </c>
      <c r="C2586" s="2">
        <v>10195700</v>
      </c>
      <c r="D2586" s="6">
        <v>4.9999999999997102E-2</v>
      </c>
      <c r="E2586" s="6">
        <v>6.9194575145314893E-2</v>
      </c>
      <c r="F2586" s="6">
        <v>6.9182243393028905E-2</v>
      </c>
      <c r="G2586" s="6">
        <v>98.778589999999994</v>
      </c>
      <c r="H2586" s="6">
        <v>230153.12354312299</v>
      </c>
      <c r="I2586" s="6">
        <v>72.069999999999993</v>
      </c>
      <c r="J2586" s="6">
        <v>72.62</v>
      </c>
      <c r="K2586" s="6">
        <v>71.64</v>
      </c>
      <c r="L2586" s="6">
        <v>168454.77855477799</v>
      </c>
    </row>
    <row r="2587" spans="1:12" ht="15" customHeight="1" x14ac:dyDescent="0.25">
      <c r="A2587" s="5">
        <v>41101</v>
      </c>
      <c r="B2587" s="6">
        <v>72.260000000000005</v>
      </c>
      <c r="C2587" s="2">
        <v>12244490</v>
      </c>
      <c r="D2587" s="6">
        <v>0.15000000000000499</v>
      </c>
      <c r="E2587" s="6">
        <v>0.20801553182638799</v>
      </c>
      <c r="F2587" s="6">
        <v>0.208019073880127</v>
      </c>
      <c r="G2587" s="6">
        <v>98.710300000000004</v>
      </c>
      <c r="H2587" s="6">
        <v>229993.93939393901</v>
      </c>
      <c r="I2587" s="6">
        <v>72.13</v>
      </c>
      <c r="J2587" s="6">
        <v>72.44</v>
      </c>
      <c r="K2587" s="6">
        <v>71.78</v>
      </c>
      <c r="L2587" s="6">
        <v>168338.22843822799</v>
      </c>
    </row>
    <row r="2588" spans="1:12" ht="15" customHeight="1" x14ac:dyDescent="0.25">
      <c r="A2588" s="5">
        <v>41100</v>
      </c>
      <c r="B2588" s="6">
        <v>72.11</v>
      </c>
      <c r="C2588" s="2">
        <v>13331910</v>
      </c>
      <c r="D2588" s="6">
        <v>0.34999999999999398</v>
      </c>
      <c r="E2588" s="6">
        <v>0.48773690078036602</v>
      </c>
      <c r="F2588" s="6">
        <v>0.48773670389186102</v>
      </c>
      <c r="G2588" s="6">
        <v>98.505390000000006</v>
      </c>
      <c r="H2588" s="6">
        <v>229516.29370629301</v>
      </c>
      <c r="I2588" s="6">
        <v>71.930000000000007</v>
      </c>
      <c r="J2588" s="6">
        <v>72.58</v>
      </c>
      <c r="K2588" s="6">
        <v>71.64</v>
      </c>
      <c r="L2588" s="6">
        <v>167988.57808857801</v>
      </c>
    </row>
    <row r="2589" spans="1:12" ht="15" customHeight="1" x14ac:dyDescent="0.25">
      <c r="A2589" s="5">
        <v>41099</v>
      </c>
      <c r="B2589" s="6">
        <v>71.760000000000005</v>
      </c>
      <c r="C2589" s="2">
        <v>11150900</v>
      </c>
      <c r="D2589" s="6">
        <v>0.40000000000000502</v>
      </c>
      <c r="E2589" s="6">
        <v>0.56053811659193498</v>
      </c>
      <c r="F2589" s="6">
        <v>0.56054599441839303</v>
      </c>
      <c r="G2589" s="6">
        <v>98.027275000000003</v>
      </c>
      <c r="H2589" s="6">
        <v>228401.806526806</v>
      </c>
      <c r="I2589" s="6">
        <v>71.260000000000005</v>
      </c>
      <c r="J2589" s="6">
        <v>71.760000000000005</v>
      </c>
      <c r="K2589" s="6">
        <v>71.02</v>
      </c>
      <c r="L2589" s="6">
        <v>167172.727272727</v>
      </c>
    </row>
    <row r="2590" spans="1:12" ht="15" customHeight="1" x14ac:dyDescent="0.25">
      <c r="A2590" s="5">
        <v>41096</v>
      </c>
      <c r="B2590" s="6">
        <v>71.36</v>
      </c>
      <c r="C2590" s="2">
        <v>8009238</v>
      </c>
      <c r="D2590" s="6">
        <v>0.28000000000000103</v>
      </c>
      <c r="E2590" s="6">
        <v>0.39392234102419899</v>
      </c>
      <c r="F2590" s="6">
        <v>0.393913940838097</v>
      </c>
      <c r="G2590" s="6">
        <v>97.480850000000004</v>
      </c>
      <c r="H2590" s="6">
        <v>227128.08857808801</v>
      </c>
      <c r="I2590" s="6">
        <v>70.73</v>
      </c>
      <c r="J2590" s="6">
        <v>71.36</v>
      </c>
      <c r="K2590" s="6">
        <v>70.73</v>
      </c>
      <c r="L2590" s="6">
        <v>166240.32634032599</v>
      </c>
    </row>
    <row r="2591" spans="1:12" ht="15" customHeight="1" x14ac:dyDescent="0.25">
      <c r="A2591" s="5">
        <v>41095</v>
      </c>
      <c r="B2591" s="6">
        <v>71.08</v>
      </c>
      <c r="C2591" s="2">
        <v>12444780</v>
      </c>
      <c r="D2591" s="6">
        <v>0.32999999999999802</v>
      </c>
      <c r="E2591" s="6">
        <v>0.46643109540636102</v>
      </c>
      <c r="F2591" s="6">
        <v>0.46643283426577298</v>
      </c>
      <c r="G2591" s="6">
        <v>97.098365999999999</v>
      </c>
      <c r="H2591" s="6">
        <v>226236.517482517</v>
      </c>
      <c r="I2591" s="6">
        <v>70.37</v>
      </c>
      <c r="J2591" s="6">
        <v>71.3</v>
      </c>
      <c r="K2591" s="6">
        <v>70.37</v>
      </c>
      <c r="L2591" s="6">
        <v>165587.64568764501</v>
      </c>
    </row>
    <row r="2592" spans="1:12" ht="15" customHeight="1" x14ac:dyDescent="0.25">
      <c r="A2592" s="5">
        <v>41093</v>
      </c>
      <c r="B2592" s="6">
        <v>70.75</v>
      </c>
      <c r="C2592" s="2">
        <v>9394728</v>
      </c>
      <c r="D2592" s="6">
        <v>1.4</v>
      </c>
      <c r="E2592" s="6">
        <v>2.01874549387166</v>
      </c>
      <c r="F2592" s="6">
        <v>2.01875545600309</v>
      </c>
      <c r="G2592" s="6">
        <v>96.647570000000002</v>
      </c>
      <c r="H2592" s="6">
        <v>225185.71095571</v>
      </c>
      <c r="I2592" s="6">
        <v>69.650000000000006</v>
      </c>
      <c r="J2592" s="6">
        <v>70.77</v>
      </c>
      <c r="K2592" s="6">
        <v>69.3</v>
      </c>
      <c r="L2592" s="6">
        <v>164818.414918414</v>
      </c>
    </row>
    <row r="2593" spans="1:12" ht="15" customHeight="1" x14ac:dyDescent="0.25">
      <c r="A2593" s="5">
        <v>41092</v>
      </c>
      <c r="B2593" s="6">
        <v>69.349999999999994</v>
      </c>
      <c r="C2593" s="2">
        <v>10426430</v>
      </c>
      <c r="D2593" s="6">
        <v>-0.37000000000000399</v>
      </c>
      <c r="E2593" s="6">
        <v>-0.53069420539301104</v>
      </c>
      <c r="F2593" s="6">
        <v>-0.53069837697265998</v>
      </c>
      <c r="G2593" s="6">
        <v>94.735100000000003</v>
      </c>
      <c r="H2593" s="6">
        <v>220727.73892773801</v>
      </c>
      <c r="I2593" s="6">
        <v>69.599999999999994</v>
      </c>
      <c r="J2593" s="6">
        <v>69.95</v>
      </c>
      <c r="K2593" s="6">
        <v>69.150000000000006</v>
      </c>
      <c r="L2593" s="6">
        <v>161555.01165501101</v>
      </c>
    </row>
    <row r="2594" spans="1:12" ht="15" customHeight="1" x14ac:dyDescent="0.25">
      <c r="A2594" s="5">
        <v>41089</v>
      </c>
      <c r="B2594" s="6">
        <v>69.72</v>
      </c>
      <c r="C2594" s="2">
        <v>10672500</v>
      </c>
      <c r="D2594" s="6">
        <v>1.42</v>
      </c>
      <c r="E2594" s="6">
        <v>2.0790629575402502</v>
      </c>
      <c r="F2594" s="6">
        <v>2.0790547421657801</v>
      </c>
      <c r="G2594" s="6">
        <v>95.240539999999996</v>
      </c>
      <c r="H2594" s="6">
        <v>221905.92074592001</v>
      </c>
      <c r="I2594" s="6">
        <v>68.94</v>
      </c>
      <c r="J2594" s="6">
        <v>69.72</v>
      </c>
      <c r="K2594" s="6">
        <v>68.56</v>
      </c>
      <c r="L2594" s="6">
        <v>162417.48251748201</v>
      </c>
    </row>
    <row r="2595" spans="1:12" ht="15" customHeight="1" x14ac:dyDescent="0.25">
      <c r="A2595" s="5">
        <v>41088</v>
      </c>
      <c r="B2595" s="6">
        <v>68.3</v>
      </c>
      <c r="C2595" s="2">
        <v>8578654</v>
      </c>
      <c r="D2595" s="6">
        <v>-0.29000000000000598</v>
      </c>
      <c r="E2595" s="6">
        <v>-0.42280215774894703</v>
      </c>
      <c r="F2595" s="6">
        <v>-0.42279302487136999</v>
      </c>
      <c r="G2595" s="6">
        <v>93.300765999999996</v>
      </c>
      <c r="H2595" s="6">
        <v>217384.30303030301</v>
      </c>
      <c r="I2595" s="6">
        <v>67.92</v>
      </c>
      <c r="J2595" s="6">
        <v>68.344999999999999</v>
      </c>
      <c r="K2595" s="6">
        <v>67.489999999999995</v>
      </c>
      <c r="L2595" s="6">
        <v>159107.459207459</v>
      </c>
    </row>
    <row r="2596" spans="1:12" ht="15" customHeight="1" x14ac:dyDescent="0.25">
      <c r="A2596" s="5">
        <v>41087</v>
      </c>
      <c r="B2596" s="6">
        <v>68.59</v>
      </c>
      <c r="C2596" s="2">
        <v>8798110</v>
      </c>
      <c r="D2596" s="6">
        <v>1.00000000000051E-2</v>
      </c>
      <c r="E2596" s="6">
        <v>1.4581510644506799E-2</v>
      </c>
      <c r="F2596" s="6">
        <v>1.45703725510815E-2</v>
      </c>
      <c r="G2596" s="6">
        <v>93.696910000000003</v>
      </c>
      <c r="H2596" s="6">
        <v>218307.715617715</v>
      </c>
      <c r="I2596" s="6">
        <v>68.59</v>
      </c>
      <c r="J2596" s="6">
        <v>68.75</v>
      </c>
      <c r="K2596" s="6">
        <v>68.260000000000005</v>
      </c>
      <c r="L2596" s="6">
        <v>159783.44988344901</v>
      </c>
    </row>
    <row r="2597" spans="1:12" ht="15" customHeight="1" x14ac:dyDescent="0.25">
      <c r="A2597" s="5">
        <v>41086</v>
      </c>
      <c r="B2597" s="6">
        <v>68.58</v>
      </c>
      <c r="C2597" s="2">
        <v>10812970</v>
      </c>
      <c r="D2597" s="6">
        <v>0.39999999999999097</v>
      </c>
      <c r="E2597" s="6">
        <v>0.58668231152829697</v>
      </c>
      <c r="F2597" s="6">
        <v>0.586695939726533</v>
      </c>
      <c r="G2597" s="6">
        <v>93.683260000000004</v>
      </c>
      <c r="H2597" s="6">
        <v>218275.897435897</v>
      </c>
      <c r="I2597" s="6">
        <v>68.48</v>
      </c>
      <c r="J2597" s="6">
        <v>68.92</v>
      </c>
      <c r="K2597" s="6">
        <v>68.25</v>
      </c>
      <c r="L2597" s="6">
        <v>159760.139860139</v>
      </c>
    </row>
    <row r="2598" spans="1:12" ht="15" customHeight="1" x14ac:dyDescent="0.25">
      <c r="A2598" s="5">
        <v>41085</v>
      </c>
      <c r="B2598" s="6">
        <v>68.180000000000007</v>
      </c>
      <c r="C2598" s="2">
        <v>11830510</v>
      </c>
      <c r="D2598" s="6">
        <v>0.880000000000009</v>
      </c>
      <c r="E2598" s="6">
        <v>1.3075780089153199</v>
      </c>
      <c r="F2598" s="6">
        <v>1.3075691099075399</v>
      </c>
      <c r="G2598" s="6">
        <v>93.136830000000003</v>
      </c>
      <c r="H2598" s="6">
        <v>217002.167832167</v>
      </c>
      <c r="I2598" s="6">
        <v>67.06</v>
      </c>
      <c r="J2598" s="6">
        <v>68.23</v>
      </c>
      <c r="K2598" s="6">
        <v>67.06</v>
      </c>
      <c r="L2598" s="6">
        <v>158827.73892773801</v>
      </c>
    </row>
    <row r="2599" spans="1:12" ht="15" customHeight="1" x14ac:dyDescent="0.25">
      <c r="A2599" s="5">
        <v>41082</v>
      </c>
      <c r="B2599" s="6">
        <v>67.3</v>
      </c>
      <c r="C2599" s="2">
        <v>11405910</v>
      </c>
      <c r="D2599" s="6">
        <v>-0.40000000000000502</v>
      </c>
      <c r="E2599" s="6">
        <v>-0.59084194977844195</v>
      </c>
      <c r="F2599" s="6">
        <v>-0.59083404365841696</v>
      </c>
      <c r="G2599" s="6">
        <v>91.934719999999999</v>
      </c>
      <c r="H2599" s="6">
        <v>214200.04662004599</v>
      </c>
      <c r="I2599" s="6">
        <v>68.09</v>
      </c>
      <c r="J2599" s="6">
        <v>68.349999999999994</v>
      </c>
      <c r="K2599" s="6">
        <v>67.19</v>
      </c>
      <c r="L2599" s="6">
        <v>156776.45687645601</v>
      </c>
    </row>
    <row r="2600" spans="1:12" ht="15" customHeight="1" x14ac:dyDescent="0.25">
      <c r="A2600" s="5">
        <v>41081</v>
      </c>
      <c r="B2600" s="6">
        <v>67.7</v>
      </c>
      <c r="C2600" s="2">
        <v>9843620</v>
      </c>
      <c r="D2600" s="6">
        <v>-0.81999999999999296</v>
      </c>
      <c r="E2600" s="6">
        <v>-1.19673088149444</v>
      </c>
      <c r="F2600" s="6">
        <v>-1.1967356432801399</v>
      </c>
      <c r="G2600" s="6">
        <v>92.481129999999993</v>
      </c>
      <c r="H2600" s="6">
        <v>215473.72960372901</v>
      </c>
      <c r="I2600" s="6">
        <v>68.489999999999995</v>
      </c>
      <c r="J2600" s="6">
        <v>68.66</v>
      </c>
      <c r="K2600" s="6">
        <v>67.680000000000007</v>
      </c>
      <c r="L2600" s="6">
        <v>157708.85780885699</v>
      </c>
    </row>
    <row r="2601" spans="1:12" ht="15" customHeight="1" x14ac:dyDescent="0.25">
      <c r="A2601" s="5">
        <v>41080</v>
      </c>
      <c r="B2601" s="6">
        <v>68.52</v>
      </c>
      <c r="C2601" s="2">
        <v>8990501</v>
      </c>
      <c r="D2601" s="6">
        <v>0.70999999999999297</v>
      </c>
      <c r="E2601" s="6">
        <v>1.0470432089662201</v>
      </c>
      <c r="F2601" s="6">
        <v>1.0470532721143599</v>
      </c>
      <c r="G2601" s="6">
        <v>93.601290000000006</v>
      </c>
      <c r="H2601" s="6">
        <v>218084.825174825</v>
      </c>
      <c r="I2601" s="6">
        <v>67.86</v>
      </c>
      <c r="J2601" s="6">
        <v>68.540000000000006</v>
      </c>
      <c r="K2601" s="6">
        <v>67.78</v>
      </c>
      <c r="L2601" s="6">
        <v>159620.27972027901</v>
      </c>
    </row>
    <row r="2602" spans="1:12" ht="15" customHeight="1" x14ac:dyDescent="0.25">
      <c r="A2602" s="5">
        <v>41079</v>
      </c>
      <c r="B2602" s="6">
        <v>67.81</v>
      </c>
      <c r="C2602" s="2">
        <v>7906200</v>
      </c>
      <c r="D2602" s="6">
        <v>-0.310000000000002</v>
      </c>
      <c r="E2602" s="6">
        <v>-0.45507927187317099</v>
      </c>
      <c r="F2602" s="6">
        <v>-0.45509703521191502</v>
      </c>
      <c r="G2602" s="6">
        <v>92.631389999999996</v>
      </c>
      <c r="H2602" s="6">
        <v>215823.986013986</v>
      </c>
      <c r="I2602" s="6">
        <v>68.09</v>
      </c>
      <c r="J2602" s="6">
        <v>68.25</v>
      </c>
      <c r="K2602" s="6">
        <v>67.7</v>
      </c>
      <c r="L2602" s="6">
        <v>157965.268065268</v>
      </c>
    </row>
    <row r="2603" spans="1:12" ht="15" customHeight="1" x14ac:dyDescent="0.25">
      <c r="A2603" s="5">
        <v>41078</v>
      </c>
      <c r="B2603" s="6">
        <v>68.12</v>
      </c>
      <c r="C2603" s="2">
        <v>7553498</v>
      </c>
      <c r="D2603" s="6">
        <v>0.37000000000000399</v>
      </c>
      <c r="E2603" s="6">
        <v>0.54612546125460903</v>
      </c>
      <c r="F2603" s="6">
        <v>0.54612972266498905</v>
      </c>
      <c r="G2603" s="6">
        <v>93.054879999999997</v>
      </c>
      <c r="H2603" s="6">
        <v>216811.14219114199</v>
      </c>
      <c r="I2603" s="6">
        <v>67.47</v>
      </c>
      <c r="J2603" s="6">
        <v>68.28</v>
      </c>
      <c r="K2603" s="6">
        <v>67.430000000000007</v>
      </c>
      <c r="L2603" s="6">
        <v>158687.878787878</v>
      </c>
    </row>
    <row r="2604" spans="1:12" ht="15" customHeight="1" x14ac:dyDescent="0.25">
      <c r="A2604" s="5">
        <v>41075</v>
      </c>
      <c r="B2604" s="6">
        <v>67.75</v>
      </c>
      <c r="C2604" s="2">
        <v>12751220</v>
      </c>
      <c r="D2604" s="6">
        <v>0.12000000000000401</v>
      </c>
      <c r="E2604" s="6">
        <v>0.17743604909064001</v>
      </c>
      <c r="F2604" s="6">
        <v>0.177445583293112</v>
      </c>
      <c r="G2604" s="6">
        <v>92.549440000000004</v>
      </c>
      <c r="H2604" s="6">
        <v>215632.96037295999</v>
      </c>
      <c r="I2604" s="6">
        <v>68.05</v>
      </c>
      <c r="J2604" s="6">
        <v>68.06</v>
      </c>
      <c r="K2604" s="6">
        <v>67.59</v>
      </c>
      <c r="L2604" s="6">
        <v>157825.40792540699</v>
      </c>
    </row>
    <row r="2605" spans="1:12" ht="15" customHeight="1" x14ac:dyDescent="0.25">
      <c r="A2605" s="5">
        <v>41074</v>
      </c>
      <c r="B2605" s="6">
        <v>67.63</v>
      </c>
      <c r="C2605" s="2">
        <v>9995384</v>
      </c>
      <c r="D2605" s="6">
        <v>0.56000000000000205</v>
      </c>
      <c r="E2605" s="6">
        <v>0.83494856120471805</v>
      </c>
      <c r="F2605" s="6">
        <v>0.83493950537067896</v>
      </c>
      <c r="G2605" s="6">
        <v>92.385506000000007</v>
      </c>
      <c r="H2605" s="6">
        <v>215250.82983682901</v>
      </c>
      <c r="I2605" s="6">
        <v>67.099999999999994</v>
      </c>
      <c r="J2605" s="6">
        <v>67.790000000000006</v>
      </c>
      <c r="K2605" s="6">
        <v>67.09</v>
      </c>
      <c r="L2605" s="6">
        <v>157545.68764568699</v>
      </c>
    </row>
    <row r="2606" spans="1:12" ht="15" customHeight="1" x14ac:dyDescent="0.25">
      <c r="A2606" s="5">
        <v>41073</v>
      </c>
      <c r="B2606" s="6">
        <v>67.069999999999993</v>
      </c>
      <c r="C2606" s="2">
        <v>10748880</v>
      </c>
      <c r="D2606" s="6">
        <v>-0.65000000000000502</v>
      </c>
      <c r="E2606" s="6">
        <v>-0.95983461311283103</v>
      </c>
      <c r="F2606" s="6">
        <v>-0.95982583212668104</v>
      </c>
      <c r="G2606" s="6">
        <v>91.620530000000002</v>
      </c>
      <c r="H2606" s="6">
        <v>213467.66899766799</v>
      </c>
      <c r="I2606" s="6">
        <v>67.59</v>
      </c>
      <c r="J2606" s="6">
        <v>67.75</v>
      </c>
      <c r="K2606" s="6">
        <v>66.959999999999994</v>
      </c>
      <c r="L2606" s="6">
        <v>156240.32634032599</v>
      </c>
    </row>
    <row r="2607" spans="1:12" ht="15" customHeight="1" x14ac:dyDescent="0.25">
      <c r="A2607" s="5">
        <v>41072</v>
      </c>
      <c r="B2607" s="6">
        <v>67.72</v>
      </c>
      <c r="C2607" s="2">
        <v>8988074</v>
      </c>
      <c r="D2607" s="6">
        <v>0.189999999999997</v>
      </c>
      <c r="E2607" s="6">
        <v>0.28135643417739298</v>
      </c>
      <c r="F2607" s="6">
        <v>0.28135836850085</v>
      </c>
      <c r="G2607" s="6">
        <v>92.508449999999996</v>
      </c>
      <c r="H2607" s="6">
        <v>215537.41258741199</v>
      </c>
      <c r="I2607" s="6">
        <v>67.67</v>
      </c>
      <c r="J2607" s="6">
        <v>67.849999999999994</v>
      </c>
      <c r="K2607" s="6">
        <v>67.3</v>
      </c>
      <c r="L2607" s="6">
        <v>157755.47785547699</v>
      </c>
    </row>
    <row r="2608" spans="1:12" ht="15" customHeight="1" x14ac:dyDescent="0.25">
      <c r="A2608" s="5">
        <v>41071</v>
      </c>
      <c r="B2608" s="6">
        <v>67.53</v>
      </c>
      <c r="C2608" s="2">
        <v>10493600</v>
      </c>
      <c r="D2608" s="6">
        <v>-0.68999999999999695</v>
      </c>
      <c r="E2608" s="6">
        <v>-1.0114335971855699</v>
      </c>
      <c r="F2608" s="6">
        <v>-1.0114390828130899</v>
      </c>
      <c r="G2608" s="6">
        <v>92.248900000000006</v>
      </c>
      <c r="H2608" s="6">
        <v>214932.40093239999</v>
      </c>
      <c r="I2608" s="6">
        <v>68.39</v>
      </c>
      <c r="J2608" s="6">
        <v>68.48</v>
      </c>
      <c r="K2608" s="6">
        <v>67.47</v>
      </c>
      <c r="L2608" s="6">
        <v>157312.58741258699</v>
      </c>
    </row>
    <row r="2609" spans="1:12" ht="15" customHeight="1" x14ac:dyDescent="0.25">
      <c r="A2609" s="5">
        <v>41068</v>
      </c>
      <c r="B2609" s="6">
        <v>68.22</v>
      </c>
      <c r="C2609" s="2">
        <v>18012540</v>
      </c>
      <c r="D2609" s="6">
        <v>2.3499999999999899</v>
      </c>
      <c r="E2609" s="6">
        <v>3.5676332169424398</v>
      </c>
      <c r="F2609" s="6">
        <v>3.5676253994164102</v>
      </c>
      <c r="G2609" s="6">
        <v>93.191474999999997</v>
      </c>
      <c r="H2609" s="6">
        <v>217129.545454545</v>
      </c>
      <c r="I2609" s="6">
        <v>66.19</v>
      </c>
      <c r="J2609" s="6">
        <v>68.23</v>
      </c>
      <c r="K2609" s="6">
        <v>66.08</v>
      </c>
      <c r="L2609" s="6">
        <v>158920.97902097899</v>
      </c>
    </row>
    <row r="2610" spans="1:12" ht="15" customHeight="1" x14ac:dyDescent="0.25">
      <c r="A2610" s="5">
        <v>41067</v>
      </c>
      <c r="B2610" s="6">
        <v>65.87</v>
      </c>
      <c r="C2610" s="2">
        <v>12547090</v>
      </c>
      <c r="D2610" s="6">
        <v>-6.0000000000002197E-2</v>
      </c>
      <c r="E2610" s="6">
        <v>-9.1005612012740003E-2</v>
      </c>
      <c r="F2610" s="6">
        <v>-9.1002722087274404E-2</v>
      </c>
      <c r="G2610" s="6">
        <v>89.981279999999998</v>
      </c>
      <c r="H2610" s="6">
        <v>209646.57342657301</v>
      </c>
      <c r="I2610" s="6">
        <v>66.08</v>
      </c>
      <c r="J2610" s="6">
        <v>66.08</v>
      </c>
      <c r="K2610" s="6">
        <v>65.78</v>
      </c>
      <c r="L2610" s="6">
        <v>153443.12354312299</v>
      </c>
    </row>
    <row r="2611" spans="1:12" ht="15" customHeight="1" x14ac:dyDescent="0.25">
      <c r="A2611" s="5">
        <v>41066</v>
      </c>
      <c r="B2611" s="6">
        <v>65.930000000000007</v>
      </c>
      <c r="C2611" s="2">
        <v>10847070</v>
      </c>
      <c r="D2611" s="6">
        <v>0.43000000000000599</v>
      </c>
      <c r="E2611" s="6">
        <v>0.65648854961832803</v>
      </c>
      <c r="F2611" s="6">
        <v>0.65649006480408201</v>
      </c>
      <c r="G2611" s="6">
        <v>90.063239999999993</v>
      </c>
      <c r="H2611" s="6">
        <v>209837.622377622</v>
      </c>
      <c r="I2611" s="6">
        <v>65.599999999999994</v>
      </c>
      <c r="J2611" s="6">
        <v>65.97</v>
      </c>
      <c r="K2611" s="6">
        <v>65.459999999999994</v>
      </c>
      <c r="L2611" s="6">
        <v>153582.983682983</v>
      </c>
    </row>
    <row r="2612" spans="1:12" ht="15" customHeight="1" x14ac:dyDescent="0.25">
      <c r="A2612" s="5">
        <v>41065</v>
      </c>
      <c r="B2612" s="6">
        <v>65.5</v>
      </c>
      <c r="C2612" s="2">
        <v>9341251</v>
      </c>
      <c r="D2612" s="6">
        <v>-0.489999999999994</v>
      </c>
      <c r="E2612" s="6">
        <v>-0.742536747992117</v>
      </c>
      <c r="F2612" s="6">
        <v>-0.74252987083781496</v>
      </c>
      <c r="G2612" s="6">
        <v>89.475840000000005</v>
      </c>
      <c r="H2612" s="6">
        <v>208468.39160839099</v>
      </c>
      <c r="I2612" s="6">
        <v>65.739999999999995</v>
      </c>
      <c r="J2612" s="6">
        <v>65.900000000000006</v>
      </c>
      <c r="K2612" s="6">
        <v>65.430000000000007</v>
      </c>
      <c r="L2612" s="6">
        <v>152580.65268065201</v>
      </c>
    </row>
    <row r="2613" spans="1:12" ht="15" customHeight="1" x14ac:dyDescent="0.25">
      <c r="A2613" s="5">
        <v>41064</v>
      </c>
      <c r="B2613" s="6">
        <v>65.989999999999995</v>
      </c>
      <c r="C2613" s="2">
        <v>13877770</v>
      </c>
      <c r="D2613" s="6">
        <v>0.439999999999997</v>
      </c>
      <c r="E2613" s="6">
        <v>0.671243325705561</v>
      </c>
      <c r="F2613" s="6">
        <v>0.67123878793184899</v>
      </c>
      <c r="G2613" s="6">
        <v>90.145195000000001</v>
      </c>
      <c r="H2613" s="6">
        <v>210028.65967365901</v>
      </c>
      <c r="I2613" s="6">
        <v>65.900000000000006</v>
      </c>
      <c r="J2613" s="6">
        <v>66.13</v>
      </c>
      <c r="K2613" s="6">
        <v>65.400000000000006</v>
      </c>
      <c r="L2613" s="6">
        <v>153722.84382284299</v>
      </c>
    </row>
    <row r="2614" spans="1:12" ht="15" customHeight="1" x14ac:dyDescent="0.25">
      <c r="A2614" s="5">
        <v>41061</v>
      </c>
      <c r="B2614" s="6">
        <v>65.55</v>
      </c>
      <c r="C2614" s="2">
        <v>15302050</v>
      </c>
      <c r="D2614" s="6">
        <v>-0.26999999999999602</v>
      </c>
      <c r="E2614" s="6">
        <v>-0.410209662716498</v>
      </c>
      <c r="F2614" s="6">
        <v>-0.41020778203634201</v>
      </c>
      <c r="G2614" s="6">
        <v>89.544139999999999</v>
      </c>
      <c r="H2614" s="6">
        <v>208627.59906759899</v>
      </c>
      <c r="I2614" s="6">
        <v>65.430000000000007</v>
      </c>
      <c r="J2614" s="6">
        <v>65.88</v>
      </c>
      <c r="K2614" s="6">
        <v>65.13</v>
      </c>
      <c r="L2614" s="6">
        <v>152697.20279720199</v>
      </c>
    </row>
    <row r="2615" spans="1:12" ht="15" customHeight="1" x14ac:dyDescent="0.25">
      <c r="A2615" s="5">
        <v>41060</v>
      </c>
      <c r="B2615" s="6">
        <v>65.819999999999993</v>
      </c>
      <c r="C2615" s="2">
        <v>16771270</v>
      </c>
      <c r="D2615" s="6">
        <v>0.37999999999999501</v>
      </c>
      <c r="E2615" s="6">
        <v>0.58068459657700799</v>
      </c>
      <c r="F2615" s="6">
        <v>0.58067733495850105</v>
      </c>
      <c r="G2615" s="6">
        <v>89.912970000000001</v>
      </c>
      <c r="H2615" s="6">
        <v>209487.342657342</v>
      </c>
      <c r="I2615" s="6">
        <v>65.400000000000006</v>
      </c>
      <c r="J2615" s="6">
        <v>66.66</v>
      </c>
      <c r="K2615" s="6">
        <v>65.38</v>
      </c>
      <c r="L2615" s="6">
        <v>153326.57342657301</v>
      </c>
    </row>
    <row r="2616" spans="1:12" ht="15" customHeight="1" x14ac:dyDescent="0.25">
      <c r="A2616" s="5">
        <v>41059</v>
      </c>
      <c r="B2616" s="6">
        <v>65.44</v>
      </c>
      <c r="C2616" s="2">
        <v>9980444</v>
      </c>
      <c r="D2616" s="6">
        <v>-0.24000000000000901</v>
      </c>
      <c r="E2616" s="6">
        <v>-0.36540803897686602</v>
      </c>
      <c r="F2616" s="6">
        <v>-0.36540202498337399</v>
      </c>
      <c r="G2616" s="6">
        <v>89.393879999999996</v>
      </c>
      <c r="H2616" s="6">
        <v>208277.342657342</v>
      </c>
      <c r="I2616" s="6">
        <v>65.41</v>
      </c>
      <c r="J2616" s="6">
        <v>65.95</v>
      </c>
      <c r="K2616" s="6">
        <v>65.33</v>
      </c>
      <c r="L2616" s="6">
        <v>152440.792540792</v>
      </c>
    </row>
    <row r="2617" spans="1:12" ht="15" customHeight="1" x14ac:dyDescent="0.25">
      <c r="A2617" s="5">
        <v>41058</v>
      </c>
      <c r="B2617" s="6">
        <v>65.680000000000007</v>
      </c>
      <c r="C2617" s="2">
        <v>10037050</v>
      </c>
      <c r="D2617" s="6">
        <v>0.37000000000000399</v>
      </c>
      <c r="E2617" s="6">
        <v>0.56652886234880295</v>
      </c>
      <c r="F2617" s="6">
        <v>0.56653221363642803</v>
      </c>
      <c r="G2617" s="6">
        <v>89.721725000000006</v>
      </c>
      <c r="H2617" s="6">
        <v>209041.55011655</v>
      </c>
      <c r="I2617" s="6">
        <v>65.400000000000006</v>
      </c>
      <c r="J2617" s="6">
        <v>65.760000000000005</v>
      </c>
      <c r="K2617" s="6">
        <v>65.209999999999994</v>
      </c>
      <c r="L2617" s="6">
        <v>153000.23310023299</v>
      </c>
    </row>
    <row r="2618" spans="1:12" ht="15" customHeight="1" x14ac:dyDescent="0.25">
      <c r="A2618" s="5">
        <v>41054</v>
      </c>
      <c r="B2618" s="6">
        <v>65.31</v>
      </c>
      <c r="C2618" s="2">
        <v>10180870</v>
      </c>
      <c r="D2618" s="6">
        <v>0.24000000000000901</v>
      </c>
      <c r="E2618" s="6">
        <v>0.36883356385433103</v>
      </c>
      <c r="F2618" s="6">
        <v>0.36882861258449301</v>
      </c>
      <c r="G2618" s="6">
        <v>89.216285999999997</v>
      </c>
      <c r="H2618" s="6">
        <v>207863.37062937001</v>
      </c>
      <c r="I2618" s="6">
        <v>64.86</v>
      </c>
      <c r="J2618" s="6">
        <v>65.5</v>
      </c>
      <c r="K2618" s="6">
        <v>64.8</v>
      </c>
      <c r="L2618" s="6">
        <v>152137.76223776201</v>
      </c>
    </row>
    <row r="2619" spans="1:12" ht="15" customHeight="1" x14ac:dyDescent="0.25">
      <c r="A2619" s="5">
        <v>41053</v>
      </c>
      <c r="B2619" s="6">
        <v>65.069999999999993</v>
      </c>
      <c r="C2619" s="2">
        <v>11303260</v>
      </c>
      <c r="D2619" s="6">
        <v>0.489999999999994</v>
      </c>
      <c r="E2619" s="6">
        <v>0.75874883864972498</v>
      </c>
      <c r="F2619" s="6">
        <v>0.75874742742725299</v>
      </c>
      <c r="G2619" s="6">
        <v>88.888440000000003</v>
      </c>
      <c r="H2619" s="6">
        <v>207099.16083916</v>
      </c>
      <c r="I2619" s="6">
        <v>64.709999999999994</v>
      </c>
      <c r="J2619" s="6">
        <v>65.180000000000007</v>
      </c>
      <c r="K2619" s="6">
        <v>64.459999999999994</v>
      </c>
      <c r="L2619" s="6">
        <v>151578.32167832099</v>
      </c>
    </row>
    <row r="2620" spans="1:12" ht="15" customHeight="1" x14ac:dyDescent="0.25">
      <c r="A2620" s="5">
        <v>41052</v>
      </c>
      <c r="B2620" s="6">
        <v>64.58</v>
      </c>
      <c r="C2620" s="2">
        <v>15682160</v>
      </c>
      <c r="D2620" s="6">
        <v>0.85000000000000098</v>
      </c>
      <c r="E2620" s="6">
        <v>1.33375176525969</v>
      </c>
      <c r="F2620" s="6">
        <v>1.3337554277071</v>
      </c>
      <c r="G2620" s="6">
        <v>88.219080000000005</v>
      </c>
      <c r="H2620" s="6">
        <v>205538.88111888099</v>
      </c>
      <c r="I2620" s="6">
        <v>63.39</v>
      </c>
      <c r="J2620" s="6">
        <v>64.69</v>
      </c>
      <c r="K2620" s="6">
        <v>63.29</v>
      </c>
      <c r="L2620" s="6">
        <v>150436.13053612999</v>
      </c>
    </row>
    <row r="2621" spans="1:12" ht="15" customHeight="1" x14ac:dyDescent="0.25">
      <c r="A2621" s="5">
        <v>41051</v>
      </c>
      <c r="B2621" s="6">
        <v>63.73</v>
      </c>
      <c r="C2621" s="2">
        <v>12074560</v>
      </c>
      <c r="D2621" s="6">
        <v>0.68999999999999695</v>
      </c>
      <c r="E2621" s="6">
        <v>1.09454314720811</v>
      </c>
      <c r="F2621" s="6">
        <v>1.09454328536242</v>
      </c>
      <c r="G2621" s="6">
        <v>87.057940000000002</v>
      </c>
      <c r="H2621" s="6">
        <v>202832.261072261</v>
      </c>
      <c r="I2621" s="6">
        <v>62.99</v>
      </c>
      <c r="J2621" s="6">
        <v>63.95</v>
      </c>
      <c r="K2621" s="6">
        <v>62.9</v>
      </c>
      <c r="L2621" s="6">
        <v>148454.77855477799</v>
      </c>
    </row>
    <row r="2622" spans="1:12" ht="15" customHeight="1" x14ac:dyDescent="0.25">
      <c r="A2622" s="5">
        <v>41050</v>
      </c>
      <c r="B2622" s="6">
        <v>63.04</v>
      </c>
      <c r="C2622" s="2">
        <v>11150090</v>
      </c>
      <c r="D2622" s="6">
        <v>0.60999999999999899</v>
      </c>
      <c r="E2622" s="6">
        <v>0.97709434566715103</v>
      </c>
      <c r="F2622" s="6">
        <v>0.97708674822580799</v>
      </c>
      <c r="G2622" s="6">
        <v>86.115369999999999</v>
      </c>
      <c r="H2622" s="6">
        <v>200635.12820512801</v>
      </c>
      <c r="I2622" s="6">
        <v>62.38</v>
      </c>
      <c r="J2622" s="6">
        <v>63.1</v>
      </c>
      <c r="K2622" s="6">
        <v>62.14</v>
      </c>
      <c r="L2622" s="6">
        <v>146846.38694638599</v>
      </c>
    </row>
    <row r="2623" spans="1:12" ht="15" customHeight="1" x14ac:dyDescent="0.25">
      <c r="A2623" s="5">
        <v>41047</v>
      </c>
      <c r="B2623" s="6">
        <v>62.43</v>
      </c>
      <c r="C2623" s="2">
        <v>16631180</v>
      </c>
      <c r="D2623" s="6">
        <v>0.75</v>
      </c>
      <c r="E2623" s="6">
        <v>1.21595330739299</v>
      </c>
      <c r="F2623" s="6">
        <v>1.2159622490803601</v>
      </c>
      <c r="G2623" s="6">
        <v>85.282089999999997</v>
      </c>
      <c r="H2623" s="6">
        <v>198692.75058275001</v>
      </c>
      <c r="I2623" s="6">
        <v>61.87</v>
      </c>
      <c r="J2623" s="6">
        <v>62.63</v>
      </c>
      <c r="K2623" s="6">
        <v>61.76</v>
      </c>
      <c r="L2623" s="6">
        <v>145424.47552447501</v>
      </c>
    </row>
    <row r="2624" spans="1:12" ht="15" customHeight="1" x14ac:dyDescent="0.25">
      <c r="A2624" s="5">
        <v>41046</v>
      </c>
      <c r="B2624" s="6">
        <v>61.68</v>
      </c>
      <c r="C2624" s="2">
        <v>29295160</v>
      </c>
      <c r="D2624" s="6">
        <v>2.4900000000000002</v>
      </c>
      <c r="E2624" s="6">
        <v>4.2067916877850999</v>
      </c>
      <c r="F2624" s="6">
        <v>4.2067945399295796</v>
      </c>
      <c r="G2624" s="6">
        <v>84.257549999999995</v>
      </c>
      <c r="H2624" s="6">
        <v>196304.545454545</v>
      </c>
      <c r="I2624" s="6">
        <v>61.34</v>
      </c>
      <c r="J2624" s="6">
        <v>62.5</v>
      </c>
      <c r="K2624" s="6">
        <v>61.25</v>
      </c>
      <c r="L2624" s="6">
        <v>143676.22377622299</v>
      </c>
    </row>
    <row r="2625" spans="1:12" ht="15" customHeight="1" x14ac:dyDescent="0.25">
      <c r="A2625" s="5">
        <v>41045</v>
      </c>
      <c r="B2625" s="6">
        <v>59.19</v>
      </c>
      <c r="C2625" s="2">
        <v>10838700</v>
      </c>
      <c r="D2625" s="6">
        <v>-0.160000000000003</v>
      </c>
      <c r="E2625" s="6">
        <v>-0.26958719460826702</v>
      </c>
      <c r="F2625" s="6">
        <v>-0.26959098322570901</v>
      </c>
      <c r="G2625" s="6">
        <v>80.856099999999998</v>
      </c>
      <c r="H2625" s="6">
        <v>188375.75757575699</v>
      </c>
      <c r="I2625" s="6">
        <v>59.53</v>
      </c>
      <c r="J2625" s="6">
        <v>59.66</v>
      </c>
      <c r="K2625" s="6">
        <v>59.155000000000001</v>
      </c>
      <c r="L2625" s="6">
        <v>137872.02797202699</v>
      </c>
    </row>
    <row r="2626" spans="1:12" ht="15" customHeight="1" x14ac:dyDescent="0.25">
      <c r="A2626" s="5">
        <v>41044</v>
      </c>
      <c r="B2626" s="6">
        <v>59.35</v>
      </c>
      <c r="C2626" s="2">
        <v>10561360</v>
      </c>
      <c r="D2626" s="6">
        <v>0.28000000000000103</v>
      </c>
      <c r="E2626" s="6">
        <v>0.474013881835122</v>
      </c>
      <c r="F2626" s="6">
        <v>0.47401123628090203</v>
      </c>
      <c r="G2626" s="6">
        <v>81.074669999999998</v>
      </c>
      <c r="H2626" s="6">
        <v>188885.244755244</v>
      </c>
      <c r="I2626" s="6">
        <v>58.95</v>
      </c>
      <c r="J2626" s="6">
        <v>59.65</v>
      </c>
      <c r="K2626" s="6">
        <v>58.95</v>
      </c>
      <c r="L2626" s="6">
        <v>138244.988344988</v>
      </c>
    </row>
    <row r="2627" spans="1:12" ht="15" customHeight="1" x14ac:dyDescent="0.25">
      <c r="A2627" s="5">
        <v>41043</v>
      </c>
      <c r="B2627" s="6">
        <v>59.07</v>
      </c>
      <c r="C2627" s="2">
        <v>6201061</v>
      </c>
      <c r="D2627" s="6">
        <v>-0.35000000000000098</v>
      </c>
      <c r="E2627" s="6">
        <v>-0.58902726354762502</v>
      </c>
      <c r="F2627" s="6">
        <v>-0.58902828197152601</v>
      </c>
      <c r="G2627" s="6">
        <v>80.692179999999993</v>
      </c>
      <c r="H2627" s="6">
        <v>187993.65967365901</v>
      </c>
      <c r="I2627" s="6">
        <v>59.09</v>
      </c>
      <c r="J2627" s="6">
        <v>59.55</v>
      </c>
      <c r="K2627" s="6">
        <v>58.92</v>
      </c>
      <c r="L2627" s="6">
        <v>137592.30769230699</v>
      </c>
    </row>
    <row r="2628" spans="1:12" ht="15" customHeight="1" x14ac:dyDescent="0.25">
      <c r="A2628" s="5">
        <v>41040</v>
      </c>
      <c r="B2628" s="6">
        <v>59.42</v>
      </c>
      <c r="C2628" s="2">
        <v>7473540</v>
      </c>
      <c r="D2628" s="6">
        <v>0.23000000000000301</v>
      </c>
      <c r="E2628" s="6">
        <v>0.38857915188377201</v>
      </c>
      <c r="F2628" s="6">
        <v>0.38858663724814502</v>
      </c>
      <c r="G2628" s="6">
        <v>81.170295999999993</v>
      </c>
      <c r="H2628" s="6">
        <v>189108.14918414899</v>
      </c>
      <c r="I2628" s="6">
        <v>59.08</v>
      </c>
      <c r="J2628" s="6">
        <v>59.65</v>
      </c>
      <c r="K2628" s="6">
        <v>58.805</v>
      </c>
      <c r="L2628" s="6">
        <v>138408.158508158</v>
      </c>
    </row>
    <row r="2629" spans="1:12" ht="15" customHeight="1" x14ac:dyDescent="0.25">
      <c r="A2629" s="5">
        <v>41039</v>
      </c>
      <c r="B2629" s="6">
        <v>59.19</v>
      </c>
      <c r="C2629" s="2">
        <v>7740689</v>
      </c>
      <c r="D2629" s="6">
        <v>0.15999999999999601</v>
      </c>
      <c r="E2629" s="6">
        <v>0.27104861934608099</v>
      </c>
      <c r="F2629" s="6">
        <v>0.271046231757954</v>
      </c>
      <c r="G2629" s="6">
        <v>80.856099999999998</v>
      </c>
      <c r="H2629" s="6">
        <v>188375.75757575699</v>
      </c>
      <c r="I2629" s="6">
        <v>59.35</v>
      </c>
      <c r="J2629" s="6">
        <v>59.61</v>
      </c>
      <c r="K2629" s="6">
        <v>59.09</v>
      </c>
      <c r="L2629" s="6">
        <v>137872.02797202699</v>
      </c>
    </row>
    <row r="2630" spans="1:12" ht="15" customHeight="1" x14ac:dyDescent="0.25">
      <c r="A2630" s="5">
        <v>41038</v>
      </c>
      <c r="B2630" s="6">
        <v>59.03</v>
      </c>
      <c r="C2630" s="2">
        <v>11158090</v>
      </c>
      <c r="D2630" s="6">
        <v>-1.9999999999996E-2</v>
      </c>
      <c r="E2630" s="6">
        <v>-3.3869602032165998E-2</v>
      </c>
      <c r="F2630" s="6">
        <v>0.63928617806820998</v>
      </c>
      <c r="G2630" s="6">
        <v>80.637535</v>
      </c>
      <c r="H2630" s="6">
        <v>187866.282051282</v>
      </c>
      <c r="I2630" s="6">
        <v>58.48</v>
      </c>
      <c r="J2630" s="6">
        <v>59.24</v>
      </c>
      <c r="K2630" s="6">
        <v>58.27</v>
      </c>
      <c r="L2630" s="6">
        <v>137499.067599067</v>
      </c>
    </row>
    <row r="2631" spans="1:12" ht="15" customHeight="1" x14ac:dyDescent="0.25">
      <c r="A2631" s="5">
        <v>41037</v>
      </c>
      <c r="B2631" s="6">
        <v>59.05</v>
      </c>
      <c r="C2631" s="2">
        <v>10273780</v>
      </c>
      <c r="D2631" s="6">
        <v>-0.14000000000000001</v>
      </c>
      <c r="E2631" s="6">
        <v>-0.23652644027707301</v>
      </c>
      <c r="F2631" s="6">
        <v>-0.23652413793791</v>
      </c>
      <c r="G2631" s="6">
        <v>80.125304999999997</v>
      </c>
      <c r="H2631" s="6">
        <v>186672.27272727201</v>
      </c>
      <c r="I2631" s="6">
        <v>59.06</v>
      </c>
      <c r="J2631" s="6">
        <v>59.37</v>
      </c>
      <c r="K2631" s="6">
        <v>58.63</v>
      </c>
      <c r="L2631" s="6">
        <v>137545.68764568699</v>
      </c>
    </row>
    <row r="2632" spans="1:12" ht="15" customHeight="1" x14ac:dyDescent="0.25">
      <c r="A2632" s="5">
        <v>41036</v>
      </c>
      <c r="B2632" s="6">
        <v>59.19</v>
      </c>
      <c r="C2632" s="2">
        <v>8659390</v>
      </c>
      <c r="D2632" s="6">
        <v>0.489999999999994</v>
      </c>
      <c r="E2632" s="6">
        <v>0.83475298126063302</v>
      </c>
      <c r="F2632" s="6">
        <v>0.83474795289766301</v>
      </c>
      <c r="G2632" s="6">
        <v>80.315269999999998</v>
      </c>
      <c r="H2632" s="6">
        <v>187115.081585081</v>
      </c>
      <c r="I2632" s="6">
        <v>58.55</v>
      </c>
      <c r="J2632" s="6">
        <v>59.36</v>
      </c>
      <c r="K2632" s="6">
        <v>58.55</v>
      </c>
      <c r="L2632" s="6">
        <v>137872.02797202699</v>
      </c>
    </row>
    <row r="2633" spans="1:12" ht="15" customHeight="1" x14ac:dyDescent="0.25">
      <c r="A2633" s="5">
        <v>41033</v>
      </c>
      <c r="B2633" s="6">
        <v>58.7</v>
      </c>
      <c r="C2633" s="2">
        <v>6953880</v>
      </c>
      <c r="D2633" s="6">
        <v>-0.28999999999999898</v>
      </c>
      <c r="E2633" s="6">
        <v>-0.49160874724529702</v>
      </c>
      <c r="F2633" s="6">
        <v>-0.49160529304610401</v>
      </c>
      <c r="G2633" s="6">
        <v>79.650390000000002</v>
      </c>
      <c r="H2633" s="6">
        <v>185565.244755244</v>
      </c>
      <c r="I2633" s="6">
        <v>58.86</v>
      </c>
      <c r="J2633" s="6">
        <v>59.18</v>
      </c>
      <c r="K2633" s="6">
        <v>58.674999999999997</v>
      </c>
      <c r="L2633" s="6">
        <v>136729.83682983599</v>
      </c>
    </row>
    <row r="2634" spans="1:12" ht="15" customHeight="1" x14ac:dyDescent="0.25">
      <c r="A2634" s="5">
        <v>41032</v>
      </c>
      <c r="B2634" s="6">
        <v>58.99</v>
      </c>
      <c r="C2634" s="2">
        <v>6892609</v>
      </c>
      <c r="D2634" s="6">
        <v>-1.9999999999996E-2</v>
      </c>
      <c r="E2634" s="6">
        <v>-3.3892560582948698E-2</v>
      </c>
      <c r="F2634" s="6">
        <v>-3.3882420880859597E-2</v>
      </c>
      <c r="G2634" s="6">
        <v>80.043890000000005</v>
      </c>
      <c r="H2634" s="6">
        <v>186482.49417249401</v>
      </c>
      <c r="I2634" s="6">
        <v>59.2</v>
      </c>
      <c r="J2634" s="6">
        <v>59.2</v>
      </c>
      <c r="K2634" s="6">
        <v>58.81</v>
      </c>
      <c r="L2634" s="6">
        <v>137405.82750582701</v>
      </c>
    </row>
    <row r="2635" spans="1:12" ht="15" customHeight="1" x14ac:dyDescent="0.25">
      <c r="A2635" s="5">
        <v>41031</v>
      </c>
      <c r="B2635" s="6">
        <v>59.01</v>
      </c>
      <c r="C2635" s="2">
        <v>7347634</v>
      </c>
      <c r="D2635" s="6">
        <v>-6.0000000000002197E-2</v>
      </c>
      <c r="E2635" s="6">
        <v>-0.101574403250381</v>
      </c>
      <c r="F2635" s="6">
        <v>-0.101581436572606</v>
      </c>
      <c r="G2635" s="6">
        <v>80.071020000000004</v>
      </c>
      <c r="H2635" s="6">
        <v>186545.73426573401</v>
      </c>
      <c r="I2635" s="6">
        <v>58.96</v>
      </c>
      <c r="J2635" s="6">
        <v>59.32</v>
      </c>
      <c r="K2635" s="6">
        <v>58.82</v>
      </c>
      <c r="L2635" s="6">
        <v>137452.447552447</v>
      </c>
    </row>
    <row r="2636" spans="1:12" ht="15" customHeight="1" x14ac:dyDescent="0.25">
      <c r="A2636" s="5">
        <v>41030</v>
      </c>
      <c r="B2636" s="6">
        <v>59.07</v>
      </c>
      <c r="C2636" s="2">
        <v>9916168</v>
      </c>
      <c r="D2636" s="6">
        <v>0.160000000000003</v>
      </c>
      <c r="E2636" s="6">
        <v>0.27160074690206698</v>
      </c>
      <c r="F2636" s="6">
        <v>0.27160706035742599</v>
      </c>
      <c r="G2636" s="6">
        <v>80.152439999999999</v>
      </c>
      <c r="H2636" s="6">
        <v>186735.524475524</v>
      </c>
      <c r="I2636" s="6">
        <v>58.95</v>
      </c>
      <c r="J2636" s="6">
        <v>59.27</v>
      </c>
      <c r="K2636" s="6">
        <v>58.48</v>
      </c>
      <c r="L2636" s="6">
        <v>137592.30769230699</v>
      </c>
    </row>
    <row r="2637" spans="1:12" ht="15" customHeight="1" x14ac:dyDescent="0.25">
      <c r="A2637" s="5">
        <v>41029</v>
      </c>
      <c r="B2637" s="6">
        <v>58.91</v>
      </c>
      <c r="C2637" s="2">
        <v>7482877</v>
      </c>
      <c r="D2637" s="6">
        <v>-0.12000000000000401</v>
      </c>
      <c r="E2637" s="6">
        <v>-0.20328646450957699</v>
      </c>
      <c r="F2637" s="6">
        <v>-0.20330052484345201</v>
      </c>
      <c r="G2637" s="6">
        <v>79.935329999999993</v>
      </c>
      <c r="H2637" s="6">
        <v>186229.44055944</v>
      </c>
      <c r="I2637" s="6">
        <v>58.82</v>
      </c>
      <c r="J2637" s="6">
        <v>58.99</v>
      </c>
      <c r="K2637" s="6">
        <v>58.53</v>
      </c>
      <c r="L2637" s="6">
        <v>137219.347319347</v>
      </c>
    </row>
    <row r="2638" spans="1:12" ht="15" customHeight="1" x14ac:dyDescent="0.25">
      <c r="A2638" s="5">
        <v>41026</v>
      </c>
      <c r="B2638" s="6">
        <v>59.03</v>
      </c>
      <c r="C2638" s="2">
        <v>8613959</v>
      </c>
      <c r="D2638" s="6">
        <v>7.9999999999998295E-2</v>
      </c>
      <c r="E2638" s="6">
        <v>0.13570822731128099</v>
      </c>
      <c r="F2638" s="6">
        <v>0.13570510773772601</v>
      </c>
      <c r="G2638" s="6">
        <v>80.098169999999996</v>
      </c>
      <c r="H2638" s="6">
        <v>186609.02097901999</v>
      </c>
      <c r="I2638" s="6">
        <v>59.18</v>
      </c>
      <c r="J2638" s="6">
        <v>59.46</v>
      </c>
      <c r="K2638" s="6">
        <v>58.94</v>
      </c>
      <c r="L2638" s="6">
        <v>137499.067599067</v>
      </c>
    </row>
    <row r="2639" spans="1:12" ht="15" customHeight="1" x14ac:dyDescent="0.25">
      <c r="A2639" s="5">
        <v>41025</v>
      </c>
      <c r="B2639" s="6">
        <v>58.95</v>
      </c>
      <c r="C2639" s="2">
        <v>25095700</v>
      </c>
      <c r="D2639" s="6">
        <v>1.59</v>
      </c>
      <c r="E2639" s="6">
        <v>2.77196652719666</v>
      </c>
      <c r="F2639" s="6">
        <v>2.7719786160291302</v>
      </c>
      <c r="G2639" s="6">
        <v>79.989620000000002</v>
      </c>
      <c r="H2639" s="6">
        <v>186355.99067599</v>
      </c>
      <c r="I2639" s="6">
        <v>57.59</v>
      </c>
      <c r="J2639" s="6">
        <v>59.43</v>
      </c>
      <c r="K2639" s="6">
        <v>57.57</v>
      </c>
      <c r="L2639" s="6">
        <v>137312.58741258699</v>
      </c>
    </row>
    <row r="2640" spans="1:12" ht="15" customHeight="1" x14ac:dyDescent="0.25">
      <c r="A2640" s="5">
        <v>41024</v>
      </c>
      <c r="B2640" s="6">
        <v>57.36</v>
      </c>
      <c r="C2640" s="2">
        <v>28012730</v>
      </c>
      <c r="D2640" s="6">
        <v>-0.41000000000000297</v>
      </c>
      <c r="E2640" s="6">
        <v>-0.70971092262420699</v>
      </c>
      <c r="F2640" s="6">
        <v>-0.70971665652953497</v>
      </c>
      <c r="G2640" s="6">
        <v>77.832130000000006</v>
      </c>
      <c r="H2640" s="6">
        <v>181326.87645687599</v>
      </c>
      <c r="I2640" s="6">
        <v>57.91</v>
      </c>
      <c r="J2640" s="6">
        <v>58.43</v>
      </c>
      <c r="K2640" s="6">
        <v>57.18</v>
      </c>
      <c r="L2640" s="6">
        <v>133606.29370629301</v>
      </c>
    </row>
    <row r="2641" spans="1:12" ht="15" customHeight="1" x14ac:dyDescent="0.25">
      <c r="A2641" s="5">
        <v>41023</v>
      </c>
      <c r="B2641" s="6">
        <v>57.77</v>
      </c>
      <c r="C2641" s="2">
        <v>30099450</v>
      </c>
      <c r="D2641" s="6">
        <v>-1.76999999999999</v>
      </c>
      <c r="E2641" s="6">
        <v>-2.97279140073899</v>
      </c>
      <c r="F2641" s="6">
        <v>-2.9727916223492001</v>
      </c>
      <c r="G2641" s="6">
        <v>78.388465999999994</v>
      </c>
      <c r="H2641" s="6">
        <v>182623.696969696</v>
      </c>
      <c r="I2641" s="6">
        <v>59.26</v>
      </c>
      <c r="J2641" s="6">
        <v>59.35</v>
      </c>
      <c r="K2641" s="6">
        <v>57.645000000000003</v>
      </c>
      <c r="L2641" s="6">
        <v>134562.00466200401</v>
      </c>
    </row>
    <row r="2642" spans="1:12" ht="15" customHeight="1" x14ac:dyDescent="0.25">
      <c r="A2642" s="5">
        <v>41022</v>
      </c>
      <c r="B2642" s="6">
        <v>59.54</v>
      </c>
      <c r="C2642" s="2">
        <v>38007280</v>
      </c>
      <c r="D2642" s="6">
        <v>-2.91</v>
      </c>
      <c r="E2642" s="6">
        <v>-4.6597277822257803</v>
      </c>
      <c r="F2642" s="6">
        <v>-4.6597257678405297</v>
      </c>
      <c r="G2642" s="6">
        <v>80.790189999999996</v>
      </c>
      <c r="H2642" s="6">
        <v>188222.12121212101</v>
      </c>
      <c r="I2642" s="6">
        <v>59.15</v>
      </c>
      <c r="J2642" s="6">
        <v>60.24</v>
      </c>
      <c r="K2642" s="6">
        <v>59.13</v>
      </c>
      <c r="L2642" s="6">
        <v>138687.878787878</v>
      </c>
    </row>
    <row r="2643" spans="1:12" ht="15" customHeight="1" x14ac:dyDescent="0.25">
      <c r="A2643" s="5">
        <v>41019</v>
      </c>
      <c r="B2643" s="6">
        <v>62.45</v>
      </c>
      <c r="C2643" s="2">
        <v>8997648</v>
      </c>
      <c r="D2643" s="6">
        <v>0.70000000000000195</v>
      </c>
      <c r="E2643" s="6">
        <v>1.1336032388663899</v>
      </c>
      <c r="F2643" s="6">
        <v>1.1336041327644999</v>
      </c>
      <c r="G2643" s="6">
        <v>84.738784999999993</v>
      </c>
      <c r="H2643" s="6">
        <v>197426.30536130501</v>
      </c>
      <c r="I2643" s="6">
        <v>61.7</v>
      </c>
      <c r="J2643" s="6">
        <v>62.49</v>
      </c>
      <c r="K2643" s="6">
        <v>61.66</v>
      </c>
      <c r="L2643" s="6">
        <v>145471.09557109501</v>
      </c>
    </row>
    <row r="2644" spans="1:12" ht="15" customHeight="1" x14ac:dyDescent="0.25">
      <c r="A2644" s="5">
        <v>41018</v>
      </c>
      <c r="B2644" s="6">
        <v>61.75</v>
      </c>
      <c r="C2644" s="2">
        <v>6379504</v>
      </c>
      <c r="D2644" s="6">
        <v>-0.310000000000002</v>
      </c>
      <c r="E2644" s="6">
        <v>-0.49951659684176403</v>
      </c>
      <c r="F2644" s="6">
        <v>-0.499521461895158</v>
      </c>
      <c r="G2644" s="6">
        <v>83.78895</v>
      </c>
      <c r="H2644" s="6">
        <v>195212.237762237</v>
      </c>
      <c r="I2644" s="6">
        <v>61.96</v>
      </c>
      <c r="J2644" s="6">
        <v>62.05</v>
      </c>
      <c r="K2644" s="6">
        <v>61.47</v>
      </c>
      <c r="L2644" s="6">
        <v>143839.39393939299</v>
      </c>
    </row>
    <row r="2645" spans="1:12" ht="15" customHeight="1" x14ac:dyDescent="0.25">
      <c r="A2645" s="5">
        <v>41017</v>
      </c>
      <c r="B2645" s="6">
        <v>62.06</v>
      </c>
      <c r="C2645" s="2">
        <v>7957298</v>
      </c>
      <c r="D2645" s="6">
        <v>0.190000000000004</v>
      </c>
      <c r="E2645" s="6">
        <v>0.30709552287053699</v>
      </c>
      <c r="F2645" s="6">
        <v>0.307104882535225</v>
      </c>
      <c r="G2645" s="6">
        <v>84.209594999999993</v>
      </c>
      <c r="H2645" s="6">
        <v>196192.76223776201</v>
      </c>
      <c r="I2645" s="6">
        <v>61.55</v>
      </c>
      <c r="J2645" s="6">
        <v>62.25</v>
      </c>
      <c r="K2645" s="6">
        <v>61.55</v>
      </c>
      <c r="L2645" s="6">
        <v>144562.00466200401</v>
      </c>
    </row>
    <row r="2646" spans="1:12" ht="15" customHeight="1" x14ac:dyDescent="0.25">
      <c r="A2646" s="5">
        <v>41016</v>
      </c>
      <c r="B2646" s="6">
        <v>61.87</v>
      </c>
      <c r="C2646" s="2">
        <v>10676310</v>
      </c>
      <c r="D2646" s="6">
        <v>1.28999999999999</v>
      </c>
      <c r="E2646" s="6">
        <v>2.1294156487289402</v>
      </c>
      <c r="F2646" s="6">
        <v>2.12941098183643</v>
      </c>
      <c r="G2646" s="6">
        <v>83.951774999999998</v>
      </c>
      <c r="H2646" s="6">
        <v>195591.78321678299</v>
      </c>
      <c r="I2646" s="6">
        <v>61.11</v>
      </c>
      <c r="J2646" s="6">
        <v>61.95</v>
      </c>
      <c r="K2646" s="6">
        <v>61.09</v>
      </c>
      <c r="L2646" s="6">
        <v>144119.11421911401</v>
      </c>
    </row>
    <row r="2647" spans="1:12" ht="15" customHeight="1" x14ac:dyDescent="0.25">
      <c r="A2647" s="5">
        <v>41015</v>
      </c>
      <c r="B2647" s="6">
        <v>60.58</v>
      </c>
      <c r="C2647" s="2">
        <v>6844578</v>
      </c>
      <c r="D2647" s="6">
        <v>0.80999999999999495</v>
      </c>
      <c r="E2647" s="6">
        <v>1.3551949138363499</v>
      </c>
      <c r="F2647" s="6">
        <v>1.3551900143867699</v>
      </c>
      <c r="G2647" s="6">
        <v>82.201369999999997</v>
      </c>
      <c r="H2647" s="6">
        <v>191511.58508158501</v>
      </c>
      <c r="I2647" s="6">
        <v>59.94</v>
      </c>
      <c r="J2647" s="6">
        <v>60.81</v>
      </c>
      <c r="K2647" s="6">
        <v>59.87</v>
      </c>
      <c r="L2647" s="6">
        <v>141112.12121212101</v>
      </c>
    </row>
    <row r="2648" spans="1:12" ht="15" customHeight="1" x14ac:dyDescent="0.25">
      <c r="A2648" s="5">
        <v>41012</v>
      </c>
      <c r="B2648" s="6">
        <v>59.77</v>
      </c>
      <c r="C2648" s="2">
        <v>6695991</v>
      </c>
      <c r="D2648" s="6">
        <v>-0.369999999999997</v>
      </c>
      <c r="E2648" s="6">
        <v>-0.61523112736946395</v>
      </c>
      <c r="F2648" s="6">
        <v>-0.61522470682623398</v>
      </c>
      <c r="G2648" s="6">
        <v>81.102279999999993</v>
      </c>
      <c r="H2648" s="6">
        <v>188949.603729603</v>
      </c>
      <c r="I2648" s="6">
        <v>60</v>
      </c>
      <c r="J2648" s="6">
        <v>60.21</v>
      </c>
      <c r="K2648" s="6">
        <v>59.75</v>
      </c>
      <c r="L2648" s="6">
        <v>139224.00932400901</v>
      </c>
    </row>
    <row r="2649" spans="1:12" ht="15" customHeight="1" x14ac:dyDescent="0.25">
      <c r="A2649" s="5">
        <v>41011</v>
      </c>
      <c r="B2649" s="6">
        <v>60.14</v>
      </c>
      <c r="C2649" s="2">
        <v>7367649</v>
      </c>
      <c r="D2649" s="6">
        <v>0.34000000000000302</v>
      </c>
      <c r="E2649" s="6">
        <v>0.56856187290969995</v>
      </c>
      <c r="F2649" s="6">
        <v>0.56856427999072401</v>
      </c>
      <c r="G2649" s="6">
        <v>81.604330000000004</v>
      </c>
      <c r="H2649" s="6">
        <v>190119.883449883</v>
      </c>
      <c r="I2649" s="6">
        <v>59.8</v>
      </c>
      <c r="J2649" s="6">
        <v>60.195</v>
      </c>
      <c r="K2649" s="6">
        <v>59.56</v>
      </c>
      <c r="L2649" s="6">
        <v>140086.48018648001</v>
      </c>
    </row>
    <row r="2650" spans="1:12" ht="15" customHeight="1" x14ac:dyDescent="0.25">
      <c r="A2650" s="5">
        <v>41010</v>
      </c>
      <c r="B2650" s="6">
        <v>59.8</v>
      </c>
      <c r="C2650" s="2">
        <v>7748050</v>
      </c>
      <c r="D2650" s="6">
        <v>-0.130000000000002</v>
      </c>
      <c r="E2650" s="6">
        <v>-0.216919739696319</v>
      </c>
      <c r="F2650" s="6">
        <v>-0.21692246054999501</v>
      </c>
      <c r="G2650" s="6">
        <v>81.142979999999994</v>
      </c>
      <c r="H2650" s="6">
        <v>189044.47552447501</v>
      </c>
      <c r="I2650" s="6">
        <v>60.29</v>
      </c>
      <c r="J2650" s="6">
        <v>60.29</v>
      </c>
      <c r="K2650" s="6">
        <v>59.66</v>
      </c>
      <c r="L2650" s="6">
        <v>139293.93939393901</v>
      </c>
    </row>
    <row r="2651" spans="1:12" ht="15" customHeight="1" x14ac:dyDescent="0.25">
      <c r="A2651" s="5">
        <v>41009</v>
      </c>
      <c r="B2651" s="6">
        <v>59.93</v>
      </c>
      <c r="C2651" s="2">
        <v>9553144</v>
      </c>
      <c r="D2651" s="6">
        <v>-0.20000000000000201</v>
      </c>
      <c r="E2651" s="6">
        <v>-0.332612672542831</v>
      </c>
      <c r="F2651" s="6">
        <v>-0.33262340826053499</v>
      </c>
      <c r="G2651" s="6">
        <v>81.319379999999995</v>
      </c>
      <c r="H2651" s="6">
        <v>189455.66433566401</v>
      </c>
      <c r="I2651" s="6">
        <v>60.03</v>
      </c>
      <c r="J2651" s="6">
        <v>60.39</v>
      </c>
      <c r="K2651" s="6">
        <v>59.55</v>
      </c>
      <c r="L2651" s="6">
        <v>139596.969696969</v>
      </c>
    </row>
    <row r="2652" spans="1:12" ht="15" customHeight="1" x14ac:dyDescent="0.25">
      <c r="A2652" s="5">
        <v>41008</v>
      </c>
      <c r="B2652" s="6">
        <v>60.13</v>
      </c>
      <c r="C2652" s="2">
        <v>6835088</v>
      </c>
      <c r="D2652" s="6">
        <v>-0.53999999999999904</v>
      </c>
      <c r="E2652" s="6">
        <v>-0.89006098566012304</v>
      </c>
      <c r="F2652" s="6">
        <v>-0.89004972942716698</v>
      </c>
      <c r="G2652" s="6">
        <v>81.590770000000006</v>
      </c>
      <c r="H2652" s="6">
        <v>190088.275058275</v>
      </c>
      <c r="I2652" s="6">
        <v>60.22</v>
      </c>
      <c r="J2652" s="6">
        <v>60.34</v>
      </c>
      <c r="K2652" s="6">
        <v>60.08</v>
      </c>
      <c r="L2652" s="6">
        <v>140063.17016317</v>
      </c>
    </row>
    <row r="2653" spans="1:12" ht="15" customHeight="1" x14ac:dyDescent="0.25">
      <c r="A2653" s="5">
        <v>41004</v>
      </c>
      <c r="B2653" s="6">
        <v>60.67</v>
      </c>
      <c r="C2653" s="2">
        <v>6528712</v>
      </c>
      <c r="D2653" s="6">
        <v>0.41000000000000297</v>
      </c>
      <c r="E2653" s="6">
        <v>0.68038499834053301</v>
      </c>
      <c r="F2653" s="6">
        <v>0.68038317583733998</v>
      </c>
      <c r="G2653" s="6">
        <v>82.323490000000007</v>
      </c>
      <c r="H2653" s="6">
        <v>191796.24708624699</v>
      </c>
      <c r="I2653" s="6">
        <v>60.2</v>
      </c>
      <c r="J2653" s="6">
        <v>60.69</v>
      </c>
      <c r="K2653" s="6">
        <v>60.070099999999996</v>
      </c>
      <c r="L2653" s="6">
        <v>141321.91142191101</v>
      </c>
    </row>
    <row r="2654" spans="1:12" ht="15" customHeight="1" x14ac:dyDescent="0.25">
      <c r="A2654" s="5">
        <v>41003</v>
      </c>
      <c r="B2654" s="6">
        <v>60.26</v>
      </c>
      <c r="C2654" s="2">
        <v>10851620</v>
      </c>
      <c r="D2654" s="6">
        <v>-0.39</v>
      </c>
      <c r="E2654" s="6">
        <v>-0.64303380049464098</v>
      </c>
      <c r="F2654" s="6">
        <v>-0.64304180646629305</v>
      </c>
      <c r="G2654" s="6">
        <v>81.767160000000004</v>
      </c>
      <c r="H2654" s="6">
        <v>190499.44055944</v>
      </c>
      <c r="I2654" s="6">
        <v>60.53</v>
      </c>
      <c r="J2654" s="6">
        <v>60.59</v>
      </c>
      <c r="K2654" s="6">
        <v>60.02</v>
      </c>
      <c r="L2654" s="6">
        <v>140366.20046620001</v>
      </c>
    </row>
    <row r="2655" spans="1:12" ht="15" customHeight="1" x14ac:dyDescent="0.25">
      <c r="A2655" s="5">
        <v>41002</v>
      </c>
      <c r="B2655" s="6">
        <v>60.65</v>
      </c>
      <c r="C2655" s="2">
        <v>11180060</v>
      </c>
      <c r="D2655" s="6">
        <v>-0.71</v>
      </c>
      <c r="E2655" s="6">
        <v>-1.15710560625814</v>
      </c>
      <c r="F2655" s="6">
        <v>-1.15710158184456</v>
      </c>
      <c r="G2655" s="6">
        <v>82.296360000000007</v>
      </c>
      <c r="H2655" s="6">
        <v>191733.00699300601</v>
      </c>
      <c r="I2655" s="6">
        <v>61.14</v>
      </c>
      <c r="J2655" s="6">
        <v>61.41</v>
      </c>
      <c r="K2655" s="6">
        <v>60.24</v>
      </c>
      <c r="L2655" s="6">
        <v>141275.29137529101</v>
      </c>
    </row>
    <row r="2656" spans="1:12" ht="15" customHeight="1" x14ac:dyDescent="0.25">
      <c r="A2656" s="5">
        <v>41001</v>
      </c>
      <c r="B2656" s="6">
        <v>61.36</v>
      </c>
      <c r="C2656" s="2">
        <v>6465856</v>
      </c>
      <c r="D2656" s="6">
        <v>0.15999999999999601</v>
      </c>
      <c r="E2656" s="6">
        <v>0.26143790849673099</v>
      </c>
      <c r="F2656" s="6">
        <v>0.26143672475986701</v>
      </c>
      <c r="G2656" s="6">
        <v>83.25976</v>
      </c>
      <c r="H2656" s="6">
        <v>193978.694638694</v>
      </c>
      <c r="I2656" s="6">
        <v>61.08</v>
      </c>
      <c r="J2656" s="6">
        <v>61.49</v>
      </c>
      <c r="K2656" s="6">
        <v>60.97</v>
      </c>
      <c r="L2656" s="6">
        <v>142930.30303030301</v>
      </c>
    </row>
    <row r="2657" spans="1:12" ht="15" customHeight="1" x14ac:dyDescent="0.25">
      <c r="A2657" s="5">
        <v>40998</v>
      </c>
      <c r="B2657" s="6">
        <v>61.2</v>
      </c>
      <c r="C2657" s="2">
        <v>6942445</v>
      </c>
      <c r="D2657" s="6">
        <v>0.380000000000002</v>
      </c>
      <c r="E2657" s="6">
        <v>0.62479447550147704</v>
      </c>
      <c r="F2657" s="6">
        <v>0.62479650606594905</v>
      </c>
      <c r="G2657" s="6">
        <v>83.042655999999994</v>
      </c>
      <c r="H2657" s="6">
        <v>193472.624708624</v>
      </c>
      <c r="I2657" s="6">
        <v>61.07</v>
      </c>
      <c r="J2657" s="6">
        <v>61.42</v>
      </c>
      <c r="K2657" s="6">
        <v>60.92</v>
      </c>
      <c r="L2657" s="6">
        <v>142557.342657342</v>
      </c>
    </row>
    <row r="2658" spans="1:12" ht="15" customHeight="1" x14ac:dyDescent="0.25">
      <c r="A2658" s="5">
        <v>40997</v>
      </c>
      <c r="B2658" s="6">
        <v>60.82</v>
      </c>
      <c r="C2658" s="2">
        <v>6691676</v>
      </c>
      <c r="D2658" s="6">
        <v>-0.369999999999997</v>
      </c>
      <c r="E2658" s="6">
        <v>-0.60467396633436798</v>
      </c>
      <c r="F2658" s="6">
        <v>-0.60466766583466802</v>
      </c>
      <c r="G2658" s="6">
        <v>82.527029999999996</v>
      </c>
      <c r="H2658" s="6">
        <v>192270.69930069899</v>
      </c>
      <c r="I2658" s="6">
        <v>60.77</v>
      </c>
      <c r="J2658" s="6">
        <v>60.95</v>
      </c>
      <c r="K2658" s="6">
        <v>60.62</v>
      </c>
      <c r="L2658" s="6">
        <v>141671.56177156101</v>
      </c>
    </row>
    <row r="2659" spans="1:12" ht="15" customHeight="1" x14ac:dyDescent="0.25">
      <c r="A2659" s="5">
        <v>40996</v>
      </c>
      <c r="B2659" s="6">
        <v>61.19</v>
      </c>
      <c r="C2659" s="2">
        <v>7124351</v>
      </c>
      <c r="D2659" s="6">
        <v>9.9999999999994302E-2</v>
      </c>
      <c r="E2659" s="6">
        <v>0.16369291209690201</v>
      </c>
      <c r="F2659" s="6">
        <v>0.163687350043839</v>
      </c>
      <c r="G2659" s="6">
        <v>83.029079999999993</v>
      </c>
      <c r="H2659" s="6">
        <v>193440.97902097899</v>
      </c>
      <c r="I2659" s="6">
        <v>61.15</v>
      </c>
      <c r="J2659" s="6">
        <v>61.48</v>
      </c>
      <c r="K2659" s="6">
        <v>60.98</v>
      </c>
      <c r="L2659" s="6">
        <v>142534.03263403199</v>
      </c>
    </row>
    <row r="2660" spans="1:12" ht="15" customHeight="1" x14ac:dyDescent="0.25">
      <c r="A2660" s="5">
        <v>40995</v>
      </c>
      <c r="B2660" s="6">
        <v>61.09</v>
      </c>
      <c r="C2660" s="2">
        <v>7351506</v>
      </c>
      <c r="D2660" s="6">
        <v>-0.109999999999999</v>
      </c>
      <c r="E2660" s="6">
        <v>-0.17973856209150199</v>
      </c>
      <c r="F2660" s="6">
        <v>-0.17974136087360801</v>
      </c>
      <c r="G2660" s="6">
        <v>82.893394000000001</v>
      </c>
      <c r="H2660" s="6">
        <v>193124.694638694</v>
      </c>
      <c r="I2660" s="6">
        <v>61.35</v>
      </c>
      <c r="J2660" s="6">
        <v>61.5</v>
      </c>
      <c r="K2660" s="6">
        <v>61.015000000000001</v>
      </c>
      <c r="L2660" s="6">
        <v>142300.93240093201</v>
      </c>
    </row>
    <row r="2661" spans="1:12" ht="15" customHeight="1" x14ac:dyDescent="0.25">
      <c r="A2661" s="5">
        <v>40994</v>
      </c>
      <c r="B2661" s="6">
        <v>61.2</v>
      </c>
      <c r="C2661" s="2">
        <v>6214728</v>
      </c>
      <c r="D2661" s="6">
        <v>0.45000000000000201</v>
      </c>
      <c r="E2661" s="6">
        <v>0.74074074074075202</v>
      </c>
      <c r="F2661" s="6">
        <v>0.74074469461480297</v>
      </c>
      <c r="G2661" s="6">
        <v>83.042655999999994</v>
      </c>
      <c r="H2661" s="6">
        <v>193472.624708624</v>
      </c>
      <c r="I2661" s="6">
        <v>60.9</v>
      </c>
      <c r="J2661" s="6">
        <v>61.32</v>
      </c>
      <c r="K2661" s="6">
        <v>60.76</v>
      </c>
      <c r="L2661" s="6">
        <v>142557.342657342</v>
      </c>
    </row>
    <row r="2662" spans="1:12" ht="15" customHeight="1" x14ac:dyDescent="0.25">
      <c r="A2662" s="5">
        <v>40991</v>
      </c>
      <c r="B2662" s="6">
        <v>60.75</v>
      </c>
      <c r="C2662" s="2">
        <v>6957627</v>
      </c>
      <c r="D2662" s="6">
        <v>0.100000000000001</v>
      </c>
      <c r="E2662" s="6">
        <v>0.16488046166529499</v>
      </c>
      <c r="F2662" s="6">
        <v>0.164873634751283</v>
      </c>
      <c r="G2662" s="6">
        <v>82.432045000000002</v>
      </c>
      <c r="H2662" s="6">
        <v>192049.28904428901</v>
      </c>
      <c r="I2662" s="6">
        <v>60.61</v>
      </c>
      <c r="J2662" s="6">
        <v>60.85</v>
      </c>
      <c r="K2662" s="6">
        <v>60.41</v>
      </c>
      <c r="L2662" s="6">
        <v>141508.39160839099</v>
      </c>
    </row>
    <row r="2663" spans="1:12" ht="15" customHeight="1" x14ac:dyDescent="0.25">
      <c r="A2663" s="5">
        <v>40990</v>
      </c>
      <c r="B2663" s="6">
        <v>60.65</v>
      </c>
      <c r="C2663" s="2">
        <v>5710936</v>
      </c>
      <c r="D2663" s="6">
        <v>8.9999999999996305E-2</v>
      </c>
      <c r="E2663" s="6">
        <v>0.148612945838833</v>
      </c>
      <c r="F2663" s="6">
        <v>0.14862323626276799</v>
      </c>
      <c r="G2663" s="6">
        <v>82.296360000000007</v>
      </c>
      <c r="H2663" s="6">
        <v>191733.00699300601</v>
      </c>
      <c r="I2663" s="6">
        <v>60.23</v>
      </c>
      <c r="J2663" s="6">
        <v>60.77</v>
      </c>
      <c r="K2663" s="6">
        <v>60.23</v>
      </c>
      <c r="L2663" s="6">
        <v>141275.29137529101</v>
      </c>
    </row>
    <row r="2664" spans="1:12" ht="15" customHeight="1" x14ac:dyDescent="0.25">
      <c r="A2664" s="5">
        <v>40989</v>
      </c>
      <c r="B2664" s="6">
        <v>60.56</v>
      </c>
      <c r="C2664" s="2">
        <v>7302803</v>
      </c>
      <c r="D2664" s="6">
        <v>-3.9999999999999099E-2</v>
      </c>
      <c r="E2664" s="6">
        <v>-6.6006600660062295E-2</v>
      </c>
      <c r="F2664" s="6">
        <v>-6.6011168145940699E-2</v>
      </c>
      <c r="G2664" s="6">
        <v>82.174229999999994</v>
      </c>
      <c r="H2664" s="6">
        <v>191448.32167832099</v>
      </c>
      <c r="I2664" s="6">
        <v>60.45</v>
      </c>
      <c r="J2664" s="6">
        <v>60.72</v>
      </c>
      <c r="K2664" s="6">
        <v>60.37</v>
      </c>
      <c r="L2664" s="6">
        <v>141065.50116550099</v>
      </c>
    </row>
    <row r="2665" spans="1:12" ht="15" customHeight="1" x14ac:dyDescent="0.25">
      <c r="A2665" s="5">
        <v>40988</v>
      </c>
      <c r="B2665" s="6">
        <v>60.6</v>
      </c>
      <c r="C2665" s="2">
        <v>7911521</v>
      </c>
      <c r="D2665" s="6">
        <v>-0.14000000000000001</v>
      </c>
      <c r="E2665" s="6">
        <v>-0.23049061573922</v>
      </c>
      <c r="F2665" s="6">
        <v>-0.23049442309540599</v>
      </c>
      <c r="G2665" s="6">
        <v>82.22851</v>
      </c>
      <c r="H2665" s="6">
        <v>191574.84848484799</v>
      </c>
      <c r="I2665" s="6">
        <v>60.33</v>
      </c>
      <c r="J2665" s="6">
        <v>60.86</v>
      </c>
      <c r="K2665" s="6">
        <v>60.29</v>
      </c>
      <c r="L2665" s="6">
        <v>141158.74125874101</v>
      </c>
    </row>
    <row r="2666" spans="1:12" ht="15" customHeight="1" x14ac:dyDescent="0.25">
      <c r="A2666" s="5">
        <v>40987</v>
      </c>
      <c r="B2666" s="6">
        <v>60.74</v>
      </c>
      <c r="C2666" s="2">
        <v>8251968</v>
      </c>
      <c r="D2666" s="6">
        <v>-0.100000000000001</v>
      </c>
      <c r="E2666" s="6">
        <v>-0.164365548980938</v>
      </c>
      <c r="F2666" s="6">
        <v>-0.16436480434603901</v>
      </c>
      <c r="G2666" s="6">
        <v>82.418480000000002</v>
      </c>
      <c r="H2666" s="6">
        <v>192017.66899766799</v>
      </c>
      <c r="I2666" s="6">
        <v>60.58</v>
      </c>
      <c r="J2666" s="6">
        <v>60.88</v>
      </c>
      <c r="K2666" s="6">
        <v>60.46</v>
      </c>
      <c r="L2666" s="6">
        <v>141485.081585081</v>
      </c>
    </row>
    <row r="2667" spans="1:12" ht="15" customHeight="1" x14ac:dyDescent="0.25">
      <c r="A2667" s="5">
        <v>40984</v>
      </c>
      <c r="B2667" s="6">
        <v>60.84</v>
      </c>
      <c r="C2667" s="2">
        <v>12077090</v>
      </c>
      <c r="D2667" s="6">
        <v>-0.38999999999999302</v>
      </c>
      <c r="E2667" s="6">
        <v>-0.63694267515922398</v>
      </c>
      <c r="F2667" s="6">
        <v>-0.63693861201569102</v>
      </c>
      <c r="G2667" s="6">
        <v>82.554169999999999</v>
      </c>
      <c r="H2667" s="6">
        <v>192333.962703962</v>
      </c>
      <c r="I2667" s="6">
        <v>61.41</v>
      </c>
      <c r="J2667" s="6">
        <v>61.47</v>
      </c>
      <c r="K2667" s="6">
        <v>60.77</v>
      </c>
      <c r="L2667" s="6">
        <v>141718.18181818101</v>
      </c>
    </row>
    <row r="2668" spans="1:12" ht="15" customHeight="1" x14ac:dyDescent="0.25">
      <c r="A2668" s="5">
        <v>40983</v>
      </c>
      <c r="B2668" s="6">
        <v>61.23</v>
      </c>
      <c r="C2668" s="2">
        <v>6755170</v>
      </c>
      <c r="D2668" s="6">
        <v>0.149999999999998</v>
      </c>
      <c r="E2668" s="6">
        <v>0.24557956777995199</v>
      </c>
      <c r="F2668" s="6">
        <v>0.24557241490481499</v>
      </c>
      <c r="G2668" s="6">
        <v>83.083359999999999</v>
      </c>
      <c r="H2668" s="6">
        <v>193567.505827505</v>
      </c>
      <c r="I2668" s="6">
        <v>60.89</v>
      </c>
      <c r="J2668" s="6">
        <v>61.26</v>
      </c>
      <c r="K2668" s="6">
        <v>60.78</v>
      </c>
      <c r="L2668" s="6">
        <v>142627.27272727201</v>
      </c>
    </row>
    <row r="2669" spans="1:12" ht="15" customHeight="1" x14ac:dyDescent="0.25">
      <c r="A2669" s="5">
        <v>40982</v>
      </c>
      <c r="B2669" s="6">
        <v>61.08</v>
      </c>
      <c r="C2669" s="2">
        <v>6374963</v>
      </c>
      <c r="D2669" s="6">
        <v>7.9999999999998295E-2</v>
      </c>
      <c r="E2669" s="6">
        <v>0.13114754098360001</v>
      </c>
      <c r="F2669" s="6">
        <v>0.13115661992380001</v>
      </c>
      <c r="G2669" s="6">
        <v>82.879829999999998</v>
      </c>
      <c r="H2669" s="6">
        <v>193093.07692307601</v>
      </c>
      <c r="I2669" s="6">
        <v>60.84</v>
      </c>
      <c r="J2669" s="6">
        <v>61.15</v>
      </c>
      <c r="K2669" s="6">
        <v>60.69</v>
      </c>
      <c r="L2669" s="6">
        <v>142277.622377622</v>
      </c>
    </row>
    <row r="2670" spans="1:12" ht="15" customHeight="1" x14ac:dyDescent="0.25">
      <c r="A2670" s="5">
        <v>40981</v>
      </c>
      <c r="B2670" s="6">
        <v>61</v>
      </c>
      <c r="C2670" s="2">
        <v>8734596</v>
      </c>
      <c r="D2670" s="6">
        <v>0.32</v>
      </c>
      <c r="E2670" s="6">
        <v>0.52735662491760704</v>
      </c>
      <c r="F2670" s="6">
        <v>0.52735669697219201</v>
      </c>
      <c r="G2670" s="6">
        <v>82.771270000000001</v>
      </c>
      <c r="H2670" s="6">
        <v>192840.02331002301</v>
      </c>
      <c r="I2670" s="6">
        <v>60.93</v>
      </c>
      <c r="J2670" s="6">
        <v>61.08</v>
      </c>
      <c r="K2670" s="6">
        <v>60.52</v>
      </c>
      <c r="L2670" s="6">
        <v>142091.14219114199</v>
      </c>
    </row>
    <row r="2671" spans="1:12" ht="15" customHeight="1" x14ac:dyDescent="0.25">
      <c r="A2671" s="5">
        <v>40980</v>
      </c>
      <c r="B2671" s="6">
        <v>60.68</v>
      </c>
      <c r="C2671" s="2">
        <v>7576763</v>
      </c>
      <c r="D2671" s="6">
        <v>0.60000000000000098</v>
      </c>
      <c r="E2671" s="6">
        <v>0.99866844207723204</v>
      </c>
      <c r="F2671" s="6">
        <v>0.99866393402001596</v>
      </c>
      <c r="G2671" s="6">
        <v>82.337059999999994</v>
      </c>
      <c r="H2671" s="6">
        <v>191827.878787878</v>
      </c>
      <c r="I2671" s="6">
        <v>60.17</v>
      </c>
      <c r="J2671" s="6">
        <v>60.895000000000003</v>
      </c>
      <c r="K2671" s="6">
        <v>60.09</v>
      </c>
      <c r="L2671" s="6">
        <v>141345.22144522099</v>
      </c>
    </row>
    <row r="2672" spans="1:12" ht="15" customHeight="1" x14ac:dyDescent="0.25">
      <c r="A2672" s="5">
        <v>40977</v>
      </c>
      <c r="B2672" s="6">
        <v>60.08</v>
      </c>
      <c r="C2672" s="2">
        <v>6292870</v>
      </c>
      <c r="D2672" s="6">
        <v>0.309999999999995</v>
      </c>
      <c r="E2672" s="6">
        <v>0.51865484356698999</v>
      </c>
      <c r="F2672" s="6">
        <v>0.51865372958690403</v>
      </c>
      <c r="G2672" s="6">
        <v>81.522919999999999</v>
      </c>
      <c r="H2672" s="6">
        <v>189930.11655011601</v>
      </c>
      <c r="I2672" s="6">
        <v>59.83</v>
      </c>
      <c r="J2672" s="6">
        <v>60.2</v>
      </c>
      <c r="K2672" s="6">
        <v>59.83</v>
      </c>
      <c r="L2672" s="6">
        <v>139946.62004662</v>
      </c>
    </row>
    <row r="2673" spans="1:12" ht="15" customHeight="1" x14ac:dyDescent="0.25">
      <c r="A2673" s="5">
        <v>40976</v>
      </c>
      <c r="B2673" s="6">
        <v>59.77</v>
      </c>
      <c r="C2673" s="2">
        <v>7795776</v>
      </c>
      <c r="D2673" s="6">
        <v>-8.9999999999996305E-2</v>
      </c>
      <c r="E2673" s="6">
        <v>-0.15035081857667201</v>
      </c>
      <c r="F2673" s="6">
        <v>0.51369606231623699</v>
      </c>
      <c r="G2673" s="6">
        <v>81.102279999999993</v>
      </c>
      <c r="H2673" s="6">
        <v>188949.603729603</v>
      </c>
      <c r="I2673" s="6">
        <v>59.84</v>
      </c>
      <c r="J2673" s="6">
        <v>59.95</v>
      </c>
      <c r="K2673" s="6">
        <v>59.45</v>
      </c>
      <c r="L2673" s="6">
        <v>139224.00932400901</v>
      </c>
    </row>
    <row r="2674" spans="1:12" ht="15" customHeight="1" x14ac:dyDescent="0.25">
      <c r="A2674" s="5">
        <v>40975</v>
      </c>
      <c r="B2674" s="6">
        <v>59.86</v>
      </c>
      <c r="C2674" s="2">
        <v>14916900</v>
      </c>
      <c r="D2674" s="6">
        <v>0.89499999999999602</v>
      </c>
      <c r="E2674" s="6">
        <v>1.5178495717798699</v>
      </c>
      <c r="F2674" s="6">
        <v>1.51785235736974</v>
      </c>
      <c r="G2674" s="6">
        <v>80.687790000000007</v>
      </c>
      <c r="H2674" s="6">
        <v>187983.426573426</v>
      </c>
      <c r="I2674" s="6">
        <v>59.11</v>
      </c>
      <c r="J2674" s="6">
        <v>59.86</v>
      </c>
      <c r="K2674" s="6">
        <v>59.11</v>
      </c>
      <c r="L2674" s="6">
        <v>139433.799533799</v>
      </c>
    </row>
    <row r="2675" spans="1:12" ht="15" customHeight="1" x14ac:dyDescent="0.25">
      <c r="A2675" s="5">
        <v>40974</v>
      </c>
      <c r="B2675" s="6">
        <v>58.965000000000003</v>
      </c>
      <c r="C2675" s="2">
        <v>9057281</v>
      </c>
      <c r="D2675" s="6">
        <v>-0.434999999999995</v>
      </c>
      <c r="E2675" s="6">
        <v>-0.73232323232322805</v>
      </c>
      <c r="F2675" s="6">
        <v>-0.732317501695123</v>
      </c>
      <c r="G2675" s="6">
        <v>79.481380000000001</v>
      </c>
      <c r="H2675" s="6">
        <v>185171.282051282</v>
      </c>
      <c r="I2675" s="6">
        <v>59.04</v>
      </c>
      <c r="J2675" s="6">
        <v>59.22</v>
      </c>
      <c r="K2675" s="6">
        <v>58.75</v>
      </c>
      <c r="L2675" s="6">
        <v>137347.55244755201</v>
      </c>
    </row>
    <row r="2676" spans="1:12" ht="15" customHeight="1" x14ac:dyDescent="0.25">
      <c r="A2676" s="5">
        <v>40973</v>
      </c>
      <c r="B2676" s="6">
        <v>59.4</v>
      </c>
      <c r="C2676" s="2">
        <v>9650954</v>
      </c>
      <c r="D2676" s="6">
        <v>0.39</v>
      </c>
      <c r="E2676" s="6">
        <v>0.66090493136756701</v>
      </c>
      <c r="F2676" s="6">
        <v>0.66089579799561904</v>
      </c>
      <c r="G2676" s="6">
        <v>80.067729999999997</v>
      </c>
      <c r="H2676" s="6">
        <v>186538.06526806499</v>
      </c>
      <c r="I2676" s="6">
        <v>58.96</v>
      </c>
      <c r="J2676" s="6">
        <v>59.59</v>
      </c>
      <c r="K2676" s="6">
        <v>58.75</v>
      </c>
      <c r="L2676" s="6">
        <v>138361.538461538</v>
      </c>
    </row>
    <row r="2677" spans="1:12" ht="15" customHeight="1" x14ac:dyDescent="0.25">
      <c r="A2677" s="5">
        <v>40970</v>
      </c>
      <c r="B2677" s="6">
        <v>59.01</v>
      </c>
      <c r="C2677" s="2">
        <v>9858283</v>
      </c>
      <c r="D2677" s="6">
        <v>0.189999999999997</v>
      </c>
      <c r="E2677" s="6">
        <v>0.323019381162859</v>
      </c>
      <c r="F2677" s="6">
        <v>0.32302074277239501</v>
      </c>
      <c r="G2677" s="6">
        <v>79.54204</v>
      </c>
      <c r="H2677" s="6">
        <v>185312.68065267999</v>
      </c>
      <c r="I2677" s="6">
        <v>58.99</v>
      </c>
      <c r="J2677" s="6">
        <v>59.28</v>
      </c>
      <c r="K2677" s="6">
        <v>58.8</v>
      </c>
      <c r="L2677" s="6">
        <v>137452.447552447</v>
      </c>
    </row>
    <row r="2678" spans="1:12" ht="15" customHeight="1" x14ac:dyDescent="0.25">
      <c r="A2678" s="5">
        <v>40969</v>
      </c>
      <c r="B2678" s="6">
        <v>58.82</v>
      </c>
      <c r="C2678" s="2">
        <v>16285670</v>
      </c>
      <c r="D2678" s="6">
        <v>-0.25999999999999801</v>
      </c>
      <c r="E2678" s="6">
        <v>-0.44008124576844199</v>
      </c>
      <c r="F2678" s="6">
        <v>-0.440087698590097</v>
      </c>
      <c r="G2678" s="6">
        <v>79.285929999999993</v>
      </c>
      <c r="H2678" s="6">
        <v>184715.68764568699</v>
      </c>
      <c r="I2678" s="6">
        <v>59.36</v>
      </c>
      <c r="J2678" s="6">
        <v>59.42</v>
      </c>
      <c r="K2678" s="6">
        <v>58.641500000000001</v>
      </c>
      <c r="L2678" s="6">
        <v>137009.557109557</v>
      </c>
    </row>
    <row r="2679" spans="1:12" ht="15" customHeight="1" x14ac:dyDescent="0.25">
      <c r="A2679" s="5">
        <v>40968</v>
      </c>
      <c r="B2679" s="6">
        <v>59.08</v>
      </c>
      <c r="C2679" s="2">
        <v>11486360</v>
      </c>
      <c r="D2679" s="6">
        <v>0.149999999999998</v>
      </c>
      <c r="E2679" s="6">
        <v>0.254539283896138</v>
      </c>
      <c r="F2679" s="6">
        <v>0.25454525861428001</v>
      </c>
      <c r="G2679" s="6">
        <v>79.636399999999995</v>
      </c>
      <c r="H2679" s="6">
        <v>185532.634032634</v>
      </c>
      <c r="I2679" s="6">
        <v>58.84</v>
      </c>
      <c r="J2679" s="6">
        <v>59.325000000000003</v>
      </c>
      <c r="K2679" s="6">
        <v>58.72</v>
      </c>
      <c r="L2679" s="6">
        <v>137615.617715617</v>
      </c>
    </row>
    <row r="2680" spans="1:12" ht="15" customHeight="1" x14ac:dyDescent="0.25">
      <c r="A2680" s="5">
        <v>40967</v>
      </c>
      <c r="B2680" s="6">
        <v>58.93</v>
      </c>
      <c r="C2680" s="2">
        <v>10761900</v>
      </c>
      <c r="D2680" s="6">
        <v>0.46999999999999797</v>
      </c>
      <c r="E2680" s="6">
        <v>0.80396852548751896</v>
      </c>
      <c r="F2680" s="6">
        <v>0.803970321572133</v>
      </c>
      <c r="G2680" s="6">
        <v>79.434203999999994</v>
      </c>
      <c r="H2680" s="6">
        <v>185061.31468531399</v>
      </c>
      <c r="I2680" s="6">
        <v>58.44</v>
      </c>
      <c r="J2680" s="6">
        <v>59.104199999999999</v>
      </c>
      <c r="K2680" s="6">
        <v>58.35</v>
      </c>
      <c r="L2680" s="6">
        <v>137265.96736596699</v>
      </c>
    </row>
    <row r="2681" spans="1:12" ht="15" customHeight="1" x14ac:dyDescent="0.25">
      <c r="A2681" s="5">
        <v>40966</v>
      </c>
      <c r="B2681" s="6">
        <v>58.46</v>
      </c>
      <c r="C2681" s="2">
        <v>12263760</v>
      </c>
      <c r="D2681" s="6">
        <v>-0.32999999999999802</v>
      </c>
      <c r="E2681" s="6">
        <v>-0.56131995237285104</v>
      </c>
      <c r="F2681" s="6">
        <v>-0.56131901007868601</v>
      </c>
      <c r="G2681" s="6">
        <v>78.800669999999997</v>
      </c>
      <c r="H2681" s="6">
        <v>183584.545454545</v>
      </c>
      <c r="I2681" s="6">
        <v>58.7</v>
      </c>
      <c r="J2681" s="6">
        <v>58.78</v>
      </c>
      <c r="K2681" s="6">
        <v>58.29</v>
      </c>
      <c r="L2681" s="6">
        <v>136170.39627039601</v>
      </c>
    </row>
    <row r="2682" spans="1:12" ht="15" customHeight="1" x14ac:dyDescent="0.25">
      <c r="A2682" s="5">
        <v>40963</v>
      </c>
      <c r="B2682" s="6">
        <v>58.79</v>
      </c>
      <c r="C2682" s="2">
        <v>9925842</v>
      </c>
      <c r="D2682" s="6">
        <v>0.25</v>
      </c>
      <c r="E2682" s="6">
        <v>0.42705842159207402</v>
      </c>
      <c r="F2682" s="6">
        <v>0.427051530943867</v>
      </c>
      <c r="G2682" s="6">
        <v>79.245490000000004</v>
      </c>
      <c r="H2682" s="6">
        <v>184621.421911421</v>
      </c>
      <c r="I2682" s="6">
        <v>58.75</v>
      </c>
      <c r="J2682" s="6">
        <v>58.95</v>
      </c>
      <c r="K2682" s="6">
        <v>58.5</v>
      </c>
      <c r="L2682" s="6">
        <v>136939.627039627</v>
      </c>
    </row>
    <row r="2683" spans="1:12" ht="15" customHeight="1" x14ac:dyDescent="0.25">
      <c r="A2683" s="5">
        <v>40962</v>
      </c>
      <c r="B2683" s="6">
        <v>58.54</v>
      </c>
      <c r="C2683" s="2">
        <v>14880320</v>
      </c>
      <c r="D2683" s="6">
        <v>-6.0000000000002197E-2</v>
      </c>
      <c r="E2683" s="6">
        <v>-0.10238907849829899</v>
      </c>
      <c r="F2683" s="6">
        <v>-0.102380851704353</v>
      </c>
      <c r="G2683" s="6">
        <v>78.908510000000007</v>
      </c>
      <c r="H2683" s="6">
        <v>183835.92074592001</v>
      </c>
      <c r="I2683" s="6">
        <v>58.59</v>
      </c>
      <c r="J2683" s="6">
        <v>58.9</v>
      </c>
      <c r="K2683" s="6">
        <v>58.21</v>
      </c>
      <c r="L2683" s="6">
        <v>136356.87645687599</v>
      </c>
    </row>
    <row r="2684" spans="1:12" ht="15" customHeight="1" x14ac:dyDescent="0.25">
      <c r="A2684" s="5">
        <v>40961</v>
      </c>
      <c r="B2684" s="6">
        <v>58.6</v>
      </c>
      <c r="C2684" s="2">
        <v>28630840</v>
      </c>
      <c r="D2684" s="6">
        <v>-1.46999999999999</v>
      </c>
      <c r="E2684" s="6">
        <v>-2.4471449975029098</v>
      </c>
      <c r="F2684" s="6">
        <v>-2.44714715625582</v>
      </c>
      <c r="G2684" s="6">
        <v>78.989379999999997</v>
      </c>
      <c r="H2684" s="6">
        <v>184024.428904428</v>
      </c>
      <c r="I2684" s="6">
        <v>59.58</v>
      </c>
      <c r="J2684" s="6">
        <v>59.905000000000001</v>
      </c>
      <c r="K2684" s="6">
        <v>58.37</v>
      </c>
      <c r="L2684" s="6">
        <v>136496.73659673601</v>
      </c>
    </row>
    <row r="2685" spans="1:12" ht="15" customHeight="1" x14ac:dyDescent="0.25">
      <c r="A2685" s="5">
        <v>40960</v>
      </c>
      <c r="B2685" s="6">
        <v>60.07</v>
      </c>
      <c r="C2685" s="2">
        <v>23896170</v>
      </c>
      <c r="D2685" s="6">
        <v>-2.4099999999999899</v>
      </c>
      <c r="E2685" s="6">
        <v>-3.8572343149807802</v>
      </c>
      <c r="F2685" s="6">
        <v>-3.85722812763189</v>
      </c>
      <c r="G2685" s="6">
        <v>80.970855999999998</v>
      </c>
      <c r="H2685" s="6">
        <v>188643.25407925399</v>
      </c>
      <c r="I2685" s="6">
        <v>60.33</v>
      </c>
      <c r="J2685" s="6">
        <v>60.5</v>
      </c>
      <c r="K2685" s="6">
        <v>59.67</v>
      </c>
      <c r="L2685" s="6">
        <v>139923.31002331001</v>
      </c>
    </row>
    <row r="2686" spans="1:12" ht="15" customHeight="1" x14ac:dyDescent="0.25">
      <c r="A2686" s="5">
        <v>40956</v>
      </c>
      <c r="B2686" s="6">
        <v>62.48</v>
      </c>
      <c r="C2686" s="2">
        <v>8192923</v>
      </c>
      <c r="D2686" s="6">
        <v>0.439999999999997</v>
      </c>
      <c r="E2686" s="6">
        <v>0.70921985815601796</v>
      </c>
      <c r="F2686" s="6">
        <v>0.70920866347019496</v>
      </c>
      <c r="G2686" s="6">
        <v>84.219390000000004</v>
      </c>
      <c r="H2686" s="6">
        <v>196215.59440559399</v>
      </c>
      <c r="I2686" s="6">
        <v>62.32</v>
      </c>
      <c r="J2686" s="6">
        <v>62.57</v>
      </c>
      <c r="K2686" s="6">
        <v>61.91</v>
      </c>
      <c r="L2686" s="6">
        <v>145541.02564102499</v>
      </c>
    </row>
    <row r="2687" spans="1:12" ht="15" customHeight="1" x14ac:dyDescent="0.25">
      <c r="A2687" s="5">
        <v>40955</v>
      </c>
      <c r="B2687" s="6">
        <v>62.04</v>
      </c>
      <c r="C2687" s="2">
        <v>7259361</v>
      </c>
      <c r="D2687" s="6">
        <v>0.28000000000000103</v>
      </c>
      <c r="E2687" s="6">
        <v>0.45336787564767</v>
      </c>
      <c r="F2687" s="6">
        <v>0.45336946274832002</v>
      </c>
      <c r="G2687" s="6">
        <v>83.626305000000002</v>
      </c>
      <c r="H2687" s="6">
        <v>194833.11188811099</v>
      </c>
      <c r="I2687" s="6">
        <v>61.77</v>
      </c>
      <c r="J2687" s="6">
        <v>62.188499999999998</v>
      </c>
      <c r="K2687" s="6">
        <v>61.7</v>
      </c>
      <c r="L2687" s="6">
        <v>144515.38461538401</v>
      </c>
    </row>
    <row r="2688" spans="1:12" ht="15" customHeight="1" x14ac:dyDescent="0.25">
      <c r="A2688" s="5">
        <v>40954</v>
      </c>
      <c r="B2688" s="6">
        <v>61.76</v>
      </c>
      <c r="C2688" s="2">
        <v>5833642</v>
      </c>
      <c r="D2688" s="6">
        <v>-0.46</v>
      </c>
      <c r="E2688" s="6">
        <v>-0.73931211828993604</v>
      </c>
      <c r="F2688" s="6">
        <v>-0.73931426457244298</v>
      </c>
      <c r="G2688" s="6">
        <v>83.24888</v>
      </c>
      <c r="H2688" s="6">
        <v>193953.33333333299</v>
      </c>
      <c r="I2688" s="6">
        <v>62.32</v>
      </c>
      <c r="J2688" s="6">
        <v>62.44</v>
      </c>
      <c r="K2688" s="6">
        <v>61.59</v>
      </c>
      <c r="L2688" s="6">
        <v>143862.703962703</v>
      </c>
    </row>
    <row r="2689" spans="1:12" ht="15" customHeight="1" x14ac:dyDescent="0.25">
      <c r="A2689" s="5">
        <v>40953</v>
      </c>
      <c r="B2689" s="6">
        <v>62.22</v>
      </c>
      <c r="C2689" s="2">
        <v>5173275</v>
      </c>
      <c r="D2689" s="6">
        <v>0.42999999999999899</v>
      </c>
      <c r="E2689" s="6">
        <v>0.69590548632465499</v>
      </c>
      <c r="F2689" s="6">
        <v>0.69591280341196804</v>
      </c>
      <c r="G2689" s="6">
        <v>83.868934999999993</v>
      </c>
      <c r="H2689" s="6">
        <v>195398.682983682</v>
      </c>
      <c r="I2689" s="6">
        <v>61.91</v>
      </c>
      <c r="J2689" s="6">
        <v>62.24</v>
      </c>
      <c r="K2689" s="6">
        <v>61.79</v>
      </c>
      <c r="L2689" s="6">
        <v>144934.96503496499</v>
      </c>
    </row>
    <row r="2690" spans="1:12" ht="15" customHeight="1" x14ac:dyDescent="0.25">
      <c r="A2690" s="5">
        <v>40952</v>
      </c>
      <c r="B2690" s="6">
        <v>61.79</v>
      </c>
      <c r="C2690" s="2">
        <v>4174904.9999999902</v>
      </c>
      <c r="D2690" s="6">
        <v>-0.109999999999999</v>
      </c>
      <c r="E2690" s="6">
        <v>-0.177705977382869</v>
      </c>
      <c r="F2690" s="6">
        <v>-0.177708871984427</v>
      </c>
      <c r="G2690" s="6">
        <v>83.289314000000005</v>
      </c>
      <c r="H2690" s="6">
        <v>194047.58508158501</v>
      </c>
      <c r="I2690" s="6">
        <v>62.01</v>
      </c>
      <c r="J2690" s="6">
        <v>62.08</v>
      </c>
      <c r="K2690" s="6">
        <v>61.73</v>
      </c>
      <c r="L2690" s="6">
        <v>143932.634032634</v>
      </c>
    </row>
    <row r="2691" spans="1:12" ht="15" customHeight="1" x14ac:dyDescent="0.25">
      <c r="A2691" s="5">
        <v>40949</v>
      </c>
      <c r="B2691" s="6">
        <v>61.9</v>
      </c>
      <c r="C2691" s="2">
        <v>5501098</v>
      </c>
      <c r="D2691" s="6">
        <v>-6.0000000000002197E-2</v>
      </c>
      <c r="E2691" s="6">
        <v>-9.6836668818600605E-2</v>
      </c>
      <c r="F2691" s="6">
        <v>-9.6828892678346698E-2</v>
      </c>
      <c r="G2691" s="6">
        <v>83.43759</v>
      </c>
      <c r="H2691" s="6">
        <v>194393.21678321599</v>
      </c>
      <c r="I2691" s="6">
        <v>61.68</v>
      </c>
      <c r="J2691" s="6">
        <v>61.91</v>
      </c>
      <c r="K2691" s="6">
        <v>61.384999999999998</v>
      </c>
      <c r="L2691" s="6">
        <v>144189.04428904399</v>
      </c>
    </row>
    <row r="2692" spans="1:12" ht="15" customHeight="1" x14ac:dyDescent="0.25">
      <c r="A2692" s="5">
        <v>40948</v>
      </c>
      <c r="B2692" s="6">
        <v>61.96</v>
      </c>
      <c r="C2692" s="2">
        <v>6453043</v>
      </c>
      <c r="D2692" s="6">
        <v>0.34000000000000302</v>
      </c>
      <c r="E2692" s="6">
        <v>0.55176890619930097</v>
      </c>
      <c r="F2692" s="6">
        <v>0.55176268913024096</v>
      </c>
      <c r="G2692" s="6">
        <v>83.518460000000005</v>
      </c>
      <c r="H2692" s="6">
        <v>194581.72494172401</v>
      </c>
      <c r="I2692" s="6">
        <v>61.58</v>
      </c>
      <c r="J2692" s="6">
        <v>62.16</v>
      </c>
      <c r="K2692" s="6">
        <v>61.58</v>
      </c>
      <c r="L2692" s="6">
        <v>144328.904428904</v>
      </c>
    </row>
    <row r="2693" spans="1:12" ht="15" customHeight="1" x14ac:dyDescent="0.25">
      <c r="A2693" s="5">
        <v>40947</v>
      </c>
      <c r="B2693" s="6">
        <v>61.62</v>
      </c>
      <c r="C2693" s="2">
        <v>7268649</v>
      </c>
      <c r="D2693" s="6">
        <v>-7.0000000000000201E-2</v>
      </c>
      <c r="E2693" s="6">
        <v>-0.11347057869994701</v>
      </c>
      <c r="F2693" s="6">
        <v>-0.11346947826769101</v>
      </c>
      <c r="G2693" s="6">
        <v>83.060164999999998</v>
      </c>
      <c r="H2693" s="6">
        <v>193513.438228438</v>
      </c>
      <c r="I2693" s="6">
        <v>61.91</v>
      </c>
      <c r="J2693" s="6">
        <v>62.02</v>
      </c>
      <c r="K2693" s="6">
        <v>61.23</v>
      </c>
      <c r="L2693" s="6">
        <v>143536.36363636301</v>
      </c>
    </row>
    <row r="2694" spans="1:12" ht="15" customHeight="1" x14ac:dyDescent="0.25">
      <c r="A2694" s="5">
        <v>40946</v>
      </c>
      <c r="B2694" s="6">
        <v>61.69</v>
      </c>
      <c r="C2694" s="2">
        <v>6093712</v>
      </c>
      <c r="D2694" s="6">
        <v>-0.190000000000004</v>
      </c>
      <c r="E2694" s="6">
        <v>-0.30704589528119902</v>
      </c>
      <c r="F2694" s="6">
        <v>-0.30704719530351099</v>
      </c>
      <c r="G2694" s="6">
        <v>83.154520000000005</v>
      </c>
      <c r="H2694" s="6">
        <v>193733.37995337899</v>
      </c>
      <c r="I2694" s="6">
        <v>61.62</v>
      </c>
      <c r="J2694" s="6">
        <v>61.9</v>
      </c>
      <c r="K2694" s="6">
        <v>61.62</v>
      </c>
      <c r="L2694" s="6">
        <v>143699.533799533</v>
      </c>
    </row>
    <row r="2695" spans="1:12" ht="15" customHeight="1" x14ac:dyDescent="0.25">
      <c r="A2695" s="5">
        <v>40945</v>
      </c>
      <c r="B2695" s="6">
        <v>61.88</v>
      </c>
      <c r="C2695" s="2">
        <v>5480554</v>
      </c>
      <c r="D2695" s="6">
        <v>-0.149999999999998</v>
      </c>
      <c r="E2695" s="6">
        <v>-0.241818474931487</v>
      </c>
      <c r="F2695" s="6">
        <v>-0.24181221213742601</v>
      </c>
      <c r="G2695" s="6">
        <v>83.410629999999998</v>
      </c>
      <c r="H2695" s="6">
        <v>194330.37296037201</v>
      </c>
      <c r="I2695" s="6">
        <v>61.85</v>
      </c>
      <c r="J2695" s="6">
        <v>61.98</v>
      </c>
      <c r="K2695" s="6">
        <v>61.7</v>
      </c>
      <c r="L2695" s="6">
        <v>144142.42424242399</v>
      </c>
    </row>
    <row r="2696" spans="1:12" ht="15" customHeight="1" x14ac:dyDescent="0.25">
      <c r="A2696" s="5">
        <v>40942</v>
      </c>
      <c r="B2696" s="6">
        <v>62.03</v>
      </c>
      <c r="C2696" s="2">
        <v>7727175</v>
      </c>
      <c r="D2696" s="6">
        <v>9.0000000000003397E-2</v>
      </c>
      <c r="E2696" s="6">
        <v>0.145301905069428</v>
      </c>
      <c r="F2696" s="6">
        <v>0.145303414120001</v>
      </c>
      <c r="G2696" s="6">
        <v>83.612815999999995</v>
      </c>
      <c r="H2696" s="6">
        <v>194801.66899766799</v>
      </c>
      <c r="I2696" s="6">
        <v>62.32</v>
      </c>
      <c r="J2696" s="6">
        <v>62.43</v>
      </c>
      <c r="K2696" s="6">
        <v>61.7</v>
      </c>
      <c r="L2696" s="6">
        <v>144492.074592074</v>
      </c>
    </row>
    <row r="2697" spans="1:12" ht="15" customHeight="1" x14ac:dyDescent="0.25">
      <c r="A2697" s="5">
        <v>40941</v>
      </c>
      <c r="B2697" s="6">
        <v>61.94</v>
      </c>
      <c r="C2697" s="2">
        <v>6211353</v>
      </c>
      <c r="D2697" s="6">
        <v>-0.24000000000000199</v>
      </c>
      <c r="E2697" s="6">
        <v>-0.385976198134452</v>
      </c>
      <c r="F2697" s="6">
        <v>-0.38598098359708899</v>
      </c>
      <c r="G2697" s="6">
        <v>83.491500000000002</v>
      </c>
      <c r="H2697" s="6">
        <v>194518.88111888099</v>
      </c>
      <c r="I2697" s="6">
        <v>62.4</v>
      </c>
      <c r="J2697" s="6">
        <v>62.47</v>
      </c>
      <c r="K2697" s="6">
        <v>61.82</v>
      </c>
      <c r="L2697" s="6">
        <v>144282.28438228401</v>
      </c>
    </row>
    <row r="2698" spans="1:12" ht="15" customHeight="1" x14ac:dyDescent="0.25">
      <c r="A2698" s="5">
        <v>40940</v>
      </c>
      <c r="B2698" s="6">
        <v>62.18</v>
      </c>
      <c r="C2698" s="2">
        <v>12131010</v>
      </c>
      <c r="D2698" s="6">
        <v>0.82</v>
      </c>
      <c r="E2698" s="6">
        <v>1.3363754889178501</v>
      </c>
      <c r="F2698" s="6">
        <v>1.33637288008541</v>
      </c>
      <c r="G2698" s="6">
        <v>83.815010000000001</v>
      </c>
      <c r="H2698" s="6">
        <v>195272.983682983</v>
      </c>
      <c r="I2698" s="6">
        <v>61.79</v>
      </c>
      <c r="J2698" s="6">
        <v>62.63</v>
      </c>
      <c r="K2698" s="6">
        <v>61.79</v>
      </c>
      <c r="L2698" s="6">
        <v>144841.72494172401</v>
      </c>
    </row>
    <row r="2699" spans="1:12" ht="15" customHeight="1" x14ac:dyDescent="0.25">
      <c r="A2699" s="5">
        <v>40939</v>
      </c>
      <c r="B2699" s="6">
        <v>61.36</v>
      </c>
      <c r="C2699" s="2">
        <v>9764529</v>
      </c>
      <c r="D2699" s="6">
        <v>6.0000000000002197E-2</v>
      </c>
      <c r="E2699" s="6">
        <v>9.7879282218604702E-2</v>
      </c>
      <c r="F2699" s="6">
        <v>9.78835229644925E-2</v>
      </c>
      <c r="G2699" s="6">
        <v>82.709699999999998</v>
      </c>
      <c r="H2699" s="6">
        <v>192696.50349650299</v>
      </c>
      <c r="I2699" s="6">
        <v>61.53</v>
      </c>
      <c r="J2699" s="6">
        <v>61.57</v>
      </c>
      <c r="K2699" s="6">
        <v>60.58</v>
      </c>
      <c r="L2699" s="6">
        <v>142930.30303030301</v>
      </c>
    </row>
    <row r="2700" spans="1:12" ht="15" customHeight="1" x14ac:dyDescent="0.25">
      <c r="A2700" s="5">
        <v>40938</v>
      </c>
      <c r="B2700" s="6">
        <v>61.3</v>
      </c>
      <c r="C2700" s="2">
        <v>7637547</v>
      </c>
      <c r="D2700" s="6">
        <v>0.58999999999999597</v>
      </c>
      <c r="E2700" s="6">
        <v>0.97183330588039796</v>
      </c>
      <c r="F2700" s="6">
        <v>0.97183386947459205</v>
      </c>
      <c r="G2700" s="6">
        <v>82.628820000000005</v>
      </c>
      <c r="H2700" s="6">
        <v>192507.97202797199</v>
      </c>
      <c r="I2700" s="6">
        <v>60.47</v>
      </c>
      <c r="J2700" s="6">
        <v>61.32</v>
      </c>
      <c r="K2700" s="6">
        <v>60.35</v>
      </c>
      <c r="L2700" s="6">
        <v>142790.44289044201</v>
      </c>
    </row>
    <row r="2701" spans="1:12" ht="15" customHeight="1" x14ac:dyDescent="0.25">
      <c r="A2701" s="5">
        <v>40935</v>
      </c>
      <c r="B2701" s="6">
        <v>60.71</v>
      </c>
      <c r="C2701" s="2">
        <v>6287253</v>
      </c>
      <c r="D2701" s="6">
        <v>-0.25999999999999801</v>
      </c>
      <c r="E2701" s="6">
        <v>-0.42643923240938097</v>
      </c>
      <c r="F2701" s="6">
        <v>-0.42644793927420999</v>
      </c>
      <c r="G2701" s="6">
        <v>81.833534</v>
      </c>
      <c r="H2701" s="6">
        <v>190654.158508158</v>
      </c>
      <c r="I2701" s="6">
        <v>60.86</v>
      </c>
      <c r="J2701" s="6">
        <v>61.12</v>
      </c>
      <c r="K2701" s="6">
        <v>60.534999999999997</v>
      </c>
      <c r="L2701" s="6">
        <v>141415.151515151</v>
      </c>
    </row>
    <row r="2702" spans="1:12" ht="15" customHeight="1" x14ac:dyDescent="0.25">
      <c r="A2702" s="5">
        <v>40934</v>
      </c>
      <c r="B2702" s="6">
        <v>60.97</v>
      </c>
      <c r="C2702" s="2">
        <v>7436168</v>
      </c>
      <c r="D2702" s="6">
        <v>-0.5</v>
      </c>
      <c r="E2702" s="6">
        <v>-0.81340491296567596</v>
      </c>
      <c r="F2702" s="6">
        <v>-0.81340867831921604</v>
      </c>
      <c r="G2702" s="6">
        <v>82.184005999999997</v>
      </c>
      <c r="H2702" s="6">
        <v>191471.10955710901</v>
      </c>
      <c r="I2702" s="6">
        <v>61.8</v>
      </c>
      <c r="J2702" s="6">
        <v>61.84</v>
      </c>
      <c r="K2702" s="6">
        <v>60.77</v>
      </c>
      <c r="L2702" s="6">
        <v>142021.21212121201</v>
      </c>
    </row>
    <row r="2703" spans="1:12" ht="15" customHeight="1" x14ac:dyDescent="0.25">
      <c r="A2703" s="5">
        <v>40933</v>
      </c>
      <c r="B2703" s="6">
        <v>61.47</v>
      </c>
      <c r="C2703" s="2">
        <v>5915713</v>
      </c>
      <c r="D2703" s="6">
        <v>7.9999999999998295E-2</v>
      </c>
      <c r="E2703" s="6">
        <v>0.13031438345008001</v>
      </c>
      <c r="F2703" s="6">
        <v>0.130320021210827</v>
      </c>
      <c r="G2703" s="6">
        <v>82.857979999999998</v>
      </c>
      <c r="H2703" s="6">
        <v>193042.14452214399</v>
      </c>
      <c r="I2703" s="6">
        <v>61.18</v>
      </c>
      <c r="J2703" s="6">
        <v>61.61</v>
      </c>
      <c r="K2703" s="6">
        <v>61.04</v>
      </c>
      <c r="L2703" s="6">
        <v>143186.713286713</v>
      </c>
    </row>
    <row r="2704" spans="1:12" ht="15" customHeight="1" x14ac:dyDescent="0.25">
      <c r="A2704" s="5">
        <v>40932</v>
      </c>
      <c r="B2704" s="6">
        <v>61.39</v>
      </c>
      <c r="C2704" s="2">
        <v>7371375</v>
      </c>
      <c r="D2704" s="6">
        <v>0.48000000000000398</v>
      </c>
      <c r="E2704" s="6">
        <v>0.78804793958300301</v>
      </c>
      <c r="F2704" s="6">
        <v>0.78804547402762104</v>
      </c>
      <c r="G2704" s="6">
        <v>82.750140000000002</v>
      </c>
      <c r="H2704" s="6">
        <v>192790.76923076899</v>
      </c>
      <c r="I2704" s="6">
        <v>60.75</v>
      </c>
      <c r="J2704" s="6">
        <v>62</v>
      </c>
      <c r="K2704" s="6">
        <v>60.75</v>
      </c>
      <c r="L2704" s="6">
        <v>143000.23310023299</v>
      </c>
    </row>
    <row r="2705" spans="1:12" ht="15" customHeight="1" x14ac:dyDescent="0.25">
      <c r="A2705" s="5">
        <v>40931</v>
      </c>
      <c r="B2705" s="6">
        <v>60.91</v>
      </c>
      <c r="C2705" s="2">
        <v>7134026</v>
      </c>
      <c r="D2705" s="6">
        <v>-0.100000000000001</v>
      </c>
      <c r="E2705" s="6">
        <v>-0.16390755613834199</v>
      </c>
      <c r="F2705" s="6">
        <v>-0.16389642174173799</v>
      </c>
      <c r="G2705" s="6">
        <v>82.103129999999993</v>
      </c>
      <c r="H2705" s="6">
        <v>191282.58741258699</v>
      </c>
      <c r="I2705" s="6">
        <v>60.81</v>
      </c>
      <c r="J2705" s="6">
        <v>60.98</v>
      </c>
      <c r="K2705" s="6">
        <v>60.51</v>
      </c>
      <c r="L2705" s="6">
        <v>141881.35198135101</v>
      </c>
    </row>
    <row r="2706" spans="1:12" ht="15" customHeight="1" x14ac:dyDescent="0.25">
      <c r="A2706" s="5">
        <v>40928</v>
      </c>
      <c r="B2706" s="6">
        <v>61.01</v>
      </c>
      <c r="C2706" s="2">
        <v>10382040</v>
      </c>
      <c r="D2706" s="6">
        <v>0.39999999999999802</v>
      </c>
      <c r="E2706" s="6">
        <v>0.65995710278832198</v>
      </c>
      <c r="F2706" s="6">
        <v>0.65994770592929797</v>
      </c>
      <c r="G2706" s="6">
        <v>82.237915000000001</v>
      </c>
      <c r="H2706" s="6">
        <v>191596.77156177099</v>
      </c>
      <c r="I2706" s="6">
        <v>60.75</v>
      </c>
      <c r="J2706" s="6">
        <v>61.25</v>
      </c>
      <c r="K2706" s="6">
        <v>60.67</v>
      </c>
      <c r="L2706" s="6">
        <v>142114.452214452</v>
      </c>
    </row>
    <row r="2707" spans="1:12" ht="15" customHeight="1" x14ac:dyDescent="0.25">
      <c r="A2707" s="5">
        <v>40927</v>
      </c>
      <c r="B2707" s="6">
        <v>60.61</v>
      </c>
      <c r="C2707" s="2">
        <v>9234851</v>
      </c>
      <c r="D2707" s="6">
        <v>0.60000000000000098</v>
      </c>
      <c r="E2707" s="6">
        <v>0.99983336110649401</v>
      </c>
      <c r="F2707" s="6">
        <v>0.99983459014330001</v>
      </c>
      <c r="G2707" s="6">
        <v>81.698746</v>
      </c>
      <c r="H2707" s="6">
        <v>190339.96736596699</v>
      </c>
      <c r="I2707" s="6">
        <v>59.93</v>
      </c>
      <c r="J2707" s="6">
        <v>60.73</v>
      </c>
      <c r="K2707" s="6">
        <v>59.75</v>
      </c>
      <c r="L2707" s="6">
        <v>141182.05128205099</v>
      </c>
    </row>
    <row r="2708" spans="1:12" ht="15" customHeight="1" x14ac:dyDescent="0.25">
      <c r="A2708" s="5">
        <v>40926</v>
      </c>
      <c r="B2708" s="6">
        <v>60.01</v>
      </c>
      <c r="C2708" s="2">
        <v>5911327</v>
      </c>
      <c r="D2708" s="6">
        <v>0.15999999999999601</v>
      </c>
      <c r="E2708" s="6">
        <v>0.26733500417710498</v>
      </c>
      <c r="F2708" s="6">
        <v>0.26733417366691098</v>
      </c>
      <c r="G2708" s="6">
        <v>80.889979999999994</v>
      </c>
      <c r="H2708" s="6">
        <v>188454.73193473101</v>
      </c>
      <c r="I2708" s="6">
        <v>59.79</v>
      </c>
      <c r="J2708" s="6">
        <v>60.03</v>
      </c>
      <c r="K2708" s="6">
        <v>59.65</v>
      </c>
      <c r="L2708" s="6">
        <v>139783.44988344901</v>
      </c>
    </row>
    <row r="2709" spans="1:12" ht="15" customHeight="1" x14ac:dyDescent="0.25">
      <c r="A2709" s="5">
        <v>40925</v>
      </c>
      <c r="B2709" s="6">
        <v>59.85</v>
      </c>
      <c r="C2709" s="2">
        <v>8499938</v>
      </c>
      <c r="D2709" s="6">
        <v>0.310000000000002</v>
      </c>
      <c r="E2709" s="6">
        <v>0.52065838092039096</v>
      </c>
      <c r="F2709" s="6">
        <v>0.52065597219912396</v>
      </c>
      <c r="G2709" s="6">
        <v>80.674310000000006</v>
      </c>
      <c r="H2709" s="6">
        <v>187952.00466200401</v>
      </c>
      <c r="I2709" s="6">
        <v>59.87</v>
      </c>
      <c r="J2709" s="6">
        <v>60.11</v>
      </c>
      <c r="K2709" s="6">
        <v>59.52</v>
      </c>
      <c r="L2709" s="6">
        <v>139410.48951048899</v>
      </c>
    </row>
    <row r="2710" spans="1:12" ht="15" customHeight="1" x14ac:dyDescent="0.25">
      <c r="A2710" s="5">
        <v>40921</v>
      </c>
      <c r="B2710" s="6">
        <v>59.54</v>
      </c>
      <c r="C2710" s="2">
        <v>7729222</v>
      </c>
      <c r="D2710" s="6">
        <v>3.9999999999999099E-2</v>
      </c>
      <c r="E2710" s="6">
        <v>6.7226890756311095E-2</v>
      </c>
      <c r="F2710" s="6">
        <v>6.7229799359202994E-2</v>
      </c>
      <c r="G2710" s="6">
        <v>80.256450000000001</v>
      </c>
      <c r="H2710" s="6">
        <v>186977.97202797199</v>
      </c>
      <c r="I2710" s="6">
        <v>59.18</v>
      </c>
      <c r="J2710" s="6">
        <v>59.61</v>
      </c>
      <c r="K2710" s="6">
        <v>59.01</v>
      </c>
      <c r="L2710" s="6">
        <v>138687.878787878</v>
      </c>
    </row>
    <row r="2711" spans="1:12" ht="15" customHeight="1" x14ac:dyDescent="0.25">
      <c r="A2711" s="5">
        <v>40920</v>
      </c>
      <c r="B2711" s="6">
        <v>59.5</v>
      </c>
      <c r="C2711" s="2">
        <v>7236378</v>
      </c>
      <c r="D2711" s="6">
        <v>0.100000000000001</v>
      </c>
      <c r="E2711" s="6">
        <v>0.168350168350173</v>
      </c>
      <c r="F2711" s="6">
        <v>0.168357464361723</v>
      </c>
      <c r="G2711" s="6">
        <v>80.202529999999996</v>
      </c>
      <c r="H2711" s="6">
        <v>186852.28438228401</v>
      </c>
      <c r="I2711" s="6">
        <v>59.79</v>
      </c>
      <c r="J2711" s="6">
        <v>60</v>
      </c>
      <c r="K2711" s="6">
        <v>59.4</v>
      </c>
      <c r="L2711" s="6">
        <v>138594.63869463801</v>
      </c>
    </row>
    <row r="2712" spans="1:12" ht="15" customHeight="1" x14ac:dyDescent="0.25">
      <c r="A2712" s="5">
        <v>40919</v>
      </c>
      <c r="B2712" s="6">
        <v>59.4</v>
      </c>
      <c r="C2712" s="2">
        <v>6370659</v>
      </c>
      <c r="D2712" s="6">
        <v>0.35999999999999899</v>
      </c>
      <c r="E2712" s="6">
        <v>0.60975609756097604</v>
      </c>
      <c r="F2712" s="6">
        <v>0.60975740009074897</v>
      </c>
      <c r="G2712" s="6">
        <v>80.067729999999997</v>
      </c>
      <c r="H2712" s="6">
        <v>186538.06526806499</v>
      </c>
      <c r="I2712" s="6">
        <v>59.06</v>
      </c>
      <c r="J2712" s="6">
        <v>59.53</v>
      </c>
      <c r="K2712" s="6">
        <v>59.04</v>
      </c>
      <c r="L2712" s="6">
        <v>138361.538461538</v>
      </c>
    </row>
    <row r="2713" spans="1:12" ht="15" customHeight="1" x14ac:dyDescent="0.25">
      <c r="A2713" s="5">
        <v>40918</v>
      </c>
      <c r="B2713" s="6">
        <v>59.04</v>
      </c>
      <c r="C2713" s="2">
        <v>6907461</v>
      </c>
      <c r="D2713" s="6">
        <v>-0.14000000000000001</v>
      </c>
      <c r="E2713" s="6">
        <v>-0.23656640757012601</v>
      </c>
      <c r="F2713" s="6">
        <v>-0.236576638758934</v>
      </c>
      <c r="G2713" s="6">
        <v>79.582470000000001</v>
      </c>
      <c r="H2713" s="6">
        <v>185406.92307692301</v>
      </c>
      <c r="I2713" s="6">
        <v>59.43</v>
      </c>
      <c r="J2713" s="6">
        <v>59.71</v>
      </c>
      <c r="K2713" s="6">
        <v>58.98</v>
      </c>
      <c r="L2713" s="6">
        <v>137522.37762237701</v>
      </c>
    </row>
    <row r="2714" spans="1:12" ht="15" customHeight="1" x14ac:dyDescent="0.25">
      <c r="A2714" s="5">
        <v>40917</v>
      </c>
      <c r="B2714" s="6">
        <v>59.18</v>
      </c>
      <c r="C2714" s="2">
        <v>6679713</v>
      </c>
      <c r="D2714" s="6">
        <v>0.17999999999999899</v>
      </c>
      <c r="E2714" s="6">
        <v>0.30508474576271799</v>
      </c>
      <c r="F2714" s="6">
        <v>0.30508536807407599</v>
      </c>
      <c r="G2714" s="6">
        <v>79.771190000000004</v>
      </c>
      <c r="H2714" s="6">
        <v>185846.82983682901</v>
      </c>
      <c r="I2714" s="6">
        <v>59.03</v>
      </c>
      <c r="J2714" s="6">
        <v>59.55</v>
      </c>
      <c r="K2714" s="6">
        <v>58.92</v>
      </c>
      <c r="L2714" s="6">
        <v>137848.71794871701</v>
      </c>
    </row>
    <row r="2715" spans="1:12" ht="15" customHeight="1" x14ac:dyDescent="0.25">
      <c r="A2715" s="5">
        <v>40914</v>
      </c>
      <c r="B2715" s="6">
        <v>59</v>
      </c>
      <c r="C2715" s="2">
        <v>8069504</v>
      </c>
      <c r="D2715" s="6">
        <v>-0.42000000000000098</v>
      </c>
      <c r="E2715" s="6">
        <v>-0.70683271625715505</v>
      </c>
      <c r="F2715" s="6">
        <v>-0.70682588321397899</v>
      </c>
      <c r="G2715" s="6">
        <v>79.528559999999999</v>
      </c>
      <c r="H2715" s="6">
        <v>185281.258741258</v>
      </c>
      <c r="I2715" s="6">
        <v>59.42</v>
      </c>
      <c r="J2715" s="6">
        <v>59.445</v>
      </c>
      <c r="K2715" s="6">
        <v>58.87</v>
      </c>
      <c r="L2715" s="6">
        <v>137429.13752913699</v>
      </c>
    </row>
    <row r="2716" spans="1:12" ht="15" customHeight="1" x14ac:dyDescent="0.25">
      <c r="A2716" s="5">
        <v>40913</v>
      </c>
      <c r="B2716" s="6">
        <v>59.42</v>
      </c>
      <c r="C2716" s="2">
        <v>12768200</v>
      </c>
      <c r="D2716" s="6">
        <v>-0.28999999999999898</v>
      </c>
      <c r="E2716" s="6">
        <v>-0.48568079048735202</v>
      </c>
      <c r="F2716" s="6">
        <v>-0.48568441985570299</v>
      </c>
      <c r="G2716" s="6">
        <v>80.09469</v>
      </c>
      <c r="H2716" s="6">
        <v>186600.909090909</v>
      </c>
      <c r="I2716" s="6">
        <v>59.35</v>
      </c>
      <c r="J2716" s="6">
        <v>59.62</v>
      </c>
      <c r="K2716" s="6">
        <v>58.37</v>
      </c>
      <c r="L2716" s="6">
        <v>138408.158508158</v>
      </c>
    </row>
    <row r="2717" spans="1:12" ht="15" customHeight="1" x14ac:dyDescent="0.25">
      <c r="A2717" s="5">
        <v>40912</v>
      </c>
      <c r="B2717" s="6">
        <v>59.71</v>
      </c>
      <c r="C2717" s="2">
        <v>9593915</v>
      </c>
      <c r="D2717" s="6">
        <v>-0.619999999999997</v>
      </c>
      <c r="E2717" s="6">
        <v>-1.0276810873528801</v>
      </c>
      <c r="F2717" s="6">
        <v>-1.02768130177915</v>
      </c>
      <c r="G2717" s="6">
        <v>80.485596000000001</v>
      </c>
      <c r="H2717" s="6">
        <v>187512.11188811099</v>
      </c>
      <c r="I2717" s="6">
        <v>60.21</v>
      </c>
      <c r="J2717" s="6">
        <v>60.35</v>
      </c>
      <c r="K2717" s="6">
        <v>59.47</v>
      </c>
      <c r="L2717" s="6">
        <v>139084.14918414899</v>
      </c>
    </row>
    <row r="2718" spans="1:12" ht="15" customHeight="1" x14ac:dyDescent="0.25">
      <c r="A2718" s="5">
        <v>40911</v>
      </c>
      <c r="B2718" s="6">
        <v>60.33</v>
      </c>
      <c r="C2718" s="2">
        <v>12668770</v>
      </c>
      <c r="D2718" s="6">
        <v>0.56999999999999995</v>
      </c>
      <c r="E2718" s="6">
        <v>0.95381526104416603</v>
      </c>
      <c r="F2718" s="6">
        <v>0.95381934301881299</v>
      </c>
      <c r="G2718" s="6">
        <v>81.32132</v>
      </c>
      <c r="H2718" s="6">
        <v>189460.18648018601</v>
      </c>
      <c r="I2718" s="6">
        <v>59.97</v>
      </c>
      <c r="J2718" s="6">
        <v>61.06</v>
      </c>
      <c r="K2718" s="6">
        <v>59.87</v>
      </c>
      <c r="L2718" s="6">
        <v>140529.37062937001</v>
      </c>
    </row>
    <row r="2719" spans="1:12" ht="15" customHeight="1" x14ac:dyDescent="0.25">
      <c r="A2719" s="5">
        <v>40907</v>
      </c>
      <c r="B2719" s="6">
        <v>59.76</v>
      </c>
      <c r="C2719" s="2">
        <v>4665252</v>
      </c>
      <c r="D2719" s="6">
        <v>-0.23000000000000301</v>
      </c>
      <c r="E2719" s="6">
        <v>-0.38339723287215099</v>
      </c>
      <c r="F2719" s="6">
        <v>-0.38340146089029797</v>
      </c>
      <c r="G2719" s="6">
        <v>80.552989999999994</v>
      </c>
      <c r="H2719" s="6">
        <v>187669.20745920701</v>
      </c>
      <c r="I2719" s="6">
        <v>59.89</v>
      </c>
      <c r="J2719" s="6">
        <v>59.94</v>
      </c>
      <c r="K2719" s="6">
        <v>59.69</v>
      </c>
      <c r="L2719" s="6">
        <v>139200.69930069899</v>
      </c>
    </row>
    <row r="2720" spans="1:12" ht="15" customHeight="1" x14ac:dyDescent="0.25">
      <c r="A2720" s="5">
        <v>40906</v>
      </c>
      <c r="B2720" s="6">
        <v>59.99</v>
      </c>
      <c r="C2720" s="2">
        <v>6332205</v>
      </c>
      <c r="D2720" s="6">
        <v>0.260000000000005</v>
      </c>
      <c r="E2720" s="6">
        <v>0.43529214799933302</v>
      </c>
      <c r="F2720" s="6">
        <v>0.43528612181753501</v>
      </c>
      <c r="G2720" s="6">
        <v>80.863020000000006</v>
      </c>
      <c r="H2720" s="6">
        <v>188391.88811188799</v>
      </c>
      <c r="I2720" s="6">
        <v>59.72</v>
      </c>
      <c r="J2720" s="6">
        <v>59.99</v>
      </c>
      <c r="K2720" s="6">
        <v>59.34</v>
      </c>
      <c r="L2720" s="6">
        <v>139736.82983682901</v>
      </c>
    </row>
    <row r="2721" spans="1:12" ht="15" customHeight="1" x14ac:dyDescent="0.25">
      <c r="A2721" s="5">
        <v>40905</v>
      </c>
      <c r="B2721" s="6">
        <v>59.73</v>
      </c>
      <c r="C2721" s="2">
        <v>5242281</v>
      </c>
      <c r="D2721" s="6">
        <v>-0.100000000000001</v>
      </c>
      <c r="E2721" s="6">
        <v>-0.16714023065351699</v>
      </c>
      <c r="F2721" s="6">
        <v>-0.167140015529854</v>
      </c>
      <c r="G2721" s="6">
        <v>80.512559999999993</v>
      </c>
      <c r="H2721" s="6">
        <v>187574.96503496499</v>
      </c>
      <c r="I2721" s="6">
        <v>59.77</v>
      </c>
      <c r="J2721" s="6">
        <v>59.94</v>
      </c>
      <c r="K2721" s="6">
        <v>59.631999999999998</v>
      </c>
      <c r="L2721" s="6">
        <v>139130.76923076899</v>
      </c>
    </row>
    <row r="2722" spans="1:12" ht="15" customHeight="1" x14ac:dyDescent="0.25">
      <c r="A2722" s="5">
        <v>40904</v>
      </c>
      <c r="B2722" s="6">
        <v>59.83</v>
      </c>
      <c r="C2722" s="2">
        <v>4866341</v>
      </c>
      <c r="D2722" s="6">
        <v>-0.160000000000003</v>
      </c>
      <c r="E2722" s="6">
        <v>-0.26671111851975698</v>
      </c>
      <c r="F2722" s="6">
        <v>-0.26670534936735701</v>
      </c>
      <c r="G2722" s="6">
        <v>80.647354000000007</v>
      </c>
      <c r="H2722" s="6">
        <v>187889.17016317</v>
      </c>
      <c r="I2722" s="6">
        <v>59.95</v>
      </c>
      <c r="J2722" s="6">
        <v>59.98</v>
      </c>
      <c r="K2722" s="6">
        <v>59.66</v>
      </c>
      <c r="L2722" s="6">
        <v>139363.86946386899</v>
      </c>
    </row>
    <row r="2723" spans="1:12" ht="15" customHeight="1" x14ac:dyDescent="0.25">
      <c r="A2723" s="5">
        <v>40900</v>
      </c>
      <c r="B2723" s="6">
        <v>59.99</v>
      </c>
      <c r="C2723" s="2">
        <v>6190571</v>
      </c>
      <c r="D2723" s="6">
        <v>0.80000000000000404</v>
      </c>
      <c r="E2723" s="6">
        <v>1.3515796587261399</v>
      </c>
      <c r="F2723" s="6">
        <v>1.3515754342281401</v>
      </c>
      <c r="G2723" s="6">
        <v>80.863020000000006</v>
      </c>
      <c r="H2723" s="6">
        <v>188391.88811188799</v>
      </c>
      <c r="I2723" s="6">
        <v>59.32</v>
      </c>
      <c r="J2723" s="6">
        <v>60</v>
      </c>
      <c r="K2723" s="6">
        <v>59.14</v>
      </c>
      <c r="L2723" s="6">
        <v>139736.82983682901</v>
      </c>
    </row>
    <row r="2724" spans="1:12" ht="15" customHeight="1" x14ac:dyDescent="0.25">
      <c r="A2724" s="5">
        <v>40899</v>
      </c>
      <c r="B2724" s="6">
        <v>59.19</v>
      </c>
      <c r="C2724" s="2">
        <v>7901633</v>
      </c>
      <c r="D2724" s="6">
        <v>-0.20000000000000201</v>
      </c>
      <c r="E2724" s="6">
        <v>-0.33675702980300298</v>
      </c>
      <c r="F2724" s="6">
        <v>-0.336746643682239</v>
      </c>
      <c r="G2724" s="6">
        <v>79.784670000000006</v>
      </c>
      <c r="H2724" s="6">
        <v>185878.251748251</v>
      </c>
      <c r="I2724" s="6">
        <v>59.41</v>
      </c>
      <c r="J2724" s="6">
        <v>59.54</v>
      </c>
      <c r="K2724" s="6">
        <v>59.05</v>
      </c>
      <c r="L2724" s="6">
        <v>137872.02797202699</v>
      </c>
    </row>
    <row r="2725" spans="1:12" ht="15" customHeight="1" x14ac:dyDescent="0.25">
      <c r="A2725" s="5">
        <v>40898</v>
      </c>
      <c r="B2725" s="6">
        <v>59.39</v>
      </c>
      <c r="C2725" s="2">
        <v>8574408</v>
      </c>
      <c r="D2725" s="6">
        <v>0.20000000000000201</v>
      </c>
      <c r="E2725" s="6">
        <v>0.33789491468154598</v>
      </c>
      <c r="F2725" s="6">
        <v>0.33788445825493302</v>
      </c>
      <c r="G2725" s="6">
        <v>80.054249999999996</v>
      </c>
      <c r="H2725" s="6">
        <v>186506.64335664301</v>
      </c>
      <c r="I2725" s="6">
        <v>59.19</v>
      </c>
      <c r="J2725" s="6">
        <v>59.66</v>
      </c>
      <c r="K2725" s="6">
        <v>59.16</v>
      </c>
      <c r="L2725" s="6">
        <v>138338.22843822799</v>
      </c>
    </row>
    <row r="2726" spans="1:12" ht="15" customHeight="1" x14ac:dyDescent="0.25">
      <c r="A2726" s="5">
        <v>40897</v>
      </c>
      <c r="B2726" s="6">
        <v>59.19</v>
      </c>
      <c r="C2726" s="2">
        <v>11067310</v>
      </c>
      <c r="D2726" s="6">
        <v>1.4099999999999899</v>
      </c>
      <c r="E2726" s="6">
        <v>2.4402907580477602</v>
      </c>
      <c r="F2726" s="6">
        <v>2.4403067842123201</v>
      </c>
      <c r="G2726" s="6">
        <v>79.784670000000006</v>
      </c>
      <c r="H2726" s="6">
        <v>185878.251748251</v>
      </c>
      <c r="I2726" s="6">
        <v>58.37</v>
      </c>
      <c r="J2726" s="6">
        <v>59.27</v>
      </c>
      <c r="K2726" s="6">
        <v>58.24</v>
      </c>
      <c r="L2726" s="6">
        <v>137872.02797202699</v>
      </c>
    </row>
    <row r="2727" spans="1:12" ht="15" customHeight="1" x14ac:dyDescent="0.25">
      <c r="A2727" s="5">
        <v>40896</v>
      </c>
      <c r="B2727" s="6">
        <v>57.78</v>
      </c>
      <c r="C2727" s="2">
        <v>7235400</v>
      </c>
      <c r="D2727" s="6">
        <v>-0.49000000000000199</v>
      </c>
      <c r="E2727" s="6">
        <v>-0.84091299124764396</v>
      </c>
      <c r="F2727" s="6">
        <v>-0.84092392904103697</v>
      </c>
      <c r="G2727" s="6">
        <v>77.884060000000005</v>
      </c>
      <c r="H2727" s="6">
        <v>181447.92540792501</v>
      </c>
      <c r="I2727" s="6">
        <v>58.3</v>
      </c>
      <c r="J2727" s="6">
        <v>58.57</v>
      </c>
      <c r="K2727" s="6">
        <v>57.61</v>
      </c>
      <c r="L2727" s="6">
        <v>134585.31468531399</v>
      </c>
    </row>
    <row r="2728" spans="1:12" ht="15" customHeight="1" x14ac:dyDescent="0.25">
      <c r="A2728" s="5">
        <v>40893</v>
      </c>
      <c r="B2728" s="6">
        <v>58.27</v>
      </c>
      <c r="C2728" s="2">
        <v>14934970</v>
      </c>
      <c r="D2728" s="6">
        <v>0.32</v>
      </c>
      <c r="E2728" s="6">
        <v>0.55220017256254394</v>
      </c>
      <c r="F2728" s="6">
        <v>0.55219846269300898</v>
      </c>
      <c r="G2728" s="6">
        <v>78.544560000000004</v>
      </c>
      <c r="H2728" s="6">
        <v>182987.55244755201</v>
      </c>
      <c r="I2728" s="6">
        <v>58.3</v>
      </c>
      <c r="J2728" s="6">
        <v>58.49</v>
      </c>
      <c r="K2728" s="6">
        <v>58.09</v>
      </c>
      <c r="L2728" s="6">
        <v>135727.505827505</v>
      </c>
    </row>
    <row r="2729" spans="1:12" ht="15" customHeight="1" x14ac:dyDescent="0.25">
      <c r="A2729" s="5">
        <v>40892</v>
      </c>
      <c r="B2729" s="6">
        <v>57.95</v>
      </c>
      <c r="C2729" s="2">
        <v>8559381</v>
      </c>
      <c r="D2729" s="6">
        <v>0.30000000000000399</v>
      </c>
      <c r="E2729" s="6">
        <v>0.52038161318301801</v>
      </c>
      <c r="F2729" s="6">
        <v>0.52037837651417396</v>
      </c>
      <c r="G2729" s="6">
        <v>78.113219999999998</v>
      </c>
      <c r="H2729" s="6">
        <v>181982.09790209701</v>
      </c>
      <c r="I2729" s="6">
        <v>57.83</v>
      </c>
      <c r="J2729" s="6">
        <v>58.4</v>
      </c>
      <c r="K2729" s="6">
        <v>57.83</v>
      </c>
      <c r="L2729" s="6">
        <v>134981.58508158501</v>
      </c>
    </row>
    <row r="2730" spans="1:12" ht="15" customHeight="1" x14ac:dyDescent="0.25">
      <c r="A2730" s="5">
        <v>40891</v>
      </c>
      <c r="B2730" s="6">
        <v>57.65</v>
      </c>
      <c r="C2730" s="2">
        <v>8984217</v>
      </c>
      <c r="D2730" s="6">
        <v>4.9999999999997102E-2</v>
      </c>
      <c r="E2730" s="6">
        <v>8.6805555555557995E-2</v>
      </c>
      <c r="F2730" s="6">
        <v>8.6809312140512199E-2</v>
      </c>
      <c r="G2730" s="6">
        <v>77.708839999999995</v>
      </c>
      <c r="H2730" s="6">
        <v>181039.48717948701</v>
      </c>
      <c r="I2730" s="6">
        <v>57.72</v>
      </c>
      <c r="J2730" s="6">
        <v>58.12</v>
      </c>
      <c r="K2730" s="6">
        <v>57.52</v>
      </c>
      <c r="L2730" s="6">
        <v>134282.28438228401</v>
      </c>
    </row>
    <row r="2731" spans="1:12" ht="15" customHeight="1" x14ac:dyDescent="0.25">
      <c r="A2731" s="5">
        <v>40890</v>
      </c>
      <c r="B2731" s="6">
        <v>57.6</v>
      </c>
      <c r="C2731" s="2">
        <v>10975930</v>
      </c>
      <c r="D2731" s="6">
        <v>-0.49000000000000199</v>
      </c>
      <c r="E2731" s="6">
        <v>-0.84351867791359003</v>
      </c>
      <c r="F2731" s="6">
        <v>-0.84351688393886604</v>
      </c>
      <c r="G2731" s="6">
        <v>77.641440000000003</v>
      </c>
      <c r="H2731" s="6">
        <v>180882.37762237701</v>
      </c>
      <c r="I2731" s="6">
        <v>58.13</v>
      </c>
      <c r="J2731" s="6">
        <v>58.35</v>
      </c>
      <c r="K2731" s="6">
        <v>57.42</v>
      </c>
      <c r="L2731" s="6">
        <v>134165.73426573401</v>
      </c>
    </row>
    <row r="2732" spans="1:12" ht="15" customHeight="1" x14ac:dyDescent="0.25">
      <c r="A2732" s="5">
        <v>40889</v>
      </c>
      <c r="B2732" s="6">
        <v>58.09</v>
      </c>
      <c r="C2732" s="2">
        <v>10037090</v>
      </c>
      <c r="D2732" s="6">
        <v>-0.22999999999999601</v>
      </c>
      <c r="E2732" s="6">
        <v>-0.39437585733881297</v>
      </c>
      <c r="F2732" s="6">
        <v>-0.394367523003813</v>
      </c>
      <c r="G2732" s="6">
        <v>78.301929999999999</v>
      </c>
      <c r="H2732" s="6">
        <v>182421.981351981</v>
      </c>
      <c r="I2732" s="6">
        <v>57.87</v>
      </c>
      <c r="J2732" s="6">
        <v>58.44</v>
      </c>
      <c r="K2732" s="6">
        <v>57.755000000000003</v>
      </c>
      <c r="L2732" s="6">
        <v>135307.92540792501</v>
      </c>
    </row>
    <row r="2733" spans="1:12" ht="15" customHeight="1" x14ac:dyDescent="0.25">
      <c r="A2733" s="5">
        <v>40886</v>
      </c>
      <c r="B2733" s="6">
        <v>58.32</v>
      </c>
      <c r="C2733" s="2">
        <v>10058860</v>
      </c>
      <c r="D2733" s="6">
        <v>0.34000000000000302</v>
      </c>
      <c r="E2733" s="6">
        <v>0.58640910658849199</v>
      </c>
      <c r="F2733" s="6">
        <v>0.58640122990534205</v>
      </c>
      <c r="G2733" s="6">
        <v>78.611949999999993</v>
      </c>
      <c r="H2733" s="6">
        <v>183144.63869463801</v>
      </c>
      <c r="I2733" s="6">
        <v>58.16</v>
      </c>
      <c r="J2733" s="6">
        <v>58.49</v>
      </c>
      <c r="K2733" s="6">
        <v>57.47</v>
      </c>
      <c r="L2733" s="6">
        <v>135844.055944055</v>
      </c>
    </row>
    <row r="2734" spans="1:12" ht="15" customHeight="1" x14ac:dyDescent="0.25">
      <c r="A2734" s="5">
        <v>40885</v>
      </c>
      <c r="B2734" s="6">
        <v>57.98</v>
      </c>
      <c r="C2734" s="2">
        <v>10350360</v>
      </c>
      <c r="D2734" s="6">
        <v>-0.53000000000000103</v>
      </c>
      <c r="E2734" s="6">
        <v>-0.90582806357887202</v>
      </c>
      <c r="F2734" s="6">
        <v>-0.905827979930795</v>
      </c>
      <c r="G2734" s="6">
        <v>78.153655999999998</v>
      </c>
      <c r="H2734" s="6">
        <v>182076.354312354</v>
      </c>
      <c r="I2734" s="6">
        <v>58.39</v>
      </c>
      <c r="J2734" s="6">
        <v>58.55</v>
      </c>
      <c r="K2734" s="6">
        <v>57.87</v>
      </c>
      <c r="L2734" s="6">
        <v>135051.51515151499</v>
      </c>
    </row>
    <row r="2735" spans="1:12" ht="15" customHeight="1" x14ac:dyDescent="0.25">
      <c r="A2735" s="5">
        <v>40884</v>
      </c>
      <c r="B2735" s="6">
        <v>58.51</v>
      </c>
      <c r="C2735" s="2">
        <v>15754540</v>
      </c>
      <c r="D2735" s="6">
        <v>-0.27000000000000302</v>
      </c>
      <c r="E2735" s="6">
        <v>-0.45933991153453901</v>
      </c>
      <c r="F2735" s="6">
        <v>0.16161251071713501</v>
      </c>
      <c r="G2735" s="6">
        <v>78.868065000000001</v>
      </c>
      <c r="H2735" s="6">
        <v>183741.64335664301</v>
      </c>
      <c r="I2735" s="6">
        <v>58.35</v>
      </c>
      <c r="J2735" s="6">
        <v>59.2</v>
      </c>
      <c r="K2735" s="6">
        <v>58.26</v>
      </c>
      <c r="L2735" s="6">
        <v>136286.94638694599</v>
      </c>
    </row>
    <row r="2736" spans="1:12" ht="15" customHeight="1" x14ac:dyDescent="0.25">
      <c r="A2736" s="5">
        <v>40883</v>
      </c>
      <c r="B2736" s="6">
        <v>58.78</v>
      </c>
      <c r="C2736" s="2">
        <v>11401660</v>
      </c>
      <c r="D2736" s="6">
        <v>0.439999999999997</v>
      </c>
      <c r="E2736" s="6">
        <v>0.75419952005484303</v>
      </c>
      <c r="F2736" s="6">
        <v>0.754202836315509</v>
      </c>
      <c r="G2736" s="6">
        <v>78.740809999999996</v>
      </c>
      <c r="H2736" s="6">
        <v>183445.01165501101</v>
      </c>
      <c r="I2736" s="6">
        <v>58.57</v>
      </c>
      <c r="J2736" s="6">
        <v>59.01</v>
      </c>
      <c r="K2736" s="6">
        <v>58.4</v>
      </c>
      <c r="L2736" s="6">
        <v>136916.31701631701</v>
      </c>
    </row>
    <row r="2737" spans="1:12" ht="15" customHeight="1" x14ac:dyDescent="0.25">
      <c r="A2737" s="5">
        <v>40882</v>
      </c>
      <c r="B2737" s="6">
        <v>58.34</v>
      </c>
      <c r="C2737" s="2">
        <v>10515170</v>
      </c>
      <c r="D2737" s="6">
        <v>0.25</v>
      </c>
      <c r="E2737" s="6">
        <v>0.43036667240488002</v>
      </c>
      <c r="F2737" s="6">
        <v>0.430358600039837</v>
      </c>
      <c r="G2737" s="6">
        <v>78.151390000000006</v>
      </c>
      <c r="H2737" s="6">
        <v>182071.072261072</v>
      </c>
      <c r="I2737" s="6">
        <v>58.26</v>
      </c>
      <c r="J2737" s="6">
        <v>58.51</v>
      </c>
      <c r="K2737" s="6">
        <v>58</v>
      </c>
      <c r="L2737" s="6">
        <v>135890.67599067499</v>
      </c>
    </row>
    <row r="2738" spans="1:12" ht="15" customHeight="1" x14ac:dyDescent="0.25">
      <c r="A2738" s="5">
        <v>40879</v>
      </c>
      <c r="B2738" s="6">
        <v>58.09</v>
      </c>
      <c r="C2738" s="2">
        <v>11199000</v>
      </c>
      <c r="D2738" s="6">
        <v>-0.51999999999999602</v>
      </c>
      <c r="E2738" s="6">
        <v>-0.887220610817263</v>
      </c>
      <c r="F2738" s="6">
        <v>-0.88721522579422396</v>
      </c>
      <c r="G2738" s="6">
        <v>77.816500000000005</v>
      </c>
      <c r="H2738" s="6">
        <v>181290.44289044201</v>
      </c>
      <c r="I2738" s="6">
        <v>58.88</v>
      </c>
      <c r="J2738" s="6">
        <v>58.97</v>
      </c>
      <c r="K2738" s="6">
        <v>58.04</v>
      </c>
      <c r="L2738" s="6">
        <v>135307.92540792501</v>
      </c>
    </row>
    <row r="2739" spans="1:12" ht="15" customHeight="1" x14ac:dyDescent="0.25">
      <c r="A2739" s="5">
        <v>40878</v>
      </c>
      <c r="B2739" s="6">
        <v>58.61</v>
      </c>
      <c r="C2739" s="2">
        <v>8787232</v>
      </c>
      <c r="D2739" s="6">
        <v>-0.28999999999999898</v>
      </c>
      <c r="E2739" s="6">
        <v>-0.49235993208828199</v>
      </c>
      <c r="F2739" s="6">
        <v>-0.492360353838383</v>
      </c>
      <c r="G2739" s="6">
        <v>78.513080000000002</v>
      </c>
      <c r="H2739" s="6">
        <v>182914.172494172</v>
      </c>
      <c r="I2739" s="6">
        <v>58.64</v>
      </c>
      <c r="J2739" s="6">
        <v>59.15</v>
      </c>
      <c r="K2739" s="6">
        <v>58.46</v>
      </c>
      <c r="L2739" s="6">
        <v>136520.04662004599</v>
      </c>
    </row>
    <row r="2740" spans="1:12" ht="15" customHeight="1" x14ac:dyDescent="0.25">
      <c r="A2740" s="5">
        <v>40877</v>
      </c>
      <c r="B2740" s="6">
        <v>58.9</v>
      </c>
      <c r="C2740" s="2">
        <v>14845130</v>
      </c>
      <c r="D2740" s="6">
        <v>0.72999999999999599</v>
      </c>
      <c r="E2740" s="6">
        <v>1.2549424101770501</v>
      </c>
      <c r="F2740" s="6">
        <v>1.25494618707591</v>
      </c>
      <c r="G2740" s="6">
        <v>78.901560000000003</v>
      </c>
      <c r="H2740" s="6">
        <v>183819.72027972</v>
      </c>
      <c r="I2740" s="6">
        <v>58.76</v>
      </c>
      <c r="J2740" s="6">
        <v>59</v>
      </c>
      <c r="K2740" s="6">
        <v>58.310899999999997</v>
      </c>
      <c r="L2740" s="6">
        <v>137196.03729603699</v>
      </c>
    </row>
    <row r="2741" spans="1:12" ht="15" customHeight="1" x14ac:dyDescent="0.25">
      <c r="A2741" s="5">
        <v>40876</v>
      </c>
      <c r="B2741" s="6">
        <v>58.17</v>
      </c>
      <c r="C2741" s="2">
        <v>10817950</v>
      </c>
      <c r="D2741" s="6">
        <v>0.92000000000000104</v>
      </c>
      <c r="E2741" s="6">
        <v>1.6069868995633101</v>
      </c>
      <c r="F2741" s="6">
        <v>1.60698132352679</v>
      </c>
      <c r="G2741" s="6">
        <v>77.923659999999998</v>
      </c>
      <c r="H2741" s="6">
        <v>181540.23310023299</v>
      </c>
      <c r="I2741" s="6">
        <v>57.34</v>
      </c>
      <c r="J2741" s="6">
        <v>58.3</v>
      </c>
      <c r="K2741" s="6">
        <v>57.34</v>
      </c>
      <c r="L2741" s="6">
        <v>135494.40559440499</v>
      </c>
    </row>
    <row r="2742" spans="1:12" ht="15" customHeight="1" x14ac:dyDescent="0.25">
      <c r="A2742" s="5">
        <v>40875</v>
      </c>
      <c r="B2742" s="6">
        <v>57.25</v>
      </c>
      <c r="C2742" s="2">
        <v>9288061</v>
      </c>
      <c r="D2742" s="6">
        <v>0.35999999999999899</v>
      </c>
      <c r="E2742" s="6">
        <v>0.63280014062225798</v>
      </c>
      <c r="F2742" s="6">
        <v>0.63280723179772702</v>
      </c>
      <c r="G2742" s="6">
        <v>76.691246000000007</v>
      </c>
      <c r="H2742" s="6">
        <v>178667.47319347301</v>
      </c>
      <c r="I2742" s="6">
        <v>57.53</v>
      </c>
      <c r="J2742" s="6">
        <v>58</v>
      </c>
      <c r="K2742" s="6">
        <v>57</v>
      </c>
      <c r="L2742" s="6">
        <v>133349.883449883</v>
      </c>
    </row>
    <row r="2743" spans="1:12" ht="15" customHeight="1" x14ac:dyDescent="0.25">
      <c r="A2743" s="5">
        <v>40872</v>
      </c>
      <c r="B2743" s="6">
        <v>56.89</v>
      </c>
      <c r="C2743" s="2">
        <v>4258796</v>
      </c>
      <c r="D2743" s="6">
        <v>0.25</v>
      </c>
      <c r="E2743" s="6">
        <v>0.44138418079095998</v>
      </c>
      <c r="F2743" s="6">
        <v>0.44138914878584201</v>
      </c>
      <c r="G2743" s="6">
        <v>76.20899</v>
      </c>
      <c r="H2743" s="6">
        <v>177543.33333333299</v>
      </c>
      <c r="I2743" s="6">
        <v>56.69</v>
      </c>
      <c r="J2743" s="6">
        <v>57.33</v>
      </c>
      <c r="K2743" s="6">
        <v>56.69</v>
      </c>
      <c r="L2743" s="6">
        <v>132510.722610722</v>
      </c>
    </row>
    <row r="2744" spans="1:12" ht="15" customHeight="1" x14ac:dyDescent="0.25">
      <c r="A2744" s="5">
        <v>40870</v>
      </c>
      <c r="B2744" s="6">
        <v>56.64</v>
      </c>
      <c r="C2744" s="2">
        <v>8261896</v>
      </c>
      <c r="D2744" s="6">
        <v>-0.21</v>
      </c>
      <c r="E2744" s="6">
        <v>-0.36939313984168898</v>
      </c>
      <c r="F2744" s="6">
        <v>-0.36940251519886802</v>
      </c>
      <c r="G2744" s="6">
        <v>75.874089999999995</v>
      </c>
      <c r="H2744" s="6">
        <v>176762.68065267999</v>
      </c>
      <c r="I2744" s="6">
        <v>56.65</v>
      </c>
      <c r="J2744" s="6">
        <v>57</v>
      </c>
      <c r="K2744" s="6">
        <v>56.32</v>
      </c>
      <c r="L2744" s="6">
        <v>131927.97202797199</v>
      </c>
    </row>
    <row r="2745" spans="1:12" ht="15" customHeight="1" x14ac:dyDescent="0.25">
      <c r="A2745" s="5">
        <v>40869</v>
      </c>
      <c r="B2745" s="6">
        <v>56.85</v>
      </c>
      <c r="C2745" s="2">
        <v>7497230</v>
      </c>
      <c r="D2745" s="6">
        <v>0.190000000000004</v>
      </c>
      <c r="E2745" s="6">
        <v>0.33533356865513803</v>
      </c>
      <c r="F2745" s="6">
        <v>0.33533203629101299</v>
      </c>
      <c r="G2745" s="6">
        <v>76.155410000000003</v>
      </c>
      <c r="H2745" s="6">
        <v>177418.438228438</v>
      </c>
      <c r="I2745" s="6">
        <v>56.56</v>
      </c>
      <c r="J2745" s="6">
        <v>57.13</v>
      </c>
      <c r="K2745" s="6">
        <v>56.5</v>
      </c>
      <c r="L2745" s="6">
        <v>132417.48251748201</v>
      </c>
    </row>
    <row r="2746" spans="1:12" ht="15" customHeight="1" x14ac:dyDescent="0.25">
      <c r="A2746" s="5">
        <v>40868</v>
      </c>
      <c r="B2746" s="6">
        <v>56.66</v>
      </c>
      <c r="C2746" s="2">
        <v>9932180</v>
      </c>
      <c r="D2746" s="6">
        <v>-0.56999999999999995</v>
      </c>
      <c r="E2746" s="6">
        <v>-0.995981128778611</v>
      </c>
      <c r="F2746" s="6">
        <v>-0.995976622802352</v>
      </c>
      <c r="G2746" s="6">
        <v>75.900890000000004</v>
      </c>
      <c r="H2746" s="6">
        <v>176825.151515151</v>
      </c>
      <c r="I2746" s="6">
        <v>56.93</v>
      </c>
      <c r="J2746" s="6">
        <v>57.29</v>
      </c>
      <c r="K2746" s="6">
        <v>56.38</v>
      </c>
      <c r="L2746" s="6">
        <v>131974.59207459199</v>
      </c>
    </row>
    <row r="2747" spans="1:12" ht="15" customHeight="1" x14ac:dyDescent="0.25">
      <c r="A2747" s="5">
        <v>40865</v>
      </c>
      <c r="B2747" s="6">
        <v>57.23</v>
      </c>
      <c r="C2747" s="2">
        <v>8982262</v>
      </c>
      <c r="D2747" s="6">
        <v>0.5</v>
      </c>
      <c r="E2747" s="6">
        <v>0.88136788295434199</v>
      </c>
      <c r="F2747" s="6">
        <v>0.88136455903613498</v>
      </c>
      <c r="G2747" s="6">
        <v>76.664450000000002</v>
      </c>
      <c r="H2747" s="6">
        <v>178605.01165501101</v>
      </c>
      <c r="I2747" s="6">
        <v>57.03</v>
      </c>
      <c r="J2747" s="6">
        <v>57.354999999999997</v>
      </c>
      <c r="K2747" s="6">
        <v>56.61</v>
      </c>
      <c r="L2747" s="6">
        <v>133303.263403263</v>
      </c>
    </row>
    <row r="2748" spans="1:12" ht="15" customHeight="1" x14ac:dyDescent="0.25">
      <c r="A2748" s="5">
        <v>40864</v>
      </c>
      <c r="B2748" s="6">
        <v>56.73</v>
      </c>
      <c r="C2748" s="2">
        <v>10223770</v>
      </c>
      <c r="D2748" s="6">
        <v>4.9999999999997102E-2</v>
      </c>
      <c r="E2748" s="6">
        <v>8.82145377558263E-2</v>
      </c>
      <c r="F2748" s="6">
        <v>8.8215522981860403E-2</v>
      </c>
      <c r="G2748" s="6">
        <v>75.994659999999996</v>
      </c>
      <c r="H2748" s="6">
        <v>177043.72960372901</v>
      </c>
      <c r="I2748" s="6">
        <v>56.54</v>
      </c>
      <c r="J2748" s="6">
        <v>57.19</v>
      </c>
      <c r="K2748" s="6">
        <v>56.26</v>
      </c>
      <c r="L2748" s="6">
        <v>132137.76223776201</v>
      </c>
    </row>
    <row r="2749" spans="1:12" ht="15" customHeight="1" x14ac:dyDescent="0.25">
      <c r="A2749" s="5">
        <v>40863</v>
      </c>
      <c r="B2749" s="6">
        <v>56.68</v>
      </c>
      <c r="C2749" s="2">
        <v>11781360</v>
      </c>
      <c r="D2749" s="6">
        <v>-0.78000000000000103</v>
      </c>
      <c r="E2749" s="6">
        <v>-1.3574660633484199</v>
      </c>
      <c r="F2749" s="6">
        <v>-1.3574707662055201</v>
      </c>
      <c r="G2749" s="6">
        <v>75.927679999999995</v>
      </c>
      <c r="H2749" s="6">
        <v>176887.59906759899</v>
      </c>
      <c r="I2749" s="6">
        <v>57.1</v>
      </c>
      <c r="J2749" s="6">
        <v>57.42</v>
      </c>
      <c r="K2749" s="6">
        <v>56.64</v>
      </c>
      <c r="L2749" s="6">
        <v>132021.21212121201</v>
      </c>
    </row>
    <row r="2750" spans="1:12" ht="15" customHeight="1" x14ac:dyDescent="0.25">
      <c r="A2750" s="5">
        <v>40862</v>
      </c>
      <c r="B2750" s="6">
        <v>57.46</v>
      </c>
      <c r="C2750" s="2">
        <v>16007290</v>
      </c>
      <c r="D2750" s="6">
        <v>-1.4299999999999899</v>
      </c>
      <c r="E2750" s="6">
        <v>-2.4282560706401699</v>
      </c>
      <c r="F2750" s="6">
        <v>-2.4282477877541999</v>
      </c>
      <c r="G2750" s="6">
        <v>76.972560000000001</v>
      </c>
      <c r="H2750" s="6">
        <v>179323.21678321599</v>
      </c>
      <c r="I2750" s="6">
        <v>57.97</v>
      </c>
      <c r="J2750" s="6">
        <v>58.05</v>
      </c>
      <c r="K2750" s="6">
        <v>57.23</v>
      </c>
      <c r="L2750" s="6">
        <v>133839.39393939299</v>
      </c>
    </row>
    <row r="2751" spans="1:12" ht="15" customHeight="1" x14ac:dyDescent="0.25">
      <c r="A2751" s="5">
        <v>40861</v>
      </c>
      <c r="B2751" s="6">
        <v>58.89</v>
      </c>
      <c r="C2751" s="2">
        <v>10554480</v>
      </c>
      <c r="D2751" s="6">
        <v>-0.310000000000002</v>
      </c>
      <c r="E2751" s="6">
        <v>-0.52364864864865501</v>
      </c>
      <c r="F2751" s="6">
        <v>-0.52365950329518096</v>
      </c>
      <c r="G2751" s="6">
        <v>78.888159999999999</v>
      </c>
      <c r="H2751" s="6">
        <v>183788.48484848399</v>
      </c>
      <c r="I2751" s="6">
        <v>58.81</v>
      </c>
      <c r="J2751" s="6">
        <v>58.98</v>
      </c>
      <c r="K2751" s="6">
        <v>58.36</v>
      </c>
      <c r="L2751" s="6">
        <v>137172.727272727</v>
      </c>
    </row>
    <row r="2752" spans="1:12" ht="15" customHeight="1" x14ac:dyDescent="0.25">
      <c r="A2752" s="5">
        <v>40858</v>
      </c>
      <c r="B2752" s="6">
        <v>59.2</v>
      </c>
      <c r="C2752" s="2">
        <v>8398481</v>
      </c>
      <c r="D2752" s="6">
        <v>1.07</v>
      </c>
      <c r="E2752" s="6">
        <v>1.8407018751075199</v>
      </c>
      <c r="F2752" s="6">
        <v>1.8407069827075899</v>
      </c>
      <c r="G2752" s="6">
        <v>79.303439999999995</v>
      </c>
      <c r="H2752" s="6">
        <v>184756.50349650299</v>
      </c>
      <c r="I2752" s="6">
        <v>58.51</v>
      </c>
      <c r="J2752" s="6">
        <v>59.25</v>
      </c>
      <c r="K2752" s="6">
        <v>58.38</v>
      </c>
      <c r="L2752" s="6">
        <v>137895.33799533799</v>
      </c>
    </row>
    <row r="2753" spans="1:12" ht="15" customHeight="1" x14ac:dyDescent="0.25">
      <c r="A2753" s="5">
        <v>40857</v>
      </c>
      <c r="B2753" s="6">
        <v>58.13</v>
      </c>
      <c r="C2753" s="2">
        <v>9409918</v>
      </c>
      <c r="D2753" s="6">
        <v>8.00000000000054E-2</v>
      </c>
      <c r="E2753" s="6">
        <v>0.13781223083548699</v>
      </c>
      <c r="F2753" s="6">
        <v>0.13781634457865599</v>
      </c>
      <c r="G2753" s="6">
        <v>77.870080000000002</v>
      </c>
      <c r="H2753" s="6">
        <v>181415.33799533799</v>
      </c>
      <c r="I2753" s="6">
        <v>58.33</v>
      </c>
      <c r="J2753" s="6">
        <v>58.49</v>
      </c>
      <c r="K2753" s="6">
        <v>57.51</v>
      </c>
      <c r="L2753" s="6">
        <v>135401.165501165</v>
      </c>
    </row>
    <row r="2754" spans="1:12" ht="15" customHeight="1" x14ac:dyDescent="0.25">
      <c r="A2754" s="5">
        <v>40856</v>
      </c>
      <c r="B2754" s="6">
        <v>58.05</v>
      </c>
      <c r="C2754" s="2">
        <v>13947660</v>
      </c>
      <c r="D2754" s="6">
        <v>-1.27</v>
      </c>
      <c r="E2754" s="6">
        <v>-2.14093054619015</v>
      </c>
      <c r="F2754" s="6">
        <v>-2.1409268930982299</v>
      </c>
      <c r="G2754" s="6">
        <v>77.762910000000005</v>
      </c>
      <c r="H2754" s="6">
        <v>181165.524475524</v>
      </c>
      <c r="I2754" s="6">
        <v>58.53</v>
      </c>
      <c r="J2754" s="6">
        <v>58.93</v>
      </c>
      <c r="K2754" s="6">
        <v>57.6</v>
      </c>
      <c r="L2754" s="6">
        <v>135214.68531468499</v>
      </c>
    </row>
    <row r="2755" spans="1:12" ht="15" customHeight="1" x14ac:dyDescent="0.25">
      <c r="A2755" s="5">
        <v>40855</v>
      </c>
      <c r="B2755" s="6">
        <v>59.32</v>
      </c>
      <c r="C2755" s="2">
        <v>20107100</v>
      </c>
      <c r="D2755" s="6">
        <v>1.38</v>
      </c>
      <c r="E2755" s="6">
        <v>2.3817742492233398</v>
      </c>
      <c r="F2755" s="6">
        <v>2.3817712828311199</v>
      </c>
      <c r="G2755" s="6">
        <v>79.464179999999999</v>
      </c>
      <c r="H2755" s="6">
        <v>185131.18881118801</v>
      </c>
      <c r="I2755" s="6">
        <v>58.02</v>
      </c>
      <c r="J2755" s="6">
        <v>59.395000000000003</v>
      </c>
      <c r="K2755" s="6">
        <v>57.85</v>
      </c>
      <c r="L2755" s="6">
        <v>138175.05827505799</v>
      </c>
    </row>
    <row r="2756" spans="1:12" ht="15" customHeight="1" x14ac:dyDescent="0.25">
      <c r="A2756" s="5">
        <v>40854</v>
      </c>
      <c r="B2756" s="6">
        <v>57.94</v>
      </c>
      <c r="C2756" s="2">
        <v>8520513</v>
      </c>
      <c r="D2756" s="6">
        <v>0.439999999999997</v>
      </c>
      <c r="E2756" s="6">
        <v>0.76521739130435096</v>
      </c>
      <c r="F2756" s="6">
        <v>0.76521425064270898</v>
      </c>
      <c r="G2756" s="6">
        <v>77.615555000000001</v>
      </c>
      <c r="H2756" s="6">
        <v>180822.03962703899</v>
      </c>
      <c r="I2756" s="6">
        <v>57.34</v>
      </c>
      <c r="J2756" s="6">
        <v>57.96</v>
      </c>
      <c r="K2756" s="6">
        <v>57.05</v>
      </c>
      <c r="L2756" s="6">
        <v>134958.275058275</v>
      </c>
    </row>
    <row r="2757" spans="1:12" ht="15" customHeight="1" x14ac:dyDescent="0.25">
      <c r="A2757" s="5">
        <v>40851</v>
      </c>
      <c r="B2757" s="6">
        <v>57.5</v>
      </c>
      <c r="C2757" s="2">
        <v>7006676</v>
      </c>
      <c r="D2757" s="6">
        <v>7.9999999999998295E-2</v>
      </c>
      <c r="E2757" s="6">
        <v>0.13932427725531399</v>
      </c>
      <c r="F2757" s="6">
        <v>0.13932843874533399</v>
      </c>
      <c r="G2757" s="6">
        <v>77.026139999999998</v>
      </c>
      <c r="H2757" s="6">
        <v>179448.11188811099</v>
      </c>
      <c r="I2757" s="6">
        <v>57.08</v>
      </c>
      <c r="J2757" s="6">
        <v>57.5</v>
      </c>
      <c r="K2757" s="6">
        <v>56.9</v>
      </c>
      <c r="L2757" s="6">
        <v>133932.634032634</v>
      </c>
    </row>
    <row r="2758" spans="1:12" ht="15" customHeight="1" x14ac:dyDescent="0.25">
      <c r="A2758" s="5">
        <v>40850</v>
      </c>
      <c r="B2758" s="6">
        <v>57.42</v>
      </c>
      <c r="C2758" s="2">
        <v>9575589</v>
      </c>
      <c r="D2758" s="6">
        <v>0.56000000000000205</v>
      </c>
      <c r="E2758" s="6">
        <v>0.98487513190292897</v>
      </c>
      <c r="F2758" s="6">
        <v>0.98486506484742797</v>
      </c>
      <c r="G2758" s="6">
        <v>76.918970000000002</v>
      </c>
      <c r="H2758" s="6">
        <v>179198.29836829801</v>
      </c>
      <c r="I2758" s="6">
        <v>57.05</v>
      </c>
      <c r="J2758" s="6">
        <v>57.53</v>
      </c>
      <c r="K2758" s="6">
        <v>56.6</v>
      </c>
      <c r="L2758" s="6">
        <v>133746.153846153</v>
      </c>
    </row>
    <row r="2759" spans="1:12" ht="15" customHeight="1" x14ac:dyDescent="0.25">
      <c r="A2759" s="5">
        <v>40849</v>
      </c>
      <c r="B2759" s="6">
        <v>56.86</v>
      </c>
      <c r="C2759" s="2">
        <v>8920447</v>
      </c>
      <c r="D2759" s="6">
        <v>0.630000000000002</v>
      </c>
      <c r="E2759" s="6">
        <v>1.1203983638627</v>
      </c>
      <c r="F2759" s="6">
        <v>1.12040020779324</v>
      </c>
      <c r="G2759" s="6">
        <v>76.168809999999993</v>
      </c>
      <c r="H2759" s="6">
        <v>177449.67365967299</v>
      </c>
      <c r="I2759" s="6">
        <v>56.77</v>
      </c>
      <c r="J2759" s="6">
        <v>57.19</v>
      </c>
      <c r="K2759" s="6">
        <v>56.54</v>
      </c>
      <c r="L2759" s="6">
        <v>132440.792540792</v>
      </c>
    </row>
    <row r="2760" spans="1:12" ht="15" customHeight="1" x14ac:dyDescent="0.25">
      <c r="A2760" s="5">
        <v>40848</v>
      </c>
      <c r="B2760" s="6">
        <v>56.23</v>
      </c>
      <c r="C2760" s="2">
        <v>13790140</v>
      </c>
      <c r="D2760" s="6">
        <v>-0.49000000000000199</v>
      </c>
      <c r="E2760" s="6">
        <v>-0.86389280677010505</v>
      </c>
      <c r="F2760" s="6">
        <v>-0.86388406825578201</v>
      </c>
      <c r="G2760" s="6">
        <v>75.324870000000004</v>
      </c>
      <c r="H2760" s="6">
        <v>175482.447552447</v>
      </c>
      <c r="I2760" s="6">
        <v>55.82</v>
      </c>
      <c r="J2760" s="6">
        <v>56.744999999999997</v>
      </c>
      <c r="K2760" s="6">
        <v>55.68</v>
      </c>
      <c r="L2760" s="6">
        <v>130972.261072261</v>
      </c>
    </row>
    <row r="2761" spans="1:12" ht="15" customHeight="1" x14ac:dyDescent="0.25">
      <c r="A2761" s="5">
        <v>40847</v>
      </c>
      <c r="B2761" s="6">
        <v>56.72</v>
      </c>
      <c r="C2761" s="2">
        <v>9480955</v>
      </c>
      <c r="D2761" s="6">
        <v>-0.42999999999999899</v>
      </c>
      <c r="E2761" s="6">
        <v>-0.75240594925633997</v>
      </c>
      <c r="F2761" s="6">
        <v>-0.752416915489029</v>
      </c>
      <c r="G2761" s="6">
        <v>75.981260000000006</v>
      </c>
      <c r="H2761" s="6">
        <v>177012.49417249401</v>
      </c>
      <c r="I2761" s="6">
        <v>56.58</v>
      </c>
      <c r="J2761" s="6">
        <v>57.29</v>
      </c>
      <c r="K2761" s="6">
        <v>56.58</v>
      </c>
      <c r="L2761" s="6">
        <v>132114.452214452</v>
      </c>
    </row>
    <row r="2762" spans="1:12" ht="15" customHeight="1" x14ac:dyDescent="0.25">
      <c r="A2762" s="5">
        <v>40844</v>
      </c>
      <c r="B2762" s="6">
        <v>57.15</v>
      </c>
      <c r="C2762" s="2">
        <v>11292790</v>
      </c>
      <c r="D2762" s="6">
        <v>-0.66000000000000303</v>
      </c>
      <c r="E2762" s="6">
        <v>-1.1416709911780001</v>
      </c>
      <c r="F2762" s="6">
        <v>-1.14166820352737</v>
      </c>
      <c r="G2762" s="6">
        <v>76.557289999999995</v>
      </c>
      <c r="H2762" s="6">
        <v>178355.22144522099</v>
      </c>
      <c r="I2762" s="6">
        <v>57.85</v>
      </c>
      <c r="J2762" s="6">
        <v>57.87</v>
      </c>
      <c r="K2762" s="6">
        <v>56.96</v>
      </c>
      <c r="L2762" s="6">
        <v>133116.78321678299</v>
      </c>
    </row>
    <row r="2763" spans="1:12" ht="15" customHeight="1" x14ac:dyDescent="0.25">
      <c r="A2763" s="5">
        <v>40843</v>
      </c>
      <c r="B2763" s="6">
        <v>57.81</v>
      </c>
      <c r="C2763" s="2">
        <v>15326370</v>
      </c>
      <c r="D2763" s="6">
        <v>0.440000000000004</v>
      </c>
      <c r="E2763" s="6">
        <v>0.76695136831097499</v>
      </c>
      <c r="F2763" s="6">
        <v>0.76695997071773903</v>
      </c>
      <c r="G2763" s="6">
        <v>77.441413999999995</v>
      </c>
      <c r="H2763" s="6">
        <v>180416.11655011601</v>
      </c>
      <c r="I2763" s="6">
        <v>57.8</v>
      </c>
      <c r="J2763" s="6">
        <v>57.96</v>
      </c>
      <c r="K2763" s="6">
        <v>57.45</v>
      </c>
      <c r="L2763" s="6">
        <v>134655.244755244</v>
      </c>
    </row>
    <row r="2764" spans="1:12" ht="15" customHeight="1" x14ac:dyDescent="0.25">
      <c r="A2764" s="5">
        <v>40842</v>
      </c>
      <c r="B2764" s="6">
        <v>57.37</v>
      </c>
      <c r="C2764" s="2">
        <v>12724660</v>
      </c>
      <c r="D2764" s="6">
        <v>0.65999999999999603</v>
      </c>
      <c r="E2764" s="6">
        <v>1.16381590548404</v>
      </c>
      <c r="F2764" s="6">
        <v>1.1638144628653</v>
      </c>
      <c r="G2764" s="6">
        <v>76.851990000000001</v>
      </c>
      <c r="H2764" s="6">
        <v>179042.167832167</v>
      </c>
      <c r="I2764" s="6">
        <v>57.1</v>
      </c>
      <c r="J2764" s="6">
        <v>57.44</v>
      </c>
      <c r="K2764" s="6">
        <v>56.6</v>
      </c>
      <c r="L2764" s="6">
        <v>133629.603729603</v>
      </c>
    </row>
    <row r="2765" spans="1:12" ht="15" customHeight="1" x14ac:dyDescent="0.25">
      <c r="A2765" s="5">
        <v>40841</v>
      </c>
      <c r="B2765" s="6">
        <v>56.71</v>
      </c>
      <c r="C2765" s="2">
        <v>10104570</v>
      </c>
      <c r="D2765" s="6">
        <v>-7.0000000000000201E-2</v>
      </c>
      <c r="E2765" s="6">
        <v>-0.123282846072558</v>
      </c>
      <c r="F2765" s="6">
        <v>-0.123288164704304</v>
      </c>
      <c r="G2765" s="6">
        <v>75.967865000000003</v>
      </c>
      <c r="H2765" s="6">
        <v>176981.27039627</v>
      </c>
      <c r="I2765" s="6">
        <v>56.66</v>
      </c>
      <c r="J2765" s="6">
        <v>57.15</v>
      </c>
      <c r="K2765" s="6">
        <v>56.55</v>
      </c>
      <c r="L2765" s="6">
        <v>132091.14219114199</v>
      </c>
    </row>
    <row r="2766" spans="1:12" ht="15" customHeight="1" x14ac:dyDescent="0.25">
      <c r="A2766" s="5">
        <v>40840</v>
      </c>
      <c r="B2766" s="6">
        <v>56.78</v>
      </c>
      <c r="C2766" s="2">
        <v>9279438</v>
      </c>
      <c r="D2766" s="6">
        <v>-0.14000000000000001</v>
      </c>
      <c r="E2766" s="6">
        <v>-0.24595924104006101</v>
      </c>
      <c r="F2766" s="6">
        <v>-0.245951510348141</v>
      </c>
      <c r="G2766" s="6">
        <v>76.061639999999997</v>
      </c>
      <c r="H2766" s="6">
        <v>177199.86013985999</v>
      </c>
      <c r="I2766" s="6">
        <v>56.88</v>
      </c>
      <c r="J2766" s="6">
        <v>57</v>
      </c>
      <c r="K2766" s="6">
        <v>56.6</v>
      </c>
      <c r="L2766" s="6">
        <v>132254.31235431199</v>
      </c>
    </row>
    <row r="2767" spans="1:12" ht="15" customHeight="1" x14ac:dyDescent="0.25">
      <c r="A2767" s="5">
        <v>40837</v>
      </c>
      <c r="B2767" s="6">
        <v>56.92</v>
      </c>
      <c r="C2767" s="2">
        <v>14498890</v>
      </c>
      <c r="D2767" s="6">
        <v>0.55000000000000404</v>
      </c>
      <c r="E2767" s="6">
        <v>0.97569629235410005</v>
      </c>
      <c r="F2767" s="6">
        <v>0.97569531787526897</v>
      </c>
      <c r="G2767" s="6">
        <v>76.249176000000006</v>
      </c>
      <c r="H2767" s="6">
        <v>177637.00699300601</v>
      </c>
      <c r="I2767" s="6">
        <v>56.74</v>
      </c>
      <c r="J2767" s="6">
        <v>57.42</v>
      </c>
      <c r="K2767" s="6">
        <v>56.65</v>
      </c>
      <c r="L2767" s="6">
        <v>132580.65268065201</v>
      </c>
    </row>
    <row r="2768" spans="1:12" ht="15" customHeight="1" x14ac:dyDescent="0.25">
      <c r="A2768" s="5">
        <v>40836</v>
      </c>
      <c r="B2768" s="6">
        <v>56.37</v>
      </c>
      <c r="C2768" s="2">
        <v>12645980</v>
      </c>
      <c r="D2768" s="6">
        <v>0.119999999999997</v>
      </c>
      <c r="E2768" s="6">
        <v>0.21333333333333199</v>
      </c>
      <c r="F2768" s="6">
        <v>0.213326421740411</v>
      </c>
      <c r="G2768" s="6">
        <v>75.512405000000001</v>
      </c>
      <c r="H2768" s="6">
        <v>175919.59207459199</v>
      </c>
      <c r="I2768" s="6">
        <v>56.2</v>
      </c>
      <c r="J2768" s="6">
        <v>56.875</v>
      </c>
      <c r="K2768" s="6">
        <v>56.05</v>
      </c>
      <c r="L2768" s="6">
        <v>131298.60139860099</v>
      </c>
    </row>
    <row r="2769" spans="1:12" ht="15" customHeight="1" x14ac:dyDescent="0.25">
      <c r="A2769" s="5">
        <v>40835</v>
      </c>
      <c r="B2769" s="6">
        <v>56.25</v>
      </c>
      <c r="C2769" s="2">
        <v>12985200</v>
      </c>
      <c r="D2769" s="6">
        <v>0.35999999999999899</v>
      </c>
      <c r="E2769" s="6">
        <v>0.64412238325282001</v>
      </c>
      <c r="F2769" s="6">
        <v>0.64412154443316205</v>
      </c>
      <c r="G2769" s="6">
        <v>75.351659999999995</v>
      </c>
      <c r="H2769" s="6">
        <v>175544.895104895</v>
      </c>
      <c r="I2769" s="6">
        <v>55.71</v>
      </c>
      <c r="J2769" s="6">
        <v>56.43</v>
      </c>
      <c r="K2769" s="6">
        <v>55.7</v>
      </c>
      <c r="L2769" s="6">
        <v>131018.88111888101</v>
      </c>
    </row>
    <row r="2770" spans="1:12" ht="15" customHeight="1" x14ac:dyDescent="0.25">
      <c r="A2770" s="5">
        <v>40834</v>
      </c>
      <c r="B2770" s="6">
        <v>55.89</v>
      </c>
      <c r="C2770" s="2">
        <v>14070470</v>
      </c>
      <c r="D2770" s="6">
        <v>1.1099999999999901</v>
      </c>
      <c r="E2770" s="6">
        <v>2.0262869660459999</v>
      </c>
      <c r="F2770" s="6">
        <v>2.0262877496492102</v>
      </c>
      <c r="G2770" s="6">
        <v>74.869410000000002</v>
      </c>
      <c r="H2770" s="6">
        <v>174420.76923076899</v>
      </c>
      <c r="I2770" s="6">
        <v>54.94</v>
      </c>
      <c r="J2770" s="6">
        <v>56.19</v>
      </c>
      <c r="K2770" s="6">
        <v>54.81</v>
      </c>
      <c r="L2770" s="6">
        <v>130179.72027972</v>
      </c>
    </row>
    <row r="2771" spans="1:12" ht="15" customHeight="1" x14ac:dyDescent="0.25">
      <c r="A2771" s="5">
        <v>40833</v>
      </c>
      <c r="B2771" s="6">
        <v>54.78</v>
      </c>
      <c r="C2771" s="2">
        <v>8976770</v>
      </c>
      <c r="D2771" s="6">
        <v>-0.67999999999999905</v>
      </c>
      <c r="E2771" s="6">
        <v>-1.22610890732058</v>
      </c>
      <c r="F2771" s="6">
        <v>-1.2261117711817999</v>
      </c>
      <c r="G2771" s="6">
        <v>73.382469999999998</v>
      </c>
      <c r="H2771" s="6">
        <v>170954.708624708</v>
      </c>
      <c r="I2771" s="6">
        <v>54.79</v>
      </c>
      <c r="J2771" s="6">
        <v>55.46</v>
      </c>
      <c r="K2771" s="6">
        <v>54.48</v>
      </c>
      <c r="L2771" s="6">
        <v>127592.307692307</v>
      </c>
    </row>
    <row r="2772" spans="1:12" ht="15" customHeight="1" x14ac:dyDescent="0.25">
      <c r="A2772" s="5">
        <v>40830</v>
      </c>
      <c r="B2772" s="6">
        <v>55.46</v>
      </c>
      <c r="C2772" s="2">
        <v>10705980</v>
      </c>
      <c r="D2772" s="6">
        <v>0.439999999999997</v>
      </c>
      <c r="E2772" s="6">
        <v>0.79970919665575102</v>
      </c>
      <c r="F2772" s="6">
        <v>0.79971268847527299</v>
      </c>
      <c r="G2772" s="6">
        <v>74.293390000000002</v>
      </c>
      <c r="H2772" s="6">
        <v>173078.06526806499</v>
      </c>
      <c r="I2772" s="6">
        <v>55.28</v>
      </c>
      <c r="J2772" s="6">
        <v>55.47</v>
      </c>
      <c r="K2772" s="6">
        <v>54.63</v>
      </c>
      <c r="L2772" s="6">
        <v>129177.389277389</v>
      </c>
    </row>
    <row r="2773" spans="1:12" ht="15" customHeight="1" x14ac:dyDescent="0.25">
      <c r="A2773" s="5">
        <v>40829</v>
      </c>
      <c r="B2773" s="6">
        <v>55.02</v>
      </c>
      <c r="C2773" s="2">
        <v>10501310</v>
      </c>
      <c r="D2773" s="6">
        <v>-0.17999999999999899</v>
      </c>
      <c r="E2773" s="6">
        <v>-0.32608695652174202</v>
      </c>
      <c r="F2773" s="6">
        <v>-0.32607979786081198</v>
      </c>
      <c r="G2773" s="6">
        <v>73.703969999999998</v>
      </c>
      <c r="H2773" s="6">
        <v>171704.12587412499</v>
      </c>
      <c r="I2773" s="6">
        <v>55.04</v>
      </c>
      <c r="J2773" s="6">
        <v>55.31</v>
      </c>
      <c r="K2773" s="6">
        <v>54.72</v>
      </c>
      <c r="L2773" s="6">
        <v>128151.74825174799</v>
      </c>
    </row>
    <row r="2774" spans="1:12" ht="15" customHeight="1" x14ac:dyDescent="0.25">
      <c r="A2774" s="5">
        <v>40828</v>
      </c>
      <c r="B2774" s="6">
        <v>55.2</v>
      </c>
      <c r="C2774" s="2">
        <v>22097210</v>
      </c>
      <c r="D2774" s="6">
        <v>0.48000000000000398</v>
      </c>
      <c r="E2774" s="6">
        <v>0.87719298245614297</v>
      </c>
      <c r="F2774" s="6">
        <v>0.87719190544224201</v>
      </c>
      <c r="G2774" s="6">
        <v>73.945089999999993</v>
      </c>
      <c r="H2774" s="6">
        <v>172266.177156177</v>
      </c>
      <c r="I2774" s="6">
        <v>55.05</v>
      </c>
      <c r="J2774" s="6">
        <v>56.39</v>
      </c>
      <c r="K2774" s="6">
        <v>55</v>
      </c>
      <c r="L2774" s="6">
        <v>128571.328671328</v>
      </c>
    </row>
    <row r="2775" spans="1:12" ht="15" customHeight="1" x14ac:dyDescent="0.25">
      <c r="A2775" s="5">
        <v>40827</v>
      </c>
      <c r="B2775" s="6">
        <v>54.72</v>
      </c>
      <c r="C2775" s="2">
        <v>10215330</v>
      </c>
      <c r="D2775" s="6">
        <v>-9.0000000000003397E-2</v>
      </c>
      <c r="E2775" s="6">
        <v>-0.16420361247948501</v>
      </c>
      <c r="F2775" s="6">
        <v>-0.164213609259034</v>
      </c>
      <c r="G2775" s="6">
        <v>73.302090000000007</v>
      </c>
      <c r="H2775" s="6">
        <v>170767.342657342</v>
      </c>
      <c r="I2775" s="6">
        <v>54.78</v>
      </c>
      <c r="J2775" s="6">
        <v>54.79</v>
      </c>
      <c r="K2775" s="6">
        <v>54.39</v>
      </c>
      <c r="L2775" s="6">
        <v>127452.447552447</v>
      </c>
    </row>
    <row r="2776" spans="1:12" ht="15" customHeight="1" x14ac:dyDescent="0.25">
      <c r="A2776" s="5">
        <v>40826</v>
      </c>
      <c r="B2776" s="6">
        <v>54.81</v>
      </c>
      <c r="C2776" s="2">
        <v>12189850</v>
      </c>
      <c r="D2776" s="6">
        <v>1.1099999999999901</v>
      </c>
      <c r="E2776" s="6">
        <v>2.0670391061452502</v>
      </c>
      <c r="F2776" s="6">
        <v>2.06704694601282</v>
      </c>
      <c r="G2776" s="6">
        <v>73.422659999999993</v>
      </c>
      <c r="H2776" s="6">
        <v>171048.39160839099</v>
      </c>
      <c r="I2776" s="6">
        <v>54.19</v>
      </c>
      <c r="J2776" s="6">
        <v>55.18</v>
      </c>
      <c r="K2776" s="6">
        <v>54.19</v>
      </c>
      <c r="L2776" s="6">
        <v>127662.237762237</v>
      </c>
    </row>
    <row r="2777" spans="1:12" ht="15" customHeight="1" x14ac:dyDescent="0.25">
      <c r="A2777" s="5">
        <v>40823</v>
      </c>
      <c r="B2777" s="6">
        <v>53.7</v>
      </c>
      <c r="C2777" s="2">
        <v>13912910</v>
      </c>
      <c r="D2777" s="6">
        <v>0.95000000000000195</v>
      </c>
      <c r="E2777" s="6">
        <v>1.8009478672985799</v>
      </c>
      <c r="F2777" s="6">
        <v>1.80094677406641</v>
      </c>
      <c r="G2777" s="6">
        <v>71.935715000000002</v>
      </c>
      <c r="H2777" s="6">
        <v>167582.31934731899</v>
      </c>
      <c r="I2777" s="6">
        <v>53.08</v>
      </c>
      <c r="J2777" s="6">
        <v>54.03</v>
      </c>
      <c r="K2777" s="6">
        <v>52.9</v>
      </c>
      <c r="L2777" s="6">
        <v>125074.825174825</v>
      </c>
    </row>
    <row r="2778" spans="1:12" ht="15" customHeight="1" x14ac:dyDescent="0.25">
      <c r="A2778" s="5">
        <v>40822</v>
      </c>
      <c r="B2778" s="6">
        <v>52.75</v>
      </c>
      <c r="C2778" s="2">
        <v>10021120</v>
      </c>
      <c r="D2778" s="6">
        <v>0.100000000000001</v>
      </c>
      <c r="E2778" s="6">
        <v>0.18993352326686</v>
      </c>
      <c r="F2778" s="6">
        <v>0.18993565072031801</v>
      </c>
      <c r="G2778" s="6">
        <v>70.663110000000003</v>
      </c>
      <c r="H2778" s="6">
        <v>164615.87412587399</v>
      </c>
      <c r="I2778" s="6">
        <v>52.74</v>
      </c>
      <c r="J2778" s="6">
        <v>52.900500000000001</v>
      </c>
      <c r="K2778" s="6">
        <v>52.33</v>
      </c>
      <c r="L2778" s="6">
        <v>122860.372960372</v>
      </c>
    </row>
    <row r="2779" spans="1:12" ht="15" customHeight="1" x14ac:dyDescent="0.25">
      <c r="A2779" s="5">
        <v>40821</v>
      </c>
      <c r="B2779" s="6">
        <v>52.65</v>
      </c>
      <c r="C2779" s="2">
        <v>13604820</v>
      </c>
      <c r="D2779" s="6">
        <v>-0.23000000000000301</v>
      </c>
      <c r="E2779" s="6">
        <v>-0.43494704992436101</v>
      </c>
      <c r="F2779" s="6">
        <v>-0.43495471168704097</v>
      </c>
      <c r="G2779" s="6">
        <v>70.529150000000001</v>
      </c>
      <c r="H2779" s="6">
        <v>164303.61305361299</v>
      </c>
      <c r="I2779" s="6">
        <v>52.7</v>
      </c>
      <c r="J2779" s="6">
        <v>53.25</v>
      </c>
      <c r="K2779" s="6">
        <v>52.13</v>
      </c>
      <c r="L2779" s="6">
        <v>122627.27272727199</v>
      </c>
    </row>
    <row r="2780" spans="1:12" ht="15" customHeight="1" x14ac:dyDescent="0.25">
      <c r="A2780" s="5">
        <v>40820</v>
      </c>
      <c r="B2780" s="6">
        <v>52.88</v>
      </c>
      <c r="C2780" s="2">
        <v>18697610</v>
      </c>
      <c r="D2780" s="6">
        <v>0.92000000000000104</v>
      </c>
      <c r="E2780" s="6">
        <v>1.7705927636643499</v>
      </c>
      <c r="F2780" s="6">
        <v>1.77060111168136</v>
      </c>
      <c r="G2780" s="6">
        <v>70.837260000000001</v>
      </c>
      <c r="H2780" s="6">
        <v>165021.818181818</v>
      </c>
      <c r="I2780" s="6">
        <v>51.74</v>
      </c>
      <c r="J2780" s="6">
        <v>52.98</v>
      </c>
      <c r="K2780" s="6">
        <v>51.63</v>
      </c>
      <c r="L2780" s="6">
        <v>123163.403263403</v>
      </c>
    </row>
    <row r="2781" spans="1:12" ht="15" customHeight="1" x14ac:dyDescent="0.25">
      <c r="A2781" s="5">
        <v>40819</v>
      </c>
      <c r="B2781" s="6">
        <v>51.96</v>
      </c>
      <c r="C2781" s="2">
        <v>15500230</v>
      </c>
      <c r="D2781" s="6">
        <v>6.0000000000002197E-2</v>
      </c>
      <c r="E2781" s="6">
        <v>0.11560693641619001</v>
      </c>
      <c r="F2781" s="6">
        <v>0.115593833365457</v>
      </c>
      <c r="G2781" s="6">
        <v>69.604836000000006</v>
      </c>
      <c r="H2781" s="6">
        <v>162149.03496503399</v>
      </c>
      <c r="I2781" s="6">
        <v>51.88</v>
      </c>
      <c r="J2781" s="6">
        <v>52.92</v>
      </c>
      <c r="K2781" s="6">
        <v>51.85</v>
      </c>
      <c r="L2781" s="6">
        <v>121018.88111888101</v>
      </c>
    </row>
    <row r="2782" spans="1:12" ht="15" customHeight="1" x14ac:dyDescent="0.25">
      <c r="A2782" s="5">
        <v>40816</v>
      </c>
      <c r="B2782" s="6">
        <v>51.9</v>
      </c>
      <c r="C2782" s="2">
        <v>13621380</v>
      </c>
      <c r="D2782" s="6">
        <v>-3.0000000000001099E-2</v>
      </c>
      <c r="E2782" s="6">
        <v>-5.7770075101104497E-2</v>
      </c>
      <c r="F2782" s="6">
        <v>-5.77592210986521E-2</v>
      </c>
      <c r="G2782" s="6">
        <v>69.524469999999994</v>
      </c>
      <c r="H2782" s="6">
        <v>161961.701631701</v>
      </c>
      <c r="I2782" s="6">
        <v>51.85</v>
      </c>
      <c r="J2782" s="6">
        <v>52.59</v>
      </c>
      <c r="K2782" s="6">
        <v>51.710099999999997</v>
      </c>
      <c r="L2782" s="6">
        <v>120879.02097902</v>
      </c>
    </row>
    <row r="2783" spans="1:12" ht="15" customHeight="1" x14ac:dyDescent="0.25">
      <c r="A2783" s="5">
        <v>40815</v>
      </c>
      <c r="B2783" s="6">
        <v>51.93</v>
      </c>
      <c r="C2783" s="2">
        <v>10344380</v>
      </c>
      <c r="D2783" s="6">
        <v>0.619999999999997</v>
      </c>
      <c r="E2783" s="6">
        <v>1.20834145390762</v>
      </c>
      <c r="F2783" s="6">
        <v>1.20833746156021</v>
      </c>
      <c r="G2783" s="6">
        <v>69.56465</v>
      </c>
      <c r="H2783" s="6">
        <v>162055.361305361</v>
      </c>
      <c r="I2783" s="6">
        <v>51.81</v>
      </c>
      <c r="J2783" s="6">
        <v>52.4</v>
      </c>
      <c r="K2783" s="6">
        <v>51.32</v>
      </c>
      <c r="L2783" s="6">
        <v>120948.951048951</v>
      </c>
    </row>
    <row r="2784" spans="1:12" ht="15" customHeight="1" x14ac:dyDescent="0.25">
      <c r="A2784" s="5">
        <v>40814</v>
      </c>
      <c r="B2784" s="6">
        <v>51.31</v>
      </c>
      <c r="C2784" s="2">
        <v>11460190</v>
      </c>
      <c r="D2784" s="6">
        <v>-0.71999999999999797</v>
      </c>
      <c r="E2784" s="6">
        <v>-1.3838170286373199</v>
      </c>
      <c r="F2784" s="6">
        <v>-1.38381525829568</v>
      </c>
      <c r="G2784" s="6">
        <v>68.734110000000001</v>
      </c>
      <c r="H2784" s="6">
        <v>160119.37062937001</v>
      </c>
      <c r="I2784" s="6">
        <v>52.12</v>
      </c>
      <c r="J2784" s="6">
        <v>52.42</v>
      </c>
      <c r="K2784" s="6">
        <v>51.29</v>
      </c>
      <c r="L2784" s="6">
        <v>119503.72960372901</v>
      </c>
    </row>
    <row r="2785" spans="1:12" ht="15" customHeight="1" x14ac:dyDescent="0.25">
      <c r="A2785" s="5">
        <v>40813</v>
      </c>
      <c r="B2785" s="6">
        <v>52.03</v>
      </c>
      <c r="C2785" s="2">
        <v>11492540</v>
      </c>
      <c r="D2785" s="6">
        <v>0.20000000000000201</v>
      </c>
      <c r="E2785" s="6">
        <v>0.385876905267235</v>
      </c>
      <c r="F2785" s="6">
        <v>0.38587399996501398</v>
      </c>
      <c r="G2785" s="6">
        <v>69.698610000000002</v>
      </c>
      <c r="H2785" s="6">
        <v>162367.622377622</v>
      </c>
      <c r="I2785" s="6">
        <v>52.36</v>
      </c>
      <c r="J2785" s="6">
        <v>52.86</v>
      </c>
      <c r="K2785" s="6">
        <v>51.8</v>
      </c>
      <c r="L2785" s="6">
        <v>121182.051282051</v>
      </c>
    </row>
    <row r="2786" spans="1:12" ht="15" customHeight="1" x14ac:dyDescent="0.25">
      <c r="A2786" s="5">
        <v>40812</v>
      </c>
      <c r="B2786" s="6">
        <v>51.83</v>
      </c>
      <c r="C2786" s="2">
        <v>11360520</v>
      </c>
      <c r="D2786" s="6">
        <v>1.03</v>
      </c>
      <c r="E2786" s="6">
        <v>2.0275590551181102</v>
      </c>
      <c r="F2786" s="6">
        <v>2.0275625957738499</v>
      </c>
      <c r="G2786" s="6">
        <v>69.430695</v>
      </c>
      <c r="H2786" s="6">
        <v>161743.11188811099</v>
      </c>
      <c r="I2786" s="6">
        <v>50.94</v>
      </c>
      <c r="J2786" s="6">
        <v>51.85</v>
      </c>
      <c r="K2786" s="6">
        <v>50.8</v>
      </c>
      <c r="L2786" s="6">
        <v>120715.85081585</v>
      </c>
    </row>
    <row r="2787" spans="1:12" ht="15" customHeight="1" x14ac:dyDescent="0.25">
      <c r="A2787" s="5">
        <v>40809</v>
      </c>
      <c r="B2787" s="6">
        <v>50.8</v>
      </c>
      <c r="C2787" s="2">
        <v>12703870</v>
      </c>
      <c r="D2787" s="6">
        <v>0.51999999999999602</v>
      </c>
      <c r="E2787" s="6">
        <v>1.03420843277644</v>
      </c>
      <c r="F2787" s="6">
        <v>1.0342171023006199</v>
      </c>
      <c r="G2787" s="6">
        <v>68.050920000000005</v>
      </c>
      <c r="H2787" s="6">
        <v>158526.85314685301</v>
      </c>
      <c r="I2787" s="6">
        <v>50.18</v>
      </c>
      <c r="J2787" s="6">
        <v>50.96</v>
      </c>
      <c r="K2787" s="6">
        <v>50.03</v>
      </c>
      <c r="L2787" s="6">
        <v>118314.91841491799</v>
      </c>
    </row>
    <row r="2788" spans="1:12" ht="15" customHeight="1" x14ac:dyDescent="0.25">
      <c r="A2788" s="5">
        <v>40808</v>
      </c>
      <c r="B2788" s="6">
        <v>50.28</v>
      </c>
      <c r="C2788" s="2">
        <v>21320330</v>
      </c>
      <c r="D2788" s="6">
        <v>-1.03999999999999</v>
      </c>
      <c r="E2788" s="6">
        <v>-2.0265003897116101</v>
      </c>
      <c r="F2788" s="6">
        <v>-2.0265099075231801</v>
      </c>
      <c r="G2788" s="6">
        <v>67.354330000000004</v>
      </c>
      <c r="H2788" s="6">
        <v>156903.10023310001</v>
      </c>
      <c r="I2788" s="6">
        <v>50.65</v>
      </c>
      <c r="J2788" s="6">
        <v>51.23</v>
      </c>
      <c r="K2788" s="6">
        <v>49.935000000000002</v>
      </c>
      <c r="L2788" s="6">
        <v>117102.797202797</v>
      </c>
    </row>
    <row r="2789" spans="1:12" ht="15" customHeight="1" x14ac:dyDescent="0.25">
      <c r="A2789" s="5">
        <v>40807</v>
      </c>
      <c r="B2789" s="6">
        <v>51.32</v>
      </c>
      <c r="C2789" s="2">
        <v>10476670</v>
      </c>
      <c r="D2789" s="6">
        <v>-0.96999999999999797</v>
      </c>
      <c r="E2789" s="6">
        <v>-1.85503920443679</v>
      </c>
      <c r="F2789" s="6">
        <v>-1.85504410430348</v>
      </c>
      <c r="G2789" s="6">
        <v>68.747505000000004</v>
      </c>
      <c r="H2789" s="6">
        <v>160150.59440559399</v>
      </c>
      <c r="I2789" s="6">
        <v>52.36</v>
      </c>
      <c r="J2789" s="6">
        <v>52.59</v>
      </c>
      <c r="K2789" s="6">
        <v>51.29</v>
      </c>
      <c r="L2789" s="6">
        <v>119527.039627039</v>
      </c>
    </row>
    <row r="2790" spans="1:12" ht="15" customHeight="1" x14ac:dyDescent="0.25">
      <c r="A2790" s="5">
        <v>40806</v>
      </c>
      <c r="B2790" s="6">
        <v>52.29</v>
      </c>
      <c r="C2790" s="2">
        <v>8421143</v>
      </c>
      <c r="D2790" s="6">
        <v>-0.160000000000003</v>
      </c>
      <c r="E2790" s="6">
        <v>-0.30505243088656497</v>
      </c>
      <c r="F2790" s="6">
        <v>-0.30505297088407801</v>
      </c>
      <c r="G2790" s="6">
        <v>70.046906000000007</v>
      </c>
      <c r="H2790" s="6">
        <v>163179.50116550099</v>
      </c>
      <c r="I2790" s="6">
        <v>52.44</v>
      </c>
      <c r="J2790" s="6">
        <v>52.92</v>
      </c>
      <c r="K2790" s="6">
        <v>52.17</v>
      </c>
      <c r="L2790" s="6">
        <v>121788.111888111</v>
      </c>
    </row>
    <row r="2791" spans="1:12" ht="15" customHeight="1" x14ac:dyDescent="0.25">
      <c r="A2791" s="5">
        <v>40805</v>
      </c>
      <c r="B2791" s="6">
        <v>52.45</v>
      </c>
      <c r="C2791" s="2">
        <v>9029027</v>
      </c>
      <c r="D2791" s="6">
        <v>-0.19999999999999499</v>
      </c>
      <c r="E2791" s="6">
        <v>-0.37986704653371001</v>
      </c>
      <c r="F2791" s="6">
        <v>-0.37985712290592399</v>
      </c>
      <c r="G2791" s="6">
        <v>70.261240000000001</v>
      </c>
      <c r="H2791" s="6">
        <v>163679.11421911401</v>
      </c>
      <c r="I2791" s="6">
        <v>52.18</v>
      </c>
      <c r="J2791" s="6">
        <v>52.62</v>
      </c>
      <c r="K2791" s="6">
        <v>52.04</v>
      </c>
      <c r="L2791" s="6">
        <v>122161.072261072</v>
      </c>
    </row>
    <row r="2792" spans="1:12" ht="15" customHeight="1" x14ac:dyDescent="0.25">
      <c r="A2792" s="5">
        <v>40802</v>
      </c>
      <c r="B2792" s="6">
        <v>52.65</v>
      </c>
      <c r="C2792" s="2">
        <v>35685120</v>
      </c>
      <c r="D2792" s="6">
        <v>0.14000000000000001</v>
      </c>
      <c r="E2792" s="6">
        <v>0.26661588268901398</v>
      </c>
      <c r="F2792" s="6">
        <v>0.266618877027058</v>
      </c>
      <c r="G2792" s="6">
        <v>70.529150000000001</v>
      </c>
      <c r="H2792" s="6">
        <v>164303.61305361299</v>
      </c>
      <c r="I2792" s="6">
        <v>52.75</v>
      </c>
      <c r="J2792" s="6">
        <v>53.15</v>
      </c>
      <c r="K2792" s="6">
        <v>52.55</v>
      </c>
      <c r="L2792" s="6">
        <v>122627.27272727199</v>
      </c>
    </row>
    <row r="2793" spans="1:12" ht="15" customHeight="1" x14ac:dyDescent="0.25">
      <c r="A2793" s="5">
        <v>40801</v>
      </c>
      <c r="B2793" s="6">
        <v>52.51</v>
      </c>
      <c r="C2793" s="2">
        <v>10999310</v>
      </c>
      <c r="D2793" s="6">
        <v>0.309999999999995</v>
      </c>
      <c r="E2793" s="6">
        <v>0.59386973180075497</v>
      </c>
      <c r="F2793" s="6">
        <v>0.59386205541431802</v>
      </c>
      <c r="G2793" s="6">
        <v>70.341605999999999</v>
      </c>
      <c r="H2793" s="6">
        <v>163866.447552447</v>
      </c>
      <c r="I2793" s="6">
        <v>52.22</v>
      </c>
      <c r="J2793" s="6">
        <v>52.51</v>
      </c>
      <c r="K2793" s="6">
        <v>51.94</v>
      </c>
      <c r="L2793" s="6">
        <v>122300.932400932</v>
      </c>
    </row>
    <row r="2794" spans="1:12" ht="15" customHeight="1" x14ac:dyDescent="0.25">
      <c r="A2794" s="5">
        <v>40800</v>
      </c>
      <c r="B2794" s="6">
        <v>52.2</v>
      </c>
      <c r="C2794" s="2">
        <v>12508560</v>
      </c>
      <c r="D2794" s="6">
        <v>0.60999999999999899</v>
      </c>
      <c r="E2794" s="6">
        <v>1.1823996898623701</v>
      </c>
      <c r="F2794" s="6">
        <v>1.1824042504332499</v>
      </c>
      <c r="G2794" s="6">
        <v>69.926339999999996</v>
      </c>
      <c r="H2794" s="6">
        <v>162898.46153846101</v>
      </c>
      <c r="I2794" s="6">
        <v>51.71</v>
      </c>
      <c r="J2794" s="6">
        <v>52.79</v>
      </c>
      <c r="K2794" s="6">
        <v>51.58</v>
      </c>
      <c r="L2794" s="6">
        <v>121578.32167832099</v>
      </c>
    </row>
    <row r="2795" spans="1:12" ht="15" customHeight="1" x14ac:dyDescent="0.25">
      <c r="A2795" s="5">
        <v>40799</v>
      </c>
      <c r="B2795" s="6">
        <v>51.59</v>
      </c>
      <c r="C2795" s="2">
        <v>10771180</v>
      </c>
      <c r="D2795" s="6">
        <v>-0.22999999999999601</v>
      </c>
      <c r="E2795" s="6">
        <v>-0.44384407564646</v>
      </c>
      <c r="F2795" s="6">
        <v>-0.44385189282786203</v>
      </c>
      <c r="G2795" s="6">
        <v>69.109189999999998</v>
      </c>
      <c r="H2795" s="6">
        <v>160993.68298368299</v>
      </c>
      <c r="I2795" s="6">
        <v>51.79</v>
      </c>
      <c r="J2795" s="6">
        <v>51.8</v>
      </c>
      <c r="K2795" s="6">
        <v>51.22</v>
      </c>
      <c r="L2795" s="6">
        <v>120156.41025641</v>
      </c>
    </row>
    <row r="2796" spans="1:12" ht="15" customHeight="1" x14ac:dyDescent="0.25">
      <c r="A2796" s="5">
        <v>40798</v>
      </c>
      <c r="B2796" s="6">
        <v>51.82</v>
      </c>
      <c r="C2796" s="2">
        <v>11229220</v>
      </c>
      <c r="D2796" s="6">
        <v>0.46</v>
      </c>
      <c r="E2796" s="6">
        <v>0.89563862928350102</v>
      </c>
      <c r="F2796" s="6">
        <v>0.89563988012397699</v>
      </c>
      <c r="G2796" s="6">
        <v>69.417299999999997</v>
      </c>
      <c r="H2796" s="6">
        <v>161711.88811188799</v>
      </c>
      <c r="I2796" s="6">
        <v>50.85</v>
      </c>
      <c r="J2796" s="6">
        <v>51.83</v>
      </c>
      <c r="K2796" s="6">
        <v>50.82</v>
      </c>
      <c r="L2796" s="6">
        <v>120692.54079254001</v>
      </c>
    </row>
    <row r="2797" spans="1:12" ht="15" customHeight="1" x14ac:dyDescent="0.25">
      <c r="A2797" s="5">
        <v>40795</v>
      </c>
      <c r="B2797" s="6">
        <v>51.36</v>
      </c>
      <c r="C2797" s="2">
        <v>12027720</v>
      </c>
      <c r="D2797" s="6">
        <v>-0.85000000000000098</v>
      </c>
      <c r="E2797" s="6">
        <v>-1.6280406052480301</v>
      </c>
      <c r="F2797" s="6">
        <v>-1.62803733814547</v>
      </c>
      <c r="G2797" s="6">
        <v>68.801090000000002</v>
      </c>
      <c r="H2797" s="6">
        <v>160275.50116550099</v>
      </c>
      <c r="I2797" s="6">
        <v>51.9</v>
      </c>
      <c r="J2797" s="6">
        <v>52.18</v>
      </c>
      <c r="K2797" s="6">
        <v>51.2</v>
      </c>
      <c r="L2797" s="6">
        <v>119620.279720279</v>
      </c>
    </row>
    <row r="2798" spans="1:12" ht="15" customHeight="1" x14ac:dyDescent="0.25">
      <c r="A2798" s="5">
        <v>40794</v>
      </c>
      <c r="B2798" s="6">
        <v>52.21</v>
      </c>
      <c r="C2798" s="2">
        <v>11602410</v>
      </c>
      <c r="D2798" s="6">
        <v>-0.21</v>
      </c>
      <c r="E2798" s="6">
        <v>-0.40061045402518503</v>
      </c>
      <c r="F2798" s="6">
        <v>-0.400613491253698</v>
      </c>
      <c r="G2798" s="6">
        <v>69.939734999999999</v>
      </c>
      <c r="H2798" s="6">
        <v>162929.68531468499</v>
      </c>
      <c r="I2798" s="6">
        <v>52.08</v>
      </c>
      <c r="J2798" s="6">
        <v>52.75</v>
      </c>
      <c r="K2798" s="6">
        <v>52.06</v>
      </c>
      <c r="L2798" s="6">
        <v>121601.63170163101</v>
      </c>
    </row>
    <row r="2799" spans="1:12" ht="15" customHeight="1" x14ac:dyDescent="0.25">
      <c r="A2799" s="5">
        <v>40793</v>
      </c>
      <c r="B2799" s="6">
        <v>52.42</v>
      </c>
      <c r="C2799" s="2">
        <v>10407160</v>
      </c>
      <c r="D2799" s="6">
        <v>0.74000000000000199</v>
      </c>
      <c r="E2799" s="6">
        <v>1.4318885448916401</v>
      </c>
      <c r="F2799" s="6">
        <v>1.43189885851098</v>
      </c>
      <c r="G2799" s="6">
        <v>70.221050000000005</v>
      </c>
      <c r="H2799" s="6">
        <v>163585.431235431</v>
      </c>
      <c r="I2799" s="6">
        <v>52.05</v>
      </c>
      <c r="J2799" s="6">
        <v>52.56</v>
      </c>
      <c r="K2799" s="6">
        <v>51.85</v>
      </c>
      <c r="L2799" s="6">
        <v>122091.142191142</v>
      </c>
    </row>
    <row r="2800" spans="1:12" ht="15" customHeight="1" x14ac:dyDescent="0.25">
      <c r="A2800" s="5">
        <v>40792</v>
      </c>
      <c r="B2800" s="6">
        <v>51.68</v>
      </c>
      <c r="C2800" s="2">
        <v>17114630</v>
      </c>
      <c r="D2800" s="6">
        <v>-0.35000000000000098</v>
      </c>
      <c r="E2800" s="6">
        <v>-0.672688833365364</v>
      </c>
      <c r="F2800" s="6">
        <v>-0.67269634215088003</v>
      </c>
      <c r="G2800" s="6">
        <v>69.229749999999996</v>
      </c>
      <c r="H2800" s="6">
        <v>161274.708624708</v>
      </c>
      <c r="I2800" s="6">
        <v>51.48</v>
      </c>
      <c r="J2800" s="6">
        <v>51.79</v>
      </c>
      <c r="K2800" s="6">
        <v>50.87</v>
      </c>
      <c r="L2800" s="6">
        <v>120366.2004662</v>
      </c>
    </row>
    <row r="2801" spans="1:12" ht="15" customHeight="1" x14ac:dyDescent="0.25">
      <c r="A2801" s="5">
        <v>40788</v>
      </c>
      <c r="B2801" s="6">
        <v>52.03</v>
      </c>
      <c r="C2801" s="2">
        <v>10809450</v>
      </c>
      <c r="D2801" s="6">
        <v>-0.619999999999997</v>
      </c>
      <c r="E2801" s="6">
        <v>-1.1775878442545</v>
      </c>
      <c r="F2801" s="6">
        <v>-1.17758402022426</v>
      </c>
      <c r="G2801" s="6">
        <v>69.698610000000002</v>
      </c>
      <c r="H2801" s="6">
        <v>162367.622377622</v>
      </c>
      <c r="I2801" s="6">
        <v>52.25</v>
      </c>
      <c r="J2801" s="6">
        <v>52.64</v>
      </c>
      <c r="K2801" s="6">
        <v>51.97</v>
      </c>
      <c r="L2801" s="6">
        <v>121182.051282051</v>
      </c>
    </row>
    <row r="2802" spans="1:12" ht="15" customHeight="1" x14ac:dyDescent="0.25">
      <c r="A2802" s="5">
        <v>40787</v>
      </c>
      <c r="B2802" s="6">
        <v>52.65</v>
      </c>
      <c r="C2802" s="2">
        <v>12493490</v>
      </c>
      <c r="D2802" s="6">
        <v>-0.53999999999999904</v>
      </c>
      <c r="E2802" s="6">
        <v>-1.0152284263959399</v>
      </c>
      <c r="F2802" s="6">
        <v>-1.0152271796683701</v>
      </c>
      <c r="G2802" s="6">
        <v>70.529150000000001</v>
      </c>
      <c r="H2802" s="6">
        <v>164303.61305361299</v>
      </c>
      <c r="I2802" s="6">
        <v>53.2</v>
      </c>
      <c r="J2802" s="6">
        <v>53.55</v>
      </c>
      <c r="K2802" s="6">
        <v>52.65</v>
      </c>
      <c r="L2802" s="6">
        <v>122627.27272727199</v>
      </c>
    </row>
    <row r="2803" spans="1:12" ht="15" customHeight="1" x14ac:dyDescent="0.25">
      <c r="A2803" s="5">
        <v>40786</v>
      </c>
      <c r="B2803" s="6">
        <v>53.19</v>
      </c>
      <c r="C2803" s="2">
        <v>13230430</v>
      </c>
      <c r="D2803" s="6">
        <v>0.369999999999997</v>
      </c>
      <c r="E2803" s="6">
        <v>0.70049223778871905</v>
      </c>
      <c r="F2803" s="6">
        <v>0.70049018554805198</v>
      </c>
      <c r="G2803" s="6">
        <v>71.252525000000006</v>
      </c>
      <c r="H2803" s="6">
        <v>165989.801864801</v>
      </c>
      <c r="I2803" s="6">
        <v>53</v>
      </c>
      <c r="J2803" s="6">
        <v>53.38</v>
      </c>
      <c r="K2803" s="6">
        <v>52.86</v>
      </c>
      <c r="L2803" s="6">
        <v>123886.013986013</v>
      </c>
    </row>
    <row r="2804" spans="1:12" ht="15" customHeight="1" x14ac:dyDescent="0.25">
      <c r="A2804" s="5">
        <v>40785</v>
      </c>
      <c r="B2804" s="6">
        <v>52.82</v>
      </c>
      <c r="C2804" s="2">
        <v>13484130</v>
      </c>
      <c r="D2804" s="6">
        <v>-0.369999999999997</v>
      </c>
      <c r="E2804" s="6">
        <v>-0.695619477345366</v>
      </c>
      <c r="F2804" s="6">
        <v>-0.69561745355691795</v>
      </c>
      <c r="G2804" s="6">
        <v>70.756879999999995</v>
      </c>
      <c r="H2804" s="6">
        <v>164834.452214452</v>
      </c>
      <c r="I2804" s="6">
        <v>52.86</v>
      </c>
      <c r="J2804" s="6">
        <v>53.13</v>
      </c>
      <c r="K2804" s="6">
        <v>52.41</v>
      </c>
      <c r="L2804" s="6">
        <v>123023.543123543</v>
      </c>
    </row>
    <row r="2805" spans="1:12" ht="15" customHeight="1" x14ac:dyDescent="0.25">
      <c r="A2805" s="5">
        <v>40784</v>
      </c>
      <c r="B2805" s="6">
        <v>53.19</v>
      </c>
      <c r="C2805" s="2">
        <v>8476902</v>
      </c>
      <c r="D2805" s="6">
        <v>0.28999999999999898</v>
      </c>
      <c r="E2805" s="6">
        <v>0.54820415879017703</v>
      </c>
      <c r="F2805" s="6">
        <v>0.54819756985382495</v>
      </c>
      <c r="G2805" s="6">
        <v>71.252525000000006</v>
      </c>
      <c r="H2805" s="6">
        <v>165989.801864801</v>
      </c>
      <c r="I2805" s="6">
        <v>53.11</v>
      </c>
      <c r="J2805" s="6">
        <v>53.44</v>
      </c>
      <c r="K2805" s="6">
        <v>53</v>
      </c>
      <c r="L2805" s="6">
        <v>123886.013986013</v>
      </c>
    </row>
    <row r="2806" spans="1:12" ht="15" customHeight="1" x14ac:dyDescent="0.25">
      <c r="A2806" s="5">
        <v>40781</v>
      </c>
      <c r="B2806" s="6">
        <v>52.9</v>
      </c>
      <c r="C2806" s="2">
        <v>10460360</v>
      </c>
      <c r="D2806" s="6">
        <v>0.19999999999999499</v>
      </c>
      <c r="E2806" s="6">
        <v>0.37950664136621098</v>
      </c>
      <c r="F2806" s="6">
        <v>0.37951088820309398</v>
      </c>
      <c r="G2806" s="6">
        <v>70.864050000000006</v>
      </c>
      <c r="H2806" s="6">
        <v>165084.26573426501</v>
      </c>
      <c r="I2806" s="6">
        <v>52.79</v>
      </c>
      <c r="J2806" s="6">
        <v>53.24</v>
      </c>
      <c r="K2806" s="6">
        <v>51.95</v>
      </c>
      <c r="L2806" s="6">
        <v>123210.023310023</v>
      </c>
    </row>
    <row r="2807" spans="1:12" ht="15" customHeight="1" x14ac:dyDescent="0.25">
      <c r="A2807" s="5">
        <v>40780</v>
      </c>
      <c r="B2807" s="6">
        <v>52.7</v>
      </c>
      <c r="C2807" s="2">
        <v>10975020</v>
      </c>
      <c r="D2807" s="6">
        <v>-0.66999999999999404</v>
      </c>
      <c r="E2807" s="6">
        <v>-1.2553869214914599</v>
      </c>
      <c r="F2807" s="6">
        <v>-1.2553842194376701</v>
      </c>
      <c r="G2807" s="6">
        <v>70.596130000000002</v>
      </c>
      <c r="H2807" s="6">
        <v>164459.74358974301</v>
      </c>
      <c r="I2807" s="6">
        <v>53.38</v>
      </c>
      <c r="J2807" s="6">
        <v>53.49</v>
      </c>
      <c r="K2807" s="6">
        <v>52.55</v>
      </c>
      <c r="L2807" s="6">
        <v>122743.822843822</v>
      </c>
    </row>
    <row r="2808" spans="1:12" ht="15" customHeight="1" x14ac:dyDescent="0.25">
      <c r="A2808" s="5">
        <v>40779</v>
      </c>
      <c r="B2808" s="6">
        <v>53.37</v>
      </c>
      <c r="C2808" s="2">
        <v>11397440</v>
      </c>
      <c r="D2808" s="6">
        <v>0.15999999999999601</v>
      </c>
      <c r="E2808" s="6">
        <v>0.30069535801540098</v>
      </c>
      <c r="F2808" s="6">
        <v>0.30069029839230299</v>
      </c>
      <c r="G2808" s="6">
        <v>71.493650000000002</v>
      </c>
      <c r="H2808" s="6">
        <v>166551.86480186399</v>
      </c>
      <c r="I2808" s="6">
        <v>53.02</v>
      </c>
      <c r="J2808" s="6">
        <v>53.42</v>
      </c>
      <c r="K2808" s="6">
        <v>52.81</v>
      </c>
      <c r="L2808" s="6">
        <v>124305.59440559401</v>
      </c>
    </row>
    <row r="2809" spans="1:12" ht="15" customHeight="1" x14ac:dyDescent="0.25">
      <c r="A2809" s="5">
        <v>40778</v>
      </c>
      <c r="B2809" s="6">
        <v>53.21</v>
      </c>
      <c r="C2809" s="2">
        <v>17169990</v>
      </c>
      <c r="D2809" s="6">
        <v>1.02</v>
      </c>
      <c r="E2809" s="6">
        <v>1.9543973941368</v>
      </c>
      <c r="F2809" s="6">
        <v>1.95440214644098</v>
      </c>
      <c r="G2809" s="6">
        <v>71.279319999999998</v>
      </c>
      <c r="H2809" s="6">
        <v>166052.261072261</v>
      </c>
      <c r="I2809" s="6">
        <v>52.16</v>
      </c>
      <c r="J2809" s="6">
        <v>53.21</v>
      </c>
      <c r="K2809" s="6">
        <v>52.13</v>
      </c>
      <c r="L2809" s="6">
        <v>123932.634032634</v>
      </c>
    </row>
    <row r="2810" spans="1:12" ht="15" customHeight="1" x14ac:dyDescent="0.25">
      <c r="A2810" s="5">
        <v>40777</v>
      </c>
      <c r="B2810" s="6">
        <v>52.19</v>
      </c>
      <c r="C2810" s="2">
        <v>13771550</v>
      </c>
      <c r="D2810" s="6">
        <v>-0.109999999999999</v>
      </c>
      <c r="E2810" s="6">
        <v>-0.21032504780114</v>
      </c>
      <c r="F2810" s="6">
        <v>-0.210325977074443</v>
      </c>
      <c r="G2810" s="6">
        <v>69.912940000000006</v>
      </c>
      <c r="H2810" s="6">
        <v>162867.22610722599</v>
      </c>
      <c r="I2810" s="6">
        <v>52.24</v>
      </c>
      <c r="J2810" s="6">
        <v>52.64</v>
      </c>
      <c r="K2810" s="6">
        <v>52.08</v>
      </c>
      <c r="L2810" s="6">
        <v>121555.011655011</v>
      </c>
    </row>
    <row r="2811" spans="1:12" ht="15" customHeight="1" x14ac:dyDescent="0.25">
      <c r="A2811" s="5">
        <v>40774</v>
      </c>
      <c r="B2811" s="6">
        <v>52.3</v>
      </c>
      <c r="C2811" s="2">
        <v>23035750</v>
      </c>
      <c r="D2811" s="6">
        <v>0.50999999999999801</v>
      </c>
      <c r="E2811" s="6">
        <v>0.98474608997876001</v>
      </c>
      <c r="F2811" s="6">
        <v>0.98474122084357596</v>
      </c>
      <c r="G2811" s="6">
        <v>70.060294999999996</v>
      </c>
      <c r="H2811" s="6">
        <v>163210.71095571</v>
      </c>
      <c r="I2811" s="6">
        <v>51.49</v>
      </c>
      <c r="J2811" s="6">
        <v>52.74</v>
      </c>
      <c r="K2811" s="6">
        <v>51.48</v>
      </c>
      <c r="L2811" s="6">
        <v>121811.421911421</v>
      </c>
    </row>
    <row r="2812" spans="1:12" ht="15" customHeight="1" x14ac:dyDescent="0.25">
      <c r="A2812" s="5">
        <v>40773</v>
      </c>
      <c r="B2812" s="6">
        <v>51.79</v>
      </c>
      <c r="C2812" s="2">
        <v>25048840</v>
      </c>
      <c r="D2812" s="6">
        <v>0.24000000000000199</v>
      </c>
      <c r="E2812" s="6">
        <v>0.46556741028127502</v>
      </c>
      <c r="F2812" s="6">
        <v>0.46556680912672699</v>
      </c>
      <c r="G2812" s="6">
        <v>69.377110000000002</v>
      </c>
      <c r="H2812" s="6">
        <v>161618.20512820501</v>
      </c>
      <c r="I2812" s="6">
        <v>50.51</v>
      </c>
      <c r="J2812" s="6">
        <v>51.95</v>
      </c>
      <c r="K2812" s="6">
        <v>50.31</v>
      </c>
      <c r="L2812" s="6">
        <v>120622.61072261</v>
      </c>
    </row>
    <row r="2813" spans="1:12" ht="15" customHeight="1" x14ac:dyDescent="0.25">
      <c r="A2813" s="5">
        <v>40772</v>
      </c>
      <c r="B2813" s="6">
        <v>51.55</v>
      </c>
      <c r="C2813" s="2">
        <v>15513310</v>
      </c>
      <c r="D2813" s="6">
        <v>-0.37000000000000399</v>
      </c>
      <c r="E2813" s="6">
        <v>-0.712634822804325</v>
      </c>
      <c r="F2813" s="6">
        <v>-0.71263129202529996</v>
      </c>
      <c r="G2813" s="6">
        <v>69.055610000000001</v>
      </c>
      <c r="H2813" s="6">
        <v>160868.787878787</v>
      </c>
      <c r="I2813" s="6">
        <v>51.72</v>
      </c>
      <c r="J2813" s="6">
        <v>52.18</v>
      </c>
      <c r="K2813" s="6">
        <v>51.162500000000001</v>
      </c>
      <c r="L2813" s="6">
        <v>120063.17016317</v>
      </c>
    </row>
    <row r="2814" spans="1:12" ht="15" customHeight="1" x14ac:dyDescent="0.25">
      <c r="A2814" s="5">
        <v>40771</v>
      </c>
      <c r="B2814" s="6">
        <v>51.92</v>
      </c>
      <c r="C2814" s="2">
        <v>25595440</v>
      </c>
      <c r="D2814" s="6">
        <v>1.94</v>
      </c>
      <c r="E2814" s="6">
        <v>3.8815526210484301</v>
      </c>
      <c r="F2814" s="6">
        <v>3.8815511782539498</v>
      </c>
      <c r="G2814" s="6">
        <v>69.551254</v>
      </c>
      <c r="H2814" s="6">
        <v>162024.13519813499</v>
      </c>
      <c r="I2814" s="6">
        <v>51.44</v>
      </c>
      <c r="J2814" s="6">
        <v>52.48</v>
      </c>
      <c r="K2814" s="6">
        <v>51.12</v>
      </c>
      <c r="L2814" s="6">
        <v>120925.641025641</v>
      </c>
    </row>
    <row r="2815" spans="1:12" ht="15" customHeight="1" x14ac:dyDescent="0.25">
      <c r="A2815" s="5">
        <v>40770</v>
      </c>
      <c r="B2815" s="6">
        <v>49.98</v>
      </c>
      <c r="C2815" s="2">
        <v>14832180</v>
      </c>
      <c r="D2815" s="6">
        <v>0.22999999999999601</v>
      </c>
      <c r="E2815" s="6">
        <v>0.46231155778893002</v>
      </c>
      <c r="F2815" s="6">
        <v>0.46231071690452302</v>
      </c>
      <c r="G2815" s="6">
        <v>66.952460000000002</v>
      </c>
      <c r="H2815" s="6">
        <v>155966.34032634</v>
      </c>
      <c r="I2815" s="6">
        <v>49.88</v>
      </c>
      <c r="J2815" s="6">
        <v>50.08</v>
      </c>
      <c r="K2815" s="6">
        <v>49.29</v>
      </c>
      <c r="L2815" s="6">
        <v>116403.496503496</v>
      </c>
    </row>
    <row r="2816" spans="1:12" ht="15" customHeight="1" x14ac:dyDescent="0.25">
      <c r="A2816" s="5">
        <v>40767</v>
      </c>
      <c r="B2816" s="6">
        <v>49.75</v>
      </c>
      <c r="C2816" s="2">
        <v>15160420</v>
      </c>
      <c r="D2816" s="6">
        <v>2.0000000000003099E-2</v>
      </c>
      <c r="E2816" s="6">
        <v>4.0217172732770402E-2</v>
      </c>
      <c r="F2816" s="6">
        <v>4.02236287249335E-2</v>
      </c>
      <c r="G2816" s="6">
        <v>66.644356000000002</v>
      </c>
      <c r="H2816" s="6">
        <v>155248.14918414899</v>
      </c>
      <c r="I2816" s="6">
        <v>50.1</v>
      </c>
      <c r="J2816" s="6">
        <v>50.31</v>
      </c>
      <c r="K2816" s="6">
        <v>49.28</v>
      </c>
      <c r="L2816" s="6">
        <v>115867.365967365</v>
      </c>
    </row>
    <row r="2817" spans="1:12" ht="15" customHeight="1" x14ac:dyDescent="0.25">
      <c r="A2817" s="5">
        <v>40766</v>
      </c>
      <c r="B2817" s="6">
        <v>49.73</v>
      </c>
      <c r="C2817" s="2">
        <v>21599480</v>
      </c>
      <c r="D2817" s="6">
        <v>1.32</v>
      </c>
      <c r="E2817" s="6">
        <v>2.7267093575707499</v>
      </c>
      <c r="F2817" s="6">
        <v>2.7267059587835201</v>
      </c>
      <c r="G2817" s="6">
        <v>66.617559999999997</v>
      </c>
      <c r="H2817" s="6">
        <v>155185.68764568699</v>
      </c>
      <c r="I2817" s="6">
        <v>48.85</v>
      </c>
      <c r="J2817" s="6">
        <v>50.4</v>
      </c>
      <c r="K2817" s="6">
        <v>48.85</v>
      </c>
      <c r="L2817" s="6">
        <v>115820.745920745</v>
      </c>
    </row>
    <row r="2818" spans="1:12" ht="15" customHeight="1" x14ac:dyDescent="0.25">
      <c r="A2818" s="5">
        <v>40765</v>
      </c>
      <c r="B2818" s="6">
        <v>48.41</v>
      </c>
      <c r="C2818" s="2">
        <v>27005840</v>
      </c>
      <c r="D2818" s="6">
        <v>-2.41</v>
      </c>
      <c r="E2818" s="6">
        <v>-4.7422274695002002</v>
      </c>
      <c r="F2818" s="6">
        <v>-4.0240047619991799</v>
      </c>
      <c r="G2818" s="6">
        <v>64.849310000000003</v>
      </c>
      <c r="H2818" s="6">
        <v>151063.892773892</v>
      </c>
      <c r="I2818" s="6">
        <v>50.02</v>
      </c>
      <c r="J2818" s="6">
        <v>50.06</v>
      </c>
      <c r="K2818" s="6">
        <v>48.31</v>
      </c>
      <c r="L2818" s="6">
        <v>112743.822843822</v>
      </c>
    </row>
    <row r="2819" spans="1:12" ht="15" customHeight="1" x14ac:dyDescent="0.25">
      <c r="A2819" s="5">
        <v>40764</v>
      </c>
      <c r="B2819" s="6">
        <v>50.82</v>
      </c>
      <c r="C2819" s="2">
        <v>23990330</v>
      </c>
      <c r="D2819" s="6">
        <v>1.8999999999999899</v>
      </c>
      <c r="E2819" s="6">
        <v>3.8838920686835499</v>
      </c>
      <c r="F2819" s="6">
        <v>3.8838844379255701</v>
      </c>
      <c r="G2819" s="6">
        <v>67.568259999999995</v>
      </c>
      <c r="H2819" s="6">
        <v>157401.77156177099</v>
      </c>
      <c r="I2819" s="6">
        <v>49.34</v>
      </c>
      <c r="J2819" s="6">
        <v>50.91</v>
      </c>
      <c r="K2819" s="6">
        <v>48.67</v>
      </c>
      <c r="L2819" s="6">
        <v>118361.538461538</v>
      </c>
    </row>
    <row r="2820" spans="1:12" ht="15" customHeight="1" x14ac:dyDescent="0.25">
      <c r="A2820" s="5">
        <v>40763</v>
      </c>
      <c r="B2820" s="6">
        <v>48.92</v>
      </c>
      <c r="C2820" s="2">
        <v>33045949.999999899</v>
      </c>
      <c r="D2820" s="6">
        <v>-1.9299999999999899</v>
      </c>
      <c r="E2820" s="6">
        <v>-3.7954768928220202</v>
      </c>
      <c r="F2820" s="6">
        <v>-3.79547436218856</v>
      </c>
      <c r="G2820" s="6">
        <v>65.042100000000005</v>
      </c>
      <c r="H2820" s="6">
        <v>151513.28671328601</v>
      </c>
      <c r="I2820" s="6">
        <v>50.8</v>
      </c>
      <c r="J2820" s="6">
        <v>51.33</v>
      </c>
      <c r="K2820" s="6">
        <v>48.77</v>
      </c>
      <c r="L2820" s="6">
        <v>113932.634032634</v>
      </c>
    </row>
    <row r="2821" spans="1:12" ht="15" customHeight="1" x14ac:dyDescent="0.25">
      <c r="A2821" s="5">
        <v>40760</v>
      </c>
      <c r="B2821" s="6">
        <v>50.85</v>
      </c>
      <c r="C2821" s="2">
        <v>27299160</v>
      </c>
      <c r="D2821" s="6">
        <v>0.75</v>
      </c>
      <c r="E2821" s="6">
        <v>1.4970059880239499</v>
      </c>
      <c r="F2821" s="6">
        <v>1.4970054486512501</v>
      </c>
      <c r="G2821" s="6">
        <v>67.608149999999995</v>
      </c>
      <c r="H2821" s="6">
        <v>157494.75524475501</v>
      </c>
      <c r="I2821" s="6">
        <v>50.59</v>
      </c>
      <c r="J2821" s="6">
        <v>50.92</v>
      </c>
      <c r="K2821" s="6">
        <v>49.59</v>
      </c>
      <c r="L2821" s="6">
        <v>118431.468531468</v>
      </c>
    </row>
    <row r="2822" spans="1:12" ht="15" customHeight="1" x14ac:dyDescent="0.25">
      <c r="A2822" s="5">
        <v>40759</v>
      </c>
      <c r="B2822" s="6">
        <v>50.1</v>
      </c>
      <c r="C2822" s="2">
        <v>26071170</v>
      </c>
      <c r="D2822" s="6">
        <v>-1.1799999999999899</v>
      </c>
      <c r="E2822" s="6">
        <v>-2.3010920436817499</v>
      </c>
      <c r="F2822" s="6">
        <v>-2.3010900873073199</v>
      </c>
      <c r="G2822" s="6">
        <v>66.610979999999998</v>
      </c>
      <c r="H2822" s="6">
        <v>155170.349650349</v>
      </c>
      <c r="I2822" s="6">
        <v>50.99</v>
      </c>
      <c r="J2822" s="6">
        <v>50.99</v>
      </c>
      <c r="K2822" s="6">
        <v>50.07</v>
      </c>
      <c r="L2822" s="6">
        <v>116683.216783216</v>
      </c>
    </row>
    <row r="2823" spans="1:12" ht="15" customHeight="1" x14ac:dyDescent="0.25">
      <c r="A2823" s="5">
        <v>40758</v>
      </c>
      <c r="B2823" s="6">
        <v>51.28</v>
      </c>
      <c r="C2823" s="2">
        <v>21455330</v>
      </c>
      <c r="D2823" s="6">
        <v>-0.39999999999999802</v>
      </c>
      <c r="E2823" s="6">
        <v>-0.77399380804953299</v>
      </c>
      <c r="F2823" s="6">
        <v>-0.77399499080832401</v>
      </c>
      <c r="G2823" s="6">
        <v>68.179860000000005</v>
      </c>
      <c r="H2823" s="6">
        <v>158827.41258741199</v>
      </c>
      <c r="I2823" s="6">
        <v>51.76</v>
      </c>
      <c r="J2823" s="6">
        <v>52.05</v>
      </c>
      <c r="K2823" s="6">
        <v>51.01</v>
      </c>
      <c r="L2823" s="6">
        <v>119433.799533799</v>
      </c>
    </row>
    <row r="2824" spans="1:12" ht="15" customHeight="1" x14ac:dyDescent="0.25">
      <c r="A2824" s="5">
        <v>40757</v>
      </c>
      <c r="B2824" s="6">
        <v>51.68</v>
      </c>
      <c r="C2824" s="2">
        <v>15243610</v>
      </c>
      <c r="D2824" s="6">
        <v>-0.93999999999999695</v>
      </c>
      <c r="E2824" s="6">
        <v>-1.78639300646141</v>
      </c>
      <c r="F2824" s="6">
        <v>-1.7863904231857901</v>
      </c>
      <c r="G2824" s="6">
        <v>68.711685000000003</v>
      </c>
      <c r="H2824" s="6">
        <v>160067.09790209701</v>
      </c>
      <c r="I2824" s="6">
        <v>52.24</v>
      </c>
      <c r="J2824" s="6">
        <v>52.55</v>
      </c>
      <c r="K2824" s="6">
        <v>51.67</v>
      </c>
      <c r="L2824" s="6">
        <v>120366.2004662</v>
      </c>
    </row>
    <row r="2825" spans="1:12" ht="15" customHeight="1" x14ac:dyDescent="0.25">
      <c r="A2825" s="5">
        <v>40756</v>
      </c>
      <c r="B2825" s="6">
        <v>52.62</v>
      </c>
      <c r="C2825" s="2">
        <v>10688550</v>
      </c>
      <c r="D2825" s="6">
        <v>-9.0000000000003397E-2</v>
      </c>
      <c r="E2825" s="6">
        <v>-0.17074558907228499</v>
      </c>
      <c r="F2825" s="6">
        <v>-0.17074496372988501</v>
      </c>
      <c r="G2825" s="6">
        <v>69.961470000000006</v>
      </c>
      <c r="H2825" s="6">
        <v>162980.349650349</v>
      </c>
      <c r="I2825" s="6">
        <v>52.79</v>
      </c>
      <c r="J2825" s="6">
        <v>52.99</v>
      </c>
      <c r="K2825" s="6">
        <v>52.07</v>
      </c>
      <c r="L2825" s="6">
        <v>122557.342657342</v>
      </c>
    </row>
    <row r="2826" spans="1:12" ht="15" customHeight="1" x14ac:dyDescent="0.25">
      <c r="A2826" s="5">
        <v>40753</v>
      </c>
      <c r="B2826" s="6">
        <v>52.71</v>
      </c>
      <c r="C2826" s="2">
        <v>13199210</v>
      </c>
      <c r="D2826" s="6">
        <v>-0.28000000000000103</v>
      </c>
      <c r="E2826" s="6">
        <v>-0.52840158520476299</v>
      </c>
      <c r="F2826" s="6">
        <v>-0.52841299460076796</v>
      </c>
      <c r="G2826" s="6">
        <v>70.081130000000002</v>
      </c>
      <c r="H2826" s="6">
        <v>163259.27738927701</v>
      </c>
      <c r="I2826" s="6">
        <v>52.78</v>
      </c>
      <c r="J2826" s="6">
        <v>53.15</v>
      </c>
      <c r="K2826" s="6">
        <v>52.664999999999999</v>
      </c>
      <c r="L2826" s="6">
        <v>122767.13286713199</v>
      </c>
    </row>
    <row r="2827" spans="1:12" ht="15" customHeight="1" x14ac:dyDescent="0.25">
      <c r="A2827" s="5">
        <v>40752</v>
      </c>
      <c r="B2827" s="6">
        <v>52.99</v>
      </c>
      <c r="C2827" s="2">
        <v>8908569</v>
      </c>
      <c r="D2827" s="6">
        <v>-0.25999999999999801</v>
      </c>
      <c r="E2827" s="6">
        <v>-0.48826291079812001</v>
      </c>
      <c r="F2827" s="6">
        <v>-0.48825482868105602</v>
      </c>
      <c r="G2827" s="6">
        <v>70.453415000000007</v>
      </c>
      <c r="H2827" s="6">
        <v>164127.074592074</v>
      </c>
      <c r="I2827" s="6">
        <v>53.31</v>
      </c>
      <c r="J2827" s="6">
        <v>53.55</v>
      </c>
      <c r="K2827" s="6">
        <v>52.97</v>
      </c>
      <c r="L2827" s="6">
        <v>123419.813519813</v>
      </c>
    </row>
    <row r="2828" spans="1:12" ht="15" customHeight="1" x14ac:dyDescent="0.25">
      <c r="A2828" s="5">
        <v>40751</v>
      </c>
      <c r="B2828" s="6">
        <v>53.25</v>
      </c>
      <c r="C2828" s="2">
        <v>12200030</v>
      </c>
      <c r="D2828" s="6">
        <v>-0.34000000000000302</v>
      </c>
      <c r="E2828" s="6">
        <v>-0.63444672513529499</v>
      </c>
      <c r="F2828" s="6">
        <v>-0.63444455011136802</v>
      </c>
      <c r="G2828" s="6">
        <v>70.799094999999994</v>
      </c>
      <c r="H2828" s="6">
        <v>164932.85547785499</v>
      </c>
      <c r="I2828" s="6">
        <v>53.44</v>
      </c>
      <c r="J2828" s="6">
        <v>53.75</v>
      </c>
      <c r="K2828" s="6">
        <v>53.17</v>
      </c>
      <c r="L2828" s="6">
        <v>124025.874125874</v>
      </c>
    </row>
    <row r="2829" spans="1:12" ht="15" customHeight="1" x14ac:dyDescent="0.25">
      <c r="A2829" s="5">
        <v>40750</v>
      </c>
      <c r="B2829" s="6">
        <v>53.59</v>
      </c>
      <c r="C2829" s="2">
        <v>10934690</v>
      </c>
      <c r="D2829" s="6">
        <v>-0.37999999999999501</v>
      </c>
      <c r="E2829" s="6">
        <v>-0.70409486751897798</v>
      </c>
      <c r="F2829" s="6">
        <v>-0.70409906408321898</v>
      </c>
      <c r="G2829" s="6">
        <v>71.251143999999996</v>
      </c>
      <c r="H2829" s="6">
        <v>165986.58275058199</v>
      </c>
      <c r="I2829" s="6">
        <v>54.03</v>
      </c>
      <c r="J2829" s="6">
        <v>54.09</v>
      </c>
      <c r="K2829" s="6">
        <v>53.51</v>
      </c>
      <c r="L2829" s="6">
        <v>124818.414918414</v>
      </c>
    </row>
    <row r="2830" spans="1:12" ht="15" customHeight="1" x14ac:dyDescent="0.25">
      <c r="A2830" s="5">
        <v>40749</v>
      </c>
      <c r="B2830" s="6">
        <v>53.97</v>
      </c>
      <c r="C2830" s="2">
        <v>8177526</v>
      </c>
      <c r="D2830" s="6">
        <v>-0.55000000000000404</v>
      </c>
      <c r="E2830" s="6">
        <v>-1.00880410858401</v>
      </c>
      <c r="F2830" s="6">
        <v>-1.0088064668680099</v>
      </c>
      <c r="G2830" s="6">
        <v>71.756379999999993</v>
      </c>
      <c r="H2830" s="6">
        <v>167164.28904428901</v>
      </c>
      <c r="I2830" s="6">
        <v>54.03</v>
      </c>
      <c r="J2830" s="6">
        <v>54.4</v>
      </c>
      <c r="K2830" s="6">
        <v>53.95</v>
      </c>
      <c r="L2830" s="6">
        <v>125704.195804195</v>
      </c>
    </row>
    <row r="2831" spans="1:12" ht="15" customHeight="1" x14ac:dyDescent="0.25">
      <c r="A2831" s="5">
        <v>40746</v>
      </c>
      <c r="B2831" s="6">
        <v>54.52</v>
      </c>
      <c r="C2831" s="2">
        <v>6802420</v>
      </c>
      <c r="D2831" s="6">
        <v>5.0000000000004201E-2</v>
      </c>
      <c r="E2831" s="6">
        <v>9.1793647879567702E-2</v>
      </c>
      <c r="F2831" s="6">
        <v>9.17963755344475E-2</v>
      </c>
      <c r="G2831" s="6">
        <v>72.487639999999999</v>
      </c>
      <c r="H2831" s="6">
        <v>168868.85780885699</v>
      </c>
      <c r="I2831" s="6">
        <v>54.58</v>
      </c>
      <c r="J2831" s="6">
        <v>54.72</v>
      </c>
      <c r="K2831" s="6">
        <v>54.25</v>
      </c>
      <c r="L2831" s="6">
        <v>126986.24708624701</v>
      </c>
    </row>
    <row r="2832" spans="1:12" ht="15" customHeight="1" x14ac:dyDescent="0.25">
      <c r="A2832" s="5">
        <v>40745</v>
      </c>
      <c r="B2832" s="6">
        <v>54.47</v>
      </c>
      <c r="C2832" s="2">
        <v>10614900</v>
      </c>
      <c r="D2832" s="6">
        <v>0.57999999999999796</v>
      </c>
      <c r="E2832" s="6">
        <v>1.0762664687326</v>
      </c>
      <c r="F2832" s="6">
        <v>1.07625929483341</v>
      </c>
      <c r="G2832" s="6">
        <v>72.42116</v>
      </c>
      <c r="H2832" s="6">
        <v>168713.892773892</v>
      </c>
      <c r="I2832" s="6">
        <v>54</v>
      </c>
      <c r="J2832" s="6">
        <v>54.685000000000002</v>
      </c>
      <c r="K2832" s="6">
        <v>53.91</v>
      </c>
      <c r="L2832" s="6">
        <v>126869.696969696</v>
      </c>
    </row>
    <row r="2833" spans="1:12" ht="15" customHeight="1" x14ac:dyDescent="0.25">
      <c r="A2833" s="5">
        <v>40744</v>
      </c>
      <c r="B2833" s="6">
        <v>53.89</v>
      </c>
      <c r="C2833" s="2">
        <v>8857842</v>
      </c>
      <c r="D2833" s="6">
        <v>-7.9999999999998295E-2</v>
      </c>
      <c r="E2833" s="6">
        <v>-0.14823049842505001</v>
      </c>
      <c r="F2833" s="6">
        <v>-0.14822375376237701</v>
      </c>
      <c r="G2833" s="6">
        <v>71.650019999999998</v>
      </c>
      <c r="H2833" s="6">
        <v>166916.36363636301</v>
      </c>
      <c r="I2833" s="6">
        <v>53.91</v>
      </c>
      <c r="J2833" s="6">
        <v>53.97</v>
      </c>
      <c r="K2833" s="6">
        <v>53.6</v>
      </c>
      <c r="L2833" s="6">
        <v>125517.715617715</v>
      </c>
    </row>
    <row r="2834" spans="1:12" ht="15" customHeight="1" x14ac:dyDescent="0.25">
      <c r="A2834" s="5">
        <v>40743</v>
      </c>
      <c r="B2834" s="6">
        <v>53.97</v>
      </c>
      <c r="C2834" s="2">
        <v>8585656</v>
      </c>
      <c r="D2834" s="6">
        <v>0.64999999999999802</v>
      </c>
      <c r="E2834" s="6">
        <v>1.2190547636909299</v>
      </c>
      <c r="F2834" s="6">
        <v>1.2190543028407199</v>
      </c>
      <c r="G2834" s="6">
        <v>71.756379999999993</v>
      </c>
      <c r="H2834" s="6">
        <v>167164.28904428901</v>
      </c>
      <c r="I2834" s="6">
        <v>53.4</v>
      </c>
      <c r="J2834" s="6">
        <v>54.03</v>
      </c>
      <c r="K2834" s="6">
        <v>53.34</v>
      </c>
      <c r="L2834" s="6">
        <v>125704.195804195</v>
      </c>
    </row>
    <row r="2835" spans="1:12" ht="15" customHeight="1" x14ac:dyDescent="0.25">
      <c r="A2835" s="5">
        <v>40742</v>
      </c>
      <c r="B2835" s="6">
        <v>53.32</v>
      </c>
      <c r="C2835" s="2">
        <v>8219327.9999999898</v>
      </c>
      <c r="D2835" s="6">
        <v>-0.310000000000002</v>
      </c>
      <c r="E2835" s="6">
        <v>-0.57803468208093001</v>
      </c>
      <c r="F2835" s="6">
        <v>-0.57803502255752104</v>
      </c>
      <c r="G2835" s="6">
        <v>70.892166000000003</v>
      </c>
      <c r="H2835" s="6">
        <v>165149.804195804</v>
      </c>
      <c r="I2835" s="6">
        <v>53.41</v>
      </c>
      <c r="J2835" s="6">
        <v>53.54</v>
      </c>
      <c r="K2835" s="6">
        <v>53.18</v>
      </c>
      <c r="L2835" s="6">
        <v>124189.044289044</v>
      </c>
    </row>
    <row r="2836" spans="1:12" ht="15" customHeight="1" x14ac:dyDescent="0.25">
      <c r="A2836" s="5">
        <v>40739</v>
      </c>
      <c r="B2836" s="6">
        <v>53.63</v>
      </c>
      <c r="C2836" s="2">
        <v>10188560</v>
      </c>
      <c r="D2836" s="6"/>
      <c r="E2836" s="6"/>
      <c r="F2836" s="6"/>
      <c r="G2836" s="6">
        <v>71.304329999999993</v>
      </c>
      <c r="H2836" s="6">
        <v>166110.55944055901</v>
      </c>
      <c r="I2836" s="6">
        <v>53.73</v>
      </c>
      <c r="J2836" s="6">
        <v>53.972499999999997</v>
      </c>
      <c r="K2836" s="6">
        <v>53.46</v>
      </c>
      <c r="L2836" s="6">
        <v>124911.65501165501</v>
      </c>
    </row>
    <row r="2837" spans="1:12" ht="15" customHeight="1" x14ac:dyDescent="0.25">
      <c r="A2837" s="5">
        <v>40738</v>
      </c>
      <c r="B2837" s="6">
        <v>53.63</v>
      </c>
      <c r="C2837" s="2">
        <v>15522600</v>
      </c>
      <c r="D2837" s="6">
        <v>-0.39</v>
      </c>
      <c r="E2837" s="6">
        <v>-0.72195483154386897</v>
      </c>
      <c r="F2837" s="6">
        <v>-0.72195676975270695</v>
      </c>
      <c r="G2837" s="6">
        <v>71.304329999999993</v>
      </c>
      <c r="H2837" s="6">
        <v>166110.55944055901</v>
      </c>
      <c r="I2837" s="6">
        <v>53.52</v>
      </c>
      <c r="J2837" s="6">
        <v>53.7</v>
      </c>
      <c r="K2837" s="6">
        <v>53.38</v>
      </c>
      <c r="L2837" s="6">
        <v>124911.65501165501</v>
      </c>
    </row>
    <row r="2838" spans="1:12" ht="15" customHeight="1" x14ac:dyDescent="0.25">
      <c r="A2838" s="5">
        <v>40737</v>
      </c>
      <c r="B2838" s="6">
        <v>54.02</v>
      </c>
      <c r="C2838" s="2">
        <v>10153330</v>
      </c>
      <c r="D2838" s="6">
        <v>8.00000000000054E-2</v>
      </c>
      <c r="E2838" s="6">
        <v>0.14831294030403999</v>
      </c>
      <c r="F2838" s="6">
        <v>0.14832014227135201</v>
      </c>
      <c r="G2838" s="6">
        <v>71.822860000000006</v>
      </c>
      <c r="H2838" s="6">
        <v>167319.25407925399</v>
      </c>
      <c r="I2838" s="6">
        <v>54.07</v>
      </c>
      <c r="J2838" s="6">
        <v>54.27</v>
      </c>
      <c r="K2838" s="6">
        <v>53.84</v>
      </c>
      <c r="L2838" s="6">
        <v>125820.745920745</v>
      </c>
    </row>
    <row r="2839" spans="1:12" ht="15" customHeight="1" x14ac:dyDescent="0.25">
      <c r="A2839" s="5">
        <v>40736</v>
      </c>
      <c r="B2839" s="6">
        <v>53.94</v>
      </c>
      <c r="C2839" s="2">
        <v>9485877</v>
      </c>
      <c r="D2839" s="6">
        <v>7.0000000000000201E-2</v>
      </c>
      <c r="E2839" s="6">
        <v>0.129942454056064</v>
      </c>
      <c r="F2839" s="6">
        <v>0.12994352964434899</v>
      </c>
      <c r="G2839" s="6">
        <v>71.716489999999993</v>
      </c>
      <c r="H2839" s="6">
        <v>167071.30536130501</v>
      </c>
      <c r="I2839" s="6">
        <v>53.86</v>
      </c>
      <c r="J2839" s="6">
        <v>54.42</v>
      </c>
      <c r="K2839" s="6">
        <v>53.76</v>
      </c>
      <c r="L2839" s="6">
        <v>125634.26573426501</v>
      </c>
    </row>
    <row r="2840" spans="1:12" ht="15" customHeight="1" x14ac:dyDescent="0.25">
      <c r="A2840" s="5">
        <v>40735</v>
      </c>
      <c r="B2840" s="6">
        <v>53.87</v>
      </c>
      <c r="C2840" s="2">
        <v>7548369</v>
      </c>
      <c r="D2840" s="6">
        <v>-0.21</v>
      </c>
      <c r="E2840" s="6">
        <v>-0.38831360946746102</v>
      </c>
      <c r="F2840" s="6">
        <v>-0.38831681122095602</v>
      </c>
      <c r="G2840" s="6">
        <v>71.623419999999996</v>
      </c>
      <c r="H2840" s="6">
        <v>166854.35897435801</v>
      </c>
      <c r="I2840" s="6">
        <v>53.82</v>
      </c>
      <c r="J2840" s="6">
        <v>54.08</v>
      </c>
      <c r="K2840" s="6">
        <v>53.7</v>
      </c>
      <c r="L2840" s="6">
        <v>125471.09557109499</v>
      </c>
    </row>
    <row r="2841" spans="1:12" ht="15" customHeight="1" x14ac:dyDescent="0.25">
      <c r="A2841" s="5">
        <v>40732</v>
      </c>
      <c r="B2841" s="6">
        <v>54.08</v>
      </c>
      <c r="C2841" s="2">
        <v>9133480</v>
      </c>
      <c r="D2841" s="6">
        <v>-0.41000000000000297</v>
      </c>
      <c r="E2841" s="6">
        <v>-0.75243163883281705</v>
      </c>
      <c r="F2841" s="6">
        <v>-0.75243740475377996</v>
      </c>
      <c r="G2841" s="6">
        <v>71.902630000000002</v>
      </c>
      <c r="H2841" s="6">
        <v>167505.19813519801</v>
      </c>
      <c r="I2841" s="6">
        <v>54.25</v>
      </c>
      <c r="J2841" s="6">
        <v>54.32</v>
      </c>
      <c r="K2841" s="6">
        <v>53.77</v>
      </c>
      <c r="L2841" s="6">
        <v>125960.60606060601</v>
      </c>
    </row>
    <row r="2842" spans="1:12" ht="15" customHeight="1" x14ac:dyDescent="0.25">
      <c r="A2842" s="5">
        <v>40731</v>
      </c>
      <c r="B2842" s="6">
        <v>54.49</v>
      </c>
      <c r="C2842" s="2">
        <v>12820250</v>
      </c>
      <c r="D2842" s="6">
        <v>0.77000000000000302</v>
      </c>
      <c r="E2842" s="6">
        <v>1.43335815338794</v>
      </c>
      <c r="F2842" s="6">
        <v>1.4333615358089</v>
      </c>
      <c r="G2842" s="6">
        <v>72.447754000000003</v>
      </c>
      <c r="H2842" s="6">
        <v>168775.883449883</v>
      </c>
      <c r="I2842" s="6">
        <v>54.57</v>
      </c>
      <c r="J2842" s="6">
        <v>54.81</v>
      </c>
      <c r="K2842" s="6">
        <v>54.19</v>
      </c>
      <c r="L2842" s="6">
        <v>126916.317016317</v>
      </c>
    </row>
    <row r="2843" spans="1:12" ht="15" customHeight="1" x14ac:dyDescent="0.25">
      <c r="A2843" s="5">
        <v>40730</v>
      </c>
      <c r="B2843" s="6">
        <v>53.72</v>
      </c>
      <c r="C2843" s="2">
        <v>8078167</v>
      </c>
      <c r="D2843" s="6">
        <v>0.32999999999999802</v>
      </c>
      <c r="E2843" s="6">
        <v>0.61809327589434904</v>
      </c>
      <c r="F2843" s="6">
        <v>0.61810041328316201</v>
      </c>
      <c r="G2843" s="6">
        <v>71.423990000000003</v>
      </c>
      <c r="H2843" s="6">
        <v>166389.48717948701</v>
      </c>
      <c r="I2843" s="6">
        <v>53.43</v>
      </c>
      <c r="J2843" s="6">
        <v>53.95</v>
      </c>
      <c r="K2843" s="6">
        <v>53.43</v>
      </c>
      <c r="L2843" s="6">
        <v>125121.445221445</v>
      </c>
    </row>
    <row r="2844" spans="1:12" ht="15" customHeight="1" x14ac:dyDescent="0.25">
      <c r="A2844" s="5">
        <v>40729</v>
      </c>
      <c r="B2844" s="6">
        <v>53.39</v>
      </c>
      <c r="C2844" s="2">
        <v>9212468</v>
      </c>
      <c r="D2844" s="6">
        <v>-0.119999999999997</v>
      </c>
      <c r="E2844" s="6">
        <v>-0.22425714819659301</v>
      </c>
      <c r="F2844" s="6">
        <v>-0.22425399475927099</v>
      </c>
      <c r="G2844" s="6">
        <v>70.985230000000001</v>
      </c>
      <c r="H2844" s="6">
        <v>165366.73659673601</v>
      </c>
      <c r="I2844" s="6">
        <v>53.34</v>
      </c>
      <c r="J2844" s="6">
        <v>53.555</v>
      </c>
      <c r="K2844" s="6">
        <v>53.02</v>
      </c>
      <c r="L2844" s="6">
        <v>124352.214452214</v>
      </c>
    </row>
    <row r="2845" spans="1:12" ht="15" customHeight="1" x14ac:dyDescent="0.25">
      <c r="A2845" s="5">
        <v>40725</v>
      </c>
      <c r="B2845" s="6">
        <v>53.51</v>
      </c>
      <c r="C2845" s="2">
        <v>9480095</v>
      </c>
      <c r="D2845" s="6">
        <v>0.369999999999997</v>
      </c>
      <c r="E2845" s="6">
        <v>0.69627399322542605</v>
      </c>
      <c r="F2845" s="6">
        <v>0.69627066654363001</v>
      </c>
      <c r="G2845" s="6">
        <v>71.144774999999996</v>
      </c>
      <c r="H2845" s="6">
        <v>165738.636363636</v>
      </c>
      <c r="I2845" s="6">
        <v>53.19</v>
      </c>
      <c r="J2845" s="6">
        <v>53.645000000000003</v>
      </c>
      <c r="K2845" s="6">
        <v>53</v>
      </c>
      <c r="L2845" s="6">
        <v>124631.934731934</v>
      </c>
    </row>
    <row r="2846" spans="1:12" ht="15" customHeight="1" x14ac:dyDescent="0.25">
      <c r="A2846" s="5">
        <v>40724</v>
      </c>
      <c r="B2846" s="6">
        <v>53.14</v>
      </c>
      <c r="C2846" s="2">
        <v>9984462</v>
      </c>
      <c r="D2846" s="6">
        <v>0.5</v>
      </c>
      <c r="E2846" s="6">
        <v>0.94984802431610205</v>
      </c>
      <c r="F2846" s="6">
        <v>0.949847731170128</v>
      </c>
      <c r="G2846" s="6">
        <v>70.652839999999998</v>
      </c>
      <c r="H2846" s="6">
        <v>164591.93473193399</v>
      </c>
      <c r="I2846" s="6">
        <v>52.66</v>
      </c>
      <c r="J2846" s="6">
        <v>53.16</v>
      </c>
      <c r="K2846" s="6">
        <v>52.55</v>
      </c>
      <c r="L2846" s="6">
        <v>123769.463869463</v>
      </c>
    </row>
    <row r="2847" spans="1:12" ht="15" customHeight="1" x14ac:dyDescent="0.25">
      <c r="A2847" s="5">
        <v>40723</v>
      </c>
      <c r="B2847" s="6">
        <v>52.64</v>
      </c>
      <c r="C2847" s="2">
        <v>8866763</v>
      </c>
      <c r="D2847" s="6">
        <v>0.109999999999999</v>
      </c>
      <c r="E2847" s="6">
        <v>0.20940415000951701</v>
      </c>
      <c r="F2847" s="6">
        <v>0.209401789558438</v>
      </c>
      <c r="G2847" s="6">
        <v>69.988060000000004</v>
      </c>
      <c r="H2847" s="6">
        <v>163042.33100233099</v>
      </c>
      <c r="I2847" s="6">
        <v>52.62</v>
      </c>
      <c r="J2847" s="6">
        <v>52.79</v>
      </c>
      <c r="K2847" s="6">
        <v>52.43</v>
      </c>
      <c r="L2847" s="6">
        <v>122603.962703962</v>
      </c>
    </row>
    <row r="2848" spans="1:12" ht="15" customHeight="1" x14ac:dyDescent="0.25">
      <c r="A2848" s="5">
        <v>40722</v>
      </c>
      <c r="B2848" s="6">
        <v>52.53</v>
      </c>
      <c r="C2848" s="2">
        <v>10987980</v>
      </c>
      <c r="D2848" s="6">
        <v>0.24000000000000199</v>
      </c>
      <c r="E2848" s="6">
        <v>0.45897877223177702</v>
      </c>
      <c r="F2848" s="6">
        <v>0.45897226115432199</v>
      </c>
      <c r="G2848" s="6">
        <v>69.841809999999995</v>
      </c>
      <c r="H2848" s="6">
        <v>162701.421911421</v>
      </c>
      <c r="I2848" s="6">
        <v>52.44</v>
      </c>
      <c r="J2848" s="6">
        <v>52.53</v>
      </c>
      <c r="K2848" s="6">
        <v>52.14</v>
      </c>
      <c r="L2848" s="6">
        <v>122347.55244755201</v>
      </c>
    </row>
    <row r="2849" spans="1:12" ht="15" customHeight="1" x14ac:dyDescent="0.25">
      <c r="A2849" s="5">
        <v>40721</v>
      </c>
      <c r="B2849" s="6">
        <v>52.29</v>
      </c>
      <c r="C2849" s="2">
        <v>10167020</v>
      </c>
      <c r="D2849" s="6">
        <v>-0.119999999999997</v>
      </c>
      <c r="E2849" s="6">
        <v>-0.22896393817972699</v>
      </c>
      <c r="F2849" s="6">
        <v>-0.22896785652934901</v>
      </c>
      <c r="G2849" s="6">
        <v>69.522720000000007</v>
      </c>
      <c r="H2849" s="6">
        <v>161957.622377622</v>
      </c>
      <c r="I2849" s="6">
        <v>52.32</v>
      </c>
      <c r="J2849" s="6">
        <v>52.76</v>
      </c>
      <c r="K2849" s="6">
        <v>52.27</v>
      </c>
      <c r="L2849" s="6">
        <v>121788.111888111</v>
      </c>
    </row>
    <row r="2850" spans="1:12" ht="15" customHeight="1" x14ac:dyDescent="0.25">
      <c r="A2850" s="5">
        <v>40718</v>
      </c>
      <c r="B2850" s="6">
        <v>52.41</v>
      </c>
      <c r="C2850" s="2">
        <v>20767510</v>
      </c>
      <c r="D2850" s="6">
        <v>-0.880000000000002</v>
      </c>
      <c r="E2850" s="6">
        <v>-1.6513417151435601</v>
      </c>
      <c r="F2850" s="6">
        <v>-1.65133711999104</v>
      </c>
      <c r="G2850" s="6">
        <v>69.682270000000003</v>
      </c>
      <c r="H2850" s="6">
        <v>162329.533799533</v>
      </c>
      <c r="I2850" s="6">
        <v>53.19</v>
      </c>
      <c r="J2850" s="6">
        <v>53.415999999999997</v>
      </c>
      <c r="K2850" s="6">
        <v>52.35</v>
      </c>
      <c r="L2850" s="6">
        <v>122067.83216783201</v>
      </c>
    </row>
    <row r="2851" spans="1:12" ht="15" customHeight="1" x14ac:dyDescent="0.25">
      <c r="A2851" s="5">
        <v>40717</v>
      </c>
      <c r="B2851" s="6">
        <v>53.29</v>
      </c>
      <c r="C2851" s="2">
        <v>18156620</v>
      </c>
      <c r="D2851" s="6">
        <v>0.28000000000000103</v>
      </c>
      <c r="E2851" s="6">
        <v>0.52820222599510003</v>
      </c>
      <c r="F2851" s="6">
        <v>0.52821228877479798</v>
      </c>
      <c r="G2851" s="6">
        <v>70.852279999999993</v>
      </c>
      <c r="H2851" s="6">
        <v>165056.82983682901</v>
      </c>
      <c r="I2851" s="6">
        <v>53.36</v>
      </c>
      <c r="J2851" s="6">
        <v>53.7</v>
      </c>
      <c r="K2851" s="6">
        <v>52.667099999999998</v>
      </c>
      <c r="L2851" s="6">
        <v>124119.114219114</v>
      </c>
    </row>
    <row r="2852" spans="1:12" ht="15" customHeight="1" x14ac:dyDescent="0.25">
      <c r="A2852" s="5">
        <v>40716</v>
      </c>
      <c r="B2852" s="6">
        <v>53.01</v>
      </c>
      <c r="C2852" s="2">
        <v>10588000</v>
      </c>
      <c r="D2852" s="6">
        <v>-0.28000000000000103</v>
      </c>
      <c r="E2852" s="6">
        <v>-0.52542690936385705</v>
      </c>
      <c r="F2852" s="6">
        <v>-0.525436866675277</v>
      </c>
      <c r="G2852" s="6">
        <v>70.479996</v>
      </c>
      <c r="H2852" s="6">
        <v>164189.03496503399</v>
      </c>
      <c r="I2852" s="6">
        <v>53.1</v>
      </c>
      <c r="J2852" s="6">
        <v>53.29</v>
      </c>
      <c r="K2852" s="6">
        <v>52.83</v>
      </c>
      <c r="L2852" s="6">
        <v>123466.433566433</v>
      </c>
    </row>
    <row r="2853" spans="1:12" ht="15" customHeight="1" x14ac:dyDescent="0.25">
      <c r="A2853" s="5">
        <v>40715</v>
      </c>
      <c r="B2853" s="6">
        <v>53.29</v>
      </c>
      <c r="C2853" s="2">
        <v>10891960</v>
      </c>
      <c r="D2853" s="6">
        <v>0.25</v>
      </c>
      <c r="E2853" s="6">
        <v>0.47134238310708698</v>
      </c>
      <c r="F2853" s="6">
        <v>0.47134219863358401</v>
      </c>
      <c r="G2853" s="6">
        <v>70.852279999999993</v>
      </c>
      <c r="H2853" s="6">
        <v>165056.82983682901</v>
      </c>
      <c r="I2853" s="6">
        <v>53.1</v>
      </c>
      <c r="J2853" s="6">
        <v>53.29</v>
      </c>
      <c r="K2853" s="6">
        <v>52.75</v>
      </c>
      <c r="L2853" s="6">
        <v>124119.114219114</v>
      </c>
    </row>
    <row r="2854" spans="1:12" ht="15" customHeight="1" x14ac:dyDescent="0.25">
      <c r="A2854" s="5">
        <v>40714</v>
      </c>
      <c r="B2854" s="6">
        <v>53.04</v>
      </c>
      <c r="C2854" s="2">
        <v>15198470</v>
      </c>
      <c r="D2854" s="6">
        <v>0.219999999999998</v>
      </c>
      <c r="E2854" s="6">
        <v>0.41650889814463998</v>
      </c>
      <c r="F2854" s="6">
        <v>0.41650415884741898</v>
      </c>
      <c r="G2854" s="6">
        <v>70.519890000000004</v>
      </c>
      <c r="H2854" s="6">
        <v>164282.02797202699</v>
      </c>
      <c r="I2854" s="6">
        <v>52.7</v>
      </c>
      <c r="J2854" s="6">
        <v>53.5</v>
      </c>
      <c r="K2854" s="6">
        <v>52.7</v>
      </c>
      <c r="L2854" s="6">
        <v>123536.36363636301</v>
      </c>
    </row>
    <row r="2855" spans="1:12" ht="15" customHeight="1" x14ac:dyDescent="0.25">
      <c r="A2855" s="5">
        <v>40711</v>
      </c>
      <c r="B2855" s="6">
        <v>52.82</v>
      </c>
      <c r="C2855" s="2">
        <v>20584450</v>
      </c>
      <c r="D2855" s="6">
        <v>-9.9999999999980105E-3</v>
      </c>
      <c r="E2855" s="6">
        <v>-1.8928639030846201E-2</v>
      </c>
      <c r="F2855" s="6">
        <v>-1.8927776686683499E-2</v>
      </c>
      <c r="G2855" s="6">
        <v>70.22739</v>
      </c>
      <c r="H2855" s="6">
        <v>163600.20979020899</v>
      </c>
      <c r="I2855" s="6">
        <v>53.06</v>
      </c>
      <c r="J2855" s="6">
        <v>53.29</v>
      </c>
      <c r="K2855" s="6">
        <v>52.82</v>
      </c>
      <c r="L2855" s="6">
        <v>123023.543123543</v>
      </c>
    </row>
    <row r="2856" spans="1:12" ht="15" customHeight="1" x14ac:dyDescent="0.25">
      <c r="A2856" s="5">
        <v>40710</v>
      </c>
      <c r="B2856" s="6">
        <v>52.83</v>
      </c>
      <c r="C2856" s="2">
        <v>11744040</v>
      </c>
      <c r="D2856" s="6">
        <v>0.50999999999999801</v>
      </c>
      <c r="E2856" s="6">
        <v>0.97477064220183796</v>
      </c>
      <c r="F2856" s="6">
        <v>0.97476934807361104</v>
      </c>
      <c r="G2856" s="6">
        <v>70.240684999999999</v>
      </c>
      <c r="H2856" s="6">
        <v>163631.20046620001</v>
      </c>
      <c r="I2856" s="6">
        <v>52.46</v>
      </c>
      <c r="J2856" s="6">
        <v>52.97</v>
      </c>
      <c r="K2856" s="6">
        <v>52.2</v>
      </c>
      <c r="L2856" s="6">
        <v>123046.853146853</v>
      </c>
    </row>
    <row r="2857" spans="1:12" ht="15" customHeight="1" x14ac:dyDescent="0.25">
      <c r="A2857" s="5">
        <v>40709</v>
      </c>
      <c r="B2857" s="6">
        <v>52.32</v>
      </c>
      <c r="C2857" s="2">
        <v>15325520</v>
      </c>
      <c r="D2857" s="6">
        <v>-0.58999999999999597</v>
      </c>
      <c r="E2857" s="6">
        <v>-1.1151011151011101</v>
      </c>
      <c r="F2857" s="6">
        <v>-1.1150944419187001</v>
      </c>
      <c r="G2857" s="6">
        <v>69.562610000000006</v>
      </c>
      <c r="H2857" s="6">
        <v>162050.60606060599</v>
      </c>
      <c r="I2857" s="6">
        <v>52.64</v>
      </c>
      <c r="J2857" s="6">
        <v>52.64</v>
      </c>
      <c r="K2857" s="6">
        <v>51.793300000000002</v>
      </c>
      <c r="L2857" s="6">
        <v>121858.04195804099</v>
      </c>
    </row>
    <row r="2858" spans="1:12" ht="15" customHeight="1" x14ac:dyDescent="0.25">
      <c r="A2858" s="5">
        <v>40708</v>
      </c>
      <c r="B2858" s="6">
        <v>52.91</v>
      </c>
      <c r="C2858" s="2">
        <v>8797397</v>
      </c>
      <c r="D2858" s="6">
        <v>0.28999999999999898</v>
      </c>
      <c r="E2858" s="6">
        <v>0.55112124667426798</v>
      </c>
      <c r="F2858" s="6">
        <v>0.55112621275681395</v>
      </c>
      <c r="G2858" s="6">
        <v>70.347046000000006</v>
      </c>
      <c r="H2858" s="6">
        <v>163879.12820512801</v>
      </c>
      <c r="I2858" s="6">
        <v>52.86</v>
      </c>
      <c r="J2858" s="6">
        <v>53.255000000000003</v>
      </c>
      <c r="K2858" s="6">
        <v>52.77</v>
      </c>
      <c r="L2858" s="6">
        <v>123233.33333333299</v>
      </c>
    </row>
    <row r="2859" spans="1:12" ht="15" customHeight="1" x14ac:dyDescent="0.25">
      <c r="A2859" s="5">
        <v>40707</v>
      </c>
      <c r="B2859" s="6">
        <v>52.62</v>
      </c>
      <c r="C2859" s="2">
        <v>12545140</v>
      </c>
      <c r="D2859" s="6">
        <v>-0.100000000000001</v>
      </c>
      <c r="E2859" s="6">
        <v>-0.189681335356606</v>
      </c>
      <c r="F2859" s="6">
        <v>-0.189686969421098</v>
      </c>
      <c r="G2859" s="6">
        <v>69.961470000000006</v>
      </c>
      <c r="H2859" s="6">
        <v>162980.349650349</v>
      </c>
      <c r="I2859" s="6">
        <v>52.91</v>
      </c>
      <c r="J2859" s="6">
        <v>53.25</v>
      </c>
      <c r="K2859" s="6">
        <v>52.58</v>
      </c>
      <c r="L2859" s="6">
        <v>122557.342657342</v>
      </c>
    </row>
    <row r="2860" spans="1:12" ht="15" customHeight="1" x14ac:dyDescent="0.25">
      <c r="A2860" s="5">
        <v>40704</v>
      </c>
      <c r="B2860" s="6">
        <v>52.72</v>
      </c>
      <c r="C2860" s="2">
        <v>14587900</v>
      </c>
      <c r="D2860" s="6">
        <v>-0.89999999999999802</v>
      </c>
      <c r="E2860" s="6">
        <v>-1.6784781797836601</v>
      </c>
      <c r="F2860" s="6">
        <v>-1.6784720321757201</v>
      </c>
      <c r="G2860" s="6">
        <v>70.094430000000003</v>
      </c>
      <c r="H2860" s="6">
        <v>163290.27972027901</v>
      </c>
      <c r="I2860" s="6">
        <v>53.67</v>
      </c>
      <c r="J2860" s="6">
        <v>53.84</v>
      </c>
      <c r="K2860" s="6">
        <v>52.69</v>
      </c>
      <c r="L2860" s="6">
        <v>122790.44289044201</v>
      </c>
    </row>
    <row r="2861" spans="1:12" ht="15" customHeight="1" x14ac:dyDescent="0.25">
      <c r="A2861" s="5">
        <v>40703</v>
      </c>
      <c r="B2861" s="6">
        <v>53.62</v>
      </c>
      <c r="C2861" s="2">
        <v>11340720</v>
      </c>
      <c r="D2861" s="6">
        <v>-7.0000000000000201E-2</v>
      </c>
      <c r="E2861" s="6">
        <v>-0.13037809647978801</v>
      </c>
      <c r="F2861" s="6">
        <v>-0.13037917407376901</v>
      </c>
      <c r="G2861" s="6">
        <v>71.291030000000006</v>
      </c>
      <c r="H2861" s="6">
        <v>166079.557109557</v>
      </c>
      <c r="I2861" s="6">
        <v>53.73</v>
      </c>
      <c r="J2861" s="6">
        <v>54.23</v>
      </c>
      <c r="K2861" s="6">
        <v>53.61</v>
      </c>
      <c r="L2861" s="6">
        <v>124888.344988344</v>
      </c>
    </row>
    <row r="2862" spans="1:12" ht="15" customHeight="1" x14ac:dyDescent="0.25">
      <c r="A2862" s="5">
        <v>40702</v>
      </c>
      <c r="B2862" s="6">
        <v>53.69</v>
      </c>
      <c r="C2862" s="2">
        <v>11660580</v>
      </c>
      <c r="D2862" s="6">
        <v>-0.14000000000000001</v>
      </c>
      <c r="E2862" s="6">
        <v>-0.26007802340701702</v>
      </c>
      <c r="F2862" s="6">
        <v>-0.26008574177838101</v>
      </c>
      <c r="G2862" s="6">
        <v>71.384100000000004</v>
      </c>
      <c r="H2862" s="6">
        <v>166296.50349650299</v>
      </c>
      <c r="I2862" s="6">
        <v>53.61</v>
      </c>
      <c r="J2862" s="6">
        <v>53.92</v>
      </c>
      <c r="K2862" s="6">
        <v>53.424999999999997</v>
      </c>
      <c r="L2862" s="6">
        <v>125051.51515151501</v>
      </c>
    </row>
    <row r="2863" spans="1:12" ht="15" customHeight="1" x14ac:dyDescent="0.25">
      <c r="A2863" s="5">
        <v>40701</v>
      </c>
      <c r="B2863" s="6">
        <v>53.83</v>
      </c>
      <c r="C2863" s="2">
        <v>9914965</v>
      </c>
      <c r="D2863" s="6">
        <v>7.0000000000000201E-2</v>
      </c>
      <c r="E2863" s="6">
        <v>0.13020833333332499</v>
      </c>
      <c r="F2863" s="6">
        <v>0.13021500431535901</v>
      </c>
      <c r="G2863" s="6">
        <v>71.570244000000002</v>
      </c>
      <c r="H2863" s="6">
        <v>166730.40559440499</v>
      </c>
      <c r="I2863" s="6">
        <v>53.94</v>
      </c>
      <c r="J2863" s="6">
        <v>54.3</v>
      </c>
      <c r="K2863" s="6">
        <v>53.77</v>
      </c>
      <c r="L2863" s="6">
        <v>125377.855477855</v>
      </c>
    </row>
    <row r="2864" spans="1:12" ht="15" customHeight="1" x14ac:dyDescent="0.25">
      <c r="A2864" s="5">
        <v>40700</v>
      </c>
      <c r="B2864" s="6">
        <v>53.76</v>
      </c>
      <c r="C2864" s="2">
        <v>11242230</v>
      </c>
      <c r="D2864" s="6">
        <v>0.100000000000001</v>
      </c>
      <c r="E2864" s="6">
        <v>0.18635855385762401</v>
      </c>
      <c r="F2864" s="6">
        <v>0.186357085854815</v>
      </c>
      <c r="G2864" s="6">
        <v>71.477170000000001</v>
      </c>
      <c r="H2864" s="6">
        <v>166513.44988344901</v>
      </c>
      <c r="I2864" s="6">
        <v>53.86</v>
      </c>
      <c r="J2864" s="6">
        <v>54.19</v>
      </c>
      <c r="K2864" s="6">
        <v>53.5</v>
      </c>
      <c r="L2864" s="6">
        <v>125214.685314685</v>
      </c>
    </row>
    <row r="2865" spans="1:12" ht="15" customHeight="1" x14ac:dyDescent="0.25">
      <c r="A2865" s="5">
        <v>40697</v>
      </c>
      <c r="B2865" s="6">
        <v>53.66</v>
      </c>
      <c r="C2865" s="2">
        <v>13287680</v>
      </c>
      <c r="D2865" s="6">
        <v>0.109999999999999</v>
      </c>
      <c r="E2865" s="6">
        <v>0.205415499533145</v>
      </c>
      <c r="F2865" s="6">
        <v>0.20542021147798001</v>
      </c>
      <c r="G2865" s="6">
        <v>71.344215000000005</v>
      </c>
      <c r="H2865" s="6">
        <v>166203.531468531</v>
      </c>
      <c r="I2865" s="6">
        <v>53.15</v>
      </c>
      <c r="J2865" s="6">
        <v>53.85</v>
      </c>
      <c r="K2865" s="6">
        <v>53.04</v>
      </c>
      <c r="L2865" s="6">
        <v>124981.585081585</v>
      </c>
    </row>
    <row r="2866" spans="1:12" ht="15" customHeight="1" x14ac:dyDescent="0.25">
      <c r="A2866" s="5">
        <v>40696</v>
      </c>
      <c r="B2866" s="6">
        <v>53.55</v>
      </c>
      <c r="C2866" s="2">
        <v>14784940</v>
      </c>
      <c r="D2866" s="6">
        <v>-0.75</v>
      </c>
      <c r="E2866" s="6">
        <v>-1.3812154696132599</v>
      </c>
      <c r="F2866" s="6">
        <v>-1.3812150487159001</v>
      </c>
      <c r="G2866" s="6">
        <v>71.197959999999995</v>
      </c>
      <c r="H2866" s="6">
        <v>165862.61072261</v>
      </c>
      <c r="I2866" s="6">
        <v>54.21</v>
      </c>
      <c r="J2866" s="6">
        <v>54.21</v>
      </c>
      <c r="K2866" s="6">
        <v>53.15</v>
      </c>
      <c r="L2866" s="6">
        <v>124725.17482517401</v>
      </c>
    </row>
    <row r="2867" spans="1:12" ht="15" customHeight="1" x14ac:dyDescent="0.25">
      <c r="A2867" s="5">
        <v>40695</v>
      </c>
      <c r="B2867" s="6">
        <v>54.3</v>
      </c>
      <c r="C2867" s="2">
        <v>11182410</v>
      </c>
      <c r="D2867" s="6">
        <v>-0.92000000000000104</v>
      </c>
      <c r="E2867" s="6">
        <v>-1.66606302064469</v>
      </c>
      <c r="F2867" s="6">
        <v>-1.66607564717995</v>
      </c>
      <c r="G2867" s="6">
        <v>72.195130000000006</v>
      </c>
      <c r="H2867" s="6">
        <v>168187.01631701601</v>
      </c>
      <c r="I2867" s="6">
        <v>54.98</v>
      </c>
      <c r="J2867" s="6">
        <v>55.17</v>
      </c>
      <c r="K2867" s="6">
        <v>54.25</v>
      </c>
      <c r="L2867" s="6">
        <v>126473.426573426</v>
      </c>
    </row>
    <row r="2868" spans="1:12" ht="15" customHeight="1" x14ac:dyDescent="0.25">
      <c r="A2868" s="5">
        <v>40694</v>
      </c>
      <c r="B2868" s="6">
        <v>55.22</v>
      </c>
      <c r="C2868" s="2">
        <v>8901025</v>
      </c>
      <c r="D2868" s="6">
        <v>0.51999999999999602</v>
      </c>
      <c r="E2868" s="6">
        <v>0.95063985374770299</v>
      </c>
      <c r="F2868" s="6">
        <v>0.95064471277226303</v>
      </c>
      <c r="G2868" s="6">
        <v>73.418334999999999</v>
      </c>
      <c r="H2868" s="6">
        <v>171038.31002331001</v>
      </c>
      <c r="I2868" s="6">
        <v>54.88</v>
      </c>
      <c r="J2868" s="6">
        <v>55.22</v>
      </c>
      <c r="K2868" s="6">
        <v>54.81</v>
      </c>
      <c r="L2868" s="6">
        <v>128617.94871794801</v>
      </c>
    </row>
    <row r="2869" spans="1:12" ht="15" customHeight="1" x14ac:dyDescent="0.25">
      <c r="A2869" s="5">
        <v>40690</v>
      </c>
      <c r="B2869" s="6">
        <v>54.7</v>
      </c>
      <c r="C2869" s="2">
        <v>5315549</v>
      </c>
      <c r="D2869" s="6">
        <v>8.00000000000054E-2</v>
      </c>
      <c r="E2869" s="6">
        <v>0.14646649578908799</v>
      </c>
      <c r="F2869" s="6">
        <v>0.14647361030803899</v>
      </c>
      <c r="G2869" s="6">
        <v>72.726960000000005</v>
      </c>
      <c r="H2869" s="6">
        <v>169426.713286713</v>
      </c>
      <c r="I2869" s="6">
        <v>54.75</v>
      </c>
      <c r="J2869" s="6">
        <v>55.09</v>
      </c>
      <c r="K2869" s="6">
        <v>54.62</v>
      </c>
      <c r="L2869" s="6">
        <v>127405.82750582699</v>
      </c>
    </row>
    <row r="2870" spans="1:12" ht="15" customHeight="1" x14ac:dyDescent="0.25">
      <c r="A2870" s="5">
        <v>40689</v>
      </c>
      <c r="B2870" s="6">
        <v>54.62</v>
      </c>
      <c r="C2870" s="2">
        <v>5778156</v>
      </c>
      <c r="D2870" s="6">
        <v>5.9999999999995099E-2</v>
      </c>
      <c r="E2870" s="6">
        <v>0.109970674486792</v>
      </c>
      <c r="F2870" s="6">
        <v>0.10995877149178</v>
      </c>
      <c r="G2870" s="6">
        <v>72.620590000000007</v>
      </c>
      <c r="H2870" s="6">
        <v>169178.76456876399</v>
      </c>
      <c r="I2870" s="6">
        <v>54.53</v>
      </c>
      <c r="J2870" s="6">
        <v>54.7</v>
      </c>
      <c r="K2870" s="6">
        <v>54.19</v>
      </c>
      <c r="L2870" s="6">
        <v>127219.347319347</v>
      </c>
    </row>
    <row r="2871" spans="1:12" ht="15" customHeight="1" x14ac:dyDescent="0.25">
      <c r="A2871" s="5">
        <v>40688</v>
      </c>
      <c r="B2871" s="6">
        <v>54.56</v>
      </c>
      <c r="C2871" s="2">
        <v>10199050</v>
      </c>
      <c r="D2871" s="6">
        <v>-0.219999999999998</v>
      </c>
      <c r="E2871" s="6">
        <v>-0.40160642570280503</v>
      </c>
      <c r="F2871" s="6">
        <v>-0.40159503919360201</v>
      </c>
      <c r="G2871" s="6">
        <v>72.540824999999998</v>
      </c>
      <c r="H2871" s="6">
        <v>168992.83216783201</v>
      </c>
      <c r="I2871" s="6">
        <v>54.63</v>
      </c>
      <c r="J2871" s="6">
        <v>54.7</v>
      </c>
      <c r="K2871" s="6">
        <v>54.2</v>
      </c>
      <c r="L2871" s="6">
        <v>127079.487179487</v>
      </c>
    </row>
    <row r="2872" spans="1:12" ht="15" customHeight="1" x14ac:dyDescent="0.25">
      <c r="A2872" s="5">
        <v>40687</v>
      </c>
      <c r="B2872" s="6">
        <v>54.78</v>
      </c>
      <c r="C2872" s="2">
        <v>12240570</v>
      </c>
      <c r="D2872" s="6">
        <v>-0.439999999999997</v>
      </c>
      <c r="E2872" s="6">
        <v>-0.79681274900398302</v>
      </c>
      <c r="F2872" s="6">
        <v>-0.79682411757225902</v>
      </c>
      <c r="G2872" s="6">
        <v>72.833320000000001</v>
      </c>
      <c r="H2872" s="6">
        <v>169674.63869463801</v>
      </c>
      <c r="I2872" s="6">
        <v>55.24</v>
      </c>
      <c r="J2872" s="6">
        <v>55.31</v>
      </c>
      <c r="K2872" s="6">
        <v>54.61</v>
      </c>
      <c r="L2872" s="6">
        <v>127592.307692307</v>
      </c>
    </row>
    <row r="2873" spans="1:12" ht="15" customHeight="1" x14ac:dyDescent="0.25">
      <c r="A2873" s="5">
        <v>40686</v>
      </c>
      <c r="B2873" s="6">
        <v>55.22</v>
      </c>
      <c r="C2873" s="2">
        <v>7343083</v>
      </c>
      <c r="D2873" s="6">
        <v>-7.0000000000000201E-2</v>
      </c>
      <c r="E2873" s="6">
        <v>-0.12660517272562399</v>
      </c>
      <c r="F2873" s="6">
        <v>-0.12659941179190501</v>
      </c>
      <c r="G2873" s="6">
        <v>73.418334999999999</v>
      </c>
      <c r="H2873" s="6">
        <v>171038.31002331001</v>
      </c>
      <c r="I2873" s="6">
        <v>54.99</v>
      </c>
      <c r="J2873" s="6">
        <v>55.5</v>
      </c>
      <c r="K2873" s="6">
        <v>54.99</v>
      </c>
      <c r="L2873" s="6">
        <v>128617.94871794801</v>
      </c>
    </row>
    <row r="2874" spans="1:12" ht="15" customHeight="1" x14ac:dyDescent="0.25">
      <c r="A2874" s="5">
        <v>40683</v>
      </c>
      <c r="B2874" s="6">
        <v>55.29</v>
      </c>
      <c r="C2874" s="2">
        <v>8803693</v>
      </c>
      <c r="D2874" s="6">
        <v>-0.189999999999997</v>
      </c>
      <c r="E2874" s="6">
        <v>-0.34246575342465801</v>
      </c>
      <c r="F2874" s="6">
        <v>-0.34246373384095802</v>
      </c>
      <c r="G2874" s="6">
        <v>73.511399999999995</v>
      </c>
      <c r="H2874" s="6">
        <v>171255.244755244</v>
      </c>
      <c r="I2874" s="6">
        <v>55.55</v>
      </c>
      <c r="J2874" s="6">
        <v>55.69</v>
      </c>
      <c r="K2874" s="6">
        <v>55.18</v>
      </c>
      <c r="L2874" s="6">
        <v>128781.118881118</v>
      </c>
    </row>
    <row r="2875" spans="1:12" ht="15" customHeight="1" x14ac:dyDescent="0.25">
      <c r="A2875" s="5">
        <v>40682</v>
      </c>
      <c r="B2875" s="6">
        <v>55.48</v>
      </c>
      <c r="C2875" s="2">
        <v>7701349</v>
      </c>
      <c r="D2875" s="6">
        <v>0.29999999999999699</v>
      </c>
      <c r="E2875" s="6">
        <v>0.54367524465386197</v>
      </c>
      <c r="F2875" s="6">
        <v>0.54367093913119102</v>
      </c>
      <c r="G2875" s="6">
        <v>73.764015000000001</v>
      </c>
      <c r="H2875" s="6">
        <v>171844.09090909001</v>
      </c>
      <c r="I2875" s="6">
        <v>55.23</v>
      </c>
      <c r="J2875" s="6">
        <v>55.6</v>
      </c>
      <c r="K2875" s="6">
        <v>55.04</v>
      </c>
      <c r="L2875" s="6">
        <v>129224.00932400901</v>
      </c>
    </row>
    <row r="2876" spans="1:12" ht="15" customHeight="1" x14ac:dyDescent="0.25">
      <c r="A2876" s="5">
        <v>40681</v>
      </c>
      <c r="B2876" s="6">
        <v>55.18</v>
      </c>
      <c r="C2876" s="2">
        <v>11425320</v>
      </c>
      <c r="D2876" s="6">
        <v>-0.35999999999999899</v>
      </c>
      <c r="E2876" s="6">
        <v>-0.64818149081742304</v>
      </c>
      <c r="F2876" s="6">
        <v>-0.64817908181581396</v>
      </c>
      <c r="G2876" s="6">
        <v>73.36515</v>
      </c>
      <c r="H2876" s="6">
        <v>170914.335664335</v>
      </c>
      <c r="I2876" s="6">
        <v>55.5</v>
      </c>
      <c r="J2876" s="6">
        <v>55.54</v>
      </c>
      <c r="K2876" s="6">
        <v>54.95</v>
      </c>
      <c r="L2876" s="6">
        <v>128524.708624708</v>
      </c>
    </row>
    <row r="2877" spans="1:12" ht="15" customHeight="1" x14ac:dyDescent="0.25">
      <c r="A2877" s="5">
        <v>40680</v>
      </c>
      <c r="B2877" s="6">
        <v>55.54</v>
      </c>
      <c r="C2877" s="2">
        <v>14586700</v>
      </c>
      <c r="D2877" s="6">
        <v>-0.52000000000000302</v>
      </c>
      <c r="E2877" s="6">
        <v>-0.92757759543346996</v>
      </c>
      <c r="F2877" s="6">
        <v>-0.92758097372670401</v>
      </c>
      <c r="G2877" s="6">
        <v>73.843789999999998</v>
      </c>
      <c r="H2877" s="6">
        <v>172030.04662004599</v>
      </c>
      <c r="I2877" s="6">
        <v>55.56</v>
      </c>
      <c r="J2877" s="6">
        <v>56.29</v>
      </c>
      <c r="K2877" s="6">
        <v>55.24</v>
      </c>
      <c r="L2877" s="6">
        <v>129363.86946386901</v>
      </c>
    </row>
    <row r="2878" spans="1:12" ht="15" customHeight="1" x14ac:dyDescent="0.25">
      <c r="A2878" s="5">
        <v>40679</v>
      </c>
      <c r="B2878" s="6">
        <v>56.06</v>
      </c>
      <c r="C2878" s="2">
        <v>14178780</v>
      </c>
      <c r="D2878" s="6">
        <v>0.34000000000000302</v>
      </c>
      <c r="E2878" s="6">
        <v>0.61019382627423002</v>
      </c>
      <c r="F2878" s="6">
        <v>0.61019167458062895</v>
      </c>
      <c r="G2878" s="6">
        <v>74.535163999999995</v>
      </c>
      <c r="H2878" s="6">
        <v>173641.641025641</v>
      </c>
      <c r="I2878" s="6">
        <v>55.61</v>
      </c>
      <c r="J2878" s="6">
        <v>56.47</v>
      </c>
      <c r="K2878" s="6">
        <v>55.48</v>
      </c>
      <c r="L2878" s="6">
        <v>130575.99067599</v>
      </c>
    </row>
    <row r="2879" spans="1:12" ht="15" customHeight="1" x14ac:dyDescent="0.25">
      <c r="A2879" s="5">
        <v>40676</v>
      </c>
      <c r="B2879" s="6">
        <v>55.72</v>
      </c>
      <c r="C2879" s="2">
        <v>8953618</v>
      </c>
      <c r="D2879" s="6"/>
      <c r="E2879" s="6"/>
      <c r="F2879" s="6"/>
      <c r="G2879" s="6">
        <v>74.083115000000006</v>
      </c>
      <c r="H2879" s="6">
        <v>172587.91375291301</v>
      </c>
      <c r="I2879" s="6">
        <v>55.77</v>
      </c>
      <c r="J2879" s="6">
        <v>56.03</v>
      </c>
      <c r="K2879" s="6">
        <v>55.34</v>
      </c>
      <c r="L2879" s="6">
        <v>129783.44988344899</v>
      </c>
    </row>
    <row r="2880" spans="1:12" ht="15" customHeight="1" x14ac:dyDescent="0.25">
      <c r="A2880" s="5">
        <v>40675</v>
      </c>
      <c r="B2880" s="6">
        <v>55.72</v>
      </c>
      <c r="C2880" s="2">
        <v>8956495</v>
      </c>
      <c r="D2880" s="6">
        <v>0.54999999999999705</v>
      </c>
      <c r="E2880" s="6">
        <v>0.99691861518940095</v>
      </c>
      <c r="F2880" s="6">
        <v>0.99692782117970502</v>
      </c>
      <c r="G2880" s="6">
        <v>74.083115000000006</v>
      </c>
      <c r="H2880" s="6">
        <v>172587.91375291301</v>
      </c>
      <c r="I2880" s="6">
        <v>55.24</v>
      </c>
      <c r="J2880" s="6">
        <v>55.825000000000003</v>
      </c>
      <c r="K2880" s="6">
        <v>54.91</v>
      </c>
      <c r="L2880" s="6">
        <v>129783.44988344899</v>
      </c>
    </row>
    <row r="2881" spans="1:12" ht="15" customHeight="1" x14ac:dyDescent="0.25">
      <c r="A2881" s="5">
        <v>40674</v>
      </c>
      <c r="B2881" s="6">
        <v>55.17</v>
      </c>
      <c r="C2881" s="2">
        <v>9429201</v>
      </c>
      <c r="D2881" s="6">
        <v>-0.35999999999999899</v>
      </c>
      <c r="E2881" s="6">
        <v>-0.64829821717989899</v>
      </c>
      <c r="F2881" s="6">
        <v>9.0053554255620193E-3</v>
      </c>
      <c r="G2881" s="6">
        <v>73.351849999999999</v>
      </c>
      <c r="H2881" s="6">
        <v>170883.33333333299</v>
      </c>
      <c r="I2881" s="6">
        <v>55.11</v>
      </c>
      <c r="J2881" s="6">
        <v>55.61</v>
      </c>
      <c r="K2881" s="6">
        <v>55.04</v>
      </c>
      <c r="L2881" s="6">
        <v>128501.398601398</v>
      </c>
    </row>
    <row r="2882" spans="1:12" ht="15" customHeight="1" x14ac:dyDescent="0.25">
      <c r="A2882" s="5">
        <v>40673</v>
      </c>
      <c r="B2882" s="6">
        <v>55.53</v>
      </c>
      <c r="C2882" s="2">
        <v>8762506</v>
      </c>
      <c r="D2882" s="6">
        <v>0.42999999999999899</v>
      </c>
      <c r="E2882" s="6">
        <v>0.78039927404718301</v>
      </c>
      <c r="F2882" s="6">
        <v>0.78038756590310598</v>
      </c>
      <c r="G2882" s="6">
        <v>73.345245000000006</v>
      </c>
      <c r="H2882" s="6">
        <v>170867.93706293701</v>
      </c>
      <c r="I2882" s="6">
        <v>55.15</v>
      </c>
      <c r="J2882" s="6">
        <v>55.6</v>
      </c>
      <c r="K2882" s="6">
        <v>55.1</v>
      </c>
      <c r="L2882" s="6">
        <v>129340.55944055899</v>
      </c>
    </row>
    <row r="2883" spans="1:12" ht="15" customHeight="1" x14ac:dyDescent="0.25">
      <c r="A2883" s="5">
        <v>40672</v>
      </c>
      <c r="B2883" s="6">
        <v>55.1</v>
      </c>
      <c r="C2883" s="2">
        <v>6547481</v>
      </c>
      <c r="D2883" s="6">
        <v>7.9999999999998295E-2</v>
      </c>
      <c r="E2883" s="6">
        <v>0.145401672119227</v>
      </c>
      <c r="F2883" s="6">
        <v>0.14540749946023701</v>
      </c>
      <c r="G2883" s="6">
        <v>72.777299999999997</v>
      </c>
      <c r="H2883" s="6">
        <v>169544.055944055</v>
      </c>
      <c r="I2883" s="6">
        <v>54.97</v>
      </c>
      <c r="J2883" s="6">
        <v>55.360799999999998</v>
      </c>
      <c r="K2883" s="6">
        <v>54.7</v>
      </c>
      <c r="L2883" s="6">
        <v>128338.228438228</v>
      </c>
    </row>
    <row r="2884" spans="1:12" ht="15" customHeight="1" x14ac:dyDescent="0.25">
      <c r="A2884" s="5">
        <v>40669</v>
      </c>
      <c r="B2884" s="6">
        <v>55.02</v>
      </c>
      <c r="C2884" s="2">
        <v>8054644</v>
      </c>
      <c r="D2884" s="6">
        <v>-4.9999999999997102E-2</v>
      </c>
      <c r="E2884" s="6">
        <v>-9.0793535500266406E-2</v>
      </c>
      <c r="F2884" s="6">
        <v>-9.0792020145824506E-2</v>
      </c>
      <c r="G2884" s="6">
        <v>72.671629999999993</v>
      </c>
      <c r="H2884" s="6">
        <v>169297.73892773801</v>
      </c>
      <c r="I2884" s="6">
        <v>55.3</v>
      </c>
      <c r="J2884" s="6">
        <v>55.550800000000002</v>
      </c>
      <c r="K2884" s="6">
        <v>54.86</v>
      </c>
      <c r="L2884" s="6">
        <v>128151.74825174799</v>
      </c>
    </row>
    <row r="2885" spans="1:12" ht="15" customHeight="1" x14ac:dyDescent="0.25">
      <c r="A2885" s="5">
        <v>40668</v>
      </c>
      <c r="B2885" s="6">
        <v>55.07</v>
      </c>
      <c r="C2885" s="2">
        <v>11138620</v>
      </c>
      <c r="D2885" s="6">
        <v>-0.29999999999999699</v>
      </c>
      <c r="E2885" s="6">
        <v>-0.541809644211666</v>
      </c>
      <c r="F2885" s="6">
        <v>-0.541814249803662</v>
      </c>
      <c r="G2885" s="6">
        <v>72.737669999999994</v>
      </c>
      <c r="H2885" s="6">
        <v>169451.67832167799</v>
      </c>
      <c r="I2885" s="6">
        <v>55.15</v>
      </c>
      <c r="J2885" s="6">
        <v>55.6</v>
      </c>
      <c r="K2885" s="6">
        <v>54.89</v>
      </c>
      <c r="L2885" s="6">
        <v>128268.298368298</v>
      </c>
    </row>
    <row r="2886" spans="1:12" ht="15" customHeight="1" x14ac:dyDescent="0.25">
      <c r="A2886" s="5">
        <v>40667</v>
      </c>
      <c r="B2886" s="6">
        <v>55.37</v>
      </c>
      <c r="C2886" s="2">
        <v>8169654</v>
      </c>
      <c r="D2886" s="6">
        <v>-9.0000000000003397E-2</v>
      </c>
      <c r="E2886" s="6">
        <v>-0.16227912008654999</v>
      </c>
      <c r="F2886" s="6">
        <v>-0.16227368268157899</v>
      </c>
      <c r="G2886" s="6">
        <v>73.133920000000003</v>
      </c>
      <c r="H2886" s="6">
        <v>170375.33799533799</v>
      </c>
      <c r="I2886" s="6">
        <v>55.31</v>
      </c>
      <c r="J2886" s="6">
        <v>55.79</v>
      </c>
      <c r="K2886" s="6">
        <v>55.2</v>
      </c>
      <c r="L2886" s="6">
        <v>128967.599067599</v>
      </c>
    </row>
    <row r="2887" spans="1:12" ht="15" customHeight="1" x14ac:dyDescent="0.25">
      <c r="A2887" s="5">
        <v>40666</v>
      </c>
      <c r="B2887" s="6">
        <v>55.46</v>
      </c>
      <c r="C2887" s="2">
        <v>11127280</v>
      </c>
      <c r="D2887" s="6">
        <v>0.42000000000000098</v>
      </c>
      <c r="E2887" s="6">
        <v>0.76308139534884101</v>
      </c>
      <c r="F2887" s="6">
        <v>0.76307411271692105</v>
      </c>
      <c r="G2887" s="6">
        <v>73.252790000000005</v>
      </c>
      <c r="H2887" s="6">
        <v>170652.42424242399</v>
      </c>
      <c r="I2887" s="6">
        <v>55.08</v>
      </c>
      <c r="J2887" s="6">
        <v>55.77</v>
      </c>
      <c r="K2887" s="6">
        <v>54.96</v>
      </c>
      <c r="L2887" s="6">
        <v>129177.389277389</v>
      </c>
    </row>
    <row r="2888" spans="1:12" ht="15" customHeight="1" x14ac:dyDescent="0.25">
      <c r="A2888" s="5">
        <v>40665</v>
      </c>
      <c r="B2888" s="6">
        <v>55.04</v>
      </c>
      <c r="C2888" s="2">
        <v>8178524</v>
      </c>
      <c r="D2888" s="6">
        <v>6.0000000000002197E-2</v>
      </c>
      <c r="E2888" s="6">
        <v>0.109130592942885</v>
      </c>
      <c r="F2888" s="6">
        <v>0.109131519661587</v>
      </c>
      <c r="G2888" s="6">
        <v>72.698049999999995</v>
      </c>
      <c r="H2888" s="6">
        <v>169359.32400932399</v>
      </c>
      <c r="I2888" s="6">
        <v>55.08</v>
      </c>
      <c r="J2888" s="6">
        <v>55.08</v>
      </c>
      <c r="K2888" s="6">
        <v>54.67</v>
      </c>
      <c r="L2888" s="6">
        <v>128198.368298368</v>
      </c>
    </row>
    <row r="2889" spans="1:12" ht="15" customHeight="1" x14ac:dyDescent="0.25">
      <c r="A2889" s="5">
        <v>40662</v>
      </c>
      <c r="B2889" s="6">
        <v>54.98</v>
      </c>
      <c r="C2889" s="2">
        <v>9815192</v>
      </c>
      <c r="D2889" s="6">
        <v>0.28999999999999898</v>
      </c>
      <c r="E2889" s="6">
        <v>0.53026147376120603</v>
      </c>
      <c r="F2889" s="6">
        <v>0.53026924782235696</v>
      </c>
      <c r="G2889" s="6">
        <v>72.618799999999993</v>
      </c>
      <c r="H2889" s="6">
        <v>169174.59207459199</v>
      </c>
      <c r="I2889" s="6">
        <v>54.41</v>
      </c>
      <c r="J2889" s="6">
        <v>55.16</v>
      </c>
      <c r="K2889" s="6">
        <v>54.33</v>
      </c>
      <c r="L2889" s="6">
        <v>128058.508158508</v>
      </c>
    </row>
    <row r="2890" spans="1:12" ht="15" customHeight="1" x14ac:dyDescent="0.25">
      <c r="A2890" s="5">
        <v>40661</v>
      </c>
      <c r="B2890" s="6">
        <v>54.69</v>
      </c>
      <c r="C2890" s="2">
        <v>9826234</v>
      </c>
      <c r="D2890" s="6">
        <v>0.26999999999999602</v>
      </c>
      <c r="E2890" s="6">
        <v>0.49614112458653498</v>
      </c>
      <c r="F2890" s="6">
        <v>0.496139804687389</v>
      </c>
      <c r="G2890" s="6">
        <v>72.235755999999995</v>
      </c>
      <c r="H2890" s="6">
        <v>168281.715617715</v>
      </c>
      <c r="I2890" s="6">
        <v>54.29</v>
      </c>
      <c r="J2890" s="6">
        <v>54.8</v>
      </c>
      <c r="K2890" s="6">
        <v>54.28</v>
      </c>
      <c r="L2890" s="6">
        <v>127382.517482517</v>
      </c>
    </row>
    <row r="2891" spans="1:12" ht="15" customHeight="1" x14ac:dyDescent="0.25">
      <c r="A2891" s="5">
        <v>40660</v>
      </c>
      <c r="B2891" s="6">
        <v>54.42</v>
      </c>
      <c r="C2891" s="2">
        <v>9726093</v>
      </c>
      <c r="D2891" s="6">
        <v>0.510000000000005</v>
      </c>
      <c r="E2891" s="6">
        <v>0.94602114635504697</v>
      </c>
      <c r="F2891" s="6">
        <v>0.94601514039922496</v>
      </c>
      <c r="G2891" s="6">
        <v>71.879135000000005</v>
      </c>
      <c r="H2891" s="6">
        <v>167450.431235431</v>
      </c>
      <c r="I2891" s="6">
        <v>53.88</v>
      </c>
      <c r="J2891" s="6">
        <v>54.61</v>
      </c>
      <c r="K2891" s="6">
        <v>53.88</v>
      </c>
      <c r="L2891" s="6">
        <v>126753.146853146</v>
      </c>
    </row>
    <row r="2892" spans="1:12" ht="15" customHeight="1" x14ac:dyDescent="0.25">
      <c r="A2892" s="5">
        <v>40659</v>
      </c>
      <c r="B2892" s="6">
        <v>53.91</v>
      </c>
      <c r="C2892" s="2">
        <v>11976180</v>
      </c>
      <c r="D2892" s="6">
        <v>0.53999999999999904</v>
      </c>
      <c r="E2892" s="6">
        <v>1.0118043844856699</v>
      </c>
      <c r="F2892" s="6">
        <v>1.0118130682981299</v>
      </c>
      <c r="G2892" s="6">
        <v>71.205520000000007</v>
      </c>
      <c r="H2892" s="6">
        <v>165880.23310023299</v>
      </c>
      <c r="I2892" s="6">
        <v>53.39</v>
      </c>
      <c r="J2892" s="6">
        <v>54.23</v>
      </c>
      <c r="K2892" s="6">
        <v>53.28</v>
      </c>
      <c r="L2892" s="6">
        <v>125564.335664335</v>
      </c>
    </row>
    <row r="2893" spans="1:12" ht="15" customHeight="1" x14ac:dyDescent="0.25">
      <c r="A2893" s="5">
        <v>40658</v>
      </c>
      <c r="B2893" s="6">
        <v>53.37</v>
      </c>
      <c r="C2893" s="2">
        <v>5804051</v>
      </c>
      <c r="D2893" s="6">
        <v>-0.21</v>
      </c>
      <c r="E2893" s="6">
        <v>-0.39193729003359401</v>
      </c>
      <c r="F2893" s="6">
        <v>-0.39194767813602799</v>
      </c>
      <c r="G2893" s="6">
        <v>70.492270000000005</v>
      </c>
      <c r="H2893" s="6">
        <v>164217.64568764501</v>
      </c>
      <c r="I2893" s="6">
        <v>53.6</v>
      </c>
      <c r="J2893" s="6">
        <v>53.66</v>
      </c>
      <c r="K2893" s="6">
        <v>53.23</v>
      </c>
      <c r="L2893" s="6">
        <v>124305.59440559401</v>
      </c>
    </row>
    <row r="2894" spans="1:12" ht="15" customHeight="1" x14ac:dyDescent="0.25">
      <c r="A2894" s="5">
        <v>40654</v>
      </c>
      <c r="B2894" s="6">
        <v>53.58</v>
      </c>
      <c r="C2894" s="2">
        <v>5873017</v>
      </c>
      <c r="D2894" s="6">
        <v>-0.109999999999999</v>
      </c>
      <c r="E2894" s="6">
        <v>-0.20487986589681201</v>
      </c>
      <c r="F2894" s="6">
        <v>-0.204865181422309</v>
      </c>
      <c r="G2894" s="6">
        <v>70.769649999999999</v>
      </c>
      <c r="H2894" s="6">
        <v>164864.21911421901</v>
      </c>
      <c r="I2894" s="6">
        <v>53.82</v>
      </c>
      <c r="J2894" s="6">
        <v>53.93</v>
      </c>
      <c r="K2894" s="6">
        <v>53.42</v>
      </c>
      <c r="L2894" s="6">
        <v>124795.104895104</v>
      </c>
    </row>
    <row r="2895" spans="1:12" ht="15" customHeight="1" x14ac:dyDescent="0.25">
      <c r="A2895" s="5">
        <v>40653</v>
      </c>
      <c r="B2895" s="6">
        <v>53.69</v>
      </c>
      <c r="C2895" s="2">
        <v>7408076</v>
      </c>
      <c r="D2895" s="6">
        <v>0.33999999999999603</v>
      </c>
      <c r="E2895" s="6">
        <v>0.63730084348641003</v>
      </c>
      <c r="F2895" s="6">
        <v>0.63728733318515396</v>
      </c>
      <c r="G2895" s="6">
        <v>70.914929999999998</v>
      </c>
      <c r="H2895" s="6">
        <v>165202.86713286699</v>
      </c>
      <c r="I2895" s="6">
        <v>53.75</v>
      </c>
      <c r="J2895" s="6">
        <v>53.95</v>
      </c>
      <c r="K2895" s="6">
        <v>53.64</v>
      </c>
      <c r="L2895" s="6">
        <v>125051.51515151501</v>
      </c>
    </row>
    <row r="2896" spans="1:12" ht="15" customHeight="1" x14ac:dyDescent="0.25">
      <c r="A2896" s="5">
        <v>40652</v>
      </c>
      <c r="B2896" s="6">
        <v>53.35</v>
      </c>
      <c r="C2896" s="2">
        <v>6151988</v>
      </c>
      <c r="D2896" s="6">
        <v>3.9999999999999099E-2</v>
      </c>
      <c r="E2896" s="6">
        <v>7.5032826861742799E-2</v>
      </c>
      <c r="F2896" s="6">
        <v>7.5035833214109796E-2</v>
      </c>
      <c r="G2896" s="6">
        <v>70.465860000000006</v>
      </c>
      <c r="H2896" s="6">
        <v>164156.08391608301</v>
      </c>
      <c r="I2896" s="6">
        <v>53.26</v>
      </c>
      <c r="J2896" s="6">
        <v>53.47</v>
      </c>
      <c r="K2896" s="6">
        <v>53.1</v>
      </c>
      <c r="L2896" s="6">
        <v>124258.974358974</v>
      </c>
    </row>
    <row r="2897" spans="1:12" ht="15" customHeight="1" x14ac:dyDescent="0.25">
      <c r="A2897" s="5">
        <v>40651</v>
      </c>
      <c r="B2897" s="6">
        <v>53.31</v>
      </c>
      <c r="C2897" s="2">
        <v>9513427</v>
      </c>
      <c r="D2897" s="6">
        <v>-0.239999999999994</v>
      </c>
      <c r="E2897" s="6">
        <v>-0.44817927170867</v>
      </c>
      <c r="F2897" s="6">
        <v>-0.448176036144187</v>
      </c>
      <c r="G2897" s="6">
        <v>70.413025000000005</v>
      </c>
      <c r="H2897" s="6">
        <v>164032.92540792501</v>
      </c>
      <c r="I2897" s="6">
        <v>53.08</v>
      </c>
      <c r="J2897" s="6">
        <v>53.65</v>
      </c>
      <c r="K2897" s="6">
        <v>52.91</v>
      </c>
      <c r="L2897" s="6">
        <v>124165.73426573401</v>
      </c>
    </row>
    <row r="2898" spans="1:12" ht="15" customHeight="1" x14ac:dyDescent="0.25">
      <c r="A2898" s="5">
        <v>40648</v>
      </c>
      <c r="B2898" s="6">
        <v>53.55</v>
      </c>
      <c r="C2898" s="2">
        <v>8720750</v>
      </c>
      <c r="D2898" s="6">
        <v>4.9999999999997102E-2</v>
      </c>
      <c r="E2898" s="6">
        <v>9.3457943925234696E-2</v>
      </c>
      <c r="F2898" s="6">
        <v>9.3456383294565598E-2</v>
      </c>
      <c r="G2898" s="6">
        <v>70.730019999999996</v>
      </c>
      <c r="H2898" s="6">
        <v>164771.84149184101</v>
      </c>
      <c r="I2898" s="6">
        <v>53.55</v>
      </c>
      <c r="J2898" s="6">
        <v>53.69</v>
      </c>
      <c r="K2898" s="6">
        <v>53.3</v>
      </c>
      <c r="L2898" s="6">
        <v>124725.17482517401</v>
      </c>
    </row>
    <row r="2899" spans="1:12" ht="15" customHeight="1" x14ac:dyDescent="0.25">
      <c r="A2899" s="5">
        <v>40647</v>
      </c>
      <c r="B2899" s="6">
        <v>53.5</v>
      </c>
      <c r="C2899" s="2">
        <v>7418623</v>
      </c>
      <c r="D2899" s="6">
        <v>-0.130000000000002</v>
      </c>
      <c r="E2899" s="6">
        <v>-0.24240164087264701</v>
      </c>
      <c r="F2899" s="6">
        <v>-0.24240605265509699</v>
      </c>
      <c r="G2899" s="6">
        <v>70.663979999999995</v>
      </c>
      <c r="H2899" s="6">
        <v>164617.902097902</v>
      </c>
      <c r="I2899" s="6">
        <v>53.48</v>
      </c>
      <c r="J2899" s="6">
        <v>53.74</v>
      </c>
      <c r="K2899" s="6">
        <v>53.215000000000003</v>
      </c>
      <c r="L2899" s="6">
        <v>124608.624708624</v>
      </c>
    </row>
    <row r="2900" spans="1:12" ht="15" customHeight="1" x14ac:dyDescent="0.25">
      <c r="A2900" s="5">
        <v>40646</v>
      </c>
      <c r="B2900" s="6">
        <v>53.63</v>
      </c>
      <c r="C2900" s="2">
        <v>8603945</v>
      </c>
      <c r="D2900" s="6">
        <v>0.109999999999999</v>
      </c>
      <c r="E2900" s="6">
        <v>0.205530642750373</v>
      </c>
      <c r="F2900" s="6">
        <v>0.205530029537248</v>
      </c>
      <c r="G2900" s="6">
        <v>70.83569</v>
      </c>
      <c r="H2900" s="6">
        <v>165018.158508158</v>
      </c>
      <c r="I2900" s="6">
        <v>53.72</v>
      </c>
      <c r="J2900" s="6">
        <v>53.96</v>
      </c>
      <c r="K2900" s="6">
        <v>53.5</v>
      </c>
      <c r="L2900" s="6">
        <v>124911.65501165501</v>
      </c>
    </row>
    <row r="2901" spans="1:12" ht="15" customHeight="1" x14ac:dyDescent="0.25">
      <c r="A2901" s="5">
        <v>40645</v>
      </c>
      <c r="B2901" s="6">
        <v>53.52</v>
      </c>
      <c r="C2901" s="2">
        <v>13449630</v>
      </c>
      <c r="D2901" s="6">
        <v>0.70000000000000195</v>
      </c>
      <c r="E2901" s="6">
        <v>1.32525558500569</v>
      </c>
      <c r="F2901" s="6">
        <v>1.3252621412605601</v>
      </c>
      <c r="G2901" s="6">
        <v>70.690399999999997</v>
      </c>
      <c r="H2901" s="6">
        <v>164679.48717948701</v>
      </c>
      <c r="I2901" s="6">
        <v>52.69</v>
      </c>
      <c r="J2901" s="6">
        <v>53.75</v>
      </c>
      <c r="K2901" s="6">
        <v>52.67</v>
      </c>
      <c r="L2901" s="6">
        <v>124655.244755244</v>
      </c>
    </row>
    <row r="2902" spans="1:12" ht="15" customHeight="1" x14ac:dyDescent="0.25">
      <c r="A2902" s="5">
        <v>40644</v>
      </c>
      <c r="B2902" s="6">
        <v>52.82</v>
      </c>
      <c r="C2902" s="2">
        <v>7470045</v>
      </c>
      <c r="D2902" s="6">
        <v>0.28000000000000103</v>
      </c>
      <c r="E2902" s="6">
        <v>0.53292729349068102</v>
      </c>
      <c r="F2902" s="6">
        <v>0.53291835454023495</v>
      </c>
      <c r="G2902" s="6">
        <v>69.765820000000005</v>
      </c>
      <c r="H2902" s="6">
        <v>162524.28904428901</v>
      </c>
      <c r="I2902" s="6">
        <v>52.54</v>
      </c>
      <c r="J2902" s="6">
        <v>52.92</v>
      </c>
      <c r="K2902" s="6">
        <v>52.4</v>
      </c>
      <c r="L2902" s="6">
        <v>123023.543123543</v>
      </c>
    </row>
    <row r="2903" spans="1:12" ht="15" customHeight="1" x14ac:dyDescent="0.25">
      <c r="A2903" s="5">
        <v>40641</v>
      </c>
      <c r="B2903" s="6">
        <v>52.54</v>
      </c>
      <c r="C2903" s="2">
        <v>9736088</v>
      </c>
      <c r="D2903" s="6">
        <v>-0.46</v>
      </c>
      <c r="E2903" s="6">
        <v>-0.86792452830188804</v>
      </c>
      <c r="F2903" s="6">
        <v>-0.86791859329460297</v>
      </c>
      <c r="G2903" s="6">
        <v>69.395995999999997</v>
      </c>
      <c r="H2903" s="6">
        <v>161662.22843822799</v>
      </c>
      <c r="I2903" s="6">
        <v>53.01</v>
      </c>
      <c r="J2903" s="6">
        <v>53.15</v>
      </c>
      <c r="K2903" s="6">
        <v>52.27</v>
      </c>
      <c r="L2903" s="6">
        <v>122370.862470862</v>
      </c>
    </row>
    <row r="2904" spans="1:12" ht="15" customHeight="1" x14ac:dyDescent="0.25">
      <c r="A2904" s="5">
        <v>40640</v>
      </c>
      <c r="B2904" s="6">
        <v>53</v>
      </c>
      <c r="C2904" s="2">
        <v>12181220</v>
      </c>
      <c r="D2904" s="6">
        <v>2.0000000000003099E-2</v>
      </c>
      <c r="E2904" s="6">
        <v>3.7750094375232898E-2</v>
      </c>
      <c r="F2904" s="6">
        <v>3.77551815128329E-2</v>
      </c>
      <c r="G2904" s="6">
        <v>70.003569999999996</v>
      </c>
      <c r="H2904" s="6">
        <v>163078.48484848399</v>
      </c>
      <c r="I2904" s="6">
        <v>52.85</v>
      </c>
      <c r="J2904" s="6">
        <v>53.244999999999997</v>
      </c>
      <c r="K2904" s="6">
        <v>52.75</v>
      </c>
      <c r="L2904" s="6">
        <v>123443.123543123</v>
      </c>
    </row>
    <row r="2905" spans="1:12" ht="15" customHeight="1" x14ac:dyDescent="0.25">
      <c r="A2905" s="5">
        <v>40639</v>
      </c>
      <c r="B2905" s="6">
        <v>52.98</v>
      </c>
      <c r="C2905" s="2">
        <v>8366141</v>
      </c>
      <c r="D2905" s="6">
        <v>0.239999999999994</v>
      </c>
      <c r="E2905" s="6">
        <v>0.45506257110352599</v>
      </c>
      <c r="F2905" s="6">
        <v>0.45505206993494601</v>
      </c>
      <c r="G2905" s="6">
        <v>69.977149999999995</v>
      </c>
      <c r="H2905" s="6">
        <v>163016.89976689901</v>
      </c>
      <c r="I2905" s="6">
        <v>52.67</v>
      </c>
      <c r="J2905" s="6">
        <v>53.21</v>
      </c>
      <c r="K2905" s="6">
        <v>52.67</v>
      </c>
      <c r="L2905" s="6">
        <v>123396.50349650301</v>
      </c>
    </row>
    <row r="2906" spans="1:12" ht="15" customHeight="1" x14ac:dyDescent="0.25">
      <c r="A2906" s="5">
        <v>40638</v>
      </c>
      <c r="B2906" s="6">
        <v>52.74</v>
      </c>
      <c r="C2906" s="2">
        <v>8873315</v>
      </c>
      <c r="D2906" s="6">
        <v>9.0000000000003397E-2</v>
      </c>
      <c r="E2906" s="6">
        <v>0.17094017094017</v>
      </c>
      <c r="F2906" s="6">
        <v>0.17094882349018001</v>
      </c>
      <c r="G2906" s="6">
        <v>69.660160000000005</v>
      </c>
      <c r="H2906" s="6">
        <v>162277.995337995</v>
      </c>
      <c r="I2906" s="6">
        <v>52.7</v>
      </c>
      <c r="J2906" s="6">
        <v>53.19</v>
      </c>
      <c r="K2906" s="6">
        <v>52.67</v>
      </c>
      <c r="L2906" s="6">
        <v>122837.062937062</v>
      </c>
    </row>
    <row r="2907" spans="1:12" ht="15" customHeight="1" x14ac:dyDescent="0.25">
      <c r="A2907" s="5">
        <v>40637</v>
      </c>
      <c r="B2907" s="6">
        <v>52.65</v>
      </c>
      <c r="C2907" s="2">
        <v>9225499</v>
      </c>
      <c r="D2907" s="6">
        <v>0.51999999999999602</v>
      </c>
      <c r="E2907" s="6">
        <v>0.99750623441394703</v>
      </c>
      <c r="F2907" s="6">
        <v>0.997504097556278</v>
      </c>
      <c r="G2907" s="6">
        <v>69.54128</v>
      </c>
      <c r="H2907" s="6">
        <v>162000.885780885</v>
      </c>
      <c r="I2907" s="6">
        <v>52.31</v>
      </c>
      <c r="J2907" s="6">
        <v>52.83</v>
      </c>
      <c r="K2907" s="6">
        <v>52.06</v>
      </c>
      <c r="L2907" s="6">
        <v>122627.27272727199</v>
      </c>
    </row>
    <row r="2908" spans="1:12" ht="15" customHeight="1" x14ac:dyDescent="0.25">
      <c r="A2908" s="5">
        <v>40634</v>
      </c>
      <c r="B2908" s="6">
        <v>52.13</v>
      </c>
      <c r="C2908" s="2">
        <v>7967500</v>
      </c>
      <c r="D2908" s="6">
        <v>8.00000000000054E-2</v>
      </c>
      <c r="E2908" s="6">
        <v>0.15369836695486799</v>
      </c>
      <c r="F2908" s="6">
        <v>0.153695795955099</v>
      </c>
      <c r="G2908" s="6">
        <v>68.854454000000004</v>
      </c>
      <c r="H2908" s="6">
        <v>160399.892773892</v>
      </c>
      <c r="I2908" s="6">
        <v>52.25</v>
      </c>
      <c r="J2908" s="6">
        <v>52.36</v>
      </c>
      <c r="K2908" s="6">
        <v>51.92</v>
      </c>
      <c r="L2908" s="6">
        <v>121415.151515151</v>
      </c>
    </row>
    <row r="2909" spans="1:12" ht="15" customHeight="1" x14ac:dyDescent="0.25">
      <c r="A2909" s="5">
        <v>40633</v>
      </c>
      <c r="B2909" s="6">
        <v>52.05</v>
      </c>
      <c r="C2909" s="2">
        <v>10915810</v>
      </c>
      <c r="D2909" s="6">
        <v>-0.310000000000002</v>
      </c>
      <c r="E2909" s="6">
        <v>-0.59205500381971299</v>
      </c>
      <c r="F2909" s="6">
        <v>-0.59204803361104696</v>
      </c>
      <c r="G2909" s="6">
        <v>68.74879</v>
      </c>
      <c r="H2909" s="6">
        <v>160153.58974358899</v>
      </c>
      <c r="I2909" s="6">
        <v>52.15</v>
      </c>
      <c r="J2909" s="6">
        <v>52.32</v>
      </c>
      <c r="K2909" s="6">
        <v>51.89</v>
      </c>
      <c r="L2909" s="6">
        <v>121228.671328671</v>
      </c>
    </row>
    <row r="2910" spans="1:12" ht="15" customHeight="1" x14ac:dyDescent="0.25">
      <c r="A2910" s="5">
        <v>40632</v>
      </c>
      <c r="B2910" s="6">
        <v>52.36</v>
      </c>
      <c r="C2910" s="2">
        <v>8566268</v>
      </c>
      <c r="D2910" s="6">
        <v>0.100000000000001</v>
      </c>
      <c r="E2910" s="6">
        <v>0.19135093761959401</v>
      </c>
      <c r="F2910" s="6">
        <v>0.191347744101655</v>
      </c>
      <c r="G2910" s="6">
        <v>69.158240000000006</v>
      </c>
      <c r="H2910" s="6">
        <v>161108.01864801801</v>
      </c>
      <c r="I2910" s="6">
        <v>52.53</v>
      </c>
      <c r="J2910" s="6">
        <v>52.74</v>
      </c>
      <c r="K2910" s="6">
        <v>52.08</v>
      </c>
      <c r="L2910" s="6">
        <v>121951.282051282</v>
      </c>
    </row>
    <row r="2911" spans="1:12" ht="15" customHeight="1" x14ac:dyDescent="0.25">
      <c r="A2911" s="5">
        <v>40631</v>
      </c>
      <c r="B2911" s="6">
        <v>52.26</v>
      </c>
      <c r="C2911" s="2">
        <v>8712925</v>
      </c>
      <c r="D2911" s="6">
        <v>7.0000000000000201E-2</v>
      </c>
      <c r="E2911" s="6">
        <v>0.13412531136232</v>
      </c>
      <c r="F2911" s="6">
        <v>0.13412888035895201</v>
      </c>
      <c r="G2911" s="6">
        <v>69.026160000000004</v>
      </c>
      <c r="H2911" s="6">
        <v>160800.139860139</v>
      </c>
      <c r="I2911" s="6">
        <v>52.05</v>
      </c>
      <c r="J2911" s="6">
        <v>52.38</v>
      </c>
      <c r="K2911" s="6">
        <v>52.04</v>
      </c>
      <c r="L2911" s="6">
        <v>121718.18181818099</v>
      </c>
    </row>
    <row r="2912" spans="1:12" ht="15" customHeight="1" x14ac:dyDescent="0.25">
      <c r="A2912" s="5">
        <v>40630</v>
      </c>
      <c r="B2912" s="6">
        <v>52.19</v>
      </c>
      <c r="C2912" s="2">
        <v>8356927</v>
      </c>
      <c r="D2912" s="6">
        <v>-0.160000000000003</v>
      </c>
      <c r="E2912" s="6">
        <v>-0.30563514804202702</v>
      </c>
      <c r="F2912" s="6">
        <v>-0.30564016635465902</v>
      </c>
      <c r="G2912" s="6">
        <v>68.933700000000002</v>
      </c>
      <c r="H2912" s="6">
        <v>160584.615384615</v>
      </c>
      <c r="I2912" s="6">
        <v>52.31</v>
      </c>
      <c r="J2912" s="6">
        <v>52.5</v>
      </c>
      <c r="K2912" s="6">
        <v>52.01</v>
      </c>
      <c r="L2912" s="6">
        <v>121555.011655011</v>
      </c>
    </row>
    <row r="2913" spans="1:12" ht="15" customHeight="1" x14ac:dyDescent="0.25">
      <c r="A2913" s="5">
        <v>40627</v>
      </c>
      <c r="B2913" s="6">
        <v>52.35</v>
      </c>
      <c r="C2913" s="2">
        <v>7617691</v>
      </c>
      <c r="D2913" s="6">
        <v>-0.24000000000000199</v>
      </c>
      <c r="E2913" s="6">
        <v>-0.45636052481460299</v>
      </c>
      <c r="F2913" s="6">
        <v>-0.45636583413708398</v>
      </c>
      <c r="G2913" s="6">
        <v>69.145034999999993</v>
      </c>
      <c r="H2913" s="6">
        <v>161077.237762237</v>
      </c>
      <c r="I2913" s="6">
        <v>52.56</v>
      </c>
      <c r="J2913" s="6">
        <v>52.67</v>
      </c>
      <c r="K2913" s="6">
        <v>52.28</v>
      </c>
      <c r="L2913" s="6">
        <v>121927.97202797201</v>
      </c>
    </row>
    <row r="2914" spans="1:12" ht="15" customHeight="1" x14ac:dyDescent="0.25">
      <c r="A2914" s="5">
        <v>40626</v>
      </c>
      <c r="B2914" s="6">
        <v>52.59</v>
      </c>
      <c r="C2914" s="2">
        <v>15075880</v>
      </c>
      <c r="D2914" s="6">
        <v>0.95000000000000195</v>
      </c>
      <c r="E2914" s="6">
        <v>1.8396591789310699</v>
      </c>
      <c r="F2914" s="6">
        <v>1.8396666043565699</v>
      </c>
      <c r="G2914" s="6">
        <v>69.462035999999998</v>
      </c>
      <c r="H2914" s="6">
        <v>161816.167832167</v>
      </c>
      <c r="I2914" s="6">
        <v>51.83</v>
      </c>
      <c r="J2914" s="6">
        <v>52.95</v>
      </c>
      <c r="K2914" s="6">
        <v>51.77</v>
      </c>
      <c r="L2914" s="6">
        <v>122487.41258741201</v>
      </c>
    </row>
    <row r="2915" spans="1:12" ht="15" customHeight="1" x14ac:dyDescent="0.25">
      <c r="A2915" s="5">
        <v>40625</v>
      </c>
      <c r="B2915" s="6">
        <v>51.64</v>
      </c>
      <c r="C2915" s="2">
        <v>13532050</v>
      </c>
      <c r="D2915" s="6">
        <v>-0.35999999999999899</v>
      </c>
      <c r="E2915" s="6">
        <v>-0.69230769230769196</v>
      </c>
      <c r="F2915" s="6">
        <v>-0.69231357218515399</v>
      </c>
      <c r="G2915" s="6">
        <v>68.207250000000002</v>
      </c>
      <c r="H2915" s="6">
        <v>158891.258741258</v>
      </c>
      <c r="I2915" s="6">
        <v>51.85</v>
      </c>
      <c r="J2915" s="6">
        <v>51.88</v>
      </c>
      <c r="K2915" s="6">
        <v>51.38</v>
      </c>
      <c r="L2915" s="6">
        <v>120272.96037296001</v>
      </c>
    </row>
    <row r="2916" spans="1:12" ht="15" customHeight="1" x14ac:dyDescent="0.25">
      <c r="A2916" s="5">
        <v>40624</v>
      </c>
      <c r="B2916" s="6">
        <v>52</v>
      </c>
      <c r="C2916" s="2">
        <v>8436095</v>
      </c>
      <c r="D2916" s="6">
        <v>7.9999999999998295E-2</v>
      </c>
      <c r="E2916" s="6">
        <v>0.15408320493066599</v>
      </c>
      <c r="F2916" s="6">
        <v>0.15408938379994899</v>
      </c>
      <c r="G2916" s="6">
        <v>68.682749999999999</v>
      </c>
      <c r="H2916" s="6">
        <v>159999.65034965001</v>
      </c>
      <c r="I2916" s="6">
        <v>51.97</v>
      </c>
      <c r="J2916" s="6">
        <v>52.14</v>
      </c>
      <c r="K2916" s="6">
        <v>51.79</v>
      </c>
      <c r="L2916" s="6">
        <v>121112.121212121</v>
      </c>
    </row>
    <row r="2917" spans="1:12" ht="15" customHeight="1" x14ac:dyDescent="0.25">
      <c r="A2917" s="5">
        <v>40623</v>
      </c>
      <c r="B2917" s="6">
        <v>51.92</v>
      </c>
      <c r="C2917" s="2">
        <v>8723465</v>
      </c>
      <c r="D2917" s="6">
        <v>0.39999999999999802</v>
      </c>
      <c r="E2917" s="6">
        <v>0.77639751552793701</v>
      </c>
      <c r="F2917" s="6">
        <v>0.77639927258030805</v>
      </c>
      <c r="G2917" s="6">
        <v>68.577079999999995</v>
      </c>
      <c r="H2917" s="6">
        <v>159753.33333333299</v>
      </c>
      <c r="I2917" s="6">
        <v>51.73</v>
      </c>
      <c r="J2917" s="6">
        <v>52</v>
      </c>
      <c r="K2917" s="6">
        <v>51.68</v>
      </c>
      <c r="L2917" s="6">
        <v>120925.641025641</v>
      </c>
    </row>
    <row r="2918" spans="1:12" ht="15" customHeight="1" x14ac:dyDescent="0.25">
      <c r="A2918" s="5">
        <v>40620</v>
      </c>
      <c r="B2918" s="6">
        <v>51.52</v>
      </c>
      <c r="C2918" s="2">
        <v>11815970</v>
      </c>
      <c r="D2918" s="6">
        <v>0.15000000000000499</v>
      </c>
      <c r="E2918" s="6">
        <v>0.291999221335426</v>
      </c>
      <c r="F2918" s="6">
        <v>0.29199434109896599</v>
      </c>
      <c r="G2918" s="6">
        <v>68.048749999999998</v>
      </c>
      <c r="H2918" s="6">
        <v>158521.794871794</v>
      </c>
      <c r="I2918" s="6">
        <v>51.63</v>
      </c>
      <c r="J2918" s="6">
        <v>51.89</v>
      </c>
      <c r="K2918" s="6">
        <v>51.25</v>
      </c>
      <c r="L2918" s="6">
        <v>119993.24009324001</v>
      </c>
    </row>
    <row r="2919" spans="1:12" ht="15" customHeight="1" x14ac:dyDescent="0.25">
      <c r="A2919" s="5">
        <v>40619</v>
      </c>
      <c r="B2919" s="6">
        <v>51.37</v>
      </c>
      <c r="C2919" s="2">
        <v>10888180</v>
      </c>
      <c r="D2919" s="6">
        <v>-1.00000000000051E-2</v>
      </c>
      <c r="E2919" s="6">
        <v>-1.9462826002347701E-2</v>
      </c>
      <c r="F2919" s="6">
        <v>-1.9465447283861698E-2</v>
      </c>
      <c r="G2919" s="6">
        <v>67.850629999999995</v>
      </c>
      <c r="H2919" s="6">
        <v>158059.976689976</v>
      </c>
      <c r="I2919" s="6">
        <v>51.74</v>
      </c>
      <c r="J2919" s="6">
        <v>51.87</v>
      </c>
      <c r="K2919" s="6">
        <v>51.04</v>
      </c>
      <c r="L2919" s="6">
        <v>119643.58974358899</v>
      </c>
    </row>
    <row r="2920" spans="1:12" ht="15" customHeight="1" x14ac:dyDescent="0.25">
      <c r="A2920" s="5">
        <v>40618</v>
      </c>
      <c r="B2920" s="6">
        <v>51.38</v>
      </c>
      <c r="C2920" s="2">
        <v>16426020</v>
      </c>
      <c r="D2920" s="6">
        <v>-0.67999999999999905</v>
      </c>
      <c r="E2920" s="6">
        <v>-1.3061851709565799</v>
      </c>
      <c r="F2920" s="6">
        <v>-1.3061865565283199</v>
      </c>
      <c r="G2920" s="6">
        <v>67.863839999999996</v>
      </c>
      <c r="H2920" s="6">
        <v>158090.76923076899</v>
      </c>
      <c r="I2920" s="6">
        <v>51.52</v>
      </c>
      <c r="J2920" s="6">
        <v>51.87</v>
      </c>
      <c r="K2920" s="6">
        <v>50.97</v>
      </c>
      <c r="L2920" s="6">
        <v>119666.89976689901</v>
      </c>
    </row>
    <row r="2921" spans="1:12" ht="15" customHeight="1" x14ac:dyDescent="0.25">
      <c r="A2921" s="5">
        <v>40617</v>
      </c>
      <c r="B2921" s="6">
        <v>52.06</v>
      </c>
      <c r="C2921" s="2">
        <v>13864390</v>
      </c>
      <c r="D2921" s="6">
        <v>-0.25999999999999801</v>
      </c>
      <c r="E2921" s="6">
        <v>-0.49694189602445998</v>
      </c>
      <c r="F2921" s="6">
        <v>-0.49693649165818399</v>
      </c>
      <c r="G2921" s="6">
        <v>68.762</v>
      </c>
      <c r="H2921" s="6">
        <v>160184.38228438201</v>
      </c>
      <c r="I2921" s="6">
        <v>51.77</v>
      </c>
      <c r="J2921" s="6">
        <v>52.35</v>
      </c>
      <c r="K2921" s="6">
        <v>51.38</v>
      </c>
      <c r="L2921" s="6">
        <v>121251.981351981</v>
      </c>
    </row>
    <row r="2922" spans="1:12" ht="15" customHeight="1" x14ac:dyDescent="0.25">
      <c r="A2922" s="5">
        <v>40616</v>
      </c>
      <c r="B2922" s="6">
        <v>52.32</v>
      </c>
      <c r="C2922" s="2">
        <v>10203620</v>
      </c>
      <c r="D2922" s="6">
        <v>-0.27000000000000302</v>
      </c>
      <c r="E2922" s="6">
        <v>-0.51340559041643796</v>
      </c>
      <c r="F2922" s="6">
        <v>-0.51341138344979098</v>
      </c>
      <c r="G2922" s="6">
        <v>69.105410000000006</v>
      </c>
      <c r="H2922" s="6">
        <v>160984.871794871</v>
      </c>
      <c r="I2922" s="6">
        <v>52.35</v>
      </c>
      <c r="J2922" s="6">
        <v>52.52</v>
      </c>
      <c r="K2922" s="6">
        <v>52.06</v>
      </c>
      <c r="L2922" s="6">
        <v>121858.04195804099</v>
      </c>
    </row>
    <row r="2923" spans="1:12" ht="15" customHeight="1" x14ac:dyDescent="0.25">
      <c r="A2923" s="5">
        <v>40613</v>
      </c>
      <c r="B2923" s="6">
        <v>52.59</v>
      </c>
      <c r="C2923" s="2">
        <v>14542890</v>
      </c>
      <c r="D2923" s="6">
        <v>-5.9999999999995099E-2</v>
      </c>
      <c r="E2923" s="6">
        <v>-0.11396011396010899</v>
      </c>
      <c r="F2923" s="6">
        <v>-0.11395246104184401</v>
      </c>
      <c r="G2923" s="6">
        <v>69.462035999999998</v>
      </c>
      <c r="H2923" s="6">
        <v>161816.167832167</v>
      </c>
      <c r="I2923" s="6">
        <v>52.64</v>
      </c>
      <c r="J2923" s="6">
        <v>52.95</v>
      </c>
      <c r="K2923" s="6">
        <v>52.14</v>
      </c>
      <c r="L2923" s="6">
        <v>122487.41258741201</v>
      </c>
    </row>
    <row r="2924" spans="1:12" ht="15" customHeight="1" x14ac:dyDescent="0.25">
      <c r="A2924" s="5">
        <v>40612</v>
      </c>
      <c r="B2924" s="6">
        <v>52.65</v>
      </c>
      <c r="C2924" s="2">
        <v>18298880</v>
      </c>
      <c r="D2924" s="6">
        <v>-2.0000000000003099E-2</v>
      </c>
      <c r="E2924" s="6">
        <v>-3.7972280235431997E-2</v>
      </c>
      <c r="F2924" s="6">
        <v>-3.7971647070211799E-2</v>
      </c>
      <c r="G2924" s="6">
        <v>69.54128</v>
      </c>
      <c r="H2924" s="6">
        <v>162000.885780885</v>
      </c>
      <c r="I2924" s="6">
        <v>52.35</v>
      </c>
      <c r="J2924" s="6">
        <v>53.88</v>
      </c>
      <c r="K2924" s="6">
        <v>52.26</v>
      </c>
      <c r="L2924" s="6">
        <v>122627.27272727199</v>
      </c>
    </row>
    <row r="2925" spans="1:12" ht="15" customHeight="1" x14ac:dyDescent="0.25">
      <c r="A2925" s="5">
        <v>40611</v>
      </c>
      <c r="B2925" s="6">
        <v>52.67</v>
      </c>
      <c r="C2925" s="2">
        <v>11384000</v>
      </c>
      <c r="D2925" s="6">
        <v>0.23000000000000301</v>
      </c>
      <c r="E2925" s="6">
        <v>0.43859649122808197</v>
      </c>
      <c r="F2925" s="6">
        <v>1.13462355361939</v>
      </c>
      <c r="G2925" s="6">
        <v>69.567695999999998</v>
      </c>
      <c r="H2925" s="6">
        <v>162062.46153846101</v>
      </c>
      <c r="I2925" s="6">
        <v>52.27</v>
      </c>
      <c r="J2925" s="6">
        <v>52.84</v>
      </c>
      <c r="K2925" s="6">
        <v>52.22</v>
      </c>
      <c r="L2925" s="6">
        <v>122673.892773892</v>
      </c>
    </row>
    <row r="2926" spans="1:12" ht="15" customHeight="1" x14ac:dyDescent="0.25">
      <c r="A2926" s="5">
        <v>40610</v>
      </c>
      <c r="B2926" s="6">
        <v>52.44</v>
      </c>
      <c r="C2926" s="2">
        <v>11924630</v>
      </c>
      <c r="D2926" s="6">
        <v>0.41999999999999399</v>
      </c>
      <c r="E2926" s="6">
        <v>0.80738177623989005</v>
      </c>
      <c r="F2926" s="6">
        <v>0.80738563013904496</v>
      </c>
      <c r="G2926" s="6">
        <v>68.787220000000005</v>
      </c>
      <c r="H2926" s="6">
        <v>160243.17016317</v>
      </c>
      <c r="I2926" s="6">
        <v>52.1</v>
      </c>
      <c r="J2926" s="6">
        <v>52.54</v>
      </c>
      <c r="K2926" s="6">
        <v>52.010100000000001</v>
      </c>
      <c r="L2926" s="6">
        <v>122137.762237762</v>
      </c>
    </row>
    <row r="2927" spans="1:12" ht="15" customHeight="1" x14ac:dyDescent="0.25">
      <c r="A2927" s="5">
        <v>40609</v>
      </c>
      <c r="B2927" s="6">
        <v>52.02</v>
      </c>
      <c r="C2927" s="2">
        <v>13034800</v>
      </c>
      <c r="D2927" s="6">
        <v>-4.9999999999997102E-2</v>
      </c>
      <c r="E2927" s="6">
        <v>-9.6024582293063807E-2</v>
      </c>
      <c r="F2927" s="6">
        <v>-9.6014940732946905E-2</v>
      </c>
      <c r="G2927" s="6">
        <v>68.236289999999997</v>
      </c>
      <c r="H2927" s="6">
        <v>158958.95104895101</v>
      </c>
      <c r="I2927" s="6">
        <v>52.26</v>
      </c>
      <c r="J2927" s="6">
        <v>52.29</v>
      </c>
      <c r="K2927" s="6">
        <v>51.75</v>
      </c>
      <c r="L2927" s="6">
        <v>121158.74125874101</v>
      </c>
    </row>
    <row r="2928" spans="1:12" ht="15" customHeight="1" x14ac:dyDescent="0.25">
      <c r="A2928" s="5">
        <v>40606</v>
      </c>
      <c r="B2928" s="6">
        <v>52.07</v>
      </c>
      <c r="C2928" s="2">
        <v>15735090</v>
      </c>
      <c r="D2928" s="6">
        <v>6.0000000000002197E-2</v>
      </c>
      <c r="E2928" s="6">
        <v>0.115362430301879</v>
      </c>
      <c r="F2928" s="6">
        <v>0.11535670359496999</v>
      </c>
      <c r="G2928" s="6">
        <v>68.301869999999994</v>
      </c>
      <c r="H2928" s="6">
        <v>159111.818181818</v>
      </c>
      <c r="I2928" s="6">
        <v>52.4</v>
      </c>
      <c r="J2928" s="6">
        <v>52.49</v>
      </c>
      <c r="K2928" s="6">
        <v>51.73</v>
      </c>
      <c r="L2928" s="6">
        <v>121275.291375291</v>
      </c>
    </row>
    <row r="2929" spans="1:12" ht="15" customHeight="1" x14ac:dyDescent="0.25">
      <c r="A2929" s="5">
        <v>40605</v>
      </c>
      <c r="B2929" s="6">
        <v>52.01</v>
      </c>
      <c r="C2929" s="2">
        <v>12524400</v>
      </c>
      <c r="D2929" s="6">
        <v>3.9999999999999099E-2</v>
      </c>
      <c r="E2929" s="6">
        <v>7.6967481239176294E-2</v>
      </c>
      <c r="F2929" s="6">
        <v>7.6968551005052094E-2</v>
      </c>
      <c r="G2929" s="6">
        <v>68.223169999999996</v>
      </c>
      <c r="H2929" s="6">
        <v>158928.368298368</v>
      </c>
      <c r="I2929" s="6">
        <v>52.19</v>
      </c>
      <c r="J2929" s="6">
        <v>52.27</v>
      </c>
      <c r="K2929" s="6">
        <v>51.7</v>
      </c>
      <c r="L2929" s="6">
        <v>121135.431235431</v>
      </c>
    </row>
    <row r="2930" spans="1:12" ht="15" customHeight="1" x14ac:dyDescent="0.25">
      <c r="A2930" s="5">
        <v>40604</v>
      </c>
      <c r="B2930" s="6">
        <v>51.97</v>
      </c>
      <c r="C2930" s="2">
        <v>11147650</v>
      </c>
      <c r="D2930" s="6">
        <v>-0.100000000000001</v>
      </c>
      <c r="E2930" s="6">
        <v>-0.19204916458613799</v>
      </c>
      <c r="F2930" s="6">
        <v>-0.19204452235348499</v>
      </c>
      <c r="G2930" s="6">
        <v>68.170699999999997</v>
      </c>
      <c r="H2930" s="6">
        <v>158806.06060606</v>
      </c>
      <c r="I2930" s="6">
        <v>52.27</v>
      </c>
      <c r="J2930" s="6">
        <v>52.37</v>
      </c>
      <c r="K2930" s="6">
        <v>51.72</v>
      </c>
      <c r="L2930" s="6">
        <v>121042.191142191</v>
      </c>
    </row>
    <row r="2931" spans="1:12" ht="15" customHeight="1" x14ac:dyDescent="0.25">
      <c r="A2931" s="5">
        <v>40603</v>
      </c>
      <c r="B2931" s="6">
        <v>52.07</v>
      </c>
      <c r="C2931" s="2">
        <v>17646140</v>
      </c>
      <c r="D2931" s="6">
        <v>9.0000000000003397E-2</v>
      </c>
      <c r="E2931" s="6">
        <v>0.17314351673720599</v>
      </c>
      <c r="F2931" s="6">
        <v>0.17314226257361101</v>
      </c>
      <c r="G2931" s="6">
        <v>68.301869999999994</v>
      </c>
      <c r="H2931" s="6">
        <v>159111.818181818</v>
      </c>
      <c r="I2931" s="6">
        <v>52.16</v>
      </c>
      <c r="J2931" s="6">
        <v>52.6</v>
      </c>
      <c r="K2931" s="6">
        <v>51.95</v>
      </c>
      <c r="L2931" s="6">
        <v>121275.291375291</v>
      </c>
    </row>
    <row r="2932" spans="1:12" ht="15" customHeight="1" x14ac:dyDescent="0.25">
      <c r="A2932" s="5">
        <v>40602</v>
      </c>
      <c r="B2932" s="6">
        <v>51.98</v>
      </c>
      <c r="C2932" s="2">
        <v>17910920</v>
      </c>
      <c r="D2932" s="6">
        <v>0.22999999999999601</v>
      </c>
      <c r="E2932" s="6">
        <v>0.44444444444444697</v>
      </c>
      <c r="F2932" s="6">
        <v>0.44443956670769902</v>
      </c>
      <c r="G2932" s="6">
        <v>68.183814999999996</v>
      </c>
      <c r="H2932" s="6">
        <v>158836.63170163101</v>
      </c>
      <c r="I2932" s="6">
        <v>51.75</v>
      </c>
      <c r="J2932" s="6">
        <v>52.43</v>
      </c>
      <c r="K2932" s="6">
        <v>51.68</v>
      </c>
      <c r="L2932" s="6">
        <v>121065.501165501</v>
      </c>
    </row>
    <row r="2933" spans="1:12" ht="15" customHeight="1" x14ac:dyDescent="0.25">
      <c r="A2933" s="5">
        <v>40599</v>
      </c>
      <c r="B2933" s="6">
        <v>51.75</v>
      </c>
      <c r="C2933" s="2">
        <v>20330140</v>
      </c>
      <c r="D2933" s="6">
        <v>-0.34000000000000302</v>
      </c>
      <c r="E2933" s="6">
        <v>-0.65271645229411002</v>
      </c>
      <c r="F2933" s="6">
        <v>-0.65271818582424102</v>
      </c>
      <c r="G2933" s="6">
        <v>67.88212</v>
      </c>
      <c r="H2933" s="6">
        <v>158133.37995337899</v>
      </c>
      <c r="I2933" s="6">
        <v>52.09</v>
      </c>
      <c r="J2933" s="6">
        <v>52.17</v>
      </c>
      <c r="K2933" s="6">
        <v>51.52</v>
      </c>
      <c r="L2933" s="6">
        <v>120529.37062936999</v>
      </c>
    </row>
    <row r="2934" spans="1:12" ht="15" customHeight="1" x14ac:dyDescent="0.25">
      <c r="A2934" s="5">
        <v>40598</v>
      </c>
      <c r="B2934" s="6">
        <v>52.09</v>
      </c>
      <c r="C2934" s="2">
        <v>23538980</v>
      </c>
      <c r="D2934" s="6">
        <v>-0.93999999999999695</v>
      </c>
      <c r="E2934" s="6">
        <v>-1.7725815576088899</v>
      </c>
      <c r="F2934" s="6">
        <v>-1.7725760479982899</v>
      </c>
      <c r="G2934" s="6">
        <v>68.328109999999995</v>
      </c>
      <c r="H2934" s="6">
        <v>159172.983682983</v>
      </c>
      <c r="I2934" s="6">
        <v>53.13</v>
      </c>
      <c r="J2934" s="6">
        <v>53.170299999999997</v>
      </c>
      <c r="K2934" s="6">
        <v>51.875</v>
      </c>
      <c r="L2934" s="6">
        <v>121321.91142191101</v>
      </c>
    </row>
    <row r="2935" spans="1:12" ht="15" customHeight="1" x14ac:dyDescent="0.25">
      <c r="A2935" s="5">
        <v>40597</v>
      </c>
      <c r="B2935" s="6">
        <v>53.03</v>
      </c>
      <c r="C2935" s="2">
        <v>20125750</v>
      </c>
      <c r="D2935" s="6">
        <v>-0.64</v>
      </c>
      <c r="E2935" s="6">
        <v>-1.19247251723495</v>
      </c>
      <c r="F2935" s="6">
        <v>-1.19246927300661</v>
      </c>
      <c r="G2935" s="6">
        <v>69.561133999999996</v>
      </c>
      <c r="H2935" s="6">
        <v>162047.165501165</v>
      </c>
      <c r="I2935" s="6">
        <v>53.46</v>
      </c>
      <c r="J2935" s="6">
        <v>53.597499999999997</v>
      </c>
      <c r="K2935" s="6">
        <v>52.9</v>
      </c>
      <c r="L2935" s="6">
        <v>123513.05361305299</v>
      </c>
    </row>
    <row r="2936" spans="1:12" ht="15" customHeight="1" x14ac:dyDescent="0.25">
      <c r="A2936" s="5">
        <v>40596</v>
      </c>
      <c r="B2936" s="6">
        <v>53.67</v>
      </c>
      <c r="C2936" s="2">
        <v>28702050</v>
      </c>
      <c r="D2936" s="6">
        <v>-1.71</v>
      </c>
      <c r="E2936" s="6">
        <v>-3.08775731310942</v>
      </c>
      <c r="F2936" s="6">
        <v>-3.0877690580505899</v>
      </c>
      <c r="G2936" s="6">
        <v>70.400639999999996</v>
      </c>
      <c r="H2936" s="6">
        <v>164004.055944055</v>
      </c>
      <c r="I2936" s="6">
        <v>53.81</v>
      </c>
      <c r="J2936" s="6">
        <v>54.01</v>
      </c>
      <c r="K2936" s="6">
        <v>52.95</v>
      </c>
      <c r="L2936" s="6">
        <v>125004.895104895</v>
      </c>
    </row>
    <row r="2937" spans="1:12" ht="15" customHeight="1" x14ac:dyDescent="0.25">
      <c r="A2937" s="5">
        <v>40592</v>
      </c>
      <c r="B2937" s="6">
        <v>55.38</v>
      </c>
      <c r="C2937" s="2">
        <v>19977670</v>
      </c>
      <c r="D2937" s="6">
        <v>0.630000000000002</v>
      </c>
      <c r="E2937" s="6">
        <v>1.1506849315068499</v>
      </c>
      <c r="F2937" s="6">
        <v>1.1506918791198399</v>
      </c>
      <c r="G2937" s="6">
        <v>72.643709999999999</v>
      </c>
      <c r="H2937" s="6">
        <v>169232.65734265701</v>
      </c>
      <c r="I2937" s="6">
        <v>54.68</v>
      </c>
      <c r="J2937" s="6">
        <v>55.57</v>
      </c>
      <c r="K2937" s="6">
        <v>54.5</v>
      </c>
      <c r="L2937" s="6">
        <v>128990.909090909</v>
      </c>
    </row>
    <row r="2938" spans="1:12" ht="15" customHeight="1" x14ac:dyDescent="0.25">
      <c r="A2938" s="5">
        <v>40591</v>
      </c>
      <c r="B2938" s="6">
        <v>54.75</v>
      </c>
      <c r="C2938" s="2">
        <v>8538952</v>
      </c>
      <c r="D2938" s="6">
        <v>0.20000000000000201</v>
      </c>
      <c r="E2938" s="6">
        <v>0.36663611365719201</v>
      </c>
      <c r="F2938" s="6">
        <v>0.366632813905165</v>
      </c>
      <c r="G2938" s="6">
        <v>71.817313999999996</v>
      </c>
      <c r="H2938" s="6">
        <v>167306.32634032599</v>
      </c>
      <c r="I2938" s="6">
        <v>54.52</v>
      </c>
      <c r="J2938" s="6">
        <v>54.9</v>
      </c>
      <c r="K2938" s="6">
        <v>54.35</v>
      </c>
      <c r="L2938" s="6">
        <v>127522.377622377</v>
      </c>
    </row>
    <row r="2939" spans="1:12" ht="15" customHeight="1" x14ac:dyDescent="0.25">
      <c r="A2939" s="5">
        <v>40590</v>
      </c>
      <c r="B2939" s="6">
        <v>54.55</v>
      </c>
      <c r="C2939" s="2">
        <v>15404370</v>
      </c>
      <c r="D2939" s="6">
        <v>-0.40000000000000502</v>
      </c>
      <c r="E2939" s="6">
        <v>-0.72793448589627496</v>
      </c>
      <c r="F2939" s="6">
        <v>-0.72793900016130397</v>
      </c>
      <c r="G2939" s="6">
        <v>71.554969999999997</v>
      </c>
      <c r="H2939" s="6">
        <v>166694.801864801</v>
      </c>
      <c r="I2939" s="6">
        <v>54.9</v>
      </c>
      <c r="J2939" s="6">
        <v>55.2</v>
      </c>
      <c r="K2939" s="6">
        <v>54.43</v>
      </c>
      <c r="L2939" s="6">
        <v>127056.177156177</v>
      </c>
    </row>
    <row r="2940" spans="1:12" ht="15" customHeight="1" x14ac:dyDescent="0.25">
      <c r="A2940" s="5">
        <v>40589</v>
      </c>
      <c r="B2940" s="6">
        <v>54.95</v>
      </c>
      <c r="C2940" s="2">
        <v>11331300</v>
      </c>
      <c r="D2940" s="6">
        <v>0.15000000000000499</v>
      </c>
      <c r="E2940" s="6">
        <v>0.27372262773723799</v>
      </c>
      <c r="F2940" s="6">
        <v>0.27372572482604601</v>
      </c>
      <c r="G2940" s="6">
        <v>72.079666000000003</v>
      </c>
      <c r="H2940" s="6">
        <v>167917.86946386899</v>
      </c>
      <c r="I2940" s="6">
        <v>54.78</v>
      </c>
      <c r="J2940" s="6">
        <v>55.05</v>
      </c>
      <c r="K2940" s="6">
        <v>54.51</v>
      </c>
      <c r="L2940" s="6">
        <v>127988.578088578</v>
      </c>
    </row>
    <row r="2941" spans="1:12" ht="15" customHeight="1" x14ac:dyDescent="0.25">
      <c r="A2941" s="5">
        <v>40588</v>
      </c>
      <c r="B2941" s="6">
        <v>54.8</v>
      </c>
      <c r="C2941" s="2">
        <v>16282050</v>
      </c>
      <c r="D2941" s="6">
        <v>-0.89</v>
      </c>
      <c r="E2941" s="6">
        <v>-1.59813251930328</v>
      </c>
      <c r="F2941" s="6">
        <v>-1.59812534753432</v>
      </c>
      <c r="G2941" s="6">
        <v>71.882903999999996</v>
      </c>
      <c r="H2941" s="6">
        <v>167459.21678321599</v>
      </c>
      <c r="I2941" s="6">
        <v>55.26</v>
      </c>
      <c r="J2941" s="6">
        <v>55.31</v>
      </c>
      <c r="K2941" s="6">
        <v>54.67</v>
      </c>
      <c r="L2941" s="6">
        <v>127638.927738927</v>
      </c>
    </row>
    <row r="2942" spans="1:12" ht="15" customHeight="1" x14ac:dyDescent="0.25">
      <c r="A2942" s="5">
        <v>40585</v>
      </c>
      <c r="B2942" s="6">
        <v>55.69</v>
      </c>
      <c r="C2942" s="2">
        <v>9582909</v>
      </c>
      <c r="D2942" s="6">
        <v>9.9999999999994302E-2</v>
      </c>
      <c r="E2942" s="6">
        <v>0.17988846914911399</v>
      </c>
      <c r="F2942" s="6">
        <v>0.17987861464256999</v>
      </c>
      <c r="G2942" s="6">
        <v>73.050340000000006</v>
      </c>
      <c r="H2942" s="6">
        <v>170180.512820512</v>
      </c>
      <c r="I2942" s="6">
        <v>55.53</v>
      </c>
      <c r="J2942" s="6">
        <v>55.88</v>
      </c>
      <c r="K2942" s="6">
        <v>55.31</v>
      </c>
      <c r="L2942" s="6">
        <v>129713.519813519</v>
      </c>
    </row>
    <row r="2943" spans="1:12" ht="15" customHeight="1" x14ac:dyDescent="0.25">
      <c r="A2943" s="5">
        <v>40584</v>
      </c>
      <c r="B2943" s="6">
        <v>55.59</v>
      </c>
      <c r="C2943" s="2">
        <v>15766810</v>
      </c>
      <c r="D2943" s="6">
        <v>-1.1399999999999899</v>
      </c>
      <c r="E2943" s="6">
        <v>-2.0095187731358899</v>
      </c>
      <c r="F2943" s="6">
        <v>-2.0095078193052101</v>
      </c>
      <c r="G2943" s="6">
        <v>72.919173999999998</v>
      </c>
      <c r="H2943" s="6">
        <v>169874.76456876399</v>
      </c>
      <c r="I2943" s="6">
        <v>56.15</v>
      </c>
      <c r="J2943" s="6">
        <v>56.16</v>
      </c>
      <c r="K2943" s="6">
        <v>55.3</v>
      </c>
      <c r="L2943" s="6">
        <v>129480.41958041899</v>
      </c>
    </row>
    <row r="2944" spans="1:12" ht="15" customHeight="1" x14ac:dyDescent="0.25">
      <c r="A2944" s="5">
        <v>40583</v>
      </c>
      <c r="B2944" s="6">
        <v>56.73</v>
      </c>
      <c r="C2944" s="2">
        <v>8583856</v>
      </c>
      <c r="D2944" s="6">
        <v>0.34999999999999398</v>
      </c>
      <c r="E2944" s="6">
        <v>0.62078751330258897</v>
      </c>
      <c r="F2944" s="6">
        <v>0.62077921515983903</v>
      </c>
      <c r="G2944" s="6">
        <v>74.414540000000002</v>
      </c>
      <c r="H2944" s="6">
        <v>173360.46620046601</v>
      </c>
      <c r="I2944" s="6">
        <v>56.26</v>
      </c>
      <c r="J2944" s="6">
        <v>56.73</v>
      </c>
      <c r="K2944" s="6">
        <v>56.1</v>
      </c>
      <c r="L2944" s="6">
        <v>132137.76223776201</v>
      </c>
    </row>
    <row r="2945" spans="1:12" ht="15" customHeight="1" x14ac:dyDescent="0.25">
      <c r="A2945" s="5">
        <v>40582</v>
      </c>
      <c r="B2945" s="6">
        <v>56.38</v>
      </c>
      <c r="C2945" s="2">
        <v>8821835</v>
      </c>
      <c r="D2945" s="6">
        <v>0.310000000000002</v>
      </c>
      <c r="E2945" s="6">
        <v>0.552880328161231</v>
      </c>
      <c r="F2945" s="6">
        <v>0.55288461538460698</v>
      </c>
      <c r="G2945" s="6">
        <v>73.955439999999996</v>
      </c>
      <c r="H2945" s="6">
        <v>172290.30303030301</v>
      </c>
      <c r="I2945" s="6">
        <v>56.1</v>
      </c>
      <c r="J2945" s="6">
        <v>56.47</v>
      </c>
      <c r="K2945" s="6">
        <v>55.95</v>
      </c>
      <c r="L2945" s="6">
        <v>131321.91142191101</v>
      </c>
    </row>
    <row r="2946" spans="1:12" ht="15" customHeight="1" x14ac:dyDescent="0.25">
      <c r="A2946" s="5">
        <v>40581</v>
      </c>
      <c r="B2946" s="6">
        <v>56.07</v>
      </c>
      <c r="C2946" s="2">
        <v>6721999</v>
      </c>
      <c r="D2946" s="6">
        <v>3.9999999999999099E-2</v>
      </c>
      <c r="E2946" s="6">
        <v>7.1390326610742905E-2</v>
      </c>
      <c r="F2946" s="6">
        <v>7.1391319811486803E-2</v>
      </c>
      <c r="G2946" s="6">
        <v>73.5488</v>
      </c>
      <c r="H2946" s="6">
        <v>171342.42424242399</v>
      </c>
      <c r="I2946" s="6">
        <v>56.07</v>
      </c>
      <c r="J2946" s="6">
        <v>56.24</v>
      </c>
      <c r="K2946" s="6">
        <v>55.83</v>
      </c>
      <c r="L2946" s="6">
        <v>130599.3006993</v>
      </c>
    </row>
    <row r="2947" spans="1:12" ht="15" customHeight="1" x14ac:dyDescent="0.25">
      <c r="A2947" s="5">
        <v>40578</v>
      </c>
      <c r="B2947" s="6">
        <v>56.03</v>
      </c>
      <c r="C2947" s="2">
        <v>7106393</v>
      </c>
      <c r="D2947" s="6">
        <v>0.109999999999999</v>
      </c>
      <c r="E2947" s="6">
        <v>0.19670958512159001</v>
      </c>
      <c r="F2947" s="6">
        <v>0.19671437613537601</v>
      </c>
      <c r="G2947" s="6">
        <v>73.49633</v>
      </c>
      <c r="H2947" s="6">
        <v>171220.11655011601</v>
      </c>
      <c r="I2947" s="6">
        <v>56.04</v>
      </c>
      <c r="J2947" s="6">
        <v>56.1</v>
      </c>
      <c r="K2947" s="6">
        <v>55.67</v>
      </c>
      <c r="L2947" s="6">
        <v>130506.06060606</v>
      </c>
    </row>
    <row r="2948" spans="1:12" ht="15" customHeight="1" x14ac:dyDescent="0.25">
      <c r="A2948" s="5">
        <v>40577</v>
      </c>
      <c r="B2948" s="6">
        <v>55.92</v>
      </c>
      <c r="C2948" s="2">
        <v>11285940</v>
      </c>
      <c r="D2948" s="6">
        <v>6.0000000000002197E-2</v>
      </c>
      <c r="E2948" s="6">
        <v>0.107411385606881</v>
      </c>
      <c r="F2948" s="6">
        <v>0.107400590719608</v>
      </c>
      <c r="G2948" s="6">
        <v>73.352035999999998</v>
      </c>
      <c r="H2948" s="6">
        <v>170883.76689976599</v>
      </c>
      <c r="I2948" s="6">
        <v>55.92</v>
      </c>
      <c r="J2948" s="6">
        <v>56.04</v>
      </c>
      <c r="K2948" s="6">
        <v>55.39</v>
      </c>
      <c r="L2948" s="6">
        <v>130249.65034964999</v>
      </c>
    </row>
    <row r="2949" spans="1:12" ht="15" customHeight="1" x14ac:dyDescent="0.25">
      <c r="A2949" s="5">
        <v>40576</v>
      </c>
      <c r="B2949" s="6">
        <v>55.86</v>
      </c>
      <c r="C2949" s="2">
        <v>14048430</v>
      </c>
      <c r="D2949" s="6">
        <v>-0.46999999999999797</v>
      </c>
      <c r="E2949" s="6">
        <v>-0.834368897567905</v>
      </c>
      <c r="F2949" s="6">
        <v>-0.83436895138538902</v>
      </c>
      <c r="G2949" s="6">
        <v>73.273340000000005</v>
      </c>
      <c r="H2949" s="6">
        <v>170700.32634032599</v>
      </c>
      <c r="I2949" s="6">
        <v>56.16</v>
      </c>
      <c r="J2949" s="6">
        <v>56.18</v>
      </c>
      <c r="K2949" s="6">
        <v>55.65</v>
      </c>
      <c r="L2949" s="6">
        <v>130109.79020978999</v>
      </c>
    </row>
    <row r="2950" spans="1:12" ht="15" customHeight="1" x14ac:dyDescent="0.25">
      <c r="A2950" s="5">
        <v>40575</v>
      </c>
      <c r="B2950" s="6">
        <v>56.33</v>
      </c>
      <c r="C2950" s="2">
        <v>12852700</v>
      </c>
      <c r="D2950" s="6">
        <v>0.25999999999999801</v>
      </c>
      <c r="E2950" s="6">
        <v>0.463706081683601</v>
      </c>
      <c r="F2950" s="6">
        <v>0.46371116863905798</v>
      </c>
      <c r="G2950" s="6">
        <v>73.889854</v>
      </c>
      <c r="H2950" s="6">
        <v>172137.421911421</v>
      </c>
      <c r="I2950" s="6">
        <v>56.37</v>
      </c>
      <c r="J2950" s="6">
        <v>56.58</v>
      </c>
      <c r="K2950" s="6">
        <v>55.91</v>
      </c>
      <c r="L2950" s="6">
        <v>131205.361305361</v>
      </c>
    </row>
    <row r="2951" spans="1:12" ht="15" customHeight="1" x14ac:dyDescent="0.25">
      <c r="A2951" s="5">
        <v>40574</v>
      </c>
      <c r="B2951" s="6">
        <v>56.07</v>
      </c>
      <c r="C2951" s="2">
        <v>15688490</v>
      </c>
      <c r="D2951" s="6">
        <v>-0.630000000000002</v>
      </c>
      <c r="E2951" s="6">
        <v>-1.1111111111111101</v>
      </c>
      <c r="F2951" s="6">
        <v>-1.11110976657673</v>
      </c>
      <c r="G2951" s="6">
        <v>73.5488</v>
      </c>
      <c r="H2951" s="6">
        <v>171342.42424242399</v>
      </c>
      <c r="I2951" s="6">
        <v>56.45</v>
      </c>
      <c r="J2951" s="6">
        <v>56.56</v>
      </c>
      <c r="K2951" s="6">
        <v>55.7</v>
      </c>
      <c r="L2951" s="6">
        <v>130599.3006993</v>
      </c>
    </row>
    <row r="2952" spans="1:12" ht="15" customHeight="1" x14ac:dyDescent="0.25">
      <c r="A2952" s="5">
        <v>40571</v>
      </c>
      <c r="B2952" s="6">
        <v>56.7</v>
      </c>
      <c r="C2952" s="2">
        <v>14598110</v>
      </c>
      <c r="D2952" s="6">
        <v>-0.869999999999997</v>
      </c>
      <c r="E2952" s="6">
        <v>-1.5112037519541299</v>
      </c>
      <c r="F2952" s="6">
        <v>-1.51120294458967</v>
      </c>
      <c r="G2952" s="6">
        <v>74.375190000000003</v>
      </c>
      <c r="H2952" s="6">
        <v>173268.74125874101</v>
      </c>
      <c r="I2952" s="6">
        <v>57.69</v>
      </c>
      <c r="J2952" s="6">
        <v>57.897500000000001</v>
      </c>
      <c r="K2952" s="6">
        <v>56.5</v>
      </c>
      <c r="L2952" s="6">
        <v>132067.83216783201</v>
      </c>
    </row>
    <row r="2953" spans="1:12" ht="15" customHeight="1" x14ac:dyDescent="0.25">
      <c r="A2953" s="5">
        <v>40570</v>
      </c>
      <c r="B2953" s="6">
        <v>57.57</v>
      </c>
      <c r="C2953" s="2">
        <v>10175480</v>
      </c>
      <c r="D2953" s="6">
        <v>0.25</v>
      </c>
      <c r="E2953" s="6">
        <v>0.43614794138171398</v>
      </c>
      <c r="F2953" s="6">
        <v>0.436138679241659</v>
      </c>
      <c r="G2953" s="6">
        <v>75.516396</v>
      </c>
      <c r="H2953" s="6">
        <v>175928.895104895</v>
      </c>
      <c r="I2953" s="6">
        <v>57.46</v>
      </c>
      <c r="J2953" s="6">
        <v>57.79</v>
      </c>
      <c r="K2953" s="6">
        <v>57.02</v>
      </c>
      <c r="L2953" s="6">
        <v>134095.804195804</v>
      </c>
    </row>
    <row r="2954" spans="1:12" ht="15" customHeight="1" x14ac:dyDescent="0.25">
      <c r="A2954" s="5">
        <v>40569</v>
      </c>
      <c r="B2954" s="6">
        <v>57.32</v>
      </c>
      <c r="C2954" s="2">
        <v>13212740</v>
      </c>
      <c r="D2954" s="6">
        <v>6.0000000000002197E-2</v>
      </c>
      <c r="E2954" s="6">
        <v>0.10478519035976799</v>
      </c>
      <c r="F2954" s="6">
        <v>0.10479330515766801</v>
      </c>
      <c r="G2954" s="6">
        <v>75.188469999999995</v>
      </c>
      <c r="H2954" s="6">
        <v>175164.49883449799</v>
      </c>
      <c r="I2954" s="6">
        <v>57.39</v>
      </c>
      <c r="J2954" s="6">
        <v>57.75</v>
      </c>
      <c r="K2954" s="6">
        <v>57</v>
      </c>
      <c r="L2954" s="6">
        <v>133513.05361305299</v>
      </c>
    </row>
    <row r="2955" spans="1:12" ht="15" customHeight="1" x14ac:dyDescent="0.25">
      <c r="A2955" s="5">
        <v>40568</v>
      </c>
      <c r="B2955" s="6">
        <v>57.26</v>
      </c>
      <c r="C2955" s="2">
        <v>20483610</v>
      </c>
      <c r="D2955" s="6">
        <v>1.21</v>
      </c>
      <c r="E2955" s="6">
        <v>2.1587867975022301</v>
      </c>
      <c r="F2955" s="6">
        <v>2.1587792700935098</v>
      </c>
      <c r="G2955" s="6">
        <v>75.109759999999994</v>
      </c>
      <c r="H2955" s="6">
        <v>174981.02564102499</v>
      </c>
      <c r="I2955" s="6">
        <v>56.12</v>
      </c>
      <c r="J2955" s="6">
        <v>57.29</v>
      </c>
      <c r="K2955" s="6">
        <v>55.8</v>
      </c>
      <c r="L2955" s="6">
        <v>133373.19347319301</v>
      </c>
    </row>
    <row r="2956" spans="1:12" ht="15" customHeight="1" x14ac:dyDescent="0.25">
      <c r="A2956" s="5">
        <v>40567</v>
      </c>
      <c r="B2956" s="6">
        <v>56.05</v>
      </c>
      <c r="C2956" s="2">
        <v>11076320</v>
      </c>
      <c r="D2956" s="6">
        <v>0.32</v>
      </c>
      <c r="E2956" s="6">
        <v>0.57419702135295103</v>
      </c>
      <c r="F2956" s="6">
        <v>0.574205013459816</v>
      </c>
      <c r="G2956" s="6">
        <v>73.522570000000002</v>
      </c>
      <c r="H2956" s="6">
        <v>171281.282051282</v>
      </c>
      <c r="I2956" s="6">
        <v>55.39</v>
      </c>
      <c r="J2956" s="6">
        <v>56.05</v>
      </c>
      <c r="K2956" s="6">
        <v>55.3</v>
      </c>
      <c r="L2956" s="6">
        <v>130552.68065268001</v>
      </c>
    </row>
    <row r="2957" spans="1:12" ht="15" customHeight="1" x14ac:dyDescent="0.25">
      <c r="A2957" s="5">
        <v>40564</v>
      </c>
      <c r="B2957" s="6">
        <v>55.73</v>
      </c>
      <c r="C2957" s="2">
        <v>12960130</v>
      </c>
      <c r="D2957" s="6">
        <v>-0.260000000000005</v>
      </c>
      <c r="E2957" s="6">
        <v>-0.464368637256662</v>
      </c>
      <c r="F2957" s="6">
        <v>-0.464368294367967</v>
      </c>
      <c r="G2957" s="6">
        <v>73.102810000000005</v>
      </c>
      <c r="H2957" s="6">
        <v>170302.82051282001</v>
      </c>
      <c r="I2957" s="6">
        <v>56.15</v>
      </c>
      <c r="J2957" s="6">
        <v>56.24</v>
      </c>
      <c r="K2957" s="6">
        <v>55.38</v>
      </c>
      <c r="L2957" s="6">
        <v>129806.75990675901</v>
      </c>
    </row>
    <row r="2958" spans="1:12" ht="15" customHeight="1" x14ac:dyDescent="0.25">
      <c r="A2958" s="5">
        <v>40563</v>
      </c>
      <c r="B2958" s="6">
        <v>55.99</v>
      </c>
      <c r="C2958" s="2">
        <v>19618010</v>
      </c>
      <c r="D2958" s="6">
        <v>0.96</v>
      </c>
      <c r="E2958" s="6">
        <v>1.7445029983645199</v>
      </c>
      <c r="F2958" s="6">
        <v>1.7444995192880299</v>
      </c>
      <c r="G2958" s="6">
        <v>73.443860000000001</v>
      </c>
      <c r="H2958" s="6">
        <v>171097.80885780801</v>
      </c>
      <c r="I2958" s="6">
        <v>55.12</v>
      </c>
      <c r="J2958" s="6">
        <v>56.27</v>
      </c>
      <c r="K2958" s="6">
        <v>55.12</v>
      </c>
      <c r="L2958" s="6">
        <v>130412.82051282001</v>
      </c>
    </row>
    <row r="2959" spans="1:12" ht="15" customHeight="1" x14ac:dyDescent="0.25">
      <c r="A2959" s="5">
        <v>40562</v>
      </c>
      <c r="B2959" s="6">
        <v>55.03</v>
      </c>
      <c r="C2959" s="2">
        <v>9897278</v>
      </c>
      <c r="D2959" s="6">
        <v>-0.109999999999999</v>
      </c>
      <c r="E2959" s="6">
        <v>-0.199492201668483</v>
      </c>
      <c r="F2959" s="6">
        <v>-0.19949151715171701</v>
      </c>
      <c r="G2959" s="6">
        <v>72.184600000000003</v>
      </c>
      <c r="H2959" s="6">
        <v>168162.47086247001</v>
      </c>
      <c r="I2959" s="6">
        <v>55.04</v>
      </c>
      <c r="J2959" s="6">
        <v>55.1496</v>
      </c>
      <c r="K2959" s="6">
        <v>54.71</v>
      </c>
      <c r="L2959" s="6">
        <v>128175.05827505801</v>
      </c>
    </row>
    <row r="2960" spans="1:12" ht="15" customHeight="1" x14ac:dyDescent="0.25">
      <c r="A2960" s="5">
        <v>40561</v>
      </c>
      <c r="B2960" s="6">
        <v>55.14</v>
      </c>
      <c r="C2960" s="2">
        <v>10534370</v>
      </c>
      <c r="D2960" s="6">
        <v>0.32999999999999802</v>
      </c>
      <c r="E2960" s="6">
        <v>0.60207991242473502</v>
      </c>
      <c r="F2960" s="6">
        <v>0.60207783407204496</v>
      </c>
      <c r="G2960" s="6">
        <v>72.328890000000001</v>
      </c>
      <c r="H2960" s="6">
        <v>168498.811188811</v>
      </c>
      <c r="I2960" s="6">
        <v>55.11</v>
      </c>
      <c r="J2960" s="6">
        <v>55.4</v>
      </c>
      <c r="K2960" s="6">
        <v>54.75</v>
      </c>
      <c r="L2960" s="6">
        <v>128431.468531468</v>
      </c>
    </row>
    <row r="2961" spans="1:12" ht="15" customHeight="1" x14ac:dyDescent="0.25">
      <c r="A2961" s="5">
        <v>40557</v>
      </c>
      <c r="B2961" s="6">
        <v>54.81</v>
      </c>
      <c r="C2961" s="2">
        <v>9286738</v>
      </c>
      <c r="D2961" s="6">
        <v>2.0000000000003099E-2</v>
      </c>
      <c r="E2961" s="6">
        <v>3.6503011498445398E-2</v>
      </c>
      <c r="F2961" s="6">
        <v>3.6496558567922201E-2</v>
      </c>
      <c r="G2961" s="6">
        <v>71.896019999999993</v>
      </c>
      <c r="H2961" s="6">
        <v>167489.79020978999</v>
      </c>
      <c r="I2961" s="6">
        <v>54.73</v>
      </c>
      <c r="J2961" s="6">
        <v>54.994599999999998</v>
      </c>
      <c r="K2961" s="6">
        <v>54.42</v>
      </c>
      <c r="L2961" s="6">
        <v>127662.237762237</v>
      </c>
    </row>
    <row r="2962" spans="1:12" ht="15" customHeight="1" x14ac:dyDescent="0.25">
      <c r="A2962" s="5">
        <v>40556</v>
      </c>
      <c r="B2962" s="6">
        <v>54.79</v>
      </c>
      <c r="C2962" s="2">
        <v>12865960</v>
      </c>
      <c r="D2962" s="6">
        <v>-6.0000000000002197E-2</v>
      </c>
      <c r="E2962" s="6">
        <v>-0.109389243391067</v>
      </c>
      <c r="F2962" s="6">
        <v>-0.109383810556706</v>
      </c>
      <c r="G2962" s="6">
        <v>71.869789999999995</v>
      </c>
      <c r="H2962" s="6">
        <v>167428.648018648</v>
      </c>
      <c r="I2962" s="6">
        <v>54.7</v>
      </c>
      <c r="J2962" s="6">
        <v>55.36</v>
      </c>
      <c r="K2962" s="6">
        <v>54.69</v>
      </c>
      <c r="L2962" s="6">
        <v>127615.617715617</v>
      </c>
    </row>
    <row r="2963" spans="1:12" ht="15" customHeight="1" x14ac:dyDescent="0.25">
      <c r="A2963" s="5">
        <v>40555</v>
      </c>
      <c r="B2963" s="6">
        <v>54.85</v>
      </c>
      <c r="C2963" s="2">
        <v>13554120</v>
      </c>
      <c r="D2963" s="6">
        <v>0.56000000000000205</v>
      </c>
      <c r="E2963" s="6">
        <v>1.0314975133541999</v>
      </c>
      <c r="F2963" s="6">
        <v>1.0314977745923899</v>
      </c>
      <c r="G2963" s="6">
        <v>71.948490000000007</v>
      </c>
      <c r="H2963" s="6">
        <v>167612.09790209701</v>
      </c>
      <c r="I2963" s="6">
        <v>54.52</v>
      </c>
      <c r="J2963" s="6">
        <v>55.32</v>
      </c>
      <c r="K2963" s="6">
        <v>54.34</v>
      </c>
      <c r="L2963" s="6">
        <v>127755.477855477</v>
      </c>
    </row>
    <row r="2964" spans="1:12" ht="15" customHeight="1" x14ac:dyDescent="0.25">
      <c r="A2964" s="5">
        <v>40554</v>
      </c>
      <c r="B2964" s="6">
        <v>54.29</v>
      </c>
      <c r="C2964" s="2">
        <v>12029980</v>
      </c>
      <c r="D2964" s="6">
        <v>0.56000000000000205</v>
      </c>
      <c r="E2964" s="6">
        <v>1.04224827842918</v>
      </c>
      <c r="F2964" s="6">
        <v>1.04224854514123</v>
      </c>
      <c r="G2964" s="6">
        <v>71.213920000000002</v>
      </c>
      <c r="H2964" s="6">
        <v>165899.813519813</v>
      </c>
      <c r="I2964" s="6">
        <v>53.95</v>
      </c>
      <c r="J2964" s="6">
        <v>54.52</v>
      </c>
      <c r="K2964" s="6">
        <v>53.73</v>
      </c>
      <c r="L2964" s="6">
        <v>126450.116550116</v>
      </c>
    </row>
    <row r="2965" spans="1:12" ht="15" customHeight="1" x14ac:dyDescent="0.25">
      <c r="A2965" s="5">
        <v>40553</v>
      </c>
      <c r="B2965" s="6">
        <v>53.73</v>
      </c>
      <c r="C2965" s="2">
        <v>10479400</v>
      </c>
      <c r="D2965" s="6">
        <v>-0.35000000000000098</v>
      </c>
      <c r="E2965" s="6">
        <v>-0.64718934911243098</v>
      </c>
      <c r="F2965" s="6">
        <v>-0.64719476571666301</v>
      </c>
      <c r="G2965" s="6">
        <v>70.479349999999997</v>
      </c>
      <c r="H2965" s="6">
        <v>164187.529137529</v>
      </c>
      <c r="I2965" s="6">
        <v>53.65</v>
      </c>
      <c r="J2965" s="6">
        <v>54.11</v>
      </c>
      <c r="K2965" s="6">
        <v>53.54</v>
      </c>
      <c r="L2965" s="6">
        <v>125144.755244755</v>
      </c>
    </row>
    <row r="2966" spans="1:12" ht="15" customHeight="1" x14ac:dyDescent="0.25">
      <c r="A2966" s="5">
        <v>40550</v>
      </c>
      <c r="B2966" s="6">
        <v>54.08</v>
      </c>
      <c r="C2966" s="2">
        <v>7969195</v>
      </c>
      <c r="D2966" s="6">
        <v>0.119999999999997</v>
      </c>
      <c r="E2966" s="6">
        <v>0.22238695329872499</v>
      </c>
      <c r="F2966" s="6">
        <v>0.222398528057898</v>
      </c>
      <c r="G2966" s="6">
        <v>70.938460000000006</v>
      </c>
      <c r="H2966" s="6">
        <v>165257.715617715</v>
      </c>
      <c r="I2966" s="6">
        <v>53.89</v>
      </c>
      <c r="J2966" s="6">
        <v>54.155000000000001</v>
      </c>
      <c r="K2966" s="6">
        <v>53.76</v>
      </c>
      <c r="L2966" s="6">
        <v>125960.60606060601</v>
      </c>
    </row>
    <row r="2967" spans="1:12" ht="15" customHeight="1" x14ac:dyDescent="0.25">
      <c r="A2967" s="5">
        <v>40549</v>
      </c>
      <c r="B2967" s="6">
        <v>53.96</v>
      </c>
      <c r="C2967" s="2">
        <v>15590470</v>
      </c>
      <c r="D2967" s="6">
        <v>-0.44999999999999502</v>
      </c>
      <c r="E2967" s="6">
        <v>-0.82705385039514301</v>
      </c>
      <c r="F2967" s="6">
        <v>-0.82706319190073396</v>
      </c>
      <c r="G2967" s="6">
        <v>70.781043999999994</v>
      </c>
      <c r="H2967" s="6">
        <v>164890.77855477799</v>
      </c>
      <c r="I2967" s="6">
        <v>54.31</v>
      </c>
      <c r="J2967" s="6">
        <v>54.38</v>
      </c>
      <c r="K2967" s="6">
        <v>53.78</v>
      </c>
      <c r="L2967" s="6">
        <v>125680.885780885</v>
      </c>
    </row>
    <row r="2968" spans="1:12" ht="15" customHeight="1" x14ac:dyDescent="0.25">
      <c r="A2968" s="5">
        <v>40548</v>
      </c>
      <c r="B2968" s="6">
        <v>54.41</v>
      </c>
      <c r="C2968" s="2">
        <v>14218220</v>
      </c>
      <c r="D2968" s="6">
        <v>-0.36000000000000598</v>
      </c>
      <c r="E2968" s="6">
        <v>-0.65729413912727297</v>
      </c>
      <c r="F2968" s="6">
        <v>-0.65728934608603096</v>
      </c>
      <c r="G2968" s="6">
        <v>71.37133</v>
      </c>
      <c r="H2968" s="6">
        <v>166266.73659673601</v>
      </c>
      <c r="I2968" s="6">
        <v>54.75</v>
      </c>
      <c r="J2968" s="6">
        <v>55.07</v>
      </c>
      <c r="K2968" s="6">
        <v>54.32</v>
      </c>
      <c r="L2968" s="6">
        <v>126729.836829836</v>
      </c>
    </row>
    <row r="2969" spans="1:12" ht="15" customHeight="1" x14ac:dyDescent="0.25">
      <c r="A2969" s="5">
        <v>40547</v>
      </c>
      <c r="B2969" s="6">
        <v>54.77</v>
      </c>
      <c r="C2969" s="2">
        <v>12154520</v>
      </c>
      <c r="D2969" s="6">
        <v>0.21</v>
      </c>
      <c r="E2969" s="6">
        <v>0.38489736070381703</v>
      </c>
      <c r="F2969" s="6">
        <v>0.38489921869502203</v>
      </c>
      <c r="G2969" s="6">
        <v>71.843549999999993</v>
      </c>
      <c r="H2969" s="6">
        <v>167367.48251748201</v>
      </c>
      <c r="I2969" s="6">
        <v>54.61</v>
      </c>
      <c r="J2969" s="6">
        <v>54.88</v>
      </c>
      <c r="K2969" s="6">
        <v>54.28</v>
      </c>
      <c r="L2969" s="6">
        <v>127568.99766899701</v>
      </c>
    </row>
    <row r="2970" spans="1:12" ht="15" customHeight="1" x14ac:dyDescent="0.25">
      <c r="A2970" s="5">
        <v>40546</v>
      </c>
      <c r="B2970" s="6">
        <v>54.56</v>
      </c>
      <c r="C2970" s="2">
        <v>14298760</v>
      </c>
      <c r="D2970" s="6">
        <v>0.630000000000002</v>
      </c>
      <c r="E2970" s="6">
        <v>1.16818097533839</v>
      </c>
      <c r="F2970" s="6">
        <v>1.16817237923319</v>
      </c>
      <c r="G2970" s="6">
        <v>71.568084999999996</v>
      </c>
      <c r="H2970" s="6">
        <v>166725.37296037201</v>
      </c>
      <c r="I2970" s="6">
        <v>54.23</v>
      </c>
      <c r="J2970" s="6">
        <v>54.8</v>
      </c>
      <c r="K2970" s="6">
        <v>54.15</v>
      </c>
      <c r="L2970" s="6">
        <v>127079.487179487</v>
      </c>
    </row>
    <row r="2971" spans="1:12" ht="15" customHeight="1" x14ac:dyDescent="0.25">
      <c r="A2971" s="5">
        <v>40543</v>
      </c>
      <c r="B2971" s="6">
        <v>53.93</v>
      </c>
      <c r="C2971" s="2">
        <v>7093892</v>
      </c>
      <c r="D2971" s="6">
        <v>-0.14000000000000001</v>
      </c>
      <c r="E2971" s="6">
        <v>-0.258923617532824</v>
      </c>
      <c r="F2971" s="6">
        <v>-0.258920154630226</v>
      </c>
      <c r="G2971" s="6">
        <v>70.741699999999994</v>
      </c>
      <c r="H2971" s="6">
        <v>164799.067599067</v>
      </c>
      <c r="I2971" s="6">
        <v>53.97</v>
      </c>
      <c r="J2971" s="6">
        <v>54.25</v>
      </c>
      <c r="K2971" s="6">
        <v>53.79</v>
      </c>
      <c r="L2971" s="6">
        <v>125610.95571095499</v>
      </c>
    </row>
    <row r="2972" spans="1:12" ht="15" customHeight="1" x14ac:dyDescent="0.25">
      <c r="A2972" s="5">
        <v>40542</v>
      </c>
      <c r="B2972" s="6">
        <v>54.07</v>
      </c>
      <c r="C2972" s="2">
        <v>6303763</v>
      </c>
      <c r="D2972" s="6">
        <v>-9.9999999999980105E-3</v>
      </c>
      <c r="E2972" s="6">
        <v>-1.8491124260355801E-2</v>
      </c>
      <c r="F2972" s="6">
        <v>-1.8494903892751699E-2</v>
      </c>
      <c r="G2972" s="6">
        <v>70.925340000000006</v>
      </c>
      <c r="H2972" s="6">
        <v>165227.13286713199</v>
      </c>
      <c r="I2972" s="6">
        <v>54</v>
      </c>
      <c r="J2972" s="6">
        <v>54.19</v>
      </c>
      <c r="K2972" s="6">
        <v>53.84</v>
      </c>
      <c r="L2972" s="6">
        <v>125937.29603729599</v>
      </c>
    </row>
    <row r="2973" spans="1:12" ht="15" customHeight="1" x14ac:dyDescent="0.25">
      <c r="A2973" s="5">
        <v>40541</v>
      </c>
      <c r="B2973" s="6">
        <v>54.08</v>
      </c>
      <c r="C2973" s="2">
        <v>7631792</v>
      </c>
      <c r="D2973" s="6">
        <v>0.33999999999999603</v>
      </c>
      <c r="E2973" s="6">
        <v>0.63267584666915</v>
      </c>
      <c r="F2973" s="6">
        <v>0.63267750441999804</v>
      </c>
      <c r="G2973" s="6">
        <v>70.938460000000006</v>
      </c>
      <c r="H2973" s="6">
        <v>165257.715617715</v>
      </c>
      <c r="I2973" s="6">
        <v>53.57</v>
      </c>
      <c r="J2973" s="6">
        <v>54.26</v>
      </c>
      <c r="K2973" s="6">
        <v>53.57</v>
      </c>
      <c r="L2973" s="6">
        <v>125960.60606060601</v>
      </c>
    </row>
    <row r="2974" spans="1:12" ht="15" customHeight="1" x14ac:dyDescent="0.25">
      <c r="A2974" s="5">
        <v>40540</v>
      </c>
      <c r="B2974" s="6">
        <v>53.74</v>
      </c>
      <c r="C2974" s="2">
        <v>6789615</v>
      </c>
      <c r="D2974" s="6">
        <v>0.17000000000000101</v>
      </c>
      <c r="E2974" s="6">
        <v>0.31734179578122301</v>
      </c>
      <c r="F2974" s="6">
        <v>0.317349767971775</v>
      </c>
      <c r="G2974" s="6">
        <v>70.492469999999997</v>
      </c>
      <c r="H2974" s="6">
        <v>164218.11188811099</v>
      </c>
      <c r="I2974" s="6">
        <v>53.63</v>
      </c>
      <c r="J2974" s="6">
        <v>53.93</v>
      </c>
      <c r="K2974" s="6">
        <v>53.51</v>
      </c>
      <c r="L2974" s="6">
        <v>125168.06526806499</v>
      </c>
    </row>
    <row r="2975" spans="1:12" ht="15" customHeight="1" x14ac:dyDescent="0.25">
      <c r="A2975" s="5">
        <v>40539</v>
      </c>
      <c r="B2975" s="6">
        <v>53.57</v>
      </c>
      <c r="C2975" s="2">
        <v>5876190</v>
      </c>
      <c r="D2975" s="6">
        <v>-3.0000000000001099E-2</v>
      </c>
      <c r="E2975" s="6">
        <v>-5.5970149253736702E-2</v>
      </c>
      <c r="F2975" s="6">
        <v>-5.5967373652410203E-2</v>
      </c>
      <c r="G2975" s="6">
        <v>70.269469999999998</v>
      </c>
      <c r="H2975" s="6">
        <v>163698.29836829801</v>
      </c>
      <c r="I2975" s="6">
        <v>53.56</v>
      </c>
      <c r="J2975" s="6">
        <v>53.73</v>
      </c>
      <c r="K2975" s="6">
        <v>53.23</v>
      </c>
      <c r="L2975" s="6">
        <v>124771.794871794</v>
      </c>
    </row>
    <row r="2976" spans="1:12" ht="15" customHeight="1" x14ac:dyDescent="0.25">
      <c r="A2976" s="5">
        <v>40535</v>
      </c>
      <c r="B2976" s="6">
        <v>53.6</v>
      </c>
      <c r="C2976" s="2">
        <v>9066273</v>
      </c>
      <c r="D2976" s="6">
        <v>0.28999999999999898</v>
      </c>
      <c r="E2976" s="6">
        <v>0.54398799474770698</v>
      </c>
      <c r="F2976" s="6">
        <v>0.54398483477817705</v>
      </c>
      <c r="G2976" s="6">
        <v>70.308819999999997</v>
      </c>
      <c r="H2976" s="6">
        <v>163790.02331002301</v>
      </c>
      <c r="I2976" s="6">
        <v>53.17</v>
      </c>
      <c r="J2976" s="6">
        <v>53.69</v>
      </c>
      <c r="K2976" s="6">
        <v>53.14</v>
      </c>
      <c r="L2976" s="6">
        <v>124841.72494172399</v>
      </c>
    </row>
    <row r="2977" spans="1:12" ht="15" customHeight="1" x14ac:dyDescent="0.25">
      <c r="A2977" s="5">
        <v>40534</v>
      </c>
      <c r="B2977" s="6">
        <v>53.31</v>
      </c>
      <c r="C2977" s="2">
        <v>11460730</v>
      </c>
      <c r="D2977" s="6">
        <v>-0.33999999999999603</v>
      </c>
      <c r="E2977" s="6">
        <v>-0.63373718546131297</v>
      </c>
      <c r="F2977" s="6">
        <v>-0.63373888321052096</v>
      </c>
      <c r="G2977" s="6">
        <v>69.928420000000003</v>
      </c>
      <c r="H2977" s="6">
        <v>162903.31002331001</v>
      </c>
      <c r="I2977" s="6">
        <v>53.59</v>
      </c>
      <c r="J2977" s="6">
        <v>53.65</v>
      </c>
      <c r="K2977" s="6">
        <v>53.16</v>
      </c>
      <c r="L2977" s="6">
        <v>124165.73426573401</v>
      </c>
    </row>
    <row r="2978" spans="1:12" ht="15" customHeight="1" x14ac:dyDescent="0.25">
      <c r="A2978" s="5">
        <v>40533</v>
      </c>
      <c r="B2978" s="6">
        <v>53.65</v>
      </c>
      <c r="C2978" s="2">
        <v>8294052</v>
      </c>
      <c r="D2978" s="6">
        <v>-0.12000000000000401</v>
      </c>
      <c r="E2978" s="6">
        <v>-0.22317277292170901</v>
      </c>
      <c r="F2978" s="6">
        <v>-0.22317586587160501</v>
      </c>
      <c r="G2978" s="6">
        <v>70.374409999999997</v>
      </c>
      <c r="H2978" s="6">
        <v>163942.91375291301</v>
      </c>
      <c r="I2978" s="6">
        <v>53.76</v>
      </c>
      <c r="J2978" s="6">
        <v>53.86</v>
      </c>
      <c r="K2978" s="6">
        <v>53.64</v>
      </c>
      <c r="L2978" s="6">
        <v>124958.275058275</v>
      </c>
    </row>
    <row r="2979" spans="1:12" ht="15" customHeight="1" x14ac:dyDescent="0.25">
      <c r="A2979" s="5">
        <v>40532</v>
      </c>
      <c r="B2979" s="6">
        <v>53.77</v>
      </c>
      <c r="C2979" s="2">
        <v>13615560</v>
      </c>
      <c r="D2979" s="6">
        <v>-0.63999999999999302</v>
      </c>
      <c r="E2979" s="6">
        <v>-1.1762543650064201</v>
      </c>
      <c r="F2979" s="6">
        <v>-1.17625662853698</v>
      </c>
      <c r="G2979" s="6">
        <v>70.531819999999996</v>
      </c>
      <c r="H2979" s="6">
        <v>164309.83682983599</v>
      </c>
      <c r="I2979" s="6">
        <v>54.56</v>
      </c>
      <c r="J2979" s="6">
        <v>54.56</v>
      </c>
      <c r="K2979" s="6">
        <v>53.61</v>
      </c>
      <c r="L2979" s="6">
        <v>125237.995337995</v>
      </c>
    </row>
    <row r="2980" spans="1:12" ht="15" customHeight="1" x14ac:dyDescent="0.25">
      <c r="A2980" s="5">
        <v>40529</v>
      </c>
      <c r="B2980" s="6">
        <v>54.41</v>
      </c>
      <c r="C2980" s="2">
        <v>21562170</v>
      </c>
      <c r="D2980" s="6">
        <v>-0.220000000000005</v>
      </c>
      <c r="E2980" s="6">
        <v>-0.40270913417537102</v>
      </c>
      <c r="F2980" s="6">
        <v>-0.40270773435243601</v>
      </c>
      <c r="G2980" s="6">
        <v>71.37133</v>
      </c>
      <c r="H2980" s="6">
        <v>166266.73659673601</v>
      </c>
      <c r="I2980" s="6">
        <v>54.68</v>
      </c>
      <c r="J2980" s="6">
        <v>54.75</v>
      </c>
      <c r="K2980" s="6">
        <v>54.38</v>
      </c>
      <c r="L2980" s="6">
        <v>126729.836829836</v>
      </c>
    </row>
    <row r="2981" spans="1:12" ht="15" customHeight="1" x14ac:dyDescent="0.25">
      <c r="A2981" s="5">
        <v>40528</v>
      </c>
      <c r="B2981" s="6">
        <v>54.63</v>
      </c>
      <c r="C2981" s="2">
        <v>12335250</v>
      </c>
      <c r="D2981" s="6">
        <v>0.40000000000000502</v>
      </c>
      <c r="E2981" s="6">
        <v>0.73759911488107099</v>
      </c>
      <c r="F2981" s="6">
        <v>0.73760090923178301</v>
      </c>
      <c r="G2981" s="6">
        <v>71.659909999999996</v>
      </c>
      <c r="H2981" s="6">
        <v>166939.41724941699</v>
      </c>
      <c r="I2981" s="6">
        <v>54.09</v>
      </c>
      <c r="J2981" s="6">
        <v>54.63</v>
      </c>
      <c r="K2981" s="6">
        <v>54</v>
      </c>
      <c r="L2981" s="6">
        <v>127242.657342657</v>
      </c>
    </row>
    <row r="2982" spans="1:12" ht="15" customHeight="1" x14ac:dyDescent="0.25">
      <c r="A2982" s="5">
        <v>40527</v>
      </c>
      <c r="B2982" s="6">
        <v>54.23</v>
      </c>
      <c r="C2982" s="2">
        <v>10550110</v>
      </c>
      <c r="D2982" s="6">
        <v>-0.220000000000005</v>
      </c>
      <c r="E2982" s="6">
        <v>-0.40404040404041702</v>
      </c>
      <c r="F2982" s="6">
        <v>-0.40404459017861999</v>
      </c>
      <c r="G2982" s="6">
        <v>71.135216</v>
      </c>
      <c r="H2982" s="6">
        <v>165716.354312354</v>
      </c>
      <c r="I2982" s="6">
        <v>54.23</v>
      </c>
      <c r="J2982" s="6">
        <v>54.34</v>
      </c>
      <c r="K2982" s="6">
        <v>54.04</v>
      </c>
      <c r="L2982" s="6">
        <v>126310.256410256</v>
      </c>
    </row>
    <row r="2983" spans="1:12" ht="15" customHeight="1" x14ac:dyDescent="0.25">
      <c r="A2983" s="5">
        <v>40526</v>
      </c>
      <c r="B2983" s="6">
        <v>54.45</v>
      </c>
      <c r="C2983" s="2">
        <v>10746200</v>
      </c>
      <c r="D2983" s="6">
        <v>0.24000000000000199</v>
      </c>
      <c r="E2983" s="6">
        <v>0.44272274488101798</v>
      </c>
      <c r="F2983" s="6">
        <v>0.44272889303151802</v>
      </c>
      <c r="G2983" s="6">
        <v>71.4238</v>
      </c>
      <c r="H2983" s="6">
        <v>166389.04428904399</v>
      </c>
      <c r="I2983" s="6">
        <v>54.1</v>
      </c>
      <c r="J2983" s="6">
        <v>54.58</v>
      </c>
      <c r="K2983" s="6">
        <v>54.02</v>
      </c>
      <c r="L2983" s="6">
        <v>126823.07692307601</v>
      </c>
    </row>
    <row r="2984" spans="1:12" ht="15" customHeight="1" x14ac:dyDescent="0.25">
      <c r="A2984" s="5">
        <v>40525</v>
      </c>
      <c r="B2984" s="6">
        <v>54.21</v>
      </c>
      <c r="C2984" s="2">
        <v>11328690</v>
      </c>
      <c r="D2984" s="6">
        <v>-7.0000000000000201E-2</v>
      </c>
      <c r="E2984" s="6">
        <v>-0.12896094325718299</v>
      </c>
      <c r="F2984" s="6">
        <v>-0.12895922517723801</v>
      </c>
      <c r="G2984" s="6">
        <v>71.108980000000003</v>
      </c>
      <c r="H2984" s="6">
        <v>165655.19813519801</v>
      </c>
      <c r="I2984" s="6">
        <v>54.31</v>
      </c>
      <c r="J2984" s="6">
        <v>54.4</v>
      </c>
      <c r="K2984" s="6">
        <v>54</v>
      </c>
      <c r="L2984" s="6">
        <v>126263.636363636</v>
      </c>
    </row>
    <row r="2985" spans="1:12" ht="15" customHeight="1" x14ac:dyDescent="0.25">
      <c r="A2985" s="5">
        <v>40522</v>
      </c>
      <c r="B2985" s="6">
        <v>54.28</v>
      </c>
      <c r="C2985" s="2">
        <v>12049950</v>
      </c>
      <c r="D2985" s="6">
        <v>-6.0000000000002197E-2</v>
      </c>
      <c r="E2985" s="6">
        <v>-0.11041589988959299</v>
      </c>
      <c r="F2985" s="6">
        <v>-0.110410426560225</v>
      </c>
      <c r="G2985" s="6">
        <v>71.200800000000001</v>
      </c>
      <c r="H2985" s="6">
        <v>165869.23076922999</v>
      </c>
      <c r="I2985" s="6">
        <v>54.31</v>
      </c>
      <c r="J2985" s="6">
        <v>54.4</v>
      </c>
      <c r="K2985" s="6">
        <v>54.14</v>
      </c>
      <c r="L2985" s="6">
        <v>126426.806526806</v>
      </c>
    </row>
    <row r="2986" spans="1:12" ht="15" customHeight="1" x14ac:dyDescent="0.25">
      <c r="A2986" s="5">
        <v>40521</v>
      </c>
      <c r="B2986" s="6">
        <v>54.34</v>
      </c>
      <c r="C2986" s="2">
        <v>10732720</v>
      </c>
      <c r="D2986" s="6">
        <v>-0.149999999999998</v>
      </c>
      <c r="E2986" s="6">
        <v>-0.275279867865663</v>
      </c>
      <c r="F2986" s="6">
        <v>-0.27528718799170099</v>
      </c>
      <c r="G2986" s="6">
        <v>71.279499999999999</v>
      </c>
      <c r="H2986" s="6">
        <v>166052.68065267999</v>
      </c>
      <c r="I2986" s="6">
        <v>54.72</v>
      </c>
      <c r="J2986" s="6">
        <v>54.77</v>
      </c>
      <c r="K2986" s="6">
        <v>54.32</v>
      </c>
      <c r="L2986" s="6">
        <v>126566.666666666</v>
      </c>
    </row>
    <row r="2987" spans="1:12" ht="15" customHeight="1" x14ac:dyDescent="0.25">
      <c r="A2987" s="5">
        <v>40520</v>
      </c>
      <c r="B2987" s="6">
        <v>54.49</v>
      </c>
      <c r="C2987" s="2">
        <v>12481600</v>
      </c>
      <c r="D2987" s="6">
        <v>-0.60000000000000098</v>
      </c>
      <c r="E2987" s="6">
        <v>-1.0891268832819101</v>
      </c>
      <c r="F2987" s="6">
        <v>-0.54002436534944498</v>
      </c>
      <c r="G2987" s="6">
        <v>71.476264999999998</v>
      </c>
      <c r="H2987" s="6">
        <v>166511.34032634</v>
      </c>
      <c r="I2987" s="6">
        <v>54.86</v>
      </c>
      <c r="J2987" s="6">
        <v>54.95</v>
      </c>
      <c r="K2987" s="6">
        <v>54.45</v>
      </c>
      <c r="L2987" s="6">
        <v>126916.317016317</v>
      </c>
    </row>
    <row r="2988" spans="1:12" ht="15" customHeight="1" x14ac:dyDescent="0.25">
      <c r="A2988" s="5">
        <v>40519</v>
      </c>
      <c r="B2988" s="6">
        <v>55.09</v>
      </c>
      <c r="C2988" s="2">
        <v>15897700</v>
      </c>
      <c r="D2988" s="6">
        <v>0.60000000000000098</v>
      </c>
      <c r="E2988" s="6">
        <v>1.10111947146265</v>
      </c>
      <c r="F2988" s="6">
        <v>1.10111384568114</v>
      </c>
      <c r="G2988" s="6">
        <v>71.864350000000002</v>
      </c>
      <c r="H2988" s="6">
        <v>167415.96736596699</v>
      </c>
      <c r="I2988" s="6">
        <v>54.54</v>
      </c>
      <c r="J2988" s="6">
        <v>55.34</v>
      </c>
      <c r="K2988" s="6">
        <v>54.54</v>
      </c>
      <c r="L2988" s="6">
        <v>128314.91841491799</v>
      </c>
    </row>
    <row r="2989" spans="1:12" ht="15" customHeight="1" x14ac:dyDescent="0.25">
      <c r="A2989" s="5">
        <v>40518</v>
      </c>
      <c r="B2989" s="6">
        <v>54.49</v>
      </c>
      <c r="C2989" s="2">
        <v>8633272</v>
      </c>
      <c r="D2989" s="6">
        <v>-0.12999999999999501</v>
      </c>
      <c r="E2989" s="6">
        <v>-0.23800805565725699</v>
      </c>
      <c r="F2989" s="6">
        <v>-0.23800287545872001</v>
      </c>
      <c r="G2989" s="6">
        <v>71.081659999999999</v>
      </c>
      <c r="H2989" s="6">
        <v>165591.51515151499</v>
      </c>
      <c r="I2989" s="6">
        <v>54.88</v>
      </c>
      <c r="J2989" s="6">
        <v>54.94</v>
      </c>
      <c r="K2989" s="6">
        <v>54.47</v>
      </c>
      <c r="L2989" s="6">
        <v>126916.317016317</v>
      </c>
    </row>
    <row r="2990" spans="1:12" ht="15" customHeight="1" x14ac:dyDescent="0.25">
      <c r="A2990" s="5">
        <v>40515</v>
      </c>
      <c r="B2990" s="6">
        <v>54.62</v>
      </c>
      <c r="C2990" s="2">
        <v>10099210</v>
      </c>
      <c r="D2990" s="6">
        <v>-0.130000000000002</v>
      </c>
      <c r="E2990" s="6">
        <v>-0.23744292237443099</v>
      </c>
      <c r="F2990" s="6">
        <v>-0.237437766746462</v>
      </c>
      <c r="G2990" s="6">
        <v>71.251239999999996</v>
      </c>
      <c r="H2990" s="6">
        <v>165986.806526806</v>
      </c>
      <c r="I2990" s="6">
        <v>54.63</v>
      </c>
      <c r="J2990" s="6">
        <v>54.76</v>
      </c>
      <c r="K2990" s="6">
        <v>54.31</v>
      </c>
      <c r="L2990" s="6">
        <v>127219.347319347</v>
      </c>
    </row>
    <row r="2991" spans="1:12" ht="15" customHeight="1" x14ac:dyDescent="0.25">
      <c r="A2991" s="5">
        <v>40514</v>
      </c>
      <c r="B2991" s="6">
        <v>54.75</v>
      </c>
      <c r="C2991" s="2">
        <v>15778300</v>
      </c>
      <c r="D2991" s="6">
        <v>4.9999999999997102E-2</v>
      </c>
      <c r="E2991" s="6">
        <v>9.1407678244959101E-2</v>
      </c>
      <c r="F2991" s="6">
        <v>9.1392959370306601E-2</v>
      </c>
      <c r="G2991" s="6">
        <v>71.420820000000006</v>
      </c>
      <c r="H2991" s="6">
        <v>166382.09790209701</v>
      </c>
      <c r="I2991" s="6">
        <v>54.71</v>
      </c>
      <c r="J2991" s="6">
        <v>54.9</v>
      </c>
      <c r="K2991" s="6">
        <v>54.38</v>
      </c>
      <c r="L2991" s="6">
        <v>127522.377622377</v>
      </c>
    </row>
    <row r="2992" spans="1:12" ht="15" customHeight="1" x14ac:dyDescent="0.25">
      <c r="A2992" s="5">
        <v>40513</v>
      </c>
      <c r="B2992" s="6">
        <v>54.7</v>
      </c>
      <c r="C2992" s="2">
        <v>17883270</v>
      </c>
      <c r="D2992" s="6">
        <v>0.60999999999999899</v>
      </c>
      <c r="E2992" s="6">
        <v>1.12775004621925</v>
      </c>
      <c r="F2992" s="6">
        <v>1.12776017412732</v>
      </c>
      <c r="G2992" s="6">
        <v>71.355605999999995</v>
      </c>
      <c r="H2992" s="6">
        <v>166230.08391608301</v>
      </c>
      <c r="I2992" s="6">
        <v>54.42</v>
      </c>
      <c r="J2992" s="6">
        <v>54.85</v>
      </c>
      <c r="K2992" s="6">
        <v>54.39</v>
      </c>
      <c r="L2992" s="6">
        <v>127405.82750582699</v>
      </c>
    </row>
    <row r="2993" spans="1:12" ht="15" customHeight="1" x14ac:dyDescent="0.25">
      <c r="A2993" s="5">
        <v>40512</v>
      </c>
      <c r="B2993" s="6">
        <v>54.09</v>
      </c>
      <c r="C2993" s="2">
        <v>17559630</v>
      </c>
      <c r="D2993" s="6">
        <v>0.24000000000000199</v>
      </c>
      <c r="E2993" s="6">
        <v>0.44568245125349198</v>
      </c>
      <c r="F2993" s="6">
        <v>0.44568590901961003</v>
      </c>
      <c r="G2993" s="6">
        <v>70.55986</v>
      </c>
      <c r="H2993" s="6">
        <v>164375.19813519801</v>
      </c>
      <c r="I2993" s="6">
        <v>53.76</v>
      </c>
      <c r="J2993" s="6">
        <v>54.43</v>
      </c>
      <c r="K2993" s="6">
        <v>53.6</v>
      </c>
      <c r="L2993" s="6">
        <v>125983.916083916</v>
      </c>
    </row>
    <row r="2994" spans="1:12" ht="15" customHeight="1" x14ac:dyDescent="0.25">
      <c r="A2994" s="5">
        <v>40511</v>
      </c>
      <c r="B2994" s="6">
        <v>53.85</v>
      </c>
      <c r="C2994" s="2">
        <v>10788550</v>
      </c>
      <c r="D2994" s="6">
        <v>0.109999999999999</v>
      </c>
      <c r="E2994" s="6">
        <v>0.204689244510603</v>
      </c>
      <c r="F2994" s="6">
        <v>0.20467797133754101</v>
      </c>
      <c r="G2994" s="6">
        <v>70.246780000000001</v>
      </c>
      <c r="H2994" s="6">
        <v>163645.40792540699</v>
      </c>
      <c r="I2994" s="6">
        <v>53.65</v>
      </c>
      <c r="J2994" s="6">
        <v>53.92</v>
      </c>
      <c r="K2994" s="6">
        <v>53.43</v>
      </c>
      <c r="L2994" s="6">
        <v>125424.475524475</v>
      </c>
    </row>
    <row r="2995" spans="1:12" ht="15" customHeight="1" x14ac:dyDescent="0.25">
      <c r="A2995" s="5">
        <v>40508</v>
      </c>
      <c r="B2995" s="6">
        <v>53.74</v>
      </c>
      <c r="C2995" s="2">
        <v>4154988.9999999902</v>
      </c>
      <c r="D2995" s="6">
        <v>-0.26999999999999602</v>
      </c>
      <c r="E2995" s="6">
        <v>-0.49990742455100401</v>
      </c>
      <c r="F2995" s="6">
        <v>-0.49989851750394898</v>
      </c>
      <c r="G2995" s="6">
        <v>70.103294000000005</v>
      </c>
      <c r="H2995" s="6">
        <v>163310.94172494099</v>
      </c>
      <c r="I2995" s="6">
        <v>53.69</v>
      </c>
      <c r="J2995" s="6">
        <v>53.93</v>
      </c>
      <c r="K2995" s="6">
        <v>53.57</v>
      </c>
      <c r="L2995" s="6">
        <v>125168.06526806499</v>
      </c>
    </row>
    <row r="2996" spans="1:12" ht="15" customHeight="1" x14ac:dyDescent="0.25">
      <c r="A2996" s="5">
        <v>40506</v>
      </c>
      <c r="B2996" s="6">
        <v>54.01</v>
      </c>
      <c r="C2996" s="2">
        <v>10313230</v>
      </c>
      <c r="D2996" s="6">
        <v>0.33999999999999603</v>
      </c>
      <c r="E2996" s="6">
        <v>0.63350102478105796</v>
      </c>
      <c r="F2996" s="6">
        <v>0.63350595619577899</v>
      </c>
      <c r="G2996" s="6">
        <v>70.455500000000001</v>
      </c>
      <c r="H2996" s="6">
        <v>164131.93473193399</v>
      </c>
      <c r="I2996" s="6">
        <v>53.74</v>
      </c>
      <c r="J2996" s="6">
        <v>54.18</v>
      </c>
      <c r="K2996" s="6">
        <v>53.74</v>
      </c>
      <c r="L2996" s="6">
        <v>125797.435897435</v>
      </c>
    </row>
    <row r="2997" spans="1:12" ht="15" customHeight="1" x14ac:dyDescent="0.25">
      <c r="A2997" s="5">
        <v>40505</v>
      </c>
      <c r="B2997" s="6">
        <v>53.67</v>
      </c>
      <c r="C2997" s="2">
        <v>13853770</v>
      </c>
      <c r="D2997" s="6">
        <v>-0.71</v>
      </c>
      <c r="E2997" s="6">
        <v>-1.30562706877528</v>
      </c>
      <c r="F2997" s="6">
        <v>-1.3056301432120401</v>
      </c>
      <c r="G2997" s="6">
        <v>70.011970000000005</v>
      </c>
      <c r="H2997" s="6">
        <v>163098.06526806499</v>
      </c>
      <c r="I2997" s="6">
        <v>54.2</v>
      </c>
      <c r="J2997" s="6">
        <v>54.26</v>
      </c>
      <c r="K2997" s="6">
        <v>53.56</v>
      </c>
      <c r="L2997" s="6">
        <v>125004.895104895</v>
      </c>
    </row>
    <row r="2998" spans="1:12" ht="15" customHeight="1" x14ac:dyDescent="0.25">
      <c r="A2998" s="5">
        <v>40504</v>
      </c>
      <c r="B2998" s="6">
        <v>54.38</v>
      </c>
      <c r="C2998" s="2">
        <v>9501766</v>
      </c>
      <c r="D2998" s="6">
        <v>-9.9999999999980105E-3</v>
      </c>
      <c r="E2998" s="6">
        <v>-1.8385732671444201E-2</v>
      </c>
      <c r="F2998" s="6">
        <v>-1.83929209945921E-2</v>
      </c>
      <c r="G2998" s="6">
        <v>70.938159999999996</v>
      </c>
      <c r="H2998" s="6">
        <v>165257.01631701601</v>
      </c>
      <c r="I2998" s="6">
        <v>54.2</v>
      </c>
      <c r="J2998" s="6">
        <v>54.6</v>
      </c>
      <c r="K2998" s="6">
        <v>53.92</v>
      </c>
      <c r="L2998" s="6">
        <v>126659.90675990601</v>
      </c>
    </row>
    <row r="2999" spans="1:12" ht="15" customHeight="1" x14ac:dyDescent="0.25">
      <c r="A2999" s="5">
        <v>40501</v>
      </c>
      <c r="B2999" s="6">
        <v>54.39</v>
      </c>
      <c r="C2999" s="2">
        <v>10307650</v>
      </c>
      <c r="D2999" s="6">
        <v>0.41000000000000297</v>
      </c>
      <c r="E2999" s="6">
        <v>0.759540570581696</v>
      </c>
      <c r="F2999" s="6">
        <v>0.75953929462708702</v>
      </c>
      <c r="G2999" s="6">
        <v>70.951210000000003</v>
      </c>
      <c r="H2999" s="6">
        <v>165287.435897435</v>
      </c>
      <c r="I2999" s="6">
        <v>54.1</v>
      </c>
      <c r="J2999" s="6">
        <v>54.45</v>
      </c>
      <c r="K2999" s="6">
        <v>53.95</v>
      </c>
      <c r="L2999" s="6">
        <v>126683.216783216</v>
      </c>
    </row>
    <row r="3000" spans="1:12" ht="15" customHeight="1" x14ac:dyDescent="0.25">
      <c r="A3000" s="5">
        <v>40500</v>
      </c>
      <c r="B3000" s="6">
        <v>53.98</v>
      </c>
      <c r="C3000" s="2">
        <v>11587410</v>
      </c>
      <c r="D3000" s="6">
        <v>0.209999999999993</v>
      </c>
      <c r="E3000" s="6">
        <v>0.39055235261296001</v>
      </c>
      <c r="F3000" s="6">
        <v>0.39055392808910999</v>
      </c>
      <c r="G3000" s="6">
        <v>70.416370000000001</v>
      </c>
      <c r="H3000" s="6">
        <v>164040.722610722</v>
      </c>
      <c r="I3000" s="6">
        <v>54.14</v>
      </c>
      <c r="J3000" s="6">
        <v>54.655000000000001</v>
      </c>
      <c r="K3000" s="6">
        <v>53.9</v>
      </c>
      <c r="L3000" s="6">
        <v>125727.505827505</v>
      </c>
    </row>
    <row r="3001" spans="1:12" ht="15" customHeight="1" x14ac:dyDescent="0.25">
      <c r="A3001" s="5">
        <v>40499</v>
      </c>
      <c r="B3001" s="6">
        <v>53.77</v>
      </c>
      <c r="C3001" s="2">
        <v>14508340</v>
      </c>
      <c r="D3001" s="6">
        <v>-0.489999999999994</v>
      </c>
      <c r="E3001" s="6">
        <v>-0.90305934389973697</v>
      </c>
      <c r="F3001" s="6">
        <v>-0.90305642040651102</v>
      </c>
      <c r="G3001" s="6">
        <v>70.142426</v>
      </c>
      <c r="H3001" s="6">
        <v>163402.158508158</v>
      </c>
      <c r="I3001" s="6">
        <v>54.35</v>
      </c>
      <c r="J3001" s="6">
        <v>54.44</v>
      </c>
      <c r="K3001" s="6">
        <v>53.56</v>
      </c>
      <c r="L3001" s="6">
        <v>125237.995337995</v>
      </c>
    </row>
    <row r="3002" spans="1:12" ht="15" customHeight="1" x14ac:dyDescent="0.25">
      <c r="A3002" s="5">
        <v>40498</v>
      </c>
      <c r="B3002" s="6">
        <v>54.26</v>
      </c>
      <c r="C3002" s="2">
        <v>23574450</v>
      </c>
      <c r="D3002" s="6">
        <v>0.309999999999995</v>
      </c>
      <c r="E3002" s="6">
        <v>0.57460611677477802</v>
      </c>
      <c r="F3002" s="6">
        <v>0.57460200020644703</v>
      </c>
      <c r="G3002" s="6">
        <v>70.781623999999994</v>
      </c>
      <c r="H3002" s="6">
        <v>164892.13053612999</v>
      </c>
      <c r="I3002" s="6">
        <v>54.57</v>
      </c>
      <c r="J3002" s="6">
        <v>55.35</v>
      </c>
      <c r="K3002" s="6">
        <v>54.24</v>
      </c>
      <c r="L3002" s="6">
        <v>126380.18648018601</v>
      </c>
    </row>
    <row r="3003" spans="1:12" ht="15" customHeight="1" x14ac:dyDescent="0.25">
      <c r="A3003" s="5">
        <v>40497</v>
      </c>
      <c r="B3003" s="6">
        <v>53.95</v>
      </c>
      <c r="C3003" s="2">
        <v>11462090</v>
      </c>
      <c r="D3003" s="6">
        <v>-0.17999999999999899</v>
      </c>
      <c r="E3003" s="6">
        <v>-0.33253279142804099</v>
      </c>
      <c r="F3003" s="6">
        <v>-0.33253533444612599</v>
      </c>
      <c r="G3003" s="6">
        <v>70.377234999999999</v>
      </c>
      <c r="H3003" s="6">
        <v>163949.49883449799</v>
      </c>
      <c r="I3003" s="6">
        <v>54.17</v>
      </c>
      <c r="J3003" s="6">
        <v>54.35</v>
      </c>
      <c r="K3003" s="6">
        <v>53.87</v>
      </c>
      <c r="L3003" s="6">
        <v>125657.575757575</v>
      </c>
    </row>
    <row r="3004" spans="1:12" ht="15" customHeight="1" x14ac:dyDescent="0.25">
      <c r="A3004" s="5">
        <v>40494</v>
      </c>
      <c r="B3004" s="6">
        <v>54.13</v>
      </c>
      <c r="C3004" s="2">
        <v>10680330</v>
      </c>
      <c r="D3004" s="6">
        <v>-0.21</v>
      </c>
      <c r="E3004" s="6">
        <v>-0.386455649613548</v>
      </c>
      <c r="F3004" s="6">
        <v>-0.38645859358106199</v>
      </c>
      <c r="G3004" s="6">
        <v>70.612044999999995</v>
      </c>
      <c r="H3004" s="6">
        <v>164496.84149184101</v>
      </c>
      <c r="I3004" s="6">
        <v>54.1</v>
      </c>
      <c r="J3004" s="6">
        <v>54.34</v>
      </c>
      <c r="K3004" s="6">
        <v>53.86</v>
      </c>
      <c r="L3004" s="6">
        <v>126077.15617715599</v>
      </c>
    </row>
    <row r="3005" spans="1:12" ht="15" customHeight="1" x14ac:dyDescent="0.25">
      <c r="A3005" s="5">
        <v>40493</v>
      </c>
      <c r="B3005" s="6">
        <v>54.34</v>
      </c>
      <c r="C3005" s="2">
        <v>12566310</v>
      </c>
      <c r="D3005" s="6">
        <v>-0.16999999999999399</v>
      </c>
      <c r="E3005" s="6">
        <v>-0.311869381764806</v>
      </c>
      <c r="F3005" s="6">
        <v>-0.31185072117324503</v>
      </c>
      <c r="G3005" s="6">
        <v>70.885990000000007</v>
      </c>
      <c r="H3005" s="6">
        <v>165135.40792540699</v>
      </c>
      <c r="I3005" s="6">
        <v>54.52</v>
      </c>
      <c r="J3005" s="6">
        <v>54.52</v>
      </c>
      <c r="K3005" s="6">
        <v>53.96</v>
      </c>
      <c r="L3005" s="6">
        <v>126566.666666666</v>
      </c>
    </row>
    <row r="3006" spans="1:12" ht="15" customHeight="1" x14ac:dyDescent="0.25">
      <c r="A3006" s="5">
        <v>40492</v>
      </c>
      <c r="B3006" s="6">
        <v>54.51</v>
      </c>
      <c r="C3006" s="2">
        <v>11240850</v>
      </c>
      <c r="D3006" s="6">
        <v>-0.53999999999999904</v>
      </c>
      <c r="E3006" s="6">
        <v>-0.980926430517714</v>
      </c>
      <c r="F3006" s="6">
        <v>-0.98093401160275195</v>
      </c>
      <c r="G3006" s="6">
        <v>71.107740000000007</v>
      </c>
      <c r="H3006" s="6">
        <v>165652.30769230699</v>
      </c>
      <c r="I3006" s="6">
        <v>54.76</v>
      </c>
      <c r="J3006" s="6">
        <v>54.76</v>
      </c>
      <c r="K3006" s="6">
        <v>54.09</v>
      </c>
      <c r="L3006" s="6">
        <v>126962.937062937</v>
      </c>
    </row>
    <row r="3007" spans="1:12" ht="15" customHeight="1" x14ac:dyDescent="0.25">
      <c r="A3007" s="5">
        <v>40491</v>
      </c>
      <c r="B3007" s="6">
        <v>55.05</v>
      </c>
      <c r="C3007" s="2">
        <v>10049880</v>
      </c>
      <c r="D3007" s="6">
        <v>0.14000000000000001</v>
      </c>
      <c r="E3007" s="6">
        <v>0.25496266618103502</v>
      </c>
      <c r="F3007" s="6">
        <v>0.25495064536913398</v>
      </c>
      <c r="G3007" s="6">
        <v>71.812169999999995</v>
      </c>
      <c r="H3007" s="6">
        <v>167294.335664335</v>
      </c>
      <c r="I3007" s="6">
        <v>55.08</v>
      </c>
      <c r="J3007" s="6">
        <v>55.21</v>
      </c>
      <c r="K3007" s="6">
        <v>54.83</v>
      </c>
      <c r="L3007" s="6">
        <v>128221.678321678</v>
      </c>
    </row>
    <row r="3008" spans="1:12" ht="15" customHeight="1" x14ac:dyDescent="0.25">
      <c r="A3008" s="5">
        <v>40490</v>
      </c>
      <c r="B3008" s="6">
        <v>54.91</v>
      </c>
      <c r="C3008" s="2">
        <v>9941900</v>
      </c>
      <c r="D3008" s="6">
        <v>-0.29000000000000598</v>
      </c>
      <c r="E3008" s="6">
        <v>-0.52536231884059403</v>
      </c>
      <c r="F3008" s="6">
        <v>-0.52535938790008097</v>
      </c>
      <c r="G3008" s="6">
        <v>71.629549999999995</v>
      </c>
      <c r="H3008" s="6">
        <v>166868.648018648</v>
      </c>
      <c r="I3008" s="6">
        <v>54.91</v>
      </c>
      <c r="J3008" s="6">
        <v>55.08</v>
      </c>
      <c r="K3008" s="6">
        <v>54.51</v>
      </c>
      <c r="L3008" s="6">
        <v>127895.337995337</v>
      </c>
    </row>
    <row r="3009" spans="1:12" ht="15" customHeight="1" x14ac:dyDescent="0.25">
      <c r="A3009" s="5">
        <v>40487</v>
      </c>
      <c r="B3009" s="6">
        <v>55.2</v>
      </c>
      <c r="C3009" s="2">
        <v>10264450</v>
      </c>
      <c r="D3009" s="6">
        <v>-0.15999999999999601</v>
      </c>
      <c r="E3009" s="6">
        <v>-0.28901734104045301</v>
      </c>
      <c r="F3009" s="6">
        <v>-0.28901954219093801</v>
      </c>
      <c r="G3009" s="6">
        <v>72.007850000000005</v>
      </c>
      <c r="H3009" s="6">
        <v>167750.46620046601</v>
      </c>
      <c r="I3009" s="6">
        <v>55.45</v>
      </c>
      <c r="J3009" s="6">
        <v>55.72</v>
      </c>
      <c r="K3009" s="6">
        <v>54.9</v>
      </c>
      <c r="L3009" s="6">
        <v>128571.328671328</v>
      </c>
    </row>
    <row r="3010" spans="1:12" ht="15" customHeight="1" x14ac:dyDescent="0.25">
      <c r="A3010" s="5">
        <v>40486</v>
      </c>
      <c r="B3010" s="6">
        <v>55.36</v>
      </c>
      <c r="C3010" s="2">
        <v>13246900</v>
      </c>
      <c r="D3010" s="6">
        <v>0.45000000000000201</v>
      </c>
      <c r="E3010" s="6">
        <v>0.81952285558186599</v>
      </c>
      <c r="F3010" s="6">
        <v>0.81952211063731595</v>
      </c>
      <c r="G3010" s="6">
        <v>72.216570000000004</v>
      </c>
      <c r="H3010" s="6">
        <v>168236.993006993</v>
      </c>
      <c r="I3010" s="6">
        <v>55</v>
      </c>
      <c r="J3010" s="6">
        <v>55.5</v>
      </c>
      <c r="K3010" s="6">
        <v>54.95</v>
      </c>
      <c r="L3010" s="6">
        <v>128944.28904428901</v>
      </c>
    </row>
    <row r="3011" spans="1:12" ht="15" customHeight="1" x14ac:dyDescent="0.25">
      <c r="A3011" s="5">
        <v>40485</v>
      </c>
      <c r="B3011" s="6">
        <v>54.91</v>
      </c>
      <c r="C3011" s="2">
        <v>9191329</v>
      </c>
      <c r="D3011" s="6">
        <v>0.119999999999997</v>
      </c>
      <c r="E3011" s="6">
        <v>0.21901806899069501</v>
      </c>
      <c r="F3011" s="6">
        <v>0.21901973905953301</v>
      </c>
      <c r="G3011" s="6">
        <v>71.629549999999995</v>
      </c>
      <c r="H3011" s="6">
        <v>166868.648018648</v>
      </c>
      <c r="I3011" s="6">
        <v>54.77</v>
      </c>
      <c r="J3011" s="6">
        <v>54.95</v>
      </c>
      <c r="K3011" s="6">
        <v>54.22</v>
      </c>
      <c r="L3011" s="6">
        <v>127895.337995337</v>
      </c>
    </row>
    <row r="3012" spans="1:12" ht="15" customHeight="1" x14ac:dyDescent="0.25">
      <c r="A3012" s="5">
        <v>40484</v>
      </c>
      <c r="B3012" s="6">
        <v>54.79</v>
      </c>
      <c r="C3012" s="2">
        <v>8849413</v>
      </c>
      <c r="D3012" s="6">
        <v>0.47999999999999599</v>
      </c>
      <c r="E3012" s="6">
        <v>0.88381513533417599</v>
      </c>
      <c r="F3012" s="6">
        <v>0.883814814362615</v>
      </c>
      <c r="G3012" s="6">
        <v>71.473010000000002</v>
      </c>
      <c r="H3012" s="6">
        <v>166503.75291375199</v>
      </c>
      <c r="I3012" s="6">
        <v>54.55</v>
      </c>
      <c r="J3012" s="6">
        <v>54.99</v>
      </c>
      <c r="K3012" s="6">
        <v>54.49</v>
      </c>
      <c r="L3012" s="6">
        <v>127615.617715617</v>
      </c>
    </row>
    <row r="3013" spans="1:12" ht="15" customHeight="1" x14ac:dyDescent="0.25">
      <c r="A3013" s="5">
        <v>40483</v>
      </c>
      <c r="B3013" s="6">
        <v>54.31</v>
      </c>
      <c r="C3013" s="2">
        <v>8209322</v>
      </c>
      <c r="D3013" s="6">
        <v>0.14000000000000001</v>
      </c>
      <c r="E3013" s="6">
        <v>0.25844563411483401</v>
      </c>
      <c r="F3013" s="6">
        <v>0.25845470310152902</v>
      </c>
      <c r="G3013" s="6">
        <v>70.846855000000005</v>
      </c>
      <c r="H3013" s="6">
        <v>165044.184149184</v>
      </c>
      <c r="I3013" s="6">
        <v>54.05</v>
      </c>
      <c r="J3013" s="6">
        <v>54.5</v>
      </c>
      <c r="K3013" s="6">
        <v>54.02</v>
      </c>
      <c r="L3013" s="6">
        <v>126496.73659673599</v>
      </c>
    </row>
    <row r="3014" spans="1:12" ht="15" customHeight="1" x14ac:dyDescent="0.25">
      <c r="A3014" s="5">
        <v>40480</v>
      </c>
      <c r="B3014" s="6">
        <v>54.17</v>
      </c>
      <c r="C3014" s="2">
        <v>8033129</v>
      </c>
      <c r="D3014" s="6">
        <v>9.0000000000003397E-2</v>
      </c>
      <c r="E3014" s="6">
        <v>0.166420118343202</v>
      </c>
      <c r="F3014" s="6">
        <v>0.16641430471282501</v>
      </c>
      <c r="G3014" s="6">
        <v>70.66422</v>
      </c>
      <c r="H3014" s="6">
        <v>164618.46153846101</v>
      </c>
      <c r="I3014" s="6">
        <v>54.04</v>
      </c>
      <c r="J3014" s="6">
        <v>54.59</v>
      </c>
      <c r="K3014" s="6">
        <v>53.61</v>
      </c>
      <c r="L3014" s="6">
        <v>126170.396270396</v>
      </c>
    </row>
    <row r="3015" spans="1:12" ht="15" customHeight="1" x14ac:dyDescent="0.25">
      <c r="A3015" s="5">
        <v>40479</v>
      </c>
      <c r="B3015" s="6">
        <v>54.08</v>
      </c>
      <c r="C3015" s="2">
        <v>8184076</v>
      </c>
      <c r="D3015" s="6">
        <v>0.21</v>
      </c>
      <c r="E3015" s="6">
        <v>0.38982736216819303</v>
      </c>
      <c r="F3015" s="6">
        <v>0.38983750058878502</v>
      </c>
      <c r="G3015" s="6">
        <v>70.546819999999997</v>
      </c>
      <c r="H3015" s="6">
        <v>164344.801864801</v>
      </c>
      <c r="I3015" s="6">
        <v>54.19</v>
      </c>
      <c r="J3015" s="6">
        <v>54.23</v>
      </c>
      <c r="K3015" s="6">
        <v>53.59</v>
      </c>
      <c r="L3015" s="6">
        <v>125960.60606060601</v>
      </c>
    </row>
    <row r="3016" spans="1:12" ht="15" customHeight="1" x14ac:dyDescent="0.25">
      <c r="A3016" s="5">
        <v>40478</v>
      </c>
      <c r="B3016" s="6">
        <v>53.87</v>
      </c>
      <c r="C3016" s="2">
        <v>13023900</v>
      </c>
      <c r="D3016" s="6">
        <v>-0.69000000000000405</v>
      </c>
      <c r="E3016" s="6">
        <v>-1.26466275659824</v>
      </c>
      <c r="F3016" s="6">
        <v>-1.26466550433402</v>
      </c>
      <c r="G3016" s="6">
        <v>70.272869999999998</v>
      </c>
      <c r="H3016" s="6">
        <v>163706.22377622299</v>
      </c>
      <c r="I3016" s="6">
        <v>54.24</v>
      </c>
      <c r="J3016" s="6">
        <v>54.63</v>
      </c>
      <c r="K3016" s="6">
        <v>53.55</v>
      </c>
      <c r="L3016" s="6">
        <v>125471.09557109499</v>
      </c>
    </row>
    <row r="3017" spans="1:12" ht="15" customHeight="1" x14ac:dyDescent="0.25">
      <c r="A3017" s="5">
        <v>40477</v>
      </c>
      <c r="B3017" s="6">
        <v>54.56</v>
      </c>
      <c r="C3017" s="2">
        <v>10296940</v>
      </c>
      <c r="D3017" s="6">
        <v>0.60999999999999899</v>
      </c>
      <c r="E3017" s="6">
        <v>1.13067655236329</v>
      </c>
      <c r="F3017" s="6">
        <v>1.13067101883159</v>
      </c>
      <c r="G3017" s="6">
        <v>71.172970000000007</v>
      </c>
      <c r="H3017" s="6">
        <v>165804.358974359</v>
      </c>
      <c r="I3017" s="6">
        <v>53.84</v>
      </c>
      <c r="J3017" s="6">
        <v>54.73</v>
      </c>
      <c r="K3017" s="6">
        <v>53.83</v>
      </c>
      <c r="L3017" s="6">
        <v>127079.487179487</v>
      </c>
    </row>
    <row r="3018" spans="1:12" ht="15" customHeight="1" x14ac:dyDescent="0.25">
      <c r="A3018" s="5">
        <v>40476</v>
      </c>
      <c r="B3018" s="6">
        <v>53.95</v>
      </c>
      <c r="C3018" s="2">
        <v>7963247</v>
      </c>
      <c r="D3018" s="6">
        <v>-0.109999999999999</v>
      </c>
      <c r="E3018" s="6">
        <v>-0.20347761746207699</v>
      </c>
      <c r="F3018" s="6">
        <v>-0.20347917555589801</v>
      </c>
      <c r="G3018" s="6">
        <v>70.377234999999999</v>
      </c>
      <c r="H3018" s="6">
        <v>163949.49883449799</v>
      </c>
      <c r="I3018" s="6">
        <v>54.18</v>
      </c>
      <c r="J3018" s="6">
        <v>54.4</v>
      </c>
      <c r="K3018" s="6">
        <v>53.9</v>
      </c>
      <c r="L3018" s="6">
        <v>125657.575757575</v>
      </c>
    </row>
    <row r="3019" spans="1:12" ht="15" customHeight="1" x14ac:dyDescent="0.25">
      <c r="A3019" s="5">
        <v>40473</v>
      </c>
      <c r="B3019" s="6">
        <v>54.06</v>
      </c>
      <c r="C3019" s="2">
        <v>5795437</v>
      </c>
      <c r="D3019" s="6">
        <v>3.0000000000001099E-2</v>
      </c>
      <c r="E3019" s="6">
        <v>5.5524708495280302E-2</v>
      </c>
      <c r="F3019" s="6">
        <v>5.5532231892052503E-2</v>
      </c>
      <c r="G3019" s="6">
        <v>70.52073</v>
      </c>
      <c r="H3019" s="6">
        <v>164283.986013986</v>
      </c>
      <c r="I3019" s="6">
        <v>53.96</v>
      </c>
      <c r="J3019" s="6">
        <v>54.1</v>
      </c>
      <c r="K3019" s="6">
        <v>53.86</v>
      </c>
      <c r="L3019" s="6">
        <v>125913.986013986</v>
      </c>
    </row>
    <row r="3020" spans="1:12" ht="15" customHeight="1" x14ac:dyDescent="0.25">
      <c r="A3020" s="5">
        <v>40472</v>
      </c>
      <c r="B3020" s="6">
        <v>54.03</v>
      </c>
      <c r="C3020" s="2">
        <v>9602147</v>
      </c>
      <c r="D3020" s="6">
        <v>0.56000000000000205</v>
      </c>
      <c r="E3020" s="6">
        <v>1.04731625210399</v>
      </c>
      <c r="F3020" s="6">
        <v>1.04730994846244</v>
      </c>
      <c r="G3020" s="6">
        <v>70.481589999999997</v>
      </c>
      <c r="H3020" s="6">
        <v>164192.75058275001</v>
      </c>
      <c r="I3020" s="6">
        <v>53.69</v>
      </c>
      <c r="J3020" s="6">
        <v>54.34</v>
      </c>
      <c r="K3020" s="6">
        <v>53.59</v>
      </c>
      <c r="L3020" s="6">
        <v>125844.055944055</v>
      </c>
    </row>
    <row r="3021" spans="1:12" ht="15" customHeight="1" x14ac:dyDescent="0.25">
      <c r="A3021" s="5">
        <v>40471</v>
      </c>
      <c r="B3021" s="6">
        <v>53.47</v>
      </c>
      <c r="C3021" s="2">
        <v>9745618</v>
      </c>
      <c r="D3021" s="6">
        <v>0.149999999999998</v>
      </c>
      <c r="E3021" s="6">
        <v>0.28132033008252399</v>
      </c>
      <c r="F3021" s="6">
        <v>0.28132249391690201</v>
      </c>
      <c r="G3021" s="6">
        <v>69.751080000000002</v>
      </c>
      <c r="H3021" s="6">
        <v>162489.93006993001</v>
      </c>
      <c r="I3021" s="6">
        <v>53.29</v>
      </c>
      <c r="J3021" s="6">
        <v>53.84</v>
      </c>
      <c r="K3021" s="6">
        <v>53.250399999999999</v>
      </c>
      <c r="L3021" s="6">
        <v>124538.694638694</v>
      </c>
    </row>
    <row r="3022" spans="1:12" ht="15" customHeight="1" x14ac:dyDescent="0.25">
      <c r="A3022" s="5">
        <v>40470</v>
      </c>
      <c r="B3022" s="6">
        <v>53.32</v>
      </c>
      <c r="C3022" s="2">
        <v>10224910</v>
      </c>
      <c r="D3022" s="6">
        <v>-0.439999999999997</v>
      </c>
      <c r="E3022" s="6">
        <v>-0.81845238095237205</v>
      </c>
      <c r="F3022" s="6">
        <v>-0.81845155340031195</v>
      </c>
      <c r="G3022" s="6">
        <v>69.555404999999993</v>
      </c>
      <c r="H3022" s="6">
        <v>162033.811188811</v>
      </c>
      <c r="I3022" s="6">
        <v>53.45</v>
      </c>
      <c r="J3022" s="6">
        <v>53.76</v>
      </c>
      <c r="K3022" s="6">
        <v>53.13</v>
      </c>
      <c r="L3022" s="6">
        <v>124189.044289044</v>
      </c>
    </row>
    <row r="3023" spans="1:12" ht="15" customHeight="1" x14ac:dyDescent="0.25">
      <c r="A3023" s="5">
        <v>40469</v>
      </c>
      <c r="B3023" s="6">
        <v>53.76</v>
      </c>
      <c r="C3023" s="2">
        <v>9232360</v>
      </c>
      <c r="D3023" s="6">
        <v>0.40999999999999598</v>
      </c>
      <c r="E3023" s="6">
        <v>0.76850984067478001</v>
      </c>
      <c r="F3023" s="6">
        <v>0.76851435578217897</v>
      </c>
      <c r="G3023" s="6">
        <v>70.129379999999998</v>
      </c>
      <c r="H3023" s="6">
        <v>163371.74825174801</v>
      </c>
      <c r="I3023" s="6">
        <v>53.25</v>
      </c>
      <c r="J3023" s="6">
        <v>53.9</v>
      </c>
      <c r="K3023" s="6">
        <v>53.25</v>
      </c>
      <c r="L3023" s="6">
        <v>125214.685314685</v>
      </c>
    </row>
    <row r="3024" spans="1:12" ht="15" customHeight="1" x14ac:dyDescent="0.25">
      <c r="A3024" s="5">
        <v>40466</v>
      </c>
      <c r="B3024" s="6">
        <v>53.35</v>
      </c>
      <c r="C3024" s="2">
        <v>12559760</v>
      </c>
      <c r="D3024" s="6">
        <v>0.100000000000001</v>
      </c>
      <c r="E3024" s="6">
        <v>0.18779342723005399</v>
      </c>
      <c r="F3024" s="6">
        <v>0.18778911521046801</v>
      </c>
      <c r="G3024" s="6">
        <v>69.594536000000005</v>
      </c>
      <c r="H3024" s="6">
        <v>162125.02564102499</v>
      </c>
      <c r="I3024" s="6">
        <v>53.36</v>
      </c>
      <c r="J3024" s="6">
        <v>53.58</v>
      </c>
      <c r="K3024" s="6">
        <v>53.02</v>
      </c>
      <c r="L3024" s="6">
        <v>124258.974358974</v>
      </c>
    </row>
    <row r="3025" spans="1:12" ht="15" customHeight="1" x14ac:dyDescent="0.25">
      <c r="A3025" s="5">
        <v>40465</v>
      </c>
      <c r="B3025" s="6">
        <v>53.25</v>
      </c>
      <c r="C3025" s="2">
        <v>15546850</v>
      </c>
      <c r="D3025" s="6">
        <v>-0.56999999999999995</v>
      </c>
      <c r="E3025" s="6">
        <v>-1.0590858416945399</v>
      </c>
      <c r="F3025" s="6">
        <v>-1.0590868658899599</v>
      </c>
      <c r="G3025" s="6">
        <v>69.464089999999999</v>
      </c>
      <c r="H3025" s="6">
        <v>161820.95571095499</v>
      </c>
      <c r="I3025" s="6">
        <v>53.87</v>
      </c>
      <c r="J3025" s="6">
        <v>53.87</v>
      </c>
      <c r="K3025" s="6">
        <v>52.93</v>
      </c>
      <c r="L3025" s="6">
        <v>124025.874125874</v>
      </c>
    </row>
    <row r="3026" spans="1:12" ht="15" customHeight="1" x14ac:dyDescent="0.25">
      <c r="A3026" s="5">
        <v>40464</v>
      </c>
      <c r="B3026" s="6">
        <v>53.82</v>
      </c>
      <c r="C3026" s="2">
        <v>13616550</v>
      </c>
      <c r="D3026" s="6">
        <v>-0.100000000000001</v>
      </c>
      <c r="E3026" s="6">
        <v>-0.18545994065282101</v>
      </c>
      <c r="F3026" s="6">
        <v>-0.18546136446676501</v>
      </c>
      <c r="G3026" s="6">
        <v>70.207650000000001</v>
      </c>
      <c r="H3026" s="6">
        <v>163554.19580419501</v>
      </c>
      <c r="I3026" s="6">
        <v>54.18</v>
      </c>
      <c r="J3026" s="6">
        <v>54.52</v>
      </c>
      <c r="K3026" s="6">
        <v>53.73</v>
      </c>
      <c r="L3026" s="6">
        <v>125354.545454545</v>
      </c>
    </row>
    <row r="3027" spans="1:12" ht="15" customHeight="1" x14ac:dyDescent="0.25">
      <c r="A3027" s="5">
        <v>40463</v>
      </c>
      <c r="B3027" s="6">
        <v>53.92</v>
      </c>
      <c r="C3027" s="2">
        <v>15038400</v>
      </c>
      <c r="D3027" s="6">
        <v>-0.68999999999999695</v>
      </c>
      <c r="E3027" s="6">
        <v>-1.2635048525910999</v>
      </c>
      <c r="F3027" s="6">
        <v>-1.26350750018952</v>
      </c>
      <c r="G3027" s="6">
        <v>70.338099999999997</v>
      </c>
      <c r="H3027" s="6">
        <v>163858.275058275</v>
      </c>
      <c r="I3027" s="6">
        <v>54.45</v>
      </c>
      <c r="J3027" s="6">
        <v>54.45</v>
      </c>
      <c r="K3027" s="6">
        <v>53.75</v>
      </c>
      <c r="L3027" s="6">
        <v>125587.645687645</v>
      </c>
    </row>
    <row r="3028" spans="1:12" ht="15" customHeight="1" x14ac:dyDescent="0.25">
      <c r="A3028" s="5">
        <v>40462</v>
      </c>
      <c r="B3028" s="6">
        <v>54.61</v>
      </c>
      <c r="C3028" s="2">
        <v>7039421</v>
      </c>
      <c r="D3028" s="6">
        <v>0.20000000000000201</v>
      </c>
      <c r="E3028" s="6">
        <v>0.36757948906451698</v>
      </c>
      <c r="F3028" s="6">
        <v>0.36758231152778098</v>
      </c>
      <c r="G3028" s="6">
        <v>71.238200000000006</v>
      </c>
      <c r="H3028" s="6">
        <v>165956.41025640999</v>
      </c>
      <c r="I3028" s="6">
        <v>54.52</v>
      </c>
      <c r="J3028" s="6">
        <v>54.74</v>
      </c>
      <c r="K3028" s="6">
        <v>54.43</v>
      </c>
      <c r="L3028" s="6">
        <v>127196.037296037</v>
      </c>
    </row>
    <row r="3029" spans="1:12" ht="15" customHeight="1" x14ac:dyDescent="0.25">
      <c r="A3029" s="5">
        <v>40459</v>
      </c>
      <c r="B3029" s="6">
        <v>54.41</v>
      </c>
      <c r="C3029" s="2">
        <v>8795526</v>
      </c>
      <c r="D3029" s="6">
        <v>4.9999999999997102E-2</v>
      </c>
      <c r="E3029" s="6">
        <v>9.1979396615160497E-2</v>
      </c>
      <c r="F3029" s="6">
        <v>9.1973046059279306E-2</v>
      </c>
      <c r="G3029" s="6">
        <v>70.9773</v>
      </c>
      <c r="H3029" s="6">
        <v>165348.251748251</v>
      </c>
      <c r="I3029" s="6">
        <v>54.35</v>
      </c>
      <c r="J3029" s="6">
        <v>54.59</v>
      </c>
      <c r="K3029" s="6">
        <v>54.02</v>
      </c>
      <c r="L3029" s="6">
        <v>126729.836829836</v>
      </c>
    </row>
    <row r="3030" spans="1:12" ht="15" customHeight="1" x14ac:dyDescent="0.25">
      <c r="A3030" s="5">
        <v>40458</v>
      </c>
      <c r="B3030" s="6">
        <v>54.36</v>
      </c>
      <c r="C3030" s="2">
        <v>7770280</v>
      </c>
      <c r="D3030" s="6">
        <v>-0.20000000000000201</v>
      </c>
      <c r="E3030" s="6">
        <v>-0.36656891495601102</v>
      </c>
      <c r="F3030" s="6">
        <v>-0.36655769739551902</v>
      </c>
      <c r="G3030" s="6">
        <v>70.912080000000003</v>
      </c>
      <c r="H3030" s="6">
        <v>165196.22377622299</v>
      </c>
      <c r="I3030" s="6">
        <v>54.66</v>
      </c>
      <c r="J3030" s="6">
        <v>54.82</v>
      </c>
      <c r="K3030" s="6">
        <v>54.04</v>
      </c>
      <c r="L3030" s="6">
        <v>126613.286713286</v>
      </c>
    </row>
    <row r="3031" spans="1:12" ht="15" customHeight="1" x14ac:dyDescent="0.25">
      <c r="A3031" s="5">
        <v>40457</v>
      </c>
      <c r="B3031" s="6">
        <v>54.56</v>
      </c>
      <c r="C3031" s="2">
        <v>10413700</v>
      </c>
      <c r="D3031" s="6">
        <v>0.56000000000000205</v>
      </c>
      <c r="E3031" s="6">
        <v>1.0370370370370301</v>
      </c>
      <c r="F3031" s="6">
        <v>1.0370307908042999</v>
      </c>
      <c r="G3031" s="6">
        <v>71.172970000000007</v>
      </c>
      <c r="H3031" s="6">
        <v>165804.358974359</v>
      </c>
      <c r="I3031" s="6">
        <v>53.92</v>
      </c>
      <c r="J3031" s="6">
        <v>54.63</v>
      </c>
      <c r="K3031" s="6">
        <v>53.9</v>
      </c>
      <c r="L3031" s="6">
        <v>127079.487179487</v>
      </c>
    </row>
    <row r="3032" spans="1:12" ht="15" customHeight="1" x14ac:dyDescent="0.25">
      <c r="A3032" s="5">
        <v>40456</v>
      </c>
      <c r="B3032" s="6">
        <v>54</v>
      </c>
      <c r="C3032" s="2">
        <v>10216720</v>
      </c>
      <c r="D3032" s="6">
        <v>0.42999999999999899</v>
      </c>
      <c r="E3032" s="6">
        <v>0.80268807168191103</v>
      </c>
      <c r="F3032" s="6">
        <v>0.80268706194612705</v>
      </c>
      <c r="G3032" s="6">
        <v>70.442459999999997</v>
      </c>
      <c r="H3032" s="6">
        <v>164101.538461538</v>
      </c>
      <c r="I3032" s="6">
        <v>53.94</v>
      </c>
      <c r="J3032" s="6">
        <v>54.25</v>
      </c>
      <c r="K3032" s="6">
        <v>53.83</v>
      </c>
      <c r="L3032" s="6">
        <v>125774.12587412501</v>
      </c>
    </row>
    <row r="3033" spans="1:12" ht="15" customHeight="1" x14ac:dyDescent="0.25">
      <c r="A3033" s="5">
        <v>40455</v>
      </c>
      <c r="B3033" s="6">
        <v>53.57</v>
      </c>
      <c r="C3033" s="2">
        <v>7142404</v>
      </c>
      <c r="D3033" s="6">
        <v>0.21</v>
      </c>
      <c r="E3033" s="6">
        <v>0.39355322338829801</v>
      </c>
      <c r="F3033" s="6">
        <v>0.39356345961172301</v>
      </c>
      <c r="G3033" s="6">
        <v>69.881529999999998</v>
      </c>
      <c r="H3033" s="6">
        <v>162794.00932400901</v>
      </c>
      <c r="I3033" s="6">
        <v>53.34</v>
      </c>
      <c r="J3033" s="6">
        <v>53.7</v>
      </c>
      <c r="K3033" s="6">
        <v>53.14</v>
      </c>
      <c r="L3033" s="6">
        <v>124771.794871794</v>
      </c>
    </row>
    <row r="3034" spans="1:12" ht="15" customHeight="1" x14ac:dyDescent="0.25">
      <c r="A3034" s="5">
        <v>40452</v>
      </c>
      <c r="B3034" s="6">
        <v>53.36</v>
      </c>
      <c r="C3034" s="2">
        <v>8231450.9999999898</v>
      </c>
      <c r="D3034" s="6">
        <v>-0.160000000000003</v>
      </c>
      <c r="E3034" s="6">
        <v>-0.29895366218236602</v>
      </c>
      <c r="F3034" s="6">
        <v>-0.29897025494473001</v>
      </c>
      <c r="G3034" s="6">
        <v>69.607579999999999</v>
      </c>
      <c r="H3034" s="6">
        <v>162155.431235431</v>
      </c>
      <c r="I3034" s="6">
        <v>53.6</v>
      </c>
      <c r="J3034" s="6">
        <v>53.62</v>
      </c>
      <c r="K3034" s="6">
        <v>53.2</v>
      </c>
      <c r="L3034" s="6">
        <v>124282.28438228399</v>
      </c>
    </row>
    <row r="3035" spans="1:12" ht="15" customHeight="1" x14ac:dyDescent="0.25">
      <c r="A3035" s="5">
        <v>40451</v>
      </c>
      <c r="B3035" s="6">
        <v>53.52</v>
      </c>
      <c r="C3035" s="2">
        <v>10907560</v>
      </c>
      <c r="D3035" s="6">
        <v>0.17000000000000101</v>
      </c>
      <c r="E3035" s="6">
        <v>0.31865042174321601</v>
      </c>
      <c r="F3035" s="6">
        <v>0.31866582169610602</v>
      </c>
      <c r="G3035" s="6">
        <v>69.816310000000001</v>
      </c>
      <c r="H3035" s="6">
        <v>162641.981351981</v>
      </c>
      <c r="I3035" s="6">
        <v>53.53</v>
      </c>
      <c r="J3035" s="6">
        <v>53.99</v>
      </c>
      <c r="K3035" s="6">
        <v>53.14</v>
      </c>
      <c r="L3035" s="6">
        <v>124655.244755244</v>
      </c>
    </row>
    <row r="3036" spans="1:12" ht="15" customHeight="1" x14ac:dyDescent="0.25">
      <c r="A3036" s="5">
        <v>40450</v>
      </c>
      <c r="B3036" s="6">
        <v>53.35</v>
      </c>
      <c r="C3036" s="2">
        <v>9865603</v>
      </c>
      <c r="D3036" s="6">
        <v>-0.46999999999999797</v>
      </c>
      <c r="E3036" s="6">
        <v>-0.87328130806391102</v>
      </c>
      <c r="F3036" s="6">
        <v>-0.87328660053426199</v>
      </c>
      <c r="G3036" s="6">
        <v>69.594536000000005</v>
      </c>
      <c r="H3036" s="6">
        <v>162125.02564102499</v>
      </c>
      <c r="I3036" s="6">
        <v>53.8</v>
      </c>
      <c r="J3036" s="6">
        <v>53.81</v>
      </c>
      <c r="K3036" s="6">
        <v>53.11</v>
      </c>
      <c r="L3036" s="6">
        <v>124258.974358974</v>
      </c>
    </row>
    <row r="3037" spans="1:12" ht="15" customHeight="1" x14ac:dyDescent="0.25">
      <c r="A3037" s="5">
        <v>40449</v>
      </c>
      <c r="B3037" s="6">
        <v>53.82</v>
      </c>
      <c r="C3037" s="2">
        <v>11149150</v>
      </c>
      <c r="D3037" s="6">
        <v>0.34000000000000302</v>
      </c>
      <c r="E3037" s="6">
        <v>0.63575168287210904</v>
      </c>
      <c r="F3037" s="6">
        <v>0.63575660382442201</v>
      </c>
      <c r="G3037" s="6">
        <v>70.207650000000001</v>
      </c>
      <c r="H3037" s="6">
        <v>163554.19580419501</v>
      </c>
      <c r="I3037" s="6">
        <v>53.53</v>
      </c>
      <c r="J3037" s="6">
        <v>53.99</v>
      </c>
      <c r="K3037" s="6">
        <v>53.05</v>
      </c>
      <c r="L3037" s="6">
        <v>125354.545454545</v>
      </c>
    </row>
    <row r="3038" spans="1:12" ht="15" customHeight="1" x14ac:dyDescent="0.25">
      <c r="A3038" s="5">
        <v>40448</v>
      </c>
      <c r="B3038" s="6">
        <v>53.48</v>
      </c>
      <c r="C3038" s="2">
        <v>8663588</v>
      </c>
      <c r="D3038" s="6">
        <v>-0.60000000000000098</v>
      </c>
      <c r="E3038" s="6">
        <v>-1.1094674556213</v>
      </c>
      <c r="F3038" s="6">
        <v>-1.1094759480299501</v>
      </c>
      <c r="G3038" s="6">
        <v>69.764120000000005</v>
      </c>
      <c r="H3038" s="6">
        <v>162520.32634032599</v>
      </c>
      <c r="I3038" s="6">
        <v>53.91</v>
      </c>
      <c r="J3038" s="6">
        <v>54.01</v>
      </c>
      <c r="K3038" s="6">
        <v>53.47</v>
      </c>
      <c r="L3038" s="6">
        <v>124562.00466200399</v>
      </c>
    </row>
    <row r="3039" spans="1:12" ht="15" customHeight="1" x14ac:dyDescent="0.25">
      <c r="A3039" s="5">
        <v>40445</v>
      </c>
      <c r="B3039" s="6">
        <v>54.08</v>
      </c>
      <c r="C3039" s="2">
        <v>9769122</v>
      </c>
      <c r="D3039" s="6">
        <v>0.42999999999999899</v>
      </c>
      <c r="E3039" s="6">
        <v>0.80149114631873297</v>
      </c>
      <c r="F3039" s="6">
        <v>0.80149589018563205</v>
      </c>
      <c r="G3039" s="6">
        <v>70.546819999999997</v>
      </c>
      <c r="H3039" s="6">
        <v>164344.801864801</v>
      </c>
      <c r="I3039" s="6">
        <v>53.95</v>
      </c>
      <c r="J3039" s="6">
        <v>54.39</v>
      </c>
      <c r="K3039" s="6">
        <v>53.84</v>
      </c>
      <c r="L3039" s="6">
        <v>125960.60606060601</v>
      </c>
    </row>
    <row r="3040" spans="1:12" ht="15" customHeight="1" x14ac:dyDescent="0.25">
      <c r="A3040" s="5">
        <v>40444</v>
      </c>
      <c r="B3040" s="6">
        <v>53.65</v>
      </c>
      <c r="C3040" s="2">
        <v>7291174</v>
      </c>
      <c r="D3040" s="6">
        <v>-0.17000000000000101</v>
      </c>
      <c r="E3040" s="6">
        <v>-0.31586770717205698</v>
      </c>
      <c r="F3040" s="6">
        <v>-0.31586871231269398</v>
      </c>
      <c r="G3040" s="6">
        <v>69.985885999999994</v>
      </c>
      <c r="H3040" s="6">
        <v>163037.263403263</v>
      </c>
      <c r="I3040" s="6">
        <v>53.73</v>
      </c>
      <c r="J3040" s="6">
        <v>53.92</v>
      </c>
      <c r="K3040" s="6">
        <v>53.529899999999998</v>
      </c>
      <c r="L3040" s="6">
        <v>124958.275058275</v>
      </c>
    </row>
    <row r="3041" spans="1:12" ht="15" customHeight="1" x14ac:dyDescent="0.25">
      <c r="A3041" s="5">
        <v>40443</v>
      </c>
      <c r="B3041" s="6">
        <v>53.82</v>
      </c>
      <c r="C3041" s="2">
        <v>9662167</v>
      </c>
      <c r="D3041" s="6">
        <v>0.25</v>
      </c>
      <c r="E3041" s="6">
        <v>0.46667911144298002</v>
      </c>
      <c r="F3041" s="6">
        <v>0.466675529285076</v>
      </c>
      <c r="G3041" s="6">
        <v>70.207650000000001</v>
      </c>
      <c r="H3041" s="6">
        <v>163554.19580419501</v>
      </c>
      <c r="I3041" s="6">
        <v>53.52</v>
      </c>
      <c r="J3041" s="6">
        <v>54</v>
      </c>
      <c r="K3041" s="6">
        <v>53.45</v>
      </c>
      <c r="L3041" s="6">
        <v>125354.545454545</v>
      </c>
    </row>
    <row r="3042" spans="1:12" ht="15" customHeight="1" x14ac:dyDescent="0.25">
      <c r="A3042" s="5">
        <v>40442</v>
      </c>
      <c r="B3042" s="6">
        <v>53.57</v>
      </c>
      <c r="C3042" s="2">
        <v>9425447</v>
      </c>
      <c r="D3042" s="6">
        <v>3.0000000000001099E-2</v>
      </c>
      <c r="E3042" s="6">
        <v>5.6032872618594298E-2</v>
      </c>
      <c r="F3042" s="6">
        <v>5.60404648237256E-2</v>
      </c>
      <c r="G3042" s="6">
        <v>69.881529999999998</v>
      </c>
      <c r="H3042" s="6">
        <v>162794.00932400901</v>
      </c>
      <c r="I3042" s="6">
        <v>53.52</v>
      </c>
      <c r="J3042" s="6">
        <v>53.954999999999998</v>
      </c>
      <c r="K3042" s="6">
        <v>53.32</v>
      </c>
      <c r="L3042" s="6">
        <v>124771.794871794</v>
      </c>
    </row>
    <row r="3043" spans="1:12" ht="15" customHeight="1" x14ac:dyDescent="0.25">
      <c r="A3043" s="5">
        <v>40441</v>
      </c>
      <c r="B3043" s="6">
        <v>53.54</v>
      </c>
      <c r="C3043" s="2">
        <v>9262751</v>
      </c>
      <c r="D3043" s="6">
        <v>0.53000000000000103</v>
      </c>
      <c r="E3043" s="6">
        <v>0.99981135634785701</v>
      </c>
      <c r="F3043" s="6">
        <v>0.999811861027044</v>
      </c>
      <c r="G3043" s="6">
        <v>69.842389999999995</v>
      </c>
      <c r="H3043" s="6">
        <v>162702.773892773</v>
      </c>
      <c r="I3043" s="6">
        <v>53.1</v>
      </c>
      <c r="J3043" s="6">
        <v>53.67</v>
      </c>
      <c r="K3043" s="6">
        <v>53.09</v>
      </c>
      <c r="L3043" s="6">
        <v>124701.86480186399</v>
      </c>
    </row>
    <row r="3044" spans="1:12" ht="15" customHeight="1" x14ac:dyDescent="0.25">
      <c r="A3044" s="5">
        <v>40438</v>
      </c>
      <c r="B3044" s="6">
        <v>53.01</v>
      </c>
      <c r="C3044" s="2">
        <v>20800080</v>
      </c>
      <c r="D3044" s="6">
        <v>-0.14000000000000001</v>
      </c>
      <c r="E3044" s="6">
        <v>-0.26340545625588202</v>
      </c>
      <c r="F3044" s="6">
        <v>-0.26340748877456899</v>
      </c>
      <c r="G3044" s="6">
        <v>69.151009999999999</v>
      </c>
      <c r="H3044" s="6">
        <v>161091.165501165</v>
      </c>
      <c r="I3044" s="6">
        <v>53.17</v>
      </c>
      <c r="J3044" s="6">
        <v>53.33</v>
      </c>
      <c r="K3044" s="6">
        <v>52.88</v>
      </c>
      <c r="L3044" s="6">
        <v>123466.433566433</v>
      </c>
    </row>
    <row r="3045" spans="1:12" ht="15" customHeight="1" x14ac:dyDescent="0.25">
      <c r="A3045" s="5">
        <v>40437</v>
      </c>
      <c r="B3045" s="6">
        <v>53.15</v>
      </c>
      <c r="C3045" s="2">
        <v>10744310</v>
      </c>
      <c r="D3045" s="6">
        <v>0.28999999999999898</v>
      </c>
      <c r="E3045" s="6">
        <v>0.548618993567906</v>
      </c>
      <c r="F3045" s="6">
        <v>0.54861595925710305</v>
      </c>
      <c r="G3045" s="6">
        <v>69.333640000000003</v>
      </c>
      <c r="H3045" s="6">
        <v>161516.87645687599</v>
      </c>
      <c r="I3045" s="6">
        <v>52.66</v>
      </c>
      <c r="J3045" s="6">
        <v>53.28</v>
      </c>
      <c r="K3045" s="6">
        <v>52.55</v>
      </c>
      <c r="L3045" s="6">
        <v>123792.773892773</v>
      </c>
    </row>
    <row r="3046" spans="1:12" ht="15" customHeight="1" x14ac:dyDescent="0.25">
      <c r="A3046" s="5">
        <v>40436</v>
      </c>
      <c r="B3046" s="6">
        <v>52.86</v>
      </c>
      <c r="C3046" s="2">
        <v>10198030</v>
      </c>
      <c r="D3046" s="6">
        <v>0.20000000000000201</v>
      </c>
      <c r="E3046" s="6">
        <v>0.37979491074819899</v>
      </c>
      <c r="F3046" s="6">
        <v>0.37979784098975899</v>
      </c>
      <c r="G3046" s="6">
        <v>68.955340000000007</v>
      </c>
      <c r="H3046" s="6">
        <v>160635.05827505799</v>
      </c>
      <c r="I3046" s="6">
        <v>52.47</v>
      </c>
      <c r="J3046" s="6">
        <v>53.1</v>
      </c>
      <c r="K3046" s="6">
        <v>52.41</v>
      </c>
      <c r="L3046" s="6">
        <v>123116.78321678301</v>
      </c>
    </row>
    <row r="3047" spans="1:12" ht="15" customHeight="1" x14ac:dyDescent="0.25">
      <c r="A3047" s="5">
        <v>40435</v>
      </c>
      <c r="B3047" s="6">
        <v>52.66</v>
      </c>
      <c r="C3047" s="2">
        <v>11201700</v>
      </c>
      <c r="D3047" s="6">
        <v>0.44999999999999502</v>
      </c>
      <c r="E3047" s="6">
        <v>0.86190384983719703</v>
      </c>
      <c r="F3047" s="6">
        <v>0.86190315240248705</v>
      </c>
      <c r="G3047" s="6">
        <v>68.69444</v>
      </c>
      <c r="H3047" s="6">
        <v>160026.89976689901</v>
      </c>
      <c r="I3047" s="6">
        <v>52.16</v>
      </c>
      <c r="J3047" s="6">
        <v>53.03</v>
      </c>
      <c r="K3047" s="6">
        <v>52.15</v>
      </c>
      <c r="L3047" s="6">
        <v>122650.58275058201</v>
      </c>
    </row>
    <row r="3048" spans="1:12" ht="15" customHeight="1" x14ac:dyDescent="0.25">
      <c r="A3048" s="5">
        <v>40434</v>
      </c>
      <c r="B3048" s="6">
        <v>52.21</v>
      </c>
      <c r="C3048" s="2">
        <v>7868150</v>
      </c>
      <c r="D3048" s="6">
        <v>0.24000000000000199</v>
      </c>
      <c r="E3048" s="6">
        <v>0.46180488743505699</v>
      </c>
      <c r="F3048" s="6">
        <v>0.46180846365639899</v>
      </c>
      <c r="G3048" s="6">
        <v>68.107420000000005</v>
      </c>
      <c r="H3048" s="6">
        <v>158658.55477855401</v>
      </c>
      <c r="I3048" s="6">
        <v>52.25</v>
      </c>
      <c r="J3048" s="6">
        <v>52.47</v>
      </c>
      <c r="K3048" s="6">
        <v>52.01</v>
      </c>
      <c r="L3048" s="6">
        <v>121601.63170163101</v>
      </c>
    </row>
    <row r="3049" spans="1:12" ht="15" customHeight="1" x14ac:dyDescent="0.25">
      <c r="A3049" s="5">
        <v>40431</v>
      </c>
      <c r="B3049" s="6">
        <v>51.97</v>
      </c>
      <c r="C3049" s="2">
        <v>8160857</v>
      </c>
      <c r="D3049" s="6">
        <v>6.0000000000002197E-2</v>
      </c>
      <c r="E3049" s="6">
        <v>0.115584665767687</v>
      </c>
      <c r="F3049" s="6">
        <v>0.115585561890996</v>
      </c>
      <c r="G3049" s="6">
        <v>67.794340000000005</v>
      </c>
      <c r="H3049" s="6">
        <v>157928.76456876399</v>
      </c>
      <c r="I3049" s="6">
        <v>51.9</v>
      </c>
      <c r="J3049" s="6">
        <v>52.07</v>
      </c>
      <c r="K3049" s="6">
        <v>51.72</v>
      </c>
      <c r="L3049" s="6">
        <v>121042.191142191</v>
      </c>
    </row>
    <row r="3050" spans="1:12" ht="15" customHeight="1" x14ac:dyDescent="0.25">
      <c r="A3050" s="5">
        <v>40430</v>
      </c>
      <c r="B3050" s="6">
        <v>51.91</v>
      </c>
      <c r="C3050" s="2">
        <v>7299637</v>
      </c>
      <c r="D3050" s="6">
        <v>7.9999999999998295E-2</v>
      </c>
      <c r="E3050" s="6">
        <v>0.15435076210688001</v>
      </c>
      <c r="F3050" s="6">
        <v>0.154337147464955</v>
      </c>
      <c r="G3050" s="6">
        <v>67.716070000000002</v>
      </c>
      <c r="H3050" s="6">
        <v>157746.31701631701</v>
      </c>
      <c r="I3050" s="6">
        <v>52.06</v>
      </c>
      <c r="J3050" s="6">
        <v>52.1</v>
      </c>
      <c r="K3050" s="6">
        <v>51.84</v>
      </c>
      <c r="L3050" s="6">
        <v>120902.33100233</v>
      </c>
    </row>
    <row r="3051" spans="1:12" ht="15" customHeight="1" x14ac:dyDescent="0.25">
      <c r="A3051" s="5">
        <v>40429</v>
      </c>
      <c r="B3051" s="6">
        <v>51.83</v>
      </c>
      <c r="C3051" s="2">
        <v>8959906</v>
      </c>
      <c r="D3051" s="6">
        <v>-3.0000000000001099E-2</v>
      </c>
      <c r="E3051" s="6">
        <v>-5.78480524489055E-2</v>
      </c>
      <c r="F3051" s="6">
        <v>-5.7841106209310898E-2</v>
      </c>
      <c r="G3051" s="6">
        <v>67.611720000000005</v>
      </c>
      <c r="H3051" s="6">
        <v>157503.07692307601</v>
      </c>
      <c r="I3051" s="6">
        <v>51.89</v>
      </c>
      <c r="J3051" s="6">
        <v>51.98</v>
      </c>
      <c r="K3051" s="6">
        <v>51.52</v>
      </c>
      <c r="L3051" s="6">
        <v>120715.85081585</v>
      </c>
    </row>
    <row r="3052" spans="1:12" ht="15" customHeight="1" x14ac:dyDescent="0.25">
      <c r="A3052" s="5">
        <v>40428</v>
      </c>
      <c r="B3052" s="6">
        <v>51.86</v>
      </c>
      <c r="C3052" s="2">
        <v>10585110</v>
      </c>
      <c r="D3052" s="6">
        <v>-0.17999999999999899</v>
      </c>
      <c r="E3052" s="6">
        <v>-0.34588777863182502</v>
      </c>
      <c r="F3052" s="6">
        <v>-0.34589042811102799</v>
      </c>
      <c r="G3052" s="6">
        <v>67.650850000000005</v>
      </c>
      <c r="H3052" s="6">
        <v>157594.28904428901</v>
      </c>
      <c r="I3052" s="6">
        <v>52.07</v>
      </c>
      <c r="J3052" s="6">
        <v>52.56</v>
      </c>
      <c r="K3052" s="6">
        <v>51.84</v>
      </c>
      <c r="L3052" s="6">
        <v>120785.78088578</v>
      </c>
    </row>
    <row r="3053" spans="1:12" ht="15" customHeight="1" x14ac:dyDescent="0.25">
      <c r="A3053" s="5">
        <v>40424</v>
      </c>
      <c r="B3053" s="6">
        <v>52.04</v>
      </c>
      <c r="C3053" s="2">
        <v>9614624</v>
      </c>
      <c r="D3053" s="6">
        <v>0.28000000000000103</v>
      </c>
      <c r="E3053" s="6">
        <v>0.54095826893354404</v>
      </c>
      <c r="F3053" s="6">
        <v>0.54096243505667996</v>
      </c>
      <c r="G3053" s="6">
        <v>67.885660000000001</v>
      </c>
      <c r="H3053" s="6">
        <v>158141.63170163101</v>
      </c>
      <c r="I3053" s="6">
        <v>51.86</v>
      </c>
      <c r="J3053" s="6">
        <v>52.09</v>
      </c>
      <c r="K3053" s="6">
        <v>51.55</v>
      </c>
      <c r="L3053" s="6">
        <v>121205.361305361</v>
      </c>
    </row>
    <row r="3054" spans="1:12" ht="15" customHeight="1" x14ac:dyDescent="0.25">
      <c r="A3054" s="5">
        <v>40423</v>
      </c>
      <c r="B3054" s="6">
        <v>51.76</v>
      </c>
      <c r="C3054" s="2">
        <v>11206280</v>
      </c>
      <c r="D3054" s="6">
        <v>0.55999999999999495</v>
      </c>
      <c r="E3054" s="6">
        <v>1.09374999999998</v>
      </c>
      <c r="F3054" s="6">
        <v>1.0937433794246201</v>
      </c>
      <c r="G3054" s="6">
        <v>67.520399999999995</v>
      </c>
      <c r="H3054" s="6">
        <v>157290.20979020899</v>
      </c>
      <c r="I3054" s="6">
        <v>51.12</v>
      </c>
      <c r="J3054" s="6">
        <v>51.81</v>
      </c>
      <c r="K3054" s="6">
        <v>51.12</v>
      </c>
      <c r="L3054" s="6">
        <v>120552.68065268001</v>
      </c>
    </row>
    <row r="3055" spans="1:12" ht="15" customHeight="1" x14ac:dyDescent="0.25">
      <c r="A3055" s="5">
        <v>40422</v>
      </c>
      <c r="B3055" s="6">
        <v>51.2</v>
      </c>
      <c r="C3055" s="2">
        <v>13438320</v>
      </c>
      <c r="D3055" s="6">
        <v>1.06</v>
      </c>
      <c r="E3055" s="6">
        <v>2.1140805743916999</v>
      </c>
      <c r="F3055" s="6">
        <v>2.1140814464722699</v>
      </c>
      <c r="G3055" s="6">
        <v>66.78989</v>
      </c>
      <c r="H3055" s="6">
        <v>155587.38927738901</v>
      </c>
      <c r="I3055" s="6">
        <v>50.49</v>
      </c>
      <c r="J3055" s="6">
        <v>51.43</v>
      </c>
      <c r="K3055" s="6">
        <v>50.46</v>
      </c>
      <c r="L3055" s="6">
        <v>119247.319347319</v>
      </c>
    </row>
    <row r="3056" spans="1:12" ht="15" customHeight="1" x14ac:dyDescent="0.25">
      <c r="A3056" s="5">
        <v>40421</v>
      </c>
      <c r="B3056" s="6">
        <v>50.14</v>
      </c>
      <c r="C3056" s="2">
        <v>25359590</v>
      </c>
      <c r="D3056" s="6">
        <v>-0.40999999999999598</v>
      </c>
      <c r="E3056" s="6">
        <v>-0.81107814045499005</v>
      </c>
      <c r="F3056" s="6">
        <v>-0.81106172761622397</v>
      </c>
      <c r="G3056" s="6">
        <v>65.407129999999995</v>
      </c>
      <c r="H3056" s="6">
        <v>152364.172494172</v>
      </c>
      <c r="I3056" s="6">
        <v>50.51</v>
      </c>
      <c r="J3056" s="6">
        <v>51.1</v>
      </c>
      <c r="K3056" s="6">
        <v>50.12</v>
      </c>
      <c r="L3056" s="6">
        <v>116776.456876456</v>
      </c>
    </row>
    <row r="3057" spans="1:12" ht="15" customHeight="1" x14ac:dyDescent="0.25">
      <c r="A3057" s="5">
        <v>40420</v>
      </c>
      <c r="B3057" s="6">
        <v>50.55</v>
      </c>
      <c r="C3057" s="2">
        <v>8504360</v>
      </c>
      <c r="D3057" s="6">
        <v>-0.45000000000000201</v>
      </c>
      <c r="E3057" s="6">
        <v>-0.882352941176478</v>
      </c>
      <c r="F3057" s="6">
        <v>-0.88236722066575801</v>
      </c>
      <c r="G3057" s="6">
        <v>65.941959999999995</v>
      </c>
      <c r="H3057" s="6">
        <v>153610.86247086199</v>
      </c>
      <c r="I3057" s="6">
        <v>51.02</v>
      </c>
      <c r="J3057" s="6">
        <v>51.25</v>
      </c>
      <c r="K3057" s="6">
        <v>50.53</v>
      </c>
      <c r="L3057" s="6">
        <v>117732.167832167</v>
      </c>
    </row>
    <row r="3058" spans="1:12" ht="15" customHeight="1" x14ac:dyDescent="0.25">
      <c r="A3058" s="5">
        <v>40417</v>
      </c>
      <c r="B3058" s="6">
        <v>51</v>
      </c>
      <c r="C3058" s="2">
        <v>11934910</v>
      </c>
      <c r="D3058" s="6">
        <v>3.0000000000001099E-2</v>
      </c>
      <c r="E3058" s="6">
        <v>5.88581518540243E-2</v>
      </c>
      <c r="F3058" s="6">
        <v>5.8866127687151597E-2</v>
      </c>
      <c r="G3058" s="6">
        <v>66.528989999999993</v>
      </c>
      <c r="H3058" s="6">
        <v>154979.23076922999</v>
      </c>
      <c r="I3058" s="6">
        <v>51.02</v>
      </c>
      <c r="J3058" s="6">
        <v>51.25</v>
      </c>
      <c r="K3058" s="6">
        <v>50.72</v>
      </c>
      <c r="L3058" s="6">
        <v>118781.118881118</v>
      </c>
    </row>
    <row r="3059" spans="1:12" ht="15" customHeight="1" x14ac:dyDescent="0.25">
      <c r="A3059" s="5">
        <v>40416</v>
      </c>
      <c r="B3059" s="6">
        <v>50.97</v>
      </c>
      <c r="C3059" s="2">
        <v>11903870</v>
      </c>
      <c r="D3059" s="6">
        <v>-0.57999999999999796</v>
      </c>
      <c r="E3059" s="6">
        <v>-1.12512124151309</v>
      </c>
      <c r="F3059" s="6">
        <v>-1.1251298581367599</v>
      </c>
      <c r="G3059" s="6">
        <v>66.489850000000004</v>
      </c>
      <c r="H3059" s="6">
        <v>154887.995337995</v>
      </c>
      <c r="I3059" s="6">
        <v>51.62</v>
      </c>
      <c r="J3059" s="6">
        <v>51.62</v>
      </c>
      <c r="K3059" s="6">
        <v>50.75</v>
      </c>
      <c r="L3059" s="6">
        <v>118711.188811188</v>
      </c>
    </row>
    <row r="3060" spans="1:12" ht="15" customHeight="1" x14ac:dyDescent="0.25">
      <c r="A3060" s="5">
        <v>40415</v>
      </c>
      <c r="B3060" s="6">
        <v>51.55</v>
      </c>
      <c r="C3060" s="2">
        <v>14850710</v>
      </c>
      <c r="D3060" s="6">
        <v>0.25</v>
      </c>
      <c r="E3060" s="6">
        <v>0.48732943469784701</v>
      </c>
      <c r="F3060" s="6">
        <v>0.48733468664396901</v>
      </c>
      <c r="G3060" s="6">
        <v>67.246459999999999</v>
      </c>
      <c r="H3060" s="6">
        <v>156651.65501165501</v>
      </c>
      <c r="I3060" s="6">
        <v>51.25</v>
      </c>
      <c r="J3060" s="6">
        <v>51.79</v>
      </c>
      <c r="K3060" s="6">
        <v>51.09</v>
      </c>
      <c r="L3060" s="6">
        <v>120063.17016317</v>
      </c>
    </row>
    <row r="3061" spans="1:12" ht="15" customHeight="1" x14ac:dyDescent="0.25">
      <c r="A3061" s="5">
        <v>40414</v>
      </c>
      <c r="B3061" s="6">
        <v>51.3</v>
      </c>
      <c r="C3061" s="2">
        <v>16701720</v>
      </c>
      <c r="D3061" s="6">
        <v>0.15999999999999601</v>
      </c>
      <c r="E3061" s="6">
        <v>0.31286664059444402</v>
      </c>
      <c r="F3061" s="6">
        <v>0.31286003847605898</v>
      </c>
      <c r="G3061" s="6">
        <v>66.920333999999997</v>
      </c>
      <c r="H3061" s="6">
        <v>155891.45454545401</v>
      </c>
      <c r="I3061" s="6">
        <v>50.67</v>
      </c>
      <c r="J3061" s="6">
        <v>51.72</v>
      </c>
      <c r="K3061" s="6">
        <v>50.6</v>
      </c>
      <c r="L3061" s="6">
        <v>119480.41958041899</v>
      </c>
    </row>
    <row r="3062" spans="1:12" ht="15" customHeight="1" x14ac:dyDescent="0.25">
      <c r="A3062" s="5">
        <v>40413</v>
      </c>
      <c r="B3062" s="6">
        <v>51.14</v>
      </c>
      <c r="C3062" s="2">
        <v>14659920</v>
      </c>
      <c r="D3062" s="6">
        <v>0.92000000000000104</v>
      </c>
      <c r="E3062" s="6">
        <v>1.8319394663480699</v>
      </c>
      <c r="F3062" s="6">
        <v>1.83193818366824</v>
      </c>
      <c r="G3062" s="6">
        <v>66.711619999999996</v>
      </c>
      <c r="H3062" s="6">
        <v>155404.94172494099</v>
      </c>
      <c r="I3062" s="6">
        <v>50.57</v>
      </c>
      <c r="J3062" s="6">
        <v>51.5</v>
      </c>
      <c r="K3062" s="6">
        <v>50.39</v>
      </c>
      <c r="L3062" s="6">
        <v>119107.459207459</v>
      </c>
    </row>
    <row r="3063" spans="1:12" ht="15" customHeight="1" x14ac:dyDescent="0.25">
      <c r="A3063" s="5">
        <v>40410</v>
      </c>
      <c r="B3063" s="6">
        <v>50.22</v>
      </c>
      <c r="C3063" s="2">
        <v>11701670</v>
      </c>
      <c r="D3063" s="6">
        <v>0.15999999999999601</v>
      </c>
      <c r="E3063" s="6">
        <v>0.31961646024769502</v>
      </c>
      <c r="F3063" s="6">
        <v>0.319618907436858</v>
      </c>
      <c r="G3063" s="6">
        <v>65.511489999999995</v>
      </c>
      <c r="H3063" s="6">
        <v>152607.435897435</v>
      </c>
      <c r="I3063" s="6">
        <v>50.17</v>
      </c>
      <c r="J3063" s="6">
        <v>50.47</v>
      </c>
      <c r="K3063" s="6">
        <v>50.03</v>
      </c>
      <c r="L3063" s="6">
        <v>116962.937062937</v>
      </c>
    </row>
    <row r="3064" spans="1:12" ht="15" customHeight="1" x14ac:dyDescent="0.25">
      <c r="A3064" s="5">
        <v>40409</v>
      </c>
      <c r="B3064" s="6">
        <v>50.06</v>
      </c>
      <c r="C3064" s="2">
        <v>15634010</v>
      </c>
      <c r="D3064" s="6">
        <v>-0.79999999999999705</v>
      </c>
      <c r="E3064" s="6">
        <v>-1.57294534014942</v>
      </c>
      <c r="F3064" s="6">
        <v>-1.5729423588573701</v>
      </c>
      <c r="G3064" s="6">
        <v>65.302769999999995</v>
      </c>
      <c r="H3064" s="6">
        <v>152120.909090909</v>
      </c>
      <c r="I3064" s="6">
        <v>50.7</v>
      </c>
      <c r="J3064" s="6">
        <v>50.96</v>
      </c>
      <c r="K3064" s="6">
        <v>50</v>
      </c>
      <c r="L3064" s="6">
        <v>116589.976689976</v>
      </c>
    </row>
    <row r="3065" spans="1:12" ht="15" customHeight="1" x14ac:dyDescent="0.25">
      <c r="A3065" s="5">
        <v>40408</v>
      </c>
      <c r="B3065" s="6">
        <v>50.86</v>
      </c>
      <c r="C3065" s="2">
        <v>15746610</v>
      </c>
      <c r="D3065" s="6">
        <v>-0.160000000000003</v>
      </c>
      <c r="E3065" s="6">
        <v>-0.31360250882007601</v>
      </c>
      <c r="F3065" s="6">
        <v>-0.31360491190154299</v>
      </c>
      <c r="G3065" s="6">
        <v>66.346360000000004</v>
      </c>
      <c r="H3065" s="6">
        <v>154553.519813519</v>
      </c>
      <c r="I3065" s="6">
        <v>51</v>
      </c>
      <c r="J3065" s="6">
        <v>51.32</v>
      </c>
      <c r="K3065" s="6">
        <v>50.62</v>
      </c>
      <c r="L3065" s="6">
        <v>118454.77855477799</v>
      </c>
    </row>
    <row r="3066" spans="1:12" ht="15" customHeight="1" x14ac:dyDescent="0.25">
      <c r="A3066" s="5">
        <v>40407</v>
      </c>
      <c r="B3066" s="6">
        <v>51.02</v>
      </c>
      <c r="C3066" s="2">
        <v>16320150</v>
      </c>
      <c r="D3066" s="6">
        <v>0.61000000000000598</v>
      </c>
      <c r="E3066" s="6">
        <v>1.21007736560208</v>
      </c>
      <c r="F3066" s="6">
        <v>1.21007905492969</v>
      </c>
      <c r="G3066" s="6">
        <v>66.555080000000004</v>
      </c>
      <c r="H3066" s="6">
        <v>155040.04662004599</v>
      </c>
      <c r="I3066" s="6">
        <v>50.79</v>
      </c>
      <c r="J3066" s="6">
        <v>51.62</v>
      </c>
      <c r="K3066" s="6">
        <v>50.66</v>
      </c>
      <c r="L3066" s="6">
        <v>118827.738927738</v>
      </c>
    </row>
    <row r="3067" spans="1:12" ht="15" customHeight="1" x14ac:dyDescent="0.25">
      <c r="A3067" s="5">
        <v>40406</v>
      </c>
      <c r="B3067" s="6">
        <v>50.41</v>
      </c>
      <c r="C3067" s="2">
        <v>9650242</v>
      </c>
      <c r="D3067" s="6">
        <v>9.9999999999980105E-3</v>
      </c>
      <c r="E3067" s="6">
        <v>1.9841269841269701E-2</v>
      </c>
      <c r="F3067" s="6">
        <v>1.9833815743219799E-2</v>
      </c>
      <c r="G3067" s="6">
        <v>65.759339999999995</v>
      </c>
      <c r="H3067" s="6">
        <v>153185.17482517401</v>
      </c>
      <c r="I3067" s="6">
        <v>50.17</v>
      </c>
      <c r="J3067" s="6">
        <v>50.57</v>
      </c>
      <c r="K3067" s="6">
        <v>50.06</v>
      </c>
      <c r="L3067" s="6">
        <v>117405.82750582699</v>
      </c>
    </row>
    <row r="3068" spans="1:12" ht="15" customHeight="1" x14ac:dyDescent="0.25">
      <c r="A3068" s="5">
        <v>40403</v>
      </c>
      <c r="B3068" s="6">
        <v>50.4</v>
      </c>
      <c r="C3068" s="2">
        <v>10098310</v>
      </c>
      <c r="D3068" s="6">
        <v>-3.0000000000001099E-2</v>
      </c>
      <c r="E3068" s="6">
        <v>-5.9488399762053203E-2</v>
      </c>
      <c r="F3068" s="6">
        <v>-5.9481255955917599E-2</v>
      </c>
      <c r="G3068" s="6">
        <v>65.746300000000005</v>
      </c>
      <c r="H3068" s="6">
        <v>153154.77855477799</v>
      </c>
      <c r="I3068" s="6">
        <v>50.33</v>
      </c>
      <c r="J3068" s="6">
        <v>50.74</v>
      </c>
      <c r="K3068" s="6">
        <v>50</v>
      </c>
      <c r="L3068" s="6">
        <v>117382.517482517</v>
      </c>
    </row>
    <row r="3069" spans="1:12" ht="15" customHeight="1" x14ac:dyDescent="0.25">
      <c r="A3069" s="5">
        <v>40402</v>
      </c>
      <c r="B3069" s="6">
        <v>50.43</v>
      </c>
      <c r="C3069" s="2">
        <v>12800960</v>
      </c>
      <c r="D3069" s="6">
        <v>-0.59000000000000297</v>
      </c>
      <c r="E3069" s="6">
        <v>-1.1564092512740101</v>
      </c>
      <c r="F3069" s="6">
        <v>-1.1564106000623799</v>
      </c>
      <c r="G3069" s="6">
        <v>65.785430000000005</v>
      </c>
      <c r="H3069" s="6">
        <v>153245.99067599</v>
      </c>
      <c r="I3069" s="6">
        <v>50.56</v>
      </c>
      <c r="J3069" s="6">
        <v>50.78</v>
      </c>
      <c r="K3069" s="6">
        <v>50.01</v>
      </c>
      <c r="L3069" s="6">
        <v>117452.447552447</v>
      </c>
    </row>
    <row r="3070" spans="1:12" ht="15" customHeight="1" x14ac:dyDescent="0.25">
      <c r="A3070" s="5">
        <v>40401</v>
      </c>
      <c r="B3070" s="6">
        <v>51.02</v>
      </c>
      <c r="C3070" s="2">
        <v>11309240</v>
      </c>
      <c r="D3070" s="6">
        <v>-1.19999999999999</v>
      </c>
      <c r="E3070" s="6">
        <v>-2.2979701263883401</v>
      </c>
      <c r="F3070" s="6">
        <v>-1.71869148610668</v>
      </c>
      <c r="G3070" s="6">
        <v>66.555080000000004</v>
      </c>
      <c r="H3070" s="6">
        <v>155040.04662004599</v>
      </c>
      <c r="I3070" s="6">
        <v>51.62</v>
      </c>
      <c r="J3070" s="6">
        <v>51.62</v>
      </c>
      <c r="K3070" s="6">
        <v>50.98</v>
      </c>
      <c r="L3070" s="6">
        <v>118827.738927738</v>
      </c>
    </row>
    <row r="3071" spans="1:12" ht="15" customHeight="1" x14ac:dyDescent="0.25">
      <c r="A3071" s="5">
        <v>40400</v>
      </c>
      <c r="B3071" s="6">
        <v>52.22</v>
      </c>
      <c r="C3071" s="2">
        <v>8848497</v>
      </c>
      <c r="D3071" s="6">
        <v>0.15999999999999601</v>
      </c>
      <c r="E3071" s="6">
        <v>0.30733768728390398</v>
      </c>
      <c r="F3071" s="6">
        <v>0.30733293858560201</v>
      </c>
      <c r="G3071" s="6">
        <v>67.718959999999996</v>
      </c>
      <c r="H3071" s="6">
        <v>157753.05361305299</v>
      </c>
      <c r="I3071" s="6">
        <v>51.91</v>
      </c>
      <c r="J3071" s="6">
        <v>52.48</v>
      </c>
      <c r="K3071" s="6">
        <v>51.69</v>
      </c>
      <c r="L3071" s="6">
        <v>121624.941724941</v>
      </c>
    </row>
    <row r="3072" spans="1:12" ht="15" customHeight="1" x14ac:dyDescent="0.25">
      <c r="A3072" s="5">
        <v>40399</v>
      </c>
      <c r="B3072" s="6">
        <v>52.06</v>
      </c>
      <c r="C3072" s="2">
        <v>8269127</v>
      </c>
      <c r="D3072" s="6">
        <v>0.27000000000000302</v>
      </c>
      <c r="E3072" s="6">
        <v>0.52133616528286997</v>
      </c>
      <c r="F3072" s="6">
        <v>0.52133414848483095</v>
      </c>
      <c r="G3072" s="6">
        <v>67.511475000000004</v>
      </c>
      <c r="H3072" s="6">
        <v>157269.40559440499</v>
      </c>
      <c r="I3072" s="6">
        <v>51.83</v>
      </c>
      <c r="J3072" s="6">
        <v>52.34</v>
      </c>
      <c r="K3072" s="6">
        <v>51.8</v>
      </c>
      <c r="L3072" s="6">
        <v>121251.981351981</v>
      </c>
    </row>
    <row r="3073" spans="1:12" ht="15" customHeight="1" x14ac:dyDescent="0.25">
      <c r="A3073" s="5">
        <v>40396</v>
      </c>
      <c r="B3073" s="6">
        <v>51.79</v>
      </c>
      <c r="C3073" s="2">
        <v>8270290</v>
      </c>
      <c r="D3073" s="6">
        <v>0.17000000000000101</v>
      </c>
      <c r="E3073" s="6">
        <v>0.32932971716388398</v>
      </c>
      <c r="F3073" s="6">
        <v>0.32933537772432597</v>
      </c>
      <c r="G3073" s="6">
        <v>67.161339999999996</v>
      </c>
      <c r="H3073" s="6">
        <v>156453.24009323999</v>
      </c>
      <c r="I3073" s="6">
        <v>51.42</v>
      </c>
      <c r="J3073" s="6">
        <v>51.79</v>
      </c>
      <c r="K3073" s="6">
        <v>51.11</v>
      </c>
      <c r="L3073" s="6">
        <v>120622.61072261</v>
      </c>
    </row>
    <row r="3074" spans="1:12" ht="15" customHeight="1" x14ac:dyDescent="0.25">
      <c r="A3074" s="5">
        <v>40395</v>
      </c>
      <c r="B3074" s="6">
        <v>51.62</v>
      </c>
      <c r="C3074" s="2">
        <v>7439982</v>
      </c>
      <c r="D3074" s="6">
        <v>1.9999999999996E-2</v>
      </c>
      <c r="E3074" s="6">
        <v>3.8759689922462898E-2</v>
      </c>
      <c r="F3074" s="6">
        <v>3.8765632906501098E-2</v>
      </c>
      <c r="G3074" s="6">
        <v>66.940880000000007</v>
      </c>
      <c r="H3074" s="6">
        <v>155939.347319347</v>
      </c>
      <c r="I3074" s="6">
        <v>51.64</v>
      </c>
      <c r="J3074" s="6">
        <v>51.67</v>
      </c>
      <c r="K3074" s="6">
        <v>51.22</v>
      </c>
      <c r="L3074" s="6">
        <v>120226.34032634</v>
      </c>
    </row>
    <row r="3075" spans="1:12" ht="15" customHeight="1" x14ac:dyDescent="0.25">
      <c r="A3075" s="5">
        <v>40394</v>
      </c>
      <c r="B3075" s="6">
        <v>51.6</v>
      </c>
      <c r="C3075" s="2">
        <v>8074928</v>
      </c>
      <c r="D3075" s="6">
        <v>0.310000000000002</v>
      </c>
      <c r="E3075" s="6">
        <v>0.60440631702085501</v>
      </c>
      <c r="F3075" s="6">
        <v>0.604393671366798</v>
      </c>
      <c r="G3075" s="6">
        <v>66.914940000000001</v>
      </c>
      <c r="H3075" s="6">
        <v>155878.88111888099</v>
      </c>
      <c r="I3075" s="6">
        <v>51.04</v>
      </c>
      <c r="J3075" s="6">
        <v>51.71</v>
      </c>
      <c r="K3075" s="6">
        <v>51.01</v>
      </c>
      <c r="L3075" s="6">
        <v>120179.72027972</v>
      </c>
    </row>
    <row r="3076" spans="1:12" ht="15" customHeight="1" x14ac:dyDescent="0.25">
      <c r="A3076" s="5">
        <v>40393</v>
      </c>
      <c r="B3076" s="6">
        <v>51.29</v>
      </c>
      <c r="C3076" s="2">
        <v>10673690</v>
      </c>
      <c r="D3076" s="6">
        <v>-0.119999999999997</v>
      </c>
      <c r="E3076" s="6">
        <v>-0.23341762303052899</v>
      </c>
      <c r="F3076" s="6">
        <v>-0.23340840621251999</v>
      </c>
      <c r="G3076" s="6">
        <v>66.51294</v>
      </c>
      <c r="H3076" s="6">
        <v>154941.818181818</v>
      </c>
      <c r="I3076" s="6">
        <v>51.25</v>
      </c>
      <c r="J3076" s="6">
        <v>51.65</v>
      </c>
      <c r="K3076" s="6">
        <v>51.03</v>
      </c>
      <c r="L3076" s="6">
        <v>119457.109557109</v>
      </c>
    </row>
    <row r="3077" spans="1:12" ht="15" customHeight="1" x14ac:dyDescent="0.25">
      <c r="A3077" s="5">
        <v>40392</v>
      </c>
      <c r="B3077" s="6">
        <v>51.41</v>
      </c>
      <c r="C3077" s="2">
        <v>13860930</v>
      </c>
      <c r="D3077" s="6">
        <v>0.219999999999998</v>
      </c>
      <c r="E3077" s="6">
        <v>0.42977143973432702</v>
      </c>
      <c r="F3077" s="6">
        <v>0.429769525462386</v>
      </c>
      <c r="G3077" s="6">
        <v>66.668549999999996</v>
      </c>
      <c r="H3077" s="6">
        <v>155304.545454545</v>
      </c>
      <c r="I3077" s="6">
        <v>51.55</v>
      </c>
      <c r="J3077" s="6">
        <v>51.7</v>
      </c>
      <c r="K3077" s="6">
        <v>50.95</v>
      </c>
      <c r="L3077" s="6">
        <v>119736.829836829</v>
      </c>
    </row>
    <row r="3078" spans="1:12" ht="15" customHeight="1" x14ac:dyDescent="0.25">
      <c r="A3078" s="5">
        <v>40389</v>
      </c>
      <c r="B3078" s="6">
        <v>51.19</v>
      </c>
      <c r="C3078" s="2">
        <v>13558840</v>
      </c>
      <c r="D3078" s="6">
        <v>0.12999999999999501</v>
      </c>
      <c r="E3078" s="6">
        <v>0.25460242851547099</v>
      </c>
      <c r="F3078" s="6">
        <v>0.25459461585224302</v>
      </c>
      <c r="G3078" s="6">
        <v>66.383255000000005</v>
      </c>
      <c r="H3078" s="6">
        <v>154639.52214452199</v>
      </c>
      <c r="I3078" s="6">
        <v>50.61</v>
      </c>
      <c r="J3078" s="6">
        <v>51.252499999999998</v>
      </c>
      <c r="K3078" s="6">
        <v>50.5</v>
      </c>
      <c r="L3078" s="6">
        <v>119224.00932400901</v>
      </c>
    </row>
    <row r="3079" spans="1:12" ht="15" customHeight="1" x14ac:dyDescent="0.25">
      <c r="A3079" s="5">
        <v>40388</v>
      </c>
      <c r="B3079" s="6">
        <v>51.06</v>
      </c>
      <c r="C3079" s="2">
        <v>9630970</v>
      </c>
      <c r="D3079" s="6">
        <v>-7.0000000000000201E-2</v>
      </c>
      <c r="E3079" s="6">
        <v>-0.13690592607079599</v>
      </c>
      <c r="F3079" s="6">
        <v>-0.13690277345225199</v>
      </c>
      <c r="G3079" s="6">
        <v>66.214675999999997</v>
      </c>
      <c r="H3079" s="6">
        <v>154246.56410256401</v>
      </c>
      <c r="I3079" s="6">
        <v>51.23</v>
      </c>
      <c r="J3079" s="6">
        <v>51.78</v>
      </c>
      <c r="K3079" s="6">
        <v>50.8</v>
      </c>
      <c r="L3079" s="6">
        <v>118920.97902097899</v>
      </c>
    </row>
    <row r="3080" spans="1:12" ht="15" customHeight="1" x14ac:dyDescent="0.25">
      <c r="A3080" s="5">
        <v>40387</v>
      </c>
      <c r="B3080" s="6">
        <v>51.13</v>
      </c>
      <c r="C3080" s="2">
        <v>9328948</v>
      </c>
      <c r="D3080" s="6">
        <v>0.17000000000000101</v>
      </c>
      <c r="E3080" s="6">
        <v>0.333594976452111</v>
      </c>
      <c r="F3080" s="6">
        <v>0.33360071628971699</v>
      </c>
      <c r="G3080" s="6">
        <v>66.305449999999993</v>
      </c>
      <c r="H3080" s="6">
        <v>154458.158508158</v>
      </c>
      <c r="I3080" s="6">
        <v>50.8</v>
      </c>
      <c r="J3080" s="6">
        <v>51.39</v>
      </c>
      <c r="K3080" s="6">
        <v>50.8</v>
      </c>
      <c r="L3080" s="6">
        <v>119084.14918414901</v>
      </c>
    </row>
    <row r="3081" spans="1:12" ht="15" customHeight="1" x14ac:dyDescent="0.25">
      <c r="A3081" s="5">
        <v>40386</v>
      </c>
      <c r="B3081" s="6">
        <v>50.96</v>
      </c>
      <c r="C3081" s="2">
        <v>12295290</v>
      </c>
      <c r="D3081" s="6">
        <v>-0.17000000000000101</v>
      </c>
      <c r="E3081" s="6">
        <v>-0.33248582045766101</v>
      </c>
      <c r="F3081" s="6">
        <v>-0.33249152219009198</v>
      </c>
      <c r="G3081" s="6">
        <v>66.084990000000005</v>
      </c>
      <c r="H3081" s="6">
        <v>153944.26573426501</v>
      </c>
      <c r="I3081" s="6">
        <v>50.8</v>
      </c>
      <c r="J3081" s="6">
        <v>51.3</v>
      </c>
      <c r="K3081" s="6">
        <v>50.66</v>
      </c>
      <c r="L3081" s="6">
        <v>118687.878787878</v>
      </c>
    </row>
    <row r="3082" spans="1:12" ht="15" customHeight="1" x14ac:dyDescent="0.25">
      <c r="A3082" s="5">
        <v>40385</v>
      </c>
      <c r="B3082" s="6">
        <v>51.13</v>
      </c>
      <c r="C3082" s="2">
        <v>14117330</v>
      </c>
      <c r="D3082" s="6">
        <v>-0.53999999999999904</v>
      </c>
      <c r="E3082" s="6">
        <v>-1.0450938649119299</v>
      </c>
      <c r="F3082" s="6">
        <v>-1.04508102100069</v>
      </c>
      <c r="G3082" s="6">
        <v>66.305449999999993</v>
      </c>
      <c r="H3082" s="6">
        <v>154458.158508158</v>
      </c>
      <c r="I3082" s="6">
        <v>51.67</v>
      </c>
      <c r="J3082" s="6">
        <v>51.67</v>
      </c>
      <c r="K3082" s="6">
        <v>50.91</v>
      </c>
      <c r="L3082" s="6">
        <v>119084.14918414901</v>
      </c>
    </row>
    <row r="3083" spans="1:12" ht="15" customHeight="1" x14ac:dyDescent="0.25">
      <c r="A3083" s="5">
        <v>40382</v>
      </c>
      <c r="B3083" s="6">
        <v>51.67</v>
      </c>
      <c r="C3083" s="2">
        <v>13045690</v>
      </c>
      <c r="D3083" s="6">
        <v>0.81000000000000205</v>
      </c>
      <c r="E3083" s="6">
        <v>1.5926071569013001</v>
      </c>
      <c r="F3083" s="6">
        <v>1.5925918934660499</v>
      </c>
      <c r="G3083" s="6">
        <v>67.005713999999998</v>
      </c>
      <c r="H3083" s="6">
        <v>156090.47552447501</v>
      </c>
      <c r="I3083" s="6">
        <v>50.91</v>
      </c>
      <c r="J3083" s="6">
        <v>51.81</v>
      </c>
      <c r="K3083" s="6">
        <v>50.9</v>
      </c>
      <c r="L3083" s="6">
        <v>120342.89044289</v>
      </c>
    </row>
    <row r="3084" spans="1:12" ht="15" customHeight="1" x14ac:dyDescent="0.25">
      <c r="A3084" s="5">
        <v>40381</v>
      </c>
      <c r="B3084" s="6">
        <v>50.86</v>
      </c>
      <c r="C3084" s="2">
        <v>11984440</v>
      </c>
      <c r="D3084" s="6">
        <v>0.50999999999999801</v>
      </c>
      <c r="E3084" s="6">
        <v>1.01290963257199</v>
      </c>
      <c r="F3084" s="6">
        <v>1.01291942253751</v>
      </c>
      <c r="G3084" s="6">
        <v>65.955314999999999</v>
      </c>
      <c r="H3084" s="6">
        <v>153641.993006993</v>
      </c>
      <c r="I3084" s="6">
        <v>50.55</v>
      </c>
      <c r="J3084" s="6">
        <v>51.09</v>
      </c>
      <c r="K3084" s="6">
        <v>50.51</v>
      </c>
      <c r="L3084" s="6">
        <v>118454.77855477799</v>
      </c>
    </row>
    <row r="3085" spans="1:12" ht="15" customHeight="1" x14ac:dyDescent="0.25">
      <c r="A3085" s="5">
        <v>40380</v>
      </c>
      <c r="B3085" s="6">
        <v>50.35</v>
      </c>
      <c r="C3085" s="2">
        <v>12311090</v>
      </c>
      <c r="D3085" s="6">
        <v>-0.53000000000000103</v>
      </c>
      <c r="E3085" s="6">
        <v>-1.0416666666666701</v>
      </c>
      <c r="F3085" s="6">
        <v>-1.0416747181964501</v>
      </c>
      <c r="G3085" s="6">
        <v>65.293940000000006</v>
      </c>
      <c r="H3085" s="6">
        <v>152100.32634032599</v>
      </c>
      <c r="I3085" s="6">
        <v>51</v>
      </c>
      <c r="J3085" s="6">
        <v>51</v>
      </c>
      <c r="K3085" s="6">
        <v>50.11</v>
      </c>
      <c r="L3085" s="6">
        <v>117265.96736596699</v>
      </c>
    </row>
    <row r="3086" spans="1:12" ht="15" customHeight="1" x14ac:dyDescent="0.25">
      <c r="A3086" s="5">
        <v>40379</v>
      </c>
      <c r="B3086" s="6">
        <v>50.88</v>
      </c>
      <c r="C3086" s="2">
        <v>16283880</v>
      </c>
      <c r="D3086" s="6">
        <v>1.3599999999999901</v>
      </c>
      <c r="E3086" s="6">
        <v>2.7463651050080702</v>
      </c>
      <c r="F3086" s="6">
        <v>2.7463654823599799</v>
      </c>
      <c r="G3086" s="6">
        <v>65.981250000000003</v>
      </c>
      <c r="H3086" s="6">
        <v>153702.447552447</v>
      </c>
      <c r="I3086" s="6">
        <v>49.26</v>
      </c>
      <c r="J3086" s="6">
        <v>51.03</v>
      </c>
      <c r="K3086" s="6">
        <v>49.26</v>
      </c>
      <c r="L3086" s="6">
        <v>118501.398601398</v>
      </c>
    </row>
    <row r="3087" spans="1:12" ht="15" customHeight="1" x14ac:dyDescent="0.25">
      <c r="A3087" s="5">
        <v>40378</v>
      </c>
      <c r="B3087" s="6">
        <v>49.52</v>
      </c>
      <c r="C3087" s="2">
        <v>11895930</v>
      </c>
      <c r="D3087" s="6">
        <v>-0.149999999999998</v>
      </c>
      <c r="E3087" s="6">
        <v>-0.30199315482182199</v>
      </c>
      <c r="F3087" s="6">
        <v>-0.30199285476086801</v>
      </c>
      <c r="G3087" s="6">
        <v>64.217600000000004</v>
      </c>
      <c r="H3087" s="6">
        <v>149591.37529137501</v>
      </c>
      <c r="I3087" s="6">
        <v>49.72</v>
      </c>
      <c r="J3087" s="6">
        <v>49.81</v>
      </c>
      <c r="K3087" s="6">
        <v>49.087499999999999</v>
      </c>
      <c r="L3087" s="6">
        <v>115331.23543123501</v>
      </c>
    </row>
    <row r="3088" spans="1:12" ht="15" customHeight="1" x14ac:dyDescent="0.25">
      <c r="A3088" s="5">
        <v>40375</v>
      </c>
      <c r="B3088" s="6">
        <v>49.67</v>
      </c>
      <c r="C3088" s="2">
        <v>15922110</v>
      </c>
      <c r="D3088" s="6">
        <v>-0.739999999999994</v>
      </c>
      <c r="E3088" s="6">
        <v>-1.4679627058123299</v>
      </c>
      <c r="F3088" s="6">
        <v>-1.4679582541388301</v>
      </c>
      <c r="G3088" s="6">
        <v>64.412120000000002</v>
      </c>
      <c r="H3088" s="6">
        <v>150044.801864801</v>
      </c>
      <c r="I3088" s="6">
        <v>50.15</v>
      </c>
      <c r="J3088" s="6">
        <v>50.33</v>
      </c>
      <c r="K3088" s="6">
        <v>49.52</v>
      </c>
      <c r="L3088" s="6">
        <v>115680.885780885</v>
      </c>
    </row>
    <row r="3089" spans="1:12" ht="15" customHeight="1" x14ac:dyDescent="0.25">
      <c r="A3089" s="5">
        <v>40374</v>
      </c>
      <c r="B3089" s="6">
        <v>50.41</v>
      </c>
      <c r="C3089" s="2">
        <v>12256670</v>
      </c>
      <c r="D3089" s="6">
        <v>5.9999999999995099E-2</v>
      </c>
      <c r="E3089" s="6">
        <v>0.1191658391261</v>
      </c>
      <c r="F3089" s="6">
        <v>0.119168792693469</v>
      </c>
      <c r="G3089" s="6">
        <v>65.371750000000006</v>
      </c>
      <c r="H3089" s="6">
        <v>152281.701631701</v>
      </c>
      <c r="I3089" s="6">
        <v>50.34</v>
      </c>
      <c r="J3089" s="6">
        <v>50.44</v>
      </c>
      <c r="K3089" s="6">
        <v>49.91</v>
      </c>
      <c r="L3089" s="6">
        <v>117405.82750582699</v>
      </c>
    </row>
    <row r="3090" spans="1:12" ht="15" customHeight="1" x14ac:dyDescent="0.25">
      <c r="A3090" s="5">
        <v>40373</v>
      </c>
      <c r="B3090" s="6">
        <v>50.35</v>
      </c>
      <c r="C3090" s="2">
        <v>10708280</v>
      </c>
      <c r="D3090" s="6">
        <v>-0.189999999999997</v>
      </c>
      <c r="E3090" s="6">
        <v>-0.37593984962405103</v>
      </c>
      <c r="F3090" s="6">
        <v>-0.37595166579848999</v>
      </c>
      <c r="G3090" s="6">
        <v>65.293940000000006</v>
      </c>
      <c r="H3090" s="6">
        <v>152100.32634032599</v>
      </c>
      <c r="I3090" s="6">
        <v>50.05</v>
      </c>
      <c r="J3090" s="6">
        <v>50.36</v>
      </c>
      <c r="K3090" s="6">
        <v>50.04</v>
      </c>
      <c r="L3090" s="6">
        <v>117265.96736596699</v>
      </c>
    </row>
    <row r="3091" spans="1:12" ht="15" customHeight="1" x14ac:dyDescent="0.25">
      <c r="A3091" s="5">
        <v>40372</v>
      </c>
      <c r="B3091" s="6">
        <v>50.54</v>
      </c>
      <c r="C3091" s="2">
        <v>13219740</v>
      </c>
      <c r="D3091" s="6">
        <v>0.42000000000000098</v>
      </c>
      <c r="E3091" s="6">
        <v>0.83798882681564901</v>
      </c>
      <c r="F3091" s="6">
        <v>0.838003464661363</v>
      </c>
      <c r="G3091" s="6">
        <v>65.54034</v>
      </c>
      <c r="H3091" s="6">
        <v>152674.68531468499</v>
      </c>
      <c r="I3091" s="6">
        <v>50.35</v>
      </c>
      <c r="J3091" s="6">
        <v>50.69</v>
      </c>
      <c r="K3091" s="6">
        <v>50.1</v>
      </c>
      <c r="L3091" s="6">
        <v>117708.85780885701</v>
      </c>
    </row>
    <row r="3092" spans="1:12" ht="15" customHeight="1" x14ac:dyDescent="0.25">
      <c r="A3092" s="5">
        <v>40371</v>
      </c>
      <c r="B3092" s="6">
        <v>50.12</v>
      </c>
      <c r="C3092" s="2">
        <v>13441070</v>
      </c>
      <c r="D3092" s="6">
        <v>0.68999999999999695</v>
      </c>
      <c r="E3092" s="6">
        <v>1.39591341290714</v>
      </c>
      <c r="F3092" s="6">
        <v>1.3959153134871001</v>
      </c>
      <c r="G3092" s="6">
        <v>64.995673999999994</v>
      </c>
      <c r="H3092" s="6">
        <v>151405.067599067</v>
      </c>
      <c r="I3092" s="6">
        <v>49.78</v>
      </c>
      <c r="J3092" s="6">
        <v>50.33</v>
      </c>
      <c r="K3092" s="6">
        <v>49.68</v>
      </c>
      <c r="L3092" s="6">
        <v>116729.836829836</v>
      </c>
    </row>
    <row r="3093" spans="1:12" ht="15" customHeight="1" x14ac:dyDescent="0.25">
      <c r="A3093" s="5">
        <v>40368</v>
      </c>
      <c r="B3093" s="6">
        <v>49.43</v>
      </c>
      <c r="C3093" s="2">
        <v>11607230</v>
      </c>
      <c r="D3093" s="6">
        <v>0.25</v>
      </c>
      <c r="E3093" s="6">
        <v>0.50833672224481696</v>
      </c>
      <c r="F3093" s="6">
        <v>0.50832997212586495</v>
      </c>
      <c r="G3093" s="6">
        <v>64.100880000000004</v>
      </c>
      <c r="H3093" s="6">
        <v>149319.30069929999</v>
      </c>
      <c r="I3093" s="6">
        <v>49.25</v>
      </c>
      <c r="J3093" s="6">
        <v>49.55</v>
      </c>
      <c r="K3093" s="6">
        <v>49.15</v>
      </c>
      <c r="L3093" s="6">
        <v>115121.445221445</v>
      </c>
    </row>
    <row r="3094" spans="1:12" ht="15" customHeight="1" x14ac:dyDescent="0.25">
      <c r="A3094" s="5">
        <v>40367</v>
      </c>
      <c r="B3094" s="6">
        <v>49.18</v>
      </c>
      <c r="C3094" s="2">
        <v>12649960</v>
      </c>
      <c r="D3094" s="6">
        <v>0.25999999999999801</v>
      </c>
      <c r="E3094" s="6">
        <v>0.53147996729354596</v>
      </c>
      <c r="F3094" s="6">
        <v>0.531482633993696</v>
      </c>
      <c r="G3094" s="6">
        <v>63.776684000000003</v>
      </c>
      <c r="H3094" s="6">
        <v>148563.59906759899</v>
      </c>
      <c r="I3094" s="6">
        <v>49.32</v>
      </c>
      <c r="J3094" s="6">
        <v>49.32</v>
      </c>
      <c r="K3094" s="6">
        <v>48.792700000000004</v>
      </c>
      <c r="L3094" s="6">
        <v>114538.694638694</v>
      </c>
    </row>
    <row r="3095" spans="1:12" ht="15" customHeight="1" x14ac:dyDescent="0.25">
      <c r="A3095" s="5">
        <v>40366</v>
      </c>
      <c r="B3095" s="6">
        <v>48.92</v>
      </c>
      <c r="C3095" s="2">
        <v>16179000</v>
      </c>
      <c r="D3095" s="6">
        <v>0.35000000000000098</v>
      </c>
      <c r="E3095" s="6">
        <v>0.72060942968910002</v>
      </c>
      <c r="F3095" s="6">
        <v>0.72060236970212799</v>
      </c>
      <c r="G3095" s="6">
        <v>63.439514000000003</v>
      </c>
      <c r="H3095" s="6">
        <v>147777.65501165501</v>
      </c>
      <c r="I3095" s="6">
        <v>48.66</v>
      </c>
      <c r="J3095" s="6">
        <v>48.97</v>
      </c>
      <c r="K3095" s="6">
        <v>48.16</v>
      </c>
      <c r="L3095" s="6">
        <v>113932.634032634</v>
      </c>
    </row>
    <row r="3096" spans="1:12" ht="15" customHeight="1" x14ac:dyDescent="0.25">
      <c r="A3096" s="5">
        <v>40365</v>
      </c>
      <c r="B3096" s="6">
        <v>48.57</v>
      </c>
      <c r="C3096" s="2">
        <v>18225760</v>
      </c>
      <c r="D3096" s="6">
        <v>0.56999999999999995</v>
      </c>
      <c r="E3096" s="6">
        <v>1.1875</v>
      </c>
      <c r="F3096" s="6">
        <v>1.18750206839071</v>
      </c>
      <c r="G3096" s="6">
        <v>62.985638000000002</v>
      </c>
      <c r="H3096" s="6">
        <v>146719.66899766799</v>
      </c>
      <c r="I3096" s="6">
        <v>49.34</v>
      </c>
      <c r="J3096" s="6">
        <v>49.44</v>
      </c>
      <c r="K3096" s="6">
        <v>48.255000000000003</v>
      </c>
      <c r="L3096" s="6">
        <v>113116.78321678301</v>
      </c>
    </row>
    <row r="3097" spans="1:12" ht="15" customHeight="1" x14ac:dyDescent="0.25">
      <c r="A3097" s="5">
        <v>40361</v>
      </c>
      <c r="B3097" s="6">
        <v>48</v>
      </c>
      <c r="C3097" s="2">
        <v>13584200</v>
      </c>
      <c r="D3097" s="6">
        <v>-0.34000000000000302</v>
      </c>
      <c r="E3097" s="6">
        <v>-0.70335126189491304</v>
      </c>
      <c r="F3097" s="6">
        <v>-0.70335375669109401</v>
      </c>
      <c r="G3097" s="6">
        <v>62.246459999999999</v>
      </c>
      <c r="H3097" s="6">
        <v>144996.64335664301</v>
      </c>
      <c r="I3097" s="6">
        <v>48.44</v>
      </c>
      <c r="J3097" s="6">
        <v>48.44</v>
      </c>
      <c r="K3097" s="6">
        <v>47.84</v>
      </c>
      <c r="L3097" s="6">
        <v>111788.111888111</v>
      </c>
    </row>
    <row r="3098" spans="1:12" ht="15" customHeight="1" x14ac:dyDescent="0.25">
      <c r="A3098" s="5">
        <v>40360</v>
      </c>
      <c r="B3098" s="6">
        <v>48.34</v>
      </c>
      <c r="C3098" s="2">
        <v>18114600</v>
      </c>
      <c r="D3098" s="6">
        <v>0.27000000000000302</v>
      </c>
      <c r="E3098" s="6">
        <v>0.56168088204702205</v>
      </c>
      <c r="F3098" s="6">
        <v>0.56168677615691098</v>
      </c>
      <c r="G3098" s="6">
        <v>62.687373999999998</v>
      </c>
      <c r="H3098" s="6">
        <v>146024.414918414</v>
      </c>
      <c r="I3098" s="6">
        <v>48.1</v>
      </c>
      <c r="J3098" s="6">
        <v>48.41</v>
      </c>
      <c r="K3098" s="6">
        <v>47.77</v>
      </c>
      <c r="L3098" s="6">
        <v>112580.652680652</v>
      </c>
    </row>
    <row r="3099" spans="1:12" ht="15" customHeight="1" x14ac:dyDescent="0.25">
      <c r="A3099" s="5">
        <v>40359</v>
      </c>
      <c r="B3099" s="6">
        <v>48.07</v>
      </c>
      <c r="C3099" s="2">
        <v>18392400</v>
      </c>
      <c r="D3099" s="6">
        <v>-0.82999999999999796</v>
      </c>
      <c r="E3099" s="6">
        <v>-1.6973415132924199</v>
      </c>
      <c r="F3099" s="6">
        <v>-1.69734306121811</v>
      </c>
      <c r="G3099" s="6">
        <v>62.337234000000002</v>
      </c>
      <c r="H3099" s="6">
        <v>145208.237762237</v>
      </c>
      <c r="I3099" s="6">
        <v>48.96</v>
      </c>
      <c r="J3099" s="6">
        <v>48.97</v>
      </c>
      <c r="K3099" s="6">
        <v>48.01</v>
      </c>
      <c r="L3099" s="6">
        <v>111951.282051282</v>
      </c>
    </row>
    <row r="3100" spans="1:12" ht="15" customHeight="1" x14ac:dyDescent="0.25">
      <c r="A3100" s="5">
        <v>40358</v>
      </c>
      <c r="B3100" s="6">
        <v>48.9</v>
      </c>
      <c r="C3100" s="2">
        <v>20354660</v>
      </c>
      <c r="D3100" s="6">
        <v>-0.67000000000000104</v>
      </c>
      <c r="E3100" s="6">
        <v>-1.3516239661085301</v>
      </c>
      <c r="F3100" s="6">
        <v>-1.35162884296238</v>
      </c>
      <c r="G3100" s="6">
        <v>63.413580000000003</v>
      </c>
      <c r="H3100" s="6">
        <v>147717.20279720199</v>
      </c>
      <c r="I3100" s="6">
        <v>49.17</v>
      </c>
      <c r="J3100" s="6">
        <v>49.26</v>
      </c>
      <c r="K3100" s="6">
        <v>48.431899999999999</v>
      </c>
      <c r="L3100" s="6">
        <v>113886.013986013</v>
      </c>
    </row>
    <row r="3101" spans="1:12" ht="15" customHeight="1" x14ac:dyDescent="0.25">
      <c r="A3101" s="5">
        <v>40357</v>
      </c>
      <c r="B3101" s="6">
        <v>49.57</v>
      </c>
      <c r="C3101" s="2">
        <v>14697130</v>
      </c>
      <c r="D3101" s="6">
        <v>0.77000000000000302</v>
      </c>
      <c r="E3101" s="6">
        <v>1.5778688524590301</v>
      </c>
      <c r="F3101" s="6">
        <v>1.5778736771911701</v>
      </c>
      <c r="G3101" s="6">
        <v>64.282439999999994</v>
      </c>
      <c r="H3101" s="6">
        <v>149742.517482517</v>
      </c>
      <c r="I3101" s="6">
        <v>49.06</v>
      </c>
      <c r="J3101" s="6">
        <v>49.77</v>
      </c>
      <c r="K3101" s="6">
        <v>49.01</v>
      </c>
      <c r="L3101" s="6">
        <v>115447.785547785</v>
      </c>
    </row>
    <row r="3102" spans="1:12" ht="15" customHeight="1" x14ac:dyDescent="0.25">
      <c r="A3102" s="5">
        <v>40354</v>
      </c>
      <c r="B3102" s="6">
        <v>48.8</v>
      </c>
      <c r="C3102" s="2">
        <v>45336600</v>
      </c>
      <c r="D3102" s="6">
        <v>-1.23</v>
      </c>
      <c r="E3102" s="6">
        <v>-2.4585248850689601</v>
      </c>
      <c r="F3102" s="6">
        <v>-2.45853163205271</v>
      </c>
      <c r="G3102" s="6">
        <v>63.283900000000003</v>
      </c>
      <c r="H3102" s="6">
        <v>147414.91841491801</v>
      </c>
      <c r="I3102" s="6">
        <v>49.95</v>
      </c>
      <c r="J3102" s="6">
        <v>50.2</v>
      </c>
      <c r="K3102" s="6">
        <v>48.8</v>
      </c>
      <c r="L3102" s="6">
        <v>113652.91375291299</v>
      </c>
    </row>
    <row r="3103" spans="1:12" ht="15" customHeight="1" x14ac:dyDescent="0.25">
      <c r="A3103" s="5">
        <v>40353</v>
      </c>
      <c r="B3103" s="6">
        <v>50.03</v>
      </c>
      <c r="C3103" s="2">
        <v>14819550</v>
      </c>
      <c r="D3103" s="6">
        <v>-0.78000000000000103</v>
      </c>
      <c r="E3103" s="6">
        <v>-1.53513087974808</v>
      </c>
      <c r="F3103" s="6">
        <v>-1.5351233645775999</v>
      </c>
      <c r="G3103" s="6">
        <v>64.878969999999995</v>
      </c>
      <c r="H3103" s="6">
        <v>151133.03030303001</v>
      </c>
      <c r="I3103" s="6">
        <v>50.73</v>
      </c>
      <c r="J3103" s="6">
        <v>50.83</v>
      </c>
      <c r="K3103" s="6">
        <v>49.95</v>
      </c>
      <c r="L3103" s="6">
        <v>116520.04662004601</v>
      </c>
    </row>
    <row r="3104" spans="1:12" ht="15" customHeight="1" x14ac:dyDescent="0.25">
      <c r="A3104" s="5">
        <v>40352</v>
      </c>
      <c r="B3104" s="6">
        <v>50.81</v>
      </c>
      <c r="C3104" s="2">
        <v>15945810</v>
      </c>
      <c r="D3104" s="6">
        <v>0.130000000000002</v>
      </c>
      <c r="E3104" s="6">
        <v>0.256511444356744</v>
      </c>
      <c r="F3104" s="6">
        <v>0.25651120237175601</v>
      </c>
      <c r="G3104" s="6">
        <v>65.890469999999993</v>
      </c>
      <c r="H3104" s="6">
        <v>153490.83916083901</v>
      </c>
      <c r="I3104" s="6">
        <v>50.76</v>
      </c>
      <c r="J3104" s="6">
        <v>51.04</v>
      </c>
      <c r="K3104" s="6">
        <v>50.4</v>
      </c>
      <c r="L3104" s="6">
        <v>118338.228438228</v>
      </c>
    </row>
    <row r="3105" spans="1:12" ht="15" customHeight="1" x14ac:dyDescent="0.25">
      <c r="A3105" s="5">
        <v>40351</v>
      </c>
      <c r="B3105" s="6">
        <v>50.68</v>
      </c>
      <c r="C3105" s="2">
        <v>13659220</v>
      </c>
      <c r="D3105" s="6">
        <v>-0.34000000000000302</v>
      </c>
      <c r="E3105" s="6">
        <v>-0.66640533124265799</v>
      </c>
      <c r="F3105" s="6">
        <v>-0.66640770946817496</v>
      </c>
      <c r="G3105" s="6">
        <v>65.721885999999998</v>
      </c>
      <c r="H3105" s="6">
        <v>153097.86946386899</v>
      </c>
      <c r="I3105" s="6">
        <v>51.07</v>
      </c>
      <c r="J3105" s="6">
        <v>51.47</v>
      </c>
      <c r="K3105" s="6">
        <v>50.6</v>
      </c>
      <c r="L3105" s="6">
        <v>118035.19813519801</v>
      </c>
    </row>
    <row r="3106" spans="1:12" ht="15" customHeight="1" x14ac:dyDescent="0.25">
      <c r="A3106" s="5">
        <v>40350</v>
      </c>
      <c r="B3106" s="6">
        <v>51.02</v>
      </c>
      <c r="C3106" s="2">
        <v>14656980</v>
      </c>
      <c r="D3106" s="6">
        <v>-0.52999999999999403</v>
      </c>
      <c r="E3106" s="6">
        <v>-1.02812803103781</v>
      </c>
      <c r="F3106" s="6">
        <v>-1.0281285272476199</v>
      </c>
      <c r="G3106" s="6">
        <v>66.162800000000004</v>
      </c>
      <c r="H3106" s="6">
        <v>154125.641025641</v>
      </c>
      <c r="I3106" s="6">
        <v>51.71</v>
      </c>
      <c r="J3106" s="6">
        <v>51.88</v>
      </c>
      <c r="K3106" s="6">
        <v>50.71</v>
      </c>
      <c r="L3106" s="6">
        <v>118827.738927738</v>
      </c>
    </row>
    <row r="3107" spans="1:12" ht="15" customHeight="1" x14ac:dyDescent="0.25">
      <c r="A3107" s="5">
        <v>40347</v>
      </c>
      <c r="B3107" s="6">
        <v>51.55</v>
      </c>
      <c r="C3107" s="2">
        <v>25426630</v>
      </c>
      <c r="D3107" s="6">
        <v>0.14000000000000001</v>
      </c>
      <c r="E3107" s="6">
        <v>0.272320560202299</v>
      </c>
      <c r="F3107" s="6">
        <v>0.27232480682422</v>
      </c>
      <c r="G3107" s="6">
        <v>66.850104999999999</v>
      </c>
      <c r="H3107" s="6">
        <v>155727.75058275001</v>
      </c>
      <c r="I3107" s="6">
        <v>51.41</v>
      </c>
      <c r="J3107" s="6">
        <v>51.91</v>
      </c>
      <c r="K3107" s="6">
        <v>51.41</v>
      </c>
      <c r="L3107" s="6">
        <v>120063.17016317</v>
      </c>
    </row>
    <row r="3108" spans="1:12" ht="15" customHeight="1" x14ac:dyDescent="0.25">
      <c r="A3108" s="5">
        <v>40346</v>
      </c>
      <c r="B3108" s="6">
        <v>51.41</v>
      </c>
      <c r="C3108" s="2">
        <v>12667230</v>
      </c>
      <c r="D3108" s="6">
        <v>0.42999999999999899</v>
      </c>
      <c r="E3108" s="6">
        <v>0.84346802667711795</v>
      </c>
      <c r="F3108" s="6">
        <v>0.84347638786452706</v>
      </c>
      <c r="G3108" s="6">
        <v>66.668549999999996</v>
      </c>
      <c r="H3108" s="6">
        <v>155304.545454545</v>
      </c>
      <c r="I3108" s="6">
        <v>51.05</v>
      </c>
      <c r="J3108" s="6">
        <v>51.49</v>
      </c>
      <c r="K3108" s="6">
        <v>50.96</v>
      </c>
      <c r="L3108" s="6">
        <v>119736.829836829</v>
      </c>
    </row>
    <row r="3109" spans="1:12" ht="15" customHeight="1" x14ac:dyDescent="0.25">
      <c r="A3109" s="5">
        <v>40345</v>
      </c>
      <c r="B3109" s="6">
        <v>50.98</v>
      </c>
      <c r="C3109" s="2">
        <v>15905150</v>
      </c>
      <c r="D3109" s="6">
        <v>-0.66000000000000303</v>
      </c>
      <c r="E3109" s="6">
        <v>-1.27807900852053</v>
      </c>
      <c r="F3109" s="6">
        <v>-1.2780808881295</v>
      </c>
      <c r="G3109" s="6">
        <v>66.110919999999993</v>
      </c>
      <c r="H3109" s="6">
        <v>154004.708624708</v>
      </c>
      <c r="I3109" s="6">
        <v>51.5</v>
      </c>
      <c r="J3109" s="6">
        <v>51.58</v>
      </c>
      <c r="K3109" s="6">
        <v>50.92</v>
      </c>
      <c r="L3109" s="6">
        <v>118734.49883449799</v>
      </c>
    </row>
    <row r="3110" spans="1:12" ht="15" customHeight="1" x14ac:dyDescent="0.25">
      <c r="A3110" s="5">
        <v>40344</v>
      </c>
      <c r="B3110" s="6">
        <v>51.64</v>
      </c>
      <c r="C3110" s="2">
        <v>14310770</v>
      </c>
      <c r="D3110" s="6">
        <v>0.39999999999999802</v>
      </c>
      <c r="E3110" s="6">
        <v>0.78064012490241996</v>
      </c>
      <c r="F3110" s="6">
        <v>0.780624276691122</v>
      </c>
      <c r="G3110" s="6">
        <v>66.966809999999995</v>
      </c>
      <c r="H3110" s="6">
        <v>155999.79020978999</v>
      </c>
      <c r="I3110" s="6">
        <v>51.2</v>
      </c>
      <c r="J3110" s="6">
        <v>51.65</v>
      </c>
      <c r="K3110" s="6">
        <v>51.06</v>
      </c>
      <c r="L3110" s="6">
        <v>120272.96037296001</v>
      </c>
    </row>
    <row r="3111" spans="1:12" ht="15" customHeight="1" x14ac:dyDescent="0.25">
      <c r="A3111" s="5">
        <v>40343</v>
      </c>
      <c r="B3111" s="6">
        <v>51.24</v>
      </c>
      <c r="C3111" s="2">
        <v>13900030</v>
      </c>
      <c r="D3111" s="6">
        <v>0.380000000000002</v>
      </c>
      <c r="E3111" s="6">
        <v>0.74714903657098197</v>
      </c>
      <c r="F3111" s="6">
        <v>0.74714979376566604</v>
      </c>
      <c r="G3111" s="6">
        <v>66.448099999999997</v>
      </c>
      <c r="H3111" s="6">
        <v>154790.67599067499</v>
      </c>
      <c r="I3111" s="6">
        <v>51.11</v>
      </c>
      <c r="J3111" s="6">
        <v>51.46</v>
      </c>
      <c r="K3111" s="6">
        <v>50.89</v>
      </c>
      <c r="L3111" s="6">
        <v>119340.55944055899</v>
      </c>
    </row>
    <row r="3112" spans="1:12" ht="15" customHeight="1" x14ac:dyDescent="0.25">
      <c r="A3112" s="5">
        <v>40340</v>
      </c>
      <c r="B3112" s="6">
        <v>50.86</v>
      </c>
      <c r="C3112" s="2">
        <v>14027440</v>
      </c>
      <c r="D3112" s="6">
        <v>-0.35999999999999899</v>
      </c>
      <c r="E3112" s="6">
        <v>-0.70285044904334604</v>
      </c>
      <c r="F3112" s="6">
        <v>-0.70285272995844705</v>
      </c>
      <c r="G3112" s="6">
        <v>65.955314999999999</v>
      </c>
      <c r="H3112" s="6">
        <v>153641.993006993</v>
      </c>
      <c r="I3112" s="6">
        <v>50.97</v>
      </c>
      <c r="J3112" s="6">
        <v>51.27</v>
      </c>
      <c r="K3112" s="6">
        <v>50.55</v>
      </c>
      <c r="L3112" s="6">
        <v>118454.77855477799</v>
      </c>
    </row>
    <row r="3113" spans="1:12" ht="15" customHeight="1" x14ac:dyDescent="0.25">
      <c r="A3113" s="5">
        <v>40339</v>
      </c>
      <c r="B3113" s="6">
        <v>51.22</v>
      </c>
      <c r="C3113" s="2">
        <v>15850410</v>
      </c>
      <c r="D3113" s="6">
        <v>0.22999999999999601</v>
      </c>
      <c r="E3113" s="6">
        <v>0.45106883702685702</v>
      </c>
      <c r="F3113" s="6">
        <v>0.45106988547256499</v>
      </c>
      <c r="G3113" s="6">
        <v>66.422165000000007</v>
      </c>
      <c r="H3113" s="6">
        <v>154730.22144522099</v>
      </c>
      <c r="I3113" s="6">
        <v>51.21</v>
      </c>
      <c r="J3113" s="6">
        <v>51.68</v>
      </c>
      <c r="K3113" s="6">
        <v>51.06</v>
      </c>
      <c r="L3113" s="6">
        <v>119293.939393939</v>
      </c>
    </row>
    <row r="3114" spans="1:12" ht="15" customHeight="1" x14ac:dyDescent="0.25">
      <c r="A3114" s="5">
        <v>40338</v>
      </c>
      <c r="B3114" s="6">
        <v>50.99</v>
      </c>
      <c r="C3114" s="2">
        <v>16540500</v>
      </c>
      <c r="D3114" s="6">
        <v>0.21</v>
      </c>
      <c r="E3114" s="6">
        <v>0.41354864119731399</v>
      </c>
      <c r="F3114" s="6">
        <v>0.41356651231951802</v>
      </c>
      <c r="G3114" s="6">
        <v>66.123900000000006</v>
      </c>
      <c r="H3114" s="6">
        <v>154034.96503496499</v>
      </c>
      <c r="I3114" s="6">
        <v>50.96</v>
      </c>
      <c r="J3114" s="6">
        <v>51.36</v>
      </c>
      <c r="K3114" s="6">
        <v>50.59</v>
      </c>
      <c r="L3114" s="6">
        <v>118757.80885780801</v>
      </c>
    </row>
    <row r="3115" spans="1:12" ht="15" customHeight="1" x14ac:dyDescent="0.25">
      <c r="A3115" s="5">
        <v>40337</v>
      </c>
      <c r="B3115" s="6">
        <v>50.78</v>
      </c>
      <c r="C3115" s="2">
        <v>20317360</v>
      </c>
      <c r="D3115" s="6">
        <v>3.9999999999999099E-2</v>
      </c>
      <c r="E3115" s="6">
        <v>7.8833267638933599E-2</v>
      </c>
      <c r="F3115" s="6">
        <v>7.8814949004324397E-2</v>
      </c>
      <c r="G3115" s="6">
        <v>65.851560000000006</v>
      </c>
      <c r="H3115" s="6">
        <v>153400.139860139</v>
      </c>
      <c r="I3115" s="6">
        <v>50.79</v>
      </c>
      <c r="J3115" s="6">
        <v>50.98</v>
      </c>
      <c r="K3115" s="6">
        <v>50.527500000000003</v>
      </c>
      <c r="L3115" s="6">
        <v>118268.298368298</v>
      </c>
    </row>
    <row r="3116" spans="1:12" ht="15" customHeight="1" x14ac:dyDescent="0.25">
      <c r="A3116" s="5">
        <v>40336</v>
      </c>
      <c r="B3116" s="6">
        <v>50.74</v>
      </c>
      <c r="C3116" s="2">
        <v>19501310</v>
      </c>
      <c r="D3116" s="6">
        <v>0.34000000000000302</v>
      </c>
      <c r="E3116" s="6">
        <v>0.67460317460317198</v>
      </c>
      <c r="F3116" s="6">
        <v>0.67459939206340103</v>
      </c>
      <c r="G3116" s="6">
        <v>65.799700000000001</v>
      </c>
      <c r="H3116" s="6">
        <v>153279.25407925399</v>
      </c>
      <c r="I3116" s="6">
        <v>50.46</v>
      </c>
      <c r="J3116" s="6">
        <v>51.365000000000002</v>
      </c>
      <c r="K3116" s="6">
        <v>50.32</v>
      </c>
      <c r="L3116" s="6">
        <v>118175.05827505801</v>
      </c>
    </row>
    <row r="3117" spans="1:12" ht="15" customHeight="1" x14ac:dyDescent="0.25">
      <c r="A3117" s="5">
        <v>40333</v>
      </c>
      <c r="B3117" s="6">
        <v>50.4</v>
      </c>
      <c r="C3117" s="2">
        <v>24041810</v>
      </c>
      <c r="D3117" s="6">
        <v>-1.32</v>
      </c>
      <c r="E3117" s="6">
        <v>-2.5522041763340999</v>
      </c>
      <c r="F3117" s="6">
        <v>-2.5521986068284801</v>
      </c>
      <c r="G3117" s="6">
        <v>65.358789999999999</v>
      </c>
      <c r="H3117" s="6">
        <v>152251.49184149099</v>
      </c>
      <c r="I3117" s="6">
        <v>51.41</v>
      </c>
      <c r="J3117" s="6">
        <v>51.7</v>
      </c>
      <c r="K3117" s="6">
        <v>50.22</v>
      </c>
      <c r="L3117" s="6">
        <v>117382.517482517</v>
      </c>
    </row>
    <row r="3118" spans="1:12" ht="15" customHeight="1" x14ac:dyDescent="0.25">
      <c r="A3118" s="5">
        <v>40332</v>
      </c>
      <c r="B3118" s="6">
        <v>51.72</v>
      </c>
      <c r="C3118" s="2">
        <v>10509390</v>
      </c>
      <c r="D3118" s="6"/>
      <c r="E3118" s="6"/>
      <c r="F3118" s="6"/>
      <c r="G3118" s="6">
        <v>67.070564000000005</v>
      </c>
      <c r="H3118" s="6">
        <v>156241.641025641</v>
      </c>
      <c r="I3118" s="6">
        <v>51.73</v>
      </c>
      <c r="J3118" s="6">
        <v>52.08</v>
      </c>
      <c r="K3118" s="6">
        <v>51.48</v>
      </c>
      <c r="L3118" s="6">
        <v>120459.44055944</v>
      </c>
    </row>
    <row r="3119" spans="1:12" ht="15" customHeight="1" x14ac:dyDescent="0.25">
      <c r="A3119" s="5">
        <v>40331</v>
      </c>
      <c r="B3119" s="6">
        <v>51.72</v>
      </c>
      <c r="C3119" s="2">
        <v>13665740</v>
      </c>
      <c r="D3119" s="6">
        <v>0.79999999999999705</v>
      </c>
      <c r="E3119" s="6">
        <v>1.57109190887665</v>
      </c>
      <c r="F3119" s="6">
        <v>1.57109644372401</v>
      </c>
      <c r="G3119" s="6">
        <v>67.070564000000005</v>
      </c>
      <c r="H3119" s="6">
        <v>156241.641025641</v>
      </c>
      <c r="I3119" s="6">
        <v>51.23</v>
      </c>
      <c r="J3119" s="6">
        <v>51.74</v>
      </c>
      <c r="K3119" s="6">
        <v>51.02</v>
      </c>
      <c r="L3119" s="6">
        <v>120459.44055944</v>
      </c>
    </row>
    <row r="3120" spans="1:12" ht="15" customHeight="1" x14ac:dyDescent="0.25">
      <c r="A3120" s="5">
        <v>40330</v>
      </c>
      <c r="B3120" s="6">
        <v>50.92</v>
      </c>
      <c r="C3120" s="2">
        <v>16054600</v>
      </c>
      <c r="D3120" s="6">
        <v>0.35999999999999899</v>
      </c>
      <c r="E3120" s="6">
        <v>0.71202531645568801</v>
      </c>
      <c r="F3120" s="6">
        <v>0.71202769350764405</v>
      </c>
      <c r="G3120" s="6">
        <v>66.033119999999997</v>
      </c>
      <c r="H3120" s="6">
        <v>153823.356643356</v>
      </c>
      <c r="I3120" s="6">
        <v>50.8</v>
      </c>
      <c r="J3120" s="6">
        <v>51.51</v>
      </c>
      <c r="K3120" s="6">
        <v>50.52</v>
      </c>
      <c r="L3120" s="6">
        <v>118594.63869463799</v>
      </c>
    </row>
    <row r="3121" spans="1:12" ht="15" customHeight="1" x14ac:dyDescent="0.25">
      <c r="A3121" s="5">
        <v>40326</v>
      </c>
      <c r="B3121" s="6">
        <v>50.56</v>
      </c>
      <c r="C3121" s="2">
        <v>14019580</v>
      </c>
      <c r="D3121" s="6">
        <v>-0.14000000000000001</v>
      </c>
      <c r="E3121" s="6">
        <v>-0.27613412228797402</v>
      </c>
      <c r="F3121" s="6">
        <v>-0.27613992894609501</v>
      </c>
      <c r="G3121" s="6">
        <v>65.566270000000003</v>
      </c>
      <c r="H3121" s="6">
        <v>152735.12820512801</v>
      </c>
      <c r="I3121" s="6">
        <v>50.75</v>
      </c>
      <c r="J3121" s="6">
        <v>50.93</v>
      </c>
      <c r="K3121" s="6">
        <v>50.5</v>
      </c>
      <c r="L3121" s="6">
        <v>117755.477855477</v>
      </c>
    </row>
    <row r="3122" spans="1:12" ht="15" customHeight="1" x14ac:dyDescent="0.25">
      <c r="A3122" s="5">
        <v>40325</v>
      </c>
      <c r="B3122" s="6">
        <v>50.7</v>
      </c>
      <c r="C3122" s="2">
        <v>13982530</v>
      </c>
      <c r="D3122" s="6">
        <v>0.67999999999999905</v>
      </c>
      <c r="E3122" s="6">
        <v>1.3594562175129801</v>
      </c>
      <c r="F3122" s="6">
        <v>1.3594579594857099</v>
      </c>
      <c r="G3122" s="6">
        <v>65.747826000000003</v>
      </c>
      <c r="H3122" s="6">
        <v>153158.335664335</v>
      </c>
      <c r="I3122" s="6">
        <v>50.52</v>
      </c>
      <c r="J3122" s="6">
        <v>50.73</v>
      </c>
      <c r="K3122" s="6">
        <v>50.32</v>
      </c>
      <c r="L3122" s="6">
        <v>118081.818181818</v>
      </c>
    </row>
    <row r="3123" spans="1:12" ht="15" customHeight="1" x14ac:dyDescent="0.25">
      <c r="A3123" s="5">
        <v>40324</v>
      </c>
      <c r="B3123" s="6">
        <v>50.02</v>
      </c>
      <c r="C3123" s="2">
        <v>19079050</v>
      </c>
      <c r="D3123" s="6">
        <v>-0.25999999999999801</v>
      </c>
      <c r="E3123" s="6">
        <v>-0.51710421638822002</v>
      </c>
      <c r="F3123" s="6">
        <v>-0.517091502927158</v>
      </c>
      <c r="G3123" s="6">
        <v>64.866</v>
      </c>
      <c r="H3123" s="6">
        <v>151102.797202797</v>
      </c>
      <c r="I3123" s="6">
        <v>50.36</v>
      </c>
      <c r="J3123" s="6">
        <v>50.6</v>
      </c>
      <c r="K3123" s="6">
        <v>50.01</v>
      </c>
      <c r="L3123" s="6">
        <v>116496.73659673599</v>
      </c>
    </row>
    <row r="3124" spans="1:12" ht="15" customHeight="1" x14ac:dyDescent="0.25">
      <c r="A3124" s="5">
        <v>40323</v>
      </c>
      <c r="B3124" s="6">
        <v>50.28</v>
      </c>
      <c r="C3124" s="2">
        <v>24062660</v>
      </c>
      <c r="D3124" s="6">
        <v>-0.71999999999999797</v>
      </c>
      <c r="E3124" s="6">
        <v>-1.4117647058823399</v>
      </c>
      <c r="F3124" s="6">
        <v>-1.4117694731803101</v>
      </c>
      <c r="G3124" s="6">
        <v>65.203159999999997</v>
      </c>
      <c r="H3124" s="6">
        <v>151888.71794871701</v>
      </c>
      <c r="I3124" s="6">
        <v>50.25</v>
      </c>
      <c r="J3124" s="6">
        <v>50.5</v>
      </c>
      <c r="K3124" s="6">
        <v>50</v>
      </c>
      <c r="L3124" s="6">
        <v>117102.797202797</v>
      </c>
    </row>
    <row r="3125" spans="1:12" ht="15" customHeight="1" x14ac:dyDescent="0.25">
      <c r="A3125" s="5">
        <v>40322</v>
      </c>
      <c r="B3125" s="6">
        <v>51</v>
      </c>
      <c r="C3125" s="2">
        <v>13573850</v>
      </c>
      <c r="D3125" s="6">
        <v>-0.369999999999997</v>
      </c>
      <c r="E3125" s="6">
        <v>-0.72026474596067402</v>
      </c>
      <c r="F3125" s="6">
        <v>-0.72027005848985803</v>
      </c>
      <c r="G3125" s="6">
        <v>66.136859999999999</v>
      </c>
      <c r="H3125" s="6">
        <v>154065.17482517401</v>
      </c>
      <c r="I3125" s="6">
        <v>51.04</v>
      </c>
      <c r="J3125" s="6">
        <v>51.54</v>
      </c>
      <c r="K3125" s="6">
        <v>50.9</v>
      </c>
      <c r="L3125" s="6">
        <v>118781.118881118</v>
      </c>
    </row>
    <row r="3126" spans="1:12" ht="15" customHeight="1" x14ac:dyDescent="0.25">
      <c r="A3126" s="5">
        <v>40319</v>
      </c>
      <c r="B3126" s="6">
        <v>51.37</v>
      </c>
      <c r="C3126" s="2">
        <v>24549360</v>
      </c>
      <c r="D3126" s="6">
        <v>7.0000000000000201E-2</v>
      </c>
      <c r="E3126" s="6">
        <v>0.13645224171539</v>
      </c>
      <c r="F3126" s="6">
        <v>0.136458131344352</v>
      </c>
      <c r="G3126" s="6">
        <v>66.616680000000002</v>
      </c>
      <c r="H3126" s="6">
        <v>155183.636363636</v>
      </c>
      <c r="I3126" s="6">
        <v>50.73</v>
      </c>
      <c r="J3126" s="6">
        <v>51.37</v>
      </c>
      <c r="K3126" s="6">
        <v>50.51</v>
      </c>
      <c r="L3126" s="6">
        <v>119643.58974358899</v>
      </c>
    </row>
    <row r="3127" spans="1:12" ht="15" customHeight="1" x14ac:dyDescent="0.25">
      <c r="A3127" s="5">
        <v>40318</v>
      </c>
      <c r="B3127" s="6">
        <v>51.3</v>
      </c>
      <c r="C3127" s="2">
        <v>27257150</v>
      </c>
      <c r="D3127" s="6">
        <v>-1.74</v>
      </c>
      <c r="E3127" s="6">
        <v>-3.2805429864253299</v>
      </c>
      <c r="F3127" s="6">
        <v>-3.2805513740881902</v>
      </c>
      <c r="G3127" s="6">
        <v>66.525899999999993</v>
      </c>
      <c r="H3127" s="6">
        <v>154972.02797202699</v>
      </c>
      <c r="I3127" s="6">
        <v>52.37</v>
      </c>
      <c r="J3127" s="6">
        <v>52.96</v>
      </c>
      <c r="K3127" s="6">
        <v>51.3</v>
      </c>
      <c r="L3127" s="6">
        <v>119480.41958041899</v>
      </c>
    </row>
    <row r="3128" spans="1:12" ht="15" customHeight="1" x14ac:dyDescent="0.25">
      <c r="A3128" s="5">
        <v>40317</v>
      </c>
      <c r="B3128" s="6">
        <v>53.04</v>
      </c>
      <c r="C3128" s="2">
        <v>20419290</v>
      </c>
      <c r="D3128" s="6">
        <v>-0.66499999999999904</v>
      </c>
      <c r="E3128" s="6">
        <v>-1.23824597337305</v>
      </c>
      <c r="F3128" s="6">
        <v>-1.2382476005285701</v>
      </c>
      <c r="G3128" s="6">
        <v>68.782340000000005</v>
      </c>
      <c r="H3128" s="6">
        <v>160231.794871794</v>
      </c>
      <c r="I3128" s="6">
        <v>53.53</v>
      </c>
      <c r="J3128" s="6">
        <v>53.76</v>
      </c>
      <c r="K3128" s="6">
        <v>52.79</v>
      </c>
      <c r="L3128" s="6">
        <v>123536.36363636301</v>
      </c>
    </row>
    <row r="3129" spans="1:12" ht="15" customHeight="1" x14ac:dyDescent="0.25">
      <c r="A3129" s="5">
        <v>40316</v>
      </c>
      <c r="B3129" s="6">
        <v>53.704999999999998</v>
      </c>
      <c r="C3129" s="2">
        <v>32230580</v>
      </c>
      <c r="D3129" s="6">
        <v>0.97500000000000098</v>
      </c>
      <c r="E3129" s="6">
        <v>1.84904229091598</v>
      </c>
      <c r="F3129" s="6">
        <v>1.8490538031224499</v>
      </c>
      <c r="G3129" s="6">
        <v>69.644713999999993</v>
      </c>
      <c r="H3129" s="6">
        <v>162241.99067599</v>
      </c>
      <c r="I3129" s="6">
        <v>53.32</v>
      </c>
      <c r="J3129" s="6">
        <v>54.45</v>
      </c>
      <c r="K3129" s="6">
        <v>53.2</v>
      </c>
      <c r="L3129" s="6">
        <v>125086.48018648</v>
      </c>
    </row>
    <row r="3130" spans="1:12" ht="15" customHeight="1" x14ac:dyDescent="0.25">
      <c r="A3130" s="5">
        <v>40315</v>
      </c>
      <c r="B3130" s="6">
        <v>52.73</v>
      </c>
      <c r="C3130" s="2">
        <v>16946490</v>
      </c>
      <c r="D3130" s="6">
        <v>0.60999999999999899</v>
      </c>
      <c r="E3130" s="6">
        <v>1.1703760552570901</v>
      </c>
      <c r="F3130" s="6">
        <v>1.1703705084593099</v>
      </c>
      <c r="G3130" s="6">
        <v>68.380324999999999</v>
      </c>
      <c r="H3130" s="6">
        <v>159294.696969696</v>
      </c>
      <c r="I3130" s="6">
        <v>52.41</v>
      </c>
      <c r="J3130" s="6">
        <v>52.92</v>
      </c>
      <c r="K3130" s="6">
        <v>52.04</v>
      </c>
      <c r="L3130" s="6">
        <v>122813.752913752</v>
      </c>
    </row>
    <row r="3131" spans="1:12" ht="15" customHeight="1" x14ac:dyDescent="0.25">
      <c r="A3131" s="5">
        <v>40312</v>
      </c>
      <c r="B3131" s="6">
        <v>52.12</v>
      </c>
      <c r="C3131" s="2">
        <v>18653220</v>
      </c>
      <c r="D3131" s="6">
        <v>-0.28000000000000103</v>
      </c>
      <c r="E3131" s="6">
        <v>-0.53435114503816905</v>
      </c>
      <c r="F3131" s="6">
        <v>-0.53435210552212897</v>
      </c>
      <c r="G3131" s="6">
        <v>67.589280000000002</v>
      </c>
      <c r="H3131" s="6">
        <v>157450.76923076899</v>
      </c>
      <c r="I3131" s="6">
        <v>52.41</v>
      </c>
      <c r="J3131" s="6">
        <v>52.7</v>
      </c>
      <c r="K3131" s="6">
        <v>52.02</v>
      </c>
      <c r="L3131" s="6">
        <v>121391.841491841</v>
      </c>
    </row>
    <row r="3132" spans="1:12" ht="15" customHeight="1" x14ac:dyDescent="0.25">
      <c r="A3132" s="5">
        <v>40311</v>
      </c>
      <c r="B3132" s="6">
        <v>52.4</v>
      </c>
      <c r="C3132" s="2">
        <v>12459470</v>
      </c>
      <c r="D3132" s="6">
        <v>-7.9999999999998295E-2</v>
      </c>
      <c r="E3132" s="6">
        <v>-0.15243902439023799</v>
      </c>
      <c r="F3132" s="6">
        <v>-0.152440345932081</v>
      </c>
      <c r="G3132" s="6">
        <v>67.952385000000007</v>
      </c>
      <c r="H3132" s="6">
        <v>158297.167832167</v>
      </c>
      <c r="I3132" s="6">
        <v>52.63</v>
      </c>
      <c r="J3132" s="6">
        <v>52.97</v>
      </c>
      <c r="K3132" s="6">
        <v>52.36</v>
      </c>
      <c r="L3132" s="6">
        <v>122044.52214452199</v>
      </c>
    </row>
    <row r="3133" spans="1:12" ht="15" customHeight="1" x14ac:dyDescent="0.25">
      <c r="A3133" s="5">
        <v>40310</v>
      </c>
      <c r="B3133" s="6">
        <v>52.48</v>
      </c>
      <c r="C3133" s="2">
        <v>13610880</v>
      </c>
      <c r="D3133" s="6">
        <v>1.9999999999996E-2</v>
      </c>
      <c r="E3133" s="6">
        <v>3.8124285169649497E-2</v>
      </c>
      <c r="F3133" s="6">
        <v>0.61475920311122501</v>
      </c>
      <c r="G3133" s="6">
        <v>68.056129999999996</v>
      </c>
      <c r="H3133" s="6">
        <v>158538.99766899701</v>
      </c>
      <c r="I3133" s="6">
        <v>52.5</v>
      </c>
      <c r="J3133" s="6">
        <v>52.56</v>
      </c>
      <c r="K3133" s="6">
        <v>52.13</v>
      </c>
      <c r="L3133" s="6">
        <v>122231.002331002</v>
      </c>
    </row>
    <row r="3134" spans="1:12" ht="15" customHeight="1" x14ac:dyDescent="0.25">
      <c r="A3134" s="5">
        <v>40309</v>
      </c>
      <c r="B3134" s="6">
        <v>52.46</v>
      </c>
      <c r="C3134" s="2">
        <v>19630110</v>
      </c>
      <c r="D3134" s="6">
        <v>-0.119999999999997</v>
      </c>
      <c r="E3134" s="6">
        <v>-0.22822365918599899</v>
      </c>
      <c r="F3134" s="6">
        <v>-0.228239411024766</v>
      </c>
      <c r="G3134" s="6">
        <v>67.640304999999998</v>
      </c>
      <c r="H3134" s="6">
        <v>157569.708624708</v>
      </c>
      <c r="I3134" s="6">
        <v>52.35</v>
      </c>
      <c r="J3134" s="6">
        <v>52.77</v>
      </c>
      <c r="K3134" s="6">
        <v>52.17</v>
      </c>
      <c r="L3134" s="6">
        <v>122184.38228438199</v>
      </c>
    </row>
    <row r="3135" spans="1:12" ht="15" customHeight="1" x14ac:dyDescent="0.25">
      <c r="A3135" s="5">
        <v>40308</v>
      </c>
      <c r="B3135" s="6">
        <v>52.58</v>
      </c>
      <c r="C3135" s="2">
        <v>27090590</v>
      </c>
      <c r="D3135" s="6">
        <v>0.17999999999999899</v>
      </c>
      <c r="E3135" s="6">
        <v>0.34351145038167202</v>
      </c>
      <c r="F3135" s="6">
        <v>0.34353152778727702</v>
      </c>
      <c r="G3135" s="6">
        <v>67.79504</v>
      </c>
      <c r="H3135" s="6">
        <v>157930.39627039601</v>
      </c>
      <c r="I3135" s="6">
        <v>53.06</v>
      </c>
      <c r="J3135" s="6">
        <v>53.24</v>
      </c>
      <c r="K3135" s="6">
        <v>51.83</v>
      </c>
      <c r="L3135" s="6">
        <v>122464.102564102</v>
      </c>
    </row>
    <row r="3136" spans="1:12" ht="15" customHeight="1" x14ac:dyDescent="0.25">
      <c r="A3136" s="5">
        <v>40305</v>
      </c>
      <c r="B3136" s="6">
        <v>52.4</v>
      </c>
      <c r="C3136" s="2">
        <v>28945090</v>
      </c>
      <c r="D3136" s="6">
        <v>-0.82999999999999796</v>
      </c>
      <c r="E3136" s="6">
        <v>-1.55927108773248</v>
      </c>
      <c r="F3136" s="6">
        <v>-1.5592763377215</v>
      </c>
      <c r="G3136" s="6">
        <v>67.562939999999998</v>
      </c>
      <c r="H3136" s="6">
        <v>157389.37062937001</v>
      </c>
      <c r="I3136" s="6">
        <v>53.04</v>
      </c>
      <c r="J3136" s="6">
        <v>53.62</v>
      </c>
      <c r="K3136" s="6">
        <v>51.8</v>
      </c>
      <c r="L3136" s="6">
        <v>122044.52214452199</v>
      </c>
    </row>
    <row r="3137" spans="1:12" ht="15" customHeight="1" x14ac:dyDescent="0.25">
      <c r="A3137" s="5">
        <v>40304</v>
      </c>
      <c r="B3137" s="6">
        <v>53.23</v>
      </c>
      <c r="C3137" s="2">
        <v>24068400</v>
      </c>
      <c r="D3137" s="6">
        <v>-1.54</v>
      </c>
      <c r="E3137" s="6">
        <v>-2.8117582618221699</v>
      </c>
      <c r="F3137" s="6">
        <v>-2.8117603327728098</v>
      </c>
      <c r="G3137" s="6">
        <v>68.633120000000005</v>
      </c>
      <c r="H3137" s="6">
        <v>159883.962703962</v>
      </c>
      <c r="I3137" s="6">
        <v>54.35</v>
      </c>
      <c r="J3137" s="6">
        <v>54.78</v>
      </c>
      <c r="K3137" s="6">
        <v>51.53</v>
      </c>
      <c r="L3137" s="6">
        <v>123979.25407925399</v>
      </c>
    </row>
    <row r="3138" spans="1:12" ht="15" customHeight="1" x14ac:dyDescent="0.25">
      <c r="A3138" s="5">
        <v>40303</v>
      </c>
      <c r="B3138" s="6">
        <v>54.77</v>
      </c>
      <c r="C3138" s="2">
        <v>16609820</v>
      </c>
      <c r="D3138" s="6">
        <v>0.75</v>
      </c>
      <c r="E3138" s="6">
        <v>1.3883746760459099</v>
      </c>
      <c r="F3138" s="6">
        <v>1.3883704762750599</v>
      </c>
      <c r="G3138" s="6">
        <v>70.618750000000006</v>
      </c>
      <c r="H3138" s="6">
        <v>164512.47086247001</v>
      </c>
      <c r="I3138" s="6">
        <v>54.11</v>
      </c>
      <c r="J3138" s="6">
        <v>54.95</v>
      </c>
      <c r="K3138" s="6">
        <v>53.82</v>
      </c>
      <c r="L3138" s="6">
        <v>127568.99766899701</v>
      </c>
    </row>
    <row r="3139" spans="1:12" ht="15" customHeight="1" x14ac:dyDescent="0.25">
      <c r="A3139" s="5">
        <v>40302</v>
      </c>
      <c r="B3139" s="6">
        <v>54.02</v>
      </c>
      <c r="C3139" s="2">
        <v>18671070</v>
      </c>
      <c r="D3139" s="6">
        <v>0.28000000000000103</v>
      </c>
      <c r="E3139" s="6">
        <v>0.52102716784518899</v>
      </c>
      <c r="F3139" s="6">
        <v>0.521030960864865</v>
      </c>
      <c r="G3139" s="6">
        <v>69.651725999999996</v>
      </c>
      <c r="H3139" s="6">
        <v>162258.335664335</v>
      </c>
      <c r="I3139" s="6">
        <v>53.59</v>
      </c>
      <c r="J3139" s="6">
        <v>54.57</v>
      </c>
      <c r="K3139" s="6">
        <v>53.55</v>
      </c>
      <c r="L3139" s="6">
        <v>125820.745920745</v>
      </c>
    </row>
    <row r="3140" spans="1:12" ht="15" customHeight="1" x14ac:dyDescent="0.25">
      <c r="A3140" s="5">
        <v>40301</v>
      </c>
      <c r="B3140" s="6">
        <v>53.74</v>
      </c>
      <c r="C3140" s="2">
        <v>12301070</v>
      </c>
      <c r="D3140" s="6">
        <v>0.100000000000001</v>
      </c>
      <c r="E3140" s="6">
        <v>0.186428038777042</v>
      </c>
      <c r="F3140" s="6">
        <v>0.18643250258525401</v>
      </c>
      <c r="G3140" s="6">
        <v>69.290700000000001</v>
      </c>
      <c r="H3140" s="6">
        <v>161416.78321678299</v>
      </c>
      <c r="I3140" s="6">
        <v>53.88</v>
      </c>
      <c r="J3140" s="6">
        <v>53.95</v>
      </c>
      <c r="K3140" s="6">
        <v>53.47</v>
      </c>
      <c r="L3140" s="6">
        <v>125168.06526806499</v>
      </c>
    </row>
    <row r="3141" spans="1:12" ht="15" customHeight="1" x14ac:dyDescent="0.25">
      <c r="A3141" s="5">
        <v>40298</v>
      </c>
      <c r="B3141" s="6">
        <v>53.64</v>
      </c>
      <c r="C3141" s="2">
        <v>16279340</v>
      </c>
      <c r="D3141" s="6">
        <v>-6.0000000000002197E-2</v>
      </c>
      <c r="E3141" s="6">
        <v>-0.111731843575424</v>
      </c>
      <c r="F3141" s="6">
        <v>-0.11174317181628</v>
      </c>
      <c r="G3141" s="6">
        <v>69.161760000000001</v>
      </c>
      <c r="H3141" s="6">
        <v>161116.22377622299</v>
      </c>
      <c r="I3141" s="6">
        <v>53.82</v>
      </c>
      <c r="J3141" s="6">
        <v>54.15</v>
      </c>
      <c r="K3141" s="6">
        <v>53.64</v>
      </c>
      <c r="L3141" s="6">
        <v>124934.965034965</v>
      </c>
    </row>
    <row r="3142" spans="1:12" ht="15" customHeight="1" x14ac:dyDescent="0.25">
      <c r="A3142" s="5">
        <v>40297</v>
      </c>
      <c r="B3142" s="6">
        <v>53.7</v>
      </c>
      <c r="C3142" s="2">
        <v>13319910</v>
      </c>
      <c r="D3142" s="6">
        <v>9.0000000000003397E-2</v>
      </c>
      <c r="E3142" s="6">
        <v>0.167879127028536</v>
      </c>
      <c r="F3142" s="6">
        <v>0.16788168525754199</v>
      </c>
      <c r="G3142" s="6">
        <v>69.239130000000003</v>
      </c>
      <c r="H3142" s="6">
        <v>161296.57342657301</v>
      </c>
      <c r="I3142" s="6">
        <v>53.66</v>
      </c>
      <c r="J3142" s="6">
        <v>54.23</v>
      </c>
      <c r="K3142" s="6">
        <v>53.55</v>
      </c>
      <c r="L3142" s="6">
        <v>125074.825174825</v>
      </c>
    </row>
    <row r="3143" spans="1:12" ht="15" customHeight="1" x14ac:dyDescent="0.25">
      <c r="A3143" s="5">
        <v>40296</v>
      </c>
      <c r="B3143" s="6">
        <v>53.61</v>
      </c>
      <c r="C3143" s="2">
        <v>14904710</v>
      </c>
      <c r="D3143" s="6">
        <v>-0.42999999999999899</v>
      </c>
      <c r="E3143" s="6">
        <v>-0.79570688378978105</v>
      </c>
      <c r="F3143" s="6">
        <v>-0.79570151114756105</v>
      </c>
      <c r="G3143" s="6">
        <v>69.123085000000003</v>
      </c>
      <c r="H3143" s="6">
        <v>161026.072261072</v>
      </c>
      <c r="I3143" s="6">
        <v>53.92</v>
      </c>
      <c r="J3143" s="6">
        <v>54.1</v>
      </c>
      <c r="K3143" s="6">
        <v>53.52</v>
      </c>
      <c r="L3143" s="6">
        <v>124865.03496503401</v>
      </c>
    </row>
    <row r="3144" spans="1:12" ht="15" customHeight="1" x14ac:dyDescent="0.25">
      <c r="A3144" s="5">
        <v>40295</v>
      </c>
      <c r="B3144" s="6">
        <v>54.04</v>
      </c>
      <c r="C3144" s="2">
        <v>19175180</v>
      </c>
      <c r="D3144" s="6"/>
      <c r="E3144" s="6"/>
      <c r="F3144" s="6"/>
      <c r="G3144" s="6">
        <v>69.677509999999998</v>
      </c>
      <c r="H3144" s="6">
        <v>162318.438228438</v>
      </c>
      <c r="I3144" s="6">
        <v>53.6</v>
      </c>
      <c r="J3144" s="6">
        <v>54.42</v>
      </c>
      <c r="K3144" s="6">
        <v>53.53</v>
      </c>
      <c r="L3144" s="6">
        <v>125867.365967365</v>
      </c>
    </row>
    <row r="3145" spans="1:12" ht="15" customHeight="1" x14ac:dyDescent="0.25">
      <c r="A3145" s="5">
        <v>40294</v>
      </c>
      <c r="B3145" s="6">
        <v>54.04</v>
      </c>
      <c r="C3145" s="2">
        <v>14750910</v>
      </c>
      <c r="D3145" s="6">
        <v>-0.49000000000000199</v>
      </c>
      <c r="E3145" s="6">
        <v>-0.89858793324775199</v>
      </c>
      <c r="F3145" s="6">
        <v>-0.89858103542952406</v>
      </c>
      <c r="G3145" s="6">
        <v>69.677509999999998</v>
      </c>
      <c r="H3145" s="6">
        <v>162318.438228438</v>
      </c>
      <c r="I3145" s="6">
        <v>54.53</v>
      </c>
      <c r="J3145" s="6">
        <v>54.7</v>
      </c>
      <c r="K3145" s="6">
        <v>54.01</v>
      </c>
      <c r="L3145" s="6">
        <v>125867.365967365</v>
      </c>
    </row>
    <row r="3146" spans="1:12" ht="15" customHeight="1" x14ac:dyDescent="0.25">
      <c r="A3146" s="5">
        <v>40291</v>
      </c>
      <c r="B3146" s="6">
        <v>54.53</v>
      </c>
      <c r="C3146" s="2">
        <v>16595910</v>
      </c>
      <c r="D3146" s="6">
        <v>3.9999999999999099E-2</v>
      </c>
      <c r="E3146" s="6">
        <v>7.3407964764182695E-2</v>
      </c>
      <c r="F3146" s="6">
        <v>7.33954826038552E-2</v>
      </c>
      <c r="G3146" s="6">
        <v>70.309296000000003</v>
      </c>
      <c r="H3146" s="6">
        <v>163791.13286713199</v>
      </c>
      <c r="I3146" s="6">
        <v>54.47</v>
      </c>
      <c r="J3146" s="6">
        <v>54.61</v>
      </c>
      <c r="K3146" s="6">
        <v>53.92</v>
      </c>
      <c r="L3146" s="6">
        <v>127009.557109557</v>
      </c>
    </row>
    <row r="3147" spans="1:12" ht="15" customHeight="1" x14ac:dyDescent="0.25">
      <c r="A3147" s="5">
        <v>40290</v>
      </c>
      <c r="B3147" s="6">
        <v>54.49</v>
      </c>
      <c r="C3147" s="2">
        <v>10921390</v>
      </c>
      <c r="D3147" s="6">
        <v>2.0000000000003099E-2</v>
      </c>
      <c r="E3147" s="6">
        <v>3.6717459151835899E-2</v>
      </c>
      <c r="F3147" s="6">
        <v>3.6721184122212501E-2</v>
      </c>
      <c r="G3147" s="6">
        <v>70.257729999999995</v>
      </c>
      <c r="H3147" s="6">
        <v>163670.93240093201</v>
      </c>
      <c r="I3147" s="6">
        <v>54.37</v>
      </c>
      <c r="J3147" s="6">
        <v>54.65</v>
      </c>
      <c r="K3147" s="6">
        <v>54.15</v>
      </c>
      <c r="L3147" s="6">
        <v>126916.317016317</v>
      </c>
    </row>
    <row r="3148" spans="1:12" ht="15" customHeight="1" x14ac:dyDescent="0.25">
      <c r="A3148" s="5">
        <v>40289</v>
      </c>
      <c r="B3148" s="6">
        <v>54.47</v>
      </c>
      <c r="C3148" s="2">
        <v>11499210</v>
      </c>
      <c r="D3148" s="6">
        <v>-5.0000000000004201E-2</v>
      </c>
      <c r="E3148" s="6">
        <v>-9.1709464416733694E-2</v>
      </c>
      <c r="F3148" s="6">
        <v>-9.1711653553860906E-2</v>
      </c>
      <c r="G3148" s="6">
        <v>70.231939999999994</v>
      </c>
      <c r="H3148" s="6">
        <v>163610.81585081501</v>
      </c>
      <c r="I3148" s="6">
        <v>54.44</v>
      </c>
      <c r="J3148" s="6">
        <v>54.57</v>
      </c>
      <c r="K3148" s="6">
        <v>54.18</v>
      </c>
      <c r="L3148" s="6">
        <v>126869.696969696</v>
      </c>
    </row>
    <row r="3149" spans="1:12" ht="15" customHeight="1" x14ac:dyDescent="0.25">
      <c r="A3149" s="5">
        <v>40288</v>
      </c>
      <c r="B3149" s="6">
        <v>54.52</v>
      </c>
      <c r="C3149" s="2">
        <v>9093104</v>
      </c>
      <c r="D3149" s="6">
        <v>0.130000000000002</v>
      </c>
      <c r="E3149" s="6">
        <v>0.23901452472880799</v>
      </c>
      <c r="F3149" s="6">
        <v>0.23902596115170599</v>
      </c>
      <c r="G3149" s="6">
        <v>70.296409999999995</v>
      </c>
      <c r="H3149" s="6">
        <v>163761.09557109501</v>
      </c>
      <c r="I3149" s="6">
        <v>54.49</v>
      </c>
      <c r="J3149" s="6">
        <v>54.82</v>
      </c>
      <c r="K3149" s="6">
        <v>54.38</v>
      </c>
      <c r="L3149" s="6">
        <v>126986.24708624701</v>
      </c>
    </row>
    <row r="3150" spans="1:12" ht="15" customHeight="1" x14ac:dyDescent="0.25">
      <c r="A3150" s="5">
        <v>40287</v>
      </c>
      <c r="B3150" s="6">
        <v>54.39</v>
      </c>
      <c r="C3150" s="2">
        <v>11315660</v>
      </c>
      <c r="D3150" s="6">
        <v>0.28000000000000103</v>
      </c>
      <c r="E3150" s="6">
        <v>0.51746442432083395</v>
      </c>
      <c r="F3150" s="6">
        <v>0.51745096625561704</v>
      </c>
      <c r="G3150" s="6">
        <v>70.128783999999996</v>
      </c>
      <c r="H3150" s="6">
        <v>163370.35897435801</v>
      </c>
      <c r="I3150" s="6">
        <v>54</v>
      </c>
      <c r="J3150" s="6">
        <v>54.48</v>
      </c>
      <c r="K3150" s="6">
        <v>54</v>
      </c>
      <c r="L3150" s="6">
        <v>126683.216783216</v>
      </c>
    </row>
    <row r="3151" spans="1:12" ht="15" customHeight="1" x14ac:dyDescent="0.25">
      <c r="A3151" s="5">
        <v>40284</v>
      </c>
      <c r="B3151" s="6">
        <v>54.11</v>
      </c>
      <c r="C3151" s="2">
        <v>19234120</v>
      </c>
      <c r="D3151" s="6">
        <v>-2.0000000000003099E-2</v>
      </c>
      <c r="E3151" s="6">
        <v>-3.6948087936450297E-2</v>
      </c>
      <c r="F3151" s="6">
        <v>-3.6951833378329101E-2</v>
      </c>
      <c r="G3151" s="6">
        <v>69.767769999999999</v>
      </c>
      <c r="H3151" s="6">
        <v>162528.83449883401</v>
      </c>
      <c r="I3151" s="6">
        <v>54.11</v>
      </c>
      <c r="J3151" s="6">
        <v>54.59</v>
      </c>
      <c r="K3151" s="6">
        <v>53.84</v>
      </c>
      <c r="L3151" s="6">
        <v>126030.536130536</v>
      </c>
    </row>
    <row r="3152" spans="1:12" ht="15" customHeight="1" x14ac:dyDescent="0.25">
      <c r="A3152" s="5">
        <v>40283</v>
      </c>
      <c r="B3152" s="6">
        <v>54.13</v>
      </c>
      <c r="C3152" s="2">
        <v>17660250</v>
      </c>
      <c r="D3152" s="6">
        <v>-0.50999999999999801</v>
      </c>
      <c r="E3152" s="6">
        <v>-0.93338213762810196</v>
      </c>
      <c r="F3152" s="6">
        <v>-0.933364783978052</v>
      </c>
      <c r="G3152" s="6">
        <v>69.793559999999999</v>
      </c>
      <c r="H3152" s="6">
        <v>162588.95104895101</v>
      </c>
      <c r="I3152" s="6">
        <v>54.15</v>
      </c>
      <c r="J3152" s="6">
        <v>54.36</v>
      </c>
      <c r="K3152" s="6">
        <v>53.92</v>
      </c>
      <c r="L3152" s="6">
        <v>126077.15617715599</v>
      </c>
    </row>
    <row r="3153" spans="1:12" ht="15" customHeight="1" x14ac:dyDescent="0.25">
      <c r="A3153" s="5">
        <v>40282</v>
      </c>
      <c r="B3153" s="6">
        <v>54.64</v>
      </c>
      <c r="C3153" s="2">
        <v>14688000</v>
      </c>
      <c r="D3153" s="6">
        <v>-7.9999999999998295E-2</v>
      </c>
      <c r="E3153" s="6">
        <v>-0.146198830409349</v>
      </c>
      <c r="F3153" s="6">
        <v>-0.14620516289018901</v>
      </c>
      <c r="G3153" s="6">
        <v>70.451126000000002</v>
      </c>
      <c r="H3153" s="6">
        <v>164121.73892773801</v>
      </c>
      <c r="I3153" s="6">
        <v>54.63</v>
      </c>
      <c r="J3153" s="6">
        <v>54.91</v>
      </c>
      <c r="K3153" s="6">
        <v>54.34</v>
      </c>
      <c r="L3153" s="6">
        <v>127265.96736596699</v>
      </c>
    </row>
    <row r="3154" spans="1:12" ht="15" customHeight="1" x14ac:dyDescent="0.25">
      <c r="A3154" s="5">
        <v>40281</v>
      </c>
      <c r="B3154" s="6">
        <v>54.72</v>
      </c>
      <c r="C3154" s="2">
        <v>12852640</v>
      </c>
      <c r="D3154" s="6">
        <v>-0.30000000000000399</v>
      </c>
      <c r="E3154" s="6">
        <v>-0.545256270447114</v>
      </c>
      <c r="F3154" s="6">
        <v>-0.54525522514525804</v>
      </c>
      <c r="G3154" s="6">
        <v>70.554280000000006</v>
      </c>
      <c r="H3154" s="6">
        <v>164362.191142191</v>
      </c>
      <c r="I3154" s="6">
        <v>54.91</v>
      </c>
      <c r="J3154" s="6">
        <v>55.21</v>
      </c>
      <c r="K3154" s="6">
        <v>54.66</v>
      </c>
      <c r="L3154" s="6">
        <v>127452.447552447</v>
      </c>
    </row>
    <row r="3155" spans="1:12" ht="15" customHeight="1" x14ac:dyDescent="0.25">
      <c r="A3155" s="5">
        <v>40280</v>
      </c>
      <c r="B3155" s="6">
        <v>55.02</v>
      </c>
      <c r="C3155" s="2">
        <v>11964080</v>
      </c>
      <c r="D3155" s="6">
        <v>-4.9999999999997102E-2</v>
      </c>
      <c r="E3155" s="6">
        <v>-9.0793535500266406E-2</v>
      </c>
      <c r="F3155" s="6">
        <v>-9.0795706702406706E-2</v>
      </c>
      <c r="G3155" s="6">
        <v>70.941090000000003</v>
      </c>
      <c r="H3155" s="6">
        <v>165263.84615384601</v>
      </c>
      <c r="I3155" s="6">
        <v>55.02</v>
      </c>
      <c r="J3155" s="6">
        <v>55.1</v>
      </c>
      <c r="K3155" s="6">
        <v>54.58</v>
      </c>
      <c r="L3155" s="6">
        <v>128151.74825174799</v>
      </c>
    </row>
    <row r="3156" spans="1:12" ht="15" customHeight="1" x14ac:dyDescent="0.25">
      <c r="A3156" s="5">
        <v>40277</v>
      </c>
      <c r="B3156" s="6">
        <v>55.07</v>
      </c>
      <c r="C3156" s="2">
        <v>12535320</v>
      </c>
      <c r="D3156" s="6">
        <v>-0.310000000000002</v>
      </c>
      <c r="E3156" s="6">
        <v>-0.55976886962802996</v>
      </c>
      <c r="F3156" s="6">
        <v>-0.55977103985579402</v>
      </c>
      <c r="G3156" s="6">
        <v>71.005560000000003</v>
      </c>
      <c r="H3156" s="6">
        <v>165414.12587412499</v>
      </c>
      <c r="I3156" s="6">
        <v>55.38</v>
      </c>
      <c r="J3156" s="6">
        <v>55.38</v>
      </c>
      <c r="K3156" s="6">
        <v>54.634999999999998</v>
      </c>
      <c r="L3156" s="6">
        <v>128268.298368298</v>
      </c>
    </row>
    <row r="3157" spans="1:12" ht="15" customHeight="1" x14ac:dyDescent="0.25">
      <c r="A3157" s="5">
        <v>40276</v>
      </c>
      <c r="B3157" s="6">
        <v>55.38</v>
      </c>
      <c r="C3157" s="2">
        <v>11139670</v>
      </c>
      <c r="D3157" s="6">
        <v>0.100000000000001</v>
      </c>
      <c r="E3157" s="6">
        <v>0.180897250361788</v>
      </c>
      <c r="F3157" s="6">
        <v>0.180895958027016</v>
      </c>
      <c r="G3157" s="6">
        <v>71.405265999999997</v>
      </c>
      <c r="H3157" s="6">
        <v>166345.84149184101</v>
      </c>
      <c r="I3157" s="6">
        <v>55.29</v>
      </c>
      <c r="J3157" s="6">
        <v>55.7</v>
      </c>
      <c r="K3157" s="6">
        <v>55.16</v>
      </c>
      <c r="L3157" s="6">
        <v>128990.909090909</v>
      </c>
    </row>
    <row r="3158" spans="1:12" ht="15" customHeight="1" x14ac:dyDescent="0.25">
      <c r="A3158" s="5">
        <v>40275</v>
      </c>
      <c r="B3158" s="6">
        <v>55.28</v>
      </c>
      <c r="C3158" s="2">
        <v>12936270</v>
      </c>
      <c r="D3158" s="6">
        <v>-0.25</v>
      </c>
      <c r="E3158" s="6">
        <v>-0.45020709526382102</v>
      </c>
      <c r="F3158" s="6">
        <v>-0.45020389345220502</v>
      </c>
      <c r="G3158" s="6">
        <v>71.276330000000002</v>
      </c>
      <c r="H3158" s="6">
        <v>166045.29137529101</v>
      </c>
      <c r="I3158" s="6">
        <v>55.5</v>
      </c>
      <c r="J3158" s="6">
        <v>55.9</v>
      </c>
      <c r="K3158" s="6">
        <v>55.14</v>
      </c>
      <c r="L3158" s="6">
        <v>128757.80885780801</v>
      </c>
    </row>
    <row r="3159" spans="1:12" ht="15" customHeight="1" x14ac:dyDescent="0.25">
      <c r="A3159" s="5">
        <v>40274</v>
      </c>
      <c r="B3159" s="6">
        <v>55.53</v>
      </c>
      <c r="C3159" s="2">
        <v>9567168</v>
      </c>
      <c r="D3159" s="6">
        <v>3.9999999999999099E-2</v>
      </c>
      <c r="E3159" s="6">
        <v>7.2085060371240794E-2</v>
      </c>
      <c r="F3159" s="6">
        <v>7.2078393114471895E-2</v>
      </c>
      <c r="G3159" s="6">
        <v>71.598669999999998</v>
      </c>
      <c r="H3159" s="6">
        <v>166796.66666666599</v>
      </c>
      <c r="I3159" s="6">
        <v>55.44</v>
      </c>
      <c r="J3159" s="6">
        <v>55.63</v>
      </c>
      <c r="K3159" s="6">
        <v>55.29</v>
      </c>
      <c r="L3159" s="6">
        <v>129340.55944055899</v>
      </c>
    </row>
    <row r="3160" spans="1:12" ht="15" customHeight="1" x14ac:dyDescent="0.25">
      <c r="A3160" s="5">
        <v>40273</v>
      </c>
      <c r="B3160" s="6">
        <v>55.49</v>
      </c>
      <c r="C3160" s="2">
        <v>10749660</v>
      </c>
      <c r="D3160" s="6"/>
      <c r="E3160" s="6"/>
      <c r="F3160" s="6"/>
      <c r="G3160" s="6">
        <v>71.5471</v>
      </c>
      <c r="H3160" s="6">
        <v>166676.45687645601</v>
      </c>
      <c r="I3160" s="6">
        <v>55.7</v>
      </c>
      <c r="J3160" s="6">
        <v>55.73</v>
      </c>
      <c r="K3160" s="6">
        <v>55.22</v>
      </c>
      <c r="L3160" s="6">
        <v>129247.319347319</v>
      </c>
    </row>
    <row r="3161" spans="1:12" ht="15" customHeight="1" x14ac:dyDescent="0.25">
      <c r="A3161" s="5">
        <v>40269</v>
      </c>
      <c r="B3161" s="6">
        <v>55.49</v>
      </c>
      <c r="C3161" s="2">
        <v>11788080</v>
      </c>
      <c r="D3161" s="6">
        <v>-0.109999999999999</v>
      </c>
      <c r="E3161" s="6">
        <v>-0.197841726618708</v>
      </c>
      <c r="F3161" s="6">
        <v>-0.197840866086296</v>
      </c>
      <c r="G3161" s="6">
        <v>71.5471</v>
      </c>
      <c r="H3161" s="6">
        <v>166676.45687645601</v>
      </c>
      <c r="I3161" s="6">
        <v>55.75</v>
      </c>
      <c r="J3161" s="6">
        <v>55.85</v>
      </c>
      <c r="K3161" s="6">
        <v>55.17</v>
      </c>
      <c r="L3161" s="6">
        <v>129247.319347319</v>
      </c>
    </row>
    <row r="3162" spans="1:12" ht="15" customHeight="1" x14ac:dyDescent="0.25">
      <c r="A3162" s="5">
        <v>40268</v>
      </c>
      <c r="B3162" s="6">
        <v>55.6</v>
      </c>
      <c r="C3162" s="2">
        <v>9966853</v>
      </c>
      <c r="D3162" s="6">
        <v>-0.309999999999995</v>
      </c>
      <c r="E3162" s="6">
        <v>-0.55446252906455795</v>
      </c>
      <c r="F3162" s="6">
        <v>-0.55445636850082103</v>
      </c>
      <c r="G3162" s="6">
        <v>71.688929999999999</v>
      </c>
      <c r="H3162" s="6">
        <v>167007.062937062</v>
      </c>
      <c r="I3162" s="6">
        <v>55.81</v>
      </c>
      <c r="J3162" s="6">
        <v>55.905000000000001</v>
      </c>
      <c r="K3162" s="6">
        <v>55.5</v>
      </c>
      <c r="L3162" s="6">
        <v>129503.72960372901</v>
      </c>
    </row>
    <row r="3163" spans="1:12" ht="15" customHeight="1" x14ac:dyDescent="0.25">
      <c r="A3163" s="5">
        <v>40267</v>
      </c>
      <c r="B3163" s="6">
        <v>55.91</v>
      </c>
      <c r="C3163" s="2">
        <v>6941570</v>
      </c>
      <c r="D3163" s="6">
        <v>0.16999999999999399</v>
      </c>
      <c r="E3163" s="6">
        <v>0.30498744169356001</v>
      </c>
      <c r="F3163" s="6">
        <v>0.30498359246988699</v>
      </c>
      <c r="G3163" s="6">
        <v>72.088629999999995</v>
      </c>
      <c r="H3163" s="6">
        <v>167938.76456876399</v>
      </c>
      <c r="I3163" s="6">
        <v>55.78</v>
      </c>
      <c r="J3163" s="6">
        <v>56.05</v>
      </c>
      <c r="K3163" s="6">
        <v>55.66</v>
      </c>
      <c r="L3163" s="6">
        <v>130226.34032634</v>
      </c>
    </row>
    <row r="3164" spans="1:12" ht="15" customHeight="1" x14ac:dyDescent="0.25">
      <c r="A3164" s="5">
        <v>40266</v>
      </c>
      <c r="B3164" s="6">
        <v>55.74</v>
      </c>
      <c r="C3164" s="2">
        <v>9776427</v>
      </c>
      <c r="D3164" s="6">
        <v>0.23000000000000301</v>
      </c>
      <c r="E3164" s="6">
        <v>0.41433975860205502</v>
      </c>
      <c r="F3164" s="6">
        <v>0.41435249856385198</v>
      </c>
      <c r="G3164" s="6">
        <v>71.869439999999997</v>
      </c>
      <c r="H3164" s="6">
        <v>167427.83216783201</v>
      </c>
      <c r="I3164" s="6">
        <v>55.5</v>
      </c>
      <c r="J3164" s="6">
        <v>55.75</v>
      </c>
      <c r="K3164" s="6">
        <v>55.43</v>
      </c>
      <c r="L3164" s="6">
        <v>129830.069930069</v>
      </c>
    </row>
    <row r="3165" spans="1:12" ht="15" customHeight="1" x14ac:dyDescent="0.25">
      <c r="A3165" s="5">
        <v>40263</v>
      </c>
      <c r="B3165" s="6">
        <v>55.51</v>
      </c>
      <c r="C3165" s="2">
        <v>9947257</v>
      </c>
      <c r="D3165" s="6">
        <v>-0.100000000000001</v>
      </c>
      <c r="E3165" s="6">
        <v>-0.17982377270275801</v>
      </c>
      <c r="F3165" s="6">
        <v>-0.17983364996871901</v>
      </c>
      <c r="G3165" s="6">
        <v>71.572875999999994</v>
      </c>
      <c r="H3165" s="6">
        <v>166736.54079254001</v>
      </c>
      <c r="I3165" s="6">
        <v>55.61</v>
      </c>
      <c r="J3165" s="6">
        <v>55.96</v>
      </c>
      <c r="K3165" s="6">
        <v>55.47</v>
      </c>
      <c r="L3165" s="6">
        <v>129293.939393939</v>
      </c>
    </row>
    <row r="3166" spans="1:12" ht="15" customHeight="1" x14ac:dyDescent="0.25">
      <c r="A3166" s="5">
        <v>40262</v>
      </c>
      <c r="B3166" s="6">
        <v>55.61</v>
      </c>
      <c r="C3166" s="2">
        <v>9793123</v>
      </c>
      <c r="D3166" s="6">
        <v>3.0000000000001099E-2</v>
      </c>
      <c r="E3166" s="6">
        <v>5.3976250449805301E-2</v>
      </c>
      <c r="F3166" s="6">
        <v>5.3974749082996702E-2</v>
      </c>
      <c r="G3166" s="6">
        <v>71.701819999999998</v>
      </c>
      <c r="H3166" s="6">
        <v>167037.10955710901</v>
      </c>
      <c r="I3166" s="6">
        <v>55.63</v>
      </c>
      <c r="J3166" s="6">
        <v>55.99</v>
      </c>
      <c r="K3166" s="6">
        <v>55.6</v>
      </c>
      <c r="L3166" s="6">
        <v>129527.039627039</v>
      </c>
    </row>
    <row r="3167" spans="1:12" ht="15" customHeight="1" x14ac:dyDescent="0.25">
      <c r="A3167" s="5">
        <v>40261</v>
      </c>
      <c r="B3167" s="6">
        <v>55.58</v>
      </c>
      <c r="C3167" s="2">
        <v>8698851</v>
      </c>
      <c r="D3167" s="6">
        <v>-0.310000000000002</v>
      </c>
      <c r="E3167" s="6">
        <v>-0.55466094113437703</v>
      </c>
      <c r="F3167" s="6">
        <v>-0.55465479850640398</v>
      </c>
      <c r="G3167" s="6">
        <v>71.663139999999999</v>
      </c>
      <c r="H3167" s="6">
        <v>166946.94638694599</v>
      </c>
      <c r="I3167" s="6">
        <v>55.73</v>
      </c>
      <c r="J3167" s="6">
        <v>56</v>
      </c>
      <c r="K3167" s="6">
        <v>55.43</v>
      </c>
      <c r="L3167" s="6">
        <v>129457.109557109</v>
      </c>
    </row>
    <row r="3168" spans="1:12" ht="15" customHeight="1" x14ac:dyDescent="0.25">
      <c r="A3168" s="5">
        <v>40260</v>
      </c>
      <c r="B3168" s="6">
        <v>55.89</v>
      </c>
      <c r="C3168" s="2">
        <v>9369255</v>
      </c>
      <c r="D3168" s="6">
        <v>0.27000000000000302</v>
      </c>
      <c r="E3168" s="6">
        <v>0.485436893203883</v>
      </c>
      <c r="F3168" s="6">
        <v>0.48543176230193502</v>
      </c>
      <c r="G3168" s="6">
        <v>72.062839999999994</v>
      </c>
      <c r="H3168" s="6">
        <v>167878.64801864701</v>
      </c>
      <c r="I3168" s="6">
        <v>55.63</v>
      </c>
      <c r="J3168" s="6">
        <v>56</v>
      </c>
      <c r="K3168" s="6">
        <v>55.61</v>
      </c>
      <c r="L3168" s="6">
        <v>130179.72027972</v>
      </c>
    </row>
    <row r="3169" spans="1:12" ht="15" customHeight="1" x14ac:dyDescent="0.25">
      <c r="A3169" s="5">
        <v>40259</v>
      </c>
      <c r="B3169" s="6">
        <v>55.62</v>
      </c>
      <c r="C3169" s="2">
        <v>9874095</v>
      </c>
      <c r="D3169" s="6">
        <v>0.27999999999999398</v>
      </c>
      <c r="E3169" s="6">
        <v>0.50596313697144302</v>
      </c>
      <c r="F3169" s="6">
        <v>0.50596402232316795</v>
      </c>
      <c r="G3169" s="6">
        <v>71.714714000000001</v>
      </c>
      <c r="H3169" s="6">
        <v>167067.165501165</v>
      </c>
      <c r="I3169" s="6">
        <v>55.31</v>
      </c>
      <c r="J3169" s="6">
        <v>56.042200000000001</v>
      </c>
      <c r="K3169" s="6">
        <v>55.13</v>
      </c>
      <c r="L3169" s="6">
        <v>129550.349650349</v>
      </c>
    </row>
    <row r="3170" spans="1:12" ht="15" customHeight="1" x14ac:dyDescent="0.25">
      <c r="A3170" s="5">
        <v>40256</v>
      </c>
      <c r="B3170" s="6">
        <v>55.34</v>
      </c>
      <c r="C3170" s="2">
        <v>17184080</v>
      </c>
      <c r="D3170" s="6">
        <v>-0.59999999999999398</v>
      </c>
      <c r="E3170" s="6">
        <v>-1.0725777618877199</v>
      </c>
      <c r="F3170" s="6">
        <v>-1.0725756998285201</v>
      </c>
      <c r="G3170" s="6">
        <v>71.35369</v>
      </c>
      <c r="H3170" s="6">
        <v>166225.617715617</v>
      </c>
      <c r="I3170" s="6">
        <v>56.03</v>
      </c>
      <c r="J3170" s="6">
        <v>56.27</v>
      </c>
      <c r="K3170" s="6">
        <v>55.15</v>
      </c>
      <c r="L3170" s="6">
        <v>128897.668997669</v>
      </c>
    </row>
    <row r="3171" spans="1:12" ht="15" customHeight="1" x14ac:dyDescent="0.25">
      <c r="A3171" s="5">
        <v>40255</v>
      </c>
      <c r="B3171" s="6">
        <v>55.94</v>
      </c>
      <c r="C3171" s="2">
        <v>9472592</v>
      </c>
      <c r="D3171" s="6">
        <v>1.9999999999996E-2</v>
      </c>
      <c r="E3171" s="6">
        <v>3.5765379113006299E-2</v>
      </c>
      <c r="F3171" s="6">
        <v>3.5763460422821802E-2</v>
      </c>
      <c r="G3171" s="6">
        <v>72.127309999999994</v>
      </c>
      <c r="H3171" s="6">
        <v>168028.92773892701</v>
      </c>
      <c r="I3171" s="6">
        <v>55.89</v>
      </c>
      <c r="J3171" s="6">
        <v>55.951999999999998</v>
      </c>
      <c r="K3171" s="6">
        <v>55.54</v>
      </c>
      <c r="L3171" s="6">
        <v>130296.27039627</v>
      </c>
    </row>
    <row r="3172" spans="1:12" ht="15" customHeight="1" x14ac:dyDescent="0.25">
      <c r="A3172" s="5">
        <v>40254</v>
      </c>
      <c r="B3172" s="6">
        <v>55.92</v>
      </c>
      <c r="C3172" s="2">
        <v>12495120</v>
      </c>
      <c r="D3172" s="6">
        <v>-7.0000000000000201E-2</v>
      </c>
      <c r="E3172" s="6">
        <v>-0.12502232541525801</v>
      </c>
      <c r="F3172" s="6">
        <v>-0.12502254411790301</v>
      </c>
      <c r="G3172" s="6">
        <v>72.101523999999998</v>
      </c>
      <c r="H3172" s="6">
        <v>167968.82051282001</v>
      </c>
      <c r="I3172" s="6">
        <v>56.05</v>
      </c>
      <c r="J3172" s="6">
        <v>56.13</v>
      </c>
      <c r="K3172" s="6">
        <v>55.66</v>
      </c>
      <c r="L3172" s="6">
        <v>130249.65034964999</v>
      </c>
    </row>
    <row r="3173" spans="1:12" ht="15" customHeight="1" x14ac:dyDescent="0.25">
      <c r="A3173" s="5">
        <v>40253</v>
      </c>
      <c r="B3173" s="6">
        <v>55.99</v>
      </c>
      <c r="C3173" s="2">
        <v>18458500</v>
      </c>
      <c r="D3173" s="6">
        <v>0.56999999999999995</v>
      </c>
      <c r="E3173" s="6">
        <v>1.02850956333453</v>
      </c>
      <c r="F3173" s="6">
        <v>1.0285230956928699</v>
      </c>
      <c r="G3173" s="6">
        <v>72.191779999999994</v>
      </c>
      <c r="H3173" s="6">
        <v>168179.20745920701</v>
      </c>
      <c r="I3173" s="6">
        <v>55.88</v>
      </c>
      <c r="J3173" s="6">
        <v>56.27</v>
      </c>
      <c r="K3173" s="6">
        <v>55.6</v>
      </c>
      <c r="L3173" s="6">
        <v>130412.82051282001</v>
      </c>
    </row>
    <row r="3174" spans="1:12" ht="15" customHeight="1" x14ac:dyDescent="0.25">
      <c r="A3174" s="5">
        <v>40252</v>
      </c>
      <c r="B3174" s="6">
        <v>55.42</v>
      </c>
      <c r="C3174" s="2">
        <v>24374790</v>
      </c>
      <c r="D3174" s="6">
        <v>1.52</v>
      </c>
      <c r="E3174" s="6">
        <v>2.8200371057514002</v>
      </c>
      <c r="F3174" s="6">
        <v>2.8200210081010502</v>
      </c>
      <c r="G3174" s="6">
        <v>71.456829999999997</v>
      </c>
      <c r="H3174" s="6">
        <v>166466.03729603699</v>
      </c>
      <c r="I3174" s="6">
        <v>54.39</v>
      </c>
      <c r="J3174" s="6">
        <v>55.54</v>
      </c>
      <c r="K3174" s="6">
        <v>54.35</v>
      </c>
      <c r="L3174" s="6">
        <v>129084.14918414901</v>
      </c>
    </row>
    <row r="3175" spans="1:12" ht="15" customHeight="1" x14ac:dyDescent="0.25">
      <c r="A3175" s="5">
        <v>40249</v>
      </c>
      <c r="B3175" s="6">
        <v>53.9</v>
      </c>
      <c r="C3175" s="2">
        <v>10481280</v>
      </c>
      <c r="D3175" s="6">
        <v>-7.0000000000000201E-2</v>
      </c>
      <c r="E3175" s="6">
        <v>-0.12970168612191901</v>
      </c>
      <c r="F3175" s="6">
        <v>-0.12970765050959099</v>
      </c>
      <c r="G3175" s="6">
        <v>69.497</v>
      </c>
      <c r="H3175" s="6">
        <v>161897.66899766799</v>
      </c>
      <c r="I3175" s="6">
        <v>54.16</v>
      </c>
      <c r="J3175" s="6">
        <v>54.24</v>
      </c>
      <c r="K3175" s="6">
        <v>53.79</v>
      </c>
      <c r="L3175" s="6">
        <v>125541.025641025</v>
      </c>
    </row>
    <row r="3176" spans="1:12" ht="15" customHeight="1" x14ac:dyDescent="0.25">
      <c r="A3176" s="5">
        <v>40248</v>
      </c>
      <c r="B3176" s="6">
        <v>53.97</v>
      </c>
      <c r="C3176" s="2">
        <v>10675420</v>
      </c>
      <c r="D3176" s="6">
        <v>0.33999999999999603</v>
      </c>
      <c r="E3176" s="6">
        <v>0.63397352228229398</v>
      </c>
      <c r="F3176" s="6">
        <v>0.633979991285471</v>
      </c>
      <c r="G3176" s="6">
        <v>69.587260000000001</v>
      </c>
      <c r="H3176" s="6">
        <v>162108.06526806499</v>
      </c>
      <c r="I3176" s="6">
        <v>53.64</v>
      </c>
      <c r="J3176" s="6">
        <v>53.99</v>
      </c>
      <c r="K3176" s="6">
        <v>53.53</v>
      </c>
      <c r="L3176" s="6">
        <v>125704.195804195</v>
      </c>
    </row>
    <row r="3177" spans="1:12" ht="15" customHeight="1" x14ac:dyDescent="0.25">
      <c r="A3177" s="5">
        <v>40247</v>
      </c>
      <c r="B3177" s="6">
        <v>53.63</v>
      </c>
      <c r="C3177" s="2">
        <v>12697800</v>
      </c>
      <c r="D3177" s="6">
        <v>-0.42999999999999899</v>
      </c>
      <c r="E3177" s="6">
        <v>-0.79541250462449298</v>
      </c>
      <c r="F3177" s="6">
        <v>-0.23584544974243299</v>
      </c>
      <c r="G3177" s="6">
        <v>69.148870000000002</v>
      </c>
      <c r="H3177" s="6">
        <v>161086.177156177</v>
      </c>
      <c r="I3177" s="6">
        <v>53.67</v>
      </c>
      <c r="J3177" s="6">
        <v>54.02</v>
      </c>
      <c r="K3177" s="6">
        <v>53.53</v>
      </c>
      <c r="L3177" s="6">
        <v>124911.65501165501</v>
      </c>
    </row>
    <row r="3178" spans="1:12" ht="15" customHeight="1" x14ac:dyDescent="0.25">
      <c r="A3178" s="5">
        <v>40246</v>
      </c>
      <c r="B3178" s="6">
        <v>54.06</v>
      </c>
      <c r="C3178" s="2">
        <v>12585200</v>
      </c>
      <c r="D3178" s="6">
        <v>-8.9999999999996305E-2</v>
      </c>
      <c r="E3178" s="6">
        <v>-0.16620498614957599</v>
      </c>
      <c r="F3178" s="6">
        <v>-0.16620735454220201</v>
      </c>
      <c r="G3178" s="6">
        <v>69.312340000000006</v>
      </c>
      <c r="H3178" s="6">
        <v>161467.22610722599</v>
      </c>
      <c r="I3178" s="6">
        <v>54.12</v>
      </c>
      <c r="J3178" s="6">
        <v>54.5</v>
      </c>
      <c r="K3178" s="6">
        <v>53.92</v>
      </c>
      <c r="L3178" s="6">
        <v>125913.986013986</v>
      </c>
    </row>
    <row r="3179" spans="1:12" ht="15" customHeight="1" x14ac:dyDescent="0.25">
      <c r="A3179" s="5">
        <v>40245</v>
      </c>
      <c r="B3179" s="6">
        <v>54.15</v>
      </c>
      <c r="C3179" s="2">
        <v>7556638</v>
      </c>
      <c r="D3179" s="6">
        <v>9.9999999999980105E-3</v>
      </c>
      <c r="E3179" s="6">
        <v>1.8470631695599499E-2</v>
      </c>
      <c r="F3179" s="6">
        <v>1.8474417095681799E-2</v>
      </c>
      <c r="G3179" s="6">
        <v>69.427734000000001</v>
      </c>
      <c r="H3179" s="6">
        <v>161736.20979020899</v>
      </c>
      <c r="I3179" s="6">
        <v>54.01</v>
      </c>
      <c r="J3179" s="6">
        <v>54.28</v>
      </c>
      <c r="K3179" s="6">
        <v>53.93</v>
      </c>
      <c r="L3179" s="6">
        <v>126123.776223776</v>
      </c>
    </row>
    <row r="3180" spans="1:12" ht="15" customHeight="1" x14ac:dyDescent="0.25">
      <c r="A3180" s="5">
        <v>40242</v>
      </c>
      <c r="B3180" s="6">
        <v>54.14</v>
      </c>
      <c r="C3180" s="2">
        <v>11375090</v>
      </c>
      <c r="D3180" s="6">
        <v>0.17999999999999899</v>
      </c>
      <c r="E3180" s="6">
        <v>0.33358042994810999</v>
      </c>
      <c r="F3180" s="6">
        <v>0.33357361001722302</v>
      </c>
      <c r="G3180" s="6">
        <v>69.414910000000006</v>
      </c>
      <c r="H3180" s="6">
        <v>161706.31701631701</v>
      </c>
      <c r="I3180" s="6">
        <v>53.97</v>
      </c>
      <c r="J3180" s="6">
        <v>54.17</v>
      </c>
      <c r="K3180" s="6">
        <v>53.5</v>
      </c>
      <c r="L3180" s="6">
        <v>126100.46620046601</v>
      </c>
    </row>
    <row r="3181" spans="1:12" ht="15" customHeight="1" x14ac:dyDescent="0.25">
      <c r="A3181" s="5">
        <v>40241</v>
      </c>
      <c r="B3181" s="6">
        <v>53.96</v>
      </c>
      <c r="C3181" s="2">
        <v>11211800</v>
      </c>
      <c r="D3181" s="6">
        <v>0.30000000000000399</v>
      </c>
      <c r="E3181" s="6">
        <v>0.55907566157287203</v>
      </c>
      <c r="F3181" s="6">
        <v>0.55908268149218399</v>
      </c>
      <c r="G3181" s="6">
        <v>69.184129999999996</v>
      </c>
      <c r="H3181" s="6">
        <v>161168.368298368</v>
      </c>
      <c r="I3181" s="6">
        <v>54.02</v>
      </c>
      <c r="J3181" s="6">
        <v>54.09</v>
      </c>
      <c r="K3181" s="6">
        <v>53.75</v>
      </c>
      <c r="L3181" s="6">
        <v>125680.885780885</v>
      </c>
    </row>
    <row r="3182" spans="1:12" ht="15" customHeight="1" x14ac:dyDescent="0.25">
      <c r="A3182" s="5">
        <v>40240</v>
      </c>
      <c r="B3182" s="6">
        <v>53.66</v>
      </c>
      <c r="C3182" s="2">
        <v>11631120</v>
      </c>
      <c r="D3182" s="6">
        <v>6.9999999999993096E-2</v>
      </c>
      <c r="E3182" s="6">
        <v>0.13062138458665901</v>
      </c>
      <c r="F3182" s="6">
        <v>0.13062778735997099</v>
      </c>
      <c r="G3182" s="6">
        <v>68.799484000000007</v>
      </c>
      <c r="H3182" s="6">
        <v>160271.75757575699</v>
      </c>
      <c r="I3182" s="6">
        <v>53.35</v>
      </c>
      <c r="J3182" s="6">
        <v>53.75</v>
      </c>
      <c r="K3182" s="6">
        <v>53.15</v>
      </c>
      <c r="L3182" s="6">
        <v>124981.585081585</v>
      </c>
    </row>
    <row r="3183" spans="1:12" ht="15" customHeight="1" x14ac:dyDescent="0.25">
      <c r="A3183" s="5">
        <v>40239</v>
      </c>
      <c r="B3183" s="6">
        <v>53.59</v>
      </c>
      <c r="C3183" s="2">
        <v>14083620</v>
      </c>
      <c r="D3183" s="6">
        <v>-0.309999999999995</v>
      </c>
      <c r="E3183" s="6">
        <v>-0.57513914656770404</v>
      </c>
      <c r="F3183" s="6">
        <v>-0.57514991202076704</v>
      </c>
      <c r="G3183" s="6">
        <v>68.709729999999993</v>
      </c>
      <c r="H3183" s="6">
        <v>160062.54079254001</v>
      </c>
      <c r="I3183" s="6">
        <v>53.83</v>
      </c>
      <c r="J3183" s="6">
        <v>53.89</v>
      </c>
      <c r="K3183" s="6">
        <v>53.47</v>
      </c>
      <c r="L3183" s="6">
        <v>124818.414918414</v>
      </c>
    </row>
    <row r="3184" spans="1:12" ht="15" customHeight="1" x14ac:dyDescent="0.25">
      <c r="A3184" s="5">
        <v>40238</v>
      </c>
      <c r="B3184" s="6">
        <v>53.9</v>
      </c>
      <c r="C3184" s="2">
        <v>12129740</v>
      </c>
      <c r="D3184" s="6">
        <v>-0.17000000000000101</v>
      </c>
      <c r="E3184" s="6">
        <v>-0.31440724986129198</v>
      </c>
      <c r="F3184" s="6">
        <v>-0.31440244782701099</v>
      </c>
      <c r="G3184" s="6">
        <v>69.107200000000006</v>
      </c>
      <c r="H3184" s="6">
        <v>160989.04428904399</v>
      </c>
      <c r="I3184" s="6">
        <v>54.04</v>
      </c>
      <c r="J3184" s="6">
        <v>54.13</v>
      </c>
      <c r="K3184" s="6">
        <v>53.54</v>
      </c>
      <c r="L3184" s="6">
        <v>125541.025641025</v>
      </c>
    </row>
    <row r="3185" spans="1:12" ht="15" customHeight="1" x14ac:dyDescent="0.25">
      <c r="A3185" s="5">
        <v>40235</v>
      </c>
      <c r="B3185" s="6">
        <v>54.07</v>
      </c>
      <c r="C3185" s="2">
        <v>15953100</v>
      </c>
      <c r="D3185" s="6">
        <v>-7.9999999999998295E-2</v>
      </c>
      <c r="E3185" s="6">
        <v>-0.147737765466293</v>
      </c>
      <c r="F3185" s="6">
        <v>-0.147742111243331</v>
      </c>
      <c r="G3185" s="6">
        <v>69.325159999999997</v>
      </c>
      <c r="H3185" s="6">
        <v>161497.10955710901</v>
      </c>
      <c r="I3185" s="6">
        <v>54.22</v>
      </c>
      <c r="J3185" s="6">
        <v>54.24</v>
      </c>
      <c r="K3185" s="6">
        <v>53.5</v>
      </c>
      <c r="L3185" s="6">
        <v>125937.29603729599</v>
      </c>
    </row>
    <row r="3186" spans="1:12" ht="15" customHeight="1" x14ac:dyDescent="0.25">
      <c r="A3186" s="5">
        <v>40234</v>
      </c>
      <c r="B3186" s="6">
        <v>54.15</v>
      </c>
      <c r="C3186" s="2">
        <v>13510070</v>
      </c>
      <c r="D3186" s="6">
        <v>0.22999999999999601</v>
      </c>
      <c r="E3186" s="6">
        <v>0.42655786350147501</v>
      </c>
      <c r="F3186" s="6">
        <v>0.42656864860235399</v>
      </c>
      <c r="G3186" s="6">
        <v>69.427734000000001</v>
      </c>
      <c r="H3186" s="6">
        <v>161736.20979020899</v>
      </c>
      <c r="I3186" s="6">
        <v>53.46</v>
      </c>
      <c r="J3186" s="6">
        <v>54.28</v>
      </c>
      <c r="K3186" s="6">
        <v>53.25</v>
      </c>
      <c r="L3186" s="6">
        <v>126123.776223776</v>
      </c>
    </row>
    <row r="3187" spans="1:12" ht="15" customHeight="1" x14ac:dyDescent="0.25">
      <c r="A3187" s="5">
        <v>40233</v>
      </c>
      <c r="B3187" s="6">
        <v>53.92</v>
      </c>
      <c r="C3187" s="2">
        <v>10624150</v>
      </c>
      <c r="D3187" s="6">
        <v>0.30000000000000399</v>
      </c>
      <c r="E3187" s="6">
        <v>0.55949272659456795</v>
      </c>
      <c r="F3187" s="6">
        <v>0.55948373921062</v>
      </c>
      <c r="G3187" s="6">
        <v>69.132835</v>
      </c>
      <c r="H3187" s="6">
        <v>161048.799533799</v>
      </c>
      <c r="I3187" s="6">
        <v>53.74</v>
      </c>
      <c r="J3187" s="6">
        <v>53.95</v>
      </c>
      <c r="K3187" s="6">
        <v>53.48</v>
      </c>
      <c r="L3187" s="6">
        <v>125587.645687645</v>
      </c>
    </row>
    <row r="3188" spans="1:12" ht="15" customHeight="1" x14ac:dyDescent="0.25">
      <c r="A3188" s="5">
        <v>40232</v>
      </c>
      <c r="B3188" s="6">
        <v>53.62</v>
      </c>
      <c r="C3188" s="2">
        <v>14138110</v>
      </c>
      <c r="D3188" s="6">
        <v>-0.21</v>
      </c>
      <c r="E3188" s="6">
        <v>-0.39011703511053702</v>
      </c>
      <c r="F3188" s="6">
        <v>-0.39011873084270299</v>
      </c>
      <c r="G3188" s="6">
        <v>68.748199999999997</v>
      </c>
      <c r="H3188" s="6">
        <v>160152.21445221399</v>
      </c>
      <c r="I3188" s="6">
        <v>53.75</v>
      </c>
      <c r="J3188" s="6">
        <v>54.08</v>
      </c>
      <c r="K3188" s="6">
        <v>53.45</v>
      </c>
      <c r="L3188" s="6">
        <v>124888.344988344</v>
      </c>
    </row>
    <row r="3189" spans="1:12" ht="15" customHeight="1" x14ac:dyDescent="0.25">
      <c r="A3189" s="5">
        <v>40231</v>
      </c>
      <c r="B3189" s="6">
        <v>53.83</v>
      </c>
      <c r="C3189" s="2">
        <v>12097110</v>
      </c>
      <c r="D3189" s="6">
        <v>0.33999999999999603</v>
      </c>
      <c r="E3189" s="6">
        <v>0.63563282856609005</v>
      </c>
      <c r="F3189" s="6">
        <v>0.63563770531769304</v>
      </c>
      <c r="G3189" s="6">
        <v>69.017449999999997</v>
      </c>
      <c r="H3189" s="6">
        <v>160779.83682983599</v>
      </c>
      <c r="I3189" s="6">
        <v>53.52</v>
      </c>
      <c r="J3189" s="6">
        <v>53.92</v>
      </c>
      <c r="K3189" s="6">
        <v>53.34</v>
      </c>
      <c r="L3189" s="6">
        <v>125377.855477855</v>
      </c>
    </row>
    <row r="3190" spans="1:12" ht="15" customHeight="1" x14ac:dyDescent="0.25">
      <c r="A3190" s="5">
        <v>40228</v>
      </c>
      <c r="B3190" s="6">
        <v>53.49</v>
      </c>
      <c r="C3190" s="2">
        <v>15090570</v>
      </c>
      <c r="D3190" s="6">
        <v>2.0000000000003099E-2</v>
      </c>
      <c r="E3190" s="6">
        <v>3.7404151860864703E-2</v>
      </c>
      <c r="F3190" s="6">
        <v>3.7400147150035097E-2</v>
      </c>
      <c r="G3190" s="6">
        <v>68.581519999999998</v>
      </c>
      <c r="H3190" s="6">
        <v>159763.682983682</v>
      </c>
      <c r="I3190" s="6">
        <v>53.19</v>
      </c>
      <c r="J3190" s="6">
        <v>53.58</v>
      </c>
      <c r="K3190" s="6">
        <v>53.07</v>
      </c>
      <c r="L3190" s="6">
        <v>124585.31468531401</v>
      </c>
    </row>
    <row r="3191" spans="1:12" ht="15" customHeight="1" x14ac:dyDescent="0.25">
      <c r="A3191" s="5">
        <v>40227</v>
      </c>
      <c r="B3191" s="6">
        <v>53.47</v>
      </c>
      <c r="C3191" s="2">
        <v>29458040</v>
      </c>
      <c r="D3191" s="6">
        <v>-0.59000000000000297</v>
      </c>
      <c r="E3191" s="6">
        <v>-1.0913799482057001</v>
      </c>
      <c r="F3191" s="6">
        <v>-1.0913785337502699</v>
      </c>
      <c r="G3191" s="6">
        <v>68.555880000000002</v>
      </c>
      <c r="H3191" s="6">
        <v>159703.916083916</v>
      </c>
      <c r="I3191" s="6">
        <v>53.2</v>
      </c>
      <c r="J3191" s="6">
        <v>53.5</v>
      </c>
      <c r="K3191" s="6">
        <v>52.91</v>
      </c>
      <c r="L3191" s="6">
        <v>124538.694638694</v>
      </c>
    </row>
    <row r="3192" spans="1:12" ht="15" customHeight="1" x14ac:dyDescent="0.25">
      <c r="A3192" s="5">
        <v>40226</v>
      </c>
      <c r="B3192" s="6">
        <v>54.06</v>
      </c>
      <c r="C3192" s="2">
        <v>15534110</v>
      </c>
      <c r="D3192" s="6">
        <v>0.5</v>
      </c>
      <c r="E3192" s="6">
        <v>0.93353248693055502</v>
      </c>
      <c r="F3192" s="6">
        <v>0.93353450431308205</v>
      </c>
      <c r="G3192" s="6">
        <v>69.312340000000006</v>
      </c>
      <c r="H3192" s="6">
        <v>161467.22610722599</v>
      </c>
      <c r="I3192" s="6">
        <v>53.69</v>
      </c>
      <c r="J3192" s="6">
        <v>54.25</v>
      </c>
      <c r="K3192" s="6">
        <v>53.65</v>
      </c>
      <c r="L3192" s="6">
        <v>125913.986013986</v>
      </c>
    </row>
    <row r="3193" spans="1:12" ht="15" customHeight="1" x14ac:dyDescent="0.25">
      <c r="A3193" s="5">
        <v>40225</v>
      </c>
      <c r="B3193" s="6">
        <v>53.56</v>
      </c>
      <c r="C3193" s="2">
        <v>15771180</v>
      </c>
      <c r="D3193" s="6">
        <v>0.66000000000000303</v>
      </c>
      <c r="E3193" s="6">
        <v>1.2476370510396899</v>
      </c>
      <c r="F3193" s="6">
        <v>1.24762724152749</v>
      </c>
      <c r="G3193" s="6">
        <v>68.671270000000007</v>
      </c>
      <c r="H3193" s="6">
        <v>159972.89044289</v>
      </c>
      <c r="I3193" s="6">
        <v>53.24</v>
      </c>
      <c r="J3193" s="6">
        <v>53.72</v>
      </c>
      <c r="K3193" s="6">
        <v>52.9</v>
      </c>
      <c r="L3193" s="6">
        <v>124748.484848484</v>
      </c>
    </row>
    <row r="3194" spans="1:12" ht="15" customHeight="1" x14ac:dyDescent="0.25">
      <c r="A3194" s="5">
        <v>40221</v>
      </c>
      <c r="B3194" s="6">
        <v>52.9</v>
      </c>
      <c r="C3194" s="2">
        <v>17038870</v>
      </c>
      <c r="D3194" s="6">
        <v>-0.17999999999999899</v>
      </c>
      <c r="E3194" s="6">
        <v>-0.33911077618689001</v>
      </c>
      <c r="F3194" s="6">
        <v>-0.33910971650490301</v>
      </c>
      <c r="G3194" s="6">
        <v>67.825066000000007</v>
      </c>
      <c r="H3194" s="6">
        <v>158000.38694638599</v>
      </c>
      <c r="I3194" s="6">
        <v>53.11</v>
      </c>
      <c r="J3194" s="6">
        <v>53.11</v>
      </c>
      <c r="K3194" s="6">
        <v>52.66</v>
      </c>
      <c r="L3194" s="6">
        <v>123210.023310023</v>
      </c>
    </row>
    <row r="3195" spans="1:12" ht="15" customHeight="1" x14ac:dyDescent="0.25">
      <c r="A3195" s="5">
        <v>40220</v>
      </c>
      <c r="B3195" s="6">
        <v>53.08</v>
      </c>
      <c r="C3195" s="2">
        <v>11579590</v>
      </c>
      <c r="D3195" s="6">
        <v>-0.160000000000003</v>
      </c>
      <c r="E3195" s="6">
        <v>-0.30052592036063902</v>
      </c>
      <c r="F3195" s="6">
        <v>-0.30052303665680702</v>
      </c>
      <c r="G3195" s="6">
        <v>68.055850000000007</v>
      </c>
      <c r="H3195" s="6">
        <v>158538.34498834499</v>
      </c>
      <c r="I3195" s="6">
        <v>53.13</v>
      </c>
      <c r="J3195" s="6">
        <v>53.45</v>
      </c>
      <c r="K3195" s="6">
        <v>52.91</v>
      </c>
      <c r="L3195" s="6">
        <v>123629.603729603</v>
      </c>
    </row>
    <row r="3196" spans="1:12" ht="15" customHeight="1" x14ac:dyDescent="0.25">
      <c r="A3196" s="5">
        <v>40219</v>
      </c>
      <c r="B3196" s="6">
        <v>53.24</v>
      </c>
      <c r="C3196" s="2">
        <v>9408393</v>
      </c>
      <c r="D3196" s="6">
        <v>-9.9999999999980105E-3</v>
      </c>
      <c r="E3196" s="6">
        <v>-1.87793427229965E-2</v>
      </c>
      <c r="F3196" s="6">
        <v>-1.87773320398987E-2</v>
      </c>
      <c r="G3196" s="6">
        <v>68.260990000000007</v>
      </c>
      <c r="H3196" s="6">
        <v>159016.526806526</v>
      </c>
      <c r="I3196" s="6">
        <v>53.27</v>
      </c>
      <c r="J3196" s="6">
        <v>53.5</v>
      </c>
      <c r="K3196" s="6">
        <v>52.96</v>
      </c>
      <c r="L3196" s="6">
        <v>124002.56410256401</v>
      </c>
    </row>
    <row r="3197" spans="1:12" ht="15" customHeight="1" x14ac:dyDescent="0.25">
      <c r="A3197" s="5">
        <v>40218</v>
      </c>
      <c r="B3197" s="6">
        <v>53.25</v>
      </c>
      <c r="C3197" s="2">
        <v>10825120</v>
      </c>
      <c r="D3197" s="6">
        <v>0.32</v>
      </c>
      <c r="E3197" s="6">
        <v>0.60457207632722498</v>
      </c>
      <c r="F3197" s="6">
        <v>0.60457366457164996</v>
      </c>
      <c r="G3197" s="6">
        <v>68.273809999999997</v>
      </c>
      <c r="H3197" s="6">
        <v>159046.41025640999</v>
      </c>
      <c r="I3197" s="6">
        <v>53.21</v>
      </c>
      <c r="J3197" s="6">
        <v>53.62</v>
      </c>
      <c r="K3197" s="6">
        <v>52.82</v>
      </c>
      <c r="L3197" s="6">
        <v>124025.874125874</v>
      </c>
    </row>
    <row r="3198" spans="1:12" ht="15" customHeight="1" x14ac:dyDescent="0.25">
      <c r="A3198" s="5">
        <v>40217</v>
      </c>
      <c r="B3198" s="6">
        <v>52.93</v>
      </c>
      <c r="C3198" s="2">
        <v>10506060</v>
      </c>
      <c r="D3198" s="6">
        <v>-0.52000000000000302</v>
      </c>
      <c r="E3198" s="6">
        <v>-0.97287184284378103</v>
      </c>
      <c r="F3198" s="6">
        <v>-0.97286985809986704</v>
      </c>
      <c r="G3198" s="6">
        <v>67.863524999999996</v>
      </c>
      <c r="H3198" s="6">
        <v>158090.03496503399</v>
      </c>
      <c r="I3198" s="6">
        <v>53.38</v>
      </c>
      <c r="J3198" s="6">
        <v>53.54</v>
      </c>
      <c r="K3198" s="6">
        <v>52.92</v>
      </c>
      <c r="L3198" s="6">
        <v>123279.953379953</v>
      </c>
    </row>
    <row r="3199" spans="1:12" ht="15" customHeight="1" x14ac:dyDescent="0.25">
      <c r="A3199" s="5">
        <v>40214</v>
      </c>
      <c r="B3199" s="6">
        <v>53.45</v>
      </c>
      <c r="C3199" s="2">
        <v>15546380</v>
      </c>
      <c r="D3199" s="6">
        <v>0.48000000000000398</v>
      </c>
      <c r="E3199" s="6">
        <v>0.90617330564470799</v>
      </c>
      <c r="F3199" s="6">
        <v>0.90617201167169004</v>
      </c>
      <c r="G3199" s="6">
        <v>68.530235000000005</v>
      </c>
      <c r="H3199" s="6">
        <v>159644.13752913699</v>
      </c>
      <c r="I3199" s="6">
        <v>52.77</v>
      </c>
      <c r="J3199" s="6">
        <v>53.53</v>
      </c>
      <c r="K3199" s="6">
        <v>52.76</v>
      </c>
      <c r="L3199" s="6">
        <v>124492.074592074</v>
      </c>
    </row>
    <row r="3200" spans="1:12" ht="15" customHeight="1" x14ac:dyDescent="0.25">
      <c r="A3200" s="5">
        <v>40213</v>
      </c>
      <c r="B3200" s="6">
        <v>52.97</v>
      </c>
      <c r="C3200" s="2">
        <v>21030000</v>
      </c>
      <c r="D3200" s="6">
        <v>-1.3</v>
      </c>
      <c r="E3200" s="6">
        <v>-2.39543025612678</v>
      </c>
      <c r="F3200" s="6">
        <v>-2.39543246999673</v>
      </c>
      <c r="G3200" s="6">
        <v>67.914810000000003</v>
      </c>
      <c r="H3200" s="6">
        <v>158209.58041957999</v>
      </c>
      <c r="I3200" s="6">
        <v>53.88</v>
      </c>
      <c r="J3200" s="6">
        <v>54.3</v>
      </c>
      <c r="K3200" s="6">
        <v>52.96</v>
      </c>
      <c r="L3200" s="6">
        <v>123373.19347319299</v>
      </c>
    </row>
    <row r="3201" spans="1:12" ht="15" customHeight="1" x14ac:dyDescent="0.25">
      <c r="A3201" s="5">
        <v>40212</v>
      </c>
      <c r="B3201" s="6">
        <v>54.27</v>
      </c>
      <c r="C3201" s="2">
        <v>17988850</v>
      </c>
      <c r="D3201" s="6">
        <v>0.78000000000000103</v>
      </c>
      <c r="E3201" s="6">
        <v>1.45821648906336</v>
      </c>
      <c r="F3201" s="6">
        <v>1.45822081517004</v>
      </c>
      <c r="G3201" s="6">
        <v>69.581590000000006</v>
      </c>
      <c r="H3201" s="6">
        <v>162094.84848484799</v>
      </c>
      <c r="I3201" s="6">
        <v>53.73</v>
      </c>
      <c r="J3201" s="6">
        <v>54.5</v>
      </c>
      <c r="K3201" s="6">
        <v>53.64</v>
      </c>
      <c r="L3201" s="6">
        <v>126403.496503496</v>
      </c>
    </row>
    <row r="3202" spans="1:12" ht="15" customHeight="1" x14ac:dyDescent="0.25">
      <c r="A3202" s="5">
        <v>40211</v>
      </c>
      <c r="B3202" s="6">
        <v>53.49</v>
      </c>
      <c r="C3202" s="2">
        <v>11388910</v>
      </c>
      <c r="D3202" s="6">
        <v>1.00000000000051E-2</v>
      </c>
      <c r="E3202" s="6">
        <v>1.8698578908016201E-2</v>
      </c>
      <c r="F3202" s="6">
        <v>1.86965773012914E-2</v>
      </c>
      <c r="G3202" s="6">
        <v>68.581519999999998</v>
      </c>
      <c r="H3202" s="6">
        <v>159763.682983682</v>
      </c>
      <c r="I3202" s="6">
        <v>53.59</v>
      </c>
      <c r="J3202" s="6">
        <v>53.72</v>
      </c>
      <c r="K3202" s="6">
        <v>53.33</v>
      </c>
      <c r="L3202" s="6">
        <v>124585.31468531401</v>
      </c>
    </row>
    <row r="3203" spans="1:12" ht="15" customHeight="1" x14ac:dyDescent="0.25">
      <c r="A3203" s="5">
        <v>40210</v>
      </c>
      <c r="B3203" s="6">
        <v>53.48</v>
      </c>
      <c r="C3203" s="2">
        <v>11028820</v>
      </c>
      <c r="D3203" s="6">
        <v>4.9999999999997102E-2</v>
      </c>
      <c r="E3203" s="6">
        <v>9.3580385551184003E-2</v>
      </c>
      <c r="F3203" s="6">
        <v>9.3584969999849194E-2</v>
      </c>
      <c r="G3203" s="6">
        <v>68.568700000000007</v>
      </c>
      <c r="H3203" s="6">
        <v>159733.799533799</v>
      </c>
      <c r="I3203" s="6">
        <v>53.62</v>
      </c>
      <c r="J3203" s="6">
        <v>53.78</v>
      </c>
      <c r="K3203" s="6">
        <v>53.31</v>
      </c>
      <c r="L3203" s="6">
        <v>124562.00466200399</v>
      </c>
    </row>
    <row r="3204" spans="1:12" ht="15" customHeight="1" x14ac:dyDescent="0.25">
      <c r="A3204" s="5">
        <v>40207</v>
      </c>
      <c r="B3204" s="6">
        <v>53.43</v>
      </c>
      <c r="C3204" s="2">
        <v>24281230</v>
      </c>
      <c r="D3204" s="6">
        <v>0.82</v>
      </c>
      <c r="E3204" s="6">
        <v>1.55863904200721</v>
      </c>
      <c r="F3204" s="6">
        <v>1.55863528571793</v>
      </c>
      <c r="G3204" s="6">
        <v>68.504589999999993</v>
      </c>
      <c r="H3204" s="6">
        <v>159584.35897435801</v>
      </c>
      <c r="I3204" s="6">
        <v>53.68</v>
      </c>
      <c r="J3204" s="6">
        <v>54.15</v>
      </c>
      <c r="K3204" s="6">
        <v>53.4</v>
      </c>
      <c r="L3204" s="6">
        <v>124445.45454545401</v>
      </c>
    </row>
    <row r="3205" spans="1:12" ht="15" customHeight="1" x14ac:dyDescent="0.25">
      <c r="A3205" s="5">
        <v>40206</v>
      </c>
      <c r="B3205" s="6">
        <v>52.61</v>
      </c>
      <c r="C3205" s="2">
        <v>16961010</v>
      </c>
      <c r="D3205" s="6">
        <v>-0.78999999999999904</v>
      </c>
      <c r="E3205" s="6">
        <v>-1.47940074906366</v>
      </c>
      <c r="F3205" s="6">
        <v>-1.47940302745315</v>
      </c>
      <c r="G3205" s="6">
        <v>67.453239999999994</v>
      </c>
      <c r="H3205" s="6">
        <v>157133.65967365901</v>
      </c>
      <c r="I3205" s="6">
        <v>53.38</v>
      </c>
      <c r="J3205" s="6">
        <v>53.45</v>
      </c>
      <c r="K3205" s="6">
        <v>52.51</v>
      </c>
      <c r="L3205" s="6">
        <v>122534.032634032</v>
      </c>
    </row>
    <row r="3206" spans="1:12" ht="15" customHeight="1" x14ac:dyDescent="0.25">
      <c r="A3206" s="5">
        <v>40205</v>
      </c>
      <c r="B3206" s="6">
        <v>53.4</v>
      </c>
      <c r="C3206" s="2">
        <v>13192050</v>
      </c>
      <c r="D3206" s="6">
        <v>-0.21</v>
      </c>
      <c r="E3206" s="6">
        <v>-0.39171796306659501</v>
      </c>
      <c r="F3206" s="6">
        <v>-0.39171966460358398</v>
      </c>
      <c r="G3206" s="6">
        <v>68.466130000000007</v>
      </c>
      <c r="H3206" s="6">
        <v>159494.708624708</v>
      </c>
      <c r="I3206" s="6">
        <v>53.52</v>
      </c>
      <c r="J3206" s="6">
        <v>53.77</v>
      </c>
      <c r="K3206" s="6">
        <v>53.1</v>
      </c>
      <c r="L3206" s="6">
        <v>124375.524475524</v>
      </c>
    </row>
    <row r="3207" spans="1:12" ht="15" customHeight="1" x14ac:dyDescent="0.25">
      <c r="A3207" s="5">
        <v>40204</v>
      </c>
      <c r="B3207" s="6">
        <v>53.61</v>
      </c>
      <c r="C3207" s="2">
        <v>15585090</v>
      </c>
      <c r="D3207" s="6">
        <v>0.72999999999999599</v>
      </c>
      <c r="E3207" s="6">
        <v>1.3804841149772999</v>
      </c>
      <c r="F3207" s="6">
        <v>1.3804897670505101</v>
      </c>
      <c r="G3207" s="6">
        <v>68.735380000000006</v>
      </c>
      <c r="H3207" s="6">
        <v>160122.33100233099</v>
      </c>
      <c r="I3207" s="6">
        <v>52.82</v>
      </c>
      <c r="J3207" s="6">
        <v>53.86</v>
      </c>
      <c r="K3207" s="6">
        <v>52.73</v>
      </c>
      <c r="L3207" s="6">
        <v>124865.03496503401</v>
      </c>
    </row>
    <row r="3208" spans="1:12" ht="15" customHeight="1" x14ac:dyDescent="0.25">
      <c r="A3208" s="5">
        <v>40203</v>
      </c>
      <c r="B3208" s="6">
        <v>52.88</v>
      </c>
      <c r="C3208" s="2">
        <v>12003260</v>
      </c>
      <c r="D3208" s="6">
        <v>-5.9999999999995099E-2</v>
      </c>
      <c r="E3208" s="6">
        <v>-0.11333585190781401</v>
      </c>
      <c r="F3208" s="6">
        <v>-0.11332962266381499</v>
      </c>
      <c r="G3208" s="6">
        <v>67.799415999999994</v>
      </c>
      <c r="H3208" s="6">
        <v>157940.596736596</v>
      </c>
      <c r="I3208" s="6">
        <v>53.14</v>
      </c>
      <c r="J3208" s="6">
        <v>53.22</v>
      </c>
      <c r="K3208" s="6">
        <v>52.774999999999999</v>
      </c>
      <c r="L3208" s="6">
        <v>123163.403263403</v>
      </c>
    </row>
    <row r="3209" spans="1:12" ht="15" customHeight="1" x14ac:dyDescent="0.25">
      <c r="A3209" s="5">
        <v>40200</v>
      </c>
      <c r="B3209" s="6">
        <v>52.94</v>
      </c>
      <c r="C3209" s="2">
        <v>19416030</v>
      </c>
      <c r="D3209" s="6">
        <v>1.9999999999996E-2</v>
      </c>
      <c r="E3209" s="6">
        <v>3.7792894935750797E-2</v>
      </c>
      <c r="F3209" s="6">
        <v>3.7788851109854499E-2</v>
      </c>
      <c r="G3209" s="6">
        <v>67.876339999999999</v>
      </c>
      <c r="H3209" s="6">
        <v>158119.90675990601</v>
      </c>
      <c r="I3209" s="6">
        <v>52.96</v>
      </c>
      <c r="J3209" s="6">
        <v>53.470199999999998</v>
      </c>
      <c r="K3209" s="6">
        <v>52.69</v>
      </c>
      <c r="L3209" s="6">
        <v>123303.263403263</v>
      </c>
    </row>
    <row r="3210" spans="1:12" ht="15" customHeight="1" x14ac:dyDescent="0.25">
      <c r="A3210" s="5">
        <v>40199</v>
      </c>
      <c r="B3210" s="6">
        <v>52.92</v>
      </c>
      <c r="C3210" s="2">
        <v>16028680</v>
      </c>
      <c r="D3210" s="6">
        <v>-0.93999999999999695</v>
      </c>
      <c r="E3210" s="6">
        <v>-1.74526550315632</v>
      </c>
      <c r="F3210" s="6">
        <v>-1.74527552425775</v>
      </c>
      <c r="G3210" s="6">
        <v>67.850700000000003</v>
      </c>
      <c r="H3210" s="6">
        <v>158060.139860139</v>
      </c>
      <c r="I3210" s="6">
        <v>54.07</v>
      </c>
      <c r="J3210" s="6">
        <v>54.07</v>
      </c>
      <c r="K3210" s="6">
        <v>52.84</v>
      </c>
      <c r="L3210" s="6">
        <v>123256.64335664301</v>
      </c>
    </row>
    <row r="3211" spans="1:12" ht="15" customHeight="1" x14ac:dyDescent="0.25">
      <c r="A3211" s="5">
        <v>40198</v>
      </c>
      <c r="B3211" s="6">
        <v>53.86</v>
      </c>
      <c r="C3211" s="2">
        <v>13308520</v>
      </c>
      <c r="D3211" s="6">
        <v>-0.17000000000000101</v>
      </c>
      <c r="E3211" s="6">
        <v>-0.31464001480658799</v>
      </c>
      <c r="F3211" s="6">
        <v>-0.31462656843049802</v>
      </c>
      <c r="G3211" s="6">
        <v>69.055915999999996</v>
      </c>
      <c r="H3211" s="6">
        <v>160869.50116550099</v>
      </c>
      <c r="I3211" s="6">
        <v>53.92</v>
      </c>
      <c r="J3211" s="6">
        <v>53.94</v>
      </c>
      <c r="K3211" s="6">
        <v>53.23</v>
      </c>
      <c r="L3211" s="6">
        <v>125447.785547785</v>
      </c>
    </row>
    <row r="3212" spans="1:12" ht="15" customHeight="1" x14ac:dyDescent="0.25">
      <c r="A3212" s="5">
        <v>40197</v>
      </c>
      <c r="B3212" s="6">
        <v>54.03</v>
      </c>
      <c r="C3212" s="2">
        <v>14618630</v>
      </c>
      <c r="D3212" s="6">
        <v>0.35000000000000098</v>
      </c>
      <c r="E3212" s="6">
        <v>0.65201192250372497</v>
      </c>
      <c r="F3212" s="6">
        <v>0.65200022143074798</v>
      </c>
      <c r="G3212" s="6">
        <v>69.273870000000002</v>
      </c>
      <c r="H3212" s="6">
        <v>161377.55244755201</v>
      </c>
      <c r="I3212" s="6">
        <v>53.91</v>
      </c>
      <c r="J3212" s="6">
        <v>54.26</v>
      </c>
      <c r="K3212" s="6">
        <v>53.5</v>
      </c>
      <c r="L3212" s="6">
        <v>125844.055944055</v>
      </c>
    </row>
    <row r="3213" spans="1:12" ht="15" customHeight="1" x14ac:dyDescent="0.25">
      <c r="A3213" s="5">
        <v>40193</v>
      </c>
      <c r="B3213" s="6">
        <v>53.68</v>
      </c>
      <c r="C3213" s="2">
        <v>19088240</v>
      </c>
      <c r="D3213" s="6">
        <v>-0.53000000000000103</v>
      </c>
      <c r="E3213" s="6">
        <v>-0.97767939494558498</v>
      </c>
      <c r="F3213" s="6">
        <v>-0.97767545370338604</v>
      </c>
      <c r="G3213" s="6">
        <v>68.825130000000001</v>
      </c>
      <c r="H3213" s="6">
        <v>160331.538461538</v>
      </c>
      <c r="I3213" s="6">
        <v>54.34</v>
      </c>
      <c r="J3213" s="6">
        <v>54.55</v>
      </c>
      <c r="K3213" s="6">
        <v>53.6</v>
      </c>
      <c r="L3213" s="6">
        <v>125028.20512820499</v>
      </c>
    </row>
    <row r="3214" spans="1:12" ht="15" customHeight="1" x14ac:dyDescent="0.25">
      <c r="A3214" s="5">
        <v>40192</v>
      </c>
      <c r="B3214" s="6">
        <v>54.21</v>
      </c>
      <c r="C3214" s="2">
        <v>13772180</v>
      </c>
      <c r="D3214" s="6">
        <v>-0.79999999999999705</v>
      </c>
      <c r="E3214" s="6">
        <v>-1.45428103981093</v>
      </c>
      <c r="F3214" s="6">
        <v>-1.4542743398534701</v>
      </c>
      <c r="G3214" s="6">
        <v>69.504660000000001</v>
      </c>
      <c r="H3214" s="6">
        <v>161915.524475524</v>
      </c>
      <c r="I3214" s="6">
        <v>54.73</v>
      </c>
      <c r="J3214" s="6">
        <v>54.84</v>
      </c>
      <c r="K3214" s="6">
        <v>54.16</v>
      </c>
      <c r="L3214" s="6">
        <v>126263.636363636</v>
      </c>
    </row>
    <row r="3215" spans="1:12" ht="15" customHeight="1" x14ac:dyDescent="0.25">
      <c r="A3215" s="5">
        <v>40191</v>
      </c>
      <c r="B3215" s="6">
        <v>55.01</v>
      </c>
      <c r="C3215" s="2">
        <v>13290650</v>
      </c>
      <c r="D3215" s="6">
        <v>0.28000000000000103</v>
      </c>
      <c r="E3215" s="6">
        <v>0.51160241183993904</v>
      </c>
      <c r="F3215" s="6">
        <v>0.51159753614615699</v>
      </c>
      <c r="G3215" s="6">
        <v>70.530365000000003</v>
      </c>
      <c r="H3215" s="6">
        <v>164306.445221445</v>
      </c>
      <c r="I3215" s="6">
        <v>54.79</v>
      </c>
      <c r="J3215" s="6">
        <v>55.2</v>
      </c>
      <c r="K3215" s="6">
        <v>54.41</v>
      </c>
      <c r="L3215" s="6">
        <v>128128.438228438</v>
      </c>
    </row>
    <row r="3216" spans="1:12" ht="15" customHeight="1" x14ac:dyDescent="0.25">
      <c r="A3216" s="5">
        <v>40190</v>
      </c>
      <c r="B3216" s="6">
        <v>54.73</v>
      </c>
      <c r="C3216" s="2">
        <v>15117020</v>
      </c>
      <c r="D3216" s="6">
        <v>0.51999999999999602</v>
      </c>
      <c r="E3216" s="6">
        <v>0.95923261390886605</v>
      </c>
      <c r="F3216" s="6">
        <v>0.95923064726881602</v>
      </c>
      <c r="G3216" s="6">
        <v>70.171369999999996</v>
      </c>
      <c r="H3216" s="6">
        <v>163469.627039627</v>
      </c>
      <c r="I3216" s="6">
        <v>54</v>
      </c>
      <c r="J3216" s="6">
        <v>54.75</v>
      </c>
      <c r="K3216" s="6">
        <v>53.86</v>
      </c>
      <c r="L3216" s="6">
        <v>127475.757575757</v>
      </c>
    </row>
    <row r="3217" spans="1:12" ht="15" customHeight="1" x14ac:dyDescent="0.25">
      <c r="A3217" s="5">
        <v>40189</v>
      </c>
      <c r="B3217" s="6">
        <v>54.21</v>
      </c>
      <c r="C3217" s="2">
        <v>13989640</v>
      </c>
      <c r="D3217" s="6">
        <v>0.880000000000002</v>
      </c>
      <c r="E3217" s="6">
        <v>1.65010313144571</v>
      </c>
      <c r="F3217" s="6">
        <v>1.6501019796602201</v>
      </c>
      <c r="G3217" s="6">
        <v>69.504660000000001</v>
      </c>
      <c r="H3217" s="6">
        <v>161915.524475524</v>
      </c>
      <c r="I3217" s="6">
        <v>53.33</v>
      </c>
      <c r="J3217" s="6">
        <v>54.44</v>
      </c>
      <c r="K3217" s="6">
        <v>53.1</v>
      </c>
      <c r="L3217" s="6">
        <v>126263.636363636</v>
      </c>
    </row>
    <row r="3218" spans="1:12" ht="15" customHeight="1" x14ac:dyDescent="0.25">
      <c r="A3218" s="5">
        <v>40186</v>
      </c>
      <c r="B3218" s="6">
        <v>53.33</v>
      </c>
      <c r="C3218" s="2">
        <v>11363490</v>
      </c>
      <c r="D3218" s="6">
        <v>-0.27000000000000302</v>
      </c>
      <c r="E3218" s="6">
        <v>-0.50373134328358604</v>
      </c>
      <c r="F3218" s="6">
        <v>-0.50373560007078699</v>
      </c>
      <c r="G3218" s="6">
        <v>68.376379999999997</v>
      </c>
      <c r="H3218" s="6">
        <v>159285.50116550099</v>
      </c>
      <c r="I3218" s="6">
        <v>53.43</v>
      </c>
      <c r="J3218" s="6">
        <v>53.53</v>
      </c>
      <c r="K3218" s="6">
        <v>53.02</v>
      </c>
      <c r="L3218" s="6">
        <v>124212.354312354</v>
      </c>
    </row>
    <row r="3219" spans="1:12" ht="15" customHeight="1" x14ac:dyDescent="0.25">
      <c r="A3219" s="5">
        <v>40185</v>
      </c>
      <c r="B3219" s="6">
        <v>53.6</v>
      </c>
      <c r="C3219" s="2">
        <v>10662700</v>
      </c>
      <c r="D3219" s="6">
        <v>3.0000000000001099E-2</v>
      </c>
      <c r="E3219" s="6">
        <v>5.6001493373147797E-2</v>
      </c>
      <c r="F3219" s="6">
        <v>5.6010059971689501E-2</v>
      </c>
      <c r="G3219" s="6">
        <v>68.722560000000001</v>
      </c>
      <c r="H3219" s="6">
        <v>160092.447552447</v>
      </c>
      <c r="I3219" s="6">
        <v>53.72</v>
      </c>
      <c r="J3219" s="6">
        <v>53.75</v>
      </c>
      <c r="K3219" s="6">
        <v>53.26</v>
      </c>
      <c r="L3219" s="6">
        <v>124841.72494172399</v>
      </c>
    </row>
    <row r="3220" spans="1:12" ht="15" customHeight="1" x14ac:dyDescent="0.25">
      <c r="A3220" s="5">
        <v>40184</v>
      </c>
      <c r="B3220" s="6">
        <v>53.57</v>
      </c>
      <c r="C3220" s="2">
        <v>12517830</v>
      </c>
      <c r="D3220" s="6">
        <v>-0.119999999999997</v>
      </c>
      <c r="E3220" s="6">
        <v>-0.22350530825107001</v>
      </c>
      <c r="F3220" s="6">
        <v>-0.22350173619361999</v>
      </c>
      <c r="G3220" s="6">
        <v>68.684089999999998</v>
      </c>
      <c r="H3220" s="6">
        <v>160002.773892773</v>
      </c>
      <c r="I3220" s="6">
        <v>53.5</v>
      </c>
      <c r="J3220" s="6">
        <v>53.83</v>
      </c>
      <c r="K3220" s="6">
        <v>53.42</v>
      </c>
      <c r="L3220" s="6">
        <v>124771.794871794</v>
      </c>
    </row>
    <row r="3221" spans="1:12" ht="15" customHeight="1" x14ac:dyDescent="0.25">
      <c r="A3221" s="5">
        <v>40183</v>
      </c>
      <c r="B3221" s="6">
        <v>53.69</v>
      </c>
      <c r="C3221" s="2">
        <v>15649380</v>
      </c>
      <c r="D3221" s="6">
        <v>-0.53999999999999904</v>
      </c>
      <c r="E3221" s="6">
        <v>-0.99575880508943004</v>
      </c>
      <c r="F3221" s="6">
        <v>-0.99576725567028701</v>
      </c>
      <c r="G3221" s="6">
        <v>68.837943999999993</v>
      </c>
      <c r="H3221" s="6">
        <v>160361.40792540699</v>
      </c>
      <c r="I3221" s="6">
        <v>54.09</v>
      </c>
      <c r="J3221" s="6">
        <v>54.19</v>
      </c>
      <c r="K3221" s="6">
        <v>53.5702</v>
      </c>
      <c r="L3221" s="6">
        <v>125051.51515151501</v>
      </c>
    </row>
    <row r="3222" spans="1:12" ht="15" customHeight="1" x14ac:dyDescent="0.25">
      <c r="A3222" s="5">
        <v>40182</v>
      </c>
      <c r="B3222" s="6">
        <v>54.23</v>
      </c>
      <c r="C3222" s="2">
        <v>20753890</v>
      </c>
      <c r="D3222" s="6">
        <v>0.77999999999999403</v>
      </c>
      <c r="E3222" s="6">
        <v>1.45930776426566</v>
      </c>
      <c r="F3222" s="6">
        <v>1.4593106239895399</v>
      </c>
      <c r="G3222" s="6">
        <v>69.530304000000001</v>
      </c>
      <c r="H3222" s="6">
        <v>161975.30069929999</v>
      </c>
      <c r="I3222" s="6">
        <v>53.74</v>
      </c>
      <c r="J3222" s="6">
        <v>54.67</v>
      </c>
      <c r="K3222" s="6">
        <v>53.67</v>
      </c>
      <c r="L3222" s="6">
        <v>126310.256410256</v>
      </c>
    </row>
    <row r="3223" spans="1:12" ht="15" customHeight="1" x14ac:dyDescent="0.25">
      <c r="A3223" s="5">
        <v>40178</v>
      </c>
      <c r="B3223" s="6">
        <v>53.45</v>
      </c>
      <c r="C3223" s="2">
        <v>9765201</v>
      </c>
      <c r="D3223" s="6">
        <v>-0.84999999999999398</v>
      </c>
      <c r="E3223" s="6">
        <v>-1.5653775322283501</v>
      </c>
      <c r="F3223" s="6">
        <v>-1.56537520441309</v>
      </c>
      <c r="G3223" s="6">
        <v>68.530235000000005</v>
      </c>
      <c r="H3223" s="6">
        <v>159644.13752913699</v>
      </c>
      <c r="I3223" s="6">
        <v>54.25</v>
      </c>
      <c r="J3223" s="6">
        <v>54.37</v>
      </c>
      <c r="K3223" s="6">
        <v>53.42</v>
      </c>
      <c r="L3223" s="6">
        <v>124492.074592074</v>
      </c>
    </row>
    <row r="3224" spans="1:12" ht="15" customHeight="1" x14ac:dyDescent="0.25">
      <c r="A3224" s="5">
        <v>40177</v>
      </c>
      <c r="B3224" s="6">
        <v>54.3</v>
      </c>
      <c r="C3224" s="2">
        <v>6796925</v>
      </c>
      <c r="D3224" s="6">
        <v>0.189999999999997</v>
      </c>
      <c r="E3224" s="6">
        <v>0.35113657364627099</v>
      </c>
      <c r="F3224" s="6">
        <v>0.351127796247863</v>
      </c>
      <c r="G3224" s="6">
        <v>69.620050000000006</v>
      </c>
      <c r="H3224" s="6">
        <v>162184.49883449799</v>
      </c>
      <c r="I3224" s="6">
        <v>53.93</v>
      </c>
      <c r="J3224" s="6">
        <v>54.35</v>
      </c>
      <c r="K3224" s="6">
        <v>53.89</v>
      </c>
      <c r="L3224" s="6">
        <v>126473.426573426</v>
      </c>
    </row>
    <row r="3225" spans="1:12" ht="15" customHeight="1" x14ac:dyDescent="0.25">
      <c r="A3225" s="5">
        <v>40176</v>
      </c>
      <c r="B3225" s="6">
        <v>54.11</v>
      </c>
      <c r="C3225" s="2">
        <v>7264179</v>
      </c>
      <c r="D3225" s="6">
        <v>0.130000000000002</v>
      </c>
      <c r="E3225" s="6">
        <v>0.240829937013709</v>
      </c>
      <c r="F3225" s="6">
        <v>0.24083305001592001</v>
      </c>
      <c r="G3225" s="6">
        <v>69.376450000000006</v>
      </c>
      <c r="H3225" s="6">
        <v>161616.66666666599</v>
      </c>
      <c r="I3225" s="6">
        <v>53.97</v>
      </c>
      <c r="J3225" s="6">
        <v>54.2</v>
      </c>
      <c r="K3225" s="6">
        <v>53.9</v>
      </c>
      <c r="L3225" s="6">
        <v>126030.536130536</v>
      </c>
    </row>
    <row r="3226" spans="1:12" ht="15" customHeight="1" x14ac:dyDescent="0.25">
      <c r="A3226" s="5">
        <v>40175</v>
      </c>
      <c r="B3226" s="6">
        <v>53.98</v>
      </c>
      <c r="C3226" s="2">
        <v>7425489</v>
      </c>
      <c r="D3226" s="6">
        <v>0.37999999999999501</v>
      </c>
      <c r="E3226" s="6">
        <v>0.70895522388059096</v>
      </c>
      <c r="F3226" s="6">
        <v>0.70895205300851505</v>
      </c>
      <c r="G3226" s="6">
        <v>69.209770000000006</v>
      </c>
      <c r="H3226" s="6">
        <v>161228.13519813499</v>
      </c>
      <c r="I3226" s="6">
        <v>53.79</v>
      </c>
      <c r="J3226" s="6">
        <v>53.99</v>
      </c>
      <c r="K3226" s="6">
        <v>53.61</v>
      </c>
      <c r="L3226" s="6">
        <v>125727.505827505</v>
      </c>
    </row>
    <row r="3227" spans="1:12" ht="15" customHeight="1" x14ac:dyDescent="0.25">
      <c r="A3227" s="5">
        <v>40171</v>
      </c>
      <c r="B3227" s="6">
        <v>53.6</v>
      </c>
      <c r="C3227" s="2">
        <v>4473051</v>
      </c>
      <c r="D3227" s="6">
        <v>0.28000000000000103</v>
      </c>
      <c r="E3227" s="6">
        <v>0.52513128282070098</v>
      </c>
      <c r="F3227" s="6">
        <v>0.52513944710541605</v>
      </c>
      <c r="G3227" s="6">
        <v>68.722560000000001</v>
      </c>
      <c r="H3227" s="6">
        <v>160092.447552447</v>
      </c>
      <c r="I3227" s="6">
        <v>53.42</v>
      </c>
      <c r="J3227" s="6">
        <v>53.74</v>
      </c>
      <c r="K3227" s="6">
        <v>53.37</v>
      </c>
      <c r="L3227" s="6">
        <v>124841.72494172399</v>
      </c>
    </row>
    <row r="3228" spans="1:12" ht="15" customHeight="1" x14ac:dyDescent="0.25">
      <c r="A3228" s="5">
        <v>40170</v>
      </c>
      <c r="B3228" s="6">
        <v>53.32</v>
      </c>
      <c r="C3228" s="2">
        <v>8631560</v>
      </c>
      <c r="D3228" s="6">
        <v>-2.0000000000003099E-2</v>
      </c>
      <c r="E3228" s="6">
        <v>-3.7495313085866802E-2</v>
      </c>
      <c r="F3228" s="6">
        <v>-3.7497148672593898E-2</v>
      </c>
      <c r="G3228" s="6">
        <v>68.363556000000003</v>
      </c>
      <c r="H3228" s="6">
        <v>159255.608391608</v>
      </c>
      <c r="I3228" s="6">
        <v>53.45</v>
      </c>
      <c r="J3228" s="6">
        <v>53.61</v>
      </c>
      <c r="K3228" s="6">
        <v>53.25</v>
      </c>
      <c r="L3228" s="6">
        <v>124189.044289044</v>
      </c>
    </row>
    <row r="3229" spans="1:12" ht="15" customHeight="1" x14ac:dyDescent="0.25">
      <c r="A3229" s="5">
        <v>40169</v>
      </c>
      <c r="B3229" s="6">
        <v>53.34</v>
      </c>
      <c r="C3229" s="2">
        <v>11958580</v>
      </c>
      <c r="D3229" s="6">
        <v>-5.9999999999995099E-2</v>
      </c>
      <c r="E3229" s="6">
        <v>-0.11235955056179101</v>
      </c>
      <c r="F3229" s="6">
        <v>-0.11236212708386401</v>
      </c>
      <c r="G3229" s="6">
        <v>68.389200000000002</v>
      </c>
      <c r="H3229" s="6">
        <v>159315.38461538401</v>
      </c>
      <c r="I3229" s="6">
        <v>53.46</v>
      </c>
      <c r="J3229" s="6">
        <v>53.75</v>
      </c>
      <c r="K3229" s="6">
        <v>53.25</v>
      </c>
      <c r="L3229" s="6">
        <v>124235.664335664</v>
      </c>
    </row>
    <row r="3230" spans="1:12" ht="15" customHeight="1" x14ac:dyDescent="0.25">
      <c r="A3230" s="5">
        <v>40168</v>
      </c>
      <c r="B3230" s="6">
        <v>53.4</v>
      </c>
      <c r="C3230" s="2">
        <v>13432280</v>
      </c>
      <c r="D3230" s="6">
        <v>0.54999999999999705</v>
      </c>
      <c r="E3230" s="6">
        <v>1.04068117313149</v>
      </c>
      <c r="F3230" s="6">
        <v>1.0406878888209401</v>
      </c>
      <c r="G3230" s="6">
        <v>68.466130000000007</v>
      </c>
      <c r="H3230" s="6">
        <v>159494.708624708</v>
      </c>
      <c r="I3230" s="6">
        <v>52.94</v>
      </c>
      <c r="J3230" s="6">
        <v>53.54</v>
      </c>
      <c r="K3230" s="6">
        <v>52.93</v>
      </c>
      <c r="L3230" s="6">
        <v>124375.524475524</v>
      </c>
    </row>
    <row r="3231" spans="1:12" ht="15" customHeight="1" x14ac:dyDescent="0.25">
      <c r="A3231" s="5">
        <v>40165</v>
      </c>
      <c r="B3231" s="6">
        <v>52.85</v>
      </c>
      <c r="C3231" s="2">
        <v>26051940</v>
      </c>
      <c r="D3231" s="6">
        <v>9.0000000000003397E-2</v>
      </c>
      <c r="E3231" s="6">
        <v>0.17058377558756199</v>
      </c>
      <c r="F3231" s="6">
        <v>0.17058030120526901</v>
      </c>
      <c r="G3231" s="6">
        <v>67.760949999999994</v>
      </c>
      <c r="H3231" s="6">
        <v>157850.93240093201</v>
      </c>
      <c r="I3231" s="6">
        <v>53.06</v>
      </c>
      <c r="J3231" s="6">
        <v>53.06</v>
      </c>
      <c r="K3231" s="6">
        <v>52.31</v>
      </c>
      <c r="L3231" s="6">
        <v>123093.47319347299</v>
      </c>
    </row>
    <row r="3232" spans="1:12" ht="15" customHeight="1" x14ac:dyDescent="0.25">
      <c r="A3232" s="5">
        <v>40164</v>
      </c>
      <c r="B3232" s="6">
        <v>52.76</v>
      </c>
      <c r="C3232" s="2">
        <v>15640560</v>
      </c>
      <c r="D3232" s="6">
        <v>-0.56000000000000205</v>
      </c>
      <c r="E3232" s="6">
        <v>-1.05026256564141</v>
      </c>
      <c r="F3232" s="6">
        <v>-1.0502613409987001</v>
      </c>
      <c r="G3232" s="6">
        <v>67.645560000000003</v>
      </c>
      <c r="H3232" s="6">
        <v>157581.95804195799</v>
      </c>
      <c r="I3232" s="6">
        <v>53.1</v>
      </c>
      <c r="J3232" s="6">
        <v>53.2</v>
      </c>
      <c r="K3232" s="6">
        <v>52.36</v>
      </c>
      <c r="L3232" s="6">
        <v>122883.682983682</v>
      </c>
    </row>
    <row r="3233" spans="1:12" ht="15" customHeight="1" x14ac:dyDescent="0.25">
      <c r="A3233" s="5">
        <v>40163</v>
      </c>
      <c r="B3233" s="6">
        <v>53.32</v>
      </c>
      <c r="C3233" s="2">
        <v>17179490</v>
      </c>
      <c r="D3233" s="6">
        <v>-0.65999999999999603</v>
      </c>
      <c r="E3233" s="6">
        <v>-1.2226750648388101</v>
      </c>
      <c r="F3233" s="6">
        <v>-1.2226799771188399</v>
      </c>
      <c r="G3233" s="6">
        <v>68.363556000000003</v>
      </c>
      <c r="H3233" s="6">
        <v>159255.608391608</v>
      </c>
      <c r="I3233" s="6">
        <v>54.21</v>
      </c>
      <c r="J3233" s="6">
        <v>54.23</v>
      </c>
      <c r="K3233" s="6">
        <v>53.13</v>
      </c>
      <c r="L3233" s="6">
        <v>124189.044289044</v>
      </c>
    </row>
    <row r="3234" spans="1:12" ht="15" customHeight="1" x14ac:dyDescent="0.25">
      <c r="A3234" s="5">
        <v>40162</v>
      </c>
      <c r="B3234" s="6">
        <v>53.98</v>
      </c>
      <c r="C3234" s="2">
        <v>15213690</v>
      </c>
      <c r="D3234" s="6">
        <v>-9.0000000000003397E-2</v>
      </c>
      <c r="E3234" s="6">
        <v>-0.16645089698539201</v>
      </c>
      <c r="F3234" s="6">
        <v>-0.16644750621562701</v>
      </c>
      <c r="G3234" s="6">
        <v>69.209770000000006</v>
      </c>
      <c r="H3234" s="6">
        <v>161228.13519813499</v>
      </c>
      <c r="I3234" s="6">
        <v>53.96</v>
      </c>
      <c r="J3234" s="6">
        <v>54.07</v>
      </c>
      <c r="K3234" s="6">
        <v>53.49</v>
      </c>
      <c r="L3234" s="6">
        <v>125727.505827505</v>
      </c>
    </row>
    <row r="3235" spans="1:12" ht="15" customHeight="1" x14ac:dyDescent="0.25">
      <c r="A3235" s="5">
        <v>40161</v>
      </c>
      <c r="B3235" s="6">
        <v>54.07</v>
      </c>
      <c r="C3235" s="2">
        <v>14874550</v>
      </c>
      <c r="D3235" s="6">
        <v>-0.57999999999999796</v>
      </c>
      <c r="E3235" s="6">
        <v>-1.06129917657822</v>
      </c>
      <c r="F3235" s="6">
        <v>-1.0612997511017701</v>
      </c>
      <c r="G3235" s="6">
        <v>69.325159999999997</v>
      </c>
      <c r="H3235" s="6">
        <v>161497.10955710901</v>
      </c>
      <c r="I3235" s="6">
        <v>54.58</v>
      </c>
      <c r="J3235" s="6">
        <v>54.6</v>
      </c>
      <c r="K3235" s="6">
        <v>53.81</v>
      </c>
      <c r="L3235" s="6">
        <v>125937.29603729599</v>
      </c>
    </row>
    <row r="3236" spans="1:12" ht="15" customHeight="1" x14ac:dyDescent="0.25">
      <c r="A3236" s="5">
        <v>40158</v>
      </c>
      <c r="B3236" s="6">
        <v>54.65</v>
      </c>
      <c r="C3236" s="2">
        <v>11399680</v>
      </c>
      <c r="D3236" s="6">
        <v>-3.9999999999999099E-2</v>
      </c>
      <c r="E3236" s="6">
        <v>-7.3139513622233407E-2</v>
      </c>
      <c r="F3236" s="6">
        <v>-7.3145941484109495E-2</v>
      </c>
      <c r="G3236" s="6">
        <v>70.068799999999996</v>
      </c>
      <c r="H3236" s="6">
        <v>163230.536130536</v>
      </c>
      <c r="I3236" s="6">
        <v>54.82</v>
      </c>
      <c r="J3236" s="6">
        <v>55</v>
      </c>
      <c r="K3236" s="6">
        <v>54.64</v>
      </c>
      <c r="L3236" s="6">
        <v>127289.27738927701</v>
      </c>
    </row>
    <row r="3237" spans="1:12" ht="15" customHeight="1" x14ac:dyDescent="0.25">
      <c r="A3237" s="5">
        <v>40157</v>
      </c>
      <c r="B3237" s="6">
        <v>54.69</v>
      </c>
      <c r="C3237" s="2">
        <v>10113030</v>
      </c>
      <c r="D3237" s="6">
        <v>0.619999999999997</v>
      </c>
      <c r="E3237" s="6">
        <v>1.14666173478823</v>
      </c>
      <c r="F3237" s="6">
        <v>1.14666882845997</v>
      </c>
      <c r="G3237" s="6">
        <v>70.120090000000005</v>
      </c>
      <c r="H3237" s="6">
        <v>163350.093240093</v>
      </c>
      <c r="I3237" s="6">
        <v>54.28</v>
      </c>
      <c r="J3237" s="6">
        <v>54.87</v>
      </c>
      <c r="K3237" s="6">
        <v>54.21</v>
      </c>
      <c r="L3237" s="6">
        <v>127382.517482517</v>
      </c>
    </row>
    <row r="3238" spans="1:12" ht="15" customHeight="1" x14ac:dyDescent="0.25">
      <c r="A3238" s="5">
        <v>40156</v>
      </c>
      <c r="B3238" s="6">
        <v>54.07</v>
      </c>
      <c r="C3238" s="2">
        <v>12683410</v>
      </c>
      <c r="D3238" s="6">
        <v>-0.33999999999999603</v>
      </c>
      <c r="E3238" s="6">
        <v>-0.62488513140965796</v>
      </c>
      <c r="F3238" s="6">
        <v>-0.12405766383470899</v>
      </c>
      <c r="G3238" s="6">
        <v>69.325159999999997</v>
      </c>
      <c r="H3238" s="6">
        <v>161497.10955710901</v>
      </c>
      <c r="I3238" s="6">
        <v>54.24</v>
      </c>
      <c r="J3238" s="6">
        <v>54.27</v>
      </c>
      <c r="K3238" s="6">
        <v>53.76</v>
      </c>
      <c r="L3238" s="6">
        <v>125937.29603729599</v>
      </c>
    </row>
    <row r="3239" spans="1:12" ht="15" customHeight="1" x14ac:dyDescent="0.25">
      <c r="A3239" s="5">
        <v>40155</v>
      </c>
      <c r="B3239" s="6">
        <v>54.41</v>
      </c>
      <c r="C3239" s="2">
        <v>15841640</v>
      </c>
      <c r="D3239" s="6">
        <v>-0.52000000000000302</v>
      </c>
      <c r="E3239" s="6">
        <v>-0.94665938467141098</v>
      </c>
      <c r="F3239" s="6">
        <v>-0.94666201638710001</v>
      </c>
      <c r="G3239" s="6">
        <v>69.411270000000002</v>
      </c>
      <c r="H3239" s="6">
        <v>161697.83216783201</v>
      </c>
      <c r="I3239" s="6">
        <v>54.82</v>
      </c>
      <c r="J3239" s="6">
        <v>54.85</v>
      </c>
      <c r="K3239" s="6">
        <v>54.064999999999998</v>
      </c>
      <c r="L3239" s="6">
        <v>126729.836829836</v>
      </c>
    </row>
    <row r="3240" spans="1:12" ht="15" customHeight="1" x14ac:dyDescent="0.25">
      <c r="A3240" s="5">
        <v>40154</v>
      </c>
      <c r="B3240" s="6">
        <v>54.93</v>
      </c>
      <c r="C3240" s="2">
        <v>11363340</v>
      </c>
      <c r="D3240" s="6">
        <v>0.68999999999999695</v>
      </c>
      <c r="E3240" s="6">
        <v>1.2721238938053101</v>
      </c>
      <c r="F3240" s="6">
        <v>1.2721260680055</v>
      </c>
      <c r="G3240" s="6">
        <v>70.074640000000002</v>
      </c>
      <c r="H3240" s="6">
        <v>163244.14918414899</v>
      </c>
      <c r="I3240" s="6">
        <v>54.14</v>
      </c>
      <c r="J3240" s="6">
        <v>54.98</v>
      </c>
      <c r="K3240" s="6">
        <v>54.14</v>
      </c>
      <c r="L3240" s="6">
        <v>127941.958041958</v>
      </c>
    </row>
    <row r="3241" spans="1:12" ht="15" customHeight="1" x14ac:dyDescent="0.25">
      <c r="A3241" s="5">
        <v>40151</v>
      </c>
      <c r="B3241" s="6">
        <v>54.24</v>
      </c>
      <c r="C3241" s="2">
        <v>11121260</v>
      </c>
      <c r="D3241" s="6">
        <v>-0.19999999999999499</v>
      </c>
      <c r="E3241" s="6">
        <v>-0.36737692872886801</v>
      </c>
      <c r="F3241" s="6">
        <v>-0.36737464351814703</v>
      </c>
      <c r="G3241" s="6">
        <v>69.194400000000002</v>
      </c>
      <c r="H3241" s="6">
        <v>161192.30769230699</v>
      </c>
      <c r="I3241" s="6">
        <v>54.71</v>
      </c>
      <c r="J3241" s="6">
        <v>54.8</v>
      </c>
      <c r="K3241" s="6">
        <v>53.95</v>
      </c>
      <c r="L3241" s="6">
        <v>126333.566433566</v>
      </c>
    </row>
    <row r="3242" spans="1:12" ht="15" customHeight="1" x14ac:dyDescent="0.25">
      <c r="A3242" s="5">
        <v>40150</v>
      </c>
      <c r="B3242" s="6">
        <v>54.44</v>
      </c>
      <c r="C3242" s="2">
        <v>11408880</v>
      </c>
      <c r="D3242" s="6">
        <v>-0.130000000000002</v>
      </c>
      <c r="E3242" s="6">
        <v>-0.238226131574126</v>
      </c>
      <c r="F3242" s="6">
        <v>-0.23822322021369499</v>
      </c>
      <c r="G3242" s="6">
        <v>69.449539999999999</v>
      </c>
      <c r="H3242" s="6">
        <v>161787.03962703899</v>
      </c>
      <c r="I3242" s="6">
        <v>54.73</v>
      </c>
      <c r="J3242" s="6">
        <v>54.77</v>
      </c>
      <c r="K3242" s="6">
        <v>54.31</v>
      </c>
      <c r="L3242" s="6">
        <v>126799.76689976599</v>
      </c>
    </row>
    <row r="3243" spans="1:12" ht="15" customHeight="1" x14ac:dyDescent="0.25">
      <c r="A3243" s="5">
        <v>40149</v>
      </c>
      <c r="B3243" s="6">
        <v>54.57</v>
      </c>
      <c r="C3243" s="2">
        <v>10044050</v>
      </c>
      <c r="D3243" s="6">
        <v>-0.17999999999999899</v>
      </c>
      <c r="E3243" s="6">
        <v>-0.328767123287665</v>
      </c>
      <c r="F3243" s="6">
        <v>-0.32877080266722197</v>
      </c>
      <c r="G3243" s="6">
        <v>69.615380000000002</v>
      </c>
      <c r="H3243" s="6">
        <v>162173.61305361299</v>
      </c>
      <c r="I3243" s="6">
        <v>54.67</v>
      </c>
      <c r="J3243" s="6">
        <v>54.88</v>
      </c>
      <c r="K3243" s="6">
        <v>54.48</v>
      </c>
      <c r="L3243" s="6">
        <v>127102.797202797</v>
      </c>
    </row>
    <row r="3244" spans="1:12" ht="15" customHeight="1" x14ac:dyDescent="0.25">
      <c r="A3244" s="5">
        <v>40148</v>
      </c>
      <c r="B3244" s="6">
        <v>54.75</v>
      </c>
      <c r="C3244" s="2">
        <v>12012180</v>
      </c>
      <c r="D3244" s="6">
        <v>0.20000000000000201</v>
      </c>
      <c r="E3244" s="6">
        <v>0.36663611365719201</v>
      </c>
      <c r="F3244" s="6">
        <v>0.36663382184791699</v>
      </c>
      <c r="G3244" s="6">
        <v>69.845010000000002</v>
      </c>
      <c r="H3244" s="6">
        <v>162708.88111888099</v>
      </c>
      <c r="I3244" s="6">
        <v>54.85</v>
      </c>
      <c r="J3244" s="6">
        <v>55.08</v>
      </c>
      <c r="K3244" s="6">
        <v>54.62</v>
      </c>
      <c r="L3244" s="6">
        <v>127522.377622377</v>
      </c>
    </row>
    <row r="3245" spans="1:12" ht="15" customHeight="1" x14ac:dyDescent="0.25">
      <c r="A3245" s="5">
        <v>40147</v>
      </c>
      <c r="B3245" s="6">
        <v>54.55</v>
      </c>
      <c r="C3245" s="2">
        <v>11930300</v>
      </c>
      <c r="D3245" s="6">
        <v>-8.00000000000054E-2</v>
      </c>
      <c r="E3245" s="6">
        <v>-0.146439685154686</v>
      </c>
      <c r="F3245" s="6">
        <v>-0.146437338328642</v>
      </c>
      <c r="G3245" s="6">
        <v>69.589870000000005</v>
      </c>
      <c r="H3245" s="6">
        <v>162114.14918414899</v>
      </c>
      <c r="I3245" s="6">
        <v>54.53</v>
      </c>
      <c r="J3245" s="6">
        <v>54.7</v>
      </c>
      <c r="K3245" s="6">
        <v>54.094999999999999</v>
      </c>
      <c r="L3245" s="6">
        <v>127056.177156177</v>
      </c>
    </row>
    <row r="3246" spans="1:12" ht="15" customHeight="1" x14ac:dyDescent="0.25">
      <c r="A3246" s="5">
        <v>40144</v>
      </c>
      <c r="B3246" s="6">
        <v>54.63</v>
      </c>
      <c r="C3246" s="2">
        <v>7528648</v>
      </c>
      <c r="D3246" s="6">
        <v>-0.32999999999999802</v>
      </c>
      <c r="E3246" s="6">
        <v>-0.60043668122270399</v>
      </c>
      <c r="F3246" s="6">
        <v>-0.60043863533833997</v>
      </c>
      <c r="G3246" s="6">
        <v>69.691924999999998</v>
      </c>
      <c r="H3246" s="6">
        <v>162352.03962703899</v>
      </c>
      <c r="I3246" s="6">
        <v>54.09</v>
      </c>
      <c r="J3246" s="6">
        <v>54.84</v>
      </c>
      <c r="K3246" s="6">
        <v>54.09</v>
      </c>
      <c r="L3246" s="6">
        <v>127242.657342657</v>
      </c>
    </row>
    <row r="3247" spans="1:12" ht="15" customHeight="1" x14ac:dyDescent="0.25">
      <c r="A3247" s="5">
        <v>40142</v>
      </c>
      <c r="B3247" s="6">
        <v>54.96</v>
      </c>
      <c r="C3247" s="2">
        <v>9063494</v>
      </c>
      <c r="D3247" s="6">
        <v>0.109999999999999</v>
      </c>
      <c r="E3247" s="6">
        <v>0.20054694621696101</v>
      </c>
      <c r="F3247" s="6">
        <v>0.20054998686629399</v>
      </c>
      <c r="G3247" s="6">
        <v>70.112909999999999</v>
      </c>
      <c r="H3247" s="6">
        <v>163333.356643356</v>
      </c>
      <c r="I3247" s="6">
        <v>54.86</v>
      </c>
      <c r="J3247" s="6">
        <v>55.09</v>
      </c>
      <c r="K3247" s="6">
        <v>54.78</v>
      </c>
      <c r="L3247" s="6">
        <v>128011.88811188799</v>
      </c>
    </row>
    <row r="3248" spans="1:12" ht="15" customHeight="1" x14ac:dyDescent="0.25">
      <c r="A3248" s="5">
        <v>40141</v>
      </c>
      <c r="B3248" s="6">
        <v>54.85</v>
      </c>
      <c r="C3248" s="2">
        <v>10606970</v>
      </c>
      <c r="D3248" s="6">
        <v>0.17000000000000101</v>
      </c>
      <c r="E3248" s="6">
        <v>0.310899780541329</v>
      </c>
      <c r="F3248" s="6">
        <v>0.31089927978655801</v>
      </c>
      <c r="G3248" s="6">
        <v>69.972579999999994</v>
      </c>
      <c r="H3248" s="6">
        <v>163006.24708624699</v>
      </c>
      <c r="I3248" s="6">
        <v>54.76</v>
      </c>
      <c r="J3248" s="6">
        <v>54.92</v>
      </c>
      <c r="K3248" s="6">
        <v>54.53</v>
      </c>
      <c r="L3248" s="6">
        <v>127755.477855477</v>
      </c>
    </row>
    <row r="3249" spans="1:12" ht="15" customHeight="1" x14ac:dyDescent="0.25">
      <c r="A3249" s="5">
        <v>40140</v>
      </c>
      <c r="B3249" s="6">
        <v>54.68</v>
      </c>
      <c r="C3249" s="2">
        <v>11933150</v>
      </c>
      <c r="D3249" s="6">
        <v>0.39999999999999802</v>
      </c>
      <c r="E3249" s="6">
        <v>0.73691967575533202</v>
      </c>
      <c r="F3249" s="6">
        <v>0.73692960487494696</v>
      </c>
      <c r="G3249" s="6">
        <v>69.755709999999993</v>
      </c>
      <c r="H3249" s="6">
        <v>162500.722610722</v>
      </c>
      <c r="I3249" s="6">
        <v>54.78</v>
      </c>
      <c r="J3249" s="6">
        <v>54.85</v>
      </c>
      <c r="K3249" s="6">
        <v>54.52</v>
      </c>
      <c r="L3249" s="6">
        <v>127359.207459207</v>
      </c>
    </row>
    <row r="3250" spans="1:12" ht="15" customHeight="1" x14ac:dyDescent="0.25">
      <c r="A3250" s="5">
        <v>40137</v>
      </c>
      <c r="B3250" s="6">
        <v>54.28</v>
      </c>
      <c r="C3250" s="2">
        <v>15050480</v>
      </c>
      <c r="D3250" s="6">
        <v>-0.25999999999999801</v>
      </c>
      <c r="E3250" s="6">
        <v>-0.47671433810046998</v>
      </c>
      <c r="F3250" s="6">
        <v>-0.47672287624480603</v>
      </c>
      <c r="G3250" s="6">
        <v>69.245419999999996</v>
      </c>
      <c r="H3250" s="6">
        <v>161311.23543123499</v>
      </c>
      <c r="I3250" s="6">
        <v>54.53</v>
      </c>
      <c r="J3250" s="6">
        <v>54.87</v>
      </c>
      <c r="K3250" s="6">
        <v>54</v>
      </c>
      <c r="L3250" s="6">
        <v>126426.806526806</v>
      </c>
    </row>
    <row r="3251" spans="1:12" ht="15" customHeight="1" x14ac:dyDescent="0.25">
      <c r="A3251" s="5">
        <v>40136</v>
      </c>
      <c r="B3251" s="6">
        <v>54.54</v>
      </c>
      <c r="C3251" s="2">
        <v>17369100</v>
      </c>
      <c r="D3251" s="6">
        <v>0.39</v>
      </c>
      <c r="E3251" s="6">
        <v>0.72022160664819701</v>
      </c>
      <c r="F3251" s="6">
        <v>0.72021272853530705</v>
      </c>
      <c r="G3251" s="6">
        <v>69.577110000000005</v>
      </c>
      <c r="H3251" s="6">
        <v>162084.40559440499</v>
      </c>
      <c r="I3251" s="6">
        <v>54</v>
      </c>
      <c r="J3251" s="6">
        <v>54.649000000000001</v>
      </c>
      <c r="K3251" s="6">
        <v>53.76</v>
      </c>
      <c r="L3251" s="6">
        <v>127032.867132867</v>
      </c>
    </row>
    <row r="3252" spans="1:12" ht="15" customHeight="1" x14ac:dyDescent="0.25">
      <c r="A3252" s="5">
        <v>40135</v>
      </c>
      <c r="B3252" s="6">
        <v>54.15</v>
      </c>
      <c r="C3252" s="2">
        <v>13360900</v>
      </c>
      <c r="D3252" s="6">
        <v>0.49000000000000199</v>
      </c>
      <c r="E3252" s="6">
        <v>0.91315691390234599</v>
      </c>
      <c r="F3252" s="6">
        <v>0.91316143031667796</v>
      </c>
      <c r="G3252" s="6">
        <v>69.079589999999996</v>
      </c>
      <c r="H3252" s="6">
        <v>160924.68531468499</v>
      </c>
      <c r="I3252" s="6">
        <v>53.8</v>
      </c>
      <c r="J3252" s="6">
        <v>54.4</v>
      </c>
      <c r="K3252" s="6">
        <v>53.61</v>
      </c>
      <c r="L3252" s="6">
        <v>126123.776223776</v>
      </c>
    </row>
    <row r="3253" spans="1:12" ht="15" customHeight="1" x14ac:dyDescent="0.25">
      <c r="A3253" s="5">
        <v>40134</v>
      </c>
      <c r="B3253" s="6">
        <v>53.66</v>
      </c>
      <c r="C3253" s="2">
        <v>17718320</v>
      </c>
      <c r="D3253" s="6">
        <v>0.5</v>
      </c>
      <c r="E3253" s="6">
        <v>0.94055680963129795</v>
      </c>
      <c r="F3253" s="6">
        <v>0.94055831581736304</v>
      </c>
      <c r="G3253" s="6">
        <v>68.454490000000007</v>
      </c>
      <c r="H3253" s="6">
        <v>159467.57575757499</v>
      </c>
      <c r="I3253" s="6">
        <v>53.4</v>
      </c>
      <c r="J3253" s="6">
        <v>53.8</v>
      </c>
      <c r="K3253" s="6">
        <v>53.1</v>
      </c>
      <c r="L3253" s="6">
        <v>124981.585081585</v>
      </c>
    </row>
    <row r="3254" spans="1:12" ht="15" customHeight="1" x14ac:dyDescent="0.25">
      <c r="A3254" s="5">
        <v>40133</v>
      </c>
      <c r="B3254" s="6">
        <v>53.16</v>
      </c>
      <c r="C3254" s="2">
        <v>15356890</v>
      </c>
      <c r="D3254" s="6">
        <v>-4.0000000000006197E-2</v>
      </c>
      <c r="E3254" s="6">
        <v>-7.5187969924828096E-2</v>
      </c>
      <c r="F3254" s="6">
        <v>-7.5183084255436794E-2</v>
      </c>
      <c r="G3254" s="6">
        <v>67.816635000000005</v>
      </c>
      <c r="H3254" s="6">
        <v>157980.73426573401</v>
      </c>
      <c r="I3254" s="6">
        <v>53.35</v>
      </c>
      <c r="J3254" s="6">
        <v>53.46</v>
      </c>
      <c r="K3254" s="6">
        <v>52.81</v>
      </c>
      <c r="L3254" s="6">
        <v>123816.08391608299</v>
      </c>
    </row>
    <row r="3255" spans="1:12" ht="15" customHeight="1" x14ac:dyDescent="0.25">
      <c r="A3255" s="5">
        <v>40130</v>
      </c>
      <c r="B3255" s="6">
        <v>53.2</v>
      </c>
      <c r="C3255" s="2">
        <v>17636070</v>
      </c>
      <c r="D3255" s="6">
        <v>-3.9999999999999099E-2</v>
      </c>
      <c r="E3255" s="6">
        <v>-7.5131480090151401E-2</v>
      </c>
      <c r="F3255" s="6">
        <v>-7.5133957972384202E-2</v>
      </c>
      <c r="G3255" s="6">
        <v>67.867660000000001</v>
      </c>
      <c r="H3255" s="6">
        <v>158099.67365967299</v>
      </c>
      <c r="I3255" s="6">
        <v>53.28</v>
      </c>
      <c r="J3255" s="6">
        <v>53.55</v>
      </c>
      <c r="K3255" s="6">
        <v>53.06</v>
      </c>
      <c r="L3255" s="6">
        <v>123909.324009324</v>
      </c>
    </row>
    <row r="3256" spans="1:12" ht="15" customHeight="1" x14ac:dyDescent="0.25">
      <c r="A3256" s="5">
        <v>40129</v>
      </c>
      <c r="B3256" s="6">
        <v>53.24</v>
      </c>
      <c r="C3256" s="2">
        <v>28265440</v>
      </c>
      <c r="D3256" s="6">
        <v>0.27000000000000302</v>
      </c>
      <c r="E3256" s="6">
        <v>0.509722484425156</v>
      </c>
      <c r="F3256" s="6">
        <v>0.50972078861399805</v>
      </c>
      <c r="G3256" s="6">
        <v>67.918689999999998</v>
      </c>
      <c r="H3256" s="6">
        <v>158218.624708624</v>
      </c>
      <c r="I3256" s="6">
        <v>53.365000000000002</v>
      </c>
      <c r="J3256" s="6">
        <v>53.74</v>
      </c>
      <c r="K3256" s="6">
        <v>53.11</v>
      </c>
      <c r="L3256" s="6">
        <v>124002.56410256401</v>
      </c>
    </row>
    <row r="3257" spans="1:12" ht="15" customHeight="1" x14ac:dyDescent="0.25">
      <c r="A3257" s="5">
        <v>40128</v>
      </c>
      <c r="B3257" s="6">
        <v>52.97</v>
      </c>
      <c r="C3257" s="2">
        <v>23297380</v>
      </c>
      <c r="D3257" s="6">
        <v>0.65999999999999603</v>
      </c>
      <c r="E3257" s="6">
        <v>1.2617090422481301</v>
      </c>
      <c r="F3257" s="6">
        <v>1.2617056346864099</v>
      </c>
      <c r="G3257" s="6">
        <v>67.574250000000006</v>
      </c>
      <c r="H3257" s="6">
        <v>157415.73426573401</v>
      </c>
      <c r="I3257" s="6">
        <v>52.59</v>
      </c>
      <c r="J3257" s="6">
        <v>53</v>
      </c>
      <c r="K3257" s="6">
        <v>52.18</v>
      </c>
      <c r="L3257" s="6">
        <v>123373.19347319299</v>
      </c>
    </row>
    <row r="3258" spans="1:12" ht="15" customHeight="1" x14ac:dyDescent="0.25">
      <c r="A3258" s="5">
        <v>40127</v>
      </c>
      <c r="B3258" s="6">
        <v>52.31</v>
      </c>
      <c r="C3258" s="2">
        <v>16825720</v>
      </c>
      <c r="D3258" s="6">
        <v>0.310000000000002</v>
      </c>
      <c r="E3258" s="6">
        <v>0.59615384615385703</v>
      </c>
      <c r="F3258" s="6">
        <v>0.59615463901907495</v>
      </c>
      <c r="G3258" s="6">
        <v>66.732285000000005</v>
      </c>
      <c r="H3258" s="6">
        <v>155453.11188811099</v>
      </c>
      <c r="I3258" s="6">
        <v>51.77</v>
      </c>
      <c r="J3258" s="6">
        <v>52.47</v>
      </c>
      <c r="K3258" s="6">
        <v>51.76</v>
      </c>
      <c r="L3258" s="6">
        <v>121834.731934731</v>
      </c>
    </row>
    <row r="3259" spans="1:12" ht="15" customHeight="1" x14ac:dyDescent="0.25">
      <c r="A3259" s="5">
        <v>40126</v>
      </c>
      <c r="B3259" s="6">
        <v>52</v>
      </c>
      <c r="C3259" s="2">
        <v>15285910</v>
      </c>
      <c r="D3259" s="6">
        <v>0.75</v>
      </c>
      <c r="E3259" s="6">
        <v>1.4634146341463401</v>
      </c>
      <c r="F3259" s="6">
        <v>1.46342086413848</v>
      </c>
      <c r="G3259" s="6">
        <v>66.336815000000001</v>
      </c>
      <c r="H3259" s="6">
        <v>154531.27039627</v>
      </c>
      <c r="I3259" s="6">
        <v>51.66</v>
      </c>
      <c r="J3259" s="6">
        <v>52.03</v>
      </c>
      <c r="K3259" s="6">
        <v>51.41</v>
      </c>
      <c r="L3259" s="6">
        <v>121112.121212121</v>
      </c>
    </row>
    <row r="3260" spans="1:12" ht="15" customHeight="1" x14ac:dyDescent="0.25">
      <c r="A3260" s="5">
        <v>40123</v>
      </c>
      <c r="B3260" s="6">
        <v>51.25</v>
      </c>
      <c r="C3260" s="2">
        <v>12366440</v>
      </c>
      <c r="D3260" s="6">
        <v>-3.0000000000001099E-2</v>
      </c>
      <c r="E3260" s="6">
        <v>-5.8502340093602397E-2</v>
      </c>
      <c r="F3260" s="6">
        <v>-5.8506561099480603E-2</v>
      </c>
      <c r="G3260" s="6">
        <v>65.380030000000005</v>
      </c>
      <c r="H3260" s="6">
        <v>152301.002331002</v>
      </c>
      <c r="I3260" s="6">
        <v>51.03</v>
      </c>
      <c r="J3260" s="6">
        <v>51.27</v>
      </c>
      <c r="K3260" s="6">
        <v>50.7</v>
      </c>
      <c r="L3260" s="6">
        <v>119363.86946386901</v>
      </c>
    </row>
    <row r="3261" spans="1:12" ht="15" customHeight="1" x14ac:dyDescent="0.25">
      <c r="A3261" s="5">
        <v>40122</v>
      </c>
      <c r="B3261" s="6">
        <v>51.28</v>
      </c>
      <c r="C3261" s="2">
        <v>16694509.999999899</v>
      </c>
      <c r="D3261" s="6">
        <v>0.89999999999999802</v>
      </c>
      <c r="E3261" s="6">
        <v>1.78642318380308</v>
      </c>
      <c r="F3261" s="6">
        <v>1.7864276805019601</v>
      </c>
      <c r="G3261" s="6">
        <v>65.418304000000006</v>
      </c>
      <c r="H3261" s="6">
        <v>152390.21911421901</v>
      </c>
      <c r="I3261" s="6">
        <v>50.51</v>
      </c>
      <c r="J3261" s="6">
        <v>51.35</v>
      </c>
      <c r="K3261" s="6">
        <v>50.49</v>
      </c>
      <c r="L3261" s="6">
        <v>119433.799533799</v>
      </c>
    </row>
    <row r="3262" spans="1:12" ht="15" customHeight="1" x14ac:dyDescent="0.25">
      <c r="A3262" s="5">
        <v>40121</v>
      </c>
      <c r="B3262" s="6">
        <v>50.38</v>
      </c>
      <c r="C3262" s="2">
        <v>14522690</v>
      </c>
      <c r="D3262" s="6">
        <v>0.48000000000000398</v>
      </c>
      <c r="E3262" s="6">
        <v>0.96192384769539996</v>
      </c>
      <c r="F3262" s="6">
        <v>0.96191466155852701</v>
      </c>
      <c r="G3262" s="6">
        <v>64.270163999999994</v>
      </c>
      <c r="H3262" s="6">
        <v>149713.902097902</v>
      </c>
      <c r="I3262" s="6">
        <v>50.04</v>
      </c>
      <c r="J3262" s="6">
        <v>50.78</v>
      </c>
      <c r="K3262" s="6">
        <v>49.86</v>
      </c>
      <c r="L3262" s="6">
        <v>117335.897435897</v>
      </c>
    </row>
    <row r="3263" spans="1:12" ht="15" customHeight="1" x14ac:dyDescent="0.25">
      <c r="A3263" s="5">
        <v>40120</v>
      </c>
      <c r="B3263" s="6">
        <v>49.9</v>
      </c>
      <c r="C3263" s="2">
        <v>16204230</v>
      </c>
      <c r="D3263" s="6">
        <v>-0.380000000000002</v>
      </c>
      <c r="E3263" s="6">
        <v>-0.75576770087510903</v>
      </c>
      <c r="F3263" s="6">
        <v>-0.75575370436398104</v>
      </c>
      <c r="G3263" s="6">
        <v>63.657829999999997</v>
      </c>
      <c r="H3263" s="6">
        <v>148286.55011655</v>
      </c>
      <c r="I3263" s="6">
        <v>50.16</v>
      </c>
      <c r="J3263" s="6">
        <v>50.57</v>
      </c>
      <c r="K3263" s="6">
        <v>49.52</v>
      </c>
      <c r="L3263" s="6">
        <v>116217.01631701599</v>
      </c>
    </row>
    <row r="3264" spans="1:12" ht="15" customHeight="1" x14ac:dyDescent="0.25">
      <c r="A3264" s="5">
        <v>40119</v>
      </c>
      <c r="B3264" s="6">
        <v>50.28</v>
      </c>
      <c r="C3264" s="2">
        <v>15037740</v>
      </c>
      <c r="D3264" s="6">
        <v>0.60000000000000098</v>
      </c>
      <c r="E3264" s="6">
        <v>1.2077294685990301</v>
      </c>
      <c r="F3264" s="6">
        <v>1.20772196044727</v>
      </c>
      <c r="G3264" s="6">
        <v>64.142589999999998</v>
      </c>
      <c r="H3264" s="6">
        <v>149416.526806526</v>
      </c>
      <c r="I3264" s="6">
        <v>49.81</v>
      </c>
      <c r="J3264" s="6">
        <v>50.35</v>
      </c>
      <c r="K3264" s="6">
        <v>49.69</v>
      </c>
      <c r="L3264" s="6">
        <v>117102.797202797</v>
      </c>
    </row>
    <row r="3265" spans="1:12" ht="15" customHeight="1" x14ac:dyDescent="0.25">
      <c r="A3265" s="5">
        <v>40116</v>
      </c>
      <c r="B3265" s="6">
        <v>49.68</v>
      </c>
      <c r="C3265" s="2">
        <v>17635090</v>
      </c>
      <c r="D3265" s="6">
        <v>-0.71999999999999797</v>
      </c>
      <c r="E3265" s="6">
        <v>-1.4285714285714199</v>
      </c>
      <c r="F3265" s="6">
        <v>-1.42857953842471</v>
      </c>
      <c r="G3265" s="6">
        <v>63.37717</v>
      </c>
      <c r="H3265" s="6">
        <v>147632.33100233099</v>
      </c>
      <c r="I3265" s="6">
        <v>50.39</v>
      </c>
      <c r="J3265" s="6">
        <v>50.45</v>
      </c>
      <c r="K3265" s="6">
        <v>49.62</v>
      </c>
      <c r="L3265" s="6">
        <v>115704.195804195</v>
      </c>
    </row>
    <row r="3266" spans="1:12" ht="15" customHeight="1" x14ac:dyDescent="0.25">
      <c r="A3266" s="5">
        <v>40115</v>
      </c>
      <c r="B3266" s="6">
        <v>50.4</v>
      </c>
      <c r="C3266" s="2">
        <v>14389040</v>
      </c>
      <c r="D3266" s="6">
        <v>0.5</v>
      </c>
      <c r="E3266" s="6">
        <v>1.00200400801602</v>
      </c>
      <c r="F3266" s="6">
        <v>1.00200556632232</v>
      </c>
      <c r="G3266" s="6">
        <v>64.295685000000006</v>
      </c>
      <c r="H3266" s="6">
        <v>149773.39160839099</v>
      </c>
      <c r="I3266" s="6">
        <v>50.15</v>
      </c>
      <c r="J3266" s="6">
        <v>50.47</v>
      </c>
      <c r="K3266" s="6">
        <v>49.811700000000002</v>
      </c>
      <c r="L3266" s="6">
        <v>117382.517482517</v>
      </c>
    </row>
    <row r="3267" spans="1:12" ht="15" customHeight="1" x14ac:dyDescent="0.25">
      <c r="A3267" s="5">
        <v>40114</v>
      </c>
      <c r="B3267" s="6">
        <v>49.9</v>
      </c>
      <c r="C3267" s="2">
        <v>17018740</v>
      </c>
      <c r="D3267" s="6">
        <v>3.0000000000001099E-2</v>
      </c>
      <c r="E3267" s="6">
        <v>6.0156406657307898E-2</v>
      </c>
      <c r="F3267" s="6">
        <v>6.0165465167583101E-2</v>
      </c>
      <c r="G3267" s="6">
        <v>63.657829999999997</v>
      </c>
      <c r="H3267" s="6">
        <v>148286.55011655</v>
      </c>
      <c r="I3267" s="6">
        <v>49.81</v>
      </c>
      <c r="J3267" s="6">
        <v>50.37</v>
      </c>
      <c r="K3267" s="6">
        <v>49.73</v>
      </c>
      <c r="L3267" s="6">
        <v>116217.01631701599</v>
      </c>
    </row>
    <row r="3268" spans="1:12" ht="15" customHeight="1" x14ac:dyDescent="0.25">
      <c r="A3268" s="5">
        <v>40113</v>
      </c>
      <c r="B3268" s="6">
        <v>49.87</v>
      </c>
      <c r="C3268" s="2">
        <v>15590780</v>
      </c>
      <c r="D3268" s="6">
        <v>2.9999999999994E-2</v>
      </c>
      <c r="E3268" s="6">
        <v>6.0192616372378702E-2</v>
      </c>
      <c r="F3268" s="6">
        <v>6.0189095898111E-2</v>
      </c>
      <c r="G3268" s="6">
        <v>63.619553000000003</v>
      </c>
      <c r="H3268" s="6">
        <v>148197.32634032599</v>
      </c>
      <c r="I3268" s="6">
        <v>49.96</v>
      </c>
      <c r="J3268" s="6">
        <v>50.11</v>
      </c>
      <c r="K3268" s="6">
        <v>49.767699999999998</v>
      </c>
      <c r="L3268" s="6">
        <v>116147.086247086</v>
      </c>
    </row>
    <row r="3269" spans="1:12" ht="15" customHeight="1" x14ac:dyDescent="0.25">
      <c r="A3269" s="5">
        <v>40112</v>
      </c>
      <c r="B3269" s="6">
        <v>49.84</v>
      </c>
      <c r="C3269" s="2">
        <v>15274680</v>
      </c>
      <c r="D3269" s="6">
        <v>-0.59999999999999398</v>
      </c>
      <c r="E3269" s="6">
        <v>-1.18953211736715</v>
      </c>
      <c r="F3269" s="6">
        <v>-1.1895186544142899</v>
      </c>
      <c r="G3269" s="6">
        <v>63.581283999999997</v>
      </c>
      <c r="H3269" s="6">
        <v>148108.12121212101</v>
      </c>
      <c r="I3269" s="6">
        <v>50.58</v>
      </c>
      <c r="J3269" s="6">
        <v>50.61</v>
      </c>
      <c r="K3269" s="6">
        <v>49.82</v>
      </c>
      <c r="L3269" s="6">
        <v>116077.15617715599</v>
      </c>
    </row>
    <row r="3270" spans="1:12" ht="15" customHeight="1" x14ac:dyDescent="0.25">
      <c r="A3270" s="5">
        <v>40109</v>
      </c>
      <c r="B3270" s="6">
        <v>50.44</v>
      </c>
      <c r="C3270" s="2">
        <v>15114380</v>
      </c>
      <c r="D3270" s="6">
        <v>-3.9999999999999099E-2</v>
      </c>
      <c r="E3270" s="6">
        <v>-7.9239302694133998E-2</v>
      </c>
      <c r="F3270" s="6">
        <v>-7.9251233304222707E-2</v>
      </c>
      <c r="G3270" s="6">
        <v>64.346699999999998</v>
      </c>
      <c r="H3270" s="6">
        <v>149892.30769230699</v>
      </c>
      <c r="I3270" s="6">
        <v>50.68</v>
      </c>
      <c r="J3270" s="6">
        <v>50.71</v>
      </c>
      <c r="K3270" s="6">
        <v>49.98</v>
      </c>
      <c r="L3270" s="6">
        <v>117475.757575757</v>
      </c>
    </row>
    <row r="3271" spans="1:12" ht="15" customHeight="1" x14ac:dyDescent="0.25">
      <c r="A3271" s="5">
        <v>40108</v>
      </c>
      <c r="B3271" s="6">
        <v>50.48</v>
      </c>
      <c r="C3271" s="2">
        <v>24604150</v>
      </c>
      <c r="D3271" s="6">
        <v>-0.15000000000000499</v>
      </c>
      <c r="E3271" s="6">
        <v>-0.29626703535454701</v>
      </c>
      <c r="F3271" s="6">
        <v>-0.29627291888402102</v>
      </c>
      <c r="G3271" s="6">
        <v>64.397735999999995</v>
      </c>
      <c r="H3271" s="6">
        <v>150011.27272727201</v>
      </c>
      <c r="I3271" s="6">
        <v>50.62</v>
      </c>
      <c r="J3271" s="6">
        <v>50.75</v>
      </c>
      <c r="K3271" s="6">
        <v>50.03</v>
      </c>
      <c r="L3271" s="6">
        <v>117568.99766899701</v>
      </c>
    </row>
    <row r="3272" spans="1:12" ht="15" customHeight="1" x14ac:dyDescent="0.25">
      <c r="A3272" s="5">
        <v>40107</v>
      </c>
      <c r="B3272" s="6">
        <v>50.63</v>
      </c>
      <c r="C3272" s="2">
        <v>21904490</v>
      </c>
      <c r="D3272" s="6">
        <v>-1.07</v>
      </c>
      <c r="E3272" s="6">
        <v>-2.0696324951644001</v>
      </c>
      <c r="F3272" s="6">
        <v>-2.0696272104387701</v>
      </c>
      <c r="G3272" s="6">
        <v>64.589095999999998</v>
      </c>
      <c r="H3272" s="6">
        <v>150457.33333333299</v>
      </c>
      <c r="I3272" s="6">
        <v>51.67</v>
      </c>
      <c r="J3272" s="6">
        <v>51.97</v>
      </c>
      <c r="K3272" s="6">
        <v>50.36</v>
      </c>
      <c r="L3272" s="6">
        <v>117918.648018648</v>
      </c>
    </row>
    <row r="3273" spans="1:12" ht="15" customHeight="1" x14ac:dyDescent="0.25">
      <c r="A3273" s="5">
        <v>40106</v>
      </c>
      <c r="B3273" s="6">
        <v>51.7</v>
      </c>
      <c r="C3273" s="2">
        <v>13241370</v>
      </c>
      <c r="D3273" s="6">
        <v>-0.189999999999997</v>
      </c>
      <c r="E3273" s="6">
        <v>-0.36615918288687099</v>
      </c>
      <c r="F3273" s="6">
        <v>-0.36615239964420399</v>
      </c>
      <c r="G3273" s="6">
        <v>65.954099999999997</v>
      </c>
      <c r="H3273" s="6">
        <v>153639.16083916</v>
      </c>
      <c r="I3273" s="6">
        <v>51.98</v>
      </c>
      <c r="J3273" s="6">
        <v>52</v>
      </c>
      <c r="K3273" s="6">
        <v>51.5</v>
      </c>
      <c r="L3273" s="6">
        <v>120412.82051282001</v>
      </c>
    </row>
    <row r="3274" spans="1:12" ht="15" customHeight="1" x14ac:dyDescent="0.25">
      <c r="A3274" s="5">
        <v>40105</v>
      </c>
      <c r="B3274" s="6">
        <v>51.89</v>
      </c>
      <c r="C3274" s="2">
        <v>15411390</v>
      </c>
      <c r="D3274" s="6">
        <v>0.67000000000000104</v>
      </c>
      <c r="E3274" s="6">
        <v>1.30808278016401</v>
      </c>
      <c r="F3274" s="6">
        <v>1.30807618282702</v>
      </c>
      <c r="G3274" s="6">
        <v>66.196479999999994</v>
      </c>
      <c r="H3274" s="6">
        <v>154204.14918414899</v>
      </c>
      <c r="I3274" s="6">
        <v>51.35</v>
      </c>
      <c r="J3274" s="6">
        <v>51.97</v>
      </c>
      <c r="K3274" s="6">
        <v>51.25</v>
      </c>
      <c r="L3274" s="6">
        <v>120855.71095571</v>
      </c>
    </row>
    <row r="3275" spans="1:12" ht="15" customHeight="1" x14ac:dyDescent="0.25">
      <c r="A3275" s="5">
        <v>40102</v>
      </c>
      <c r="B3275" s="6">
        <v>51.22</v>
      </c>
      <c r="C3275" s="2">
        <v>16543779.999999899</v>
      </c>
      <c r="D3275" s="6">
        <v>0.26999999999999602</v>
      </c>
      <c r="E3275" s="6">
        <v>0.52993130520115805</v>
      </c>
      <c r="F3275" s="6">
        <v>0.52992954171031603</v>
      </c>
      <c r="G3275" s="6">
        <v>65.341759999999994</v>
      </c>
      <c r="H3275" s="6">
        <v>152211.794871794</v>
      </c>
      <c r="I3275" s="6">
        <v>50.8</v>
      </c>
      <c r="J3275" s="6">
        <v>51.41</v>
      </c>
      <c r="K3275" s="6">
        <v>50.62</v>
      </c>
      <c r="L3275" s="6">
        <v>119293.939393939</v>
      </c>
    </row>
    <row r="3276" spans="1:12" ht="15" customHeight="1" x14ac:dyDescent="0.25">
      <c r="A3276" s="5">
        <v>40101</v>
      </c>
      <c r="B3276" s="6">
        <v>50.95</v>
      </c>
      <c r="C3276" s="2">
        <v>21685270</v>
      </c>
      <c r="D3276" s="6">
        <v>0.760000000000005</v>
      </c>
      <c r="E3276" s="6">
        <v>1.5142458657103099</v>
      </c>
      <c r="F3276" s="6">
        <v>1.51424897130587</v>
      </c>
      <c r="G3276" s="6">
        <v>64.997320000000002</v>
      </c>
      <c r="H3276" s="6">
        <v>151408.904428904</v>
      </c>
      <c r="I3276" s="6">
        <v>50.28</v>
      </c>
      <c r="J3276" s="6">
        <v>50.99</v>
      </c>
      <c r="K3276" s="6">
        <v>50.2</v>
      </c>
      <c r="L3276" s="6">
        <v>118664.568764568</v>
      </c>
    </row>
    <row r="3277" spans="1:12" ht="15" customHeight="1" x14ac:dyDescent="0.25">
      <c r="A3277" s="5">
        <v>40100</v>
      </c>
      <c r="B3277" s="6">
        <v>50.19</v>
      </c>
      <c r="C3277" s="2">
        <v>16072600</v>
      </c>
      <c r="D3277" s="6">
        <v>-0.15000000000000499</v>
      </c>
      <c r="E3277" s="6">
        <v>-0.29797377830752497</v>
      </c>
      <c r="F3277" s="6">
        <v>-0.297979698887262</v>
      </c>
      <c r="G3277" s="6">
        <v>64.027780000000007</v>
      </c>
      <c r="H3277" s="6">
        <v>149148.904428904</v>
      </c>
      <c r="I3277" s="6">
        <v>50.63</v>
      </c>
      <c r="J3277" s="6">
        <v>50.64</v>
      </c>
      <c r="K3277" s="6">
        <v>50.1</v>
      </c>
      <c r="L3277" s="6">
        <v>116893.006993006</v>
      </c>
    </row>
    <row r="3278" spans="1:12" ht="15" customHeight="1" x14ac:dyDescent="0.25">
      <c r="A3278" s="5">
        <v>40099</v>
      </c>
      <c r="B3278" s="6">
        <v>50.34</v>
      </c>
      <c r="C3278" s="2">
        <v>20855250</v>
      </c>
      <c r="D3278" s="6">
        <v>0.73000000000000398</v>
      </c>
      <c r="E3278" s="6">
        <v>1.47147752469261</v>
      </c>
      <c r="F3278" s="6">
        <v>1.47147940129823</v>
      </c>
      <c r="G3278" s="6">
        <v>64.219139999999996</v>
      </c>
      <c r="H3278" s="6">
        <v>149594.96503496499</v>
      </c>
      <c r="I3278" s="6">
        <v>49.68</v>
      </c>
      <c r="J3278" s="6">
        <v>50.58</v>
      </c>
      <c r="K3278" s="6">
        <v>49.65</v>
      </c>
      <c r="L3278" s="6">
        <v>117242.657342657</v>
      </c>
    </row>
    <row r="3279" spans="1:12" ht="15" customHeight="1" x14ac:dyDescent="0.25">
      <c r="A3279" s="5">
        <v>40098</v>
      </c>
      <c r="B3279" s="6">
        <v>49.61</v>
      </c>
      <c r="C3279" s="2">
        <v>16357970</v>
      </c>
      <c r="D3279" s="6">
        <v>-0.35999999999999899</v>
      </c>
      <c r="E3279" s="6">
        <v>-0.72043225935560695</v>
      </c>
      <c r="F3279" s="6">
        <v>-0.72043402488657304</v>
      </c>
      <c r="G3279" s="6">
        <v>63.287872</v>
      </c>
      <c r="H3279" s="6">
        <v>147424.177156177</v>
      </c>
      <c r="I3279" s="6">
        <v>50.03</v>
      </c>
      <c r="J3279" s="6">
        <v>50.21</v>
      </c>
      <c r="K3279" s="6">
        <v>49.47</v>
      </c>
      <c r="L3279" s="6">
        <v>115541.025641025</v>
      </c>
    </row>
    <row r="3280" spans="1:12" ht="15" customHeight="1" x14ac:dyDescent="0.25">
      <c r="A3280" s="5">
        <v>40095</v>
      </c>
      <c r="B3280" s="6">
        <v>49.97</v>
      </c>
      <c r="C3280" s="2">
        <v>16383240</v>
      </c>
      <c r="D3280" s="6">
        <v>0.22999999999999601</v>
      </c>
      <c r="E3280" s="6">
        <v>0.46240450341776801</v>
      </c>
      <c r="F3280" s="6">
        <v>0.462409511991968</v>
      </c>
      <c r="G3280" s="6">
        <v>63.747127999999996</v>
      </c>
      <c r="H3280" s="6">
        <v>148494.703962703</v>
      </c>
      <c r="I3280" s="6">
        <v>49.81</v>
      </c>
      <c r="J3280" s="6">
        <v>50.03</v>
      </c>
      <c r="K3280" s="6">
        <v>49.62</v>
      </c>
      <c r="L3280" s="6">
        <v>116380.18648018601</v>
      </c>
    </row>
    <row r="3281" spans="1:12" ht="15" customHeight="1" x14ac:dyDescent="0.25">
      <c r="A3281" s="5">
        <v>40094</v>
      </c>
      <c r="B3281" s="6">
        <v>49.74</v>
      </c>
      <c r="C3281" s="2">
        <v>14962630</v>
      </c>
      <c r="D3281" s="6">
        <v>0.25</v>
      </c>
      <c r="E3281" s="6">
        <v>0.50515255607192999</v>
      </c>
      <c r="F3281" s="6">
        <v>0.50514462786681502</v>
      </c>
      <c r="G3281" s="6">
        <v>63.453712000000003</v>
      </c>
      <c r="H3281" s="6">
        <v>147810.75058275001</v>
      </c>
      <c r="I3281" s="6">
        <v>49.53</v>
      </c>
      <c r="J3281" s="6">
        <v>49.87</v>
      </c>
      <c r="K3281" s="6">
        <v>49.4</v>
      </c>
      <c r="L3281" s="6">
        <v>115844.055944055</v>
      </c>
    </row>
    <row r="3282" spans="1:12" ht="15" customHeight="1" x14ac:dyDescent="0.25">
      <c r="A3282" s="5">
        <v>40093</v>
      </c>
      <c r="B3282" s="6">
        <v>49.49</v>
      </c>
      <c r="C3282" s="2">
        <v>11622990</v>
      </c>
      <c r="D3282" s="6">
        <v>1.00000000000051E-2</v>
      </c>
      <c r="E3282" s="6">
        <v>2.0210185933722199E-2</v>
      </c>
      <c r="F3282" s="6">
        <v>2.0214812483065801E-2</v>
      </c>
      <c r="G3282" s="6">
        <v>63.134790000000002</v>
      </c>
      <c r="H3282" s="6">
        <v>147067.342657342</v>
      </c>
      <c r="I3282" s="6">
        <v>49.53</v>
      </c>
      <c r="J3282" s="6">
        <v>49.7</v>
      </c>
      <c r="K3282" s="6">
        <v>49.32</v>
      </c>
      <c r="L3282" s="6">
        <v>115261.305361305</v>
      </c>
    </row>
    <row r="3283" spans="1:12" ht="15" customHeight="1" x14ac:dyDescent="0.25">
      <c r="A3283" s="5">
        <v>40092</v>
      </c>
      <c r="B3283" s="6">
        <v>49.48</v>
      </c>
      <c r="C3283" s="2">
        <v>17583610</v>
      </c>
      <c r="D3283" s="6">
        <v>0.41999999999999399</v>
      </c>
      <c r="E3283" s="6">
        <v>0.85609457806765599</v>
      </c>
      <c r="F3283" s="6">
        <v>0.856098857528242</v>
      </c>
      <c r="G3283" s="6">
        <v>63.122030000000002</v>
      </c>
      <c r="H3283" s="6">
        <v>147037.59906759899</v>
      </c>
      <c r="I3283" s="6">
        <v>49.23</v>
      </c>
      <c r="J3283" s="6">
        <v>49.64</v>
      </c>
      <c r="K3283" s="6">
        <v>49.13</v>
      </c>
      <c r="L3283" s="6">
        <v>115237.995337995</v>
      </c>
    </row>
    <row r="3284" spans="1:12" ht="15" customHeight="1" x14ac:dyDescent="0.25">
      <c r="A3284" s="5">
        <v>40091</v>
      </c>
      <c r="B3284" s="6">
        <v>49.06</v>
      </c>
      <c r="C3284" s="2">
        <v>14220490</v>
      </c>
      <c r="D3284" s="6">
        <v>-1.9999999999996E-2</v>
      </c>
      <c r="E3284" s="6">
        <v>-4.0749796251016102E-2</v>
      </c>
      <c r="F3284" s="6">
        <v>-4.0755929701874402E-2</v>
      </c>
      <c r="G3284" s="6">
        <v>62.58623</v>
      </c>
      <c r="H3284" s="6">
        <v>145788.648018648</v>
      </c>
      <c r="I3284" s="6">
        <v>49</v>
      </c>
      <c r="J3284" s="6">
        <v>49.19</v>
      </c>
      <c r="K3284" s="6">
        <v>48.85</v>
      </c>
      <c r="L3284" s="6">
        <v>114258.974358974</v>
      </c>
    </row>
    <row r="3285" spans="1:12" ht="15" customHeight="1" x14ac:dyDescent="0.25">
      <c r="A3285" s="5">
        <v>40088</v>
      </c>
      <c r="B3285" s="6">
        <v>49.08</v>
      </c>
      <c r="C3285" s="2">
        <v>15094000</v>
      </c>
      <c r="D3285" s="6">
        <v>7.9999999999998295E-2</v>
      </c>
      <c r="E3285" s="6">
        <v>0.16326530612244999</v>
      </c>
      <c r="F3285" s="6">
        <v>0.163267487008811</v>
      </c>
      <c r="G3285" s="6">
        <v>62.611747999999999</v>
      </c>
      <c r="H3285" s="6">
        <v>145848.13053612999</v>
      </c>
      <c r="I3285" s="6">
        <v>48.89</v>
      </c>
      <c r="J3285" s="6">
        <v>49.34</v>
      </c>
      <c r="K3285" s="6">
        <v>48.84</v>
      </c>
      <c r="L3285" s="6">
        <v>114305.59440559401</v>
      </c>
    </row>
    <row r="3286" spans="1:12" ht="15" customHeight="1" x14ac:dyDescent="0.25">
      <c r="A3286" s="5">
        <v>40087</v>
      </c>
      <c r="B3286" s="6">
        <v>49</v>
      </c>
      <c r="C3286" s="2">
        <v>22467020</v>
      </c>
      <c r="D3286" s="6">
        <v>-9.0000000000003397E-2</v>
      </c>
      <c r="E3286" s="6">
        <v>-0.183336728457939</v>
      </c>
      <c r="F3286" s="6">
        <v>-0.18333718060265999</v>
      </c>
      <c r="G3286" s="6">
        <v>62.509689999999999</v>
      </c>
      <c r="H3286" s="6">
        <v>145610.23310023299</v>
      </c>
      <c r="I3286" s="6">
        <v>49.07</v>
      </c>
      <c r="J3286" s="6">
        <v>49.37</v>
      </c>
      <c r="K3286" s="6">
        <v>48.73</v>
      </c>
      <c r="L3286" s="6">
        <v>114119.114219114</v>
      </c>
    </row>
    <row r="3287" spans="1:12" ht="15" customHeight="1" x14ac:dyDescent="0.25">
      <c r="A3287" s="5">
        <v>40086</v>
      </c>
      <c r="B3287" s="6">
        <v>49.09</v>
      </c>
      <c r="C3287" s="2">
        <v>22092810</v>
      </c>
      <c r="D3287" s="6">
        <v>-0.13999999999999299</v>
      </c>
      <c r="E3287" s="6">
        <v>-0.28437944342879401</v>
      </c>
      <c r="F3287" s="6">
        <v>-0.28437449743722298</v>
      </c>
      <c r="G3287" s="6">
        <v>62.624504000000002</v>
      </c>
      <c r="H3287" s="6">
        <v>145877.86480186399</v>
      </c>
      <c r="I3287" s="6">
        <v>49.28</v>
      </c>
      <c r="J3287" s="6">
        <v>49.31</v>
      </c>
      <c r="K3287" s="6">
        <v>48.73</v>
      </c>
      <c r="L3287" s="6">
        <v>114328.904428904</v>
      </c>
    </row>
    <row r="3288" spans="1:12" ht="15" customHeight="1" x14ac:dyDescent="0.25">
      <c r="A3288" s="5">
        <v>40085</v>
      </c>
      <c r="B3288" s="6">
        <v>49.23</v>
      </c>
      <c r="C3288" s="2">
        <v>17106560</v>
      </c>
      <c r="D3288" s="6">
        <v>-0.27000000000000302</v>
      </c>
      <c r="E3288" s="6">
        <v>-0.54545454545454897</v>
      </c>
      <c r="F3288" s="6">
        <v>-0.54545276031337997</v>
      </c>
      <c r="G3288" s="6">
        <v>62.803100000000001</v>
      </c>
      <c r="H3288" s="6">
        <v>146294.172494172</v>
      </c>
      <c r="I3288" s="6">
        <v>49.65</v>
      </c>
      <c r="J3288" s="6">
        <v>49.68</v>
      </c>
      <c r="K3288" s="6">
        <v>49.18</v>
      </c>
      <c r="L3288" s="6">
        <v>114655.244755244</v>
      </c>
    </row>
    <row r="3289" spans="1:12" ht="15" customHeight="1" x14ac:dyDescent="0.25">
      <c r="A3289" s="5">
        <v>40084</v>
      </c>
      <c r="B3289" s="6">
        <v>49.5</v>
      </c>
      <c r="C3289" s="2">
        <v>14792880</v>
      </c>
      <c r="D3289" s="6">
        <v>3.0000000000001099E-2</v>
      </c>
      <c r="E3289" s="6">
        <v>6.0642813826561302E-2</v>
      </c>
      <c r="F3289" s="6">
        <v>6.0637682526265502E-2</v>
      </c>
      <c r="G3289" s="6">
        <v>63.147539999999999</v>
      </c>
      <c r="H3289" s="6">
        <v>147097.062937062</v>
      </c>
      <c r="I3289" s="6">
        <v>49.6</v>
      </c>
      <c r="J3289" s="6">
        <v>49.7</v>
      </c>
      <c r="K3289" s="6">
        <v>49.33</v>
      </c>
      <c r="L3289" s="6">
        <v>115284.615384615</v>
      </c>
    </row>
    <row r="3290" spans="1:12" ht="15" customHeight="1" x14ac:dyDescent="0.25">
      <c r="A3290" s="5">
        <v>40081</v>
      </c>
      <c r="B3290" s="6">
        <v>49.47</v>
      </c>
      <c r="C3290" s="2">
        <v>26348170</v>
      </c>
      <c r="D3290" s="6">
        <v>-1.23</v>
      </c>
      <c r="E3290" s="6">
        <v>-2.4260355029585901</v>
      </c>
      <c r="F3290" s="6">
        <v>-2.4260313220536198</v>
      </c>
      <c r="G3290" s="6">
        <v>63.109271999999997</v>
      </c>
      <c r="H3290" s="6">
        <v>147007.86013985999</v>
      </c>
      <c r="I3290" s="6">
        <v>50.4</v>
      </c>
      <c r="J3290" s="6">
        <v>50.64</v>
      </c>
      <c r="K3290" s="6">
        <v>49.42</v>
      </c>
      <c r="L3290" s="6">
        <v>115214.685314685</v>
      </c>
    </row>
    <row r="3291" spans="1:12" ht="15" customHeight="1" x14ac:dyDescent="0.25">
      <c r="A3291" s="5">
        <v>40080</v>
      </c>
      <c r="B3291" s="6">
        <v>50.7</v>
      </c>
      <c r="C3291" s="2">
        <v>11943220</v>
      </c>
      <c r="D3291" s="6">
        <v>0.30000000000000399</v>
      </c>
      <c r="E3291" s="6">
        <v>0.59523809523809301</v>
      </c>
      <c r="F3291" s="6">
        <v>0.59522656924797501</v>
      </c>
      <c r="G3291" s="6">
        <v>64.678389999999993</v>
      </c>
      <c r="H3291" s="6">
        <v>150665.47785547699</v>
      </c>
      <c r="I3291" s="6">
        <v>50.66</v>
      </c>
      <c r="J3291" s="6">
        <v>50.84</v>
      </c>
      <c r="K3291" s="6">
        <v>50.34</v>
      </c>
      <c r="L3291" s="6">
        <v>118081.818181818</v>
      </c>
    </row>
    <row r="3292" spans="1:12" ht="15" customHeight="1" x14ac:dyDescent="0.25">
      <c r="A3292" s="5">
        <v>40079</v>
      </c>
      <c r="B3292" s="6">
        <v>50.4</v>
      </c>
      <c r="C3292" s="2">
        <v>14017530</v>
      </c>
      <c r="D3292" s="6">
        <v>-0.59000000000000297</v>
      </c>
      <c r="E3292" s="6">
        <v>-1.15708962541675</v>
      </c>
      <c r="F3292" s="6">
        <v>-1.1570854602768399</v>
      </c>
      <c r="G3292" s="6">
        <v>64.295685000000006</v>
      </c>
      <c r="H3292" s="6">
        <v>149773.39160839099</v>
      </c>
      <c r="I3292" s="6">
        <v>51.04</v>
      </c>
      <c r="J3292" s="6">
        <v>51.13</v>
      </c>
      <c r="K3292" s="6">
        <v>50.4</v>
      </c>
      <c r="L3292" s="6">
        <v>117382.517482517</v>
      </c>
    </row>
    <row r="3293" spans="1:12" ht="15" customHeight="1" x14ac:dyDescent="0.25">
      <c r="A3293" s="5">
        <v>40078</v>
      </c>
      <c r="B3293" s="6">
        <v>50.99</v>
      </c>
      <c r="C3293" s="2">
        <v>14542090</v>
      </c>
      <c r="D3293" s="6">
        <v>8.00000000000054E-2</v>
      </c>
      <c r="E3293" s="6">
        <v>0.15714005107052501</v>
      </c>
      <c r="F3293" s="6">
        <v>0.15714523493179899</v>
      </c>
      <c r="G3293" s="6">
        <v>65.048349999999999</v>
      </c>
      <c r="H3293" s="6">
        <v>151527.85547785499</v>
      </c>
      <c r="I3293" s="6">
        <v>51.03</v>
      </c>
      <c r="J3293" s="6">
        <v>51.3</v>
      </c>
      <c r="K3293" s="6">
        <v>50.92</v>
      </c>
      <c r="L3293" s="6">
        <v>118757.80885780801</v>
      </c>
    </row>
    <row r="3294" spans="1:12" ht="15" customHeight="1" x14ac:dyDescent="0.25">
      <c r="A3294" s="5">
        <v>40077</v>
      </c>
      <c r="B3294" s="6">
        <v>50.91</v>
      </c>
      <c r="C3294" s="2">
        <v>15283030</v>
      </c>
      <c r="D3294" s="6">
        <v>0.79999999999999705</v>
      </c>
      <c r="E3294" s="6">
        <v>1.5964877270005799</v>
      </c>
      <c r="F3294" s="6">
        <v>1.5964871981739299</v>
      </c>
      <c r="G3294" s="6">
        <v>64.946290000000005</v>
      </c>
      <c r="H3294" s="6">
        <v>151289.95337995299</v>
      </c>
      <c r="I3294" s="6">
        <v>50.03</v>
      </c>
      <c r="J3294" s="6">
        <v>50.97</v>
      </c>
      <c r="K3294" s="6">
        <v>50.02</v>
      </c>
      <c r="L3294" s="6">
        <v>118571.328671328</v>
      </c>
    </row>
    <row r="3295" spans="1:12" ht="15" customHeight="1" x14ac:dyDescent="0.25">
      <c r="A3295" s="5">
        <v>40074</v>
      </c>
      <c r="B3295" s="6">
        <v>50.11</v>
      </c>
      <c r="C3295" s="2">
        <v>33446800</v>
      </c>
      <c r="D3295" s="6">
        <v>0.149999999999998</v>
      </c>
      <c r="E3295" s="6">
        <v>0.30024019215371101</v>
      </c>
      <c r="F3295" s="6">
        <v>0.30024146941005603</v>
      </c>
      <c r="G3295" s="6">
        <v>63.925724000000002</v>
      </c>
      <c r="H3295" s="6">
        <v>148911.01165501101</v>
      </c>
      <c r="I3295" s="6">
        <v>50</v>
      </c>
      <c r="J3295" s="6">
        <v>50.4</v>
      </c>
      <c r="K3295" s="6">
        <v>49.94</v>
      </c>
      <c r="L3295" s="6">
        <v>116706.526806526</v>
      </c>
    </row>
    <row r="3296" spans="1:12" ht="15" customHeight="1" x14ac:dyDescent="0.25">
      <c r="A3296" s="5">
        <v>40073</v>
      </c>
      <c r="B3296" s="6">
        <v>49.96</v>
      </c>
      <c r="C3296" s="2">
        <v>17768940</v>
      </c>
      <c r="D3296" s="6">
        <v>-7.9999999999998295E-2</v>
      </c>
      <c r="E3296" s="6">
        <v>-0.159872102318137</v>
      </c>
      <c r="F3296" s="6">
        <v>-0.15987580507719201</v>
      </c>
      <c r="G3296" s="6">
        <v>63.734366999999999</v>
      </c>
      <c r="H3296" s="6">
        <v>148464.95804195799</v>
      </c>
      <c r="I3296" s="6">
        <v>50.1</v>
      </c>
      <c r="J3296" s="6">
        <v>50.14</v>
      </c>
      <c r="K3296" s="6">
        <v>49.844999999999999</v>
      </c>
      <c r="L3296" s="6">
        <v>116356.87645687599</v>
      </c>
    </row>
    <row r="3297" spans="1:12" ht="15" customHeight="1" x14ac:dyDescent="0.25">
      <c r="A3297" s="5">
        <v>40072</v>
      </c>
      <c r="B3297" s="6">
        <v>50.04</v>
      </c>
      <c r="C3297" s="2">
        <v>17611170</v>
      </c>
      <c r="D3297" s="6">
        <v>0.109999999999999</v>
      </c>
      <c r="E3297" s="6">
        <v>0.22030843180451601</v>
      </c>
      <c r="F3297" s="6">
        <v>0.22030548181128901</v>
      </c>
      <c r="G3297" s="6">
        <v>63.836426000000003</v>
      </c>
      <c r="H3297" s="6">
        <v>148702.85780885699</v>
      </c>
      <c r="I3297" s="6">
        <v>49.98</v>
      </c>
      <c r="J3297" s="6">
        <v>50.18</v>
      </c>
      <c r="K3297" s="6">
        <v>49.75</v>
      </c>
      <c r="L3297" s="6">
        <v>116543.356643356</v>
      </c>
    </row>
    <row r="3298" spans="1:12" ht="15" customHeight="1" x14ac:dyDescent="0.25">
      <c r="A3298" s="5">
        <v>40071</v>
      </c>
      <c r="B3298" s="6">
        <v>49.93</v>
      </c>
      <c r="C3298" s="2">
        <v>26400080</v>
      </c>
      <c r="D3298" s="6">
        <v>-0.45000000000000201</v>
      </c>
      <c r="E3298" s="6">
        <v>-0.89321159190155397</v>
      </c>
      <c r="F3298" s="6">
        <v>-0.89320450465941703</v>
      </c>
      <c r="G3298" s="6">
        <v>63.696100000000001</v>
      </c>
      <c r="H3298" s="6">
        <v>148375.75757575699</v>
      </c>
      <c r="I3298" s="6">
        <v>50.52</v>
      </c>
      <c r="J3298" s="6">
        <v>50.58</v>
      </c>
      <c r="K3298" s="6">
        <v>49.83</v>
      </c>
      <c r="L3298" s="6">
        <v>116286.946386946</v>
      </c>
    </row>
    <row r="3299" spans="1:12" ht="15" customHeight="1" x14ac:dyDescent="0.25">
      <c r="A3299" s="5">
        <v>40070</v>
      </c>
      <c r="B3299" s="6">
        <v>50.38</v>
      </c>
      <c r="C3299" s="2">
        <v>16547330</v>
      </c>
      <c r="D3299" s="6">
        <v>-0.33999999999999603</v>
      </c>
      <c r="E3299" s="6">
        <v>-0.67034700315456996</v>
      </c>
      <c r="F3299" s="6">
        <v>-0.67035516091685698</v>
      </c>
      <c r="G3299" s="6">
        <v>64.270163999999994</v>
      </c>
      <c r="H3299" s="6">
        <v>149713.902097902</v>
      </c>
      <c r="I3299" s="6">
        <v>50.37</v>
      </c>
      <c r="J3299" s="6">
        <v>50.53</v>
      </c>
      <c r="K3299" s="6">
        <v>50.2</v>
      </c>
      <c r="L3299" s="6">
        <v>117335.897435897</v>
      </c>
    </row>
    <row r="3300" spans="1:12" ht="15" customHeight="1" x14ac:dyDescent="0.25">
      <c r="A3300" s="5">
        <v>40067</v>
      </c>
      <c r="B3300" s="6">
        <v>50.72</v>
      </c>
      <c r="C3300" s="2">
        <v>16096700</v>
      </c>
      <c r="D3300" s="6">
        <v>-0.310000000000002</v>
      </c>
      <c r="E3300" s="6">
        <v>-0.60748579267098002</v>
      </c>
      <c r="F3300" s="6">
        <v>-0.60747131654269504</v>
      </c>
      <c r="G3300" s="6">
        <v>64.703909999999993</v>
      </c>
      <c r="H3300" s="6">
        <v>150724.96503496499</v>
      </c>
      <c r="I3300" s="6">
        <v>50.99</v>
      </c>
      <c r="J3300" s="6">
        <v>51.04</v>
      </c>
      <c r="K3300" s="6">
        <v>50.62</v>
      </c>
      <c r="L3300" s="6">
        <v>118128.438228438</v>
      </c>
    </row>
    <row r="3301" spans="1:12" ht="15" customHeight="1" x14ac:dyDescent="0.25">
      <c r="A3301" s="5">
        <v>40066</v>
      </c>
      <c r="B3301" s="6">
        <v>51.03</v>
      </c>
      <c r="C3301" s="2">
        <v>22864540</v>
      </c>
      <c r="D3301" s="6">
        <v>-7.9999999999998295E-2</v>
      </c>
      <c r="E3301" s="6">
        <v>-0.15652514185090499</v>
      </c>
      <c r="F3301" s="6">
        <v>-0.15653030922789801</v>
      </c>
      <c r="G3301" s="6">
        <v>65.099369999999993</v>
      </c>
      <c r="H3301" s="6">
        <v>151646.78321678299</v>
      </c>
      <c r="I3301" s="6">
        <v>50.91</v>
      </c>
      <c r="J3301" s="6">
        <v>51.284999999999997</v>
      </c>
      <c r="K3301" s="6">
        <v>50.73</v>
      </c>
      <c r="L3301" s="6">
        <v>118851.048951048</v>
      </c>
    </row>
    <row r="3302" spans="1:12" ht="15" customHeight="1" x14ac:dyDescent="0.25">
      <c r="A3302" s="5">
        <v>40065</v>
      </c>
      <c r="B3302" s="6">
        <v>51.11</v>
      </c>
      <c r="C3302" s="2">
        <v>15090690</v>
      </c>
      <c r="D3302" s="6">
        <v>-0.28999999999999898</v>
      </c>
      <c r="E3302" s="6">
        <v>-0.56420233463034797</v>
      </c>
      <c r="F3302" s="6">
        <v>-0.56420948221471701</v>
      </c>
      <c r="G3302" s="6">
        <v>65.201430000000002</v>
      </c>
      <c r="H3302" s="6">
        <v>151884.68531468499</v>
      </c>
      <c r="I3302" s="6">
        <v>51.52</v>
      </c>
      <c r="J3302" s="6">
        <v>51.52</v>
      </c>
      <c r="K3302" s="6">
        <v>50.84</v>
      </c>
      <c r="L3302" s="6">
        <v>119037.529137529</v>
      </c>
    </row>
    <row r="3303" spans="1:12" ht="15" customHeight="1" x14ac:dyDescent="0.25">
      <c r="A3303" s="5">
        <v>40064</v>
      </c>
      <c r="B3303" s="6">
        <v>51.4</v>
      </c>
      <c r="C3303" s="2">
        <v>14132710</v>
      </c>
      <c r="D3303" s="6">
        <v>-0.28000000000000103</v>
      </c>
      <c r="E3303" s="6">
        <v>-0.54179566563468096</v>
      </c>
      <c r="F3303" s="6">
        <v>-0.541798330587695</v>
      </c>
      <c r="G3303" s="6">
        <v>65.571389999999994</v>
      </c>
      <c r="H3303" s="6">
        <v>152747.062937062</v>
      </c>
      <c r="I3303" s="6">
        <v>51.72</v>
      </c>
      <c r="J3303" s="6">
        <v>51.8</v>
      </c>
      <c r="K3303" s="6">
        <v>51.33</v>
      </c>
      <c r="L3303" s="6">
        <v>119713.519813519</v>
      </c>
    </row>
    <row r="3304" spans="1:12" ht="15" customHeight="1" x14ac:dyDescent="0.25">
      <c r="A3304" s="5">
        <v>40060</v>
      </c>
      <c r="B3304" s="6">
        <v>51.68</v>
      </c>
      <c r="C3304" s="2">
        <v>13269870</v>
      </c>
      <c r="D3304" s="6">
        <v>-6.0000000000002197E-2</v>
      </c>
      <c r="E3304" s="6">
        <v>-0.115964437572479</v>
      </c>
      <c r="F3304" s="6">
        <v>-0.115960683662008</v>
      </c>
      <c r="G3304" s="6">
        <v>65.92859</v>
      </c>
      <c r="H3304" s="6">
        <v>153579.696969696</v>
      </c>
      <c r="I3304" s="6">
        <v>51.7</v>
      </c>
      <c r="J3304" s="6">
        <v>52.1</v>
      </c>
      <c r="K3304" s="6">
        <v>51.5</v>
      </c>
      <c r="L3304" s="6">
        <v>120366.2004662</v>
      </c>
    </row>
    <row r="3305" spans="1:12" ht="15" customHeight="1" x14ac:dyDescent="0.25">
      <c r="A3305" s="5">
        <v>40059</v>
      </c>
      <c r="B3305" s="6">
        <v>51.74</v>
      </c>
      <c r="C3305" s="2">
        <v>16298890</v>
      </c>
      <c r="D3305" s="6">
        <v>0.82</v>
      </c>
      <c r="E3305" s="6">
        <v>1.61036920659858</v>
      </c>
      <c r="F3305" s="6">
        <v>1.6103761993422101</v>
      </c>
      <c r="G3305" s="6">
        <v>66.005129999999994</v>
      </c>
      <c r="H3305" s="6">
        <v>153758.11188811099</v>
      </c>
      <c r="I3305" s="6">
        <v>51.15</v>
      </c>
      <c r="J3305" s="6">
        <v>51.85</v>
      </c>
      <c r="K3305" s="6">
        <v>50.99</v>
      </c>
      <c r="L3305" s="6">
        <v>120506.06060606</v>
      </c>
    </row>
    <row r="3306" spans="1:12" ht="15" customHeight="1" x14ac:dyDescent="0.25">
      <c r="A3306" s="5">
        <v>40058</v>
      </c>
      <c r="B3306" s="6">
        <v>50.92</v>
      </c>
      <c r="C3306" s="2">
        <v>13441370</v>
      </c>
      <c r="D3306" s="6">
        <v>-4.9999999999997102E-2</v>
      </c>
      <c r="E3306" s="6">
        <v>-9.8096919756718304E-2</v>
      </c>
      <c r="F3306" s="6">
        <v>-9.8103996849718794E-2</v>
      </c>
      <c r="G3306" s="6">
        <v>64.959045000000003</v>
      </c>
      <c r="H3306" s="6">
        <v>151319.68531468499</v>
      </c>
      <c r="I3306" s="6">
        <v>50.79</v>
      </c>
      <c r="J3306" s="6">
        <v>51.05</v>
      </c>
      <c r="K3306" s="6">
        <v>50.77</v>
      </c>
      <c r="L3306" s="6">
        <v>118594.63869463799</v>
      </c>
    </row>
    <row r="3307" spans="1:12" ht="15" customHeight="1" x14ac:dyDescent="0.25">
      <c r="A3307" s="5">
        <v>40057</v>
      </c>
      <c r="B3307" s="6">
        <v>50.97</v>
      </c>
      <c r="C3307" s="2">
        <v>16615619.999999899</v>
      </c>
      <c r="D3307" s="6">
        <v>0.100000000000001</v>
      </c>
      <c r="E3307" s="6">
        <v>0.19657951641438501</v>
      </c>
      <c r="F3307" s="6">
        <v>0.19658600643561699</v>
      </c>
      <c r="G3307" s="6">
        <v>65.022835000000001</v>
      </c>
      <c r="H3307" s="6">
        <v>151468.37995337899</v>
      </c>
      <c r="I3307" s="6">
        <v>50.81</v>
      </c>
      <c r="J3307" s="6">
        <v>51.38</v>
      </c>
      <c r="K3307" s="6">
        <v>50.64</v>
      </c>
      <c r="L3307" s="6">
        <v>118711.188811188</v>
      </c>
    </row>
    <row r="3308" spans="1:12" ht="15" customHeight="1" x14ac:dyDescent="0.25">
      <c r="A3308" s="5">
        <v>40056</v>
      </c>
      <c r="B3308" s="6">
        <v>50.87</v>
      </c>
      <c r="C3308" s="2">
        <v>17243520</v>
      </c>
      <c r="D3308" s="6">
        <v>-0.260000000000005</v>
      </c>
      <c r="E3308" s="6">
        <v>-0.508507725405837</v>
      </c>
      <c r="F3308" s="6">
        <v>-0.50850764984483598</v>
      </c>
      <c r="G3308" s="6">
        <v>64.895259999999993</v>
      </c>
      <c r="H3308" s="6">
        <v>151171.002331002</v>
      </c>
      <c r="I3308" s="6">
        <v>51.02</v>
      </c>
      <c r="J3308" s="6">
        <v>51.469000000000001</v>
      </c>
      <c r="K3308" s="6">
        <v>50.73</v>
      </c>
      <c r="L3308" s="6">
        <v>118478.08857808801</v>
      </c>
    </row>
    <row r="3309" spans="1:12" ht="15" customHeight="1" x14ac:dyDescent="0.25">
      <c r="A3309" s="5">
        <v>40053</v>
      </c>
      <c r="B3309" s="6">
        <v>51.13</v>
      </c>
      <c r="C3309" s="2">
        <v>14793430</v>
      </c>
      <c r="D3309" s="6">
        <v>-0.109999999999999</v>
      </c>
      <c r="E3309" s="6">
        <v>-0.21467603434815999</v>
      </c>
      <c r="F3309" s="6">
        <v>-0.21468844963411499</v>
      </c>
      <c r="G3309" s="6">
        <v>65.226944000000003</v>
      </c>
      <c r="H3309" s="6">
        <v>151944.158508158</v>
      </c>
      <c r="I3309" s="6">
        <v>51.36</v>
      </c>
      <c r="J3309" s="6">
        <v>51.4</v>
      </c>
      <c r="K3309" s="6">
        <v>50.61</v>
      </c>
      <c r="L3309" s="6">
        <v>119084.14918414901</v>
      </c>
    </row>
    <row r="3310" spans="1:12" ht="15" customHeight="1" x14ac:dyDescent="0.25">
      <c r="A3310" s="5">
        <v>40052</v>
      </c>
      <c r="B3310" s="6">
        <v>51.24</v>
      </c>
      <c r="C3310" s="2">
        <v>17217330</v>
      </c>
      <c r="D3310" s="6">
        <v>-0.55999999999999495</v>
      </c>
      <c r="E3310" s="6">
        <v>-1.08108108108107</v>
      </c>
      <c r="F3310" s="6">
        <v>-1.0810713470165101</v>
      </c>
      <c r="G3310" s="6">
        <v>65.367279999999994</v>
      </c>
      <c r="H3310" s="6">
        <v>152271.282051282</v>
      </c>
      <c r="I3310" s="6">
        <v>51.65</v>
      </c>
      <c r="J3310" s="6">
        <v>51.744999999999997</v>
      </c>
      <c r="K3310" s="6">
        <v>51.12</v>
      </c>
      <c r="L3310" s="6">
        <v>119340.55944055899</v>
      </c>
    </row>
    <row r="3311" spans="1:12" ht="15" customHeight="1" x14ac:dyDescent="0.25">
      <c r="A3311" s="5">
        <v>40051</v>
      </c>
      <c r="B3311" s="6">
        <v>51.8</v>
      </c>
      <c r="C3311" s="2">
        <v>14296300</v>
      </c>
      <c r="D3311" s="6">
        <v>0.12999999999999501</v>
      </c>
      <c r="E3311" s="6">
        <v>0.25159667118248502</v>
      </c>
      <c r="F3311" s="6">
        <v>0.251601189850858</v>
      </c>
      <c r="G3311" s="6">
        <v>66.081670000000003</v>
      </c>
      <c r="H3311" s="6">
        <v>153936.526806526</v>
      </c>
      <c r="I3311" s="6">
        <v>51.74</v>
      </c>
      <c r="J3311" s="6">
        <v>52.24</v>
      </c>
      <c r="K3311" s="6">
        <v>51.56</v>
      </c>
      <c r="L3311" s="6">
        <v>120645.92074592</v>
      </c>
    </row>
    <row r="3312" spans="1:12" ht="15" customHeight="1" x14ac:dyDescent="0.25">
      <c r="A3312" s="5">
        <v>40050</v>
      </c>
      <c r="B3312" s="6">
        <v>51.67</v>
      </c>
      <c r="C3312" s="2">
        <v>16583570</v>
      </c>
      <c r="D3312" s="6">
        <v>0.12000000000000401</v>
      </c>
      <c r="E3312" s="6">
        <v>0.23278370514065999</v>
      </c>
      <c r="F3312" s="6">
        <v>0.232783792159518</v>
      </c>
      <c r="G3312" s="6">
        <v>65.915824999999998</v>
      </c>
      <c r="H3312" s="6">
        <v>153549.94172494099</v>
      </c>
      <c r="I3312" s="6">
        <v>51.68</v>
      </c>
      <c r="J3312" s="6">
        <v>52.56</v>
      </c>
      <c r="K3312" s="6">
        <v>51.56</v>
      </c>
      <c r="L3312" s="6">
        <v>120342.89044289</v>
      </c>
    </row>
    <row r="3313" spans="1:12" ht="15" customHeight="1" x14ac:dyDescent="0.25">
      <c r="A3313" s="5">
        <v>40049</v>
      </c>
      <c r="B3313" s="6">
        <v>51.55</v>
      </c>
      <c r="C3313" s="2">
        <v>11620070</v>
      </c>
      <c r="D3313" s="6">
        <v>0.189999999999997</v>
      </c>
      <c r="E3313" s="6">
        <v>0.36993769470403598</v>
      </c>
      <c r="F3313" s="6">
        <v>0.36993081234595299</v>
      </c>
      <c r="G3313" s="6">
        <v>65.762739999999994</v>
      </c>
      <c r="H3313" s="6">
        <v>153193.10023310001</v>
      </c>
      <c r="I3313" s="6">
        <v>51.52</v>
      </c>
      <c r="J3313" s="6">
        <v>51.7</v>
      </c>
      <c r="K3313" s="6">
        <v>51.15</v>
      </c>
      <c r="L3313" s="6">
        <v>120063.17016317</v>
      </c>
    </row>
    <row r="3314" spans="1:12" ht="15" customHeight="1" x14ac:dyDescent="0.25">
      <c r="A3314" s="5">
        <v>40046</v>
      </c>
      <c r="B3314" s="6">
        <v>51.36</v>
      </c>
      <c r="C3314" s="2">
        <v>21094390</v>
      </c>
      <c r="D3314" s="6">
        <v>-0.35000000000000098</v>
      </c>
      <c r="E3314" s="6">
        <v>-0.67685167279056802</v>
      </c>
      <c r="F3314" s="6">
        <v>-0.67685501477560095</v>
      </c>
      <c r="G3314" s="6">
        <v>65.520359999999997</v>
      </c>
      <c r="H3314" s="6">
        <v>152628.11188811099</v>
      </c>
      <c r="I3314" s="6">
        <v>51.97</v>
      </c>
      <c r="J3314" s="6">
        <v>52.1</v>
      </c>
      <c r="K3314" s="6">
        <v>51.25</v>
      </c>
      <c r="L3314" s="6">
        <v>119620.279720279</v>
      </c>
    </row>
    <row r="3315" spans="1:12" ht="15" customHeight="1" x14ac:dyDescent="0.25">
      <c r="A3315" s="5">
        <v>40045</v>
      </c>
      <c r="B3315" s="6">
        <v>51.71</v>
      </c>
      <c r="C3315" s="2">
        <v>9301120</v>
      </c>
      <c r="D3315" s="6">
        <v>3.9999999999999099E-2</v>
      </c>
      <c r="E3315" s="6">
        <v>7.7414360363836601E-2</v>
      </c>
      <c r="F3315" s="6">
        <v>7.7424503144718396E-2</v>
      </c>
      <c r="G3315" s="6">
        <v>65.966859999999997</v>
      </c>
      <c r="H3315" s="6">
        <v>153668.904428904</v>
      </c>
      <c r="I3315" s="6">
        <v>51.6</v>
      </c>
      <c r="J3315" s="6">
        <v>51.82</v>
      </c>
      <c r="K3315" s="6">
        <v>51.25</v>
      </c>
      <c r="L3315" s="6">
        <v>120436.13053613</v>
      </c>
    </row>
    <row r="3316" spans="1:12" ht="15" customHeight="1" x14ac:dyDescent="0.25">
      <c r="A3316" s="5">
        <v>40044</v>
      </c>
      <c r="B3316" s="6">
        <v>51.67</v>
      </c>
      <c r="C3316" s="2">
        <v>14330250</v>
      </c>
      <c r="D3316" s="6">
        <v>0.310000000000002</v>
      </c>
      <c r="E3316" s="6">
        <v>0.60358255451713405</v>
      </c>
      <c r="F3316" s="6">
        <v>0.60357574347882303</v>
      </c>
      <c r="G3316" s="6">
        <v>65.915824999999998</v>
      </c>
      <c r="H3316" s="6">
        <v>153549.94172494099</v>
      </c>
      <c r="I3316" s="6">
        <v>51.07</v>
      </c>
      <c r="J3316" s="6">
        <v>51.85</v>
      </c>
      <c r="K3316" s="6">
        <v>50.95</v>
      </c>
      <c r="L3316" s="6">
        <v>120342.89044289</v>
      </c>
    </row>
    <row r="3317" spans="1:12" ht="15" customHeight="1" x14ac:dyDescent="0.25">
      <c r="A3317" s="5">
        <v>40043</v>
      </c>
      <c r="B3317" s="6">
        <v>51.36</v>
      </c>
      <c r="C3317" s="2">
        <v>12286630</v>
      </c>
      <c r="D3317" s="6">
        <v>-0.21</v>
      </c>
      <c r="E3317" s="6">
        <v>-0.40721349621872699</v>
      </c>
      <c r="F3317" s="6">
        <v>-0.40720037392696301</v>
      </c>
      <c r="G3317" s="6">
        <v>65.520359999999997</v>
      </c>
      <c r="H3317" s="6">
        <v>152628.11188811099</v>
      </c>
      <c r="I3317" s="6">
        <v>51.64</v>
      </c>
      <c r="J3317" s="6">
        <v>51.85</v>
      </c>
      <c r="K3317" s="6">
        <v>51.24</v>
      </c>
      <c r="L3317" s="6">
        <v>119620.279720279</v>
      </c>
    </row>
    <row r="3318" spans="1:12" ht="15" customHeight="1" x14ac:dyDescent="0.25">
      <c r="A3318" s="5">
        <v>40042</v>
      </c>
      <c r="B3318" s="6">
        <v>51.57</v>
      </c>
      <c r="C3318" s="2">
        <v>17714120</v>
      </c>
      <c r="D3318" s="6">
        <v>-0.219999999999998</v>
      </c>
      <c r="E3318" s="6">
        <v>-0.42479243097123198</v>
      </c>
      <c r="F3318" s="6">
        <v>-0.42481396699083301</v>
      </c>
      <c r="G3318" s="6">
        <v>65.788250000000005</v>
      </c>
      <c r="H3318" s="6">
        <v>153252.56410256401</v>
      </c>
      <c r="I3318" s="6">
        <v>51.3</v>
      </c>
      <c r="J3318" s="6">
        <v>51.86</v>
      </c>
      <c r="K3318" s="6">
        <v>51.14</v>
      </c>
      <c r="L3318" s="6">
        <v>120109.79020978999</v>
      </c>
    </row>
    <row r="3319" spans="1:12" ht="15" customHeight="1" x14ac:dyDescent="0.25">
      <c r="A3319" s="5">
        <v>40039</v>
      </c>
      <c r="B3319" s="6">
        <v>51.79</v>
      </c>
      <c r="C3319" s="2">
        <v>17238880</v>
      </c>
      <c r="D3319" s="6">
        <v>-9.0000000000003397E-2</v>
      </c>
      <c r="E3319" s="6">
        <v>-0.173477255204324</v>
      </c>
      <c r="F3319" s="6">
        <v>-0.17347163721354</v>
      </c>
      <c r="G3319" s="6">
        <v>66.068920000000006</v>
      </c>
      <c r="H3319" s="6">
        <v>153906.806526806</v>
      </c>
      <c r="I3319" s="6">
        <v>51.87</v>
      </c>
      <c r="J3319" s="6">
        <v>52.25</v>
      </c>
      <c r="K3319" s="6">
        <v>51.54</v>
      </c>
      <c r="L3319" s="6">
        <v>120622.61072261</v>
      </c>
    </row>
    <row r="3320" spans="1:12" ht="15" customHeight="1" x14ac:dyDescent="0.25">
      <c r="A3320" s="5">
        <v>40038</v>
      </c>
      <c r="B3320" s="6">
        <v>51.88</v>
      </c>
      <c r="C3320" s="2">
        <v>32146780</v>
      </c>
      <c r="D3320" s="6">
        <v>1.37</v>
      </c>
      <c r="E3320" s="6">
        <v>2.71233419124927</v>
      </c>
      <c r="F3320" s="6">
        <v>2.71234226889143</v>
      </c>
      <c r="G3320" s="6">
        <v>66.183729999999997</v>
      </c>
      <c r="H3320" s="6">
        <v>154174.428904428</v>
      </c>
      <c r="I3320" s="6">
        <v>51.83</v>
      </c>
      <c r="J3320" s="6">
        <v>52</v>
      </c>
      <c r="K3320" s="6">
        <v>50.55</v>
      </c>
      <c r="L3320" s="6">
        <v>120832.40093240001</v>
      </c>
    </row>
    <row r="3321" spans="1:12" ht="15" customHeight="1" x14ac:dyDescent="0.25">
      <c r="A3321" s="5">
        <v>40037</v>
      </c>
      <c r="B3321" s="6">
        <v>50.51</v>
      </c>
      <c r="C3321" s="2">
        <v>18309730</v>
      </c>
      <c r="D3321" s="6">
        <v>0.46999999999999797</v>
      </c>
      <c r="E3321" s="6">
        <v>0.93924860111909103</v>
      </c>
      <c r="F3321" s="6">
        <v>1.4838044233554499</v>
      </c>
      <c r="G3321" s="6">
        <v>64.436004999999994</v>
      </c>
      <c r="H3321" s="6">
        <v>150100.47785547699</v>
      </c>
      <c r="I3321" s="6">
        <v>50.1</v>
      </c>
      <c r="J3321" s="6">
        <v>50.84</v>
      </c>
      <c r="K3321" s="6">
        <v>50.1</v>
      </c>
      <c r="L3321" s="6">
        <v>117638.927738927</v>
      </c>
    </row>
    <row r="3322" spans="1:12" ht="15" customHeight="1" x14ac:dyDescent="0.25">
      <c r="A3322" s="5">
        <v>40036</v>
      </c>
      <c r="B3322" s="6">
        <v>50.04</v>
      </c>
      <c r="C3322" s="2">
        <v>16253210</v>
      </c>
      <c r="D3322" s="6">
        <v>0.32</v>
      </c>
      <c r="E3322" s="6">
        <v>0.64360418342719306</v>
      </c>
      <c r="F3322" s="6">
        <v>0.64360258303322004</v>
      </c>
      <c r="G3322" s="6">
        <v>63.493879999999997</v>
      </c>
      <c r="H3322" s="6">
        <v>147904.38228438201</v>
      </c>
      <c r="I3322" s="6">
        <v>49.71</v>
      </c>
      <c r="J3322" s="6">
        <v>50.35</v>
      </c>
      <c r="K3322" s="6">
        <v>49.52</v>
      </c>
      <c r="L3322" s="6">
        <v>116543.356643356</v>
      </c>
    </row>
    <row r="3323" spans="1:12" ht="15" customHeight="1" x14ac:dyDescent="0.25">
      <c r="A3323" s="5">
        <v>40035</v>
      </c>
      <c r="B3323" s="6">
        <v>49.72</v>
      </c>
      <c r="C3323" s="2">
        <v>13050030</v>
      </c>
      <c r="D3323" s="6">
        <v>0.42999999999999899</v>
      </c>
      <c r="E3323" s="6">
        <v>0.87238790829782198</v>
      </c>
      <c r="F3323" s="6">
        <v>0.87238970185154996</v>
      </c>
      <c r="G3323" s="6">
        <v>63.087845000000002</v>
      </c>
      <c r="H3323" s="6">
        <v>146957.91375291301</v>
      </c>
      <c r="I3323" s="6">
        <v>49.38</v>
      </c>
      <c r="J3323" s="6">
        <v>49.73</v>
      </c>
      <c r="K3323" s="6">
        <v>49.01</v>
      </c>
      <c r="L3323" s="6">
        <v>115797.435897435</v>
      </c>
    </row>
    <row r="3324" spans="1:12" ht="15" customHeight="1" x14ac:dyDescent="0.25">
      <c r="A3324" s="5">
        <v>40032</v>
      </c>
      <c r="B3324" s="6">
        <v>49.29</v>
      </c>
      <c r="C3324" s="2">
        <v>13394840</v>
      </c>
      <c r="D3324" s="6">
        <v>0.310000000000002</v>
      </c>
      <c r="E3324" s="6">
        <v>0.632911392405066</v>
      </c>
      <c r="F3324" s="6">
        <v>0.63291401982374895</v>
      </c>
      <c r="G3324" s="6">
        <v>62.542233000000003</v>
      </c>
      <c r="H3324" s="6">
        <v>145686.09090909001</v>
      </c>
      <c r="I3324" s="6">
        <v>49.28</v>
      </c>
      <c r="J3324" s="6">
        <v>49.5</v>
      </c>
      <c r="K3324" s="6">
        <v>48.94</v>
      </c>
      <c r="L3324" s="6">
        <v>114795.104895104</v>
      </c>
    </row>
    <row r="3325" spans="1:12" ht="15" customHeight="1" x14ac:dyDescent="0.25">
      <c r="A3325" s="5">
        <v>40031</v>
      </c>
      <c r="B3325" s="6">
        <v>48.98</v>
      </c>
      <c r="C3325" s="2">
        <v>16211490</v>
      </c>
      <c r="D3325" s="6">
        <v>-0.220000000000005</v>
      </c>
      <c r="E3325" s="6">
        <v>-0.44715447154472998</v>
      </c>
      <c r="F3325" s="6">
        <v>-0.44715806853189399</v>
      </c>
      <c r="G3325" s="6">
        <v>62.148884000000002</v>
      </c>
      <c r="H3325" s="6">
        <v>144769.19347319301</v>
      </c>
      <c r="I3325" s="6">
        <v>49.25</v>
      </c>
      <c r="J3325" s="6">
        <v>49.38</v>
      </c>
      <c r="K3325" s="6">
        <v>48.75</v>
      </c>
      <c r="L3325" s="6">
        <v>114072.494172494</v>
      </c>
    </row>
    <row r="3326" spans="1:12" ht="15" customHeight="1" x14ac:dyDescent="0.25">
      <c r="A3326" s="5">
        <v>40030</v>
      </c>
      <c r="B3326" s="6">
        <v>49.2</v>
      </c>
      <c r="C3326" s="2">
        <v>17720560</v>
      </c>
      <c r="D3326" s="6">
        <v>-0.64999999999999802</v>
      </c>
      <c r="E3326" s="6">
        <v>-1.3039117352056</v>
      </c>
      <c r="F3326" s="6">
        <v>-1.3039044980022301</v>
      </c>
      <c r="G3326" s="6">
        <v>62.428035999999999</v>
      </c>
      <c r="H3326" s="6">
        <v>145419.897435897</v>
      </c>
      <c r="I3326" s="6">
        <v>49.94</v>
      </c>
      <c r="J3326" s="6">
        <v>49.97</v>
      </c>
      <c r="K3326" s="6">
        <v>49.18</v>
      </c>
      <c r="L3326" s="6">
        <v>114585.31468531401</v>
      </c>
    </row>
    <row r="3327" spans="1:12" ht="15" customHeight="1" x14ac:dyDescent="0.25">
      <c r="A3327" s="5">
        <v>40029</v>
      </c>
      <c r="B3327" s="6">
        <v>49.85</v>
      </c>
      <c r="C3327" s="2">
        <v>18271190</v>
      </c>
      <c r="D3327" s="6">
        <v>9.9999999999980105E-3</v>
      </c>
      <c r="E3327" s="6">
        <v>2.0064205457459499E-2</v>
      </c>
      <c r="F3327" s="6">
        <v>2.00537285592883E-2</v>
      </c>
      <c r="G3327" s="6">
        <v>63.252791999999999</v>
      </c>
      <c r="H3327" s="6">
        <v>147342.40559440499</v>
      </c>
      <c r="I3327" s="6">
        <v>49.61</v>
      </c>
      <c r="J3327" s="6">
        <v>50.28</v>
      </c>
      <c r="K3327" s="6">
        <v>49.5</v>
      </c>
      <c r="L3327" s="6">
        <v>116100.46620046601</v>
      </c>
    </row>
    <row r="3328" spans="1:12" ht="15" customHeight="1" x14ac:dyDescent="0.25">
      <c r="A3328" s="5">
        <v>40028</v>
      </c>
      <c r="B3328" s="6">
        <v>49.84</v>
      </c>
      <c r="C3328" s="2">
        <v>15209630</v>
      </c>
      <c r="D3328" s="6">
        <v>-3.9999999999999099E-2</v>
      </c>
      <c r="E3328" s="6">
        <v>-8.0192461908579205E-2</v>
      </c>
      <c r="F3328" s="6">
        <v>-8.0190089997666997E-2</v>
      </c>
      <c r="G3328" s="6">
        <v>63.240110000000001</v>
      </c>
      <c r="H3328" s="6">
        <v>147312.84382284299</v>
      </c>
      <c r="I3328" s="6">
        <v>50.22</v>
      </c>
      <c r="J3328" s="6">
        <v>50.22</v>
      </c>
      <c r="K3328" s="6">
        <v>49.52</v>
      </c>
      <c r="L3328" s="6">
        <v>116077.15617715599</v>
      </c>
    </row>
    <row r="3329" spans="1:12" ht="15" customHeight="1" x14ac:dyDescent="0.25">
      <c r="A3329" s="5">
        <v>40025</v>
      </c>
      <c r="B3329" s="6">
        <v>49.88</v>
      </c>
      <c r="C3329" s="2">
        <v>14662070</v>
      </c>
      <c r="D3329" s="6">
        <v>-9.9999999999994302E-2</v>
      </c>
      <c r="E3329" s="6">
        <v>-0.20008003201279401</v>
      </c>
      <c r="F3329" s="6">
        <v>-0.20007648647625201</v>
      </c>
      <c r="G3329" s="6">
        <v>63.290863000000002</v>
      </c>
      <c r="H3329" s="6">
        <v>147431.14918414899</v>
      </c>
      <c r="I3329" s="6">
        <v>50.05</v>
      </c>
      <c r="J3329" s="6">
        <v>50.43</v>
      </c>
      <c r="K3329" s="6">
        <v>49.77</v>
      </c>
      <c r="L3329" s="6">
        <v>116170.396270396</v>
      </c>
    </row>
    <row r="3330" spans="1:12" ht="15" customHeight="1" x14ac:dyDescent="0.25">
      <c r="A3330" s="5">
        <v>40024</v>
      </c>
      <c r="B3330" s="6">
        <v>49.98</v>
      </c>
      <c r="C3330" s="2">
        <v>17381280</v>
      </c>
      <c r="D3330" s="6">
        <v>0.60999999999999899</v>
      </c>
      <c r="E3330" s="6">
        <v>1.23556815880088</v>
      </c>
      <c r="F3330" s="6">
        <v>1.23556958763955</v>
      </c>
      <c r="G3330" s="6">
        <v>63.417746999999999</v>
      </c>
      <c r="H3330" s="6">
        <v>147726.916083916</v>
      </c>
      <c r="I3330" s="6">
        <v>49.55</v>
      </c>
      <c r="J3330" s="6">
        <v>50.4</v>
      </c>
      <c r="K3330" s="6">
        <v>49.5</v>
      </c>
      <c r="L3330" s="6">
        <v>116403.496503496</v>
      </c>
    </row>
    <row r="3331" spans="1:12" ht="15" customHeight="1" x14ac:dyDescent="0.25">
      <c r="A3331" s="5">
        <v>40023</v>
      </c>
      <c r="B3331" s="6">
        <v>49.37</v>
      </c>
      <c r="C3331" s="2">
        <v>16608029.999999899</v>
      </c>
      <c r="D3331" s="6">
        <v>0.44999999999999502</v>
      </c>
      <c r="E3331" s="6">
        <v>0.91986917416189096</v>
      </c>
      <c r="F3331" s="6">
        <v>0.91987224667828804</v>
      </c>
      <c r="G3331" s="6">
        <v>62.643740000000001</v>
      </c>
      <c r="H3331" s="6">
        <v>145922.703962703</v>
      </c>
      <c r="I3331" s="6">
        <v>48.92</v>
      </c>
      <c r="J3331" s="6">
        <v>49.57</v>
      </c>
      <c r="K3331" s="6">
        <v>48.8</v>
      </c>
      <c r="L3331" s="6">
        <v>114981.585081585</v>
      </c>
    </row>
    <row r="3332" spans="1:12" ht="15" customHeight="1" x14ac:dyDescent="0.25">
      <c r="A3332" s="5">
        <v>40022</v>
      </c>
      <c r="B3332" s="6">
        <v>48.92</v>
      </c>
      <c r="C3332" s="2">
        <v>11807000</v>
      </c>
      <c r="D3332" s="6">
        <v>-4.9999999999997102E-2</v>
      </c>
      <c r="E3332" s="6">
        <v>-0.102103328568503</v>
      </c>
      <c r="F3332" s="6">
        <v>-0.102107956528263</v>
      </c>
      <c r="G3332" s="6">
        <v>62.072749999999999</v>
      </c>
      <c r="H3332" s="6">
        <v>144591.72494172401</v>
      </c>
      <c r="I3332" s="6">
        <v>48.76</v>
      </c>
      <c r="J3332" s="6">
        <v>48.99</v>
      </c>
      <c r="K3332" s="6">
        <v>48.66</v>
      </c>
      <c r="L3332" s="6">
        <v>113932.634032634</v>
      </c>
    </row>
    <row r="3333" spans="1:12" ht="15" customHeight="1" x14ac:dyDescent="0.25">
      <c r="A3333" s="5">
        <v>40021</v>
      </c>
      <c r="B3333" s="6">
        <v>48.97</v>
      </c>
      <c r="C3333" s="2">
        <v>14277160</v>
      </c>
      <c r="D3333" s="6">
        <v>3.0000000000001099E-2</v>
      </c>
      <c r="E3333" s="6">
        <v>6.1299550469962001E-2</v>
      </c>
      <c r="F3333" s="6">
        <v>6.1299752504617701E-2</v>
      </c>
      <c r="G3333" s="6">
        <v>62.136195999999998</v>
      </c>
      <c r="H3333" s="6">
        <v>144739.617715617</v>
      </c>
      <c r="I3333" s="6">
        <v>49.1</v>
      </c>
      <c r="J3333" s="6">
        <v>49.1</v>
      </c>
      <c r="K3333" s="6">
        <v>48.53</v>
      </c>
      <c r="L3333" s="6">
        <v>114049.184149184</v>
      </c>
    </row>
    <row r="3334" spans="1:12" ht="15" customHeight="1" x14ac:dyDescent="0.25">
      <c r="A3334" s="5">
        <v>40018</v>
      </c>
      <c r="B3334" s="6">
        <v>48.94</v>
      </c>
      <c r="C3334" s="2">
        <v>13092420</v>
      </c>
      <c r="D3334" s="6">
        <v>0.17999999999999899</v>
      </c>
      <c r="E3334" s="6">
        <v>0.36915504511893998</v>
      </c>
      <c r="F3334" s="6">
        <v>0.36916275535709903</v>
      </c>
      <c r="G3334" s="6">
        <v>62.098129999999998</v>
      </c>
      <c r="H3334" s="6">
        <v>144650.885780885</v>
      </c>
      <c r="I3334" s="6">
        <v>48.81</v>
      </c>
      <c r="J3334" s="6">
        <v>49.19</v>
      </c>
      <c r="K3334" s="6">
        <v>48.76</v>
      </c>
      <c r="L3334" s="6">
        <v>113979.25407925399</v>
      </c>
    </row>
    <row r="3335" spans="1:12" ht="15" customHeight="1" x14ac:dyDescent="0.25">
      <c r="A3335" s="5">
        <v>40017</v>
      </c>
      <c r="B3335" s="6">
        <v>48.76</v>
      </c>
      <c r="C3335" s="2">
        <v>26665580</v>
      </c>
      <c r="D3335" s="6">
        <v>-0.41000000000000297</v>
      </c>
      <c r="E3335" s="6">
        <v>-0.83384177343909205</v>
      </c>
      <c r="F3335" s="6">
        <v>-0.83384403244977001</v>
      </c>
      <c r="G3335" s="6">
        <v>61.869729999999997</v>
      </c>
      <c r="H3335" s="6">
        <v>144118.48484848399</v>
      </c>
      <c r="I3335" s="6">
        <v>49.18</v>
      </c>
      <c r="J3335" s="6">
        <v>49.49</v>
      </c>
      <c r="K3335" s="6">
        <v>48.64</v>
      </c>
      <c r="L3335" s="6">
        <v>113559.673659673</v>
      </c>
    </row>
    <row r="3336" spans="1:12" ht="15" customHeight="1" x14ac:dyDescent="0.25">
      <c r="A3336" s="5">
        <v>40016</v>
      </c>
      <c r="B3336" s="6">
        <v>49.17</v>
      </c>
      <c r="C3336" s="2">
        <v>15038560</v>
      </c>
      <c r="D3336" s="6">
        <v>0.310000000000002</v>
      </c>
      <c r="E3336" s="6">
        <v>0.634465820712248</v>
      </c>
      <c r="F3336" s="6">
        <v>0.63445551486802598</v>
      </c>
      <c r="G3336" s="6">
        <v>62.389964999999997</v>
      </c>
      <c r="H3336" s="6">
        <v>145331.153846153</v>
      </c>
      <c r="I3336" s="6">
        <v>48.8</v>
      </c>
      <c r="J3336" s="6">
        <v>49.53</v>
      </c>
      <c r="K3336" s="6">
        <v>48.66</v>
      </c>
      <c r="L3336" s="6">
        <v>114515.384615384</v>
      </c>
    </row>
    <row r="3337" spans="1:12" ht="15" customHeight="1" x14ac:dyDescent="0.25">
      <c r="A3337" s="5">
        <v>40015</v>
      </c>
      <c r="B3337" s="6">
        <v>48.86</v>
      </c>
      <c r="C3337" s="2">
        <v>17191400</v>
      </c>
      <c r="D3337" s="6">
        <v>3.9999999999999099E-2</v>
      </c>
      <c r="E3337" s="6">
        <v>8.1933633756658894E-2</v>
      </c>
      <c r="F3337" s="6">
        <v>8.19392855045286E-2</v>
      </c>
      <c r="G3337" s="6">
        <v>61.996623999999997</v>
      </c>
      <c r="H3337" s="6">
        <v>144414.275058275</v>
      </c>
      <c r="I3337" s="6">
        <v>48.91</v>
      </c>
      <c r="J3337" s="6">
        <v>48.95</v>
      </c>
      <c r="K3337" s="6">
        <v>48.45</v>
      </c>
      <c r="L3337" s="6">
        <v>113792.773892773</v>
      </c>
    </row>
    <row r="3338" spans="1:12" ht="15" customHeight="1" x14ac:dyDescent="0.25">
      <c r="A3338" s="5">
        <v>40014</v>
      </c>
      <c r="B3338" s="6">
        <v>48.82</v>
      </c>
      <c r="C3338" s="2">
        <v>17108900</v>
      </c>
      <c r="D3338" s="6">
        <v>0.32999999999999802</v>
      </c>
      <c r="E3338" s="6">
        <v>0.68055269127655904</v>
      </c>
      <c r="F3338" s="6">
        <v>0.68054677329820701</v>
      </c>
      <c r="G3338" s="6">
        <v>61.945866000000002</v>
      </c>
      <c r="H3338" s="6">
        <v>144295.95804195799</v>
      </c>
      <c r="I3338" s="6">
        <v>48.66</v>
      </c>
      <c r="J3338" s="6">
        <v>48.85</v>
      </c>
      <c r="K3338" s="6">
        <v>48.22</v>
      </c>
      <c r="L3338" s="6">
        <v>113699.533799533</v>
      </c>
    </row>
    <row r="3339" spans="1:12" ht="15" customHeight="1" x14ac:dyDescent="0.25">
      <c r="A3339" s="5">
        <v>40011</v>
      </c>
      <c r="B3339" s="6">
        <v>48.49</v>
      </c>
      <c r="C3339" s="2">
        <v>14412360</v>
      </c>
      <c r="D3339" s="6">
        <v>-1.9999999999996E-2</v>
      </c>
      <c r="E3339" s="6">
        <v>-4.1228612657173702E-2</v>
      </c>
      <c r="F3339" s="6">
        <v>-4.1220085281001802E-2</v>
      </c>
      <c r="G3339" s="6">
        <v>61.527144999999997</v>
      </c>
      <c r="H3339" s="6">
        <v>143319.91841491801</v>
      </c>
      <c r="I3339" s="6">
        <v>48.61</v>
      </c>
      <c r="J3339" s="6">
        <v>48.71</v>
      </c>
      <c r="K3339" s="6">
        <v>48.02</v>
      </c>
      <c r="L3339" s="6">
        <v>112930.303030303</v>
      </c>
    </row>
    <row r="3340" spans="1:12" ht="15" customHeight="1" x14ac:dyDescent="0.25">
      <c r="A3340" s="5">
        <v>40010</v>
      </c>
      <c r="B3340" s="6">
        <v>48.51</v>
      </c>
      <c r="C3340" s="2">
        <v>18863690</v>
      </c>
      <c r="D3340" s="6">
        <v>-3.9999999999999099E-2</v>
      </c>
      <c r="E3340" s="6">
        <v>-8.2389289392381604E-2</v>
      </c>
      <c r="F3340" s="6">
        <v>-8.2386860307903598E-2</v>
      </c>
      <c r="G3340" s="6">
        <v>61.552517000000002</v>
      </c>
      <c r="H3340" s="6">
        <v>143379.06060606</v>
      </c>
      <c r="I3340" s="6">
        <v>48.35</v>
      </c>
      <c r="J3340" s="6">
        <v>48.59</v>
      </c>
      <c r="K3340" s="6">
        <v>47.99</v>
      </c>
      <c r="L3340" s="6">
        <v>112976.92307692301</v>
      </c>
    </row>
    <row r="3341" spans="1:12" ht="15" customHeight="1" x14ac:dyDescent="0.25">
      <c r="A3341" s="5">
        <v>40009</v>
      </c>
      <c r="B3341" s="6">
        <v>48.55</v>
      </c>
      <c r="C3341" s="2">
        <v>18743270</v>
      </c>
      <c r="D3341" s="6">
        <v>0.41999999999999399</v>
      </c>
      <c r="E3341" s="6">
        <v>0.87263660918344099</v>
      </c>
      <c r="F3341" s="6">
        <v>0.87262634829330299</v>
      </c>
      <c r="G3341" s="6">
        <v>61.603270000000002</v>
      </c>
      <c r="H3341" s="6">
        <v>143497.36596736501</v>
      </c>
      <c r="I3341" s="6">
        <v>48.35</v>
      </c>
      <c r="J3341" s="6">
        <v>48.57</v>
      </c>
      <c r="K3341" s="6">
        <v>47.96</v>
      </c>
      <c r="L3341" s="6">
        <v>113070.163170163</v>
      </c>
    </row>
    <row r="3342" spans="1:12" ht="15" customHeight="1" x14ac:dyDescent="0.25">
      <c r="A3342" s="5">
        <v>40008</v>
      </c>
      <c r="B3342" s="6">
        <v>48.13</v>
      </c>
      <c r="C3342" s="2">
        <v>13468220</v>
      </c>
      <c r="D3342" s="6">
        <v>0.30000000000000399</v>
      </c>
      <c r="E3342" s="6">
        <v>0.62722140915745195</v>
      </c>
      <c r="F3342" s="6">
        <v>0.62721848817270898</v>
      </c>
      <c r="G3342" s="6">
        <v>61.070354000000002</v>
      </c>
      <c r="H3342" s="6">
        <v>142255.13752913699</v>
      </c>
      <c r="I3342" s="6">
        <v>47.86</v>
      </c>
      <c r="J3342" s="6">
        <v>48.15</v>
      </c>
      <c r="K3342" s="6">
        <v>47.54</v>
      </c>
      <c r="L3342" s="6">
        <v>112091.142191142</v>
      </c>
    </row>
    <row r="3343" spans="1:12" ht="15" customHeight="1" x14ac:dyDescent="0.25">
      <c r="A3343" s="5">
        <v>40007</v>
      </c>
      <c r="B3343" s="6">
        <v>47.83</v>
      </c>
      <c r="C3343" s="2">
        <v>16034240</v>
      </c>
      <c r="D3343" s="6">
        <v>0.25999999999999801</v>
      </c>
      <c r="E3343" s="6">
        <v>0.546562959848651</v>
      </c>
      <c r="F3343" s="6">
        <v>0.54657250530059098</v>
      </c>
      <c r="G3343" s="6">
        <v>60.689697000000002</v>
      </c>
      <c r="H3343" s="6">
        <v>141367.825174825</v>
      </c>
      <c r="I3343" s="6">
        <v>47.6</v>
      </c>
      <c r="J3343" s="6">
        <v>47.94</v>
      </c>
      <c r="K3343" s="6">
        <v>47.421999999999997</v>
      </c>
      <c r="L3343" s="6">
        <v>111391.841491841</v>
      </c>
    </row>
    <row r="3344" spans="1:12" ht="15" customHeight="1" x14ac:dyDescent="0.25">
      <c r="A3344" s="5">
        <v>40004</v>
      </c>
      <c r="B3344" s="6">
        <v>47.57</v>
      </c>
      <c r="C3344" s="2">
        <v>15971040</v>
      </c>
      <c r="D3344" s="6">
        <v>-0.50999999999999801</v>
      </c>
      <c r="E3344" s="6">
        <v>-1.06073211314475</v>
      </c>
      <c r="F3344" s="6">
        <v>-1.0607404616709699</v>
      </c>
      <c r="G3344" s="6">
        <v>60.359786999999997</v>
      </c>
      <c r="H3344" s="6">
        <v>140598.804195804</v>
      </c>
      <c r="I3344" s="6">
        <v>47.94</v>
      </c>
      <c r="J3344" s="6">
        <v>48.24</v>
      </c>
      <c r="K3344" s="6">
        <v>47.35</v>
      </c>
      <c r="L3344" s="6">
        <v>110785.78088578</v>
      </c>
    </row>
    <row r="3345" spans="1:12" ht="15" customHeight="1" x14ac:dyDescent="0.25">
      <c r="A3345" s="5">
        <v>40003</v>
      </c>
      <c r="B3345" s="6">
        <v>48.08</v>
      </c>
      <c r="C3345" s="2">
        <v>15124380</v>
      </c>
      <c r="D3345" s="6">
        <v>-0.28999999999999898</v>
      </c>
      <c r="E3345" s="6">
        <v>-0.59954517262765705</v>
      </c>
      <c r="F3345" s="6">
        <v>-0.59953846262635802</v>
      </c>
      <c r="G3345" s="6">
        <v>61.006912</v>
      </c>
      <c r="H3345" s="6">
        <v>142107.25407925399</v>
      </c>
      <c r="I3345" s="6">
        <v>48.8</v>
      </c>
      <c r="J3345" s="6">
        <v>48.85</v>
      </c>
      <c r="K3345" s="6">
        <v>47.88</v>
      </c>
      <c r="L3345" s="6">
        <v>111974.592074592</v>
      </c>
    </row>
    <row r="3346" spans="1:12" ht="15" customHeight="1" x14ac:dyDescent="0.25">
      <c r="A3346" s="5">
        <v>40002</v>
      </c>
      <c r="B3346" s="6">
        <v>48.37</v>
      </c>
      <c r="C3346" s="2">
        <v>18879820</v>
      </c>
      <c r="D3346" s="6">
        <v>0.52999999999999403</v>
      </c>
      <c r="E3346" s="6">
        <v>1.1078595317725699</v>
      </c>
      <c r="F3346" s="6">
        <v>1.1078610097330699</v>
      </c>
      <c r="G3346" s="6">
        <v>61.374878000000002</v>
      </c>
      <c r="H3346" s="6">
        <v>142964.983682983</v>
      </c>
      <c r="I3346" s="6">
        <v>48.11</v>
      </c>
      <c r="J3346" s="6">
        <v>48.5</v>
      </c>
      <c r="K3346" s="6">
        <v>47.980499999999999</v>
      </c>
      <c r="L3346" s="6">
        <v>112650.58275058201</v>
      </c>
    </row>
    <row r="3347" spans="1:12" ht="15" customHeight="1" x14ac:dyDescent="0.25">
      <c r="A3347" s="5">
        <v>40001</v>
      </c>
      <c r="B3347" s="6">
        <v>47.84</v>
      </c>
      <c r="C3347" s="2">
        <v>15101630</v>
      </c>
      <c r="D3347" s="6">
        <v>0.110000000000006</v>
      </c>
      <c r="E3347" s="6">
        <v>0.230463021160698</v>
      </c>
      <c r="F3347" s="6">
        <v>0.230463235644395</v>
      </c>
      <c r="G3347" s="6">
        <v>60.702379999999998</v>
      </c>
      <c r="H3347" s="6">
        <v>141397.38927738901</v>
      </c>
      <c r="I3347" s="6">
        <v>47.9</v>
      </c>
      <c r="J3347" s="6">
        <v>48.05</v>
      </c>
      <c r="K3347" s="6">
        <v>47.73</v>
      </c>
      <c r="L3347" s="6">
        <v>111415.151515151</v>
      </c>
    </row>
    <row r="3348" spans="1:12" ht="15" customHeight="1" x14ac:dyDescent="0.25">
      <c r="A3348" s="5">
        <v>40000</v>
      </c>
      <c r="B3348" s="6">
        <v>47.73</v>
      </c>
      <c r="C3348" s="2">
        <v>20257020</v>
      </c>
      <c r="D3348" s="6">
        <v>-6.0000000000002197E-2</v>
      </c>
      <c r="E3348" s="6">
        <v>-0.12554927809165201</v>
      </c>
      <c r="F3348" s="6">
        <v>-0.12555463535477401</v>
      </c>
      <c r="G3348" s="6">
        <v>60.562804999999997</v>
      </c>
      <c r="H3348" s="6">
        <v>141072.03962703899</v>
      </c>
      <c r="I3348" s="6">
        <v>47.74</v>
      </c>
      <c r="J3348" s="6">
        <v>48.18</v>
      </c>
      <c r="K3348" s="6">
        <v>47.57</v>
      </c>
      <c r="L3348" s="6">
        <v>111158.74125874101</v>
      </c>
    </row>
    <row r="3349" spans="1:12" ht="15" customHeight="1" x14ac:dyDescent="0.25">
      <c r="A3349" s="5">
        <v>39996</v>
      </c>
      <c r="B3349" s="6">
        <v>47.79</v>
      </c>
      <c r="C3349" s="2">
        <v>19988610</v>
      </c>
      <c r="D3349" s="6">
        <v>-0.57999999999999796</v>
      </c>
      <c r="E3349" s="6">
        <v>-1.1990903452553101</v>
      </c>
      <c r="F3349" s="6">
        <v>-1.1990867012395601</v>
      </c>
      <c r="G3349" s="6">
        <v>60.638939999999998</v>
      </c>
      <c r="H3349" s="6">
        <v>141249.51048950999</v>
      </c>
      <c r="I3349" s="6">
        <v>48.26</v>
      </c>
      <c r="J3349" s="6">
        <v>48.4</v>
      </c>
      <c r="K3349" s="6">
        <v>47.76</v>
      </c>
      <c r="L3349" s="6">
        <v>111298.60139860099</v>
      </c>
    </row>
    <row r="3350" spans="1:12" ht="15" customHeight="1" x14ac:dyDescent="0.25">
      <c r="A3350" s="5">
        <v>39995</v>
      </c>
      <c r="B3350" s="6">
        <v>48.37</v>
      </c>
      <c r="C3350" s="2">
        <v>18433050</v>
      </c>
      <c r="D3350" s="6">
        <v>-7.0000000000000201E-2</v>
      </c>
      <c r="E3350" s="6">
        <v>-0.14450867052022601</v>
      </c>
      <c r="F3350" s="6">
        <v>-0.14451131318160501</v>
      </c>
      <c r="G3350" s="6">
        <v>61.374878000000002</v>
      </c>
      <c r="H3350" s="6">
        <v>142964.983682983</v>
      </c>
      <c r="I3350" s="6">
        <v>48.55</v>
      </c>
      <c r="J3350" s="6">
        <v>48.64</v>
      </c>
      <c r="K3350" s="6">
        <v>48.17</v>
      </c>
      <c r="L3350" s="6">
        <v>112650.58275058201</v>
      </c>
    </row>
    <row r="3351" spans="1:12" ht="15" customHeight="1" x14ac:dyDescent="0.25">
      <c r="A3351" s="5">
        <v>39994</v>
      </c>
      <c r="B3351" s="6">
        <v>48.44</v>
      </c>
      <c r="C3351" s="2">
        <v>16842800</v>
      </c>
      <c r="D3351" s="6">
        <v>-0.32</v>
      </c>
      <c r="E3351" s="6">
        <v>-0.65627563576702297</v>
      </c>
      <c r="F3351" s="6">
        <v>-0.65626599631192195</v>
      </c>
      <c r="G3351" s="6">
        <v>61.463700000000003</v>
      </c>
      <c r="H3351" s="6">
        <v>143172.02797202699</v>
      </c>
      <c r="I3351" s="6">
        <v>48.86</v>
      </c>
      <c r="J3351" s="6">
        <v>49.08</v>
      </c>
      <c r="K3351" s="6">
        <v>48.3</v>
      </c>
      <c r="L3351" s="6">
        <v>112813.752913752</v>
      </c>
    </row>
    <row r="3352" spans="1:12" ht="15" customHeight="1" x14ac:dyDescent="0.25">
      <c r="A3352" s="5">
        <v>39993</v>
      </c>
      <c r="B3352" s="6">
        <v>48.76</v>
      </c>
      <c r="C3352" s="2">
        <v>17325860</v>
      </c>
      <c r="D3352" s="6">
        <v>0.12999999999999501</v>
      </c>
      <c r="E3352" s="6">
        <v>0.26732469668928599</v>
      </c>
      <c r="F3352" s="6">
        <v>0.26731476768477802</v>
      </c>
      <c r="G3352" s="6">
        <v>61.869729999999997</v>
      </c>
      <c r="H3352" s="6">
        <v>144118.48484848399</v>
      </c>
      <c r="I3352" s="6">
        <v>48.71</v>
      </c>
      <c r="J3352" s="6">
        <v>48.9</v>
      </c>
      <c r="K3352" s="6">
        <v>48.4</v>
      </c>
      <c r="L3352" s="6">
        <v>113559.673659673</v>
      </c>
    </row>
    <row r="3353" spans="1:12" ht="15" customHeight="1" x14ac:dyDescent="0.25">
      <c r="A3353" s="5">
        <v>39990</v>
      </c>
      <c r="B3353" s="6">
        <v>48.63</v>
      </c>
      <c r="C3353" s="2">
        <v>20538090</v>
      </c>
      <c r="D3353" s="6">
        <v>-0.51999999999999602</v>
      </c>
      <c r="E3353" s="6">
        <v>-1.0579857578840099</v>
      </c>
      <c r="F3353" s="6">
        <v>-1.05798812704529</v>
      </c>
      <c r="G3353" s="6">
        <v>61.704783999999997</v>
      </c>
      <c r="H3353" s="6">
        <v>143733.995337995</v>
      </c>
      <c r="I3353" s="6">
        <v>49.04</v>
      </c>
      <c r="J3353" s="6">
        <v>49.06</v>
      </c>
      <c r="K3353" s="6">
        <v>48.43</v>
      </c>
      <c r="L3353" s="6">
        <v>113256.64335664301</v>
      </c>
    </row>
    <row r="3354" spans="1:12" ht="15" customHeight="1" x14ac:dyDescent="0.25">
      <c r="A3354" s="5">
        <v>39989</v>
      </c>
      <c r="B3354" s="6">
        <v>49.15</v>
      </c>
      <c r="C3354" s="2">
        <v>19863380</v>
      </c>
      <c r="D3354" s="6">
        <v>0.64</v>
      </c>
      <c r="E3354" s="6">
        <v>1.31931560502989</v>
      </c>
      <c r="F3354" s="6">
        <v>1.3193237897972401</v>
      </c>
      <c r="G3354" s="6">
        <v>62.364593999999997</v>
      </c>
      <c r="H3354" s="6">
        <v>145272.01398601299</v>
      </c>
      <c r="I3354" s="6">
        <v>48.44</v>
      </c>
      <c r="J3354" s="6">
        <v>49.45</v>
      </c>
      <c r="K3354" s="6">
        <v>48.32</v>
      </c>
      <c r="L3354" s="6">
        <v>114468.764568764</v>
      </c>
    </row>
    <row r="3355" spans="1:12" ht="15" customHeight="1" x14ac:dyDescent="0.25">
      <c r="A3355" s="5">
        <v>39988</v>
      </c>
      <c r="B3355" s="6">
        <v>48.51</v>
      </c>
      <c r="C3355" s="2">
        <v>16682390</v>
      </c>
      <c r="D3355" s="6">
        <v>0.15999999999999601</v>
      </c>
      <c r="E3355" s="6">
        <v>0.33092037228541399</v>
      </c>
      <c r="F3355" s="6">
        <v>0.33091875239408203</v>
      </c>
      <c r="G3355" s="6">
        <v>61.552517000000002</v>
      </c>
      <c r="H3355" s="6">
        <v>143379.06060606</v>
      </c>
      <c r="I3355" s="6">
        <v>48.5</v>
      </c>
      <c r="J3355" s="6">
        <v>48.77</v>
      </c>
      <c r="K3355" s="6">
        <v>48.11</v>
      </c>
      <c r="L3355" s="6">
        <v>112976.92307692301</v>
      </c>
    </row>
    <row r="3356" spans="1:12" ht="15" customHeight="1" x14ac:dyDescent="0.25">
      <c r="A3356" s="5">
        <v>39987</v>
      </c>
      <c r="B3356" s="6">
        <v>48.35</v>
      </c>
      <c r="C3356" s="2">
        <v>16240820</v>
      </c>
      <c r="D3356" s="6">
        <v>-0.24000000000000199</v>
      </c>
      <c r="E3356" s="6">
        <v>-0.493928791932496</v>
      </c>
      <c r="F3356" s="6">
        <v>-0.49393364878176299</v>
      </c>
      <c r="G3356" s="6">
        <v>61.349499999999999</v>
      </c>
      <c r="H3356" s="6">
        <v>142905.82750582701</v>
      </c>
      <c r="I3356" s="6">
        <v>48.72</v>
      </c>
      <c r="J3356" s="6">
        <v>48.83</v>
      </c>
      <c r="K3356" s="6">
        <v>48.25</v>
      </c>
      <c r="L3356" s="6">
        <v>112603.962703962</v>
      </c>
    </row>
    <row r="3357" spans="1:12" ht="15" customHeight="1" x14ac:dyDescent="0.25">
      <c r="A3357" s="5">
        <v>39986</v>
      </c>
      <c r="B3357" s="6">
        <v>48.59</v>
      </c>
      <c r="C3357" s="2">
        <v>20029730</v>
      </c>
      <c r="D3357" s="6">
        <v>0.42000000000000098</v>
      </c>
      <c r="E3357" s="6">
        <v>0.87191197840981105</v>
      </c>
      <c r="F3357" s="6">
        <v>0.87191650085514105</v>
      </c>
      <c r="G3357" s="6">
        <v>61.654029999999999</v>
      </c>
      <c r="H3357" s="6">
        <v>143615.68764568699</v>
      </c>
      <c r="I3357" s="6">
        <v>48.1</v>
      </c>
      <c r="J3357" s="6">
        <v>48.9</v>
      </c>
      <c r="K3357" s="6">
        <v>48.02</v>
      </c>
      <c r="L3357" s="6">
        <v>113163.403263403</v>
      </c>
    </row>
    <row r="3358" spans="1:12" ht="15" customHeight="1" x14ac:dyDescent="0.25">
      <c r="A3358" s="5">
        <v>39983</v>
      </c>
      <c r="B3358" s="6">
        <v>48.17</v>
      </c>
      <c r="C3358" s="2">
        <v>23767630</v>
      </c>
      <c r="D3358" s="6">
        <v>-0.50999999999999801</v>
      </c>
      <c r="E3358" s="6">
        <v>-1.0476581758422201</v>
      </c>
      <c r="F3358" s="6">
        <v>-1.04766160764174</v>
      </c>
      <c r="G3358" s="6">
        <v>61.121105</v>
      </c>
      <c r="H3358" s="6">
        <v>142373.438228438</v>
      </c>
      <c r="I3358" s="6">
        <v>49.05</v>
      </c>
      <c r="J3358" s="6">
        <v>49.05</v>
      </c>
      <c r="K3358" s="6">
        <v>48.1</v>
      </c>
      <c r="L3358" s="6">
        <v>112184.38228438199</v>
      </c>
    </row>
    <row r="3359" spans="1:12" ht="15" customHeight="1" x14ac:dyDescent="0.25">
      <c r="A3359" s="5">
        <v>39982</v>
      </c>
      <c r="B3359" s="6">
        <v>48.68</v>
      </c>
      <c r="C3359" s="2">
        <v>13928560</v>
      </c>
      <c r="D3359" s="6">
        <v>0.119999999999997</v>
      </c>
      <c r="E3359" s="6">
        <v>0.247116968698501</v>
      </c>
      <c r="F3359" s="6">
        <v>0.24711778017654201</v>
      </c>
      <c r="G3359" s="6">
        <v>61.768227000000003</v>
      </c>
      <c r="H3359" s="6">
        <v>143881.88111888099</v>
      </c>
      <c r="I3359" s="6">
        <v>48.65</v>
      </c>
      <c r="J3359" s="6">
        <v>48.89</v>
      </c>
      <c r="K3359" s="6">
        <v>48.4</v>
      </c>
      <c r="L3359" s="6">
        <v>113373.19347319299</v>
      </c>
    </row>
    <row r="3360" spans="1:12" ht="15" customHeight="1" x14ac:dyDescent="0.25">
      <c r="A3360" s="5">
        <v>39981</v>
      </c>
      <c r="B3360" s="6">
        <v>48.56</v>
      </c>
      <c r="C3360" s="2">
        <v>19273580</v>
      </c>
      <c r="D3360" s="6">
        <v>0.310000000000002</v>
      </c>
      <c r="E3360" s="6">
        <v>0.64248704663212297</v>
      </c>
      <c r="F3360" s="6">
        <v>0.64248971793330301</v>
      </c>
      <c r="G3360" s="6">
        <v>61.615963000000001</v>
      </c>
      <c r="H3360" s="6">
        <v>143526.95337995299</v>
      </c>
      <c r="I3360" s="6">
        <v>48.3</v>
      </c>
      <c r="J3360" s="6">
        <v>48.89</v>
      </c>
      <c r="K3360" s="6">
        <v>48.1</v>
      </c>
      <c r="L3360" s="6">
        <v>113093.47319347299</v>
      </c>
    </row>
    <row r="3361" spans="1:12" ht="15" customHeight="1" x14ac:dyDescent="0.25">
      <c r="A3361" s="5">
        <v>39980</v>
      </c>
      <c r="B3361" s="6">
        <v>48.25</v>
      </c>
      <c r="C3361" s="2">
        <v>20712490</v>
      </c>
      <c r="D3361" s="6">
        <v>-0.21</v>
      </c>
      <c r="E3361" s="6">
        <v>-0.43334709038382802</v>
      </c>
      <c r="F3361" s="6">
        <v>-0.433346899428876</v>
      </c>
      <c r="G3361" s="6">
        <v>61.222614</v>
      </c>
      <c r="H3361" s="6">
        <v>142610.055944055</v>
      </c>
      <c r="I3361" s="6">
        <v>48.51</v>
      </c>
      <c r="J3361" s="6">
        <v>48.62</v>
      </c>
      <c r="K3361" s="6">
        <v>48.05</v>
      </c>
      <c r="L3361" s="6">
        <v>112370.862470862</v>
      </c>
    </row>
    <row r="3362" spans="1:12" ht="15" customHeight="1" x14ac:dyDescent="0.25">
      <c r="A3362" s="5">
        <v>39979</v>
      </c>
      <c r="B3362" s="6">
        <v>48.46</v>
      </c>
      <c r="C3362" s="2">
        <v>24607030</v>
      </c>
      <c r="D3362" s="6">
        <v>-1.38</v>
      </c>
      <c r="E3362" s="6">
        <v>-2.76886035313002</v>
      </c>
      <c r="F3362" s="6">
        <v>-2.7688677328360098</v>
      </c>
      <c r="G3362" s="6">
        <v>61.489075</v>
      </c>
      <c r="H3362" s="6">
        <v>143231.177156177</v>
      </c>
      <c r="I3362" s="6">
        <v>49.1</v>
      </c>
      <c r="J3362" s="6">
        <v>49.1999</v>
      </c>
      <c r="K3362" s="6">
        <v>48.22</v>
      </c>
      <c r="L3362" s="6">
        <v>112860.372960372</v>
      </c>
    </row>
    <row r="3363" spans="1:12" ht="15" customHeight="1" x14ac:dyDescent="0.25">
      <c r="A3363" s="5">
        <v>39976</v>
      </c>
      <c r="B3363" s="6">
        <v>49.84</v>
      </c>
      <c r="C3363" s="2">
        <v>15339150</v>
      </c>
      <c r="D3363" s="6">
        <v>0.52000000000000302</v>
      </c>
      <c r="E3363" s="6">
        <v>1.0543390105433901</v>
      </c>
      <c r="F3363" s="6">
        <v>1.0543413821921499</v>
      </c>
      <c r="G3363" s="6">
        <v>63.240110000000001</v>
      </c>
      <c r="H3363" s="6">
        <v>147312.84382284299</v>
      </c>
      <c r="I3363" s="6">
        <v>49.35</v>
      </c>
      <c r="J3363" s="6">
        <v>49.86</v>
      </c>
      <c r="K3363" s="6">
        <v>49.21</v>
      </c>
      <c r="L3363" s="6">
        <v>116077.15617715599</v>
      </c>
    </row>
    <row r="3364" spans="1:12" ht="15" customHeight="1" x14ac:dyDescent="0.25">
      <c r="A3364" s="5">
        <v>39975</v>
      </c>
      <c r="B3364" s="6">
        <v>49.32</v>
      </c>
      <c r="C3364" s="2">
        <v>21607930</v>
      </c>
      <c r="D3364" s="6">
        <v>-0.74000000000000199</v>
      </c>
      <c r="E3364" s="6">
        <v>-1.47822612864563</v>
      </c>
      <c r="F3364" s="6">
        <v>-1.47822415492046</v>
      </c>
      <c r="G3364" s="6">
        <v>62.580300000000001</v>
      </c>
      <c r="H3364" s="6">
        <v>145774.825174825</v>
      </c>
      <c r="I3364" s="6">
        <v>50.05</v>
      </c>
      <c r="J3364" s="6">
        <v>50.25</v>
      </c>
      <c r="K3364" s="6">
        <v>49.29</v>
      </c>
      <c r="L3364" s="6">
        <v>114865.03496503401</v>
      </c>
    </row>
    <row r="3365" spans="1:12" ht="15" customHeight="1" x14ac:dyDescent="0.25">
      <c r="A3365" s="5">
        <v>39974</v>
      </c>
      <c r="B3365" s="6">
        <v>50.06</v>
      </c>
      <c r="C3365" s="2">
        <v>19831490</v>
      </c>
      <c r="D3365" s="6">
        <v>-0.54999999999999705</v>
      </c>
      <c r="E3365" s="6">
        <v>-1.0867417506421599</v>
      </c>
      <c r="F3365" s="6">
        <v>-1.08673962850721</v>
      </c>
      <c r="G3365" s="6">
        <v>63.519257000000003</v>
      </c>
      <c r="H3365" s="6">
        <v>147963.536130536</v>
      </c>
      <c r="I3365" s="6">
        <v>50.81</v>
      </c>
      <c r="J3365" s="6">
        <v>50.85</v>
      </c>
      <c r="K3365" s="6">
        <v>49.73</v>
      </c>
      <c r="L3365" s="6">
        <v>116589.976689976</v>
      </c>
    </row>
    <row r="3366" spans="1:12" ht="15" customHeight="1" x14ac:dyDescent="0.25">
      <c r="A3366" s="5">
        <v>39973</v>
      </c>
      <c r="B3366" s="6">
        <v>50.61</v>
      </c>
      <c r="C3366" s="2">
        <v>14404510</v>
      </c>
      <c r="D3366" s="6">
        <v>-0.20000000000000201</v>
      </c>
      <c r="E3366" s="6">
        <v>-0.393623302499512</v>
      </c>
      <c r="F3366" s="6">
        <v>-0.39361944691326201</v>
      </c>
      <c r="G3366" s="6">
        <v>64.217129999999997</v>
      </c>
      <c r="H3366" s="6">
        <v>149590.27972027901</v>
      </c>
      <c r="I3366" s="6">
        <v>50.86</v>
      </c>
      <c r="J3366" s="6">
        <v>51.16</v>
      </c>
      <c r="K3366" s="6">
        <v>50.5</v>
      </c>
      <c r="L3366" s="6">
        <v>117872.027972027</v>
      </c>
    </row>
    <row r="3367" spans="1:12" ht="15" customHeight="1" x14ac:dyDescent="0.25">
      <c r="A3367" s="5">
        <v>39972</v>
      </c>
      <c r="B3367" s="6">
        <v>50.81</v>
      </c>
      <c r="C3367" s="2">
        <v>18975290</v>
      </c>
      <c r="D3367" s="6">
        <v>-0.25999999999999801</v>
      </c>
      <c r="E3367" s="6">
        <v>-0.50910514979439703</v>
      </c>
      <c r="F3367" s="6">
        <v>-0.50910479444050605</v>
      </c>
      <c r="G3367" s="6">
        <v>64.4709</v>
      </c>
      <c r="H3367" s="6">
        <v>150181.818181818</v>
      </c>
      <c r="I3367" s="6">
        <v>50.99</v>
      </c>
      <c r="J3367" s="6">
        <v>51.06</v>
      </c>
      <c r="K3367" s="6">
        <v>50.4</v>
      </c>
      <c r="L3367" s="6">
        <v>118338.228438228</v>
      </c>
    </row>
    <row r="3368" spans="1:12" ht="15" customHeight="1" x14ac:dyDescent="0.25">
      <c r="A3368" s="5">
        <v>39969</v>
      </c>
      <c r="B3368" s="6">
        <v>51.07</v>
      </c>
      <c r="C3368" s="2">
        <v>25329920</v>
      </c>
      <c r="D3368" s="6">
        <v>0.20000000000000201</v>
      </c>
      <c r="E3368" s="6">
        <v>0.393159032828793</v>
      </c>
      <c r="F3368" s="6">
        <v>0.39315361271048399</v>
      </c>
      <c r="G3368" s="6">
        <v>64.800803999999999</v>
      </c>
      <c r="H3368" s="6">
        <v>150950.825174825</v>
      </c>
      <c r="I3368" s="6">
        <v>51.12</v>
      </c>
      <c r="J3368" s="6">
        <v>51.75</v>
      </c>
      <c r="K3368" s="6">
        <v>50.21</v>
      </c>
      <c r="L3368" s="6">
        <v>118944.28904428901</v>
      </c>
    </row>
    <row r="3369" spans="1:12" ht="15" customHeight="1" x14ac:dyDescent="0.25">
      <c r="A3369" s="5">
        <v>39968</v>
      </c>
      <c r="B3369" s="6">
        <v>50.87</v>
      </c>
      <c r="C3369" s="2">
        <v>15292670</v>
      </c>
      <c r="D3369" s="6">
        <v>-1.00000000000051E-2</v>
      </c>
      <c r="E3369" s="6">
        <v>-1.96540880503248E-2</v>
      </c>
      <c r="F3369" s="6">
        <v>-1.9648474311850701E-2</v>
      </c>
      <c r="G3369" s="6">
        <v>64.547034999999994</v>
      </c>
      <c r="H3369" s="6">
        <v>150359.28904428901</v>
      </c>
      <c r="I3369" s="6">
        <v>50.83</v>
      </c>
      <c r="J3369" s="6">
        <v>51</v>
      </c>
      <c r="K3369" s="6">
        <v>50.25</v>
      </c>
      <c r="L3369" s="6">
        <v>118478.08857808801</v>
      </c>
    </row>
    <row r="3370" spans="1:12" ht="15" customHeight="1" x14ac:dyDescent="0.25">
      <c r="A3370" s="5">
        <v>39967</v>
      </c>
      <c r="B3370" s="6">
        <v>50.88</v>
      </c>
      <c r="C3370" s="2">
        <v>19739630</v>
      </c>
      <c r="D3370" s="6">
        <v>0.95000000000000195</v>
      </c>
      <c r="E3370" s="6">
        <v>1.9026637292209201</v>
      </c>
      <c r="F3370" s="6">
        <v>1.9026568123508001</v>
      </c>
      <c r="G3370" s="6">
        <v>64.559719999999999</v>
      </c>
      <c r="H3370" s="6">
        <v>150388.85780885699</v>
      </c>
      <c r="I3370" s="6">
        <v>49.75</v>
      </c>
      <c r="J3370" s="6">
        <v>50.982500000000002</v>
      </c>
      <c r="K3370" s="6">
        <v>49.7</v>
      </c>
      <c r="L3370" s="6">
        <v>118501.398601398</v>
      </c>
    </row>
    <row r="3371" spans="1:12" ht="15" customHeight="1" x14ac:dyDescent="0.25">
      <c r="A3371" s="5">
        <v>39966</v>
      </c>
      <c r="B3371" s="6">
        <v>49.93</v>
      </c>
      <c r="C3371" s="2">
        <v>17399230</v>
      </c>
      <c r="D3371" s="6">
        <v>-0.66000000000000303</v>
      </c>
      <c r="E3371" s="6">
        <v>-1.3046056532911601</v>
      </c>
      <c r="F3371" s="6">
        <v>-1.3046144863453</v>
      </c>
      <c r="G3371" s="6">
        <v>63.354304999999997</v>
      </c>
      <c r="H3371" s="6">
        <v>147579.03263403199</v>
      </c>
      <c r="I3371" s="6">
        <v>50.38</v>
      </c>
      <c r="J3371" s="6">
        <v>50.85</v>
      </c>
      <c r="K3371" s="6">
        <v>49.87</v>
      </c>
      <c r="L3371" s="6">
        <v>116286.946386946</v>
      </c>
    </row>
    <row r="3372" spans="1:12" ht="15" customHeight="1" x14ac:dyDescent="0.25">
      <c r="A3372" s="5">
        <v>39965</v>
      </c>
      <c r="B3372" s="6">
        <v>50.59</v>
      </c>
      <c r="C3372" s="2">
        <v>19993730</v>
      </c>
      <c r="D3372" s="6">
        <v>0.85000000000000098</v>
      </c>
      <c r="E3372" s="6">
        <v>1.70888620828306</v>
      </c>
      <c r="F3372" s="6">
        <v>1.70889067558963</v>
      </c>
      <c r="G3372" s="6">
        <v>64.191760000000002</v>
      </c>
      <c r="H3372" s="6">
        <v>149531.14219114199</v>
      </c>
      <c r="I3372" s="6">
        <v>50.18</v>
      </c>
      <c r="J3372" s="6">
        <v>50.7</v>
      </c>
      <c r="K3372" s="6">
        <v>49.58</v>
      </c>
      <c r="L3372" s="6">
        <v>117825.40792540699</v>
      </c>
    </row>
    <row r="3373" spans="1:12" ht="15" customHeight="1" x14ac:dyDescent="0.25">
      <c r="A3373" s="5">
        <v>39962</v>
      </c>
      <c r="B3373" s="6">
        <v>49.74</v>
      </c>
      <c r="C3373" s="2">
        <v>12841300</v>
      </c>
      <c r="D3373" s="6">
        <v>0.190000000000004</v>
      </c>
      <c r="E3373" s="6">
        <v>0.38345105953583303</v>
      </c>
      <c r="F3373" s="6">
        <v>0.383459222436144</v>
      </c>
      <c r="G3373" s="6">
        <v>63.113224000000002</v>
      </c>
      <c r="H3373" s="6">
        <v>147017.072261072</v>
      </c>
      <c r="I3373" s="6">
        <v>49.9</v>
      </c>
      <c r="J3373" s="6">
        <v>49.97</v>
      </c>
      <c r="K3373" s="6">
        <v>49.07</v>
      </c>
      <c r="L3373" s="6">
        <v>115844.055944055</v>
      </c>
    </row>
    <row r="3374" spans="1:12" ht="15" customHeight="1" x14ac:dyDescent="0.25">
      <c r="A3374" s="5">
        <v>39961</v>
      </c>
      <c r="B3374" s="6">
        <v>49.55</v>
      </c>
      <c r="C3374" s="2">
        <v>15406710</v>
      </c>
      <c r="D3374" s="6">
        <v>0.22999999999999601</v>
      </c>
      <c r="E3374" s="6">
        <v>0.466342254663421</v>
      </c>
      <c r="F3374" s="6">
        <v>0.466336850414594</v>
      </c>
      <c r="G3374" s="6">
        <v>62.872135</v>
      </c>
      <c r="H3374" s="6">
        <v>146455.093240093</v>
      </c>
      <c r="I3374" s="6">
        <v>49.51</v>
      </c>
      <c r="J3374" s="6">
        <v>49.79</v>
      </c>
      <c r="K3374" s="6">
        <v>48.92</v>
      </c>
      <c r="L3374" s="6">
        <v>115401.165501165</v>
      </c>
    </row>
    <row r="3375" spans="1:12" ht="15" customHeight="1" x14ac:dyDescent="0.25">
      <c r="A3375" s="5">
        <v>39960</v>
      </c>
      <c r="B3375" s="6">
        <v>49.32</v>
      </c>
      <c r="C3375" s="2">
        <v>17466480</v>
      </c>
      <c r="D3375" s="6">
        <v>-0.67999999999999905</v>
      </c>
      <c r="E3375" s="6">
        <v>-1.3599999999999901</v>
      </c>
      <c r="F3375" s="6">
        <v>-1.3599945261206601</v>
      </c>
      <c r="G3375" s="6">
        <v>62.580300000000001</v>
      </c>
      <c r="H3375" s="6">
        <v>145774.825174825</v>
      </c>
      <c r="I3375" s="6">
        <v>50.24</v>
      </c>
      <c r="J3375" s="6">
        <v>50.82</v>
      </c>
      <c r="K3375" s="6">
        <v>49.25</v>
      </c>
      <c r="L3375" s="6">
        <v>114865.03496503401</v>
      </c>
    </row>
    <row r="3376" spans="1:12" ht="15" customHeight="1" x14ac:dyDescent="0.25">
      <c r="A3376" s="5">
        <v>39959</v>
      </c>
      <c r="B3376" s="6">
        <v>50</v>
      </c>
      <c r="C3376" s="2">
        <v>17348950</v>
      </c>
      <c r="D3376" s="6">
        <v>0.75</v>
      </c>
      <c r="E3376" s="6">
        <v>1.5228426395939001</v>
      </c>
      <c r="F3376" s="6">
        <v>1.5228396422308901</v>
      </c>
      <c r="G3376" s="6">
        <v>63.443123</v>
      </c>
      <c r="H3376" s="6">
        <v>147786.067599067</v>
      </c>
      <c r="I3376" s="6">
        <v>49.18</v>
      </c>
      <c r="J3376" s="6">
        <v>50.66</v>
      </c>
      <c r="K3376" s="6">
        <v>49.16</v>
      </c>
      <c r="L3376" s="6">
        <v>116450.116550116</v>
      </c>
    </row>
    <row r="3377" spans="1:12" ht="15" customHeight="1" x14ac:dyDescent="0.25">
      <c r="A3377" s="5">
        <v>39955</v>
      </c>
      <c r="B3377" s="6">
        <v>49.25</v>
      </c>
      <c r="C3377" s="2">
        <v>11348250</v>
      </c>
      <c r="D3377" s="6">
        <v>0.14000000000000001</v>
      </c>
      <c r="E3377" s="6">
        <v>0.285074322948486</v>
      </c>
      <c r="F3377" s="6">
        <v>0.28506989779477598</v>
      </c>
      <c r="G3377" s="6">
        <v>62.491478000000001</v>
      </c>
      <c r="H3377" s="6">
        <v>145567.78088578</v>
      </c>
      <c r="I3377" s="6">
        <v>49.37</v>
      </c>
      <c r="J3377" s="6">
        <v>49.77</v>
      </c>
      <c r="K3377" s="6">
        <v>49.11</v>
      </c>
      <c r="L3377" s="6">
        <v>114701.86480186399</v>
      </c>
    </row>
    <row r="3378" spans="1:12" ht="15" customHeight="1" x14ac:dyDescent="0.25">
      <c r="A3378" s="5">
        <v>39954</v>
      </c>
      <c r="B3378" s="6">
        <v>49.11</v>
      </c>
      <c r="C3378" s="2">
        <v>15723040</v>
      </c>
      <c r="D3378" s="6">
        <v>0.17000000000000101</v>
      </c>
      <c r="E3378" s="6">
        <v>0.347364119329784</v>
      </c>
      <c r="F3378" s="6">
        <v>0.34736955847140999</v>
      </c>
      <c r="G3378" s="6">
        <v>62.313839999999999</v>
      </c>
      <c r="H3378" s="6">
        <v>145153.706293706</v>
      </c>
      <c r="I3378" s="6">
        <v>48.81</v>
      </c>
      <c r="J3378" s="6">
        <v>49.53</v>
      </c>
      <c r="K3378" s="6">
        <v>48.67</v>
      </c>
      <c r="L3378" s="6">
        <v>114375.524475524</v>
      </c>
    </row>
    <row r="3379" spans="1:12" ht="15" customHeight="1" x14ac:dyDescent="0.25">
      <c r="A3379" s="5">
        <v>39953</v>
      </c>
      <c r="B3379" s="6">
        <v>48.94</v>
      </c>
      <c r="C3379" s="2">
        <v>20187720</v>
      </c>
      <c r="D3379" s="6">
        <v>-0.42000000000000098</v>
      </c>
      <c r="E3379" s="6">
        <v>-0.85089141004862601</v>
      </c>
      <c r="F3379" s="6">
        <v>-0.85089419060391203</v>
      </c>
      <c r="G3379" s="6">
        <v>62.098129999999998</v>
      </c>
      <c r="H3379" s="6">
        <v>144650.885780885</v>
      </c>
      <c r="I3379" s="6">
        <v>49.76</v>
      </c>
      <c r="J3379" s="6">
        <v>50.3</v>
      </c>
      <c r="K3379" s="6">
        <v>48.85</v>
      </c>
      <c r="L3379" s="6">
        <v>113979.25407925399</v>
      </c>
    </row>
    <row r="3380" spans="1:12" ht="15" customHeight="1" x14ac:dyDescent="0.25">
      <c r="A3380" s="5">
        <v>39952</v>
      </c>
      <c r="B3380" s="6">
        <v>49.36</v>
      </c>
      <c r="C3380" s="2">
        <v>14623310</v>
      </c>
      <c r="D3380" s="6">
        <v>-0.56000000000000205</v>
      </c>
      <c r="E3380" s="6">
        <v>-1.12179487179487</v>
      </c>
      <c r="F3380" s="6">
        <v>-1.12179017099248</v>
      </c>
      <c r="G3380" s="6">
        <v>62.631053999999999</v>
      </c>
      <c r="H3380" s="6">
        <v>145893.13286713199</v>
      </c>
      <c r="I3380" s="6">
        <v>49.92</v>
      </c>
      <c r="J3380" s="6">
        <v>50</v>
      </c>
      <c r="K3380" s="6">
        <v>49.35</v>
      </c>
      <c r="L3380" s="6">
        <v>114958.275058275</v>
      </c>
    </row>
    <row r="3381" spans="1:12" ht="15" customHeight="1" x14ac:dyDescent="0.25">
      <c r="A3381" s="5">
        <v>39951</v>
      </c>
      <c r="B3381" s="6">
        <v>49.92</v>
      </c>
      <c r="C3381" s="2">
        <v>18843170</v>
      </c>
      <c r="D3381" s="6">
        <v>1.77</v>
      </c>
      <c r="E3381" s="6">
        <v>3.67601246105919</v>
      </c>
      <c r="F3381" s="6">
        <v>3.6760081269181901</v>
      </c>
      <c r="G3381" s="6">
        <v>63.341614</v>
      </c>
      <c r="H3381" s="6">
        <v>147549.44988344901</v>
      </c>
      <c r="I3381" s="6">
        <v>48.8</v>
      </c>
      <c r="J3381" s="6">
        <v>49.98</v>
      </c>
      <c r="K3381" s="6">
        <v>48.69</v>
      </c>
      <c r="L3381" s="6">
        <v>116263.636363636</v>
      </c>
    </row>
    <row r="3382" spans="1:12" ht="15" customHeight="1" x14ac:dyDescent="0.25">
      <c r="A3382" s="5">
        <v>39948</v>
      </c>
      <c r="B3382" s="6">
        <v>48.15</v>
      </c>
      <c r="C3382" s="2">
        <v>20056060</v>
      </c>
      <c r="D3382" s="6">
        <v>-0.95000000000000195</v>
      </c>
      <c r="E3382" s="6">
        <v>-1.9348268839103899</v>
      </c>
      <c r="F3382" s="6">
        <v>-1.9348231261296001</v>
      </c>
      <c r="G3382" s="6">
        <v>61.095730000000003</v>
      </c>
      <c r="H3382" s="6">
        <v>142314.28904428901</v>
      </c>
      <c r="I3382" s="6">
        <v>48.96</v>
      </c>
      <c r="J3382" s="6">
        <v>49.34</v>
      </c>
      <c r="K3382" s="6">
        <v>48.12</v>
      </c>
      <c r="L3382" s="6">
        <v>112137.762237762</v>
      </c>
    </row>
    <row r="3383" spans="1:12" ht="15" customHeight="1" x14ac:dyDescent="0.25">
      <c r="A3383" s="5">
        <v>39947</v>
      </c>
      <c r="B3383" s="6">
        <v>49.1</v>
      </c>
      <c r="C3383" s="2">
        <v>26333220</v>
      </c>
      <c r="D3383" s="6">
        <v>-0.92999999999999905</v>
      </c>
      <c r="E3383" s="6">
        <v>-1.85888466919847</v>
      </c>
      <c r="F3383" s="6">
        <v>-1.8588860731816701</v>
      </c>
      <c r="G3383" s="6">
        <v>62.301147</v>
      </c>
      <c r="H3383" s="6">
        <v>145124.11888111799</v>
      </c>
      <c r="I3383" s="6">
        <v>50.1</v>
      </c>
      <c r="J3383" s="6">
        <v>50.37</v>
      </c>
      <c r="K3383" s="6">
        <v>48.75</v>
      </c>
      <c r="L3383" s="6">
        <v>114352.214452214</v>
      </c>
    </row>
    <row r="3384" spans="1:12" ht="15" customHeight="1" x14ac:dyDescent="0.25">
      <c r="A3384" s="5">
        <v>39946</v>
      </c>
      <c r="B3384" s="6">
        <v>50.03</v>
      </c>
      <c r="C3384" s="2">
        <v>19184750</v>
      </c>
      <c r="D3384" s="6">
        <v>-0.869999999999997</v>
      </c>
      <c r="E3384" s="6">
        <v>-1.7092337917485201</v>
      </c>
      <c r="F3384" s="6">
        <v>-1.17388835162756</v>
      </c>
      <c r="G3384" s="6">
        <v>63.481189999999998</v>
      </c>
      <c r="H3384" s="6">
        <v>147874.801864801</v>
      </c>
      <c r="I3384" s="6">
        <v>50.3</v>
      </c>
      <c r="J3384" s="6">
        <v>50.3</v>
      </c>
      <c r="K3384" s="6">
        <v>49.54</v>
      </c>
      <c r="L3384" s="6">
        <v>116520.04662004601</v>
      </c>
    </row>
    <row r="3385" spans="1:12" ht="15" customHeight="1" x14ac:dyDescent="0.25">
      <c r="A3385" s="5">
        <v>39945</v>
      </c>
      <c r="B3385" s="6">
        <v>50.9</v>
      </c>
      <c r="C3385" s="2">
        <v>17205650</v>
      </c>
      <c r="D3385" s="6">
        <v>0.26999999999999602</v>
      </c>
      <c r="E3385" s="6">
        <v>0.53328066363815796</v>
      </c>
      <c r="F3385" s="6">
        <v>0.53329005782767303</v>
      </c>
      <c r="G3385" s="6">
        <v>64.235240000000005</v>
      </c>
      <c r="H3385" s="6">
        <v>149632.49417249401</v>
      </c>
      <c r="I3385" s="6">
        <v>50.88</v>
      </c>
      <c r="J3385" s="6">
        <v>51.33</v>
      </c>
      <c r="K3385" s="6">
        <v>50.66</v>
      </c>
      <c r="L3385" s="6">
        <v>118548.018648018</v>
      </c>
    </row>
    <row r="3386" spans="1:12" ht="15" customHeight="1" x14ac:dyDescent="0.25">
      <c r="A3386" s="5">
        <v>39944</v>
      </c>
      <c r="B3386" s="6">
        <v>50.63</v>
      </c>
      <c r="C3386" s="2">
        <v>17994730</v>
      </c>
      <c r="D3386" s="6">
        <v>0.49000000000000199</v>
      </c>
      <c r="E3386" s="6">
        <v>0.97726366174710699</v>
      </c>
      <c r="F3386" s="6">
        <v>0.97726756950331495</v>
      </c>
      <c r="G3386" s="6">
        <v>63.894497000000001</v>
      </c>
      <c r="H3386" s="6">
        <v>148838.22144522099</v>
      </c>
      <c r="I3386" s="6">
        <v>49.97</v>
      </c>
      <c r="J3386" s="6">
        <v>51.03</v>
      </c>
      <c r="K3386" s="6">
        <v>49.73</v>
      </c>
      <c r="L3386" s="6">
        <v>117918.648018648</v>
      </c>
    </row>
    <row r="3387" spans="1:12" ht="15" customHeight="1" x14ac:dyDescent="0.25">
      <c r="A3387" s="5">
        <v>39941</v>
      </c>
      <c r="B3387" s="6">
        <v>50.14</v>
      </c>
      <c r="C3387" s="2">
        <v>18535550</v>
      </c>
      <c r="D3387" s="6">
        <v>0.25</v>
      </c>
      <c r="E3387" s="6">
        <v>0.50110242533574201</v>
      </c>
      <c r="F3387" s="6">
        <v>0.50109890109890598</v>
      </c>
      <c r="G3387" s="6">
        <v>63.276119999999999</v>
      </c>
      <c r="H3387" s="6">
        <v>147396.78321678299</v>
      </c>
      <c r="I3387" s="6">
        <v>50.4</v>
      </c>
      <c r="J3387" s="6">
        <v>50.4</v>
      </c>
      <c r="K3387" s="6">
        <v>49.75</v>
      </c>
      <c r="L3387" s="6">
        <v>116776.456876456</v>
      </c>
    </row>
    <row r="3388" spans="1:12" ht="15" customHeight="1" x14ac:dyDescent="0.25">
      <c r="A3388" s="5">
        <v>39940</v>
      </c>
      <c r="B3388" s="6">
        <v>49.89</v>
      </c>
      <c r="C3388" s="2">
        <v>31263010</v>
      </c>
      <c r="D3388" s="6">
        <v>0.380000000000002</v>
      </c>
      <c r="E3388" s="6">
        <v>0.76752171278529002</v>
      </c>
      <c r="F3388" s="6">
        <v>0.76752369213663996</v>
      </c>
      <c r="G3388" s="6">
        <v>62.960625</v>
      </c>
      <c r="H3388" s="6">
        <v>146661.36363636301</v>
      </c>
      <c r="I3388" s="6">
        <v>50.86</v>
      </c>
      <c r="J3388" s="6">
        <v>51.15</v>
      </c>
      <c r="K3388" s="6">
        <v>49.54</v>
      </c>
      <c r="L3388" s="6">
        <v>116193.706293706</v>
      </c>
    </row>
    <row r="3389" spans="1:12" ht="15" customHeight="1" x14ac:dyDescent="0.25">
      <c r="A3389" s="5">
        <v>39939</v>
      </c>
      <c r="B3389" s="6">
        <v>49.51</v>
      </c>
      <c r="C3389" s="2">
        <v>26089250</v>
      </c>
      <c r="D3389" s="6">
        <v>-0.95000000000000195</v>
      </c>
      <c r="E3389" s="6">
        <v>-1.8826793499801799</v>
      </c>
      <c r="F3389" s="6">
        <v>-1.88267563945357</v>
      </c>
      <c r="G3389" s="6">
        <v>62.481068</v>
      </c>
      <c r="H3389" s="6">
        <v>145543.51515151499</v>
      </c>
      <c r="I3389" s="6">
        <v>50.67</v>
      </c>
      <c r="J3389" s="6">
        <v>51.09</v>
      </c>
      <c r="K3389" s="6">
        <v>49.07</v>
      </c>
      <c r="L3389" s="6">
        <v>115307.92540792499</v>
      </c>
    </row>
    <row r="3390" spans="1:12" ht="15" customHeight="1" x14ac:dyDescent="0.25">
      <c r="A3390" s="5">
        <v>39938</v>
      </c>
      <c r="B3390" s="6">
        <v>50.46</v>
      </c>
      <c r="C3390" s="2">
        <v>19648950</v>
      </c>
      <c r="D3390" s="6">
        <v>-0.380000000000002</v>
      </c>
      <c r="E3390" s="6">
        <v>-0.74744295830055896</v>
      </c>
      <c r="F3390" s="6">
        <v>-0.74744954041501199</v>
      </c>
      <c r="G3390" s="6">
        <v>63.679955</v>
      </c>
      <c r="H3390" s="6">
        <v>148338.12354312299</v>
      </c>
      <c r="I3390" s="6">
        <v>50.67</v>
      </c>
      <c r="J3390" s="6">
        <v>51.38</v>
      </c>
      <c r="K3390" s="6">
        <v>49.95</v>
      </c>
      <c r="L3390" s="6">
        <v>117522.377622377</v>
      </c>
    </row>
    <row r="3391" spans="1:12" ht="15" customHeight="1" x14ac:dyDescent="0.25">
      <c r="A3391" s="5">
        <v>39937</v>
      </c>
      <c r="B3391" s="6">
        <v>50.84</v>
      </c>
      <c r="C3391" s="2">
        <v>21205230</v>
      </c>
      <c r="D3391" s="6">
        <v>0.79000000000000603</v>
      </c>
      <c r="E3391" s="6">
        <v>1.57842157842158</v>
      </c>
      <c r="F3391" s="6">
        <v>1.5784276566458399</v>
      </c>
      <c r="G3391" s="6">
        <v>64.159514999999999</v>
      </c>
      <c r="H3391" s="6">
        <v>149455.97902097899</v>
      </c>
      <c r="I3391" s="6">
        <v>50.21</v>
      </c>
      <c r="J3391" s="6">
        <v>51.35</v>
      </c>
      <c r="K3391" s="6">
        <v>50.19</v>
      </c>
      <c r="L3391" s="6">
        <v>118408.158508158</v>
      </c>
    </row>
    <row r="3392" spans="1:12" ht="15" customHeight="1" x14ac:dyDescent="0.25">
      <c r="A3392" s="5">
        <v>39934</v>
      </c>
      <c r="B3392" s="6">
        <v>50.05</v>
      </c>
      <c r="C3392" s="2">
        <v>15777280</v>
      </c>
      <c r="D3392" s="6">
        <v>-0.35000000000000098</v>
      </c>
      <c r="E3392" s="6">
        <v>-0.69444444444444198</v>
      </c>
      <c r="F3392" s="6">
        <v>-0.694450558642001</v>
      </c>
      <c r="G3392" s="6">
        <v>63.16254</v>
      </c>
      <c r="H3392" s="6">
        <v>147132.02797202699</v>
      </c>
      <c r="I3392" s="6">
        <v>50.5</v>
      </c>
      <c r="J3392" s="6">
        <v>50.52</v>
      </c>
      <c r="K3392" s="6">
        <v>49.23</v>
      </c>
      <c r="L3392" s="6">
        <v>116566.666666666</v>
      </c>
    </row>
    <row r="3393" spans="1:12" ht="15" customHeight="1" x14ac:dyDescent="0.25">
      <c r="A3393" s="5">
        <v>39933</v>
      </c>
      <c r="B3393" s="6">
        <v>50.4</v>
      </c>
      <c r="C3393" s="2">
        <v>23055620</v>
      </c>
      <c r="D3393" s="6">
        <v>-5.0000000000004201E-2</v>
      </c>
      <c r="E3393" s="6">
        <v>-9.9108027750260896E-2</v>
      </c>
      <c r="F3393" s="6">
        <v>-9.9108899476574294E-2</v>
      </c>
      <c r="G3393" s="6">
        <v>63.604239999999997</v>
      </c>
      <c r="H3393" s="6">
        <v>148161.63170163101</v>
      </c>
      <c r="I3393" s="6">
        <v>50.84</v>
      </c>
      <c r="J3393" s="6">
        <v>50.85</v>
      </c>
      <c r="K3393" s="6">
        <v>49.93</v>
      </c>
      <c r="L3393" s="6">
        <v>117382.517482517</v>
      </c>
    </row>
    <row r="3394" spans="1:12" ht="15" customHeight="1" x14ac:dyDescent="0.25">
      <c r="A3394" s="5">
        <v>39932</v>
      </c>
      <c r="B3394" s="6">
        <v>50.45</v>
      </c>
      <c r="C3394" s="2">
        <v>34324710</v>
      </c>
      <c r="D3394" s="6">
        <v>1.98</v>
      </c>
      <c r="E3394" s="6">
        <v>4.0850010315659198</v>
      </c>
      <c r="F3394" s="6">
        <v>4.0850009944644396</v>
      </c>
      <c r="G3394" s="6">
        <v>63.667340000000003</v>
      </c>
      <c r="H3394" s="6">
        <v>148308.71794871701</v>
      </c>
      <c r="I3394" s="6">
        <v>48.85</v>
      </c>
      <c r="J3394" s="6">
        <v>51.1</v>
      </c>
      <c r="K3394" s="6">
        <v>48.5</v>
      </c>
      <c r="L3394" s="6">
        <v>117499.067599067</v>
      </c>
    </row>
    <row r="3395" spans="1:12" ht="15" customHeight="1" x14ac:dyDescent="0.25">
      <c r="A3395" s="5">
        <v>39931</v>
      </c>
      <c r="B3395" s="6">
        <v>48.47</v>
      </c>
      <c r="C3395" s="2">
        <v>27142550</v>
      </c>
      <c r="D3395" s="6">
        <v>-3.9999999999999099E-2</v>
      </c>
      <c r="E3395" s="6">
        <v>-8.2457225314369595E-2</v>
      </c>
      <c r="F3395" s="6">
        <v>-8.2451421434348499E-2</v>
      </c>
      <c r="G3395" s="6">
        <v>61.168602</v>
      </c>
      <c r="H3395" s="6">
        <v>142484.153846153</v>
      </c>
      <c r="I3395" s="6">
        <v>48.28</v>
      </c>
      <c r="J3395" s="6">
        <v>49.37</v>
      </c>
      <c r="K3395" s="6">
        <v>48.03</v>
      </c>
      <c r="L3395" s="6">
        <v>112883.682983682</v>
      </c>
    </row>
    <row r="3396" spans="1:12" ht="15" customHeight="1" x14ac:dyDescent="0.25">
      <c r="A3396" s="5">
        <v>39930</v>
      </c>
      <c r="B3396" s="6">
        <v>48.51</v>
      </c>
      <c r="C3396" s="2">
        <v>20608060</v>
      </c>
      <c r="D3396" s="6">
        <v>0.64</v>
      </c>
      <c r="E3396" s="6">
        <v>1.3369542510967201</v>
      </c>
      <c r="F3396" s="6">
        <v>1.33695618131968</v>
      </c>
      <c r="G3396" s="6">
        <v>61.219078000000003</v>
      </c>
      <c r="H3396" s="6">
        <v>142601.813519813</v>
      </c>
      <c r="I3396" s="6">
        <v>47.76</v>
      </c>
      <c r="J3396" s="6">
        <v>48.94</v>
      </c>
      <c r="K3396" s="6">
        <v>47.64</v>
      </c>
      <c r="L3396" s="6">
        <v>112976.92307692301</v>
      </c>
    </row>
    <row r="3397" spans="1:12" ht="15" customHeight="1" x14ac:dyDescent="0.25">
      <c r="A3397" s="5">
        <v>39927</v>
      </c>
      <c r="B3397" s="6">
        <v>47.87</v>
      </c>
      <c r="C3397" s="2">
        <v>26934610</v>
      </c>
      <c r="D3397" s="6">
        <v>-0.99000000000000199</v>
      </c>
      <c r="E3397" s="6">
        <v>-2.0261972984035999</v>
      </c>
      <c r="F3397" s="6">
        <v>-2.0262053780768001</v>
      </c>
      <c r="G3397" s="6">
        <v>60.411403999999997</v>
      </c>
      <c r="H3397" s="6">
        <v>140719.12354312299</v>
      </c>
      <c r="I3397" s="6">
        <v>48.82</v>
      </c>
      <c r="J3397" s="6">
        <v>49.56</v>
      </c>
      <c r="K3397" s="6">
        <v>47.72</v>
      </c>
      <c r="L3397" s="6">
        <v>111485.081585081</v>
      </c>
    </row>
    <row r="3398" spans="1:12" ht="15" customHeight="1" x14ac:dyDescent="0.25">
      <c r="A3398" s="5">
        <v>39926</v>
      </c>
      <c r="B3398" s="6">
        <v>48.86</v>
      </c>
      <c r="C3398" s="2">
        <v>16252180</v>
      </c>
      <c r="D3398" s="6">
        <v>-0.100000000000001</v>
      </c>
      <c r="E3398" s="6">
        <v>-0.204248366013071</v>
      </c>
      <c r="F3398" s="6">
        <v>-0.20424046674434301</v>
      </c>
      <c r="G3398" s="6">
        <v>61.660778000000001</v>
      </c>
      <c r="H3398" s="6">
        <v>143631.41724941699</v>
      </c>
      <c r="I3398" s="6">
        <v>49</v>
      </c>
      <c r="J3398" s="6">
        <v>49.18</v>
      </c>
      <c r="K3398" s="6">
        <v>48.27</v>
      </c>
      <c r="L3398" s="6">
        <v>113792.773892773</v>
      </c>
    </row>
    <row r="3399" spans="1:12" ht="15" customHeight="1" x14ac:dyDescent="0.25">
      <c r="A3399" s="5">
        <v>39925</v>
      </c>
      <c r="B3399" s="6">
        <v>48.96</v>
      </c>
      <c r="C3399" s="2">
        <v>20392460</v>
      </c>
      <c r="D3399" s="6">
        <v>-0.869999999999997</v>
      </c>
      <c r="E3399" s="6">
        <v>-1.7459361830222599</v>
      </c>
      <c r="F3399" s="6">
        <v>-1.7459435854775101</v>
      </c>
      <c r="G3399" s="6">
        <v>61.786971999999999</v>
      </c>
      <c r="H3399" s="6">
        <v>143925.57575757499</v>
      </c>
      <c r="I3399" s="6">
        <v>49.59</v>
      </c>
      <c r="J3399" s="6">
        <v>50.23</v>
      </c>
      <c r="K3399" s="6">
        <v>48.82</v>
      </c>
      <c r="L3399" s="6">
        <v>114025.874125874</v>
      </c>
    </row>
    <row r="3400" spans="1:12" ht="15" customHeight="1" x14ac:dyDescent="0.25">
      <c r="A3400" s="5">
        <v>39924</v>
      </c>
      <c r="B3400" s="6">
        <v>49.83</v>
      </c>
      <c r="C3400" s="2">
        <v>15573380</v>
      </c>
      <c r="D3400" s="6">
        <v>0.55999999999999495</v>
      </c>
      <c r="E3400" s="6">
        <v>1.13659427643595</v>
      </c>
      <c r="F3400" s="6">
        <v>1.13659625226798</v>
      </c>
      <c r="G3400" s="6">
        <v>62.884906999999998</v>
      </c>
      <c r="H3400" s="6">
        <v>146484.86480186399</v>
      </c>
      <c r="I3400" s="6">
        <v>49.66</v>
      </c>
      <c r="J3400" s="6">
        <v>50</v>
      </c>
      <c r="K3400" s="6">
        <v>48.93</v>
      </c>
      <c r="L3400" s="6">
        <v>116053.846153846</v>
      </c>
    </row>
    <row r="3401" spans="1:12" ht="15" customHeight="1" x14ac:dyDescent="0.25">
      <c r="A3401" s="5">
        <v>39923</v>
      </c>
      <c r="B3401" s="6">
        <v>49.27</v>
      </c>
      <c r="C3401" s="2">
        <v>20300980</v>
      </c>
      <c r="D3401" s="6">
        <v>-0.92999999999999905</v>
      </c>
      <c r="E3401" s="6">
        <v>-1.85258964143426</v>
      </c>
      <c r="F3401" s="6">
        <v>-1.8525870756082199</v>
      </c>
      <c r="G3401" s="6">
        <v>62.178192000000003</v>
      </c>
      <c r="H3401" s="6">
        <v>144837.51048950999</v>
      </c>
      <c r="I3401" s="6">
        <v>50.09</v>
      </c>
      <c r="J3401" s="6">
        <v>50.44</v>
      </c>
      <c r="K3401" s="6">
        <v>49.19</v>
      </c>
      <c r="L3401" s="6">
        <v>114748.484848484</v>
      </c>
    </row>
    <row r="3402" spans="1:12" ht="15" customHeight="1" x14ac:dyDescent="0.25">
      <c r="A3402" s="5">
        <v>39920</v>
      </c>
      <c r="B3402" s="6">
        <v>50.2</v>
      </c>
      <c r="C3402" s="2">
        <v>24027650</v>
      </c>
      <c r="D3402" s="6">
        <v>-0.57999999999999796</v>
      </c>
      <c r="E3402" s="6">
        <v>-1.14218196140212</v>
      </c>
      <c r="F3402" s="6">
        <v>-1.14217651608931</v>
      </c>
      <c r="G3402" s="6">
        <v>63.351840000000003</v>
      </c>
      <c r="H3402" s="6">
        <v>147573.28671328601</v>
      </c>
      <c r="I3402" s="6">
        <v>51.19</v>
      </c>
      <c r="J3402" s="6">
        <v>51.25</v>
      </c>
      <c r="K3402" s="6">
        <v>50.14</v>
      </c>
      <c r="L3402" s="6">
        <v>116916.317016317</v>
      </c>
    </row>
    <row r="3403" spans="1:12" ht="15" customHeight="1" x14ac:dyDescent="0.25">
      <c r="A3403" s="5">
        <v>39919</v>
      </c>
      <c r="B3403" s="6">
        <v>50.78</v>
      </c>
      <c r="C3403" s="2">
        <v>21247600</v>
      </c>
      <c r="D3403" s="6">
        <v>-0.50999999999999801</v>
      </c>
      <c r="E3403" s="6">
        <v>-0.99434587638915695</v>
      </c>
      <c r="F3403" s="6">
        <v>-0.99435463275915303</v>
      </c>
      <c r="G3403" s="6">
        <v>64.083789999999993</v>
      </c>
      <c r="H3403" s="6">
        <v>149279.46386946301</v>
      </c>
      <c r="I3403" s="6">
        <v>51.3</v>
      </c>
      <c r="J3403" s="6">
        <v>51.49</v>
      </c>
      <c r="K3403" s="6">
        <v>50.27</v>
      </c>
      <c r="L3403" s="6">
        <v>118268.298368298</v>
      </c>
    </row>
    <row r="3404" spans="1:12" ht="15" customHeight="1" x14ac:dyDescent="0.25">
      <c r="A3404" s="5">
        <v>39918</v>
      </c>
      <c r="B3404" s="6">
        <v>51.29</v>
      </c>
      <c r="C3404" s="2">
        <v>13008660</v>
      </c>
      <c r="D3404" s="6">
        <v>0.17000000000000101</v>
      </c>
      <c r="E3404" s="6">
        <v>0.33255086071988199</v>
      </c>
      <c r="F3404" s="6">
        <v>0.33255379895515902</v>
      </c>
      <c r="G3404" s="6">
        <v>64.727410000000006</v>
      </c>
      <c r="H3404" s="6">
        <v>150779.74358974301</v>
      </c>
      <c r="I3404" s="6">
        <v>50.76</v>
      </c>
      <c r="J3404" s="6">
        <v>51.42</v>
      </c>
      <c r="K3404" s="6">
        <v>50.62</v>
      </c>
      <c r="L3404" s="6">
        <v>119457.109557109</v>
      </c>
    </row>
    <row r="3405" spans="1:12" ht="15" customHeight="1" x14ac:dyDescent="0.25">
      <c r="A3405" s="5">
        <v>39917</v>
      </c>
      <c r="B3405" s="6">
        <v>51.12</v>
      </c>
      <c r="C3405" s="2">
        <v>17936410</v>
      </c>
      <c r="D3405" s="6">
        <v>-0.41000000000000297</v>
      </c>
      <c r="E3405" s="6">
        <v>-0.79565301765962504</v>
      </c>
      <c r="F3405" s="6">
        <v>-0.795644736575018</v>
      </c>
      <c r="G3405" s="6">
        <v>64.512870000000007</v>
      </c>
      <c r="H3405" s="6">
        <v>150279.65034965001</v>
      </c>
      <c r="I3405" s="6">
        <v>51.2</v>
      </c>
      <c r="J3405" s="6">
        <v>51.3</v>
      </c>
      <c r="K3405" s="6">
        <v>50.55</v>
      </c>
      <c r="L3405" s="6">
        <v>119060.83916083899</v>
      </c>
    </row>
    <row r="3406" spans="1:12" ht="15" customHeight="1" x14ac:dyDescent="0.25">
      <c r="A3406" s="5">
        <v>39916</v>
      </c>
      <c r="B3406" s="6">
        <v>51.53</v>
      </c>
      <c r="C3406" s="2">
        <v>19348930</v>
      </c>
      <c r="D3406" s="6">
        <v>0.87000000000000399</v>
      </c>
      <c r="E3406" s="6">
        <v>1.7173312277931301</v>
      </c>
      <c r="F3406" s="6">
        <v>1.7173245333653899</v>
      </c>
      <c r="G3406" s="6">
        <v>65.030280000000005</v>
      </c>
      <c r="H3406" s="6">
        <v>151485.73426573401</v>
      </c>
      <c r="I3406" s="6">
        <v>50.8</v>
      </c>
      <c r="J3406" s="6">
        <v>51.98</v>
      </c>
      <c r="K3406" s="6">
        <v>50.62</v>
      </c>
      <c r="L3406" s="6">
        <v>120016.55011655</v>
      </c>
    </row>
    <row r="3407" spans="1:12" ht="15" customHeight="1" x14ac:dyDescent="0.25">
      <c r="A3407" s="5">
        <v>39912</v>
      </c>
      <c r="B3407" s="6">
        <v>50.66</v>
      </c>
      <c r="C3407" s="2">
        <v>42327246</v>
      </c>
      <c r="D3407" s="6">
        <v>-1.95</v>
      </c>
      <c r="E3407" s="6">
        <v>-3.70651967306596</v>
      </c>
      <c r="F3407" s="6">
        <v>-3.7065222640005802</v>
      </c>
      <c r="G3407" s="6">
        <v>63.932353999999997</v>
      </c>
      <c r="H3407" s="6">
        <v>148926.46620046601</v>
      </c>
      <c r="I3407" s="6">
        <v>50.04</v>
      </c>
      <c r="J3407" s="6">
        <v>51.34</v>
      </c>
      <c r="K3407" s="6">
        <v>49.65</v>
      </c>
      <c r="L3407" s="6">
        <v>117988.578088578</v>
      </c>
    </row>
    <row r="3408" spans="1:12" ht="15" customHeight="1" x14ac:dyDescent="0.25">
      <c r="A3408" s="5">
        <v>39911</v>
      </c>
      <c r="B3408" s="6">
        <v>52.61</v>
      </c>
      <c r="C3408" s="2">
        <v>17258020</v>
      </c>
      <c r="D3408" s="6">
        <v>0.219999999999998</v>
      </c>
      <c r="E3408" s="6">
        <v>0.41992746707386602</v>
      </c>
      <c r="F3408" s="6">
        <v>0.41993726441828999</v>
      </c>
      <c r="G3408" s="6">
        <v>66.393234000000007</v>
      </c>
      <c r="H3408" s="6">
        <v>154662.78321678299</v>
      </c>
      <c r="I3408" s="6">
        <v>52.66</v>
      </c>
      <c r="J3408" s="6">
        <v>53.02</v>
      </c>
      <c r="K3408" s="6">
        <v>52.27</v>
      </c>
      <c r="L3408" s="6">
        <v>122534.032634032</v>
      </c>
    </row>
    <row r="3409" spans="1:12" ht="15" customHeight="1" x14ac:dyDescent="0.25">
      <c r="A3409" s="5">
        <v>39910</v>
      </c>
      <c r="B3409" s="6">
        <v>52.39</v>
      </c>
      <c r="C3409" s="2">
        <v>14282200</v>
      </c>
      <c r="D3409" s="6">
        <v>-1.03999999999999</v>
      </c>
      <c r="E3409" s="6">
        <v>-1.94647201946471</v>
      </c>
      <c r="F3409" s="6">
        <v>-1.9464745092769999</v>
      </c>
      <c r="G3409" s="6">
        <v>66.115589999999997</v>
      </c>
      <c r="H3409" s="6">
        <v>154015.59440559399</v>
      </c>
      <c r="I3409" s="6">
        <v>52.96</v>
      </c>
      <c r="J3409" s="6">
        <v>53.02</v>
      </c>
      <c r="K3409" s="6">
        <v>52</v>
      </c>
      <c r="L3409" s="6">
        <v>122021.212121212</v>
      </c>
    </row>
    <row r="3410" spans="1:12" ht="15" customHeight="1" x14ac:dyDescent="0.25">
      <c r="A3410" s="5">
        <v>39909</v>
      </c>
      <c r="B3410" s="6">
        <v>53.43</v>
      </c>
      <c r="C3410" s="2">
        <v>15511800</v>
      </c>
      <c r="D3410" s="6">
        <v>-0.369999999999997</v>
      </c>
      <c r="E3410" s="6">
        <v>-0.68773234200742905</v>
      </c>
      <c r="F3410" s="6">
        <v>-0.687738419618522</v>
      </c>
      <c r="G3410" s="6">
        <v>67.428060000000002</v>
      </c>
      <c r="H3410" s="6">
        <v>157074.96503496499</v>
      </c>
      <c r="I3410" s="6">
        <v>53.41</v>
      </c>
      <c r="J3410" s="6">
        <v>53.75</v>
      </c>
      <c r="K3410" s="6">
        <v>52.9</v>
      </c>
      <c r="L3410" s="6">
        <v>124445.45454545401</v>
      </c>
    </row>
    <row r="3411" spans="1:12" ht="15" customHeight="1" x14ac:dyDescent="0.25">
      <c r="A3411" s="5">
        <v>39906</v>
      </c>
      <c r="B3411" s="6">
        <v>53.8</v>
      </c>
      <c r="C3411" s="2">
        <v>16527890</v>
      </c>
      <c r="D3411" s="6">
        <v>0.15999999999999601</v>
      </c>
      <c r="E3411" s="6">
        <v>0.29828486204324101</v>
      </c>
      <c r="F3411" s="6">
        <v>0.29828009759047502</v>
      </c>
      <c r="G3411" s="6">
        <v>67.894999999999996</v>
      </c>
      <c r="H3411" s="6">
        <v>158163.40326340299</v>
      </c>
      <c r="I3411" s="6">
        <v>53.7</v>
      </c>
      <c r="J3411" s="6">
        <v>54.3</v>
      </c>
      <c r="K3411" s="6">
        <v>52.95</v>
      </c>
      <c r="L3411" s="6">
        <v>125307.92540792499</v>
      </c>
    </row>
    <row r="3412" spans="1:12" ht="15" customHeight="1" x14ac:dyDescent="0.25">
      <c r="A3412" s="5">
        <v>39905</v>
      </c>
      <c r="B3412" s="6">
        <v>53.64</v>
      </c>
      <c r="C3412" s="2">
        <v>21847890</v>
      </c>
      <c r="D3412" s="6">
        <v>0.82</v>
      </c>
      <c r="E3412" s="6">
        <v>1.5524422567209299</v>
      </c>
      <c r="F3412" s="6">
        <v>1.5524484966226999</v>
      </c>
      <c r="G3412" s="6">
        <v>67.693084999999996</v>
      </c>
      <c r="H3412" s="6">
        <v>157692.73892773801</v>
      </c>
      <c r="I3412" s="6">
        <v>53.34</v>
      </c>
      <c r="J3412" s="6">
        <v>54.57</v>
      </c>
      <c r="K3412" s="6">
        <v>53.2</v>
      </c>
      <c r="L3412" s="6">
        <v>124934.965034965</v>
      </c>
    </row>
    <row r="3413" spans="1:12" ht="15" customHeight="1" x14ac:dyDescent="0.25">
      <c r="A3413" s="5">
        <v>39904</v>
      </c>
      <c r="B3413" s="6">
        <v>52.82</v>
      </c>
      <c r="C3413" s="2">
        <v>22652500</v>
      </c>
      <c r="D3413" s="6">
        <v>0.71999999999999797</v>
      </c>
      <c r="E3413" s="6">
        <v>1.38195777351246</v>
      </c>
      <c r="F3413" s="6">
        <v>1.3819547550236699</v>
      </c>
      <c r="G3413" s="6">
        <v>66.658249999999995</v>
      </c>
      <c r="H3413" s="6">
        <v>155280.536130536</v>
      </c>
      <c r="I3413" s="6">
        <v>51.38</v>
      </c>
      <c r="J3413" s="6">
        <v>53.05</v>
      </c>
      <c r="K3413" s="6">
        <v>51.22</v>
      </c>
      <c r="L3413" s="6">
        <v>123023.543123543</v>
      </c>
    </row>
    <row r="3414" spans="1:12" ht="15" customHeight="1" x14ac:dyDescent="0.25">
      <c r="A3414" s="5">
        <v>39903</v>
      </c>
      <c r="B3414" s="6">
        <v>52.1</v>
      </c>
      <c r="C3414" s="2">
        <v>21179120</v>
      </c>
      <c r="D3414" s="6">
        <v>0.34000000000000302</v>
      </c>
      <c r="E3414" s="6">
        <v>0.65687789799073704</v>
      </c>
      <c r="F3414" s="6">
        <v>0.65688373059988803</v>
      </c>
      <c r="G3414" s="6">
        <v>65.749619999999993</v>
      </c>
      <c r="H3414" s="6">
        <v>153162.517482517</v>
      </c>
      <c r="I3414" s="6">
        <v>52.04</v>
      </c>
      <c r="J3414" s="6">
        <v>52.45</v>
      </c>
      <c r="K3414" s="6">
        <v>51.06</v>
      </c>
      <c r="L3414" s="6">
        <v>121345.221445221</v>
      </c>
    </row>
    <row r="3415" spans="1:12" ht="15" customHeight="1" x14ac:dyDescent="0.25">
      <c r="A3415" s="5">
        <v>39902</v>
      </c>
      <c r="B3415" s="6">
        <v>51.76</v>
      </c>
      <c r="C3415" s="2">
        <v>16718689.999999899</v>
      </c>
      <c r="D3415" s="6">
        <v>-0.81000000000000205</v>
      </c>
      <c r="E3415" s="6">
        <v>-1.54080273920487</v>
      </c>
      <c r="F3415" s="6">
        <v>-1.54080136864992</v>
      </c>
      <c r="G3415" s="6">
        <v>65.320539999999994</v>
      </c>
      <c r="H3415" s="6">
        <v>152162.33100233099</v>
      </c>
      <c r="I3415" s="6">
        <v>52</v>
      </c>
      <c r="J3415" s="6">
        <v>52.16</v>
      </c>
      <c r="K3415" s="6">
        <v>51.26</v>
      </c>
      <c r="L3415" s="6">
        <v>120552.68065268001</v>
      </c>
    </row>
    <row r="3416" spans="1:12" ht="15" customHeight="1" x14ac:dyDescent="0.25">
      <c r="A3416" s="5">
        <v>39899</v>
      </c>
      <c r="B3416" s="6">
        <v>52.57</v>
      </c>
      <c r="C3416" s="2">
        <v>20284440</v>
      </c>
      <c r="D3416" s="6">
        <v>-0.189999999999997</v>
      </c>
      <c r="E3416" s="6">
        <v>-0.36012130401818998</v>
      </c>
      <c r="F3416" s="6">
        <v>-0.36012449511908501</v>
      </c>
      <c r="G3416" s="6">
        <v>66.342749999999995</v>
      </c>
      <c r="H3416" s="6">
        <v>154545.10489510401</v>
      </c>
      <c r="I3416" s="6">
        <v>52.36</v>
      </c>
      <c r="J3416" s="6">
        <v>53</v>
      </c>
      <c r="K3416" s="6">
        <v>52.04</v>
      </c>
      <c r="L3416" s="6">
        <v>122440.792540792</v>
      </c>
    </row>
    <row r="3417" spans="1:12" ht="15" customHeight="1" x14ac:dyDescent="0.25">
      <c r="A3417" s="5">
        <v>39898</v>
      </c>
      <c r="B3417" s="6">
        <v>52.76</v>
      </c>
      <c r="C3417" s="2">
        <v>25050400</v>
      </c>
      <c r="D3417" s="6">
        <v>1.0799999999999901</v>
      </c>
      <c r="E3417" s="6">
        <v>2.0897832817337401</v>
      </c>
      <c r="F3417" s="6">
        <v>2.08978653343061</v>
      </c>
      <c r="G3417" s="6">
        <v>66.582530000000006</v>
      </c>
      <c r="H3417" s="6">
        <v>155104.03263403199</v>
      </c>
      <c r="I3417" s="6">
        <v>52.06</v>
      </c>
      <c r="J3417" s="6">
        <v>53</v>
      </c>
      <c r="K3417" s="6">
        <v>51.95</v>
      </c>
      <c r="L3417" s="6">
        <v>122883.682983682</v>
      </c>
    </row>
    <row r="3418" spans="1:12" ht="15" customHeight="1" x14ac:dyDescent="0.25">
      <c r="A3418" s="5">
        <v>39897</v>
      </c>
      <c r="B3418" s="6">
        <v>51.68</v>
      </c>
      <c r="C3418" s="2">
        <v>23444700</v>
      </c>
      <c r="D3418" s="6">
        <v>0.60000000000000098</v>
      </c>
      <c r="E3418" s="6">
        <v>1.17462803445576</v>
      </c>
      <c r="F3418" s="6">
        <v>1.1746150604549901</v>
      </c>
      <c r="G3418" s="6">
        <v>65.219579999999993</v>
      </c>
      <c r="H3418" s="6">
        <v>151926.99300699201</v>
      </c>
      <c r="I3418" s="6">
        <v>51.27</v>
      </c>
      <c r="J3418" s="6">
        <v>52.29</v>
      </c>
      <c r="K3418" s="6">
        <v>50.64</v>
      </c>
      <c r="L3418" s="6">
        <v>120366.2004662</v>
      </c>
    </row>
    <row r="3419" spans="1:12" ht="15" customHeight="1" x14ac:dyDescent="0.25">
      <c r="A3419" s="5">
        <v>39896</v>
      </c>
      <c r="B3419" s="6">
        <v>51.08</v>
      </c>
      <c r="C3419" s="2">
        <v>20636610</v>
      </c>
      <c r="D3419" s="6">
        <v>-0.39999999999999802</v>
      </c>
      <c r="E3419" s="6">
        <v>-0.77700077700076897</v>
      </c>
      <c r="F3419" s="6">
        <v>-0.77699378883363501</v>
      </c>
      <c r="G3419" s="6">
        <v>64.462395000000001</v>
      </c>
      <c r="H3419" s="6">
        <v>150161.993006993</v>
      </c>
      <c r="I3419" s="6">
        <v>51</v>
      </c>
      <c r="J3419" s="6">
        <v>51.6</v>
      </c>
      <c r="K3419" s="6">
        <v>50.59</v>
      </c>
      <c r="L3419" s="6">
        <v>118967.599067599</v>
      </c>
    </row>
    <row r="3420" spans="1:12" ht="15" customHeight="1" x14ac:dyDescent="0.25">
      <c r="A3420" s="5">
        <v>39895</v>
      </c>
      <c r="B3420" s="6">
        <v>51.48</v>
      </c>
      <c r="C3420" s="2">
        <v>19679730</v>
      </c>
      <c r="D3420" s="6">
        <v>1.8899999999999899</v>
      </c>
      <c r="E3420" s="6">
        <v>3.8112522686025199</v>
      </c>
      <c r="F3420" s="6">
        <v>3.81125239040276</v>
      </c>
      <c r="G3420" s="6">
        <v>64.967185999999998</v>
      </c>
      <c r="H3420" s="6">
        <v>151338.66200466099</v>
      </c>
      <c r="I3420" s="6">
        <v>50.28</v>
      </c>
      <c r="J3420" s="6">
        <v>51.48</v>
      </c>
      <c r="K3420" s="6">
        <v>49.35</v>
      </c>
      <c r="L3420" s="6">
        <v>119899.999999999</v>
      </c>
    </row>
    <row r="3421" spans="1:12" ht="15" customHeight="1" x14ac:dyDescent="0.25">
      <c r="A3421" s="5">
        <v>39892</v>
      </c>
      <c r="B3421" s="6">
        <v>49.59</v>
      </c>
      <c r="C3421" s="2">
        <v>26308810</v>
      </c>
      <c r="D3421" s="6">
        <v>-0.35999999999999899</v>
      </c>
      <c r="E3421" s="6">
        <v>-0.72072072072072402</v>
      </c>
      <c r="F3421" s="6">
        <v>-0.72072074358756599</v>
      </c>
      <c r="G3421" s="6">
        <v>62.582026999999997</v>
      </c>
      <c r="H3421" s="6">
        <v>145778.85081584999</v>
      </c>
      <c r="I3421" s="6">
        <v>50.14</v>
      </c>
      <c r="J3421" s="6">
        <v>50.39</v>
      </c>
      <c r="K3421" s="6">
        <v>48.99</v>
      </c>
      <c r="L3421" s="6">
        <v>115494.40559440501</v>
      </c>
    </row>
    <row r="3422" spans="1:12" ht="15" customHeight="1" x14ac:dyDescent="0.25">
      <c r="A3422" s="5">
        <v>39891</v>
      </c>
      <c r="B3422" s="6">
        <v>49.95</v>
      </c>
      <c r="C3422" s="2">
        <v>20752050</v>
      </c>
      <c r="D3422" s="6">
        <v>-0.489999999999994</v>
      </c>
      <c r="E3422" s="6">
        <v>-0.97145122918317295</v>
      </c>
      <c r="F3422" s="6">
        <v>-0.97144883970575702</v>
      </c>
      <c r="G3422" s="6">
        <v>63.036343000000002</v>
      </c>
      <c r="H3422" s="6">
        <v>146837.86247086199</v>
      </c>
      <c r="I3422" s="6">
        <v>50.8</v>
      </c>
      <c r="J3422" s="6">
        <v>50.91</v>
      </c>
      <c r="K3422" s="6">
        <v>49.61</v>
      </c>
      <c r="L3422" s="6">
        <v>116333.566433566</v>
      </c>
    </row>
    <row r="3423" spans="1:12" ht="15" customHeight="1" x14ac:dyDescent="0.25">
      <c r="A3423" s="5">
        <v>39890</v>
      </c>
      <c r="B3423" s="6">
        <v>50.44</v>
      </c>
      <c r="C3423" s="2">
        <v>20191980</v>
      </c>
      <c r="D3423" s="6">
        <v>0.439999999999997</v>
      </c>
      <c r="E3423" s="6">
        <v>0.87999999999999101</v>
      </c>
      <c r="F3423" s="6">
        <v>0.88000147069451296</v>
      </c>
      <c r="G3423" s="6">
        <v>63.654716000000001</v>
      </c>
      <c r="H3423" s="6">
        <v>148279.29137529101</v>
      </c>
      <c r="I3423" s="6">
        <v>48.95</v>
      </c>
      <c r="J3423" s="6">
        <v>51.1</v>
      </c>
      <c r="K3423" s="6">
        <v>48.95</v>
      </c>
      <c r="L3423" s="6">
        <v>117475.757575757</v>
      </c>
    </row>
    <row r="3424" spans="1:12" ht="15" customHeight="1" x14ac:dyDescent="0.25">
      <c r="A3424" s="5">
        <v>39889</v>
      </c>
      <c r="B3424" s="6">
        <v>50</v>
      </c>
      <c r="C3424" s="2">
        <v>18627090</v>
      </c>
      <c r="D3424" s="6">
        <v>1.2</v>
      </c>
      <c r="E3424" s="6">
        <v>2.4590163934426301</v>
      </c>
      <c r="F3424" s="6">
        <v>2.4590121343723399</v>
      </c>
      <c r="G3424" s="6">
        <v>63.099440000000001</v>
      </c>
      <c r="H3424" s="6">
        <v>146984.94172494099</v>
      </c>
      <c r="I3424" s="6">
        <v>48.9</v>
      </c>
      <c r="J3424" s="6">
        <v>50</v>
      </c>
      <c r="K3424" s="6">
        <v>48.79</v>
      </c>
      <c r="L3424" s="6">
        <v>116450.116550116</v>
      </c>
    </row>
    <row r="3425" spans="1:12" ht="15" customHeight="1" x14ac:dyDescent="0.25">
      <c r="A3425" s="5">
        <v>39888</v>
      </c>
      <c r="B3425" s="6">
        <v>48.8</v>
      </c>
      <c r="C3425" s="2">
        <v>16380470</v>
      </c>
      <c r="D3425" s="6">
        <v>-0.39</v>
      </c>
      <c r="E3425" s="6">
        <v>-0.79284407399877699</v>
      </c>
      <c r="F3425" s="6">
        <v>-0.79284143316317102</v>
      </c>
      <c r="G3425" s="6">
        <v>61.585056000000002</v>
      </c>
      <c r="H3425" s="6">
        <v>143454.909090909</v>
      </c>
      <c r="I3425" s="6">
        <v>49.34</v>
      </c>
      <c r="J3425" s="6">
        <v>49.55</v>
      </c>
      <c r="K3425" s="6">
        <v>48.66</v>
      </c>
      <c r="L3425" s="6">
        <v>113652.91375291299</v>
      </c>
    </row>
    <row r="3426" spans="1:12" ht="15" customHeight="1" x14ac:dyDescent="0.25">
      <c r="A3426" s="5">
        <v>39885</v>
      </c>
      <c r="B3426" s="6">
        <v>49.19</v>
      </c>
      <c r="C3426" s="2">
        <v>20571420</v>
      </c>
      <c r="D3426" s="6">
        <v>0.25</v>
      </c>
      <c r="E3426" s="6">
        <v>0.51082958724968297</v>
      </c>
      <c r="F3426" s="6">
        <v>0.51082762669842896</v>
      </c>
      <c r="G3426" s="6">
        <v>62.07723</v>
      </c>
      <c r="H3426" s="6">
        <v>144602.167832167</v>
      </c>
      <c r="I3426" s="6">
        <v>48.67</v>
      </c>
      <c r="J3426" s="6">
        <v>49.47</v>
      </c>
      <c r="K3426" s="6">
        <v>48.34</v>
      </c>
      <c r="L3426" s="6">
        <v>114562.00466200399</v>
      </c>
    </row>
    <row r="3427" spans="1:12" ht="15" customHeight="1" x14ac:dyDescent="0.25">
      <c r="A3427" s="5">
        <v>39884</v>
      </c>
      <c r="B3427" s="6">
        <v>48.94</v>
      </c>
      <c r="C3427" s="2">
        <v>25131740</v>
      </c>
      <c r="D3427" s="6">
        <v>1.47999999999999</v>
      </c>
      <c r="E3427" s="6">
        <v>3.1184155077960298</v>
      </c>
      <c r="F3427" s="6">
        <v>3.1184163886894098</v>
      </c>
      <c r="G3427" s="6">
        <v>61.761733999999997</v>
      </c>
      <c r="H3427" s="6">
        <v>143866.74592074499</v>
      </c>
      <c r="I3427" s="6">
        <v>47.87</v>
      </c>
      <c r="J3427" s="6">
        <v>49.12</v>
      </c>
      <c r="K3427" s="6">
        <v>47.32</v>
      </c>
      <c r="L3427" s="6">
        <v>113979.25407925399</v>
      </c>
    </row>
    <row r="3428" spans="1:12" ht="15" customHeight="1" x14ac:dyDescent="0.25">
      <c r="A3428" s="5">
        <v>39883</v>
      </c>
      <c r="B3428" s="6">
        <v>47.46</v>
      </c>
      <c r="C3428" s="2">
        <v>26067610</v>
      </c>
      <c r="D3428" s="6">
        <v>-1.21</v>
      </c>
      <c r="E3428" s="6">
        <v>-2.48613108691185</v>
      </c>
      <c r="F3428" s="6">
        <v>-1.9262327099598699</v>
      </c>
      <c r="G3428" s="6">
        <v>59.893990000000002</v>
      </c>
      <c r="H3428" s="6">
        <v>139513.03030303001</v>
      </c>
      <c r="I3428" s="6">
        <v>48.66</v>
      </c>
      <c r="J3428" s="6">
        <v>48.81</v>
      </c>
      <c r="K3428" s="6">
        <v>47.155000000000001</v>
      </c>
      <c r="L3428" s="6">
        <v>110529.37062936999</v>
      </c>
    </row>
    <row r="3429" spans="1:12" ht="15" customHeight="1" x14ac:dyDescent="0.25">
      <c r="A3429" s="5">
        <v>39882</v>
      </c>
      <c r="B3429" s="6">
        <v>48.67</v>
      </c>
      <c r="C3429" s="2">
        <v>32535010</v>
      </c>
      <c r="D3429" s="6">
        <v>1.1599999999999999</v>
      </c>
      <c r="E3429" s="6">
        <v>2.4415912439486398</v>
      </c>
      <c r="F3429" s="6">
        <v>2.4415935265466699</v>
      </c>
      <c r="G3429" s="6">
        <v>61.070346999999998</v>
      </c>
      <c r="H3429" s="6">
        <v>142255.12121212101</v>
      </c>
      <c r="I3429" s="6">
        <v>47.61</v>
      </c>
      <c r="J3429" s="6">
        <v>48.92</v>
      </c>
      <c r="K3429" s="6">
        <v>47.27</v>
      </c>
      <c r="L3429" s="6">
        <v>113349.883449883</v>
      </c>
    </row>
    <row r="3430" spans="1:12" ht="15" customHeight="1" x14ac:dyDescent="0.25">
      <c r="A3430" s="5">
        <v>39881</v>
      </c>
      <c r="B3430" s="6">
        <v>47.51</v>
      </c>
      <c r="C3430" s="2">
        <v>26513510</v>
      </c>
      <c r="D3430" s="6">
        <v>-1.3999999999999899</v>
      </c>
      <c r="E3430" s="6">
        <v>-2.8624003271314602</v>
      </c>
      <c r="F3430" s="6">
        <v>-2.8624100763383602</v>
      </c>
      <c r="G3430" s="6">
        <v>59.614795999999998</v>
      </c>
      <c r="H3430" s="6">
        <v>138862.22843822799</v>
      </c>
      <c r="I3430" s="6">
        <v>48.56</v>
      </c>
      <c r="J3430" s="6">
        <v>49.11</v>
      </c>
      <c r="K3430" s="6">
        <v>47.3</v>
      </c>
      <c r="L3430" s="6">
        <v>110645.92074592</v>
      </c>
    </row>
    <row r="3431" spans="1:12" ht="15" customHeight="1" x14ac:dyDescent="0.25">
      <c r="A3431" s="5">
        <v>39878</v>
      </c>
      <c r="B3431" s="6">
        <v>48.91</v>
      </c>
      <c r="C3431" s="2">
        <v>33776130</v>
      </c>
      <c r="D3431" s="6">
        <v>-0.84000000000000297</v>
      </c>
      <c r="E3431" s="6">
        <v>-1.6884422110552799</v>
      </c>
      <c r="F3431" s="6">
        <v>-1.68843463587661</v>
      </c>
      <c r="G3431" s="6">
        <v>61.371499999999997</v>
      </c>
      <c r="H3431" s="6">
        <v>142957.10955710901</v>
      </c>
      <c r="I3431" s="6">
        <v>50.15</v>
      </c>
      <c r="J3431" s="6">
        <v>50.15</v>
      </c>
      <c r="K3431" s="6">
        <v>48.1</v>
      </c>
      <c r="L3431" s="6">
        <v>113909.324009323</v>
      </c>
    </row>
    <row r="3432" spans="1:12" ht="15" customHeight="1" x14ac:dyDescent="0.25">
      <c r="A3432" s="5">
        <v>39877</v>
      </c>
      <c r="B3432" s="6">
        <v>49.75</v>
      </c>
      <c r="C3432" s="2">
        <v>46266480</v>
      </c>
      <c r="D3432" s="6">
        <v>1.25999999999999</v>
      </c>
      <c r="E3432" s="6">
        <v>2.5984739121468201</v>
      </c>
      <c r="F3432" s="6">
        <v>2.5984670099132998</v>
      </c>
      <c r="G3432" s="6">
        <v>62.425514</v>
      </c>
      <c r="H3432" s="6">
        <v>145414.01864801801</v>
      </c>
      <c r="I3432" s="6">
        <v>50.35</v>
      </c>
      <c r="J3432" s="6">
        <v>51</v>
      </c>
      <c r="K3432" s="6">
        <v>49.29</v>
      </c>
      <c r="L3432" s="6">
        <v>115867.365967365</v>
      </c>
    </row>
    <row r="3433" spans="1:12" ht="15" customHeight="1" x14ac:dyDescent="0.25">
      <c r="A3433" s="5">
        <v>39876</v>
      </c>
      <c r="B3433" s="6">
        <v>48.49</v>
      </c>
      <c r="C3433" s="2">
        <v>31810890</v>
      </c>
      <c r="D3433" s="6">
        <v>1.1099999999999901</v>
      </c>
      <c r="E3433" s="6">
        <v>2.3427606585056902</v>
      </c>
      <c r="F3433" s="6">
        <v>2.3427596999781901</v>
      </c>
      <c r="G3433" s="6">
        <v>60.84449</v>
      </c>
      <c r="H3433" s="6">
        <v>141728.648018648</v>
      </c>
      <c r="I3433" s="6">
        <v>47.96</v>
      </c>
      <c r="J3433" s="6">
        <v>49.2</v>
      </c>
      <c r="K3433" s="6">
        <v>47.15</v>
      </c>
      <c r="L3433" s="6">
        <v>112930.303030303</v>
      </c>
    </row>
    <row r="3434" spans="1:12" ht="15" customHeight="1" x14ac:dyDescent="0.25">
      <c r="A3434" s="5">
        <v>39875</v>
      </c>
      <c r="B3434" s="6">
        <v>47.38</v>
      </c>
      <c r="C3434" s="2">
        <v>28041750</v>
      </c>
      <c r="D3434" s="6">
        <v>-0.65999999999999603</v>
      </c>
      <c r="E3434" s="6">
        <v>-1.3738551207327101</v>
      </c>
      <c r="F3434" s="6">
        <v>-1.3738508076539899</v>
      </c>
      <c r="G3434" s="6">
        <v>59.451680000000003</v>
      </c>
      <c r="H3434" s="6">
        <v>138482.00466200401</v>
      </c>
      <c r="I3434" s="6">
        <v>48.335000000000001</v>
      </c>
      <c r="J3434" s="6">
        <v>48.57</v>
      </c>
      <c r="K3434" s="6">
        <v>47</v>
      </c>
      <c r="L3434" s="6">
        <v>110342.89044289</v>
      </c>
    </row>
    <row r="3435" spans="1:12" ht="15" customHeight="1" x14ac:dyDescent="0.25">
      <c r="A3435" s="5">
        <v>39874</v>
      </c>
      <c r="B3435" s="6">
        <v>48.04</v>
      </c>
      <c r="C3435" s="2">
        <v>25357510</v>
      </c>
      <c r="D3435" s="6">
        <v>-1.2</v>
      </c>
      <c r="E3435" s="6">
        <v>-2.4370430544273001</v>
      </c>
      <c r="F3435" s="6">
        <v>-2.4370492273439899</v>
      </c>
      <c r="G3435" s="6">
        <v>60.279834999999999</v>
      </c>
      <c r="H3435" s="6">
        <v>140412.435897435</v>
      </c>
      <c r="I3435" s="6">
        <v>48.81</v>
      </c>
      <c r="J3435" s="6">
        <v>49.49</v>
      </c>
      <c r="K3435" s="6">
        <v>47.96</v>
      </c>
      <c r="L3435" s="6">
        <v>111881.35198135101</v>
      </c>
    </row>
    <row r="3436" spans="1:12" ht="15" customHeight="1" x14ac:dyDescent="0.25">
      <c r="A3436" s="5">
        <v>39871</v>
      </c>
      <c r="B3436" s="6">
        <v>49.24</v>
      </c>
      <c r="C3436" s="2">
        <v>28166300</v>
      </c>
      <c r="D3436" s="6">
        <v>0.99000000000000199</v>
      </c>
      <c r="E3436" s="6">
        <v>2.0518134715025802</v>
      </c>
      <c r="F3436" s="6">
        <v>2.0518194073865201</v>
      </c>
      <c r="G3436" s="6">
        <v>61.785580000000003</v>
      </c>
      <c r="H3436" s="6">
        <v>143922.33100233099</v>
      </c>
      <c r="I3436" s="6">
        <v>47.87</v>
      </c>
      <c r="J3436" s="6">
        <v>50</v>
      </c>
      <c r="K3436" s="6">
        <v>47.58</v>
      </c>
      <c r="L3436" s="6">
        <v>114678.554778554</v>
      </c>
    </row>
    <row r="3437" spans="1:12" ht="15" customHeight="1" x14ac:dyDescent="0.25">
      <c r="A3437" s="5">
        <v>39870</v>
      </c>
      <c r="B3437" s="6">
        <v>48.25</v>
      </c>
      <c r="C3437" s="2">
        <v>23169840</v>
      </c>
      <c r="D3437" s="6">
        <v>-0.96</v>
      </c>
      <c r="E3437" s="6">
        <v>-1.9508230034545799</v>
      </c>
      <c r="F3437" s="6">
        <v>-1.9508216080823499</v>
      </c>
      <c r="G3437" s="6">
        <v>60.543340000000001</v>
      </c>
      <c r="H3437" s="6">
        <v>141026.66666666599</v>
      </c>
      <c r="I3437" s="6">
        <v>49.51</v>
      </c>
      <c r="J3437" s="6">
        <v>49.64</v>
      </c>
      <c r="K3437" s="6">
        <v>48.14</v>
      </c>
      <c r="L3437" s="6">
        <v>112370.862470862</v>
      </c>
    </row>
    <row r="3438" spans="1:12" ht="15" customHeight="1" x14ac:dyDescent="0.25">
      <c r="A3438" s="5">
        <v>39869</v>
      </c>
      <c r="B3438" s="6">
        <v>49.21</v>
      </c>
      <c r="C3438" s="2">
        <v>25477300</v>
      </c>
      <c r="D3438" s="6">
        <v>-0.79999999999999705</v>
      </c>
      <c r="E3438" s="6">
        <v>-1.59968006398719</v>
      </c>
      <c r="F3438" s="6">
        <v>-1.59968102886676</v>
      </c>
      <c r="G3438" s="6">
        <v>61.747931999999999</v>
      </c>
      <c r="H3438" s="6">
        <v>143834.57342657301</v>
      </c>
      <c r="I3438" s="6">
        <v>48.97</v>
      </c>
      <c r="J3438" s="6">
        <v>50.06</v>
      </c>
      <c r="K3438" s="6">
        <v>48.56</v>
      </c>
      <c r="L3438" s="6">
        <v>114608.624708624</v>
      </c>
    </row>
    <row r="3439" spans="1:12" ht="15" customHeight="1" x14ac:dyDescent="0.25">
      <c r="A3439" s="5">
        <v>39868</v>
      </c>
      <c r="B3439" s="6">
        <v>50.01</v>
      </c>
      <c r="C3439" s="2">
        <v>26226580</v>
      </c>
      <c r="D3439" s="6">
        <v>1.1299999999999899</v>
      </c>
      <c r="E3439" s="6">
        <v>2.3117839607201098</v>
      </c>
      <c r="F3439" s="6">
        <v>2.3117819677240101</v>
      </c>
      <c r="G3439" s="6">
        <v>62.751759999999997</v>
      </c>
      <c r="H3439" s="6">
        <v>146174.49883449799</v>
      </c>
      <c r="I3439" s="6">
        <v>48.78</v>
      </c>
      <c r="J3439" s="6">
        <v>50.36</v>
      </c>
      <c r="K3439" s="6">
        <v>48.69</v>
      </c>
      <c r="L3439" s="6">
        <v>116473.426573426</v>
      </c>
    </row>
    <row r="3440" spans="1:12" ht="15" customHeight="1" x14ac:dyDescent="0.25">
      <c r="A3440" s="5">
        <v>39867</v>
      </c>
      <c r="B3440" s="6">
        <v>48.88</v>
      </c>
      <c r="C3440" s="2">
        <v>23620620</v>
      </c>
      <c r="D3440" s="6">
        <v>-1.1399999999999999</v>
      </c>
      <c r="E3440" s="6">
        <v>-2.2790883646541298</v>
      </c>
      <c r="F3440" s="6">
        <v>-2.2790898203134899</v>
      </c>
      <c r="G3440" s="6">
        <v>61.333855</v>
      </c>
      <c r="H3440" s="6">
        <v>142869.35897435801</v>
      </c>
      <c r="I3440" s="6">
        <v>50.35</v>
      </c>
      <c r="J3440" s="6">
        <v>50.44</v>
      </c>
      <c r="K3440" s="6">
        <v>48.79</v>
      </c>
      <c r="L3440" s="6">
        <v>113839.393939393</v>
      </c>
    </row>
    <row r="3441" spans="1:12" ht="15" customHeight="1" x14ac:dyDescent="0.25">
      <c r="A3441" s="5">
        <v>39864</v>
      </c>
      <c r="B3441" s="6">
        <v>50.02</v>
      </c>
      <c r="C3441" s="2">
        <v>29581550</v>
      </c>
      <c r="D3441" s="6">
        <v>-0.42999999999999899</v>
      </c>
      <c r="E3441" s="6">
        <v>-0.85232903865213305</v>
      </c>
      <c r="F3441" s="6">
        <v>-0.852328657900147</v>
      </c>
      <c r="G3441" s="6">
        <v>62.764310000000002</v>
      </c>
      <c r="H3441" s="6">
        <v>146203.75291375199</v>
      </c>
      <c r="I3441" s="6">
        <v>49.99</v>
      </c>
      <c r="J3441" s="6">
        <v>50.65</v>
      </c>
      <c r="K3441" s="6">
        <v>49.53</v>
      </c>
      <c r="L3441" s="6">
        <v>116496.73659673599</v>
      </c>
    </row>
    <row r="3442" spans="1:12" ht="15" customHeight="1" x14ac:dyDescent="0.25">
      <c r="A3442" s="5">
        <v>39863</v>
      </c>
      <c r="B3442" s="6">
        <v>50.45</v>
      </c>
      <c r="C3442" s="2">
        <v>27313920</v>
      </c>
      <c r="D3442" s="6">
        <v>0.45000000000000201</v>
      </c>
      <c r="E3442" s="6">
        <v>0.90000000000001101</v>
      </c>
      <c r="F3442" s="6">
        <v>0.90000333443778202</v>
      </c>
      <c r="G3442" s="6">
        <v>63.303866999999997</v>
      </c>
      <c r="H3442" s="6">
        <v>147461.46153846101</v>
      </c>
      <c r="I3442" s="6">
        <v>49.44</v>
      </c>
      <c r="J3442" s="6">
        <v>50.67</v>
      </c>
      <c r="K3442" s="6">
        <v>49.44</v>
      </c>
      <c r="L3442" s="6">
        <v>117499.067599067</v>
      </c>
    </row>
    <row r="3443" spans="1:12" ht="15" customHeight="1" x14ac:dyDescent="0.25">
      <c r="A3443" s="5">
        <v>39862</v>
      </c>
      <c r="B3443" s="6">
        <v>50</v>
      </c>
      <c r="C3443" s="2">
        <v>47361000</v>
      </c>
      <c r="D3443" s="6">
        <v>1.75999999999999</v>
      </c>
      <c r="E3443" s="6">
        <v>3.6484245439469301</v>
      </c>
      <c r="F3443" s="6">
        <v>3.6484240946326998</v>
      </c>
      <c r="G3443" s="6">
        <v>62.739212000000002</v>
      </c>
      <c r="H3443" s="6">
        <v>146145.249417249</v>
      </c>
      <c r="I3443" s="6">
        <v>48.94</v>
      </c>
      <c r="J3443" s="6">
        <v>50</v>
      </c>
      <c r="K3443" s="6">
        <v>48.52</v>
      </c>
      <c r="L3443" s="6">
        <v>116450.116550116</v>
      </c>
    </row>
    <row r="3444" spans="1:12" ht="15" customHeight="1" x14ac:dyDescent="0.25">
      <c r="A3444" s="5">
        <v>39861</v>
      </c>
      <c r="B3444" s="6">
        <v>48.24</v>
      </c>
      <c r="C3444" s="2">
        <v>38919030</v>
      </c>
      <c r="D3444" s="6">
        <v>1.71</v>
      </c>
      <c r="E3444" s="6">
        <v>3.67504835589942</v>
      </c>
      <c r="F3444" s="6">
        <v>3.6750500255972698</v>
      </c>
      <c r="G3444" s="6">
        <v>60.530791999999998</v>
      </c>
      <c r="H3444" s="6">
        <v>140997.41724941699</v>
      </c>
      <c r="I3444" s="6">
        <v>47.53</v>
      </c>
      <c r="J3444" s="6">
        <v>48.88</v>
      </c>
      <c r="K3444" s="6">
        <v>47.3</v>
      </c>
      <c r="L3444" s="6">
        <v>112347.55244755201</v>
      </c>
    </row>
    <row r="3445" spans="1:12" ht="15" customHeight="1" x14ac:dyDescent="0.25">
      <c r="A3445" s="5">
        <v>39857</v>
      </c>
      <c r="B3445" s="6">
        <v>46.53</v>
      </c>
      <c r="C3445" s="2">
        <v>25670840</v>
      </c>
      <c r="D3445" s="6">
        <v>-1.6</v>
      </c>
      <c r="E3445" s="6">
        <v>-3.32432993974651</v>
      </c>
      <c r="F3445" s="6">
        <v>-3.3243303233425299</v>
      </c>
      <c r="G3445" s="6">
        <v>58.385109999999997</v>
      </c>
      <c r="H3445" s="6">
        <v>135995.82750582701</v>
      </c>
      <c r="I3445" s="6">
        <v>47.75</v>
      </c>
      <c r="J3445" s="6">
        <v>48.11</v>
      </c>
      <c r="K3445" s="6">
        <v>46.48</v>
      </c>
      <c r="L3445" s="6">
        <v>108361.538461538</v>
      </c>
    </row>
    <row r="3446" spans="1:12" ht="15" customHeight="1" x14ac:dyDescent="0.25">
      <c r="A3446" s="5">
        <v>39856</v>
      </c>
      <c r="B3446" s="6">
        <v>48.13</v>
      </c>
      <c r="C3446" s="2">
        <v>22393830</v>
      </c>
      <c r="D3446" s="6">
        <v>-9.9999999999994302E-2</v>
      </c>
      <c r="E3446" s="6">
        <v>-0.207339829981323</v>
      </c>
      <c r="F3446" s="6">
        <v>-0.20733418552819599</v>
      </c>
      <c r="G3446" s="6">
        <v>60.392764999999997</v>
      </c>
      <c r="H3446" s="6">
        <v>140675.67599067499</v>
      </c>
      <c r="I3446" s="6">
        <v>47.98</v>
      </c>
      <c r="J3446" s="6">
        <v>48.29</v>
      </c>
      <c r="K3446" s="6">
        <v>47.03</v>
      </c>
      <c r="L3446" s="6">
        <v>112091.142191142</v>
      </c>
    </row>
    <row r="3447" spans="1:12" ht="15" customHeight="1" x14ac:dyDescent="0.25">
      <c r="A3447" s="5">
        <v>39855</v>
      </c>
      <c r="B3447" s="6">
        <v>48.23</v>
      </c>
      <c r="C3447" s="2">
        <v>17759940</v>
      </c>
      <c r="D3447" s="6">
        <v>0.50999999999999801</v>
      </c>
      <c r="E3447" s="6">
        <v>1.0687342833193501</v>
      </c>
      <c r="F3447" s="6">
        <v>1.06872260099137</v>
      </c>
      <c r="G3447" s="6">
        <v>60.518239999999999</v>
      </c>
      <c r="H3447" s="6">
        <v>140968.158508158</v>
      </c>
      <c r="I3447" s="6">
        <v>47.98</v>
      </c>
      <c r="J3447" s="6">
        <v>48.52</v>
      </c>
      <c r="K3447" s="6">
        <v>47.75</v>
      </c>
      <c r="L3447" s="6">
        <v>112324.24242424199</v>
      </c>
    </row>
    <row r="3448" spans="1:12" ht="15" customHeight="1" x14ac:dyDescent="0.25">
      <c r="A3448" s="5">
        <v>39854</v>
      </c>
      <c r="B3448" s="6">
        <v>47.72</v>
      </c>
      <c r="C3448" s="2">
        <v>25611890</v>
      </c>
      <c r="D3448" s="6">
        <v>-1.56</v>
      </c>
      <c r="E3448" s="6">
        <v>-3.1655844155844202</v>
      </c>
      <c r="F3448" s="6">
        <v>-3.1655773456416698</v>
      </c>
      <c r="G3448" s="6">
        <v>59.878307</v>
      </c>
      <c r="H3448" s="6">
        <v>139476.47319347301</v>
      </c>
      <c r="I3448" s="6">
        <v>49</v>
      </c>
      <c r="J3448" s="6">
        <v>49.28</v>
      </c>
      <c r="K3448" s="6">
        <v>47.3399</v>
      </c>
      <c r="L3448" s="6">
        <v>111135.431235431</v>
      </c>
    </row>
    <row r="3449" spans="1:12" ht="15" customHeight="1" x14ac:dyDescent="0.25">
      <c r="A3449" s="5">
        <v>39853</v>
      </c>
      <c r="B3449" s="6">
        <v>49.28</v>
      </c>
      <c r="C3449" s="2">
        <v>16277600</v>
      </c>
      <c r="D3449" s="6">
        <v>-0.35000000000000098</v>
      </c>
      <c r="E3449" s="6">
        <v>-0.70521861777150796</v>
      </c>
      <c r="F3449" s="6">
        <v>-0.70522423914182097</v>
      </c>
      <c r="G3449" s="6">
        <v>61.835766</v>
      </c>
      <c r="H3449" s="6">
        <v>144039.31468531399</v>
      </c>
      <c r="I3449" s="6">
        <v>49.56</v>
      </c>
      <c r="J3449" s="6">
        <v>49.56</v>
      </c>
      <c r="K3449" s="6">
        <v>48.77</v>
      </c>
      <c r="L3449" s="6">
        <v>114771.794871794</v>
      </c>
    </row>
    <row r="3450" spans="1:12" ht="15" customHeight="1" x14ac:dyDescent="0.25">
      <c r="A3450" s="5">
        <v>39850</v>
      </c>
      <c r="B3450" s="6">
        <v>49.63</v>
      </c>
      <c r="C3450" s="2">
        <v>28302570</v>
      </c>
      <c r="D3450" s="6">
        <v>1.07</v>
      </c>
      <c r="E3450" s="6">
        <v>2.2034596375617799</v>
      </c>
      <c r="F3450" s="6">
        <v>2.2034626843292902</v>
      </c>
      <c r="G3450" s="6">
        <v>62.274943999999998</v>
      </c>
      <c r="H3450" s="6">
        <v>145063.03962703899</v>
      </c>
      <c r="I3450" s="6">
        <v>48.84</v>
      </c>
      <c r="J3450" s="6">
        <v>50.08</v>
      </c>
      <c r="K3450" s="6">
        <v>48.53</v>
      </c>
      <c r="L3450" s="6">
        <v>115587.645687645</v>
      </c>
    </row>
    <row r="3451" spans="1:12" ht="15" customHeight="1" x14ac:dyDescent="0.25">
      <c r="A3451" s="5">
        <v>39849</v>
      </c>
      <c r="B3451" s="6">
        <v>48.56</v>
      </c>
      <c r="C3451" s="2">
        <v>33295000</v>
      </c>
      <c r="D3451" s="6">
        <v>2.14</v>
      </c>
      <c r="E3451" s="6">
        <v>4.6100818612666998</v>
      </c>
      <c r="F3451" s="6">
        <v>4.6100903255579402</v>
      </c>
      <c r="G3451" s="6">
        <v>60.932322999999997</v>
      </c>
      <c r="H3451" s="6">
        <v>141933.38694638599</v>
      </c>
      <c r="I3451" s="6">
        <v>47.17</v>
      </c>
      <c r="J3451" s="6">
        <v>48.982999999999997</v>
      </c>
      <c r="K3451" s="6">
        <v>47.16</v>
      </c>
      <c r="L3451" s="6">
        <v>113093.47319347299</v>
      </c>
    </row>
    <row r="3452" spans="1:12" ht="15" customHeight="1" x14ac:dyDescent="0.25">
      <c r="A3452" s="5">
        <v>39848</v>
      </c>
      <c r="B3452" s="6">
        <v>46.42</v>
      </c>
      <c r="C3452" s="2">
        <v>26506520</v>
      </c>
      <c r="D3452" s="6">
        <v>-1.39</v>
      </c>
      <c r="E3452" s="6">
        <v>-2.9073415603430202</v>
      </c>
      <c r="F3452" s="6">
        <v>-2.9073545706791402</v>
      </c>
      <c r="G3452" s="6">
        <v>58.247079999999997</v>
      </c>
      <c r="H3452" s="6">
        <v>135674.079254079</v>
      </c>
      <c r="I3452" s="6">
        <v>46.89</v>
      </c>
      <c r="J3452" s="6">
        <v>47.59</v>
      </c>
      <c r="K3452" s="6">
        <v>46.29</v>
      </c>
      <c r="L3452" s="6">
        <v>108105.128205128</v>
      </c>
    </row>
    <row r="3453" spans="1:12" ht="15" customHeight="1" x14ac:dyDescent="0.25">
      <c r="A3453" s="5">
        <v>39847</v>
      </c>
      <c r="B3453" s="6">
        <v>47.81</v>
      </c>
      <c r="C3453" s="2">
        <v>22552020</v>
      </c>
      <c r="D3453" s="6">
        <v>1.24</v>
      </c>
      <c r="E3453" s="6">
        <v>2.6626583637535002</v>
      </c>
      <c r="F3453" s="6">
        <v>2.6626626715703101</v>
      </c>
      <c r="G3453" s="6">
        <v>59.991238000000003</v>
      </c>
      <c r="H3453" s="6">
        <v>139739.715617715</v>
      </c>
      <c r="I3453" s="6">
        <v>47.03</v>
      </c>
      <c r="J3453" s="6">
        <v>48</v>
      </c>
      <c r="K3453" s="6">
        <v>46.57</v>
      </c>
      <c r="L3453" s="6">
        <v>111345.221445221</v>
      </c>
    </row>
    <row r="3454" spans="1:12" ht="15" customHeight="1" x14ac:dyDescent="0.25">
      <c r="A3454" s="5">
        <v>39846</v>
      </c>
      <c r="B3454" s="6">
        <v>46.57</v>
      </c>
      <c r="C3454" s="2">
        <v>20863200</v>
      </c>
      <c r="D3454" s="6">
        <v>-0.54999999999999705</v>
      </c>
      <c r="E3454" s="6">
        <v>-1.16723259762308</v>
      </c>
      <c r="F3454" s="6">
        <v>-1.1672253377269399</v>
      </c>
      <c r="G3454" s="6">
        <v>58.435302999999998</v>
      </c>
      <c r="H3454" s="6">
        <v>136112.82750582701</v>
      </c>
      <c r="I3454" s="6">
        <v>46.57</v>
      </c>
      <c r="J3454" s="6">
        <v>47.02</v>
      </c>
      <c r="K3454" s="6">
        <v>46.25</v>
      </c>
      <c r="L3454" s="6">
        <v>108454.77855477799</v>
      </c>
    </row>
    <row r="3455" spans="1:12" ht="15" customHeight="1" x14ac:dyDescent="0.25">
      <c r="A3455" s="5">
        <v>39843</v>
      </c>
      <c r="B3455" s="6">
        <v>47.12</v>
      </c>
      <c r="C3455" s="2">
        <v>20616050</v>
      </c>
      <c r="D3455" s="6">
        <v>-0.74000000000000199</v>
      </c>
      <c r="E3455" s="6">
        <v>-1.54617634768073</v>
      </c>
      <c r="F3455" s="6">
        <v>-1.5461824391504699</v>
      </c>
      <c r="G3455" s="6">
        <v>59.125430000000001</v>
      </c>
      <c r="H3455" s="6">
        <v>137721.51515151499</v>
      </c>
      <c r="I3455" s="6">
        <v>48</v>
      </c>
      <c r="J3455" s="6">
        <v>48.3</v>
      </c>
      <c r="K3455" s="6">
        <v>46.92</v>
      </c>
      <c r="L3455" s="6">
        <v>109736.829836829</v>
      </c>
    </row>
    <row r="3456" spans="1:12" ht="15" customHeight="1" x14ac:dyDescent="0.25">
      <c r="A3456" s="5">
        <v>39842</v>
      </c>
      <c r="B3456" s="6">
        <v>47.86</v>
      </c>
      <c r="C3456" s="2">
        <v>18876220</v>
      </c>
      <c r="D3456" s="6">
        <v>-0.869999999999997</v>
      </c>
      <c r="E3456" s="6">
        <v>-1.78534783500923</v>
      </c>
      <c r="F3456" s="6">
        <v>-1.78534415065514</v>
      </c>
      <c r="G3456" s="6">
        <v>60.053973999999997</v>
      </c>
      <c r="H3456" s="6">
        <v>139885.95337995299</v>
      </c>
      <c r="I3456" s="6">
        <v>48.56</v>
      </c>
      <c r="J3456" s="6">
        <v>49.07</v>
      </c>
      <c r="K3456" s="6">
        <v>47.79</v>
      </c>
      <c r="L3456" s="6">
        <v>111461.77156177101</v>
      </c>
    </row>
    <row r="3457" spans="1:12" ht="15" customHeight="1" x14ac:dyDescent="0.25">
      <c r="A3457" s="5">
        <v>39841</v>
      </c>
      <c r="B3457" s="6">
        <v>48.73</v>
      </c>
      <c r="C3457" s="2">
        <v>24667000</v>
      </c>
      <c r="D3457" s="6">
        <v>-6.0000000000002197E-2</v>
      </c>
      <c r="E3457" s="6">
        <v>-0.122976019676168</v>
      </c>
      <c r="F3457" s="6">
        <v>-0.12298082923413101</v>
      </c>
      <c r="G3457" s="6">
        <v>61.145634000000001</v>
      </c>
      <c r="H3457" s="6">
        <v>142430.615384615</v>
      </c>
      <c r="I3457" s="6">
        <v>49.51</v>
      </c>
      <c r="J3457" s="6">
        <v>49.64</v>
      </c>
      <c r="K3457" s="6">
        <v>48.51</v>
      </c>
      <c r="L3457" s="6">
        <v>113489.743589743</v>
      </c>
    </row>
    <row r="3458" spans="1:12" ht="15" customHeight="1" x14ac:dyDescent="0.25">
      <c r="A3458" s="5">
        <v>39840</v>
      </c>
      <c r="B3458" s="6">
        <v>48.79</v>
      </c>
      <c r="C3458" s="2">
        <v>16479029.999999899</v>
      </c>
      <c r="D3458" s="6">
        <v>0.189999999999997</v>
      </c>
      <c r="E3458" s="6">
        <v>0.39094650205759801</v>
      </c>
      <c r="F3458" s="6">
        <v>0.39094977932443398</v>
      </c>
      <c r="G3458" s="6">
        <v>61.220923999999997</v>
      </c>
      <c r="H3458" s="6">
        <v>142606.11655011601</v>
      </c>
      <c r="I3458" s="6">
        <v>48.95</v>
      </c>
      <c r="J3458" s="6">
        <v>49.3</v>
      </c>
      <c r="K3458" s="6">
        <v>48.53</v>
      </c>
      <c r="L3458" s="6">
        <v>113629.603729603</v>
      </c>
    </row>
    <row r="3459" spans="1:12" ht="15" customHeight="1" x14ac:dyDescent="0.25">
      <c r="A3459" s="5">
        <v>39839</v>
      </c>
      <c r="B3459" s="6">
        <v>48.6</v>
      </c>
      <c r="C3459" s="2">
        <v>18890460</v>
      </c>
      <c r="D3459" s="6">
        <v>0.25</v>
      </c>
      <c r="E3459" s="6">
        <v>0.51706308169596704</v>
      </c>
      <c r="F3459" s="6">
        <v>0.51706464817113895</v>
      </c>
      <c r="G3459" s="6">
        <v>60.982512999999997</v>
      </c>
      <c r="H3459" s="6">
        <v>142050.37995337899</v>
      </c>
      <c r="I3459" s="6">
        <v>48.64</v>
      </c>
      <c r="J3459" s="6">
        <v>48.99</v>
      </c>
      <c r="K3459" s="6">
        <v>48.03</v>
      </c>
      <c r="L3459" s="6">
        <v>113186.713286713</v>
      </c>
    </row>
    <row r="3460" spans="1:12" ht="15" customHeight="1" x14ac:dyDescent="0.25">
      <c r="A3460" s="5">
        <v>39836</v>
      </c>
      <c r="B3460" s="6">
        <v>48.35</v>
      </c>
      <c r="C3460" s="2">
        <v>23093600</v>
      </c>
      <c r="D3460" s="6">
        <v>-0.51999999999999602</v>
      </c>
      <c r="E3460" s="6">
        <v>-1.06404747288724</v>
      </c>
      <c r="F3460" s="6">
        <v>-1.0640478225968499</v>
      </c>
      <c r="G3460" s="6">
        <v>60.668816</v>
      </c>
      <c r="H3460" s="6">
        <v>141319.151515151</v>
      </c>
      <c r="I3460" s="6">
        <v>48.09</v>
      </c>
      <c r="J3460" s="6">
        <v>48.6</v>
      </c>
      <c r="K3460" s="6">
        <v>48</v>
      </c>
      <c r="L3460" s="6">
        <v>112603.962703962</v>
      </c>
    </row>
    <row r="3461" spans="1:12" ht="15" customHeight="1" x14ac:dyDescent="0.25">
      <c r="A3461" s="5">
        <v>39835</v>
      </c>
      <c r="B3461" s="6">
        <v>48.87</v>
      </c>
      <c r="C3461" s="2">
        <v>31115480</v>
      </c>
      <c r="D3461" s="6">
        <v>-0.27000000000000302</v>
      </c>
      <c r="E3461" s="6">
        <v>-0.54945054945055805</v>
      </c>
      <c r="F3461" s="6">
        <v>-0.54944936429306401</v>
      </c>
      <c r="G3461" s="6">
        <v>61.321303999999998</v>
      </c>
      <c r="H3461" s="6">
        <v>142840.10256410201</v>
      </c>
      <c r="I3461" s="6">
        <v>48.94</v>
      </c>
      <c r="J3461" s="6">
        <v>49.6</v>
      </c>
      <c r="K3461" s="6">
        <v>47.77</v>
      </c>
      <c r="L3461" s="6">
        <v>113816.08391608299</v>
      </c>
    </row>
    <row r="3462" spans="1:12" ht="15" customHeight="1" x14ac:dyDescent="0.25">
      <c r="A3462" s="5">
        <v>39834</v>
      </c>
      <c r="B3462" s="6">
        <v>49.14</v>
      </c>
      <c r="C3462" s="2">
        <v>39082560</v>
      </c>
      <c r="D3462" s="6">
        <v>-1.42</v>
      </c>
      <c r="E3462" s="6">
        <v>-2.80854430379746</v>
      </c>
      <c r="F3462" s="6">
        <v>-2.8085541896250099</v>
      </c>
      <c r="G3462" s="6">
        <v>61.660094999999998</v>
      </c>
      <c r="H3462" s="6">
        <v>143629.825174825</v>
      </c>
      <c r="I3462" s="6">
        <v>50.22</v>
      </c>
      <c r="J3462" s="6">
        <v>50.32</v>
      </c>
      <c r="K3462" s="6">
        <v>48.52</v>
      </c>
      <c r="L3462" s="6">
        <v>114445.45454545401</v>
      </c>
    </row>
    <row r="3463" spans="1:12" ht="15" customHeight="1" x14ac:dyDescent="0.25">
      <c r="A3463" s="5">
        <v>39833</v>
      </c>
      <c r="B3463" s="6">
        <v>50.56</v>
      </c>
      <c r="C3463" s="2">
        <v>22569740</v>
      </c>
      <c r="D3463" s="6">
        <v>-1</v>
      </c>
      <c r="E3463" s="6">
        <v>-1.93948797517455</v>
      </c>
      <c r="F3463" s="6">
        <v>-1.9394890124191799</v>
      </c>
      <c r="G3463" s="6">
        <v>63.441895000000002</v>
      </c>
      <c r="H3463" s="6">
        <v>147783.20512820501</v>
      </c>
      <c r="I3463" s="6">
        <v>51.41</v>
      </c>
      <c r="J3463" s="6">
        <v>51.64</v>
      </c>
      <c r="K3463" s="6">
        <v>50.44</v>
      </c>
      <c r="L3463" s="6">
        <v>117755.477855477</v>
      </c>
    </row>
    <row r="3464" spans="1:12" ht="15" customHeight="1" x14ac:dyDescent="0.25">
      <c r="A3464" s="5">
        <v>39829</v>
      </c>
      <c r="B3464" s="6">
        <v>51.56</v>
      </c>
      <c r="C3464" s="2">
        <v>21675640</v>
      </c>
      <c r="D3464" s="6">
        <v>0.21</v>
      </c>
      <c r="E3464" s="6">
        <v>0.40895813047712098</v>
      </c>
      <c r="F3464" s="6">
        <v>0.40896637554847998</v>
      </c>
      <c r="G3464" s="6">
        <v>64.696680000000001</v>
      </c>
      <c r="H3464" s="6">
        <v>150708.11188811099</v>
      </c>
      <c r="I3464" s="6">
        <v>51.9</v>
      </c>
      <c r="J3464" s="6">
        <v>52.05</v>
      </c>
      <c r="K3464" s="6">
        <v>51.01</v>
      </c>
      <c r="L3464" s="6">
        <v>120086.48018648</v>
      </c>
    </row>
    <row r="3465" spans="1:12" ht="15" customHeight="1" x14ac:dyDescent="0.25">
      <c r="A3465" s="5">
        <v>39828</v>
      </c>
      <c r="B3465" s="6">
        <v>51.35</v>
      </c>
      <c r="C3465" s="2">
        <v>28075100</v>
      </c>
      <c r="D3465" s="6">
        <v>-0.21</v>
      </c>
      <c r="E3465" s="6">
        <v>-0.40729247478665798</v>
      </c>
      <c r="F3465" s="6">
        <v>-0.40730065283102102</v>
      </c>
      <c r="G3465" s="6">
        <v>64.433170000000004</v>
      </c>
      <c r="H3465" s="6">
        <v>150093.86946386899</v>
      </c>
      <c r="I3465" s="6">
        <v>51.56</v>
      </c>
      <c r="J3465" s="6">
        <v>51.84</v>
      </c>
      <c r="K3465" s="6">
        <v>50.33</v>
      </c>
      <c r="L3465" s="6">
        <v>119596.969696969</v>
      </c>
    </row>
    <row r="3466" spans="1:12" ht="15" customHeight="1" x14ac:dyDescent="0.25">
      <c r="A3466" s="5">
        <v>39827</v>
      </c>
      <c r="B3466" s="6">
        <v>51.56</v>
      </c>
      <c r="C3466" s="2">
        <v>20537840</v>
      </c>
      <c r="D3466" s="6">
        <v>-0.55999999999999495</v>
      </c>
      <c r="E3466" s="6">
        <v>-1.0744435917114199</v>
      </c>
      <c r="F3466" s="6">
        <v>-1.0744296388266701</v>
      </c>
      <c r="G3466" s="6">
        <v>64.696680000000001</v>
      </c>
      <c r="H3466" s="6">
        <v>150708.11188811099</v>
      </c>
      <c r="I3466" s="6">
        <v>51.28</v>
      </c>
      <c r="J3466" s="6">
        <v>52</v>
      </c>
      <c r="K3466" s="6">
        <v>51.24</v>
      </c>
      <c r="L3466" s="6">
        <v>120086.48018648</v>
      </c>
    </row>
    <row r="3467" spans="1:12" ht="15" customHeight="1" x14ac:dyDescent="0.25">
      <c r="A3467" s="5">
        <v>39826</v>
      </c>
      <c r="B3467" s="6">
        <v>52.12</v>
      </c>
      <c r="C3467" s="2">
        <v>24993400</v>
      </c>
      <c r="D3467" s="6">
        <v>0.72999999999999599</v>
      </c>
      <c r="E3467" s="6">
        <v>1.42050982681454</v>
      </c>
      <c r="F3467" s="6">
        <v>1.4205060034092301</v>
      </c>
      <c r="G3467" s="6">
        <v>65.399349999999998</v>
      </c>
      <c r="H3467" s="6">
        <v>152346.03729603699</v>
      </c>
      <c r="I3467" s="6">
        <v>51.59</v>
      </c>
      <c r="J3467" s="6">
        <v>52.7</v>
      </c>
      <c r="K3467" s="6">
        <v>51.56</v>
      </c>
      <c r="L3467" s="6">
        <v>121391.841491841</v>
      </c>
    </row>
    <row r="3468" spans="1:12" ht="15" customHeight="1" x14ac:dyDescent="0.25">
      <c r="A3468" s="5">
        <v>39825</v>
      </c>
      <c r="B3468" s="6">
        <v>51.39</v>
      </c>
      <c r="C3468" s="2">
        <v>18436440</v>
      </c>
      <c r="D3468" s="6">
        <v>-0.189999999999997</v>
      </c>
      <c r="E3468" s="6">
        <v>-0.36835982939122902</v>
      </c>
      <c r="F3468" s="6">
        <v>-0.36836137207001401</v>
      </c>
      <c r="G3468" s="6">
        <v>64.483360000000005</v>
      </c>
      <c r="H3468" s="6">
        <v>150210.86247086199</v>
      </c>
      <c r="I3468" s="6">
        <v>51.5</v>
      </c>
      <c r="J3468" s="6">
        <v>52.19</v>
      </c>
      <c r="K3468" s="6">
        <v>51.16</v>
      </c>
      <c r="L3468" s="6">
        <v>119690.209790209</v>
      </c>
    </row>
    <row r="3469" spans="1:12" ht="15" customHeight="1" x14ac:dyDescent="0.25">
      <c r="A3469" s="5">
        <v>39822</v>
      </c>
      <c r="B3469" s="6">
        <v>51.58</v>
      </c>
      <c r="C3469" s="2">
        <v>28698840</v>
      </c>
      <c r="D3469" s="6">
        <v>0.19999999999999499</v>
      </c>
      <c r="E3469" s="6">
        <v>0.38925652004671002</v>
      </c>
      <c r="F3469" s="6">
        <v>0.38924586347745999</v>
      </c>
      <c r="G3469" s="6">
        <v>64.721770000000006</v>
      </c>
      <c r="H3469" s="6">
        <v>150766.596736596</v>
      </c>
      <c r="I3469" s="6">
        <v>51.58</v>
      </c>
      <c r="J3469" s="6">
        <v>52.41</v>
      </c>
      <c r="K3469" s="6">
        <v>51.25</v>
      </c>
      <c r="L3469" s="6">
        <v>120133.10023310001</v>
      </c>
    </row>
    <row r="3470" spans="1:12" ht="15" customHeight="1" x14ac:dyDescent="0.25">
      <c r="A3470" s="5">
        <v>39821</v>
      </c>
      <c r="B3470" s="6">
        <v>51.38</v>
      </c>
      <c r="C3470" s="2">
        <v>92838766</v>
      </c>
      <c r="D3470" s="6">
        <v>-4.1599999999999904</v>
      </c>
      <c r="E3470" s="6">
        <v>-7.4900972272236102</v>
      </c>
      <c r="F3470" s="6">
        <v>-7.4900933725465801</v>
      </c>
      <c r="G3470" s="6">
        <v>64.470820000000003</v>
      </c>
      <c r="H3470" s="6">
        <v>150181.63170163101</v>
      </c>
      <c r="I3470" s="6">
        <v>51.31</v>
      </c>
      <c r="J3470" s="6">
        <v>51.82</v>
      </c>
      <c r="K3470" s="6">
        <v>50.31</v>
      </c>
      <c r="L3470" s="6">
        <v>119666.89976689901</v>
      </c>
    </row>
    <row r="3471" spans="1:12" ht="15" customHeight="1" x14ac:dyDescent="0.25">
      <c r="A3471" s="5">
        <v>39820</v>
      </c>
      <c r="B3471" s="6">
        <v>55.54</v>
      </c>
      <c r="C3471" s="2">
        <v>16833610</v>
      </c>
      <c r="D3471" s="6">
        <v>-0.48000000000000398</v>
      </c>
      <c r="E3471" s="6">
        <v>-0.85683684398429805</v>
      </c>
      <c r="F3471" s="6">
        <v>-0.85683477938739405</v>
      </c>
      <c r="G3471" s="6">
        <v>69.690719999999999</v>
      </c>
      <c r="H3471" s="6">
        <v>162349.23076922999</v>
      </c>
      <c r="I3471" s="6">
        <v>55.49</v>
      </c>
      <c r="J3471" s="6">
        <v>56.21</v>
      </c>
      <c r="K3471" s="6">
        <v>55.06</v>
      </c>
      <c r="L3471" s="6">
        <v>129363.86946386901</v>
      </c>
    </row>
    <row r="3472" spans="1:12" ht="15" customHeight="1" x14ac:dyDescent="0.25">
      <c r="A3472" s="5">
        <v>39819</v>
      </c>
      <c r="B3472" s="6">
        <v>56.02</v>
      </c>
      <c r="C3472" s="2">
        <v>19195560</v>
      </c>
      <c r="D3472" s="6">
        <v>-0.5</v>
      </c>
      <c r="E3472" s="6">
        <v>-0.88464260438783004</v>
      </c>
      <c r="F3472" s="6">
        <v>-0.88463263038561701</v>
      </c>
      <c r="G3472" s="6">
        <v>70.293014999999997</v>
      </c>
      <c r="H3472" s="6">
        <v>163753.18181818101</v>
      </c>
      <c r="I3472" s="6">
        <v>56.61</v>
      </c>
      <c r="J3472" s="6">
        <v>56.8</v>
      </c>
      <c r="K3472" s="6">
        <v>55.6</v>
      </c>
      <c r="L3472" s="6">
        <v>130482.75058275</v>
      </c>
    </row>
    <row r="3473" spans="1:12" ht="15" customHeight="1" x14ac:dyDescent="0.25">
      <c r="A3473" s="5">
        <v>39818</v>
      </c>
      <c r="B3473" s="6">
        <v>56.52</v>
      </c>
      <c r="C3473" s="2">
        <v>16075050</v>
      </c>
      <c r="D3473" s="6">
        <v>-0.65999999999999603</v>
      </c>
      <c r="E3473" s="6">
        <v>-1.1542497376705001</v>
      </c>
      <c r="F3473" s="6">
        <v>-1.1542613966667801</v>
      </c>
      <c r="G3473" s="6">
        <v>70.920400000000001</v>
      </c>
      <c r="H3473" s="6">
        <v>165215.617715617</v>
      </c>
      <c r="I3473" s="6">
        <v>56.96</v>
      </c>
      <c r="J3473" s="6">
        <v>57.35</v>
      </c>
      <c r="K3473" s="6">
        <v>55.674999999999997</v>
      </c>
      <c r="L3473" s="6">
        <v>131648.251748251</v>
      </c>
    </row>
    <row r="3474" spans="1:12" ht="15" customHeight="1" x14ac:dyDescent="0.25">
      <c r="A3474" s="5">
        <v>39815</v>
      </c>
      <c r="B3474" s="6">
        <v>57.18</v>
      </c>
      <c r="C3474" s="2">
        <v>16162950</v>
      </c>
      <c r="D3474" s="6">
        <v>1.1199999999999899</v>
      </c>
      <c r="E3474" s="6">
        <v>1.99785943631822</v>
      </c>
      <c r="F3474" s="6">
        <v>1.9978559408932299</v>
      </c>
      <c r="G3474" s="6">
        <v>71.748565999999997</v>
      </c>
      <c r="H3474" s="6">
        <v>167146.074592074</v>
      </c>
      <c r="I3474" s="6">
        <v>55.98</v>
      </c>
      <c r="J3474" s="6">
        <v>57.51</v>
      </c>
      <c r="K3474" s="6">
        <v>55.78</v>
      </c>
      <c r="L3474" s="6">
        <v>133186.713286713</v>
      </c>
    </row>
    <row r="3475" spans="1:12" ht="15" customHeight="1" x14ac:dyDescent="0.25">
      <c r="A3475" s="5">
        <v>39813</v>
      </c>
      <c r="B3475" s="6">
        <v>56.06</v>
      </c>
      <c r="C3475" s="2">
        <v>13882280</v>
      </c>
      <c r="D3475" s="6">
        <v>1.01</v>
      </c>
      <c r="E3475" s="6">
        <v>1.8346957311535099</v>
      </c>
      <c r="F3475" s="6">
        <v>1.83470136041998</v>
      </c>
      <c r="G3475" s="6">
        <v>70.343209999999999</v>
      </c>
      <c r="H3475" s="6">
        <v>163870.18648018601</v>
      </c>
      <c r="I3475" s="6">
        <v>55.27</v>
      </c>
      <c r="J3475" s="6">
        <v>56.33</v>
      </c>
      <c r="K3475" s="6">
        <v>54.77</v>
      </c>
      <c r="L3475" s="6">
        <v>130575.99067599</v>
      </c>
    </row>
    <row r="3476" spans="1:12" ht="15" customHeight="1" x14ac:dyDescent="0.25">
      <c r="A3476" s="5">
        <v>39812</v>
      </c>
      <c r="B3476" s="6">
        <v>55.05</v>
      </c>
      <c r="C3476" s="2">
        <v>13976610</v>
      </c>
      <c r="D3476" s="6">
        <v>-6.0000000000002197E-2</v>
      </c>
      <c r="E3476" s="6">
        <v>-0.10887316276537699</v>
      </c>
      <c r="F3476" s="6">
        <v>-0.108871637149698</v>
      </c>
      <c r="G3476" s="6">
        <v>69.075873999999999</v>
      </c>
      <c r="H3476" s="6">
        <v>160916.02331002301</v>
      </c>
      <c r="I3476" s="6">
        <v>55.24</v>
      </c>
      <c r="J3476" s="6">
        <v>55.4</v>
      </c>
      <c r="K3476" s="6">
        <v>54.33</v>
      </c>
      <c r="L3476" s="6">
        <v>128221.678321678</v>
      </c>
    </row>
    <row r="3477" spans="1:12" ht="15" customHeight="1" x14ac:dyDescent="0.25">
      <c r="A3477" s="5">
        <v>39811</v>
      </c>
      <c r="B3477" s="6">
        <v>55.11</v>
      </c>
      <c r="C3477" s="2">
        <v>10066140</v>
      </c>
      <c r="D3477" s="6">
        <v>-0.24000000000000199</v>
      </c>
      <c r="E3477" s="6">
        <v>-0.43360433604336901</v>
      </c>
      <c r="F3477" s="6">
        <v>-0.43360688794943297</v>
      </c>
      <c r="G3477" s="6">
        <v>69.151160000000004</v>
      </c>
      <c r="H3477" s="6">
        <v>161091.51515151499</v>
      </c>
      <c r="I3477" s="6">
        <v>55.35</v>
      </c>
      <c r="J3477" s="6">
        <v>55.4</v>
      </c>
      <c r="K3477" s="6">
        <v>54.52</v>
      </c>
      <c r="L3477" s="6">
        <v>128361.538461538</v>
      </c>
    </row>
    <row r="3478" spans="1:12" ht="15" customHeight="1" x14ac:dyDescent="0.25">
      <c r="A3478" s="5">
        <v>39808</v>
      </c>
      <c r="B3478" s="6">
        <v>55.35</v>
      </c>
      <c r="C3478" s="2">
        <v>6383768</v>
      </c>
      <c r="D3478" s="6">
        <v>-8.9999999999996305E-2</v>
      </c>
      <c r="E3478" s="6">
        <v>-0.16233766233765201</v>
      </c>
      <c r="F3478" s="6">
        <v>-0.162336822240538</v>
      </c>
      <c r="G3478" s="6">
        <v>69.452309999999997</v>
      </c>
      <c r="H3478" s="6">
        <v>161793.49650349599</v>
      </c>
      <c r="I3478" s="6">
        <v>55.7</v>
      </c>
      <c r="J3478" s="6">
        <v>55.74</v>
      </c>
      <c r="K3478" s="6">
        <v>55.2</v>
      </c>
      <c r="L3478" s="6">
        <v>128920.97902097899</v>
      </c>
    </row>
    <row r="3479" spans="1:12" ht="15" customHeight="1" x14ac:dyDescent="0.25">
      <c r="A3479" s="5">
        <v>39806</v>
      </c>
      <c r="B3479" s="6">
        <v>55.44</v>
      </c>
      <c r="C3479" s="2">
        <v>4565491</v>
      </c>
      <c r="D3479" s="6">
        <v>0.149999999999998</v>
      </c>
      <c r="E3479" s="6">
        <v>0.27129679869777301</v>
      </c>
      <c r="F3479" s="6">
        <v>0.27130020862815502</v>
      </c>
      <c r="G3479" s="6">
        <v>69.565240000000003</v>
      </c>
      <c r="H3479" s="6">
        <v>162056.73659673601</v>
      </c>
      <c r="I3479" s="6">
        <v>55.63</v>
      </c>
      <c r="J3479" s="6">
        <v>55.82</v>
      </c>
      <c r="K3479" s="6">
        <v>55.27</v>
      </c>
      <c r="L3479" s="6">
        <v>129130.769230769</v>
      </c>
    </row>
    <row r="3480" spans="1:12" ht="15" customHeight="1" x14ac:dyDescent="0.25">
      <c r="A3480" s="5">
        <v>39805</v>
      </c>
      <c r="B3480" s="6">
        <v>55.29</v>
      </c>
      <c r="C3480" s="2">
        <v>12874350</v>
      </c>
      <c r="D3480" s="6">
        <v>-0.70000000000000195</v>
      </c>
      <c r="E3480" s="6">
        <v>-1.25022325415252</v>
      </c>
      <c r="F3480" s="6">
        <v>-1.25022471591851</v>
      </c>
      <c r="G3480" s="6">
        <v>69.377020000000002</v>
      </c>
      <c r="H3480" s="6">
        <v>161617.995337995</v>
      </c>
      <c r="I3480" s="6">
        <v>56.15</v>
      </c>
      <c r="J3480" s="6">
        <v>56.4</v>
      </c>
      <c r="K3480" s="6">
        <v>55.17</v>
      </c>
      <c r="L3480" s="6">
        <v>128781.118881118</v>
      </c>
    </row>
    <row r="3481" spans="1:12" ht="15" customHeight="1" x14ac:dyDescent="0.25">
      <c r="A3481" s="5">
        <v>39804</v>
      </c>
      <c r="B3481" s="6">
        <v>55.99</v>
      </c>
      <c r="C3481" s="2">
        <v>17015320</v>
      </c>
      <c r="D3481" s="6">
        <v>0.25</v>
      </c>
      <c r="E3481" s="6">
        <v>0.44851094366702399</v>
      </c>
      <c r="F3481" s="6">
        <v>0.448516599617931</v>
      </c>
      <c r="G3481" s="6">
        <v>70.255369999999999</v>
      </c>
      <c r="H3481" s="6">
        <v>163665.431235431</v>
      </c>
      <c r="I3481" s="6">
        <v>55.99</v>
      </c>
      <c r="J3481" s="6">
        <v>56.5</v>
      </c>
      <c r="K3481" s="6">
        <v>55.48</v>
      </c>
      <c r="L3481" s="6">
        <v>130412.82051282001</v>
      </c>
    </row>
    <row r="3482" spans="1:12" ht="15" customHeight="1" x14ac:dyDescent="0.25">
      <c r="A3482" s="5">
        <v>39801</v>
      </c>
      <c r="B3482" s="6">
        <v>55.74</v>
      </c>
      <c r="C3482" s="2">
        <v>32444390</v>
      </c>
      <c r="D3482" s="6">
        <v>0.33000000000000501</v>
      </c>
      <c r="E3482" s="6">
        <v>0.59556036816459301</v>
      </c>
      <c r="F3482" s="6">
        <v>0.59555345477499899</v>
      </c>
      <c r="G3482" s="6">
        <v>69.941670000000002</v>
      </c>
      <c r="H3482" s="6">
        <v>162934.19580419501</v>
      </c>
      <c r="I3482" s="6">
        <v>55.68</v>
      </c>
      <c r="J3482" s="6">
        <v>56.91</v>
      </c>
      <c r="K3482" s="6">
        <v>55.53</v>
      </c>
      <c r="L3482" s="6">
        <v>129830.069930069</v>
      </c>
    </row>
    <row r="3483" spans="1:12" ht="15" customHeight="1" x14ac:dyDescent="0.25">
      <c r="A3483" s="5">
        <v>39800</v>
      </c>
      <c r="B3483" s="6">
        <v>55.41</v>
      </c>
      <c r="C3483" s="2">
        <v>26942240</v>
      </c>
      <c r="D3483" s="6">
        <v>0.219999999999998</v>
      </c>
      <c r="E3483" s="6">
        <v>0.39862293893821998</v>
      </c>
      <c r="F3483" s="6">
        <v>0.39862795830964898</v>
      </c>
      <c r="G3483" s="6">
        <v>69.527596000000003</v>
      </c>
      <c r="H3483" s="6">
        <v>161968.988344988</v>
      </c>
      <c r="I3483" s="6">
        <v>55.46</v>
      </c>
      <c r="J3483" s="6">
        <v>56.21</v>
      </c>
      <c r="K3483" s="6">
        <v>54.78</v>
      </c>
      <c r="L3483" s="6">
        <v>129060.83916083899</v>
      </c>
    </row>
    <row r="3484" spans="1:12" ht="15" customHeight="1" x14ac:dyDescent="0.25">
      <c r="A3484" s="5">
        <v>39799</v>
      </c>
      <c r="B3484" s="6">
        <v>55.19</v>
      </c>
      <c r="C3484" s="2">
        <v>22809290</v>
      </c>
      <c r="D3484" s="6">
        <v>-5.0000000000004201E-2</v>
      </c>
      <c r="E3484" s="6">
        <v>-9.0514120202755899E-2</v>
      </c>
      <c r="F3484" s="6">
        <v>-9.0522465895725907E-2</v>
      </c>
      <c r="G3484" s="6">
        <v>69.251540000000006</v>
      </c>
      <c r="H3484" s="6">
        <v>161325.50116550099</v>
      </c>
      <c r="I3484" s="6">
        <v>55.19</v>
      </c>
      <c r="J3484" s="6">
        <v>56.08</v>
      </c>
      <c r="K3484" s="6">
        <v>54.67</v>
      </c>
      <c r="L3484" s="6">
        <v>128548.018648018</v>
      </c>
    </row>
    <row r="3485" spans="1:12" ht="15" customHeight="1" x14ac:dyDescent="0.25">
      <c r="A3485" s="5">
        <v>39798</v>
      </c>
      <c r="B3485" s="6">
        <v>55.24</v>
      </c>
      <c r="C3485" s="2">
        <v>22997160</v>
      </c>
      <c r="D3485" s="6">
        <v>0.53000000000000103</v>
      </c>
      <c r="E3485" s="6">
        <v>0.96874428806434898</v>
      </c>
      <c r="F3485" s="6">
        <v>0.96874328561491396</v>
      </c>
      <c r="G3485" s="6">
        <v>69.314284999999998</v>
      </c>
      <c r="H3485" s="6">
        <v>161471.75990675899</v>
      </c>
      <c r="I3485" s="6">
        <v>55.01</v>
      </c>
      <c r="J3485" s="6">
        <v>55.97</v>
      </c>
      <c r="K3485" s="6">
        <v>54.14</v>
      </c>
      <c r="L3485" s="6">
        <v>128664.568764568</v>
      </c>
    </row>
    <row r="3486" spans="1:12" ht="15" customHeight="1" x14ac:dyDescent="0.25">
      <c r="A3486" s="5">
        <v>39797</v>
      </c>
      <c r="B3486" s="6">
        <v>54.71</v>
      </c>
      <c r="C3486" s="2">
        <v>16721880</v>
      </c>
      <c r="D3486" s="6">
        <v>7.9999999999998295E-2</v>
      </c>
      <c r="E3486" s="6">
        <v>0.14643968515466399</v>
      </c>
      <c r="F3486" s="6">
        <v>0.146435674286093</v>
      </c>
      <c r="G3486" s="6">
        <v>68.649249999999995</v>
      </c>
      <c r="H3486" s="6">
        <v>159921.56177156101</v>
      </c>
      <c r="I3486" s="6">
        <v>54.99</v>
      </c>
      <c r="J3486" s="6">
        <v>55.12</v>
      </c>
      <c r="K3486" s="6">
        <v>54.01</v>
      </c>
      <c r="L3486" s="6">
        <v>127429.13752913701</v>
      </c>
    </row>
    <row r="3487" spans="1:12" ht="15" customHeight="1" x14ac:dyDescent="0.25">
      <c r="A3487" s="5">
        <v>39794</v>
      </c>
      <c r="B3487" s="6">
        <v>54.63</v>
      </c>
      <c r="C3487" s="2">
        <v>23647420</v>
      </c>
      <c r="D3487" s="6">
        <v>-0.15999999999999601</v>
      </c>
      <c r="E3487" s="6">
        <v>-0.292024091987586</v>
      </c>
      <c r="F3487" s="6">
        <v>-0.29201031580886599</v>
      </c>
      <c r="G3487" s="6">
        <v>68.548869999999994</v>
      </c>
      <c r="H3487" s="6">
        <v>159687.57575757499</v>
      </c>
      <c r="I3487" s="6">
        <v>53.75</v>
      </c>
      <c r="J3487" s="6">
        <v>54.88</v>
      </c>
      <c r="K3487" s="6">
        <v>53.75</v>
      </c>
      <c r="L3487" s="6">
        <v>127242.657342657</v>
      </c>
    </row>
    <row r="3488" spans="1:12" ht="15" customHeight="1" x14ac:dyDescent="0.25">
      <c r="A3488" s="5">
        <v>39793</v>
      </c>
      <c r="B3488" s="6">
        <v>54.79</v>
      </c>
      <c r="C3488" s="2">
        <v>24967300</v>
      </c>
      <c r="D3488" s="6">
        <v>-0.46</v>
      </c>
      <c r="E3488" s="6">
        <v>-0.83257918552036503</v>
      </c>
      <c r="F3488" s="6">
        <v>-0.40272864688075599</v>
      </c>
      <c r="G3488" s="6">
        <v>68.749626000000006</v>
      </c>
      <c r="H3488" s="6">
        <v>160155.538461538</v>
      </c>
      <c r="I3488" s="6">
        <v>54.5</v>
      </c>
      <c r="J3488" s="6">
        <v>55.46</v>
      </c>
      <c r="K3488" s="6">
        <v>54.1</v>
      </c>
      <c r="L3488" s="6">
        <v>127615.617715617</v>
      </c>
    </row>
    <row r="3489" spans="1:12" ht="15" customHeight="1" x14ac:dyDescent="0.25">
      <c r="A3489" s="5">
        <v>39792</v>
      </c>
      <c r="B3489" s="6">
        <v>55.25</v>
      </c>
      <c r="C3489" s="2">
        <v>21339610</v>
      </c>
      <c r="D3489" s="6">
        <v>-0.56000000000000205</v>
      </c>
      <c r="E3489" s="6">
        <v>-1.00340440781222</v>
      </c>
      <c r="F3489" s="6">
        <v>-1.0034009078572299</v>
      </c>
      <c r="G3489" s="6">
        <v>69.027619999999999</v>
      </c>
      <c r="H3489" s="6">
        <v>160803.543123543</v>
      </c>
      <c r="I3489" s="6">
        <v>55.96</v>
      </c>
      <c r="J3489" s="6">
        <v>56.13</v>
      </c>
      <c r="K3489" s="6">
        <v>54.18</v>
      </c>
      <c r="L3489" s="6">
        <v>128687.878787878</v>
      </c>
    </row>
    <row r="3490" spans="1:12" ht="15" customHeight="1" x14ac:dyDescent="0.25">
      <c r="A3490" s="5">
        <v>39791</v>
      </c>
      <c r="B3490" s="6">
        <v>55.81</v>
      </c>
      <c r="C3490" s="2">
        <v>30511550</v>
      </c>
      <c r="D3490" s="6">
        <v>-1.75</v>
      </c>
      <c r="E3490" s="6">
        <v>-3.0403057678943601</v>
      </c>
      <c r="F3490" s="6">
        <v>-3.0403069458569898</v>
      </c>
      <c r="G3490" s="6">
        <v>69.727264000000005</v>
      </c>
      <c r="H3490" s="6">
        <v>162434.414918414</v>
      </c>
      <c r="I3490" s="6">
        <v>57.18</v>
      </c>
      <c r="J3490" s="6">
        <v>57.33</v>
      </c>
      <c r="K3490" s="6">
        <v>54.91</v>
      </c>
      <c r="L3490" s="6">
        <v>129993.24009324001</v>
      </c>
    </row>
    <row r="3491" spans="1:12" ht="15" customHeight="1" x14ac:dyDescent="0.25">
      <c r="A3491" s="5">
        <v>39790</v>
      </c>
      <c r="B3491" s="6">
        <v>57.56</v>
      </c>
      <c r="C3491" s="2">
        <v>27062060</v>
      </c>
      <c r="D3491" s="6">
        <v>-0.64999999999999802</v>
      </c>
      <c r="E3491" s="6">
        <v>-1.11664662429135</v>
      </c>
      <c r="F3491" s="6">
        <v>-1.1166416911007</v>
      </c>
      <c r="G3491" s="6">
        <v>71.913659999999993</v>
      </c>
      <c r="H3491" s="6">
        <v>167530.909090909</v>
      </c>
      <c r="I3491" s="6">
        <v>58.58</v>
      </c>
      <c r="J3491" s="6">
        <v>59.23</v>
      </c>
      <c r="K3491" s="6">
        <v>56.51</v>
      </c>
      <c r="L3491" s="6">
        <v>134072.49417249401</v>
      </c>
    </row>
    <row r="3492" spans="1:12" ht="15" customHeight="1" x14ac:dyDescent="0.25">
      <c r="A3492" s="5">
        <v>39787</v>
      </c>
      <c r="B3492" s="6">
        <v>58.21</v>
      </c>
      <c r="C3492" s="2">
        <v>37853754</v>
      </c>
      <c r="D3492" s="6">
        <v>3.1</v>
      </c>
      <c r="E3492" s="6">
        <v>5.6251134095445403</v>
      </c>
      <c r="F3492" s="6">
        <v>5.6251032094452</v>
      </c>
      <c r="G3492" s="6">
        <v>72.725746000000001</v>
      </c>
      <c r="H3492" s="6">
        <v>169423.883449883</v>
      </c>
      <c r="I3492" s="6">
        <v>54.29</v>
      </c>
      <c r="J3492" s="6">
        <v>58.71</v>
      </c>
      <c r="K3492" s="6">
        <v>54</v>
      </c>
      <c r="L3492" s="6">
        <v>135587.64568764501</v>
      </c>
    </row>
    <row r="3493" spans="1:12" ht="15" customHeight="1" x14ac:dyDescent="0.25">
      <c r="A3493" s="5">
        <v>39786</v>
      </c>
      <c r="B3493" s="6">
        <v>55.11</v>
      </c>
      <c r="C3493" s="2">
        <v>28793670</v>
      </c>
      <c r="D3493" s="6">
        <v>0.72999999999999599</v>
      </c>
      <c r="E3493" s="6">
        <v>1.3424052960647299</v>
      </c>
      <c r="F3493" s="6">
        <v>1.34240654382713</v>
      </c>
      <c r="G3493" s="6">
        <v>68.852710000000002</v>
      </c>
      <c r="H3493" s="6">
        <v>160395.82750582701</v>
      </c>
      <c r="I3493" s="6">
        <v>55.11</v>
      </c>
      <c r="J3493" s="6">
        <v>56.2</v>
      </c>
      <c r="K3493" s="6">
        <v>54</v>
      </c>
      <c r="L3493" s="6">
        <v>128361.538461538</v>
      </c>
    </row>
    <row r="3494" spans="1:12" ht="15" customHeight="1" x14ac:dyDescent="0.25">
      <c r="A3494" s="5">
        <v>39785</v>
      </c>
      <c r="B3494" s="6">
        <v>54.38</v>
      </c>
      <c r="C3494" s="2">
        <v>25216090</v>
      </c>
      <c r="D3494" s="6">
        <v>0.92999999999999905</v>
      </c>
      <c r="E3494" s="6">
        <v>1.7399438727782901</v>
      </c>
      <c r="F3494" s="6">
        <v>1.73994708346987</v>
      </c>
      <c r="G3494" s="6">
        <v>67.940669999999997</v>
      </c>
      <c r="H3494" s="6">
        <v>158269.86013985999</v>
      </c>
      <c r="I3494" s="6">
        <v>52.69</v>
      </c>
      <c r="J3494" s="6">
        <v>54.51</v>
      </c>
      <c r="K3494" s="6">
        <v>52.5</v>
      </c>
      <c r="L3494" s="6">
        <v>126659.90675990601</v>
      </c>
    </row>
    <row r="3495" spans="1:12" ht="15" customHeight="1" x14ac:dyDescent="0.25">
      <c r="A3495" s="5">
        <v>39784</v>
      </c>
      <c r="B3495" s="6">
        <v>53.45</v>
      </c>
      <c r="C3495" s="2">
        <v>24462480</v>
      </c>
      <c r="D3495" s="6">
        <v>0.440000000000004</v>
      </c>
      <c r="E3495" s="6">
        <v>0.83003206942087104</v>
      </c>
      <c r="F3495" s="6">
        <v>0.83003631489093599</v>
      </c>
      <c r="G3495" s="6">
        <v>66.778755000000004</v>
      </c>
      <c r="H3495" s="6">
        <v>155561.433566433</v>
      </c>
      <c r="I3495" s="6">
        <v>53.77</v>
      </c>
      <c r="J3495" s="6">
        <v>54.26</v>
      </c>
      <c r="K3495" s="6">
        <v>52.22</v>
      </c>
      <c r="L3495" s="6">
        <v>124492.074592074</v>
      </c>
    </row>
    <row r="3496" spans="1:12" ht="15" customHeight="1" x14ac:dyDescent="0.25">
      <c r="A3496" s="5">
        <v>39783</v>
      </c>
      <c r="B3496" s="6">
        <v>53.01</v>
      </c>
      <c r="C3496" s="2">
        <v>25945630</v>
      </c>
      <c r="D3496" s="6">
        <v>-2.87</v>
      </c>
      <c r="E3496" s="6">
        <v>-5.1360057265569097</v>
      </c>
      <c r="F3496" s="6">
        <v>-5.1360085666747599</v>
      </c>
      <c r="G3496" s="6">
        <v>66.229029999999995</v>
      </c>
      <c r="H3496" s="6">
        <v>154280.02331002301</v>
      </c>
      <c r="I3496" s="6">
        <v>55.37</v>
      </c>
      <c r="J3496" s="6">
        <v>55.73</v>
      </c>
      <c r="K3496" s="6">
        <v>52.94</v>
      </c>
      <c r="L3496" s="6">
        <v>123466.433566433</v>
      </c>
    </row>
    <row r="3497" spans="1:12" ht="15" customHeight="1" x14ac:dyDescent="0.25">
      <c r="A3497" s="5">
        <v>39780</v>
      </c>
      <c r="B3497" s="6">
        <v>55.88</v>
      </c>
      <c r="C3497" s="2">
        <v>9072950</v>
      </c>
      <c r="D3497" s="6">
        <v>-0.80999999999999495</v>
      </c>
      <c r="E3497" s="6">
        <v>-1.4288234256482499</v>
      </c>
      <c r="F3497" s="6">
        <v>-1.4288198013896101</v>
      </c>
      <c r="G3497" s="6">
        <v>69.814719999999994</v>
      </c>
      <c r="H3497" s="6">
        <v>162638.275058275</v>
      </c>
      <c r="I3497" s="6">
        <v>56.58</v>
      </c>
      <c r="J3497" s="6">
        <v>57</v>
      </c>
      <c r="K3497" s="6">
        <v>55.51</v>
      </c>
      <c r="L3497" s="6">
        <v>130156.41025641</v>
      </c>
    </row>
    <row r="3498" spans="1:12" ht="15" customHeight="1" x14ac:dyDescent="0.25">
      <c r="A3498" s="5">
        <v>39778</v>
      </c>
      <c r="B3498" s="6">
        <v>56.69</v>
      </c>
      <c r="C3498" s="2">
        <v>23746430</v>
      </c>
      <c r="D3498" s="6">
        <v>2.00999999999999</v>
      </c>
      <c r="E3498" s="6">
        <v>3.6759326993416099</v>
      </c>
      <c r="F3498" s="6">
        <v>3.6759328687972799</v>
      </c>
      <c r="G3498" s="6">
        <v>70.826706000000001</v>
      </c>
      <c r="H3498" s="6">
        <v>164997.21678321599</v>
      </c>
      <c r="I3498" s="6">
        <v>53.81</v>
      </c>
      <c r="J3498" s="6">
        <v>56.75</v>
      </c>
      <c r="K3498" s="6">
        <v>53.7</v>
      </c>
      <c r="L3498" s="6">
        <v>132044.52214452199</v>
      </c>
    </row>
    <row r="3499" spans="1:12" ht="15" customHeight="1" x14ac:dyDescent="0.25">
      <c r="A3499" s="5">
        <v>39777</v>
      </c>
      <c r="B3499" s="6">
        <v>54.68</v>
      </c>
      <c r="C3499" s="2">
        <v>27371890</v>
      </c>
      <c r="D3499" s="6">
        <v>1.9099999999999899</v>
      </c>
      <c r="E3499" s="6">
        <v>3.61948076558649</v>
      </c>
      <c r="F3499" s="6">
        <v>3.6194760123225498</v>
      </c>
      <c r="G3499" s="6">
        <v>68.315475000000006</v>
      </c>
      <c r="H3499" s="6">
        <v>159143.531468531</v>
      </c>
      <c r="I3499" s="6">
        <v>53.75</v>
      </c>
      <c r="J3499" s="6">
        <v>55.15</v>
      </c>
      <c r="K3499" s="6">
        <v>53.35</v>
      </c>
      <c r="L3499" s="6">
        <v>127359.207459207</v>
      </c>
    </row>
    <row r="3500" spans="1:12" ht="15" customHeight="1" x14ac:dyDescent="0.25">
      <c r="A3500" s="5">
        <v>39776</v>
      </c>
      <c r="B3500" s="6">
        <v>52.77</v>
      </c>
      <c r="C3500" s="2">
        <v>30410070</v>
      </c>
      <c r="D3500" s="6">
        <v>-0.149999999999998</v>
      </c>
      <c r="E3500" s="6">
        <v>-0.28344671201814198</v>
      </c>
      <c r="F3500" s="6">
        <v>-0.28344022910438099</v>
      </c>
      <c r="G3500" s="6">
        <v>65.929184000000006</v>
      </c>
      <c r="H3500" s="6">
        <v>153581.081585081</v>
      </c>
      <c r="I3500" s="6">
        <v>53.3</v>
      </c>
      <c r="J3500" s="6">
        <v>54.11</v>
      </c>
      <c r="K3500" s="6">
        <v>52.23</v>
      </c>
      <c r="L3500" s="6">
        <v>122906.993006993</v>
      </c>
    </row>
    <row r="3501" spans="1:12" ht="15" customHeight="1" x14ac:dyDescent="0.25">
      <c r="A3501" s="5">
        <v>39773</v>
      </c>
      <c r="B3501" s="6">
        <v>52.92</v>
      </c>
      <c r="C3501" s="2">
        <v>40260920</v>
      </c>
      <c r="D3501" s="6">
        <v>2.2599999999999998</v>
      </c>
      <c r="E3501" s="6">
        <v>4.4611133043821596</v>
      </c>
      <c r="F3501" s="6">
        <v>4.4611083861307597</v>
      </c>
      <c r="G3501" s="6">
        <v>66.116585000000001</v>
      </c>
      <c r="H3501" s="6">
        <v>154017.91375291301</v>
      </c>
      <c r="I3501" s="6">
        <v>51.4</v>
      </c>
      <c r="J3501" s="6">
        <v>53.04</v>
      </c>
      <c r="K3501" s="6">
        <v>50.2</v>
      </c>
      <c r="L3501" s="6">
        <v>123256.64335664301</v>
      </c>
    </row>
    <row r="3502" spans="1:12" ht="15" customHeight="1" x14ac:dyDescent="0.25">
      <c r="A3502" s="5">
        <v>39772</v>
      </c>
      <c r="B3502" s="6">
        <v>50.66</v>
      </c>
      <c r="C3502" s="2">
        <v>40830800</v>
      </c>
      <c r="D3502" s="6">
        <v>-0.34000000000000302</v>
      </c>
      <c r="E3502" s="6">
        <v>-0.66666666666667096</v>
      </c>
      <c r="F3502" s="6">
        <v>-0.66666614352661702</v>
      </c>
      <c r="G3502" s="6">
        <v>63.293014999999997</v>
      </c>
      <c r="H3502" s="6">
        <v>147436.165501165</v>
      </c>
      <c r="I3502" s="6">
        <v>50.61</v>
      </c>
      <c r="J3502" s="6">
        <v>53.5</v>
      </c>
      <c r="K3502" s="6">
        <v>50.36</v>
      </c>
      <c r="L3502" s="6">
        <v>117988.578088578</v>
      </c>
    </row>
    <row r="3503" spans="1:12" ht="15" customHeight="1" x14ac:dyDescent="0.25">
      <c r="A3503" s="5">
        <v>39771</v>
      </c>
      <c r="B3503" s="6">
        <v>51</v>
      </c>
      <c r="C3503" s="2">
        <v>29777840</v>
      </c>
      <c r="D3503" s="6">
        <v>-1.71999999999999</v>
      </c>
      <c r="E3503" s="6">
        <v>-3.2625189681335298</v>
      </c>
      <c r="F3503" s="6">
        <v>-3.2625189105380299</v>
      </c>
      <c r="G3503" s="6">
        <v>63.717799999999997</v>
      </c>
      <c r="H3503" s="6">
        <v>148426.34032634</v>
      </c>
      <c r="I3503" s="6">
        <v>52.5</v>
      </c>
      <c r="J3503" s="6">
        <v>53.8</v>
      </c>
      <c r="K3503" s="6">
        <v>50.73</v>
      </c>
      <c r="L3503" s="6">
        <v>118781.118881118</v>
      </c>
    </row>
    <row r="3504" spans="1:12" ht="15" customHeight="1" x14ac:dyDescent="0.25">
      <c r="A3504" s="5">
        <v>39770</v>
      </c>
      <c r="B3504" s="6">
        <v>52.72</v>
      </c>
      <c r="C3504" s="2">
        <v>36675680</v>
      </c>
      <c r="D3504" s="6">
        <v>0.90999999999999603</v>
      </c>
      <c r="E3504" s="6">
        <v>1.7564176799845499</v>
      </c>
      <c r="F3504" s="6">
        <v>1.7564154000808601</v>
      </c>
      <c r="G3504" s="6">
        <v>65.866714000000002</v>
      </c>
      <c r="H3504" s="6">
        <v>153435.46386946301</v>
      </c>
      <c r="I3504" s="6">
        <v>51.68</v>
      </c>
      <c r="J3504" s="6">
        <v>53.57</v>
      </c>
      <c r="K3504" s="6">
        <v>50.97</v>
      </c>
      <c r="L3504" s="6">
        <v>122790.44289044201</v>
      </c>
    </row>
    <row r="3505" spans="1:12" ht="15" customHeight="1" x14ac:dyDescent="0.25">
      <c r="A3505" s="5">
        <v>39769</v>
      </c>
      <c r="B3505" s="6">
        <v>51.81</v>
      </c>
      <c r="C3505" s="2">
        <v>26973440</v>
      </c>
      <c r="D3505" s="6">
        <v>-0.89999999999999802</v>
      </c>
      <c r="E3505" s="6">
        <v>-1.7074558907228199</v>
      </c>
      <c r="F3505" s="6">
        <v>-1.7074532201581001</v>
      </c>
      <c r="G3505" s="6">
        <v>64.729789999999994</v>
      </c>
      <c r="H3505" s="6">
        <v>150785.29137529101</v>
      </c>
      <c r="I3505" s="6">
        <v>52.77</v>
      </c>
      <c r="J3505" s="6">
        <v>53.07</v>
      </c>
      <c r="K3505" s="6">
        <v>51.18</v>
      </c>
      <c r="L3505" s="6">
        <v>120669.23076922999</v>
      </c>
    </row>
    <row r="3506" spans="1:12" ht="15" customHeight="1" x14ac:dyDescent="0.25">
      <c r="A3506" s="5">
        <v>39766</v>
      </c>
      <c r="B3506" s="6">
        <v>52.71</v>
      </c>
      <c r="C3506" s="2">
        <v>25751680</v>
      </c>
      <c r="D3506" s="6">
        <v>-2.21999999999999</v>
      </c>
      <c r="E3506" s="6">
        <v>-4.0415073730201998</v>
      </c>
      <c r="F3506" s="6">
        <v>-4.0415027055720696</v>
      </c>
      <c r="G3506" s="6">
        <v>65.854219999999998</v>
      </c>
      <c r="H3506" s="6">
        <v>153406.34032634</v>
      </c>
      <c r="I3506" s="6">
        <v>54.4</v>
      </c>
      <c r="J3506" s="6">
        <v>55.12</v>
      </c>
      <c r="K3506" s="6">
        <v>52.5</v>
      </c>
      <c r="L3506" s="6">
        <v>122767.13286713199</v>
      </c>
    </row>
    <row r="3507" spans="1:12" ht="15" customHeight="1" x14ac:dyDescent="0.25">
      <c r="A3507" s="5">
        <v>39765</v>
      </c>
      <c r="B3507" s="6">
        <v>54.93</v>
      </c>
      <c r="C3507" s="2">
        <v>37744390</v>
      </c>
      <c r="D3507" s="6">
        <v>2.31</v>
      </c>
      <c r="E3507" s="6">
        <v>4.3899657924743396</v>
      </c>
      <c r="F3507" s="6">
        <v>4.3899620235388701</v>
      </c>
      <c r="G3507" s="6">
        <v>68.627814999999998</v>
      </c>
      <c r="H3507" s="6">
        <v>159871.596736596</v>
      </c>
      <c r="I3507" s="6">
        <v>52.97</v>
      </c>
      <c r="J3507" s="6">
        <v>54.95</v>
      </c>
      <c r="K3507" s="6">
        <v>51.06</v>
      </c>
      <c r="L3507" s="6">
        <v>127941.958041958</v>
      </c>
    </row>
    <row r="3508" spans="1:12" ht="15" customHeight="1" x14ac:dyDescent="0.25">
      <c r="A3508" s="5">
        <v>39764</v>
      </c>
      <c r="B3508" s="6">
        <v>52.62</v>
      </c>
      <c r="C3508" s="2">
        <v>28375500</v>
      </c>
      <c r="D3508" s="6">
        <v>-2.13</v>
      </c>
      <c r="E3508" s="6">
        <v>-3.89041095890411</v>
      </c>
      <c r="F3508" s="6">
        <v>-3.8904093728148701</v>
      </c>
      <c r="G3508" s="6">
        <v>65.741776000000002</v>
      </c>
      <c r="H3508" s="6">
        <v>153144.23310023299</v>
      </c>
      <c r="I3508" s="6">
        <v>53.15</v>
      </c>
      <c r="J3508" s="6">
        <v>54.71</v>
      </c>
      <c r="K3508" s="6">
        <v>52.32</v>
      </c>
      <c r="L3508" s="6">
        <v>122557.342657342</v>
      </c>
    </row>
    <row r="3509" spans="1:12" ht="15" customHeight="1" x14ac:dyDescent="0.25">
      <c r="A3509" s="5">
        <v>39763</v>
      </c>
      <c r="B3509" s="6">
        <v>54.75</v>
      </c>
      <c r="C3509" s="2">
        <v>23786930</v>
      </c>
      <c r="D3509" s="6">
        <v>-0.42999999999999899</v>
      </c>
      <c r="E3509" s="6">
        <v>-0.77926785067052795</v>
      </c>
      <c r="F3509" s="6">
        <v>-0.77927002200169904</v>
      </c>
      <c r="G3509" s="6">
        <v>68.402929999999998</v>
      </c>
      <c r="H3509" s="6">
        <v>159347.38927738901</v>
      </c>
      <c r="I3509" s="6">
        <v>54.99</v>
      </c>
      <c r="J3509" s="6">
        <v>55.64</v>
      </c>
      <c r="K3509" s="6">
        <v>53.12</v>
      </c>
      <c r="L3509" s="6">
        <v>127522.377622377</v>
      </c>
    </row>
    <row r="3510" spans="1:12" ht="15" customHeight="1" x14ac:dyDescent="0.25">
      <c r="A3510" s="5">
        <v>39762</v>
      </c>
      <c r="B3510" s="6">
        <v>55.18</v>
      </c>
      <c r="C3510" s="2">
        <v>18472120</v>
      </c>
      <c r="D3510" s="6">
        <v>0.78999999999999904</v>
      </c>
      <c r="E3510" s="6">
        <v>1.4524728810442999</v>
      </c>
      <c r="F3510" s="6">
        <v>1.4524770564004299</v>
      </c>
      <c r="G3510" s="6">
        <v>68.940160000000006</v>
      </c>
      <c r="H3510" s="6">
        <v>160599.67365967299</v>
      </c>
      <c r="I3510" s="6">
        <v>55.11</v>
      </c>
      <c r="J3510" s="6">
        <v>55.73</v>
      </c>
      <c r="K3510" s="6">
        <v>54.35</v>
      </c>
      <c r="L3510" s="6">
        <v>128524.708624708</v>
      </c>
    </row>
    <row r="3511" spans="1:12" ht="15" customHeight="1" x14ac:dyDescent="0.25">
      <c r="A3511" s="5">
        <v>39759</v>
      </c>
      <c r="B3511" s="6">
        <v>54.39</v>
      </c>
      <c r="C3511" s="2">
        <v>19439090</v>
      </c>
      <c r="D3511" s="6">
        <v>0.89999999999999802</v>
      </c>
      <c r="E3511" s="6">
        <v>1.68255748738082</v>
      </c>
      <c r="F3511" s="6">
        <v>1.68254880797527</v>
      </c>
      <c r="G3511" s="6">
        <v>67.953156000000007</v>
      </c>
      <c r="H3511" s="6">
        <v>158298.96503496499</v>
      </c>
      <c r="I3511" s="6">
        <v>53.86</v>
      </c>
      <c r="J3511" s="6">
        <v>54.7</v>
      </c>
      <c r="K3511" s="6">
        <v>53.4</v>
      </c>
      <c r="L3511" s="6">
        <v>126683.216783216</v>
      </c>
    </row>
    <row r="3512" spans="1:12" ht="15" customHeight="1" x14ac:dyDescent="0.25">
      <c r="A3512" s="5">
        <v>39758</v>
      </c>
      <c r="B3512" s="6">
        <v>53.49</v>
      </c>
      <c r="C3512" s="2">
        <v>32449660</v>
      </c>
      <c r="D3512" s="6">
        <v>-0.64</v>
      </c>
      <c r="E3512" s="6">
        <v>-1.18233881396637</v>
      </c>
      <c r="F3512" s="6">
        <v>-1.1823447362961801</v>
      </c>
      <c r="G3512" s="6">
        <v>66.828729999999993</v>
      </c>
      <c r="H3512" s="6">
        <v>155677.92540792501</v>
      </c>
      <c r="I3512" s="6">
        <v>55.58</v>
      </c>
      <c r="J3512" s="6">
        <v>56.35</v>
      </c>
      <c r="K3512" s="6">
        <v>53.06</v>
      </c>
      <c r="L3512" s="6">
        <v>124585.31468531401</v>
      </c>
    </row>
    <row r="3513" spans="1:12" ht="15" customHeight="1" x14ac:dyDescent="0.25">
      <c r="A3513" s="5">
        <v>39757</v>
      </c>
      <c r="B3513" s="6">
        <v>54.13</v>
      </c>
      <c r="C3513" s="2">
        <v>22191680</v>
      </c>
      <c r="D3513" s="6">
        <v>-2</v>
      </c>
      <c r="E3513" s="6">
        <v>-3.5631569570639599</v>
      </c>
      <c r="F3513" s="6">
        <v>-3.56314666549545</v>
      </c>
      <c r="G3513" s="6">
        <v>67.628330000000005</v>
      </c>
      <c r="H3513" s="6">
        <v>157541.794871794</v>
      </c>
      <c r="I3513" s="6">
        <v>55.88</v>
      </c>
      <c r="J3513" s="6">
        <v>56</v>
      </c>
      <c r="K3513" s="6">
        <v>54</v>
      </c>
      <c r="L3513" s="6">
        <v>126077.15617715599</v>
      </c>
    </row>
    <row r="3514" spans="1:12" ht="15" customHeight="1" x14ac:dyDescent="0.25">
      <c r="A3514" s="5">
        <v>39756</v>
      </c>
      <c r="B3514" s="6">
        <v>56.13</v>
      </c>
      <c r="C3514" s="2">
        <v>23056020</v>
      </c>
      <c r="D3514" s="6">
        <v>0.160000000000003</v>
      </c>
      <c r="E3514" s="6">
        <v>0.28586742897982398</v>
      </c>
      <c r="F3514" s="6">
        <v>0.28586889557649098</v>
      </c>
      <c r="G3514" s="6">
        <v>70.12706</v>
      </c>
      <c r="H3514" s="6">
        <v>163366.34032634</v>
      </c>
      <c r="I3514" s="6">
        <v>56.8</v>
      </c>
      <c r="J3514" s="6">
        <v>57.25</v>
      </c>
      <c r="K3514" s="6">
        <v>55.562199999999997</v>
      </c>
      <c r="L3514" s="6">
        <v>130739.16083916</v>
      </c>
    </row>
    <row r="3515" spans="1:12" ht="15" customHeight="1" x14ac:dyDescent="0.25">
      <c r="A3515" s="5">
        <v>39755</v>
      </c>
      <c r="B3515" s="6">
        <v>55.97</v>
      </c>
      <c r="C3515" s="2">
        <v>18757120</v>
      </c>
      <c r="D3515" s="6">
        <v>0.15999999999999601</v>
      </c>
      <c r="E3515" s="6">
        <v>0.28668697366063201</v>
      </c>
      <c r="F3515" s="6">
        <v>0.28668269559521897</v>
      </c>
      <c r="G3515" s="6">
        <v>69.927160000000001</v>
      </c>
      <c r="H3515" s="6">
        <v>162900.37296037201</v>
      </c>
      <c r="I3515" s="6">
        <v>56.76</v>
      </c>
      <c r="J3515" s="6">
        <v>57.2</v>
      </c>
      <c r="K3515" s="6">
        <v>55.76</v>
      </c>
      <c r="L3515" s="6">
        <v>130366.2004662</v>
      </c>
    </row>
    <row r="3516" spans="1:12" ht="15" customHeight="1" x14ac:dyDescent="0.25">
      <c r="A3516" s="5">
        <v>39752</v>
      </c>
      <c r="B3516" s="6">
        <v>55.81</v>
      </c>
      <c r="C3516" s="2">
        <v>26031700</v>
      </c>
      <c r="D3516" s="6">
        <v>1.06</v>
      </c>
      <c r="E3516" s="6">
        <v>1.93607305936074</v>
      </c>
      <c r="F3516" s="6">
        <v>1.93607788438303</v>
      </c>
      <c r="G3516" s="6">
        <v>69.727264000000005</v>
      </c>
      <c r="H3516" s="6">
        <v>162434.414918414</v>
      </c>
      <c r="I3516" s="6">
        <v>55</v>
      </c>
      <c r="J3516" s="6">
        <v>56.77</v>
      </c>
      <c r="K3516" s="6">
        <v>54.27</v>
      </c>
      <c r="L3516" s="6">
        <v>129993.24009324001</v>
      </c>
    </row>
    <row r="3517" spans="1:12" ht="15" customHeight="1" x14ac:dyDescent="0.25">
      <c r="A3517" s="5">
        <v>39751</v>
      </c>
      <c r="B3517" s="6">
        <v>54.75</v>
      </c>
      <c r="C3517" s="2">
        <v>23327650</v>
      </c>
      <c r="D3517" s="6">
        <v>-0.27000000000000302</v>
      </c>
      <c r="E3517" s="6">
        <v>-0.49073064340240302</v>
      </c>
      <c r="F3517" s="6">
        <v>-0.49073857949194499</v>
      </c>
      <c r="G3517" s="6">
        <v>68.402929999999998</v>
      </c>
      <c r="H3517" s="6">
        <v>159347.38927738901</v>
      </c>
      <c r="I3517" s="6">
        <v>55.96</v>
      </c>
      <c r="J3517" s="6">
        <v>56</v>
      </c>
      <c r="K3517" s="6">
        <v>53.81</v>
      </c>
      <c r="L3517" s="6">
        <v>127522.377622377</v>
      </c>
    </row>
    <row r="3518" spans="1:12" ht="15" customHeight="1" x14ac:dyDescent="0.25">
      <c r="A3518" s="5">
        <v>39750</v>
      </c>
      <c r="B3518" s="6">
        <v>55.02</v>
      </c>
      <c r="C3518" s="2">
        <v>34234754</v>
      </c>
      <c r="D3518" s="6">
        <v>-0.149999999999998</v>
      </c>
      <c r="E3518" s="6">
        <v>-0.27188689505165398</v>
      </c>
      <c r="F3518" s="6">
        <v>-0.271880669802471</v>
      </c>
      <c r="G3518" s="6">
        <v>68.740264999999994</v>
      </c>
      <c r="H3518" s="6">
        <v>160133.71794871701</v>
      </c>
      <c r="I3518" s="6">
        <v>55.13</v>
      </c>
      <c r="J3518" s="6">
        <v>56.8</v>
      </c>
      <c r="K3518" s="6">
        <v>53.55</v>
      </c>
      <c r="L3518" s="6">
        <v>128151.74825174799</v>
      </c>
    </row>
    <row r="3519" spans="1:12" ht="15" customHeight="1" x14ac:dyDescent="0.25">
      <c r="A3519" s="5">
        <v>39749</v>
      </c>
      <c r="B3519" s="6">
        <v>55.17</v>
      </c>
      <c r="C3519" s="2">
        <v>41992870</v>
      </c>
      <c r="D3519" s="6">
        <v>5.5</v>
      </c>
      <c r="E3519" s="6">
        <v>11.073082343466799</v>
      </c>
      <c r="F3519" s="6">
        <v>11.0730853259525</v>
      </c>
      <c r="G3519" s="6">
        <v>68.927666000000002</v>
      </c>
      <c r="H3519" s="6">
        <v>160570.55011655</v>
      </c>
      <c r="I3519" s="6">
        <v>50.94</v>
      </c>
      <c r="J3519" s="6">
        <v>55.72</v>
      </c>
      <c r="K3519" s="6">
        <v>50.8</v>
      </c>
      <c r="L3519" s="6">
        <v>128501.398601398</v>
      </c>
    </row>
    <row r="3520" spans="1:12" ht="15" customHeight="1" x14ac:dyDescent="0.25">
      <c r="A3520" s="5">
        <v>39748</v>
      </c>
      <c r="B3520" s="6">
        <v>49.67</v>
      </c>
      <c r="C3520" s="2">
        <v>26748200</v>
      </c>
      <c r="D3520" s="6">
        <v>-1.72999999999999</v>
      </c>
      <c r="E3520" s="6">
        <v>-3.3657587548638102</v>
      </c>
      <c r="F3520" s="6">
        <v>-3.3657668347671299</v>
      </c>
      <c r="G3520" s="6">
        <v>62.056137</v>
      </c>
      <c r="H3520" s="6">
        <v>144553</v>
      </c>
      <c r="I3520" s="6">
        <v>50.85</v>
      </c>
      <c r="J3520" s="6">
        <v>52.01</v>
      </c>
      <c r="K3520" s="6">
        <v>49.6</v>
      </c>
      <c r="L3520" s="6">
        <v>115680.885780885</v>
      </c>
    </row>
    <row r="3521" spans="1:12" ht="15" customHeight="1" x14ac:dyDescent="0.25">
      <c r="A3521" s="5">
        <v>39745</v>
      </c>
      <c r="B3521" s="6">
        <v>51.4</v>
      </c>
      <c r="C3521" s="2">
        <v>29811650</v>
      </c>
      <c r="D3521" s="6">
        <v>-1.3599999999999901</v>
      </c>
      <c r="E3521" s="6">
        <v>-2.5777103866565598</v>
      </c>
      <c r="F3521" s="6">
        <v>-2.5777083163611398</v>
      </c>
      <c r="G3521" s="6">
        <v>64.217550000000003</v>
      </c>
      <c r="H3521" s="6">
        <v>149591.258741258</v>
      </c>
      <c r="I3521" s="6">
        <v>50</v>
      </c>
      <c r="J3521" s="6">
        <v>52.97</v>
      </c>
      <c r="K3521" s="6">
        <v>49.99</v>
      </c>
      <c r="L3521" s="6">
        <v>119713.519813519</v>
      </c>
    </row>
    <row r="3522" spans="1:12" ht="15" customHeight="1" x14ac:dyDescent="0.25">
      <c r="A3522" s="5">
        <v>39744</v>
      </c>
      <c r="B3522" s="6">
        <v>52.76</v>
      </c>
      <c r="C3522" s="2">
        <v>34947273</v>
      </c>
      <c r="D3522" s="6">
        <v>0.489999999999994</v>
      </c>
      <c r="E3522" s="6">
        <v>0.93744021427204505</v>
      </c>
      <c r="F3522" s="6">
        <v>0.93743922700579796</v>
      </c>
      <c r="G3522" s="6">
        <v>65.916690000000003</v>
      </c>
      <c r="H3522" s="6">
        <v>153551.95804195799</v>
      </c>
      <c r="I3522" s="6">
        <v>52.37</v>
      </c>
      <c r="J3522" s="6">
        <v>53.18</v>
      </c>
      <c r="K3522" s="6">
        <v>50</v>
      </c>
      <c r="L3522" s="6">
        <v>122883.682983682</v>
      </c>
    </row>
    <row r="3523" spans="1:12" ht="15" customHeight="1" x14ac:dyDescent="0.25">
      <c r="A3523" s="5">
        <v>39743</v>
      </c>
      <c r="B3523" s="6">
        <v>52.27</v>
      </c>
      <c r="C3523" s="2">
        <v>28204710</v>
      </c>
      <c r="D3523" s="6">
        <v>-1.3999999999999899</v>
      </c>
      <c r="E3523" s="6">
        <v>-2.6085336314514498</v>
      </c>
      <c r="F3523" s="6">
        <v>-2.6085247311815101</v>
      </c>
      <c r="G3523" s="6">
        <v>65.304500000000004</v>
      </c>
      <c r="H3523" s="6">
        <v>152124.94172494099</v>
      </c>
      <c r="I3523" s="6">
        <v>53.08</v>
      </c>
      <c r="J3523" s="6">
        <v>53.57</v>
      </c>
      <c r="K3523" s="6">
        <v>51.14</v>
      </c>
      <c r="L3523" s="6">
        <v>121741.49184149101</v>
      </c>
    </row>
    <row r="3524" spans="1:12" ht="15" customHeight="1" x14ac:dyDescent="0.25">
      <c r="A3524" s="5">
        <v>39742</v>
      </c>
      <c r="B3524" s="6">
        <v>53.67</v>
      </c>
      <c r="C3524" s="2">
        <v>19444650</v>
      </c>
      <c r="D3524" s="6">
        <v>-0.75999999999999801</v>
      </c>
      <c r="E3524" s="6">
        <v>-1.39628881131728</v>
      </c>
      <c r="F3524" s="6">
        <v>-1.39629737075653</v>
      </c>
      <c r="G3524" s="6">
        <v>67.053610000000006</v>
      </c>
      <c r="H3524" s="6">
        <v>156202.12121212101</v>
      </c>
      <c r="I3524" s="6">
        <v>54.18</v>
      </c>
      <c r="J3524" s="6">
        <v>55.5</v>
      </c>
      <c r="K3524" s="6">
        <v>53.56</v>
      </c>
      <c r="L3524" s="6">
        <v>125004.895104895</v>
      </c>
    </row>
    <row r="3525" spans="1:12" ht="15" customHeight="1" x14ac:dyDescent="0.25">
      <c r="A3525" s="5">
        <v>39741</v>
      </c>
      <c r="B3525" s="6">
        <v>54.43</v>
      </c>
      <c r="C3525" s="2">
        <v>28415790</v>
      </c>
      <c r="D3525" s="6">
        <v>0.65999999999999603</v>
      </c>
      <c r="E3525" s="6">
        <v>1.2274502510693599</v>
      </c>
      <c r="F3525" s="6">
        <v>1.22745429902848</v>
      </c>
      <c r="G3525" s="6">
        <v>68.003135999999998</v>
      </c>
      <c r="H3525" s="6">
        <v>158415.46853146801</v>
      </c>
      <c r="I3525" s="6">
        <v>54.65</v>
      </c>
      <c r="J3525" s="6">
        <v>54.69</v>
      </c>
      <c r="K3525" s="6">
        <v>52.38</v>
      </c>
      <c r="L3525" s="6">
        <v>126776.456876456</v>
      </c>
    </row>
    <row r="3526" spans="1:12" ht="15" customHeight="1" x14ac:dyDescent="0.25">
      <c r="A3526" s="5">
        <v>39738</v>
      </c>
      <c r="B3526" s="6">
        <v>53.77</v>
      </c>
      <c r="C3526" s="2">
        <v>31223250</v>
      </c>
      <c r="D3526" s="6">
        <v>-0.84999999999999398</v>
      </c>
      <c r="E3526" s="6">
        <v>-1.5562065177590501</v>
      </c>
      <c r="F3526" s="6">
        <v>-1.55620173413123</v>
      </c>
      <c r="G3526" s="6">
        <v>67.178550000000001</v>
      </c>
      <c r="H3526" s="6">
        <v>156493.356643356</v>
      </c>
      <c r="I3526" s="6">
        <v>53.75</v>
      </c>
      <c r="J3526" s="6">
        <v>55.38</v>
      </c>
      <c r="K3526" s="6">
        <v>49.71</v>
      </c>
      <c r="L3526" s="6">
        <v>125237.995337995</v>
      </c>
    </row>
    <row r="3527" spans="1:12" ht="15" customHeight="1" x14ac:dyDescent="0.25">
      <c r="A3527" s="5">
        <v>39737</v>
      </c>
      <c r="B3527" s="6">
        <v>54.62</v>
      </c>
      <c r="C3527" s="2">
        <v>47393273</v>
      </c>
      <c r="D3527" s="6">
        <v>4.57</v>
      </c>
      <c r="E3527" s="6">
        <v>9.1308691308691294</v>
      </c>
      <c r="F3527" s="6">
        <v>9.1308617019745402</v>
      </c>
      <c r="G3527" s="6">
        <v>68.24051</v>
      </c>
      <c r="H3527" s="6">
        <v>158968.787878787</v>
      </c>
      <c r="I3527" s="6">
        <v>50.57</v>
      </c>
      <c r="J3527" s="6">
        <v>55.02</v>
      </c>
      <c r="K3527" s="6">
        <v>48.73</v>
      </c>
      <c r="L3527" s="6">
        <v>127219.347319347</v>
      </c>
    </row>
    <row r="3528" spans="1:12" ht="15" customHeight="1" x14ac:dyDescent="0.25">
      <c r="A3528" s="5">
        <v>39736</v>
      </c>
      <c r="B3528" s="6">
        <v>50.05</v>
      </c>
      <c r="C3528" s="2">
        <v>27947620</v>
      </c>
      <c r="D3528" s="6">
        <v>-4.3899999999999997</v>
      </c>
      <c r="E3528" s="6">
        <v>-8.0639235855988307</v>
      </c>
      <c r="F3528" s="6">
        <v>-8.0639191362278808</v>
      </c>
      <c r="G3528" s="6">
        <v>62.530900000000003</v>
      </c>
      <c r="H3528" s="6">
        <v>145659.67365967299</v>
      </c>
      <c r="I3528" s="6">
        <v>53.44</v>
      </c>
      <c r="J3528" s="6">
        <v>53.6</v>
      </c>
      <c r="K3528" s="6">
        <v>49.88</v>
      </c>
      <c r="L3528" s="6">
        <v>116566.666666666</v>
      </c>
    </row>
    <row r="3529" spans="1:12" ht="15" customHeight="1" x14ac:dyDescent="0.25">
      <c r="A3529" s="5">
        <v>39735</v>
      </c>
      <c r="B3529" s="6">
        <v>54.44</v>
      </c>
      <c r="C3529" s="2">
        <v>28561260</v>
      </c>
      <c r="D3529" s="6">
        <v>-6.0000000000002197E-2</v>
      </c>
      <c r="E3529" s="6">
        <v>-0.110091743119267</v>
      </c>
      <c r="F3529" s="6">
        <v>-0.110095976551249</v>
      </c>
      <c r="G3529" s="6">
        <v>68.015625</v>
      </c>
      <c r="H3529" s="6">
        <v>158444.58041957999</v>
      </c>
      <c r="I3529" s="6">
        <v>56.03</v>
      </c>
      <c r="J3529" s="6">
        <v>56.07</v>
      </c>
      <c r="K3529" s="6">
        <v>52.72</v>
      </c>
      <c r="L3529" s="6">
        <v>126799.76689976599</v>
      </c>
    </row>
    <row r="3530" spans="1:12" ht="15" customHeight="1" x14ac:dyDescent="0.25">
      <c r="A3530" s="5">
        <v>39734</v>
      </c>
      <c r="B3530" s="6">
        <v>54.5</v>
      </c>
      <c r="C3530" s="2">
        <v>29558260</v>
      </c>
      <c r="D3530" s="6">
        <v>3.5499999999999901</v>
      </c>
      <c r="E3530" s="6">
        <v>6.9676153091265904</v>
      </c>
      <c r="F3530" s="6">
        <v>6.9676176370462697</v>
      </c>
      <c r="G3530" s="6">
        <v>68.090590000000006</v>
      </c>
      <c r="H3530" s="6">
        <v>158619.32400932399</v>
      </c>
      <c r="I3530" s="6">
        <v>52.68</v>
      </c>
      <c r="J3530" s="6">
        <v>54.71</v>
      </c>
      <c r="K3530" s="6">
        <v>51.2</v>
      </c>
      <c r="L3530" s="6">
        <v>126939.627039627</v>
      </c>
    </row>
    <row r="3531" spans="1:12" ht="15" customHeight="1" x14ac:dyDescent="0.25">
      <c r="A3531" s="5">
        <v>39731</v>
      </c>
      <c r="B3531" s="6">
        <v>50.95</v>
      </c>
      <c r="C3531" s="2">
        <v>51588640</v>
      </c>
      <c r="D3531" s="6">
        <v>-0.439999999999997</v>
      </c>
      <c r="E3531" s="6">
        <v>-0.85619770383342697</v>
      </c>
      <c r="F3531" s="6">
        <v>-0.85620205449555797</v>
      </c>
      <c r="G3531" s="6">
        <v>63.655329999999999</v>
      </c>
      <c r="H3531" s="6">
        <v>148280.722610722</v>
      </c>
      <c r="I3531" s="6">
        <v>49.03</v>
      </c>
      <c r="J3531" s="6">
        <v>54.23</v>
      </c>
      <c r="K3531" s="6">
        <v>47</v>
      </c>
      <c r="L3531" s="6">
        <v>118664.568764568</v>
      </c>
    </row>
    <row r="3532" spans="1:12" ht="15" customHeight="1" x14ac:dyDescent="0.25">
      <c r="A3532" s="5">
        <v>39730</v>
      </c>
      <c r="B3532" s="6">
        <v>51.39</v>
      </c>
      <c r="C3532" s="2">
        <v>41185840</v>
      </c>
      <c r="D3532" s="6">
        <v>-3.1599999999999899</v>
      </c>
      <c r="E3532" s="6">
        <v>-5.7928505957836798</v>
      </c>
      <c r="F3532" s="6">
        <v>-5.7928368576314497</v>
      </c>
      <c r="G3532" s="6">
        <v>64.205055000000002</v>
      </c>
      <c r="H3532" s="6">
        <v>149562.13286713199</v>
      </c>
      <c r="I3532" s="6">
        <v>54.67</v>
      </c>
      <c r="J3532" s="6">
        <v>55.34</v>
      </c>
      <c r="K3532" s="6">
        <v>49.76</v>
      </c>
      <c r="L3532" s="6">
        <v>119690.209790209</v>
      </c>
    </row>
    <row r="3533" spans="1:12" ht="15" customHeight="1" x14ac:dyDescent="0.25">
      <c r="A3533" s="5">
        <v>39729</v>
      </c>
      <c r="B3533" s="6">
        <v>54.55</v>
      </c>
      <c r="C3533" s="2">
        <v>47797360</v>
      </c>
      <c r="D3533" s="6">
        <v>-0.29000000000000598</v>
      </c>
      <c r="E3533" s="6">
        <v>-0.52881108679796396</v>
      </c>
      <c r="F3533" s="6">
        <v>-0.52881565114515305</v>
      </c>
      <c r="G3533" s="6">
        <v>68.153049999999993</v>
      </c>
      <c r="H3533" s="6">
        <v>158764.91841491801</v>
      </c>
      <c r="I3533" s="6">
        <v>53.71</v>
      </c>
      <c r="J3533" s="6">
        <v>56.77</v>
      </c>
      <c r="K3533" s="6">
        <v>52.75</v>
      </c>
      <c r="L3533" s="6">
        <v>127056.177156177</v>
      </c>
    </row>
    <row r="3534" spans="1:12" ht="15" customHeight="1" x14ac:dyDescent="0.25">
      <c r="A3534" s="5">
        <v>39728</v>
      </c>
      <c r="B3534" s="6">
        <v>54.84</v>
      </c>
      <c r="C3534" s="2">
        <v>34551560</v>
      </c>
      <c r="D3534" s="6">
        <v>-3.0599999999999898</v>
      </c>
      <c r="E3534" s="6">
        <v>-5.2849740932642302</v>
      </c>
      <c r="F3534" s="6">
        <v>-5.2849902092179102</v>
      </c>
      <c r="G3534" s="6">
        <v>68.515370000000004</v>
      </c>
      <c r="H3534" s="6">
        <v>159609.48717948701</v>
      </c>
      <c r="I3534" s="6">
        <v>58.72</v>
      </c>
      <c r="J3534" s="6">
        <v>58.72</v>
      </c>
      <c r="K3534" s="6">
        <v>54.45</v>
      </c>
      <c r="L3534" s="6">
        <v>127732.167832167</v>
      </c>
    </row>
    <row r="3535" spans="1:12" ht="15" customHeight="1" x14ac:dyDescent="0.25">
      <c r="A3535" s="5">
        <v>39727</v>
      </c>
      <c r="B3535" s="6">
        <v>57.9</v>
      </c>
      <c r="C3535" s="2">
        <v>39729330</v>
      </c>
      <c r="D3535" s="6">
        <v>-1.8299999999999901</v>
      </c>
      <c r="E3535" s="6">
        <v>-3.0637870416875899</v>
      </c>
      <c r="F3535" s="6">
        <v>-3.0637808159996198</v>
      </c>
      <c r="G3535" s="6">
        <v>72.338449999999995</v>
      </c>
      <c r="H3535" s="6">
        <v>168521.09557109501</v>
      </c>
      <c r="I3535" s="6">
        <v>58.69</v>
      </c>
      <c r="J3535" s="6">
        <v>59.55</v>
      </c>
      <c r="K3535" s="6">
        <v>54.55</v>
      </c>
      <c r="L3535" s="6">
        <v>134865.03496503399</v>
      </c>
    </row>
    <row r="3536" spans="1:12" ht="15" customHeight="1" x14ac:dyDescent="0.25">
      <c r="A3536" s="5">
        <v>39724</v>
      </c>
      <c r="B3536" s="6">
        <v>59.73</v>
      </c>
      <c r="C3536" s="2">
        <v>31531570</v>
      </c>
      <c r="D3536" s="6">
        <v>0.87999999999999501</v>
      </c>
      <c r="E3536" s="6">
        <v>1.49532710280373</v>
      </c>
      <c r="F3536" s="6">
        <v>1.4953279035956999</v>
      </c>
      <c r="G3536" s="6">
        <v>74.624790000000004</v>
      </c>
      <c r="H3536" s="6">
        <v>173850.55944055901</v>
      </c>
      <c r="I3536" s="6">
        <v>59.4</v>
      </c>
      <c r="J3536" s="6">
        <v>60.22</v>
      </c>
      <c r="K3536" s="6">
        <v>58.87</v>
      </c>
      <c r="L3536" s="6">
        <v>139130.76923076899</v>
      </c>
    </row>
    <row r="3537" spans="1:12" ht="15" customHeight="1" x14ac:dyDescent="0.25">
      <c r="A3537" s="5">
        <v>39723</v>
      </c>
      <c r="B3537" s="6">
        <v>58.85</v>
      </c>
      <c r="C3537" s="2">
        <v>21201920</v>
      </c>
      <c r="D3537" s="6">
        <v>-0.80999999999999495</v>
      </c>
      <c r="E3537" s="6">
        <v>-1.35769359704994</v>
      </c>
      <c r="F3537" s="6">
        <v>-1.3576888251832799</v>
      </c>
      <c r="G3537" s="6">
        <v>73.525345000000002</v>
      </c>
      <c r="H3537" s="6">
        <v>171287.75058275001</v>
      </c>
      <c r="I3537" s="6">
        <v>59.66</v>
      </c>
      <c r="J3537" s="6">
        <v>59.85</v>
      </c>
      <c r="K3537" s="6">
        <v>58.23</v>
      </c>
      <c r="L3537" s="6">
        <v>137079.48717948701</v>
      </c>
    </row>
    <row r="3538" spans="1:12" ht="15" customHeight="1" x14ac:dyDescent="0.25">
      <c r="A3538" s="5">
        <v>39722</v>
      </c>
      <c r="B3538" s="6">
        <v>59.66</v>
      </c>
      <c r="C3538" s="2">
        <v>23366000</v>
      </c>
      <c r="D3538" s="6">
        <v>-0.23000000000000301</v>
      </c>
      <c r="E3538" s="6">
        <v>-0.384037401903492</v>
      </c>
      <c r="F3538" s="6">
        <v>-0.38403636960231402</v>
      </c>
      <c r="G3538" s="6">
        <v>74.537329999999997</v>
      </c>
      <c r="H3538" s="6">
        <v>173646.689976689</v>
      </c>
      <c r="I3538" s="6">
        <v>59.51</v>
      </c>
      <c r="J3538" s="6">
        <v>60.3</v>
      </c>
      <c r="K3538" s="6">
        <v>58.99</v>
      </c>
      <c r="L3538" s="6">
        <v>138967.59906759899</v>
      </c>
    </row>
    <row r="3539" spans="1:12" ht="15" customHeight="1" x14ac:dyDescent="0.25">
      <c r="A3539" s="5">
        <v>39721</v>
      </c>
      <c r="B3539" s="6">
        <v>59.89</v>
      </c>
      <c r="C3539" s="2">
        <v>26926030</v>
      </c>
      <c r="D3539" s="6">
        <v>1.43999999999999</v>
      </c>
      <c r="E3539" s="6">
        <v>2.46364414029083</v>
      </c>
      <c r="F3539" s="6">
        <v>2.4636346705812802</v>
      </c>
      <c r="G3539" s="6">
        <v>74.824684000000005</v>
      </c>
      <c r="H3539" s="6">
        <v>174316.512820512</v>
      </c>
      <c r="I3539" s="6">
        <v>59.18</v>
      </c>
      <c r="J3539" s="6">
        <v>60.01</v>
      </c>
      <c r="K3539" s="6">
        <v>57.74</v>
      </c>
      <c r="L3539" s="6">
        <v>139503.72960372901</v>
      </c>
    </row>
    <row r="3540" spans="1:12" ht="15" customHeight="1" x14ac:dyDescent="0.25">
      <c r="A3540" s="5">
        <v>39720</v>
      </c>
      <c r="B3540" s="6">
        <v>58.45</v>
      </c>
      <c r="C3540" s="2">
        <v>27535190</v>
      </c>
      <c r="D3540" s="6">
        <v>-2.25999999999999</v>
      </c>
      <c r="E3540" s="6">
        <v>-3.7226157140503999</v>
      </c>
      <c r="F3540" s="6">
        <v>-3.72261159878216</v>
      </c>
      <c r="G3540" s="6">
        <v>73.025599999999997</v>
      </c>
      <c r="H3540" s="6">
        <v>170122.84382284299</v>
      </c>
      <c r="I3540" s="6">
        <v>60.05</v>
      </c>
      <c r="J3540" s="6">
        <v>60.85</v>
      </c>
      <c r="K3540" s="6">
        <v>58.27</v>
      </c>
      <c r="L3540" s="6">
        <v>136147.086247086</v>
      </c>
    </row>
    <row r="3541" spans="1:12" ht="15" customHeight="1" x14ac:dyDescent="0.25">
      <c r="A3541" s="5">
        <v>39717</v>
      </c>
      <c r="B3541" s="6">
        <v>60.71</v>
      </c>
      <c r="C3541" s="2">
        <v>21200180</v>
      </c>
      <c r="D3541" s="6">
        <v>0.59000000000000297</v>
      </c>
      <c r="E3541" s="6">
        <v>0.98137059214904399</v>
      </c>
      <c r="F3541" s="6">
        <v>0.98137395815638395</v>
      </c>
      <c r="G3541" s="6">
        <v>75.849170000000001</v>
      </c>
      <c r="H3541" s="6">
        <v>176704.59207459199</v>
      </c>
      <c r="I3541" s="6">
        <v>59.08</v>
      </c>
      <c r="J3541" s="6">
        <v>60.9</v>
      </c>
      <c r="K3541" s="6">
        <v>59.08</v>
      </c>
      <c r="L3541" s="6">
        <v>141415.151515151</v>
      </c>
    </row>
    <row r="3542" spans="1:12" ht="15" customHeight="1" x14ac:dyDescent="0.25">
      <c r="A3542" s="5">
        <v>39716</v>
      </c>
      <c r="B3542" s="6">
        <v>60.12</v>
      </c>
      <c r="C3542" s="2">
        <v>21432930</v>
      </c>
      <c r="D3542" s="6">
        <v>1.19999999999999</v>
      </c>
      <c r="E3542" s="6">
        <v>2.0366598778003899</v>
      </c>
      <c r="F3542" s="6">
        <v>2.03667052967289</v>
      </c>
      <c r="G3542" s="6">
        <v>75.112039999999993</v>
      </c>
      <c r="H3542" s="6">
        <v>174986.34032634</v>
      </c>
      <c r="I3542" s="6">
        <v>59.34</v>
      </c>
      <c r="J3542" s="6">
        <v>60.47</v>
      </c>
      <c r="K3542" s="6">
        <v>59.02</v>
      </c>
      <c r="L3542" s="6">
        <v>140039.86013985999</v>
      </c>
    </row>
    <row r="3543" spans="1:12" ht="15" customHeight="1" x14ac:dyDescent="0.25">
      <c r="A3543" s="5">
        <v>39715</v>
      </c>
      <c r="B3543" s="6">
        <v>58.92</v>
      </c>
      <c r="C3543" s="2">
        <v>17365900</v>
      </c>
      <c r="D3543" s="6">
        <v>0.52000000000000302</v>
      </c>
      <c r="E3543" s="6">
        <v>0.89041095890411903</v>
      </c>
      <c r="F3543" s="6">
        <v>0.89039491589792896</v>
      </c>
      <c r="G3543" s="6">
        <v>73.612790000000004</v>
      </c>
      <c r="H3543" s="6">
        <v>171491.58508158501</v>
      </c>
      <c r="I3543" s="6">
        <v>58.9</v>
      </c>
      <c r="J3543" s="6">
        <v>59.38</v>
      </c>
      <c r="K3543" s="6">
        <v>58.15</v>
      </c>
      <c r="L3543" s="6">
        <v>137242.65734265701</v>
      </c>
    </row>
    <row r="3544" spans="1:12" ht="15" customHeight="1" x14ac:dyDescent="0.25">
      <c r="A3544" s="5">
        <v>39714</v>
      </c>
      <c r="B3544" s="6">
        <v>58.4</v>
      </c>
      <c r="C3544" s="2">
        <v>22178410</v>
      </c>
      <c r="D3544" s="6">
        <v>-0.49000000000000199</v>
      </c>
      <c r="E3544" s="6">
        <v>-0.83205977245712703</v>
      </c>
      <c r="F3544" s="6">
        <v>-0.83205890236018798</v>
      </c>
      <c r="G3544" s="6">
        <v>72.963130000000007</v>
      </c>
      <c r="H3544" s="6">
        <v>169977.22610722599</v>
      </c>
      <c r="I3544" s="6">
        <v>58.91</v>
      </c>
      <c r="J3544" s="6">
        <v>59.91</v>
      </c>
      <c r="K3544" s="6">
        <v>58.33</v>
      </c>
      <c r="L3544" s="6">
        <v>136030.536130536</v>
      </c>
    </row>
    <row r="3545" spans="1:12" ht="15" customHeight="1" x14ac:dyDescent="0.25">
      <c r="A3545" s="5">
        <v>39713</v>
      </c>
      <c r="B3545" s="6">
        <v>58.89</v>
      </c>
      <c r="C3545" s="2">
        <v>22087330</v>
      </c>
      <c r="D3545" s="6">
        <v>-0.81000000000000205</v>
      </c>
      <c r="E3545" s="6">
        <v>-1.3567839195979901</v>
      </c>
      <c r="F3545" s="6">
        <v>-1.3567857588643399</v>
      </c>
      <c r="G3545" s="6">
        <v>73.575320000000005</v>
      </c>
      <c r="H3545" s="6">
        <v>171404.24242424199</v>
      </c>
      <c r="I3545" s="6">
        <v>59.45</v>
      </c>
      <c r="J3545" s="6">
        <v>59.92</v>
      </c>
      <c r="K3545" s="6">
        <v>58.75</v>
      </c>
      <c r="L3545" s="6">
        <v>137172.727272727</v>
      </c>
    </row>
    <row r="3546" spans="1:12" ht="15" customHeight="1" x14ac:dyDescent="0.25">
      <c r="A3546" s="5">
        <v>39710</v>
      </c>
      <c r="B3546" s="6">
        <v>59.7</v>
      </c>
      <c r="C3546" s="2">
        <v>44579100</v>
      </c>
      <c r="D3546" s="6">
        <v>-1.77999999999999</v>
      </c>
      <c r="E3546" s="6">
        <v>-2.8952504879635499</v>
      </c>
      <c r="F3546" s="6">
        <v>-2.8952425935911799</v>
      </c>
      <c r="G3546" s="6">
        <v>74.587310000000002</v>
      </c>
      <c r="H3546" s="6">
        <v>173763.19347319301</v>
      </c>
      <c r="I3546" s="6">
        <v>63.22</v>
      </c>
      <c r="J3546" s="6">
        <v>63.85</v>
      </c>
      <c r="K3546" s="6">
        <v>59.45</v>
      </c>
      <c r="L3546" s="6">
        <v>139060.83916083901</v>
      </c>
    </row>
    <row r="3547" spans="1:12" ht="15" customHeight="1" x14ac:dyDescent="0.25">
      <c r="A3547" s="5">
        <v>39709</v>
      </c>
      <c r="B3547" s="6">
        <v>61.48</v>
      </c>
      <c r="C3547" s="2">
        <v>41697330</v>
      </c>
      <c r="D3547" s="6">
        <v>1.8399999999999901</v>
      </c>
      <c r="E3547" s="6">
        <v>3.0851777330650401</v>
      </c>
      <c r="F3547" s="6">
        <v>3.0851747195068602</v>
      </c>
      <c r="G3547" s="6">
        <v>76.811179999999993</v>
      </c>
      <c r="H3547" s="6">
        <v>178947.03962703899</v>
      </c>
      <c r="I3547" s="6">
        <v>60.54</v>
      </c>
      <c r="J3547" s="6">
        <v>61.66</v>
      </c>
      <c r="K3547" s="6">
        <v>59.1</v>
      </c>
      <c r="L3547" s="6">
        <v>143210.02331002301</v>
      </c>
    </row>
    <row r="3548" spans="1:12" ht="15" customHeight="1" x14ac:dyDescent="0.25">
      <c r="A3548" s="5">
        <v>39708</v>
      </c>
      <c r="B3548" s="6">
        <v>59.64</v>
      </c>
      <c r="C3548" s="2">
        <v>41250566</v>
      </c>
      <c r="D3548" s="6">
        <v>-2.5</v>
      </c>
      <c r="E3548" s="6">
        <v>-4.0231734792404197</v>
      </c>
      <c r="F3548" s="6">
        <v>-4.0231728250504197</v>
      </c>
      <c r="G3548" s="6">
        <v>74.512343999999999</v>
      </c>
      <c r="H3548" s="6">
        <v>173588.447552447</v>
      </c>
      <c r="I3548" s="6">
        <v>61.68</v>
      </c>
      <c r="J3548" s="6">
        <v>61.98</v>
      </c>
      <c r="K3548" s="6">
        <v>59.22</v>
      </c>
      <c r="L3548" s="6">
        <v>138920.97902097899</v>
      </c>
    </row>
    <row r="3549" spans="1:12" ht="15" customHeight="1" x14ac:dyDescent="0.25">
      <c r="A3549" s="5">
        <v>39707</v>
      </c>
      <c r="B3549" s="6">
        <v>62.14</v>
      </c>
      <c r="C3549" s="2">
        <v>33389809.999999899</v>
      </c>
      <c r="D3549" s="6">
        <v>0.50999999999999801</v>
      </c>
      <c r="E3549" s="6">
        <v>0.82751906539022502</v>
      </c>
      <c r="F3549" s="6">
        <v>0.82751515319956503</v>
      </c>
      <c r="G3549" s="6">
        <v>77.635765000000006</v>
      </c>
      <c r="H3549" s="6">
        <v>180869.14918414899</v>
      </c>
      <c r="I3549" s="6">
        <v>61</v>
      </c>
      <c r="J3549" s="6">
        <v>63.18</v>
      </c>
      <c r="K3549" s="6">
        <v>61</v>
      </c>
      <c r="L3549" s="6">
        <v>144748.48484848399</v>
      </c>
    </row>
    <row r="3550" spans="1:12" ht="15" customHeight="1" x14ac:dyDescent="0.25">
      <c r="A3550" s="5">
        <v>39706</v>
      </c>
      <c r="B3550" s="6">
        <v>61.63</v>
      </c>
      <c r="C3550" s="2">
        <v>25805480</v>
      </c>
      <c r="D3550" s="6">
        <v>-0.77999999999999403</v>
      </c>
      <c r="E3550" s="6">
        <v>-1.24979971158467</v>
      </c>
      <c r="F3550" s="6">
        <v>-1.24980281661241</v>
      </c>
      <c r="G3550" s="6">
        <v>76.998589999999993</v>
      </c>
      <c r="H3550" s="6">
        <v>179383.892773892</v>
      </c>
      <c r="I3550" s="6">
        <v>61.2</v>
      </c>
      <c r="J3550" s="6">
        <v>62.5</v>
      </c>
      <c r="K3550" s="6">
        <v>61.09</v>
      </c>
      <c r="L3550" s="6">
        <v>143559.67365967299</v>
      </c>
    </row>
    <row r="3551" spans="1:12" ht="15" customHeight="1" x14ac:dyDescent="0.25">
      <c r="A3551" s="5">
        <v>39703</v>
      </c>
      <c r="B3551" s="6">
        <v>62.41</v>
      </c>
      <c r="C3551" s="2">
        <v>19141790</v>
      </c>
      <c r="D3551" s="6">
        <v>-0.760000000000005</v>
      </c>
      <c r="E3551" s="6">
        <v>-1.2031027386417701</v>
      </c>
      <c r="F3551" s="6">
        <v>-1.2030962227999999</v>
      </c>
      <c r="G3551" s="6">
        <v>77.973100000000002</v>
      </c>
      <c r="H3551" s="6">
        <v>181655.47785547699</v>
      </c>
      <c r="I3551" s="6">
        <v>62.71</v>
      </c>
      <c r="J3551" s="6">
        <v>62.87</v>
      </c>
      <c r="K3551" s="6">
        <v>61.58</v>
      </c>
      <c r="L3551" s="6">
        <v>145377.85547785499</v>
      </c>
    </row>
    <row r="3552" spans="1:12" ht="15" customHeight="1" x14ac:dyDescent="0.25">
      <c r="A3552" s="5">
        <v>39702</v>
      </c>
      <c r="B3552" s="6">
        <v>63.17</v>
      </c>
      <c r="C3552" s="2">
        <v>28991070</v>
      </c>
      <c r="D3552" s="6">
        <v>1.1499999999999899</v>
      </c>
      <c r="E3552" s="6">
        <v>1.85424056755885</v>
      </c>
      <c r="F3552" s="6">
        <v>1.85424201376664</v>
      </c>
      <c r="G3552" s="6">
        <v>78.922614999999993</v>
      </c>
      <c r="H3552" s="6">
        <v>183868.799533799</v>
      </c>
      <c r="I3552" s="6">
        <v>61.52</v>
      </c>
      <c r="J3552" s="6">
        <v>63.23</v>
      </c>
      <c r="K3552" s="6">
        <v>61.27</v>
      </c>
      <c r="L3552" s="6">
        <v>147149.41724941699</v>
      </c>
    </row>
    <row r="3553" spans="1:12" ht="15" customHeight="1" x14ac:dyDescent="0.25">
      <c r="A3553" s="5">
        <v>39701</v>
      </c>
      <c r="B3553" s="6">
        <v>62.02</v>
      </c>
      <c r="C3553" s="2">
        <v>23568930</v>
      </c>
      <c r="D3553" s="6">
        <v>0.89</v>
      </c>
      <c r="E3553" s="6">
        <v>1.4559136266972099</v>
      </c>
      <c r="F3553" s="6">
        <v>1.45591622268863</v>
      </c>
      <c r="G3553" s="6">
        <v>77.485839999999996</v>
      </c>
      <c r="H3553" s="6">
        <v>180519.67365967299</v>
      </c>
      <c r="I3553" s="6">
        <v>61.45</v>
      </c>
      <c r="J3553" s="6">
        <v>62.48</v>
      </c>
      <c r="K3553" s="6">
        <v>61.21</v>
      </c>
      <c r="L3553" s="6">
        <v>144468.76456876399</v>
      </c>
    </row>
    <row r="3554" spans="1:12" ht="15" customHeight="1" x14ac:dyDescent="0.25">
      <c r="A3554" s="5">
        <v>39700</v>
      </c>
      <c r="B3554" s="6">
        <v>61.13</v>
      </c>
      <c r="C3554" s="2">
        <v>25368160</v>
      </c>
      <c r="D3554" s="6">
        <v>-0.869999999999997</v>
      </c>
      <c r="E3554" s="6">
        <v>-1.4032258064516101</v>
      </c>
      <c r="F3554" s="6">
        <v>-1.40322498397575</v>
      </c>
      <c r="G3554" s="6">
        <v>76.373900000000006</v>
      </c>
      <c r="H3554" s="6">
        <v>177927.73892773801</v>
      </c>
      <c r="I3554" s="6">
        <v>61.65</v>
      </c>
      <c r="J3554" s="6">
        <v>62.36</v>
      </c>
      <c r="K3554" s="6">
        <v>60.91</v>
      </c>
      <c r="L3554" s="6">
        <v>142394.172494172</v>
      </c>
    </row>
    <row r="3555" spans="1:12" ht="15" customHeight="1" x14ac:dyDescent="0.25">
      <c r="A3555" s="5">
        <v>39699</v>
      </c>
      <c r="B3555" s="6">
        <v>62</v>
      </c>
      <c r="C3555" s="2">
        <v>28565620</v>
      </c>
      <c r="D3555" s="6">
        <v>1.25999999999999</v>
      </c>
      <c r="E3555" s="6">
        <v>2.0744155416529502</v>
      </c>
      <c r="F3555" s="6">
        <v>2.0744096623055399</v>
      </c>
      <c r="G3555" s="6">
        <v>77.460849999999994</v>
      </c>
      <c r="H3555" s="6">
        <v>180461.421911421</v>
      </c>
      <c r="I3555" s="6">
        <v>61.39</v>
      </c>
      <c r="J3555" s="6">
        <v>62.01</v>
      </c>
      <c r="K3555" s="6">
        <v>60.25</v>
      </c>
      <c r="L3555" s="6">
        <v>144422.14452214399</v>
      </c>
    </row>
    <row r="3556" spans="1:12" ht="15" customHeight="1" x14ac:dyDescent="0.25">
      <c r="A3556" s="5">
        <v>39696</v>
      </c>
      <c r="B3556" s="6">
        <v>60.74</v>
      </c>
      <c r="C3556" s="2">
        <v>22825890</v>
      </c>
      <c r="D3556" s="6">
        <v>0.96</v>
      </c>
      <c r="E3556" s="6">
        <v>1.60588825694212</v>
      </c>
      <c r="F3556" s="6">
        <v>1.6058884262664499</v>
      </c>
      <c r="G3556" s="6">
        <v>75.886650000000003</v>
      </c>
      <c r="H3556" s="6">
        <v>176791.95804195799</v>
      </c>
      <c r="I3556" s="6">
        <v>59.4</v>
      </c>
      <c r="J3556" s="6">
        <v>60.88</v>
      </c>
      <c r="K3556" s="6">
        <v>59.02</v>
      </c>
      <c r="L3556" s="6">
        <v>141485.081585081</v>
      </c>
    </row>
    <row r="3557" spans="1:12" ht="15" customHeight="1" x14ac:dyDescent="0.25">
      <c r="A3557" s="5">
        <v>39695</v>
      </c>
      <c r="B3557" s="6">
        <v>59.78</v>
      </c>
      <c r="C3557" s="2">
        <v>27614250</v>
      </c>
      <c r="D3557" s="6">
        <v>-9.9999999999980105E-3</v>
      </c>
      <c r="E3557" s="6">
        <v>-1.67252048837607E-2</v>
      </c>
      <c r="F3557" s="6">
        <v>-1.6725624918412198E-2</v>
      </c>
      <c r="G3557" s="6">
        <v>74.687256000000005</v>
      </c>
      <c r="H3557" s="6">
        <v>173996.167832167</v>
      </c>
      <c r="I3557" s="6">
        <v>60</v>
      </c>
      <c r="J3557" s="6">
        <v>60.89</v>
      </c>
      <c r="K3557" s="6">
        <v>59.7</v>
      </c>
      <c r="L3557" s="6">
        <v>139247.31934731899</v>
      </c>
    </row>
    <row r="3558" spans="1:12" ht="15" customHeight="1" x14ac:dyDescent="0.25">
      <c r="A3558" s="5">
        <v>39694</v>
      </c>
      <c r="B3558" s="6">
        <v>59.79</v>
      </c>
      <c r="C3558" s="2">
        <v>15824280</v>
      </c>
      <c r="D3558" s="6">
        <v>0.14000000000000001</v>
      </c>
      <c r="E3558" s="6">
        <v>0.2347024308466</v>
      </c>
      <c r="F3558" s="6">
        <v>0.234700269064647</v>
      </c>
      <c r="G3558" s="6">
        <v>74.699749999999995</v>
      </c>
      <c r="H3558" s="6">
        <v>174025.29137529101</v>
      </c>
      <c r="I3558" s="6">
        <v>59.59</v>
      </c>
      <c r="J3558" s="6">
        <v>60.23</v>
      </c>
      <c r="K3558" s="6">
        <v>59.16</v>
      </c>
      <c r="L3558" s="6">
        <v>139270.629370629</v>
      </c>
    </row>
    <row r="3559" spans="1:12" ht="15" customHeight="1" x14ac:dyDescent="0.25">
      <c r="A3559" s="5">
        <v>39693</v>
      </c>
      <c r="B3559" s="6">
        <v>59.65</v>
      </c>
      <c r="C3559" s="2">
        <v>23034430</v>
      </c>
      <c r="D3559" s="6">
        <v>0.57999999999999796</v>
      </c>
      <c r="E3559" s="6">
        <v>0.98188589808700899</v>
      </c>
      <c r="F3559" s="6">
        <v>0.98189435800986002</v>
      </c>
      <c r="G3559" s="6">
        <v>74.524839999999998</v>
      </c>
      <c r="H3559" s="6">
        <v>173617.57575757499</v>
      </c>
      <c r="I3559" s="6">
        <v>59.9</v>
      </c>
      <c r="J3559" s="6">
        <v>60.99</v>
      </c>
      <c r="K3559" s="6">
        <v>59.5</v>
      </c>
      <c r="L3559" s="6">
        <v>138944.28904428901</v>
      </c>
    </row>
    <row r="3560" spans="1:12" ht="15" customHeight="1" x14ac:dyDescent="0.25">
      <c r="A3560" s="5">
        <v>39689</v>
      </c>
      <c r="B3560" s="6">
        <v>59.07</v>
      </c>
      <c r="C3560" s="2">
        <v>12854110</v>
      </c>
      <c r="D3560" s="6">
        <v>-0.81000000000000205</v>
      </c>
      <c r="E3560" s="6">
        <v>-1.3527054108216401</v>
      </c>
      <c r="F3560" s="6">
        <v>-1.3527139525848699</v>
      </c>
      <c r="G3560" s="6">
        <v>73.800200000000004</v>
      </c>
      <c r="H3560" s="6">
        <v>171928.438228438</v>
      </c>
      <c r="I3560" s="6">
        <v>59.61</v>
      </c>
      <c r="J3560" s="6">
        <v>59.88</v>
      </c>
      <c r="K3560" s="6">
        <v>59.06</v>
      </c>
      <c r="L3560" s="6">
        <v>137592.30769230699</v>
      </c>
    </row>
    <row r="3561" spans="1:12" ht="15" customHeight="1" x14ac:dyDescent="0.25">
      <c r="A3561" s="5">
        <v>39688</v>
      </c>
      <c r="B3561" s="6">
        <v>59.88</v>
      </c>
      <c r="C3561" s="2">
        <v>12117940</v>
      </c>
      <c r="D3561" s="6">
        <v>0.59000000000000297</v>
      </c>
      <c r="E3561" s="6">
        <v>0.99510878731658903</v>
      </c>
      <c r="F3561" s="6">
        <v>0.99511082447094601</v>
      </c>
      <c r="G3561" s="6">
        <v>74.812195000000003</v>
      </c>
      <c r="H3561" s="6">
        <v>174287.40093239999</v>
      </c>
      <c r="I3561" s="6">
        <v>59.42</v>
      </c>
      <c r="J3561" s="6">
        <v>60.04</v>
      </c>
      <c r="K3561" s="6">
        <v>59.02</v>
      </c>
      <c r="L3561" s="6">
        <v>139480.41958041899</v>
      </c>
    </row>
    <row r="3562" spans="1:12" ht="15" customHeight="1" x14ac:dyDescent="0.25">
      <c r="A3562" s="5">
        <v>39687</v>
      </c>
      <c r="B3562" s="6">
        <v>59.29</v>
      </c>
      <c r="C3562" s="2">
        <v>11727180</v>
      </c>
      <c r="D3562" s="6">
        <v>0.28999999999999898</v>
      </c>
      <c r="E3562" s="6">
        <v>0.49152542372881097</v>
      </c>
      <c r="F3562" s="6">
        <v>0.49152964671810201</v>
      </c>
      <c r="G3562" s="6">
        <v>74.075066000000007</v>
      </c>
      <c r="H3562" s="6">
        <v>172569.151515151</v>
      </c>
      <c r="I3562" s="6">
        <v>58.99</v>
      </c>
      <c r="J3562" s="6">
        <v>59.86</v>
      </c>
      <c r="K3562" s="6">
        <v>58.48</v>
      </c>
      <c r="L3562" s="6">
        <v>138105.12820512801</v>
      </c>
    </row>
    <row r="3563" spans="1:12" ht="15" customHeight="1" x14ac:dyDescent="0.25">
      <c r="A3563" s="5">
        <v>39686</v>
      </c>
      <c r="B3563" s="6">
        <v>59</v>
      </c>
      <c r="C3563" s="2">
        <v>10971160</v>
      </c>
      <c r="D3563" s="6">
        <v>0.45000000000000201</v>
      </c>
      <c r="E3563" s="6">
        <v>0.76857386848847498</v>
      </c>
      <c r="F3563" s="6">
        <v>0.76857406227950298</v>
      </c>
      <c r="G3563" s="6">
        <v>73.712745999999996</v>
      </c>
      <c r="H3563" s="6">
        <v>171724.58275058199</v>
      </c>
      <c r="I3563" s="6">
        <v>58.55</v>
      </c>
      <c r="J3563" s="6">
        <v>59.18</v>
      </c>
      <c r="K3563" s="6">
        <v>58.04</v>
      </c>
      <c r="L3563" s="6">
        <v>137429.13752913699</v>
      </c>
    </row>
    <row r="3564" spans="1:12" ht="15" customHeight="1" x14ac:dyDescent="0.25">
      <c r="A3564" s="5">
        <v>39685</v>
      </c>
      <c r="B3564" s="6">
        <v>58.55</v>
      </c>
      <c r="C3564" s="2">
        <v>11965730</v>
      </c>
      <c r="D3564" s="6">
        <v>-0.89</v>
      </c>
      <c r="E3564" s="6">
        <v>-1.49730820995962</v>
      </c>
      <c r="F3564" s="6">
        <v>-1.4973108220073901</v>
      </c>
      <c r="G3564" s="6">
        <v>73.150530000000003</v>
      </c>
      <c r="H3564" s="6">
        <v>170414.055944055</v>
      </c>
      <c r="I3564" s="6">
        <v>59.27</v>
      </c>
      <c r="J3564" s="6">
        <v>59.29</v>
      </c>
      <c r="K3564" s="6">
        <v>58.3</v>
      </c>
      <c r="L3564" s="6">
        <v>136380.18648018601</v>
      </c>
    </row>
    <row r="3565" spans="1:12" ht="15" customHeight="1" x14ac:dyDescent="0.25">
      <c r="A3565" s="5">
        <v>39682</v>
      </c>
      <c r="B3565" s="6">
        <v>59.44</v>
      </c>
      <c r="C3565" s="2">
        <v>12725120</v>
      </c>
      <c r="D3565" s="6">
        <v>0.93999999999999695</v>
      </c>
      <c r="E3565" s="6">
        <v>1.60683760683759</v>
      </c>
      <c r="F3565" s="6">
        <v>1.6068341444415799</v>
      </c>
      <c r="G3565" s="6">
        <v>74.262469999999993</v>
      </c>
      <c r="H3565" s="6">
        <v>173005.99067599</v>
      </c>
      <c r="I3565" s="6">
        <v>58.71</v>
      </c>
      <c r="J3565" s="6">
        <v>59.51</v>
      </c>
      <c r="K3565" s="6">
        <v>58.71</v>
      </c>
      <c r="L3565" s="6">
        <v>138454.77855477799</v>
      </c>
    </row>
    <row r="3566" spans="1:12" ht="15" customHeight="1" x14ac:dyDescent="0.25">
      <c r="A3566" s="5">
        <v>39681</v>
      </c>
      <c r="B3566" s="6">
        <v>58.5</v>
      </c>
      <c r="C3566" s="2">
        <v>11381920</v>
      </c>
      <c r="D3566" s="6">
        <v>0.14000000000000001</v>
      </c>
      <c r="E3566" s="6">
        <v>0.23989033584648201</v>
      </c>
      <c r="F3566" s="6">
        <v>0.239889495935252</v>
      </c>
      <c r="G3566" s="6">
        <v>73.088065999999998</v>
      </c>
      <c r="H3566" s="6">
        <v>170268.452214452</v>
      </c>
      <c r="I3566" s="6">
        <v>57.89</v>
      </c>
      <c r="J3566" s="6">
        <v>58.59</v>
      </c>
      <c r="K3566" s="6">
        <v>57.48</v>
      </c>
      <c r="L3566" s="6">
        <v>136263.636363636</v>
      </c>
    </row>
    <row r="3567" spans="1:12" ht="15" customHeight="1" x14ac:dyDescent="0.25">
      <c r="A3567" s="5">
        <v>39680</v>
      </c>
      <c r="B3567" s="6">
        <v>58.36</v>
      </c>
      <c r="C3567" s="2">
        <v>12862530</v>
      </c>
      <c r="D3567" s="6">
        <v>0.15999999999999601</v>
      </c>
      <c r="E3567" s="6">
        <v>0.27491408934707801</v>
      </c>
      <c r="F3567" s="6">
        <v>0.27490859301315601</v>
      </c>
      <c r="G3567" s="6">
        <v>72.913155000000003</v>
      </c>
      <c r="H3567" s="6">
        <v>169860.73426573401</v>
      </c>
      <c r="I3567" s="6">
        <v>58.52</v>
      </c>
      <c r="J3567" s="6">
        <v>58.65</v>
      </c>
      <c r="K3567" s="6">
        <v>57.68</v>
      </c>
      <c r="L3567" s="6">
        <v>135937.29603729601</v>
      </c>
    </row>
    <row r="3568" spans="1:12" ht="15" customHeight="1" x14ac:dyDescent="0.25">
      <c r="A3568" s="5">
        <v>39679</v>
      </c>
      <c r="B3568" s="6">
        <v>58.2</v>
      </c>
      <c r="C3568" s="2">
        <v>15337630</v>
      </c>
      <c r="D3568" s="6">
        <v>-0.62999999999999501</v>
      </c>
      <c r="E3568" s="6">
        <v>-1.0708822029576599</v>
      </c>
      <c r="F3568" s="6">
        <v>-1.0708791086193199</v>
      </c>
      <c r="G3568" s="6">
        <v>72.713260000000005</v>
      </c>
      <c r="H3568" s="6">
        <v>169394.77855477799</v>
      </c>
      <c r="I3568" s="6">
        <v>58.5</v>
      </c>
      <c r="J3568" s="6">
        <v>58.81</v>
      </c>
      <c r="K3568" s="6">
        <v>57.89</v>
      </c>
      <c r="L3568" s="6">
        <v>135564.335664335</v>
      </c>
    </row>
    <row r="3569" spans="1:12" ht="15" customHeight="1" x14ac:dyDescent="0.25">
      <c r="A3569" s="5">
        <v>39678</v>
      </c>
      <c r="B3569" s="6">
        <v>58.83</v>
      </c>
      <c r="C3569" s="2">
        <v>12916110</v>
      </c>
      <c r="D3569" s="6">
        <v>-0.53999999999999904</v>
      </c>
      <c r="E3569" s="6">
        <v>-0.90955027791813603</v>
      </c>
      <c r="F3569" s="6">
        <v>-0.90953813150816898</v>
      </c>
      <c r="G3569" s="6">
        <v>73.500360000000001</v>
      </c>
      <c r="H3569" s="6">
        <v>171229.51048950999</v>
      </c>
      <c r="I3569" s="6">
        <v>59.5</v>
      </c>
      <c r="J3569" s="6">
        <v>59.6</v>
      </c>
      <c r="K3569" s="6">
        <v>58.63</v>
      </c>
      <c r="L3569" s="6">
        <v>137032.86713286699</v>
      </c>
    </row>
    <row r="3570" spans="1:12" ht="15" customHeight="1" x14ac:dyDescent="0.25">
      <c r="A3570" s="5">
        <v>39675</v>
      </c>
      <c r="B3570" s="6">
        <v>59.37</v>
      </c>
      <c r="C3570" s="2">
        <v>22565040</v>
      </c>
      <c r="D3570" s="6">
        <v>1.26999999999999</v>
      </c>
      <c r="E3570" s="6">
        <v>2.1858864027538498</v>
      </c>
      <c r="F3570" s="6">
        <v>2.1858750829334599</v>
      </c>
      <c r="G3570" s="6">
        <v>74.17501</v>
      </c>
      <c r="H3570" s="6">
        <v>172802.12121212101</v>
      </c>
      <c r="I3570" s="6">
        <v>58.13</v>
      </c>
      <c r="J3570" s="6">
        <v>59.93</v>
      </c>
      <c r="K3570" s="6">
        <v>58.13</v>
      </c>
      <c r="L3570" s="6">
        <v>138291.608391608</v>
      </c>
    </row>
    <row r="3571" spans="1:12" ht="15" customHeight="1" x14ac:dyDescent="0.25">
      <c r="A3571" s="5">
        <v>39674</v>
      </c>
      <c r="B3571" s="6">
        <v>58.1</v>
      </c>
      <c r="C3571" s="2">
        <v>26814570</v>
      </c>
      <c r="D3571" s="6">
        <v>0.219999999999998</v>
      </c>
      <c r="E3571" s="6">
        <v>0.38009675190047099</v>
      </c>
      <c r="F3571" s="6">
        <v>0.380109094504543</v>
      </c>
      <c r="G3571" s="6">
        <v>72.588319999999996</v>
      </c>
      <c r="H3571" s="6">
        <v>169103.543123543</v>
      </c>
      <c r="I3571" s="6">
        <v>57.52</v>
      </c>
      <c r="J3571" s="6">
        <v>58.9</v>
      </c>
      <c r="K3571" s="6">
        <v>56.89</v>
      </c>
      <c r="L3571" s="6">
        <v>135331.23543123499</v>
      </c>
    </row>
    <row r="3572" spans="1:12" ht="15" customHeight="1" x14ac:dyDescent="0.25">
      <c r="A3572" s="5">
        <v>39673</v>
      </c>
      <c r="B3572" s="6">
        <v>57.88</v>
      </c>
      <c r="C3572" s="2">
        <v>22645520</v>
      </c>
      <c r="D3572" s="6">
        <v>-1.3699999999999899</v>
      </c>
      <c r="E3572" s="6">
        <v>-2.3122362869198199</v>
      </c>
      <c r="F3572" s="6">
        <v>-1.91140870118642</v>
      </c>
      <c r="G3572" s="6">
        <v>72.313450000000003</v>
      </c>
      <c r="H3572" s="6">
        <v>168462.82051282001</v>
      </c>
      <c r="I3572" s="6">
        <v>58.9</v>
      </c>
      <c r="J3572" s="6">
        <v>58.95</v>
      </c>
      <c r="K3572" s="6">
        <v>57.23</v>
      </c>
      <c r="L3572" s="6">
        <v>134818.414918414</v>
      </c>
    </row>
    <row r="3573" spans="1:12" ht="15" customHeight="1" x14ac:dyDescent="0.25">
      <c r="A3573" s="5">
        <v>39672</v>
      </c>
      <c r="B3573" s="6">
        <v>59.25</v>
      </c>
      <c r="C3573" s="2">
        <v>20308800</v>
      </c>
      <c r="D3573" s="6">
        <v>0.68999999999999695</v>
      </c>
      <c r="E3573" s="6">
        <v>1.17827868852458</v>
      </c>
      <c r="F3573" s="6">
        <v>1.1782848615978301</v>
      </c>
      <c r="G3573" s="6">
        <v>73.722589999999997</v>
      </c>
      <c r="H3573" s="6">
        <v>171747.529137529</v>
      </c>
      <c r="I3573" s="6">
        <v>58.71</v>
      </c>
      <c r="J3573" s="6">
        <v>59.74</v>
      </c>
      <c r="K3573" s="6">
        <v>58.4</v>
      </c>
      <c r="L3573" s="6">
        <v>138011.88811188799</v>
      </c>
    </row>
    <row r="3574" spans="1:12" ht="15" customHeight="1" x14ac:dyDescent="0.25">
      <c r="A3574" s="5">
        <v>39671</v>
      </c>
      <c r="B3574" s="6">
        <v>58.56</v>
      </c>
      <c r="C3574" s="2">
        <v>24349620</v>
      </c>
      <c r="D3574" s="6">
        <v>0.70000000000000195</v>
      </c>
      <c r="E3574" s="6">
        <v>1.2098167991704201</v>
      </c>
      <c r="F3574" s="6">
        <v>1.2098166128790799</v>
      </c>
      <c r="G3574" s="6">
        <v>72.864044000000007</v>
      </c>
      <c r="H3574" s="6">
        <v>169746.256410256</v>
      </c>
      <c r="I3574" s="6">
        <v>57.87</v>
      </c>
      <c r="J3574" s="6">
        <v>59.8</v>
      </c>
      <c r="K3574" s="6">
        <v>57.34</v>
      </c>
      <c r="L3574" s="6">
        <v>136403.49650349599</v>
      </c>
    </row>
    <row r="3575" spans="1:12" ht="15" customHeight="1" x14ac:dyDescent="0.25">
      <c r="A3575" s="5">
        <v>39668</v>
      </c>
      <c r="B3575" s="6">
        <v>57.86</v>
      </c>
      <c r="C3575" s="2">
        <v>23916650</v>
      </c>
      <c r="D3575" s="6">
        <v>0.89999999999999802</v>
      </c>
      <c r="E3575" s="6">
        <v>1.5800561797752799</v>
      </c>
      <c r="F3575" s="6">
        <v>1.5800608466780499</v>
      </c>
      <c r="G3575" s="6">
        <v>71.99306</v>
      </c>
      <c r="H3575" s="6">
        <v>167715.99067599</v>
      </c>
      <c r="I3575" s="6">
        <v>57.06</v>
      </c>
      <c r="J3575" s="6">
        <v>58.49</v>
      </c>
      <c r="K3575" s="6">
        <v>56.81</v>
      </c>
      <c r="L3575" s="6">
        <v>134771.794871794</v>
      </c>
    </row>
    <row r="3576" spans="1:12" ht="15" customHeight="1" x14ac:dyDescent="0.25">
      <c r="A3576" s="5">
        <v>39667</v>
      </c>
      <c r="B3576" s="6">
        <v>56.96</v>
      </c>
      <c r="C3576" s="2">
        <v>37878754</v>
      </c>
      <c r="D3576" s="6">
        <v>-3.7999999999999901</v>
      </c>
      <c r="E3576" s="6">
        <v>-6.2541145490454202</v>
      </c>
      <c r="F3576" s="6">
        <v>-6.2541153327543197</v>
      </c>
      <c r="G3576" s="6">
        <v>70.873220000000003</v>
      </c>
      <c r="H3576" s="6">
        <v>165105.641025641</v>
      </c>
      <c r="I3576" s="6">
        <v>58.39</v>
      </c>
      <c r="J3576" s="6">
        <v>59</v>
      </c>
      <c r="K3576" s="6">
        <v>56.88</v>
      </c>
      <c r="L3576" s="6">
        <v>132673.892773892</v>
      </c>
    </row>
    <row r="3577" spans="1:12" ht="15" customHeight="1" x14ac:dyDescent="0.25">
      <c r="A3577" s="5">
        <v>39666</v>
      </c>
      <c r="B3577" s="6">
        <v>60.76</v>
      </c>
      <c r="C3577" s="2">
        <v>23824370</v>
      </c>
      <c r="D3577" s="6">
        <v>0.41999999999999399</v>
      </c>
      <c r="E3577" s="6">
        <v>0.69605568445474297</v>
      </c>
      <c r="F3577" s="6">
        <v>0.69604836036680695</v>
      </c>
      <c r="G3577" s="6">
        <v>75.601420000000005</v>
      </c>
      <c r="H3577" s="6">
        <v>176127.086247086</v>
      </c>
      <c r="I3577" s="6">
        <v>60.17</v>
      </c>
      <c r="J3577" s="6">
        <v>61</v>
      </c>
      <c r="K3577" s="6">
        <v>59.7</v>
      </c>
      <c r="L3577" s="6">
        <v>141531.701631701</v>
      </c>
    </row>
    <row r="3578" spans="1:12" ht="15" customHeight="1" x14ac:dyDescent="0.25">
      <c r="A3578" s="5">
        <v>39665</v>
      </c>
      <c r="B3578" s="6">
        <v>60.34</v>
      </c>
      <c r="C3578" s="2">
        <v>37576060</v>
      </c>
      <c r="D3578" s="6">
        <v>1.91</v>
      </c>
      <c r="E3578" s="6">
        <v>3.2688687318158398</v>
      </c>
      <c r="F3578" s="6">
        <v>3.2688779552268699</v>
      </c>
      <c r="G3578" s="6">
        <v>75.078834999999998</v>
      </c>
      <c r="H3578" s="6">
        <v>174908.93939393901</v>
      </c>
      <c r="I3578" s="6">
        <v>59.02</v>
      </c>
      <c r="J3578" s="6">
        <v>60.99</v>
      </c>
      <c r="K3578" s="6">
        <v>58.83</v>
      </c>
      <c r="L3578" s="6">
        <v>140552.68065267999</v>
      </c>
    </row>
    <row r="3579" spans="1:12" ht="15" customHeight="1" x14ac:dyDescent="0.25">
      <c r="A3579" s="5">
        <v>39664</v>
      </c>
      <c r="B3579" s="6">
        <v>58.43</v>
      </c>
      <c r="C3579" s="2">
        <v>13831030</v>
      </c>
      <c r="D3579" s="6">
        <v>0.67999999999999905</v>
      </c>
      <c r="E3579" s="6">
        <v>1.17748917748916</v>
      </c>
      <c r="F3579" s="6">
        <v>1.1774851964736901</v>
      </c>
      <c r="G3579" s="6">
        <v>72.702286000000001</v>
      </c>
      <c r="H3579" s="6">
        <v>169369.19813519801</v>
      </c>
      <c r="I3579" s="6">
        <v>57.58</v>
      </c>
      <c r="J3579" s="6">
        <v>59.07</v>
      </c>
      <c r="K3579" s="6">
        <v>57.55</v>
      </c>
      <c r="L3579" s="6">
        <v>136100.46620046601</v>
      </c>
    </row>
    <row r="3580" spans="1:12" ht="15" customHeight="1" x14ac:dyDescent="0.25">
      <c r="A3580" s="5">
        <v>39661</v>
      </c>
      <c r="B3580" s="6">
        <v>57.75</v>
      </c>
      <c r="C3580" s="2">
        <v>17295700</v>
      </c>
      <c r="D3580" s="6">
        <v>-0.869999999999997</v>
      </c>
      <c r="E3580" s="6">
        <v>-1.4841351074718501</v>
      </c>
      <c r="F3580" s="6">
        <v>-1.48413667915661</v>
      </c>
      <c r="G3580" s="6">
        <v>71.856189999999998</v>
      </c>
      <c r="H3580" s="6">
        <v>167396.94638694599</v>
      </c>
      <c r="I3580" s="6">
        <v>58.75</v>
      </c>
      <c r="J3580" s="6">
        <v>58.78</v>
      </c>
      <c r="K3580" s="6">
        <v>57.36</v>
      </c>
      <c r="L3580" s="6">
        <v>134515.38461538401</v>
      </c>
    </row>
    <row r="3581" spans="1:12" ht="15" customHeight="1" x14ac:dyDescent="0.25">
      <c r="A3581" s="5">
        <v>39660</v>
      </c>
      <c r="B3581" s="6">
        <v>58.62</v>
      </c>
      <c r="C3581" s="2">
        <v>18614470</v>
      </c>
      <c r="D3581" s="6">
        <v>5.9999999999995099E-2</v>
      </c>
      <c r="E3581" s="6">
        <v>0.10245901639343</v>
      </c>
      <c r="F3581" s="6">
        <v>0.10245931450083499</v>
      </c>
      <c r="G3581" s="6">
        <v>72.938699999999997</v>
      </c>
      <c r="H3581" s="6">
        <v>169920.27972027901</v>
      </c>
      <c r="I3581" s="6">
        <v>58.07</v>
      </c>
      <c r="J3581" s="6">
        <v>59.37</v>
      </c>
      <c r="K3581" s="6">
        <v>57.91</v>
      </c>
      <c r="L3581" s="6">
        <v>136543.356643356</v>
      </c>
    </row>
    <row r="3582" spans="1:12" ht="15" customHeight="1" x14ac:dyDescent="0.25">
      <c r="A3582" s="5">
        <v>39659</v>
      </c>
      <c r="B3582" s="6">
        <v>58.56</v>
      </c>
      <c r="C3582" s="2">
        <v>19417250</v>
      </c>
      <c r="D3582" s="6">
        <v>1.1099999999999901</v>
      </c>
      <c r="E3582" s="6">
        <v>1.93211488250653</v>
      </c>
      <c r="F3582" s="6">
        <v>1.93211776073469</v>
      </c>
      <c r="G3582" s="6">
        <v>72.864044000000007</v>
      </c>
      <c r="H3582" s="6">
        <v>169746.256410256</v>
      </c>
      <c r="I3582" s="6">
        <v>57.61</v>
      </c>
      <c r="J3582" s="6">
        <v>59</v>
      </c>
      <c r="K3582" s="6">
        <v>57.61</v>
      </c>
      <c r="L3582" s="6">
        <v>136403.49650349599</v>
      </c>
    </row>
    <row r="3583" spans="1:12" ht="15" customHeight="1" x14ac:dyDescent="0.25">
      <c r="A3583" s="5">
        <v>39658</v>
      </c>
      <c r="B3583" s="6">
        <v>57.45</v>
      </c>
      <c r="C3583" s="2">
        <v>17666040</v>
      </c>
      <c r="D3583" s="6">
        <v>1.4299999999999899</v>
      </c>
      <c r="E3583" s="6">
        <v>2.5526597643698601</v>
      </c>
      <c r="F3583" s="6">
        <v>2.5526654932219501</v>
      </c>
      <c r="G3583" s="6">
        <v>71.482910000000004</v>
      </c>
      <c r="H3583" s="6">
        <v>166526.82983682901</v>
      </c>
      <c r="I3583" s="6">
        <v>56.4</v>
      </c>
      <c r="J3583" s="6">
        <v>57.5</v>
      </c>
      <c r="K3583" s="6">
        <v>56.09</v>
      </c>
      <c r="L3583" s="6">
        <v>133816.08391608301</v>
      </c>
    </row>
    <row r="3584" spans="1:12" ht="15" customHeight="1" x14ac:dyDescent="0.25">
      <c r="A3584" s="5">
        <v>39657</v>
      </c>
      <c r="B3584" s="6">
        <v>56.02</v>
      </c>
      <c r="C3584" s="2">
        <v>15434810</v>
      </c>
      <c r="D3584" s="6">
        <v>-0.80999999999999495</v>
      </c>
      <c r="E3584" s="6">
        <v>-1.4253035368643101</v>
      </c>
      <c r="F3584" s="6">
        <v>-1.42531331904146</v>
      </c>
      <c r="G3584" s="6">
        <v>69.703609999999998</v>
      </c>
      <c r="H3584" s="6">
        <v>162379.27738927701</v>
      </c>
      <c r="I3584" s="6">
        <v>56.79</v>
      </c>
      <c r="J3584" s="6">
        <v>57.2</v>
      </c>
      <c r="K3584" s="6">
        <v>55.95</v>
      </c>
      <c r="L3584" s="6">
        <v>130482.75058275</v>
      </c>
    </row>
    <row r="3585" spans="1:12" ht="15" customHeight="1" x14ac:dyDescent="0.25">
      <c r="A3585" s="5">
        <v>39654</v>
      </c>
      <c r="B3585" s="6">
        <v>56.83</v>
      </c>
      <c r="C3585" s="2">
        <v>16459580</v>
      </c>
      <c r="D3585" s="6">
        <v>-0.14000000000000001</v>
      </c>
      <c r="E3585" s="6">
        <v>-0.24574337370546401</v>
      </c>
      <c r="F3585" s="6">
        <v>-0.24574220689411699</v>
      </c>
      <c r="G3585" s="6">
        <v>70.711470000000006</v>
      </c>
      <c r="H3585" s="6">
        <v>164728.60139860099</v>
      </c>
      <c r="I3585" s="6">
        <v>57.1</v>
      </c>
      <c r="J3585" s="6">
        <v>57.6</v>
      </c>
      <c r="K3585" s="6">
        <v>56.58</v>
      </c>
      <c r="L3585" s="6">
        <v>132370.86247086199</v>
      </c>
    </row>
    <row r="3586" spans="1:12" ht="15" customHeight="1" x14ac:dyDescent="0.25">
      <c r="A3586" s="5">
        <v>39653</v>
      </c>
      <c r="B3586" s="6">
        <v>56.97</v>
      </c>
      <c r="C3586" s="2">
        <v>21235420</v>
      </c>
      <c r="D3586" s="6">
        <v>-1.1200000000000001</v>
      </c>
      <c r="E3586" s="6">
        <v>-1.92804269237391</v>
      </c>
      <c r="F3586" s="6">
        <v>-1.92803642805521</v>
      </c>
      <c r="G3586" s="6">
        <v>70.885666000000001</v>
      </c>
      <c r="H3586" s="6">
        <v>165134.65268065201</v>
      </c>
      <c r="I3586" s="6">
        <v>57.99</v>
      </c>
      <c r="J3586" s="6">
        <v>58.11</v>
      </c>
      <c r="K3586" s="6">
        <v>56.79</v>
      </c>
      <c r="L3586" s="6">
        <v>132697.20279720199</v>
      </c>
    </row>
    <row r="3587" spans="1:12" ht="15" customHeight="1" x14ac:dyDescent="0.25">
      <c r="A3587" s="5">
        <v>39652</v>
      </c>
      <c r="B3587" s="6">
        <v>58.09</v>
      </c>
      <c r="C3587" s="2">
        <v>31232280</v>
      </c>
      <c r="D3587" s="6">
        <v>-0.96999999999999797</v>
      </c>
      <c r="E3587" s="6">
        <v>-1.6423975618015501</v>
      </c>
      <c r="F3587" s="6">
        <v>-1.6424041441481401</v>
      </c>
      <c r="G3587" s="6">
        <v>72.279235999999997</v>
      </c>
      <c r="H3587" s="6">
        <v>168383.067599067</v>
      </c>
      <c r="I3587" s="6">
        <v>57.5</v>
      </c>
      <c r="J3587" s="6">
        <v>58.99</v>
      </c>
      <c r="K3587" s="6">
        <v>56.69</v>
      </c>
      <c r="L3587" s="6">
        <v>135307.92540792501</v>
      </c>
    </row>
    <row r="3588" spans="1:12" ht="15" customHeight="1" x14ac:dyDescent="0.25">
      <c r="A3588" s="5">
        <v>39651</v>
      </c>
      <c r="B3588" s="6">
        <v>59.06</v>
      </c>
      <c r="C3588" s="2">
        <v>25911810</v>
      </c>
      <c r="D3588" s="6">
        <v>1.75</v>
      </c>
      <c r="E3588" s="6">
        <v>3.0535683126853899</v>
      </c>
      <c r="F3588" s="6">
        <v>3.0535678135054298</v>
      </c>
      <c r="G3588" s="6">
        <v>73.486176</v>
      </c>
      <c r="H3588" s="6">
        <v>171196.447552447</v>
      </c>
      <c r="I3588" s="6">
        <v>57.21</v>
      </c>
      <c r="J3588" s="6">
        <v>59.56</v>
      </c>
      <c r="K3588" s="6">
        <v>57.15</v>
      </c>
      <c r="L3588" s="6">
        <v>137568.99766899701</v>
      </c>
    </row>
    <row r="3589" spans="1:12" ht="15" customHeight="1" x14ac:dyDescent="0.25">
      <c r="A3589" s="5">
        <v>39650</v>
      </c>
      <c r="B3589" s="6">
        <v>57.31</v>
      </c>
      <c r="C3589" s="2">
        <v>16645450</v>
      </c>
      <c r="D3589" s="6">
        <v>-0.60999999999999899</v>
      </c>
      <c r="E3589" s="6">
        <v>-1.0531767955801099</v>
      </c>
      <c r="F3589" s="6">
        <v>-1.0531679166716901</v>
      </c>
      <c r="G3589" s="6">
        <v>71.308716000000004</v>
      </c>
      <c r="H3589" s="6">
        <v>166120.78321678299</v>
      </c>
      <c r="I3589" s="6">
        <v>58.08</v>
      </c>
      <c r="J3589" s="6">
        <v>58.63</v>
      </c>
      <c r="K3589" s="6">
        <v>57</v>
      </c>
      <c r="L3589" s="6">
        <v>133489.74358974301</v>
      </c>
    </row>
    <row r="3590" spans="1:12" ht="15" customHeight="1" x14ac:dyDescent="0.25">
      <c r="A3590" s="5">
        <v>39647</v>
      </c>
      <c r="B3590" s="6">
        <v>57.92</v>
      </c>
      <c r="C3590" s="2">
        <v>20650620</v>
      </c>
      <c r="D3590" s="6">
        <v>0.24000000000000199</v>
      </c>
      <c r="E3590" s="6">
        <v>0.41608876560332803</v>
      </c>
      <c r="F3590" s="6">
        <v>0.41608441740030799</v>
      </c>
      <c r="G3590" s="6">
        <v>72.067710000000005</v>
      </c>
      <c r="H3590" s="6">
        <v>167890</v>
      </c>
      <c r="I3590" s="6">
        <v>57.9</v>
      </c>
      <c r="J3590" s="6">
        <v>58.07</v>
      </c>
      <c r="K3590" s="6">
        <v>57.06</v>
      </c>
      <c r="L3590" s="6">
        <v>134911.65501165501</v>
      </c>
    </row>
    <row r="3591" spans="1:12" ht="15" customHeight="1" x14ac:dyDescent="0.25">
      <c r="A3591" s="5">
        <v>39646</v>
      </c>
      <c r="B3591" s="6">
        <v>57.68</v>
      </c>
      <c r="C3591" s="2">
        <v>24770830</v>
      </c>
      <c r="D3591" s="6">
        <v>0.71999999999999797</v>
      </c>
      <c r="E3591" s="6">
        <v>1.2640449438202099</v>
      </c>
      <c r="F3591" s="6">
        <v>1.2640458554020899</v>
      </c>
      <c r="G3591" s="6">
        <v>71.769090000000006</v>
      </c>
      <c r="H3591" s="6">
        <v>167193.916083916</v>
      </c>
      <c r="I3591" s="6">
        <v>56.98</v>
      </c>
      <c r="J3591" s="6">
        <v>57.91</v>
      </c>
      <c r="K3591" s="6">
        <v>55.42</v>
      </c>
      <c r="L3591" s="6">
        <v>134352.21445221399</v>
      </c>
    </row>
    <row r="3592" spans="1:12" ht="15" customHeight="1" x14ac:dyDescent="0.25">
      <c r="A3592" s="5">
        <v>39645</v>
      </c>
      <c r="B3592" s="6">
        <v>56.96</v>
      </c>
      <c r="C3592" s="2">
        <v>26412670</v>
      </c>
      <c r="D3592" s="6">
        <v>0.71999999999999797</v>
      </c>
      <c r="E3592" s="6">
        <v>1.2802275960170599</v>
      </c>
      <c r="F3592" s="6">
        <v>1.28021984711741</v>
      </c>
      <c r="G3592" s="6">
        <v>70.873220000000003</v>
      </c>
      <c r="H3592" s="6">
        <v>165105.641025641</v>
      </c>
      <c r="I3592" s="6">
        <v>56.2</v>
      </c>
      <c r="J3592" s="6">
        <v>57.11</v>
      </c>
      <c r="K3592" s="6">
        <v>55.64</v>
      </c>
      <c r="L3592" s="6">
        <v>132673.892773892</v>
      </c>
    </row>
    <row r="3593" spans="1:12" ht="15" customHeight="1" x14ac:dyDescent="0.25">
      <c r="A3593" s="5">
        <v>39644</v>
      </c>
      <c r="B3593" s="6">
        <v>56.24</v>
      </c>
      <c r="C3593" s="2">
        <v>26593440</v>
      </c>
      <c r="D3593" s="6">
        <v>-7.0000000000000201E-2</v>
      </c>
      <c r="E3593" s="6">
        <v>-0.124311845142954</v>
      </c>
      <c r="F3593" s="6">
        <v>-0.12430555010421999</v>
      </c>
      <c r="G3593" s="6">
        <v>69.977356</v>
      </c>
      <c r="H3593" s="6">
        <v>163017.37995337899</v>
      </c>
      <c r="I3593" s="6">
        <v>55.98</v>
      </c>
      <c r="J3593" s="6">
        <v>56.8</v>
      </c>
      <c r="K3593" s="6">
        <v>55.34</v>
      </c>
      <c r="L3593" s="6">
        <v>130995.57109557099</v>
      </c>
    </row>
    <row r="3594" spans="1:12" ht="15" customHeight="1" x14ac:dyDescent="0.25">
      <c r="A3594" s="5">
        <v>39643</v>
      </c>
      <c r="B3594" s="6">
        <v>56.31</v>
      </c>
      <c r="C3594" s="2">
        <v>21050530</v>
      </c>
      <c r="D3594" s="6">
        <v>2.0000000000003099E-2</v>
      </c>
      <c r="E3594" s="6">
        <v>3.5530289571861197E-2</v>
      </c>
      <c r="F3594" s="6">
        <v>3.55284897110896E-2</v>
      </c>
      <c r="G3594" s="6">
        <v>70.064449999999994</v>
      </c>
      <c r="H3594" s="6">
        <v>163220.39627039601</v>
      </c>
      <c r="I3594" s="6">
        <v>57</v>
      </c>
      <c r="J3594" s="6">
        <v>57.13</v>
      </c>
      <c r="K3594" s="6">
        <v>55.98</v>
      </c>
      <c r="L3594" s="6">
        <v>131158.74125874101</v>
      </c>
    </row>
    <row r="3595" spans="1:12" ht="15" customHeight="1" x14ac:dyDescent="0.25">
      <c r="A3595" s="5">
        <v>39640</v>
      </c>
      <c r="B3595" s="6">
        <v>56.29</v>
      </c>
      <c r="C3595" s="2">
        <v>27891680</v>
      </c>
      <c r="D3595" s="6">
        <v>-0.92000000000000104</v>
      </c>
      <c r="E3595" s="6">
        <v>-1.60811047019752</v>
      </c>
      <c r="F3595" s="6">
        <v>-1.60811325083106</v>
      </c>
      <c r="G3595" s="6">
        <v>70.039565999999994</v>
      </c>
      <c r="H3595" s="6">
        <v>163162.39160839099</v>
      </c>
      <c r="I3595" s="6">
        <v>56.68</v>
      </c>
      <c r="J3595" s="6">
        <v>57.34</v>
      </c>
      <c r="K3595" s="6">
        <v>55.64</v>
      </c>
      <c r="L3595" s="6">
        <v>131112.12121212101</v>
      </c>
    </row>
    <row r="3596" spans="1:12" ht="15" customHeight="1" x14ac:dyDescent="0.25">
      <c r="A3596" s="5">
        <v>39639</v>
      </c>
      <c r="B3596" s="6">
        <v>57.21</v>
      </c>
      <c r="C3596" s="2">
        <v>29887310</v>
      </c>
      <c r="D3596" s="6">
        <v>-0.46</v>
      </c>
      <c r="E3596" s="6">
        <v>-0.79764175481186195</v>
      </c>
      <c r="F3596" s="6">
        <v>-0.79763344565510996</v>
      </c>
      <c r="G3596" s="6">
        <v>71.184290000000004</v>
      </c>
      <c r="H3596" s="6">
        <v>165830.74592074499</v>
      </c>
      <c r="I3596" s="6">
        <v>58.05</v>
      </c>
      <c r="J3596" s="6">
        <v>58.14</v>
      </c>
      <c r="K3596" s="6">
        <v>56.07</v>
      </c>
      <c r="L3596" s="6">
        <v>133256.64335664301</v>
      </c>
    </row>
    <row r="3597" spans="1:12" ht="15" customHeight="1" x14ac:dyDescent="0.25">
      <c r="A3597" s="5">
        <v>39638</v>
      </c>
      <c r="B3597" s="6">
        <v>57.67</v>
      </c>
      <c r="C3597" s="2">
        <v>25497190</v>
      </c>
      <c r="D3597" s="6">
        <v>-1.43999999999999</v>
      </c>
      <c r="E3597" s="6">
        <v>-2.4361360175943099</v>
      </c>
      <c r="F3597" s="6">
        <v>-2.4361391152757301</v>
      </c>
      <c r="G3597" s="6">
        <v>71.756645000000006</v>
      </c>
      <c r="H3597" s="6">
        <v>167164.90675990601</v>
      </c>
      <c r="I3597" s="6">
        <v>59.29</v>
      </c>
      <c r="J3597" s="6">
        <v>59.29</v>
      </c>
      <c r="K3597" s="6">
        <v>57.6</v>
      </c>
      <c r="L3597" s="6">
        <v>134328.904428904</v>
      </c>
    </row>
    <row r="3598" spans="1:12" ht="15" customHeight="1" x14ac:dyDescent="0.25">
      <c r="A3598" s="5">
        <v>39637</v>
      </c>
      <c r="B3598" s="6">
        <v>59.11</v>
      </c>
      <c r="C3598" s="2">
        <v>32714970</v>
      </c>
      <c r="D3598" s="6">
        <v>2.2000000000000002</v>
      </c>
      <c r="E3598" s="6">
        <v>3.8657529432437099</v>
      </c>
      <c r="F3598" s="6">
        <v>3.8657491257362202</v>
      </c>
      <c r="G3598" s="6">
        <v>73.548385999999994</v>
      </c>
      <c r="H3598" s="6">
        <v>171341.459207459</v>
      </c>
      <c r="I3598" s="6">
        <v>57.17</v>
      </c>
      <c r="J3598" s="6">
        <v>59.29</v>
      </c>
      <c r="K3598" s="6">
        <v>56.91</v>
      </c>
      <c r="L3598" s="6">
        <v>137685.54778554701</v>
      </c>
    </row>
    <row r="3599" spans="1:12" ht="15" customHeight="1" x14ac:dyDescent="0.25">
      <c r="A3599" s="5">
        <v>39636</v>
      </c>
      <c r="B3599" s="6">
        <v>56.91</v>
      </c>
      <c r="C3599" s="2">
        <v>22230950</v>
      </c>
      <c r="D3599" s="6">
        <v>0.309999999999995</v>
      </c>
      <c r="E3599" s="6">
        <v>0.54770318021200004</v>
      </c>
      <c r="F3599" s="6">
        <v>0.54770811364128702</v>
      </c>
      <c r="G3599" s="6">
        <v>70.811009999999996</v>
      </c>
      <c r="H3599" s="6">
        <v>164960.629370629</v>
      </c>
      <c r="I3599" s="6">
        <v>56.75</v>
      </c>
      <c r="J3599" s="6">
        <v>57.87</v>
      </c>
      <c r="K3599" s="6">
        <v>56.2</v>
      </c>
      <c r="L3599" s="6">
        <v>132557.342657342</v>
      </c>
    </row>
    <row r="3600" spans="1:12" ht="15" customHeight="1" x14ac:dyDescent="0.25">
      <c r="A3600" s="5">
        <v>39632</v>
      </c>
      <c r="B3600" s="6">
        <v>56.6</v>
      </c>
      <c r="C3600" s="2">
        <v>11795880</v>
      </c>
      <c r="D3600" s="6">
        <v>0.100000000000001</v>
      </c>
      <c r="E3600" s="6">
        <v>0.17699115044247299</v>
      </c>
      <c r="F3600" s="6">
        <v>0.176989299988661</v>
      </c>
      <c r="G3600" s="6">
        <v>70.425285000000002</v>
      </c>
      <c r="H3600" s="6">
        <v>164061.50349650299</v>
      </c>
      <c r="I3600" s="6">
        <v>56.86</v>
      </c>
      <c r="J3600" s="6">
        <v>57.57</v>
      </c>
      <c r="K3600" s="6">
        <v>56.03</v>
      </c>
      <c r="L3600" s="6">
        <v>131834.73193473101</v>
      </c>
    </row>
    <row r="3601" spans="1:12" ht="15" customHeight="1" x14ac:dyDescent="0.25">
      <c r="A3601" s="5">
        <v>39631</v>
      </c>
      <c r="B3601" s="6">
        <v>56.5</v>
      </c>
      <c r="C3601" s="2">
        <v>20770240</v>
      </c>
      <c r="D3601" s="6">
        <v>-0.53000000000000103</v>
      </c>
      <c r="E3601" s="6">
        <v>-0.92933543748904202</v>
      </c>
      <c r="F3601" s="6">
        <v>-0.92933628258722301</v>
      </c>
      <c r="G3601" s="6">
        <v>70.30086</v>
      </c>
      <c r="H3601" s="6">
        <v>163771.46853146801</v>
      </c>
      <c r="I3601" s="6">
        <v>57.25</v>
      </c>
      <c r="J3601" s="6">
        <v>57.8</v>
      </c>
      <c r="K3601" s="6">
        <v>56.45</v>
      </c>
      <c r="L3601" s="6">
        <v>131601.63170163101</v>
      </c>
    </row>
    <row r="3602" spans="1:12" ht="15" customHeight="1" x14ac:dyDescent="0.25">
      <c r="A3602" s="5">
        <v>39630</v>
      </c>
      <c r="B3602" s="6">
        <v>57.03</v>
      </c>
      <c r="C3602" s="2">
        <v>22715720</v>
      </c>
      <c r="D3602" s="6">
        <v>0.82999999999999796</v>
      </c>
      <c r="E3602" s="6">
        <v>1.4768683274021199</v>
      </c>
      <c r="F3602" s="6">
        <v>1.47687078546117</v>
      </c>
      <c r="G3602" s="6">
        <v>70.960319999999996</v>
      </c>
      <c r="H3602" s="6">
        <v>165308.67132867099</v>
      </c>
      <c r="I3602" s="6">
        <v>56</v>
      </c>
      <c r="J3602" s="6">
        <v>57.07</v>
      </c>
      <c r="K3602" s="6">
        <v>55.61</v>
      </c>
      <c r="L3602" s="6">
        <v>132837.062937062</v>
      </c>
    </row>
    <row r="3603" spans="1:12" ht="15" customHeight="1" x14ac:dyDescent="0.25">
      <c r="A3603" s="5">
        <v>39629</v>
      </c>
      <c r="B3603" s="6">
        <v>56.2</v>
      </c>
      <c r="C3603" s="2">
        <v>22246260</v>
      </c>
      <c r="D3603" s="6">
        <v>-9.9999999999994302E-2</v>
      </c>
      <c r="E3603" s="6">
        <v>-0.17761989342804901</v>
      </c>
      <c r="F3603" s="6">
        <v>-0.177625167357786</v>
      </c>
      <c r="G3603" s="6">
        <v>69.927580000000006</v>
      </c>
      <c r="H3603" s="6">
        <v>162901.351981352</v>
      </c>
      <c r="I3603" s="6">
        <v>56.73</v>
      </c>
      <c r="J3603" s="6">
        <v>57.82</v>
      </c>
      <c r="K3603" s="6">
        <v>56.02</v>
      </c>
      <c r="L3603" s="6">
        <v>130902.331002331</v>
      </c>
    </row>
    <row r="3604" spans="1:12" ht="15" customHeight="1" x14ac:dyDescent="0.25">
      <c r="A3604" s="5">
        <v>39626</v>
      </c>
      <c r="B3604" s="6">
        <v>56.3</v>
      </c>
      <c r="C3604" s="2">
        <v>28657320</v>
      </c>
      <c r="D3604" s="6">
        <v>-0.53000000000000103</v>
      </c>
      <c r="E3604" s="6">
        <v>-0.93260601794826703</v>
      </c>
      <c r="F3604" s="6">
        <v>-0.93260683167809499</v>
      </c>
      <c r="G3604" s="6">
        <v>70.052009999999996</v>
      </c>
      <c r="H3604" s="6">
        <v>163191.39860139799</v>
      </c>
      <c r="I3604" s="6">
        <v>56.65</v>
      </c>
      <c r="J3604" s="6">
        <v>57.35</v>
      </c>
      <c r="K3604" s="6">
        <v>55.85</v>
      </c>
      <c r="L3604" s="6">
        <v>131135.431235431</v>
      </c>
    </row>
    <row r="3605" spans="1:12" ht="15" customHeight="1" x14ac:dyDescent="0.25">
      <c r="A3605" s="5">
        <v>39625</v>
      </c>
      <c r="B3605" s="6">
        <v>56.83</v>
      </c>
      <c r="C3605" s="2">
        <v>21051750</v>
      </c>
      <c r="D3605" s="6">
        <v>-1.28999999999999</v>
      </c>
      <c r="E3605" s="6">
        <v>-2.2195457673778298</v>
      </c>
      <c r="F3605" s="6">
        <v>-2.2195466405555302</v>
      </c>
      <c r="G3605" s="6">
        <v>70.711470000000006</v>
      </c>
      <c r="H3605" s="6">
        <v>164728.60139860099</v>
      </c>
      <c r="I3605" s="6">
        <v>57.75</v>
      </c>
      <c r="J3605" s="6">
        <v>58.27</v>
      </c>
      <c r="K3605" s="6">
        <v>56.83</v>
      </c>
      <c r="L3605" s="6">
        <v>132370.86247086199</v>
      </c>
    </row>
    <row r="3606" spans="1:12" ht="15" customHeight="1" x14ac:dyDescent="0.25">
      <c r="A3606" s="5">
        <v>39624</v>
      </c>
      <c r="B3606" s="6">
        <v>58.12</v>
      </c>
      <c r="C3606" s="2">
        <v>22062240</v>
      </c>
      <c r="D3606" s="6">
        <v>0.79999999999999705</v>
      </c>
      <c r="E3606" s="6">
        <v>1.39567341242148</v>
      </c>
      <c r="F3606" s="6">
        <v>1.3956727568648499</v>
      </c>
      <c r="G3606" s="6">
        <v>72.316569999999999</v>
      </c>
      <c r="H3606" s="6">
        <v>168470.093240093</v>
      </c>
      <c r="I3606" s="6">
        <v>57.42</v>
      </c>
      <c r="J3606" s="6">
        <v>58.73</v>
      </c>
      <c r="K3606" s="6">
        <v>57.35</v>
      </c>
      <c r="L3606" s="6">
        <v>135377.85547785499</v>
      </c>
    </row>
    <row r="3607" spans="1:12" ht="15" customHeight="1" x14ac:dyDescent="0.25">
      <c r="A3607" s="5">
        <v>39623</v>
      </c>
      <c r="B3607" s="6">
        <v>57.32</v>
      </c>
      <c r="C3607" s="2">
        <v>19625630</v>
      </c>
      <c r="D3607" s="6">
        <v>0.67999999999999905</v>
      </c>
      <c r="E3607" s="6">
        <v>1.2005649717514</v>
      </c>
      <c r="F3607" s="6">
        <v>1.2005665550337901</v>
      </c>
      <c r="G3607" s="6">
        <v>71.321160000000006</v>
      </c>
      <c r="H3607" s="6">
        <v>166149.79020978999</v>
      </c>
      <c r="I3607" s="6">
        <v>56.32</v>
      </c>
      <c r="J3607" s="6">
        <v>57.85</v>
      </c>
      <c r="K3607" s="6">
        <v>56.25</v>
      </c>
      <c r="L3607" s="6">
        <v>133513.05361305299</v>
      </c>
    </row>
    <row r="3608" spans="1:12" ht="15" customHeight="1" x14ac:dyDescent="0.25">
      <c r="A3608" s="5">
        <v>39622</v>
      </c>
      <c r="B3608" s="6">
        <v>56.64</v>
      </c>
      <c r="C3608" s="2">
        <v>14295760</v>
      </c>
      <c r="D3608" s="6">
        <v>0.380000000000002</v>
      </c>
      <c r="E3608" s="6">
        <v>0.67543547813722005</v>
      </c>
      <c r="F3608" s="6">
        <v>0.67544271979316195</v>
      </c>
      <c r="G3608" s="6">
        <v>70.475059999999999</v>
      </c>
      <c r="H3608" s="6">
        <v>164177.529137529</v>
      </c>
      <c r="I3608" s="6">
        <v>56.6</v>
      </c>
      <c r="J3608" s="6">
        <v>57</v>
      </c>
      <c r="K3608" s="6">
        <v>56.43</v>
      </c>
      <c r="L3608" s="6">
        <v>131927.97202797199</v>
      </c>
    </row>
    <row r="3609" spans="1:12" ht="15" customHeight="1" x14ac:dyDescent="0.25">
      <c r="A3609" s="5">
        <v>39619</v>
      </c>
      <c r="B3609" s="6">
        <v>56.26</v>
      </c>
      <c r="C3609" s="2">
        <v>27053290</v>
      </c>
      <c r="D3609" s="6">
        <v>-1.4299999999999899</v>
      </c>
      <c r="E3609" s="6">
        <v>-2.4787658172993501</v>
      </c>
      <c r="F3609" s="6">
        <v>-2.4787643840971398</v>
      </c>
      <c r="G3609" s="6">
        <v>70.002234999999999</v>
      </c>
      <c r="H3609" s="6">
        <v>163075.37296037201</v>
      </c>
      <c r="I3609" s="6">
        <v>57.4</v>
      </c>
      <c r="J3609" s="6">
        <v>57.7</v>
      </c>
      <c r="K3609" s="6">
        <v>56.2</v>
      </c>
      <c r="L3609" s="6">
        <v>131042.191142191</v>
      </c>
    </row>
    <row r="3610" spans="1:12" ht="15" customHeight="1" x14ac:dyDescent="0.25">
      <c r="A3610" s="5">
        <v>39618</v>
      </c>
      <c r="B3610" s="6">
        <v>57.69</v>
      </c>
      <c r="C3610" s="2">
        <v>20677140</v>
      </c>
      <c r="D3610" s="6">
        <v>1.9999999999996E-2</v>
      </c>
      <c r="E3610" s="6">
        <v>3.46800762961674E-2</v>
      </c>
      <c r="F3610" s="6">
        <v>3.4679715028484902E-2</v>
      </c>
      <c r="G3610" s="6">
        <v>71.781530000000004</v>
      </c>
      <c r="H3610" s="6">
        <v>167222.91375291301</v>
      </c>
      <c r="I3610" s="6">
        <v>57.62</v>
      </c>
      <c r="J3610" s="6">
        <v>58.25</v>
      </c>
      <c r="K3610" s="6">
        <v>57.37</v>
      </c>
      <c r="L3610" s="6">
        <v>134375.524475524</v>
      </c>
    </row>
    <row r="3611" spans="1:12" ht="15" customHeight="1" x14ac:dyDescent="0.25">
      <c r="A3611" s="5">
        <v>39617</v>
      </c>
      <c r="B3611" s="6">
        <v>57.67</v>
      </c>
      <c r="C3611" s="2">
        <v>22237670</v>
      </c>
      <c r="D3611" s="6">
        <v>-1.01999999999999</v>
      </c>
      <c r="E3611" s="6">
        <v>-1.73794513545748</v>
      </c>
      <c r="F3611" s="6">
        <v>-1.73794752936273</v>
      </c>
      <c r="G3611" s="6">
        <v>71.756645000000006</v>
      </c>
      <c r="H3611" s="6">
        <v>167164.90675990601</v>
      </c>
      <c r="I3611" s="6">
        <v>58.2</v>
      </c>
      <c r="J3611" s="6">
        <v>59.41</v>
      </c>
      <c r="K3611" s="6">
        <v>57.59</v>
      </c>
      <c r="L3611" s="6">
        <v>134328.904428904</v>
      </c>
    </row>
    <row r="3612" spans="1:12" ht="15" customHeight="1" x14ac:dyDescent="0.25">
      <c r="A3612" s="5">
        <v>39616</v>
      </c>
      <c r="B3612" s="6">
        <v>58.69</v>
      </c>
      <c r="C3612" s="2">
        <v>13559700</v>
      </c>
      <c r="D3612" s="6">
        <v>-0.62000000000000399</v>
      </c>
      <c r="E3612" s="6">
        <v>-1.0453549148541601</v>
      </c>
      <c r="F3612" s="6">
        <v>-1.04535752285587</v>
      </c>
      <c r="G3612" s="6">
        <v>73.025795000000002</v>
      </c>
      <c r="H3612" s="6">
        <v>170123.29836829801</v>
      </c>
      <c r="I3612" s="6">
        <v>59.49</v>
      </c>
      <c r="J3612" s="6">
        <v>59.53</v>
      </c>
      <c r="K3612" s="6">
        <v>58.5</v>
      </c>
      <c r="L3612" s="6">
        <v>136706.526806526</v>
      </c>
    </row>
    <row r="3613" spans="1:12" ht="15" customHeight="1" x14ac:dyDescent="0.25">
      <c r="A3613" s="5">
        <v>39615</v>
      </c>
      <c r="B3613" s="6">
        <v>59.31</v>
      </c>
      <c r="C3613" s="2">
        <v>18090030</v>
      </c>
      <c r="D3613" s="6">
        <v>0.130000000000002</v>
      </c>
      <c r="E3613" s="6">
        <v>0.21966880702941599</v>
      </c>
      <c r="F3613" s="6">
        <v>0.219676710194605</v>
      </c>
      <c r="G3613" s="6">
        <v>73.797240000000002</v>
      </c>
      <c r="H3613" s="6">
        <v>171921.538461538</v>
      </c>
      <c r="I3613" s="6">
        <v>58.9</v>
      </c>
      <c r="J3613" s="6">
        <v>59.39</v>
      </c>
      <c r="K3613" s="6">
        <v>58.5</v>
      </c>
      <c r="L3613" s="6">
        <v>138151.74825174801</v>
      </c>
    </row>
    <row r="3614" spans="1:12" ht="15" customHeight="1" x14ac:dyDescent="0.25">
      <c r="A3614" s="5">
        <v>39612</v>
      </c>
      <c r="B3614" s="6">
        <v>59.18</v>
      </c>
      <c r="C3614" s="2">
        <v>20883970</v>
      </c>
      <c r="D3614" s="6">
        <v>7.0000000000000201E-2</v>
      </c>
      <c r="E3614" s="6">
        <v>0.11842327863304999</v>
      </c>
      <c r="F3614" s="6">
        <v>0.11841728246764199</v>
      </c>
      <c r="G3614" s="6">
        <v>73.635480000000001</v>
      </c>
      <c r="H3614" s="6">
        <v>171544.47552447501</v>
      </c>
      <c r="I3614" s="6">
        <v>59.38</v>
      </c>
      <c r="J3614" s="6">
        <v>59.75</v>
      </c>
      <c r="K3614" s="6">
        <v>58.86</v>
      </c>
      <c r="L3614" s="6">
        <v>137848.71794871701</v>
      </c>
    </row>
    <row r="3615" spans="1:12" ht="15" customHeight="1" x14ac:dyDescent="0.25">
      <c r="A3615" s="5">
        <v>39611</v>
      </c>
      <c r="B3615" s="6">
        <v>59.11</v>
      </c>
      <c r="C3615" s="2">
        <v>19249190</v>
      </c>
      <c r="D3615" s="6">
        <v>0.58999999999999597</v>
      </c>
      <c r="E3615" s="6">
        <v>1.0082023239917901</v>
      </c>
      <c r="F3615" s="6">
        <v>1.0082034744013799</v>
      </c>
      <c r="G3615" s="6">
        <v>73.548385999999994</v>
      </c>
      <c r="H3615" s="6">
        <v>171341.459207459</v>
      </c>
      <c r="I3615" s="6">
        <v>58.92</v>
      </c>
      <c r="J3615" s="6">
        <v>59.83</v>
      </c>
      <c r="K3615" s="6">
        <v>58.73</v>
      </c>
      <c r="L3615" s="6">
        <v>137685.54778554701</v>
      </c>
    </row>
    <row r="3616" spans="1:12" ht="15" customHeight="1" x14ac:dyDescent="0.25">
      <c r="A3616" s="5">
        <v>39610</v>
      </c>
      <c r="B3616" s="6">
        <v>58.52</v>
      </c>
      <c r="C3616" s="2">
        <v>20755890</v>
      </c>
      <c r="D3616" s="6">
        <v>-1.25999999999999</v>
      </c>
      <c r="E3616" s="6">
        <v>-2.1077283372365199</v>
      </c>
      <c r="F3616" s="6">
        <v>-2.1077265425901301</v>
      </c>
      <c r="G3616" s="6">
        <v>72.814269999999993</v>
      </c>
      <c r="H3616" s="6">
        <v>169630.23310023299</v>
      </c>
      <c r="I3616" s="6">
        <v>59.65</v>
      </c>
      <c r="J3616" s="6">
        <v>59.78</v>
      </c>
      <c r="K3616" s="6">
        <v>58.47</v>
      </c>
      <c r="L3616" s="6">
        <v>136310.256410256</v>
      </c>
    </row>
    <row r="3617" spans="1:12" ht="15" customHeight="1" x14ac:dyDescent="0.25">
      <c r="A3617" s="5">
        <v>39609</v>
      </c>
      <c r="B3617" s="6">
        <v>59.78</v>
      </c>
      <c r="C3617" s="2">
        <v>21243180</v>
      </c>
      <c r="D3617" s="6">
        <v>0.21</v>
      </c>
      <c r="E3617" s="6">
        <v>0.35252643948295798</v>
      </c>
      <c r="F3617" s="6">
        <v>0.35251936873277301</v>
      </c>
      <c r="G3617" s="6">
        <v>74.382040000000003</v>
      </c>
      <c r="H3617" s="6">
        <v>173284.708624708</v>
      </c>
      <c r="I3617" s="6">
        <v>59.26</v>
      </c>
      <c r="J3617" s="6">
        <v>59.95</v>
      </c>
      <c r="K3617" s="6">
        <v>59.05</v>
      </c>
      <c r="L3617" s="6">
        <v>139247.31934731899</v>
      </c>
    </row>
    <row r="3618" spans="1:12" ht="15" customHeight="1" x14ac:dyDescent="0.25">
      <c r="A3618" s="5">
        <v>39608</v>
      </c>
      <c r="B3618" s="6">
        <v>59.57</v>
      </c>
      <c r="C3618" s="2">
        <v>23345120</v>
      </c>
      <c r="D3618" s="6">
        <v>1.2</v>
      </c>
      <c r="E3618" s="6">
        <v>2.0558506081891301</v>
      </c>
      <c r="F3618" s="6">
        <v>2.05585670357135</v>
      </c>
      <c r="G3618" s="6">
        <v>74.120750000000001</v>
      </c>
      <c r="H3618" s="6">
        <v>172675.641025641</v>
      </c>
      <c r="I3618" s="6">
        <v>58.98</v>
      </c>
      <c r="J3618" s="6">
        <v>59.74</v>
      </c>
      <c r="K3618" s="6">
        <v>58.44</v>
      </c>
      <c r="L3618" s="6">
        <v>138757.80885780801</v>
      </c>
    </row>
    <row r="3619" spans="1:12" ht="15" customHeight="1" x14ac:dyDescent="0.25">
      <c r="A3619" s="5">
        <v>39605</v>
      </c>
      <c r="B3619" s="6">
        <v>58.37</v>
      </c>
      <c r="C3619" s="2">
        <v>23523510</v>
      </c>
      <c r="D3619" s="6">
        <v>-1.4299999999999899</v>
      </c>
      <c r="E3619" s="6">
        <v>-2.3913043478260798</v>
      </c>
      <c r="F3619" s="6">
        <v>-2.39130951915367</v>
      </c>
      <c r="G3619" s="6">
        <v>72.627629999999996</v>
      </c>
      <c r="H3619" s="6">
        <v>169195.17482517401</v>
      </c>
      <c r="I3619" s="6">
        <v>59.33</v>
      </c>
      <c r="J3619" s="6">
        <v>59.57</v>
      </c>
      <c r="K3619" s="6">
        <v>58.325000000000003</v>
      </c>
      <c r="L3619" s="6">
        <v>135960.60606060599</v>
      </c>
    </row>
    <row r="3620" spans="1:12" ht="15" customHeight="1" x14ac:dyDescent="0.25">
      <c r="A3620" s="5">
        <v>39604</v>
      </c>
      <c r="B3620" s="6">
        <v>59.8</v>
      </c>
      <c r="C3620" s="2">
        <v>35740260</v>
      </c>
      <c r="D3620" s="6">
        <v>2.1199999999999899</v>
      </c>
      <c r="E3620" s="6">
        <v>3.6754507628294002</v>
      </c>
      <c r="F3620" s="6">
        <v>3.6754541544277499</v>
      </c>
      <c r="G3620" s="6">
        <v>74.406930000000003</v>
      </c>
      <c r="H3620" s="6">
        <v>173342.727272727</v>
      </c>
      <c r="I3620" s="6">
        <v>58.5</v>
      </c>
      <c r="J3620" s="6">
        <v>59.9</v>
      </c>
      <c r="K3620" s="6">
        <v>58.41</v>
      </c>
      <c r="L3620" s="6">
        <v>139293.93939393901</v>
      </c>
    </row>
    <row r="3621" spans="1:12" ht="15" customHeight="1" x14ac:dyDescent="0.25">
      <c r="A3621" s="5">
        <v>39603</v>
      </c>
      <c r="B3621" s="6">
        <v>57.68</v>
      </c>
      <c r="C3621" s="2">
        <v>14710540</v>
      </c>
      <c r="D3621" s="6">
        <v>-9.0000000000003397E-2</v>
      </c>
      <c r="E3621" s="6">
        <v>-0.15579020252727199</v>
      </c>
      <c r="F3621" s="6">
        <v>-0.155785104478811</v>
      </c>
      <c r="G3621" s="6">
        <v>71.769090000000006</v>
      </c>
      <c r="H3621" s="6">
        <v>167193.916083916</v>
      </c>
      <c r="I3621" s="6">
        <v>57.49</v>
      </c>
      <c r="J3621" s="6">
        <v>58.02</v>
      </c>
      <c r="K3621" s="6">
        <v>57.34</v>
      </c>
      <c r="L3621" s="6">
        <v>134352.21445221399</v>
      </c>
    </row>
    <row r="3622" spans="1:12" ht="15" customHeight="1" x14ac:dyDescent="0.25">
      <c r="A3622" s="5">
        <v>39602</v>
      </c>
      <c r="B3622" s="6">
        <v>57.77</v>
      </c>
      <c r="C3622" s="2">
        <v>17073200</v>
      </c>
      <c r="D3622" s="6">
        <v>0.56999999999999995</v>
      </c>
      <c r="E3622" s="6">
        <v>0.99650349650348602</v>
      </c>
      <c r="F3622" s="6">
        <v>0.99649799715741905</v>
      </c>
      <c r="G3622" s="6">
        <v>71.881069999999994</v>
      </c>
      <c r="H3622" s="6">
        <v>167454.94172494099</v>
      </c>
      <c r="I3622" s="6">
        <v>57.79</v>
      </c>
      <c r="J3622" s="6">
        <v>58.05</v>
      </c>
      <c r="K3622" s="6">
        <v>57.36</v>
      </c>
      <c r="L3622" s="6">
        <v>134562.00466200401</v>
      </c>
    </row>
    <row r="3623" spans="1:12" ht="15" customHeight="1" x14ac:dyDescent="0.25">
      <c r="A3623" s="5">
        <v>39601</v>
      </c>
      <c r="B3623" s="6">
        <v>57.2</v>
      </c>
      <c r="C3623" s="2">
        <v>17280790</v>
      </c>
      <c r="D3623" s="6">
        <v>-0.53999999999999904</v>
      </c>
      <c r="E3623" s="6">
        <v>-0.93522687911325997</v>
      </c>
      <c r="F3623" s="6">
        <v>-0.93523236189648695</v>
      </c>
      <c r="G3623" s="6">
        <v>71.171843999999993</v>
      </c>
      <c r="H3623" s="6">
        <v>165801.73426573401</v>
      </c>
      <c r="I3623" s="6">
        <v>57.41</v>
      </c>
      <c r="J3623" s="6">
        <v>57.99</v>
      </c>
      <c r="K3623" s="6">
        <v>56.52</v>
      </c>
      <c r="L3623" s="6">
        <v>133233.33333333299</v>
      </c>
    </row>
    <row r="3624" spans="1:12" ht="15" customHeight="1" x14ac:dyDescent="0.25">
      <c r="A3624" s="5">
        <v>39598</v>
      </c>
      <c r="B3624" s="6">
        <v>57.74</v>
      </c>
      <c r="C3624" s="2">
        <v>12124510</v>
      </c>
      <c r="D3624" s="6">
        <v>-0.19999999999999499</v>
      </c>
      <c r="E3624" s="6">
        <v>-0.34518467380048001</v>
      </c>
      <c r="F3624" s="6">
        <v>-0.34518105880493299</v>
      </c>
      <c r="G3624" s="6">
        <v>71.84375</v>
      </c>
      <c r="H3624" s="6">
        <v>167367.94871794799</v>
      </c>
      <c r="I3624" s="6">
        <v>57.98</v>
      </c>
      <c r="J3624" s="6">
        <v>58.08</v>
      </c>
      <c r="K3624" s="6">
        <v>57.5</v>
      </c>
      <c r="L3624" s="6">
        <v>134492.074592074</v>
      </c>
    </row>
    <row r="3625" spans="1:12" ht="15" customHeight="1" x14ac:dyDescent="0.25">
      <c r="A3625" s="5">
        <v>39597</v>
      </c>
      <c r="B3625" s="6">
        <v>57.94</v>
      </c>
      <c r="C3625" s="2">
        <v>18547230</v>
      </c>
      <c r="D3625" s="6">
        <v>0.84999999999999398</v>
      </c>
      <c r="E3625" s="6">
        <v>1.48887721142054</v>
      </c>
      <c r="F3625" s="6">
        <v>1.4888863893375199</v>
      </c>
      <c r="G3625" s="6">
        <v>72.092600000000004</v>
      </c>
      <c r="H3625" s="6">
        <v>167948.01864801801</v>
      </c>
      <c r="I3625" s="6">
        <v>56.93</v>
      </c>
      <c r="J3625" s="6">
        <v>58.15</v>
      </c>
      <c r="K3625" s="6">
        <v>56.93</v>
      </c>
      <c r="L3625" s="6">
        <v>134958.275058275</v>
      </c>
    </row>
    <row r="3626" spans="1:12" ht="15" customHeight="1" x14ac:dyDescent="0.25">
      <c r="A3626" s="5">
        <v>39596</v>
      </c>
      <c r="B3626" s="6">
        <v>57.09</v>
      </c>
      <c r="C3626" s="2">
        <v>20417720</v>
      </c>
      <c r="D3626" s="6">
        <v>0.69000000000000405</v>
      </c>
      <c r="E3626" s="6">
        <v>1.22340425531914</v>
      </c>
      <c r="F3626" s="6">
        <v>1.22338779225621</v>
      </c>
      <c r="G3626" s="6">
        <v>71.034970000000001</v>
      </c>
      <c r="H3626" s="6">
        <v>165482.68065267999</v>
      </c>
      <c r="I3626" s="6">
        <v>56.81</v>
      </c>
      <c r="J3626" s="6">
        <v>57.24</v>
      </c>
      <c r="K3626" s="6">
        <v>56.56</v>
      </c>
      <c r="L3626" s="6">
        <v>132976.92307692301</v>
      </c>
    </row>
    <row r="3627" spans="1:12" ht="15" customHeight="1" x14ac:dyDescent="0.25">
      <c r="A3627" s="5">
        <v>39595</v>
      </c>
      <c r="B3627" s="6">
        <v>56.4</v>
      </c>
      <c r="C3627" s="2">
        <v>17280770</v>
      </c>
      <c r="D3627" s="6">
        <v>0.64999999999999802</v>
      </c>
      <c r="E3627" s="6">
        <v>1.1659192825112099</v>
      </c>
      <c r="F3627" s="6">
        <v>1.1659323667541901</v>
      </c>
      <c r="G3627" s="6">
        <v>70.176439999999999</v>
      </c>
      <c r="H3627" s="6">
        <v>163481.445221445</v>
      </c>
      <c r="I3627" s="6">
        <v>55.8</v>
      </c>
      <c r="J3627" s="6">
        <v>56.68</v>
      </c>
      <c r="K3627" s="6">
        <v>55.8</v>
      </c>
      <c r="L3627" s="6">
        <v>131368.531468531</v>
      </c>
    </row>
    <row r="3628" spans="1:12" ht="15" customHeight="1" x14ac:dyDescent="0.25">
      <c r="A3628" s="5">
        <v>39591</v>
      </c>
      <c r="B3628" s="6">
        <v>55.75</v>
      </c>
      <c r="C3628" s="2">
        <v>13558580</v>
      </c>
      <c r="D3628" s="6">
        <v>-0.29999999999999699</v>
      </c>
      <c r="E3628" s="6">
        <v>-0.53523639607492202</v>
      </c>
      <c r="F3628" s="6">
        <v>-0.53524368697962499</v>
      </c>
      <c r="G3628" s="6">
        <v>69.367660000000001</v>
      </c>
      <c r="H3628" s="6">
        <v>161596.177156177</v>
      </c>
      <c r="I3628" s="6">
        <v>55.88</v>
      </c>
      <c r="J3628" s="6">
        <v>55.98</v>
      </c>
      <c r="K3628" s="6">
        <v>55.4</v>
      </c>
      <c r="L3628" s="6">
        <v>129853.379953379</v>
      </c>
    </row>
    <row r="3629" spans="1:12" ht="15" customHeight="1" x14ac:dyDescent="0.25">
      <c r="A3629" s="5">
        <v>39590</v>
      </c>
      <c r="B3629" s="6">
        <v>56.05</v>
      </c>
      <c r="C3629" s="2">
        <v>15065540</v>
      </c>
      <c r="D3629" s="6">
        <v>0.82</v>
      </c>
      <c r="E3629" s="6">
        <v>1.4847003440159301</v>
      </c>
      <c r="F3629" s="6">
        <v>1.4846978310012899</v>
      </c>
      <c r="G3629" s="6">
        <v>69.740943999999999</v>
      </c>
      <c r="H3629" s="6">
        <v>162466.30303030301</v>
      </c>
      <c r="I3629" s="6">
        <v>55.2</v>
      </c>
      <c r="J3629" s="6">
        <v>56.21</v>
      </c>
      <c r="K3629" s="6">
        <v>55.09</v>
      </c>
      <c r="L3629" s="6">
        <v>130552.68065268001</v>
      </c>
    </row>
    <row r="3630" spans="1:12" ht="15" customHeight="1" x14ac:dyDescent="0.25">
      <c r="A3630" s="5">
        <v>39589</v>
      </c>
      <c r="B3630" s="6">
        <v>55.23</v>
      </c>
      <c r="C3630" s="2">
        <v>20368810</v>
      </c>
      <c r="D3630" s="6">
        <v>-0.72000000000000597</v>
      </c>
      <c r="E3630" s="6">
        <v>-1.2868632707774901</v>
      </c>
      <c r="F3630" s="6">
        <v>-1.2868584230787901</v>
      </c>
      <c r="G3630" s="6">
        <v>68.720650000000006</v>
      </c>
      <c r="H3630" s="6">
        <v>160087.995337995</v>
      </c>
      <c r="I3630" s="6">
        <v>55.94</v>
      </c>
      <c r="J3630" s="6">
        <v>56.2</v>
      </c>
      <c r="K3630" s="6">
        <v>55.05</v>
      </c>
      <c r="L3630" s="6">
        <v>128641.258741258</v>
      </c>
    </row>
    <row r="3631" spans="1:12" ht="15" customHeight="1" x14ac:dyDescent="0.25">
      <c r="A3631" s="5">
        <v>39588</v>
      </c>
      <c r="B3631" s="6">
        <v>55.95</v>
      </c>
      <c r="C3631" s="2">
        <v>21835940</v>
      </c>
      <c r="D3631" s="6">
        <v>-0.44999999999999502</v>
      </c>
      <c r="E3631" s="6">
        <v>-0.79787234042552002</v>
      </c>
      <c r="F3631" s="6">
        <v>-0.79788031424791095</v>
      </c>
      <c r="G3631" s="6">
        <v>69.616516000000004</v>
      </c>
      <c r="H3631" s="6">
        <v>162176.261072261</v>
      </c>
      <c r="I3631" s="6">
        <v>56.15</v>
      </c>
      <c r="J3631" s="6">
        <v>56.39</v>
      </c>
      <c r="K3631" s="6">
        <v>55.48</v>
      </c>
      <c r="L3631" s="6">
        <v>130319.58041958</v>
      </c>
    </row>
    <row r="3632" spans="1:12" ht="15" customHeight="1" x14ac:dyDescent="0.25">
      <c r="A3632" s="5">
        <v>39587</v>
      </c>
      <c r="B3632" s="6">
        <v>56.4</v>
      </c>
      <c r="C3632" s="2">
        <v>15556420</v>
      </c>
      <c r="D3632" s="6">
        <v>-0.64</v>
      </c>
      <c r="E3632" s="6">
        <v>-1.12201963534361</v>
      </c>
      <c r="F3632" s="6">
        <v>-1.12200793656608</v>
      </c>
      <c r="G3632" s="6">
        <v>70.176439999999999</v>
      </c>
      <c r="H3632" s="6">
        <v>163481.445221445</v>
      </c>
      <c r="I3632" s="6">
        <v>56.95</v>
      </c>
      <c r="J3632" s="6">
        <v>57.05</v>
      </c>
      <c r="K3632" s="6">
        <v>56.16</v>
      </c>
      <c r="L3632" s="6">
        <v>131368.531468531</v>
      </c>
    </row>
    <row r="3633" spans="1:12" ht="15" customHeight="1" x14ac:dyDescent="0.25">
      <c r="A3633" s="5">
        <v>39584</v>
      </c>
      <c r="B3633" s="6">
        <v>57.04</v>
      </c>
      <c r="C3633" s="2">
        <v>14540840</v>
      </c>
      <c r="D3633" s="6">
        <v>-7.9999999999998295E-2</v>
      </c>
      <c r="E3633" s="6">
        <v>-0.140056022408963</v>
      </c>
      <c r="F3633" s="6">
        <v>-0.14005456415510001</v>
      </c>
      <c r="G3633" s="6">
        <v>70.972759999999994</v>
      </c>
      <c r="H3633" s="6">
        <v>165337.66899766799</v>
      </c>
      <c r="I3633" s="6">
        <v>57.39</v>
      </c>
      <c r="J3633" s="6">
        <v>57.43</v>
      </c>
      <c r="K3633" s="6">
        <v>56.59</v>
      </c>
      <c r="L3633" s="6">
        <v>132860.37296037201</v>
      </c>
    </row>
    <row r="3634" spans="1:12" ht="15" customHeight="1" x14ac:dyDescent="0.25">
      <c r="A3634" s="5">
        <v>39583</v>
      </c>
      <c r="B3634" s="6">
        <v>57.12</v>
      </c>
      <c r="C3634" s="2">
        <v>16672750</v>
      </c>
      <c r="D3634" s="6">
        <v>-0.33000000000000501</v>
      </c>
      <c r="E3634" s="6">
        <v>-0.57441253263708003</v>
      </c>
      <c r="F3634" s="6">
        <v>-0.57441701799774103</v>
      </c>
      <c r="G3634" s="6">
        <v>71.072299999999998</v>
      </c>
      <c r="H3634" s="6">
        <v>165569.696969696</v>
      </c>
      <c r="I3634" s="6">
        <v>57.57</v>
      </c>
      <c r="J3634" s="6">
        <v>57.57</v>
      </c>
      <c r="K3634" s="6">
        <v>56.65</v>
      </c>
      <c r="L3634" s="6">
        <v>133046.85314685301</v>
      </c>
    </row>
    <row r="3635" spans="1:12" ht="15" customHeight="1" x14ac:dyDescent="0.25">
      <c r="A3635" s="5">
        <v>39582</v>
      </c>
      <c r="B3635" s="6">
        <v>57.45</v>
      </c>
      <c r="C3635" s="2">
        <v>17469780</v>
      </c>
      <c r="D3635" s="6">
        <v>0.80000000000000404</v>
      </c>
      <c r="E3635" s="6">
        <v>1.4121800529567501</v>
      </c>
      <c r="F3635" s="6">
        <v>1.8314237157269699</v>
      </c>
      <c r="G3635" s="6">
        <v>71.482910000000004</v>
      </c>
      <c r="H3635" s="6">
        <v>166526.82983682901</v>
      </c>
      <c r="I3635" s="6">
        <v>56.88</v>
      </c>
      <c r="J3635" s="6">
        <v>57.6</v>
      </c>
      <c r="K3635" s="6">
        <v>56.65</v>
      </c>
      <c r="L3635" s="6">
        <v>133816.08391608301</v>
      </c>
    </row>
    <row r="3636" spans="1:12" ht="15" customHeight="1" x14ac:dyDescent="0.25">
      <c r="A3636" s="5">
        <v>39581</v>
      </c>
      <c r="B3636" s="6">
        <v>56.65</v>
      </c>
      <c r="C3636" s="2">
        <v>29010420</v>
      </c>
      <c r="D3636" s="6">
        <v>-1.37</v>
      </c>
      <c r="E3636" s="6">
        <v>-2.3612547397449202</v>
      </c>
      <c r="F3636" s="6">
        <v>-2.3612516711890099</v>
      </c>
      <c r="G3636" s="6">
        <v>70.197299999999998</v>
      </c>
      <c r="H3636" s="6">
        <v>163530.069930069</v>
      </c>
      <c r="I3636" s="6">
        <v>57.35</v>
      </c>
      <c r="J3636" s="6">
        <v>57.5</v>
      </c>
      <c r="K3636" s="6">
        <v>56.37</v>
      </c>
      <c r="L3636" s="6">
        <v>131951.282051282</v>
      </c>
    </row>
    <row r="3637" spans="1:12" ht="15" customHeight="1" x14ac:dyDescent="0.25">
      <c r="A3637" s="5">
        <v>39580</v>
      </c>
      <c r="B3637" s="6">
        <v>58.02</v>
      </c>
      <c r="C3637" s="2">
        <v>18245610</v>
      </c>
      <c r="D3637" s="6">
        <v>0.84000000000000297</v>
      </c>
      <c r="E3637" s="6">
        <v>1.46904512067156</v>
      </c>
      <c r="F3637" s="6">
        <v>1.46904820106235</v>
      </c>
      <c r="G3637" s="6">
        <v>71.894919999999999</v>
      </c>
      <c r="H3637" s="6">
        <v>167487.22610722599</v>
      </c>
      <c r="I3637" s="6">
        <v>57.69</v>
      </c>
      <c r="J3637" s="6">
        <v>58.37</v>
      </c>
      <c r="K3637" s="6">
        <v>57.64</v>
      </c>
      <c r="L3637" s="6">
        <v>135144.75524475501</v>
      </c>
    </row>
    <row r="3638" spans="1:12" ht="15" customHeight="1" x14ac:dyDescent="0.25">
      <c r="A3638" s="5">
        <v>39577</v>
      </c>
      <c r="B3638" s="6">
        <v>57.18</v>
      </c>
      <c r="C3638" s="2">
        <v>12991920</v>
      </c>
      <c r="D3638" s="6">
        <v>2.0000000000003099E-2</v>
      </c>
      <c r="E3638" s="6">
        <v>3.4989503149063197E-2</v>
      </c>
      <c r="F3638" s="6">
        <v>3.4985541286180998E-2</v>
      </c>
      <c r="G3638" s="6">
        <v>70.854039999999998</v>
      </c>
      <c r="H3638" s="6">
        <v>165060.93240093201</v>
      </c>
      <c r="I3638" s="6">
        <v>56.83</v>
      </c>
      <c r="J3638" s="6">
        <v>57.49</v>
      </c>
      <c r="K3638" s="6">
        <v>56.61</v>
      </c>
      <c r="L3638" s="6">
        <v>133186.713286713</v>
      </c>
    </row>
    <row r="3639" spans="1:12" ht="15" customHeight="1" x14ac:dyDescent="0.25">
      <c r="A3639" s="5">
        <v>39576</v>
      </c>
      <c r="B3639" s="6">
        <v>57.16</v>
      </c>
      <c r="C3639" s="2">
        <v>26499110</v>
      </c>
      <c r="D3639" s="6">
        <v>0.32999999999999802</v>
      </c>
      <c r="E3639" s="6">
        <v>0.58067921872251205</v>
      </c>
      <c r="F3639" s="6">
        <v>0.58067021819687703</v>
      </c>
      <c r="G3639" s="6">
        <v>70.829260000000005</v>
      </c>
      <c r="H3639" s="6">
        <v>165003.17016317</v>
      </c>
      <c r="I3639" s="6">
        <v>57.39</v>
      </c>
      <c r="J3639" s="6">
        <v>57.6</v>
      </c>
      <c r="K3639" s="6">
        <v>56.75</v>
      </c>
      <c r="L3639" s="6">
        <v>133140.093240093</v>
      </c>
    </row>
    <row r="3640" spans="1:12" ht="15" customHeight="1" x14ac:dyDescent="0.25">
      <c r="A3640" s="5">
        <v>39575</v>
      </c>
      <c r="B3640" s="6">
        <v>56.83</v>
      </c>
      <c r="C3640" s="2">
        <v>25034830</v>
      </c>
      <c r="D3640" s="6">
        <v>0.47999999999999599</v>
      </c>
      <c r="E3640" s="6">
        <v>0.85181898846493598</v>
      </c>
      <c r="F3640" s="6">
        <v>0.85183140831222004</v>
      </c>
      <c r="G3640" s="6">
        <v>70.420349999999999</v>
      </c>
      <c r="H3640" s="6">
        <v>164050</v>
      </c>
      <c r="I3640" s="6">
        <v>56.27</v>
      </c>
      <c r="J3640" s="6">
        <v>56.85</v>
      </c>
      <c r="K3640" s="6">
        <v>56.03</v>
      </c>
      <c r="L3640" s="6">
        <v>132370.86247086199</v>
      </c>
    </row>
    <row r="3641" spans="1:12" ht="15" customHeight="1" x14ac:dyDescent="0.25">
      <c r="A3641" s="5">
        <v>39574</v>
      </c>
      <c r="B3641" s="6">
        <v>56.35</v>
      </c>
      <c r="C3641" s="2">
        <v>21194830</v>
      </c>
      <c r="D3641" s="6">
        <v>-0.619999999999997</v>
      </c>
      <c r="E3641" s="6">
        <v>-1.0882920835527401</v>
      </c>
      <c r="F3641" s="6">
        <v>-1.0883047427799299</v>
      </c>
      <c r="G3641" s="6">
        <v>69.825553999999997</v>
      </c>
      <c r="H3641" s="6">
        <v>162663.529137529</v>
      </c>
      <c r="I3641" s="6">
        <v>56.99</v>
      </c>
      <c r="J3641" s="6">
        <v>57.24</v>
      </c>
      <c r="K3641" s="6">
        <v>56.03</v>
      </c>
      <c r="L3641" s="6">
        <v>131251.981351981</v>
      </c>
    </row>
    <row r="3642" spans="1:12" ht="15" customHeight="1" x14ac:dyDescent="0.25">
      <c r="A3642" s="5">
        <v>39573</v>
      </c>
      <c r="B3642" s="6">
        <v>56.97</v>
      </c>
      <c r="C3642" s="2">
        <v>18498160</v>
      </c>
      <c r="D3642" s="6">
        <v>-0.53000000000000103</v>
      </c>
      <c r="E3642" s="6">
        <v>-0.92173913043478395</v>
      </c>
      <c r="F3642" s="6">
        <v>-0.92173297701337797</v>
      </c>
      <c r="G3642" s="6">
        <v>70.593829999999997</v>
      </c>
      <c r="H3642" s="6">
        <v>164454.38228438201</v>
      </c>
      <c r="I3642" s="6">
        <v>57.08</v>
      </c>
      <c r="J3642" s="6">
        <v>57.34</v>
      </c>
      <c r="K3642" s="6">
        <v>56.81</v>
      </c>
      <c r="L3642" s="6">
        <v>132697.20279720199</v>
      </c>
    </row>
    <row r="3643" spans="1:12" ht="15" customHeight="1" x14ac:dyDescent="0.25">
      <c r="A3643" s="5">
        <v>39570</v>
      </c>
      <c r="B3643" s="6">
        <v>57.5</v>
      </c>
      <c r="C3643" s="2">
        <v>19489000</v>
      </c>
      <c r="D3643" s="6">
        <v>-0.56999999999999995</v>
      </c>
      <c r="E3643" s="6">
        <v>-0.981573962459103</v>
      </c>
      <c r="F3643" s="6">
        <v>-0.98157396485228898</v>
      </c>
      <c r="G3643" s="6">
        <v>71.250569999999996</v>
      </c>
      <c r="H3643" s="6">
        <v>165985.244755244</v>
      </c>
      <c r="I3643" s="6">
        <v>58.89</v>
      </c>
      <c r="J3643" s="6">
        <v>58.89</v>
      </c>
      <c r="K3643" s="6">
        <v>56.9</v>
      </c>
      <c r="L3643" s="6">
        <v>133932.634032634</v>
      </c>
    </row>
    <row r="3644" spans="1:12" ht="15" customHeight="1" x14ac:dyDescent="0.25">
      <c r="A3644" s="5">
        <v>39569</v>
      </c>
      <c r="B3644" s="6">
        <v>58.07</v>
      </c>
      <c r="C3644" s="2">
        <v>18653700</v>
      </c>
      <c r="D3644" s="6">
        <v>9.0000000000003397E-2</v>
      </c>
      <c r="E3644" s="6">
        <v>0.15522593997931899</v>
      </c>
      <c r="F3644" s="6">
        <v>0.15522227183495299</v>
      </c>
      <c r="G3644" s="6">
        <v>71.956879999999998</v>
      </c>
      <c r="H3644" s="6">
        <v>167631.65501165399</v>
      </c>
      <c r="I3644" s="6">
        <v>58.2</v>
      </c>
      <c r="J3644" s="6">
        <v>59.09</v>
      </c>
      <c r="K3644" s="6">
        <v>57.63</v>
      </c>
      <c r="L3644" s="6">
        <v>135261.30536130501</v>
      </c>
    </row>
    <row r="3645" spans="1:12" ht="15" customHeight="1" x14ac:dyDescent="0.25">
      <c r="A3645" s="5">
        <v>39568</v>
      </c>
      <c r="B3645" s="6">
        <v>57.98</v>
      </c>
      <c r="C3645" s="2">
        <v>20269650</v>
      </c>
      <c r="D3645" s="6">
        <v>-0.630000000000002</v>
      </c>
      <c r="E3645" s="6">
        <v>-1.0749018938747601</v>
      </c>
      <c r="F3645" s="6">
        <v>-1.07489719765017</v>
      </c>
      <c r="G3645" s="6">
        <v>71.845359999999999</v>
      </c>
      <c r="H3645" s="6">
        <v>167371.701631701</v>
      </c>
      <c r="I3645" s="6">
        <v>58.7</v>
      </c>
      <c r="J3645" s="6">
        <v>59.04</v>
      </c>
      <c r="K3645" s="6">
        <v>57.88</v>
      </c>
      <c r="L3645" s="6">
        <v>135051.51515151499</v>
      </c>
    </row>
    <row r="3646" spans="1:12" ht="15" customHeight="1" x14ac:dyDescent="0.25">
      <c r="A3646" s="5">
        <v>39567</v>
      </c>
      <c r="B3646" s="6">
        <v>58.61</v>
      </c>
      <c r="C3646" s="2">
        <v>17691440</v>
      </c>
      <c r="D3646" s="6">
        <v>1.25999999999999</v>
      </c>
      <c r="E3646" s="6">
        <v>2.19703574542284</v>
      </c>
      <c r="F3646" s="6">
        <v>2.1970331261512199</v>
      </c>
      <c r="G3646" s="6">
        <v>72.626014999999995</v>
      </c>
      <c r="H3646" s="6">
        <v>169191.41025640999</v>
      </c>
      <c r="I3646" s="6">
        <v>57.41</v>
      </c>
      <c r="J3646" s="6">
        <v>58.8</v>
      </c>
      <c r="K3646" s="6">
        <v>57.4</v>
      </c>
      <c r="L3646" s="6">
        <v>136520.04662004599</v>
      </c>
    </row>
    <row r="3647" spans="1:12" ht="15" customHeight="1" x14ac:dyDescent="0.25">
      <c r="A3647" s="5">
        <v>39566</v>
      </c>
      <c r="B3647" s="6">
        <v>57.35</v>
      </c>
      <c r="C3647" s="2">
        <v>12469560</v>
      </c>
      <c r="D3647" s="6">
        <v>-0.29999999999999699</v>
      </c>
      <c r="E3647" s="6">
        <v>-0.52038161318299603</v>
      </c>
      <c r="F3647" s="6">
        <v>-0.52037867508515301</v>
      </c>
      <c r="G3647" s="6">
        <v>71.064700000000002</v>
      </c>
      <c r="H3647" s="6">
        <v>165551.981351981</v>
      </c>
      <c r="I3647" s="6">
        <v>57.5</v>
      </c>
      <c r="J3647" s="6">
        <v>57.94</v>
      </c>
      <c r="K3647" s="6">
        <v>57.2</v>
      </c>
      <c r="L3647" s="6">
        <v>133582.983682983</v>
      </c>
    </row>
    <row r="3648" spans="1:12" ht="15" customHeight="1" x14ac:dyDescent="0.25">
      <c r="A3648" s="5">
        <v>39563</v>
      </c>
      <c r="B3648" s="6">
        <v>57.65</v>
      </c>
      <c r="C3648" s="2">
        <v>16982370</v>
      </c>
      <c r="D3648" s="6">
        <v>0.19999999999999499</v>
      </c>
      <c r="E3648" s="6">
        <v>0.34812880765881998</v>
      </c>
      <c r="F3648" s="6">
        <v>0.34812589552592998</v>
      </c>
      <c r="G3648" s="6">
        <v>71.436440000000005</v>
      </c>
      <c r="H3648" s="6">
        <v>166418.50815850799</v>
      </c>
      <c r="I3648" s="6">
        <v>57.93</v>
      </c>
      <c r="J3648" s="6">
        <v>58.04</v>
      </c>
      <c r="K3648" s="6">
        <v>57.14</v>
      </c>
      <c r="L3648" s="6">
        <v>134282.28438228401</v>
      </c>
    </row>
    <row r="3649" spans="1:12" ht="15" customHeight="1" x14ac:dyDescent="0.25">
      <c r="A3649" s="5">
        <v>39562</v>
      </c>
      <c r="B3649" s="6">
        <v>57.45</v>
      </c>
      <c r="C3649" s="2">
        <v>19341640</v>
      </c>
      <c r="D3649" s="6">
        <v>0.53000000000000103</v>
      </c>
      <c r="E3649" s="6">
        <v>0.93113141250877796</v>
      </c>
      <c r="F3649" s="6">
        <v>0.93113084907574495</v>
      </c>
      <c r="G3649" s="6">
        <v>71.188614000000001</v>
      </c>
      <c r="H3649" s="6">
        <v>165840.825174825</v>
      </c>
      <c r="I3649" s="6">
        <v>57.02</v>
      </c>
      <c r="J3649" s="6">
        <v>57.68</v>
      </c>
      <c r="K3649" s="6">
        <v>57.01</v>
      </c>
      <c r="L3649" s="6">
        <v>133816.08391608301</v>
      </c>
    </row>
    <row r="3650" spans="1:12" ht="15" customHeight="1" x14ac:dyDescent="0.25">
      <c r="A3650" s="5">
        <v>39561</v>
      </c>
      <c r="B3650" s="6">
        <v>56.92</v>
      </c>
      <c r="C3650" s="2">
        <v>15217190</v>
      </c>
      <c r="D3650" s="6">
        <v>0.37000000000000399</v>
      </c>
      <c r="E3650" s="6">
        <v>0.65428824049513701</v>
      </c>
      <c r="F3650" s="6">
        <v>0.65428545700443297</v>
      </c>
      <c r="G3650" s="6">
        <v>70.531869999999998</v>
      </c>
      <c r="H3650" s="6">
        <v>164309.95337995299</v>
      </c>
      <c r="I3650" s="6">
        <v>56.31</v>
      </c>
      <c r="J3650" s="6">
        <v>57.27</v>
      </c>
      <c r="K3650" s="6">
        <v>56.31</v>
      </c>
      <c r="L3650" s="6">
        <v>132580.65268065201</v>
      </c>
    </row>
    <row r="3651" spans="1:12" ht="15" customHeight="1" x14ac:dyDescent="0.25">
      <c r="A3651" s="5">
        <v>39560</v>
      </c>
      <c r="B3651" s="6">
        <v>56.55</v>
      </c>
      <c r="C3651" s="2">
        <v>14537260</v>
      </c>
      <c r="D3651" s="6">
        <v>0.16999999999999399</v>
      </c>
      <c r="E3651" s="6">
        <v>0.30152536360410398</v>
      </c>
      <c r="F3651" s="6">
        <v>0.301534165641692</v>
      </c>
      <c r="G3651" s="6">
        <v>70.073390000000003</v>
      </c>
      <c r="H3651" s="6">
        <v>163241.23543123499</v>
      </c>
      <c r="I3651" s="6">
        <v>56.25</v>
      </c>
      <c r="J3651" s="6">
        <v>56.56</v>
      </c>
      <c r="K3651" s="6">
        <v>55.84</v>
      </c>
      <c r="L3651" s="6">
        <v>131718.18181818101</v>
      </c>
    </row>
    <row r="3652" spans="1:12" ht="15" customHeight="1" x14ac:dyDescent="0.25">
      <c r="A3652" s="5">
        <v>39559</v>
      </c>
      <c r="B3652" s="6">
        <v>56.38</v>
      </c>
      <c r="C3652" s="2">
        <v>14373410</v>
      </c>
      <c r="D3652" s="6">
        <v>7.0000000000000201E-2</v>
      </c>
      <c r="E3652" s="6">
        <v>0.12431184514296501</v>
      </c>
      <c r="F3652" s="6">
        <v>0.124312102200208</v>
      </c>
      <c r="G3652" s="6">
        <v>69.862729999999999</v>
      </c>
      <c r="H3652" s="6">
        <v>162750.18648018601</v>
      </c>
      <c r="I3652" s="6">
        <v>56.07</v>
      </c>
      <c r="J3652" s="6">
        <v>56.48</v>
      </c>
      <c r="K3652" s="6">
        <v>55.75</v>
      </c>
      <c r="L3652" s="6">
        <v>131321.91142191101</v>
      </c>
    </row>
    <row r="3653" spans="1:12" ht="15" customHeight="1" x14ac:dyDescent="0.25">
      <c r="A3653" s="5">
        <v>39556</v>
      </c>
      <c r="B3653" s="6">
        <v>56.31</v>
      </c>
      <c r="C3653" s="2">
        <v>19736870</v>
      </c>
      <c r="D3653" s="6">
        <v>-0.35999999999999899</v>
      </c>
      <c r="E3653" s="6">
        <v>-0.63525674960296297</v>
      </c>
      <c r="F3653" s="6">
        <v>-0.63526169345814398</v>
      </c>
      <c r="G3653" s="6">
        <v>69.775989999999993</v>
      </c>
      <c r="H3653" s="6">
        <v>162547.995337995</v>
      </c>
      <c r="I3653" s="6">
        <v>57</v>
      </c>
      <c r="J3653" s="6">
        <v>57.36</v>
      </c>
      <c r="K3653" s="6">
        <v>56.14</v>
      </c>
      <c r="L3653" s="6">
        <v>131158.74125874101</v>
      </c>
    </row>
    <row r="3654" spans="1:12" ht="15" customHeight="1" x14ac:dyDescent="0.25">
      <c r="A3654" s="5">
        <v>39555</v>
      </c>
      <c r="B3654" s="6">
        <v>56.67</v>
      </c>
      <c r="C3654" s="2">
        <v>20980480</v>
      </c>
      <c r="D3654" s="6">
        <v>-0.39999999999999802</v>
      </c>
      <c r="E3654" s="6">
        <v>-0.70089363939022098</v>
      </c>
      <c r="F3654" s="6">
        <v>-0.70089343918514602</v>
      </c>
      <c r="G3654" s="6">
        <v>70.222083999999995</v>
      </c>
      <c r="H3654" s="6">
        <v>163587.84149184101</v>
      </c>
      <c r="I3654" s="6">
        <v>56.78</v>
      </c>
      <c r="J3654" s="6">
        <v>56.96</v>
      </c>
      <c r="K3654" s="6">
        <v>56.19</v>
      </c>
      <c r="L3654" s="6">
        <v>131997.902097902</v>
      </c>
    </row>
    <row r="3655" spans="1:12" ht="15" customHeight="1" x14ac:dyDescent="0.25">
      <c r="A3655" s="5">
        <v>39554</v>
      </c>
      <c r="B3655" s="6">
        <v>57.07</v>
      </c>
      <c r="C3655" s="2">
        <v>28134530</v>
      </c>
      <c r="D3655" s="6">
        <v>0.79999999999999705</v>
      </c>
      <c r="E3655" s="6">
        <v>1.4217167229429499</v>
      </c>
      <c r="F3655" s="6">
        <v>1.4217206747656901</v>
      </c>
      <c r="G3655" s="6">
        <v>70.717740000000006</v>
      </c>
      <c r="H3655" s="6">
        <v>164743.21678321599</v>
      </c>
      <c r="I3655" s="6">
        <v>56.45</v>
      </c>
      <c r="J3655" s="6">
        <v>57.12</v>
      </c>
      <c r="K3655" s="6">
        <v>56.35</v>
      </c>
      <c r="L3655" s="6">
        <v>132930.30303030301</v>
      </c>
    </row>
    <row r="3656" spans="1:12" ht="15" customHeight="1" x14ac:dyDescent="0.25">
      <c r="A3656" s="5">
        <v>39553</v>
      </c>
      <c r="B3656" s="6">
        <v>56.27</v>
      </c>
      <c r="C3656" s="2">
        <v>25633450</v>
      </c>
      <c r="D3656" s="6">
        <v>1.1200000000000001</v>
      </c>
      <c r="E3656" s="6">
        <v>2.03082502266547</v>
      </c>
      <c r="F3656" s="6">
        <v>2.0308218240967699</v>
      </c>
      <c r="G3656" s="6">
        <v>69.726425000000006</v>
      </c>
      <c r="H3656" s="6">
        <v>162432.459207459</v>
      </c>
      <c r="I3656" s="6">
        <v>55.21</v>
      </c>
      <c r="J3656" s="6">
        <v>56.39</v>
      </c>
      <c r="K3656" s="6">
        <v>55.19</v>
      </c>
      <c r="L3656" s="6">
        <v>131065.501165501</v>
      </c>
    </row>
    <row r="3657" spans="1:12" ht="15" customHeight="1" x14ac:dyDescent="0.25">
      <c r="A3657" s="5">
        <v>39552</v>
      </c>
      <c r="B3657" s="6">
        <v>55.15</v>
      </c>
      <c r="C3657" s="2">
        <v>17423490</v>
      </c>
      <c r="D3657" s="6">
        <v>0.35000000000000098</v>
      </c>
      <c r="E3657" s="6">
        <v>0.63868613138686703</v>
      </c>
      <c r="F3657" s="6">
        <v>0.63868743473407497</v>
      </c>
      <c r="G3657" s="6">
        <v>68.338589999999996</v>
      </c>
      <c r="H3657" s="6">
        <v>159197.41258741199</v>
      </c>
      <c r="I3657" s="6">
        <v>54.89</v>
      </c>
      <c r="J3657" s="6">
        <v>55.34</v>
      </c>
      <c r="K3657" s="6">
        <v>54.86</v>
      </c>
      <c r="L3657" s="6">
        <v>128454.77855477799</v>
      </c>
    </row>
    <row r="3658" spans="1:12" ht="15" customHeight="1" x14ac:dyDescent="0.25">
      <c r="A3658" s="5">
        <v>39549</v>
      </c>
      <c r="B3658" s="6">
        <v>54.8</v>
      </c>
      <c r="C3658" s="2">
        <v>23461170</v>
      </c>
      <c r="D3658" s="6">
        <v>0.14000000000000001</v>
      </c>
      <c r="E3658" s="6">
        <v>0.25612879619465401</v>
      </c>
      <c r="F3658" s="6">
        <v>0.25612191920101302</v>
      </c>
      <c r="G3658" s="6">
        <v>67.904889999999995</v>
      </c>
      <c r="H3658" s="6">
        <v>158186.45687645601</v>
      </c>
      <c r="I3658" s="6">
        <v>54.25</v>
      </c>
      <c r="J3658" s="6">
        <v>55.14</v>
      </c>
      <c r="K3658" s="6">
        <v>54.13</v>
      </c>
      <c r="L3658" s="6">
        <v>127638.927738927</v>
      </c>
    </row>
    <row r="3659" spans="1:12" ht="15" customHeight="1" x14ac:dyDescent="0.25">
      <c r="A3659" s="5">
        <v>39548</v>
      </c>
      <c r="B3659" s="6">
        <v>54.66</v>
      </c>
      <c r="C3659" s="2">
        <v>28968910</v>
      </c>
      <c r="D3659" s="6">
        <v>0.51999999999999602</v>
      </c>
      <c r="E3659" s="6">
        <v>0.9604728481714</v>
      </c>
      <c r="F3659" s="6">
        <v>0.96047583542937498</v>
      </c>
      <c r="G3659" s="6">
        <v>67.731414999999998</v>
      </c>
      <c r="H3659" s="6">
        <v>157782.086247086</v>
      </c>
      <c r="I3659" s="6">
        <v>54.55</v>
      </c>
      <c r="J3659" s="6">
        <v>55.33</v>
      </c>
      <c r="K3659" s="6">
        <v>54.41</v>
      </c>
      <c r="L3659" s="6">
        <v>127312.587412587</v>
      </c>
    </row>
    <row r="3660" spans="1:12" ht="15" customHeight="1" x14ac:dyDescent="0.25">
      <c r="A3660" s="5">
        <v>39547</v>
      </c>
      <c r="B3660" s="6">
        <v>54.14</v>
      </c>
      <c r="C3660" s="2">
        <v>19531670</v>
      </c>
      <c r="D3660" s="6">
        <v>-0.310000000000002</v>
      </c>
      <c r="E3660" s="6">
        <v>-0.56932966023875897</v>
      </c>
      <c r="F3660" s="6">
        <v>-0.56932447760298299</v>
      </c>
      <c r="G3660" s="6">
        <v>67.087059999999994</v>
      </c>
      <c r="H3660" s="6">
        <v>156280.093240093</v>
      </c>
      <c r="I3660" s="6">
        <v>54.37</v>
      </c>
      <c r="J3660" s="6">
        <v>54.6</v>
      </c>
      <c r="K3660" s="6">
        <v>53.74</v>
      </c>
      <c r="L3660" s="6">
        <v>126100.46620046601</v>
      </c>
    </row>
    <row r="3661" spans="1:12" ht="15" customHeight="1" x14ac:dyDescent="0.25">
      <c r="A3661" s="5">
        <v>39546</v>
      </c>
      <c r="B3661" s="6">
        <v>54.45</v>
      </c>
      <c r="C3661" s="2">
        <v>15756980</v>
      </c>
      <c r="D3661" s="6">
        <v>0.220000000000005</v>
      </c>
      <c r="E3661" s="6">
        <v>0.405679513184598</v>
      </c>
      <c r="F3661" s="6">
        <v>0.40567821522419201</v>
      </c>
      <c r="G3661" s="6">
        <v>67.471190000000007</v>
      </c>
      <c r="H3661" s="6">
        <v>157175.50116550099</v>
      </c>
      <c r="I3661" s="6">
        <v>54.01</v>
      </c>
      <c r="J3661" s="6">
        <v>54.85</v>
      </c>
      <c r="K3661" s="6">
        <v>53.99</v>
      </c>
      <c r="L3661" s="6">
        <v>126823.07692307601</v>
      </c>
    </row>
    <row r="3662" spans="1:12" ht="15" customHeight="1" x14ac:dyDescent="0.25">
      <c r="A3662" s="5">
        <v>39545</v>
      </c>
      <c r="B3662" s="6">
        <v>54.23</v>
      </c>
      <c r="C3662" s="2">
        <v>18858090</v>
      </c>
      <c r="D3662" s="6">
        <v>-0.17000000000000101</v>
      </c>
      <c r="E3662" s="6">
        <v>-0.312500000000004</v>
      </c>
      <c r="F3662" s="6">
        <v>-0.31249429788767702</v>
      </c>
      <c r="G3662" s="6">
        <v>67.198580000000007</v>
      </c>
      <c r="H3662" s="6">
        <v>156540.04662004599</v>
      </c>
      <c r="I3662" s="6">
        <v>54.69</v>
      </c>
      <c r="J3662" s="6">
        <v>54.81</v>
      </c>
      <c r="K3662" s="6">
        <v>53.91</v>
      </c>
      <c r="L3662" s="6">
        <v>126310.256410256</v>
      </c>
    </row>
    <row r="3663" spans="1:12" ht="15" customHeight="1" x14ac:dyDescent="0.25">
      <c r="A3663" s="5">
        <v>39542</v>
      </c>
      <c r="B3663" s="6">
        <v>54.4</v>
      </c>
      <c r="C3663" s="2">
        <v>20727950</v>
      </c>
      <c r="D3663" s="6">
        <v>-0.53000000000000103</v>
      </c>
      <c r="E3663" s="6">
        <v>-0.96486437283815896</v>
      </c>
      <c r="F3663" s="6">
        <v>-0.96487261330844198</v>
      </c>
      <c r="G3663" s="6">
        <v>67.409229999999994</v>
      </c>
      <c r="H3663" s="6">
        <v>157031.072261072</v>
      </c>
      <c r="I3663" s="6">
        <v>54.91</v>
      </c>
      <c r="J3663" s="6">
        <v>54.95</v>
      </c>
      <c r="K3663" s="6">
        <v>54.22</v>
      </c>
      <c r="L3663" s="6">
        <v>126706.526806526</v>
      </c>
    </row>
    <row r="3664" spans="1:12" ht="15" customHeight="1" x14ac:dyDescent="0.25">
      <c r="A3664" s="5">
        <v>39541</v>
      </c>
      <c r="B3664" s="6">
        <v>54.93</v>
      </c>
      <c r="C3664" s="2">
        <v>23190140</v>
      </c>
      <c r="D3664" s="6">
        <v>0.46999999999999797</v>
      </c>
      <c r="E3664" s="6">
        <v>0.86301872934262303</v>
      </c>
      <c r="F3664" s="6">
        <v>0.86302475357708996</v>
      </c>
      <c r="G3664" s="6">
        <v>68.065979999999996</v>
      </c>
      <c r="H3664" s="6">
        <v>158561.95804195799</v>
      </c>
      <c r="I3664" s="6">
        <v>54.1</v>
      </c>
      <c r="J3664" s="6">
        <v>55.2</v>
      </c>
      <c r="K3664" s="6">
        <v>53.99</v>
      </c>
      <c r="L3664" s="6">
        <v>127941.958041958</v>
      </c>
    </row>
    <row r="3665" spans="1:12" ht="15" customHeight="1" x14ac:dyDescent="0.25">
      <c r="A3665" s="5">
        <v>39540</v>
      </c>
      <c r="B3665" s="6">
        <v>54.46</v>
      </c>
      <c r="C3665" s="2">
        <v>21720250</v>
      </c>
      <c r="D3665" s="6">
        <v>0.380000000000002</v>
      </c>
      <c r="E3665" s="6">
        <v>0.70266272189349799</v>
      </c>
      <c r="F3665" s="6">
        <v>0.70265774955229299</v>
      </c>
      <c r="G3665" s="6">
        <v>67.483580000000003</v>
      </c>
      <c r="H3665" s="6">
        <v>157204.38228438201</v>
      </c>
      <c r="I3665" s="6">
        <v>54.31</v>
      </c>
      <c r="J3665" s="6">
        <v>54.89</v>
      </c>
      <c r="K3665" s="6">
        <v>54</v>
      </c>
      <c r="L3665" s="6">
        <v>126846.386946386</v>
      </c>
    </row>
    <row r="3666" spans="1:12" ht="15" customHeight="1" x14ac:dyDescent="0.25">
      <c r="A3666" s="5">
        <v>39539</v>
      </c>
      <c r="B3666" s="6">
        <v>54.08</v>
      </c>
      <c r="C3666" s="2">
        <v>24232130</v>
      </c>
      <c r="D3666" s="6">
        <v>1.3999999999999899</v>
      </c>
      <c r="E3666" s="6">
        <v>2.6575550493545799</v>
      </c>
      <c r="F3666" s="6">
        <v>2.6575511387342399</v>
      </c>
      <c r="G3666" s="6">
        <v>67.012709999999998</v>
      </c>
      <c r="H3666" s="6">
        <v>156106.78321678299</v>
      </c>
      <c r="I3666" s="6">
        <v>53.19</v>
      </c>
      <c r="J3666" s="6">
        <v>54.16</v>
      </c>
      <c r="K3666" s="6">
        <v>52.81</v>
      </c>
      <c r="L3666" s="6">
        <v>125960.60606060601</v>
      </c>
    </row>
    <row r="3667" spans="1:12" ht="15" customHeight="1" x14ac:dyDescent="0.25">
      <c r="A3667" s="5">
        <v>39538</v>
      </c>
      <c r="B3667" s="6">
        <v>52.68</v>
      </c>
      <c r="C3667" s="2">
        <v>18821890</v>
      </c>
      <c r="D3667" s="6">
        <v>0.56000000000000205</v>
      </c>
      <c r="E3667" s="6">
        <v>1.0744435917114401</v>
      </c>
      <c r="F3667" s="6">
        <v>1.07445513973354</v>
      </c>
      <c r="G3667" s="6">
        <v>65.277916000000005</v>
      </c>
      <c r="H3667" s="6">
        <v>152062.974358974</v>
      </c>
      <c r="I3667" s="6">
        <v>52.2</v>
      </c>
      <c r="J3667" s="6">
        <v>53.11</v>
      </c>
      <c r="K3667" s="6">
        <v>51.63</v>
      </c>
      <c r="L3667" s="6">
        <v>122697.202797202</v>
      </c>
    </row>
    <row r="3668" spans="1:12" ht="15" customHeight="1" x14ac:dyDescent="0.25">
      <c r="A3668" s="5">
        <v>39535</v>
      </c>
      <c r="B3668" s="6">
        <v>52.12</v>
      </c>
      <c r="C3668" s="2">
        <v>15041900</v>
      </c>
      <c r="D3668" s="6">
        <v>-0.25</v>
      </c>
      <c r="E3668" s="6">
        <v>-0.47737254153140601</v>
      </c>
      <c r="F3668" s="6">
        <v>-0.47737397805299697</v>
      </c>
      <c r="G3668" s="6">
        <v>64.58399</v>
      </c>
      <c r="H3668" s="6">
        <v>150445.431235431</v>
      </c>
      <c r="I3668" s="6">
        <v>52.01</v>
      </c>
      <c r="J3668" s="6">
        <v>52.67</v>
      </c>
      <c r="K3668" s="6">
        <v>51.77</v>
      </c>
      <c r="L3668" s="6">
        <v>121391.841491841</v>
      </c>
    </row>
    <row r="3669" spans="1:12" ht="15" customHeight="1" x14ac:dyDescent="0.25">
      <c r="A3669" s="5">
        <v>39534</v>
      </c>
      <c r="B3669" s="6">
        <v>52.37</v>
      </c>
      <c r="C3669" s="2">
        <v>18981150</v>
      </c>
      <c r="D3669" s="6">
        <v>-0.53000000000000103</v>
      </c>
      <c r="E3669" s="6">
        <v>-1.00189035916824</v>
      </c>
      <c r="F3669" s="6">
        <v>-1.00190494264499</v>
      </c>
      <c r="G3669" s="6">
        <v>64.893776000000003</v>
      </c>
      <c r="H3669" s="6">
        <v>151167.543123543</v>
      </c>
      <c r="I3669" s="6">
        <v>53.01</v>
      </c>
      <c r="J3669" s="6">
        <v>53.22</v>
      </c>
      <c r="K3669" s="6">
        <v>52.28</v>
      </c>
      <c r="L3669" s="6">
        <v>121974.592074592</v>
      </c>
    </row>
    <row r="3670" spans="1:12" ht="15" customHeight="1" x14ac:dyDescent="0.25">
      <c r="A3670" s="5">
        <v>39533</v>
      </c>
      <c r="B3670" s="6">
        <v>52.9</v>
      </c>
      <c r="C3670" s="2">
        <v>19226320</v>
      </c>
      <c r="D3670" s="6">
        <v>-0.149999999999998</v>
      </c>
      <c r="E3670" s="6">
        <v>-0.28275212064090499</v>
      </c>
      <c r="F3670" s="6">
        <v>-0.28275050048376299</v>
      </c>
      <c r="G3670" s="6">
        <v>65.550529999999995</v>
      </c>
      <c r="H3670" s="6">
        <v>152698.438228438</v>
      </c>
      <c r="I3670" s="6">
        <v>52.88</v>
      </c>
      <c r="J3670" s="6">
        <v>53.4</v>
      </c>
      <c r="K3670" s="6">
        <v>52.66</v>
      </c>
      <c r="L3670" s="6">
        <v>123210.023310023</v>
      </c>
    </row>
    <row r="3671" spans="1:12" ht="15" customHeight="1" x14ac:dyDescent="0.25">
      <c r="A3671" s="5">
        <v>39532</v>
      </c>
      <c r="B3671" s="6">
        <v>53.05</v>
      </c>
      <c r="C3671" s="2">
        <v>20326650</v>
      </c>
      <c r="D3671" s="6">
        <v>-0.58000000000000496</v>
      </c>
      <c r="E3671" s="6">
        <v>-1.0814842438933401</v>
      </c>
      <c r="F3671" s="6">
        <v>-1.0814820833916301</v>
      </c>
      <c r="G3671" s="6">
        <v>65.736400000000003</v>
      </c>
      <c r="H3671" s="6">
        <v>153131.701631701</v>
      </c>
      <c r="I3671" s="6">
        <v>53.53</v>
      </c>
      <c r="J3671" s="6">
        <v>53.71</v>
      </c>
      <c r="K3671" s="6">
        <v>52.91</v>
      </c>
      <c r="L3671" s="6">
        <v>123559.673659673</v>
      </c>
    </row>
    <row r="3672" spans="1:12" ht="15" customHeight="1" x14ac:dyDescent="0.25">
      <c r="A3672" s="5">
        <v>39531</v>
      </c>
      <c r="B3672" s="6">
        <v>53.63</v>
      </c>
      <c r="C3672" s="2">
        <v>22245490</v>
      </c>
      <c r="D3672" s="6">
        <v>0.40000000000000502</v>
      </c>
      <c r="E3672" s="6">
        <v>0.75145594589518505</v>
      </c>
      <c r="F3672" s="6">
        <v>0.75146180743803603</v>
      </c>
      <c r="G3672" s="6">
        <v>66.455100000000002</v>
      </c>
      <c r="H3672" s="6">
        <v>154806.993006993</v>
      </c>
      <c r="I3672" s="6">
        <v>53.45</v>
      </c>
      <c r="J3672" s="6">
        <v>54.15</v>
      </c>
      <c r="K3672" s="6">
        <v>53.23</v>
      </c>
      <c r="L3672" s="6">
        <v>124911.65501165501</v>
      </c>
    </row>
    <row r="3673" spans="1:12" ht="15" customHeight="1" x14ac:dyDescent="0.25">
      <c r="A3673" s="5">
        <v>39527</v>
      </c>
      <c r="B3673" s="6">
        <v>53.23</v>
      </c>
      <c r="C3673" s="2">
        <v>44532313</v>
      </c>
      <c r="D3673" s="6">
        <v>2.44999999999999</v>
      </c>
      <c r="E3673" s="6">
        <v>4.8247341473020899</v>
      </c>
      <c r="F3673" s="6">
        <v>4.8247344483732499</v>
      </c>
      <c r="G3673" s="6">
        <v>65.959440000000001</v>
      </c>
      <c r="H3673" s="6">
        <v>153651.608391608</v>
      </c>
      <c r="I3673" s="6">
        <v>50.85</v>
      </c>
      <c r="J3673" s="6">
        <v>53.49</v>
      </c>
      <c r="K3673" s="6">
        <v>50.78</v>
      </c>
      <c r="L3673" s="6">
        <v>123979.25407925399</v>
      </c>
    </row>
    <row r="3674" spans="1:12" ht="15" customHeight="1" x14ac:dyDescent="0.25">
      <c r="A3674" s="5">
        <v>39526</v>
      </c>
      <c r="B3674" s="6">
        <v>50.78</v>
      </c>
      <c r="C3674" s="2">
        <v>25829880</v>
      </c>
      <c r="D3674" s="6">
        <v>-0.19999999999999499</v>
      </c>
      <c r="E3674" s="6">
        <v>-0.392310710082377</v>
      </c>
      <c r="F3674" s="6">
        <v>-0.392312182535203</v>
      </c>
      <c r="G3674" s="6">
        <v>62.923546000000002</v>
      </c>
      <c r="H3674" s="6">
        <v>146574.93240093201</v>
      </c>
      <c r="I3674" s="6">
        <v>50.82</v>
      </c>
      <c r="J3674" s="6">
        <v>51.45</v>
      </c>
      <c r="K3674" s="6">
        <v>50.66</v>
      </c>
      <c r="L3674" s="6">
        <v>118268.298368298</v>
      </c>
    </row>
    <row r="3675" spans="1:12" ht="15" customHeight="1" x14ac:dyDescent="0.25">
      <c r="A3675" s="5">
        <v>39525</v>
      </c>
      <c r="B3675" s="6">
        <v>50.98</v>
      </c>
      <c r="C3675" s="2">
        <v>26379940</v>
      </c>
      <c r="D3675" s="6">
        <v>1.02999999999999</v>
      </c>
      <c r="E3675" s="6">
        <v>2.0620620620620498</v>
      </c>
      <c r="F3675" s="6">
        <v>2.0620627882095901</v>
      </c>
      <c r="G3675" s="6">
        <v>63.171374999999998</v>
      </c>
      <c r="H3675" s="6">
        <v>147152.622377622</v>
      </c>
      <c r="I3675" s="6">
        <v>50.26</v>
      </c>
      <c r="J3675" s="6">
        <v>51.01</v>
      </c>
      <c r="K3675" s="6">
        <v>50.22</v>
      </c>
      <c r="L3675" s="6">
        <v>118734.49883449799</v>
      </c>
    </row>
    <row r="3676" spans="1:12" ht="15" customHeight="1" x14ac:dyDescent="0.25">
      <c r="A3676" s="5">
        <v>39524</v>
      </c>
      <c r="B3676" s="6">
        <v>49.95</v>
      </c>
      <c r="C3676" s="2">
        <v>22125910</v>
      </c>
      <c r="D3676" s="6">
        <v>0.130000000000002</v>
      </c>
      <c r="E3676" s="6">
        <v>0.26093938177438297</v>
      </c>
      <c r="F3676" s="6">
        <v>0.26094223326313898</v>
      </c>
      <c r="G3676" s="6">
        <v>61.895060000000001</v>
      </c>
      <c r="H3676" s="6">
        <v>144177.529137529</v>
      </c>
      <c r="I3676" s="6">
        <v>49.34</v>
      </c>
      <c r="J3676" s="6">
        <v>50.4</v>
      </c>
      <c r="K3676" s="6">
        <v>49.29</v>
      </c>
      <c r="L3676" s="6">
        <v>116333.566433566</v>
      </c>
    </row>
    <row r="3677" spans="1:12" ht="15" customHeight="1" x14ac:dyDescent="0.25">
      <c r="A3677" s="5">
        <v>39521</v>
      </c>
      <c r="B3677" s="6">
        <v>49.82</v>
      </c>
      <c r="C3677" s="2">
        <v>27481350</v>
      </c>
      <c r="D3677" s="6">
        <v>-0.78000000000000103</v>
      </c>
      <c r="E3677" s="6">
        <v>-1.5415019762845801</v>
      </c>
      <c r="F3677" s="6">
        <v>-1.5415028588288799</v>
      </c>
      <c r="G3677" s="6">
        <v>61.733969999999999</v>
      </c>
      <c r="H3677" s="6">
        <v>143802.02797202699</v>
      </c>
      <c r="I3677" s="6">
        <v>50.71</v>
      </c>
      <c r="J3677" s="6">
        <v>50.71</v>
      </c>
      <c r="K3677" s="6">
        <v>49.172199999999997</v>
      </c>
      <c r="L3677" s="6">
        <v>116030.536130536</v>
      </c>
    </row>
    <row r="3678" spans="1:12" ht="15" customHeight="1" x14ac:dyDescent="0.25">
      <c r="A3678" s="5">
        <v>39520</v>
      </c>
      <c r="B3678" s="6">
        <v>50.6</v>
      </c>
      <c r="C3678" s="2">
        <v>29852870</v>
      </c>
      <c r="D3678" s="6">
        <v>0.310000000000002</v>
      </c>
      <c r="E3678" s="6">
        <v>0.616424736528142</v>
      </c>
      <c r="F3678" s="6">
        <v>0.61641908859582095</v>
      </c>
      <c r="G3678" s="6">
        <v>62.700499999999998</v>
      </c>
      <c r="H3678" s="6">
        <v>146055.01165501101</v>
      </c>
      <c r="I3678" s="6">
        <v>49.93</v>
      </c>
      <c r="J3678" s="6">
        <v>50.67</v>
      </c>
      <c r="K3678" s="6">
        <v>49.46</v>
      </c>
      <c r="L3678" s="6">
        <v>117848.71794871701</v>
      </c>
    </row>
    <row r="3679" spans="1:12" ht="15" customHeight="1" x14ac:dyDescent="0.25">
      <c r="A3679" s="5">
        <v>39519</v>
      </c>
      <c r="B3679" s="6">
        <v>50.29</v>
      </c>
      <c r="C3679" s="2">
        <v>26213240</v>
      </c>
      <c r="D3679" s="6">
        <v>3.9999999999999099E-2</v>
      </c>
      <c r="E3679" s="6">
        <v>7.9601990049749105E-2</v>
      </c>
      <c r="F3679" s="6">
        <v>0.55223853503376596</v>
      </c>
      <c r="G3679" s="6">
        <v>62.316369999999999</v>
      </c>
      <c r="H3679" s="6">
        <v>145159.603729603</v>
      </c>
      <c r="I3679" s="6">
        <v>50.02</v>
      </c>
      <c r="J3679" s="6">
        <v>50.72</v>
      </c>
      <c r="K3679" s="6">
        <v>49.94</v>
      </c>
      <c r="L3679" s="6">
        <v>117126.10722610699</v>
      </c>
    </row>
    <row r="3680" spans="1:12" ht="15" customHeight="1" x14ac:dyDescent="0.25">
      <c r="A3680" s="5">
        <v>39518</v>
      </c>
      <c r="B3680" s="6">
        <v>50.25</v>
      </c>
      <c r="C3680" s="2">
        <v>28354670</v>
      </c>
      <c r="D3680" s="6">
        <v>1.3999999999999899</v>
      </c>
      <c r="E3680" s="6">
        <v>2.8659160696008201</v>
      </c>
      <c r="F3680" s="6">
        <v>2.8659206990898101</v>
      </c>
      <c r="G3680" s="6">
        <v>61.974125000000001</v>
      </c>
      <c r="H3680" s="6">
        <v>144361.82983682901</v>
      </c>
      <c r="I3680" s="6">
        <v>49.85</v>
      </c>
      <c r="J3680" s="6">
        <v>50.39</v>
      </c>
      <c r="K3680" s="6">
        <v>49.54</v>
      </c>
      <c r="L3680" s="6">
        <v>117032.867132867</v>
      </c>
    </row>
    <row r="3681" spans="1:12" ht="15" customHeight="1" x14ac:dyDescent="0.25">
      <c r="A3681" s="5">
        <v>39517</v>
      </c>
      <c r="B3681" s="6">
        <v>48.85</v>
      </c>
      <c r="C3681" s="2">
        <v>24325170</v>
      </c>
      <c r="D3681" s="6">
        <v>-1.0499999999999901</v>
      </c>
      <c r="E3681" s="6">
        <v>-2.1042084168336599</v>
      </c>
      <c r="F3681" s="6">
        <v>-2.1042137327453401</v>
      </c>
      <c r="G3681" s="6">
        <v>60.247480000000003</v>
      </c>
      <c r="H3681" s="6">
        <v>140337.01631701601</v>
      </c>
      <c r="I3681" s="6">
        <v>50</v>
      </c>
      <c r="J3681" s="6">
        <v>50</v>
      </c>
      <c r="K3681" s="6">
        <v>48.64</v>
      </c>
      <c r="L3681" s="6">
        <v>113769.463869463</v>
      </c>
    </row>
    <row r="3682" spans="1:12" ht="15" customHeight="1" x14ac:dyDescent="0.25">
      <c r="A3682" s="5">
        <v>39514</v>
      </c>
      <c r="B3682" s="6">
        <v>49.9</v>
      </c>
      <c r="C3682" s="2">
        <v>24346160</v>
      </c>
      <c r="D3682" s="6">
        <v>-7.9999999999998295E-2</v>
      </c>
      <c r="E3682" s="6">
        <v>-0.16006402561024</v>
      </c>
      <c r="F3682" s="6">
        <v>-0.160063580923963</v>
      </c>
      <c r="G3682" s="6">
        <v>61.542465</v>
      </c>
      <c r="H3682" s="6">
        <v>143355.629370629</v>
      </c>
      <c r="I3682" s="6">
        <v>49.68</v>
      </c>
      <c r="J3682" s="6">
        <v>50.74</v>
      </c>
      <c r="K3682" s="6">
        <v>49.68</v>
      </c>
      <c r="L3682" s="6">
        <v>116217.01631701599</v>
      </c>
    </row>
    <row r="3683" spans="1:12" ht="15" customHeight="1" x14ac:dyDescent="0.25">
      <c r="A3683" s="5">
        <v>39513</v>
      </c>
      <c r="B3683" s="6">
        <v>49.98</v>
      </c>
      <c r="C3683" s="2">
        <v>27516240</v>
      </c>
      <c r="D3683" s="6">
        <v>0.42809999999999299</v>
      </c>
      <c r="E3683" s="6">
        <v>0.86394265406573001</v>
      </c>
      <c r="F3683" s="6">
        <v>0.863948351274479</v>
      </c>
      <c r="G3683" s="6">
        <v>61.641129999999997</v>
      </c>
      <c r="H3683" s="6">
        <v>143585.617715617</v>
      </c>
      <c r="I3683" s="6">
        <v>50.24</v>
      </c>
      <c r="J3683" s="6">
        <v>50.4</v>
      </c>
      <c r="K3683" s="6">
        <v>49.85</v>
      </c>
      <c r="L3683" s="6">
        <v>116403.496503496</v>
      </c>
    </row>
    <row r="3684" spans="1:12" ht="15" customHeight="1" x14ac:dyDescent="0.25">
      <c r="A3684" s="5">
        <v>39512</v>
      </c>
      <c r="B3684" s="6">
        <v>49.551900000000003</v>
      </c>
      <c r="C3684" s="2">
        <v>22994740</v>
      </c>
      <c r="D3684" s="6">
        <v>-0.318099999999994</v>
      </c>
      <c r="E3684" s="6">
        <v>-0.63785843192298797</v>
      </c>
      <c r="F3684" s="6">
        <v>-0.63786041249701497</v>
      </c>
      <c r="G3684" s="6">
        <v>61.113143999999998</v>
      </c>
      <c r="H3684" s="6">
        <v>142354.88111888099</v>
      </c>
      <c r="I3684" s="6">
        <v>49.96</v>
      </c>
      <c r="J3684" s="6">
        <v>50.19</v>
      </c>
      <c r="K3684" s="6">
        <v>49.26</v>
      </c>
      <c r="L3684" s="6">
        <v>115405.59440559401</v>
      </c>
    </row>
    <row r="3685" spans="1:12" ht="15" customHeight="1" x14ac:dyDescent="0.25">
      <c r="A3685" s="5">
        <v>39511</v>
      </c>
      <c r="B3685" s="6">
        <v>49.87</v>
      </c>
      <c r="C3685" s="2">
        <v>24989040</v>
      </c>
      <c r="D3685" s="6">
        <v>-2.0000000000003099E-2</v>
      </c>
      <c r="E3685" s="6">
        <v>-4.0088194026866003E-2</v>
      </c>
      <c r="F3685" s="6">
        <v>-4.0089302590451403E-2</v>
      </c>
      <c r="G3685" s="6">
        <v>61.505462999999999</v>
      </c>
      <c r="H3685" s="6">
        <v>143269.37762237701</v>
      </c>
      <c r="I3685" s="6">
        <v>49.73</v>
      </c>
      <c r="J3685" s="6">
        <v>50.02</v>
      </c>
      <c r="K3685" s="6">
        <v>49.62</v>
      </c>
      <c r="L3685" s="6">
        <v>116147.086247086</v>
      </c>
    </row>
    <row r="3686" spans="1:12" ht="15" customHeight="1" x14ac:dyDescent="0.25">
      <c r="A3686" s="5">
        <v>39510</v>
      </c>
      <c r="B3686" s="6">
        <v>49.89</v>
      </c>
      <c r="C3686" s="2">
        <v>19751950</v>
      </c>
      <c r="D3686" s="6">
        <v>0.29999999999999699</v>
      </c>
      <c r="E3686" s="6">
        <v>0.60496067755595395</v>
      </c>
      <c r="F3686" s="6">
        <v>0.60495776848896698</v>
      </c>
      <c r="G3686" s="6">
        <v>61.53013</v>
      </c>
      <c r="H3686" s="6">
        <v>143326.87645687599</v>
      </c>
      <c r="I3686" s="6">
        <v>49.43</v>
      </c>
      <c r="J3686" s="6">
        <v>50.02</v>
      </c>
      <c r="K3686" s="6">
        <v>49.22</v>
      </c>
      <c r="L3686" s="6">
        <v>116193.706293706</v>
      </c>
    </row>
    <row r="3687" spans="1:12" ht="15" customHeight="1" x14ac:dyDescent="0.25">
      <c r="A3687" s="5">
        <v>39507</v>
      </c>
      <c r="B3687" s="6">
        <v>49.59</v>
      </c>
      <c r="C3687" s="2">
        <v>20219040</v>
      </c>
      <c r="D3687" s="6">
        <v>-1.1099999999999901</v>
      </c>
      <c r="E3687" s="6">
        <v>-2.1893491124260298</v>
      </c>
      <c r="F3687" s="6">
        <v>-2.1893496082896902</v>
      </c>
      <c r="G3687" s="6">
        <v>61.160136999999999</v>
      </c>
      <c r="H3687" s="6">
        <v>142464.421911421</v>
      </c>
      <c r="I3687" s="6">
        <v>50.38</v>
      </c>
      <c r="J3687" s="6">
        <v>50.67</v>
      </c>
      <c r="K3687" s="6">
        <v>49.53</v>
      </c>
      <c r="L3687" s="6">
        <v>115494.40559440501</v>
      </c>
    </row>
    <row r="3688" spans="1:12" ht="15" customHeight="1" x14ac:dyDescent="0.25">
      <c r="A3688" s="5">
        <v>39506</v>
      </c>
      <c r="B3688" s="6">
        <v>50.7</v>
      </c>
      <c r="C3688" s="2">
        <v>18397000</v>
      </c>
      <c r="D3688" s="6">
        <v>-0.72999999999999599</v>
      </c>
      <c r="E3688" s="6">
        <v>-1.4194050165273</v>
      </c>
      <c r="F3688" s="6">
        <v>-1.41940092294058</v>
      </c>
      <c r="G3688" s="6">
        <v>62.529117999999997</v>
      </c>
      <c r="H3688" s="6">
        <v>145655.519813519</v>
      </c>
      <c r="I3688" s="6">
        <v>51.13</v>
      </c>
      <c r="J3688" s="6">
        <v>51.4</v>
      </c>
      <c r="K3688" s="6">
        <v>50.63</v>
      </c>
      <c r="L3688" s="6">
        <v>118081.818181818</v>
      </c>
    </row>
    <row r="3689" spans="1:12" ht="15" customHeight="1" x14ac:dyDescent="0.25">
      <c r="A3689" s="5">
        <v>39505</v>
      </c>
      <c r="B3689" s="6">
        <v>51.43</v>
      </c>
      <c r="C3689" s="2">
        <v>29172230</v>
      </c>
      <c r="D3689" s="6">
        <v>3.0000000000001099E-2</v>
      </c>
      <c r="E3689" s="6">
        <v>5.8365758754863599E-2</v>
      </c>
      <c r="F3689" s="6">
        <v>5.8360271350976697E-2</v>
      </c>
      <c r="G3689" s="6">
        <v>63.429436000000003</v>
      </c>
      <c r="H3689" s="6">
        <v>147754.163170163</v>
      </c>
      <c r="I3689" s="6">
        <v>50.99</v>
      </c>
      <c r="J3689" s="6">
        <v>51.57</v>
      </c>
      <c r="K3689" s="6">
        <v>50.92</v>
      </c>
      <c r="L3689" s="6">
        <v>119783.44988344899</v>
      </c>
    </row>
    <row r="3690" spans="1:12" ht="15" customHeight="1" x14ac:dyDescent="0.25">
      <c r="A3690" s="5">
        <v>39504</v>
      </c>
      <c r="B3690" s="6">
        <v>51.4</v>
      </c>
      <c r="C3690" s="2">
        <v>31028600</v>
      </c>
      <c r="D3690" s="6">
        <v>1.07</v>
      </c>
      <c r="E3690" s="6">
        <v>2.1259686071925401</v>
      </c>
      <c r="F3690" s="6">
        <v>2.1259684919602</v>
      </c>
      <c r="G3690" s="6">
        <v>63.392440000000001</v>
      </c>
      <c r="H3690" s="6">
        <v>147667.92540792501</v>
      </c>
      <c r="I3690" s="6">
        <v>50.19</v>
      </c>
      <c r="J3690" s="6">
        <v>51.48</v>
      </c>
      <c r="K3690" s="6">
        <v>50.19</v>
      </c>
      <c r="L3690" s="6">
        <v>119713.519813519</v>
      </c>
    </row>
    <row r="3691" spans="1:12" ht="15" customHeight="1" x14ac:dyDescent="0.25">
      <c r="A3691" s="5">
        <v>39503</v>
      </c>
      <c r="B3691" s="6">
        <v>50.33</v>
      </c>
      <c r="C3691" s="2">
        <v>25536310</v>
      </c>
      <c r="D3691" s="6">
        <v>0.35999999999999899</v>
      </c>
      <c r="E3691" s="6">
        <v>0.72043225935560695</v>
      </c>
      <c r="F3691" s="6">
        <v>0.72043594685835499</v>
      </c>
      <c r="G3691" s="6">
        <v>62.072792</v>
      </c>
      <c r="H3691" s="6">
        <v>144591.82284382201</v>
      </c>
      <c r="I3691" s="6">
        <v>50.19</v>
      </c>
      <c r="J3691" s="6">
        <v>50.4</v>
      </c>
      <c r="K3691" s="6">
        <v>49.7</v>
      </c>
      <c r="L3691" s="6">
        <v>117219.347319347</v>
      </c>
    </row>
    <row r="3692" spans="1:12" ht="15" customHeight="1" x14ac:dyDescent="0.25">
      <c r="A3692" s="5">
        <v>39500</v>
      </c>
      <c r="B3692" s="6">
        <v>49.97</v>
      </c>
      <c r="C3692" s="2">
        <v>19518900</v>
      </c>
      <c r="D3692" s="6">
        <v>0.17999999999999899</v>
      </c>
      <c r="E3692" s="6">
        <v>0.36151837718416602</v>
      </c>
      <c r="F3692" s="6">
        <v>0.36151696554780299</v>
      </c>
      <c r="G3692" s="6">
        <v>61.628796000000001</v>
      </c>
      <c r="H3692" s="6">
        <v>143556.86713286699</v>
      </c>
      <c r="I3692" s="6">
        <v>49.9</v>
      </c>
      <c r="J3692" s="6">
        <v>50.2</v>
      </c>
      <c r="K3692" s="6">
        <v>49.47</v>
      </c>
      <c r="L3692" s="6">
        <v>116380.18648018601</v>
      </c>
    </row>
    <row r="3693" spans="1:12" ht="15" customHeight="1" x14ac:dyDescent="0.25">
      <c r="A3693" s="5">
        <v>39499</v>
      </c>
      <c r="B3693" s="6">
        <v>49.79</v>
      </c>
      <c r="C3693" s="2">
        <v>22399610</v>
      </c>
      <c r="D3693" s="6">
        <v>8.9999999999996305E-2</v>
      </c>
      <c r="E3693" s="6">
        <v>0.18108651911468099</v>
      </c>
      <c r="F3693" s="6">
        <v>0.181089079512775</v>
      </c>
      <c r="G3693" s="6">
        <v>61.406799999999997</v>
      </c>
      <c r="H3693" s="6">
        <v>143039.39393939299</v>
      </c>
      <c r="I3693" s="6">
        <v>49.85</v>
      </c>
      <c r="J3693" s="6">
        <v>50.23</v>
      </c>
      <c r="K3693" s="6">
        <v>49.6</v>
      </c>
      <c r="L3693" s="6">
        <v>115960.60606060601</v>
      </c>
    </row>
    <row r="3694" spans="1:12" ht="15" customHeight="1" x14ac:dyDescent="0.25">
      <c r="A3694" s="5">
        <v>39498</v>
      </c>
      <c r="B3694" s="6">
        <v>49.7</v>
      </c>
      <c r="C3694" s="2">
        <v>21676780</v>
      </c>
      <c r="D3694" s="6">
        <v>4.0000000000006197E-2</v>
      </c>
      <c r="E3694" s="6">
        <v>8.0547724526791598E-2</v>
      </c>
      <c r="F3694" s="6">
        <v>8.0546685565607803E-2</v>
      </c>
      <c r="G3694" s="6">
        <v>61.2958</v>
      </c>
      <c r="H3694" s="6">
        <v>142780.65268065201</v>
      </c>
      <c r="I3694" s="6">
        <v>49.3</v>
      </c>
      <c r="J3694" s="6">
        <v>49.97</v>
      </c>
      <c r="K3694" s="6">
        <v>49.01</v>
      </c>
      <c r="L3694" s="6">
        <v>115750.81585081499</v>
      </c>
    </row>
    <row r="3695" spans="1:12" ht="15" customHeight="1" x14ac:dyDescent="0.25">
      <c r="A3695" s="5">
        <v>39497</v>
      </c>
      <c r="B3695" s="6">
        <v>49.66</v>
      </c>
      <c r="C3695" s="2">
        <v>22026870</v>
      </c>
      <c r="D3695" s="6">
        <v>0.219999999999998</v>
      </c>
      <c r="E3695" s="6">
        <v>0.44498381877022802</v>
      </c>
      <c r="F3695" s="6">
        <v>0.44498793737828202</v>
      </c>
      <c r="G3695" s="6">
        <v>61.246468</v>
      </c>
      <c r="H3695" s="6">
        <v>142665.65967365901</v>
      </c>
      <c r="I3695" s="6">
        <v>50.1</v>
      </c>
      <c r="J3695" s="6">
        <v>50.32</v>
      </c>
      <c r="K3695" s="6">
        <v>49.3</v>
      </c>
      <c r="L3695" s="6">
        <v>115657.575757575</v>
      </c>
    </row>
    <row r="3696" spans="1:12" ht="15" customHeight="1" x14ac:dyDescent="0.25">
      <c r="A3696" s="5">
        <v>39493</v>
      </c>
      <c r="B3696" s="6">
        <v>49.44</v>
      </c>
      <c r="C3696" s="2">
        <v>25830170</v>
      </c>
      <c r="D3696" s="6">
        <v>-0.53000000000000103</v>
      </c>
      <c r="E3696" s="6">
        <v>-1.06063638182909</v>
      </c>
      <c r="F3696" s="6">
        <v>-1.06064054861626</v>
      </c>
      <c r="G3696" s="6">
        <v>60.975135999999999</v>
      </c>
      <c r="H3696" s="6">
        <v>142033.184149184</v>
      </c>
      <c r="I3696" s="6">
        <v>49.68</v>
      </c>
      <c r="J3696" s="6">
        <v>50</v>
      </c>
      <c r="K3696" s="6">
        <v>49.11</v>
      </c>
      <c r="L3696" s="6">
        <v>115144.755244755</v>
      </c>
    </row>
    <row r="3697" spans="1:12" ht="15" customHeight="1" x14ac:dyDescent="0.25">
      <c r="A3697" s="5">
        <v>39492</v>
      </c>
      <c r="B3697" s="6">
        <v>49.97</v>
      </c>
      <c r="C3697" s="2">
        <v>18011610</v>
      </c>
      <c r="D3697" s="6">
        <v>-0.68999999999999695</v>
      </c>
      <c r="E3697" s="6">
        <v>-1.36202131859455</v>
      </c>
      <c r="F3697" s="6">
        <v>-1.3620181965423499</v>
      </c>
      <c r="G3697" s="6">
        <v>61.628796000000001</v>
      </c>
      <c r="H3697" s="6">
        <v>143556.86713286699</v>
      </c>
      <c r="I3697" s="6">
        <v>50.58</v>
      </c>
      <c r="J3697" s="6">
        <v>50.9</v>
      </c>
      <c r="K3697" s="6">
        <v>49.76</v>
      </c>
      <c r="L3697" s="6">
        <v>116380.18648018601</v>
      </c>
    </row>
    <row r="3698" spans="1:12" ht="15" customHeight="1" x14ac:dyDescent="0.25">
      <c r="A3698" s="5">
        <v>39491</v>
      </c>
      <c r="B3698" s="6">
        <v>50.66</v>
      </c>
      <c r="C3698" s="2">
        <v>16078550</v>
      </c>
      <c r="D3698" s="6">
        <v>0.40999999999999598</v>
      </c>
      <c r="E3698" s="6">
        <v>0.81592039800994998</v>
      </c>
      <c r="F3698" s="6">
        <v>0.81591631991577696</v>
      </c>
      <c r="G3698" s="6">
        <v>62.479782</v>
      </c>
      <c r="H3698" s="6">
        <v>145540.517482517</v>
      </c>
      <c r="I3698" s="6">
        <v>50.62</v>
      </c>
      <c r="J3698" s="6">
        <v>51.01</v>
      </c>
      <c r="K3698" s="6">
        <v>50.22</v>
      </c>
      <c r="L3698" s="6">
        <v>117988.578088578</v>
      </c>
    </row>
    <row r="3699" spans="1:12" ht="15" customHeight="1" x14ac:dyDescent="0.25">
      <c r="A3699" s="5">
        <v>39490</v>
      </c>
      <c r="B3699" s="6">
        <v>50.25</v>
      </c>
      <c r="C3699" s="2">
        <v>23367330</v>
      </c>
      <c r="D3699" s="6">
        <v>0.64999999999999802</v>
      </c>
      <c r="E3699" s="6">
        <v>1.31048387096774</v>
      </c>
      <c r="F3699" s="6">
        <v>1.3104899187814401</v>
      </c>
      <c r="G3699" s="6">
        <v>61.974125000000001</v>
      </c>
      <c r="H3699" s="6">
        <v>144361.82983682901</v>
      </c>
      <c r="I3699" s="6">
        <v>49.48</v>
      </c>
      <c r="J3699" s="6">
        <v>50.72</v>
      </c>
      <c r="K3699" s="6">
        <v>49.48</v>
      </c>
      <c r="L3699" s="6">
        <v>117032.867132867</v>
      </c>
    </row>
    <row r="3700" spans="1:12" ht="15" customHeight="1" x14ac:dyDescent="0.25">
      <c r="A3700" s="5">
        <v>39489</v>
      </c>
      <c r="B3700" s="6">
        <v>49.6</v>
      </c>
      <c r="C3700" s="2">
        <v>21552850</v>
      </c>
      <c r="D3700" s="6">
        <v>0.84000000000000297</v>
      </c>
      <c r="E3700" s="6">
        <v>1.7227235438884401</v>
      </c>
      <c r="F3700" s="6">
        <v>1.7227213258002001</v>
      </c>
      <c r="G3700" s="6">
        <v>61.172466</v>
      </c>
      <c r="H3700" s="6">
        <v>142493.16083916</v>
      </c>
      <c r="I3700" s="6">
        <v>48.84</v>
      </c>
      <c r="J3700" s="6">
        <v>49.68</v>
      </c>
      <c r="K3700" s="6">
        <v>48.34</v>
      </c>
      <c r="L3700" s="6">
        <v>115517.715617715</v>
      </c>
    </row>
    <row r="3701" spans="1:12" ht="15" customHeight="1" x14ac:dyDescent="0.25">
      <c r="A3701" s="5">
        <v>39486</v>
      </c>
      <c r="B3701" s="6">
        <v>48.76</v>
      </c>
      <c r="C3701" s="2">
        <v>22541720</v>
      </c>
      <c r="D3701" s="6">
        <v>-1.08</v>
      </c>
      <c r="E3701" s="6">
        <v>-2.1669341894061098</v>
      </c>
      <c r="F3701" s="6">
        <v>-2.1669355525135598</v>
      </c>
      <c r="G3701" s="6">
        <v>60.136482000000001</v>
      </c>
      <c r="H3701" s="6">
        <v>140078.27972027901</v>
      </c>
      <c r="I3701" s="6">
        <v>49.67</v>
      </c>
      <c r="J3701" s="6">
        <v>50.1</v>
      </c>
      <c r="K3701" s="6">
        <v>48.64</v>
      </c>
      <c r="L3701" s="6">
        <v>113559.673659673</v>
      </c>
    </row>
    <row r="3702" spans="1:12" ht="15" customHeight="1" x14ac:dyDescent="0.25">
      <c r="A3702" s="5">
        <v>39485</v>
      </c>
      <c r="B3702" s="6">
        <v>49.84</v>
      </c>
      <c r="C3702" s="2">
        <v>36286113</v>
      </c>
      <c r="D3702" s="6">
        <v>1.01</v>
      </c>
      <c r="E3702" s="6">
        <v>2.06840057341799</v>
      </c>
      <c r="F3702" s="6">
        <v>2.0683987942376998</v>
      </c>
      <c r="G3702" s="6">
        <v>61.468463999999997</v>
      </c>
      <c r="H3702" s="6">
        <v>143183.13286713199</v>
      </c>
      <c r="I3702" s="6">
        <v>47.85</v>
      </c>
      <c r="J3702" s="6">
        <v>50</v>
      </c>
      <c r="K3702" s="6">
        <v>47.84</v>
      </c>
      <c r="L3702" s="6">
        <v>116077.15617715599</v>
      </c>
    </row>
    <row r="3703" spans="1:12" ht="15" customHeight="1" x14ac:dyDescent="0.25">
      <c r="A3703" s="5">
        <v>39484</v>
      </c>
      <c r="B3703" s="6">
        <v>48.83</v>
      </c>
      <c r="C3703" s="2">
        <v>28440910</v>
      </c>
      <c r="D3703" s="6">
        <v>-0.73000000000000398</v>
      </c>
      <c r="E3703" s="6">
        <v>-1.4729620661824101</v>
      </c>
      <c r="F3703" s="6">
        <v>-1.4729675209748601</v>
      </c>
      <c r="G3703" s="6">
        <v>60.222816000000002</v>
      </c>
      <c r="H3703" s="6">
        <v>140279.524475524</v>
      </c>
      <c r="I3703" s="6">
        <v>49.6</v>
      </c>
      <c r="J3703" s="6">
        <v>50.03</v>
      </c>
      <c r="K3703" s="6">
        <v>48.51</v>
      </c>
      <c r="L3703" s="6">
        <v>113722.843822843</v>
      </c>
    </row>
    <row r="3704" spans="1:12" ht="15" customHeight="1" x14ac:dyDescent="0.25">
      <c r="A3704" s="5">
        <v>39483</v>
      </c>
      <c r="B3704" s="6">
        <v>49.56</v>
      </c>
      <c r="C3704" s="2">
        <v>28403470</v>
      </c>
      <c r="D3704" s="6">
        <v>-0.50999999999999801</v>
      </c>
      <c r="E3704" s="6">
        <v>-1.01857399640502</v>
      </c>
      <c r="F3704" s="6">
        <v>-1.01856413848105</v>
      </c>
      <c r="G3704" s="6">
        <v>61.123139999999999</v>
      </c>
      <c r="H3704" s="6">
        <v>142378.18181818101</v>
      </c>
      <c r="I3704" s="6">
        <v>49.46</v>
      </c>
      <c r="J3704" s="6">
        <v>50.66</v>
      </c>
      <c r="K3704" s="6">
        <v>49.46</v>
      </c>
      <c r="L3704" s="6">
        <v>115424.475524475</v>
      </c>
    </row>
    <row r="3705" spans="1:12" ht="15" customHeight="1" x14ac:dyDescent="0.25">
      <c r="A3705" s="5">
        <v>39482</v>
      </c>
      <c r="B3705" s="6">
        <v>50.07</v>
      </c>
      <c r="C3705" s="2">
        <v>20321280</v>
      </c>
      <c r="D3705" s="6">
        <v>-1.1099999999999901</v>
      </c>
      <c r="E3705" s="6">
        <v>-2.1688159437280099</v>
      </c>
      <c r="F3705" s="6">
        <v>-2.16882275992928</v>
      </c>
      <c r="G3705" s="6">
        <v>61.752124999999999</v>
      </c>
      <c r="H3705" s="6">
        <v>143844.347319347</v>
      </c>
      <c r="I3705" s="6">
        <v>51</v>
      </c>
      <c r="J3705" s="6">
        <v>51.25</v>
      </c>
      <c r="K3705" s="6">
        <v>49.83</v>
      </c>
      <c r="L3705" s="6">
        <v>116613.286713286</v>
      </c>
    </row>
    <row r="3706" spans="1:12" ht="15" customHeight="1" x14ac:dyDescent="0.25">
      <c r="A3706" s="5">
        <v>39479</v>
      </c>
      <c r="B3706" s="6">
        <v>51.18</v>
      </c>
      <c r="C3706" s="2">
        <v>25730040</v>
      </c>
      <c r="D3706" s="6">
        <v>0.439999999999997</v>
      </c>
      <c r="E3706" s="6">
        <v>0.86716594402837999</v>
      </c>
      <c r="F3706" s="6">
        <v>0.86716753131470503</v>
      </c>
      <c r="G3706" s="6">
        <v>63.121110000000002</v>
      </c>
      <c r="H3706" s="6">
        <v>147035.45454545401</v>
      </c>
      <c r="I3706" s="6">
        <v>50.9</v>
      </c>
      <c r="J3706" s="6">
        <v>51.479900000000001</v>
      </c>
      <c r="K3706" s="6">
        <v>50.31</v>
      </c>
      <c r="L3706" s="6">
        <v>119200.69930069899</v>
      </c>
    </row>
    <row r="3707" spans="1:12" ht="15" customHeight="1" x14ac:dyDescent="0.25">
      <c r="A3707" s="5">
        <v>39478</v>
      </c>
      <c r="B3707" s="6">
        <v>50.74</v>
      </c>
      <c r="C3707" s="2">
        <v>46217566</v>
      </c>
      <c r="D3707" s="6">
        <v>1.58</v>
      </c>
      <c r="E3707" s="6">
        <v>3.2139951179820998</v>
      </c>
      <c r="F3707" s="6">
        <v>3.2139965472430099</v>
      </c>
      <c r="G3707" s="6">
        <v>62.578449999999997</v>
      </c>
      <c r="H3707" s="6">
        <v>145770.512820512</v>
      </c>
      <c r="I3707" s="6">
        <v>48.85</v>
      </c>
      <c r="J3707" s="6">
        <v>51.3</v>
      </c>
      <c r="K3707" s="6">
        <v>48.73</v>
      </c>
      <c r="L3707" s="6">
        <v>118175.05827505801</v>
      </c>
    </row>
    <row r="3708" spans="1:12" ht="15" customHeight="1" x14ac:dyDescent="0.25">
      <c r="A3708" s="5">
        <v>39477</v>
      </c>
      <c r="B3708" s="6">
        <v>49.16</v>
      </c>
      <c r="C3708" s="2">
        <v>24265950</v>
      </c>
      <c r="D3708" s="6">
        <v>0.149999999999998</v>
      </c>
      <c r="E3708" s="6">
        <v>0.30605998775758902</v>
      </c>
      <c r="F3708" s="6">
        <v>0.30606432545656698</v>
      </c>
      <c r="G3708" s="6">
        <v>60.629809999999999</v>
      </c>
      <c r="H3708" s="6">
        <v>141228.22843822799</v>
      </c>
      <c r="I3708" s="6">
        <v>48.8</v>
      </c>
      <c r="J3708" s="6">
        <v>50</v>
      </c>
      <c r="K3708" s="6">
        <v>48.5</v>
      </c>
      <c r="L3708" s="6">
        <v>114492.074592074</v>
      </c>
    </row>
    <row r="3709" spans="1:12" ht="15" customHeight="1" x14ac:dyDescent="0.25">
      <c r="A3709" s="5">
        <v>39476</v>
      </c>
      <c r="B3709" s="6">
        <v>49.01</v>
      </c>
      <c r="C3709" s="2">
        <v>21741450</v>
      </c>
      <c r="D3709" s="6">
        <v>0.29999999999999699</v>
      </c>
      <c r="E3709" s="6">
        <v>0.61588996099362003</v>
      </c>
      <c r="F3709" s="6">
        <v>0.61588534483782897</v>
      </c>
      <c r="G3709" s="6">
        <v>60.444809999999997</v>
      </c>
      <c r="H3709" s="6">
        <v>140796.993006993</v>
      </c>
      <c r="I3709" s="6">
        <v>49.1</v>
      </c>
      <c r="J3709" s="6">
        <v>49.19</v>
      </c>
      <c r="K3709" s="6">
        <v>48.13</v>
      </c>
      <c r="L3709" s="6">
        <v>114142.42424242399</v>
      </c>
    </row>
    <row r="3710" spans="1:12" ht="15" customHeight="1" x14ac:dyDescent="0.25">
      <c r="A3710" s="5">
        <v>39475</v>
      </c>
      <c r="B3710" s="6">
        <v>48.71</v>
      </c>
      <c r="C3710" s="2">
        <v>21440850</v>
      </c>
      <c r="D3710" s="6">
        <v>0.619999999999997</v>
      </c>
      <c r="E3710" s="6">
        <v>1.2892493241838101</v>
      </c>
      <c r="F3710" s="6">
        <v>1.2892529711604199</v>
      </c>
      <c r="G3710" s="6">
        <v>60.074818</v>
      </c>
      <c r="H3710" s="6">
        <v>139934.54079254001</v>
      </c>
      <c r="I3710" s="6">
        <v>48.06</v>
      </c>
      <c r="J3710" s="6">
        <v>48.78</v>
      </c>
      <c r="K3710" s="6">
        <v>47.9</v>
      </c>
      <c r="L3710" s="6">
        <v>113443.123543123</v>
      </c>
    </row>
    <row r="3711" spans="1:12" ht="15" customHeight="1" x14ac:dyDescent="0.25">
      <c r="A3711" s="5">
        <v>39472</v>
      </c>
      <c r="B3711" s="6">
        <v>48.09</v>
      </c>
      <c r="C3711" s="2">
        <v>24844160</v>
      </c>
      <c r="D3711" s="6">
        <v>-0.81999999999999296</v>
      </c>
      <c r="E3711" s="6">
        <v>-1.67654876303413</v>
      </c>
      <c r="F3711" s="6">
        <v>-1.67655037641648</v>
      </c>
      <c r="G3711" s="6">
        <v>59.310160000000003</v>
      </c>
      <c r="H3711" s="6">
        <v>138152.12121212101</v>
      </c>
      <c r="I3711" s="6">
        <v>49.09</v>
      </c>
      <c r="J3711" s="6">
        <v>49.26</v>
      </c>
      <c r="K3711" s="6">
        <v>47.99</v>
      </c>
      <c r="L3711" s="6">
        <v>111997.902097902</v>
      </c>
    </row>
    <row r="3712" spans="1:12" ht="15" customHeight="1" x14ac:dyDescent="0.25">
      <c r="A3712" s="5">
        <v>39471</v>
      </c>
      <c r="B3712" s="6">
        <v>48.91</v>
      </c>
      <c r="C3712" s="2">
        <v>35716450</v>
      </c>
      <c r="D3712" s="6">
        <v>-1.25</v>
      </c>
      <c r="E3712" s="6">
        <v>-2.4920255183413098</v>
      </c>
      <c r="F3712" s="6">
        <v>-2.4920257423141701</v>
      </c>
      <c r="G3712" s="6">
        <v>60.321480000000001</v>
      </c>
      <c r="H3712" s="6">
        <v>140509.51048950999</v>
      </c>
      <c r="I3712" s="6">
        <v>50.21</v>
      </c>
      <c r="J3712" s="6">
        <v>50.24</v>
      </c>
      <c r="K3712" s="6">
        <v>48.48</v>
      </c>
      <c r="L3712" s="6">
        <v>113909.324009323</v>
      </c>
    </row>
    <row r="3713" spans="1:12" ht="15" customHeight="1" x14ac:dyDescent="0.25">
      <c r="A3713" s="5">
        <v>39470</v>
      </c>
      <c r="B3713" s="6">
        <v>50.16</v>
      </c>
      <c r="C3713" s="2">
        <v>49404800</v>
      </c>
      <c r="D3713" s="6">
        <v>0.95579999999999599</v>
      </c>
      <c r="E3713" s="6">
        <v>1.9425171021985901</v>
      </c>
      <c r="F3713" s="6">
        <v>1.9425165531222299</v>
      </c>
      <c r="G3713" s="6">
        <v>61.863124999999997</v>
      </c>
      <c r="H3713" s="6">
        <v>144103.08857808801</v>
      </c>
      <c r="I3713" s="6">
        <v>48.5</v>
      </c>
      <c r="J3713" s="6">
        <v>50.36</v>
      </c>
      <c r="K3713" s="6">
        <v>48.31</v>
      </c>
      <c r="L3713" s="6">
        <v>116823.07692307601</v>
      </c>
    </row>
    <row r="3714" spans="1:12" ht="15" customHeight="1" x14ac:dyDescent="0.25">
      <c r="A3714" s="5">
        <v>39469</v>
      </c>
      <c r="B3714" s="6">
        <v>49.2042</v>
      </c>
      <c r="C3714" s="2">
        <v>45128490</v>
      </c>
      <c r="D3714" s="6">
        <v>1.6242000000000001</v>
      </c>
      <c r="E3714" s="6">
        <v>3.41361916771754</v>
      </c>
      <c r="F3714" s="6">
        <v>3.41361973525748</v>
      </c>
      <c r="G3714" s="6">
        <v>60.684322000000002</v>
      </c>
      <c r="H3714" s="6">
        <v>141355.29603729601</v>
      </c>
      <c r="I3714" s="6">
        <v>46.47</v>
      </c>
      <c r="J3714" s="6">
        <v>49.53</v>
      </c>
      <c r="K3714" s="6">
        <v>46.09</v>
      </c>
      <c r="L3714" s="6">
        <v>114595.104895104</v>
      </c>
    </row>
    <row r="3715" spans="1:12" ht="15" customHeight="1" x14ac:dyDescent="0.25">
      <c r="A3715" s="5">
        <v>39465</v>
      </c>
      <c r="B3715" s="6">
        <v>47.58</v>
      </c>
      <c r="C3715" s="2">
        <v>33493230</v>
      </c>
      <c r="D3715" s="6">
        <v>0.100000000000001</v>
      </c>
      <c r="E3715" s="6">
        <v>0.21061499578769399</v>
      </c>
      <c r="F3715" s="6">
        <v>0.21061227668233101</v>
      </c>
      <c r="G3715" s="6">
        <v>58.681170000000002</v>
      </c>
      <c r="H3715" s="6">
        <v>136685.94405594401</v>
      </c>
      <c r="I3715" s="6">
        <v>47.89</v>
      </c>
      <c r="J3715" s="6">
        <v>48.51</v>
      </c>
      <c r="K3715" s="6">
        <v>47.42</v>
      </c>
      <c r="L3715" s="6">
        <v>110809.09090908999</v>
      </c>
    </row>
    <row r="3716" spans="1:12" ht="15" customHeight="1" x14ac:dyDescent="0.25">
      <c r="A3716" s="5">
        <v>39464</v>
      </c>
      <c r="B3716" s="6">
        <v>47.48</v>
      </c>
      <c r="C3716" s="2">
        <v>27911330</v>
      </c>
      <c r="D3716" s="6">
        <v>-1.00000000000051E-2</v>
      </c>
      <c r="E3716" s="6">
        <v>-2.1057064645202399E-2</v>
      </c>
      <c r="F3716" s="6">
        <v>-2.1060206837353299E-2</v>
      </c>
      <c r="G3716" s="6">
        <v>58.557839999999999</v>
      </c>
      <c r="H3716" s="6">
        <v>136398.46153846101</v>
      </c>
      <c r="I3716" s="6">
        <v>47.55</v>
      </c>
      <c r="J3716" s="6">
        <v>47.93</v>
      </c>
      <c r="K3716" s="6">
        <v>47.1</v>
      </c>
      <c r="L3716" s="6">
        <v>110575.99067599</v>
      </c>
    </row>
    <row r="3717" spans="1:12" ht="15" customHeight="1" x14ac:dyDescent="0.25">
      <c r="A3717" s="5">
        <v>39463</v>
      </c>
      <c r="B3717" s="6">
        <v>47.49</v>
      </c>
      <c r="C3717" s="2">
        <v>25324130</v>
      </c>
      <c r="D3717" s="6">
        <v>0.5</v>
      </c>
      <c r="E3717" s="6">
        <v>1.0640561821664201</v>
      </c>
      <c r="F3717" s="6">
        <v>1.0640544720684499</v>
      </c>
      <c r="G3717" s="6">
        <v>58.570174999999999</v>
      </c>
      <c r="H3717" s="6">
        <v>136427.21445221399</v>
      </c>
      <c r="I3717" s="6">
        <v>46.68</v>
      </c>
      <c r="J3717" s="6">
        <v>48.05</v>
      </c>
      <c r="K3717" s="6">
        <v>46.68</v>
      </c>
      <c r="L3717" s="6">
        <v>110599.3006993</v>
      </c>
    </row>
    <row r="3718" spans="1:12" ht="15" customHeight="1" x14ac:dyDescent="0.25">
      <c r="A3718" s="5">
        <v>39462</v>
      </c>
      <c r="B3718" s="6">
        <v>46.99</v>
      </c>
      <c r="C3718" s="2">
        <v>24480090</v>
      </c>
      <c r="D3718" s="6">
        <v>-0.67999999999999905</v>
      </c>
      <c r="E3718" s="6">
        <v>-1.4264736731697001</v>
      </c>
      <c r="F3718" s="6">
        <v>-1.42646551152867</v>
      </c>
      <c r="G3718" s="6">
        <v>57.953518000000003</v>
      </c>
      <c r="H3718" s="6">
        <v>134989.785547785</v>
      </c>
      <c r="I3718" s="6">
        <v>46.99</v>
      </c>
      <c r="J3718" s="6">
        <v>47.43</v>
      </c>
      <c r="K3718" s="6">
        <v>46.77</v>
      </c>
      <c r="L3718" s="6">
        <v>109433.799533799</v>
      </c>
    </row>
    <row r="3719" spans="1:12" ht="15" customHeight="1" x14ac:dyDescent="0.25">
      <c r="A3719" s="5">
        <v>39461</v>
      </c>
      <c r="B3719" s="6">
        <v>47.67</v>
      </c>
      <c r="C3719" s="2">
        <v>20562590</v>
      </c>
      <c r="D3719" s="6">
        <v>-4.9999999999997102E-2</v>
      </c>
      <c r="E3719" s="6">
        <v>-0.104777870913652</v>
      </c>
      <c r="F3719" s="6">
        <v>-0.104781615254445</v>
      </c>
      <c r="G3719" s="6">
        <v>58.792167999999997</v>
      </c>
      <c r="H3719" s="6">
        <v>136944.68065267999</v>
      </c>
      <c r="I3719" s="6">
        <v>47.98</v>
      </c>
      <c r="J3719" s="6">
        <v>47.98</v>
      </c>
      <c r="K3719" s="6">
        <v>43.11</v>
      </c>
      <c r="L3719" s="6">
        <v>111018.88111888101</v>
      </c>
    </row>
    <row r="3720" spans="1:12" ht="15" customHeight="1" x14ac:dyDescent="0.25">
      <c r="A3720" s="5">
        <v>39458</v>
      </c>
      <c r="B3720" s="6">
        <v>47.72</v>
      </c>
      <c r="C3720" s="2">
        <v>28184960</v>
      </c>
      <c r="D3720" s="6">
        <v>-0.67999999999999905</v>
      </c>
      <c r="E3720" s="6">
        <v>-1.40495867768595</v>
      </c>
      <c r="F3720" s="6">
        <v>-1.4049573070247099</v>
      </c>
      <c r="G3720" s="6">
        <v>58.853836000000001</v>
      </c>
      <c r="H3720" s="6">
        <v>137088.428904428</v>
      </c>
      <c r="I3720" s="6">
        <v>48.06</v>
      </c>
      <c r="J3720" s="6">
        <v>48.608800000000002</v>
      </c>
      <c r="K3720" s="6">
        <v>47.5</v>
      </c>
      <c r="L3720" s="6">
        <v>111135.431235431</v>
      </c>
    </row>
    <row r="3721" spans="1:12" ht="15" customHeight="1" x14ac:dyDescent="0.25">
      <c r="A3721" s="5">
        <v>39457</v>
      </c>
      <c r="B3721" s="6">
        <v>48.4</v>
      </c>
      <c r="C3721" s="2">
        <v>34973740</v>
      </c>
      <c r="D3721" s="6">
        <v>1.5</v>
      </c>
      <c r="E3721" s="6">
        <v>3.19829424307036</v>
      </c>
      <c r="F3721" s="6">
        <v>3.1982909181097399</v>
      </c>
      <c r="G3721" s="6">
        <v>59.692489999999999</v>
      </c>
      <c r="H3721" s="6">
        <v>139043.33333333299</v>
      </c>
      <c r="I3721" s="6">
        <v>47.1</v>
      </c>
      <c r="J3721" s="6">
        <v>48.77</v>
      </c>
      <c r="K3721" s="6">
        <v>47.1</v>
      </c>
      <c r="L3721" s="6">
        <v>112720.512820512</v>
      </c>
    </row>
    <row r="3722" spans="1:12" ht="15" customHeight="1" x14ac:dyDescent="0.25">
      <c r="A3722" s="5">
        <v>39456</v>
      </c>
      <c r="B3722" s="6">
        <v>46.9</v>
      </c>
      <c r="C3722" s="2">
        <v>27197600</v>
      </c>
      <c r="D3722" s="6">
        <v>0.92999999999999905</v>
      </c>
      <c r="E3722" s="6">
        <v>2.02305851642374</v>
      </c>
      <c r="F3722" s="6">
        <v>2.0230588180014202</v>
      </c>
      <c r="G3722" s="6">
        <v>57.842517999999998</v>
      </c>
      <c r="H3722" s="6">
        <v>134731.04428904399</v>
      </c>
      <c r="I3722" s="6">
        <v>45.97</v>
      </c>
      <c r="J3722" s="6">
        <v>47</v>
      </c>
      <c r="K3722" s="6">
        <v>45.24</v>
      </c>
      <c r="L3722" s="6">
        <v>109224.00932400901</v>
      </c>
    </row>
    <row r="3723" spans="1:12" ht="15" customHeight="1" x14ac:dyDescent="0.25">
      <c r="A3723" s="5">
        <v>39455</v>
      </c>
      <c r="B3723" s="6">
        <v>45.97</v>
      </c>
      <c r="C3723" s="2">
        <v>19017040</v>
      </c>
      <c r="D3723" s="6">
        <v>-0.59000000000000297</v>
      </c>
      <c r="E3723" s="6">
        <v>-1.2671821305841899</v>
      </c>
      <c r="F3723" s="6">
        <v>-1.2671814296628201</v>
      </c>
      <c r="G3723" s="6">
        <v>56.695534000000002</v>
      </c>
      <c r="H3723" s="6">
        <v>132057.421911421</v>
      </c>
      <c r="I3723" s="6">
        <v>46.59</v>
      </c>
      <c r="J3723" s="6">
        <v>47.08</v>
      </c>
      <c r="K3723" s="6">
        <v>45.88</v>
      </c>
      <c r="L3723" s="6">
        <v>107056.177156177</v>
      </c>
    </row>
    <row r="3724" spans="1:12" ht="15" customHeight="1" x14ac:dyDescent="0.25">
      <c r="A3724" s="5">
        <v>39454</v>
      </c>
      <c r="B3724" s="6">
        <v>46.56</v>
      </c>
      <c r="C3724" s="2">
        <v>20325760</v>
      </c>
      <c r="D3724" s="6">
        <v>0.84000000000000297</v>
      </c>
      <c r="E3724" s="6">
        <v>1.8372703412073501</v>
      </c>
      <c r="F3724" s="6">
        <v>1.8372732550681701</v>
      </c>
      <c r="G3724" s="6">
        <v>57.423189999999998</v>
      </c>
      <c r="H3724" s="6">
        <v>133753.58974358899</v>
      </c>
      <c r="I3724" s="6">
        <v>45.8</v>
      </c>
      <c r="J3724" s="6">
        <v>46.81</v>
      </c>
      <c r="K3724" s="6">
        <v>45.59</v>
      </c>
      <c r="L3724" s="6">
        <v>108431.468531468</v>
      </c>
    </row>
    <row r="3725" spans="1:12" ht="15" customHeight="1" x14ac:dyDescent="0.25">
      <c r="A3725" s="5">
        <v>39451</v>
      </c>
      <c r="B3725" s="6">
        <v>45.72</v>
      </c>
      <c r="C3725" s="2">
        <v>20351170</v>
      </c>
      <c r="D3725" s="6">
        <v>-0.66000000000000303</v>
      </c>
      <c r="E3725" s="6">
        <v>-1.42302716688228</v>
      </c>
      <c r="F3725" s="6">
        <v>-1.4230245909219701</v>
      </c>
      <c r="G3725" s="6">
        <v>56.387203</v>
      </c>
      <c r="H3725" s="6">
        <v>131338.701631701</v>
      </c>
      <c r="I3725" s="6">
        <v>45.91</v>
      </c>
      <c r="J3725" s="6">
        <v>46.37</v>
      </c>
      <c r="K3725" s="6">
        <v>45.37</v>
      </c>
      <c r="L3725" s="6">
        <v>106473.426573426</v>
      </c>
    </row>
    <row r="3726" spans="1:12" ht="15" customHeight="1" x14ac:dyDescent="0.25">
      <c r="A3726" s="5">
        <v>39450</v>
      </c>
      <c r="B3726" s="6">
        <v>46.38</v>
      </c>
      <c r="C3726" s="2">
        <v>19779990</v>
      </c>
      <c r="D3726" s="6">
        <v>-0.51999999999999602</v>
      </c>
      <c r="E3726" s="6">
        <v>-1.1087420042643801</v>
      </c>
      <c r="F3726" s="6">
        <v>-1.10874841237029</v>
      </c>
      <c r="G3726" s="6">
        <v>57.201189999999997</v>
      </c>
      <c r="H3726" s="6">
        <v>133236.10722610701</v>
      </c>
      <c r="I3726" s="6">
        <v>46.72</v>
      </c>
      <c r="J3726" s="6">
        <v>46.9</v>
      </c>
      <c r="K3726" s="6">
        <v>46.23</v>
      </c>
      <c r="L3726" s="6">
        <v>108011.88811188799</v>
      </c>
    </row>
    <row r="3727" spans="1:12" ht="15" customHeight="1" x14ac:dyDescent="0.25">
      <c r="A3727" s="5">
        <v>39449</v>
      </c>
      <c r="B3727" s="6">
        <v>46.9</v>
      </c>
      <c r="C3727" s="2">
        <v>19918550</v>
      </c>
      <c r="D3727" s="6">
        <v>-0.630000000000002</v>
      </c>
      <c r="E3727" s="6">
        <v>-1.3254786450662801</v>
      </c>
      <c r="F3727" s="6">
        <v>-1.32547183144832</v>
      </c>
      <c r="G3727" s="6">
        <v>57.842517999999998</v>
      </c>
      <c r="H3727" s="6">
        <v>134731.04428904399</v>
      </c>
      <c r="I3727" s="6">
        <v>47.41</v>
      </c>
      <c r="J3727" s="6">
        <v>47.63</v>
      </c>
      <c r="K3727" s="6">
        <v>46.46</v>
      </c>
      <c r="L3727" s="6">
        <v>109224.00932400901</v>
      </c>
    </row>
    <row r="3728" spans="1:12" ht="15" customHeight="1" x14ac:dyDescent="0.25">
      <c r="A3728" s="5">
        <v>39447</v>
      </c>
      <c r="B3728" s="6">
        <v>47.53</v>
      </c>
      <c r="C3728" s="2">
        <v>12031030</v>
      </c>
      <c r="D3728" s="6">
        <v>-0.54999999999999705</v>
      </c>
      <c r="E3728" s="6">
        <v>-1.14392678868552</v>
      </c>
      <c r="F3728" s="6">
        <v>-1.1439355826702</v>
      </c>
      <c r="G3728" s="6">
        <v>58.619503000000002</v>
      </c>
      <c r="H3728" s="6">
        <v>136542.19813519801</v>
      </c>
      <c r="I3728" s="6">
        <v>47.84</v>
      </c>
      <c r="J3728" s="6">
        <v>48.08</v>
      </c>
      <c r="K3728" s="6">
        <v>47.33</v>
      </c>
      <c r="L3728" s="6">
        <v>110692.54079254001</v>
      </c>
    </row>
    <row r="3729" spans="1:12" ht="15" customHeight="1" x14ac:dyDescent="0.25">
      <c r="A3729" s="5">
        <v>39444</v>
      </c>
      <c r="B3729" s="6">
        <v>48.08</v>
      </c>
      <c r="C3729" s="2">
        <v>8592869</v>
      </c>
      <c r="D3729" s="6">
        <v>0.309999999999995</v>
      </c>
      <c r="E3729" s="6">
        <v>0.64894285116181505</v>
      </c>
      <c r="F3729" s="6">
        <v>0.64894976703924101</v>
      </c>
      <c r="G3729" s="6">
        <v>59.297832</v>
      </c>
      <c r="H3729" s="6">
        <v>138123.38461538401</v>
      </c>
      <c r="I3729" s="6">
        <v>48</v>
      </c>
      <c r="J3729" s="6">
        <v>48.47</v>
      </c>
      <c r="K3729" s="6">
        <v>47.77</v>
      </c>
      <c r="L3729" s="6">
        <v>111974.592074592</v>
      </c>
    </row>
    <row r="3730" spans="1:12" ht="15" customHeight="1" x14ac:dyDescent="0.25">
      <c r="A3730" s="5">
        <v>39443</v>
      </c>
      <c r="B3730" s="6">
        <v>47.77</v>
      </c>
      <c r="C3730" s="2">
        <v>10758330</v>
      </c>
      <c r="D3730" s="6">
        <v>-0.60999999999999899</v>
      </c>
      <c r="E3730" s="6">
        <v>-1.26085159156675</v>
      </c>
      <c r="F3730" s="6">
        <v>-1.2608537559539601</v>
      </c>
      <c r="G3730" s="6">
        <v>58.915500000000002</v>
      </c>
      <c r="H3730" s="6">
        <v>137232.167832167</v>
      </c>
      <c r="I3730" s="6">
        <v>48.21</v>
      </c>
      <c r="J3730" s="6">
        <v>48.3</v>
      </c>
      <c r="K3730" s="6">
        <v>47.6205</v>
      </c>
      <c r="L3730" s="6">
        <v>111251.981351981</v>
      </c>
    </row>
    <row r="3731" spans="1:12" ht="15" customHeight="1" x14ac:dyDescent="0.25">
      <c r="A3731" s="5">
        <v>39442</v>
      </c>
      <c r="B3731" s="6">
        <v>48.38</v>
      </c>
      <c r="C3731" s="2">
        <v>9346525</v>
      </c>
      <c r="D3731" s="6">
        <v>-0.35999999999999899</v>
      </c>
      <c r="E3731" s="6">
        <v>-0.73861304883052703</v>
      </c>
      <c r="F3731" s="6">
        <v>-0.73861679782777301</v>
      </c>
      <c r="G3731" s="6">
        <v>59.667824000000003</v>
      </c>
      <c r="H3731" s="6">
        <v>138985.83682983599</v>
      </c>
      <c r="I3731" s="6">
        <v>48.2</v>
      </c>
      <c r="J3731" s="6">
        <v>48.5</v>
      </c>
      <c r="K3731" s="6">
        <v>47.92</v>
      </c>
      <c r="L3731" s="6">
        <v>112673.892773892</v>
      </c>
    </row>
    <row r="3732" spans="1:12" ht="15" customHeight="1" x14ac:dyDescent="0.25">
      <c r="A3732" s="5">
        <v>39440</v>
      </c>
      <c r="B3732" s="6">
        <v>48.74</v>
      </c>
      <c r="C3732" s="2">
        <v>6324941</v>
      </c>
      <c r="D3732" s="6">
        <v>0.53000000000000103</v>
      </c>
      <c r="E3732" s="6">
        <v>1.0993569798796801</v>
      </c>
      <c r="F3732" s="6">
        <v>1.09936639980281</v>
      </c>
      <c r="G3732" s="6">
        <v>60.111820000000002</v>
      </c>
      <c r="H3732" s="6">
        <v>140020.792540792</v>
      </c>
      <c r="I3732" s="6">
        <v>48.12</v>
      </c>
      <c r="J3732" s="6">
        <v>49.08</v>
      </c>
      <c r="K3732" s="6">
        <v>48.12</v>
      </c>
      <c r="L3732" s="6">
        <v>113513.05361305299</v>
      </c>
    </row>
    <row r="3733" spans="1:12" ht="15" customHeight="1" x14ac:dyDescent="0.25">
      <c r="A3733" s="5">
        <v>39437</v>
      </c>
      <c r="B3733" s="6">
        <v>48.21</v>
      </c>
      <c r="C3733" s="2">
        <v>23247590</v>
      </c>
      <c r="D3733" s="6">
        <v>0.35999999999999899</v>
      </c>
      <c r="E3733" s="6">
        <v>0.75235109717868198</v>
      </c>
      <c r="F3733" s="6">
        <v>0.75234989349335302</v>
      </c>
      <c r="G3733" s="6">
        <v>59.458157</v>
      </c>
      <c r="H3733" s="6">
        <v>138497.10256410201</v>
      </c>
      <c r="I3733" s="6">
        <v>47.82</v>
      </c>
      <c r="J3733" s="6">
        <v>48.5</v>
      </c>
      <c r="K3733" s="6">
        <v>47.8</v>
      </c>
      <c r="L3733" s="6">
        <v>112277.622377622</v>
      </c>
    </row>
    <row r="3734" spans="1:12" ht="15" customHeight="1" x14ac:dyDescent="0.25">
      <c r="A3734" s="5">
        <v>39436</v>
      </c>
      <c r="B3734" s="6">
        <v>47.85</v>
      </c>
      <c r="C3734" s="2">
        <v>14158610</v>
      </c>
      <c r="D3734" s="6">
        <v>-0.22999999999999601</v>
      </c>
      <c r="E3734" s="6">
        <v>-0.47836938435938903</v>
      </c>
      <c r="F3734" s="6">
        <v>-0.478378366345666</v>
      </c>
      <c r="G3734" s="6">
        <v>59.014164000000001</v>
      </c>
      <c r="H3734" s="6">
        <v>137462.153846153</v>
      </c>
      <c r="I3734" s="6">
        <v>48.08</v>
      </c>
      <c r="J3734" s="6">
        <v>48.34</v>
      </c>
      <c r="K3734" s="6">
        <v>47.32</v>
      </c>
      <c r="L3734" s="6">
        <v>111438.46153846099</v>
      </c>
    </row>
    <row r="3735" spans="1:12" ht="15" customHeight="1" x14ac:dyDescent="0.25">
      <c r="A3735" s="5">
        <v>39435</v>
      </c>
      <c r="B3735" s="6">
        <v>48.08</v>
      </c>
      <c r="C3735" s="2">
        <v>13121010</v>
      </c>
      <c r="D3735" s="6">
        <v>-0.160000000000003</v>
      </c>
      <c r="E3735" s="6">
        <v>-0.331674958540639</v>
      </c>
      <c r="F3735" s="6">
        <v>-0.33167067707692199</v>
      </c>
      <c r="G3735" s="6">
        <v>59.297832</v>
      </c>
      <c r="H3735" s="6">
        <v>138123.38461538401</v>
      </c>
      <c r="I3735" s="6">
        <v>48.15</v>
      </c>
      <c r="J3735" s="6">
        <v>48.49</v>
      </c>
      <c r="K3735" s="6">
        <v>47.85</v>
      </c>
      <c r="L3735" s="6">
        <v>111974.592074592</v>
      </c>
    </row>
    <row r="3736" spans="1:12" ht="15" customHeight="1" x14ac:dyDescent="0.25">
      <c r="A3736" s="5">
        <v>39434</v>
      </c>
      <c r="B3736" s="6">
        <v>48.24</v>
      </c>
      <c r="C3736" s="2">
        <v>16014860</v>
      </c>
      <c r="D3736" s="6">
        <v>0.41000000000000297</v>
      </c>
      <c r="E3736" s="6">
        <v>0.85720259251515996</v>
      </c>
      <c r="F3736" s="6">
        <v>0.85719998110849105</v>
      </c>
      <c r="G3736" s="6">
        <v>59.495159999999998</v>
      </c>
      <c r="H3736" s="6">
        <v>138583.356643356</v>
      </c>
      <c r="I3736" s="6">
        <v>48.08</v>
      </c>
      <c r="J3736" s="6">
        <v>48.55</v>
      </c>
      <c r="K3736" s="6">
        <v>46.87</v>
      </c>
      <c r="L3736" s="6">
        <v>112347.55244755201</v>
      </c>
    </row>
    <row r="3737" spans="1:12" ht="15" customHeight="1" x14ac:dyDescent="0.25">
      <c r="A3737" s="5">
        <v>39433</v>
      </c>
      <c r="B3737" s="6">
        <v>47.83</v>
      </c>
      <c r="C3737" s="2">
        <v>16494320</v>
      </c>
      <c r="D3737" s="6">
        <v>0.19999999999999499</v>
      </c>
      <c r="E3737" s="6">
        <v>0.41990342221287502</v>
      </c>
      <c r="F3737" s="6">
        <v>0.41990822506425801</v>
      </c>
      <c r="G3737" s="6">
        <v>58.989502000000002</v>
      </c>
      <c r="H3737" s="6">
        <v>137404.66666666599</v>
      </c>
      <c r="I3737" s="6">
        <v>47.6</v>
      </c>
      <c r="J3737" s="6">
        <v>48.16</v>
      </c>
      <c r="K3737" s="6">
        <v>47.26</v>
      </c>
      <c r="L3737" s="6">
        <v>111391.841491841</v>
      </c>
    </row>
    <row r="3738" spans="1:12" ht="15" customHeight="1" x14ac:dyDescent="0.25">
      <c r="A3738" s="5">
        <v>39430</v>
      </c>
      <c r="B3738" s="6">
        <v>47.63</v>
      </c>
      <c r="C3738" s="2">
        <v>13538170</v>
      </c>
      <c r="D3738" s="6">
        <v>-0.69999999999999496</v>
      </c>
      <c r="E3738" s="6">
        <v>-1.44837575005172</v>
      </c>
      <c r="F3738" s="6">
        <v>-1.4483805029547301</v>
      </c>
      <c r="G3738" s="6">
        <v>58.742835999999997</v>
      </c>
      <c r="H3738" s="6">
        <v>136829.68764568699</v>
      </c>
      <c r="I3738" s="6">
        <v>48.17</v>
      </c>
      <c r="J3738" s="6">
        <v>48.2</v>
      </c>
      <c r="K3738" s="6">
        <v>47.6</v>
      </c>
      <c r="L3738" s="6">
        <v>110925.641025641</v>
      </c>
    </row>
    <row r="3739" spans="1:12" ht="15" customHeight="1" x14ac:dyDescent="0.25">
      <c r="A3739" s="5">
        <v>39429</v>
      </c>
      <c r="B3739" s="6">
        <v>48.33</v>
      </c>
      <c r="C3739" s="2">
        <v>16650860</v>
      </c>
      <c r="D3739" s="6">
        <v>0.100000000000001</v>
      </c>
      <c r="E3739" s="6">
        <v>0.20733982998133399</v>
      </c>
      <c r="F3739" s="6">
        <v>0.207343881072485</v>
      </c>
      <c r="G3739" s="6">
        <v>59.606160000000003</v>
      </c>
      <c r="H3739" s="6">
        <v>138842.09790209701</v>
      </c>
      <c r="I3739" s="6">
        <v>47.81</v>
      </c>
      <c r="J3739" s="6">
        <v>48.48</v>
      </c>
      <c r="K3739" s="6">
        <v>47.75</v>
      </c>
      <c r="L3739" s="6">
        <v>112557.342657342</v>
      </c>
    </row>
    <row r="3740" spans="1:12" ht="15" customHeight="1" x14ac:dyDescent="0.25">
      <c r="A3740" s="5">
        <v>39428</v>
      </c>
      <c r="B3740" s="6">
        <v>48.23</v>
      </c>
      <c r="C3740" s="2">
        <v>23945990</v>
      </c>
      <c r="D3740" s="6">
        <v>-0.80000000000000404</v>
      </c>
      <c r="E3740" s="6">
        <v>-1.63165408933306</v>
      </c>
      <c r="F3740" s="6">
        <v>-1.18295395902616</v>
      </c>
      <c r="G3740" s="6">
        <v>59.482826000000003</v>
      </c>
      <c r="H3740" s="6">
        <v>138554.60606060599</v>
      </c>
      <c r="I3740" s="6">
        <v>49.62</v>
      </c>
      <c r="J3740" s="6">
        <v>49.64</v>
      </c>
      <c r="K3740" s="6">
        <v>47.61</v>
      </c>
      <c r="L3740" s="6">
        <v>112324.24242424199</v>
      </c>
    </row>
    <row r="3741" spans="1:12" ht="15" customHeight="1" x14ac:dyDescent="0.25">
      <c r="A3741" s="5">
        <v>39427</v>
      </c>
      <c r="B3741" s="6">
        <v>49.03</v>
      </c>
      <c r="C3741" s="2">
        <v>26055930</v>
      </c>
      <c r="D3741" s="6">
        <v>-0.39999999999999802</v>
      </c>
      <c r="E3741" s="6">
        <v>-0.80922516690268198</v>
      </c>
      <c r="F3741" s="6">
        <v>-0.809224666187358</v>
      </c>
      <c r="G3741" s="6">
        <v>60.194904000000001</v>
      </c>
      <c r="H3741" s="6">
        <v>140214.46153846101</v>
      </c>
      <c r="I3741" s="6">
        <v>49.41</v>
      </c>
      <c r="J3741" s="6">
        <v>50.05</v>
      </c>
      <c r="K3741" s="6">
        <v>48.62</v>
      </c>
      <c r="L3741" s="6">
        <v>114189.044289044</v>
      </c>
    </row>
    <row r="3742" spans="1:12" ht="15" customHeight="1" x14ac:dyDescent="0.25">
      <c r="A3742" s="5">
        <v>39426</v>
      </c>
      <c r="B3742" s="6">
        <v>49.43</v>
      </c>
      <c r="C3742" s="2">
        <v>12558030</v>
      </c>
      <c r="D3742" s="6">
        <v>0.40999999999999598</v>
      </c>
      <c r="E3742" s="6">
        <v>0.83639330885352203</v>
      </c>
      <c r="F3742" s="6">
        <v>0.83638750915338</v>
      </c>
      <c r="G3742" s="6">
        <v>60.685989999999997</v>
      </c>
      <c r="H3742" s="6">
        <v>141359.184149184</v>
      </c>
      <c r="I3742" s="6">
        <v>49.06</v>
      </c>
      <c r="J3742" s="6">
        <v>49.68</v>
      </c>
      <c r="K3742" s="6">
        <v>48.92</v>
      </c>
      <c r="L3742" s="6">
        <v>115121.445221445</v>
      </c>
    </row>
    <row r="3743" spans="1:12" ht="15" customHeight="1" x14ac:dyDescent="0.25">
      <c r="A3743" s="5">
        <v>39423</v>
      </c>
      <c r="B3743" s="6">
        <v>49.02</v>
      </c>
      <c r="C3743" s="2">
        <v>14386960</v>
      </c>
      <c r="D3743" s="6">
        <v>-0.25</v>
      </c>
      <c r="E3743" s="6">
        <v>-0.50740815912320103</v>
      </c>
      <c r="F3743" s="6">
        <v>-0.50740164975589996</v>
      </c>
      <c r="G3743" s="6">
        <v>60.182630000000003</v>
      </c>
      <c r="H3743" s="6">
        <v>140185.85081584999</v>
      </c>
      <c r="I3743" s="6">
        <v>49.26</v>
      </c>
      <c r="J3743" s="6">
        <v>49.39</v>
      </c>
      <c r="K3743" s="6">
        <v>48.8</v>
      </c>
      <c r="L3743" s="6">
        <v>114165.73426573401</v>
      </c>
    </row>
    <row r="3744" spans="1:12" ht="15" customHeight="1" x14ac:dyDescent="0.25">
      <c r="A3744" s="5">
        <v>39422</v>
      </c>
      <c r="B3744" s="6">
        <v>49.27</v>
      </c>
      <c r="C3744" s="2">
        <v>20289370</v>
      </c>
      <c r="D3744" s="6">
        <v>0.37000000000000399</v>
      </c>
      <c r="E3744" s="6">
        <v>0.75664621676891897</v>
      </c>
      <c r="F3744" s="6">
        <v>0.75664650630546904</v>
      </c>
      <c r="G3744" s="6">
        <v>60.489555000000003</v>
      </c>
      <c r="H3744" s="6">
        <v>140901.29370629301</v>
      </c>
      <c r="I3744" s="6">
        <v>48.49</v>
      </c>
      <c r="J3744" s="6">
        <v>49.41</v>
      </c>
      <c r="K3744" s="6">
        <v>48</v>
      </c>
      <c r="L3744" s="6">
        <v>114748.484848484</v>
      </c>
    </row>
    <row r="3745" spans="1:12" ht="15" customHeight="1" x14ac:dyDescent="0.25">
      <c r="A3745" s="5">
        <v>39421</v>
      </c>
      <c r="B3745" s="6">
        <v>48.9</v>
      </c>
      <c r="C3745" s="2">
        <v>17449180</v>
      </c>
      <c r="D3745" s="6">
        <v>0.71</v>
      </c>
      <c r="E3745" s="6">
        <v>1.4733347167462201</v>
      </c>
      <c r="F3745" s="6">
        <v>1.4733378383540301</v>
      </c>
      <c r="G3745" s="6">
        <v>60.035299999999999</v>
      </c>
      <c r="H3745" s="6">
        <v>139842.42424242399</v>
      </c>
      <c r="I3745" s="6">
        <v>48.54</v>
      </c>
      <c r="J3745" s="6">
        <v>49.12</v>
      </c>
      <c r="K3745" s="6">
        <v>48.51</v>
      </c>
      <c r="L3745" s="6">
        <v>113886.013986013</v>
      </c>
    </row>
    <row r="3746" spans="1:12" ht="15" customHeight="1" x14ac:dyDescent="0.25">
      <c r="A3746" s="5">
        <v>39420</v>
      </c>
      <c r="B3746" s="6">
        <v>48.19</v>
      </c>
      <c r="C3746" s="2">
        <v>16460500</v>
      </c>
      <c r="D3746" s="6">
        <v>0.32</v>
      </c>
      <c r="E3746" s="6">
        <v>0.66847712554836103</v>
      </c>
      <c r="F3746" s="6">
        <v>0.668475366794685</v>
      </c>
      <c r="G3746" s="6">
        <v>59.163620000000002</v>
      </c>
      <c r="H3746" s="6">
        <v>137810.536130536</v>
      </c>
      <c r="I3746" s="6">
        <v>47.49</v>
      </c>
      <c r="J3746" s="6">
        <v>48.56</v>
      </c>
      <c r="K3746" s="6">
        <v>47.49</v>
      </c>
      <c r="L3746" s="6">
        <v>112231.002331002</v>
      </c>
    </row>
    <row r="3747" spans="1:12" ht="15" customHeight="1" x14ac:dyDescent="0.25">
      <c r="A3747" s="5">
        <v>39419</v>
      </c>
      <c r="B3747" s="6">
        <v>47.87</v>
      </c>
      <c r="C3747" s="2">
        <v>12276000</v>
      </c>
      <c r="D3747" s="6">
        <v>-3.0000000000001099E-2</v>
      </c>
      <c r="E3747" s="6">
        <v>-6.2630480167014099E-2</v>
      </c>
      <c r="F3747" s="6">
        <v>-6.2636475800303903E-2</v>
      </c>
      <c r="G3747" s="6">
        <v>58.770752000000002</v>
      </c>
      <c r="H3747" s="6">
        <v>136894.75990675899</v>
      </c>
      <c r="I3747" s="6">
        <v>47.71</v>
      </c>
      <c r="J3747" s="6">
        <v>48.31</v>
      </c>
      <c r="K3747" s="6">
        <v>47.57</v>
      </c>
      <c r="L3747" s="6">
        <v>111485.081585081</v>
      </c>
    </row>
    <row r="3748" spans="1:12" ht="15" customHeight="1" x14ac:dyDescent="0.25">
      <c r="A3748" s="5">
        <v>39416</v>
      </c>
      <c r="B3748" s="6">
        <v>47.9</v>
      </c>
      <c r="C3748" s="2">
        <v>16317200</v>
      </c>
      <c r="D3748" s="6">
        <v>0.35999999999999899</v>
      </c>
      <c r="E3748" s="6">
        <v>0.75725704669751204</v>
      </c>
      <c r="F3748" s="6">
        <v>0.75725585665942197</v>
      </c>
      <c r="G3748" s="6">
        <v>58.807586999999998</v>
      </c>
      <c r="H3748" s="6">
        <v>136980.622377622</v>
      </c>
      <c r="I3748" s="6">
        <v>47.7</v>
      </c>
      <c r="J3748" s="6">
        <v>48.23</v>
      </c>
      <c r="K3748" s="6">
        <v>47.6</v>
      </c>
      <c r="L3748" s="6">
        <v>111555.011655011</v>
      </c>
    </row>
    <row r="3749" spans="1:12" ht="15" customHeight="1" x14ac:dyDescent="0.25">
      <c r="A3749" s="5">
        <v>39415</v>
      </c>
      <c r="B3749" s="6">
        <v>47.54</v>
      </c>
      <c r="C3749" s="2">
        <v>14565480</v>
      </c>
      <c r="D3749" s="6">
        <v>0.310000000000002</v>
      </c>
      <c r="E3749" s="6">
        <v>0.65636248147364895</v>
      </c>
      <c r="F3749" s="6">
        <v>0.65636612051636001</v>
      </c>
      <c r="G3749" s="6">
        <v>58.365609999999997</v>
      </c>
      <c r="H3749" s="6">
        <v>135950.37296037201</v>
      </c>
      <c r="I3749" s="6">
        <v>46.8</v>
      </c>
      <c r="J3749" s="6">
        <v>47.85</v>
      </c>
      <c r="K3749" s="6">
        <v>46.76</v>
      </c>
      <c r="L3749" s="6">
        <v>110715.85081585</v>
      </c>
    </row>
    <row r="3750" spans="1:12" ht="15" customHeight="1" x14ac:dyDescent="0.25">
      <c r="A3750" s="5">
        <v>39414</v>
      </c>
      <c r="B3750" s="6">
        <v>47.23</v>
      </c>
      <c r="C3750" s="2">
        <v>28547090</v>
      </c>
      <c r="D3750" s="6">
        <v>1.3999999999999899</v>
      </c>
      <c r="E3750" s="6">
        <v>3.0547676194632301</v>
      </c>
      <c r="F3750" s="6">
        <v>3.0547638035584201</v>
      </c>
      <c r="G3750" s="6">
        <v>57.985016000000002</v>
      </c>
      <c r="H3750" s="6">
        <v>135063.20745920701</v>
      </c>
      <c r="I3750" s="6">
        <v>46.08</v>
      </c>
      <c r="J3750" s="6">
        <v>47.52</v>
      </c>
      <c r="K3750" s="6">
        <v>46</v>
      </c>
      <c r="L3750" s="6">
        <v>109993.24009324001</v>
      </c>
    </row>
    <row r="3751" spans="1:12" ht="15" customHeight="1" x14ac:dyDescent="0.25">
      <c r="A3751" s="5">
        <v>39413</v>
      </c>
      <c r="B3751" s="6">
        <v>45.83</v>
      </c>
      <c r="C3751" s="2">
        <v>21013050</v>
      </c>
      <c r="D3751" s="6">
        <v>0.79999999999999705</v>
      </c>
      <c r="E3751" s="6">
        <v>1.77659338218965</v>
      </c>
      <c r="F3751" s="6">
        <v>1.7765995393969001</v>
      </c>
      <c r="G3751" s="6">
        <v>56.266216</v>
      </c>
      <c r="H3751" s="6">
        <v>131056.68065268001</v>
      </c>
      <c r="I3751" s="6">
        <v>45.27</v>
      </c>
      <c r="J3751" s="6">
        <v>46.18</v>
      </c>
      <c r="K3751" s="6">
        <v>45.15</v>
      </c>
      <c r="L3751" s="6">
        <v>106729.836829836</v>
      </c>
    </row>
    <row r="3752" spans="1:12" ht="15" customHeight="1" x14ac:dyDescent="0.25">
      <c r="A3752" s="5">
        <v>39412</v>
      </c>
      <c r="B3752" s="6">
        <v>45.03</v>
      </c>
      <c r="C3752" s="2">
        <v>21917590</v>
      </c>
      <c r="D3752" s="6">
        <v>-0.69999999999999496</v>
      </c>
      <c r="E3752" s="6">
        <v>-1.53072381368903</v>
      </c>
      <c r="F3752" s="6">
        <v>-1.53072202202073</v>
      </c>
      <c r="G3752" s="6">
        <v>55.284039999999997</v>
      </c>
      <c r="H3752" s="6">
        <v>128767.226107226</v>
      </c>
      <c r="I3752" s="6">
        <v>46</v>
      </c>
      <c r="J3752" s="6">
        <v>46.38</v>
      </c>
      <c r="K3752" s="6">
        <v>45</v>
      </c>
      <c r="L3752" s="6">
        <v>104865.03496503401</v>
      </c>
    </row>
    <row r="3753" spans="1:12" ht="15" customHeight="1" x14ac:dyDescent="0.25">
      <c r="A3753" s="5">
        <v>39409</v>
      </c>
      <c r="B3753" s="6">
        <v>45.73</v>
      </c>
      <c r="C3753" s="2">
        <v>13584170</v>
      </c>
      <c r="D3753" s="6">
        <v>0.869999999999997</v>
      </c>
      <c r="E3753" s="6">
        <v>1.93936691930449</v>
      </c>
      <c r="F3753" s="6">
        <v>1.9393619611539099</v>
      </c>
      <c r="G3753" s="6">
        <v>56.143439999999998</v>
      </c>
      <c r="H3753" s="6">
        <v>130770.489510489</v>
      </c>
      <c r="I3753" s="6">
        <v>45.23</v>
      </c>
      <c r="J3753" s="6">
        <v>46.25</v>
      </c>
      <c r="K3753" s="6">
        <v>44.87</v>
      </c>
      <c r="L3753" s="6">
        <v>106496.73659673599</v>
      </c>
    </row>
    <row r="3754" spans="1:12" ht="15" customHeight="1" x14ac:dyDescent="0.25">
      <c r="A3754" s="5">
        <v>39407</v>
      </c>
      <c r="B3754" s="6">
        <v>44.86</v>
      </c>
      <c r="C3754" s="2">
        <v>17479400</v>
      </c>
      <c r="D3754" s="6">
        <v>-0.64</v>
      </c>
      <c r="E3754" s="6">
        <v>-1.4065934065934</v>
      </c>
      <c r="F3754" s="6">
        <v>-1.4065967587087</v>
      </c>
      <c r="G3754" s="6">
        <v>55.075330000000001</v>
      </c>
      <c r="H3754" s="6">
        <v>128280.722610722</v>
      </c>
      <c r="I3754" s="6">
        <v>45.03</v>
      </c>
      <c r="J3754" s="6">
        <v>45.41</v>
      </c>
      <c r="K3754" s="6">
        <v>44.68</v>
      </c>
      <c r="L3754" s="6">
        <v>104468.764568764</v>
      </c>
    </row>
    <row r="3755" spans="1:12" ht="15" customHeight="1" x14ac:dyDescent="0.25">
      <c r="A3755" s="5">
        <v>39406</v>
      </c>
      <c r="B3755" s="6">
        <v>45.5</v>
      </c>
      <c r="C3755" s="2">
        <v>23767920</v>
      </c>
      <c r="D3755" s="6">
        <v>3.0000000000001099E-2</v>
      </c>
      <c r="E3755" s="6">
        <v>6.5977567627006906E-2</v>
      </c>
      <c r="F3755" s="6">
        <v>6.5978509191655293E-2</v>
      </c>
      <c r="G3755" s="6">
        <v>55.861069999999998</v>
      </c>
      <c r="H3755" s="6">
        <v>130112.28438228399</v>
      </c>
      <c r="I3755" s="6">
        <v>45.45</v>
      </c>
      <c r="J3755" s="6">
        <v>46.21</v>
      </c>
      <c r="K3755" s="6">
        <v>44.7</v>
      </c>
      <c r="L3755" s="6">
        <v>105960.60606060601</v>
      </c>
    </row>
    <row r="3756" spans="1:12" ht="15" customHeight="1" x14ac:dyDescent="0.25">
      <c r="A3756" s="5">
        <v>39405</v>
      </c>
      <c r="B3756" s="6">
        <v>45.47</v>
      </c>
      <c r="C3756" s="2">
        <v>14989350</v>
      </c>
      <c r="D3756" s="6">
        <v>-0.87000000000000399</v>
      </c>
      <c r="E3756" s="6">
        <v>-1.8774277082434201</v>
      </c>
      <c r="F3756" s="6">
        <v>-1.8774264026710099</v>
      </c>
      <c r="G3756" s="6">
        <v>55.824238000000001</v>
      </c>
      <c r="H3756" s="6">
        <v>130026.428904428</v>
      </c>
      <c r="I3756" s="6">
        <v>46</v>
      </c>
      <c r="J3756" s="6">
        <v>46.35</v>
      </c>
      <c r="K3756" s="6">
        <v>45.25</v>
      </c>
      <c r="L3756" s="6">
        <v>105890.67599067499</v>
      </c>
    </row>
    <row r="3757" spans="1:12" ht="15" customHeight="1" x14ac:dyDescent="0.25">
      <c r="A3757" s="5">
        <v>39402</v>
      </c>
      <c r="B3757" s="6">
        <v>46.34</v>
      </c>
      <c r="C3757" s="2">
        <v>18925100</v>
      </c>
      <c r="D3757" s="6">
        <v>0.14000000000000001</v>
      </c>
      <c r="E3757" s="6">
        <v>0.30303030303029299</v>
      </c>
      <c r="F3757" s="6">
        <v>0.30302992905384402</v>
      </c>
      <c r="G3757" s="6">
        <v>56.89235</v>
      </c>
      <c r="H3757" s="6">
        <v>132516.20046620001</v>
      </c>
      <c r="I3757" s="6">
        <v>46.42</v>
      </c>
      <c r="J3757" s="6">
        <v>46.6</v>
      </c>
      <c r="K3757" s="6">
        <v>45.62</v>
      </c>
      <c r="L3757" s="6">
        <v>107918.648018648</v>
      </c>
    </row>
    <row r="3758" spans="1:12" ht="15" customHeight="1" x14ac:dyDescent="0.25">
      <c r="A3758" s="5">
        <v>39401</v>
      </c>
      <c r="B3758" s="6">
        <v>46.2</v>
      </c>
      <c r="C3758" s="2">
        <v>21829890</v>
      </c>
      <c r="D3758" s="6">
        <v>-0.309999999999995</v>
      </c>
      <c r="E3758" s="6">
        <v>-0.66652332831648098</v>
      </c>
      <c r="F3758" s="6">
        <v>-0.66652002607306904</v>
      </c>
      <c r="G3758" s="6">
        <v>56.720469999999999</v>
      </c>
      <c r="H3758" s="6">
        <v>132115.54778554701</v>
      </c>
      <c r="I3758" s="6">
        <v>46.29</v>
      </c>
      <c r="J3758" s="6">
        <v>47.06</v>
      </c>
      <c r="K3758" s="6">
        <v>45.870100000000001</v>
      </c>
      <c r="L3758" s="6">
        <v>107592.307692307</v>
      </c>
    </row>
    <row r="3759" spans="1:12" ht="15" customHeight="1" x14ac:dyDescent="0.25">
      <c r="A3759" s="5">
        <v>39400</v>
      </c>
      <c r="B3759" s="6">
        <v>46.51</v>
      </c>
      <c r="C3759" s="2">
        <v>29110280</v>
      </c>
      <c r="D3759" s="6">
        <v>0.53999999999999904</v>
      </c>
      <c r="E3759" s="6">
        <v>1.1746791385686299</v>
      </c>
      <c r="F3759" s="6">
        <v>1.17467643087527</v>
      </c>
      <c r="G3759" s="6">
        <v>57.101059999999997</v>
      </c>
      <c r="H3759" s="6">
        <v>133002.703962703</v>
      </c>
      <c r="I3759" s="6">
        <v>46.24</v>
      </c>
      <c r="J3759" s="6">
        <v>47.08</v>
      </c>
      <c r="K3759" s="6">
        <v>46.12</v>
      </c>
      <c r="L3759" s="6">
        <v>108314.91841491799</v>
      </c>
    </row>
    <row r="3760" spans="1:12" ht="15" customHeight="1" x14ac:dyDescent="0.25">
      <c r="A3760" s="5">
        <v>39399</v>
      </c>
      <c r="B3760" s="6">
        <v>45.97</v>
      </c>
      <c r="C3760" s="2">
        <v>40734710</v>
      </c>
      <c r="D3760" s="6">
        <v>2.6499999999999901</v>
      </c>
      <c r="E3760" s="6">
        <v>6.1172668513388597</v>
      </c>
      <c r="F3760" s="6">
        <v>6.11726914348045</v>
      </c>
      <c r="G3760" s="6">
        <v>56.438094999999997</v>
      </c>
      <c r="H3760" s="6">
        <v>131457.33100233099</v>
      </c>
      <c r="I3760" s="6">
        <v>45</v>
      </c>
      <c r="J3760" s="6">
        <v>46.35</v>
      </c>
      <c r="K3760" s="6">
        <v>45</v>
      </c>
      <c r="L3760" s="6">
        <v>107056.177156177</v>
      </c>
    </row>
    <row r="3761" spans="1:12" ht="15" customHeight="1" x14ac:dyDescent="0.25">
      <c r="A3761" s="5">
        <v>39398</v>
      </c>
      <c r="B3761" s="6">
        <v>43.32</v>
      </c>
      <c r="C3761" s="2">
        <v>25469210</v>
      </c>
      <c r="D3761" s="6">
        <v>0.42000000000000098</v>
      </c>
      <c r="E3761" s="6">
        <v>0.97902097902098295</v>
      </c>
      <c r="F3761" s="6">
        <v>0.97902170396000299</v>
      </c>
      <c r="G3761" s="6">
        <v>53.184646999999998</v>
      </c>
      <c r="H3761" s="6">
        <v>123873.536130536</v>
      </c>
      <c r="I3761" s="6">
        <v>42.98</v>
      </c>
      <c r="J3761" s="6">
        <v>44.57</v>
      </c>
      <c r="K3761" s="6">
        <v>42.66</v>
      </c>
      <c r="L3761" s="6">
        <v>100879.02097902</v>
      </c>
    </row>
    <row r="3762" spans="1:12" ht="15" customHeight="1" x14ac:dyDescent="0.25">
      <c r="A3762" s="5">
        <v>39395</v>
      </c>
      <c r="B3762" s="6">
        <v>42.9</v>
      </c>
      <c r="C3762" s="2">
        <v>20430880</v>
      </c>
      <c r="D3762" s="6">
        <v>-0.71999999999999797</v>
      </c>
      <c r="E3762" s="6">
        <v>-1.6506189821182899</v>
      </c>
      <c r="F3762" s="6">
        <v>-1.6506165112068301</v>
      </c>
      <c r="G3762" s="6">
        <v>52.669006000000003</v>
      </c>
      <c r="H3762" s="6">
        <v>122671.575757575</v>
      </c>
      <c r="I3762" s="6">
        <v>43.15</v>
      </c>
      <c r="J3762" s="6">
        <v>43.41</v>
      </c>
      <c r="K3762" s="6">
        <v>42.5</v>
      </c>
      <c r="L3762" s="6">
        <v>99899.999999999898</v>
      </c>
    </row>
    <row r="3763" spans="1:12" ht="15" customHeight="1" x14ac:dyDescent="0.25">
      <c r="A3763" s="5">
        <v>39394</v>
      </c>
      <c r="B3763" s="6">
        <v>43.62</v>
      </c>
      <c r="C3763" s="2">
        <v>20800180</v>
      </c>
      <c r="D3763" s="6">
        <v>-0.310000000000002</v>
      </c>
      <c r="E3763" s="6">
        <v>-0.70566810835420701</v>
      </c>
      <c r="F3763" s="6">
        <v>-0.70567570215470599</v>
      </c>
      <c r="G3763" s="6">
        <v>53.552959999999999</v>
      </c>
      <c r="H3763" s="6">
        <v>124732.074592074</v>
      </c>
      <c r="I3763" s="6">
        <v>44.19</v>
      </c>
      <c r="J3763" s="6">
        <v>44.38</v>
      </c>
      <c r="K3763" s="6">
        <v>42.82</v>
      </c>
      <c r="L3763" s="6">
        <v>101578.32167832099</v>
      </c>
    </row>
    <row r="3764" spans="1:12" ht="15" customHeight="1" x14ac:dyDescent="0.25">
      <c r="A3764" s="5">
        <v>39393</v>
      </c>
      <c r="B3764" s="6">
        <v>43.93</v>
      </c>
      <c r="C3764" s="2">
        <v>17562970</v>
      </c>
      <c r="D3764" s="6">
        <v>-0.35999999999999899</v>
      </c>
      <c r="E3764" s="6">
        <v>-0.81282456536464398</v>
      </c>
      <c r="F3764" s="6">
        <v>-0.81282512094501502</v>
      </c>
      <c r="G3764" s="6">
        <v>53.933556000000003</v>
      </c>
      <c r="H3764" s="6">
        <v>125619.244755244</v>
      </c>
      <c r="I3764" s="6">
        <v>44</v>
      </c>
      <c r="J3764" s="6">
        <v>44.59</v>
      </c>
      <c r="K3764" s="6">
        <v>43.82</v>
      </c>
      <c r="L3764" s="6">
        <v>102300.932400932</v>
      </c>
    </row>
    <row r="3765" spans="1:12" ht="15" customHeight="1" x14ac:dyDescent="0.25">
      <c r="A3765" s="5">
        <v>39392</v>
      </c>
      <c r="B3765" s="6">
        <v>44.29</v>
      </c>
      <c r="C3765" s="2">
        <v>12562400</v>
      </c>
      <c r="D3765" s="6">
        <v>0.25999999999999801</v>
      </c>
      <c r="E3765" s="6">
        <v>0.59050647285940805</v>
      </c>
      <c r="F3765" s="6">
        <v>0.59051370196760899</v>
      </c>
      <c r="G3765" s="6">
        <v>54.375534000000002</v>
      </c>
      <c r="H3765" s="6">
        <v>126649.496503496</v>
      </c>
      <c r="I3765" s="6">
        <v>44.01</v>
      </c>
      <c r="J3765" s="6">
        <v>44.4</v>
      </c>
      <c r="K3765" s="6">
        <v>43.81</v>
      </c>
      <c r="L3765" s="6">
        <v>103140.093240093</v>
      </c>
    </row>
    <row r="3766" spans="1:12" ht="15" customHeight="1" x14ac:dyDescent="0.25">
      <c r="A3766" s="5">
        <v>39391</v>
      </c>
      <c r="B3766" s="6">
        <v>44.03</v>
      </c>
      <c r="C3766" s="2">
        <v>12537160</v>
      </c>
      <c r="D3766" s="6">
        <v>-0.15999999999999601</v>
      </c>
      <c r="E3766" s="6">
        <v>-0.36207286716450898</v>
      </c>
      <c r="F3766" s="6">
        <v>-0.36207191531166799</v>
      </c>
      <c r="G3766" s="6">
        <v>54.056323999999996</v>
      </c>
      <c r="H3766" s="6">
        <v>125905.41724941701</v>
      </c>
      <c r="I3766" s="6">
        <v>44.25</v>
      </c>
      <c r="J3766" s="6">
        <v>44.38</v>
      </c>
      <c r="K3766" s="6">
        <v>43.78</v>
      </c>
      <c r="L3766" s="6">
        <v>102534.032634032</v>
      </c>
    </row>
    <row r="3767" spans="1:12" ht="15" customHeight="1" x14ac:dyDescent="0.25">
      <c r="A3767" s="5">
        <v>39388</v>
      </c>
      <c r="B3767" s="6">
        <v>44.19</v>
      </c>
      <c r="C3767" s="2">
        <v>18035380</v>
      </c>
      <c r="D3767" s="6">
        <v>0.15999999999999601</v>
      </c>
      <c r="E3767" s="6">
        <v>0.36338859868270101</v>
      </c>
      <c r="F3767" s="6">
        <v>0.363387639899448</v>
      </c>
      <c r="G3767" s="6">
        <v>54.252758</v>
      </c>
      <c r="H3767" s="6">
        <v>126363.305361305</v>
      </c>
      <c r="I3767" s="6">
        <v>44.16</v>
      </c>
      <c r="J3767" s="6">
        <v>44.38</v>
      </c>
      <c r="K3767" s="6">
        <v>43.66</v>
      </c>
      <c r="L3767" s="6">
        <v>102906.99300699199</v>
      </c>
    </row>
    <row r="3768" spans="1:12" ht="15" customHeight="1" x14ac:dyDescent="0.25">
      <c r="A3768" s="5">
        <v>39387</v>
      </c>
      <c r="B3768" s="6">
        <v>44.03</v>
      </c>
      <c r="C3768" s="2">
        <v>19866760</v>
      </c>
      <c r="D3768" s="6">
        <v>-1.1799999999999899</v>
      </c>
      <c r="E3768" s="6">
        <v>-2.61004202610042</v>
      </c>
      <c r="F3768" s="6">
        <v>-2.6100410218692298</v>
      </c>
      <c r="G3768" s="6">
        <v>54.056323999999996</v>
      </c>
      <c r="H3768" s="6">
        <v>125905.41724941701</v>
      </c>
      <c r="I3768" s="6">
        <v>44.7</v>
      </c>
      <c r="J3768" s="6">
        <v>44.94</v>
      </c>
      <c r="K3768" s="6">
        <v>43.94</v>
      </c>
      <c r="L3768" s="6">
        <v>102534.032634032</v>
      </c>
    </row>
    <row r="3769" spans="1:12" ht="15" customHeight="1" x14ac:dyDescent="0.25">
      <c r="A3769" s="5">
        <v>39386</v>
      </c>
      <c r="B3769" s="6">
        <v>45.21</v>
      </c>
      <c r="C3769" s="2">
        <v>22122300</v>
      </c>
      <c r="D3769" s="6">
        <v>-0.15999999999999601</v>
      </c>
      <c r="E3769" s="6">
        <v>-0.35265594004848499</v>
      </c>
      <c r="F3769" s="6">
        <v>-0.35265143857987602</v>
      </c>
      <c r="G3769" s="6">
        <v>55.505028000000003</v>
      </c>
      <c r="H3769" s="6">
        <v>129282.349650349</v>
      </c>
      <c r="I3769" s="6">
        <v>45.71</v>
      </c>
      <c r="J3769" s="6">
        <v>45.81</v>
      </c>
      <c r="K3769" s="6">
        <v>44.53</v>
      </c>
      <c r="L3769" s="6">
        <v>105284.615384615</v>
      </c>
    </row>
    <row r="3770" spans="1:12" ht="15" customHeight="1" x14ac:dyDescent="0.25">
      <c r="A3770" s="5">
        <v>39385</v>
      </c>
      <c r="B3770" s="6">
        <v>45.37</v>
      </c>
      <c r="C3770" s="2">
        <v>16429000</v>
      </c>
      <c r="D3770" s="6">
        <v>0.35999999999999899</v>
      </c>
      <c r="E3770" s="6">
        <v>0.79982226171961801</v>
      </c>
      <c r="F3770" s="6">
        <v>0.79982109134100199</v>
      </c>
      <c r="G3770" s="6">
        <v>55.701459999999997</v>
      </c>
      <c r="H3770" s="6">
        <v>129740.233100233</v>
      </c>
      <c r="I3770" s="6">
        <v>44.74</v>
      </c>
      <c r="J3770" s="6">
        <v>45.85</v>
      </c>
      <c r="K3770" s="6">
        <v>44.69</v>
      </c>
      <c r="L3770" s="6">
        <v>105657.575757575</v>
      </c>
    </row>
    <row r="3771" spans="1:12" ht="15" customHeight="1" x14ac:dyDescent="0.25">
      <c r="A3771" s="5">
        <v>39384</v>
      </c>
      <c r="B3771" s="6">
        <v>45.01</v>
      </c>
      <c r="C3771" s="2">
        <v>13702940</v>
      </c>
      <c r="D3771" s="6">
        <v>0.369999999999997</v>
      </c>
      <c r="E3771" s="6">
        <v>0.82885304659496795</v>
      </c>
      <c r="F3771" s="6">
        <v>0.82884972839272197</v>
      </c>
      <c r="G3771" s="6">
        <v>55.259483000000003</v>
      </c>
      <c r="H3771" s="6">
        <v>128709.983682983</v>
      </c>
      <c r="I3771" s="6">
        <v>44.72</v>
      </c>
      <c r="J3771" s="6">
        <v>45.14</v>
      </c>
      <c r="K3771" s="6">
        <v>44.62</v>
      </c>
      <c r="L3771" s="6">
        <v>104818.414918414</v>
      </c>
    </row>
    <row r="3772" spans="1:12" ht="15" customHeight="1" x14ac:dyDescent="0.25">
      <c r="A3772" s="5">
        <v>39381</v>
      </c>
      <c r="B3772" s="6">
        <v>44.64</v>
      </c>
      <c r="C3772" s="2">
        <v>17033490</v>
      </c>
      <c r="D3772" s="6">
        <v>0.75999999999999801</v>
      </c>
      <c r="E3772" s="6">
        <v>1.7319963536918701</v>
      </c>
      <c r="F3772" s="6">
        <v>1.7319888914814501</v>
      </c>
      <c r="G3772" s="6">
        <v>54.805230000000002</v>
      </c>
      <c r="H3772" s="6">
        <v>127651.118881118</v>
      </c>
      <c r="I3772" s="6">
        <v>44.55</v>
      </c>
      <c r="J3772" s="6">
        <v>44.81</v>
      </c>
      <c r="K3772" s="6">
        <v>44.11</v>
      </c>
      <c r="L3772" s="6">
        <v>103955.944055944</v>
      </c>
    </row>
    <row r="3773" spans="1:12" ht="15" customHeight="1" x14ac:dyDescent="0.25">
      <c r="A3773" s="5">
        <v>39380</v>
      </c>
      <c r="B3773" s="6">
        <v>43.88</v>
      </c>
      <c r="C3773" s="2">
        <v>21239100</v>
      </c>
      <c r="D3773" s="6">
        <v>1.00000000000051E-2</v>
      </c>
      <c r="E3773" s="6">
        <v>2.27946204695905E-2</v>
      </c>
      <c r="F3773" s="6">
        <v>2.2799898031711199E-2</v>
      </c>
      <c r="G3773" s="6">
        <v>53.872169999999997</v>
      </c>
      <c r="H3773" s="6">
        <v>125476.153846153</v>
      </c>
      <c r="I3773" s="6">
        <v>43.96</v>
      </c>
      <c r="J3773" s="6">
        <v>44.25</v>
      </c>
      <c r="K3773" s="6">
        <v>43.28</v>
      </c>
      <c r="L3773" s="6">
        <v>102184.38228438199</v>
      </c>
    </row>
    <row r="3774" spans="1:12" ht="15" customHeight="1" x14ac:dyDescent="0.25">
      <c r="A3774" s="5">
        <v>39379</v>
      </c>
      <c r="B3774" s="6">
        <v>43.87</v>
      </c>
      <c r="C3774" s="2">
        <v>22283250</v>
      </c>
      <c r="D3774" s="6">
        <v>-6.0000000000002197E-2</v>
      </c>
      <c r="E3774" s="6">
        <v>-0.13658092419759299</v>
      </c>
      <c r="F3774" s="6">
        <v>-0.13658658071795601</v>
      </c>
      <c r="G3774" s="6">
        <v>53.85989</v>
      </c>
      <c r="H3774" s="6">
        <v>125447.529137529</v>
      </c>
      <c r="I3774" s="6">
        <v>44.1</v>
      </c>
      <c r="J3774" s="6">
        <v>44.18</v>
      </c>
      <c r="K3774" s="6">
        <v>43.27</v>
      </c>
      <c r="L3774" s="6">
        <v>102161.072261072</v>
      </c>
    </row>
    <row r="3775" spans="1:12" ht="15" customHeight="1" x14ac:dyDescent="0.25">
      <c r="A3775" s="5">
        <v>39378</v>
      </c>
      <c r="B3775" s="6">
        <v>43.93</v>
      </c>
      <c r="C3775" s="2">
        <v>37857900</v>
      </c>
      <c r="D3775" s="6">
        <v>-1.32</v>
      </c>
      <c r="E3775" s="6">
        <v>-2.9171270718232001</v>
      </c>
      <c r="F3775" s="6">
        <v>-2.9171255283584498</v>
      </c>
      <c r="G3775" s="6">
        <v>53.933556000000003</v>
      </c>
      <c r="H3775" s="6">
        <v>125619.244755244</v>
      </c>
      <c r="I3775" s="6">
        <v>45.51</v>
      </c>
      <c r="J3775" s="6">
        <v>45.58</v>
      </c>
      <c r="K3775" s="6">
        <v>43.5</v>
      </c>
      <c r="L3775" s="6">
        <v>102300.932400932</v>
      </c>
    </row>
    <row r="3776" spans="1:12" ht="15" customHeight="1" x14ac:dyDescent="0.25">
      <c r="A3776" s="5">
        <v>39377</v>
      </c>
      <c r="B3776" s="6">
        <v>45.25</v>
      </c>
      <c r="C3776" s="2">
        <v>21218500</v>
      </c>
      <c r="D3776" s="6">
        <v>0.27000000000000302</v>
      </c>
      <c r="E3776" s="6">
        <v>0.60026678523787902</v>
      </c>
      <c r="F3776" s="6">
        <v>0.60026812183753198</v>
      </c>
      <c r="G3776" s="6">
        <v>55.554139999999997</v>
      </c>
      <c r="H3776" s="6">
        <v>129396.829836829</v>
      </c>
      <c r="I3776" s="6">
        <v>44.8</v>
      </c>
      <c r="J3776" s="6">
        <v>45.46</v>
      </c>
      <c r="K3776" s="6">
        <v>44.64</v>
      </c>
      <c r="L3776" s="6">
        <v>105377.855477855</v>
      </c>
    </row>
    <row r="3777" spans="1:12" ht="15" customHeight="1" x14ac:dyDescent="0.25">
      <c r="A3777" s="5">
        <v>39374</v>
      </c>
      <c r="B3777" s="6">
        <v>44.98</v>
      </c>
      <c r="C3777" s="2">
        <v>22970710</v>
      </c>
      <c r="D3777" s="6">
        <v>-0.91000000000000303</v>
      </c>
      <c r="E3777" s="6">
        <v>-1.9830028328611999</v>
      </c>
      <c r="F3777" s="6">
        <v>-1.9829969800784399</v>
      </c>
      <c r="G3777" s="6">
        <v>55.222656000000001</v>
      </c>
      <c r="H3777" s="6">
        <v>128624.139860139</v>
      </c>
      <c r="I3777" s="6">
        <v>45.84</v>
      </c>
      <c r="J3777" s="6">
        <v>46.02</v>
      </c>
      <c r="K3777" s="6">
        <v>44.96</v>
      </c>
      <c r="L3777" s="6">
        <v>104748.484848484</v>
      </c>
    </row>
    <row r="3778" spans="1:12" ht="15" customHeight="1" x14ac:dyDescent="0.25">
      <c r="A3778" s="5">
        <v>39373</v>
      </c>
      <c r="B3778" s="6">
        <v>45.89</v>
      </c>
      <c r="C3778" s="2">
        <v>18648940</v>
      </c>
      <c r="D3778" s="6">
        <v>-0.100000000000001</v>
      </c>
      <c r="E3778" s="6">
        <v>-0.21743857360295701</v>
      </c>
      <c r="F3778" s="6">
        <v>-0.21744640040804999</v>
      </c>
      <c r="G3778" s="6">
        <v>56.339874000000002</v>
      </c>
      <c r="H3778" s="6">
        <v>131228.37762237701</v>
      </c>
      <c r="I3778" s="6">
        <v>45.78</v>
      </c>
      <c r="J3778" s="6">
        <v>46.04</v>
      </c>
      <c r="K3778" s="6">
        <v>45.34</v>
      </c>
      <c r="L3778" s="6">
        <v>106869.696969696</v>
      </c>
    </row>
    <row r="3779" spans="1:12" ht="15" customHeight="1" x14ac:dyDescent="0.25">
      <c r="A3779" s="5">
        <v>39372</v>
      </c>
      <c r="B3779" s="6">
        <v>45.99</v>
      </c>
      <c r="C3779" s="2">
        <v>23909300</v>
      </c>
      <c r="D3779" s="6">
        <v>0.130000000000002</v>
      </c>
      <c r="E3779" s="6">
        <v>0.28347143480158499</v>
      </c>
      <c r="F3779" s="6">
        <v>0.28347133681769698</v>
      </c>
      <c r="G3779" s="6">
        <v>56.462649999999996</v>
      </c>
      <c r="H3779" s="6">
        <v>131514.56876456799</v>
      </c>
      <c r="I3779" s="6">
        <v>46.14</v>
      </c>
      <c r="J3779" s="6">
        <v>46.36</v>
      </c>
      <c r="K3779" s="6">
        <v>45.28</v>
      </c>
      <c r="L3779" s="6">
        <v>107102.797202797</v>
      </c>
    </row>
    <row r="3780" spans="1:12" ht="15" customHeight="1" x14ac:dyDescent="0.25">
      <c r="A3780" s="5">
        <v>39371</v>
      </c>
      <c r="B3780" s="6">
        <v>45.86</v>
      </c>
      <c r="C3780" s="2">
        <v>18018260</v>
      </c>
      <c r="D3780" s="6">
        <v>-0.59000000000000297</v>
      </c>
      <c r="E3780" s="6">
        <v>-1.2701829924650101</v>
      </c>
      <c r="F3780" s="6">
        <v>-1.2701789632797</v>
      </c>
      <c r="G3780" s="6">
        <v>56.303046999999999</v>
      </c>
      <c r="H3780" s="6">
        <v>131142.533799533</v>
      </c>
      <c r="I3780" s="6">
        <v>46.28</v>
      </c>
      <c r="J3780" s="6">
        <v>46.3</v>
      </c>
      <c r="K3780" s="6">
        <v>45.58</v>
      </c>
      <c r="L3780" s="6">
        <v>106799.76689976599</v>
      </c>
    </row>
    <row r="3781" spans="1:12" ht="15" customHeight="1" x14ac:dyDescent="0.25">
      <c r="A3781" s="5">
        <v>39370</v>
      </c>
      <c r="B3781" s="6">
        <v>46.45</v>
      </c>
      <c r="C3781" s="2">
        <v>16434300</v>
      </c>
      <c r="D3781" s="6">
        <v>-0.60999999999999899</v>
      </c>
      <c r="E3781" s="6">
        <v>-1.29621759456013</v>
      </c>
      <c r="F3781" s="6">
        <v>-1.29622167260052</v>
      </c>
      <c r="G3781" s="6">
        <v>57.027397000000001</v>
      </c>
      <c r="H3781" s="6">
        <v>132830.995337995</v>
      </c>
      <c r="I3781" s="6">
        <v>47.01</v>
      </c>
      <c r="J3781" s="6">
        <v>47.07</v>
      </c>
      <c r="K3781" s="6">
        <v>46.26</v>
      </c>
      <c r="L3781" s="6">
        <v>108175.05827505801</v>
      </c>
    </row>
    <row r="3782" spans="1:12" ht="15" customHeight="1" x14ac:dyDescent="0.25">
      <c r="A3782" s="5">
        <v>39367</v>
      </c>
      <c r="B3782" s="6">
        <v>47.06</v>
      </c>
      <c r="C3782" s="2">
        <v>13996640</v>
      </c>
      <c r="D3782" s="6">
        <v>0.160000000000003</v>
      </c>
      <c r="E3782" s="6">
        <v>0.34115138592751798</v>
      </c>
      <c r="F3782" s="6">
        <v>0.34115046313405401</v>
      </c>
      <c r="G3782" s="6">
        <v>57.776305999999998</v>
      </c>
      <c r="H3782" s="6">
        <v>134576.703962703</v>
      </c>
      <c r="I3782" s="6">
        <v>46.98</v>
      </c>
      <c r="J3782" s="6">
        <v>47.28</v>
      </c>
      <c r="K3782" s="6">
        <v>46.8</v>
      </c>
      <c r="L3782" s="6">
        <v>109596.969696969</v>
      </c>
    </row>
    <row r="3783" spans="1:12" ht="15" customHeight="1" x14ac:dyDescent="0.25">
      <c r="A3783" s="5">
        <v>39366</v>
      </c>
      <c r="B3783" s="6">
        <v>46.9</v>
      </c>
      <c r="C3783" s="2">
        <v>40305140</v>
      </c>
      <c r="D3783" s="6">
        <v>1.3099999999999901</v>
      </c>
      <c r="E3783" s="6">
        <v>2.8734371572713302</v>
      </c>
      <c r="F3783" s="6">
        <v>2.87344501386062</v>
      </c>
      <c r="G3783" s="6">
        <v>57.579872000000002</v>
      </c>
      <c r="H3783" s="6">
        <v>134118.81585081501</v>
      </c>
      <c r="I3783" s="6">
        <v>47.35</v>
      </c>
      <c r="J3783" s="6">
        <v>47.7</v>
      </c>
      <c r="K3783" s="6">
        <v>46.72</v>
      </c>
      <c r="L3783" s="6">
        <v>109224.00932400901</v>
      </c>
    </row>
    <row r="3784" spans="1:12" ht="15" customHeight="1" x14ac:dyDescent="0.25">
      <c r="A3784" s="5">
        <v>39365</v>
      </c>
      <c r="B3784" s="6">
        <v>45.59</v>
      </c>
      <c r="C3784" s="2">
        <v>15829950</v>
      </c>
      <c r="D3784" s="6">
        <v>0.380000000000002</v>
      </c>
      <c r="E3784" s="6">
        <v>0.84052200840523095</v>
      </c>
      <c r="F3784" s="6">
        <v>0.84052205144369196</v>
      </c>
      <c r="G3784" s="6">
        <v>55.971559999999997</v>
      </c>
      <c r="H3784" s="6">
        <v>130369.836829836</v>
      </c>
      <c r="I3784" s="6">
        <v>45.1</v>
      </c>
      <c r="J3784" s="6">
        <v>45.74</v>
      </c>
      <c r="K3784" s="6">
        <v>45.1</v>
      </c>
      <c r="L3784" s="6">
        <v>106170.396270396</v>
      </c>
    </row>
    <row r="3785" spans="1:12" ht="15" customHeight="1" x14ac:dyDescent="0.25">
      <c r="A3785" s="5">
        <v>39364</v>
      </c>
      <c r="B3785" s="6">
        <v>45.21</v>
      </c>
      <c r="C3785" s="2">
        <v>12247740</v>
      </c>
      <c r="D3785" s="6">
        <v>-6.0000000000002197E-2</v>
      </c>
      <c r="E3785" s="6">
        <v>-0.13253810470510399</v>
      </c>
      <c r="F3785" s="6">
        <v>-0.13254179978646699</v>
      </c>
      <c r="G3785" s="6">
        <v>55.505028000000003</v>
      </c>
      <c r="H3785" s="6">
        <v>129282.349650349</v>
      </c>
      <c r="I3785" s="6">
        <v>45.03</v>
      </c>
      <c r="J3785" s="6">
        <v>45.49</v>
      </c>
      <c r="K3785" s="6">
        <v>44.63</v>
      </c>
      <c r="L3785" s="6">
        <v>105284.615384615</v>
      </c>
    </row>
    <row r="3786" spans="1:12" ht="15" customHeight="1" x14ac:dyDescent="0.25">
      <c r="A3786" s="5">
        <v>39363</v>
      </c>
      <c r="B3786" s="6">
        <v>45.27</v>
      </c>
      <c r="C3786" s="2">
        <v>8070202</v>
      </c>
      <c r="D3786" s="6">
        <v>-9.9999999999994302E-2</v>
      </c>
      <c r="E3786" s="6">
        <v>-0.22040996253029899</v>
      </c>
      <c r="F3786" s="6">
        <v>-0.220401763257183</v>
      </c>
      <c r="G3786" s="6">
        <v>55.578693000000001</v>
      </c>
      <c r="H3786" s="6">
        <v>129454.062937062</v>
      </c>
      <c r="I3786" s="6">
        <v>45.2</v>
      </c>
      <c r="J3786" s="6">
        <v>45.4</v>
      </c>
      <c r="K3786" s="6">
        <v>45.08</v>
      </c>
      <c r="L3786" s="6">
        <v>105424.475524475</v>
      </c>
    </row>
    <row r="3787" spans="1:12" ht="15" customHeight="1" x14ac:dyDescent="0.25">
      <c r="A3787" s="5">
        <v>39360</v>
      </c>
      <c r="B3787" s="6">
        <v>45.37</v>
      </c>
      <c r="C3787" s="2">
        <v>13108040</v>
      </c>
      <c r="D3787" s="6">
        <v>0.369999999999997</v>
      </c>
      <c r="E3787" s="6">
        <v>0.82222222222221297</v>
      </c>
      <c r="F3787" s="6">
        <v>0.82221711547847398</v>
      </c>
      <c r="G3787" s="6">
        <v>55.701459999999997</v>
      </c>
      <c r="H3787" s="6">
        <v>129740.233100233</v>
      </c>
      <c r="I3787" s="6">
        <v>45.45</v>
      </c>
      <c r="J3787" s="6">
        <v>45.88</v>
      </c>
      <c r="K3787" s="6">
        <v>44.97</v>
      </c>
      <c r="L3787" s="6">
        <v>105657.575757575</v>
      </c>
    </row>
    <row r="3788" spans="1:12" ht="15" customHeight="1" x14ac:dyDescent="0.25">
      <c r="A3788" s="5">
        <v>39359</v>
      </c>
      <c r="B3788" s="6">
        <v>45</v>
      </c>
      <c r="C3788" s="2">
        <v>9553600</v>
      </c>
      <c r="D3788" s="6">
        <v>-0.130000000000002</v>
      </c>
      <c r="E3788" s="6">
        <v>-0.28805672501662699</v>
      </c>
      <c r="F3788" s="6">
        <v>-0.28806384196601298</v>
      </c>
      <c r="G3788" s="6">
        <v>55.247208000000001</v>
      </c>
      <c r="H3788" s="6">
        <v>128681.37062936999</v>
      </c>
      <c r="I3788" s="6">
        <v>45.06</v>
      </c>
      <c r="J3788" s="6">
        <v>45.34</v>
      </c>
      <c r="K3788" s="6">
        <v>44.77</v>
      </c>
      <c r="L3788" s="6">
        <v>104795.104895104</v>
      </c>
    </row>
    <row r="3789" spans="1:12" ht="15" customHeight="1" x14ac:dyDescent="0.25">
      <c r="A3789" s="5">
        <v>39358</v>
      </c>
      <c r="B3789" s="6">
        <v>45.13</v>
      </c>
      <c r="C3789" s="2">
        <v>17053640</v>
      </c>
      <c r="D3789" s="6">
        <v>0.260000000000005</v>
      </c>
      <c r="E3789" s="6">
        <v>0.57945174949856004</v>
      </c>
      <c r="F3789" s="6">
        <v>0.57945884559693595</v>
      </c>
      <c r="G3789" s="6">
        <v>55.406815000000002</v>
      </c>
      <c r="H3789" s="6">
        <v>129053.414918414</v>
      </c>
      <c r="I3789" s="6">
        <v>44.69</v>
      </c>
      <c r="J3789" s="6">
        <v>45.6</v>
      </c>
      <c r="K3789" s="6">
        <v>44.49</v>
      </c>
      <c r="L3789" s="6">
        <v>105098.135198135</v>
      </c>
    </row>
    <row r="3790" spans="1:12" ht="15" customHeight="1" x14ac:dyDescent="0.25">
      <c r="A3790" s="5">
        <v>39357</v>
      </c>
      <c r="B3790" s="6">
        <v>44.87</v>
      </c>
      <c r="C3790" s="2">
        <v>18319300</v>
      </c>
      <c r="D3790" s="6">
        <v>0.39999999999999802</v>
      </c>
      <c r="E3790" s="6">
        <v>0.89948279739149295</v>
      </c>
      <c r="F3790" s="6">
        <v>0.89947486216293004</v>
      </c>
      <c r="G3790" s="6">
        <v>55.087605000000003</v>
      </c>
      <c r="H3790" s="6">
        <v>128309.335664335</v>
      </c>
      <c r="I3790" s="6">
        <v>44.45</v>
      </c>
      <c r="J3790" s="6">
        <v>45.11</v>
      </c>
      <c r="K3790" s="6">
        <v>44.36</v>
      </c>
      <c r="L3790" s="6">
        <v>104492.074592074</v>
      </c>
    </row>
    <row r="3791" spans="1:12" ht="15" customHeight="1" x14ac:dyDescent="0.25">
      <c r="A3791" s="5">
        <v>39356</v>
      </c>
      <c r="B3791" s="6">
        <v>44.47</v>
      </c>
      <c r="C3791" s="2">
        <v>15171900</v>
      </c>
      <c r="D3791" s="6">
        <v>0.82</v>
      </c>
      <c r="E3791" s="6">
        <v>1.8785796105383601</v>
      </c>
      <c r="F3791" s="6">
        <v>1.8785834481841901</v>
      </c>
      <c r="G3791" s="6">
        <v>54.596522999999998</v>
      </c>
      <c r="H3791" s="6">
        <v>127164.622377622</v>
      </c>
      <c r="I3791" s="6">
        <v>43.83</v>
      </c>
      <c r="J3791" s="6">
        <v>44.67</v>
      </c>
      <c r="K3791" s="6">
        <v>43.66</v>
      </c>
      <c r="L3791" s="6">
        <v>103559.673659673</v>
      </c>
    </row>
    <row r="3792" spans="1:12" ht="15" customHeight="1" x14ac:dyDescent="0.25">
      <c r="A3792" s="5">
        <v>39353</v>
      </c>
      <c r="B3792" s="6">
        <v>43.65</v>
      </c>
      <c r="C3792" s="2">
        <v>12655700</v>
      </c>
      <c r="D3792" s="6">
        <v>3.9999999999999099E-2</v>
      </c>
      <c r="E3792" s="6">
        <v>9.1722082091272306E-2</v>
      </c>
      <c r="F3792" s="6">
        <v>9.1724640648971303E-2</v>
      </c>
      <c r="G3792" s="6">
        <v>53.589793999999998</v>
      </c>
      <c r="H3792" s="6">
        <v>124817.934731934</v>
      </c>
      <c r="I3792" s="6">
        <v>43.61</v>
      </c>
      <c r="J3792" s="6">
        <v>44</v>
      </c>
      <c r="K3792" s="6">
        <v>43.51</v>
      </c>
      <c r="L3792" s="6">
        <v>101648.251748251</v>
      </c>
    </row>
    <row r="3793" spans="1:12" ht="15" customHeight="1" x14ac:dyDescent="0.25">
      <c r="A3793" s="5">
        <v>39352</v>
      </c>
      <c r="B3793" s="6">
        <v>43.61</v>
      </c>
      <c r="C3793" s="2">
        <v>14204210</v>
      </c>
      <c r="D3793" s="6">
        <v>0.310000000000002</v>
      </c>
      <c r="E3793" s="6">
        <v>0.71593533487297401</v>
      </c>
      <c r="F3793" s="6">
        <v>0.71593934472271503</v>
      </c>
      <c r="G3793" s="6">
        <v>53.540683999999999</v>
      </c>
      <c r="H3793" s="6">
        <v>124703.459207459</v>
      </c>
      <c r="I3793" s="6">
        <v>43.56</v>
      </c>
      <c r="J3793" s="6">
        <v>44.02</v>
      </c>
      <c r="K3793" s="6">
        <v>43.48</v>
      </c>
      <c r="L3793" s="6">
        <v>101555.011655011</v>
      </c>
    </row>
    <row r="3794" spans="1:12" ht="15" customHeight="1" x14ac:dyDescent="0.25">
      <c r="A3794" s="5">
        <v>39351</v>
      </c>
      <c r="B3794" s="6">
        <v>43.3</v>
      </c>
      <c r="C3794" s="2">
        <v>19146450</v>
      </c>
      <c r="D3794" s="6">
        <v>0.14000000000000001</v>
      </c>
      <c r="E3794" s="6">
        <v>0.32437442075996498</v>
      </c>
      <c r="F3794" s="6">
        <v>0.32436836471536601</v>
      </c>
      <c r="G3794" s="6">
        <v>53.160089999999997</v>
      </c>
      <c r="H3794" s="6">
        <v>123816.293706293</v>
      </c>
      <c r="I3794" s="6">
        <v>43.3</v>
      </c>
      <c r="J3794" s="6">
        <v>43.6</v>
      </c>
      <c r="K3794" s="6">
        <v>42.95</v>
      </c>
      <c r="L3794" s="6">
        <v>100832.40093240001</v>
      </c>
    </row>
    <row r="3795" spans="1:12" ht="15" customHeight="1" x14ac:dyDescent="0.25">
      <c r="A3795" s="5">
        <v>39350</v>
      </c>
      <c r="B3795" s="6">
        <v>43.16</v>
      </c>
      <c r="C3795" s="2">
        <v>21298090</v>
      </c>
      <c r="D3795" s="6">
        <v>-0.81000000000000205</v>
      </c>
      <c r="E3795" s="6">
        <v>-1.84216511257676</v>
      </c>
      <c r="F3795" s="6">
        <v>-1.8421636932243</v>
      </c>
      <c r="G3795" s="6">
        <v>52.988213000000002</v>
      </c>
      <c r="H3795" s="6">
        <v>123415.648018648</v>
      </c>
      <c r="I3795" s="6">
        <v>43.29</v>
      </c>
      <c r="J3795" s="6">
        <v>43.3</v>
      </c>
      <c r="K3795" s="6">
        <v>42.68</v>
      </c>
      <c r="L3795" s="6">
        <v>100506.06060606</v>
      </c>
    </row>
    <row r="3796" spans="1:12" ht="15" customHeight="1" x14ac:dyDescent="0.25">
      <c r="A3796" s="5">
        <v>39349</v>
      </c>
      <c r="B3796" s="6">
        <v>43.97</v>
      </c>
      <c r="C3796" s="2">
        <v>14631100</v>
      </c>
      <c r="D3796" s="6">
        <v>-0.25999999999999801</v>
      </c>
      <c r="E3796" s="6">
        <v>-0.58783631019669802</v>
      </c>
      <c r="F3796" s="6">
        <v>-0.587839792625932</v>
      </c>
      <c r="G3796" s="6">
        <v>53.982661999999998</v>
      </c>
      <c r="H3796" s="6">
        <v>125733.71095571</v>
      </c>
      <c r="I3796" s="6">
        <v>44.32</v>
      </c>
      <c r="J3796" s="6">
        <v>44.47</v>
      </c>
      <c r="K3796" s="6">
        <v>43.86</v>
      </c>
      <c r="L3796" s="6">
        <v>102394.172494172</v>
      </c>
    </row>
    <row r="3797" spans="1:12" ht="15" customHeight="1" x14ac:dyDescent="0.25">
      <c r="A3797" s="5">
        <v>39346</v>
      </c>
      <c r="B3797" s="6">
        <v>44.23</v>
      </c>
      <c r="C3797" s="2">
        <v>21042900</v>
      </c>
      <c r="D3797" s="6">
        <v>-9.0000000000003397E-2</v>
      </c>
      <c r="E3797" s="6">
        <v>-0.20306859205776401</v>
      </c>
      <c r="F3797" s="6">
        <v>-0.20306048111127201</v>
      </c>
      <c r="G3797" s="6">
        <v>54.301870000000001</v>
      </c>
      <c r="H3797" s="6">
        <v>126477.785547785</v>
      </c>
      <c r="I3797" s="6">
        <v>44.57</v>
      </c>
      <c r="J3797" s="6">
        <v>44.79</v>
      </c>
      <c r="K3797" s="6">
        <v>44.15</v>
      </c>
      <c r="L3797" s="6">
        <v>103000.233100233</v>
      </c>
    </row>
    <row r="3798" spans="1:12" ht="15" customHeight="1" x14ac:dyDescent="0.25">
      <c r="A3798" s="5">
        <v>39345</v>
      </c>
      <c r="B3798" s="6">
        <v>44.32</v>
      </c>
      <c r="C3798" s="2">
        <v>16761020</v>
      </c>
      <c r="D3798" s="6">
        <v>-0.42999999999999899</v>
      </c>
      <c r="E3798" s="6">
        <v>-0.96089385474860101</v>
      </c>
      <c r="F3798" s="6">
        <v>-0.96089790587161605</v>
      </c>
      <c r="G3798" s="6">
        <v>54.41236</v>
      </c>
      <c r="H3798" s="6">
        <v>126735.337995337</v>
      </c>
      <c r="I3798" s="6">
        <v>44.68</v>
      </c>
      <c r="J3798" s="6">
        <v>44.83</v>
      </c>
      <c r="K3798" s="6">
        <v>43.96</v>
      </c>
      <c r="L3798" s="6">
        <v>103210.023310023</v>
      </c>
    </row>
    <row r="3799" spans="1:12" ht="15" customHeight="1" x14ac:dyDescent="0.25">
      <c r="A3799" s="5">
        <v>39344</v>
      </c>
      <c r="B3799" s="6">
        <v>44.75</v>
      </c>
      <c r="C3799" s="2">
        <v>22186200</v>
      </c>
      <c r="D3799" s="6">
        <v>0.310000000000002</v>
      </c>
      <c r="E3799" s="6">
        <v>0.697569756975702</v>
      </c>
      <c r="F3799" s="6">
        <v>0.69756628016031097</v>
      </c>
      <c r="G3799" s="6">
        <v>54.940280000000001</v>
      </c>
      <c r="H3799" s="6">
        <v>127965.92074592</v>
      </c>
      <c r="I3799" s="6">
        <v>44.57</v>
      </c>
      <c r="J3799" s="6">
        <v>45.05</v>
      </c>
      <c r="K3799" s="6">
        <v>44.41</v>
      </c>
      <c r="L3799" s="6">
        <v>104212.354312354</v>
      </c>
    </row>
    <row r="3800" spans="1:12" ht="15" customHeight="1" x14ac:dyDescent="0.25">
      <c r="A3800" s="5">
        <v>39343</v>
      </c>
      <c r="B3800" s="6">
        <v>44.44</v>
      </c>
      <c r="C3800" s="2">
        <v>27904490</v>
      </c>
      <c r="D3800" s="6">
        <v>1.1199999999999899</v>
      </c>
      <c r="E3800" s="6">
        <v>2.5854108956602002</v>
      </c>
      <c r="F3800" s="6">
        <v>2.58541341827465</v>
      </c>
      <c r="G3800" s="6">
        <v>54.559690000000003</v>
      </c>
      <c r="H3800" s="6">
        <v>127078.764568764</v>
      </c>
      <c r="I3800" s="6">
        <v>43.49</v>
      </c>
      <c r="J3800" s="6">
        <v>44.65</v>
      </c>
      <c r="K3800" s="6">
        <v>43.35</v>
      </c>
      <c r="L3800" s="6">
        <v>103489.743589743</v>
      </c>
    </row>
    <row r="3801" spans="1:12" ht="15" customHeight="1" x14ac:dyDescent="0.25">
      <c r="A3801" s="5">
        <v>39342</v>
      </c>
      <c r="B3801" s="6">
        <v>43.32</v>
      </c>
      <c r="C3801" s="2">
        <v>14025200</v>
      </c>
      <c r="D3801" s="6"/>
      <c r="E3801" s="6"/>
      <c r="F3801" s="6"/>
      <c r="G3801" s="6">
        <v>53.184646999999998</v>
      </c>
      <c r="H3801" s="6">
        <v>123873.536130536</v>
      </c>
      <c r="I3801" s="6">
        <v>43.23</v>
      </c>
      <c r="J3801" s="6">
        <v>43.54</v>
      </c>
      <c r="K3801" s="6">
        <v>42.99</v>
      </c>
      <c r="L3801" s="6">
        <v>100879.02097902</v>
      </c>
    </row>
    <row r="3802" spans="1:12" ht="15" customHeight="1" x14ac:dyDescent="0.25">
      <c r="A3802" s="5">
        <v>39339</v>
      </c>
      <c r="B3802" s="6">
        <v>43.32</v>
      </c>
      <c r="C3802" s="2">
        <v>14836790</v>
      </c>
      <c r="D3802" s="6">
        <v>0.25999999999999801</v>
      </c>
      <c r="E3802" s="6">
        <v>0.60380863910820504</v>
      </c>
      <c r="F3802" s="6">
        <v>0.60380274116302801</v>
      </c>
      <c r="G3802" s="6">
        <v>53.184646999999998</v>
      </c>
      <c r="H3802" s="6">
        <v>123873.536130536</v>
      </c>
      <c r="I3802" s="6">
        <v>42.81</v>
      </c>
      <c r="J3802" s="6">
        <v>43.54</v>
      </c>
      <c r="K3802" s="6">
        <v>42.65</v>
      </c>
      <c r="L3802" s="6">
        <v>100879.02097902</v>
      </c>
    </row>
    <row r="3803" spans="1:12" ht="15" customHeight="1" x14ac:dyDescent="0.25">
      <c r="A3803" s="5">
        <v>39338</v>
      </c>
      <c r="B3803" s="6">
        <v>43.06</v>
      </c>
      <c r="C3803" s="2">
        <v>17141500</v>
      </c>
      <c r="D3803" s="6">
        <v>0.35000000000000098</v>
      </c>
      <c r="E3803" s="6">
        <v>0.81948021540623195</v>
      </c>
      <c r="F3803" s="6">
        <v>0.81949070689153403</v>
      </c>
      <c r="G3803" s="6">
        <v>52.865443999999997</v>
      </c>
      <c r="H3803" s="6">
        <v>123129.47319347299</v>
      </c>
      <c r="I3803" s="6">
        <v>42.86</v>
      </c>
      <c r="J3803" s="6">
        <v>43.47</v>
      </c>
      <c r="K3803" s="6">
        <v>42.77</v>
      </c>
      <c r="L3803" s="6">
        <v>100272.96037296001</v>
      </c>
    </row>
    <row r="3804" spans="1:12" ht="15" customHeight="1" x14ac:dyDescent="0.25">
      <c r="A3804" s="5">
        <v>39337</v>
      </c>
      <c r="B3804" s="6">
        <v>42.71</v>
      </c>
      <c r="C3804" s="2">
        <v>15651900</v>
      </c>
      <c r="D3804" s="6">
        <v>-0.22999999999999601</v>
      </c>
      <c r="E3804" s="6">
        <v>-0.53563111318117795</v>
      </c>
      <c r="F3804" s="6">
        <v>-0.53563184251302898</v>
      </c>
      <c r="G3804" s="6">
        <v>52.435738000000001</v>
      </c>
      <c r="H3804" s="6">
        <v>122127.82750582699</v>
      </c>
      <c r="I3804" s="6">
        <v>42.8</v>
      </c>
      <c r="J3804" s="6">
        <v>43.2</v>
      </c>
      <c r="K3804" s="6">
        <v>42.58</v>
      </c>
      <c r="L3804" s="6">
        <v>99457.109557109507</v>
      </c>
    </row>
    <row r="3805" spans="1:12" ht="15" customHeight="1" x14ac:dyDescent="0.25">
      <c r="A3805" s="5">
        <v>39336</v>
      </c>
      <c r="B3805" s="6">
        <v>42.94</v>
      </c>
      <c r="C3805" s="2">
        <v>18897400</v>
      </c>
      <c r="D3805" s="6">
        <v>0.66999999999999404</v>
      </c>
      <c r="E3805" s="6">
        <v>1.5850484977525301</v>
      </c>
      <c r="F3805" s="6">
        <v>1.58504354111621</v>
      </c>
      <c r="G3805" s="6">
        <v>52.718113000000002</v>
      </c>
      <c r="H3805" s="6">
        <v>122786.044289044</v>
      </c>
      <c r="I3805" s="6">
        <v>42.39</v>
      </c>
      <c r="J3805" s="6">
        <v>43.02</v>
      </c>
      <c r="K3805" s="6">
        <v>42.31</v>
      </c>
      <c r="L3805" s="6">
        <v>99993.240093240005</v>
      </c>
    </row>
    <row r="3806" spans="1:12" ht="15" customHeight="1" x14ac:dyDescent="0.25">
      <c r="A3806" s="5">
        <v>39335</v>
      </c>
      <c r="B3806" s="6">
        <v>42.27</v>
      </c>
      <c r="C3806" s="2">
        <v>18227500</v>
      </c>
      <c r="D3806" s="6">
        <v>-0.119999999999997</v>
      </c>
      <c r="E3806" s="6">
        <v>-0.28308563340410098</v>
      </c>
      <c r="F3806" s="6">
        <v>-0.28308200527756799</v>
      </c>
      <c r="G3806" s="6">
        <v>51.895546000000003</v>
      </c>
      <c r="H3806" s="6">
        <v>120868.63869463799</v>
      </c>
      <c r="I3806" s="6">
        <v>42.59</v>
      </c>
      <c r="J3806" s="6">
        <v>42.68</v>
      </c>
      <c r="K3806" s="6">
        <v>42.09</v>
      </c>
      <c r="L3806" s="6">
        <v>98431.468531468505</v>
      </c>
    </row>
    <row r="3807" spans="1:12" ht="15" customHeight="1" x14ac:dyDescent="0.25">
      <c r="A3807" s="5">
        <v>39332</v>
      </c>
      <c r="B3807" s="6">
        <v>42.39</v>
      </c>
      <c r="C3807" s="2">
        <v>25373050</v>
      </c>
      <c r="D3807" s="6">
        <v>-0.369999999999997</v>
      </c>
      <c r="E3807" s="6">
        <v>-0.86529466791392895</v>
      </c>
      <c r="F3807" s="6">
        <v>-0.865293115866683</v>
      </c>
      <c r="G3807" s="6">
        <v>52.042870000000001</v>
      </c>
      <c r="H3807" s="6">
        <v>121212.051282051</v>
      </c>
      <c r="I3807" s="6">
        <v>42.44</v>
      </c>
      <c r="J3807" s="6">
        <v>42.88</v>
      </c>
      <c r="K3807" s="6">
        <v>42.31</v>
      </c>
      <c r="L3807" s="6">
        <v>98711.188811188797</v>
      </c>
    </row>
    <row r="3808" spans="1:12" ht="15" customHeight="1" x14ac:dyDescent="0.25">
      <c r="A3808" s="5">
        <v>39331</v>
      </c>
      <c r="B3808" s="6">
        <v>42.76</v>
      </c>
      <c r="C3808" s="2">
        <v>29415450</v>
      </c>
      <c r="D3808" s="6">
        <v>0.309999999999995</v>
      </c>
      <c r="E3808" s="6">
        <v>0.73027090694934804</v>
      </c>
      <c r="F3808" s="6">
        <v>0.73026535628279898</v>
      </c>
      <c r="G3808" s="6">
        <v>52.497123999999999</v>
      </c>
      <c r="H3808" s="6">
        <v>122270.91841491799</v>
      </c>
      <c r="I3808" s="6">
        <v>43.5</v>
      </c>
      <c r="J3808" s="6">
        <v>43.6</v>
      </c>
      <c r="K3808" s="6">
        <v>42.65</v>
      </c>
      <c r="L3808" s="6">
        <v>99573.659673659597</v>
      </c>
    </row>
    <row r="3809" spans="1:12" ht="15" customHeight="1" x14ac:dyDescent="0.25">
      <c r="A3809" s="5">
        <v>39330</v>
      </c>
      <c r="B3809" s="6">
        <v>42.45</v>
      </c>
      <c r="C3809" s="2">
        <v>30783950</v>
      </c>
      <c r="D3809" s="6">
        <v>-0.84999999999999398</v>
      </c>
      <c r="E3809" s="6">
        <v>-1.9630484988452499</v>
      </c>
      <c r="F3809" s="6">
        <v>-1.9630421995147</v>
      </c>
      <c r="G3809" s="6">
        <v>52.116534999999999</v>
      </c>
      <c r="H3809" s="6">
        <v>121383.764568764</v>
      </c>
      <c r="I3809" s="6">
        <v>43.22</v>
      </c>
      <c r="J3809" s="6">
        <v>43.22</v>
      </c>
      <c r="K3809" s="6">
        <v>42.35</v>
      </c>
      <c r="L3809" s="6">
        <v>98851.048951048899</v>
      </c>
    </row>
    <row r="3810" spans="1:12" ht="15" customHeight="1" x14ac:dyDescent="0.25">
      <c r="A3810" s="5">
        <v>39329</v>
      </c>
      <c r="B3810" s="6">
        <v>43.3</v>
      </c>
      <c r="C3810" s="2">
        <v>19373220</v>
      </c>
      <c r="D3810" s="6">
        <v>-0.33000000000000501</v>
      </c>
      <c r="E3810" s="6">
        <v>-0.756360302544134</v>
      </c>
      <c r="F3810" s="6">
        <v>-0.75636737555924105</v>
      </c>
      <c r="G3810" s="6">
        <v>53.160089999999997</v>
      </c>
      <c r="H3810" s="6">
        <v>123816.293706293</v>
      </c>
      <c r="I3810" s="6">
        <v>43.51</v>
      </c>
      <c r="J3810" s="6">
        <v>43.64</v>
      </c>
      <c r="K3810" s="6">
        <v>43.27</v>
      </c>
      <c r="L3810" s="6">
        <v>100832.40093240001</v>
      </c>
    </row>
    <row r="3811" spans="1:12" ht="15" customHeight="1" x14ac:dyDescent="0.25">
      <c r="A3811" s="5">
        <v>39325</v>
      </c>
      <c r="B3811" s="6">
        <v>43.63</v>
      </c>
      <c r="C3811" s="2">
        <v>20827800</v>
      </c>
      <c r="D3811" s="6">
        <v>0.310000000000002</v>
      </c>
      <c r="E3811" s="6">
        <v>0.71560480147738703</v>
      </c>
      <c r="F3811" s="6">
        <v>0.71560689309455505</v>
      </c>
      <c r="G3811" s="6">
        <v>53.565240000000003</v>
      </c>
      <c r="H3811" s="6">
        <v>124760.69930069899</v>
      </c>
      <c r="I3811" s="6">
        <v>43.55</v>
      </c>
      <c r="J3811" s="6">
        <v>43.94</v>
      </c>
      <c r="K3811" s="6">
        <v>43.35</v>
      </c>
      <c r="L3811" s="6">
        <v>101601.63170163101</v>
      </c>
    </row>
    <row r="3812" spans="1:12" ht="15" customHeight="1" x14ac:dyDescent="0.25">
      <c r="A3812" s="5">
        <v>39324</v>
      </c>
      <c r="B3812" s="6">
        <v>43.32</v>
      </c>
      <c r="C3812" s="2">
        <v>23910900</v>
      </c>
      <c r="D3812" s="6">
        <v>-0.869999999999997</v>
      </c>
      <c r="E3812" s="6">
        <v>-1.96877121520705</v>
      </c>
      <c r="F3812" s="6">
        <v>-1.9687681131344501</v>
      </c>
      <c r="G3812" s="6">
        <v>53.184646999999998</v>
      </c>
      <c r="H3812" s="6">
        <v>123873.536130536</v>
      </c>
      <c r="I3812" s="6">
        <v>43.21</v>
      </c>
      <c r="J3812" s="6">
        <v>43.65</v>
      </c>
      <c r="K3812" s="6">
        <v>43.16</v>
      </c>
      <c r="L3812" s="6">
        <v>100879.02097902</v>
      </c>
    </row>
    <row r="3813" spans="1:12" ht="15" customHeight="1" x14ac:dyDescent="0.25">
      <c r="A3813" s="5">
        <v>39323</v>
      </c>
      <c r="B3813" s="6">
        <v>44.19</v>
      </c>
      <c r="C3813" s="2">
        <v>22592500</v>
      </c>
      <c r="D3813" s="6">
        <v>0.78999999999999904</v>
      </c>
      <c r="E3813" s="6">
        <v>1.8202764976958401</v>
      </c>
      <c r="F3813" s="6">
        <v>1.82026804225829</v>
      </c>
      <c r="G3813" s="6">
        <v>54.252758</v>
      </c>
      <c r="H3813" s="6">
        <v>126363.305361305</v>
      </c>
      <c r="I3813" s="6">
        <v>43.57</v>
      </c>
      <c r="J3813" s="6">
        <v>44.32</v>
      </c>
      <c r="K3813" s="6">
        <v>43.45</v>
      </c>
      <c r="L3813" s="6">
        <v>102906.99300699199</v>
      </c>
    </row>
    <row r="3814" spans="1:12" ht="15" customHeight="1" x14ac:dyDescent="0.25">
      <c r="A3814" s="5">
        <v>39322</v>
      </c>
      <c r="B3814" s="6">
        <v>43.4</v>
      </c>
      <c r="C3814" s="2">
        <v>27929000</v>
      </c>
      <c r="D3814" s="6">
        <v>-0.42000000000000098</v>
      </c>
      <c r="E3814" s="6">
        <v>-0.95846645367412198</v>
      </c>
      <c r="F3814" s="6">
        <v>-0.95845973709602905</v>
      </c>
      <c r="G3814" s="6">
        <v>53.282867000000003</v>
      </c>
      <c r="H3814" s="6">
        <v>124102.487179487</v>
      </c>
      <c r="I3814" s="6">
        <v>43.65</v>
      </c>
      <c r="J3814" s="6">
        <v>44.2</v>
      </c>
      <c r="K3814" s="6">
        <v>43.4</v>
      </c>
      <c r="L3814" s="6">
        <v>101065.501165501</v>
      </c>
    </row>
    <row r="3815" spans="1:12" ht="15" customHeight="1" x14ac:dyDescent="0.25">
      <c r="A3815" s="5">
        <v>39321</v>
      </c>
      <c r="B3815" s="6">
        <v>43.82</v>
      </c>
      <c r="C3815" s="2">
        <v>19786630</v>
      </c>
      <c r="D3815" s="6">
        <v>7.9999999999998295E-2</v>
      </c>
      <c r="E3815" s="6">
        <v>0.18289894833103301</v>
      </c>
      <c r="F3815" s="6">
        <v>0.18289286705899199</v>
      </c>
      <c r="G3815" s="6">
        <v>53.798504000000001</v>
      </c>
      <c r="H3815" s="6">
        <v>125304.438228438</v>
      </c>
      <c r="I3815" s="6">
        <v>43.77</v>
      </c>
      <c r="J3815" s="6">
        <v>44.03</v>
      </c>
      <c r="K3815" s="6">
        <v>43.56</v>
      </c>
      <c r="L3815" s="6">
        <v>102044.52214452199</v>
      </c>
    </row>
    <row r="3816" spans="1:12" ht="15" customHeight="1" x14ac:dyDescent="0.25">
      <c r="A3816" s="5">
        <v>39318</v>
      </c>
      <c r="B3816" s="6">
        <v>43.74</v>
      </c>
      <c r="C3816" s="2">
        <v>17960400</v>
      </c>
      <c r="D3816" s="6">
        <v>0.56999999999999995</v>
      </c>
      <c r="E3816" s="6">
        <v>1.3203613620569701</v>
      </c>
      <c r="F3816" s="6">
        <v>1.3203651513410599</v>
      </c>
      <c r="G3816" s="6">
        <v>53.700290000000003</v>
      </c>
      <c r="H3816" s="6">
        <v>125075.501165501</v>
      </c>
      <c r="I3816" s="6">
        <v>43.16</v>
      </c>
      <c r="J3816" s="6">
        <v>43.92</v>
      </c>
      <c r="K3816" s="6">
        <v>43.13</v>
      </c>
      <c r="L3816" s="6">
        <v>101858.04195804099</v>
      </c>
    </row>
    <row r="3817" spans="1:12" ht="15" customHeight="1" x14ac:dyDescent="0.25">
      <c r="A3817" s="5">
        <v>39317</v>
      </c>
      <c r="B3817" s="6">
        <v>43.17</v>
      </c>
      <c r="C3817" s="2">
        <v>21654500</v>
      </c>
      <c r="D3817" s="6">
        <v>-0.57999999999999796</v>
      </c>
      <c r="E3817" s="6">
        <v>-1.3257142857142801</v>
      </c>
      <c r="F3817" s="6">
        <v>-1.32571584831751</v>
      </c>
      <c r="G3817" s="6">
        <v>53.000489999999999</v>
      </c>
      <c r="H3817" s="6">
        <v>123444.26573426501</v>
      </c>
      <c r="I3817" s="6">
        <v>43.75</v>
      </c>
      <c r="J3817" s="6">
        <v>43.83</v>
      </c>
      <c r="K3817" s="6">
        <v>43.03</v>
      </c>
      <c r="L3817" s="6">
        <v>100529.37062936999</v>
      </c>
    </row>
    <row r="3818" spans="1:12" ht="15" customHeight="1" x14ac:dyDescent="0.25">
      <c r="A3818" s="5">
        <v>39316</v>
      </c>
      <c r="B3818" s="6">
        <v>43.75</v>
      </c>
      <c r="C3818" s="2">
        <v>17779700</v>
      </c>
      <c r="D3818" s="6">
        <v>4.9999999999997102E-2</v>
      </c>
      <c r="E3818" s="6">
        <v>0.114416475972523</v>
      </c>
      <c r="F3818" s="6">
        <v>0.11441686837083601</v>
      </c>
      <c r="G3818" s="6">
        <v>53.712566000000002</v>
      </c>
      <c r="H3818" s="6">
        <v>125104.116550116</v>
      </c>
      <c r="I3818" s="6">
        <v>43.79</v>
      </c>
      <c r="J3818" s="6">
        <v>43.89</v>
      </c>
      <c r="K3818" s="6">
        <v>43.43</v>
      </c>
      <c r="L3818" s="6">
        <v>101881.35198135101</v>
      </c>
    </row>
    <row r="3819" spans="1:12" ht="15" customHeight="1" x14ac:dyDescent="0.25">
      <c r="A3819" s="5">
        <v>39315</v>
      </c>
      <c r="B3819" s="6">
        <v>43.7</v>
      </c>
      <c r="C3819" s="2">
        <v>17488220</v>
      </c>
      <c r="D3819" s="6">
        <v>0.109999999999999</v>
      </c>
      <c r="E3819" s="6">
        <v>0.25235145675612802</v>
      </c>
      <c r="F3819" s="6">
        <v>0.25235382304362702</v>
      </c>
      <c r="G3819" s="6">
        <v>53.651179999999997</v>
      </c>
      <c r="H3819" s="6">
        <v>124961.025641025</v>
      </c>
      <c r="I3819" s="6">
        <v>43.58</v>
      </c>
      <c r="J3819" s="6">
        <v>43.75</v>
      </c>
      <c r="K3819" s="6">
        <v>43.19</v>
      </c>
      <c r="L3819" s="6">
        <v>101764.801864801</v>
      </c>
    </row>
    <row r="3820" spans="1:12" ht="15" customHeight="1" x14ac:dyDescent="0.25">
      <c r="A3820" s="5">
        <v>39314</v>
      </c>
      <c r="B3820" s="6">
        <v>43.59</v>
      </c>
      <c r="C3820" s="2">
        <v>22957600</v>
      </c>
      <c r="D3820" s="6">
        <v>0.100000000000001</v>
      </c>
      <c r="E3820" s="6">
        <v>0.229937916762468</v>
      </c>
      <c r="F3820" s="6">
        <v>0.22993495820453599</v>
      </c>
      <c r="G3820" s="6">
        <v>53.516129999999997</v>
      </c>
      <c r="H3820" s="6">
        <v>124646.22377622301</v>
      </c>
      <c r="I3820" s="6">
        <v>43.7</v>
      </c>
      <c r="J3820" s="6">
        <v>43.82</v>
      </c>
      <c r="K3820" s="6">
        <v>42.96</v>
      </c>
      <c r="L3820" s="6">
        <v>101508.391608391</v>
      </c>
    </row>
    <row r="3821" spans="1:12" ht="15" customHeight="1" x14ac:dyDescent="0.25">
      <c r="A3821" s="5">
        <v>39311</v>
      </c>
      <c r="B3821" s="6">
        <v>43.49</v>
      </c>
      <c r="C3821" s="2">
        <v>30440800</v>
      </c>
      <c r="D3821" s="6">
        <v>-9.9999999999980105E-3</v>
      </c>
      <c r="E3821" s="6">
        <v>-2.2988505747123501E-2</v>
      </c>
      <c r="F3821" s="6">
        <v>-2.2986337996233602E-2</v>
      </c>
      <c r="G3821" s="6">
        <v>53.393360000000001</v>
      </c>
      <c r="H3821" s="6">
        <v>124360.04662004601</v>
      </c>
      <c r="I3821" s="6">
        <v>44.69</v>
      </c>
      <c r="J3821" s="6">
        <v>44.7</v>
      </c>
      <c r="K3821" s="6">
        <v>43.19</v>
      </c>
      <c r="L3821" s="6">
        <v>101275.291375291</v>
      </c>
    </row>
    <row r="3822" spans="1:12" ht="15" customHeight="1" x14ac:dyDescent="0.25">
      <c r="A3822" s="5">
        <v>39310</v>
      </c>
      <c r="B3822" s="6">
        <v>43.5</v>
      </c>
      <c r="C3822" s="2">
        <v>36231060</v>
      </c>
      <c r="D3822" s="6">
        <v>0.219999999999998</v>
      </c>
      <c r="E3822" s="6">
        <v>0.50831792975969403</v>
      </c>
      <c r="F3822" s="6">
        <v>0.508322716458531</v>
      </c>
      <c r="G3822" s="6">
        <v>53.405636000000001</v>
      </c>
      <c r="H3822" s="6">
        <v>124388.66200466199</v>
      </c>
      <c r="I3822" s="6">
        <v>43.05</v>
      </c>
      <c r="J3822" s="6">
        <v>43.95</v>
      </c>
      <c r="K3822" s="6">
        <v>42.92</v>
      </c>
      <c r="L3822" s="6">
        <v>101298.60139860099</v>
      </c>
    </row>
    <row r="3823" spans="1:12" ht="15" customHeight="1" x14ac:dyDescent="0.25">
      <c r="A3823" s="5">
        <v>39309</v>
      </c>
      <c r="B3823" s="6">
        <v>43.28</v>
      </c>
      <c r="C3823" s="2">
        <v>28428950</v>
      </c>
      <c r="D3823" s="6">
        <v>-0.53999999999999904</v>
      </c>
      <c r="E3823" s="6">
        <v>-1.23231401186673</v>
      </c>
      <c r="F3823" s="6">
        <v>-0.73026367165971395</v>
      </c>
      <c r="G3823" s="6">
        <v>53.135536000000002</v>
      </c>
      <c r="H3823" s="6">
        <v>123759.05827505801</v>
      </c>
      <c r="I3823" s="6">
        <v>43.98</v>
      </c>
      <c r="J3823" s="6">
        <v>43.98</v>
      </c>
      <c r="K3823" s="6">
        <v>43.09</v>
      </c>
      <c r="L3823" s="6">
        <v>100785.78088578</v>
      </c>
    </row>
    <row r="3824" spans="1:12" ht="15" customHeight="1" x14ac:dyDescent="0.25">
      <c r="A3824" s="5">
        <v>39308</v>
      </c>
      <c r="B3824" s="6">
        <v>43.82</v>
      </c>
      <c r="C3824" s="2">
        <v>63322000</v>
      </c>
      <c r="D3824" s="6">
        <v>-2.35</v>
      </c>
      <c r="E3824" s="6">
        <v>-5.0898852068442597</v>
      </c>
      <c r="F3824" s="6">
        <v>-5.0898792287676002</v>
      </c>
      <c r="G3824" s="6">
        <v>53.526420000000002</v>
      </c>
      <c r="H3824" s="6">
        <v>124670.209790209</v>
      </c>
      <c r="I3824" s="6">
        <v>44.06</v>
      </c>
      <c r="J3824" s="6">
        <v>44.19</v>
      </c>
      <c r="K3824" s="6">
        <v>43.52</v>
      </c>
      <c r="L3824" s="6">
        <v>102044.52214452199</v>
      </c>
    </row>
    <row r="3825" spans="1:12" ht="15" customHeight="1" x14ac:dyDescent="0.25">
      <c r="A3825" s="5">
        <v>39307</v>
      </c>
      <c r="B3825" s="6">
        <v>46.17</v>
      </c>
      <c r="C3825" s="2">
        <v>15565400</v>
      </c>
      <c r="D3825" s="6">
        <v>0.100000000000001</v>
      </c>
      <c r="E3825" s="6">
        <v>0.217060994139361</v>
      </c>
      <c r="F3825" s="6">
        <v>0.217059829276711</v>
      </c>
      <c r="G3825" s="6">
        <v>56.396957</v>
      </c>
      <c r="H3825" s="6">
        <v>131361.438228438</v>
      </c>
      <c r="I3825" s="6">
        <v>46.69</v>
      </c>
      <c r="J3825" s="6">
        <v>46.73</v>
      </c>
      <c r="K3825" s="6">
        <v>46.08</v>
      </c>
      <c r="L3825" s="6">
        <v>107522.377622377</v>
      </c>
    </row>
    <row r="3826" spans="1:12" ht="15" customHeight="1" x14ac:dyDescent="0.25">
      <c r="A3826" s="5">
        <v>39304</v>
      </c>
      <c r="B3826" s="6">
        <v>46.07</v>
      </c>
      <c r="C3826" s="2">
        <v>21590500</v>
      </c>
      <c r="D3826" s="6">
        <v>-0.380000000000002</v>
      </c>
      <c r="E3826" s="6">
        <v>-0.81808396124866101</v>
      </c>
      <c r="F3826" s="6">
        <v>-0.81809009512912001</v>
      </c>
      <c r="G3826" s="6">
        <v>56.274807000000003</v>
      </c>
      <c r="H3826" s="6">
        <v>131076.706293706</v>
      </c>
      <c r="I3826" s="6">
        <v>46.21</v>
      </c>
      <c r="J3826" s="6">
        <v>47.27</v>
      </c>
      <c r="K3826" s="6">
        <v>45.7</v>
      </c>
      <c r="L3826" s="6">
        <v>107289.27738927701</v>
      </c>
    </row>
    <row r="3827" spans="1:12" ht="15" customHeight="1" x14ac:dyDescent="0.25">
      <c r="A3827" s="5">
        <v>39303</v>
      </c>
      <c r="B3827" s="6">
        <v>46.45</v>
      </c>
      <c r="C3827" s="2">
        <v>23572900</v>
      </c>
      <c r="D3827" s="6">
        <v>-1.96999999999999</v>
      </c>
      <c r="E3827" s="6">
        <v>-4.0685667079719101</v>
      </c>
      <c r="F3827" s="6">
        <v>-4.0685617404770298</v>
      </c>
      <c r="G3827" s="6">
        <v>56.738982999999998</v>
      </c>
      <c r="H3827" s="6">
        <v>132158.701631701</v>
      </c>
      <c r="I3827" s="6">
        <v>47.5</v>
      </c>
      <c r="J3827" s="6">
        <v>48</v>
      </c>
      <c r="K3827" s="6">
        <v>46.39</v>
      </c>
      <c r="L3827" s="6">
        <v>108175.05827505801</v>
      </c>
    </row>
    <row r="3828" spans="1:12" ht="15" customHeight="1" x14ac:dyDescent="0.25">
      <c r="A3828" s="5">
        <v>39302</v>
      </c>
      <c r="B3828" s="6">
        <v>48.42</v>
      </c>
      <c r="C3828" s="2">
        <v>24430400</v>
      </c>
      <c r="D3828" s="6">
        <v>1.3599999999999901</v>
      </c>
      <c r="E3828" s="6">
        <v>2.8899277518062001</v>
      </c>
      <c r="F3828" s="6">
        <v>2.88992608390841</v>
      </c>
      <c r="G3828" s="6">
        <v>59.145347999999998</v>
      </c>
      <c r="H3828" s="6">
        <v>137767.94405594401</v>
      </c>
      <c r="I3828" s="6">
        <v>47.07</v>
      </c>
      <c r="J3828" s="6">
        <v>48.42</v>
      </c>
      <c r="K3828" s="6">
        <v>46.7</v>
      </c>
      <c r="L3828" s="6">
        <v>112767.13286713199</v>
      </c>
    </row>
    <row r="3829" spans="1:12" ht="15" customHeight="1" x14ac:dyDescent="0.25">
      <c r="A3829" s="5">
        <v>39301</v>
      </c>
      <c r="B3829" s="6">
        <v>47.06</v>
      </c>
      <c r="C3829" s="2">
        <v>19249600</v>
      </c>
      <c r="D3829" s="6">
        <v>3.9999999999999099E-2</v>
      </c>
      <c r="E3829" s="6">
        <v>8.5070182900892605E-2</v>
      </c>
      <c r="F3829" s="6">
        <v>8.5069723744513007E-2</v>
      </c>
      <c r="G3829" s="6">
        <v>57.484099999999998</v>
      </c>
      <c r="H3829" s="6">
        <v>133895.57109557101</v>
      </c>
      <c r="I3829" s="6">
        <v>46.8</v>
      </c>
      <c r="J3829" s="6">
        <v>47.48</v>
      </c>
      <c r="K3829" s="6">
        <v>46.55</v>
      </c>
      <c r="L3829" s="6">
        <v>109596.969696969</v>
      </c>
    </row>
    <row r="3830" spans="1:12" ht="15" customHeight="1" x14ac:dyDescent="0.25">
      <c r="A3830" s="5">
        <v>39300</v>
      </c>
      <c r="B3830" s="6">
        <v>47.02</v>
      </c>
      <c r="C3830" s="2">
        <v>20650800</v>
      </c>
      <c r="D3830" s="6">
        <v>1.5</v>
      </c>
      <c r="E3830" s="6">
        <v>3.2952548330404201</v>
      </c>
      <c r="F3830" s="6">
        <v>3.2952550384889299</v>
      </c>
      <c r="G3830" s="6">
        <v>57.43524</v>
      </c>
      <c r="H3830" s="6">
        <v>133781.67832167799</v>
      </c>
      <c r="I3830" s="6">
        <v>45.7</v>
      </c>
      <c r="J3830" s="6">
        <v>47.05</v>
      </c>
      <c r="K3830" s="6">
        <v>45.7</v>
      </c>
      <c r="L3830" s="6">
        <v>109503.72960372901</v>
      </c>
    </row>
    <row r="3831" spans="1:12" ht="15" customHeight="1" x14ac:dyDescent="0.25">
      <c r="A3831" s="5">
        <v>39297</v>
      </c>
      <c r="B3831" s="6">
        <v>45.52</v>
      </c>
      <c r="C3831" s="2">
        <v>20436200</v>
      </c>
      <c r="D3831" s="6">
        <v>-1.20999999999999</v>
      </c>
      <c r="E3831" s="6">
        <v>-2.5893430344532198</v>
      </c>
      <c r="F3831" s="6">
        <v>-2.5893379583398901</v>
      </c>
      <c r="G3831" s="6">
        <v>55.602980000000002</v>
      </c>
      <c r="H3831" s="6">
        <v>129510.67599067499</v>
      </c>
      <c r="I3831" s="6">
        <v>46.7</v>
      </c>
      <c r="J3831" s="6">
        <v>47</v>
      </c>
      <c r="K3831" s="6">
        <v>45.5</v>
      </c>
      <c r="L3831" s="6">
        <v>106007.226107226</v>
      </c>
    </row>
    <row r="3832" spans="1:12" ht="15" customHeight="1" x14ac:dyDescent="0.25">
      <c r="A3832" s="5">
        <v>39296</v>
      </c>
      <c r="B3832" s="6">
        <v>46.73</v>
      </c>
      <c r="C3832" s="2">
        <v>16666300</v>
      </c>
      <c r="D3832" s="6">
        <v>0.50999999999999801</v>
      </c>
      <c r="E3832" s="6">
        <v>1.10341843357852</v>
      </c>
      <c r="F3832" s="6">
        <v>1.10340351879025</v>
      </c>
      <c r="G3832" s="6">
        <v>57.081000000000003</v>
      </c>
      <c r="H3832" s="6">
        <v>132955.94405594401</v>
      </c>
      <c r="I3832" s="6">
        <v>46.2</v>
      </c>
      <c r="J3832" s="6">
        <v>47.11</v>
      </c>
      <c r="K3832" s="6">
        <v>46.08</v>
      </c>
      <c r="L3832" s="6">
        <v>108827.738927738</v>
      </c>
    </row>
    <row r="3833" spans="1:12" ht="15" customHeight="1" x14ac:dyDescent="0.25">
      <c r="A3833" s="5">
        <v>39295</v>
      </c>
      <c r="B3833" s="6">
        <v>46.22</v>
      </c>
      <c r="C3833" s="2">
        <v>22036030</v>
      </c>
      <c r="D3833" s="6">
        <v>0.26999999999999602</v>
      </c>
      <c r="E3833" s="6">
        <v>0.58759521218714195</v>
      </c>
      <c r="F3833" s="6">
        <v>0.58760630368743705</v>
      </c>
      <c r="G3833" s="6">
        <v>56.458039999999997</v>
      </c>
      <c r="H3833" s="6">
        <v>131503.82284382201</v>
      </c>
      <c r="I3833" s="6">
        <v>46.05</v>
      </c>
      <c r="J3833" s="6">
        <v>46.25</v>
      </c>
      <c r="K3833" s="6">
        <v>45.477899999999998</v>
      </c>
      <c r="L3833" s="6">
        <v>107638.927738927</v>
      </c>
    </row>
    <row r="3834" spans="1:12" ht="15" customHeight="1" x14ac:dyDescent="0.25">
      <c r="A3834" s="5">
        <v>39294</v>
      </c>
      <c r="B3834" s="6">
        <v>45.95</v>
      </c>
      <c r="C3834" s="2">
        <v>27186700</v>
      </c>
      <c r="D3834" s="6">
        <v>-0.25999999999999801</v>
      </c>
      <c r="E3834" s="6">
        <v>-0.562648777320917</v>
      </c>
      <c r="F3834" s="6">
        <v>-0.56265105192907505</v>
      </c>
      <c r="G3834" s="6">
        <v>56.128227000000003</v>
      </c>
      <c r="H3834" s="6">
        <v>130735.027972027</v>
      </c>
      <c r="I3834" s="6">
        <v>46.34</v>
      </c>
      <c r="J3834" s="6">
        <v>46.81</v>
      </c>
      <c r="K3834" s="6">
        <v>45.9</v>
      </c>
      <c r="L3834" s="6">
        <v>107009.557109557</v>
      </c>
    </row>
    <row r="3835" spans="1:12" ht="15" customHeight="1" x14ac:dyDescent="0.25">
      <c r="A3835" s="5">
        <v>39293</v>
      </c>
      <c r="B3835" s="6">
        <v>46.21</v>
      </c>
      <c r="C3835" s="2">
        <v>17950000</v>
      </c>
      <c r="D3835" s="6">
        <v>0.27000000000000302</v>
      </c>
      <c r="E3835" s="6">
        <v>0.58772311710928404</v>
      </c>
      <c r="F3835" s="6">
        <v>0.58772350772673398</v>
      </c>
      <c r="G3835" s="6">
        <v>56.445819999999998</v>
      </c>
      <c r="H3835" s="6">
        <v>131475.33799533799</v>
      </c>
      <c r="I3835" s="6">
        <v>46.2</v>
      </c>
      <c r="J3835" s="6">
        <v>46.46</v>
      </c>
      <c r="K3835" s="6">
        <v>45.8</v>
      </c>
      <c r="L3835" s="6">
        <v>107615.617715617</v>
      </c>
    </row>
    <row r="3836" spans="1:12" ht="15" customHeight="1" x14ac:dyDescent="0.25">
      <c r="A3836" s="5">
        <v>39290</v>
      </c>
      <c r="B3836" s="6">
        <v>45.94</v>
      </c>
      <c r="C3836" s="2">
        <v>23404400</v>
      </c>
      <c r="D3836" s="6">
        <v>-0.880000000000002</v>
      </c>
      <c r="E3836" s="6">
        <v>-1.87953865869286</v>
      </c>
      <c r="F3836" s="6">
        <v>-1.87953556347572</v>
      </c>
      <c r="G3836" s="6">
        <v>56.116013000000002</v>
      </c>
      <c r="H3836" s="6">
        <v>130706.557109557</v>
      </c>
      <c r="I3836" s="6">
        <v>46.72</v>
      </c>
      <c r="J3836" s="6">
        <v>46.88</v>
      </c>
      <c r="K3836" s="6">
        <v>45.73</v>
      </c>
      <c r="L3836" s="6">
        <v>106986.24708624701</v>
      </c>
    </row>
    <row r="3837" spans="1:12" ht="15" customHeight="1" x14ac:dyDescent="0.25">
      <c r="A3837" s="5">
        <v>39289</v>
      </c>
      <c r="B3837" s="6">
        <v>46.82</v>
      </c>
      <c r="C3837" s="2">
        <v>26642760</v>
      </c>
      <c r="D3837" s="6">
        <v>-1.0499999999999901</v>
      </c>
      <c r="E3837" s="6">
        <v>-2.19344056820555</v>
      </c>
      <c r="F3837" s="6">
        <v>-2.1934424334296998</v>
      </c>
      <c r="G3837" s="6">
        <v>57.190936999999998</v>
      </c>
      <c r="H3837" s="6">
        <v>133212.20745920701</v>
      </c>
      <c r="I3837" s="6">
        <v>47.51</v>
      </c>
      <c r="J3837" s="6">
        <v>47.77</v>
      </c>
      <c r="K3837" s="6">
        <v>46.53</v>
      </c>
      <c r="L3837" s="6">
        <v>109037.529137529</v>
      </c>
    </row>
    <row r="3838" spans="1:12" ht="15" customHeight="1" x14ac:dyDescent="0.25">
      <c r="A3838" s="5">
        <v>39288</v>
      </c>
      <c r="B3838" s="6">
        <v>47.87</v>
      </c>
      <c r="C3838" s="2">
        <v>15487900</v>
      </c>
      <c r="D3838" s="6">
        <v>-0.15000000000000499</v>
      </c>
      <c r="E3838" s="6">
        <v>-0.31236984589755301</v>
      </c>
      <c r="F3838" s="6">
        <v>-0.31236986790913401</v>
      </c>
      <c r="G3838" s="6">
        <v>58.473520000000001</v>
      </c>
      <c r="H3838" s="6">
        <v>136201.91142191101</v>
      </c>
      <c r="I3838" s="6">
        <v>48.4</v>
      </c>
      <c r="J3838" s="6">
        <v>48.45</v>
      </c>
      <c r="K3838" s="6">
        <v>47.55</v>
      </c>
      <c r="L3838" s="6">
        <v>111485.081585081</v>
      </c>
    </row>
    <row r="3839" spans="1:12" ht="15" customHeight="1" x14ac:dyDescent="0.25">
      <c r="A3839" s="5">
        <v>39287</v>
      </c>
      <c r="B3839" s="6">
        <v>48.02</v>
      </c>
      <c r="C3839" s="2">
        <v>21879900</v>
      </c>
      <c r="D3839" s="6">
        <v>-8.9999999999996305E-2</v>
      </c>
      <c r="E3839" s="6">
        <v>-0.18707129494906999</v>
      </c>
      <c r="F3839" s="6">
        <v>-0.187068590568673</v>
      </c>
      <c r="G3839" s="6">
        <v>58.656745999999998</v>
      </c>
      <c r="H3839" s="6">
        <v>136629.01165501101</v>
      </c>
      <c r="I3839" s="6">
        <v>47.72</v>
      </c>
      <c r="J3839" s="6">
        <v>48.66</v>
      </c>
      <c r="K3839" s="6">
        <v>47.72</v>
      </c>
      <c r="L3839" s="6">
        <v>111834.731934731</v>
      </c>
    </row>
    <row r="3840" spans="1:12" ht="15" customHeight="1" x14ac:dyDescent="0.25">
      <c r="A3840" s="5">
        <v>39286</v>
      </c>
      <c r="B3840" s="6">
        <v>48.11</v>
      </c>
      <c r="C3840" s="2">
        <v>12686900</v>
      </c>
      <c r="D3840" s="6">
        <v>4.9999999999997102E-2</v>
      </c>
      <c r="E3840" s="6">
        <v>0.104036620890557</v>
      </c>
      <c r="F3840" s="6">
        <v>0.10402753672094001</v>
      </c>
      <c r="G3840" s="6">
        <v>58.766680000000001</v>
      </c>
      <c r="H3840" s="6">
        <v>136885.268065268</v>
      </c>
      <c r="I3840" s="6">
        <v>48.3</v>
      </c>
      <c r="J3840" s="6">
        <v>48.4</v>
      </c>
      <c r="K3840" s="6">
        <v>47.95</v>
      </c>
      <c r="L3840" s="6">
        <v>112044.52214452199</v>
      </c>
    </row>
    <row r="3841" spans="1:12" ht="15" customHeight="1" x14ac:dyDescent="0.25">
      <c r="A3841" s="5">
        <v>39283</v>
      </c>
      <c r="B3841" s="6">
        <v>48.06</v>
      </c>
      <c r="C3841" s="2">
        <v>18975200</v>
      </c>
      <c r="D3841" s="6">
        <v>-0.72999999999999599</v>
      </c>
      <c r="E3841" s="6">
        <v>-1.49620823939331</v>
      </c>
      <c r="F3841" s="6">
        <v>-1.4962084698118101</v>
      </c>
      <c r="G3841" s="6">
        <v>58.70561</v>
      </c>
      <c r="H3841" s="6">
        <v>136742.91375291301</v>
      </c>
      <c r="I3841" s="6">
        <v>48.5</v>
      </c>
      <c r="J3841" s="6">
        <v>48.87</v>
      </c>
      <c r="K3841" s="6">
        <v>47.92</v>
      </c>
      <c r="L3841" s="6">
        <v>111927.97202797201</v>
      </c>
    </row>
    <row r="3842" spans="1:12" ht="15" customHeight="1" x14ac:dyDescent="0.25">
      <c r="A3842" s="5">
        <v>39282</v>
      </c>
      <c r="B3842" s="6">
        <v>48.79</v>
      </c>
      <c r="C3842" s="2">
        <v>15415600</v>
      </c>
      <c r="D3842" s="6">
        <v>0.75</v>
      </c>
      <c r="E3842" s="6">
        <v>1.56119900083264</v>
      </c>
      <c r="F3842" s="6">
        <v>1.56119900792723</v>
      </c>
      <c r="G3842" s="6">
        <v>59.59731</v>
      </c>
      <c r="H3842" s="6">
        <v>138821.46853146801</v>
      </c>
      <c r="I3842" s="6">
        <v>48.36</v>
      </c>
      <c r="J3842" s="6">
        <v>48.98</v>
      </c>
      <c r="K3842" s="6">
        <v>48.1</v>
      </c>
      <c r="L3842" s="6">
        <v>113629.603729603</v>
      </c>
    </row>
    <row r="3843" spans="1:12" ht="15" customHeight="1" x14ac:dyDescent="0.25">
      <c r="A3843" s="5">
        <v>39281</v>
      </c>
      <c r="B3843" s="6">
        <v>48.04</v>
      </c>
      <c r="C3843" s="2">
        <v>19622700</v>
      </c>
      <c r="D3843" s="6">
        <v>-0.310000000000002</v>
      </c>
      <c r="E3843" s="6">
        <v>-0.64115822130300604</v>
      </c>
      <c r="F3843" s="6">
        <v>-0.64114633564873402</v>
      </c>
      <c r="G3843" s="6">
        <v>58.681179999999998</v>
      </c>
      <c r="H3843" s="6">
        <v>136685.96736596699</v>
      </c>
      <c r="I3843" s="6">
        <v>48.43</v>
      </c>
      <c r="J3843" s="6">
        <v>48.74</v>
      </c>
      <c r="K3843" s="6">
        <v>47.96</v>
      </c>
      <c r="L3843" s="6">
        <v>111881.35198135101</v>
      </c>
    </row>
    <row r="3844" spans="1:12" ht="15" customHeight="1" x14ac:dyDescent="0.25">
      <c r="A3844" s="5">
        <v>39280</v>
      </c>
      <c r="B3844" s="6">
        <v>48.35</v>
      </c>
      <c r="C3844" s="2">
        <v>14098820</v>
      </c>
      <c r="D3844" s="6">
        <v>-0.58999999999999597</v>
      </c>
      <c r="E3844" s="6">
        <v>-1.2055578259092601</v>
      </c>
      <c r="F3844" s="6">
        <v>-1.2055646944465901</v>
      </c>
      <c r="G3844" s="6">
        <v>59.059840000000001</v>
      </c>
      <c r="H3844" s="6">
        <v>137568.624708624</v>
      </c>
      <c r="I3844" s="6">
        <v>48.76</v>
      </c>
      <c r="J3844" s="6">
        <v>48.88</v>
      </c>
      <c r="K3844" s="6">
        <v>48.3</v>
      </c>
      <c r="L3844" s="6">
        <v>112603.962703962</v>
      </c>
    </row>
    <row r="3845" spans="1:12" ht="15" customHeight="1" x14ac:dyDescent="0.25">
      <c r="A3845" s="5">
        <v>39279</v>
      </c>
      <c r="B3845" s="6">
        <v>48.94</v>
      </c>
      <c r="C3845" s="2">
        <v>11749460</v>
      </c>
      <c r="D3845" s="6">
        <v>-0.21</v>
      </c>
      <c r="E3845" s="6">
        <v>-0.42726347914547802</v>
      </c>
      <c r="F3845" s="6">
        <v>-0.42726781454892598</v>
      </c>
      <c r="G3845" s="6">
        <v>59.780532999999998</v>
      </c>
      <c r="H3845" s="6">
        <v>139248.56177156101</v>
      </c>
      <c r="I3845" s="6">
        <v>49.14</v>
      </c>
      <c r="J3845" s="6">
        <v>49.14</v>
      </c>
      <c r="K3845" s="6">
        <v>48.7</v>
      </c>
      <c r="L3845" s="6">
        <v>113979.25407925399</v>
      </c>
    </row>
    <row r="3846" spans="1:12" ht="15" customHeight="1" x14ac:dyDescent="0.25">
      <c r="A3846" s="5">
        <v>39276</v>
      </c>
      <c r="B3846" s="6">
        <v>49.15</v>
      </c>
      <c r="C3846" s="2">
        <v>13100320</v>
      </c>
      <c r="D3846" s="6">
        <v>0.32</v>
      </c>
      <c r="E3846" s="6">
        <v>0.65533483514232904</v>
      </c>
      <c r="F3846" s="6">
        <v>0.65533799254295899</v>
      </c>
      <c r="G3846" s="6">
        <v>60.037052000000003</v>
      </c>
      <c r="H3846" s="6">
        <v>139846.50815850799</v>
      </c>
      <c r="I3846" s="6">
        <v>48.76</v>
      </c>
      <c r="J3846" s="6">
        <v>49.26</v>
      </c>
      <c r="K3846" s="6">
        <v>48.67</v>
      </c>
      <c r="L3846" s="6">
        <v>114468.764568764</v>
      </c>
    </row>
    <row r="3847" spans="1:12" ht="15" customHeight="1" x14ac:dyDescent="0.25">
      <c r="A3847" s="5">
        <v>39275</v>
      </c>
      <c r="B3847" s="6">
        <v>48.83</v>
      </c>
      <c r="C3847" s="2">
        <v>24899720</v>
      </c>
      <c r="D3847" s="6">
        <v>1.1499999999999899</v>
      </c>
      <c r="E3847" s="6">
        <v>2.41191275167784</v>
      </c>
      <c r="F3847" s="6">
        <v>2.4119116843204198</v>
      </c>
      <c r="G3847" s="6">
        <v>59.646168000000003</v>
      </c>
      <c r="H3847" s="6">
        <v>138935.356643356</v>
      </c>
      <c r="I3847" s="6">
        <v>48.9</v>
      </c>
      <c r="J3847" s="6">
        <v>49.24</v>
      </c>
      <c r="K3847" s="6">
        <v>47.68</v>
      </c>
      <c r="L3847" s="6">
        <v>113722.843822843</v>
      </c>
    </row>
    <row r="3848" spans="1:12" ht="15" customHeight="1" x14ac:dyDescent="0.25">
      <c r="A3848" s="5">
        <v>39274</v>
      </c>
      <c r="B3848" s="6">
        <v>47.68</v>
      </c>
      <c r="C3848" s="2">
        <v>13407960</v>
      </c>
      <c r="D3848" s="6">
        <v>0.100000000000001</v>
      </c>
      <c r="E3848" s="6">
        <v>0.21017234131988</v>
      </c>
      <c r="F3848" s="6">
        <v>0.210171198593189</v>
      </c>
      <c r="G3848" s="6">
        <v>58.241436</v>
      </c>
      <c r="H3848" s="6">
        <v>135660.92307692301</v>
      </c>
      <c r="I3848" s="6">
        <v>47.7</v>
      </c>
      <c r="J3848" s="6">
        <v>47.89</v>
      </c>
      <c r="K3848" s="6">
        <v>47.23</v>
      </c>
      <c r="L3848" s="6">
        <v>111042.191142191</v>
      </c>
    </row>
    <row r="3849" spans="1:12" ht="15" customHeight="1" x14ac:dyDescent="0.25">
      <c r="A3849" s="5">
        <v>39273</v>
      </c>
      <c r="B3849" s="6">
        <v>47.58</v>
      </c>
      <c r="C3849" s="2">
        <v>16681640</v>
      </c>
      <c r="D3849" s="6">
        <v>-0.92000000000000104</v>
      </c>
      <c r="E3849" s="6">
        <v>-1.89690721649484</v>
      </c>
      <c r="F3849" s="6">
        <v>-1.8969037222412699</v>
      </c>
      <c r="G3849" s="6">
        <v>58.119286000000002</v>
      </c>
      <c r="H3849" s="6">
        <v>135376.191142191</v>
      </c>
      <c r="I3849" s="6">
        <v>48.39</v>
      </c>
      <c r="J3849" s="6">
        <v>48.39</v>
      </c>
      <c r="K3849" s="6">
        <v>47.49</v>
      </c>
      <c r="L3849" s="6">
        <v>110809.09090908999</v>
      </c>
    </row>
    <row r="3850" spans="1:12" ht="15" customHeight="1" x14ac:dyDescent="0.25">
      <c r="A3850" s="5">
        <v>39272</v>
      </c>
      <c r="B3850" s="6">
        <v>48.5</v>
      </c>
      <c r="C3850" s="2">
        <v>10696350</v>
      </c>
      <c r="D3850" s="6">
        <v>0.109999999999999</v>
      </c>
      <c r="E3850" s="6">
        <v>0.22731969415168399</v>
      </c>
      <c r="F3850" s="6">
        <v>0.22732015914272899</v>
      </c>
      <c r="G3850" s="6">
        <v>59.243070000000003</v>
      </c>
      <c r="H3850" s="6">
        <v>137995.73426573401</v>
      </c>
      <c r="I3850" s="6">
        <v>48.41</v>
      </c>
      <c r="J3850" s="6">
        <v>48.83</v>
      </c>
      <c r="K3850" s="6">
        <v>48.26</v>
      </c>
      <c r="L3850" s="6">
        <v>112953.61305361299</v>
      </c>
    </row>
    <row r="3851" spans="1:12" ht="15" customHeight="1" x14ac:dyDescent="0.25">
      <c r="A3851" s="5">
        <v>39269</v>
      </c>
      <c r="B3851" s="6">
        <v>48.39</v>
      </c>
      <c r="C3851" s="2">
        <v>13106640</v>
      </c>
      <c r="D3851" s="6">
        <v>0.29999999999999699</v>
      </c>
      <c r="E3851" s="6">
        <v>0.62383031815345102</v>
      </c>
      <c r="F3851" s="6">
        <v>0.62383035638471296</v>
      </c>
      <c r="G3851" s="6">
        <v>59.108704000000003</v>
      </c>
      <c r="H3851" s="6">
        <v>137682.526806526</v>
      </c>
      <c r="I3851" s="6">
        <v>48.09</v>
      </c>
      <c r="J3851" s="6">
        <v>48.49</v>
      </c>
      <c r="K3851" s="6">
        <v>47.99</v>
      </c>
      <c r="L3851" s="6">
        <v>112697.202797202</v>
      </c>
    </row>
    <row r="3852" spans="1:12" ht="15" customHeight="1" x14ac:dyDescent="0.25">
      <c r="A3852" s="5">
        <v>39268</v>
      </c>
      <c r="B3852" s="6">
        <v>48.09</v>
      </c>
      <c r="C3852" s="2">
        <v>11198580</v>
      </c>
      <c r="D3852" s="6">
        <v>-0.37999999999999501</v>
      </c>
      <c r="E3852" s="6">
        <v>-0.78399009696719002</v>
      </c>
      <c r="F3852" s="6">
        <v>-0.78399092666041603</v>
      </c>
      <c r="G3852" s="6">
        <v>58.742252000000001</v>
      </c>
      <c r="H3852" s="6">
        <v>136828.32634032599</v>
      </c>
      <c r="I3852" s="6">
        <v>48.36</v>
      </c>
      <c r="J3852" s="6">
        <v>48.46</v>
      </c>
      <c r="K3852" s="6">
        <v>48.08</v>
      </c>
      <c r="L3852" s="6">
        <v>111997.902097902</v>
      </c>
    </row>
    <row r="3853" spans="1:12" ht="15" customHeight="1" x14ac:dyDescent="0.25">
      <c r="A3853" s="5">
        <v>39266</v>
      </c>
      <c r="B3853" s="6">
        <v>48.47</v>
      </c>
      <c r="C3853" s="2">
        <v>6212131</v>
      </c>
      <c r="D3853" s="6">
        <v>0.14000000000000001</v>
      </c>
      <c r="E3853" s="6">
        <v>0.28967515001034799</v>
      </c>
      <c r="F3853" s="6">
        <v>0.28967188102817498</v>
      </c>
      <c r="G3853" s="6">
        <v>59.206425000000003</v>
      </c>
      <c r="H3853" s="6">
        <v>137910.31468531399</v>
      </c>
      <c r="I3853" s="6">
        <v>48.34</v>
      </c>
      <c r="J3853" s="6">
        <v>48.47</v>
      </c>
      <c r="K3853" s="6">
        <v>48.13</v>
      </c>
      <c r="L3853" s="6">
        <v>112883.682983682</v>
      </c>
    </row>
    <row r="3854" spans="1:12" ht="15" customHeight="1" x14ac:dyDescent="0.25">
      <c r="A3854" s="5">
        <v>39265</v>
      </c>
      <c r="B3854" s="6">
        <v>48.33</v>
      </c>
      <c r="C3854" s="2">
        <v>10544140</v>
      </c>
      <c r="D3854" s="6">
        <v>0.219999999999998</v>
      </c>
      <c r="E3854" s="6">
        <v>0.45728538765328303</v>
      </c>
      <c r="F3854" s="6">
        <v>0.45729314638838198</v>
      </c>
      <c r="G3854" s="6">
        <v>59.035415999999998</v>
      </c>
      <c r="H3854" s="6">
        <v>137511.69230769199</v>
      </c>
      <c r="I3854" s="6">
        <v>48.2</v>
      </c>
      <c r="J3854" s="6">
        <v>48.49</v>
      </c>
      <c r="K3854" s="6">
        <v>48.14</v>
      </c>
      <c r="L3854" s="6">
        <v>112557.342657342</v>
      </c>
    </row>
    <row r="3855" spans="1:12" ht="15" customHeight="1" x14ac:dyDescent="0.25">
      <c r="A3855" s="5">
        <v>39262</v>
      </c>
      <c r="B3855" s="6">
        <v>48.11</v>
      </c>
      <c r="C3855" s="2">
        <v>14131470</v>
      </c>
      <c r="D3855" s="6">
        <v>-0.100000000000001</v>
      </c>
      <c r="E3855" s="6">
        <v>-0.20742584526032201</v>
      </c>
      <c r="F3855" s="6">
        <v>-0.20742812491170101</v>
      </c>
      <c r="G3855" s="6">
        <v>58.766680000000001</v>
      </c>
      <c r="H3855" s="6">
        <v>136885.268065268</v>
      </c>
      <c r="I3855" s="6">
        <v>48.5</v>
      </c>
      <c r="J3855" s="6">
        <v>48.65</v>
      </c>
      <c r="K3855" s="6">
        <v>47.87</v>
      </c>
      <c r="L3855" s="6">
        <v>112044.52214452199</v>
      </c>
    </row>
    <row r="3856" spans="1:12" ht="15" customHeight="1" x14ac:dyDescent="0.25">
      <c r="A3856" s="5">
        <v>39261</v>
      </c>
      <c r="B3856" s="6">
        <v>48.21</v>
      </c>
      <c r="C3856" s="2">
        <v>13553190</v>
      </c>
      <c r="D3856" s="6">
        <v>-0.25</v>
      </c>
      <c r="E3856" s="6">
        <v>-0.51588939331407202</v>
      </c>
      <c r="F3856" s="6">
        <v>-0.51589167251323498</v>
      </c>
      <c r="G3856" s="6">
        <v>58.888832000000001</v>
      </c>
      <c r="H3856" s="6">
        <v>137170.00466200401</v>
      </c>
      <c r="I3856" s="6">
        <v>48.33</v>
      </c>
      <c r="J3856" s="6">
        <v>48.5</v>
      </c>
      <c r="K3856" s="6">
        <v>48.17</v>
      </c>
      <c r="L3856" s="6">
        <v>112277.622377622</v>
      </c>
    </row>
    <row r="3857" spans="1:12" ht="15" customHeight="1" x14ac:dyDescent="0.25">
      <c r="A3857" s="5">
        <v>39260</v>
      </c>
      <c r="B3857" s="6">
        <v>48.46</v>
      </c>
      <c r="C3857" s="2">
        <v>17901740</v>
      </c>
      <c r="D3857" s="6">
        <v>0.49000000000000199</v>
      </c>
      <c r="E3857" s="6">
        <v>1.02147175317908</v>
      </c>
      <c r="F3857" s="6">
        <v>1.02146962285081</v>
      </c>
      <c r="G3857" s="6">
        <v>59.194209999999998</v>
      </c>
      <c r="H3857" s="6">
        <v>137881.84149184101</v>
      </c>
      <c r="I3857" s="6">
        <v>47.83</v>
      </c>
      <c r="J3857" s="6">
        <v>48.49</v>
      </c>
      <c r="K3857" s="6">
        <v>47.76</v>
      </c>
      <c r="L3857" s="6">
        <v>112860.372960372</v>
      </c>
    </row>
    <row r="3858" spans="1:12" ht="15" customHeight="1" x14ac:dyDescent="0.25">
      <c r="A3858" s="5">
        <v>39259</v>
      </c>
      <c r="B3858" s="6">
        <v>47.97</v>
      </c>
      <c r="C3858" s="2">
        <v>16074880</v>
      </c>
      <c r="D3858" s="6">
        <v>0.149999999999998</v>
      </c>
      <c r="E3858" s="6">
        <v>0.31367628607277198</v>
      </c>
      <c r="F3858" s="6">
        <v>0.313679730406768</v>
      </c>
      <c r="G3858" s="6">
        <v>58.595672999999998</v>
      </c>
      <c r="H3858" s="6">
        <v>136486.65034965001</v>
      </c>
      <c r="I3858" s="6">
        <v>47.91</v>
      </c>
      <c r="J3858" s="6">
        <v>48.49</v>
      </c>
      <c r="K3858" s="6">
        <v>47.75</v>
      </c>
      <c r="L3858" s="6">
        <v>111718.18181818099</v>
      </c>
    </row>
    <row r="3859" spans="1:12" ht="15" customHeight="1" x14ac:dyDescent="0.25">
      <c r="A3859" s="5">
        <v>39258</v>
      </c>
      <c r="B3859" s="6">
        <v>47.82</v>
      </c>
      <c r="C3859" s="2">
        <v>17820590</v>
      </c>
      <c r="D3859" s="6">
        <v>-9.9999999999980105E-3</v>
      </c>
      <c r="E3859" s="6">
        <v>-2.0907380305246099E-2</v>
      </c>
      <c r="F3859" s="6">
        <v>-2.09141125740996E-2</v>
      </c>
      <c r="G3859" s="6">
        <v>58.412444999999998</v>
      </c>
      <c r="H3859" s="6">
        <v>136059.545454545</v>
      </c>
      <c r="I3859" s="6">
        <v>48</v>
      </c>
      <c r="J3859" s="6">
        <v>48.12</v>
      </c>
      <c r="K3859" s="6">
        <v>47.69</v>
      </c>
      <c r="L3859" s="6">
        <v>111368.531468531</v>
      </c>
    </row>
    <row r="3860" spans="1:12" ht="15" customHeight="1" x14ac:dyDescent="0.25">
      <c r="A3860" s="5">
        <v>39255</v>
      </c>
      <c r="B3860" s="6">
        <v>47.83</v>
      </c>
      <c r="C3860" s="2">
        <v>20470980</v>
      </c>
      <c r="D3860" s="6">
        <v>-0.56000000000000205</v>
      </c>
      <c r="E3860" s="6">
        <v>-1.15726389749948</v>
      </c>
      <c r="F3860" s="6">
        <v>-1.1572576519356601</v>
      </c>
      <c r="G3860" s="6">
        <v>58.424664</v>
      </c>
      <c r="H3860" s="6">
        <v>136088.02797202699</v>
      </c>
      <c r="I3860" s="6">
        <v>48.25</v>
      </c>
      <c r="J3860" s="6">
        <v>48.43</v>
      </c>
      <c r="K3860" s="6">
        <v>47.83</v>
      </c>
      <c r="L3860" s="6">
        <v>111391.841491841</v>
      </c>
    </row>
    <row r="3861" spans="1:12" ht="15" customHeight="1" x14ac:dyDescent="0.25">
      <c r="A3861" s="5">
        <v>39254</v>
      </c>
      <c r="B3861" s="6">
        <v>48.39</v>
      </c>
      <c r="C3861" s="2">
        <v>16512650</v>
      </c>
      <c r="D3861" s="6">
        <v>-0.20000000000000201</v>
      </c>
      <c r="E3861" s="6">
        <v>-0.41160732661041899</v>
      </c>
      <c r="F3861" s="6">
        <v>-0.411605114376345</v>
      </c>
      <c r="G3861" s="6">
        <v>59.108704000000003</v>
      </c>
      <c r="H3861" s="6">
        <v>137682.526806526</v>
      </c>
      <c r="I3861" s="6">
        <v>48.71</v>
      </c>
      <c r="J3861" s="6">
        <v>48.79</v>
      </c>
      <c r="K3861" s="6">
        <v>48.08</v>
      </c>
      <c r="L3861" s="6">
        <v>112697.202797202</v>
      </c>
    </row>
    <row r="3862" spans="1:12" ht="15" customHeight="1" x14ac:dyDescent="0.25">
      <c r="A3862" s="5">
        <v>39253</v>
      </c>
      <c r="B3862" s="6">
        <v>48.59</v>
      </c>
      <c r="C3862" s="2">
        <v>18031240</v>
      </c>
      <c r="D3862" s="6">
        <v>-0.219999999999998</v>
      </c>
      <c r="E3862" s="6">
        <v>-0.45072730997746102</v>
      </c>
      <c r="F3862" s="6">
        <v>-0.45073491649187902</v>
      </c>
      <c r="G3862" s="6">
        <v>59.353003999999999</v>
      </c>
      <c r="H3862" s="6">
        <v>138251.99067599</v>
      </c>
      <c r="I3862" s="6">
        <v>48.85</v>
      </c>
      <c r="J3862" s="6">
        <v>49.25</v>
      </c>
      <c r="K3862" s="6">
        <v>48.56</v>
      </c>
      <c r="L3862" s="6">
        <v>113163.403263403</v>
      </c>
    </row>
    <row r="3863" spans="1:12" ht="15" customHeight="1" x14ac:dyDescent="0.25">
      <c r="A3863" s="5">
        <v>39252</v>
      </c>
      <c r="B3863" s="6">
        <v>48.81</v>
      </c>
      <c r="C3863" s="2">
        <v>14846890</v>
      </c>
      <c r="D3863" s="6">
        <v>-0.29999999999999699</v>
      </c>
      <c r="E3863" s="6">
        <v>-0.610873549175317</v>
      </c>
      <c r="F3863" s="6">
        <v>-0.61087023962550502</v>
      </c>
      <c r="G3863" s="6">
        <v>59.621740000000003</v>
      </c>
      <c r="H3863" s="6">
        <v>138878.414918414</v>
      </c>
      <c r="I3863" s="6">
        <v>48.93</v>
      </c>
      <c r="J3863" s="6">
        <v>48.97</v>
      </c>
      <c r="K3863" s="6">
        <v>47.77</v>
      </c>
      <c r="L3863" s="6">
        <v>113676.22377622301</v>
      </c>
    </row>
    <row r="3864" spans="1:12" ht="15" customHeight="1" x14ac:dyDescent="0.25">
      <c r="A3864" s="5">
        <v>39251</v>
      </c>
      <c r="B3864" s="6">
        <v>49.11</v>
      </c>
      <c r="C3864" s="2">
        <v>11031650</v>
      </c>
      <c r="D3864" s="6">
        <v>-0.23000000000000301</v>
      </c>
      <c r="E3864" s="6">
        <v>-0.46615322253750202</v>
      </c>
      <c r="F3864" s="6">
        <v>-0.46615070881637</v>
      </c>
      <c r="G3864" s="6">
        <v>59.988190000000003</v>
      </c>
      <c r="H3864" s="6">
        <v>139732.61072261</v>
      </c>
      <c r="I3864" s="6">
        <v>49.32</v>
      </c>
      <c r="J3864" s="6">
        <v>49.45</v>
      </c>
      <c r="K3864" s="6">
        <v>49.07</v>
      </c>
      <c r="L3864" s="6">
        <v>114375.524475524</v>
      </c>
    </row>
    <row r="3865" spans="1:12" ht="15" customHeight="1" x14ac:dyDescent="0.25">
      <c r="A3865" s="5">
        <v>39248</v>
      </c>
      <c r="B3865" s="6">
        <v>49.34</v>
      </c>
      <c r="C3865" s="2">
        <v>22726050</v>
      </c>
      <c r="D3865" s="6">
        <v>6.0000000000002197E-2</v>
      </c>
      <c r="E3865" s="6">
        <v>0.121753246753253</v>
      </c>
      <c r="F3865" s="6">
        <v>0.121755915935906</v>
      </c>
      <c r="G3865" s="6">
        <v>60.269134999999999</v>
      </c>
      <c r="H3865" s="6">
        <v>140387.49417249401</v>
      </c>
      <c r="I3865" s="6">
        <v>49.34</v>
      </c>
      <c r="J3865" s="6">
        <v>49.68</v>
      </c>
      <c r="K3865" s="6">
        <v>49.21</v>
      </c>
      <c r="L3865" s="6">
        <v>114911.65501165501</v>
      </c>
    </row>
    <row r="3866" spans="1:12" ht="15" customHeight="1" x14ac:dyDescent="0.25">
      <c r="A3866" s="5">
        <v>39247</v>
      </c>
      <c r="B3866" s="6">
        <v>49.28</v>
      </c>
      <c r="C3866" s="2">
        <v>13366740</v>
      </c>
      <c r="D3866" s="6">
        <v>-0.219999999999998</v>
      </c>
      <c r="E3866" s="6">
        <v>-0.44444444444444697</v>
      </c>
      <c r="F3866" s="6">
        <v>-0.44444865627687402</v>
      </c>
      <c r="G3866" s="6">
        <v>60.195843000000004</v>
      </c>
      <c r="H3866" s="6">
        <v>140216.65034965001</v>
      </c>
      <c r="I3866" s="6">
        <v>49.3</v>
      </c>
      <c r="J3866" s="6">
        <v>49.65</v>
      </c>
      <c r="K3866" s="6">
        <v>48.98</v>
      </c>
      <c r="L3866" s="6">
        <v>114771.794871794</v>
      </c>
    </row>
    <row r="3867" spans="1:12" ht="15" customHeight="1" x14ac:dyDescent="0.25">
      <c r="A3867" s="5">
        <v>39246</v>
      </c>
      <c r="B3867" s="6">
        <v>49.5</v>
      </c>
      <c r="C3867" s="2">
        <v>14142800</v>
      </c>
      <c r="D3867" s="6">
        <v>0.59000000000000297</v>
      </c>
      <c r="E3867" s="6">
        <v>1.2062972807197001</v>
      </c>
      <c r="F3867" s="6">
        <v>1.2062940662216499</v>
      </c>
      <c r="G3867" s="6">
        <v>60.464576999999998</v>
      </c>
      <c r="H3867" s="6">
        <v>140843.069930069</v>
      </c>
      <c r="I3867" s="6">
        <v>49.18</v>
      </c>
      <c r="J3867" s="6">
        <v>49.54</v>
      </c>
      <c r="K3867" s="6">
        <v>48.97</v>
      </c>
      <c r="L3867" s="6">
        <v>115284.615384615</v>
      </c>
    </row>
    <row r="3868" spans="1:12" ht="15" customHeight="1" x14ac:dyDescent="0.25">
      <c r="A3868" s="5">
        <v>39245</v>
      </c>
      <c r="B3868" s="6">
        <v>48.91</v>
      </c>
      <c r="C3868" s="2">
        <v>19065710</v>
      </c>
      <c r="D3868" s="6">
        <v>-0.90000000000000502</v>
      </c>
      <c r="E3868" s="6">
        <v>-1.8068660911463601</v>
      </c>
      <c r="F3868" s="6">
        <v>-1.8068661228232199</v>
      </c>
      <c r="G3868" s="6">
        <v>59.74389</v>
      </c>
      <c r="H3868" s="6">
        <v>139163.146853146</v>
      </c>
      <c r="I3868" s="6">
        <v>49.61</v>
      </c>
      <c r="J3868" s="6">
        <v>49.81</v>
      </c>
      <c r="K3868" s="6">
        <v>48.9</v>
      </c>
      <c r="L3868" s="6">
        <v>113909.324009323</v>
      </c>
    </row>
    <row r="3869" spans="1:12" ht="15" customHeight="1" x14ac:dyDescent="0.25">
      <c r="A3869" s="5">
        <v>39244</v>
      </c>
      <c r="B3869" s="6">
        <v>49.81</v>
      </c>
      <c r="C3869" s="2">
        <v>12639680</v>
      </c>
      <c r="D3869" s="6">
        <v>-0.26999999999999602</v>
      </c>
      <c r="E3869" s="6">
        <v>-0.539137380191689</v>
      </c>
      <c r="F3869" s="6">
        <v>-0.53913934066459601</v>
      </c>
      <c r="G3869" s="6">
        <v>60.843246000000001</v>
      </c>
      <c r="H3869" s="6">
        <v>141725.74825174801</v>
      </c>
      <c r="I3869" s="6">
        <v>49.9</v>
      </c>
      <c r="J3869" s="6">
        <v>50.12</v>
      </c>
      <c r="K3869" s="6">
        <v>49.55</v>
      </c>
      <c r="L3869" s="6">
        <v>116007.226107226</v>
      </c>
    </row>
    <row r="3870" spans="1:12" ht="15" customHeight="1" x14ac:dyDescent="0.25">
      <c r="A3870" s="5">
        <v>39241</v>
      </c>
      <c r="B3870" s="6">
        <v>50.08</v>
      </c>
      <c r="C3870" s="2">
        <v>14736580</v>
      </c>
      <c r="D3870" s="6">
        <v>0.32</v>
      </c>
      <c r="E3870" s="6">
        <v>0.64308681672025003</v>
      </c>
      <c r="F3870" s="6">
        <v>0.643096529333964</v>
      </c>
      <c r="G3870" s="6">
        <v>61.173054</v>
      </c>
      <c r="H3870" s="6">
        <v>142494.531468531</v>
      </c>
      <c r="I3870" s="6">
        <v>49.89</v>
      </c>
      <c r="J3870" s="6">
        <v>50.15</v>
      </c>
      <c r="K3870" s="6">
        <v>49.6</v>
      </c>
      <c r="L3870" s="6">
        <v>116636.596736596</v>
      </c>
    </row>
    <row r="3871" spans="1:12" ht="15" customHeight="1" x14ac:dyDescent="0.25">
      <c r="A3871" s="5">
        <v>39240</v>
      </c>
      <c r="B3871" s="6">
        <v>49.76</v>
      </c>
      <c r="C3871" s="2">
        <v>24799770</v>
      </c>
      <c r="D3871" s="6">
        <v>-0.99000000000000199</v>
      </c>
      <c r="E3871" s="6">
        <v>-1.9507389162561499</v>
      </c>
      <c r="F3871" s="6">
        <v>-1.9507428926500401</v>
      </c>
      <c r="G3871" s="6">
        <v>60.782165999999997</v>
      </c>
      <c r="H3871" s="6">
        <v>141583.37062937001</v>
      </c>
      <c r="I3871" s="6">
        <v>50.39</v>
      </c>
      <c r="J3871" s="6">
        <v>50.75</v>
      </c>
      <c r="K3871" s="6">
        <v>49.61</v>
      </c>
      <c r="L3871" s="6">
        <v>115890.67599067499</v>
      </c>
    </row>
    <row r="3872" spans="1:12" ht="15" customHeight="1" x14ac:dyDescent="0.25">
      <c r="A3872" s="5">
        <v>39239</v>
      </c>
      <c r="B3872" s="6">
        <v>50.75</v>
      </c>
      <c r="C3872" s="2">
        <v>25261010</v>
      </c>
      <c r="D3872" s="6">
        <v>0.22999999999999601</v>
      </c>
      <c r="E3872" s="6">
        <v>0.455265241488511</v>
      </c>
      <c r="F3872" s="6">
        <v>0.45526439789498302</v>
      </c>
      <c r="G3872" s="6">
        <v>61.991460000000004</v>
      </c>
      <c r="H3872" s="6">
        <v>144402.237762237</v>
      </c>
      <c r="I3872" s="6">
        <v>50.16</v>
      </c>
      <c r="J3872" s="6">
        <v>51.04</v>
      </c>
      <c r="K3872" s="6">
        <v>50.15</v>
      </c>
      <c r="L3872" s="6">
        <v>118198.368298368</v>
      </c>
    </row>
    <row r="3873" spans="1:12" ht="15" customHeight="1" x14ac:dyDescent="0.25">
      <c r="A3873" s="5">
        <v>39238</v>
      </c>
      <c r="B3873" s="6">
        <v>50.52</v>
      </c>
      <c r="C3873" s="2">
        <v>32728500</v>
      </c>
      <c r="D3873" s="6">
        <v>-0.68999999999999695</v>
      </c>
      <c r="E3873" s="6">
        <v>-1.3473930872876201</v>
      </c>
      <c r="F3873" s="6">
        <v>-1.34739062424663</v>
      </c>
      <c r="G3873" s="6">
        <v>61.710514000000003</v>
      </c>
      <c r="H3873" s="6">
        <v>143747.351981352</v>
      </c>
      <c r="I3873" s="6">
        <v>50.91</v>
      </c>
      <c r="J3873" s="6">
        <v>51.2</v>
      </c>
      <c r="K3873" s="6">
        <v>50.36</v>
      </c>
      <c r="L3873" s="6">
        <v>117662.237762237</v>
      </c>
    </row>
    <row r="3874" spans="1:12" ht="15" customHeight="1" x14ac:dyDescent="0.25">
      <c r="A3874" s="5">
        <v>39237</v>
      </c>
      <c r="B3874" s="6">
        <v>51.21</v>
      </c>
      <c r="C3874" s="2">
        <v>54679070</v>
      </c>
      <c r="D3874" s="6">
        <v>1.74</v>
      </c>
      <c r="E3874" s="6">
        <v>3.51728320194057</v>
      </c>
      <c r="F3874" s="6">
        <v>3.5172790040658599</v>
      </c>
      <c r="G3874" s="6">
        <v>62.553351999999997</v>
      </c>
      <c r="H3874" s="6">
        <v>145712.00932400901</v>
      </c>
      <c r="I3874" s="6">
        <v>50.15</v>
      </c>
      <c r="J3874" s="6">
        <v>51.44</v>
      </c>
      <c r="K3874" s="6">
        <v>50.15</v>
      </c>
      <c r="L3874" s="6">
        <v>119270.629370629</v>
      </c>
    </row>
    <row r="3875" spans="1:12" ht="15" customHeight="1" x14ac:dyDescent="0.25">
      <c r="A3875" s="5">
        <v>39234</v>
      </c>
      <c r="B3875" s="6">
        <v>49.47</v>
      </c>
      <c r="C3875" s="2">
        <v>48992440</v>
      </c>
      <c r="D3875" s="6">
        <v>1.8699999999999899</v>
      </c>
      <c r="E3875" s="6">
        <v>3.9285714285714102</v>
      </c>
      <c r="F3875" s="6">
        <v>3.92858144070957</v>
      </c>
      <c r="G3875" s="6">
        <v>60.427933000000003</v>
      </c>
      <c r="H3875" s="6">
        <v>140757.65268065201</v>
      </c>
      <c r="I3875" s="6">
        <v>47.9</v>
      </c>
      <c r="J3875" s="6">
        <v>49.94</v>
      </c>
      <c r="K3875" s="6">
        <v>47.73</v>
      </c>
      <c r="L3875" s="6">
        <v>115214.685314685</v>
      </c>
    </row>
    <row r="3876" spans="1:12" ht="15" customHeight="1" x14ac:dyDescent="0.25">
      <c r="A3876" s="5">
        <v>39233</v>
      </c>
      <c r="B3876" s="6">
        <v>47.6</v>
      </c>
      <c r="C3876" s="2">
        <v>17564110</v>
      </c>
      <c r="D3876" s="6">
        <v>0.48000000000000398</v>
      </c>
      <c r="E3876" s="6">
        <v>1.0186757215619699</v>
      </c>
      <c r="F3876" s="6">
        <v>1.0186702350471299</v>
      </c>
      <c r="G3876" s="6">
        <v>58.143709999999999</v>
      </c>
      <c r="H3876" s="6">
        <v>135433.12354312299</v>
      </c>
      <c r="I3876" s="6">
        <v>47.1</v>
      </c>
      <c r="J3876" s="6">
        <v>47.8</v>
      </c>
      <c r="K3876" s="6">
        <v>47.1</v>
      </c>
      <c r="L3876" s="6">
        <v>110855.71095571</v>
      </c>
    </row>
    <row r="3877" spans="1:12" ht="15" customHeight="1" x14ac:dyDescent="0.25">
      <c r="A3877" s="5">
        <v>39232</v>
      </c>
      <c r="B3877" s="6">
        <v>47.12</v>
      </c>
      <c r="C3877" s="2">
        <v>16037010</v>
      </c>
      <c r="D3877" s="6">
        <v>0.17999999999999899</v>
      </c>
      <c r="E3877" s="6">
        <v>0.383468257349806</v>
      </c>
      <c r="F3877" s="6">
        <v>0.38347143633721198</v>
      </c>
      <c r="G3877" s="6">
        <v>57.557389999999998</v>
      </c>
      <c r="H3877" s="6">
        <v>134066.41025640999</v>
      </c>
      <c r="I3877" s="6">
        <v>46.65</v>
      </c>
      <c r="J3877" s="6">
        <v>47.15</v>
      </c>
      <c r="K3877" s="6">
        <v>46.47</v>
      </c>
      <c r="L3877" s="6">
        <v>109736.829836829</v>
      </c>
    </row>
    <row r="3878" spans="1:12" ht="15" customHeight="1" x14ac:dyDescent="0.25">
      <c r="A3878" s="5">
        <v>39231</v>
      </c>
      <c r="B3878" s="6">
        <v>46.94</v>
      </c>
      <c r="C3878" s="2">
        <v>14948960</v>
      </c>
      <c r="D3878" s="6">
        <v>3.0000000000001099E-2</v>
      </c>
      <c r="E3878" s="6">
        <v>6.3952248987431098E-2</v>
      </c>
      <c r="F3878" s="6">
        <v>6.3950160061243502E-2</v>
      </c>
      <c r="G3878" s="6">
        <v>57.337516999999998</v>
      </c>
      <c r="H3878" s="6">
        <v>133553.885780885</v>
      </c>
      <c r="I3878" s="6">
        <v>47.17</v>
      </c>
      <c r="J3878" s="6">
        <v>47.54</v>
      </c>
      <c r="K3878" s="6">
        <v>46.76</v>
      </c>
      <c r="L3878" s="6">
        <v>109317.249417249</v>
      </c>
    </row>
    <row r="3879" spans="1:12" ht="15" customHeight="1" x14ac:dyDescent="0.25">
      <c r="A3879" s="5">
        <v>39227</v>
      </c>
      <c r="B3879" s="6">
        <v>46.91</v>
      </c>
      <c r="C3879" s="2">
        <v>8795522</v>
      </c>
      <c r="D3879" s="6">
        <v>0.25999999999999801</v>
      </c>
      <c r="E3879" s="6">
        <v>0.557341907824215</v>
      </c>
      <c r="F3879" s="6">
        <v>0.55733713065748702</v>
      </c>
      <c r="G3879" s="6">
        <v>57.300873000000003</v>
      </c>
      <c r="H3879" s="6">
        <v>133468.46853146801</v>
      </c>
      <c r="I3879" s="6">
        <v>46.8</v>
      </c>
      <c r="J3879" s="6">
        <v>47</v>
      </c>
      <c r="K3879" s="6">
        <v>46.64</v>
      </c>
      <c r="L3879" s="6">
        <v>109247.319347319</v>
      </c>
    </row>
    <row r="3880" spans="1:12" ht="15" customHeight="1" x14ac:dyDescent="0.25">
      <c r="A3880" s="5">
        <v>39226</v>
      </c>
      <c r="B3880" s="6">
        <v>46.65</v>
      </c>
      <c r="C3880" s="2">
        <v>14731320</v>
      </c>
      <c r="D3880" s="6">
        <v>0.32</v>
      </c>
      <c r="E3880" s="6">
        <v>0.69069717245844298</v>
      </c>
      <c r="F3880" s="6">
        <v>0.69069518041140399</v>
      </c>
      <c r="G3880" s="6">
        <v>56.983283999999998</v>
      </c>
      <c r="H3880" s="6">
        <v>132728.167832167</v>
      </c>
      <c r="I3880" s="6">
        <v>46.41</v>
      </c>
      <c r="J3880" s="6">
        <v>46.95</v>
      </c>
      <c r="K3880" s="6">
        <v>46.35</v>
      </c>
      <c r="L3880" s="6">
        <v>108641.258741258</v>
      </c>
    </row>
    <row r="3881" spans="1:12" ht="15" customHeight="1" x14ac:dyDescent="0.25">
      <c r="A3881" s="5">
        <v>39225</v>
      </c>
      <c r="B3881" s="6">
        <v>46.33</v>
      </c>
      <c r="C3881" s="2">
        <v>14253530</v>
      </c>
      <c r="D3881" s="6">
        <v>-0.21</v>
      </c>
      <c r="E3881" s="6">
        <v>-0.45122475290073599</v>
      </c>
      <c r="F3881" s="6">
        <v>-0.45122581044635401</v>
      </c>
      <c r="G3881" s="6">
        <v>56.592402999999997</v>
      </c>
      <c r="H3881" s="6">
        <v>131817.02331002301</v>
      </c>
      <c r="I3881" s="6">
        <v>46.88</v>
      </c>
      <c r="J3881" s="6">
        <v>47.14</v>
      </c>
      <c r="K3881" s="6">
        <v>46.32</v>
      </c>
      <c r="L3881" s="6">
        <v>107895.337995337</v>
      </c>
    </row>
    <row r="3882" spans="1:12" ht="15" customHeight="1" x14ac:dyDescent="0.25">
      <c r="A3882" s="5">
        <v>39224</v>
      </c>
      <c r="B3882" s="6">
        <v>46.54</v>
      </c>
      <c r="C3882" s="2">
        <v>11196870</v>
      </c>
      <c r="D3882" s="6">
        <v>-7.9999999999998295E-2</v>
      </c>
      <c r="E3882" s="6">
        <v>-0.17160017160017199</v>
      </c>
      <c r="F3882" s="6">
        <v>-0.17159222539501101</v>
      </c>
      <c r="G3882" s="6">
        <v>56.84892</v>
      </c>
      <c r="H3882" s="6">
        <v>132414.96503496499</v>
      </c>
      <c r="I3882" s="6">
        <v>46.57</v>
      </c>
      <c r="J3882" s="6">
        <v>46.8</v>
      </c>
      <c r="K3882" s="6">
        <v>46.47</v>
      </c>
      <c r="L3882" s="6">
        <v>108384.848484848</v>
      </c>
    </row>
    <row r="3883" spans="1:12" ht="15" customHeight="1" x14ac:dyDescent="0.25">
      <c r="A3883" s="5">
        <v>39223</v>
      </c>
      <c r="B3883" s="6">
        <v>46.62</v>
      </c>
      <c r="C3883" s="2">
        <v>20986190</v>
      </c>
      <c r="D3883" s="6">
        <v>-0.65000000000000502</v>
      </c>
      <c r="E3883" s="6">
        <v>-1.3750793314998999</v>
      </c>
      <c r="F3883" s="6">
        <v>-1.3750805845230301</v>
      </c>
      <c r="G3883" s="6">
        <v>56.946635999999998</v>
      </c>
      <c r="H3883" s="6">
        <v>132642.74125874101</v>
      </c>
      <c r="I3883" s="6">
        <v>47.13</v>
      </c>
      <c r="J3883" s="6">
        <v>47.4</v>
      </c>
      <c r="K3883" s="6">
        <v>46.62</v>
      </c>
      <c r="L3883" s="6">
        <v>108571.328671328</v>
      </c>
    </row>
    <row r="3884" spans="1:12" ht="15" customHeight="1" x14ac:dyDescent="0.25">
      <c r="A3884" s="5">
        <v>39220</v>
      </c>
      <c r="B3884" s="6">
        <v>47.27</v>
      </c>
      <c r="C3884" s="2">
        <v>13701700</v>
      </c>
      <c r="D3884" s="6">
        <v>0.160000000000003</v>
      </c>
      <c r="E3884" s="6">
        <v>0.33963065166631101</v>
      </c>
      <c r="F3884" s="6">
        <v>0.33962707248253998</v>
      </c>
      <c r="G3884" s="6">
        <v>57.740616000000003</v>
      </c>
      <c r="H3884" s="6">
        <v>134493.51048950999</v>
      </c>
      <c r="I3884" s="6">
        <v>47.32</v>
      </c>
      <c r="J3884" s="6">
        <v>47.37</v>
      </c>
      <c r="K3884" s="6">
        <v>47.18</v>
      </c>
      <c r="L3884" s="6">
        <v>110086.48018648</v>
      </c>
    </row>
    <row r="3885" spans="1:12" ht="15" customHeight="1" x14ac:dyDescent="0.25">
      <c r="A3885" s="5">
        <v>39219</v>
      </c>
      <c r="B3885" s="6">
        <v>47.11</v>
      </c>
      <c r="C3885" s="2">
        <v>12625990</v>
      </c>
      <c r="D3885" s="6">
        <v>-7.0000000000000201E-2</v>
      </c>
      <c r="E3885" s="6">
        <v>-0.14836795252225399</v>
      </c>
      <c r="F3885" s="6">
        <v>-0.148363684065488</v>
      </c>
      <c r="G3885" s="6">
        <v>57.545177000000002</v>
      </c>
      <c r="H3885" s="6">
        <v>134037.94172494099</v>
      </c>
      <c r="I3885" s="6">
        <v>47.47</v>
      </c>
      <c r="J3885" s="6">
        <v>47.47</v>
      </c>
      <c r="K3885" s="6">
        <v>47.02</v>
      </c>
      <c r="L3885" s="6">
        <v>109713.519813519</v>
      </c>
    </row>
    <row r="3886" spans="1:12" ht="15" customHeight="1" x14ac:dyDescent="0.25">
      <c r="A3886" s="5">
        <v>39218</v>
      </c>
      <c r="B3886" s="6">
        <v>47.18</v>
      </c>
      <c r="C3886" s="2">
        <v>19029340</v>
      </c>
      <c r="D3886" s="6">
        <v>-0.439999999999997</v>
      </c>
      <c r="E3886" s="6">
        <v>-0.92398152036958703</v>
      </c>
      <c r="F3886" s="6">
        <v>-0.461988750834807</v>
      </c>
      <c r="G3886" s="6">
        <v>57.630679999999998</v>
      </c>
      <c r="H3886" s="6">
        <v>134237.249417249</v>
      </c>
      <c r="I3886" s="6">
        <v>47.49</v>
      </c>
      <c r="J3886" s="6">
        <v>47.74</v>
      </c>
      <c r="K3886" s="6">
        <v>46.98</v>
      </c>
      <c r="L3886" s="6">
        <v>109876.689976689</v>
      </c>
    </row>
    <row r="3887" spans="1:12" ht="15" customHeight="1" x14ac:dyDescent="0.25">
      <c r="A3887" s="5">
        <v>39217</v>
      </c>
      <c r="B3887" s="6">
        <v>47.62</v>
      </c>
      <c r="C3887" s="2">
        <v>19379750</v>
      </c>
      <c r="D3887" s="6">
        <v>-0.220000000000005</v>
      </c>
      <c r="E3887" s="6">
        <v>-0.45986622073579397</v>
      </c>
      <c r="F3887" s="6">
        <v>-0.45987107511048497</v>
      </c>
      <c r="G3887" s="6">
        <v>57.898162999999997</v>
      </c>
      <c r="H3887" s="6">
        <v>134860.75291375199</v>
      </c>
      <c r="I3887" s="6">
        <v>47.96</v>
      </c>
      <c r="J3887" s="6">
        <v>48.1</v>
      </c>
      <c r="K3887" s="6">
        <v>47.41</v>
      </c>
      <c r="L3887" s="6">
        <v>110902.33100233</v>
      </c>
    </row>
    <row r="3888" spans="1:12" ht="15" customHeight="1" x14ac:dyDescent="0.25">
      <c r="A3888" s="5">
        <v>39216</v>
      </c>
      <c r="B3888" s="6">
        <v>47.84</v>
      </c>
      <c r="C3888" s="2">
        <v>12971510</v>
      </c>
      <c r="D3888" s="6">
        <v>6.0000000000002197E-2</v>
      </c>
      <c r="E3888" s="6">
        <v>0.12557555462537801</v>
      </c>
      <c r="F3888" s="6">
        <v>0.125580328969743</v>
      </c>
      <c r="G3888" s="6">
        <v>58.165649999999999</v>
      </c>
      <c r="H3888" s="6">
        <v>135484.26573426501</v>
      </c>
      <c r="I3888" s="6">
        <v>47.64</v>
      </c>
      <c r="J3888" s="6">
        <v>48</v>
      </c>
      <c r="K3888" s="6">
        <v>47.49</v>
      </c>
      <c r="L3888" s="6">
        <v>111415.151515151</v>
      </c>
    </row>
    <row r="3889" spans="1:12" ht="15" customHeight="1" x14ac:dyDescent="0.25">
      <c r="A3889" s="5">
        <v>39213</v>
      </c>
      <c r="B3889" s="6">
        <v>47.78</v>
      </c>
      <c r="C3889" s="2">
        <v>15889290</v>
      </c>
      <c r="D3889" s="6">
        <v>3.0000000000001099E-2</v>
      </c>
      <c r="E3889" s="6">
        <v>6.2827225130890299E-2</v>
      </c>
      <c r="F3889" s="6">
        <v>6.2821859326889204E-2</v>
      </c>
      <c r="G3889" s="6">
        <v>58.092697000000001</v>
      </c>
      <c r="H3889" s="6">
        <v>135314.21212121201</v>
      </c>
      <c r="I3889" s="6">
        <v>47.84</v>
      </c>
      <c r="J3889" s="6">
        <v>47.91</v>
      </c>
      <c r="K3889" s="6">
        <v>47.41</v>
      </c>
      <c r="L3889" s="6">
        <v>111275.291375291</v>
      </c>
    </row>
    <row r="3890" spans="1:12" ht="15" customHeight="1" x14ac:dyDescent="0.25">
      <c r="A3890" s="5">
        <v>39212</v>
      </c>
      <c r="B3890" s="6">
        <v>47.75</v>
      </c>
      <c r="C3890" s="2">
        <v>17849970</v>
      </c>
      <c r="D3890" s="6">
        <v>-0.17999999999999899</v>
      </c>
      <c r="E3890" s="6">
        <v>-0.375547673690801</v>
      </c>
      <c r="F3890" s="6">
        <v>-0.37554478266299501</v>
      </c>
      <c r="G3890" s="6">
        <v>58.056224999999998</v>
      </c>
      <c r="H3890" s="6">
        <v>135229.19580419501</v>
      </c>
      <c r="I3890" s="6">
        <v>47.5</v>
      </c>
      <c r="J3890" s="6">
        <v>48.33</v>
      </c>
      <c r="K3890" s="6">
        <v>47.45</v>
      </c>
      <c r="L3890" s="6">
        <v>111205.361305361</v>
      </c>
    </row>
    <row r="3891" spans="1:12" ht="15" customHeight="1" x14ac:dyDescent="0.25">
      <c r="A3891" s="5">
        <v>39211</v>
      </c>
      <c r="B3891" s="6">
        <v>47.93</v>
      </c>
      <c r="C3891" s="2">
        <v>15225180</v>
      </c>
      <c r="D3891" s="6">
        <v>-0.17000000000000101</v>
      </c>
      <c r="E3891" s="6">
        <v>-0.353430353430361</v>
      </c>
      <c r="F3891" s="6">
        <v>-0.35342981947570301</v>
      </c>
      <c r="G3891" s="6">
        <v>58.275073999999996</v>
      </c>
      <c r="H3891" s="6">
        <v>135739.33333333299</v>
      </c>
      <c r="I3891" s="6">
        <v>48.07</v>
      </c>
      <c r="J3891" s="6">
        <v>48.28</v>
      </c>
      <c r="K3891" s="6">
        <v>47.84</v>
      </c>
      <c r="L3891" s="6">
        <v>111624.941724941</v>
      </c>
    </row>
    <row r="3892" spans="1:12" ht="15" customHeight="1" x14ac:dyDescent="0.25">
      <c r="A3892" s="5">
        <v>39210</v>
      </c>
      <c r="B3892" s="6">
        <v>48.1</v>
      </c>
      <c r="C3892" s="2">
        <v>10171960</v>
      </c>
      <c r="D3892" s="6">
        <v>-0.50999999999999801</v>
      </c>
      <c r="E3892" s="6">
        <v>-1.0491668380991399</v>
      </c>
      <c r="F3892" s="6">
        <v>-1.0491702923994899</v>
      </c>
      <c r="G3892" s="6">
        <v>58.481766</v>
      </c>
      <c r="H3892" s="6">
        <v>136221.13286713199</v>
      </c>
      <c r="I3892" s="6">
        <v>48.37</v>
      </c>
      <c r="J3892" s="6">
        <v>48.64</v>
      </c>
      <c r="K3892" s="6">
        <v>48.08</v>
      </c>
      <c r="L3892" s="6">
        <v>112021.212121212</v>
      </c>
    </row>
    <row r="3893" spans="1:12" ht="15" customHeight="1" x14ac:dyDescent="0.25">
      <c r="A3893" s="5">
        <v>39209</v>
      </c>
      <c r="B3893" s="6">
        <v>48.61</v>
      </c>
      <c r="C3893" s="2">
        <v>8877469</v>
      </c>
      <c r="D3893" s="6">
        <v>0.33999999999999603</v>
      </c>
      <c r="E3893" s="6">
        <v>0.70437124507976001</v>
      </c>
      <c r="F3893" s="6">
        <v>0.70437186458802703</v>
      </c>
      <c r="G3893" s="6">
        <v>59.101844999999997</v>
      </c>
      <c r="H3893" s="6">
        <v>137666.538461538</v>
      </c>
      <c r="I3893" s="6">
        <v>48.43</v>
      </c>
      <c r="J3893" s="6">
        <v>48.88</v>
      </c>
      <c r="K3893" s="6">
        <v>48.28</v>
      </c>
      <c r="L3893" s="6">
        <v>113210.023310023</v>
      </c>
    </row>
    <row r="3894" spans="1:12" ht="15" customHeight="1" x14ac:dyDescent="0.25">
      <c r="A3894" s="5">
        <v>39206</v>
      </c>
      <c r="B3894" s="6">
        <v>48.27</v>
      </c>
      <c r="C3894" s="2">
        <v>9605736</v>
      </c>
      <c r="D3894" s="6">
        <v>-8.9999999999996305E-2</v>
      </c>
      <c r="E3894" s="6">
        <v>-0.18610421836227001</v>
      </c>
      <c r="F3894" s="6">
        <v>-0.18610533038551</v>
      </c>
      <c r="G3894" s="6">
        <v>58.688459999999999</v>
      </c>
      <c r="H3894" s="6">
        <v>136702.93706293701</v>
      </c>
      <c r="I3894" s="6">
        <v>48.4</v>
      </c>
      <c r="J3894" s="6">
        <v>48.5</v>
      </c>
      <c r="K3894" s="6">
        <v>48.05</v>
      </c>
      <c r="L3894" s="6">
        <v>112417.482517482</v>
      </c>
    </row>
    <row r="3895" spans="1:12" ht="15" customHeight="1" x14ac:dyDescent="0.25">
      <c r="A3895" s="5">
        <v>39205</v>
      </c>
      <c r="B3895" s="6">
        <v>48.36</v>
      </c>
      <c r="C3895" s="2">
        <v>10983760</v>
      </c>
      <c r="D3895" s="6">
        <v>7.9999999999998295E-2</v>
      </c>
      <c r="E3895" s="6">
        <v>0.16570008285003901</v>
      </c>
      <c r="F3895" s="6">
        <v>0.16570695213329301</v>
      </c>
      <c r="G3895" s="6">
        <v>58.797885999999998</v>
      </c>
      <c r="H3895" s="6">
        <v>136958.00932400901</v>
      </c>
      <c r="I3895" s="6">
        <v>48.52</v>
      </c>
      <c r="J3895" s="6">
        <v>48.75</v>
      </c>
      <c r="K3895" s="6">
        <v>48.2</v>
      </c>
      <c r="L3895" s="6">
        <v>112627.27272727199</v>
      </c>
    </row>
    <row r="3896" spans="1:12" ht="15" customHeight="1" x14ac:dyDescent="0.25">
      <c r="A3896" s="5">
        <v>39204</v>
      </c>
      <c r="B3896" s="6">
        <v>48.28</v>
      </c>
      <c r="C3896" s="2">
        <v>12118380</v>
      </c>
      <c r="D3896" s="6">
        <v>-4.9999999999997102E-2</v>
      </c>
      <c r="E3896" s="6">
        <v>-0.10345541071797799</v>
      </c>
      <c r="F3896" s="6">
        <v>-0.103467557809289</v>
      </c>
      <c r="G3896" s="6">
        <v>58.700614999999999</v>
      </c>
      <c r="H3896" s="6">
        <v>136731.27039627</v>
      </c>
      <c r="I3896" s="6">
        <v>48.3</v>
      </c>
      <c r="J3896" s="6">
        <v>48.74</v>
      </c>
      <c r="K3896" s="6">
        <v>48.17</v>
      </c>
      <c r="L3896" s="6">
        <v>112440.792540792</v>
      </c>
    </row>
    <row r="3897" spans="1:12" ht="15" customHeight="1" x14ac:dyDescent="0.25">
      <c r="A3897" s="5">
        <v>39203</v>
      </c>
      <c r="B3897" s="6">
        <v>48.33</v>
      </c>
      <c r="C3897" s="2">
        <v>14785500</v>
      </c>
      <c r="D3897" s="6">
        <v>0.40999999999999598</v>
      </c>
      <c r="E3897" s="6">
        <v>0.85559265442403099</v>
      </c>
      <c r="F3897" s="6">
        <v>0.85560603535219604</v>
      </c>
      <c r="G3897" s="6">
        <v>58.761414000000002</v>
      </c>
      <c r="H3897" s="6">
        <v>136872.993006993</v>
      </c>
      <c r="I3897" s="6">
        <v>47.92</v>
      </c>
      <c r="J3897" s="6">
        <v>48.56</v>
      </c>
      <c r="K3897" s="6">
        <v>47.51</v>
      </c>
      <c r="L3897" s="6">
        <v>112557.342657342</v>
      </c>
    </row>
    <row r="3898" spans="1:12" ht="15" customHeight="1" x14ac:dyDescent="0.25">
      <c r="A3898" s="5">
        <v>39202</v>
      </c>
      <c r="B3898" s="6">
        <v>47.92</v>
      </c>
      <c r="C3898" s="2">
        <v>13988700</v>
      </c>
      <c r="D3898" s="6">
        <v>-0.42000000000000098</v>
      </c>
      <c r="E3898" s="6">
        <v>-0.86884567645841804</v>
      </c>
      <c r="F3898" s="6">
        <v>-0.86884976710703798</v>
      </c>
      <c r="G3898" s="6">
        <v>58.262912999999998</v>
      </c>
      <c r="H3898" s="6">
        <v>135710.986013986</v>
      </c>
      <c r="I3898" s="6">
        <v>48.25</v>
      </c>
      <c r="J3898" s="6">
        <v>48.66</v>
      </c>
      <c r="K3898" s="6">
        <v>47.87</v>
      </c>
      <c r="L3898" s="6">
        <v>111601.63170163101</v>
      </c>
    </row>
    <row r="3899" spans="1:12" ht="15" customHeight="1" x14ac:dyDescent="0.25">
      <c r="A3899" s="5">
        <v>39199</v>
      </c>
      <c r="B3899" s="6">
        <v>48.34</v>
      </c>
      <c r="C3899" s="2">
        <v>9302030</v>
      </c>
      <c r="D3899" s="6">
        <v>-0.35999999999999899</v>
      </c>
      <c r="E3899" s="6">
        <v>-0.73921971252566199</v>
      </c>
      <c r="F3899" s="6">
        <v>-0.73922244869937204</v>
      </c>
      <c r="G3899" s="6">
        <v>58.773567</v>
      </c>
      <c r="H3899" s="6">
        <v>136901.32167832099</v>
      </c>
      <c r="I3899" s="6">
        <v>48.52</v>
      </c>
      <c r="J3899" s="6">
        <v>48.69</v>
      </c>
      <c r="K3899" s="6">
        <v>48.32</v>
      </c>
      <c r="L3899" s="6">
        <v>112580.652680652</v>
      </c>
    </row>
    <row r="3900" spans="1:12" ht="15" customHeight="1" x14ac:dyDescent="0.25">
      <c r="A3900" s="5">
        <v>39198</v>
      </c>
      <c r="B3900" s="6">
        <v>48.7</v>
      </c>
      <c r="C3900" s="2">
        <v>9231043</v>
      </c>
      <c r="D3900" s="6">
        <v>-0.109999999999999</v>
      </c>
      <c r="E3900" s="6">
        <v>-0.22536365498873001</v>
      </c>
      <c r="F3900" s="6">
        <v>-0.225365187804416</v>
      </c>
      <c r="G3900" s="6">
        <v>59.211269999999999</v>
      </c>
      <c r="H3900" s="6">
        <v>137921.608391608</v>
      </c>
      <c r="I3900" s="6">
        <v>48.78</v>
      </c>
      <c r="J3900" s="6">
        <v>49.06</v>
      </c>
      <c r="K3900" s="6">
        <v>48.57</v>
      </c>
      <c r="L3900" s="6">
        <v>113419.813519813</v>
      </c>
    </row>
    <row r="3901" spans="1:12" ht="15" customHeight="1" x14ac:dyDescent="0.25">
      <c r="A3901" s="5">
        <v>39197</v>
      </c>
      <c r="B3901" s="6">
        <v>48.81</v>
      </c>
      <c r="C3901" s="2">
        <v>14502990</v>
      </c>
      <c r="D3901" s="6">
        <v>0.12000000000000401</v>
      </c>
      <c r="E3901" s="6">
        <v>0.24645717806532899</v>
      </c>
      <c r="F3901" s="6">
        <v>0.24646147551881101</v>
      </c>
      <c r="G3901" s="6">
        <v>59.345013000000002</v>
      </c>
      <c r="H3901" s="6">
        <v>138233.36363636301</v>
      </c>
      <c r="I3901" s="6">
        <v>48.77</v>
      </c>
      <c r="J3901" s="6">
        <v>49.1</v>
      </c>
      <c r="K3901" s="6">
        <v>48.63</v>
      </c>
      <c r="L3901" s="6">
        <v>113676.22377622301</v>
      </c>
    </row>
    <row r="3902" spans="1:12" ht="15" customHeight="1" x14ac:dyDescent="0.25">
      <c r="A3902" s="5">
        <v>39196</v>
      </c>
      <c r="B3902" s="6">
        <v>48.69</v>
      </c>
      <c r="C3902" s="2">
        <v>19050760</v>
      </c>
      <c r="D3902" s="6">
        <v>-0.24000000000000199</v>
      </c>
      <c r="E3902" s="6">
        <v>-0.49049662783568998</v>
      </c>
      <c r="F3902" s="6">
        <v>-0.49050012058143799</v>
      </c>
      <c r="G3902" s="6">
        <v>59.199109999999997</v>
      </c>
      <c r="H3902" s="6">
        <v>137893.263403263</v>
      </c>
      <c r="I3902" s="6">
        <v>48.56</v>
      </c>
      <c r="J3902" s="6">
        <v>48.98</v>
      </c>
      <c r="K3902" s="6">
        <v>48.13</v>
      </c>
      <c r="L3902" s="6">
        <v>113396.50349650301</v>
      </c>
    </row>
    <row r="3903" spans="1:12" ht="15" customHeight="1" x14ac:dyDescent="0.25">
      <c r="A3903" s="5">
        <v>39195</v>
      </c>
      <c r="B3903" s="6">
        <v>48.93</v>
      </c>
      <c r="C3903" s="2">
        <v>14051830</v>
      </c>
      <c r="D3903" s="6">
        <v>-0.82999999999999796</v>
      </c>
      <c r="E3903" s="6">
        <v>-1.6680064308681599</v>
      </c>
      <c r="F3903" s="6">
        <v>-1.66799853877814</v>
      </c>
      <c r="G3903" s="6">
        <v>59.490912999999999</v>
      </c>
      <c r="H3903" s="6">
        <v>138573.45687645601</v>
      </c>
      <c r="I3903" s="6">
        <v>49.73</v>
      </c>
      <c r="J3903" s="6">
        <v>49.95</v>
      </c>
      <c r="K3903" s="6">
        <v>48.84</v>
      </c>
      <c r="L3903" s="6">
        <v>113955.944055944</v>
      </c>
    </row>
    <row r="3904" spans="1:12" ht="15" customHeight="1" x14ac:dyDescent="0.25">
      <c r="A3904" s="5">
        <v>39192</v>
      </c>
      <c r="B3904" s="6">
        <v>49.76</v>
      </c>
      <c r="C3904" s="2">
        <v>23421360</v>
      </c>
      <c r="D3904" s="6">
        <v>1.4199999999999899</v>
      </c>
      <c r="E3904" s="6">
        <v>2.9375258585022599</v>
      </c>
      <c r="F3904" s="6">
        <v>2.9375212159575099</v>
      </c>
      <c r="G3904" s="6">
        <v>60.500053000000001</v>
      </c>
      <c r="H3904" s="6">
        <v>140925.76456876399</v>
      </c>
      <c r="I3904" s="6">
        <v>48.59</v>
      </c>
      <c r="J3904" s="6">
        <v>49.84</v>
      </c>
      <c r="K3904" s="6">
        <v>48.51</v>
      </c>
      <c r="L3904" s="6">
        <v>115890.67599067499</v>
      </c>
    </row>
    <row r="3905" spans="1:12" ht="15" customHeight="1" x14ac:dyDescent="0.25">
      <c r="A3905" s="5">
        <v>39191</v>
      </c>
      <c r="B3905" s="6">
        <v>48.34</v>
      </c>
      <c r="C3905" s="2">
        <v>8050232</v>
      </c>
      <c r="D3905" s="6">
        <v>0.37000000000000399</v>
      </c>
      <c r="E3905" s="6">
        <v>0.77131540546175803</v>
      </c>
      <c r="F3905" s="6">
        <v>0.77131067279498899</v>
      </c>
      <c r="G3905" s="6">
        <v>58.773567</v>
      </c>
      <c r="H3905" s="6">
        <v>136901.32167832099</v>
      </c>
      <c r="I3905" s="6">
        <v>47.75</v>
      </c>
      <c r="J3905" s="6">
        <v>48.38</v>
      </c>
      <c r="K3905" s="6">
        <v>47.65</v>
      </c>
      <c r="L3905" s="6">
        <v>112580.652680652</v>
      </c>
    </row>
    <row r="3906" spans="1:12" ht="15" customHeight="1" x14ac:dyDescent="0.25">
      <c r="A3906" s="5">
        <v>39190</v>
      </c>
      <c r="B3906" s="6">
        <v>47.97</v>
      </c>
      <c r="C3906" s="2">
        <v>7993479</v>
      </c>
      <c r="D3906" s="6">
        <v>-0.20000000000000201</v>
      </c>
      <c r="E3906" s="6">
        <v>-0.41519618019514298</v>
      </c>
      <c r="F3906" s="6">
        <v>-0.41519203474661398</v>
      </c>
      <c r="G3906" s="6">
        <v>58.323709999999998</v>
      </c>
      <c r="H3906" s="6">
        <v>135852.703962703</v>
      </c>
      <c r="I3906" s="6">
        <v>48</v>
      </c>
      <c r="J3906" s="6">
        <v>48.18</v>
      </c>
      <c r="K3906" s="6">
        <v>47.83</v>
      </c>
      <c r="L3906" s="6">
        <v>111718.18181818099</v>
      </c>
    </row>
    <row r="3907" spans="1:12" ht="15" customHeight="1" x14ac:dyDescent="0.25">
      <c r="A3907" s="5">
        <v>39189</v>
      </c>
      <c r="B3907" s="6">
        <v>48.17</v>
      </c>
      <c r="C3907" s="2">
        <v>12391270</v>
      </c>
      <c r="D3907" s="6">
        <v>0.100000000000001</v>
      </c>
      <c r="E3907" s="6">
        <v>0.208029956313704</v>
      </c>
      <c r="F3907" s="6">
        <v>0.20802701767617099</v>
      </c>
      <c r="G3907" s="6">
        <v>58.566875000000003</v>
      </c>
      <c r="H3907" s="6">
        <v>136419.52214452199</v>
      </c>
      <c r="I3907" s="6">
        <v>48.19</v>
      </c>
      <c r="J3907" s="6">
        <v>48.43</v>
      </c>
      <c r="K3907" s="6">
        <v>47.89</v>
      </c>
      <c r="L3907" s="6">
        <v>112184.38228438199</v>
      </c>
    </row>
    <row r="3908" spans="1:12" ht="15" customHeight="1" x14ac:dyDescent="0.25">
      <c r="A3908" s="5">
        <v>39188</v>
      </c>
      <c r="B3908" s="6">
        <v>48.07</v>
      </c>
      <c r="C3908" s="2">
        <v>14249910</v>
      </c>
      <c r="D3908" s="6">
        <v>0.66000000000000303</v>
      </c>
      <c r="E3908" s="6">
        <v>1.3921113689095099</v>
      </c>
      <c r="F3908" s="6">
        <v>1.3921121860061001</v>
      </c>
      <c r="G3908" s="6">
        <v>58.445292999999999</v>
      </c>
      <c r="H3908" s="6">
        <v>136136.11421911401</v>
      </c>
      <c r="I3908" s="6">
        <v>47.63</v>
      </c>
      <c r="J3908" s="6">
        <v>48.12</v>
      </c>
      <c r="K3908" s="6">
        <v>47.51</v>
      </c>
      <c r="L3908" s="6">
        <v>111951.282051282</v>
      </c>
    </row>
    <row r="3909" spans="1:12" ht="15" customHeight="1" x14ac:dyDescent="0.25">
      <c r="A3909" s="5">
        <v>39185</v>
      </c>
      <c r="B3909" s="6">
        <v>47.41</v>
      </c>
      <c r="C3909" s="2">
        <v>12421440</v>
      </c>
      <c r="D3909" s="6">
        <v>0.149999999999998</v>
      </c>
      <c r="E3909" s="6">
        <v>0.31739314430807503</v>
      </c>
      <c r="F3909" s="6">
        <v>0.317400870093975</v>
      </c>
      <c r="G3909" s="6">
        <v>57.64284</v>
      </c>
      <c r="H3909" s="6">
        <v>134265.59440559399</v>
      </c>
      <c r="I3909" s="6">
        <v>47.4</v>
      </c>
      <c r="J3909" s="6">
        <v>47.42</v>
      </c>
      <c r="K3909" s="6">
        <v>46.83</v>
      </c>
      <c r="L3909" s="6">
        <v>110412.82051282001</v>
      </c>
    </row>
    <row r="3910" spans="1:12" ht="15" customHeight="1" x14ac:dyDescent="0.25">
      <c r="A3910" s="5">
        <v>39184</v>
      </c>
      <c r="B3910" s="6">
        <v>47.26</v>
      </c>
      <c r="C3910" s="2">
        <v>11571840</v>
      </c>
      <c r="D3910" s="6">
        <v>-1.00000000000051E-2</v>
      </c>
      <c r="E3910" s="6">
        <v>-2.1155066638467401E-2</v>
      </c>
      <c r="F3910" s="6">
        <v>-2.1161380108958201E-2</v>
      </c>
      <c r="G3910" s="6">
        <v>57.460459999999998</v>
      </c>
      <c r="H3910" s="6">
        <v>133840.46620046601</v>
      </c>
      <c r="I3910" s="6">
        <v>47.38</v>
      </c>
      <c r="J3910" s="6">
        <v>47.5</v>
      </c>
      <c r="K3910" s="6">
        <v>46.9</v>
      </c>
      <c r="L3910" s="6">
        <v>110063.17016317</v>
      </c>
    </row>
    <row r="3911" spans="1:12" ht="15" customHeight="1" x14ac:dyDescent="0.25">
      <c r="A3911" s="5">
        <v>39183</v>
      </c>
      <c r="B3911" s="6">
        <v>47.27</v>
      </c>
      <c r="C3911" s="2">
        <v>17736120</v>
      </c>
      <c r="D3911" s="6">
        <v>-0.66999999999999404</v>
      </c>
      <c r="E3911" s="6">
        <v>-1.39758030871922</v>
      </c>
      <c r="F3911" s="6">
        <v>-1.39757542089408</v>
      </c>
      <c r="G3911" s="6">
        <v>57.472622000000001</v>
      </c>
      <c r="H3911" s="6">
        <v>133868.81585081501</v>
      </c>
      <c r="I3911" s="6">
        <v>47.95</v>
      </c>
      <c r="J3911" s="6">
        <v>48.11</v>
      </c>
      <c r="K3911" s="6">
        <v>47.06</v>
      </c>
      <c r="L3911" s="6">
        <v>110086.48018648</v>
      </c>
    </row>
    <row r="3912" spans="1:12" ht="15" customHeight="1" x14ac:dyDescent="0.25">
      <c r="A3912" s="5">
        <v>39182</v>
      </c>
      <c r="B3912" s="6">
        <v>47.94</v>
      </c>
      <c r="C3912" s="2">
        <v>9750637</v>
      </c>
      <c r="D3912" s="6">
        <v>-0.53000000000000103</v>
      </c>
      <c r="E3912" s="6">
        <v>-1.09345987208583</v>
      </c>
      <c r="F3912" s="6">
        <v>-1.09347051829382</v>
      </c>
      <c r="G3912" s="6">
        <v>58.287230000000001</v>
      </c>
      <c r="H3912" s="6">
        <v>135767.66899766799</v>
      </c>
      <c r="I3912" s="6">
        <v>48.45</v>
      </c>
      <c r="J3912" s="6">
        <v>48.45</v>
      </c>
      <c r="K3912" s="6">
        <v>47.94</v>
      </c>
      <c r="L3912" s="6">
        <v>111648.251748251</v>
      </c>
    </row>
    <row r="3913" spans="1:12" ht="15" customHeight="1" x14ac:dyDescent="0.25">
      <c r="A3913" s="5">
        <v>39181</v>
      </c>
      <c r="B3913" s="6">
        <v>48.47</v>
      </c>
      <c r="C3913" s="2">
        <v>8537786</v>
      </c>
      <c r="D3913" s="6">
        <v>0.19999999999999499</v>
      </c>
      <c r="E3913" s="6">
        <v>0.41433602651750301</v>
      </c>
      <c r="F3913" s="6">
        <v>0.41434040013998902</v>
      </c>
      <c r="G3913" s="6">
        <v>58.931629999999998</v>
      </c>
      <c r="H3913" s="6">
        <v>137269.76689976599</v>
      </c>
      <c r="I3913" s="6">
        <v>48.27</v>
      </c>
      <c r="J3913" s="6">
        <v>48.55</v>
      </c>
      <c r="K3913" s="6">
        <v>47.89</v>
      </c>
      <c r="L3913" s="6">
        <v>112883.682983682</v>
      </c>
    </row>
    <row r="3914" spans="1:12" ht="15" customHeight="1" x14ac:dyDescent="0.25">
      <c r="A3914" s="5">
        <v>39177</v>
      </c>
      <c r="B3914" s="6">
        <v>48.27</v>
      </c>
      <c r="C3914" s="2">
        <v>9515337</v>
      </c>
      <c r="D3914" s="6">
        <v>0.220000000000005</v>
      </c>
      <c r="E3914" s="6">
        <v>0.457856399583778</v>
      </c>
      <c r="F3914" s="6">
        <v>0.45785781562186401</v>
      </c>
      <c r="G3914" s="6">
        <v>58.688459999999999</v>
      </c>
      <c r="H3914" s="6">
        <v>136702.93706293701</v>
      </c>
      <c r="I3914" s="6">
        <v>47.89</v>
      </c>
      <c r="J3914" s="6">
        <v>48.45</v>
      </c>
      <c r="K3914" s="6">
        <v>47.86</v>
      </c>
      <c r="L3914" s="6">
        <v>112417.482517482</v>
      </c>
    </row>
    <row r="3915" spans="1:12" ht="15" customHeight="1" x14ac:dyDescent="0.25">
      <c r="A3915" s="5">
        <v>39176</v>
      </c>
      <c r="B3915" s="6">
        <v>48.05</v>
      </c>
      <c r="C3915" s="2">
        <v>10975530</v>
      </c>
      <c r="D3915" s="6">
        <v>-5.0000000000004201E-2</v>
      </c>
      <c r="E3915" s="6">
        <v>-0.103950103950112</v>
      </c>
      <c r="F3915" s="6">
        <v>-0.103948639307505</v>
      </c>
      <c r="G3915" s="6">
        <v>58.420974999999999</v>
      </c>
      <c r="H3915" s="6">
        <v>136079.428904428</v>
      </c>
      <c r="I3915" s="6">
        <v>48</v>
      </c>
      <c r="J3915" s="6">
        <v>48.32</v>
      </c>
      <c r="K3915" s="6">
        <v>47.9</v>
      </c>
      <c r="L3915" s="6">
        <v>111904.662004661</v>
      </c>
    </row>
    <row r="3916" spans="1:12" ht="15" customHeight="1" x14ac:dyDescent="0.25">
      <c r="A3916" s="5">
        <v>39175</v>
      </c>
      <c r="B3916" s="6">
        <v>48.1</v>
      </c>
      <c r="C3916" s="2">
        <v>17161830</v>
      </c>
      <c r="D3916" s="6">
        <v>0.70000000000000195</v>
      </c>
      <c r="E3916" s="6">
        <v>1.4767932489451601</v>
      </c>
      <c r="F3916" s="6">
        <v>1.47678622034053</v>
      </c>
      <c r="G3916" s="6">
        <v>58.481766</v>
      </c>
      <c r="H3916" s="6">
        <v>136221.13286713199</v>
      </c>
      <c r="I3916" s="6">
        <v>47.51</v>
      </c>
      <c r="J3916" s="6">
        <v>48.29</v>
      </c>
      <c r="K3916" s="6">
        <v>47.47</v>
      </c>
      <c r="L3916" s="6">
        <v>112021.212121212</v>
      </c>
    </row>
    <row r="3917" spans="1:12" ht="15" customHeight="1" x14ac:dyDescent="0.25">
      <c r="A3917" s="5">
        <v>39174</v>
      </c>
      <c r="B3917" s="6">
        <v>47.4</v>
      </c>
      <c r="C3917" s="2">
        <v>13701740</v>
      </c>
      <c r="D3917" s="6">
        <v>0.44999999999999502</v>
      </c>
      <c r="E3917" s="6">
        <v>0.95846645367412198</v>
      </c>
      <c r="F3917" s="6">
        <v>0.95846690142311597</v>
      </c>
      <c r="G3917" s="6">
        <v>57.630684000000002</v>
      </c>
      <c r="H3917" s="6">
        <v>134237.258741258</v>
      </c>
      <c r="I3917" s="6">
        <v>47.06</v>
      </c>
      <c r="J3917" s="6">
        <v>47.52</v>
      </c>
      <c r="K3917" s="6">
        <v>46.85</v>
      </c>
      <c r="L3917" s="6">
        <v>110389.51048950999</v>
      </c>
    </row>
    <row r="3918" spans="1:12" ht="15" customHeight="1" x14ac:dyDescent="0.25">
      <c r="A3918" s="5">
        <v>39171</v>
      </c>
      <c r="B3918" s="6">
        <v>46.95</v>
      </c>
      <c r="C3918" s="2">
        <v>15107220</v>
      </c>
      <c r="D3918" s="6">
        <v>0.23000000000000301</v>
      </c>
      <c r="E3918" s="6">
        <v>0.49229452054795297</v>
      </c>
      <c r="F3918" s="6">
        <v>0.49229707115423499</v>
      </c>
      <c r="G3918" s="6">
        <v>57.083556999999999</v>
      </c>
      <c r="H3918" s="6">
        <v>132961.904428904</v>
      </c>
      <c r="I3918" s="6">
        <v>46.86</v>
      </c>
      <c r="J3918" s="6">
        <v>47.09</v>
      </c>
      <c r="K3918" s="6">
        <v>46.64</v>
      </c>
      <c r="L3918" s="6">
        <v>109340.55944055899</v>
      </c>
    </row>
    <row r="3919" spans="1:12" ht="15" customHeight="1" x14ac:dyDescent="0.25">
      <c r="A3919" s="5">
        <v>39170</v>
      </c>
      <c r="B3919" s="6">
        <v>46.72</v>
      </c>
      <c r="C3919" s="2">
        <v>12561200</v>
      </c>
      <c r="D3919" s="6">
        <v>7.9999999999998295E-2</v>
      </c>
      <c r="E3919" s="6">
        <v>0.17152658662091799</v>
      </c>
      <c r="F3919" s="6">
        <v>0.17152663199302401</v>
      </c>
      <c r="G3919" s="6">
        <v>56.803913000000001</v>
      </c>
      <c r="H3919" s="6">
        <v>132310.05361305299</v>
      </c>
      <c r="I3919" s="6">
        <v>46.93</v>
      </c>
      <c r="J3919" s="6">
        <v>47.04</v>
      </c>
      <c r="K3919" s="6">
        <v>46.36</v>
      </c>
      <c r="L3919" s="6">
        <v>108804.428904428</v>
      </c>
    </row>
    <row r="3920" spans="1:12" ht="15" customHeight="1" x14ac:dyDescent="0.25">
      <c r="A3920" s="5">
        <v>39169</v>
      </c>
      <c r="B3920" s="6">
        <v>46.64</v>
      </c>
      <c r="C3920" s="2">
        <v>18080500</v>
      </c>
      <c r="D3920" s="6">
        <v>-0.85000000000000098</v>
      </c>
      <c r="E3920" s="6">
        <v>-1.7898504948410101</v>
      </c>
      <c r="F3920" s="6">
        <v>-1.78985457422925</v>
      </c>
      <c r="G3920" s="6">
        <v>56.706645999999999</v>
      </c>
      <c r="H3920" s="6">
        <v>132083.32400932399</v>
      </c>
      <c r="I3920" s="6">
        <v>47.17</v>
      </c>
      <c r="J3920" s="6">
        <v>47.19</v>
      </c>
      <c r="K3920" s="6">
        <v>46.46</v>
      </c>
      <c r="L3920" s="6">
        <v>108617.94871794801</v>
      </c>
    </row>
    <row r="3921" spans="1:12" ht="15" customHeight="1" x14ac:dyDescent="0.25">
      <c r="A3921" s="5">
        <v>39168</v>
      </c>
      <c r="B3921" s="6">
        <v>47.49</v>
      </c>
      <c r="C3921" s="2">
        <v>12950220</v>
      </c>
      <c r="D3921" s="6">
        <v>-0.35000000000000098</v>
      </c>
      <c r="E3921" s="6">
        <v>-0.73160535117057202</v>
      </c>
      <c r="F3921" s="6">
        <v>-0.73160017983121495</v>
      </c>
      <c r="G3921" s="6">
        <v>57.740110000000001</v>
      </c>
      <c r="H3921" s="6">
        <v>134492.33100233099</v>
      </c>
      <c r="I3921" s="6">
        <v>47.57</v>
      </c>
      <c r="J3921" s="6">
        <v>47.8</v>
      </c>
      <c r="K3921" s="6">
        <v>47.03</v>
      </c>
      <c r="L3921" s="6">
        <v>110599.3006993</v>
      </c>
    </row>
    <row r="3922" spans="1:12" ht="15" customHeight="1" x14ac:dyDescent="0.25">
      <c r="A3922" s="5">
        <v>39167</v>
      </c>
      <c r="B3922" s="6">
        <v>47.84</v>
      </c>
      <c r="C3922" s="2">
        <v>12706070</v>
      </c>
      <c r="D3922" s="6">
        <v>-6.9999999999993096E-2</v>
      </c>
      <c r="E3922" s="6">
        <v>-0.14610728449173599</v>
      </c>
      <c r="F3922" s="6">
        <v>-0.14610968165909</v>
      </c>
      <c r="G3922" s="6">
        <v>58.165649999999999</v>
      </c>
      <c r="H3922" s="6">
        <v>135484.26573426501</v>
      </c>
      <c r="I3922" s="6">
        <v>47.84</v>
      </c>
      <c r="J3922" s="6">
        <v>47.92</v>
      </c>
      <c r="K3922" s="6">
        <v>47.15</v>
      </c>
      <c r="L3922" s="6">
        <v>111415.151515151</v>
      </c>
    </row>
    <row r="3923" spans="1:12" ht="15" customHeight="1" x14ac:dyDescent="0.25">
      <c r="A3923" s="5">
        <v>39164</v>
      </c>
      <c r="B3923" s="6">
        <v>47.91</v>
      </c>
      <c r="C3923" s="2">
        <v>7993850</v>
      </c>
      <c r="D3923" s="6">
        <v>-0.100000000000001</v>
      </c>
      <c r="E3923" s="6">
        <v>-0.20828993959591799</v>
      </c>
      <c r="F3923" s="6">
        <v>-0.20828358088780199</v>
      </c>
      <c r="G3923" s="6">
        <v>58.25076</v>
      </c>
      <c r="H3923" s="6">
        <v>135682.65734265701</v>
      </c>
      <c r="I3923" s="6">
        <v>48.01</v>
      </c>
      <c r="J3923" s="6">
        <v>48.15</v>
      </c>
      <c r="K3923" s="6">
        <v>47.75</v>
      </c>
      <c r="L3923" s="6">
        <v>111578.32167832099</v>
      </c>
    </row>
    <row r="3924" spans="1:12" ht="15" customHeight="1" x14ac:dyDescent="0.25">
      <c r="A3924" s="5">
        <v>39163</v>
      </c>
      <c r="B3924" s="6">
        <v>48.01</v>
      </c>
      <c r="C3924" s="2">
        <v>15117210</v>
      </c>
      <c r="D3924" s="6">
        <v>0.239999999999994</v>
      </c>
      <c r="E3924" s="6">
        <v>0.50240736864139901</v>
      </c>
      <c r="F3924" s="6">
        <v>0.50239887560281604</v>
      </c>
      <c r="G3924" s="6">
        <v>58.372340000000001</v>
      </c>
      <c r="H3924" s="6">
        <v>135966.06060606</v>
      </c>
      <c r="I3924" s="6">
        <v>47.62</v>
      </c>
      <c r="J3924" s="6">
        <v>48.2</v>
      </c>
      <c r="K3924" s="6">
        <v>47.56</v>
      </c>
      <c r="L3924" s="6">
        <v>111811.421911421</v>
      </c>
    </row>
    <row r="3925" spans="1:12" ht="15" customHeight="1" x14ac:dyDescent="0.25">
      <c r="A3925" s="5">
        <v>39162</v>
      </c>
      <c r="B3925" s="6">
        <v>47.77</v>
      </c>
      <c r="C3925" s="2">
        <v>13632000</v>
      </c>
      <c r="D3925" s="6">
        <v>0.47000000000000502</v>
      </c>
      <c r="E3925" s="6">
        <v>0.99365750528541597</v>
      </c>
      <c r="F3925" s="6">
        <v>0.99366190719945002</v>
      </c>
      <c r="G3925" s="6">
        <v>58.080544000000003</v>
      </c>
      <c r="H3925" s="6">
        <v>135285.883449883</v>
      </c>
      <c r="I3925" s="6">
        <v>47.22</v>
      </c>
      <c r="J3925" s="6">
        <v>47.85</v>
      </c>
      <c r="K3925" s="6">
        <v>46.95</v>
      </c>
      <c r="L3925" s="6">
        <v>111251.981351981</v>
      </c>
    </row>
    <row r="3926" spans="1:12" ht="15" customHeight="1" x14ac:dyDescent="0.25">
      <c r="A3926" s="5">
        <v>39161</v>
      </c>
      <c r="B3926" s="6">
        <v>47.3</v>
      </c>
      <c r="C3926" s="2">
        <v>15267000</v>
      </c>
      <c r="D3926" s="6">
        <v>0.70999999999999297</v>
      </c>
      <c r="E3926" s="6">
        <v>1.5239321742863201</v>
      </c>
      <c r="F3926" s="6">
        <v>1.52392968558776</v>
      </c>
      <c r="G3926" s="6">
        <v>57.509098000000002</v>
      </c>
      <c r="H3926" s="6">
        <v>133953.84149184101</v>
      </c>
      <c r="I3926" s="6">
        <v>46.48</v>
      </c>
      <c r="J3926" s="6">
        <v>47.4</v>
      </c>
      <c r="K3926" s="6">
        <v>46.44</v>
      </c>
      <c r="L3926" s="6">
        <v>110156.41025641</v>
      </c>
    </row>
    <row r="3927" spans="1:12" ht="15" customHeight="1" x14ac:dyDescent="0.25">
      <c r="A3927" s="5">
        <v>39160</v>
      </c>
      <c r="B3927" s="6">
        <v>46.59</v>
      </c>
      <c r="C3927" s="2">
        <v>12079440</v>
      </c>
      <c r="D3927" s="6">
        <v>0.380000000000002</v>
      </c>
      <c r="E3927" s="6">
        <v>0.82233282839212496</v>
      </c>
      <c r="F3927" s="6">
        <v>0.82233797002888498</v>
      </c>
      <c r="G3927" s="6">
        <v>56.645854999999997</v>
      </c>
      <c r="H3927" s="6">
        <v>131941.62004662</v>
      </c>
      <c r="I3927" s="6">
        <v>46.5</v>
      </c>
      <c r="J3927" s="6">
        <v>46.82</v>
      </c>
      <c r="K3927" s="6">
        <v>46.38</v>
      </c>
      <c r="L3927" s="6">
        <v>108501.398601398</v>
      </c>
    </row>
    <row r="3928" spans="1:12" ht="15" customHeight="1" x14ac:dyDescent="0.25">
      <c r="A3928" s="5">
        <v>39157</v>
      </c>
      <c r="B3928" s="6">
        <v>46.21</v>
      </c>
      <c r="C3928" s="2">
        <v>18992400</v>
      </c>
      <c r="D3928" s="6">
        <v>0.21</v>
      </c>
      <c r="E3928" s="6">
        <v>0.45652173913044403</v>
      </c>
      <c r="F3928" s="6">
        <v>0.456518509075243</v>
      </c>
      <c r="G3928" s="6">
        <v>56.183833999999997</v>
      </c>
      <c r="H3928" s="6">
        <v>130864.648018648</v>
      </c>
      <c r="I3928" s="6">
        <v>46.22</v>
      </c>
      <c r="J3928" s="6">
        <v>46.8</v>
      </c>
      <c r="K3928" s="6">
        <v>45.75</v>
      </c>
      <c r="L3928" s="6">
        <v>107615.617715617</v>
      </c>
    </row>
    <row r="3929" spans="1:12" ht="15" customHeight="1" x14ac:dyDescent="0.25">
      <c r="A3929" s="5">
        <v>39156</v>
      </c>
      <c r="B3929" s="6">
        <v>46</v>
      </c>
      <c r="C3929" s="2">
        <v>13290800</v>
      </c>
      <c r="D3929" s="6">
        <v>0.27000000000000302</v>
      </c>
      <c r="E3929" s="6">
        <v>0.59042204242292196</v>
      </c>
      <c r="F3929" s="6">
        <v>0.59042921225325096</v>
      </c>
      <c r="G3929" s="6">
        <v>55.928510000000003</v>
      </c>
      <c r="H3929" s="6">
        <v>130269.487179487</v>
      </c>
      <c r="I3929" s="6">
        <v>45.75</v>
      </c>
      <c r="J3929" s="6">
        <v>46.16</v>
      </c>
      <c r="K3929" s="6">
        <v>45.49</v>
      </c>
      <c r="L3929" s="6">
        <v>107126.10722610699</v>
      </c>
    </row>
    <row r="3930" spans="1:12" ht="15" customHeight="1" x14ac:dyDescent="0.25">
      <c r="A3930" s="5">
        <v>39155</v>
      </c>
      <c r="B3930" s="6">
        <v>45.73</v>
      </c>
      <c r="C3930" s="2">
        <v>27506500</v>
      </c>
      <c r="D3930" s="6">
        <v>-0.45000000000000201</v>
      </c>
      <c r="E3930" s="6">
        <v>-0.97444781290602001</v>
      </c>
      <c r="F3930" s="6">
        <v>-0.49806240463691198</v>
      </c>
      <c r="G3930" s="6">
        <v>55.600230000000003</v>
      </c>
      <c r="H3930" s="6">
        <v>129504.26573426501</v>
      </c>
      <c r="I3930" s="6">
        <v>46.18</v>
      </c>
      <c r="J3930" s="6">
        <v>46.22</v>
      </c>
      <c r="K3930" s="6">
        <v>45.06</v>
      </c>
      <c r="L3930" s="6">
        <v>106496.73659673599</v>
      </c>
    </row>
    <row r="3931" spans="1:12" ht="15" customHeight="1" x14ac:dyDescent="0.25">
      <c r="A3931" s="5">
        <v>39154</v>
      </c>
      <c r="B3931" s="6">
        <v>46.18</v>
      </c>
      <c r="C3931" s="2">
        <v>23987000</v>
      </c>
      <c r="D3931" s="6">
        <v>-1.0799999999999901</v>
      </c>
      <c r="E3931" s="6">
        <v>-2.2852306390181898</v>
      </c>
      <c r="F3931" s="6">
        <v>-2.2852284070767999</v>
      </c>
      <c r="G3931" s="6">
        <v>55.878540000000001</v>
      </c>
      <c r="H3931" s="6">
        <v>130153.006993006</v>
      </c>
      <c r="I3931" s="6">
        <v>46.98</v>
      </c>
      <c r="J3931" s="6">
        <v>47.13</v>
      </c>
      <c r="K3931" s="6">
        <v>46.03</v>
      </c>
      <c r="L3931" s="6">
        <v>107545.68764568699</v>
      </c>
    </row>
    <row r="3932" spans="1:12" ht="15" customHeight="1" x14ac:dyDescent="0.25">
      <c r="A3932" s="5">
        <v>39153</v>
      </c>
      <c r="B3932" s="6">
        <v>47.26</v>
      </c>
      <c r="C3932" s="2">
        <v>12197200</v>
      </c>
      <c r="D3932" s="6">
        <v>-0.160000000000003</v>
      </c>
      <c r="E3932" s="6">
        <v>-0.337410375369051</v>
      </c>
      <c r="F3932" s="6">
        <v>-0.33740592979768502</v>
      </c>
      <c r="G3932" s="6">
        <v>57.185355999999999</v>
      </c>
      <c r="H3932" s="6">
        <v>133199.19813519801</v>
      </c>
      <c r="I3932" s="6">
        <v>47.53</v>
      </c>
      <c r="J3932" s="6">
        <v>47.63</v>
      </c>
      <c r="K3932" s="6">
        <v>47.1</v>
      </c>
      <c r="L3932" s="6">
        <v>110063.17016317</v>
      </c>
    </row>
    <row r="3933" spans="1:12" ht="15" customHeight="1" x14ac:dyDescent="0.25">
      <c r="A3933" s="5">
        <v>39150</v>
      </c>
      <c r="B3933" s="6">
        <v>47.42</v>
      </c>
      <c r="C3933" s="2">
        <v>13948600</v>
      </c>
      <c r="D3933" s="6">
        <v>-0.46</v>
      </c>
      <c r="E3933" s="6">
        <v>-0.960735171261484</v>
      </c>
      <c r="F3933" s="6">
        <v>-0.96073972937452601</v>
      </c>
      <c r="G3933" s="6">
        <v>57.378956000000002</v>
      </c>
      <c r="H3933" s="6">
        <v>133650.48018648001</v>
      </c>
      <c r="I3933" s="6">
        <v>47.78</v>
      </c>
      <c r="J3933" s="6">
        <v>48.13</v>
      </c>
      <c r="K3933" s="6">
        <v>47.15</v>
      </c>
      <c r="L3933" s="6">
        <v>110436.13053613</v>
      </c>
    </row>
    <row r="3934" spans="1:12" ht="15" customHeight="1" x14ac:dyDescent="0.25">
      <c r="A3934" s="5">
        <v>39149</v>
      </c>
      <c r="B3934" s="6">
        <v>47.88</v>
      </c>
      <c r="C3934" s="2">
        <v>20355600</v>
      </c>
      <c r="D3934" s="6">
        <v>-4.9999999999997102E-2</v>
      </c>
      <c r="E3934" s="6">
        <v>-0.104318798247438</v>
      </c>
      <c r="F3934" s="6">
        <v>-0.104319142882558</v>
      </c>
      <c r="G3934" s="6">
        <v>57.935566000000001</v>
      </c>
      <c r="H3934" s="6">
        <v>134947.93939393901</v>
      </c>
      <c r="I3934" s="6">
        <v>48.05</v>
      </c>
      <c r="J3934" s="6">
        <v>48.15</v>
      </c>
      <c r="K3934" s="6">
        <v>47.38</v>
      </c>
      <c r="L3934" s="6">
        <v>111508.391608391</v>
      </c>
    </row>
    <row r="3935" spans="1:12" ht="15" customHeight="1" x14ac:dyDescent="0.25">
      <c r="A3935" s="5">
        <v>39148</v>
      </c>
      <c r="B3935" s="6">
        <v>47.93</v>
      </c>
      <c r="C3935" s="2">
        <v>13327000</v>
      </c>
      <c r="D3935" s="6">
        <v>-0.109999999999999</v>
      </c>
      <c r="E3935" s="6">
        <v>-0.22897585345544799</v>
      </c>
      <c r="F3935" s="6">
        <v>-0.228977981278599</v>
      </c>
      <c r="G3935" s="6">
        <v>57.996066999999996</v>
      </c>
      <c r="H3935" s="6">
        <v>135088.96736596699</v>
      </c>
      <c r="I3935" s="6">
        <v>48.05</v>
      </c>
      <c r="J3935" s="6">
        <v>48.25</v>
      </c>
      <c r="K3935" s="6">
        <v>47.61</v>
      </c>
      <c r="L3935" s="6">
        <v>111624.941724941</v>
      </c>
    </row>
    <row r="3936" spans="1:12" ht="15" customHeight="1" x14ac:dyDescent="0.25">
      <c r="A3936" s="5">
        <v>39147</v>
      </c>
      <c r="B3936" s="6">
        <v>48.04</v>
      </c>
      <c r="C3936" s="2">
        <v>14918600</v>
      </c>
      <c r="D3936" s="6">
        <v>0.56999999999999995</v>
      </c>
      <c r="E3936" s="6">
        <v>1.2007583737097201</v>
      </c>
      <c r="F3936" s="6">
        <v>1.2007598957232499</v>
      </c>
      <c r="G3936" s="6">
        <v>58.129170000000002</v>
      </c>
      <c r="H3936" s="6">
        <v>135399.23076922999</v>
      </c>
      <c r="I3936" s="6">
        <v>47.84</v>
      </c>
      <c r="J3936" s="6">
        <v>48.29</v>
      </c>
      <c r="K3936" s="6">
        <v>47.75</v>
      </c>
      <c r="L3936" s="6">
        <v>111881.35198135101</v>
      </c>
    </row>
    <row r="3937" spans="1:12" ht="15" customHeight="1" x14ac:dyDescent="0.25">
      <c r="A3937" s="5">
        <v>39146</v>
      </c>
      <c r="B3937" s="6">
        <v>47.47</v>
      </c>
      <c r="C3937" s="2">
        <v>14229660</v>
      </c>
      <c r="D3937" s="6">
        <v>-0.34000000000000302</v>
      </c>
      <c r="E3937" s="6">
        <v>-0.711148295335706</v>
      </c>
      <c r="F3937" s="6">
        <v>-0.71115611571616</v>
      </c>
      <c r="G3937" s="6">
        <v>57.439459999999997</v>
      </c>
      <c r="H3937" s="6">
        <v>133791.51515151499</v>
      </c>
      <c r="I3937" s="6">
        <v>47.65</v>
      </c>
      <c r="J3937" s="6">
        <v>48.27</v>
      </c>
      <c r="K3937" s="6">
        <v>47.44</v>
      </c>
      <c r="L3937" s="6">
        <v>110552.68065268001</v>
      </c>
    </row>
    <row r="3938" spans="1:12" ht="15" customHeight="1" x14ac:dyDescent="0.25">
      <c r="A3938" s="5">
        <v>39143</v>
      </c>
      <c r="B3938" s="6">
        <v>47.81</v>
      </c>
      <c r="C3938" s="2">
        <v>18359700</v>
      </c>
      <c r="D3938" s="6">
        <v>-7.9999999999998295E-2</v>
      </c>
      <c r="E3938" s="6">
        <v>-0.167049488410941</v>
      </c>
      <c r="F3938" s="6">
        <v>-0.16704037743296901</v>
      </c>
      <c r="G3938" s="6">
        <v>57.85087</v>
      </c>
      <c r="H3938" s="6">
        <v>134750.512820512</v>
      </c>
      <c r="I3938" s="6">
        <v>47.85</v>
      </c>
      <c r="J3938" s="6">
        <v>48.32</v>
      </c>
      <c r="K3938" s="6">
        <v>47.71</v>
      </c>
      <c r="L3938" s="6">
        <v>111345.221445221</v>
      </c>
    </row>
    <row r="3939" spans="1:12" ht="15" customHeight="1" x14ac:dyDescent="0.25">
      <c r="A3939" s="5">
        <v>39142</v>
      </c>
      <c r="B3939" s="6">
        <v>47.89</v>
      </c>
      <c r="C3939" s="2">
        <v>20456660</v>
      </c>
      <c r="D3939" s="6">
        <v>-0.42000000000000098</v>
      </c>
      <c r="E3939" s="6">
        <v>-0.86938522045125699</v>
      </c>
      <c r="F3939" s="6">
        <v>-0.869389090489192</v>
      </c>
      <c r="G3939" s="6">
        <v>57.947665999999998</v>
      </c>
      <c r="H3939" s="6">
        <v>134976.14452214399</v>
      </c>
      <c r="I3939" s="6">
        <v>47.78</v>
      </c>
      <c r="J3939" s="6">
        <v>48.2</v>
      </c>
      <c r="K3939" s="6">
        <v>47.19</v>
      </c>
      <c r="L3939" s="6">
        <v>111531.701631701</v>
      </c>
    </row>
    <row r="3940" spans="1:12" ht="15" customHeight="1" x14ac:dyDescent="0.25">
      <c r="A3940" s="5">
        <v>39141</v>
      </c>
      <c r="B3940" s="6">
        <v>48.31</v>
      </c>
      <c r="C3940" s="2">
        <v>21331800</v>
      </c>
      <c r="D3940" s="6">
        <v>0.109999999999999</v>
      </c>
      <c r="E3940" s="6">
        <v>0.22821576763485299</v>
      </c>
      <c r="F3940" s="6">
        <v>0.22821617209456399</v>
      </c>
      <c r="G3940" s="6">
        <v>58.455874999999999</v>
      </c>
      <c r="H3940" s="6">
        <v>136160.78088578</v>
      </c>
      <c r="I3940" s="6">
        <v>48.5</v>
      </c>
      <c r="J3940" s="6">
        <v>48.66</v>
      </c>
      <c r="K3940" s="6">
        <v>48.01</v>
      </c>
      <c r="L3940" s="6">
        <v>112510.722610722</v>
      </c>
    </row>
    <row r="3941" spans="1:12" ht="15" customHeight="1" x14ac:dyDescent="0.25">
      <c r="A3941" s="5">
        <v>39140</v>
      </c>
      <c r="B3941" s="6">
        <v>48.2</v>
      </c>
      <c r="C3941" s="2">
        <v>20597400</v>
      </c>
      <c r="D3941" s="6">
        <v>-1.77999999999999</v>
      </c>
      <c r="E3941" s="6">
        <v>-3.5614245698279201</v>
      </c>
      <c r="F3941" s="6">
        <v>-3.5614221037558198</v>
      </c>
      <c r="G3941" s="6">
        <v>58.322772999999998</v>
      </c>
      <c r="H3941" s="6">
        <v>135850.519813519</v>
      </c>
      <c r="I3941" s="6">
        <v>49.6</v>
      </c>
      <c r="J3941" s="6">
        <v>49.78</v>
      </c>
      <c r="K3941" s="6">
        <v>48.2</v>
      </c>
      <c r="L3941" s="6">
        <v>112254.312354312</v>
      </c>
    </row>
    <row r="3942" spans="1:12" ht="15" customHeight="1" x14ac:dyDescent="0.25">
      <c r="A3942" s="5">
        <v>39139</v>
      </c>
      <c r="B3942" s="6">
        <v>49.98</v>
      </c>
      <c r="C3942" s="2">
        <v>10663130</v>
      </c>
      <c r="D3942" s="6">
        <v>0.40999999999999598</v>
      </c>
      <c r="E3942" s="6">
        <v>0.82711317329029399</v>
      </c>
      <c r="F3942" s="6">
        <v>0.82711895151239501</v>
      </c>
      <c r="G3942" s="6">
        <v>60.476599999999998</v>
      </c>
      <c r="H3942" s="6">
        <v>140871.09557109501</v>
      </c>
      <c r="I3942" s="6">
        <v>49.71</v>
      </c>
      <c r="J3942" s="6">
        <v>50.05</v>
      </c>
      <c r="K3942" s="6">
        <v>49.45</v>
      </c>
      <c r="L3942" s="6">
        <v>116403.496503496</v>
      </c>
    </row>
    <row r="3943" spans="1:12" ht="15" customHeight="1" x14ac:dyDescent="0.25">
      <c r="A3943" s="5">
        <v>39136</v>
      </c>
      <c r="B3943" s="6">
        <v>49.57</v>
      </c>
      <c r="C3943" s="2">
        <v>11050600</v>
      </c>
      <c r="D3943" s="6">
        <v>-0.119999999999997</v>
      </c>
      <c r="E3943" s="6">
        <v>-0.24149728315555599</v>
      </c>
      <c r="F3943" s="6">
        <v>-0.24150074675229799</v>
      </c>
      <c r="G3943" s="6">
        <v>59.980490000000003</v>
      </c>
      <c r="H3943" s="6">
        <v>139714.66200466201</v>
      </c>
      <c r="I3943" s="6">
        <v>49.66</v>
      </c>
      <c r="J3943" s="6">
        <v>49.89</v>
      </c>
      <c r="K3943" s="6">
        <v>49.29</v>
      </c>
      <c r="L3943" s="6">
        <v>115447.785547785</v>
      </c>
    </row>
    <row r="3944" spans="1:12" ht="15" customHeight="1" x14ac:dyDescent="0.25">
      <c r="A3944" s="5">
        <v>39135</v>
      </c>
      <c r="B3944" s="6">
        <v>49.69</v>
      </c>
      <c r="C3944" s="2">
        <v>10632900</v>
      </c>
      <c r="D3944" s="6">
        <v>-0.28000000000000103</v>
      </c>
      <c r="E3944" s="6">
        <v>-0.56033620172103404</v>
      </c>
      <c r="F3944" s="6">
        <v>-0.56033871114454703</v>
      </c>
      <c r="G3944" s="6">
        <v>60.125694000000003</v>
      </c>
      <c r="H3944" s="6">
        <v>140053.13286713199</v>
      </c>
      <c r="I3944" s="6">
        <v>50.09</v>
      </c>
      <c r="J3944" s="6">
        <v>50.18</v>
      </c>
      <c r="K3944" s="6">
        <v>49.55</v>
      </c>
      <c r="L3944" s="6">
        <v>115727.505827505</v>
      </c>
    </row>
    <row r="3945" spans="1:12" ht="15" customHeight="1" x14ac:dyDescent="0.25">
      <c r="A3945" s="5">
        <v>39134</v>
      </c>
      <c r="B3945" s="6">
        <v>49.97</v>
      </c>
      <c r="C3945" s="2">
        <v>23789100</v>
      </c>
      <c r="D3945" s="6">
        <v>-0.28999999999999898</v>
      </c>
      <c r="E3945" s="6">
        <v>-0.57699960206923895</v>
      </c>
      <c r="F3945" s="6">
        <v>-0.57699691638974904</v>
      </c>
      <c r="G3945" s="6">
        <v>60.464500000000001</v>
      </c>
      <c r="H3945" s="6">
        <v>140842.89044289</v>
      </c>
      <c r="I3945" s="6">
        <v>49.91</v>
      </c>
      <c r="J3945" s="6">
        <v>50.42</v>
      </c>
      <c r="K3945" s="6">
        <v>49.87</v>
      </c>
      <c r="L3945" s="6">
        <v>116380.18648018601</v>
      </c>
    </row>
    <row r="3946" spans="1:12" ht="15" customHeight="1" x14ac:dyDescent="0.25">
      <c r="A3946" s="5">
        <v>39133</v>
      </c>
      <c r="B3946" s="6">
        <v>50.26</v>
      </c>
      <c r="C3946" s="2">
        <v>36502900</v>
      </c>
      <c r="D3946" s="6">
        <v>1.78</v>
      </c>
      <c r="E3946" s="6">
        <v>3.6716171617161701</v>
      </c>
      <c r="F3946" s="6">
        <v>3.6716163860244202</v>
      </c>
      <c r="G3946" s="6">
        <v>60.815403000000003</v>
      </c>
      <c r="H3946" s="6">
        <v>141660.84615384601</v>
      </c>
      <c r="I3946" s="6">
        <v>49.81</v>
      </c>
      <c r="J3946" s="6">
        <v>50.29</v>
      </c>
      <c r="K3946" s="6">
        <v>49.41</v>
      </c>
      <c r="L3946" s="6">
        <v>117056.177156177</v>
      </c>
    </row>
    <row r="3947" spans="1:12" ht="15" customHeight="1" x14ac:dyDescent="0.25">
      <c r="A3947" s="5">
        <v>39129</v>
      </c>
      <c r="B3947" s="6">
        <v>48.48</v>
      </c>
      <c r="C3947" s="2">
        <v>17097100</v>
      </c>
      <c r="D3947" s="6">
        <v>0.119999999999997</v>
      </c>
      <c r="E3947" s="6">
        <v>0.24813895781636799</v>
      </c>
      <c r="F3947" s="6">
        <v>0.24813395826153101</v>
      </c>
      <c r="G3947" s="6">
        <v>58.661574999999999</v>
      </c>
      <c r="H3947" s="6">
        <v>136640.268065268</v>
      </c>
      <c r="I3947" s="6">
        <v>48.35</v>
      </c>
      <c r="J3947" s="6">
        <v>48.85</v>
      </c>
      <c r="K3947" s="6">
        <v>48.25</v>
      </c>
      <c r="L3947" s="6">
        <v>112906.99300699199</v>
      </c>
    </row>
    <row r="3948" spans="1:12" ht="15" customHeight="1" x14ac:dyDescent="0.25">
      <c r="A3948" s="5">
        <v>39128</v>
      </c>
      <c r="B3948" s="6">
        <v>48.36</v>
      </c>
      <c r="C3948" s="2">
        <v>11296500</v>
      </c>
      <c r="D3948" s="6">
        <v>0.49000000000000199</v>
      </c>
      <c r="E3948" s="6">
        <v>1.02360559849592</v>
      </c>
      <c r="F3948" s="6">
        <v>1.0236093261407999</v>
      </c>
      <c r="G3948" s="6">
        <v>58.516376000000001</v>
      </c>
      <c r="H3948" s="6">
        <v>136301.80885780801</v>
      </c>
      <c r="I3948" s="6">
        <v>47.9</v>
      </c>
      <c r="J3948" s="6">
        <v>48.54</v>
      </c>
      <c r="K3948" s="6">
        <v>47.82</v>
      </c>
      <c r="L3948" s="6">
        <v>112627.27272727199</v>
      </c>
    </row>
    <row r="3949" spans="1:12" ht="15" customHeight="1" x14ac:dyDescent="0.25">
      <c r="A3949" s="5">
        <v>39127</v>
      </c>
      <c r="B3949" s="6">
        <v>47.87</v>
      </c>
      <c r="C3949" s="2">
        <v>12275670</v>
      </c>
      <c r="D3949" s="6">
        <v>-0.109999999999999</v>
      </c>
      <c r="E3949" s="6">
        <v>-0.229262192580237</v>
      </c>
      <c r="F3949" s="6">
        <v>-0.229266041724485</v>
      </c>
      <c r="G3949" s="6">
        <v>57.923465999999998</v>
      </c>
      <c r="H3949" s="6">
        <v>134919.73426573401</v>
      </c>
      <c r="I3949" s="6">
        <v>48.08</v>
      </c>
      <c r="J3949" s="6">
        <v>48.13</v>
      </c>
      <c r="K3949" s="6">
        <v>47.75</v>
      </c>
      <c r="L3949" s="6">
        <v>111485.081585081</v>
      </c>
    </row>
    <row r="3950" spans="1:12" ht="15" customHeight="1" x14ac:dyDescent="0.25">
      <c r="A3950" s="5">
        <v>39126</v>
      </c>
      <c r="B3950" s="6">
        <v>47.98</v>
      </c>
      <c r="C3950" s="2">
        <v>10068480</v>
      </c>
      <c r="D3950" s="6">
        <v>0.239999999999994</v>
      </c>
      <c r="E3950" s="6">
        <v>0.50272308336822802</v>
      </c>
      <c r="F3950" s="6">
        <v>0.50272160172926095</v>
      </c>
      <c r="G3950" s="6">
        <v>58.056570000000001</v>
      </c>
      <c r="H3950" s="6">
        <v>135230</v>
      </c>
      <c r="I3950" s="6">
        <v>47.8</v>
      </c>
      <c r="J3950" s="6">
        <v>48.17</v>
      </c>
      <c r="K3950" s="6">
        <v>47.74</v>
      </c>
      <c r="L3950" s="6">
        <v>111741.49184149101</v>
      </c>
    </row>
    <row r="3951" spans="1:12" ht="15" customHeight="1" x14ac:dyDescent="0.25">
      <c r="A3951" s="5">
        <v>39125</v>
      </c>
      <c r="B3951" s="6">
        <v>47.74</v>
      </c>
      <c r="C3951" s="2">
        <v>10290450</v>
      </c>
      <c r="D3951" s="6">
        <v>-0.22999999999999601</v>
      </c>
      <c r="E3951" s="6">
        <v>-0.47946633312486697</v>
      </c>
      <c r="F3951" s="6">
        <v>-0.47946171201017601</v>
      </c>
      <c r="G3951" s="6">
        <v>57.766167000000003</v>
      </c>
      <c r="H3951" s="6">
        <v>134553.069930069</v>
      </c>
      <c r="I3951" s="6">
        <v>48.15</v>
      </c>
      <c r="J3951" s="6">
        <v>48.24</v>
      </c>
      <c r="K3951" s="6">
        <v>47.68</v>
      </c>
      <c r="L3951" s="6">
        <v>111182.051282051</v>
      </c>
    </row>
    <row r="3952" spans="1:12" ht="15" customHeight="1" x14ac:dyDescent="0.25">
      <c r="A3952" s="5">
        <v>39122</v>
      </c>
      <c r="B3952" s="6">
        <v>47.97</v>
      </c>
      <c r="C3952" s="2">
        <v>12406000</v>
      </c>
      <c r="D3952" s="6">
        <v>-0.34000000000000302</v>
      </c>
      <c r="E3952" s="6">
        <v>-0.70378803560340297</v>
      </c>
      <c r="F3952" s="6">
        <v>-0.70379067972209297</v>
      </c>
      <c r="G3952" s="6">
        <v>58.044468000000002</v>
      </c>
      <c r="H3952" s="6">
        <v>135201.79020978999</v>
      </c>
      <c r="I3952" s="6">
        <v>48.37</v>
      </c>
      <c r="J3952" s="6">
        <v>48.54</v>
      </c>
      <c r="K3952" s="6">
        <v>47.67</v>
      </c>
      <c r="L3952" s="6">
        <v>111718.18181818099</v>
      </c>
    </row>
    <row r="3953" spans="1:12" ht="15" customHeight="1" x14ac:dyDescent="0.25">
      <c r="A3953" s="5">
        <v>39121</v>
      </c>
      <c r="B3953" s="6">
        <v>48.31</v>
      </c>
      <c r="C3953" s="2">
        <v>10791600</v>
      </c>
      <c r="D3953" s="6">
        <v>-0.26999999999999602</v>
      </c>
      <c r="E3953" s="6">
        <v>-0.55578427336351299</v>
      </c>
      <c r="F3953" s="6">
        <v>-0.55578540445145797</v>
      </c>
      <c r="G3953" s="6">
        <v>58.455874999999999</v>
      </c>
      <c r="H3953" s="6">
        <v>136160.78088578</v>
      </c>
      <c r="I3953" s="6">
        <v>48.36</v>
      </c>
      <c r="J3953" s="6">
        <v>48.6</v>
      </c>
      <c r="K3953" s="6">
        <v>48.13</v>
      </c>
      <c r="L3953" s="6">
        <v>112510.722610722</v>
      </c>
    </row>
    <row r="3954" spans="1:12" ht="15" customHeight="1" x14ac:dyDescent="0.25">
      <c r="A3954" s="5">
        <v>39120</v>
      </c>
      <c r="B3954" s="6">
        <v>48.58</v>
      </c>
      <c r="C3954" s="2">
        <v>10084300</v>
      </c>
      <c r="D3954" s="6"/>
      <c r="E3954" s="6"/>
      <c r="F3954" s="6"/>
      <c r="G3954" s="6">
        <v>58.782580000000003</v>
      </c>
      <c r="H3954" s="6">
        <v>136922.33100233099</v>
      </c>
      <c r="I3954" s="6">
        <v>48.39</v>
      </c>
      <c r="J3954" s="6">
        <v>48.75</v>
      </c>
      <c r="K3954" s="6">
        <v>48.28</v>
      </c>
      <c r="L3954" s="6">
        <v>113140.093240093</v>
      </c>
    </row>
    <row r="3955" spans="1:12" ht="15" customHeight="1" x14ac:dyDescent="0.25">
      <c r="A3955" s="5">
        <v>39119</v>
      </c>
      <c r="B3955" s="6">
        <v>48.58</v>
      </c>
      <c r="C3955" s="2">
        <v>8961900</v>
      </c>
      <c r="D3955" s="6">
        <v>5.9999999999995099E-2</v>
      </c>
      <c r="E3955" s="6">
        <v>0.123660346248954</v>
      </c>
      <c r="F3955" s="6">
        <v>0.12366552491862499</v>
      </c>
      <c r="G3955" s="6">
        <v>58.782580000000003</v>
      </c>
      <c r="H3955" s="6">
        <v>136922.33100233099</v>
      </c>
      <c r="I3955" s="6">
        <v>48.61</v>
      </c>
      <c r="J3955" s="6">
        <v>48.77</v>
      </c>
      <c r="K3955" s="6">
        <v>48.32</v>
      </c>
      <c r="L3955" s="6">
        <v>113140.093240093</v>
      </c>
    </row>
    <row r="3956" spans="1:12" ht="15" customHeight="1" x14ac:dyDescent="0.25">
      <c r="A3956" s="5">
        <v>39118</v>
      </c>
      <c r="B3956" s="6">
        <v>48.52</v>
      </c>
      <c r="C3956" s="2">
        <v>14214800</v>
      </c>
      <c r="D3956" s="6">
        <v>0.440000000000004</v>
      </c>
      <c r="E3956" s="6">
        <v>0.91514143094841804</v>
      </c>
      <c r="F3956" s="6">
        <v>0.91513963199218995</v>
      </c>
      <c r="G3956" s="6">
        <v>58.709975999999997</v>
      </c>
      <c r="H3956" s="6">
        <v>136753.09090909001</v>
      </c>
      <c r="I3956" s="6">
        <v>48.44</v>
      </c>
      <c r="J3956" s="6">
        <v>48.9</v>
      </c>
      <c r="K3956" s="6">
        <v>48.42</v>
      </c>
      <c r="L3956" s="6">
        <v>113000.233100233</v>
      </c>
    </row>
    <row r="3957" spans="1:12" ht="15" customHeight="1" x14ac:dyDescent="0.25">
      <c r="A3957" s="5">
        <v>39115</v>
      </c>
      <c r="B3957" s="6">
        <v>48.08</v>
      </c>
      <c r="C3957" s="2">
        <v>12611700</v>
      </c>
      <c r="D3957" s="6">
        <v>0.29999999999999699</v>
      </c>
      <c r="E3957" s="6">
        <v>0.62787777312682802</v>
      </c>
      <c r="F3957" s="6">
        <v>0.62787985394130397</v>
      </c>
      <c r="G3957" s="6">
        <v>58.177570000000003</v>
      </c>
      <c r="H3957" s="6">
        <v>135512.05128205099</v>
      </c>
      <c r="I3957" s="6">
        <v>47.75</v>
      </c>
      <c r="J3957" s="6">
        <v>48.42</v>
      </c>
      <c r="K3957" s="6">
        <v>47.64</v>
      </c>
      <c r="L3957" s="6">
        <v>111974.592074592</v>
      </c>
    </row>
    <row r="3958" spans="1:12" ht="15" customHeight="1" x14ac:dyDescent="0.25">
      <c r="A3958" s="5">
        <v>39114</v>
      </c>
      <c r="B3958" s="6">
        <v>47.78</v>
      </c>
      <c r="C3958" s="2">
        <v>13135400</v>
      </c>
      <c r="D3958" s="6">
        <v>9.0000000000003397E-2</v>
      </c>
      <c r="E3958" s="6">
        <v>0.18871880897464099</v>
      </c>
      <c r="F3958" s="6">
        <v>0.18872325522314401</v>
      </c>
      <c r="G3958" s="6">
        <v>57.814563999999997</v>
      </c>
      <c r="H3958" s="6">
        <v>134665.883449883</v>
      </c>
      <c r="I3958" s="6">
        <v>47.51</v>
      </c>
      <c r="J3958" s="6">
        <v>48.08</v>
      </c>
      <c r="K3958" s="6">
        <v>47.44</v>
      </c>
      <c r="L3958" s="6">
        <v>111275.291375291</v>
      </c>
    </row>
    <row r="3959" spans="1:12" ht="15" customHeight="1" x14ac:dyDescent="0.25">
      <c r="A3959" s="5">
        <v>39113</v>
      </c>
      <c r="B3959" s="6">
        <v>47.69</v>
      </c>
      <c r="C3959" s="2">
        <v>14889700</v>
      </c>
      <c r="D3959" s="6">
        <v>0.40999999999999598</v>
      </c>
      <c r="E3959" s="6">
        <v>0.86717428087985604</v>
      </c>
      <c r="F3959" s="6">
        <v>0.86716805026125698</v>
      </c>
      <c r="G3959" s="6">
        <v>57.705660000000002</v>
      </c>
      <c r="H3959" s="6">
        <v>134412.02797202699</v>
      </c>
      <c r="I3959" s="6">
        <v>47.2</v>
      </c>
      <c r="J3959" s="6">
        <v>47.96</v>
      </c>
      <c r="K3959" s="6">
        <v>47.04</v>
      </c>
      <c r="L3959" s="6">
        <v>111065.501165501</v>
      </c>
    </row>
    <row r="3960" spans="1:12" ht="15" customHeight="1" x14ac:dyDescent="0.25">
      <c r="A3960" s="5">
        <v>39112</v>
      </c>
      <c r="B3960" s="6">
        <v>47.28</v>
      </c>
      <c r="C3960" s="2">
        <v>16342400</v>
      </c>
      <c r="D3960" s="6">
        <v>-0.35000000000000098</v>
      </c>
      <c r="E3960" s="6">
        <v>-0.73483098887255904</v>
      </c>
      <c r="F3960" s="6">
        <v>-0.73483339355339095</v>
      </c>
      <c r="G3960" s="6">
        <v>57.209556999999997</v>
      </c>
      <c r="H3960" s="6">
        <v>133255.61072261</v>
      </c>
      <c r="I3960" s="6">
        <v>47.75</v>
      </c>
      <c r="J3960" s="6">
        <v>47.84</v>
      </c>
      <c r="K3960" s="6">
        <v>46.91</v>
      </c>
      <c r="L3960" s="6">
        <v>110109.79020978999</v>
      </c>
    </row>
    <row r="3961" spans="1:12" ht="15" customHeight="1" x14ac:dyDescent="0.25">
      <c r="A3961" s="5">
        <v>39111</v>
      </c>
      <c r="B3961" s="6">
        <v>47.63</v>
      </c>
      <c r="C3961" s="2">
        <v>9497000</v>
      </c>
      <c r="D3961" s="6">
        <v>-3.9999999999999099E-2</v>
      </c>
      <c r="E3961" s="6">
        <v>-8.3910216068805402E-2</v>
      </c>
      <c r="F3961" s="6">
        <v>-8.3902175846461896E-2</v>
      </c>
      <c r="G3961" s="6">
        <v>57.633063999999997</v>
      </c>
      <c r="H3961" s="6">
        <v>134242.806526806</v>
      </c>
      <c r="I3961" s="6">
        <v>48.15</v>
      </c>
      <c r="J3961" s="6">
        <v>48.15</v>
      </c>
      <c r="K3961" s="6">
        <v>47.5</v>
      </c>
      <c r="L3961" s="6">
        <v>110925.641025641</v>
      </c>
    </row>
    <row r="3962" spans="1:12" ht="15" customHeight="1" x14ac:dyDescent="0.25">
      <c r="A3962" s="5">
        <v>39108</v>
      </c>
      <c r="B3962" s="6">
        <v>47.67</v>
      </c>
      <c r="C3962" s="2">
        <v>11058400</v>
      </c>
      <c r="D3962" s="6">
        <v>-0.47999999999999599</v>
      </c>
      <c r="E3962" s="6">
        <v>-0.996884735202485</v>
      </c>
      <c r="F3962" s="6">
        <v>-0.99688872404044504</v>
      </c>
      <c r="G3962" s="6">
        <v>57.681460000000001</v>
      </c>
      <c r="H3962" s="6">
        <v>134355.617715617</v>
      </c>
      <c r="I3962" s="6">
        <v>48.05</v>
      </c>
      <c r="J3962" s="6">
        <v>48.36</v>
      </c>
      <c r="K3962" s="6">
        <v>47.47</v>
      </c>
      <c r="L3962" s="6">
        <v>111018.88111888101</v>
      </c>
    </row>
    <row r="3963" spans="1:12" ht="15" customHeight="1" x14ac:dyDescent="0.25">
      <c r="A3963" s="5">
        <v>39107</v>
      </c>
      <c r="B3963" s="6">
        <v>48.15</v>
      </c>
      <c r="C3963" s="2">
        <v>9760100</v>
      </c>
      <c r="D3963" s="6">
        <v>-0.46</v>
      </c>
      <c r="E3963" s="6">
        <v>-0.94630734416787299</v>
      </c>
      <c r="F3963" s="6">
        <v>-0.94631179648438901</v>
      </c>
      <c r="G3963" s="6">
        <v>58.262270000000001</v>
      </c>
      <c r="H3963" s="6">
        <v>135709.48717948701</v>
      </c>
      <c r="I3963" s="6">
        <v>48.61</v>
      </c>
      <c r="J3963" s="6">
        <v>48.64</v>
      </c>
      <c r="K3963" s="6">
        <v>48.09</v>
      </c>
      <c r="L3963" s="6">
        <v>112137.762237762</v>
      </c>
    </row>
    <row r="3964" spans="1:12" ht="15" customHeight="1" x14ac:dyDescent="0.25">
      <c r="A3964" s="5">
        <v>39106</v>
      </c>
      <c r="B3964" s="6">
        <v>48.61</v>
      </c>
      <c r="C3964" s="2">
        <v>13491600</v>
      </c>
      <c r="D3964" s="6">
        <v>0.79999999999999705</v>
      </c>
      <c r="E3964" s="6">
        <v>1.6732901066722301</v>
      </c>
      <c r="F3964" s="6">
        <v>1.6732851208633499</v>
      </c>
      <c r="G3964" s="6">
        <v>58.81888</v>
      </c>
      <c r="H3964" s="6">
        <v>137006.94638694599</v>
      </c>
      <c r="I3964" s="6">
        <v>48.07</v>
      </c>
      <c r="J3964" s="6">
        <v>48.7</v>
      </c>
      <c r="K3964" s="6">
        <v>47.99</v>
      </c>
      <c r="L3964" s="6">
        <v>113210.023310023</v>
      </c>
    </row>
    <row r="3965" spans="1:12" ht="15" customHeight="1" x14ac:dyDescent="0.25">
      <c r="A3965" s="5">
        <v>39105</v>
      </c>
      <c r="B3965" s="6">
        <v>47.81</v>
      </c>
      <c r="C3965" s="2">
        <v>11273900</v>
      </c>
      <c r="D3965" s="6">
        <v>-0.149999999999998</v>
      </c>
      <c r="E3965" s="6">
        <v>-0.31276063386155201</v>
      </c>
      <c r="F3965" s="6">
        <v>-0.312753048436686</v>
      </c>
      <c r="G3965" s="6">
        <v>57.85087</v>
      </c>
      <c r="H3965" s="6">
        <v>134750.512820512</v>
      </c>
      <c r="I3965" s="6">
        <v>47.78</v>
      </c>
      <c r="J3965" s="6">
        <v>48.15</v>
      </c>
      <c r="K3965" s="6">
        <v>47.46</v>
      </c>
      <c r="L3965" s="6">
        <v>111345.221445221</v>
      </c>
    </row>
    <row r="3966" spans="1:12" ht="15" customHeight="1" x14ac:dyDescent="0.25">
      <c r="A3966" s="5">
        <v>39104</v>
      </c>
      <c r="B3966" s="6">
        <v>47.96</v>
      </c>
      <c r="C3966" s="2">
        <v>12501900</v>
      </c>
      <c r="D3966" s="6">
        <v>-0.35000000000000098</v>
      </c>
      <c r="E3966" s="6">
        <v>-0.72448768370938499</v>
      </c>
      <c r="F3966" s="6">
        <v>-0.72449005339497696</v>
      </c>
      <c r="G3966" s="6">
        <v>58.032367999999998</v>
      </c>
      <c r="H3966" s="6">
        <v>135173.58508158501</v>
      </c>
      <c r="I3966" s="6">
        <v>48.16</v>
      </c>
      <c r="J3966" s="6">
        <v>48.27</v>
      </c>
      <c r="K3966" s="6">
        <v>47.6</v>
      </c>
      <c r="L3966" s="6">
        <v>111694.871794871</v>
      </c>
    </row>
    <row r="3967" spans="1:12" ht="15" customHeight="1" x14ac:dyDescent="0.25">
      <c r="A3967" s="5">
        <v>39101</v>
      </c>
      <c r="B3967" s="6">
        <v>48.31</v>
      </c>
      <c r="C3967" s="2">
        <v>11960300</v>
      </c>
      <c r="D3967" s="6">
        <v>-7.9999999999998295E-2</v>
      </c>
      <c r="E3967" s="6">
        <v>-0.165323413928497</v>
      </c>
      <c r="F3967" s="6">
        <v>-0.16531781563584499</v>
      </c>
      <c r="G3967" s="6">
        <v>58.455874999999999</v>
      </c>
      <c r="H3967" s="6">
        <v>136160.78088578</v>
      </c>
      <c r="I3967" s="6">
        <v>48.49</v>
      </c>
      <c r="J3967" s="6">
        <v>48.74</v>
      </c>
      <c r="K3967" s="6">
        <v>48.19</v>
      </c>
      <c r="L3967" s="6">
        <v>112510.722610722</v>
      </c>
    </row>
    <row r="3968" spans="1:12" ht="15" customHeight="1" x14ac:dyDescent="0.25">
      <c r="A3968" s="5">
        <v>39100</v>
      </c>
      <c r="B3968" s="6">
        <v>48.39</v>
      </c>
      <c r="C3968" s="2">
        <v>13656200</v>
      </c>
      <c r="D3968" s="6">
        <v>0.189999999999997</v>
      </c>
      <c r="E3968" s="6">
        <v>0.39419087136929298</v>
      </c>
      <c r="F3968" s="6">
        <v>0.39418564683129098</v>
      </c>
      <c r="G3968" s="6">
        <v>58.552672999999999</v>
      </c>
      <c r="H3968" s="6">
        <v>136386.41724941699</v>
      </c>
      <c r="I3968" s="6">
        <v>48.2</v>
      </c>
      <c r="J3968" s="6">
        <v>48.78</v>
      </c>
      <c r="K3968" s="6">
        <v>48.08</v>
      </c>
      <c r="L3968" s="6">
        <v>112697.202797202</v>
      </c>
    </row>
    <row r="3969" spans="1:12" ht="15" customHeight="1" x14ac:dyDescent="0.25">
      <c r="A3969" s="5">
        <v>39099</v>
      </c>
      <c r="B3969" s="6">
        <v>48.2</v>
      </c>
      <c r="C3969" s="2">
        <v>11305400</v>
      </c>
      <c r="D3969" s="6">
        <v>-0.109999999999999</v>
      </c>
      <c r="E3969" s="6">
        <v>-0.22769612916579901</v>
      </c>
      <c r="F3969" s="6">
        <v>-0.22769653178572599</v>
      </c>
      <c r="G3969" s="6">
        <v>58.322772999999998</v>
      </c>
      <c r="H3969" s="6">
        <v>135850.519813519</v>
      </c>
      <c r="I3969" s="6">
        <v>48.32</v>
      </c>
      <c r="J3969" s="6">
        <v>48.41</v>
      </c>
      <c r="K3969" s="6">
        <v>48.09</v>
      </c>
      <c r="L3969" s="6">
        <v>112254.312354312</v>
      </c>
    </row>
    <row r="3970" spans="1:12" ht="15" customHeight="1" x14ac:dyDescent="0.25">
      <c r="A3970" s="5">
        <v>39098</v>
      </c>
      <c r="B3970" s="6">
        <v>48.31</v>
      </c>
      <c r="C3970" s="2">
        <v>14482400</v>
      </c>
      <c r="D3970" s="6">
        <v>0.33000000000000501</v>
      </c>
      <c r="E3970" s="6">
        <v>0.68778657774073404</v>
      </c>
      <c r="F3970" s="6">
        <v>0.68778606796784303</v>
      </c>
      <c r="G3970" s="6">
        <v>58.455874999999999</v>
      </c>
      <c r="H3970" s="6">
        <v>136160.78088578</v>
      </c>
      <c r="I3970" s="6">
        <v>47.93</v>
      </c>
      <c r="J3970" s="6">
        <v>48.48</v>
      </c>
      <c r="K3970" s="6">
        <v>47.79</v>
      </c>
      <c r="L3970" s="6">
        <v>112510.722610722</v>
      </c>
    </row>
    <row r="3971" spans="1:12" ht="15" customHeight="1" x14ac:dyDescent="0.25">
      <c r="A3971" s="5">
        <v>39094</v>
      </c>
      <c r="B3971" s="6">
        <v>47.98</v>
      </c>
      <c r="C3971" s="2">
        <v>13910400</v>
      </c>
      <c r="D3971" s="6">
        <v>0.37999999999999501</v>
      </c>
      <c r="E3971" s="6">
        <v>0.79831932773108905</v>
      </c>
      <c r="F3971" s="6">
        <v>0.798326155846251</v>
      </c>
      <c r="G3971" s="6">
        <v>58.056570000000001</v>
      </c>
      <c r="H3971" s="6">
        <v>135230</v>
      </c>
      <c r="I3971" s="6">
        <v>47.62</v>
      </c>
      <c r="J3971" s="6">
        <v>48.11</v>
      </c>
      <c r="K3971" s="6">
        <v>47.21</v>
      </c>
      <c r="L3971" s="6">
        <v>111741.49184149101</v>
      </c>
    </row>
    <row r="3972" spans="1:12" ht="15" customHeight="1" x14ac:dyDescent="0.25">
      <c r="A3972" s="5">
        <v>39093</v>
      </c>
      <c r="B3972" s="6">
        <v>47.6</v>
      </c>
      <c r="C3972" s="2">
        <v>14823200</v>
      </c>
      <c r="D3972" s="6">
        <v>0.32</v>
      </c>
      <c r="E3972" s="6">
        <v>0.67681895093063504</v>
      </c>
      <c r="F3972" s="6">
        <v>0.67681523910421104</v>
      </c>
      <c r="G3972" s="6">
        <v>57.596760000000003</v>
      </c>
      <c r="H3972" s="6">
        <v>134158.18181818101</v>
      </c>
      <c r="I3972" s="6">
        <v>47.27</v>
      </c>
      <c r="J3972" s="6">
        <v>47.73</v>
      </c>
      <c r="K3972" s="6">
        <v>47.21</v>
      </c>
      <c r="L3972" s="6">
        <v>110855.71095571</v>
      </c>
    </row>
    <row r="3973" spans="1:12" ht="15" customHeight="1" x14ac:dyDescent="0.25">
      <c r="A3973" s="5">
        <v>39092</v>
      </c>
      <c r="B3973" s="6">
        <v>47.28</v>
      </c>
      <c r="C3973" s="2">
        <v>13312000</v>
      </c>
      <c r="D3973" s="6">
        <v>-0.109999999999999</v>
      </c>
      <c r="E3973" s="6">
        <v>-0.23211648027009399</v>
      </c>
      <c r="F3973" s="6">
        <v>-0.23211863558475401</v>
      </c>
      <c r="G3973" s="6">
        <v>57.209556999999997</v>
      </c>
      <c r="H3973" s="6">
        <v>133255.61072261</v>
      </c>
      <c r="I3973" s="6">
        <v>47.05</v>
      </c>
      <c r="J3973" s="6">
        <v>47.62</v>
      </c>
      <c r="K3973" s="6">
        <v>46.51</v>
      </c>
      <c r="L3973" s="6">
        <v>110109.79020978999</v>
      </c>
    </row>
    <row r="3974" spans="1:12" ht="15" customHeight="1" x14ac:dyDescent="0.25">
      <c r="A3974" s="5">
        <v>39091</v>
      </c>
      <c r="B3974" s="6">
        <v>47.39</v>
      </c>
      <c r="C3974" s="2">
        <v>14642400</v>
      </c>
      <c r="D3974" s="6">
        <v>0.39</v>
      </c>
      <c r="E3974" s="6">
        <v>0.82978723404254495</v>
      </c>
      <c r="F3974" s="6">
        <v>0.82979387470711796</v>
      </c>
      <c r="G3974" s="6">
        <v>57.342660000000002</v>
      </c>
      <c r="H3974" s="6">
        <v>133565.87412587399</v>
      </c>
      <c r="I3974" s="6">
        <v>47</v>
      </c>
      <c r="J3974" s="6">
        <v>47.67</v>
      </c>
      <c r="K3974" s="6">
        <v>47</v>
      </c>
      <c r="L3974" s="6">
        <v>110366.2004662</v>
      </c>
    </row>
    <row r="3975" spans="1:12" ht="15" customHeight="1" x14ac:dyDescent="0.25">
      <c r="A3975" s="5">
        <v>39090</v>
      </c>
      <c r="B3975" s="6">
        <v>47</v>
      </c>
      <c r="C3975" s="2">
        <v>16395900</v>
      </c>
      <c r="D3975" s="6">
        <v>-0.39</v>
      </c>
      <c r="E3975" s="6">
        <v>-0.82295843004853697</v>
      </c>
      <c r="F3975" s="6">
        <v>-0.82296496186260404</v>
      </c>
      <c r="G3975" s="6">
        <v>56.870750000000001</v>
      </c>
      <c r="H3975" s="6">
        <v>132465.85081584999</v>
      </c>
      <c r="I3975" s="6">
        <v>46.91</v>
      </c>
      <c r="J3975" s="6">
        <v>47.31</v>
      </c>
      <c r="K3975" s="6">
        <v>46.9</v>
      </c>
      <c r="L3975" s="6">
        <v>109457.109557109</v>
      </c>
    </row>
    <row r="3976" spans="1:12" ht="15" customHeight="1" x14ac:dyDescent="0.25">
      <c r="A3976" s="5">
        <v>39087</v>
      </c>
      <c r="B3976" s="6">
        <v>47.39</v>
      </c>
      <c r="C3976" s="2">
        <v>13556900</v>
      </c>
      <c r="D3976" s="6">
        <v>-0.39</v>
      </c>
      <c r="E3976" s="6">
        <v>-0.81624110506488501</v>
      </c>
      <c r="F3976" s="6">
        <v>-0.81623723738536402</v>
      </c>
      <c r="G3976" s="6">
        <v>57.342660000000002</v>
      </c>
      <c r="H3976" s="6">
        <v>133565.87412587399</v>
      </c>
      <c r="I3976" s="6">
        <v>47.5</v>
      </c>
      <c r="J3976" s="6">
        <v>47.8</v>
      </c>
      <c r="K3976" s="6">
        <v>47.15</v>
      </c>
      <c r="L3976" s="6">
        <v>110366.2004662</v>
      </c>
    </row>
    <row r="3977" spans="1:12" ht="15" customHeight="1" x14ac:dyDescent="0.25">
      <c r="A3977" s="5">
        <v>39086</v>
      </c>
      <c r="B3977" s="6">
        <v>47.78</v>
      </c>
      <c r="C3977" s="2">
        <v>17073000</v>
      </c>
      <c r="D3977" s="6">
        <v>0.23000000000000301</v>
      </c>
      <c r="E3977" s="6">
        <v>0.48370136698212501</v>
      </c>
      <c r="F3977" s="6">
        <v>0.48370192987865401</v>
      </c>
      <c r="G3977" s="6">
        <v>57.814563999999997</v>
      </c>
      <c r="H3977" s="6">
        <v>134665.883449883</v>
      </c>
      <c r="I3977" s="6">
        <v>47.8</v>
      </c>
      <c r="J3977" s="6">
        <v>47.99</v>
      </c>
      <c r="K3977" s="6">
        <v>47.32</v>
      </c>
      <c r="L3977" s="6">
        <v>111275.291375291</v>
      </c>
    </row>
    <row r="3978" spans="1:12" ht="15" customHeight="1" x14ac:dyDescent="0.25">
      <c r="A3978" s="5">
        <v>39085</v>
      </c>
      <c r="B3978" s="6">
        <v>47.55</v>
      </c>
      <c r="C3978" s="2">
        <v>35687300</v>
      </c>
      <c r="D3978" s="6">
        <v>1.3699999999999899</v>
      </c>
      <c r="E3978" s="6">
        <v>2.9666522304027501</v>
      </c>
      <c r="F3978" s="6">
        <v>2.9666487349168298</v>
      </c>
      <c r="G3978" s="6">
        <v>57.536259999999999</v>
      </c>
      <c r="H3978" s="6">
        <v>134017.15617715599</v>
      </c>
      <c r="I3978" s="6">
        <v>47.09</v>
      </c>
      <c r="J3978" s="6">
        <v>48.3</v>
      </c>
      <c r="K3978" s="6">
        <v>47.06</v>
      </c>
      <c r="L3978" s="6">
        <v>110739.16083916</v>
      </c>
    </row>
    <row r="3979" spans="1:12" ht="15" customHeight="1" x14ac:dyDescent="0.25">
      <c r="A3979" s="5">
        <v>39080</v>
      </c>
      <c r="B3979" s="6">
        <v>46.18</v>
      </c>
      <c r="C3979" s="2">
        <v>10810500</v>
      </c>
      <c r="D3979" s="6">
        <v>0.17000000000000101</v>
      </c>
      <c r="E3979" s="6">
        <v>0.36948489458814499</v>
      </c>
      <c r="F3979" s="6">
        <v>0.36949440617644003</v>
      </c>
      <c r="G3979" s="6">
        <v>55.878540000000001</v>
      </c>
      <c r="H3979" s="6">
        <v>130153.006993006</v>
      </c>
      <c r="I3979" s="6">
        <v>46.2</v>
      </c>
      <c r="J3979" s="6">
        <v>46.61</v>
      </c>
      <c r="K3979" s="6">
        <v>46.03</v>
      </c>
      <c r="L3979" s="6">
        <v>107545.68764568699</v>
      </c>
    </row>
    <row r="3980" spans="1:12" ht="15" customHeight="1" x14ac:dyDescent="0.25">
      <c r="A3980" s="5">
        <v>39079</v>
      </c>
      <c r="B3980" s="6">
        <v>46.01</v>
      </c>
      <c r="C3980" s="2">
        <v>7100500</v>
      </c>
      <c r="D3980" s="6">
        <v>-0.149999999999998</v>
      </c>
      <c r="E3980" s="6">
        <v>-0.324956672443665</v>
      </c>
      <c r="F3980" s="6">
        <v>-0.32496669014440099</v>
      </c>
      <c r="G3980" s="6">
        <v>55.672832</v>
      </c>
      <c r="H3980" s="6">
        <v>129673.501165501</v>
      </c>
      <c r="I3980" s="6">
        <v>45.81</v>
      </c>
      <c r="J3980" s="6">
        <v>46.2</v>
      </c>
      <c r="K3980" s="6">
        <v>45.81</v>
      </c>
      <c r="L3980" s="6">
        <v>107149.41724941701</v>
      </c>
    </row>
    <row r="3981" spans="1:12" ht="15" customHeight="1" x14ac:dyDescent="0.25">
      <c r="A3981" s="5">
        <v>39078</v>
      </c>
      <c r="B3981" s="6">
        <v>46.16</v>
      </c>
      <c r="C3981" s="2">
        <v>12124100</v>
      </c>
      <c r="D3981" s="6">
        <v>4.9999999999997102E-2</v>
      </c>
      <c r="E3981" s="6">
        <v>0.108436347863793</v>
      </c>
      <c r="F3981" s="6">
        <v>0.10843490966028201</v>
      </c>
      <c r="G3981" s="6">
        <v>55.854340000000001</v>
      </c>
      <c r="H3981" s="6">
        <v>130096.596736596</v>
      </c>
      <c r="I3981" s="6">
        <v>45.75</v>
      </c>
      <c r="J3981" s="6">
        <v>46.25</v>
      </c>
      <c r="K3981" s="6">
        <v>45.75</v>
      </c>
      <c r="L3981" s="6">
        <v>107499.067599067</v>
      </c>
    </row>
    <row r="3982" spans="1:12" ht="15" customHeight="1" x14ac:dyDescent="0.25">
      <c r="A3982" s="5">
        <v>39077</v>
      </c>
      <c r="B3982" s="6">
        <v>46.11</v>
      </c>
      <c r="C3982" s="2">
        <v>10493300</v>
      </c>
      <c r="D3982" s="6">
        <v>0.56999999999999995</v>
      </c>
      <c r="E3982" s="6">
        <v>1.25164690382082</v>
      </c>
      <c r="F3982" s="6">
        <v>1.25164846990597</v>
      </c>
      <c r="G3982" s="6">
        <v>55.793840000000003</v>
      </c>
      <c r="H3982" s="6">
        <v>129955.57109557099</v>
      </c>
      <c r="I3982" s="6">
        <v>44.8</v>
      </c>
      <c r="J3982" s="6">
        <v>46.29</v>
      </c>
      <c r="K3982" s="6">
        <v>44.8</v>
      </c>
      <c r="L3982" s="6">
        <v>107382.517482517</v>
      </c>
    </row>
    <row r="3983" spans="1:12" ht="15" customHeight="1" x14ac:dyDescent="0.25">
      <c r="A3983" s="5">
        <v>39073</v>
      </c>
      <c r="B3983" s="6">
        <v>45.54</v>
      </c>
      <c r="C3983" s="2">
        <v>11098700</v>
      </c>
      <c r="D3983" s="6">
        <v>-0.17000000000000101</v>
      </c>
      <c r="E3983" s="6">
        <v>-0.37190986654998998</v>
      </c>
      <c r="F3983" s="6">
        <v>-0.37190495794327999</v>
      </c>
      <c r="G3983" s="6">
        <v>55.104129999999998</v>
      </c>
      <c r="H3983" s="6">
        <v>128347.855477855</v>
      </c>
      <c r="I3983" s="6">
        <v>45.5</v>
      </c>
      <c r="J3983" s="6">
        <v>45.8</v>
      </c>
      <c r="K3983" s="6">
        <v>45</v>
      </c>
      <c r="L3983" s="6">
        <v>106053.846153846</v>
      </c>
    </row>
    <row r="3984" spans="1:12" ht="15" customHeight="1" x14ac:dyDescent="0.25">
      <c r="A3984" s="5">
        <v>39072</v>
      </c>
      <c r="B3984" s="6">
        <v>45.71</v>
      </c>
      <c r="C3984" s="2">
        <v>11281600</v>
      </c>
      <c r="D3984" s="6">
        <v>-0.15999999999999601</v>
      </c>
      <c r="E3984" s="6">
        <v>-0.34881185960321498</v>
      </c>
      <c r="F3984" s="6">
        <v>-0.34881265812873802</v>
      </c>
      <c r="G3984" s="6">
        <v>55.309829999999998</v>
      </c>
      <c r="H3984" s="6">
        <v>128827.342657342</v>
      </c>
      <c r="I3984" s="6">
        <v>45.95</v>
      </c>
      <c r="J3984" s="6">
        <v>46.06</v>
      </c>
      <c r="K3984" s="6">
        <v>45.61</v>
      </c>
      <c r="L3984" s="6">
        <v>106450.116550116</v>
      </c>
    </row>
    <row r="3985" spans="1:12" ht="15" customHeight="1" x14ac:dyDescent="0.25">
      <c r="A3985" s="5">
        <v>39071</v>
      </c>
      <c r="B3985" s="6">
        <v>45.87</v>
      </c>
      <c r="C3985" s="2">
        <v>13937000</v>
      </c>
      <c r="D3985" s="6">
        <v>-0.220000000000005</v>
      </c>
      <c r="E3985" s="6">
        <v>-0.47732696897375598</v>
      </c>
      <c r="F3985" s="6">
        <v>-0.47732961795447998</v>
      </c>
      <c r="G3985" s="6">
        <v>55.503433000000001</v>
      </c>
      <c r="H3985" s="6">
        <v>129278.63170163101</v>
      </c>
      <c r="I3985" s="6">
        <v>46</v>
      </c>
      <c r="J3985" s="6">
        <v>46.13</v>
      </c>
      <c r="K3985" s="6">
        <v>45.87</v>
      </c>
      <c r="L3985" s="6">
        <v>106823.07692307601</v>
      </c>
    </row>
    <row r="3986" spans="1:12" ht="15" customHeight="1" x14ac:dyDescent="0.25">
      <c r="A3986" s="5">
        <v>39070</v>
      </c>
      <c r="B3986" s="6">
        <v>46.09</v>
      </c>
      <c r="C3986" s="2">
        <v>17349900</v>
      </c>
      <c r="D3986" s="6">
        <v>-0.27999999999999398</v>
      </c>
      <c r="E3986" s="6">
        <v>-0.60383868880740099</v>
      </c>
      <c r="F3986" s="6">
        <v>-0.60383428945805995</v>
      </c>
      <c r="G3986" s="6">
        <v>55.769638</v>
      </c>
      <c r="H3986" s="6">
        <v>129899.15617715599</v>
      </c>
      <c r="I3986" s="6">
        <v>46.13</v>
      </c>
      <c r="J3986" s="6">
        <v>46.24</v>
      </c>
      <c r="K3986" s="6">
        <v>45.5</v>
      </c>
      <c r="L3986" s="6">
        <v>107335.897435897</v>
      </c>
    </row>
    <row r="3987" spans="1:12" ht="15" customHeight="1" x14ac:dyDescent="0.25">
      <c r="A3987" s="5">
        <v>39069</v>
      </c>
      <c r="B3987" s="6">
        <v>46.37</v>
      </c>
      <c r="C3987" s="2">
        <v>12870200</v>
      </c>
      <c r="D3987" s="6">
        <v>-8.00000000000054E-2</v>
      </c>
      <c r="E3987" s="6">
        <v>-0.17222820236815201</v>
      </c>
      <c r="F3987" s="6">
        <v>-0.17223659158079799</v>
      </c>
      <c r="G3987" s="6">
        <v>56.108440000000002</v>
      </c>
      <c r="H3987" s="6">
        <v>130688.904428904</v>
      </c>
      <c r="I3987" s="6">
        <v>46.5</v>
      </c>
      <c r="J3987" s="6">
        <v>46.8</v>
      </c>
      <c r="K3987" s="6">
        <v>46.28</v>
      </c>
      <c r="L3987" s="6">
        <v>107988.578088578</v>
      </c>
    </row>
    <row r="3988" spans="1:12" ht="15" customHeight="1" x14ac:dyDescent="0.25">
      <c r="A3988" s="5">
        <v>39066</v>
      </c>
      <c r="B3988" s="6">
        <v>46.45</v>
      </c>
      <c r="C3988" s="2">
        <v>16087800</v>
      </c>
      <c r="D3988" s="6">
        <v>-7.0000000000000201E-2</v>
      </c>
      <c r="E3988" s="6">
        <v>-0.150472914875321</v>
      </c>
      <c r="F3988" s="6">
        <v>-0.15046737300004001</v>
      </c>
      <c r="G3988" s="6">
        <v>56.205246000000002</v>
      </c>
      <c r="H3988" s="6">
        <v>130914.55944055899</v>
      </c>
      <c r="I3988" s="6">
        <v>46.63</v>
      </c>
      <c r="J3988" s="6">
        <v>46.89</v>
      </c>
      <c r="K3988" s="6">
        <v>46.39</v>
      </c>
      <c r="L3988" s="6">
        <v>108175.05827505801</v>
      </c>
    </row>
    <row r="3989" spans="1:12" ht="15" customHeight="1" x14ac:dyDescent="0.25">
      <c r="A3989" s="5">
        <v>39065</v>
      </c>
      <c r="B3989" s="6">
        <v>46.52</v>
      </c>
      <c r="C3989" s="2">
        <v>18438400</v>
      </c>
      <c r="D3989" s="6">
        <v>0.62000000000000399</v>
      </c>
      <c r="E3989" s="6">
        <v>1.3507625272331101</v>
      </c>
      <c r="F3989" s="6">
        <v>1.3507553816692399</v>
      </c>
      <c r="G3989" s="6">
        <v>56.289943999999998</v>
      </c>
      <c r="H3989" s="6">
        <v>131111.99067599</v>
      </c>
      <c r="I3989" s="6">
        <v>46.12</v>
      </c>
      <c r="J3989" s="6">
        <v>46.61</v>
      </c>
      <c r="K3989" s="6">
        <v>45.91</v>
      </c>
      <c r="L3989" s="6">
        <v>108338.228438228</v>
      </c>
    </row>
    <row r="3990" spans="1:12" ht="15" customHeight="1" x14ac:dyDescent="0.25">
      <c r="A3990" s="5">
        <v>39064</v>
      </c>
      <c r="B3990" s="6">
        <v>45.9</v>
      </c>
      <c r="C3990" s="2">
        <v>17333600</v>
      </c>
      <c r="D3990" s="6">
        <v>0.25</v>
      </c>
      <c r="E3990" s="6">
        <v>0.547645125958373</v>
      </c>
      <c r="F3990" s="6">
        <v>0.91456939982548202</v>
      </c>
      <c r="G3990" s="6">
        <v>55.539738</v>
      </c>
      <c r="H3990" s="6">
        <v>129363.258741258</v>
      </c>
      <c r="I3990" s="6">
        <v>45.9</v>
      </c>
      <c r="J3990" s="6">
        <v>46.03</v>
      </c>
      <c r="K3990" s="6">
        <v>45.8</v>
      </c>
      <c r="L3990" s="6">
        <v>106893.006993006</v>
      </c>
    </row>
    <row r="3991" spans="1:12" ht="15" customHeight="1" x14ac:dyDescent="0.25">
      <c r="A3991" s="5">
        <v>39063</v>
      </c>
      <c r="B3991" s="6">
        <v>45.65</v>
      </c>
      <c r="C3991" s="2">
        <v>18010300</v>
      </c>
      <c r="D3991" s="6">
        <v>-0.35000000000000098</v>
      </c>
      <c r="E3991" s="6">
        <v>-0.76086956521739202</v>
      </c>
      <c r="F3991" s="6">
        <v>-0.76086461634139402</v>
      </c>
      <c r="G3991" s="6">
        <v>55.036391999999999</v>
      </c>
      <c r="H3991" s="6">
        <v>128189.958041958</v>
      </c>
      <c r="I3991" s="6">
        <v>45.92</v>
      </c>
      <c r="J3991" s="6">
        <v>46.17</v>
      </c>
      <c r="K3991" s="6">
        <v>45.58</v>
      </c>
      <c r="L3991" s="6">
        <v>106310.256410256</v>
      </c>
    </row>
    <row r="3992" spans="1:12" ht="15" customHeight="1" x14ac:dyDescent="0.25">
      <c r="A3992" s="5">
        <v>39062</v>
      </c>
      <c r="B3992" s="6">
        <v>46</v>
      </c>
      <c r="C3992" s="2">
        <v>16503200</v>
      </c>
      <c r="D3992" s="6">
        <v>-0.35000000000000098</v>
      </c>
      <c r="E3992" s="6">
        <v>-0.75512405609493505</v>
      </c>
      <c r="F3992" s="6">
        <v>-0.75511918167682202</v>
      </c>
      <c r="G3992" s="6">
        <v>55.458354999999997</v>
      </c>
      <c r="H3992" s="6">
        <v>129173.554778554</v>
      </c>
      <c r="I3992" s="6">
        <v>46.45</v>
      </c>
      <c r="J3992" s="6">
        <v>46.45</v>
      </c>
      <c r="K3992" s="6">
        <v>45.92</v>
      </c>
      <c r="L3992" s="6">
        <v>107126.10722610699</v>
      </c>
    </row>
    <row r="3993" spans="1:12" ht="15" customHeight="1" x14ac:dyDescent="0.25">
      <c r="A3993" s="5">
        <v>39059</v>
      </c>
      <c r="B3993" s="6">
        <v>46.35</v>
      </c>
      <c r="C3993" s="2">
        <v>10540600</v>
      </c>
      <c r="D3993" s="6">
        <v>-1.9999999999996E-2</v>
      </c>
      <c r="E3993" s="6">
        <v>-4.3131334914803199E-2</v>
      </c>
      <c r="F3993" s="6">
        <v>-4.3137902084833202E-2</v>
      </c>
      <c r="G3993" s="6">
        <v>55.880318000000003</v>
      </c>
      <c r="H3993" s="6">
        <v>130157.151515151</v>
      </c>
      <c r="I3993" s="6">
        <v>46.3</v>
      </c>
      <c r="J3993" s="6">
        <v>46.62</v>
      </c>
      <c r="K3993" s="6">
        <v>46.25</v>
      </c>
      <c r="L3993" s="6">
        <v>107941.958041958</v>
      </c>
    </row>
    <row r="3994" spans="1:12" ht="15" customHeight="1" x14ac:dyDescent="0.25">
      <c r="A3994" s="5">
        <v>39058</v>
      </c>
      <c r="B3994" s="6">
        <v>46.37</v>
      </c>
      <c r="C3994" s="2">
        <v>14205400</v>
      </c>
      <c r="D3994" s="6">
        <v>-0.17000000000000101</v>
      </c>
      <c r="E3994" s="6">
        <v>-0.36527718091964301</v>
      </c>
      <c r="F3994" s="6">
        <v>-0.36527932312220202</v>
      </c>
      <c r="G3994" s="6">
        <v>55.904434000000002</v>
      </c>
      <c r="H3994" s="6">
        <v>130213.365967365</v>
      </c>
      <c r="I3994" s="6">
        <v>46.7</v>
      </c>
      <c r="J3994" s="6">
        <v>46.8</v>
      </c>
      <c r="K3994" s="6">
        <v>46.36</v>
      </c>
      <c r="L3994" s="6">
        <v>107988.578088578</v>
      </c>
    </row>
    <row r="3995" spans="1:12" ht="15" customHeight="1" x14ac:dyDescent="0.25">
      <c r="A3995" s="5">
        <v>39057</v>
      </c>
      <c r="B3995" s="6">
        <v>46.54</v>
      </c>
      <c r="C3995" s="2">
        <v>9839100</v>
      </c>
      <c r="D3995" s="6">
        <v>6.0000000000002197E-2</v>
      </c>
      <c r="E3995" s="6">
        <v>0.12908777969018401</v>
      </c>
      <c r="F3995" s="6">
        <v>0.12908958879562701</v>
      </c>
      <c r="G3995" s="6">
        <v>56.109389999999998</v>
      </c>
      <c r="H3995" s="6">
        <v>130691.118881118</v>
      </c>
      <c r="I3995" s="6">
        <v>46.49</v>
      </c>
      <c r="J3995" s="6">
        <v>46.75</v>
      </c>
      <c r="K3995" s="6">
        <v>46.36</v>
      </c>
      <c r="L3995" s="6">
        <v>108384.848484848</v>
      </c>
    </row>
    <row r="3996" spans="1:12" ht="15" customHeight="1" x14ac:dyDescent="0.25">
      <c r="A3996" s="5">
        <v>39056</v>
      </c>
      <c r="B3996" s="6">
        <v>46.48</v>
      </c>
      <c r="C3996" s="2">
        <v>10470400</v>
      </c>
      <c r="D3996" s="6">
        <v>0.189999999999997</v>
      </c>
      <c r="E3996" s="6">
        <v>0.41045582199179498</v>
      </c>
      <c r="F3996" s="6">
        <v>0.41045200214802002</v>
      </c>
      <c r="G3996" s="6">
        <v>56.037052000000003</v>
      </c>
      <c r="H3996" s="6">
        <v>130522.49883449799</v>
      </c>
      <c r="I3996" s="6">
        <v>46.25</v>
      </c>
      <c r="J3996" s="6">
        <v>46.55</v>
      </c>
      <c r="K3996" s="6">
        <v>46.07</v>
      </c>
      <c r="L3996" s="6">
        <v>108244.988344988</v>
      </c>
    </row>
    <row r="3997" spans="1:12" ht="15" customHeight="1" x14ac:dyDescent="0.25">
      <c r="A3997" s="5">
        <v>39055</v>
      </c>
      <c r="B3997" s="6">
        <v>46.29</v>
      </c>
      <c r="C3997" s="2">
        <v>14393900</v>
      </c>
      <c r="D3997" s="6">
        <v>0.42000000000000098</v>
      </c>
      <c r="E3997" s="6">
        <v>0.91563113145847197</v>
      </c>
      <c r="F3997" s="6">
        <v>0.91563857148209105</v>
      </c>
      <c r="G3997" s="6">
        <v>55.807986999999997</v>
      </c>
      <c r="H3997" s="6">
        <v>129988.54778554699</v>
      </c>
      <c r="I3997" s="6">
        <v>46.25</v>
      </c>
      <c r="J3997" s="6">
        <v>46.51</v>
      </c>
      <c r="K3997" s="6">
        <v>45.87</v>
      </c>
      <c r="L3997" s="6">
        <v>107802.097902097</v>
      </c>
    </row>
    <row r="3998" spans="1:12" ht="15" customHeight="1" x14ac:dyDescent="0.25">
      <c r="A3998" s="5">
        <v>39052</v>
      </c>
      <c r="B3998" s="6">
        <v>45.87</v>
      </c>
      <c r="C3998" s="2">
        <v>25024700</v>
      </c>
      <c r="D3998" s="6">
        <v>-0.23000000000000301</v>
      </c>
      <c r="E3998" s="6">
        <v>-0.49891540130152501</v>
      </c>
      <c r="F3998" s="6">
        <v>-0.49891402162134302</v>
      </c>
      <c r="G3998" s="6">
        <v>55.301623999999997</v>
      </c>
      <c r="H3998" s="6">
        <v>128808.214452214</v>
      </c>
      <c r="I3998" s="6">
        <v>46</v>
      </c>
      <c r="J3998" s="6">
        <v>46.1</v>
      </c>
      <c r="K3998" s="6">
        <v>45.42</v>
      </c>
      <c r="L3998" s="6">
        <v>106823.07692307601</v>
      </c>
    </row>
    <row r="3999" spans="1:12" ht="15" customHeight="1" x14ac:dyDescent="0.25">
      <c r="A3999" s="5">
        <v>39051</v>
      </c>
      <c r="B3999" s="6">
        <v>46.1</v>
      </c>
      <c r="C3999" s="2">
        <v>24220700</v>
      </c>
      <c r="D3999" s="6">
        <v>-0.78999999999999904</v>
      </c>
      <c r="E3999" s="6">
        <v>-1.6847941991895801</v>
      </c>
      <c r="F3999" s="6">
        <v>-1.6847960458331901</v>
      </c>
      <c r="G3999" s="6">
        <v>55.578915000000002</v>
      </c>
      <c r="H3999" s="6">
        <v>129454.58041958</v>
      </c>
      <c r="I3999" s="6">
        <v>46.5</v>
      </c>
      <c r="J3999" s="6">
        <v>46.73</v>
      </c>
      <c r="K3999" s="6">
        <v>46.02</v>
      </c>
      <c r="L3999" s="6">
        <v>107359.207459207</v>
      </c>
    </row>
    <row r="4000" spans="1:12" ht="15" customHeight="1" x14ac:dyDescent="0.25">
      <c r="A4000" s="5">
        <v>39050</v>
      </c>
      <c r="B4000" s="6">
        <v>46.89</v>
      </c>
      <c r="C4000" s="2">
        <v>12673300</v>
      </c>
      <c r="D4000" s="6">
        <v>0.17999999999999899</v>
      </c>
      <c r="E4000" s="6">
        <v>0.38535645472062002</v>
      </c>
      <c r="F4000" s="6">
        <v>0.38535654025753002</v>
      </c>
      <c r="G4000" s="6">
        <v>56.531353000000003</v>
      </c>
      <c r="H4000" s="6">
        <v>131674.715617715</v>
      </c>
      <c r="I4000" s="6">
        <v>46.89</v>
      </c>
      <c r="J4000" s="6">
        <v>47.33</v>
      </c>
      <c r="K4000" s="6">
        <v>46.63</v>
      </c>
      <c r="L4000" s="6">
        <v>109200.69930069899</v>
      </c>
    </row>
    <row r="4001" spans="1:12" ht="15" customHeight="1" x14ac:dyDescent="0.25">
      <c r="A4001" s="5">
        <v>39049</v>
      </c>
      <c r="B4001" s="6">
        <v>46.71</v>
      </c>
      <c r="C4001" s="2">
        <v>13365200</v>
      </c>
      <c r="D4001" s="6">
        <v>0.100000000000001</v>
      </c>
      <c r="E4001" s="6">
        <v>0.21454623471357501</v>
      </c>
      <c r="F4001" s="6">
        <v>0.21454152677351501</v>
      </c>
      <c r="G4001" s="6">
        <v>56.314342000000003</v>
      </c>
      <c r="H4001" s="6">
        <v>131168.86247086199</v>
      </c>
      <c r="I4001" s="6">
        <v>46.53</v>
      </c>
      <c r="J4001" s="6">
        <v>46.89</v>
      </c>
      <c r="K4001" s="6">
        <v>46.48</v>
      </c>
      <c r="L4001" s="6">
        <v>108781.118881118</v>
      </c>
    </row>
    <row r="4002" spans="1:12" ht="15" customHeight="1" x14ac:dyDescent="0.25">
      <c r="A4002" s="5">
        <v>39048</v>
      </c>
      <c r="B4002" s="6">
        <v>46.61</v>
      </c>
      <c r="C4002" s="2">
        <v>23502500</v>
      </c>
      <c r="D4002" s="6">
        <v>-1.28999999999999</v>
      </c>
      <c r="E4002" s="6">
        <v>-2.6931106471816202</v>
      </c>
      <c r="F4002" s="6">
        <v>-2.6931085782622701</v>
      </c>
      <c r="G4002" s="6">
        <v>56.193783000000003</v>
      </c>
      <c r="H4002" s="6">
        <v>130887.83916083899</v>
      </c>
      <c r="I4002" s="6">
        <v>47.44</v>
      </c>
      <c r="J4002" s="6">
        <v>47.69</v>
      </c>
      <c r="K4002" s="6">
        <v>46.55</v>
      </c>
      <c r="L4002" s="6">
        <v>108548.018648018</v>
      </c>
    </row>
    <row r="4003" spans="1:12" ht="15" customHeight="1" x14ac:dyDescent="0.25">
      <c r="A4003" s="5">
        <v>39045</v>
      </c>
      <c r="B4003" s="6">
        <v>47.9</v>
      </c>
      <c r="C4003" s="2">
        <v>5086400</v>
      </c>
      <c r="D4003" s="6">
        <v>-0.130000000000002</v>
      </c>
      <c r="E4003" s="6">
        <v>-0.270664168228196</v>
      </c>
      <c r="F4003" s="6">
        <v>-0.27065876734806399</v>
      </c>
      <c r="G4003" s="6">
        <v>57.749026999999998</v>
      </c>
      <c r="H4003" s="6">
        <v>134513.11655011601</v>
      </c>
      <c r="I4003" s="6">
        <v>47.76</v>
      </c>
      <c r="J4003" s="6">
        <v>48.05</v>
      </c>
      <c r="K4003" s="6">
        <v>47.55</v>
      </c>
      <c r="L4003" s="6">
        <v>111555.011655011</v>
      </c>
    </row>
    <row r="4004" spans="1:12" ht="15" customHeight="1" x14ac:dyDescent="0.25">
      <c r="A4004" s="5">
        <v>39043</v>
      </c>
      <c r="B4004" s="6">
        <v>48.03</v>
      </c>
      <c r="C4004" s="2">
        <v>10822100</v>
      </c>
      <c r="D4004" s="6">
        <v>0.219999999999998</v>
      </c>
      <c r="E4004" s="6">
        <v>0.46015477933485299</v>
      </c>
      <c r="F4004" s="6">
        <v>0.46014850455380302</v>
      </c>
      <c r="G4004" s="6">
        <v>57.905754000000002</v>
      </c>
      <c r="H4004" s="6">
        <v>134878.447552447</v>
      </c>
      <c r="I4004" s="6">
        <v>47.88</v>
      </c>
      <c r="J4004" s="6">
        <v>48.21</v>
      </c>
      <c r="K4004" s="6">
        <v>47.76</v>
      </c>
      <c r="L4004" s="6">
        <v>111858.04195804099</v>
      </c>
    </row>
    <row r="4005" spans="1:12" ht="15" customHeight="1" x14ac:dyDescent="0.25">
      <c r="A4005" s="5">
        <v>39042</v>
      </c>
      <c r="B4005" s="6">
        <v>47.81</v>
      </c>
      <c r="C4005" s="2">
        <v>8744200</v>
      </c>
      <c r="D4005" s="6">
        <v>9.0000000000003397E-2</v>
      </c>
      <c r="E4005" s="6">
        <v>0.188600167644592</v>
      </c>
      <c r="F4005" s="6">
        <v>0.18859933243777699</v>
      </c>
      <c r="G4005" s="6">
        <v>57.640521999999997</v>
      </c>
      <c r="H4005" s="6">
        <v>134260.191142191</v>
      </c>
      <c r="I4005" s="6">
        <v>47.76</v>
      </c>
      <c r="J4005" s="6">
        <v>47.98</v>
      </c>
      <c r="K4005" s="6">
        <v>47.6</v>
      </c>
      <c r="L4005" s="6">
        <v>111345.221445221</v>
      </c>
    </row>
    <row r="4006" spans="1:12" ht="15" customHeight="1" x14ac:dyDescent="0.25">
      <c r="A4006" s="5">
        <v>39041</v>
      </c>
      <c r="B4006" s="6">
        <v>47.72</v>
      </c>
      <c r="C4006" s="2">
        <v>12335800</v>
      </c>
      <c r="D4006" s="6">
        <v>0.219999999999998</v>
      </c>
      <c r="E4006" s="6">
        <v>0.463157894736832</v>
      </c>
      <c r="F4006" s="6">
        <v>0.46316031737771901</v>
      </c>
      <c r="G4006" s="6">
        <v>57.532017000000003</v>
      </c>
      <c r="H4006" s="6">
        <v>134007.26573426501</v>
      </c>
      <c r="I4006" s="6">
        <v>47.5</v>
      </c>
      <c r="J4006" s="6">
        <v>48.24</v>
      </c>
      <c r="K4006" s="6">
        <v>47.42</v>
      </c>
      <c r="L4006" s="6">
        <v>111135.431235431</v>
      </c>
    </row>
    <row r="4007" spans="1:12" ht="15" customHeight="1" x14ac:dyDescent="0.25">
      <c r="A4007" s="5">
        <v>39038</v>
      </c>
      <c r="B4007" s="6">
        <v>47.5</v>
      </c>
      <c r="C4007" s="2">
        <v>15820400</v>
      </c>
      <c r="D4007" s="6">
        <v>-0.40999999999999598</v>
      </c>
      <c r="E4007" s="6">
        <v>-0.85577123773741204</v>
      </c>
      <c r="F4007" s="6">
        <v>-0.855766547301406</v>
      </c>
      <c r="G4007" s="6">
        <v>57.266779999999997</v>
      </c>
      <c r="H4007" s="6">
        <v>133388.99766899701</v>
      </c>
      <c r="I4007" s="6">
        <v>47.75</v>
      </c>
      <c r="J4007" s="6">
        <v>47.82</v>
      </c>
      <c r="K4007" s="6">
        <v>47.41</v>
      </c>
      <c r="L4007" s="6">
        <v>110622.61072261</v>
      </c>
    </row>
    <row r="4008" spans="1:12" ht="15" customHeight="1" x14ac:dyDescent="0.25">
      <c r="A4008" s="5">
        <v>39037</v>
      </c>
      <c r="B4008" s="6">
        <v>47.91</v>
      </c>
      <c r="C4008" s="2">
        <v>10965400</v>
      </c>
      <c r="D4008" s="6">
        <v>0.22999999999999601</v>
      </c>
      <c r="E4008" s="6">
        <v>0.48238255033556898</v>
      </c>
      <c r="F4008" s="6">
        <v>0.48237946732461101</v>
      </c>
      <c r="G4008" s="6">
        <v>57.76108</v>
      </c>
      <c r="H4008" s="6">
        <v>134541.21212121201</v>
      </c>
      <c r="I4008" s="6">
        <v>47.96</v>
      </c>
      <c r="J4008" s="6">
        <v>47.99</v>
      </c>
      <c r="K4008" s="6">
        <v>47.5</v>
      </c>
      <c r="L4008" s="6">
        <v>111578.32167832099</v>
      </c>
    </row>
    <row r="4009" spans="1:12" ht="15" customHeight="1" x14ac:dyDescent="0.25">
      <c r="A4009" s="5">
        <v>39036</v>
      </c>
      <c r="B4009" s="6">
        <v>47.68</v>
      </c>
      <c r="C4009" s="2">
        <v>16474300</v>
      </c>
      <c r="D4009" s="6">
        <v>2.0000000000003099E-2</v>
      </c>
      <c r="E4009" s="6">
        <v>4.1963911036524401E-2</v>
      </c>
      <c r="F4009" s="6">
        <v>4.1959857764606298E-2</v>
      </c>
      <c r="G4009" s="6">
        <v>57.483789999999999</v>
      </c>
      <c r="H4009" s="6">
        <v>133894.84848484799</v>
      </c>
      <c r="I4009" s="6">
        <v>47.77</v>
      </c>
      <c r="J4009" s="6">
        <v>48.08</v>
      </c>
      <c r="K4009" s="6">
        <v>47.58</v>
      </c>
      <c r="L4009" s="6">
        <v>111042.191142191</v>
      </c>
    </row>
    <row r="4010" spans="1:12" ht="15" customHeight="1" x14ac:dyDescent="0.25">
      <c r="A4010" s="5">
        <v>39035</v>
      </c>
      <c r="B4010" s="6">
        <v>47.66</v>
      </c>
      <c r="C4010" s="2">
        <v>28621500</v>
      </c>
      <c r="D4010" s="6">
        <v>1.3399999999999901</v>
      </c>
      <c r="E4010" s="6">
        <v>2.8929188255613001</v>
      </c>
      <c r="F4010" s="6">
        <v>2.8929187466963699</v>
      </c>
      <c r="G4010" s="6">
        <v>57.459679999999999</v>
      </c>
      <c r="H4010" s="6">
        <v>133838.648018648</v>
      </c>
      <c r="I4010" s="6">
        <v>47.83</v>
      </c>
      <c r="J4010" s="6">
        <v>48.2</v>
      </c>
      <c r="K4010" s="6">
        <v>47.19</v>
      </c>
      <c r="L4010" s="6">
        <v>110995.57109557099</v>
      </c>
    </row>
    <row r="4011" spans="1:12" ht="15" customHeight="1" x14ac:dyDescent="0.25">
      <c r="A4011" s="5">
        <v>39034</v>
      </c>
      <c r="B4011" s="6">
        <v>46.32</v>
      </c>
      <c r="C4011" s="2">
        <v>24178300</v>
      </c>
      <c r="D4011" s="6">
        <v>-0.149999999999998</v>
      </c>
      <c r="E4011" s="6">
        <v>-0.32278889606197603</v>
      </c>
      <c r="F4011" s="6">
        <v>-0.32279162241111098</v>
      </c>
      <c r="G4011" s="6">
        <v>55.844154000000003</v>
      </c>
      <c r="H4011" s="6">
        <v>130072.853146853</v>
      </c>
      <c r="I4011" s="6">
        <v>46.47</v>
      </c>
      <c r="J4011" s="6">
        <v>46.84</v>
      </c>
      <c r="K4011" s="6">
        <v>45.97</v>
      </c>
      <c r="L4011" s="6">
        <v>107872.027972027</v>
      </c>
    </row>
    <row r="4012" spans="1:12" ht="15" customHeight="1" x14ac:dyDescent="0.25">
      <c r="A4012" s="5">
        <v>39031</v>
      </c>
      <c r="B4012" s="6">
        <v>46.47</v>
      </c>
      <c r="C4012" s="2">
        <v>13199000</v>
      </c>
      <c r="D4012" s="6">
        <v>7.9999999999998295E-2</v>
      </c>
      <c r="E4012" s="6">
        <v>0.17245095925846299</v>
      </c>
      <c r="F4012" s="6">
        <v>0.17245397059930601</v>
      </c>
      <c r="G4012" s="6">
        <v>56.024997999999997</v>
      </c>
      <c r="H4012" s="6">
        <v>130494.40093240001</v>
      </c>
      <c r="I4012" s="6">
        <v>46.31</v>
      </c>
      <c r="J4012" s="6">
        <v>46.69</v>
      </c>
      <c r="K4012" s="6">
        <v>46.31</v>
      </c>
      <c r="L4012" s="6">
        <v>108221.678321678</v>
      </c>
    </row>
    <row r="4013" spans="1:12" ht="15" customHeight="1" x14ac:dyDescent="0.25">
      <c r="A4013" s="5">
        <v>39030</v>
      </c>
      <c r="B4013" s="6">
        <v>46.39</v>
      </c>
      <c r="C4013" s="2">
        <v>27230600</v>
      </c>
      <c r="D4013" s="6">
        <v>-0.64</v>
      </c>
      <c r="E4013" s="6">
        <v>-1.3608335105251901</v>
      </c>
      <c r="F4013" s="6">
        <v>-1.3608273757640601</v>
      </c>
      <c r="G4013" s="6">
        <v>55.928547000000002</v>
      </c>
      <c r="H4013" s="6">
        <v>130269.573426573</v>
      </c>
      <c r="I4013" s="6">
        <v>47.11</v>
      </c>
      <c r="J4013" s="6">
        <v>47.21</v>
      </c>
      <c r="K4013" s="6">
        <v>46.31</v>
      </c>
      <c r="L4013" s="6">
        <v>108035.19813519801</v>
      </c>
    </row>
    <row r="4014" spans="1:12" ht="15" customHeight="1" x14ac:dyDescent="0.25">
      <c r="A4014" s="5">
        <v>39029</v>
      </c>
      <c r="B4014" s="6">
        <v>47.03</v>
      </c>
      <c r="C4014" s="2">
        <v>30111600</v>
      </c>
      <c r="D4014" s="6">
        <v>-0.619999999999997</v>
      </c>
      <c r="E4014" s="6">
        <v>-1.30115424973766</v>
      </c>
      <c r="F4014" s="6">
        <v>-1.3011608626320099</v>
      </c>
      <c r="G4014" s="6">
        <v>56.700138000000003</v>
      </c>
      <c r="H4014" s="6">
        <v>132068.153846153</v>
      </c>
      <c r="I4014" s="6">
        <v>47.3</v>
      </c>
      <c r="J4014" s="6">
        <v>47.51</v>
      </c>
      <c r="K4014" s="6">
        <v>47.03</v>
      </c>
      <c r="L4014" s="6">
        <v>109527.039627039</v>
      </c>
    </row>
    <row r="4015" spans="1:12" ht="15" customHeight="1" x14ac:dyDescent="0.25">
      <c r="A4015" s="5">
        <v>39028</v>
      </c>
      <c r="B4015" s="6">
        <v>47.65</v>
      </c>
      <c r="C4015" s="2">
        <v>17884700</v>
      </c>
      <c r="D4015" s="6">
        <v>0.15999999999999601</v>
      </c>
      <c r="E4015" s="6">
        <v>0.336913034323016</v>
      </c>
      <c r="F4015" s="6">
        <v>0.33691192583822299</v>
      </c>
      <c r="G4015" s="6">
        <v>57.447623999999998</v>
      </c>
      <c r="H4015" s="6">
        <v>133810.545454545</v>
      </c>
      <c r="I4015" s="6">
        <v>47.69</v>
      </c>
      <c r="J4015" s="6">
        <v>47.988500000000002</v>
      </c>
      <c r="K4015" s="6">
        <v>47.41</v>
      </c>
      <c r="L4015" s="6">
        <v>110972.261072261</v>
      </c>
    </row>
    <row r="4016" spans="1:12" ht="15" customHeight="1" x14ac:dyDescent="0.25">
      <c r="A4016" s="5">
        <v>39027</v>
      </c>
      <c r="B4016" s="6">
        <v>47.49</v>
      </c>
      <c r="C4016" s="2">
        <v>17430700</v>
      </c>
      <c r="D4016" s="6">
        <v>-3.9999999999999099E-2</v>
      </c>
      <c r="E4016" s="6">
        <v>-8.4157374289917097E-2</v>
      </c>
      <c r="F4016" s="6">
        <v>-8.4152738529263901E-2</v>
      </c>
      <c r="G4016" s="6">
        <v>57.254725999999998</v>
      </c>
      <c r="H4016" s="6">
        <v>133360.89976689901</v>
      </c>
      <c r="I4016" s="6">
        <v>47.74</v>
      </c>
      <c r="J4016" s="6">
        <v>48.21</v>
      </c>
      <c r="K4016" s="6">
        <v>47.2</v>
      </c>
      <c r="L4016" s="6">
        <v>110599.3006993</v>
      </c>
    </row>
    <row r="4017" spans="1:12" ht="15" customHeight="1" x14ac:dyDescent="0.25">
      <c r="A4017" s="5">
        <v>39024</v>
      </c>
      <c r="B4017" s="6">
        <v>47.53</v>
      </c>
      <c r="C4017" s="2">
        <v>18014100</v>
      </c>
      <c r="D4017" s="6">
        <v>-0.75999999999999801</v>
      </c>
      <c r="E4017" s="6">
        <v>-1.5738248084489499</v>
      </c>
      <c r="F4017" s="6">
        <v>-1.57383077272419</v>
      </c>
      <c r="G4017" s="6">
        <v>57.302948000000001</v>
      </c>
      <c r="H4017" s="6">
        <v>133473.30536130501</v>
      </c>
      <c r="I4017" s="6">
        <v>48.3</v>
      </c>
      <c r="J4017" s="6">
        <v>48.471400000000003</v>
      </c>
      <c r="K4017" s="6">
        <v>47.2</v>
      </c>
      <c r="L4017" s="6">
        <v>110692.54079254001</v>
      </c>
    </row>
    <row r="4018" spans="1:12" ht="15" customHeight="1" x14ac:dyDescent="0.25">
      <c r="A4018" s="5">
        <v>39023</v>
      </c>
      <c r="B4018" s="6">
        <v>48.29</v>
      </c>
      <c r="C4018" s="2">
        <v>24382400</v>
      </c>
      <c r="D4018" s="6">
        <v>-0.56000000000000205</v>
      </c>
      <c r="E4018" s="6">
        <v>-1.1463664278403201</v>
      </c>
      <c r="F4018" s="6">
        <v>-1.14635764782909</v>
      </c>
      <c r="G4018" s="6">
        <v>58.21922</v>
      </c>
      <c r="H4018" s="6">
        <v>135609.13752913699</v>
      </c>
      <c r="I4018" s="6">
        <v>47.67</v>
      </c>
      <c r="J4018" s="6">
        <v>48.37</v>
      </c>
      <c r="K4018" s="6">
        <v>47.66</v>
      </c>
      <c r="L4018" s="6">
        <v>112464.102564102</v>
      </c>
    </row>
    <row r="4019" spans="1:12" ht="15" customHeight="1" x14ac:dyDescent="0.25">
      <c r="A4019" s="5">
        <v>39022</v>
      </c>
      <c r="B4019" s="6">
        <v>48.85</v>
      </c>
      <c r="C4019" s="2">
        <v>16778500</v>
      </c>
      <c r="D4019" s="6">
        <v>-0.42999999999999899</v>
      </c>
      <c r="E4019" s="6">
        <v>-0.87256493506493404</v>
      </c>
      <c r="F4019" s="6">
        <v>-0.87256820195427098</v>
      </c>
      <c r="G4019" s="6">
        <v>58.894359999999999</v>
      </c>
      <c r="H4019" s="6">
        <v>137182.89044289</v>
      </c>
      <c r="I4019" s="6">
        <v>49.38</v>
      </c>
      <c r="J4019" s="6">
        <v>49.7</v>
      </c>
      <c r="K4019" s="6">
        <v>48.65</v>
      </c>
      <c r="L4019" s="6">
        <v>113769.463869463</v>
      </c>
    </row>
    <row r="4020" spans="1:12" ht="15" customHeight="1" x14ac:dyDescent="0.25">
      <c r="A4020" s="5">
        <v>39021</v>
      </c>
      <c r="B4020" s="6">
        <v>49.28</v>
      </c>
      <c r="C4020" s="2">
        <v>17582600</v>
      </c>
      <c r="D4020" s="6">
        <v>-0.25</v>
      </c>
      <c r="E4020" s="6">
        <v>-0.50474459923278703</v>
      </c>
      <c r="F4020" s="6">
        <v>-0.50474275959244697</v>
      </c>
      <c r="G4020" s="6">
        <v>59.412776999999998</v>
      </c>
      <c r="H4020" s="6">
        <v>138391.32167832099</v>
      </c>
      <c r="I4020" s="6">
        <v>49.6</v>
      </c>
      <c r="J4020" s="6">
        <v>49.78</v>
      </c>
      <c r="K4020" s="6">
        <v>49.12</v>
      </c>
      <c r="L4020" s="6">
        <v>114771.794871794</v>
      </c>
    </row>
    <row r="4021" spans="1:12" ht="15" customHeight="1" x14ac:dyDescent="0.25">
      <c r="A4021" s="5">
        <v>39020</v>
      </c>
      <c r="B4021" s="6">
        <v>49.53</v>
      </c>
      <c r="C4021" s="2">
        <v>26086300</v>
      </c>
      <c r="D4021" s="6">
        <v>-1.19999999999999</v>
      </c>
      <c r="E4021" s="6">
        <v>-2.36546422235363</v>
      </c>
      <c r="F4021" s="6">
        <v>-2.3654647444806201</v>
      </c>
      <c r="G4021" s="6">
        <v>59.714179999999999</v>
      </c>
      <c r="H4021" s="6">
        <v>139093.892773892</v>
      </c>
      <c r="I4021" s="6">
        <v>49.22</v>
      </c>
      <c r="J4021" s="6">
        <v>49.72</v>
      </c>
      <c r="K4021" s="6">
        <v>49.1</v>
      </c>
      <c r="L4021" s="6">
        <v>115354.545454545</v>
      </c>
    </row>
    <row r="4022" spans="1:12" ht="15" customHeight="1" x14ac:dyDescent="0.25">
      <c r="A4022" s="5">
        <v>39017</v>
      </c>
      <c r="B4022" s="6">
        <v>50.73</v>
      </c>
      <c r="C4022" s="2">
        <v>12533200</v>
      </c>
      <c r="D4022" s="6">
        <v>-1.02</v>
      </c>
      <c r="E4022" s="6">
        <v>-1.9710144927536299</v>
      </c>
      <c r="F4022" s="6">
        <v>-1.9710164904517</v>
      </c>
      <c r="G4022" s="6">
        <v>61.160919999999997</v>
      </c>
      <c r="H4022" s="6">
        <v>142466.24708624699</v>
      </c>
      <c r="I4022" s="6">
        <v>51.58</v>
      </c>
      <c r="J4022" s="6">
        <v>51.6</v>
      </c>
      <c r="K4022" s="6">
        <v>50.63</v>
      </c>
      <c r="L4022" s="6">
        <v>118151.74825174799</v>
      </c>
    </row>
    <row r="4023" spans="1:12" ht="15" customHeight="1" x14ac:dyDescent="0.25">
      <c r="A4023" s="5">
        <v>39016</v>
      </c>
      <c r="B4023" s="6">
        <v>51.75</v>
      </c>
      <c r="C4023" s="2">
        <v>14220900</v>
      </c>
      <c r="D4023" s="6">
        <v>0.89999999999999802</v>
      </c>
      <c r="E4023" s="6">
        <v>1.76991150442478</v>
      </c>
      <c r="F4023" s="6">
        <v>1.7699201655183301</v>
      </c>
      <c r="G4023" s="6">
        <v>62.390650000000001</v>
      </c>
      <c r="H4023" s="6">
        <v>145332.75058275001</v>
      </c>
      <c r="I4023" s="6">
        <v>50.77</v>
      </c>
      <c r="J4023" s="6">
        <v>51.75</v>
      </c>
      <c r="K4023" s="6">
        <v>50.65</v>
      </c>
      <c r="L4023" s="6">
        <v>120529.37062936999</v>
      </c>
    </row>
    <row r="4024" spans="1:12" ht="15" customHeight="1" x14ac:dyDescent="0.25">
      <c r="A4024" s="5">
        <v>39015</v>
      </c>
      <c r="B4024" s="6">
        <v>50.85</v>
      </c>
      <c r="C4024" s="2">
        <v>17283400</v>
      </c>
      <c r="D4024" s="6">
        <v>-0.44999999999999502</v>
      </c>
      <c r="E4024" s="6">
        <v>-0.87719298245613198</v>
      </c>
      <c r="F4024" s="6">
        <v>-0.87719723736146005</v>
      </c>
      <c r="G4024" s="6">
        <v>61.305590000000002</v>
      </c>
      <c r="H4024" s="6">
        <v>142803.47319347301</v>
      </c>
      <c r="I4024" s="6">
        <v>51.05</v>
      </c>
      <c r="J4024" s="6">
        <v>51.78</v>
      </c>
      <c r="K4024" s="6">
        <v>50.55</v>
      </c>
      <c r="L4024" s="6">
        <v>118431.468531468</v>
      </c>
    </row>
    <row r="4025" spans="1:12" ht="15" customHeight="1" x14ac:dyDescent="0.25">
      <c r="A4025" s="5">
        <v>39014</v>
      </c>
      <c r="B4025" s="6">
        <v>51.3</v>
      </c>
      <c r="C4025" s="2">
        <v>18782100</v>
      </c>
      <c r="D4025" s="6">
        <v>1.9999999999996E-2</v>
      </c>
      <c r="E4025" s="6">
        <v>3.9001560062401602E-2</v>
      </c>
      <c r="F4025" s="6">
        <v>3.8997793899175903E-2</v>
      </c>
      <c r="G4025" s="6">
        <v>61.848120000000002</v>
      </c>
      <c r="H4025" s="6">
        <v>144068.11188811099</v>
      </c>
      <c r="I4025" s="6">
        <v>51.3</v>
      </c>
      <c r="J4025" s="6">
        <v>51.9</v>
      </c>
      <c r="K4025" s="6">
        <v>51.05</v>
      </c>
      <c r="L4025" s="6">
        <v>119480.41958041899</v>
      </c>
    </row>
    <row r="4026" spans="1:12" ht="15" customHeight="1" x14ac:dyDescent="0.25">
      <c r="A4026" s="5">
        <v>39013</v>
      </c>
      <c r="B4026" s="6">
        <v>51.28</v>
      </c>
      <c r="C4026" s="2">
        <v>53101500</v>
      </c>
      <c r="D4026" s="6">
        <v>1.91</v>
      </c>
      <c r="E4026" s="6">
        <v>3.86874620214705</v>
      </c>
      <c r="F4026" s="6">
        <v>3.8687473162960502</v>
      </c>
      <c r="G4026" s="6">
        <v>61.824010000000001</v>
      </c>
      <c r="H4026" s="6">
        <v>144011.91142191101</v>
      </c>
      <c r="I4026" s="6">
        <v>49.37</v>
      </c>
      <c r="J4026" s="6">
        <v>52.15</v>
      </c>
      <c r="K4026" s="6">
        <v>49.03</v>
      </c>
      <c r="L4026" s="6">
        <v>119433.799533799</v>
      </c>
    </row>
    <row r="4027" spans="1:12" ht="15" customHeight="1" x14ac:dyDescent="0.25">
      <c r="A4027" s="5">
        <v>39010</v>
      </c>
      <c r="B4027" s="6">
        <v>49.37</v>
      </c>
      <c r="C4027" s="2">
        <v>18955600</v>
      </c>
      <c r="D4027" s="6">
        <v>0.87999999999999501</v>
      </c>
      <c r="E4027" s="6">
        <v>1.8148071767374501</v>
      </c>
      <c r="F4027" s="6">
        <v>1.8148029308484099</v>
      </c>
      <c r="G4027" s="6">
        <v>59.521281999999999</v>
      </c>
      <c r="H4027" s="6">
        <v>138644.24708624699</v>
      </c>
      <c r="I4027" s="6">
        <v>48.73</v>
      </c>
      <c r="J4027" s="6">
        <v>49.73</v>
      </c>
      <c r="K4027" s="6">
        <v>48.65</v>
      </c>
      <c r="L4027" s="6">
        <v>114981.585081585</v>
      </c>
    </row>
    <row r="4028" spans="1:12" ht="15" customHeight="1" x14ac:dyDescent="0.25">
      <c r="A4028" s="5">
        <v>39009</v>
      </c>
      <c r="B4028" s="6">
        <v>48.49</v>
      </c>
      <c r="C4028" s="2">
        <v>10099700</v>
      </c>
      <c r="D4028" s="6">
        <v>0.14000000000000001</v>
      </c>
      <c r="E4028" s="6">
        <v>0.28955532574974602</v>
      </c>
      <c r="F4028" s="6">
        <v>0.28955996420270103</v>
      </c>
      <c r="G4028" s="6">
        <v>58.460341999999997</v>
      </c>
      <c r="H4028" s="6">
        <v>136171.19347319301</v>
      </c>
      <c r="I4028" s="6">
        <v>48.43</v>
      </c>
      <c r="J4028" s="6">
        <v>48.99</v>
      </c>
      <c r="K4028" s="6">
        <v>48.39</v>
      </c>
      <c r="L4028" s="6">
        <v>112930.303030303</v>
      </c>
    </row>
    <row r="4029" spans="1:12" ht="15" customHeight="1" x14ac:dyDescent="0.25">
      <c r="A4029" s="5">
        <v>39008</v>
      </c>
      <c r="B4029" s="6">
        <v>48.35</v>
      </c>
      <c r="C4029" s="2">
        <v>10047500</v>
      </c>
      <c r="D4029" s="6">
        <v>7.0000000000000201E-2</v>
      </c>
      <c r="E4029" s="6">
        <v>0.14498757249379299</v>
      </c>
      <c r="F4029" s="6">
        <v>0.14498731771142001</v>
      </c>
      <c r="G4029" s="6">
        <v>58.291553</v>
      </c>
      <c r="H4029" s="6">
        <v>135777.74592074499</v>
      </c>
      <c r="I4029" s="6">
        <v>48.43</v>
      </c>
      <c r="J4029" s="6">
        <v>48.57</v>
      </c>
      <c r="K4029" s="6">
        <v>48.16</v>
      </c>
      <c r="L4029" s="6">
        <v>112603.962703962</v>
      </c>
    </row>
    <row r="4030" spans="1:12" ht="15" customHeight="1" x14ac:dyDescent="0.25">
      <c r="A4030" s="5">
        <v>39007</v>
      </c>
      <c r="B4030" s="6">
        <v>48.28</v>
      </c>
      <c r="C4030" s="2">
        <v>11108700</v>
      </c>
      <c r="D4030" s="6">
        <v>-3.9999999999999099E-2</v>
      </c>
      <c r="E4030" s="6">
        <v>-8.2781456953640004E-2</v>
      </c>
      <c r="F4030" s="6">
        <v>-8.27837618310511E-2</v>
      </c>
      <c r="G4030" s="6">
        <v>58.207160000000002</v>
      </c>
      <c r="H4030" s="6">
        <v>135581.02564102499</v>
      </c>
      <c r="I4030" s="6">
        <v>48.2</v>
      </c>
      <c r="J4030" s="6">
        <v>48.32</v>
      </c>
      <c r="K4030" s="6">
        <v>47.64</v>
      </c>
      <c r="L4030" s="6">
        <v>112440.792540792</v>
      </c>
    </row>
    <row r="4031" spans="1:12" ht="15" customHeight="1" x14ac:dyDescent="0.25">
      <c r="A4031" s="5">
        <v>39006</v>
      </c>
      <c r="B4031" s="6">
        <v>48.32</v>
      </c>
      <c r="C4031" s="2">
        <v>6618600</v>
      </c>
      <c r="D4031" s="6">
        <v>-0.14000000000000001</v>
      </c>
      <c r="E4031" s="6">
        <v>-0.28889806025588199</v>
      </c>
      <c r="F4031" s="6">
        <v>-0.28889413405443998</v>
      </c>
      <c r="G4031" s="6">
        <v>58.255386000000001</v>
      </c>
      <c r="H4031" s="6">
        <v>135693.44055944</v>
      </c>
      <c r="I4031" s="6">
        <v>48.31</v>
      </c>
      <c r="J4031" s="6">
        <v>48.46</v>
      </c>
      <c r="K4031" s="6">
        <v>48.11</v>
      </c>
      <c r="L4031" s="6">
        <v>112534.032634032</v>
      </c>
    </row>
    <row r="4032" spans="1:12" ht="15" customHeight="1" x14ac:dyDescent="0.25">
      <c r="A4032" s="5">
        <v>39003</v>
      </c>
      <c r="B4032" s="6">
        <v>48.46</v>
      </c>
      <c r="C4032" s="2">
        <v>8802100</v>
      </c>
      <c r="D4032" s="6">
        <v>0.14000000000000001</v>
      </c>
      <c r="E4032" s="6">
        <v>0.28973509933774</v>
      </c>
      <c r="F4032" s="6">
        <v>0.28973115035233399</v>
      </c>
      <c r="G4032" s="6">
        <v>58.424169999999997</v>
      </c>
      <c r="H4032" s="6">
        <v>136086.87645687599</v>
      </c>
      <c r="I4032" s="6">
        <v>48.28</v>
      </c>
      <c r="J4032" s="6">
        <v>48.52</v>
      </c>
      <c r="K4032" s="6">
        <v>48.12</v>
      </c>
      <c r="L4032" s="6">
        <v>112860.372960372</v>
      </c>
    </row>
    <row r="4033" spans="1:12" ht="15" customHeight="1" x14ac:dyDescent="0.25">
      <c r="A4033" s="5">
        <v>39002</v>
      </c>
      <c r="B4033" s="6">
        <v>48.32</v>
      </c>
      <c r="C4033" s="2">
        <v>12425000</v>
      </c>
      <c r="D4033" s="6">
        <v>9.9999999999980105E-3</v>
      </c>
      <c r="E4033" s="6">
        <v>2.06996481059817E-2</v>
      </c>
      <c r="F4033" s="6">
        <v>2.0695931338532401E-2</v>
      </c>
      <c r="G4033" s="6">
        <v>58.255386000000001</v>
      </c>
      <c r="H4033" s="6">
        <v>135693.44055944</v>
      </c>
      <c r="I4033" s="6">
        <v>48.49</v>
      </c>
      <c r="J4033" s="6">
        <v>48.67</v>
      </c>
      <c r="K4033" s="6">
        <v>48.08</v>
      </c>
      <c r="L4033" s="6">
        <v>112534.032634032</v>
      </c>
    </row>
    <row r="4034" spans="1:12" ht="15" customHeight="1" x14ac:dyDescent="0.25">
      <c r="A4034" s="5">
        <v>39001</v>
      </c>
      <c r="B4034" s="6">
        <v>48.31</v>
      </c>
      <c r="C4034" s="2">
        <v>10006100</v>
      </c>
      <c r="D4034" s="6">
        <v>0.190000000000004</v>
      </c>
      <c r="E4034" s="6">
        <v>0.39484621778886803</v>
      </c>
      <c r="F4034" s="6">
        <v>0.394854644358133</v>
      </c>
      <c r="G4034" s="6">
        <v>58.243332000000002</v>
      </c>
      <c r="H4034" s="6">
        <v>135665.342657342</v>
      </c>
      <c r="I4034" s="6">
        <v>48.03</v>
      </c>
      <c r="J4034" s="6">
        <v>48.45</v>
      </c>
      <c r="K4034" s="6">
        <v>47.87</v>
      </c>
      <c r="L4034" s="6">
        <v>112510.722610722</v>
      </c>
    </row>
    <row r="4035" spans="1:12" ht="15" customHeight="1" x14ac:dyDescent="0.25">
      <c r="A4035" s="5">
        <v>39000</v>
      </c>
      <c r="B4035" s="6">
        <v>48.12</v>
      </c>
      <c r="C4035" s="2">
        <v>9662900</v>
      </c>
      <c r="D4035" s="6">
        <v>-0.100000000000001</v>
      </c>
      <c r="E4035" s="6">
        <v>-0.20738282870178501</v>
      </c>
      <c r="F4035" s="6">
        <v>-0.20739203369436399</v>
      </c>
      <c r="G4035" s="6">
        <v>58.01426</v>
      </c>
      <c r="H4035" s="6">
        <v>135131.37529137501</v>
      </c>
      <c r="I4035" s="6">
        <v>48.49</v>
      </c>
      <c r="J4035" s="6">
        <v>48.49</v>
      </c>
      <c r="K4035" s="6">
        <v>47.88</v>
      </c>
      <c r="L4035" s="6">
        <v>112067.83216783201</v>
      </c>
    </row>
    <row r="4036" spans="1:12" ht="15" customHeight="1" x14ac:dyDescent="0.25">
      <c r="A4036" s="5">
        <v>38999</v>
      </c>
      <c r="B4036" s="6">
        <v>48.22</v>
      </c>
      <c r="C4036" s="2">
        <v>9645300</v>
      </c>
      <c r="D4036" s="6">
        <v>-0.100000000000001</v>
      </c>
      <c r="E4036" s="6">
        <v>-0.20695364238411099</v>
      </c>
      <c r="F4036" s="6">
        <v>-0.206949105100773</v>
      </c>
      <c r="G4036" s="6">
        <v>58.134827000000001</v>
      </c>
      <c r="H4036" s="6">
        <v>135412.41724941699</v>
      </c>
      <c r="I4036" s="6">
        <v>48.19</v>
      </c>
      <c r="J4036" s="6">
        <v>48.53</v>
      </c>
      <c r="K4036" s="6">
        <v>47.97</v>
      </c>
      <c r="L4036" s="6">
        <v>112300.932400932</v>
      </c>
    </row>
    <row r="4037" spans="1:12" ht="15" customHeight="1" x14ac:dyDescent="0.25">
      <c r="A4037" s="5">
        <v>38996</v>
      </c>
      <c r="B4037" s="6">
        <v>48.32</v>
      </c>
      <c r="C4037" s="2">
        <v>15445500</v>
      </c>
      <c r="D4037" s="6">
        <v>-8.9999999999996305E-2</v>
      </c>
      <c r="E4037" s="6">
        <v>-0.18591200165254301</v>
      </c>
      <c r="F4037" s="6">
        <v>-0.185909472449485</v>
      </c>
      <c r="G4037" s="6">
        <v>58.255386000000001</v>
      </c>
      <c r="H4037" s="6">
        <v>135693.44055944</v>
      </c>
      <c r="I4037" s="6">
        <v>48.42</v>
      </c>
      <c r="J4037" s="6">
        <v>48.98</v>
      </c>
      <c r="K4037" s="6">
        <v>48.24</v>
      </c>
      <c r="L4037" s="6">
        <v>112534.032634032</v>
      </c>
    </row>
    <row r="4038" spans="1:12" ht="15" customHeight="1" x14ac:dyDescent="0.25">
      <c r="A4038" s="5">
        <v>38995</v>
      </c>
      <c r="B4038" s="6">
        <v>48.41</v>
      </c>
      <c r="C4038" s="2">
        <v>25071000</v>
      </c>
      <c r="D4038" s="6">
        <v>-1.1399999999999999</v>
      </c>
      <c r="E4038" s="6">
        <v>-2.30070635721493</v>
      </c>
      <c r="F4038" s="6">
        <v>-2.3007068514662801</v>
      </c>
      <c r="G4038" s="6">
        <v>58.363889999999998</v>
      </c>
      <c r="H4038" s="6">
        <v>135946.36363636301</v>
      </c>
      <c r="I4038" s="6">
        <v>49.47</v>
      </c>
      <c r="J4038" s="6">
        <v>49.47</v>
      </c>
      <c r="K4038" s="6">
        <v>48.1</v>
      </c>
      <c r="L4038" s="6">
        <v>112743.822843822</v>
      </c>
    </row>
    <row r="4039" spans="1:12" ht="15" customHeight="1" x14ac:dyDescent="0.25">
      <c r="A4039" s="5">
        <v>38994</v>
      </c>
      <c r="B4039" s="6">
        <v>49.55</v>
      </c>
      <c r="C4039" s="2">
        <v>24777200</v>
      </c>
      <c r="D4039" s="6">
        <v>8.9999999999996305E-2</v>
      </c>
      <c r="E4039" s="6">
        <v>0.181965224423774</v>
      </c>
      <c r="F4039" s="6">
        <v>0.18196610361864701</v>
      </c>
      <c r="G4039" s="6">
        <v>59.738292999999999</v>
      </c>
      <c r="H4039" s="6">
        <v>139150.10023310001</v>
      </c>
      <c r="I4039" s="6">
        <v>48.31</v>
      </c>
      <c r="J4039" s="6">
        <v>49.61</v>
      </c>
      <c r="K4039" s="6">
        <v>48.13</v>
      </c>
      <c r="L4039" s="6">
        <v>115401.165501165</v>
      </c>
    </row>
    <row r="4040" spans="1:12" ht="15" customHeight="1" x14ac:dyDescent="0.25">
      <c r="A4040" s="5">
        <v>38993</v>
      </c>
      <c r="B4040" s="6">
        <v>49.46</v>
      </c>
      <c r="C4040" s="2">
        <v>14986400</v>
      </c>
      <c r="D4040" s="6">
        <v>1.02</v>
      </c>
      <c r="E4040" s="6">
        <v>2.1056977704376498</v>
      </c>
      <c r="F4040" s="6">
        <v>2.1056947544231899</v>
      </c>
      <c r="G4040" s="6">
        <v>59.629787</v>
      </c>
      <c r="H4040" s="6">
        <v>138897.172494172</v>
      </c>
      <c r="I4040" s="6">
        <v>48.46</v>
      </c>
      <c r="J4040" s="6">
        <v>49.5</v>
      </c>
      <c r="K4040" s="6">
        <v>48.06</v>
      </c>
      <c r="L4040" s="6">
        <v>115191.37529137501</v>
      </c>
    </row>
    <row r="4041" spans="1:12" ht="15" customHeight="1" x14ac:dyDescent="0.25">
      <c r="A4041" s="5">
        <v>38992</v>
      </c>
      <c r="B4041" s="6">
        <v>48.44</v>
      </c>
      <c r="C4041" s="2">
        <v>18006000</v>
      </c>
      <c r="D4041" s="6">
        <v>-0.880000000000002</v>
      </c>
      <c r="E4041" s="6">
        <v>-1.7842660178426599</v>
      </c>
      <c r="F4041" s="6">
        <v>-1.7842652567476001</v>
      </c>
      <c r="G4041" s="6">
        <v>58.400060000000003</v>
      </c>
      <c r="H4041" s="6">
        <v>136030.67599067499</v>
      </c>
      <c r="I4041" s="6">
        <v>48.62</v>
      </c>
      <c r="J4041" s="6">
        <v>48.86</v>
      </c>
      <c r="K4041" s="6">
        <v>48.03</v>
      </c>
      <c r="L4041" s="6">
        <v>112813.752913752</v>
      </c>
    </row>
    <row r="4042" spans="1:12" ht="15" customHeight="1" x14ac:dyDescent="0.25">
      <c r="A4042" s="5">
        <v>38989</v>
      </c>
      <c r="B4042" s="6">
        <v>49.32</v>
      </c>
      <c r="C4042" s="2">
        <v>12582400</v>
      </c>
      <c r="D4042" s="6">
        <v>-0.49000000000000199</v>
      </c>
      <c r="E4042" s="6">
        <v>-0.98373820517968502</v>
      </c>
      <c r="F4042" s="6">
        <v>-0.98373812694962903</v>
      </c>
      <c r="G4042" s="6">
        <v>59.461002000000001</v>
      </c>
      <c r="H4042" s="6">
        <v>138503.73426573401</v>
      </c>
      <c r="I4042" s="6">
        <v>49.61</v>
      </c>
      <c r="J4042" s="6">
        <v>49.95</v>
      </c>
      <c r="K4042" s="6">
        <v>49.31</v>
      </c>
      <c r="L4042" s="6">
        <v>114865.03496503401</v>
      </c>
    </row>
    <row r="4043" spans="1:12" ht="15" customHeight="1" x14ac:dyDescent="0.25">
      <c r="A4043" s="5">
        <v>38988</v>
      </c>
      <c r="B4043" s="6">
        <v>49.81</v>
      </c>
      <c r="C4043" s="2">
        <v>12772500</v>
      </c>
      <c r="D4043" s="6">
        <v>0.310000000000002</v>
      </c>
      <c r="E4043" s="6">
        <v>0.62626262626264095</v>
      </c>
      <c r="F4043" s="6">
        <v>0.62626247291444004</v>
      </c>
      <c r="G4043" s="6">
        <v>60.051754000000003</v>
      </c>
      <c r="H4043" s="6">
        <v>139880.77855477799</v>
      </c>
      <c r="I4043" s="6">
        <v>49.5</v>
      </c>
      <c r="J4043" s="6">
        <v>49.84</v>
      </c>
      <c r="K4043" s="6">
        <v>49.03</v>
      </c>
      <c r="L4043" s="6">
        <v>116007.226107226</v>
      </c>
    </row>
    <row r="4044" spans="1:12" ht="15" customHeight="1" x14ac:dyDescent="0.25">
      <c r="A4044" s="5">
        <v>38987</v>
      </c>
      <c r="B4044" s="6">
        <v>49.5</v>
      </c>
      <c r="C4044" s="2">
        <v>15714800</v>
      </c>
      <c r="D4044" s="6">
        <v>0.25</v>
      </c>
      <c r="E4044" s="6">
        <v>0.50761421319795996</v>
      </c>
      <c r="F4044" s="6">
        <v>0.50761234095377805</v>
      </c>
      <c r="G4044" s="6">
        <v>59.678013</v>
      </c>
      <c r="H4044" s="6">
        <v>139009.58741258699</v>
      </c>
      <c r="I4044" s="6">
        <v>49.06</v>
      </c>
      <c r="J4044" s="6">
        <v>49.76</v>
      </c>
      <c r="K4044" s="6">
        <v>49.04</v>
      </c>
      <c r="L4044" s="6">
        <v>115284.615384615</v>
      </c>
    </row>
    <row r="4045" spans="1:12" ht="15" customHeight="1" x14ac:dyDescent="0.25">
      <c r="A4045" s="5">
        <v>38986</v>
      </c>
      <c r="B4045" s="6">
        <v>49.25</v>
      </c>
      <c r="C4045" s="2">
        <v>14979000</v>
      </c>
      <c r="D4045" s="6">
        <v>0.42999999999999899</v>
      </c>
      <c r="E4045" s="6">
        <v>0.88078656288406099</v>
      </c>
      <c r="F4045" s="6">
        <v>0.88079158122966705</v>
      </c>
      <c r="G4045" s="6">
        <v>59.376609999999999</v>
      </c>
      <c r="H4045" s="6">
        <v>138307.01631701601</v>
      </c>
      <c r="I4045" s="6">
        <v>48.93</v>
      </c>
      <c r="J4045" s="6">
        <v>49.850499999999997</v>
      </c>
      <c r="K4045" s="6">
        <v>48.8</v>
      </c>
      <c r="L4045" s="6">
        <v>114701.86480186399</v>
      </c>
    </row>
    <row r="4046" spans="1:12" ht="15" customHeight="1" x14ac:dyDescent="0.25">
      <c r="A4046" s="5">
        <v>38985</v>
      </c>
      <c r="B4046" s="6">
        <v>48.82</v>
      </c>
      <c r="C4046" s="2">
        <v>12196300</v>
      </c>
      <c r="D4046" s="6">
        <v>0.53000000000000103</v>
      </c>
      <c r="E4046" s="6">
        <v>1.09753572168151</v>
      </c>
      <c r="F4046" s="6">
        <v>1.0975275862507201</v>
      </c>
      <c r="G4046" s="6">
        <v>58.858192000000003</v>
      </c>
      <c r="H4046" s="6">
        <v>137098.58275058199</v>
      </c>
      <c r="I4046" s="6">
        <v>48.25</v>
      </c>
      <c r="J4046" s="6">
        <v>49</v>
      </c>
      <c r="K4046" s="6">
        <v>48.03</v>
      </c>
      <c r="L4046" s="6">
        <v>113699.533799533</v>
      </c>
    </row>
    <row r="4047" spans="1:12" ht="15" customHeight="1" x14ac:dyDescent="0.25">
      <c r="A4047" s="5">
        <v>38982</v>
      </c>
      <c r="B4047" s="6">
        <v>48.29</v>
      </c>
      <c r="C4047" s="2">
        <v>11771800</v>
      </c>
      <c r="D4047" s="6">
        <v>-0.17000000000000101</v>
      </c>
      <c r="E4047" s="6">
        <v>-0.35080478745357302</v>
      </c>
      <c r="F4047" s="6">
        <v>-0.35079659668250102</v>
      </c>
      <c r="G4047" s="6">
        <v>58.21922</v>
      </c>
      <c r="H4047" s="6">
        <v>135609.13752913699</v>
      </c>
      <c r="I4047" s="6">
        <v>47.83</v>
      </c>
      <c r="J4047" s="6">
        <v>48.62</v>
      </c>
      <c r="K4047" s="6">
        <v>47.6</v>
      </c>
      <c r="L4047" s="6">
        <v>112464.102564102</v>
      </c>
    </row>
    <row r="4048" spans="1:12" ht="15" customHeight="1" x14ac:dyDescent="0.25">
      <c r="A4048" s="5">
        <v>38981</v>
      </c>
      <c r="B4048" s="6">
        <v>48.46</v>
      </c>
      <c r="C4048" s="2">
        <v>13051700</v>
      </c>
      <c r="D4048" s="6">
        <v>-0.40999999999999598</v>
      </c>
      <c r="E4048" s="6">
        <v>-0.83896050746878803</v>
      </c>
      <c r="F4048" s="6">
        <v>-0.83895929955549697</v>
      </c>
      <c r="G4048" s="6">
        <v>58.424169999999997</v>
      </c>
      <c r="H4048" s="6">
        <v>136086.87645687599</v>
      </c>
      <c r="I4048" s="6">
        <v>48.87</v>
      </c>
      <c r="J4048" s="6">
        <v>49.06</v>
      </c>
      <c r="K4048" s="6">
        <v>48.21</v>
      </c>
      <c r="L4048" s="6">
        <v>112860.372960372</v>
      </c>
    </row>
    <row r="4049" spans="1:12" ht="15" customHeight="1" x14ac:dyDescent="0.25">
      <c r="A4049" s="5">
        <v>38980</v>
      </c>
      <c r="B4049" s="6">
        <v>48.87</v>
      </c>
      <c r="C4049" s="2">
        <v>13711900</v>
      </c>
      <c r="D4049" s="6">
        <v>0.369999999999997</v>
      </c>
      <c r="E4049" s="6">
        <v>0.76288659793812796</v>
      </c>
      <c r="F4049" s="6">
        <v>0.76288133014283899</v>
      </c>
      <c r="G4049" s="6">
        <v>58.918472000000001</v>
      </c>
      <c r="H4049" s="6">
        <v>137239.09557109501</v>
      </c>
      <c r="I4049" s="6">
        <v>48.77</v>
      </c>
      <c r="J4049" s="6">
        <v>49.02</v>
      </c>
      <c r="K4049" s="6">
        <v>48.42</v>
      </c>
      <c r="L4049" s="6">
        <v>113816.08391608299</v>
      </c>
    </row>
    <row r="4050" spans="1:12" ht="15" customHeight="1" x14ac:dyDescent="0.25">
      <c r="A4050" s="5">
        <v>38979</v>
      </c>
      <c r="B4050" s="6">
        <v>48.5</v>
      </c>
      <c r="C4050" s="2">
        <v>11422600</v>
      </c>
      <c r="D4050" s="6">
        <v>0.39999999999999802</v>
      </c>
      <c r="E4050" s="6">
        <v>0.83160083160083098</v>
      </c>
      <c r="F4050" s="6">
        <v>0.83160679002933702</v>
      </c>
      <c r="G4050" s="6">
        <v>58.472397000000001</v>
      </c>
      <c r="H4050" s="6">
        <v>136199.29370629301</v>
      </c>
      <c r="I4050" s="6">
        <v>48.24</v>
      </c>
      <c r="J4050" s="6">
        <v>48.5</v>
      </c>
      <c r="K4050" s="6">
        <v>48</v>
      </c>
      <c r="L4050" s="6">
        <v>112953.61305361299</v>
      </c>
    </row>
    <row r="4051" spans="1:12" ht="15" customHeight="1" x14ac:dyDescent="0.25">
      <c r="A4051" s="5">
        <v>38978</v>
      </c>
      <c r="B4051" s="6">
        <v>48.1</v>
      </c>
      <c r="C4051" s="2">
        <v>10790800</v>
      </c>
      <c r="D4051" s="6">
        <v>-0.119999999999997</v>
      </c>
      <c r="E4051" s="6">
        <v>-0.24885939444213501</v>
      </c>
      <c r="F4051" s="6">
        <v>-0.24886975237752201</v>
      </c>
      <c r="G4051" s="6">
        <v>57.990147</v>
      </c>
      <c r="H4051" s="6">
        <v>135075.167832167</v>
      </c>
      <c r="I4051" s="6">
        <v>48.02</v>
      </c>
      <c r="J4051" s="6">
        <v>48.53</v>
      </c>
      <c r="K4051" s="6">
        <v>47.66</v>
      </c>
      <c r="L4051" s="6">
        <v>112021.212121212</v>
      </c>
    </row>
    <row r="4052" spans="1:12" ht="15" customHeight="1" x14ac:dyDescent="0.25">
      <c r="A4052" s="5">
        <v>38975</v>
      </c>
      <c r="B4052" s="6">
        <v>48.22</v>
      </c>
      <c r="C4052" s="2">
        <v>17147300</v>
      </c>
      <c r="D4052" s="6">
        <v>-0.149999999999998</v>
      </c>
      <c r="E4052" s="6">
        <v>-0.31010957204878897</v>
      </c>
      <c r="F4052" s="6">
        <v>-0.31010363493061399</v>
      </c>
      <c r="G4052" s="6">
        <v>58.134827000000001</v>
      </c>
      <c r="H4052" s="6">
        <v>135412.41724941699</v>
      </c>
      <c r="I4052" s="6">
        <v>48.64</v>
      </c>
      <c r="J4052" s="6">
        <v>48.84</v>
      </c>
      <c r="K4052" s="6">
        <v>48.15</v>
      </c>
      <c r="L4052" s="6">
        <v>112300.932400932</v>
      </c>
    </row>
    <row r="4053" spans="1:12" ht="15" customHeight="1" x14ac:dyDescent="0.25">
      <c r="A4053" s="5">
        <v>38974</v>
      </c>
      <c r="B4053" s="6">
        <v>48.37</v>
      </c>
      <c r="C4053" s="2">
        <v>10160400</v>
      </c>
      <c r="D4053" s="6">
        <v>0.28999999999999898</v>
      </c>
      <c r="E4053" s="6">
        <v>0.603161397670537</v>
      </c>
      <c r="F4053" s="6">
        <v>0.60315660686842598</v>
      </c>
      <c r="G4053" s="6">
        <v>58.315666</v>
      </c>
      <c r="H4053" s="6">
        <v>135833.95337995299</v>
      </c>
      <c r="I4053" s="6">
        <v>47.84</v>
      </c>
      <c r="J4053" s="6">
        <v>48.41</v>
      </c>
      <c r="K4053" s="6">
        <v>47.58</v>
      </c>
      <c r="L4053" s="6">
        <v>112650.58275058201</v>
      </c>
    </row>
    <row r="4054" spans="1:12" ht="15" customHeight="1" x14ac:dyDescent="0.25">
      <c r="A4054" s="5">
        <v>38973</v>
      </c>
      <c r="B4054" s="6">
        <v>48.08</v>
      </c>
      <c r="C4054" s="2">
        <v>11168800</v>
      </c>
      <c r="D4054" s="6">
        <v>9.9999999999980105E-3</v>
      </c>
      <c r="E4054" s="6">
        <v>2.0802995631363699E-2</v>
      </c>
      <c r="F4054" s="6">
        <v>2.0809614801264802E-2</v>
      </c>
      <c r="G4054" s="6">
        <v>57.96604</v>
      </c>
      <c r="H4054" s="6">
        <v>135018.974358974</v>
      </c>
      <c r="I4054" s="6">
        <v>47.95</v>
      </c>
      <c r="J4054" s="6">
        <v>48.37</v>
      </c>
      <c r="K4054" s="6">
        <v>47.55</v>
      </c>
      <c r="L4054" s="6">
        <v>111974.592074592</v>
      </c>
    </row>
    <row r="4055" spans="1:12" ht="15" customHeight="1" x14ac:dyDescent="0.25">
      <c r="A4055" s="5">
        <v>38972</v>
      </c>
      <c r="B4055" s="6">
        <v>48.07</v>
      </c>
      <c r="C4055" s="2">
        <v>18437100</v>
      </c>
      <c r="D4055" s="6">
        <v>0.57999999999999796</v>
      </c>
      <c r="E4055" s="6">
        <v>1.22130974942091</v>
      </c>
      <c r="F4055" s="6">
        <v>1.2213035479376799</v>
      </c>
      <c r="G4055" s="6">
        <v>57.953980000000001</v>
      </c>
      <c r="H4055" s="6">
        <v>134990.86247086199</v>
      </c>
      <c r="I4055" s="6">
        <v>47.65</v>
      </c>
      <c r="J4055" s="6">
        <v>48.64</v>
      </c>
      <c r="K4055" s="6">
        <v>47.47</v>
      </c>
      <c r="L4055" s="6">
        <v>111951.282051282</v>
      </c>
    </row>
    <row r="4056" spans="1:12" ht="15" customHeight="1" x14ac:dyDescent="0.25">
      <c r="A4056" s="5">
        <v>38971</v>
      </c>
      <c r="B4056" s="6">
        <v>47.49</v>
      </c>
      <c r="C4056" s="2">
        <v>17148700</v>
      </c>
      <c r="D4056" s="6">
        <v>0.77000000000000302</v>
      </c>
      <c r="E4056" s="6">
        <v>1.64811643835616</v>
      </c>
      <c r="F4056" s="6">
        <v>1.64811882172479</v>
      </c>
      <c r="G4056" s="6">
        <v>57.254725999999998</v>
      </c>
      <c r="H4056" s="6">
        <v>133360.89976689901</v>
      </c>
      <c r="I4056" s="6">
        <v>46.7</v>
      </c>
      <c r="J4056" s="6">
        <v>47.5</v>
      </c>
      <c r="K4056" s="6">
        <v>46.3</v>
      </c>
      <c r="L4056" s="6">
        <v>110599.3006993</v>
      </c>
    </row>
    <row r="4057" spans="1:12" ht="15" customHeight="1" x14ac:dyDescent="0.25">
      <c r="A4057" s="5">
        <v>38968</v>
      </c>
      <c r="B4057" s="6">
        <v>46.72</v>
      </c>
      <c r="C4057" s="2">
        <v>13963500</v>
      </c>
      <c r="D4057" s="6">
        <v>1.1799999999999899</v>
      </c>
      <c r="E4057" s="6">
        <v>2.5911286780851901</v>
      </c>
      <c r="F4057" s="6">
        <v>2.5911260672171599</v>
      </c>
      <c r="G4057" s="6">
        <v>56.3264</v>
      </c>
      <c r="H4057" s="6">
        <v>131196.969696969</v>
      </c>
      <c r="I4057" s="6">
        <v>45.69</v>
      </c>
      <c r="J4057" s="6">
        <v>46.81</v>
      </c>
      <c r="K4057" s="6">
        <v>45.55</v>
      </c>
      <c r="L4057" s="6">
        <v>108804.428904428</v>
      </c>
    </row>
    <row r="4058" spans="1:12" ht="15" customHeight="1" x14ac:dyDescent="0.25">
      <c r="A4058" s="5">
        <v>38967</v>
      </c>
      <c r="B4058" s="6">
        <v>45.54</v>
      </c>
      <c r="C4058" s="2">
        <v>16007900</v>
      </c>
      <c r="D4058" s="6">
        <v>0.14000000000000001</v>
      </c>
      <c r="E4058" s="6">
        <v>0.308370044052863</v>
      </c>
      <c r="F4058" s="6">
        <v>0.30836581864725998</v>
      </c>
      <c r="G4058" s="6">
        <v>54.903773999999999</v>
      </c>
      <c r="H4058" s="6">
        <v>127880.825174825</v>
      </c>
      <c r="I4058" s="6">
        <v>45.4</v>
      </c>
      <c r="J4058" s="6">
        <v>46.04</v>
      </c>
      <c r="K4058" s="6">
        <v>45.3</v>
      </c>
      <c r="L4058" s="6">
        <v>106053.846153846</v>
      </c>
    </row>
    <row r="4059" spans="1:12" ht="15" customHeight="1" x14ac:dyDescent="0.25">
      <c r="A4059" s="5">
        <v>38966</v>
      </c>
      <c r="B4059" s="6">
        <v>45.4</v>
      </c>
      <c r="C4059" s="2">
        <v>10109600</v>
      </c>
      <c r="D4059" s="6">
        <v>-0.17000000000000101</v>
      </c>
      <c r="E4059" s="6">
        <v>-0.37305244678517102</v>
      </c>
      <c r="F4059" s="6">
        <v>-0.37304372738666802</v>
      </c>
      <c r="G4059" s="6">
        <v>54.734990000000003</v>
      </c>
      <c r="H4059" s="6">
        <v>127487.389277389</v>
      </c>
      <c r="I4059" s="6">
        <v>45.44</v>
      </c>
      <c r="J4059" s="6">
        <v>45.65</v>
      </c>
      <c r="K4059" s="6">
        <v>45.15</v>
      </c>
      <c r="L4059" s="6">
        <v>105727.505827505</v>
      </c>
    </row>
    <row r="4060" spans="1:12" ht="15" customHeight="1" x14ac:dyDescent="0.25">
      <c r="A4060" s="5">
        <v>38965</v>
      </c>
      <c r="B4060" s="6">
        <v>45.57</v>
      </c>
      <c r="C4060" s="2">
        <v>10560300</v>
      </c>
      <c r="D4060" s="6">
        <v>0.119999999999997</v>
      </c>
      <c r="E4060" s="6">
        <v>0.26402640264024901</v>
      </c>
      <c r="F4060" s="6">
        <v>0.26401913887821299</v>
      </c>
      <c r="G4060" s="6">
        <v>54.93994</v>
      </c>
      <c r="H4060" s="6">
        <v>127965.128205128</v>
      </c>
      <c r="I4060" s="6">
        <v>45.71</v>
      </c>
      <c r="J4060" s="6">
        <v>45.89</v>
      </c>
      <c r="K4060" s="6">
        <v>45.36</v>
      </c>
      <c r="L4060" s="6">
        <v>106123.776223776</v>
      </c>
    </row>
    <row r="4061" spans="1:12" ht="15" customHeight="1" x14ac:dyDescent="0.25">
      <c r="A4061" s="5">
        <v>38961</v>
      </c>
      <c r="B4061" s="6">
        <v>45.45</v>
      </c>
      <c r="C4061" s="2">
        <v>11383200</v>
      </c>
      <c r="D4061" s="6">
        <v>0.73000000000000398</v>
      </c>
      <c r="E4061" s="6">
        <v>1.63237924865833</v>
      </c>
      <c r="F4061" s="6">
        <v>1.63237916156064</v>
      </c>
      <c r="G4061" s="6">
        <v>54.795270000000002</v>
      </c>
      <c r="H4061" s="6">
        <v>127627.902097902</v>
      </c>
      <c r="I4061" s="6">
        <v>45</v>
      </c>
      <c r="J4061" s="6">
        <v>45.8</v>
      </c>
      <c r="K4061" s="6">
        <v>44.02</v>
      </c>
      <c r="L4061" s="6">
        <v>105844.055944055</v>
      </c>
    </row>
    <row r="4062" spans="1:12" ht="15" customHeight="1" x14ac:dyDescent="0.25">
      <c r="A4062" s="5">
        <v>38960</v>
      </c>
      <c r="B4062" s="6">
        <v>44.72</v>
      </c>
      <c r="C4062" s="2">
        <v>8784900</v>
      </c>
      <c r="D4062" s="6">
        <v>0.100000000000001</v>
      </c>
      <c r="E4062" s="6">
        <v>0.22411474675034701</v>
      </c>
      <c r="F4062" s="6">
        <v>0.22412098759718699</v>
      </c>
      <c r="G4062" s="6">
        <v>53.915170000000003</v>
      </c>
      <c r="H4062" s="6">
        <v>125576.386946386</v>
      </c>
      <c r="I4062" s="6">
        <v>44.93</v>
      </c>
      <c r="J4062" s="6">
        <v>44.98</v>
      </c>
      <c r="K4062" s="6">
        <v>44.52</v>
      </c>
      <c r="L4062" s="6">
        <v>104142.42424242399</v>
      </c>
    </row>
    <row r="4063" spans="1:12" ht="15" customHeight="1" x14ac:dyDescent="0.25">
      <c r="A4063" s="5">
        <v>38959</v>
      </c>
      <c r="B4063" s="6">
        <v>44.62</v>
      </c>
      <c r="C4063" s="2">
        <v>12154400</v>
      </c>
      <c r="D4063" s="6">
        <v>0.12999999999999501</v>
      </c>
      <c r="E4063" s="6">
        <v>0.292200494493144</v>
      </c>
      <c r="F4063" s="6">
        <v>0.29219089195917602</v>
      </c>
      <c r="G4063" s="6">
        <v>53.794604999999997</v>
      </c>
      <c r="H4063" s="6">
        <v>125295.349650349</v>
      </c>
      <c r="I4063" s="6">
        <v>44.63</v>
      </c>
      <c r="J4063" s="6">
        <v>44.94</v>
      </c>
      <c r="K4063" s="6">
        <v>44.2</v>
      </c>
      <c r="L4063" s="6">
        <v>103909.324009323</v>
      </c>
    </row>
    <row r="4064" spans="1:12" ht="15" customHeight="1" x14ac:dyDescent="0.25">
      <c r="A4064" s="5">
        <v>38958</v>
      </c>
      <c r="B4064" s="6">
        <v>44.49</v>
      </c>
      <c r="C4064" s="2">
        <v>9858100</v>
      </c>
      <c r="D4064" s="6">
        <v>6.0000000000002197E-2</v>
      </c>
      <c r="E4064" s="6">
        <v>0.135043889264019</v>
      </c>
      <c r="F4064" s="6">
        <v>0.135056988881809</v>
      </c>
      <c r="G4064" s="6">
        <v>53.637880000000003</v>
      </c>
      <c r="H4064" s="6">
        <v>124930.023310023</v>
      </c>
      <c r="I4064" s="6">
        <v>44.65</v>
      </c>
      <c r="J4064" s="6">
        <v>44.65</v>
      </c>
      <c r="K4064" s="6">
        <v>44.06</v>
      </c>
      <c r="L4064" s="6">
        <v>103606.293706293</v>
      </c>
    </row>
    <row r="4065" spans="1:12" ht="15" customHeight="1" x14ac:dyDescent="0.25">
      <c r="A4065" s="5">
        <v>38957</v>
      </c>
      <c r="B4065" s="6">
        <v>44.43</v>
      </c>
      <c r="C4065" s="2">
        <v>11202200</v>
      </c>
      <c r="D4065" s="6">
        <v>0.54999999999999705</v>
      </c>
      <c r="E4065" s="6">
        <v>1.2534184138559501</v>
      </c>
      <c r="F4065" s="6">
        <v>1.2534126491306099</v>
      </c>
      <c r="G4065" s="6">
        <v>53.565536000000002</v>
      </c>
      <c r="H4065" s="6">
        <v>124761.389277389</v>
      </c>
      <c r="I4065" s="6">
        <v>44.2</v>
      </c>
      <c r="J4065" s="6">
        <v>44.65</v>
      </c>
      <c r="K4065" s="6">
        <v>44.16</v>
      </c>
      <c r="L4065" s="6">
        <v>103466.433566433</v>
      </c>
    </row>
    <row r="4066" spans="1:12" ht="15" customHeight="1" x14ac:dyDescent="0.25">
      <c r="A4066" s="5">
        <v>38954</v>
      </c>
      <c r="B4066" s="6">
        <v>43.88</v>
      </c>
      <c r="C4066" s="2">
        <v>7720700</v>
      </c>
      <c r="D4066" s="6">
        <v>0.17999999999999899</v>
      </c>
      <c r="E4066" s="6">
        <v>0.41189931350114001</v>
      </c>
      <c r="F4066" s="6">
        <v>0.41189748059426901</v>
      </c>
      <c r="G4066" s="6">
        <v>52.902450000000002</v>
      </c>
      <c r="H4066" s="6">
        <v>123215.73426573401</v>
      </c>
      <c r="I4066" s="6">
        <v>43.6</v>
      </c>
      <c r="J4066" s="6">
        <v>44.06</v>
      </c>
      <c r="K4066" s="6">
        <v>43.52</v>
      </c>
      <c r="L4066" s="6">
        <v>102184.38228438199</v>
      </c>
    </row>
    <row r="4067" spans="1:12" ht="15" customHeight="1" x14ac:dyDescent="0.25">
      <c r="A4067" s="5">
        <v>38953</v>
      </c>
      <c r="B4067" s="6">
        <v>43.7</v>
      </c>
      <c r="C4067" s="2">
        <v>7480100</v>
      </c>
      <c r="D4067" s="6">
        <v>-5.9999999999995099E-2</v>
      </c>
      <c r="E4067" s="6">
        <v>-0.137111517367449</v>
      </c>
      <c r="F4067" s="6">
        <v>-0.13710586045574399</v>
      </c>
      <c r="G4067" s="6">
        <v>52.68544</v>
      </c>
      <c r="H4067" s="6">
        <v>122709.883449883</v>
      </c>
      <c r="I4067" s="6">
        <v>43.94</v>
      </c>
      <c r="J4067" s="6">
        <v>43.96</v>
      </c>
      <c r="K4067" s="6">
        <v>43.66</v>
      </c>
      <c r="L4067" s="6">
        <v>101764.801864801</v>
      </c>
    </row>
    <row r="4068" spans="1:12" ht="15" customHeight="1" x14ac:dyDescent="0.25">
      <c r="A4068" s="5">
        <v>38952</v>
      </c>
      <c r="B4068" s="6">
        <v>43.76</v>
      </c>
      <c r="C4068" s="2">
        <v>10579600</v>
      </c>
      <c r="D4068" s="6">
        <v>-0.310000000000002</v>
      </c>
      <c r="E4068" s="6">
        <v>-0.70342636714318896</v>
      </c>
      <c r="F4068" s="6">
        <v>-0.70342807459136103</v>
      </c>
      <c r="G4068" s="6">
        <v>52.757773999999998</v>
      </c>
      <c r="H4068" s="6">
        <v>122878.494172494</v>
      </c>
      <c r="I4068" s="6">
        <v>44.1</v>
      </c>
      <c r="J4068" s="6">
        <v>44.15</v>
      </c>
      <c r="K4068" s="6">
        <v>43.48</v>
      </c>
      <c r="L4068" s="6">
        <v>101904.662004661</v>
      </c>
    </row>
    <row r="4069" spans="1:12" ht="15" customHeight="1" x14ac:dyDescent="0.25">
      <c r="A4069" s="5">
        <v>38951</v>
      </c>
      <c r="B4069" s="6">
        <v>44.07</v>
      </c>
      <c r="C4069" s="2">
        <v>8267400</v>
      </c>
      <c r="D4069" s="6">
        <v>-2.0000000000003099E-2</v>
      </c>
      <c r="E4069" s="6">
        <v>-4.5361760036299797E-2</v>
      </c>
      <c r="F4069" s="6">
        <v>-4.5364903021571902E-2</v>
      </c>
      <c r="G4069" s="6">
        <v>53.131515999999998</v>
      </c>
      <c r="H4069" s="6">
        <v>123749.68764568699</v>
      </c>
      <c r="I4069" s="6">
        <v>44.2</v>
      </c>
      <c r="J4069" s="6">
        <v>44.37</v>
      </c>
      <c r="K4069" s="6">
        <v>43.98</v>
      </c>
      <c r="L4069" s="6">
        <v>102627.27272727199</v>
      </c>
    </row>
    <row r="4070" spans="1:12" ht="15" customHeight="1" x14ac:dyDescent="0.25">
      <c r="A4070" s="5">
        <v>38950</v>
      </c>
      <c r="B4070" s="6">
        <v>44.09</v>
      </c>
      <c r="C4070" s="2">
        <v>9482300</v>
      </c>
      <c r="D4070" s="6">
        <v>-0.39999999999999802</v>
      </c>
      <c r="E4070" s="6">
        <v>-0.89907844459429198</v>
      </c>
      <c r="F4070" s="6">
        <v>-0.89908475129889498</v>
      </c>
      <c r="G4070" s="6">
        <v>53.155630000000002</v>
      </c>
      <c r="H4070" s="6">
        <v>123805.897435897</v>
      </c>
      <c r="I4070" s="6">
        <v>44.3</v>
      </c>
      <c r="J4070" s="6">
        <v>44.38</v>
      </c>
      <c r="K4070" s="6">
        <v>44.02</v>
      </c>
      <c r="L4070" s="6">
        <v>102673.892773892</v>
      </c>
    </row>
    <row r="4071" spans="1:12" ht="15" customHeight="1" x14ac:dyDescent="0.25">
      <c r="A4071" s="5">
        <v>38947</v>
      </c>
      <c r="B4071" s="6">
        <v>44.49</v>
      </c>
      <c r="C4071" s="2">
        <v>9083600</v>
      </c>
      <c r="D4071" s="6">
        <v>-0.14000000000000001</v>
      </c>
      <c r="E4071" s="6">
        <v>-0.31369034281872799</v>
      </c>
      <c r="F4071" s="6">
        <v>-0.31368605197302701</v>
      </c>
      <c r="G4071" s="6">
        <v>53.637880000000003</v>
      </c>
      <c r="H4071" s="6">
        <v>124930.023310023</v>
      </c>
      <c r="I4071" s="6">
        <v>44.72</v>
      </c>
      <c r="J4071" s="6">
        <v>44.74</v>
      </c>
      <c r="K4071" s="6">
        <v>44.3</v>
      </c>
      <c r="L4071" s="6">
        <v>103606.293706293</v>
      </c>
    </row>
    <row r="4072" spans="1:12" ht="15" customHeight="1" x14ac:dyDescent="0.25">
      <c r="A4072" s="5">
        <v>38946</v>
      </c>
      <c r="B4072" s="6">
        <v>44.63</v>
      </c>
      <c r="C4072" s="2">
        <v>12368200</v>
      </c>
      <c r="D4072" s="6">
        <v>0.20000000000000201</v>
      </c>
      <c r="E4072" s="6">
        <v>0.45014629754671598</v>
      </c>
      <c r="F4072" s="6">
        <v>0.45015511466177599</v>
      </c>
      <c r="G4072" s="6">
        <v>53.806663999999998</v>
      </c>
      <c r="H4072" s="6">
        <v>125323.459207459</v>
      </c>
      <c r="I4072" s="6">
        <v>44.5</v>
      </c>
      <c r="J4072" s="6">
        <v>45</v>
      </c>
      <c r="K4072" s="6">
        <v>44.33</v>
      </c>
      <c r="L4072" s="6">
        <v>103932.634032634</v>
      </c>
    </row>
    <row r="4073" spans="1:12" ht="15" customHeight="1" x14ac:dyDescent="0.25">
      <c r="A4073" s="5">
        <v>38945</v>
      </c>
      <c r="B4073" s="6">
        <v>44.43</v>
      </c>
      <c r="C4073" s="2">
        <v>16454099.999999899</v>
      </c>
      <c r="D4073" s="6">
        <v>-0.119999999999997</v>
      </c>
      <c r="E4073" s="6">
        <v>-0.26936026936026303</v>
      </c>
      <c r="F4073" s="6">
        <v>0.106622344224893</v>
      </c>
      <c r="G4073" s="6">
        <v>53.565536000000002</v>
      </c>
      <c r="H4073" s="6">
        <v>124761.389277389</v>
      </c>
      <c r="I4073" s="6">
        <v>44.55</v>
      </c>
      <c r="J4073" s="6">
        <v>44.68</v>
      </c>
      <c r="K4073" s="6">
        <v>44.05</v>
      </c>
      <c r="L4073" s="6">
        <v>103466.433566433</v>
      </c>
    </row>
    <row r="4074" spans="1:12" ht="15" customHeight="1" x14ac:dyDescent="0.25">
      <c r="A4074" s="5">
        <v>38944</v>
      </c>
      <c r="B4074" s="6">
        <v>44.55</v>
      </c>
      <c r="C4074" s="2">
        <v>18589400</v>
      </c>
      <c r="D4074" s="6">
        <v>-0.55000000000000404</v>
      </c>
      <c r="E4074" s="6">
        <v>-1.2195121951219601</v>
      </c>
      <c r="F4074" s="6">
        <v>-1.2195129830792899</v>
      </c>
      <c r="G4074" s="6">
        <v>53.508484000000003</v>
      </c>
      <c r="H4074" s="6">
        <v>124628.40093240001</v>
      </c>
      <c r="I4074" s="6">
        <v>44.78</v>
      </c>
      <c r="J4074" s="6">
        <v>44.89</v>
      </c>
      <c r="K4074" s="6">
        <v>44.05</v>
      </c>
      <c r="L4074" s="6">
        <v>103746.153846153</v>
      </c>
    </row>
    <row r="4075" spans="1:12" ht="15" customHeight="1" x14ac:dyDescent="0.25">
      <c r="A4075" s="5">
        <v>38943</v>
      </c>
      <c r="B4075" s="6">
        <v>45.1</v>
      </c>
      <c r="C4075" s="2">
        <v>10969900</v>
      </c>
      <c r="D4075" s="6">
        <v>0.41000000000000297</v>
      </c>
      <c r="E4075" s="6">
        <v>0.91743119266056705</v>
      </c>
      <c r="F4075" s="6">
        <v>0.91743267964854402</v>
      </c>
      <c r="G4075" s="6">
        <v>54.169083000000001</v>
      </c>
      <c r="H4075" s="6">
        <v>126168.258741258</v>
      </c>
      <c r="I4075" s="6">
        <v>44.84</v>
      </c>
      <c r="J4075" s="6">
        <v>45.43</v>
      </c>
      <c r="K4075" s="6">
        <v>44.73</v>
      </c>
      <c r="L4075" s="6">
        <v>105028.20512820499</v>
      </c>
    </row>
    <row r="4076" spans="1:12" ht="15" customHeight="1" x14ac:dyDescent="0.25">
      <c r="A4076" s="5">
        <v>38940</v>
      </c>
      <c r="B4076" s="6">
        <v>44.69</v>
      </c>
      <c r="C4076" s="2">
        <v>8244500</v>
      </c>
      <c r="D4076" s="6">
        <v>-0.20000000000000201</v>
      </c>
      <c r="E4076" s="6">
        <v>-0.44553352639786697</v>
      </c>
      <c r="F4076" s="6">
        <v>-0.44553600168257801</v>
      </c>
      <c r="G4076" s="6">
        <v>53.676636000000002</v>
      </c>
      <c r="H4076" s="6">
        <v>125020.36363636301</v>
      </c>
      <c r="I4076" s="6">
        <v>44.9</v>
      </c>
      <c r="J4076" s="6">
        <v>44.94</v>
      </c>
      <c r="K4076" s="6">
        <v>44.3</v>
      </c>
      <c r="L4076" s="6">
        <v>104072.494172494</v>
      </c>
    </row>
    <row r="4077" spans="1:12" ht="15" customHeight="1" x14ac:dyDescent="0.25">
      <c r="A4077" s="5">
        <v>38939</v>
      </c>
      <c r="B4077" s="6">
        <v>44.89</v>
      </c>
      <c r="C4077" s="2">
        <v>12140800</v>
      </c>
      <c r="D4077" s="6">
        <v>0.99000000000000199</v>
      </c>
      <c r="E4077" s="6">
        <v>2.2551252847380301</v>
      </c>
      <c r="F4077" s="6">
        <v>2.2551205455644001</v>
      </c>
      <c r="G4077" s="6">
        <v>53.916854999999998</v>
      </c>
      <c r="H4077" s="6">
        <v>125580.31468531401</v>
      </c>
      <c r="I4077" s="6">
        <v>43.9</v>
      </c>
      <c r="J4077" s="6">
        <v>44.94</v>
      </c>
      <c r="K4077" s="6">
        <v>43.75</v>
      </c>
      <c r="L4077" s="6">
        <v>104538.694638694</v>
      </c>
    </row>
    <row r="4078" spans="1:12" ht="15" customHeight="1" x14ac:dyDescent="0.25">
      <c r="A4078" s="5">
        <v>38938</v>
      </c>
      <c r="B4078" s="6">
        <v>43.9</v>
      </c>
      <c r="C4078" s="2">
        <v>10279600</v>
      </c>
      <c r="D4078" s="6">
        <v>-0.56000000000000205</v>
      </c>
      <c r="E4078" s="6">
        <v>-1.2595591542959901</v>
      </c>
      <c r="F4078" s="6">
        <v>-1.2595545421796299</v>
      </c>
      <c r="G4078" s="6">
        <v>52.727780000000003</v>
      </c>
      <c r="H4078" s="6">
        <v>122808.578088578</v>
      </c>
      <c r="I4078" s="6">
        <v>44.78</v>
      </c>
      <c r="J4078" s="6">
        <v>44.88</v>
      </c>
      <c r="K4078" s="6">
        <v>43.86</v>
      </c>
      <c r="L4078" s="6">
        <v>102231.002331002</v>
      </c>
    </row>
    <row r="4079" spans="1:12" ht="15" customHeight="1" x14ac:dyDescent="0.25">
      <c r="A4079" s="5">
        <v>38937</v>
      </c>
      <c r="B4079" s="6">
        <v>44.46</v>
      </c>
      <c r="C4079" s="2">
        <v>7690500</v>
      </c>
      <c r="D4079" s="6">
        <v>-0.35999999999999899</v>
      </c>
      <c r="E4079" s="6">
        <v>-0.80321285140562104</v>
      </c>
      <c r="F4079" s="6">
        <v>-0.803215067102236</v>
      </c>
      <c r="G4079" s="6">
        <v>53.400387000000002</v>
      </c>
      <c r="H4079" s="6">
        <v>124376.426573426</v>
      </c>
      <c r="I4079" s="6">
        <v>44.82</v>
      </c>
      <c r="J4079" s="6">
        <v>44.99</v>
      </c>
      <c r="K4079" s="6">
        <v>44.37</v>
      </c>
      <c r="L4079" s="6">
        <v>103536.36363636301</v>
      </c>
    </row>
    <row r="4080" spans="1:12" ht="15" customHeight="1" x14ac:dyDescent="0.25">
      <c r="A4080" s="5">
        <v>38936</v>
      </c>
      <c r="B4080" s="6">
        <v>44.82</v>
      </c>
      <c r="C4080" s="2">
        <v>7335000</v>
      </c>
      <c r="D4080" s="6">
        <v>-4.9999999999997102E-2</v>
      </c>
      <c r="E4080" s="6">
        <v>-0.111433028749718</v>
      </c>
      <c r="F4080" s="6">
        <v>-0.111432254611065</v>
      </c>
      <c r="G4080" s="6">
        <v>53.83278</v>
      </c>
      <c r="H4080" s="6">
        <v>125384.335664335</v>
      </c>
      <c r="I4080" s="6">
        <v>44.6</v>
      </c>
      <c r="J4080" s="6">
        <v>45.05</v>
      </c>
      <c r="K4080" s="6">
        <v>44.5</v>
      </c>
      <c r="L4080" s="6">
        <v>104375.524475524</v>
      </c>
    </row>
    <row r="4081" spans="1:12" ht="15" customHeight="1" x14ac:dyDescent="0.25">
      <c r="A4081" s="5">
        <v>38933</v>
      </c>
      <c r="B4081" s="6">
        <v>44.87</v>
      </c>
      <c r="C4081" s="2">
        <v>9733000</v>
      </c>
      <c r="D4081" s="6">
        <v>0.14000000000000001</v>
      </c>
      <c r="E4081" s="6">
        <v>0.31298904538341599</v>
      </c>
      <c r="F4081" s="6">
        <v>0.31299209227490998</v>
      </c>
      <c r="G4081" s="6">
        <v>53.892834000000001</v>
      </c>
      <c r="H4081" s="6">
        <v>125524.32167832099</v>
      </c>
      <c r="I4081" s="6">
        <v>45.15</v>
      </c>
      <c r="J4081" s="6">
        <v>45.45</v>
      </c>
      <c r="K4081" s="6">
        <v>44.65</v>
      </c>
      <c r="L4081" s="6">
        <v>104492.074592074</v>
      </c>
    </row>
    <row r="4082" spans="1:12" ht="15" customHeight="1" x14ac:dyDescent="0.25">
      <c r="A4082" s="5">
        <v>38932</v>
      </c>
      <c r="B4082" s="6">
        <v>44.73</v>
      </c>
      <c r="C4082" s="2">
        <v>11035500</v>
      </c>
      <c r="D4082" s="6">
        <v>0.35999999999999899</v>
      </c>
      <c r="E4082" s="6">
        <v>0.81135902636917301</v>
      </c>
      <c r="F4082" s="6">
        <v>0.81135563887384499</v>
      </c>
      <c r="G4082" s="6">
        <v>53.724679999999999</v>
      </c>
      <c r="H4082" s="6">
        <v>125132.354312354</v>
      </c>
      <c r="I4082" s="6">
        <v>44.27</v>
      </c>
      <c r="J4082" s="6">
        <v>45.13</v>
      </c>
      <c r="K4082" s="6">
        <v>44.17</v>
      </c>
      <c r="L4082" s="6">
        <v>104165.73426573401</v>
      </c>
    </row>
    <row r="4083" spans="1:12" ht="15" customHeight="1" x14ac:dyDescent="0.25">
      <c r="A4083" s="5">
        <v>38931</v>
      </c>
      <c r="B4083" s="6">
        <v>44.37</v>
      </c>
      <c r="C4083" s="2">
        <v>7989700</v>
      </c>
      <c r="D4083" s="6">
        <v>0.27999999999999398</v>
      </c>
      <c r="E4083" s="6">
        <v>0.63506464050804201</v>
      </c>
      <c r="F4083" s="6">
        <v>0.63506323912088103</v>
      </c>
      <c r="G4083" s="6">
        <v>53.292290000000001</v>
      </c>
      <c r="H4083" s="6">
        <v>124124.452214452</v>
      </c>
      <c r="I4083" s="6">
        <v>44.3</v>
      </c>
      <c r="J4083" s="6">
        <v>44.43</v>
      </c>
      <c r="K4083" s="6">
        <v>44</v>
      </c>
      <c r="L4083" s="6">
        <v>103326.573426573</v>
      </c>
    </row>
    <row r="4084" spans="1:12" ht="15" customHeight="1" x14ac:dyDescent="0.25">
      <c r="A4084" s="5">
        <v>38930</v>
      </c>
      <c r="B4084" s="6">
        <v>44.09</v>
      </c>
      <c r="C4084" s="2">
        <v>9644300</v>
      </c>
      <c r="D4084" s="6">
        <v>-0.40999999999999598</v>
      </c>
      <c r="E4084" s="6">
        <v>-0.92134831460672895</v>
      </c>
      <c r="F4084" s="6">
        <v>-0.92134418167193399</v>
      </c>
      <c r="G4084" s="6">
        <v>52.955986000000003</v>
      </c>
      <c r="H4084" s="6">
        <v>123340.526806526</v>
      </c>
      <c r="I4084" s="6">
        <v>44.35</v>
      </c>
      <c r="J4084" s="6">
        <v>44.38</v>
      </c>
      <c r="K4084" s="6">
        <v>43.79</v>
      </c>
      <c r="L4084" s="6">
        <v>102673.892773892</v>
      </c>
    </row>
    <row r="4085" spans="1:12" ht="15" customHeight="1" x14ac:dyDescent="0.25">
      <c r="A4085" s="5">
        <v>38929</v>
      </c>
      <c r="B4085" s="6">
        <v>44.5</v>
      </c>
      <c r="C4085" s="2">
        <v>13463400</v>
      </c>
      <c r="D4085" s="6">
        <v>3.9999999999999099E-2</v>
      </c>
      <c r="E4085" s="6">
        <v>8.9968511021143394E-2</v>
      </c>
      <c r="F4085" s="6">
        <v>8.9967512782251902E-2</v>
      </c>
      <c r="G4085" s="6">
        <v>53.448430000000002</v>
      </c>
      <c r="H4085" s="6">
        <v>124488.414918414</v>
      </c>
      <c r="I4085" s="6">
        <v>45.02</v>
      </c>
      <c r="J4085" s="6">
        <v>45.12</v>
      </c>
      <c r="K4085" s="6">
        <v>44.33</v>
      </c>
      <c r="L4085" s="6">
        <v>103629.603729603</v>
      </c>
    </row>
    <row r="4086" spans="1:12" ht="15" customHeight="1" x14ac:dyDescent="0.25">
      <c r="A4086" s="5">
        <v>38926</v>
      </c>
      <c r="B4086" s="6">
        <v>44.46</v>
      </c>
      <c r="C4086" s="2">
        <v>12358800</v>
      </c>
      <c r="D4086" s="6">
        <v>0.92999999999999905</v>
      </c>
      <c r="E4086" s="6">
        <v>2.1364576154376298</v>
      </c>
      <c r="F4086" s="6">
        <v>2.1364573346690001</v>
      </c>
      <c r="G4086" s="6">
        <v>53.400387000000002</v>
      </c>
      <c r="H4086" s="6">
        <v>124376.426573426</v>
      </c>
      <c r="I4086" s="6">
        <v>43.77</v>
      </c>
      <c r="J4086" s="6">
        <v>44.54</v>
      </c>
      <c r="K4086" s="6">
        <v>43.77</v>
      </c>
      <c r="L4086" s="6">
        <v>103536.36363636301</v>
      </c>
    </row>
    <row r="4087" spans="1:12" ht="15" customHeight="1" x14ac:dyDescent="0.25">
      <c r="A4087" s="5">
        <v>38925</v>
      </c>
      <c r="B4087" s="6">
        <v>43.53</v>
      </c>
      <c r="C4087" s="2">
        <v>8706600</v>
      </c>
      <c r="D4087" s="6">
        <v>-0.14000000000000001</v>
      </c>
      <c r="E4087" s="6">
        <v>-0.320586214792761</v>
      </c>
      <c r="F4087" s="6">
        <v>-0.32058551889251302</v>
      </c>
      <c r="G4087" s="6">
        <v>52.283374999999999</v>
      </c>
      <c r="H4087" s="6">
        <v>121772.66899766801</v>
      </c>
      <c r="I4087" s="6">
        <v>43.97</v>
      </c>
      <c r="J4087" s="6">
        <v>44</v>
      </c>
      <c r="K4087" s="6">
        <v>43.47</v>
      </c>
      <c r="L4087" s="6">
        <v>101368.531468531</v>
      </c>
    </row>
    <row r="4088" spans="1:12" ht="15" customHeight="1" x14ac:dyDescent="0.25">
      <c r="A4088" s="5">
        <v>38924</v>
      </c>
      <c r="B4088" s="6">
        <v>43.67</v>
      </c>
      <c r="C4088" s="2">
        <v>12347400</v>
      </c>
      <c r="D4088" s="6">
        <v>-1</v>
      </c>
      <c r="E4088" s="6">
        <v>-2.2386389075442099</v>
      </c>
      <c r="F4088" s="6">
        <v>-2.2386383217295101</v>
      </c>
      <c r="G4088" s="6">
        <v>52.451526999999999</v>
      </c>
      <c r="H4088" s="6">
        <v>122164.63170163101</v>
      </c>
      <c r="I4088" s="6">
        <v>44.45</v>
      </c>
      <c r="J4088" s="6">
        <v>44.47</v>
      </c>
      <c r="K4088" s="6">
        <v>43.63</v>
      </c>
      <c r="L4088" s="6">
        <v>101694.871794871</v>
      </c>
    </row>
    <row r="4089" spans="1:12" ht="15" customHeight="1" x14ac:dyDescent="0.25">
      <c r="A4089" s="5">
        <v>38923</v>
      </c>
      <c r="B4089" s="6">
        <v>44.67</v>
      </c>
      <c r="C4089" s="2">
        <v>10678900</v>
      </c>
      <c r="D4089" s="6">
        <v>0.24000000000000199</v>
      </c>
      <c r="E4089" s="6">
        <v>0.54017555705605502</v>
      </c>
      <c r="F4089" s="6">
        <v>0.54017707288607197</v>
      </c>
      <c r="G4089" s="6">
        <v>53.652614999999997</v>
      </c>
      <c r="H4089" s="6">
        <v>124964.37062936999</v>
      </c>
      <c r="I4089" s="6">
        <v>44.21</v>
      </c>
      <c r="J4089" s="6">
        <v>44.8</v>
      </c>
      <c r="K4089" s="6">
        <v>43.94</v>
      </c>
      <c r="L4089" s="6">
        <v>104025.874125874</v>
      </c>
    </row>
    <row r="4090" spans="1:12" ht="15" customHeight="1" x14ac:dyDescent="0.25">
      <c r="A4090" s="5">
        <v>38922</v>
      </c>
      <c r="B4090" s="6">
        <v>44.43</v>
      </c>
      <c r="C4090" s="2">
        <v>11650200</v>
      </c>
      <c r="D4090" s="6">
        <v>0.71</v>
      </c>
      <c r="E4090" s="6">
        <v>1.62397072278133</v>
      </c>
      <c r="F4090" s="6">
        <v>1.62397132213503</v>
      </c>
      <c r="G4090" s="6">
        <v>53.364353000000001</v>
      </c>
      <c r="H4090" s="6">
        <v>124292.431235431</v>
      </c>
      <c r="I4090" s="6">
        <v>44.03</v>
      </c>
      <c r="J4090" s="6">
        <v>44.89</v>
      </c>
      <c r="K4090" s="6">
        <v>44.03</v>
      </c>
      <c r="L4090" s="6">
        <v>103466.433566433</v>
      </c>
    </row>
    <row r="4091" spans="1:12" ht="15" customHeight="1" x14ac:dyDescent="0.25">
      <c r="A4091" s="5">
        <v>38919</v>
      </c>
      <c r="B4091" s="6">
        <v>43.72</v>
      </c>
      <c r="C4091" s="2">
        <v>12976300</v>
      </c>
      <c r="D4091" s="6">
        <v>-0.56999999999999995</v>
      </c>
      <c r="E4091" s="6">
        <v>-1.2869722284940199</v>
      </c>
      <c r="F4091" s="6">
        <v>-1.28698090399492</v>
      </c>
      <c r="G4091" s="6">
        <v>52.511580000000002</v>
      </c>
      <c r="H4091" s="6">
        <v>122304.615384615</v>
      </c>
      <c r="I4091" s="6">
        <v>44.51</v>
      </c>
      <c r="J4091" s="6">
        <v>44.51</v>
      </c>
      <c r="K4091" s="6">
        <v>43.56</v>
      </c>
      <c r="L4091" s="6">
        <v>101811.421911421</v>
      </c>
    </row>
    <row r="4092" spans="1:12" ht="15" customHeight="1" x14ac:dyDescent="0.25">
      <c r="A4092" s="5">
        <v>38918</v>
      </c>
      <c r="B4092" s="6">
        <v>44.29</v>
      </c>
      <c r="C4092" s="2">
        <v>10252400</v>
      </c>
      <c r="D4092" s="6">
        <v>8.9999999999996305E-2</v>
      </c>
      <c r="E4092" s="6">
        <v>0.203619909502261</v>
      </c>
      <c r="F4092" s="6">
        <v>0.20362565594731399</v>
      </c>
      <c r="G4092" s="6">
        <v>53.196204999999999</v>
      </c>
      <c r="H4092" s="6">
        <v>123900.477855477</v>
      </c>
      <c r="I4092" s="6">
        <v>44.35</v>
      </c>
      <c r="J4092" s="6">
        <v>44.61</v>
      </c>
      <c r="K4092" s="6">
        <v>44.15</v>
      </c>
      <c r="L4092" s="6">
        <v>103140.093240093</v>
      </c>
    </row>
    <row r="4093" spans="1:12" ht="15" customHeight="1" x14ac:dyDescent="0.25">
      <c r="A4093" s="5">
        <v>38917</v>
      </c>
      <c r="B4093" s="6">
        <v>44.2</v>
      </c>
      <c r="C4093" s="2">
        <v>17608700</v>
      </c>
      <c r="D4093" s="6">
        <v>1.03</v>
      </c>
      <c r="E4093" s="6">
        <v>2.3859161454713802</v>
      </c>
      <c r="F4093" s="6">
        <v>2.3859161937199902</v>
      </c>
      <c r="G4093" s="6">
        <v>53.088104000000001</v>
      </c>
      <c r="H4093" s="6">
        <v>123648.494172494</v>
      </c>
      <c r="I4093" s="6">
        <v>43.28</v>
      </c>
      <c r="J4093" s="6">
        <v>44.33</v>
      </c>
      <c r="K4093" s="6">
        <v>43.23</v>
      </c>
      <c r="L4093" s="6">
        <v>102930.303030303</v>
      </c>
    </row>
    <row r="4094" spans="1:12" ht="15" customHeight="1" x14ac:dyDescent="0.25">
      <c r="A4094" s="5">
        <v>38916</v>
      </c>
      <c r="B4094" s="6">
        <v>43.17</v>
      </c>
      <c r="C4094" s="2">
        <v>20375200</v>
      </c>
      <c r="D4094" s="6">
        <v>0.149999999999998</v>
      </c>
      <c r="E4094" s="6">
        <v>0.34867503486750701</v>
      </c>
      <c r="F4094" s="6">
        <v>0.34867066755779302</v>
      </c>
      <c r="G4094" s="6">
        <v>51.850982999999999</v>
      </c>
      <c r="H4094" s="6">
        <v>120764.762237762</v>
      </c>
      <c r="I4094" s="6">
        <v>42.76</v>
      </c>
      <c r="J4094" s="6">
        <v>43.23</v>
      </c>
      <c r="K4094" s="6">
        <v>42.31</v>
      </c>
      <c r="L4094" s="6">
        <v>100529.37062936999</v>
      </c>
    </row>
    <row r="4095" spans="1:12" ht="15" customHeight="1" x14ac:dyDescent="0.25">
      <c r="A4095" s="5">
        <v>38915</v>
      </c>
      <c r="B4095" s="6">
        <v>43.02</v>
      </c>
      <c r="C4095" s="2">
        <v>17697300</v>
      </c>
      <c r="D4095" s="6">
        <v>-2.9999999999994E-2</v>
      </c>
      <c r="E4095" s="6">
        <v>-6.9686411149816302E-2</v>
      </c>
      <c r="F4095" s="6">
        <v>-6.9681287114509105E-2</v>
      </c>
      <c r="G4095" s="6">
        <v>51.670822000000001</v>
      </c>
      <c r="H4095" s="6">
        <v>120344.806526806</v>
      </c>
      <c r="I4095" s="6">
        <v>43.23</v>
      </c>
      <c r="J4095" s="6">
        <v>43.93</v>
      </c>
      <c r="K4095" s="6">
        <v>42.72</v>
      </c>
      <c r="L4095" s="6">
        <v>100179.72027972</v>
      </c>
    </row>
    <row r="4096" spans="1:12" ht="15" customHeight="1" x14ac:dyDescent="0.25">
      <c r="A4096" s="5">
        <v>38912</v>
      </c>
      <c r="B4096" s="6">
        <v>43.05</v>
      </c>
      <c r="C4096" s="2">
        <v>20072300</v>
      </c>
      <c r="D4096" s="6">
        <v>-1.1099999999999901</v>
      </c>
      <c r="E4096" s="6">
        <v>-2.5135869565217401</v>
      </c>
      <c r="F4096" s="6">
        <v>-2.51359057611961</v>
      </c>
      <c r="G4096" s="6">
        <v>51.706851999999998</v>
      </c>
      <c r="H4096" s="6">
        <v>120428.792540792</v>
      </c>
      <c r="I4096" s="6">
        <v>43.93</v>
      </c>
      <c r="J4096" s="6">
        <v>44.03</v>
      </c>
      <c r="K4096" s="6">
        <v>42.81</v>
      </c>
      <c r="L4096" s="6">
        <v>100249.65034964999</v>
      </c>
    </row>
    <row r="4097" spans="1:12" ht="15" customHeight="1" x14ac:dyDescent="0.25">
      <c r="A4097" s="5">
        <v>38911</v>
      </c>
      <c r="B4097" s="6">
        <v>44.16</v>
      </c>
      <c r="C4097" s="2">
        <v>26305800</v>
      </c>
      <c r="D4097" s="6">
        <v>-0.99000000000000199</v>
      </c>
      <c r="E4097" s="6">
        <v>-2.1926910299003399</v>
      </c>
      <c r="F4097" s="6">
        <v>-2.1926919733560299</v>
      </c>
      <c r="G4097" s="6">
        <v>53.040061999999999</v>
      </c>
      <c r="H4097" s="6">
        <v>123536.508158508</v>
      </c>
      <c r="I4097" s="6">
        <v>44.55</v>
      </c>
      <c r="J4097" s="6">
        <v>44.62</v>
      </c>
      <c r="K4097" s="6">
        <v>43.71</v>
      </c>
      <c r="L4097" s="6">
        <v>102837.062937062</v>
      </c>
    </row>
    <row r="4098" spans="1:12" ht="15" customHeight="1" x14ac:dyDescent="0.25">
      <c r="A4098" s="5">
        <v>38910</v>
      </c>
      <c r="B4098" s="6">
        <v>45.15</v>
      </c>
      <c r="C4098" s="2">
        <v>13258400</v>
      </c>
      <c r="D4098" s="6">
        <v>-0.98000000000000398</v>
      </c>
      <c r="E4098" s="6">
        <v>-2.1244309559939301</v>
      </c>
      <c r="F4098" s="6">
        <v>-2.1244263548536901</v>
      </c>
      <c r="G4098" s="6">
        <v>54.229140000000001</v>
      </c>
      <c r="H4098" s="6">
        <v>126308.251748251</v>
      </c>
      <c r="I4098" s="6">
        <v>46.21</v>
      </c>
      <c r="J4098" s="6">
        <v>46.25</v>
      </c>
      <c r="K4098" s="6">
        <v>45.11</v>
      </c>
      <c r="L4098" s="6">
        <v>105144.755244755</v>
      </c>
    </row>
    <row r="4099" spans="1:12" ht="15" customHeight="1" x14ac:dyDescent="0.25">
      <c r="A4099" s="5">
        <v>38909</v>
      </c>
      <c r="B4099" s="6">
        <v>46.13</v>
      </c>
      <c r="C4099" s="2">
        <v>13206100</v>
      </c>
      <c r="D4099" s="6">
        <v>-4.9999999999997102E-2</v>
      </c>
      <c r="E4099" s="6">
        <v>-0.10827197921177099</v>
      </c>
      <c r="F4099" s="6">
        <v>-0.10827483230344501</v>
      </c>
      <c r="G4099" s="6">
        <v>55.406204000000002</v>
      </c>
      <c r="H4099" s="6">
        <v>129051.99067599</v>
      </c>
      <c r="I4099" s="6">
        <v>46</v>
      </c>
      <c r="J4099" s="6">
        <v>46.210099999999997</v>
      </c>
      <c r="K4099" s="6">
        <v>45.41</v>
      </c>
      <c r="L4099" s="6">
        <v>107429.13752913701</v>
      </c>
    </row>
    <row r="4100" spans="1:12" ht="15" customHeight="1" x14ac:dyDescent="0.25">
      <c r="A4100" s="5">
        <v>38908</v>
      </c>
      <c r="B4100" s="6">
        <v>46.18</v>
      </c>
      <c r="C4100" s="2">
        <v>7308700</v>
      </c>
      <c r="D4100" s="6">
        <v>0.17999999999999899</v>
      </c>
      <c r="E4100" s="6">
        <v>0.39130434782608198</v>
      </c>
      <c r="F4100" s="6">
        <v>0.391302707064689</v>
      </c>
      <c r="G4100" s="6">
        <v>55.466259999999998</v>
      </c>
      <c r="H4100" s="6">
        <v>129191.981351981</v>
      </c>
      <c r="I4100" s="6">
        <v>46.25</v>
      </c>
      <c r="J4100" s="6">
        <v>46.73</v>
      </c>
      <c r="K4100" s="6">
        <v>46.05</v>
      </c>
      <c r="L4100" s="6">
        <v>107545.68764568699</v>
      </c>
    </row>
    <row r="4101" spans="1:12" ht="15" customHeight="1" x14ac:dyDescent="0.25">
      <c r="A4101" s="5">
        <v>38905</v>
      </c>
      <c r="B4101" s="6">
        <v>46</v>
      </c>
      <c r="C4101" s="2">
        <v>10525400</v>
      </c>
      <c r="D4101" s="6">
        <v>-0.71999999999999797</v>
      </c>
      <c r="E4101" s="6">
        <v>-1.54109589041095</v>
      </c>
      <c r="F4101" s="6">
        <v>-1.5410983010735899</v>
      </c>
      <c r="G4101" s="6">
        <v>55.250064999999999</v>
      </c>
      <c r="H4101" s="6">
        <v>128688.03030303</v>
      </c>
      <c r="I4101" s="6">
        <v>46.48</v>
      </c>
      <c r="J4101" s="6">
        <v>46.63</v>
      </c>
      <c r="K4101" s="6">
        <v>45.88</v>
      </c>
      <c r="L4101" s="6">
        <v>107126.10722610699</v>
      </c>
    </row>
    <row r="4102" spans="1:12" ht="15" customHeight="1" x14ac:dyDescent="0.25">
      <c r="A4102" s="5">
        <v>38904</v>
      </c>
      <c r="B4102" s="6">
        <v>46.72</v>
      </c>
      <c r="C4102" s="2">
        <v>9358900</v>
      </c>
      <c r="D4102" s="6">
        <v>-0.30000000000000399</v>
      </c>
      <c r="E4102" s="6">
        <v>-0.63802637175670496</v>
      </c>
      <c r="F4102" s="6">
        <v>-0.63802193863095003</v>
      </c>
      <c r="G4102" s="6">
        <v>56.114849999999997</v>
      </c>
      <c r="H4102" s="6">
        <v>130703.846153846</v>
      </c>
      <c r="I4102" s="6">
        <v>46.83</v>
      </c>
      <c r="J4102" s="6">
        <v>47.14</v>
      </c>
      <c r="K4102" s="6">
        <v>46.51</v>
      </c>
      <c r="L4102" s="6">
        <v>108804.428904428</v>
      </c>
    </row>
    <row r="4103" spans="1:12" ht="15" customHeight="1" x14ac:dyDescent="0.25">
      <c r="A4103" s="5">
        <v>38903</v>
      </c>
      <c r="B4103" s="6">
        <v>47.02</v>
      </c>
      <c r="C4103" s="2">
        <v>11523000</v>
      </c>
      <c r="D4103" s="6">
        <v>-0.54999999999999705</v>
      </c>
      <c r="E4103" s="6">
        <v>-1.1561908766028901</v>
      </c>
      <c r="F4103" s="6">
        <v>-1.1561915859613801</v>
      </c>
      <c r="G4103" s="6">
        <v>56.475174000000003</v>
      </c>
      <c r="H4103" s="6">
        <v>131543.76223776201</v>
      </c>
      <c r="I4103" s="6">
        <v>47.21</v>
      </c>
      <c r="J4103" s="6">
        <v>47.34</v>
      </c>
      <c r="K4103" s="6">
        <v>46.76</v>
      </c>
      <c r="L4103" s="6">
        <v>109503.72960372901</v>
      </c>
    </row>
    <row r="4104" spans="1:12" ht="15" customHeight="1" x14ac:dyDescent="0.25">
      <c r="A4104" s="5">
        <v>38901</v>
      </c>
      <c r="B4104" s="6">
        <v>47.57</v>
      </c>
      <c r="C4104" s="2">
        <v>9097300</v>
      </c>
      <c r="D4104" s="6">
        <v>-0.60000000000000098</v>
      </c>
      <c r="E4104" s="6">
        <v>-1.2455885405854199</v>
      </c>
      <c r="F4104" s="6">
        <v>-1.24558169186473</v>
      </c>
      <c r="G4104" s="6">
        <v>57.135773</v>
      </c>
      <c r="H4104" s="6">
        <v>133083.62004662</v>
      </c>
      <c r="I4104" s="6">
        <v>47.75</v>
      </c>
      <c r="J4104" s="6">
        <v>48.05</v>
      </c>
      <c r="K4104" s="6">
        <v>47.1</v>
      </c>
      <c r="L4104" s="6">
        <v>110785.78088578</v>
      </c>
    </row>
    <row r="4105" spans="1:12" ht="15" customHeight="1" x14ac:dyDescent="0.25">
      <c r="A4105" s="5">
        <v>38898</v>
      </c>
      <c r="B4105" s="6">
        <v>48.17</v>
      </c>
      <c r="C4105" s="2">
        <v>11119600</v>
      </c>
      <c r="D4105" s="6">
        <v>-0.53999999999999904</v>
      </c>
      <c r="E4105" s="6">
        <v>-1.1086019297885401</v>
      </c>
      <c r="F4105" s="6">
        <v>-1.10860756496199</v>
      </c>
      <c r="G4105" s="6">
        <v>57.856422000000002</v>
      </c>
      <c r="H4105" s="6">
        <v>134763.45454545401</v>
      </c>
      <c r="I4105" s="6">
        <v>48.7</v>
      </c>
      <c r="J4105" s="6">
        <v>48.85</v>
      </c>
      <c r="K4105" s="6">
        <v>48.16</v>
      </c>
      <c r="L4105" s="6">
        <v>112184.38228438199</v>
      </c>
    </row>
    <row r="4106" spans="1:12" ht="15" customHeight="1" x14ac:dyDescent="0.25">
      <c r="A4106" s="5">
        <v>38897</v>
      </c>
      <c r="B4106" s="6">
        <v>48.71</v>
      </c>
      <c r="C4106" s="2">
        <v>10966900</v>
      </c>
      <c r="D4106" s="6">
        <v>0.78999999999999904</v>
      </c>
      <c r="E4106" s="6">
        <v>1.64858096828046</v>
      </c>
      <c r="F4106" s="6">
        <v>1.6485831088916401</v>
      </c>
      <c r="G4106" s="6">
        <v>58.505012999999998</v>
      </c>
      <c r="H4106" s="6">
        <v>136275.32167832099</v>
      </c>
      <c r="I4106" s="6">
        <v>48.11</v>
      </c>
      <c r="J4106" s="6">
        <v>48.72</v>
      </c>
      <c r="K4106" s="6">
        <v>47.91</v>
      </c>
      <c r="L4106" s="6">
        <v>113443.123543123</v>
      </c>
    </row>
    <row r="4107" spans="1:12" ht="15" customHeight="1" x14ac:dyDescent="0.25">
      <c r="A4107" s="5">
        <v>38896</v>
      </c>
      <c r="B4107" s="6">
        <v>47.92</v>
      </c>
      <c r="C4107" s="2">
        <v>7287700</v>
      </c>
      <c r="D4107" s="6">
        <v>0.28999999999999898</v>
      </c>
      <c r="E4107" s="6">
        <v>0.60885996220869598</v>
      </c>
      <c r="F4107" s="6">
        <v>0.60885361167279906</v>
      </c>
      <c r="G4107" s="6">
        <v>57.556151999999997</v>
      </c>
      <c r="H4107" s="6">
        <v>134063.524475524</v>
      </c>
      <c r="I4107" s="6">
        <v>47.65</v>
      </c>
      <c r="J4107" s="6">
        <v>47.93</v>
      </c>
      <c r="K4107" s="6">
        <v>47.36</v>
      </c>
      <c r="L4107" s="6">
        <v>111601.63170163101</v>
      </c>
    </row>
    <row r="4108" spans="1:12" ht="15" customHeight="1" x14ac:dyDescent="0.25">
      <c r="A4108" s="5">
        <v>38895</v>
      </c>
      <c r="B4108" s="6">
        <v>47.63</v>
      </c>
      <c r="C4108" s="2">
        <v>8423100</v>
      </c>
      <c r="D4108" s="6">
        <v>-0.439999999999997</v>
      </c>
      <c r="E4108" s="6">
        <v>-0.91533180778031697</v>
      </c>
      <c r="F4108" s="6">
        <v>-0.91532856174391097</v>
      </c>
      <c r="G4108" s="6">
        <v>57.207839999999997</v>
      </c>
      <c r="H4108" s="6">
        <v>133251.608391608</v>
      </c>
      <c r="I4108" s="6">
        <v>47.95</v>
      </c>
      <c r="J4108" s="6">
        <v>48.27</v>
      </c>
      <c r="K4108" s="6">
        <v>47.57</v>
      </c>
      <c r="L4108" s="6">
        <v>110925.641025641</v>
      </c>
    </row>
    <row r="4109" spans="1:12" ht="15" customHeight="1" x14ac:dyDescent="0.25">
      <c r="A4109" s="5">
        <v>38894</v>
      </c>
      <c r="B4109" s="6">
        <v>48.07</v>
      </c>
      <c r="C4109" s="2">
        <v>6760700</v>
      </c>
      <c r="D4109" s="6">
        <v>0.130000000000002</v>
      </c>
      <c r="E4109" s="6">
        <v>0.27117229870672299</v>
      </c>
      <c r="F4109" s="6">
        <v>0.27117667743026203</v>
      </c>
      <c r="G4109" s="6">
        <v>57.736317</v>
      </c>
      <c r="H4109" s="6">
        <v>134483.48951048899</v>
      </c>
      <c r="I4109" s="6">
        <v>48.09</v>
      </c>
      <c r="J4109" s="6">
        <v>48.2</v>
      </c>
      <c r="K4109" s="6">
        <v>47.8</v>
      </c>
      <c r="L4109" s="6">
        <v>111951.282051282</v>
      </c>
    </row>
    <row r="4110" spans="1:12" ht="15" customHeight="1" x14ac:dyDescent="0.25">
      <c r="A4110" s="5">
        <v>38891</v>
      </c>
      <c r="B4110" s="6">
        <v>47.94</v>
      </c>
      <c r="C4110" s="2">
        <v>8247000</v>
      </c>
      <c r="D4110" s="6">
        <v>-0.53999999999999904</v>
      </c>
      <c r="E4110" s="6">
        <v>-1.11386138613861</v>
      </c>
      <c r="F4110" s="6">
        <v>-1.11386702283428</v>
      </c>
      <c r="G4110" s="6">
        <v>57.580173000000002</v>
      </c>
      <c r="H4110" s="6">
        <v>134119.517482517</v>
      </c>
      <c r="I4110" s="6">
        <v>48.35</v>
      </c>
      <c r="J4110" s="6">
        <v>48.63</v>
      </c>
      <c r="K4110" s="6">
        <v>47.76</v>
      </c>
      <c r="L4110" s="6">
        <v>111648.251748251</v>
      </c>
    </row>
    <row r="4111" spans="1:12" ht="15" customHeight="1" x14ac:dyDescent="0.25">
      <c r="A4111" s="5">
        <v>38890</v>
      </c>
      <c r="B4111" s="6">
        <v>48.48</v>
      </c>
      <c r="C4111" s="2">
        <v>8465900</v>
      </c>
      <c r="D4111" s="6">
        <v>-0.42000000000000098</v>
      </c>
      <c r="E4111" s="6">
        <v>-0.85889570552147798</v>
      </c>
      <c r="F4111" s="6">
        <v>-0.85889888930495895</v>
      </c>
      <c r="G4111" s="6">
        <v>58.228763999999998</v>
      </c>
      <c r="H4111" s="6">
        <v>135631.38461538401</v>
      </c>
      <c r="I4111" s="6">
        <v>48.71</v>
      </c>
      <c r="J4111" s="6">
        <v>49.19</v>
      </c>
      <c r="K4111" s="6">
        <v>48.268000000000001</v>
      </c>
      <c r="L4111" s="6">
        <v>112906.99300699199</v>
      </c>
    </row>
    <row r="4112" spans="1:12" ht="15" customHeight="1" x14ac:dyDescent="0.25">
      <c r="A4112" s="5">
        <v>38889</v>
      </c>
      <c r="B4112" s="6">
        <v>48.9</v>
      </c>
      <c r="C4112" s="2">
        <v>9969800</v>
      </c>
      <c r="D4112" s="6">
        <v>0.46999999999999797</v>
      </c>
      <c r="E4112" s="6">
        <v>0.97047284740863204</v>
      </c>
      <c r="F4112" s="6">
        <v>0.97047536381673605</v>
      </c>
      <c r="G4112" s="6">
        <v>58.733223000000002</v>
      </c>
      <c r="H4112" s="6">
        <v>136807.27972027901</v>
      </c>
      <c r="I4112" s="6">
        <v>48.3</v>
      </c>
      <c r="J4112" s="6">
        <v>49</v>
      </c>
      <c r="K4112" s="6">
        <v>48.3</v>
      </c>
      <c r="L4112" s="6">
        <v>113886.013986013</v>
      </c>
    </row>
    <row r="4113" spans="1:12" ht="15" customHeight="1" x14ac:dyDescent="0.25">
      <c r="A4113" s="5">
        <v>38888</v>
      </c>
      <c r="B4113" s="6">
        <v>48.43</v>
      </c>
      <c r="C4113" s="2">
        <v>8699700</v>
      </c>
      <c r="D4113" s="6">
        <v>0.15999999999999601</v>
      </c>
      <c r="E4113" s="6">
        <v>0.33146882121399801</v>
      </c>
      <c r="F4113" s="6">
        <v>0.331468578943727</v>
      </c>
      <c r="G4113" s="6">
        <v>58.168709999999997</v>
      </c>
      <c r="H4113" s="6">
        <v>135491.39860139799</v>
      </c>
      <c r="I4113" s="6">
        <v>48.25</v>
      </c>
      <c r="J4113" s="6">
        <v>48.59</v>
      </c>
      <c r="K4113" s="6">
        <v>48.21</v>
      </c>
      <c r="L4113" s="6">
        <v>112790.44289044201</v>
      </c>
    </row>
    <row r="4114" spans="1:12" ht="15" customHeight="1" x14ac:dyDescent="0.25">
      <c r="A4114" s="5">
        <v>38887</v>
      </c>
      <c r="B4114" s="6">
        <v>48.27</v>
      </c>
      <c r="C4114" s="2">
        <v>11616900</v>
      </c>
      <c r="D4114" s="6">
        <v>-3.9999999999999099E-2</v>
      </c>
      <c r="E4114" s="6">
        <v>-8.2798592423927106E-2</v>
      </c>
      <c r="F4114" s="6">
        <v>-8.2799392946919501E-2</v>
      </c>
      <c r="G4114" s="6">
        <v>57.976536000000003</v>
      </c>
      <c r="H4114" s="6">
        <v>135043.44055944</v>
      </c>
      <c r="I4114" s="6">
        <v>48.45</v>
      </c>
      <c r="J4114" s="6">
        <v>48.9</v>
      </c>
      <c r="K4114" s="6">
        <v>48.000100000000003</v>
      </c>
      <c r="L4114" s="6">
        <v>112417.482517482</v>
      </c>
    </row>
    <row r="4115" spans="1:12" ht="15" customHeight="1" x14ac:dyDescent="0.25">
      <c r="A4115" s="5">
        <v>38884</v>
      </c>
      <c r="B4115" s="6">
        <v>48.31</v>
      </c>
      <c r="C4115" s="2">
        <v>16742300</v>
      </c>
      <c r="D4115" s="6">
        <v>-0.34999999999999398</v>
      </c>
      <c r="E4115" s="6">
        <v>-0.71927661323467595</v>
      </c>
      <c r="F4115" s="6">
        <v>-0.71927162647631404</v>
      </c>
      <c r="G4115" s="6">
        <v>58.02458</v>
      </c>
      <c r="H4115" s="6">
        <v>135155.431235431</v>
      </c>
      <c r="I4115" s="6">
        <v>48.56</v>
      </c>
      <c r="J4115" s="6">
        <v>49.16</v>
      </c>
      <c r="K4115" s="6">
        <v>48.2</v>
      </c>
      <c r="L4115" s="6">
        <v>112510.722610722</v>
      </c>
    </row>
    <row r="4116" spans="1:12" ht="15" customHeight="1" x14ac:dyDescent="0.25">
      <c r="A4116" s="5">
        <v>38883</v>
      </c>
      <c r="B4116" s="6">
        <v>48.66</v>
      </c>
      <c r="C4116" s="2">
        <v>15733200</v>
      </c>
      <c r="D4116" s="6">
        <v>0.94999999999999496</v>
      </c>
      <c r="E4116" s="6">
        <v>1.99119681408508</v>
      </c>
      <c r="F4116" s="6">
        <v>1.99119519299943</v>
      </c>
      <c r="G4116" s="6">
        <v>58.444958</v>
      </c>
      <c r="H4116" s="6">
        <v>136135.33333333299</v>
      </c>
      <c r="I4116" s="6">
        <v>47.74</v>
      </c>
      <c r="J4116" s="6">
        <v>48.75</v>
      </c>
      <c r="K4116" s="6">
        <v>47.31</v>
      </c>
      <c r="L4116" s="6">
        <v>113326.573426573</v>
      </c>
    </row>
    <row r="4117" spans="1:12" ht="15" customHeight="1" x14ac:dyDescent="0.25">
      <c r="A4117" s="5">
        <v>38882</v>
      </c>
      <c r="B4117" s="6">
        <v>47.71</v>
      </c>
      <c r="C4117" s="2">
        <v>10428700</v>
      </c>
      <c r="D4117" s="6">
        <v>0.17999999999999899</v>
      </c>
      <c r="E4117" s="6">
        <v>0.37870818430465403</v>
      </c>
      <c r="F4117" s="6">
        <v>0.378711872693759</v>
      </c>
      <c r="G4117" s="6">
        <v>57.303925</v>
      </c>
      <c r="H4117" s="6">
        <v>133475.58275058199</v>
      </c>
      <c r="I4117" s="6">
        <v>47.56</v>
      </c>
      <c r="J4117" s="6">
        <v>47.9</v>
      </c>
      <c r="K4117" s="6">
        <v>47.37</v>
      </c>
      <c r="L4117" s="6">
        <v>111112.121212121</v>
      </c>
    </row>
    <row r="4118" spans="1:12" ht="15" customHeight="1" x14ac:dyDescent="0.25">
      <c r="A4118" s="5">
        <v>38881</v>
      </c>
      <c r="B4118" s="6">
        <v>47.53</v>
      </c>
      <c r="C4118" s="2">
        <v>14092400</v>
      </c>
      <c r="D4118" s="6">
        <v>0.53999999999999904</v>
      </c>
      <c r="E4118" s="6">
        <v>1.1491806767397199</v>
      </c>
      <c r="F4118" s="6">
        <v>1.1491722836902001</v>
      </c>
      <c r="G4118" s="6">
        <v>57.087727000000001</v>
      </c>
      <c r="H4118" s="6">
        <v>132971.624708624</v>
      </c>
      <c r="I4118" s="6">
        <v>47.09</v>
      </c>
      <c r="J4118" s="6">
        <v>47.93</v>
      </c>
      <c r="K4118" s="6">
        <v>47.03</v>
      </c>
      <c r="L4118" s="6">
        <v>110692.54079254001</v>
      </c>
    </row>
    <row r="4119" spans="1:12" ht="15" customHeight="1" x14ac:dyDescent="0.25">
      <c r="A4119" s="5">
        <v>38880</v>
      </c>
      <c r="B4119" s="6">
        <v>46.99</v>
      </c>
      <c r="C4119" s="2">
        <v>7468900</v>
      </c>
      <c r="D4119" s="6">
        <v>-0.14000000000000001</v>
      </c>
      <c r="E4119" s="6">
        <v>-0.29705071079991702</v>
      </c>
      <c r="F4119" s="6">
        <v>-0.29705004810687202</v>
      </c>
      <c r="G4119" s="6">
        <v>56.439143999999999</v>
      </c>
      <c r="H4119" s="6">
        <v>131459.77622377599</v>
      </c>
      <c r="I4119" s="6">
        <v>47.1</v>
      </c>
      <c r="J4119" s="6">
        <v>47.42</v>
      </c>
      <c r="K4119" s="6">
        <v>46.92</v>
      </c>
      <c r="L4119" s="6">
        <v>109433.799533799</v>
      </c>
    </row>
    <row r="4120" spans="1:12" ht="15" customHeight="1" x14ac:dyDescent="0.25">
      <c r="A4120" s="5">
        <v>38877</v>
      </c>
      <c r="B4120" s="6">
        <v>47.13</v>
      </c>
      <c r="C4120" s="2">
        <v>7469600</v>
      </c>
      <c r="D4120" s="6">
        <v>-0.16999999999999399</v>
      </c>
      <c r="E4120" s="6">
        <v>-0.35940803382662401</v>
      </c>
      <c r="F4120" s="6">
        <v>-0.35940272492118702</v>
      </c>
      <c r="G4120" s="6">
        <v>56.607295999999998</v>
      </c>
      <c r="H4120" s="6">
        <v>131851.73892773801</v>
      </c>
      <c r="I4120" s="6">
        <v>47.15</v>
      </c>
      <c r="J4120" s="6">
        <v>47.49</v>
      </c>
      <c r="K4120" s="6">
        <v>47</v>
      </c>
      <c r="L4120" s="6">
        <v>109760.139860139</v>
      </c>
    </row>
    <row r="4121" spans="1:12" ht="15" customHeight="1" x14ac:dyDescent="0.25">
      <c r="A4121" s="5">
        <v>38876</v>
      </c>
      <c r="B4121" s="6">
        <v>47.3</v>
      </c>
      <c r="C4121" s="2">
        <v>16265400</v>
      </c>
      <c r="D4121" s="6">
        <v>0.25999999999999801</v>
      </c>
      <c r="E4121" s="6">
        <v>0.55272108843535905</v>
      </c>
      <c r="F4121" s="6">
        <v>0.55272114938982297</v>
      </c>
      <c r="G4121" s="6">
        <v>56.811478000000001</v>
      </c>
      <c r="H4121" s="6">
        <v>132327.68764568699</v>
      </c>
      <c r="I4121" s="6">
        <v>47.09</v>
      </c>
      <c r="J4121" s="6">
        <v>47.54</v>
      </c>
      <c r="K4121" s="6">
        <v>46.84</v>
      </c>
      <c r="L4121" s="6">
        <v>110156.41025641</v>
      </c>
    </row>
    <row r="4122" spans="1:12" ht="15" customHeight="1" x14ac:dyDescent="0.25">
      <c r="A4122" s="5">
        <v>38875</v>
      </c>
      <c r="B4122" s="6">
        <v>47.04</v>
      </c>
      <c r="C4122" s="2">
        <v>9688200</v>
      </c>
      <c r="D4122" s="6">
        <v>9.9999999999980105E-3</v>
      </c>
      <c r="E4122" s="6">
        <v>2.12630236019473E-2</v>
      </c>
      <c r="F4122" s="6">
        <v>2.1265000947212599E-2</v>
      </c>
      <c r="G4122" s="6">
        <v>56.499195</v>
      </c>
      <c r="H4122" s="6">
        <v>131599.75524475501</v>
      </c>
      <c r="I4122" s="6">
        <v>47.07</v>
      </c>
      <c r="J4122" s="6">
        <v>47.73</v>
      </c>
      <c r="K4122" s="6">
        <v>46.92</v>
      </c>
      <c r="L4122" s="6">
        <v>109550.349650349</v>
      </c>
    </row>
    <row r="4123" spans="1:12" ht="15" customHeight="1" x14ac:dyDescent="0.25">
      <c r="A4123" s="5">
        <v>38874</v>
      </c>
      <c r="B4123" s="6">
        <v>47.03</v>
      </c>
      <c r="C4123" s="2">
        <v>16464300</v>
      </c>
      <c r="D4123" s="6">
        <v>-0.15999999999999601</v>
      </c>
      <c r="E4123" s="6">
        <v>-0.339054884509426</v>
      </c>
      <c r="F4123" s="6">
        <v>-0.33905289961303398</v>
      </c>
      <c r="G4123" s="6">
        <v>56.487183000000002</v>
      </c>
      <c r="H4123" s="6">
        <v>131571.75524475501</v>
      </c>
      <c r="I4123" s="6">
        <v>47.34</v>
      </c>
      <c r="J4123" s="6">
        <v>47.49</v>
      </c>
      <c r="K4123" s="6">
        <v>46.55</v>
      </c>
      <c r="L4123" s="6">
        <v>109527.039627039</v>
      </c>
    </row>
    <row r="4124" spans="1:12" ht="15" customHeight="1" x14ac:dyDescent="0.25">
      <c r="A4124" s="5">
        <v>38873</v>
      </c>
      <c r="B4124" s="6">
        <v>47.19</v>
      </c>
      <c r="C4124" s="2">
        <v>12445900</v>
      </c>
      <c r="D4124" s="6">
        <v>-0.64</v>
      </c>
      <c r="E4124" s="6">
        <v>-1.33807233953585</v>
      </c>
      <c r="F4124" s="6">
        <v>-1.33807663288164</v>
      </c>
      <c r="G4124" s="6">
        <v>56.679355999999999</v>
      </c>
      <c r="H4124" s="6">
        <v>132019.71095571</v>
      </c>
      <c r="I4124" s="6">
        <v>47.77</v>
      </c>
      <c r="J4124" s="6">
        <v>48.04</v>
      </c>
      <c r="K4124" s="6">
        <v>47.1</v>
      </c>
      <c r="L4124" s="6">
        <v>109899.999999999</v>
      </c>
    </row>
    <row r="4125" spans="1:12" ht="15" customHeight="1" x14ac:dyDescent="0.25">
      <c r="A4125" s="5">
        <v>38870</v>
      </c>
      <c r="B4125" s="6">
        <v>47.83</v>
      </c>
      <c r="C4125" s="2">
        <v>13775900</v>
      </c>
      <c r="D4125" s="6">
        <v>-0.56000000000000205</v>
      </c>
      <c r="E4125" s="6">
        <v>-1.15726389749948</v>
      </c>
      <c r="F4125" s="6">
        <v>-1.1572614028852399</v>
      </c>
      <c r="G4125" s="6">
        <v>57.448054999999997</v>
      </c>
      <c r="H4125" s="6">
        <v>133811.55011655</v>
      </c>
      <c r="I4125" s="6">
        <v>48.17</v>
      </c>
      <c r="J4125" s="6">
        <v>48.35</v>
      </c>
      <c r="K4125" s="6">
        <v>47.32</v>
      </c>
      <c r="L4125" s="6">
        <v>111391.841491841</v>
      </c>
    </row>
    <row r="4126" spans="1:12" ht="15" customHeight="1" x14ac:dyDescent="0.25">
      <c r="A4126" s="5">
        <v>38869</v>
      </c>
      <c r="B4126" s="6">
        <v>48.39</v>
      </c>
      <c r="C4126" s="2">
        <v>13467900</v>
      </c>
      <c r="D4126" s="6">
        <v>-6.0000000000002197E-2</v>
      </c>
      <c r="E4126" s="6">
        <v>-0.123839009287929</v>
      </c>
      <c r="F4126" s="6">
        <v>-0.123841930083012</v>
      </c>
      <c r="G4126" s="6">
        <v>58.120663</v>
      </c>
      <c r="H4126" s="6">
        <v>135379.40093239999</v>
      </c>
      <c r="I4126" s="6">
        <v>48.25</v>
      </c>
      <c r="J4126" s="6">
        <v>48.57</v>
      </c>
      <c r="K4126" s="6">
        <v>47.92</v>
      </c>
      <c r="L4126" s="6">
        <v>112697.202797202</v>
      </c>
    </row>
    <row r="4127" spans="1:12" ht="15" customHeight="1" x14ac:dyDescent="0.25">
      <c r="A4127" s="5">
        <v>38868</v>
      </c>
      <c r="B4127" s="6">
        <v>48.45</v>
      </c>
      <c r="C4127" s="2">
        <v>12049600</v>
      </c>
      <c r="D4127" s="6">
        <v>0.15000000000000499</v>
      </c>
      <c r="E4127" s="6">
        <v>0.31055900621119698</v>
      </c>
      <c r="F4127" s="6">
        <v>0.31056030171117099</v>
      </c>
      <c r="G4127" s="6">
        <v>58.192729999999997</v>
      </c>
      <c r="H4127" s="6">
        <v>135547.38927738901</v>
      </c>
      <c r="I4127" s="6">
        <v>48.48</v>
      </c>
      <c r="J4127" s="6">
        <v>48.719900000000003</v>
      </c>
      <c r="K4127" s="6">
        <v>48.1</v>
      </c>
      <c r="L4127" s="6">
        <v>112837.062937062</v>
      </c>
    </row>
    <row r="4128" spans="1:12" ht="15" customHeight="1" x14ac:dyDescent="0.25">
      <c r="A4128" s="5">
        <v>38867</v>
      </c>
      <c r="B4128" s="6">
        <v>48.3</v>
      </c>
      <c r="C4128" s="2">
        <v>19274000</v>
      </c>
      <c r="D4128" s="6">
        <v>-1.35</v>
      </c>
      <c r="E4128" s="6">
        <v>-2.7190332326283899</v>
      </c>
      <c r="F4128" s="6">
        <v>-2.7190361101999398</v>
      </c>
      <c r="G4128" s="6">
        <v>58.012566</v>
      </c>
      <c r="H4128" s="6">
        <v>135127.426573426</v>
      </c>
      <c r="I4128" s="6">
        <v>48.62</v>
      </c>
      <c r="J4128" s="6">
        <v>48.71</v>
      </c>
      <c r="K4128" s="6">
        <v>48.23</v>
      </c>
      <c r="L4128" s="6">
        <v>112487.41258741201</v>
      </c>
    </row>
    <row r="4129" spans="1:12" ht="15" customHeight="1" x14ac:dyDescent="0.25">
      <c r="A4129" s="5">
        <v>38863</v>
      </c>
      <c r="B4129" s="6">
        <v>49.65</v>
      </c>
      <c r="C4129" s="2">
        <v>17434300</v>
      </c>
      <c r="D4129" s="6">
        <v>0.19999999999999499</v>
      </c>
      <c r="E4129" s="6">
        <v>0.40444893832152201</v>
      </c>
      <c r="F4129" s="6">
        <v>0.40445118379155398</v>
      </c>
      <c r="G4129" s="6">
        <v>59.634036999999999</v>
      </c>
      <c r="H4129" s="6">
        <v>138907.079254079</v>
      </c>
      <c r="I4129" s="6">
        <v>49.6</v>
      </c>
      <c r="J4129" s="6">
        <v>50</v>
      </c>
      <c r="K4129" s="6">
        <v>49.45</v>
      </c>
      <c r="L4129" s="6">
        <v>115634.26573426501</v>
      </c>
    </row>
    <row r="4130" spans="1:12" ht="15" customHeight="1" x14ac:dyDescent="0.25">
      <c r="A4130" s="5">
        <v>38862</v>
      </c>
      <c r="B4130" s="6">
        <v>49.45</v>
      </c>
      <c r="C4130" s="2">
        <v>25807000</v>
      </c>
      <c r="D4130" s="6">
        <v>1.42</v>
      </c>
      <c r="E4130" s="6">
        <v>2.9564855298771699</v>
      </c>
      <c r="F4130" s="6">
        <v>2.9564901148881599</v>
      </c>
      <c r="G4130" s="6">
        <v>59.393818000000003</v>
      </c>
      <c r="H4130" s="6">
        <v>138347.12820512801</v>
      </c>
      <c r="I4130" s="6">
        <v>48.82</v>
      </c>
      <c r="J4130" s="6">
        <v>49.83</v>
      </c>
      <c r="K4130" s="6">
        <v>48.65</v>
      </c>
      <c r="L4130" s="6">
        <v>115168.06526806499</v>
      </c>
    </row>
    <row r="4131" spans="1:12" ht="15" customHeight="1" x14ac:dyDescent="0.25">
      <c r="A4131" s="5">
        <v>38861</v>
      </c>
      <c r="B4131" s="6">
        <v>48.03</v>
      </c>
      <c r="C4131" s="2">
        <v>16235000</v>
      </c>
      <c r="D4131" s="6">
        <v>0.50999999999999801</v>
      </c>
      <c r="E4131" s="6">
        <v>1.0732323232323</v>
      </c>
      <c r="F4131" s="6">
        <v>1.07322697193226</v>
      </c>
      <c r="G4131" s="6">
        <v>57.688270000000003</v>
      </c>
      <c r="H4131" s="6">
        <v>134371.49184149099</v>
      </c>
      <c r="I4131" s="6">
        <v>47.53</v>
      </c>
      <c r="J4131" s="6">
        <v>48.14</v>
      </c>
      <c r="K4131" s="6">
        <v>47.37</v>
      </c>
      <c r="L4131" s="6">
        <v>111858.04195804099</v>
      </c>
    </row>
    <row r="4132" spans="1:12" ht="15" customHeight="1" x14ac:dyDescent="0.25">
      <c r="A4132" s="5">
        <v>38860</v>
      </c>
      <c r="B4132" s="6">
        <v>47.52</v>
      </c>
      <c r="C4132" s="2">
        <v>11022600</v>
      </c>
      <c r="D4132" s="6">
        <v>0.17000000000000101</v>
      </c>
      <c r="E4132" s="6">
        <v>0.359028511087644</v>
      </c>
      <c r="F4132" s="6">
        <v>0.35903024381336301</v>
      </c>
      <c r="G4132" s="6">
        <v>57.075718000000002</v>
      </c>
      <c r="H4132" s="6">
        <v>132943.63170163101</v>
      </c>
      <c r="I4132" s="6">
        <v>47.6</v>
      </c>
      <c r="J4132" s="6">
        <v>47.99</v>
      </c>
      <c r="K4132" s="6">
        <v>47.5</v>
      </c>
      <c r="L4132" s="6">
        <v>110669.23076922999</v>
      </c>
    </row>
    <row r="4133" spans="1:12" ht="15" customHeight="1" x14ac:dyDescent="0.25">
      <c r="A4133" s="5">
        <v>38859</v>
      </c>
      <c r="B4133" s="6">
        <v>47.35</v>
      </c>
      <c r="C4133" s="2">
        <v>9914500</v>
      </c>
      <c r="D4133" s="6">
        <v>3.0000000000001099E-2</v>
      </c>
      <c r="E4133" s="6">
        <v>6.3398140321213603E-2</v>
      </c>
      <c r="F4133" s="6">
        <v>6.3396996595432797E-2</v>
      </c>
      <c r="G4133" s="6">
        <v>56.871532000000002</v>
      </c>
      <c r="H4133" s="6">
        <v>132467.67365967299</v>
      </c>
      <c r="I4133" s="6">
        <v>47.29</v>
      </c>
      <c r="J4133" s="6">
        <v>47.77</v>
      </c>
      <c r="K4133" s="6">
        <v>47.1</v>
      </c>
      <c r="L4133" s="6">
        <v>110272.96037296001</v>
      </c>
    </row>
    <row r="4134" spans="1:12" ht="15" customHeight="1" x14ac:dyDescent="0.25">
      <c r="A4134" s="5">
        <v>38856</v>
      </c>
      <c r="B4134" s="6">
        <v>47.32</v>
      </c>
      <c r="C4134" s="2">
        <v>13027900</v>
      </c>
      <c r="D4134" s="6">
        <v>0.100000000000001</v>
      </c>
      <c r="E4134" s="6">
        <v>0.21177467174926501</v>
      </c>
      <c r="F4134" s="6">
        <v>0.211771432140128</v>
      </c>
      <c r="G4134" s="6">
        <v>56.835500000000003</v>
      </c>
      <c r="H4134" s="6">
        <v>132383.68298368299</v>
      </c>
      <c r="I4134" s="6">
        <v>47.45</v>
      </c>
      <c r="J4134" s="6">
        <v>47.48</v>
      </c>
      <c r="K4134" s="6">
        <v>46.89</v>
      </c>
      <c r="L4134" s="6">
        <v>110203.03030303</v>
      </c>
    </row>
    <row r="4135" spans="1:12" ht="15" customHeight="1" x14ac:dyDescent="0.25">
      <c r="A4135" s="5">
        <v>38855</v>
      </c>
      <c r="B4135" s="6">
        <v>47.22</v>
      </c>
      <c r="C4135" s="2">
        <v>10941200</v>
      </c>
      <c r="D4135" s="6">
        <v>0.37999999999999501</v>
      </c>
      <c r="E4135" s="6">
        <v>0.81127241673781803</v>
      </c>
      <c r="F4135" s="6">
        <v>0.81127854157885204</v>
      </c>
      <c r="G4135" s="6">
        <v>56.715392999999999</v>
      </c>
      <c r="H4135" s="6">
        <v>132103.713286713</v>
      </c>
      <c r="I4135" s="6">
        <v>47.02</v>
      </c>
      <c r="J4135" s="6">
        <v>47.39</v>
      </c>
      <c r="K4135" s="6">
        <v>46.65</v>
      </c>
      <c r="L4135" s="6">
        <v>109969.93006992999</v>
      </c>
    </row>
    <row r="4136" spans="1:12" ht="15" customHeight="1" x14ac:dyDescent="0.25">
      <c r="A4136" s="5">
        <v>38854</v>
      </c>
      <c r="B4136" s="6">
        <v>46.84</v>
      </c>
      <c r="C4136" s="2">
        <v>15513800</v>
      </c>
      <c r="D4136" s="6">
        <v>-1.22999999999999</v>
      </c>
      <c r="E4136" s="6">
        <v>-2.5587684626586098</v>
      </c>
      <c r="F4136" s="6">
        <v>-2.21031311659597</v>
      </c>
      <c r="G4136" s="6">
        <v>56.258975999999997</v>
      </c>
      <c r="H4136" s="6">
        <v>131039.804195804</v>
      </c>
      <c r="I4136" s="6">
        <v>47.65</v>
      </c>
      <c r="J4136" s="6">
        <v>47.68</v>
      </c>
      <c r="K4136" s="6">
        <v>46.83</v>
      </c>
      <c r="L4136" s="6">
        <v>109084.14918414901</v>
      </c>
    </row>
    <row r="4137" spans="1:12" ht="15" customHeight="1" x14ac:dyDescent="0.25">
      <c r="A4137" s="5">
        <v>38853</v>
      </c>
      <c r="B4137" s="6">
        <v>48.07</v>
      </c>
      <c r="C4137" s="2">
        <v>17685000</v>
      </c>
      <c r="D4137" s="6">
        <v>0.64</v>
      </c>
      <c r="E4137" s="6">
        <v>1.3493569470799101</v>
      </c>
      <c r="F4137" s="6">
        <v>1.34935443774437</v>
      </c>
      <c r="G4137" s="6">
        <v>57.530582000000003</v>
      </c>
      <c r="H4137" s="6">
        <v>134003.92074592001</v>
      </c>
      <c r="I4137" s="6">
        <v>47.87</v>
      </c>
      <c r="J4137" s="6">
        <v>48.31</v>
      </c>
      <c r="K4137" s="6">
        <v>47.69</v>
      </c>
      <c r="L4137" s="6">
        <v>111951.282051282</v>
      </c>
    </row>
    <row r="4138" spans="1:12" ht="15" customHeight="1" x14ac:dyDescent="0.25">
      <c r="A4138" s="5">
        <v>38852</v>
      </c>
      <c r="B4138" s="6">
        <v>47.43</v>
      </c>
      <c r="C4138" s="2">
        <v>17032200</v>
      </c>
      <c r="D4138" s="6">
        <v>0.89</v>
      </c>
      <c r="E4138" s="6">
        <v>1.9123334765792801</v>
      </c>
      <c r="F4138" s="6">
        <v>1.91233248246343</v>
      </c>
      <c r="G4138" s="6">
        <v>56.764626</v>
      </c>
      <c r="H4138" s="6">
        <v>132218.47552447501</v>
      </c>
      <c r="I4138" s="6">
        <v>46.25</v>
      </c>
      <c r="J4138" s="6">
        <v>47.56</v>
      </c>
      <c r="K4138" s="6">
        <v>46.08</v>
      </c>
      <c r="L4138" s="6">
        <v>110459.44055944</v>
      </c>
    </row>
    <row r="4139" spans="1:12" ht="15" customHeight="1" x14ac:dyDescent="0.25">
      <c r="A4139" s="5">
        <v>38849</v>
      </c>
      <c r="B4139" s="6">
        <v>46.54</v>
      </c>
      <c r="C4139" s="2">
        <v>11408100</v>
      </c>
      <c r="D4139" s="6">
        <v>-0.71</v>
      </c>
      <c r="E4139" s="6">
        <v>-1.5026455026454999</v>
      </c>
      <c r="F4139" s="6">
        <v>-1.5026471991594199</v>
      </c>
      <c r="G4139" s="6">
        <v>55.699466999999999</v>
      </c>
      <c r="H4139" s="6">
        <v>129735.587412587</v>
      </c>
      <c r="I4139" s="6">
        <v>47.26</v>
      </c>
      <c r="J4139" s="6">
        <v>47.45</v>
      </c>
      <c r="K4139" s="6">
        <v>46.53</v>
      </c>
      <c r="L4139" s="6">
        <v>108384.848484848</v>
      </c>
    </row>
    <row r="4140" spans="1:12" ht="15" customHeight="1" x14ac:dyDescent="0.25">
      <c r="A4140" s="5">
        <v>38848</v>
      </c>
      <c r="B4140" s="6">
        <v>47.25</v>
      </c>
      <c r="C4140" s="2">
        <v>11204500</v>
      </c>
      <c r="D4140" s="6">
        <v>-0.53000000000000103</v>
      </c>
      <c r="E4140" s="6">
        <v>-1.1092507325240599</v>
      </c>
      <c r="F4140" s="6">
        <v>-1.1092498519240801</v>
      </c>
      <c r="G4140" s="6">
        <v>56.549202000000001</v>
      </c>
      <c r="H4140" s="6">
        <v>131716.32167832099</v>
      </c>
      <c r="I4140" s="6">
        <v>47.9</v>
      </c>
      <c r="J4140" s="6">
        <v>47.9</v>
      </c>
      <c r="K4140" s="6">
        <v>47.03</v>
      </c>
      <c r="L4140" s="6">
        <v>110039.86013986</v>
      </c>
    </row>
    <row r="4141" spans="1:12" ht="15" customHeight="1" x14ac:dyDescent="0.25">
      <c r="A4141" s="5">
        <v>38847</v>
      </c>
      <c r="B4141" s="6">
        <v>47.78</v>
      </c>
      <c r="C4141" s="2">
        <v>9449800</v>
      </c>
      <c r="D4141" s="6">
        <v>-8.9999999999996305E-2</v>
      </c>
      <c r="E4141" s="6">
        <v>-0.188009191560467</v>
      </c>
      <c r="F4141" s="6">
        <v>-0.18800437484138799</v>
      </c>
      <c r="G4141" s="6">
        <v>57.183509999999998</v>
      </c>
      <c r="H4141" s="6">
        <v>133194.895104895</v>
      </c>
      <c r="I4141" s="6">
        <v>47.71</v>
      </c>
      <c r="J4141" s="6">
        <v>48.09</v>
      </c>
      <c r="K4141" s="6">
        <v>47.580100000000002</v>
      </c>
      <c r="L4141" s="6">
        <v>111275.291375291</v>
      </c>
    </row>
    <row r="4142" spans="1:12" ht="15" customHeight="1" x14ac:dyDescent="0.25">
      <c r="A4142" s="5">
        <v>38846</v>
      </c>
      <c r="B4142" s="6">
        <v>47.87</v>
      </c>
      <c r="C4142" s="2">
        <v>14506900</v>
      </c>
      <c r="D4142" s="6">
        <v>0.29999999999999699</v>
      </c>
      <c r="E4142" s="6">
        <v>0.63064956905611802</v>
      </c>
      <c r="F4142" s="6">
        <v>0.63064509386432299</v>
      </c>
      <c r="G4142" s="6">
        <v>57.291220000000003</v>
      </c>
      <c r="H4142" s="6">
        <v>133445.96736596699</v>
      </c>
      <c r="I4142" s="6">
        <v>47.69</v>
      </c>
      <c r="J4142" s="6">
        <v>48.17</v>
      </c>
      <c r="K4142" s="6">
        <v>47.58</v>
      </c>
      <c r="L4142" s="6">
        <v>111485.081585081</v>
      </c>
    </row>
    <row r="4143" spans="1:12" ht="15" customHeight="1" x14ac:dyDescent="0.25">
      <c r="A4143" s="5">
        <v>38845</v>
      </c>
      <c r="B4143" s="6">
        <v>47.57</v>
      </c>
      <c r="C4143" s="2">
        <v>9878300</v>
      </c>
      <c r="D4143" s="6">
        <v>0.32</v>
      </c>
      <c r="E4143" s="6">
        <v>0.67724867724867599</v>
      </c>
      <c r="F4143" s="6">
        <v>0.67724739953005597</v>
      </c>
      <c r="G4143" s="6">
        <v>56.932180000000002</v>
      </c>
      <c r="H4143" s="6">
        <v>132609.04428904399</v>
      </c>
      <c r="I4143" s="6">
        <v>47.25</v>
      </c>
      <c r="J4143" s="6">
        <v>47.9</v>
      </c>
      <c r="K4143" s="6">
        <v>47.1</v>
      </c>
      <c r="L4143" s="6">
        <v>110785.78088578</v>
      </c>
    </row>
    <row r="4144" spans="1:12" ht="15" customHeight="1" x14ac:dyDescent="0.25">
      <c r="A4144" s="5">
        <v>38842</v>
      </c>
      <c r="B4144" s="6">
        <v>47.25</v>
      </c>
      <c r="C4144" s="2">
        <v>8975200</v>
      </c>
      <c r="D4144" s="6">
        <v>0.85000000000000098</v>
      </c>
      <c r="E4144" s="6">
        <v>1.8318965517241299</v>
      </c>
      <c r="F4144" s="6">
        <v>1.8318906254957801</v>
      </c>
      <c r="G4144" s="6">
        <v>56.549202000000001</v>
      </c>
      <c r="H4144" s="6">
        <v>131716.32167832099</v>
      </c>
      <c r="I4144" s="6">
        <v>46.6</v>
      </c>
      <c r="J4144" s="6">
        <v>47.34</v>
      </c>
      <c r="K4144" s="6">
        <v>46.52</v>
      </c>
      <c r="L4144" s="6">
        <v>110039.86013986</v>
      </c>
    </row>
    <row r="4145" spans="1:12" ht="15" customHeight="1" x14ac:dyDescent="0.25">
      <c r="A4145" s="5">
        <v>38841</v>
      </c>
      <c r="B4145" s="6">
        <v>46.4</v>
      </c>
      <c r="C4145" s="2">
        <v>10585300</v>
      </c>
      <c r="D4145" s="6">
        <v>-0.28999999999999898</v>
      </c>
      <c r="E4145" s="6">
        <v>-0.62111801242236098</v>
      </c>
      <c r="F4145" s="6">
        <v>-0.62110647462357804</v>
      </c>
      <c r="G4145" s="6">
        <v>55.531917999999997</v>
      </c>
      <c r="H4145" s="6">
        <v>129345.03030303</v>
      </c>
      <c r="I4145" s="6">
        <v>46.92</v>
      </c>
      <c r="J4145" s="6">
        <v>46.98</v>
      </c>
      <c r="K4145" s="6">
        <v>46.12</v>
      </c>
      <c r="L4145" s="6">
        <v>108058.508158508</v>
      </c>
    </row>
    <row r="4146" spans="1:12" ht="15" customHeight="1" x14ac:dyDescent="0.25">
      <c r="A4146" s="5">
        <v>38840</v>
      </c>
      <c r="B4146" s="6">
        <v>46.69</v>
      </c>
      <c r="C4146" s="2">
        <v>11793200</v>
      </c>
      <c r="D4146" s="6">
        <v>0.53000000000000103</v>
      </c>
      <c r="E4146" s="6">
        <v>1.1481802426343199</v>
      </c>
      <c r="F4146" s="6">
        <v>1.1481757157431201</v>
      </c>
      <c r="G4146" s="6">
        <v>55.878985999999998</v>
      </c>
      <c r="H4146" s="6">
        <v>130154.04662004601</v>
      </c>
      <c r="I4146" s="6">
        <v>46.32</v>
      </c>
      <c r="J4146" s="6">
        <v>46.84</v>
      </c>
      <c r="K4146" s="6">
        <v>46.29</v>
      </c>
      <c r="L4146" s="6">
        <v>108734.49883449799</v>
      </c>
    </row>
    <row r="4147" spans="1:12" ht="15" customHeight="1" x14ac:dyDescent="0.25">
      <c r="A4147" s="5">
        <v>38839</v>
      </c>
      <c r="B4147" s="6">
        <v>46.16</v>
      </c>
      <c r="C4147" s="2">
        <v>9598300</v>
      </c>
      <c r="D4147" s="6">
        <v>0.22999999999999601</v>
      </c>
      <c r="E4147" s="6">
        <v>0.50076202917481705</v>
      </c>
      <c r="F4147" s="6">
        <v>0.50076211472802601</v>
      </c>
      <c r="G4147" s="6">
        <v>55.244680000000002</v>
      </c>
      <c r="H4147" s="6">
        <v>128675.477855477</v>
      </c>
      <c r="I4147" s="6">
        <v>46.12</v>
      </c>
      <c r="J4147" s="6">
        <v>46.26</v>
      </c>
      <c r="K4147" s="6">
        <v>45.9</v>
      </c>
      <c r="L4147" s="6">
        <v>107499.067599067</v>
      </c>
    </row>
    <row r="4148" spans="1:12" ht="15" customHeight="1" x14ac:dyDescent="0.25">
      <c r="A4148" s="5">
        <v>38838</v>
      </c>
      <c r="B4148" s="6">
        <v>45.93</v>
      </c>
      <c r="C4148" s="2">
        <v>18546900</v>
      </c>
      <c r="D4148" s="6">
        <v>0.89999999999999802</v>
      </c>
      <c r="E4148" s="6">
        <v>1.9986675549633599</v>
      </c>
      <c r="F4148" s="6">
        <v>1.99867201768624</v>
      </c>
      <c r="G4148" s="6">
        <v>54.969414</v>
      </c>
      <c r="H4148" s="6">
        <v>128033.83216783201</v>
      </c>
      <c r="I4148" s="6">
        <v>45.92</v>
      </c>
      <c r="J4148" s="6">
        <v>46.58</v>
      </c>
      <c r="K4148" s="6">
        <v>45.54</v>
      </c>
      <c r="L4148" s="6">
        <v>106962.937062937</v>
      </c>
    </row>
    <row r="4149" spans="1:12" ht="15" customHeight="1" x14ac:dyDescent="0.25">
      <c r="A4149" s="5">
        <v>38835</v>
      </c>
      <c r="B4149" s="6">
        <v>45.03</v>
      </c>
      <c r="C4149" s="2">
        <v>15375800</v>
      </c>
      <c r="D4149" s="6">
        <v>-0.60999999999999899</v>
      </c>
      <c r="E4149" s="6">
        <v>-1.3365468886941201</v>
      </c>
      <c r="F4149" s="6">
        <v>-1.33654662194333</v>
      </c>
      <c r="G4149" s="6">
        <v>53.892283999999997</v>
      </c>
      <c r="H4149" s="6">
        <v>125523.039627039</v>
      </c>
      <c r="I4149" s="6">
        <v>45.58</v>
      </c>
      <c r="J4149" s="6">
        <v>45.67</v>
      </c>
      <c r="K4149" s="6">
        <v>44.99</v>
      </c>
      <c r="L4149" s="6">
        <v>104865.03496503401</v>
      </c>
    </row>
    <row r="4150" spans="1:12" ht="15" customHeight="1" x14ac:dyDescent="0.25">
      <c r="A4150" s="5">
        <v>38834</v>
      </c>
      <c r="B4150" s="6">
        <v>45.64</v>
      </c>
      <c r="C4150" s="2">
        <v>12791700</v>
      </c>
      <c r="D4150" s="6">
        <v>-0.33999999999999603</v>
      </c>
      <c r="E4150" s="6">
        <v>-0.73945193562417999</v>
      </c>
      <c r="F4150" s="6">
        <v>-0.73945758487916602</v>
      </c>
      <c r="G4150" s="6">
        <v>54.622337000000002</v>
      </c>
      <c r="H4150" s="6">
        <v>127224.794871794</v>
      </c>
      <c r="I4150" s="6">
        <v>45.78</v>
      </c>
      <c r="J4150" s="6">
        <v>46.08</v>
      </c>
      <c r="K4150" s="6">
        <v>45.62</v>
      </c>
      <c r="L4150" s="6">
        <v>106286.946386946</v>
      </c>
    </row>
    <row r="4151" spans="1:12" ht="15" customHeight="1" x14ac:dyDescent="0.25">
      <c r="A4151" s="5">
        <v>38833</v>
      </c>
      <c r="B4151" s="6">
        <v>45.98</v>
      </c>
      <c r="C4151" s="2">
        <v>10582300</v>
      </c>
      <c r="D4151" s="6">
        <v>0.34999999999999398</v>
      </c>
      <c r="E4151" s="6">
        <v>0.76703922857768103</v>
      </c>
      <c r="F4151" s="6">
        <v>0.76703558192074905</v>
      </c>
      <c r="G4151" s="6">
        <v>55.029254999999999</v>
      </c>
      <c r="H4151" s="6">
        <v>128173.32167832099</v>
      </c>
      <c r="I4151" s="6">
        <v>45.75</v>
      </c>
      <c r="J4151" s="6">
        <v>46.03</v>
      </c>
      <c r="K4151" s="6">
        <v>45.67</v>
      </c>
      <c r="L4151" s="6">
        <v>107079.487179487</v>
      </c>
    </row>
    <row r="4152" spans="1:12" ht="15" customHeight="1" x14ac:dyDescent="0.25">
      <c r="A4152" s="5">
        <v>38832</v>
      </c>
      <c r="B4152" s="6">
        <v>45.63</v>
      </c>
      <c r="C4152" s="2">
        <v>9201400</v>
      </c>
      <c r="D4152" s="6">
        <v>9.0000000000003397E-2</v>
      </c>
      <c r="E4152" s="6">
        <v>0.19762845849802199</v>
      </c>
      <c r="F4152" s="6">
        <v>0.19763072114278299</v>
      </c>
      <c r="G4152" s="6">
        <v>54.610374</v>
      </c>
      <c r="H4152" s="6">
        <v>127196.909090909</v>
      </c>
      <c r="I4152" s="6">
        <v>45.66</v>
      </c>
      <c r="J4152" s="6">
        <v>45.93</v>
      </c>
      <c r="K4152" s="6">
        <v>45.5</v>
      </c>
      <c r="L4152" s="6">
        <v>106263.636363636</v>
      </c>
    </row>
    <row r="4153" spans="1:12" ht="15" customHeight="1" x14ac:dyDescent="0.25">
      <c r="A4153" s="5">
        <v>38831</v>
      </c>
      <c r="B4153" s="6">
        <v>45.54</v>
      </c>
      <c r="C4153" s="2">
        <v>12143600</v>
      </c>
      <c r="D4153" s="6">
        <v>-0.28000000000000103</v>
      </c>
      <c r="E4153" s="6">
        <v>-0.61108686163248105</v>
      </c>
      <c r="F4153" s="6">
        <v>-0.61108435035599395</v>
      </c>
      <c r="G4153" s="6">
        <v>54.502659999999999</v>
      </c>
      <c r="H4153" s="6">
        <v>126945.82750582699</v>
      </c>
      <c r="I4153" s="6">
        <v>45.62</v>
      </c>
      <c r="J4153" s="6">
        <v>45.74</v>
      </c>
      <c r="K4153" s="6">
        <v>45.4</v>
      </c>
      <c r="L4153" s="6">
        <v>106053.846153846</v>
      </c>
    </row>
    <row r="4154" spans="1:12" ht="15" customHeight="1" x14ac:dyDescent="0.25">
      <c r="A4154" s="5">
        <v>38828</v>
      </c>
      <c r="B4154" s="6">
        <v>45.82</v>
      </c>
      <c r="C4154" s="2">
        <v>10118100</v>
      </c>
      <c r="D4154" s="6">
        <v>-0.57999999999999796</v>
      </c>
      <c r="E4154" s="6">
        <v>-1.24999999999999</v>
      </c>
      <c r="F4154" s="6">
        <v>-1.25000724808388</v>
      </c>
      <c r="G4154" s="6">
        <v>54.837764999999997</v>
      </c>
      <c r="H4154" s="6">
        <v>127726.958041958</v>
      </c>
      <c r="I4154" s="6">
        <v>46.6</v>
      </c>
      <c r="J4154" s="6">
        <v>46.6</v>
      </c>
      <c r="K4154" s="6">
        <v>45.68</v>
      </c>
      <c r="L4154" s="6">
        <v>106706.526806526</v>
      </c>
    </row>
    <row r="4155" spans="1:12" ht="15" customHeight="1" x14ac:dyDescent="0.25">
      <c r="A4155" s="5">
        <v>38827</v>
      </c>
      <c r="B4155" s="6">
        <v>46.4</v>
      </c>
      <c r="C4155" s="2">
        <v>8844900</v>
      </c>
      <c r="D4155" s="6">
        <v>-7.0000000000000201E-2</v>
      </c>
      <c r="E4155" s="6">
        <v>-0.15063481816225399</v>
      </c>
      <c r="F4155" s="6">
        <v>-0.15063014949091499</v>
      </c>
      <c r="G4155" s="6">
        <v>55.531917999999997</v>
      </c>
      <c r="H4155" s="6">
        <v>129345.03030303</v>
      </c>
      <c r="I4155" s="6">
        <v>46.37</v>
      </c>
      <c r="J4155" s="6">
        <v>46.71</v>
      </c>
      <c r="K4155" s="6">
        <v>46.26</v>
      </c>
      <c r="L4155" s="6">
        <v>108058.508158508</v>
      </c>
    </row>
    <row r="4156" spans="1:12" ht="15" customHeight="1" x14ac:dyDescent="0.25">
      <c r="A4156" s="5">
        <v>38826</v>
      </c>
      <c r="B4156" s="6">
        <v>46.47</v>
      </c>
      <c r="C4156" s="2">
        <v>10743200</v>
      </c>
      <c r="D4156" s="6">
        <v>7.0000000000000201E-2</v>
      </c>
      <c r="E4156" s="6">
        <v>0.150862068965507</v>
      </c>
      <c r="F4156" s="6">
        <v>0.15085738619726699</v>
      </c>
      <c r="G4156" s="6">
        <v>55.615692000000003</v>
      </c>
      <c r="H4156" s="6">
        <v>129540.307692307</v>
      </c>
      <c r="I4156" s="6">
        <v>46.32</v>
      </c>
      <c r="J4156" s="6">
        <v>46.7</v>
      </c>
      <c r="K4156" s="6">
        <v>46.25</v>
      </c>
      <c r="L4156" s="6">
        <v>108221.678321678</v>
      </c>
    </row>
    <row r="4157" spans="1:12" ht="15" customHeight="1" x14ac:dyDescent="0.25">
      <c r="A4157" s="5">
        <v>38825</v>
      </c>
      <c r="B4157" s="6">
        <v>46.4</v>
      </c>
      <c r="C4157" s="2">
        <v>10505900</v>
      </c>
      <c r="D4157" s="6">
        <v>0.57999999999999796</v>
      </c>
      <c r="E4157" s="6">
        <v>1.26582278481013</v>
      </c>
      <c r="F4157" s="6">
        <v>1.26583021755171</v>
      </c>
      <c r="G4157" s="6">
        <v>55.531917999999997</v>
      </c>
      <c r="H4157" s="6">
        <v>129345.03030303</v>
      </c>
      <c r="I4157" s="6">
        <v>46.14</v>
      </c>
      <c r="J4157" s="6">
        <v>46.52</v>
      </c>
      <c r="K4157" s="6">
        <v>46.07</v>
      </c>
      <c r="L4157" s="6">
        <v>108058.508158508</v>
      </c>
    </row>
    <row r="4158" spans="1:12" ht="15" customHeight="1" x14ac:dyDescent="0.25">
      <c r="A4158" s="5">
        <v>38824</v>
      </c>
      <c r="B4158" s="6">
        <v>45.82</v>
      </c>
      <c r="C4158" s="2">
        <v>9224700</v>
      </c>
      <c r="D4158" s="6">
        <v>4.9999999999997102E-2</v>
      </c>
      <c r="E4158" s="6">
        <v>0.109241861481312</v>
      </c>
      <c r="F4158" s="6">
        <v>0.109242913258267</v>
      </c>
      <c r="G4158" s="6">
        <v>54.837764999999997</v>
      </c>
      <c r="H4158" s="6">
        <v>127726.958041958</v>
      </c>
      <c r="I4158" s="6">
        <v>45.8</v>
      </c>
      <c r="J4158" s="6">
        <v>46.28</v>
      </c>
      <c r="K4158" s="6">
        <v>45.63</v>
      </c>
      <c r="L4158" s="6">
        <v>106706.526806526</v>
      </c>
    </row>
    <row r="4159" spans="1:12" ht="15" customHeight="1" x14ac:dyDescent="0.25">
      <c r="A4159" s="5">
        <v>38820</v>
      </c>
      <c r="B4159" s="6">
        <v>45.77</v>
      </c>
      <c r="C4159" s="2">
        <v>7199000</v>
      </c>
      <c r="D4159" s="6">
        <v>-0.12999999999999501</v>
      </c>
      <c r="E4159" s="6">
        <v>-0.28322440087145101</v>
      </c>
      <c r="F4159" s="6">
        <v>-0.28323329179342699</v>
      </c>
      <c r="G4159" s="6">
        <v>54.777923999999999</v>
      </c>
      <c r="H4159" s="6">
        <v>127587.468531468</v>
      </c>
      <c r="I4159" s="6">
        <v>45.96</v>
      </c>
      <c r="J4159" s="6">
        <v>46.01</v>
      </c>
      <c r="K4159" s="6">
        <v>45.62</v>
      </c>
      <c r="L4159" s="6">
        <v>106589.976689976</v>
      </c>
    </row>
    <row r="4160" spans="1:12" ht="15" customHeight="1" x14ac:dyDescent="0.25">
      <c r="A4160" s="5">
        <v>38819</v>
      </c>
      <c r="B4160" s="6">
        <v>45.9</v>
      </c>
      <c r="C4160" s="2">
        <v>9285200</v>
      </c>
      <c r="D4160" s="6">
        <v>0.39999999999999802</v>
      </c>
      <c r="E4160" s="6">
        <v>0.879120879120876</v>
      </c>
      <c r="F4160" s="6">
        <v>0.87912192848416104</v>
      </c>
      <c r="G4160" s="6">
        <v>54.933514000000002</v>
      </c>
      <c r="H4160" s="6">
        <v>127950.14918414901</v>
      </c>
      <c r="I4160" s="6">
        <v>45.78</v>
      </c>
      <c r="J4160" s="6">
        <v>45.96</v>
      </c>
      <c r="K4160" s="6">
        <v>45.650100000000002</v>
      </c>
      <c r="L4160" s="6">
        <v>106893.006993006</v>
      </c>
    </row>
    <row r="4161" spans="1:12" ht="15" customHeight="1" x14ac:dyDescent="0.25">
      <c r="A4161" s="5">
        <v>38818</v>
      </c>
      <c r="B4161" s="6">
        <v>45.5</v>
      </c>
      <c r="C4161" s="2">
        <v>9653700</v>
      </c>
      <c r="D4161" s="6">
        <v>-0.20000000000000201</v>
      </c>
      <c r="E4161" s="6">
        <v>-0.43763676148796898</v>
      </c>
      <c r="F4161" s="6">
        <v>-0.43763364089212098</v>
      </c>
      <c r="G4161" s="6">
        <v>54.454790000000003</v>
      </c>
      <c r="H4161" s="6">
        <v>126834.24242424199</v>
      </c>
      <c r="I4161" s="6">
        <v>45.6</v>
      </c>
      <c r="J4161" s="6">
        <v>45.76</v>
      </c>
      <c r="K4161" s="6">
        <v>45.27</v>
      </c>
      <c r="L4161" s="6">
        <v>105960.60606060601</v>
      </c>
    </row>
    <row r="4162" spans="1:12" ht="15" customHeight="1" x14ac:dyDescent="0.25">
      <c r="A4162" s="5">
        <v>38817</v>
      </c>
      <c r="B4162" s="6">
        <v>45.7</v>
      </c>
      <c r="C4162" s="2">
        <v>9582500</v>
      </c>
      <c r="D4162" s="6">
        <v>-0.32</v>
      </c>
      <c r="E4162" s="6">
        <v>-0.69534984789222298</v>
      </c>
      <c r="F4162" s="6">
        <v>-0.69535213617701797</v>
      </c>
      <c r="G4162" s="6">
        <v>54.69415</v>
      </c>
      <c r="H4162" s="6">
        <v>127392.191142191</v>
      </c>
      <c r="I4162" s="6">
        <v>45.98</v>
      </c>
      <c r="J4162" s="6">
        <v>46</v>
      </c>
      <c r="K4162" s="6">
        <v>45.51</v>
      </c>
      <c r="L4162" s="6">
        <v>106426.806526806</v>
      </c>
    </row>
    <row r="4163" spans="1:12" ht="15" customHeight="1" x14ac:dyDescent="0.25">
      <c r="A4163" s="5">
        <v>38814</v>
      </c>
      <c r="B4163" s="6">
        <v>46.02</v>
      </c>
      <c r="C4163" s="2">
        <v>12457300</v>
      </c>
      <c r="D4163" s="6">
        <v>-0.53999999999999904</v>
      </c>
      <c r="E4163" s="6">
        <v>-1.15979381443298</v>
      </c>
      <c r="F4163" s="6">
        <v>-1.15978916148052</v>
      </c>
      <c r="G4163" s="6">
        <v>55.077129999999997</v>
      </c>
      <c r="H4163" s="6">
        <v>128284.91841491799</v>
      </c>
      <c r="I4163" s="6">
        <v>46.5</v>
      </c>
      <c r="J4163" s="6">
        <v>46.77</v>
      </c>
      <c r="K4163" s="6">
        <v>45.81</v>
      </c>
      <c r="L4163" s="6">
        <v>107172.727272727</v>
      </c>
    </row>
    <row r="4164" spans="1:12" ht="15" customHeight="1" x14ac:dyDescent="0.25">
      <c r="A4164" s="5">
        <v>38813</v>
      </c>
      <c r="B4164" s="6">
        <v>46.56</v>
      </c>
      <c r="C4164" s="2">
        <v>8763900</v>
      </c>
      <c r="D4164" s="6">
        <v>-0.309999999999995</v>
      </c>
      <c r="E4164" s="6">
        <v>-0.66140388308084597</v>
      </c>
      <c r="F4164" s="6">
        <v>-0.66140275571824303</v>
      </c>
      <c r="G4164" s="6">
        <v>55.723404000000002</v>
      </c>
      <c r="H4164" s="6">
        <v>129791.384615384</v>
      </c>
      <c r="I4164" s="6">
        <v>46.88</v>
      </c>
      <c r="J4164" s="6">
        <v>47.09</v>
      </c>
      <c r="K4164" s="6">
        <v>46.35</v>
      </c>
      <c r="L4164" s="6">
        <v>108431.468531468</v>
      </c>
    </row>
    <row r="4165" spans="1:12" ht="15" customHeight="1" x14ac:dyDescent="0.25">
      <c r="A4165" s="5">
        <v>38812</v>
      </c>
      <c r="B4165" s="6">
        <v>46.87</v>
      </c>
      <c r="C4165" s="2">
        <v>7763700</v>
      </c>
      <c r="D4165" s="6">
        <v>0.369999999999997</v>
      </c>
      <c r="E4165" s="6">
        <v>0.79569892473116899</v>
      </c>
      <c r="F4165" s="6">
        <v>0.79569685656455302</v>
      </c>
      <c r="G4165" s="6">
        <v>56.094414</v>
      </c>
      <c r="H4165" s="6">
        <v>130656.209790209</v>
      </c>
      <c r="I4165" s="6">
        <v>46.58</v>
      </c>
      <c r="J4165" s="6">
        <v>46.97</v>
      </c>
      <c r="K4165" s="6">
        <v>46.5</v>
      </c>
      <c r="L4165" s="6">
        <v>109154.079254079</v>
      </c>
    </row>
    <row r="4166" spans="1:12" ht="15" customHeight="1" x14ac:dyDescent="0.25">
      <c r="A4166" s="5">
        <v>38811</v>
      </c>
      <c r="B4166" s="6">
        <v>46.5</v>
      </c>
      <c r="C4166" s="2">
        <v>8715100</v>
      </c>
      <c r="D4166" s="6">
        <v>-0.27000000000000302</v>
      </c>
      <c r="E4166" s="6">
        <v>-0.57729313662604398</v>
      </c>
      <c r="F4166" s="6">
        <v>-0.577294381116777</v>
      </c>
      <c r="G4166" s="6">
        <v>55.651595999999998</v>
      </c>
      <c r="H4166" s="6">
        <v>129623.999999999</v>
      </c>
      <c r="I4166" s="6">
        <v>46.69</v>
      </c>
      <c r="J4166" s="6">
        <v>46.77</v>
      </c>
      <c r="K4166" s="6">
        <v>46.35</v>
      </c>
      <c r="L4166" s="6">
        <v>108291.608391608</v>
      </c>
    </row>
    <row r="4167" spans="1:12" ht="15" customHeight="1" x14ac:dyDescent="0.25">
      <c r="A4167" s="5">
        <v>38810</v>
      </c>
      <c r="B4167" s="6">
        <v>46.77</v>
      </c>
      <c r="C4167" s="2">
        <v>14109000</v>
      </c>
      <c r="D4167" s="6">
        <v>-0.46999999999999797</v>
      </c>
      <c r="E4167" s="6">
        <v>-0.99491955969517298</v>
      </c>
      <c r="F4167" s="6">
        <v>-0.99491954284640605</v>
      </c>
      <c r="G4167" s="6">
        <v>55.974735000000003</v>
      </c>
      <c r="H4167" s="6">
        <v>130377.237762237</v>
      </c>
      <c r="I4167" s="6">
        <v>47.27</v>
      </c>
      <c r="J4167" s="6">
        <v>47.31</v>
      </c>
      <c r="K4167" s="6">
        <v>46.53</v>
      </c>
      <c r="L4167" s="6">
        <v>108920.97902097899</v>
      </c>
    </row>
    <row r="4168" spans="1:12" ht="15" customHeight="1" x14ac:dyDescent="0.25">
      <c r="A4168" s="5">
        <v>38807</v>
      </c>
      <c r="B4168" s="6">
        <v>47.24</v>
      </c>
      <c r="C4168" s="2">
        <v>10091000</v>
      </c>
      <c r="D4168" s="6">
        <v>-0.41999999999999399</v>
      </c>
      <c r="E4168" s="6">
        <v>-0.88124213176666799</v>
      </c>
      <c r="F4168" s="6">
        <v>-0.88124111871595801</v>
      </c>
      <c r="G4168" s="6">
        <v>56.537235000000003</v>
      </c>
      <c r="H4168" s="6">
        <v>131688.426573426</v>
      </c>
      <c r="I4168" s="6">
        <v>47.94</v>
      </c>
      <c r="J4168" s="6">
        <v>47.94</v>
      </c>
      <c r="K4168" s="6">
        <v>47.2</v>
      </c>
      <c r="L4168" s="6">
        <v>110016.55011655</v>
      </c>
    </row>
    <row r="4169" spans="1:12" ht="15" customHeight="1" x14ac:dyDescent="0.25">
      <c r="A4169" s="5">
        <v>38806</v>
      </c>
      <c r="B4169" s="6">
        <v>47.66</v>
      </c>
      <c r="C4169" s="2">
        <v>9793600</v>
      </c>
      <c r="D4169" s="6">
        <v>-0.39</v>
      </c>
      <c r="E4169" s="6">
        <v>-0.81165452653486603</v>
      </c>
      <c r="F4169" s="6">
        <v>-0.81165569547174599</v>
      </c>
      <c r="G4169" s="6">
        <v>57.039893999999997</v>
      </c>
      <c r="H4169" s="6">
        <v>132860.12587412499</v>
      </c>
      <c r="I4169" s="6">
        <v>48.05</v>
      </c>
      <c r="J4169" s="6">
        <v>48.18</v>
      </c>
      <c r="K4169" s="6">
        <v>47.31</v>
      </c>
      <c r="L4169" s="6">
        <v>110995.57109557099</v>
      </c>
    </row>
    <row r="4170" spans="1:12" ht="15" customHeight="1" x14ac:dyDescent="0.25">
      <c r="A4170" s="5">
        <v>38805</v>
      </c>
      <c r="B4170" s="6">
        <v>48.05</v>
      </c>
      <c r="C4170" s="2">
        <v>8681800</v>
      </c>
      <c r="D4170" s="6">
        <v>0.29999999999999699</v>
      </c>
      <c r="E4170" s="6">
        <v>0.62827225130890296</v>
      </c>
      <c r="F4170" s="6">
        <v>0.62827478722380303</v>
      </c>
      <c r="G4170" s="6">
        <v>57.50665</v>
      </c>
      <c r="H4170" s="6">
        <v>133948.13519813499</v>
      </c>
      <c r="I4170" s="6">
        <v>47.8</v>
      </c>
      <c r="J4170" s="6">
        <v>48.18</v>
      </c>
      <c r="K4170" s="6">
        <v>47.5</v>
      </c>
      <c r="L4170" s="6">
        <v>111904.662004661</v>
      </c>
    </row>
    <row r="4171" spans="1:12" ht="15" customHeight="1" x14ac:dyDescent="0.25">
      <c r="A4171" s="5">
        <v>38804</v>
      </c>
      <c r="B4171" s="6">
        <v>47.75</v>
      </c>
      <c r="C4171" s="2">
        <v>10035500</v>
      </c>
      <c r="D4171" s="6">
        <v>-0.20000000000000201</v>
      </c>
      <c r="E4171" s="6">
        <v>-0.41710114702816398</v>
      </c>
      <c r="F4171" s="6">
        <v>-0.417099931418218</v>
      </c>
      <c r="G4171" s="6">
        <v>57.147606000000003</v>
      </c>
      <c r="H4171" s="6">
        <v>133111.20279720199</v>
      </c>
      <c r="I4171" s="6">
        <v>47.95</v>
      </c>
      <c r="J4171" s="6">
        <v>48.32</v>
      </c>
      <c r="K4171" s="6">
        <v>47.66</v>
      </c>
      <c r="L4171" s="6">
        <v>111205.361305361</v>
      </c>
    </row>
    <row r="4172" spans="1:12" ht="15" customHeight="1" x14ac:dyDescent="0.25">
      <c r="A4172" s="5">
        <v>38803</v>
      </c>
      <c r="B4172" s="6">
        <v>47.95</v>
      </c>
      <c r="C4172" s="2">
        <v>8663800</v>
      </c>
      <c r="D4172" s="6">
        <v>-0.239999999999994</v>
      </c>
      <c r="E4172" s="6">
        <v>-0.49802863664659602</v>
      </c>
      <c r="F4172" s="6">
        <v>-0.498026847359822</v>
      </c>
      <c r="G4172" s="6">
        <v>57.386966999999999</v>
      </c>
      <c r="H4172" s="6">
        <v>133669.153846153</v>
      </c>
      <c r="I4172" s="6">
        <v>48.19</v>
      </c>
      <c r="J4172" s="6">
        <v>48.3</v>
      </c>
      <c r="K4172" s="6">
        <v>47.9</v>
      </c>
      <c r="L4172" s="6">
        <v>111671.561771561</v>
      </c>
    </row>
    <row r="4173" spans="1:12" ht="15" customHeight="1" x14ac:dyDescent="0.25">
      <c r="A4173" s="5">
        <v>38800</v>
      </c>
      <c r="B4173" s="6">
        <v>48.19</v>
      </c>
      <c r="C4173" s="2">
        <v>9726300</v>
      </c>
      <c r="D4173" s="6">
        <v>-0.35000000000000098</v>
      </c>
      <c r="E4173" s="6">
        <v>-0.72105480016481005</v>
      </c>
      <c r="F4173" s="6">
        <v>-0.72105998982392405</v>
      </c>
      <c r="G4173" s="6">
        <v>57.674199999999999</v>
      </c>
      <c r="H4173" s="6">
        <v>134338.694638694</v>
      </c>
      <c r="I4173" s="6">
        <v>48.7</v>
      </c>
      <c r="J4173" s="6">
        <v>48.72</v>
      </c>
      <c r="K4173" s="6">
        <v>48.02</v>
      </c>
      <c r="L4173" s="6">
        <v>112231.002331002</v>
      </c>
    </row>
    <row r="4174" spans="1:12" ht="15" customHeight="1" x14ac:dyDescent="0.25">
      <c r="A4174" s="5">
        <v>38799</v>
      </c>
      <c r="B4174" s="6">
        <v>48.54</v>
      </c>
      <c r="C4174" s="2">
        <v>14733000</v>
      </c>
      <c r="D4174" s="6">
        <v>0.439999999999997</v>
      </c>
      <c r="E4174" s="6">
        <v>0.91476091476090304</v>
      </c>
      <c r="F4174" s="6">
        <v>0.91476836018791197</v>
      </c>
      <c r="G4174" s="6">
        <v>58.093086</v>
      </c>
      <c r="H4174" s="6">
        <v>135315.11888111799</v>
      </c>
      <c r="I4174" s="6">
        <v>48.19</v>
      </c>
      <c r="J4174" s="6">
        <v>48.87</v>
      </c>
      <c r="K4174" s="6">
        <v>48.05</v>
      </c>
      <c r="L4174" s="6">
        <v>113046.853146853</v>
      </c>
    </row>
    <row r="4175" spans="1:12" ht="15" customHeight="1" x14ac:dyDescent="0.25">
      <c r="A4175" s="5">
        <v>38798</v>
      </c>
      <c r="B4175" s="6">
        <v>48.1</v>
      </c>
      <c r="C4175" s="2">
        <v>9025800</v>
      </c>
      <c r="D4175" s="6">
        <v>-9.9999999999980105E-3</v>
      </c>
      <c r="E4175" s="6">
        <v>-2.0785699438785599E-2</v>
      </c>
      <c r="F4175" s="6">
        <v>-2.0790762072697699E-2</v>
      </c>
      <c r="G4175" s="6">
        <v>57.566485999999998</v>
      </c>
      <c r="H4175" s="6">
        <v>134087.61305361299</v>
      </c>
      <c r="I4175" s="6">
        <v>47.91</v>
      </c>
      <c r="J4175" s="6">
        <v>48.22</v>
      </c>
      <c r="K4175" s="6">
        <v>47.74</v>
      </c>
      <c r="L4175" s="6">
        <v>112021.212121212</v>
      </c>
    </row>
    <row r="4176" spans="1:12" ht="15" customHeight="1" x14ac:dyDescent="0.25">
      <c r="A4176" s="5">
        <v>38797</v>
      </c>
      <c r="B4176" s="6">
        <v>48.11</v>
      </c>
      <c r="C4176" s="2">
        <v>13890300</v>
      </c>
      <c r="D4176" s="6">
        <v>0.35000000000000098</v>
      </c>
      <c r="E4176" s="6">
        <v>0.73283082077051298</v>
      </c>
      <c r="F4176" s="6">
        <v>0.732832626303903</v>
      </c>
      <c r="G4176" s="6">
        <v>57.578457</v>
      </c>
      <c r="H4176" s="6">
        <v>134115.517482517</v>
      </c>
      <c r="I4176" s="6">
        <v>48.2</v>
      </c>
      <c r="J4176" s="6">
        <v>48.45</v>
      </c>
      <c r="K4176" s="6">
        <v>47.72</v>
      </c>
      <c r="L4176" s="6">
        <v>112044.52214452199</v>
      </c>
    </row>
    <row r="4177" spans="1:12" ht="15" customHeight="1" x14ac:dyDescent="0.25">
      <c r="A4177" s="5">
        <v>38796</v>
      </c>
      <c r="B4177" s="6">
        <v>47.76</v>
      </c>
      <c r="C4177" s="2">
        <v>19702000</v>
      </c>
      <c r="D4177" s="6">
        <v>1.07</v>
      </c>
      <c r="E4177" s="6">
        <v>2.2917112872135199</v>
      </c>
      <c r="F4177" s="6">
        <v>2.2917148138657999</v>
      </c>
      <c r="G4177" s="6">
        <v>57.159573000000002</v>
      </c>
      <c r="H4177" s="6">
        <v>133139.09790209701</v>
      </c>
      <c r="I4177" s="6">
        <v>47.03</v>
      </c>
      <c r="J4177" s="6">
        <v>48.068600000000004</v>
      </c>
      <c r="K4177" s="6">
        <v>46.99</v>
      </c>
      <c r="L4177" s="6">
        <v>111228.671328671</v>
      </c>
    </row>
    <row r="4178" spans="1:12" ht="15" customHeight="1" x14ac:dyDescent="0.25">
      <c r="A4178" s="5">
        <v>38793</v>
      </c>
      <c r="B4178" s="6">
        <v>46.69</v>
      </c>
      <c r="C4178" s="2">
        <v>12438300</v>
      </c>
      <c r="D4178" s="6">
        <v>0.32999999999999802</v>
      </c>
      <c r="E4178" s="6">
        <v>0.71182053494391795</v>
      </c>
      <c r="F4178" s="6">
        <v>0.71181366505681498</v>
      </c>
      <c r="G4178" s="6">
        <v>55.878985999999998</v>
      </c>
      <c r="H4178" s="6">
        <v>130154.04662004601</v>
      </c>
      <c r="I4178" s="6">
        <v>46.6</v>
      </c>
      <c r="J4178" s="6">
        <v>46.79</v>
      </c>
      <c r="K4178" s="6">
        <v>46.29</v>
      </c>
      <c r="L4178" s="6">
        <v>108734.49883449799</v>
      </c>
    </row>
    <row r="4179" spans="1:12" ht="15" customHeight="1" x14ac:dyDescent="0.25">
      <c r="A4179" s="5">
        <v>38792</v>
      </c>
      <c r="B4179" s="6">
        <v>46.36</v>
      </c>
      <c r="C4179" s="2">
        <v>18556100</v>
      </c>
      <c r="D4179" s="6">
        <v>1.03999999999999</v>
      </c>
      <c r="E4179" s="6">
        <v>2.2947925860547098</v>
      </c>
      <c r="F4179" s="6">
        <v>2.2947966200191199</v>
      </c>
      <c r="G4179" s="6">
        <v>55.484043</v>
      </c>
      <c r="H4179" s="6">
        <v>129233.433566433</v>
      </c>
      <c r="I4179" s="6">
        <v>45.56</v>
      </c>
      <c r="J4179" s="6">
        <v>46.44</v>
      </c>
      <c r="K4179" s="6">
        <v>45.42</v>
      </c>
      <c r="L4179" s="6">
        <v>107965.268065268</v>
      </c>
    </row>
    <row r="4180" spans="1:12" ht="15" customHeight="1" x14ac:dyDescent="0.25">
      <c r="A4180" s="5">
        <v>38791</v>
      </c>
      <c r="B4180" s="6">
        <v>45.32</v>
      </c>
      <c r="C4180" s="2">
        <v>13990700</v>
      </c>
      <c r="D4180" s="6">
        <v>-0.219999999999998</v>
      </c>
      <c r="E4180" s="6">
        <v>-0.48309178743961501</v>
      </c>
      <c r="F4180" s="6">
        <v>-0.11528129003078801</v>
      </c>
      <c r="G4180" s="6">
        <v>54.239359999999998</v>
      </c>
      <c r="H4180" s="6">
        <v>126332.074592074</v>
      </c>
      <c r="I4180" s="6">
        <v>45.5</v>
      </c>
      <c r="J4180" s="6">
        <v>45.57</v>
      </c>
      <c r="K4180" s="6">
        <v>45.22</v>
      </c>
      <c r="L4180" s="6">
        <v>105541.025641025</v>
      </c>
    </row>
    <row r="4181" spans="1:12" ht="15" customHeight="1" x14ac:dyDescent="0.25">
      <c r="A4181" s="5">
        <v>38790</v>
      </c>
      <c r="B4181" s="6">
        <v>45.54</v>
      </c>
      <c r="C4181" s="2">
        <v>13714300</v>
      </c>
      <c r="D4181" s="6">
        <v>0.26999999999999602</v>
      </c>
      <c r="E4181" s="6">
        <v>0.59642147117295796</v>
      </c>
      <c r="F4181" s="6">
        <v>0.59641517328219396</v>
      </c>
      <c r="G4181" s="6">
        <v>54.301960000000001</v>
      </c>
      <c r="H4181" s="6">
        <v>126477.995337995</v>
      </c>
      <c r="I4181" s="6">
        <v>45.19</v>
      </c>
      <c r="J4181" s="6">
        <v>45.58</v>
      </c>
      <c r="K4181" s="6">
        <v>45.16</v>
      </c>
      <c r="L4181" s="6">
        <v>106053.846153846</v>
      </c>
    </row>
    <row r="4182" spans="1:12" ht="15" customHeight="1" x14ac:dyDescent="0.25">
      <c r="A4182" s="5">
        <v>38789</v>
      </c>
      <c r="B4182" s="6">
        <v>45.27</v>
      </c>
      <c r="C4182" s="2">
        <v>8837700</v>
      </c>
      <c r="D4182" s="6">
        <v>-5.9999999999995099E-2</v>
      </c>
      <c r="E4182" s="6">
        <v>-0.132362673725994</v>
      </c>
      <c r="F4182" s="6">
        <v>-0.13236435729144699</v>
      </c>
      <c r="G4182" s="6">
        <v>53.980015000000002</v>
      </c>
      <c r="H4182" s="6">
        <v>125727.54079254001</v>
      </c>
      <c r="I4182" s="6">
        <v>45.35</v>
      </c>
      <c r="J4182" s="6">
        <v>45.46</v>
      </c>
      <c r="K4182" s="6">
        <v>45.22</v>
      </c>
      <c r="L4182" s="6">
        <v>105424.475524475</v>
      </c>
    </row>
    <row r="4183" spans="1:12" ht="15" customHeight="1" x14ac:dyDescent="0.25">
      <c r="A4183" s="5">
        <v>38786</v>
      </c>
      <c r="B4183" s="6">
        <v>45.33</v>
      </c>
      <c r="C4183" s="2">
        <v>9318100</v>
      </c>
      <c r="D4183" s="6">
        <v>8.9999999999996305E-2</v>
      </c>
      <c r="E4183" s="6">
        <v>0.198938992042441</v>
      </c>
      <c r="F4183" s="6">
        <v>0.19894617108333601</v>
      </c>
      <c r="G4183" s="6">
        <v>54.051560000000002</v>
      </c>
      <c r="H4183" s="6">
        <v>125894.312354312</v>
      </c>
      <c r="I4183" s="6">
        <v>45.44</v>
      </c>
      <c r="J4183" s="6">
        <v>45.48</v>
      </c>
      <c r="K4183" s="6">
        <v>45.21</v>
      </c>
      <c r="L4183" s="6">
        <v>105564.335664335</v>
      </c>
    </row>
    <row r="4184" spans="1:12" ht="15" customHeight="1" x14ac:dyDescent="0.25">
      <c r="A4184" s="5">
        <v>38785</v>
      </c>
      <c r="B4184" s="6">
        <v>45.24</v>
      </c>
      <c r="C4184" s="2">
        <v>7233700</v>
      </c>
      <c r="D4184" s="6">
        <v>-3.0000000000001099E-2</v>
      </c>
      <c r="E4184" s="6">
        <v>-6.6269052352552205E-2</v>
      </c>
      <c r="F4184" s="6">
        <v>-6.6274527711784798E-2</v>
      </c>
      <c r="G4184" s="6">
        <v>53.944240000000001</v>
      </c>
      <c r="H4184" s="6">
        <v>125644.14918414901</v>
      </c>
      <c r="I4184" s="6">
        <v>45.2</v>
      </c>
      <c r="J4184" s="6">
        <v>45.39</v>
      </c>
      <c r="K4184" s="6">
        <v>45.11</v>
      </c>
      <c r="L4184" s="6">
        <v>105354.545454545</v>
      </c>
    </row>
    <row r="4185" spans="1:12" ht="15" customHeight="1" x14ac:dyDescent="0.25">
      <c r="A4185" s="5">
        <v>38784</v>
      </c>
      <c r="B4185" s="6">
        <v>45.27</v>
      </c>
      <c r="C4185" s="2">
        <v>14478100</v>
      </c>
      <c r="D4185" s="6"/>
      <c r="E4185" s="6"/>
      <c r="F4185" s="6"/>
      <c r="G4185" s="6">
        <v>53.980015000000002</v>
      </c>
      <c r="H4185" s="6">
        <v>125727.54079254001</v>
      </c>
      <c r="I4185" s="6">
        <v>45.2</v>
      </c>
      <c r="J4185" s="6">
        <v>45.63</v>
      </c>
      <c r="K4185" s="6">
        <v>45.16</v>
      </c>
      <c r="L4185" s="6">
        <v>105424.475524475</v>
      </c>
    </row>
    <row r="4186" spans="1:12" ht="15" customHeight="1" x14ac:dyDescent="0.25">
      <c r="A4186" s="5">
        <v>38783</v>
      </c>
      <c r="B4186" s="6">
        <v>45.27</v>
      </c>
      <c r="C4186" s="2">
        <v>11246300</v>
      </c>
      <c r="D4186" s="6">
        <v>0.15000000000000499</v>
      </c>
      <c r="E4186" s="6">
        <v>0.332446808510655</v>
      </c>
      <c r="F4186" s="6">
        <v>0.33245571888333902</v>
      </c>
      <c r="G4186" s="6">
        <v>53.980015000000002</v>
      </c>
      <c r="H4186" s="6">
        <v>125727.54079254001</v>
      </c>
      <c r="I4186" s="6">
        <v>45.19</v>
      </c>
      <c r="J4186" s="6">
        <v>45.36</v>
      </c>
      <c r="K4186" s="6">
        <v>45.05</v>
      </c>
      <c r="L4186" s="6">
        <v>105424.475524475</v>
      </c>
    </row>
    <row r="4187" spans="1:12" ht="15" customHeight="1" x14ac:dyDescent="0.25">
      <c r="A4187" s="5">
        <v>38782</v>
      </c>
      <c r="B4187" s="6">
        <v>45.12</v>
      </c>
      <c r="C4187" s="2">
        <v>9749300</v>
      </c>
      <c r="D4187" s="6">
        <v>-0.21</v>
      </c>
      <c r="E4187" s="6">
        <v>-0.46326935804102898</v>
      </c>
      <c r="F4187" s="6">
        <v>-0.46327987573346802</v>
      </c>
      <c r="G4187" s="6">
        <v>53.80115</v>
      </c>
      <c r="H4187" s="6">
        <v>125310.60606060601</v>
      </c>
      <c r="I4187" s="6">
        <v>45.49</v>
      </c>
      <c r="J4187" s="6">
        <v>45.54</v>
      </c>
      <c r="K4187" s="6">
        <v>44.97</v>
      </c>
      <c r="L4187" s="6">
        <v>105074.825174825</v>
      </c>
    </row>
    <row r="4188" spans="1:12" ht="15" customHeight="1" x14ac:dyDescent="0.25">
      <c r="A4188" s="5">
        <v>38779</v>
      </c>
      <c r="B4188" s="6">
        <v>45.33</v>
      </c>
      <c r="C4188" s="2">
        <v>9508600</v>
      </c>
      <c r="D4188" s="6">
        <v>0.26999999999999602</v>
      </c>
      <c r="E4188" s="6">
        <v>0.59920106524633499</v>
      </c>
      <c r="F4188" s="6">
        <v>0.599204051546253</v>
      </c>
      <c r="G4188" s="6">
        <v>54.051560000000002</v>
      </c>
      <c r="H4188" s="6">
        <v>125894.312354312</v>
      </c>
      <c r="I4188" s="6">
        <v>44.87</v>
      </c>
      <c r="J4188" s="6">
        <v>45.5</v>
      </c>
      <c r="K4188" s="6">
        <v>44.86</v>
      </c>
      <c r="L4188" s="6">
        <v>105564.335664335</v>
      </c>
    </row>
    <row r="4189" spans="1:12" ht="15" customHeight="1" x14ac:dyDescent="0.25">
      <c r="A4189" s="5">
        <v>38778</v>
      </c>
      <c r="B4189" s="6">
        <v>45.06</v>
      </c>
      <c r="C4189" s="2">
        <v>12509600</v>
      </c>
      <c r="D4189" s="6">
        <v>-8.9999999999996305E-2</v>
      </c>
      <c r="E4189" s="6">
        <v>-0.19933554817275201</v>
      </c>
      <c r="F4189" s="6">
        <v>-0.199335303802439</v>
      </c>
      <c r="G4189" s="6">
        <v>53.729610000000001</v>
      </c>
      <c r="H4189" s="6">
        <v>125143.846153846</v>
      </c>
      <c r="I4189" s="6">
        <v>45.01</v>
      </c>
      <c r="J4189" s="6">
        <v>45.48</v>
      </c>
      <c r="K4189" s="6">
        <v>44.93</v>
      </c>
      <c r="L4189" s="6">
        <v>104934.965034965</v>
      </c>
    </row>
    <row r="4190" spans="1:12" ht="15" customHeight="1" x14ac:dyDescent="0.25">
      <c r="A4190" s="5">
        <v>38777</v>
      </c>
      <c r="B4190" s="6">
        <v>45.15</v>
      </c>
      <c r="C4190" s="2">
        <v>11747000</v>
      </c>
      <c r="D4190" s="6">
        <v>-0.21</v>
      </c>
      <c r="E4190" s="6">
        <v>-0.46296296296296502</v>
      </c>
      <c r="F4190" s="6">
        <v>-0.46296239803296202</v>
      </c>
      <c r="G4190" s="6">
        <v>53.836925999999998</v>
      </c>
      <c r="H4190" s="6">
        <v>125393.999999999</v>
      </c>
      <c r="I4190" s="6">
        <v>45.36</v>
      </c>
      <c r="J4190" s="6">
        <v>45.51</v>
      </c>
      <c r="K4190" s="6">
        <v>45.03</v>
      </c>
      <c r="L4190" s="6">
        <v>105144.755244755</v>
      </c>
    </row>
    <row r="4191" spans="1:12" ht="15" customHeight="1" x14ac:dyDescent="0.25">
      <c r="A4191" s="5">
        <v>38776</v>
      </c>
      <c r="B4191" s="6">
        <v>45.36</v>
      </c>
      <c r="C4191" s="2">
        <v>12282200</v>
      </c>
      <c r="D4191" s="6">
        <v>-0.39999999999999802</v>
      </c>
      <c r="E4191" s="6">
        <v>-0.87412587412587495</v>
      </c>
      <c r="F4191" s="6">
        <v>-0.87411573339592996</v>
      </c>
      <c r="G4191" s="6">
        <v>54.087330000000001</v>
      </c>
      <c r="H4191" s="6">
        <v>125977.69230769201</v>
      </c>
      <c r="I4191" s="6">
        <v>45.57</v>
      </c>
      <c r="J4191" s="6">
        <v>45.81</v>
      </c>
      <c r="K4191" s="6">
        <v>45.22</v>
      </c>
      <c r="L4191" s="6">
        <v>105634.26573426501</v>
      </c>
    </row>
    <row r="4192" spans="1:12" ht="15" customHeight="1" x14ac:dyDescent="0.25">
      <c r="A4192" s="5">
        <v>38775</v>
      </c>
      <c r="B4192" s="6">
        <v>45.76</v>
      </c>
      <c r="C4192" s="2">
        <v>9051700</v>
      </c>
      <c r="D4192" s="6">
        <v>0.309999999999995</v>
      </c>
      <c r="E4192" s="6">
        <v>0.68206820682066205</v>
      </c>
      <c r="F4192" s="6">
        <v>0.68206000795833999</v>
      </c>
      <c r="G4192" s="6">
        <v>54.564284999999998</v>
      </c>
      <c r="H4192" s="6">
        <v>127089.475524475</v>
      </c>
      <c r="I4192" s="6">
        <v>45.55</v>
      </c>
      <c r="J4192" s="6">
        <v>45.88</v>
      </c>
      <c r="K4192" s="6">
        <v>45.55</v>
      </c>
      <c r="L4192" s="6">
        <v>106566.666666666</v>
      </c>
    </row>
    <row r="4193" spans="1:12" ht="15" customHeight="1" x14ac:dyDescent="0.25">
      <c r="A4193" s="5">
        <v>38772</v>
      </c>
      <c r="B4193" s="6">
        <v>45.45</v>
      </c>
      <c r="C4193" s="2">
        <v>9617200</v>
      </c>
      <c r="D4193" s="6">
        <v>-0.25</v>
      </c>
      <c r="E4193" s="6">
        <v>-0.54704595185995897</v>
      </c>
      <c r="F4193" s="6">
        <v>-0.547043474265129</v>
      </c>
      <c r="G4193" s="6">
        <v>54.194645000000001</v>
      </c>
      <c r="H4193" s="6">
        <v>126227.843822843</v>
      </c>
      <c r="I4193" s="6">
        <v>45.7</v>
      </c>
      <c r="J4193" s="6">
        <v>45.75</v>
      </c>
      <c r="K4193" s="6">
        <v>45.26</v>
      </c>
      <c r="L4193" s="6">
        <v>105844.055944055</v>
      </c>
    </row>
    <row r="4194" spans="1:12" ht="15" customHeight="1" x14ac:dyDescent="0.25">
      <c r="A4194" s="5">
        <v>38771</v>
      </c>
      <c r="B4194" s="6">
        <v>45.7</v>
      </c>
      <c r="C4194" s="2">
        <v>14826400</v>
      </c>
      <c r="D4194" s="6">
        <v>0.220000000000005</v>
      </c>
      <c r="E4194" s="6">
        <v>0.48372911169747201</v>
      </c>
      <c r="F4194" s="6">
        <v>0.483730393728309</v>
      </c>
      <c r="G4194" s="6">
        <v>54.492744000000002</v>
      </c>
      <c r="H4194" s="6">
        <v>126922.713286713</v>
      </c>
      <c r="I4194" s="6">
        <v>45.5</v>
      </c>
      <c r="J4194" s="6">
        <v>45.95</v>
      </c>
      <c r="K4194" s="6">
        <v>45.34</v>
      </c>
      <c r="L4194" s="6">
        <v>106426.806526806</v>
      </c>
    </row>
    <row r="4195" spans="1:12" ht="15" customHeight="1" x14ac:dyDescent="0.25">
      <c r="A4195" s="5">
        <v>38770</v>
      </c>
      <c r="B4195" s="6">
        <v>45.48</v>
      </c>
      <c r="C4195" s="2">
        <v>9910700</v>
      </c>
      <c r="D4195" s="6">
        <v>-0.260000000000005</v>
      </c>
      <c r="E4195" s="6">
        <v>-0.56843025797990099</v>
      </c>
      <c r="F4195" s="6">
        <v>-0.56843689370107398</v>
      </c>
      <c r="G4195" s="6">
        <v>54.230415000000001</v>
      </c>
      <c r="H4195" s="6">
        <v>126311.22377622301</v>
      </c>
      <c r="I4195" s="6">
        <v>45.93</v>
      </c>
      <c r="J4195" s="6">
        <v>45.99</v>
      </c>
      <c r="K4195" s="6">
        <v>45.44</v>
      </c>
      <c r="L4195" s="6">
        <v>105913.986013986</v>
      </c>
    </row>
    <row r="4196" spans="1:12" ht="15" customHeight="1" x14ac:dyDescent="0.25">
      <c r="A4196" s="5">
        <v>38769</v>
      </c>
      <c r="B4196" s="6">
        <v>45.74</v>
      </c>
      <c r="C4196" s="2">
        <v>15374300</v>
      </c>
      <c r="D4196" s="6">
        <v>-0.35999999999999899</v>
      </c>
      <c r="E4196" s="6">
        <v>-0.78091106290671897</v>
      </c>
      <c r="F4196" s="6">
        <v>-0.78090469615771296</v>
      </c>
      <c r="G4196" s="6">
        <v>54.540443000000003</v>
      </c>
      <c r="H4196" s="6">
        <v>127033.89976689901</v>
      </c>
      <c r="I4196" s="6">
        <v>45.71</v>
      </c>
      <c r="J4196" s="6">
        <v>46.46</v>
      </c>
      <c r="K4196" s="6">
        <v>45.47</v>
      </c>
      <c r="L4196" s="6">
        <v>106520.04662004601</v>
      </c>
    </row>
    <row r="4197" spans="1:12" ht="15" customHeight="1" x14ac:dyDescent="0.25">
      <c r="A4197" s="5">
        <v>38765</v>
      </c>
      <c r="B4197" s="6">
        <v>46.1</v>
      </c>
      <c r="C4197" s="2">
        <v>15355100</v>
      </c>
      <c r="D4197" s="6">
        <v>-0.53000000000000103</v>
      </c>
      <c r="E4197" s="6">
        <v>-1.1366073343341101</v>
      </c>
      <c r="F4197" s="6">
        <v>-1.13661313830805</v>
      </c>
      <c r="G4197" s="6">
        <v>54.969704</v>
      </c>
      <c r="H4197" s="6">
        <v>128034.508158508</v>
      </c>
      <c r="I4197" s="6">
        <v>46.63</v>
      </c>
      <c r="J4197" s="6">
        <v>46.63</v>
      </c>
      <c r="K4197" s="6">
        <v>45.8</v>
      </c>
      <c r="L4197" s="6">
        <v>107359.207459207</v>
      </c>
    </row>
    <row r="4198" spans="1:12" ht="15" customHeight="1" x14ac:dyDescent="0.25">
      <c r="A4198" s="5">
        <v>38764</v>
      </c>
      <c r="B4198" s="6">
        <v>46.63</v>
      </c>
      <c r="C4198" s="2">
        <v>9074400</v>
      </c>
      <c r="D4198" s="6">
        <v>-0.25999999999999801</v>
      </c>
      <c r="E4198" s="6">
        <v>-0.55448923011303097</v>
      </c>
      <c r="F4198" s="6">
        <v>-0.55448144127258003</v>
      </c>
      <c r="G4198" s="6">
        <v>55.601680000000002</v>
      </c>
      <c r="H4198" s="6">
        <v>129507.645687645</v>
      </c>
      <c r="I4198" s="6">
        <v>46.85</v>
      </c>
      <c r="J4198" s="6">
        <v>47.02</v>
      </c>
      <c r="K4198" s="6">
        <v>46.35</v>
      </c>
      <c r="L4198" s="6">
        <v>108594.63869463799</v>
      </c>
    </row>
    <row r="4199" spans="1:12" ht="15" customHeight="1" x14ac:dyDescent="0.25">
      <c r="A4199" s="5">
        <v>38763</v>
      </c>
      <c r="B4199" s="6">
        <v>46.89</v>
      </c>
      <c r="C4199" s="2">
        <v>11835300</v>
      </c>
      <c r="D4199" s="6">
        <v>0.439999999999997</v>
      </c>
      <c r="E4199" s="6">
        <v>0.94725511302475796</v>
      </c>
      <c r="F4199" s="6">
        <v>0.94724855073064995</v>
      </c>
      <c r="G4199" s="6">
        <v>55.911700000000003</v>
      </c>
      <c r="H4199" s="6">
        <v>130230.303030303</v>
      </c>
      <c r="I4199" s="6">
        <v>46.29</v>
      </c>
      <c r="J4199" s="6">
        <v>46.93</v>
      </c>
      <c r="K4199" s="6">
        <v>45.890625</v>
      </c>
      <c r="L4199" s="6">
        <v>109200.69930069899</v>
      </c>
    </row>
    <row r="4200" spans="1:12" ht="15" customHeight="1" x14ac:dyDescent="0.25">
      <c r="A4200" s="5">
        <v>38762</v>
      </c>
      <c r="B4200" s="6">
        <v>46.45</v>
      </c>
      <c r="C4200" s="2">
        <v>14872400</v>
      </c>
      <c r="D4200" s="6">
        <v>0.94000000000000405</v>
      </c>
      <c r="E4200" s="6">
        <v>2.0654801142606201</v>
      </c>
      <c r="F4200" s="6">
        <v>2.0654869682568102</v>
      </c>
      <c r="G4200" s="6">
        <v>55.387047000000003</v>
      </c>
      <c r="H4200" s="6">
        <v>129007.335664335</v>
      </c>
      <c r="I4200" s="6">
        <v>45.42</v>
      </c>
      <c r="J4200" s="6">
        <v>46.640099999999997</v>
      </c>
      <c r="K4200" s="6">
        <v>45.28</v>
      </c>
      <c r="L4200" s="6">
        <v>108175.05827505801</v>
      </c>
    </row>
    <row r="4201" spans="1:12" ht="15" customHeight="1" x14ac:dyDescent="0.25">
      <c r="A4201" s="5">
        <v>38761</v>
      </c>
      <c r="B4201" s="6">
        <v>45.51</v>
      </c>
      <c r="C4201" s="2">
        <v>7161400</v>
      </c>
      <c r="D4201" s="6">
        <v>-0.24000000000000199</v>
      </c>
      <c r="E4201" s="6">
        <v>-0.52459016393443503</v>
      </c>
      <c r="F4201" s="6">
        <v>-0.52459321469551201</v>
      </c>
      <c r="G4201" s="6">
        <v>54.266185999999998</v>
      </c>
      <c r="H4201" s="6">
        <v>126394.60606060601</v>
      </c>
      <c r="I4201" s="6">
        <v>45.47</v>
      </c>
      <c r="J4201" s="6">
        <v>45.82</v>
      </c>
      <c r="K4201" s="6">
        <v>45.47</v>
      </c>
      <c r="L4201" s="6">
        <v>105983.916083916</v>
      </c>
    </row>
    <row r="4202" spans="1:12" ht="15" customHeight="1" x14ac:dyDescent="0.25">
      <c r="A4202" s="5">
        <v>38758</v>
      </c>
      <c r="B4202" s="6">
        <v>45.75</v>
      </c>
      <c r="C4202" s="2">
        <v>8037700</v>
      </c>
      <c r="D4202" s="6">
        <v>4.9999999999997102E-2</v>
      </c>
      <c r="E4202" s="6">
        <v>0.109409190371989</v>
      </c>
      <c r="F4202" s="6">
        <v>0.10940906187435399</v>
      </c>
      <c r="G4202" s="6">
        <v>54.552363999999997</v>
      </c>
      <c r="H4202" s="6">
        <v>127061.68764568699</v>
      </c>
      <c r="I4202" s="6">
        <v>45.6</v>
      </c>
      <c r="J4202" s="6">
        <v>45.95</v>
      </c>
      <c r="K4202" s="6">
        <v>45.31</v>
      </c>
      <c r="L4202" s="6">
        <v>106543.356643356</v>
      </c>
    </row>
    <row r="4203" spans="1:12" ht="15" customHeight="1" x14ac:dyDescent="0.25">
      <c r="A4203" s="5">
        <v>38757</v>
      </c>
      <c r="B4203" s="6">
        <v>45.7</v>
      </c>
      <c r="C4203" s="2">
        <v>13131700</v>
      </c>
      <c r="D4203" s="6">
        <v>0.30000000000000399</v>
      </c>
      <c r="E4203" s="6">
        <v>0.66079295154186601</v>
      </c>
      <c r="F4203" s="6">
        <v>0.66079031089392104</v>
      </c>
      <c r="G4203" s="6">
        <v>54.492744000000002</v>
      </c>
      <c r="H4203" s="6">
        <v>126922.713286713</v>
      </c>
      <c r="I4203" s="6">
        <v>45.48</v>
      </c>
      <c r="J4203" s="6">
        <v>45.97</v>
      </c>
      <c r="K4203" s="6">
        <v>45.331499999999998</v>
      </c>
      <c r="L4203" s="6">
        <v>106426.806526806</v>
      </c>
    </row>
    <row r="4204" spans="1:12" ht="15" customHeight="1" x14ac:dyDescent="0.25">
      <c r="A4204" s="5">
        <v>38756</v>
      </c>
      <c r="B4204" s="6">
        <v>45.4</v>
      </c>
      <c r="C4204" s="2">
        <v>12344600</v>
      </c>
      <c r="D4204" s="6">
        <v>0.65999999999999603</v>
      </c>
      <c r="E4204" s="6">
        <v>1.47518998658917</v>
      </c>
      <c r="F4204" s="6">
        <v>1.4751900913323199</v>
      </c>
      <c r="G4204" s="6">
        <v>54.135024999999999</v>
      </c>
      <c r="H4204" s="6">
        <v>126088.86946386901</v>
      </c>
      <c r="I4204" s="6">
        <v>44.78</v>
      </c>
      <c r="J4204" s="6">
        <v>45.51</v>
      </c>
      <c r="K4204" s="6">
        <v>44.52</v>
      </c>
      <c r="L4204" s="6">
        <v>105727.505827505</v>
      </c>
    </row>
    <row r="4205" spans="1:12" ht="15" customHeight="1" x14ac:dyDescent="0.25">
      <c r="A4205" s="5">
        <v>38755</v>
      </c>
      <c r="B4205" s="6">
        <v>44.74</v>
      </c>
      <c r="C4205" s="2">
        <v>16191300</v>
      </c>
      <c r="D4205" s="6">
        <v>-0.33999999999999603</v>
      </c>
      <c r="E4205" s="6">
        <v>-0.75421472936999501</v>
      </c>
      <c r="F4205" s="6">
        <v>-0.75422121664354602</v>
      </c>
      <c r="G4205" s="6">
        <v>53.348039999999997</v>
      </c>
      <c r="H4205" s="6">
        <v>124254.40559440501</v>
      </c>
      <c r="I4205" s="6">
        <v>45</v>
      </c>
      <c r="J4205" s="6">
        <v>45.47</v>
      </c>
      <c r="K4205" s="6">
        <v>44.68</v>
      </c>
      <c r="L4205" s="6">
        <v>104189.044289044</v>
      </c>
    </row>
    <row r="4206" spans="1:12" ht="15" customHeight="1" x14ac:dyDescent="0.25">
      <c r="A4206" s="5">
        <v>38754</v>
      </c>
      <c r="B4206" s="6">
        <v>45.08</v>
      </c>
      <c r="C4206" s="2">
        <v>12184800</v>
      </c>
      <c r="D4206" s="6">
        <v>-0.41000000000000297</v>
      </c>
      <c r="E4206" s="6">
        <v>-0.90129698834909799</v>
      </c>
      <c r="F4206" s="6">
        <v>-0.90129585845332105</v>
      </c>
      <c r="G4206" s="6">
        <v>53.753459999999997</v>
      </c>
      <c r="H4206" s="6">
        <v>125199.44055944</v>
      </c>
      <c r="I4206" s="6">
        <v>45.44</v>
      </c>
      <c r="J4206" s="6">
        <v>45.51</v>
      </c>
      <c r="K4206" s="6">
        <v>45.05</v>
      </c>
      <c r="L4206" s="6">
        <v>104981.585081585</v>
      </c>
    </row>
    <row r="4207" spans="1:12" ht="15" customHeight="1" x14ac:dyDescent="0.25">
      <c r="A4207" s="5">
        <v>38751</v>
      </c>
      <c r="B4207" s="6">
        <v>45.49</v>
      </c>
      <c r="C4207" s="2">
        <v>11329500</v>
      </c>
      <c r="D4207" s="6">
        <v>-0.78999999999999904</v>
      </c>
      <c r="E4207" s="6">
        <v>-1.70700086430423</v>
      </c>
      <c r="F4207" s="6">
        <v>-1.70699519852896</v>
      </c>
      <c r="G4207" s="6">
        <v>54.242344000000003</v>
      </c>
      <c r="H4207" s="6">
        <v>126339.03030303</v>
      </c>
      <c r="I4207" s="6">
        <v>45.99</v>
      </c>
      <c r="J4207" s="6">
        <v>46.21</v>
      </c>
      <c r="K4207" s="6">
        <v>45.44</v>
      </c>
      <c r="L4207" s="6">
        <v>105937.29603729599</v>
      </c>
    </row>
    <row r="4208" spans="1:12" ht="15" customHeight="1" x14ac:dyDescent="0.25">
      <c r="A4208" s="5">
        <v>38750</v>
      </c>
      <c r="B4208" s="6">
        <v>46.28</v>
      </c>
      <c r="C4208" s="2">
        <v>18513100</v>
      </c>
      <c r="D4208" s="6">
        <v>0.14000000000000001</v>
      </c>
      <c r="E4208" s="6">
        <v>0.303424360641524</v>
      </c>
      <c r="F4208" s="6">
        <v>0.303422173525702</v>
      </c>
      <c r="G4208" s="6">
        <v>55.184337999999997</v>
      </c>
      <c r="H4208" s="6">
        <v>128534.82051282001</v>
      </c>
      <c r="I4208" s="6">
        <v>46.3</v>
      </c>
      <c r="J4208" s="6">
        <v>46.477200000000003</v>
      </c>
      <c r="K4208" s="6">
        <v>45.47</v>
      </c>
      <c r="L4208" s="6">
        <v>107778.787878787</v>
      </c>
    </row>
    <row r="4209" spans="1:12" ht="15" customHeight="1" x14ac:dyDescent="0.25">
      <c r="A4209" s="5">
        <v>38749</v>
      </c>
      <c r="B4209" s="6">
        <v>46.14</v>
      </c>
      <c r="C4209" s="2">
        <v>15189400</v>
      </c>
      <c r="D4209" s="6">
        <v>3.0000000000001099E-2</v>
      </c>
      <c r="E4209" s="6">
        <v>6.5061808718280795E-2</v>
      </c>
      <c r="F4209" s="6">
        <v>6.5063549407318094E-2</v>
      </c>
      <c r="G4209" s="6">
        <v>55.017403000000002</v>
      </c>
      <c r="H4209" s="6">
        <v>128145.694638694</v>
      </c>
      <c r="I4209" s="6">
        <v>46.05</v>
      </c>
      <c r="J4209" s="6">
        <v>46.38</v>
      </c>
      <c r="K4209" s="6">
        <v>45.57</v>
      </c>
      <c r="L4209" s="6">
        <v>107452.447552447</v>
      </c>
    </row>
    <row r="4210" spans="1:12" ht="15" customHeight="1" x14ac:dyDescent="0.25">
      <c r="A4210" s="5">
        <v>38748</v>
      </c>
      <c r="B4210" s="6">
        <v>46.11</v>
      </c>
      <c r="C4210" s="2">
        <v>12925400</v>
      </c>
      <c r="D4210" s="6">
        <v>-0.29999999999999699</v>
      </c>
      <c r="E4210" s="6">
        <v>-0.64641241111829095</v>
      </c>
      <c r="F4210" s="6">
        <v>-0.64641164018008901</v>
      </c>
      <c r="G4210" s="6">
        <v>54.981630000000003</v>
      </c>
      <c r="H4210" s="6">
        <v>128062.307692307</v>
      </c>
      <c r="I4210" s="6">
        <v>46.44</v>
      </c>
      <c r="J4210" s="6">
        <v>46.53</v>
      </c>
      <c r="K4210" s="6">
        <v>46.03</v>
      </c>
      <c r="L4210" s="6">
        <v>107382.517482517</v>
      </c>
    </row>
    <row r="4211" spans="1:12" ht="15" customHeight="1" x14ac:dyDescent="0.25">
      <c r="A4211" s="5">
        <v>38747</v>
      </c>
      <c r="B4211" s="6">
        <v>46.41</v>
      </c>
      <c r="C4211" s="2">
        <v>15269000</v>
      </c>
      <c r="D4211" s="6">
        <v>0.56999999999999296</v>
      </c>
      <c r="E4211" s="6">
        <v>1.2434554973821801</v>
      </c>
      <c r="F4211" s="6">
        <v>1.24345214369427</v>
      </c>
      <c r="G4211" s="6">
        <v>55.339350000000003</v>
      </c>
      <c r="H4211" s="6">
        <v>128896.153846153</v>
      </c>
      <c r="I4211" s="6">
        <v>46.4</v>
      </c>
      <c r="J4211" s="6">
        <v>46.95</v>
      </c>
      <c r="K4211" s="6">
        <v>46.21</v>
      </c>
      <c r="L4211" s="6">
        <v>108081.818181818</v>
      </c>
    </row>
    <row r="4212" spans="1:12" ht="15" customHeight="1" x14ac:dyDescent="0.25">
      <c r="A4212" s="5">
        <v>38744</v>
      </c>
      <c r="B4212" s="6">
        <v>45.84</v>
      </c>
      <c r="C4212" s="2">
        <v>13385900</v>
      </c>
      <c r="D4212" s="6">
        <v>-0.47999999999999599</v>
      </c>
      <c r="E4212" s="6">
        <v>-1.0362694300518001</v>
      </c>
      <c r="F4212" s="6">
        <v>-1.0362645894276601</v>
      </c>
      <c r="G4212" s="6">
        <v>54.659683000000001</v>
      </c>
      <c r="H4212" s="6">
        <v>127311.848484848</v>
      </c>
      <c r="I4212" s="6">
        <v>45.99</v>
      </c>
      <c r="J4212" s="6">
        <v>46.52</v>
      </c>
      <c r="K4212" s="6">
        <v>44.88</v>
      </c>
      <c r="L4212" s="6">
        <v>106753.146853146</v>
      </c>
    </row>
    <row r="4213" spans="1:12" ht="15" customHeight="1" x14ac:dyDescent="0.25">
      <c r="A4213" s="5">
        <v>38743</v>
      </c>
      <c r="B4213" s="6">
        <v>46.32</v>
      </c>
      <c r="C4213" s="2">
        <v>16798500</v>
      </c>
      <c r="D4213" s="6">
        <v>0.35000000000000098</v>
      </c>
      <c r="E4213" s="6">
        <v>0.76136610833152896</v>
      </c>
      <c r="F4213" s="6">
        <v>0.76136520549334696</v>
      </c>
      <c r="G4213" s="6">
        <v>55.232033000000001</v>
      </c>
      <c r="H4213" s="6">
        <v>128645.99766899701</v>
      </c>
      <c r="I4213" s="6">
        <v>46.21</v>
      </c>
      <c r="J4213" s="6">
        <v>46.51</v>
      </c>
      <c r="K4213" s="6">
        <v>45.83</v>
      </c>
      <c r="L4213" s="6">
        <v>107872.027972027</v>
      </c>
    </row>
    <row r="4214" spans="1:12" ht="15" customHeight="1" x14ac:dyDescent="0.25">
      <c r="A4214" s="5">
        <v>38742</v>
      </c>
      <c r="B4214" s="6">
        <v>45.97</v>
      </c>
      <c r="C4214" s="2">
        <v>18986500</v>
      </c>
      <c r="D4214" s="6">
        <v>0.25</v>
      </c>
      <c r="E4214" s="6">
        <v>0.54680664916886201</v>
      </c>
      <c r="F4214" s="6">
        <v>0.54680415287866602</v>
      </c>
      <c r="G4214" s="6">
        <v>54.814692999999998</v>
      </c>
      <c r="H4214" s="6">
        <v>127673.177156177</v>
      </c>
      <c r="I4214" s="6">
        <v>45.7</v>
      </c>
      <c r="J4214" s="6">
        <v>46.17</v>
      </c>
      <c r="K4214" s="6">
        <v>45.66</v>
      </c>
      <c r="L4214" s="6">
        <v>107056.177156177</v>
      </c>
    </row>
    <row r="4215" spans="1:12" ht="15" customHeight="1" x14ac:dyDescent="0.25">
      <c r="A4215" s="5">
        <v>38741</v>
      </c>
      <c r="B4215" s="6">
        <v>45.72</v>
      </c>
      <c r="C4215" s="2">
        <v>18186000</v>
      </c>
      <c r="D4215" s="6">
        <v>0.46999999999999797</v>
      </c>
      <c r="E4215" s="6">
        <v>1.03867403314916</v>
      </c>
      <c r="F4215" s="6">
        <v>1.03867463523399</v>
      </c>
      <c r="G4215" s="6">
        <v>54.516593999999998</v>
      </c>
      <c r="H4215" s="6">
        <v>126978.307692307</v>
      </c>
      <c r="I4215" s="6">
        <v>45.55</v>
      </c>
      <c r="J4215" s="6">
        <v>45.91</v>
      </c>
      <c r="K4215" s="6">
        <v>45.5</v>
      </c>
      <c r="L4215" s="6">
        <v>106473.426573426</v>
      </c>
    </row>
    <row r="4216" spans="1:12" ht="15" customHeight="1" x14ac:dyDescent="0.25">
      <c r="A4216" s="5">
        <v>38740</v>
      </c>
      <c r="B4216" s="6">
        <v>45.25</v>
      </c>
      <c r="C4216" s="2">
        <v>15617300</v>
      </c>
      <c r="D4216" s="6">
        <v>0.25</v>
      </c>
      <c r="E4216" s="6">
        <v>0.55555555555555303</v>
      </c>
      <c r="F4216" s="6">
        <v>0.55555300856351397</v>
      </c>
      <c r="G4216" s="6">
        <v>53.956164999999999</v>
      </c>
      <c r="H4216" s="6">
        <v>125671.946386946</v>
      </c>
      <c r="I4216" s="6">
        <v>45</v>
      </c>
      <c r="J4216" s="6">
        <v>45.47</v>
      </c>
      <c r="K4216" s="6">
        <v>44.54</v>
      </c>
      <c r="L4216" s="6">
        <v>105377.855477855</v>
      </c>
    </row>
    <row r="4217" spans="1:12" ht="15" customHeight="1" x14ac:dyDescent="0.25">
      <c r="A4217" s="5">
        <v>38737</v>
      </c>
      <c r="B4217" s="6">
        <v>45</v>
      </c>
      <c r="C4217" s="2">
        <v>19354200</v>
      </c>
      <c r="D4217" s="6">
        <v>-0.79999999999999705</v>
      </c>
      <c r="E4217" s="6">
        <v>-1.74672489082968</v>
      </c>
      <c r="F4217" s="6">
        <v>-1.7467191816360299</v>
      </c>
      <c r="G4217" s="6">
        <v>53.658065999999998</v>
      </c>
      <c r="H4217" s="6">
        <v>124977.07692307601</v>
      </c>
      <c r="I4217" s="6">
        <v>45.64</v>
      </c>
      <c r="J4217" s="6">
        <v>45.7</v>
      </c>
      <c r="K4217" s="6">
        <v>44.81</v>
      </c>
      <c r="L4217" s="6">
        <v>104795.104895104</v>
      </c>
    </row>
    <row r="4218" spans="1:12" ht="15" customHeight="1" x14ac:dyDescent="0.25">
      <c r="A4218" s="5">
        <v>38736</v>
      </c>
      <c r="B4218" s="6">
        <v>45.8</v>
      </c>
      <c r="C4218" s="2">
        <v>18141700</v>
      </c>
      <c r="D4218" s="6">
        <v>0.619999999999997</v>
      </c>
      <c r="E4218" s="6">
        <v>1.3722886232846201</v>
      </c>
      <c r="F4218" s="6">
        <v>1.37228699302518</v>
      </c>
      <c r="G4218" s="6">
        <v>54.611984</v>
      </c>
      <c r="H4218" s="6">
        <v>127200.66200466199</v>
      </c>
      <c r="I4218" s="6">
        <v>45.18</v>
      </c>
      <c r="J4218" s="6">
        <v>45.89</v>
      </c>
      <c r="K4218" s="6">
        <v>45.06</v>
      </c>
      <c r="L4218" s="6">
        <v>106659.90675990601</v>
      </c>
    </row>
    <row r="4219" spans="1:12" ht="15" customHeight="1" x14ac:dyDescent="0.25">
      <c r="A4219" s="5">
        <v>38735</v>
      </c>
      <c r="B4219" s="6">
        <v>45.18</v>
      </c>
      <c r="C4219" s="2">
        <v>13191600</v>
      </c>
      <c r="D4219" s="6">
        <v>0.22999999999999601</v>
      </c>
      <c r="E4219" s="6">
        <v>0.51167964404894495</v>
      </c>
      <c r="F4219" s="6">
        <v>0.51167528252591399</v>
      </c>
      <c r="G4219" s="6">
        <v>53.872695999999998</v>
      </c>
      <c r="H4219" s="6">
        <v>125477.379953379</v>
      </c>
      <c r="I4219" s="6">
        <v>44.65</v>
      </c>
      <c r="J4219" s="6">
        <v>45.39</v>
      </c>
      <c r="K4219" s="6">
        <v>44.61</v>
      </c>
      <c r="L4219" s="6">
        <v>105214.685314685</v>
      </c>
    </row>
    <row r="4220" spans="1:12" ht="15" customHeight="1" x14ac:dyDescent="0.25">
      <c r="A4220" s="5">
        <v>38734</v>
      </c>
      <c r="B4220" s="6">
        <v>44.95</v>
      </c>
      <c r="C4220" s="2">
        <v>17117900</v>
      </c>
      <c r="D4220" s="6">
        <v>-0.44999999999999502</v>
      </c>
      <c r="E4220" s="6">
        <v>-0.99118942731276605</v>
      </c>
      <c r="F4220" s="6">
        <v>-0.991186389957321</v>
      </c>
      <c r="G4220" s="6">
        <v>53.598446000000003</v>
      </c>
      <c r="H4220" s="6">
        <v>124838.102564102</v>
      </c>
      <c r="I4220" s="6">
        <v>45.4</v>
      </c>
      <c r="J4220" s="6">
        <v>45.42</v>
      </c>
      <c r="K4220" s="6">
        <v>44.7</v>
      </c>
      <c r="L4220" s="6">
        <v>104678.554778554</v>
      </c>
    </row>
    <row r="4221" spans="1:12" ht="15" customHeight="1" x14ac:dyDescent="0.25">
      <c r="A4221" s="5">
        <v>38730</v>
      </c>
      <c r="B4221" s="6">
        <v>45.4</v>
      </c>
      <c r="C4221" s="2">
        <v>10260400</v>
      </c>
      <c r="D4221" s="6">
        <v>-0.34000000000000302</v>
      </c>
      <c r="E4221" s="6">
        <v>-0.74333187581986304</v>
      </c>
      <c r="F4221" s="6">
        <v>-0.74333462968022501</v>
      </c>
      <c r="G4221" s="6">
        <v>54.135024999999999</v>
      </c>
      <c r="H4221" s="6">
        <v>126088.86946386901</v>
      </c>
      <c r="I4221" s="6">
        <v>45.68</v>
      </c>
      <c r="J4221" s="6">
        <v>45.89</v>
      </c>
      <c r="K4221" s="6">
        <v>45.31</v>
      </c>
      <c r="L4221" s="6">
        <v>105727.505827505</v>
      </c>
    </row>
    <row r="4222" spans="1:12" ht="15" customHeight="1" x14ac:dyDescent="0.25">
      <c r="A4222" s="5">
        <v>38729</v>
      </c>
      <c r="B4222" s="6">
        <v>45.74</v>
      </c>
      <c r="C4222" s="2">
        <v>11424900</v>
      </c>
      <c r="D4222" s="6">
        <v>-0.82999999999999796</v>
      </c>
      <c r="E4222" s="6">
        <v>-1.7822632596091801</v>
      </c>
      <c r="F4222" s="6">
        <v>-1.7822558030295901</v>
      </c>
      <c r="G4222" s="6">
        <v>54.540443000000003</v>
      </c>
      <c r="H4222" s="6">
        <v>127033.89976689901</v>
      </c>
      <c r="I4222" s="6">
        <v>46.25</v>
      </c>
      <c r="J4222" s="6">
        <v>46.39</v>
      </c>
      <c r="K4222" s="6">
        <v>45.67</v>
      </c>
      <c r="L4222" s="6">
        <v>106520.04662004601</v>
      </c>
    </row>
    <row r="4223" spans="1:12" ht="15" customHeight="1" x14ac:dyDescent="0.25">
      <c r="A4223" s="5">
        <v>38728</v>
      </c>
      <c r="B4223" s="6">
        <v>46.57</v>
      </c>
      <c r="C4223" s="2">
        <v>14179300</v>
      </c>
      <c r="D4223" s="6">
        <v>0.71</v>
      </c>
      <c r="E4223" s="6">
        <v>1.54819014391627</v>
      </c>
      <c r="F4223" s="6">
        <v>1.5481846179279299</v>
      </c>
      <c r="G4223" s="6">
        <v>55.530132000000002</v>
      </c>
      <c r="H4223" s="6">
        <v>129340.867132867</v>
      </c>
      <c r="I4223" s="6">
        <v>46.06</v>
      </c>
      <c r="J4223" s="6">
        <v>46.6</v>
      </c>
      <c r="K4223" s="6">
        <v>45.76</v>
      </c>
      <c r="L4223" s="6">
        <v>108454.77855477799</v>
      </c>
    </row>
    <row r="4224" spans="1:12" ht="15" customHeight="1" x14ac:dyDescent="0.25">
      <c r="A4224" s="5">
        <v>38727</v>
      </c>
      <c r="B4224" s="6">
        <v>45.86</v>
      </c>
      <c r="C4224" s="2">
        <v>13422200</v>
      </c>
      <c r="D4224" s="6">
        <v>0.149999999999998</v>
      </c>
      <c r="E4224" s="6">
        <v>0.32815576460292201</v>
      </c>
      <c r="F4224" s="6">
        <v>0.32815536723733701</v>
      </c>
      <c r="G4224" s="6">
        <v>54.683529999999998</v>
      </c>
      <c r="H4224" s="6">
        <v>127367.435897435</v>
      </c>
      <c r="I4224" s="6">
        <v>45.5</v>
      </c>
      <c r="J4224" s="6">
        <v>46.03</v>
      </c>
      <c r="K4224" s="6">
        <v>45.46</v>
      </c>
      <c r="L4224" s="6">
        <v>106799.76689976599</v>
      </c>
    </row>
    <row r="4225" spans="1:12" ht="15" customHeight="1" x14ac:dyDescent="0.25">
      <c r="A4225" s="5">
        <v>38726</v>
      </c>
      <c r="B4225" s="6">
        <v>45.71</v>
      </c>
      <c r="C4225" s="2">
        <v>14890500</v>
      </c>
      <c r="D4225" s="6">
        <v>-0.17000000000000101</v>
      </c>
      <c r="E4225" s="6">
        <v>-0.37053182214472602</v>
      </c>
      <c r="F4225" s="6">
        <v>-0.37053501739619998</v>
      </c>
      <c r="G4225" s="6">
        <v>54.504669999999997</v>
      </c>
      <c r="H4225" s="6">
        <v>126950.512820512</v>
      </c>
      <c r="I4225" s="6">
        <v>45.89</v>
      </c>
      <c r="J4225" s="6">
        <v>46.15</v>
      </c>
      <c r="K4225" s="6">
        <v>45.56</v>
      </c>
      <c r="L4225" s="6">
        <v>106450.116550116</v>
      </c>
    </row>
    <row r="4226" spans="1:12" ht="15" customHeight="1" x14ac:dyDescent="0.25">
      <c r="A4226" s="5">
        <v>38723</v>
      </c>
      <c r="B4226" s="6">
        <v>45.88</v>
      </c>
      <c r="C4226" s="2">
        <v>21131700</v>
      </c>
      <c r="D4226" s="6">
        <v>0.190000000000004</v>
      </c>
      <c r="E4226" s="6">
        <v>0.41584591814403099</v>
      </c>
      <c r="F4226" s="6">
        <v>0.41585277167266399</v>
      </c>
      <c r="G4226" s="6">
        <v>54.707380000000001</v>
      </c>
      <c r="H4226" s="6">
        <v>127423.03030303</v>
      </c>
      <c r="I4226" s="6">
        <v>45.69</v>
      </c>
      <c r="J4226" s="6">
        <v>45.88</v>
      </c>
      <c r="K4226" s="6">
        <v>45.1</v>
      </c>
      <c r="L4226" s="6">
        <v>106846.386946386</v>
      </c>
    </row>
    <row r="4227" spans="1:12" ht="15" customHeight="1" x14ac:dyDescent="0.25">
      <c r="A4227" s="5">
        <v>38722</v>
      </c>
      <c r="B4227" s="6">
        <v>45.69</v>
      </c>
      <c r="C4227" s="2">
        <v>20758600</v>
      </c>
      <c r="D4227" s="6">
        <v>-0.630000000000002</v>
      </c>
      <c r="E4227" s="6">
        <v>-1.36010362694301</v>
      </c>
      <c r="F4227" s="6">
        <v>-1.3601038368440901</v>
      </c>
      <c r="G4227" s="6">
        <v>54.480820000000001</v>
      </c>
      <c r="H4227" s="6">
        <v>126894.91841491799</v>
      </c>
      <c r="I4227" s="6">
        <v>46</v>
      </c>
      <c r="J4227" s="6">
        <v>46.4</v>
      </c>
      <c r="K4227" s="6">
        <v>45.29</v>
      </c>
      <c r="L4227" s="6">
        <v>106403.496503496</v>
      </c>
    </row>
    <row r="4228" spans="1:12" ht="15" customHeight="1" x14ac:dyDescent="0.25">
      <c r="A4228" s="5">
        <v>38721</v>
      </c>
      <c r="B4228" s="6">
        <v>46.32</v>
      </c>
      <c r="C4228" s="2">
        <v>14088400</v>
      </c>
      <c r="D4228" s="6">
        <v>9.0000000000003397E-2</v>
      </c>
      <c r="E4228" s="6">
        <v>0.19467878001298</v>
      </c>
      <c r="F4228" s="6">
        <v>0.194676732858756</v>
      </c>
      <c r="G4228" s="6">
        <v>55.232033000000001</v>
      </c>
      <c r="H4228" s="6">
        <v>128645.99766899701</v>
      </c>
      <c r="I4228" s="6">
        <v>46.24</v>
      </c>
      <c r="J4228" s="6">
        <v>46.5</v>
      </c>
      <c r="K4228" s="6">
        <v>46.1</v>
      </c>
      <c r="L4228" s="6">
        <v>107872.027972027</v>
      </c>
    </row>
    <row r="4229" spans="1:12" ht="15" customHeight="1" x14ac:dyDescent="0.25">
      <c r="A4229" s="5">
        <v>38720</v>
      </c>
      <c r="B4229" s="6">
        <v>46.23</v>
      </c>
      <c r="C4229" s="2">
        <v>23413800</v>
      </c>
      <c r="D4229" s="6">
        <v>-0.56999999999999995</v>
      </c>
      <c r="E4229" s="6">
        <v>-1.2179487179487101</v>
      </c>
      <c r="F4229" s="6">
        <v>-1.21794727747743</v>
      </c>
      <c r="G4229" s="6">
        <v>55.124718000000001</v>
      </c>
      <c r="H4229" s="6">
        <v>128395.846153846</v>
      </c>
      <c r="I4229" s="6">
        <v>46.36</v>
      </c>
      <c r="J4229" s="6">
        <v>46.66</v>
      </c>
      <c r="K4229" s="6">
        <v>45.57</v>
      </c>
      <c r="L4229" s="6">
        <v>107662.237762237</v>
      </c>
    </row>
    <row r="4230" spans="1:12" ht="15" customHeight="1" x14ac:dyDescent="0.25">
      <c r="A4230" s="5">
        <v>38716</v>
      </c>
      <c r="B4230" s="6">
        <v>46.8</v>
      </c>
      <c r="C4230" s="2">
        <v>10436800</v>
      </c>
      <c r="D4230" s="6">
        <v>-0.67999999999999905</v>
      </c>
      <c r="E4230" s="6">
        <v>-1.4321819713563599</v>
      </c>
      <c r="F4230" s="6">
        <v>-1.43218378379523</v>
      </c>
      <c r="G4230" s="6">
        <v>55.804386000000001</v>
      </c>
      <c r="H4230" s="6">
        <v>129980.153846153</v>
      </c>
      <c r="I4230" s="6">
        <v>47.47</v>
      </c>
      <c r="J4230" s="6">
        <v>47.47</v>
      </c>
      <c r="K4230" s="6">
        <v>46.75</v>
      </c>
      <c r="L4230" s="6">
        <v>108990.909090909</v>
      </c>
    </row>
    <row r="4231" spans="1:12" ht="15" customHeight="1" x14ac:dyDescent="0.25">
      <c r="A4231" s="5">
        <v>38715</v>
      </c>
      <c r="B4231" s="6">
        <v>47.48</v>
      </c>
      <c r="C4231" s="2">
        <v>7720600</v>
      </c>
      <c r="D4231" s="6">
        <v>-0.36000000000000598</v>
      </c>
      <c r="E4231" s="6">
        <v>-0.75250836120402897</v>
      </c>
      <c r="F4231" s="6">
        <v>-0.75250572434848395</v>
      </c>
      <c r="G4231" s="6">
        <v>56.615220000000001</v>
      </c>
      <c r="H4231" s="6">
        <v>131870.20979020899</v>
      </c>
      <c r="I4231" s="6">
        <v>47.87</v>
      </c>
      <c r="J4231" s="6">
        <v>48.02</v>
      </c>
      <c r="K4231" s="6">
        <v>47.42</v>
      </c>
      <c r="L4231" s="6">
        <v>110575.99067599</v>
      </c>
    </row>
    <row r="4232" spans="1:12" ht="15" customHeight="1" x14ac:dyDescent="0.25">
      <c r="A4232" s="5">
        <v>38714</v>
      </c>
      <c r="B4232" s="6">
        <v>47.84</v>
      </c>
      <c r="C4232" s="2">
        <v>7262500</v>
      </c>
      <c r="D4232" s="6">
        <v>0.110000000000006</v>
      </c>
      <c r="E4232" s="6">
        <v>0.230463021160698</v>
      </c>
      <c r="F4232" s="6">
        <v>0.23046098874568399</v>
      </c>
      <c r="G4232" s="6">
        <v>57.044483</v>
      </c>
      <c r="H4232" s="6">
        <v>132870.82284382201</v>
      </c>
      <c r="I4232" s="6">
        <v>47.84</v>
      </c>
      <c r="J4232" s="6">
        <v>48.3</v>
      </c>
      <c r="K4232" s="6">
        <v>47.75</v>
      </c>
      <c r="L4232" s="6">
        <v>111415.151515151</v>
      </c>
    </row>
    <row r="4233" spans="1:12" ht="15" customHeight="1" x14ac:dyDescent="0.25">
      <c r="A4233" s="5">
        <v>38713</v>
      </c>
      <c r="B4233" s="6">
        <v>47.73</v>
      </c>
      <c r="C4233" s="2">
        <v>13135500</v>
      </c>
      <c r="D4233" s="6">
        <v>-0.61000000000000598</v>
      </c>
      <c r="E4233" s="6">
        <v>-1.2618949110467601</v>
      </c>
      <c r="F4233" s="6">
        <v>-1.26189684834772</v>
      </c>
      <c r="G4233" s="6">
        <v>56.913319999999999</v>
      </c>
      <c r="H4233" s="6">
        <v>132565.081585081</v>
      </c>
      <c r="I4233" s="6">
        <v>48.41</v>
      </c>
      <c r="J4233" s="6">
        <v>48.45</v>
      </c>
      <c r="K4233" s="6">
        <v>47.36</v>
      </c>
      <c r="L4233" s="6">
        <v>111158.74125874101</v>
      </c>
    </row>
    <row r="4234" spans="1:12" ht="15" customHeight="1" x14ac:dyDescent="0.25">
      <c r="A4234" s="5">
        <v>38709</v>
      </c>
      <c r="B4234" s="6">
        <v>48.34</v>
      </c>
      <c r="C4234" s="2">
        <v>7157400</v>
      </c>
      <c r="D4234" s="6">
        <v>-0.25999999999999801</v>
      </c>
      <c r="E4234" s="6">
        <v>-0.53497942386830899</v>
      </c>
      <c r="F4234" s="6">
        <v>-0.534971912162718</v>
      </c>
      <c r="G4234" s="6">
        <v>57.640686000000002</v>
      </c>
      <c r="H4234" s="6">
        <v>134260.57342657301</v>
      </c>
      <c r="I4234" s="6">
        <v>48.5</v>
      </c>
      <c r="J4234" s="6">
        <v>48.58</v>
      </c>
      <c r="K4234" s="6">
        <v>48.17</v>
      </c>
      <c r="L4234" s="6">
        <v>112580.652680652</v>
      </c>
    </row>
    <row r="4235" spans="1:12" ht="15" customHeight="1" x14ac:dyDescent="0.25">
      <c r="A4235" s="5">
        <v>38708</v>
      </c>
      <c r="B4235" s="6">
        <v>48.6</v>
      </c>
      <c r="C4235" s="2">
        <v>6699500</v>
      </c>
      <c r="D4235" s="6">
        <v>-4.9999999999997102E-2</v>
      </c>
      <c r="E4235" s="6">
        <v>-0.102774922918802</v>
      </c>
      <c r="F4235" s="6">
        <v>-0.10278169422585</v>
      </c>
      <c r="G4235" s="6">
        <v>57.950705999999997</v>
      </c>
      <c r="H4235" s="6">
        <v>134983.23076922999</v>
      </c>
      <c r="I4235" s="6">
        <v>48.65</v>
      </c>
      <c r="J4235" s="6">
        <v>48.8</v>
      </c>
      <c r="K4235" s="6">
        <v>48.363199999999999</v>
      </c>
      <c r="L4235" s="6">
        <v>113186.713286713</v>
      </c>
    </row>
    <row r="4236" spans="1:12" ht="15" customHeight="1" x14ac:dyDescent="0.25">
      <c r="A4236" s="5">
        <v>38707</v>
      </c>
      <c r="B4236" s="6">
        <v>48.65</v>
      </c>
      <c r="C4236" s="2">
        <v>7799000</v>
      </c>
      <c r="D4236" s="6">
        <v>4.9999999999997102E-2</v>
      </c>
      <c r="E4236" s="6">
        <v>0.10288065843619899</v>
      </c>
      <c r="F4236" s="6">
        <v>0.102887443683608</v>
      </c>
      <c r="G4236" s="6">
        <v>58.010330000000003</v>
      </c>
      <c r="H4236" s="6">
        <v>135122.21445221399</v>
      </c>
      <c r="I4236" s="6">
        <v>48.85</v>
      </c>
      <c r="J4236" s="6">
        <v>48.94</v>
      </c>
      <c r="K4236" s="6">
        <v>48.47</v>
      </c>
      <c r="L4236" s="6">
        <v>113303.263403263</v>
      </c>
    </row>
    <row r="4237" spans="1:12" ht="15" customHeight="1" x14ac:dyDescent="0.25">
      <c r="A4237" s="5">
        <v>38706</v>
      </c>
      <c r="B4237" s="6">
        <v>48.6</v>
      </c>
      <c r="C4237" s="2">
        <v>9339200</v>
      </c>
      <c r="D4237" s="6">
        <v>-0.35999999999999899</v>
      </c>
      <c r="E4237" s="6">
        <v>-0.73529411764705599</v>
      </c>
      <c r="F4237" s="6">
        <v>-0.73530008766362598</v>
      </c>
      <c r="G4237" s="6">
        <v>57.950705999999997</v>
      </c>
      <c r="H4237" s="6">
        <v>134983.23076922999</v>
      </c>
      <c r="I4237" s="6">
        <v>48.84</v>
      </c>
      <c r="J4237" s="6">
        <v>48.95</v>
      </c>
      <c r="K4237" s="6">
        <v>48.44</v>
      </c>
      <c r="L4237" s="6">
        <v>113186.713286713</v>
      </c>
    </row>
    <row r="4238" spans="1:12" ht="15" customHeight="1" x14ac:dyDescent="0.25">
      <c r="A4238" s="5">
        <v>38705</v>
      </c>
      <c r="B4238" s="6">
        <v>48.96</v>
      </c>
      <c r="C4238" s="2">
        <v>9457500</v>
      </c>
      <c r="D4238" s="6">
        <v>-0.310000000000002</v>
      </c>
      <c r="E4238" s="6">
        <v>-0.62918611731277396</v>
      </c>
      <c r="F4238" s="6">
        <v>-0.62918875049745504</v>
      </c>
      <c r="G4238" s="6">
        <v>58.379973999999997</v>
      </c>
      <c r="H4238" s="6">
        <v>135983.85547785499</v>
      </c>
      <c r="I4238" s="6">
        <v>49.12</v>
      </c>
      <c r="J4238" s="6">
        <v>49.74</v>
      </c>
      <c r="K4238" s="6">
        <v>48.9</v>
      </c>
      <c r="L4238" s="6">
        <v>114025.874125874</v>
      </c>
    </row>
    <row r="4239" spans="1:12" ht="15" customHeight="1" x14ac:dyDescent="0.25">
      <c r="A4239" s="5">
        <v>38702</v>
      </c>
      <c r="B4239" s="6">
        <v>49.27</v>
      </c>
      <c r="C4239" s="2">
        <v>12615800</v>
      </c>
      <c r="D4239" s="6">
        <v>1.00000000000051E-2</v>
      </c>
      <c r="E4239" s="6">
        <v>2.0300446609833302E-2</v>
      </c>
      <c r="F4239" s="6">
        <v>2.0303827385537099E-2</v>
      </c>
      <c r="G4239" s="6">
        <v>58.74962</v>
      </c>
      <c r="H4239" s="6">
        <v>136845.50116550099</v>
      </c>
      <c r="I4239" s="6">
        <v>49.58</v>
      </c>
      <c r="J4239" s="6">
        <v>49.63</v>
      </c>
      <c r="K4239" s="6">
        <v>49.05</v>
      </c>
      <c r="L4239" s="6">
        <v>114748.484848484</v>
      </c>
    </row>
    <row r="4240" spans="1:12" ht="15" customHeight="1" x14ac:dyDescent="0.25">
      <c r="A4240" s="5">
        <v>38701</v>
      </c>
      <c r="B4240" s="6">
        <v>49.26</v>
      </c>
      <c r="C4240" s="2">
        <v>9213400</v>
      </c>
      <c r="D4240" s="6">
        <v>-0.25</v>
      </c>
      <c r="E4240" s="6">
        <v>-0.50494849525348695</v>
      </c>
      <c r="F4240" s="6">
        <v>-0.504946211190893</v>
      </c>
      <c r="G4240" s="6">
        <v>58.737693999999998</v>
      </c>
      <c r="H4240" s="6">
        <v>136817.701631701</v>
      </c>
      <c r="I4240" s="6">
        <v>49.38</v>
      </c>
      <c r="J4240" s="6">
        <v>49.55</v>
      </c>
      <c r="K4240" s="6">
        <v>48.82</v>
      </c>
      <c r="L4240" s="6">
        <v>114725.17482517401</v>
      </c>
    </row>
    <row r="4241" spans="1:12" ht="15" customHeight="1" x14ac:dyDescent="0.25">
      <c r="A4241" s="5">
        <v>38700</v>
      </c>
      <c r="B4241" s="6">
        <v>49.51</v>
      </c>
      <c r="C4241" s="2">
        <v>12293200</v>
      </c>
      <c r="D4241" s="6">
        <v>3.9999999999999099E-2</v>
      </c>
      <c r="E4241" s="6">
        <v>8.0857085102081699E-2</v>
      </c>
      <c r="F4241" s="6">
        <v>0.38407295911981798</v>
      </c>
      <c r="G4241" s="6">
        <v>59.035792999999998</v>
      </c>
      <c r="H4241" s="6">
        <v>137512.57109557101</v>
      </c>
      <c r="I4241" s="6">
        <v>49.46</v>
      </c>
      <c r="J4241" s="6">
        <v>49.69</v>
      </c>
      <c r="K4241" s="6">
        <v>49.14</v>
      </c>
      <c r="L4241" s="6">
        <v>115307.92540792499</v>
      </c>
    </row>
    <row r="4242" spans="1:12" ht="15" customHeight="1" x14ac:dyDescent="0.25">
      <c r="A4242" s="5">
        <v>38699</v>
      </c>
      <c r="B4242" s="6">
        <v>49.47</v>
      </c>
      <c r="C4242" s="2">
        <v>20293600</v>
      </c>
      <c r="D4242" s="6">
        <v>0.78999999999999904</v>
      </c>
      <c r="E4242" s="6">
        <v>1.62284305669679</v>
      </c>
      <c r="F4242" s="6">
        <v>1.6228399933161299</v>
      </c>
      <c r="G4242" s="6">
        <v>58.809919999999998</v>
      </c>
      <c r="H4242" s="6">
        <v>136986.06060606</v>
      </c>
      <c r="I4242" s="6">
        <v>48.4</v>
      </c>
      <c r="J4242" s="6">
        <v>49.71</v>
      </c>
      <c r="K4242" s="6">
        <v>48.36</v>
      </c>
      <c r="L4242" s="6">
        <v>115214.685314685</v>
      </c>
    </row>
    <row r="4243" spans="1:12" ht="15" customHeight="1" x14ac:dyDescent="0.25">
      <c r="A4243" s="5">
        <v>38698</v>
      </c>
      <c r="B4243" s="6">
        <v>48.68</v>
      </c>
      <c r="C4243" s="2">
        <v>15462000</v>
      </c>
      <c r="D4243" s="6">
        <v>0.60000000000000098</v>
      </c>
      <c r="E4243" s="6">
        <v>1.24792013311147</v>
      </c>
      <c r="F4243" s="6">
        <v>1.24791335323413</v>
      </c>
      <c r="G4243" s="6">
        <v>57.87077</v>
      </c>
      <c r="H4243" s="6">
        <v>134796.89976689901</v>
      </c>
      <c r="I4243" s="6">
        <v>48.35</v>
      </c>
      <c r="J4243" s="6">
        <v>48.88</v>
      </c>
      <c r="K4243" s="6">
        <v>48.3</v>
      </c>
      <c r="L4243" s="6">
        <v>113373.19347319299</v>
      </c>
    </row>
    <row r="4244" spans="1:12" ht="15" customHeight="1" x14ac:dyDescent="0.25">
      <c r="A4244" s="5">
        <v>38695</v>
      </c>
      <c r="B4244" s="6">
        <v>48.08</v>
      </c>
      <c r="C4244" s="2">
        <v>11188500</v>
      </c>
      <c r="D4244" s="6">
        <v>0.37999999999999501</v>
      </c>
      <c r="E4244" s="6">
        <v>0.79664570230606402</v>
      </c>
      <c r="F4244" s="6">
        <v>0.79665295294766203</v>
      </c>
      <c r="G4244" s="6">
        <v>57.157494</v>
      </c>
      <c r="H4244" s="6">
        <v>133134.251748251</v>
      </c>
      <c r="I4244" s="6">
        <v>47.6</v>
      </c>
      <c r="J4244" s="6">
        <v>48.46</v>
      </c>
      <c r="K4244" s="6">
        <v>47.58</v>
      </c>
      <c r="L4244" s="6">
        <v>111974.592074592</v>
      </c>
    </row>
    <row r="4245" spans="1:12" ht="15" customHeight="1" x14ac:dyDescent="0.25">
      <c r="A4245" s="5">
        <v>38694</v>
      </c>
      <c r="B4245" s="6">
        <v>47.7</v>
      </c>
      <c r="C4245" s="2">
        <v>12357200</v>
      </c>
      <c r="D4245" s="6">
        <v>-4.9999999999997102E-2</v>
      </c>
      <c r="E4245" s="6">
        <v>-0.10471204188481301</v>
      </c>
      <c r="F4245" s="6">
        <v>-0.104712067709955</v>
      </c>
      <c r="G4245" s="6">
        <v>56.705745999999998</v>
      </c>
      <c r="H4245" s="6">
        <v>132081.22610722599</v>
      </c>
      <c r="I4245" s="6">
        <v>47.76</v>
      </c>
      <c r="J4245" s="6">
        <v>47.88</v>
      </c>
      <c r="K4245" s="6">
        <v>47.5</v>
      </c>
      <c r="L4245" s="6">
        <v>111088.811188811</v>
      </c>
    </row>
    <row r="4246" spans="1:12" ht="15" customHeight="1" x14ac:dyDescent="0.25">
      <c r="A4246" s="5">
        <v>38693</v>
      </c>
      <c r="B4246" s="6">
        <v>47.75</v>
      </c>
      <c r="C4246" s="2">
        <v>10703500</v>
      </c>
      <c r="D4246" s="6">
        <v>0.130000000000002</v>
      </c>
      <c r="E4246" s="6">
        <v>0.27299454010920599</v>
      </c>
      <c r="F4246" s="6">
        <v>0.27299815017107698</v>
      </c>
      <c r="G4246" s="6">
        <v>56.765186</v>
      </c>
      <c r="H4246" s="6">
        <v>132219.78088578</v>
      </c>
      <c r="I4246" s="6">
        <v>47.8</v>
      </c>
      <c r="J4246" s="6">
        <v>48.06</v>
      </c>
      <c r="K4246" s="6">
        <v>47.42</v>
      </c>
      <c r="L4246" s="6">
        <v>111205.361305361</v>
      </c>
    </row>
    <row r="4247" spans="1:12" ht="15" customHeight="1" x14ac:dyDescent="0.25">
      <c r="A4247" s="5">
        <v>38692</v>
      </c>
      <c r="B4247" s="6">
        <v>47.62</v>
      </c>
      <c r="C4247" s="2">
        <v>20521700</v>
      </c>
      <c r="D4247" s="6">
        <v>0.47999999999999599</v>
      </c>
      <c r="E4247" s="6">
        <v>1.0182435299108801</v>
      </c>
      <c r="F4247" s="6">
        <v>1.0182438206298701</v>
      </c>
      <c r="G4247" s="6">
        <v>56.610639999999997</v>
      </c>
      <c r="H4247" s="6">
        <v>131859.533799533</v>
      </c>
      <c r="I4247" s="6">
        <v>47.41</v>
      </c>
      <c r="J4247" s="6">
        <v>47.92</v>
      </c>
      <c r="K4247" s="6">
        <v>47.32</v>
      </c>
      <c r="L4247" s="6">
        <v>110902.33100233</v>
      </c>
    </row>
    <row r="4248" spans="1:12" ht="15" customHeight="1" x14ac:dyDescent="0.25">
      <c r="A4248" s="5">
        <v>38691</v>
      </c>
      <c r="B4248" s="6">
        <v>47.14</v>
      </c>
      <c r="C4248" s="2">
        <v>20292400</v>
      </c>
      <c r="D4248" s="6">
        <v>-0.82999999999999796</v>
      </c>
      <c r="E4248" s="6">
        <v>-1.7302480717114801</v>
      </c>
      <c r="F4248" s="6">
        <v>-1.73025200361331</v>
      </c>
      <c r="G4248" s="6">
        <v>56.040016000000001</v>
      </c>
      <c r="H4248" s="6">
        <v>130529.40792540699</v>
      </c>
      <c r="I4248" s="6">
        <v>47.89</v>
      </c>
      <c r="J4248" s="6">
        <v>47.89</v>
      </c>
      <c r="K4248" s="6">
        <v>47.09</v>
      </c>
      <c r="L4248" s="6">
        <v>109783.44988344899</v>
      </c>
    </row>
    <row r="4249" spans="1:12" ht="15" customHeight="1" x14ac:dyDescent="0.25">
      <c r="A4249" s="5">
        <v>38688</v>
      </c>
      <c r="B4249" s="6">
        <v>47.97</v>
      </c>
      <c r="C4249" s="2">
        <v>10951600</v>
      </c>
      <c r="D4249" s="6">
        <v>-6.0000000000002197E-2</v>
      </c>
      <c r="E4249" s="6">
        <v>-0.124921923797627</v>
      </c>
      <c r="F4249" s="6">
        <v>-0.124921954427514</v>
      </c>
      <c r="G4249" s="6">
        <v>57.026721999999999</v>
      </c>
      <c r="H4249" s="6">
        <v>132829.421911421</v>
      </c>
      <c r="I4249" s="6">
        <v>47.83</v>
      </c>
      <c r="J4249" s="6">
        <v>48.46</v>
      </c>
      <c r="K4249" s="6">
        <v>47.51</v>
      </c>
      <c r="L4249" s="6">
        <v>111718.18181818099</v>
      </c>
    </row>
    <row r="4250" spans="1:12" ht="15" customHeight="1" x14ac:dyDescent="0.25">
      <c r="A4250" s="5">
        <v>38687</v>
      </c>
      <c r="B4250" s="6">
        <v>48.03</v>
      </c>
      <c r="C4250" s="2">
        <v>23882800</v>
      </c>
      <c r="D4250" s="6">
        <v>-0.53000000000000103</v>
      </c>
      <c r="E4250" s="6">
        <v>-1.0914332784184499</v>
      </c>
      <c r="F4250" s="6">
        <v>-1.09143525646039</v>
      </c>
      <c r="G4250" s="6">
        <v>57.098050000000001</v>
      </c>
      <c r="H4250" s="6">
        <v>132995.68764568699</v>
      </c>
      <c r="I4250" s="6">
        <v>48.59</v>
      </c>
      <c r="J4250" s="6">
        <v>48.75</v>
      </c>
      <c r="K4250" s="6">
        <v>47.53</v>
      </c>
      <c r="L4250" s="6">
        <v>111858.04195804099</v>
      </c>
    </row>
    <row r="4251" spans="1:12" ht="15" customHeight="1" x14ac:dyDescent="0.25">
      <c r="A4251" s="5">
        <v>38686</v>
      </c>
      <c r="B4251" s="6">
        <v>48.56</v>
      </c>
      <c r="C4251" s="2">
        <v>11743200</v>
      </c>
      <c r="D4251" s="6">
        <v>-0.44999999999999502</v>
      </c>
      <c r="E4251" s="6">
        <v>-0.91817996327279106</v>
      </c>
      <c r="F4251" s="6">
        <v>-0.918176766954936</v>
      </c>
      <c r="G4251" s="6">
        <v>57.728115000000003</v>
      </c>
      <c r="H4251" s="6">
        <v>134464.37062937001</v>
      </c>
      <c r="I4251" s="6">
        <v>49.12</v>
      </c>
      <c r="J4251" s="6">
        <v>49.18</v>
      </c>
      <c r="K4251" s="6">
        <v>48.53</v>
      </c>
      <c r="L4251" s="6">
        <v>113093.47319347299</v>
      </c>
    </row>
    <row r="4252" spans="1:12" ht="15" customHeight="1" x14ac:dyDescent="0.25">
      <c r="A4252" s="5">
        <v>38685</v>
      </c>
      <c r="B4252" s="6">
        <v>49.01</v>
      </c>
      <c r="C4252" s="2">
        <v>18482000</v>
      </c>
      <c r="D4252" s="6">
        <v>-0.99000000000000199</v>
      </c>
      <c r="E4252" s="6">
        <v>-1.98</v>
      </c>
      <c r="F4252" s="6">
        <v>-1.9800037977800999</v>
      </c>
      <c r="G4252" s="6">
        <v>58.263072999999999</v>
      </c>
      <c r="H4252" s="6">
        <v>135711.35897435801</v>
      </c>
      <c r="I4252" s="6">
        <v>50.01</v>
      </c>
      <c r="J4252" s="6">
        <v>50.1</v>
      </c>
      <c r="K4252" s="6">
        <v>48.82</v>
      </c>
      <c r="L4252" s="6">
        <v>114142.42424242399</v>
      </c>
    </row>
    <row r="4253" spans="1:12" ht="15" customHeight="1" x14ac:dyDescent="0.25">
      <c r="A4253" s="5">
        <v>38684</v>
      </c>
      <c r="B4253" s="6">
        <v>50</v>
      </c>
      <c r="C4253" s="2">
        <v>16693000</v>
      </c>
      <c r="D4253" s="6">
        <v>-0.49000000000000199</v>
      </c>
      <c r="E4253" s="6">
        <v>-0.97048920578333098</v>
      </c>
      <c r="F4253" s="6">
        <v>-0.97049106585029798</v>
      </c>
      <c r="G4253" s="6">
        <v>59.439987000000002</v>
      </c>
      <c r="H4253" s="6">
        <v>138454.74825174801</v>
      </c>
      <c r="I4253" s="6">
        <v>50.62</v>
      </c>
      <c r="J4253" s="6">
        <v>50.66</v>
      </c>
      <c r="K4253" s="6">
        <v>49.83</v>
      </c>
      <c r="L4253" s="6">
        <v>116450.116550116</v>
      </c>
    </row>
    <row r="4254" spans="1:12" ht="15" customHeight="1" x14ac:dyDescent="0.25">
      <c r="A4254" s="5">
        <v>38681</v>
      </c>
      <c r="B4254" s="6">
        <v>50.49</v>
      </c>
      <c r="C4254" s="2">
        <v>6317300</v>
      </c>
      <c r="D4254" s="6">
        <v>-7.9999999999998295E-2</v>
      </c>
      <c r="E4254" s="6">
        <v>-0.158196559224832</v>
      </c>
      <c r="F4254" s="6">
        <v>-0.158189947702502</v>
      </c>
      <c r="G4254" s="6">
        <v>60.022500000000001</v>
      </c>
      <c r="H4254" s="6">
        <v>139812.58741258699</v>
      </c>
      <c r="I4254" s="6">
        <v>50.69</v>
      </c>
      <c r="J4254" s="6">
        <v>50.87</v>
      </c>
      <c r="K4254" s="6">
        <v>50.32</v>
      </c>
      <c r="L4254" s="6">
        <v>117592.307692307</v>
      </c>
    </row>
    <row r="4255" spans="1:12" ht="15" customHeight="1" x14ac:dyDescent="0.25">
      <c r="A4255" s="5">
        <v>38679</v>
      </c>
      <c r="B4255" s="6">
        <v>50.57</v>
      </c>
      <c r="C4255" s="2">
        <v>11901800</v>
      </c>
      <c r="D4255" s="6">
        <v>0.369999999999997</v>
      </c>
      <c r="E4255" s="6">
        <v>0.73705179282868005</v>
      </c>
      <c r="F4255" s="6">
        <v>0.73704861440311298</v>
      </c>
      <c r="G4255" s="6">
        <v>60.117600000000003</v>
      </c>
      <c r="H4255" s="6">
        <v>140034.26573426501</v>
      </c>
      <c r="I4255" s="6">
        <v>50.3</v>
      </c>
      <c r="J4255" s="6">
        <v>50.72</v>
      </c>
      <c r="K4255" s="6">
        <v>50.07</v>
      </c>
      <c r="L4255" s="6">
        <v>117778.787878787</v>
      </c>
    </row>
    <row r="4256" spans="1:12" ht="15" customHeight="1" x14ac:dyDescent="0.25">
      <c r="A4256" s="5">
        <v>38678</v>
      </c>
      <c r="B4256" s="6">
        <v>50.2</v>
      </c>
      <c r="C4256" s="2">
        <v>15483000</v>
      </c>
      <c r="D4256" s="6">
        <v>0.58000000000000496</v>
      </c>
      <c r="E4256" s="6">
        <v>1.1688835147118199</v>
      </c>
      <c r="F4256" s="6">
        <v>1.16888722226666</v>
      </c>
      <c r="G4256" s="6">
        <v>59.677745999999999</v>
      </c>
      <c r="H4256" s="6">
        <v>139008.96503496499</v>
      </c>
      <c r="I4256" s="6">
        <v>49.34</v>
      </c>
      <c r="J4256" s="6">
        <v>50.23</v>
      </c>
      <c r="K4256" s="6">
        <v>48.72</v>
      </c>
      <c r="L4256" s="6">
        <v>116916.317016317</v>
      </c>
    </row>
    <row r="4257" spans="1:12" ht="15" customHeight="1" x14ac:dyDescent="0.25">
      <c r="A4257" s="5">
        <v>38677</v>
      </c>
      <c r="B4257" s="6">
        <v>49.62</v>
      </c>
      <c r="C4257" s="2">
        <v>9839500</v>
      </c>
      <c r="D4257" s="6">
        <v>0.119999999999997</v>
      </c>
      <c r="E4257" s="6">
        <v>0.24242424242424301</v>
      </c>
      <c r="F4257" s="6">
        <v>0.242422604856429</v>
      </c>
      <c r="G4257" s="6">
        <v>58.988239999999998</v>
      </c>
      <c r="H4257" s="6">
        <v>137401.72494172401</v>
      </c>
      <c r="I4257" s="6">
        <v>49.54</v>
      </c>
      <c r="J4257" s="6">
        <v>49.8</v>
      </c>
      <c r="K4257" s="6">
        <v>49.41</v>
      </c>
      <c r="L4257" s="6">
        <v>115564.335664335</v>
      </c>
    </row>
    <row r="4258" spans="1:12" ht="15" customHeight="1" x14ac:dyDescent="0.25">
      <c r="A4258" s="5">
        <v>38674</v>
      </c>
      <c r="B4258" s="6">
        <v>49.5</v>
      </c>
      <c r="C4258" s="2">
        <v>13152200</v>
      </c>
      <c r="D4258" s="6">
        <v>0.25999999999999801</v>
      </c>
      <c r="E4258" s="6">
        <v>0.52802599512591297</v>
      </c>
      <c r="F4258" s="6">
        <v>0.52802097836393003</v>
      </c>
      <c r="G4258" s="6">
        <v>58.845585</v>
      </c>
      <c r="H4258" s="6">
        <v>137069.19580419501</v>
      </c>
      <c r="I4258" s="6">
        <v>49.66</v>
      </c>
      <c r="J4258" s="6">
        <v>49.8</v>
      </c>
      <c r="K4258" s="6">
        <v>49.01</v>
      </c>
      <c r="L4258" s="6">
        <v>115284.615384615</v>
      </c>
    </row>
    <row r="4259" spans="1:12" ht="15" customHeight="1" x14ac:dyDescent="0.25">
      <c r="A4259" s="5">
        <v>38673</v>
      </c>
      <c r="B4259" s="6">
        <v>49.24</v>
      </c>
      <c r="C4259" s="2">
        <v>6673200</v>
      </c>
      <c r="D4259" s="6">
        <v>0.35999999999999899</v>
      </c>
      <c r="E4259" s="6">
        <v>0.73649754500817399</v>
      </c>
      <c r="F4259" s="6">
        <v>0.736497697102378</v>
      </c>
      <c r="G4259" s="6">
        <v>58.536499999999997</v>
      </c>
      <c r="H4259" s="6">
        <v>136348.71794871701</v>
      </c>
      <c r="I4259" s="6">
        <v>49.04</v>
      </c>
      <c r="J4259" s="6">
        <v>49.3</v>
      </c>
      <c r="K4259" s="6">
        <v>48.86</v>
      </c>
      <c r="L4259" s="6">
        <v>114678.554778554</v>
      </c>
    </row>
    <row r="4260" spans="1:12" ht="15" customHeight="1" x14ac:dyDescent="0.25">
      <c r="A4260" s="5">
        <v>38672</v>
      </c>
      <c r="B4260" s="6">
        <v>48.88</v>
      </c>
      <c r="C4260" s="2">
        <v>11759200</v>
      </c>
      <c r="D4260" s="6">
        <v>0.100000000000001</v>
      </c>
      <c r="E4260" s="6">
        <v>0.20500205002049701</v>
      </c>
      <c r="F4260" s="6">
        <v>0.20501073234675499</v>
      </c>
      <c r="G4260" s="6">
        <v>58.108531999999997</v>
      </c>
      <c r="H4260" s="6">
        <v>135351.12354312299</v>
      </c>
      <c r="I4260" s="6">
        <v>48.78</v>
      </c>
      <c r="J4260" s="6">
        <v>49.2</v>
      </c>
      <c r="K4260" s="6">
        <v>48.33</v>
      </c>
      <c r="L4260" s="6">
        <v>113839.393939393</v>
      </c>
    </row>
    <row r="4261" spans="1:12" ht="15" customHeight="1" x14ac:dyDescent="0.25">
      <c r="A4261" s="5">
        <v>38671</v>
      </c>
      <c r="B4261" s="6">
        <v>48.78</v>
      </c>
      <c r="C4261" s="2">
        <v>16848200</v>
      </c>
      <c r="D4261" s="6">
        <v>-0.51999999999999602</v>
      </c>
      <c r="E4261" s="6">
        <v>-1.0547667342799101</v>
      </c>
      <c r="F4261" s="6">
        <v>-1.05477210500865</v>
      </c>
      <c r="G4261" s="6">
        <v>57.989646999999998</v>
      </c>
      <c r="H4261" s="6">
        <v>135074.002331002</v>
      </c>
      <c r="I4261" s="6">
        <v>48.8</v>
      </c>
      <c r="J4261" s="6">
        <v>49.12</v>
      </c>
      <c r="K4261" s="6">
        <v>48.31</v>
      </c>
      <c r="L4261" s="6">
        <v>113606.293706293</v>
      </c>
    </row>
    <row r="4262" spans="1:12" ht="15" customHeight="1" x14ac:dyDescent="0.25">
      <c r="A4262" s="5">
        <v>38670</v>
      </c>
      <c r="B4262" s="6">
        <v>49.3</v>
      </c>
      <c r="C4262" s="2">
        <v>13826200</v>
      </c>
      <c r="D4262" s="6">
        <v>0.29999999999999699</v>
      </c>
      <c r="E4262" s="6">
        <v>0.61224489795916803</v>
      </c>
      <c r="F4262" s="6">
        <v>0.61224504510517497</v>
      </c>
      <c r="G4262" s="6">
        <v>58.607826000000003</v>
      </c>
      <c r="H4262" s="6">
        <v>136514.97902097899</v>
      </c>
      <c r="I4262" s="6">
        <v>49.41</v>
      </c>
      <c r="J4262" s="6">
        <v>49.69</v>
      </c>
      <c r="K4262" s="6">
        <v>49.01</v>
      </c>
      <c r="L4262" s="6">
        <v>114818.414918414</v>
      </c>
    </row>
    <row r="4263" spans="1:12" ht="15" customHeight="1" x14ac:dyDescent="0.25">
      <c r="A4263" s="5">
        <v>38667</v>
      </c>
      <c r="B4263" s="6">
        <v>49</v>
      </c>
      <c r="C4263" s="2">
        <v>12114900</v>
      </c>
      <c r="D4263" s="6">
        <v>-3.9999999999999099E-2</v>
      </c>
      <c r="E4263" s="6">
        <v>-8.1566068515492807E-2</v>
      </c>
      <c r="F4263" s="6">
        <v>-8.1569515910639906E-2</v>
      </c>
      <c r="G4263" s="6">
        <v>58.251185999999997</v>
      </c>
      <c r="H4263" s="6">
        <v>135683.65034965001</v>
      </c>
      <c r="I4263" s="6">
        <v>49.16</v>
      </c>
      <c r="J4263" s="6">
        <v>49.48</v>
      </c>
      <c r="K4263" s="6">
        <v>48.77</v>
      </c>
      <c r="L4263" s="6">
        <v>114119.114219114</v>
      </c>
    </row>
    <row r="4264" spans="1:12" ht="15" customHeight="1" x14ac:dyDescent="0.25">
      <c r="A4264" s="5">
        <v>38666</v>
      </c>
      <c r="B4264" s="6">
        <v>49.04</v>
      </c>
      <c r="C4264" s="2">
        <v>18936800</v>
      </c>
      <c r="D4264" s="6">
        <v>0.83999999999999597</v>
      </c>
      <c r="E4264" s="6">
        <v>1.7427385892116101</v>
      </c>
      <c r="F4264" s="6">
        <v>1.7427389541821099</v>
      </c>
      <c r="G4264" s="6">
        <v>58.298740000000002</v>
      </c>
      <c r="H4264" s="6">
        <v>135794.49883449799</v>
      </c>
      <c r="I4264" s="6">
        <v>48.25</v>
      </c>
      <c r="J4264" s="6">
        <v>49.3</v>
      </c>
      <c r="K4264" s="6">
        <v>48.15</v>
      </c>
      <c r="L4264" s="6">
        <v>114212.354312354</v>
      </c>
    </row>
    <row r="4265" spans="1:12" ht="15" customHeight="1" x14ac:dyDescent="0.25">
      <c r="A4265" s="5">
        <v>38665</v>
      </c>
      <c r="B4265" s="6">
        <v>48.2</v>
      </c>
      <c r="C4265" s="2">
        <v>13428300</v>
      </c>
      <c r="D4265" s="6">
        <v>0.59000000000000297</v>
      </c>
      <c r="E4265" s="6">
        <v>1.2392354547364</v>
      </c>
      <c r="F4265" s="6">
        <v>1.2392375061960299</v>
      </c>
      <c r="G4265" s="6">
        <v>57.300148</v>
      </c>
      <c r="H4265" s="6">
        <v>133466.77855477799</v>
      </c>
      <c r="I4265" s="6">
        <v>47.53</v>
      </c>
      <c r="J4265" s="6">
        <v>48.37</v>
      </c>
      <c r="K4265" s="6">
        <v>47.32</v>
      </c>
      <c r="L4265" s="6">
        <v>112254.312354312</v>
      </c>
    </row>
    <row r="4266" spans="1:12" ht="15" customHeight="1" x14ac:dyDescent="0.25">
      <c r="A4266" s="5">
        <v>38664</v>
      </c>
      <c r="B4266" s="6">
        <v>47.61</v>
      </c>
      <c r="C4266" s="2">
        <v>7506200</v>
      </c>
      <c r="D4266" s="6">
        <v>-0.439999999999997</v>
      </c>
      <c r="E4266" s="6">
        <v>-0.91571279916753401</v>
      </c>
      <c r="F4266" s="6">
        <v>-0.91571127295545496</v>
      </c>
      <c r="G4266" s="6">
        <v>56.598754999999997</v>
      </c>
      <c r="H4266" s="6">
        <v>131831.82983682901</v>
      </c>
      <c r="I4266" s="6">
        <v>47.8</v>
      </c>
      <c r="J4266" s="6">
        <v>47.85</v>
      </c>
      <c r="K4266" s="6">
        <v>47.37</v>
      </c>
      <c r="L4266" s="6">
        <v>110879.02097902</v>
      </c>
    </row>
    <row r="4267" spans="1:12" ht="15" customHeight="1" x14ac:dyDescent="0.25">
      <c r="A4267" s="5">
        <v>38663</v>
      </c>
      <c r="B4267" s="6">
        <v>48.05</v>
      </c>
      <c r="C4267" s="2">
        <v>12175100</v>
      </c>
      <c r="D4267" s="6">
        <v>0.35999999999999899</v>
      </c>
      <c r="E4267" s="6">
        <v>0.75487523589850003</v>
      </c>
      <c r="F4267" s="6">
        <v>0.75488075383125497</v>
      </c>
      <c r="G4267" s="6">
        <v>57.121825999999999</v>
      </c>
      <c r="H4267" s="6">
        <v>133051.10955710901</v>
      </c>
      <c r="I4267" s="6">
        <v>47.92</v>
      </c>
      <c r="J4267" s="6">
        <v>48.19</v>
      </c>
      <c r="K4267" s="6">
        <v>47.75</v>
      </c>
      <c r="L4267" s="6">
        <v>111904.662004661</v>
      </c>
    </row>
    <row r="4268" spans="1:12" ht="15" customHeight="1" x14ac:dyDescent="0.25">
      <c r="A4268" s="5">
        <v>38660</v>
      </c>
      <c r="B4268" s="6">
        <v>47.69</v>
      </c>
      <c r="C4268" s="2">
        <v>10470900</v>
      </c>
      <c r="D4268" s="6">
        <v>0.239999999999994</v>
      </c>
      <c r="E4268" s="6">
        <v>0.50579557428871402</v>
      </c>
      <c r="F4268" s="6">
        <v>0.50579038147871003</v>
      </c>
      <c r="G4268" s="6">
        <v>56.693854999999999</v>
      </c>
      <c r="H4268" s="6">
        <v>132053.50815850799</v>
      </c>
      <c r="I4268" s="6">
        <v>47.4</v>
      </c>
      <c r="J4268" s="6">
        <v>47.75</v>
      </c>
      <c r="K4268" s="6">
        <v>47.08</v>
      </c>
      <c r="L4268" s="6">
        <v>111065.501165501</v>
      </c>
    </row>
    <row r="4269" spans="1:12" ht="15" customHeight="1" x14ac:dyDescent="0.25">
      <c r="A4269" s="5">
        <v>38659</v>
      </c>
      <c r="B4269" s="6">
        <v>47.45</v>
      </c>
      <c r="C4269" s="2">
        <v>16028500</v>
      </c>
      <c r="D4269" s="6">
        <v>-0.109999999999999</v>
      </c>
      <c r="E4269" s="6">
        <v>-0.23128679562657201</v>
      </c>
      <c r="F4269" s="6">
        <v>-0.23128685289672801</v>
      </c>
      <c r="G4269" s="6">
        <v>56.408546000000001</v>
      </c>
      <c r="H4269" s="6">
        <v>131388.452214452</v>
      </c>
      <c r="I4269" s="6">
        <v>48</v>
      </c>
      <c r="J4269" s="6">
        <v>48.13</v>
      </c>
      <c r="K4269" s="6">
        <v>47.13</v>
      </c>
      <c r="L4269" s="6">
        <v>110506.06060606</v>
      </c>
    </row>
    <row r="4270" spans="1:12" ht="15" customHeight="1" x14ac:dyDescent="0.25">
      <c r="A4270" s="5">
        <v>38658</v>
      </c>
      <c r="B4270" s="6">
        <v>47.56</v>
      </c>
      <c r="C4270" s="2">
        <v>12651200</v>
      </c>
      <c r="D4270" s="6">
        <v>0.56999999999999995</v>
      </c>
      <c r="E4270" s="6">
        <v>1.2130240476697101</v>
      </c>
      <c r="F4270" s="6">
        <v>1.2130171042765401</v>
      </c>
      <c r="G4270" s="6">
        <v>56.539313999999997</v>
      </c>
      <c r="H4270" s="6">
        <v>131693.27272727201</v>
      </c>
      <c r="I4270" s="6">
        <v>46.75</v>
      </c>
      <c r="J4270" s="6">
        <v>47.77</v>
      </c>
      <c r="K4270" s="6">
        <v>46.61</v>
      </c>
      <c r="L4270" s="6">
        <v>110762.47086247</v>
      </c>
    </row>
    <row r="4271" spans="1:12" ht="15" customHeight="1" x14ac:dyDescent="0.25">
      <c r="A4271" s="5">
        <v>38657</v>
      </c>
      <c r="B4271" s="6">
        <v>46.99</v>
      </c>
      <c r="C4271" s="2">
        <v>11788800</v>
      </c>
      <c r="D4271" s="6">
        <v>-0.32</v>
      </c>
      <c r="E4271" s="6">
        <v>-0.67638976960473496</v>
      </c>
      <c r="F4271" s="6">
        <v>-0.67638459186678501</v>
      </c>
      <c r="G4271" s="6">
        <v>55.861702000000001</v>
      </c>
      <c r="H4271" s="6">
        <v>130113.757575757</v>
      </c>
      <c r="I4271" s="6">
        <v>47.12</v>
      </c>
      <c r="J4271" s="6">
        <v>47.23</v>
      </c>
      <c r="K4271" s="6">
        <v>46.83</v>
      </c>
      <c r="L4271" s="6">
        <v>109433.799533799</v>
      </c>
    </row>
    <row r="4272" spans="1:12" ht="15" customHeight="1" x14ac:dyDescent="0.25">
      <c r="A4272" s="5">
        <v>38656</v>
      </c>
      <c r="B4272" s="6">
        <v>47.31</v>
      </c>
      <c r="C4272" s="2">
        <v>22586700</v>
      </c>
      <c r="D4272" s="6">
        <v>1.81</v>
      </c>
      <c r="E4272" s="6">
        <v>3.9780219780219701</v>
      </c>
      <c r="F4272" s="6">
        <v>3.9780267786964298</v>
      </c>
      <c r="G4272" s="6">
        <v>56.242114999999998</v>
      </c>
      <c r="H4272" s="6">
        <v>131000.501165501</v>
      </c>
      <c r="I4272" s="6">
        <v>46.1</v>
      </c>
      <c r="J4272" s="6">
        <v>47.546599999999998</v>
      </c>
      <c r="K4272" s="6">
        <v>45.99</v>
      </c>
      <c r="L4272" s="6">
        <v>110179.72027972</v>
      </c>
    </row>
    <row r="4273" spans="1:12" ht="15" customHeight="1" x14ac:dyDescent="0.25">
      <c r="A4273" s="5">
        <v>38653</v>
      </c>
      <c r="B4273" s="6">
        <v>45.5</v>
      </c>
      <c r="C4273" s="2">
        <v>12748100</v>
      </c>
      <c r="D4273" s="6">
        <v>0.75999999999999801</v>
      </c>
      <c r="E4273" s="6">
        <v>1.6987036209208599</v>
      </c>
      <c r="F4273" s="6">
        <v>1.6986983636948001</v>
      </c>
      <c r="G4273" s="6">
        <v>54.090384999999998</v>
      </c>
      <c r="H4273" s="6">
        <v>125984.813519813</v>
      </c>
      <c r="I4273" s="6">
        <v>44.99</v>
      </c>
      <c r="J4273" s="6">
        <v>45.55</v>
      </c>
      <c r="K4273" s="6">
        <v>44.76</v>
      </c>
      <c r="L4273" s="6">
        <v>105960.60606060601</v>
      </c>
    </row>
    <row r="4274" spans="1:12" ht="15" customHeight="1" x14ac:dyDescent="0.25">
      <c r="A4274" s="5">
        <v>38652</v>
      </c>
      <c r="B4274" s="6">
        <v>44.74</v>
      </c>
      <c r="C4274" s="2">
        <v>12432700</v>
      </c>
      <c r="D4274" s="6">
        <v>-0.83999999999999597</v>
      </c>
      <c r="E4274" s="6">
        <v>-1.8429135585783101</v>
      </c>
      <c r="F4274" s="6">
        <v>-1.8429157782139101</v>
      </c>
      <c r="G4274" s="6">
        <v>53.186900000000001</v>
      </c>
      <c r="H4274" s="6">
        <v>123878.787878787</v>
      </c>
      <c r="I4274" s="6">
        <v>45.44</v>
      </c>
      <c r="J4274" s="6">
        <v>45.68</v>
      </c>
      <c r="K4274" s="6">
        <v>44.72</v>
      </c>
      <c r="L4274" s="6">
        <v>104189.044289044</v>
      </c>
    </row>
    <row r="4275" spans="1:12" ht="15" customHeight="1" x14ac:dyDescent="0.25">
      <c r="A4275" s="5">
        <v>38651</v>
      </c>
      <c r="B4275" s="6">
        <v>45.58</v>
      </c>
      <c r="C4275" s="2">
        <v>11937700</v>
      </c>
      <c r="D4275" s="6">
        <v>0.189999999999997</v>
      </c>
      <c r="E4275" s="6">
        <v>0.41859440405373999</v>
      </c>
      <c r="F4275" s="6">
        <v>0.41860007237264302</v>
      </c>
      <c r="G4275" s="6">
        <v>54.185493000000001</v>
      </c>
      <c r="H4275" s="6">
        <v>126206.51048950999</v>
      </c>
      <c r="I4275" s="6">
        <v>45.17</v>
      </c>
      <c r="J4275" s="6">
        <v>45.98</v>
      </c>
      <c r="K4275" s="6">
        <v>45.06</v>
      </c>
      <c r="L4275" s="6">
        <v>106147.086247086</v>
      </c>
    </row>
    <row r="4276" spans="1:12" ht="15" customHeight="1" x14ac:dyDescent="0.25">
      <c r="A4276" s="5">
        <v>38650</v>
      </c>
      <c r="B4276" s="6">
        <v>45.39</v>
      </c>
      <c r="C4276" s="2">
        <v>15002000</v>
      </c>
      <c r="D4276" s="6">
        <v>-0.82</v>
      </c>
      <c r="E4276" s="6">
        <v>-1.77450768231984</v>
      </c>
      <c r="F4276" s="6">
        <v>-1.7745063465022</v>
      </c>
      <c r="G4276" s="6">
        <v>53.959617999999999</v>
      </c>
      <c r="H4276" s="6">
        <v>125679.995337995</v>
      </c>
      <c r="I4276" s="6">
        <v>45.96</v>
      </c>
      <c r="J4276" s="6">
        <v>46.08</v>
      </c>
      <c r="K4276" s="6">
        <v>45.25</v>
      </c>
      <c r="L4276" s="6">
        <v>105704.195804195</v>
      </c>
    </row>
    <row r="4277" spans="1:12" ht="15" customHeight="1" x14ac:dyDescent="0.25">
      <c r="A4277" s="5">
        <v>38649</v>
      </c>
      <c r="B4277" s="6">
        <v>46.21</v>
      </c>
      <c r="C4277" s="2">
        <v>10383800</v>
      </c>
      <c r="D4277" s="6">
        <v>0.49000000000000199</v>
      </c>
      <c r="E4277" s="6">
        <v>1.07174103237095</v>
      </c>
      <c r="F4277" s="6">
        <v>1.0717338898300099</v>
      </c>
      <c r="G4277" s="6">
        <v>54.934432999999999</v>
      </c>
      <c r="H4277" s="6">
        <v>127952.291375291</v>
      </c>
      <c r="I4277" s="6">
        <v>46.09</v>
      </c>
      <c r="J4277" s="6">
        <v>46.35</v>
      </c>
      <c r="K4277" s="6">
        <v>45.71</v>
      </c>
      <c r="L4277" s="6">
        <v>107615.617715617</v>
      </c>
    </row>
    <row r="4278" spans="1:12" ht="15" customHeight="1" x14ac:dyDescent="0.25">
      <c r="A4278" s="5">
        <v>38646</v>
      </c>
      <c r="B4278" s="6">
        <v>45.72</v>
      </c>
      <c r="C4278" s="2">
        <v>13367500</v>
      </c>
      <c r="D4278" s="6">
        <v>0.119999999999997</v>
      </c>
      <c r="E4278" s="6">
        <v>0.26315789473683099</v>
      </c>
      <c r="F4278" s="6">
        <v>0.26316164725119701</v>
      </c>
      <c r="G4278" s="6">
        <v>54.351925000000001</v>
      </c>
      <c r="H4278" s="6">
        <v>126594.463869463</v>
      </c>
      <c r="I4278" s="6">
        <v>45.78</v>
      </c>
      <c r="J4278" s="6">
        <v>46.1</v>
      </c>
      <c r="K4278" s="6">
        <v>45.6</v>
      </c>
      <c r="L4278" s="6">
        <v>106473.426573426</v>
      </c>
    </row>
    <row r="4279" spans="1:12" ht="15" customHeight="1" x14ac:dyDescent="0.25">
      <c r="A4279" s="5">
        <v>38645</v>
      </c>
      <c r="B4279" s="6">
        <v>45.6</v>
      </c>
      <c r="C4279" s="2">
        <v>18926800</v>
      </c>
      <c r="D4279" s="6">
        <v>-0.39</v>
      </c>
      <c r="E4279" s="6">
        <v>-0.848010437051538</v>
      </c>
      <c r="F4279" s="6">
        <v>-0.84801245223867705</v>
      </c>
      <c r="G4279" s="6">
        <v>54.209266999999997</v>
      </c>
      <c r="H4279" s="6">
        <v>126261.927738927</v>
      </c>
      <c r="I4279" s="6">
        <v>46.15</v>
      </c>
      <c r="J4279" s="6">
        <v>46.57</v>
      </c>
      <c r="K4279" s="6">
        <v>45.4</v>
      </c>
      <c r="L4279" s="6">
        <v>106193.706293706</v>
      </c>
    </row>
    <row r="4280" spans="1:12" ht="15" customHeight="1" x14ac:dyDescent="0.25">
      <c r="A4280" s="5">
        <v>38644</v>
      </c>
      <c r="B4280" s="6">
        <v>45.99</v>
      </c>
      <c r="C4280" s="2">
        <v>17058200</v>
      </c>
      <c r="D4280" s="6">
        <v>0.85999999999999899</v>
      </c>
      <c r="E4280" s="6">
        <v>1.90560602703302</v>
      </c>
      <c r="F4280" s="6">
        <v>1.90561025212612</v>
      </c>
      <c r="G4280" s="6">
        <v>54.672899999999998</v>
      </c>
      <c r="H4280" s="6">
        <v>127342.657342657</v>
      </c>
      <c r="I4280" s="6">
        <v>45.13</v>
      </c>
      <c r="J4280" s="6">
        <v>46.07</v>
      </c>
      <c r="K4280" s="6">
        <v>44.78</v>
      </c>
      <c r="L4280" s="6">
        <v>107102.797202797</v>
      </c>
    </row>
    <row r="4281" spans="1:12" ht="15" customHeight="1" x14ac:dyDescent="0.25">
      <c r="A4281" s="5">
        <v>38643</v>
      </c>
      <c r="B4281" s="6">
        <v>45.13</v>
      </c>
      <c r="C4281" s="2">
        <v>11988100</v>
      </c>
      <c r="D4281" s="6">
        <v>-0.109999999999999</v>
      </c>
      <c r="E4281" s="6">
        <v>-0.24314765694075599</v>
      </c>
      <c r="F4281" s="6">
        <v>-0.243151429957988</v>
      </c>
      <c r="G4281" s="6">
        <v>53.650530000000003</v>
      </c>
      <c r="H4281" s="6">
        <v>124959.51048950999</v>
      </c>
      <c r="I4281" s="6">
        <v>45.2</v>
      </c>
      <c r="J4281" s="6">
        <v>45.5</v>
      </c>
      <c r="K4281" s="6">
        <v>45.04</v>
      </c>
      <c r="L4281" s="6">
        <v>105098.135198135</v>
      </c>
    </row>
    <row r="4282" spans="1:12" ht="15" customHeight="1" x14ac:dyDescent="0.25">
      <c r="A4282" s="5">
        <v>38642</v>
      </c>
      <c r="B4282" s="6">
        <v>45.24</v>
      </c>
      <c r="C4282" s="2">
        <v>9794300</v>
      </c>
      <c r="D4282" s="6">
        <v>0.20000000000000201</v>
      </c>
      <c r="E4282" s="6">
        <v>0.44404973357017302</v>
      </c>
      <c r="F4282" s="6">
        <v>0.44404983308912099</v>
      </c>
      <c r="G4282" s="6">
        <v>53.781300000000002</v>
      </c>
      <c r="H4282" s="6">
        <v>125264.335664335</v>
      </c>
      <c r="I4282" s="6">
        <v>45.28</v>
      </c>
      <c r="J4282" s="6">
        <v>45.29</v>
      </c>
      <c r="K4282" s="6">
        <v>44.84</v>
      </c>
      <c r="L4282" s="6">
        <v>105354.545454545</v>
      </c>
    </row>
    <row r="4283" spans="1:12" ht="15" customHeight="1" x14ac:dyDescent="0.25">
      <c r="A4283" s="5">
        <v>38639</v>
      </c>
      <c r="B4283" s="6">
        <v>45.04</v>
      </c>
      <c r="C4283" s="2">
        <v>11857800</v>
      </c>
      <c r="D4283" s="6">
        <v>0.28000000000000103</v>
      </c>
      <c r="E4283" s="6">
        <v>0.62555853440571196</v>
      </c>
      <c r="F4283" s="6">
        <v>0.62556245763773999</v>
      </c>
      <c r="G4283" s="6">
        <v>53.54354</v>
      </c>
      <c r="H4283" s="6">
        <v>124710.116550116</v>
      </c>
      <c r="I4283" s="6">
        <v>45.18</v>
      </c>
      <c r="J4283" s="6">
        <v>45.26</v>
      </c>
      <c r="K4283" s="6">
        <v>44.41</v>
      </c>
      <c r="L4283" s="6">
        <v>104888.34498834499</v>
      </c>
    </row>
    <row r="4284" spans="1:12" ht="15" customHeight="1" x14ac:dyDescent="0.25">
      <c r="A4284" s="5">
        <v>38638</v>
      </c>
      <c r="B4284" s="6">
        <v>44.76</v>
      </c>
      <c r="C4284" s="2">
        <v>12455900</v>
      </c>
      <c r="D4284" s="6">
        <v>-0.17999999999999899</v>
      </c>
      <c r="E4284" s="6">
        <v>-0.400534045393863</v>
      </c>
      <c r="F4284" s="6">
        <v>-0.40053042175882603</v>
      </c>
      <c r="G4284" s="6">
        <v>53.210673999999997</v>
      </c>
      <c r="H4284" s="6">
        <v>123934.20512820499</v>
      </c>
      <c r="I4284" s="6">
        <v>44.9</v>
      </c>
      <c r="J4284" s="6">
        <v>45.1</v>
      </c>
      <c r="K4284" s="6">
        <v>44.61</v>
      </c>
      <c r="L4284" s="6">
        <v>104235.664335664</v>
      </c>
    </row>
    <row r="4285" spans="1:12" ht="15" customHeight="1" x14ac:dyDescent="0.25">
      <c r="A4285" s="5">
        <v>38637</v>
      </c>
      <c r="B4285" s="6">
        <v>44.94</v>
      </c>
      <c r="C4285" s="2">
        <v>15741400</v>
      </c>
      <c r="D4285" s="6">
        <v>-8.00000000000054E-2</v>
      </c>
      <c r="E4285" s="6">
        <v>-0.17769880053310999</v>
      </c>
      <c r="F4285" s="6">
        <v>-0.17770631425056899</v>
      </c>
      <c r="G4285" s="6">
        <v>53.424655999999999</v>
      </c>
      <c r="H4285" s="6">
        <v>124432.99766899701</v>
      </c>
      <c r="I4285" s="6">
        <v>45.06</v>
      </c>
      <c r="J4285" s="6">
        <v>45.15</v>
      </c>
      <c r="K4285" s="6">
        <v>44.6</v>
      </c>
      <c r="L4285" s="6">
        <v>104655.244755244</v>
      </c>
    </row>
    <row r="4286" spans="1:12" ht="15" customHeight="1" x14ac:dyDescent="0.25">
      <c r="A4286" s="5">
        <v>38636</v>
      </c>
      <c r="B4286" s="6">
        <v>45.02</v>
      </c>
      <c r="C4286" s="2">
        <v>17158300</v>
      </c>
      <c r="D4286" s="6">
        <v>0.48000000000000398</v>
      </c>
      <c r="E4286" s="6">
        <v>1.0776829815895801</v>
      </c>
      <c r="F4286" s="6">
        <v>1.0776832258276601</v>
      </c>
      <c r="G4286" s="6">
        <v>53.519764000000002</v>
      </c>
      <c r="H4286" s="6">
        <v>124654.694638694</v>
      </c>
      <c r="I4286" s="6">
        <v>44.99</v>
      </c>
      <c r="J4286" s="6">
        <v>45.2</v>
      </c>
      <c r="K4286" s="6">
        <v>44.55</v>
      </c>
      <c r="L4286" s="6">
        <v>104841.72494172399</v>
      </c>
    </row>
    <row r="4287" spans="1:12" ht="15" customHeight="1" x14ac:dyDescent="0.25">
      <c r="A4287" s="5">
        <v>38635</v>
      </c>
      <c r="B4287" s="6">
        <v>44.54</v>
      </c>
      <c r="C4287" s="2">
        <v>18904600</v>
      </c>
      <c r="D4287" s="6">
        <v>0.50999999999999801</v>
      </c>
      <c r="E4287" s="6">
        <v>1.15830115830115</v>
      </c>
      <c r="F4287" s="6">
        <v>1.1583052890700301</v>
      </c>
      <c r="G4287" s="6">
        <v>52.94914</v>
      </c>
      <c r="H4287" s="6">
        <v>123324.568764568</v>
      </c>
      <c r="I4287" s="6">
        <v>44.67</v>
      </c>
      <c r="J4287" s="6">
        <v>45</v>
      </c>
      <c r="K4287" s="6">
        <v>44.45</v>
      </c>
      <c r="L4287" s="6">
        <v>103722.843822843</v>
      </c>
    </row>
    <row r="4288" spans="1:12" ht="15" customHeight="1" x14ac:dyDescent="0.25">
      <c r="A4288" s="5">
        <v>38632</v>
      </c>
      <c r="B4288" s="6">
        <v>44.03</v>
      </c>
      <c r="C4288" s="2">
        <v>12259800</v>
      </c>
      <c r="D4288" s="6">
        <v>0.100000000000001</v>
      </c>
      <c r="E4288" s="6">
        <v>0.22763487366264101</v>
      </c>
      <c r="F4288" s="6">
        <v>0.22763109630956599</v>
      </c>
      <c r="G4288" s="6">
        <v>52.342849999999999</v>
      </c>
      <c r="H4288" s="6">
        <v>121911.305361305</v>
      </c>
      <c r="I4288" s="6">
        <v>44.02</v>
      </c>
      <c r="J4288" s="6">
        <v>44.23</v>
      </c>
      <c r="K4288" s="6">
        <v>43.75</v>
      </c>
      <c r="L4288" s="6">
        <v>102534.032634032</v>
      </c>
    </row>
    <row r="4289" spans="1:12" ht="15" customHeight="1" x14ac:dyDescent="0.25">
      <c r="A4289" s="5">
        <v>38631</v>
      </c>
      <c r="B4289" s="6">
        <v>43.93</v>
      </c>
      <c r="C4289" s="2">
        <v>20465700</v>
      </c>
      <c r="D4289" s="6">
        <v>0.42999999999999899</v>
      </c>
      <c r="E4289" s="6">
        <v>0.98850574712643302</v>
      </c>
      <c r="F4289" s="6">
        <v>0.98850597651010097</v>
      </c>
      <c r="G4289" s="6">
        <v>52.223972000000003</v>
      </c>
      <c r="H4289" s="6">
        <v>121634.2004662</v>
      </c>
      <c r="I4289" s="6">
        <v>43.95</v>
      </c>
      <c r="J4289" s="6">
        <v>44.45</v>
      </c>
      <c r="K4289" s="6">
        <v>43.3</v>
      </c>
      <c r="L4289" s="6">
        <v>102300.932400932</v>
      </c>
    </row>
    <row r="4290" spans="1:12" ht="15" customHeight="1" x14ac:dyDescent="0.25">
      <c r="A4290" s="5">
        <v>38630</v>
      </c>
      <c r="B4290" s="6">
        <v>43.5</v>
      </c>
      <c r="C4290" s="2">
        <v>14243800</v>
      </c>
      <c r="D4290" s="6">
        <v>-0.35000000000000098</v>
      </c>
      <c r="E4290" s="6">
        <v>-0.79817559863169996</v>
      </c>
      <c r="F4290" s="6">
        <v>-0.798168170324975</v>
      </c>
      <c r="G4290" s="6">
        <v>51.712788000000003</v>
      </c>
      <c r="H4290" s="6">
        <v>120442.629370629</v>
      </c>
      <c r="I4290" s="6">
        <v>43.97</v>
      </c>
      <c r="J4290" s="6">
        <v>43.97</v>
      </c>
      <c r="K4290" s="6">
        <v>43.5</v>
      </c>
      <c r="L4290" s="6">
        <v>101298.60139860099</v>
      </c>
    </row>
    <row r="4291" spans="1:12" ht="15" customHeight="1" x14ac:dyDescent="0.25">
      <c r="A4291" s="5">
        <v>38629</v>
      </c>
      <c r="B4291" s="6">
        <v>43.85</v>
      </c>
      <c r="C4291" s="2">
        <v>13799200</v>
      </c>
      <c r="D4291" s="6">
        <v>9.0000000000003397E-2</v>
      </c>
      <c r="E4291" s="6">
        <v>0.205667276051202</v>
      </c>
      <c r="F4291" s="6">
        <v>0.205665413084998</v>
      </c>
      <c r="G4291" s="6">
        <v>52.128864</v>
      </c>
      <c r="H4291" s="6">
        <v>121412.50349650301</v>
      </c>
      <c r="I4291" s="6">
        <v>43.76</v>
      </c>
      <c r="J4291" s="6">
        <v>44.29</v>
      </c>
      <c r="K4291" s="6">
        <v>43.76</v>
      </c>
      <c r="L4291" s="6">
        <v>102114.452214452</v>
      </c>
    </row>
    <row r="4292" spans="1:12" ht="15" customHeight="1" x14ac:dyDescent="0.25">
      <c r="A4292" s="5">
        <v>38628</v>
      </c>
      <c r="B4292" s="6">
        <v>43.76</v>
      </c>
      <c r="C4292" s="2">
        <v>16613900</v>
      </c>
      <c r="D4292" s="6">
        <v>-6.0000000000002197E-2</v>
      </c>
      <c r="E4292" s="6">
        <v>-0.13692377909630901</v>
      </c>
      <c r="F4292" s="6">
        <v>-0.13692956954615099</v>
      </c>
      <c r="G4292" s="6">
        <v>52.021872999999999</v>
      </c>
      <c r="H4292" s="6">
        <v>121163.10722610699</v>
      </c>
      <c r="I4292" s="6">
        <v>44.15</v>
      </c>
      <c r="J4292" s="6">
        <v>44.42</v>
      </c>
      <c r="K4292" s="6">
        <v>43.69</v>
      </c>
      <c r="L4292" s="6">
        <v>101904.662004661</v>
      </c>
    </row>
    <row r="4293" spans="1:12" ht="15" customHeight="1" x14ac:dyDescent="0.25">
      <c r="A4293" s="5">
        <v>38625</v>
      </c>
      <c r="B4293" s="6">
        <v>43.82</v>
      </c>
      <c r="C4293" s="2">
        <v>13654600</v>
      </c>
      <c r="D4293" s="6">
        <v>0.28000000000000103</v>
      </c>
      <c r="E4293" s="6">
        <v>0.64308681672025003</v>
      </c>
      <c r="F4293" s="6">
        <v>0.64308696581205604</v>
      </c>
      <c r="G4293" s="6">
        <v>52.093204</v>
      </c>
      <c r="H4293" s="6">
        <v>121329.379953379</v>
      </c>
      <c r="I4293" s="6">
        <v>43.48</v>
      </c>
      <c r="J4293" s="6">
        <v>43.87</v>
      </c>
      <c r="K4293" s="6">
        <v>43.35</v>
      </c>
      <c r="L4293" s="6">
        <v>102044.52214452199</v>
      </c>
    </row>
    <row r="4294" spans="1:12" ht="15" customHeight="1" x14ac:dyDescent="0.25">
      <c r="A4294" s="5">
        <v>38624</v>
      </c>
      <c r="B4294" s="6">
        <v>43.54</v>
      </c>
      <c r="C4294" s="2">
        <v>16016000</v>
      </c>
      <c r="D4294" s="6">
        <v>0.40999999999999598</v>
      </c>
      <c r="E4294" s="6">
        <v>0.95061442151633802</v>
      </c>
      <c r="F4294" s="6">
        <v>0.95061070622561805</v>
      </c>
      <c r="G4294" s="6">
        <v>51.760339999999999</v>
      </c>
      <c r="H4294" s="6">
        <v>120553.47319347299</v>
      </c>
      <c r="I4294" s="6">
        <v>43.29</v>
      </c>
      <c r="J4294" s="6">
        <v>43.58</v>
      </c>
      <c r="K4294" s="6">
        <v>43.01</v>
      </c>
      <c r="L4294" s="6">
        <v>101391.841491841</v>
      </c>
    </row>
    <row r="4295" spans="1:12" ht="15" customHeight="1" x14ac:dyDescent="0.25">
      <c r="A4295" s="5">
        <v>38623</v>
      </c>
      <c r="B4295" s="6">
        <v>43.13</v>
      </c>
      <c r="C4295" s="2">
        <v>19003300</v>
      </c>
      <c r="D4295" s="6">
        <v>3.0000000000001099E-2</v>
      </c>
      <c r="E4295" s="6">
        <v>6.9605568445485405E-2</v>
      </c>
      <c r="F4295" s="6">
        <v>6.9611441219130599E-2</v>
      </c>
      <c r="G4295" s="6">
        <v>51.272933999999999</v>
      </c>
      <c r="H4295" s="6">
        <v>119417.328671328</v>
      </c>
      <c r="I4295" s="6">
        <v>43.05</v>
      </c>
      <c r="J4295" s="6">
        <v>43.4</v>
      </c>
      <c r="K4295" s="6">
        <v>42.76</v>
      </c>
      <c r="L4295" s="6">
        <v>100436.13053613</v>
      </c>
    </row>
    <row r="4296" spans="1:12" ht="15" customHeight="1" x14ac:dyDescent="0.25">
      <c r="A4296" s="5">
        <v>38622</v>
      </c>
      <c r="B4296" s="6">
        <v>43.1</v>
      </c>
      <c r="C4296" s="2">
        <v>14359500</v>
      </c>
      <c r="D4296" s="6">
        <v>-9.9999999999980105E-3</v>
      </c>
      <c r="E4296" s="6">
        <v>-2.3196474135922501E-2</v>
      </c>
      <c r="F4296" s="6">
        <v>-2.3200381617971499E-2</v>
      </c>
      <c r="G4296" s="6">
        <v>51.237267000000003</v>
      </c>
      <c r="H4296" s="6">
        <v>119334.188811188</v>
      </c>
      <c r="I4296" s="6">
        <v>43.45</v>
      </c>
      <c r="J4296" s="6">
        <v>43.45</v>
      </c>
      <c r="K4296" s="6">
        <v>42.9</v>
      </c>
      <c r="L4296" s="6">
        <v>100366.2004662</v>
      </c>
    </row>
    <row r="4297" spans="1:12" ht="15" customHeight="1" x14ac:dyDescent="0.25">
      <c r="A4297" s="5">
        <v>38621</v>
      </c>
      <c r="B4297" s="6">
        <v>43.11</v>
      </c>
      <c r="C4297" s="2">
        <v>15623500</v>
      </c>
      <c r="D4297" s="6">
        <v>-9.0000000000003397E-2</v>
      </c>
      <c r="E4297" s="6">
        <v>-0.208333333333343</v>
      </c>
      <c r="F4297" s="6">
        <v>-0.208331434826458</v>
      </c>
      <c r="G4297" s="6">
        <v>51.249156999999997</v>
      </c>
      <c r="H4297" s="6">
        <v>119361.904428904</v>
      </c>
      <c r="I4297" s="6">
        <v>43.77</v>
      </c>
      <c r="J4297" s="6">
        <v>43.83</v>
      </c>
      <c r="K4297" s="6">
        <v>43.02</v>
      </c>
      <c r="L4297" s="6">
        <v>100389.51048950999</v>
      </c>
    </row>
    <row r="4298" spans="1:12" ht="15" customHeight="1" x14ac:dyDescent="0.25">
      <c r="A4298" s="5">
        <v>38618</v>
      </c>
      <c r="B4298" s="6">
        <v>43.2</v>
      </c>
      <c r="C4298" s="2">
        <v>18216400</v>
      </c>
      <c r="D4298" s="6">
        <v>1.00000000000051E-2</v>
      </c>
      <c r="E4298" s="6">
        <v>2.31535077564348E-2</v>
      </c>
      <c r="F4298" s="6">
        <v>2.3159357433089001E-2</v>
      </c>
      <c r="G4298" s="6">
        <v>51.356147999999997</v>
      </c>
      <c r="H4298" s="6">
        <v>119611.3006993</v>
      </c>
      <c r="I4298" s="6">
        <v>43.3</v>
      </c>
      <c r="J4298" s="6">
        <v>43.65</v>
      </c>
      <c r="K4298" s="6">
        <v>42.87</v>
      </c>
      <c r="L4298" s="6">
        <v>100599.3006993</v>
      </c>
    </row>
    <row r="4299" spans="1:12" ht="15" customHeight="1" x14ac:dyDescent="0.25">
      <c r="A4299" s="5">
        <v>38617</v>
      </c>
      <c r="B4299" s="6">
        <v>43.19</v>
      </c>
      <c r="C4299" s="2">
        <v>22190000</v>
      </c>
      <c r="D4299" s="6">
        <v>0.69999999999999496</v>
      </c>
      <c r="E4299" s="6">
        <v>1.6474464579901</v>
      </c>
      <c r="F4299" s="6">
        <v>1.6474409101977501</v>
      </c>
      <c r="G4299" s="6">
        <v>51.344256999999999</v>
      </c>
      <c r="H4299" s="6">
        <v>119583.58275058201</v>
      </c>
      <c r="I4299" s="6">
        <v>42.45</v>
      </c>
      <c r="J4299" s="6">
        <v>43.53</v>
      </c>
      <c r="K4299" s="6">
        <v>42.31</v>
      </c>
      <c r="L4299" s="6">
        <v>100575.99067599</v>
      </c>
    </row>
    <row r="4300" spans="1:12" ht="15" customHeight="1" x14ac:dyDescent="0.25">
      <c r="A4300" s="5">
        <v>38616</v>
      </c>
      <c r="B4300" s="6">
        <v>42.49</v>
      </c>
      <c r="C4300" s="2">
        <v>27189200</v>
      </c>
      <c r="D4300" s="6">
        <v>-0.71999999999999797</v>
      </c>
      <c r="E4300" s="6">
        <v>-1.6662809534829901</v>
      </c>
      <c r="F4300" s="6">
        <v>-1.6662775141443</v>
      </c>
      <c r="G4300" s="6">
        <v>50.512099999999997</v>
      </c>
      <c r="H4300" s="6">
        <v>117643.822843822</v>
      </c>
      <c r="I4300" s="6">
        <v>43.02</v>
      </c>
      <c r="J4300" s="6">
        <v>43.14</v>
      </c>
      <c r="K4300" s="6">
        <v>42.43</v>
      </c>
      <c r="L4300" s="6">
        <v>98944.289044289006</v>
      </c>
    </row>
    <row r="4301" spans="1:12" ht="15" customHeight="1" x14ac:dyDescent="0.25">
      <c r="A4301" s="5">
        <v>38615</v>
      </c>
      <c r="B4301" s="6">
        <v>43.21</v>
      </c>
      <c r="C4301" s="2">
        <v>26369500</v>
      </c>
      <c r="D4301" s="6">
        <v>-0.79999999999999705</v>
      </c>
      <c r="E4301" s="6">
        <v>-1.8177686889343201</v>
      </c>
      <c r="F4301" s="6">
        <v>-1.8177672987439899</v>
      </c>
      <c r="G4301" s="6">
        <v>51.368034000000002</v>
      </c>
      <c r="H4301" s="6">
        <v>119639.006993006</v>
      </c>
      <c r="I4301" s="6">
        <v>44.08</v>
      </c>
      <c r="J4301" s="6">
        <v>44.15</v>
      </c>
      <c r="K4301" s="6">
        <v>43.09</v>
      </c>
      <c r="L4301" s="6">
        <v>100622.61072261</v>
      </c>
    </row>
    <row r="4302" spans="1:12" ht="15" customHeight="1" x14ac:dyDescent="0.25">
      <c r="A4302" s="5">
        <v>38614</v>
      </c>
      <c r="B4302" s="6">
        <v>44.01</v>
      </c>
      <c r="C4302" s="2">
        <v>34100000</v>
      </c>
      <c r="D4302" s="6">
        <v>0.14000000000000001</v>
      </c>
      <c r="E4302" s="6">
        <v>0.31912468657397902</v>
      </c>
      <c r="F4302" s="6">
        <v>0.31912670192728498</v>
      </c>
      <c r="G4302" s="6">
        <v>52.319073000000003</v>
      </c>
      <c r="H4302" s="6">
        <v>121855.88111888101</v>
      </c>
      <c r="I4302" s="6">
        <v>44</v>
      </c>
      <c r="J4302" s="6">
        <v>44.24</v>
      </c>
      <c r="K4302" s="6">
        <v>43.82</v>
      </c>
      <c r="L4302" s="6">
        <v>102487.41258741201</v>
      </c>
    </row>
    <row r="4303" spans="1:12" ht="15" customHeight="1" x14ac:dyDescent="0.25">
      <c r="A4303" s="5">
        <v>38611</v>
      </c>
      <c r="B4303" s="6">
        <v>43.87</v>
      </c>
      <c r="C4303" s="2">
        <v>96664910</v>
      </c>
      <c r="D4303" s="6">
        <v>-0.45000000000000201</v>
      </c>
      <c r="E4303" s="6">
        <v>-1.01534296028881</v>
      </c>
      <c r="F4303" s="6">
        <v>-1.0153489047508999</v>
      </c>
      <c r="G4303" s="6">
        <v>52.152639999999998</v>
      </c>
      <c r="H4303" s="6">
        <v>121467.92540792499</v>
      </c>
      <c r="I4303" s="6">
        <v>44.21</v>
      </c>
      <c r="J4303" s="6">
        <v>44.47</v>
      </c>
      <c r="K4303" s="6">
        <v>43.83</v>
      </c>
      <c r="L4303" s="6">
        <v>102161.072261072</v>
      </c>
    </row>
    <row r="4304" spans="1:12" ht="15" customHeight="1" x14ac:dyDescent="0.25">
      <c r="A4304" s="5">
        <v>38610</v>
      </c>
      <c r="B4304" s="6">
        <v>44.32</v>
      </c>
      <c r="C4304" s="2">
        <v>18445300</v>
      </c>
      <c r="D4304" s="6">
        <v>-0.380000000000002</v>
      </c>
      <c r="E4304" s="6">
        <v>-0.85011185682327595</v>
      </c>
      <c r="F4304" s="6">
        <v>-0.85011206479447199</v>
      </c>
      <c r="G4304" s="6">
        <v>52.687603000000003</v>
      </c>
      <c r="H4304" s="6">
        <v>122714.92540792499</v>
      </c>
      <c r="I4304" s="6">
        <v>44.7</v>
      </c>
      <c r="J4304" s="6">
        <v>44.8</v>
      </c>
      <c r="K4304" s="6">
        <v>44.23</v>
      </c>
      <c r="L4304" s="6">
        <v>103210.023310023</v>
      </c>
    </row>
    <row r="4305" spans="1:12" ht="15" customHeight="1" x14ac:dyDescent="0.25">
      <c r="A4305" s="5">
        <v>38609</v>
      </c>
      <c r="B4305" s="6">
        <v>44.7</v>
      </c>
      <c r="C4305" s="2">
        <v>15564000</v>
      </c>
      <c r="D4305" s="6">
        <v>-0.369999999999997</v>
      </c>
      <c r="E4305" s="6">
        <v>-0.82094519636121099</v>
      </c>
      <c r="F4305" s="6">
        <v>-0.820939842326873</v>
      </c>
      <c r="G4305" s="6">
        <v>53.139347000000001</v>
      </c>
      <c r="H4305" s="6">
        <v>123767.941724941</v>
      </c>
      <c r="I4305" s="6">
        <v>45.18</v>
      </c>
      <c r="J4305" s="6">
        <v>45.3</v>
      </c>
      <c r="K4305" s="6">
        <v>44.57</v>
      </c>
      <c r="L4305" s="6">
        <v>104095.804195804</v>
      </c>
    </row>
    <row r="4306" spans="1:12" ht="15" customHeight="1" x14ac:dyDescent="0.25">
      <c r="A4306" s="5">
        <v>38608</v>
      </c>
      <c r="B4306" s="6">
        <v>45.07</v>
      </c>
      <c r="C4306" s="2">
        <v>16434800</v>
      </c>
      <c r="D4306" s="6">
        <v>-0.82</v>
      </c>
      <c r="E4306" s="6">
        <v>-1.7868816735672299</v>
      </c>
      <c r="F4306" s="6">
        <v>-1.78688219763691</v>
      </c>
      <c r="G4306" s="6">
        <v>53.5792</v>
      </c>
      <c r="H4306" s="6">
        <v>124793.24009324001</v>
      </c>
      <c r="I4306" s="6">
        <v>46.48</v>
      </c>
      <c r="J4306" s="6">
        <v>46.48</v>
      </c>
      <c r="K4306" s="6">
        <v>45.03</v>
      </c>
      <c r="L4306" s="6">
        <v>104958.275058275</v>
      </c>
    </row>
    <row r="4307" spans="1:12" ht="15" customHeight="1" x14ac:dyDescent="0.25">
      <c r="A4307" s="5">
        <v>38607</v>
      </c>
      <c r="B4307" s="6">
        <v>45.89</v>
      </c>
      <c r="C4307" s="2">
        <v>11434300</v>
      </c>
      <c r="D4307" s="6"/>
      <c r="E4307" s="6"/>
      <c r="F4307" s="6"/>
      <c r="G4307" s="6">
        <v>54.554015999999997</v>
      </c>
      <c r="H4307" s="6">
        <v>127065.538461538</v>
      </c>
      <c r="I4307" s="6">
        <v>45.72</v>
      </c>
      <c r="J4307" s="6">
        <v>46.13</v>
      </c>
      <c r="K4307" s="6">
        <v>45.55</v>
      </c>
      <c r="L4307" s="6">
        <v>106869.696969696</v>
      </c>
    </row>
    <row r="4308" spans="1:12" ht="15" customHeight="1" x14ac:dyDescent="0.25">
      <c r="A4308" s="5">
        <v>38604</v>
      </c>
      <c r="B4308" s="6">
        <v>45.89</v>
      </c>
      <c r="C4308" s="2">
        <v>10849300</v>
      </c>
      <c r="D4308" s="6">
        <v>3.0000000000001099E-2</v>
      </c>
      <c r="E4308" s="6">
        <v>6.5416484954217105E-2</v>
      </c>
      <c r="F4308" s="6">
        <v>6.5409162374585605E-2</v>
      </c>
      <c r="G4308" s="6">
        <v>54.554015999999997</v>
      </c>
      <c r="H4308" s="6">
        <v>127065.538461538</v>
      </c>
      <c r="I4308" s="6">
        <v>45.65</v>
      </c>
      <c r="J4308" s="6">
        <v>46.12</v>
      </c>
      <c r="K4308" s="6">
        <v>44.9</v>
      </c>
      <c r="L4308" s="6">
        <v>106869.696969696</v>
      </c>
    </row>
    <row r="4309" spans="1:12" ht="15" customHeight="1" x14ac:dyDescent="0.25">
      <c r="A4309" s="5">
        <v>38603</v>
      </c>
      <c r="B4309" s="6">
        <v>45.86</v>
      </c>
      <c r="C4309" s="2">
        <v>10544300</v>
      </c>
      <c r="D4309" s="6"/>
      <c r="E4309" s="6"/>
      <c r="F4309" s="6"/>
      <c r="G4309" s="6">
        <v>54.518355999999997</v>
      </c>
      <c r="H4309" s="6">
        <v>126982.414918414</v>
      </c>
      <c r="I4309" s="6">
        <v>45.6</v>
      </c>
      <c r="J4309" s="6">
        <v>45.86</v>
      </c>
      <c r="K4309" s="6">
        <v>45.32</v>
      </c>
      <c r="L4309" s="6">
        <v>106799.76689976599</v>
      </c>
    </row>
    <row r="4310" spans="1:12" ht="15" customHeight="1" x14ac:dyDescent="0.25">
      <c r="A4310" s="5">
        <v>38602</v>
      </c>
      <c r="B4310" s="6">
        <v>45.86</v>
      </c>
      <c r="C4310" s="2">
        <v>13345700</v>
      </c>
      <c r="D4310" s="6">
        <v>0.17000000000000101</v>
      </c>
      <c r="E4310" s="6">
        <v>0.37207266360255098</v>
      </c>
      <c r="F4310" s="6">
        <v>0.37207828956253802</v>
      </c>
      <c r="G4310" s="6">
        <v>54.518355999999997</v>
      </c>
      <c r="H4310" s="6">
        <v>126982.414918414</v>
      </c>
      <c r="I4310" s="6">
        <v>45.83</v>
      </c>
      <c r="J4310" s="6">
        <v>45.98</v>
      </c>
      <c r="K4310" s="6">
        <v>45.36</v>
      </c>
      <c r="L4310" s="6">
        <v>106799.76689976599</v>
      </c>
    </row>
    <row r="4311" spans="1:12" ht="15" customHeight="1" x14ac:dyDescent="0.25">
      <c r="A4311" s="5">
        <v>38601</v>
      </c>
      <c r="B4311" s="6">
        <v>45.69</v>
      </c>
      <c r="C4311" s="2">
        <v>16940700</v>
      </c>
      <c r="D4311" s="6">
        <v>1.1399999999999999</v>
      </c>
      <c r="E4311" s="6">
        <v>2.5589225589225602</v>
      </c>
      <c r="F4311" s="6">
        <v>2.5589232836789</v>
      </c>
      <c r="G4311" s="6">
        <v>54.316257</v>
      </c>
      <c r="H4311" s="6">
        <v>126511.32167832099</v>
      </c>
      <c r="I4311" s="6">
        <v>44.85</v>
      </c>
      <c r="J4311" s="6">
        <v>45.73</v>
      </c>
      <c r="K4311" s="6">
        <v>44.8</v>
      </c>
      <c r="L4311" s="6">
        <v>106403.496503496</v>
      </c>
    </row>
    <row r="4312" spans="1:12" ht="15" customHeight="1" x14ac:dyDescent="0.25">
      <c r="A4312" s="5">
        <v>38597</v>
      </c>
      <c r="B4312" s="6">
        <v>44.55</v>
      </c>
      <c r="C4312" s="2">
        <v>11796400</v>
      </c>
      <c r="D4312" s="6">
        <v>-0.45000000000000201</v>
      </c>
      <c r="E4312" s="6">
        <v>-1</v>
      </c>
      <c r="F4312" s="6">
        <v>-1.0000039816070601</v>
      </c>
      <c r="G4312" s="6">
        <v>52.961024999999999</v>
      </c>
      <c r="H4312" s="6">
        <v>123352.27272727199</v>
      </c>
      <c r="I4312" s="6">
        <v>45.15</v>
      </c>
      <c r="J4312" s="6">
        <v>45.18</v>
      </c>
      <c r="K4312" s="6">
        <v>44.53</v>
      </c>
      <c r="L4312" s="6">
        <v>103746.153846153</v>
      </c>
    </row>
    <row r="4313" spans="1:12" ht="15" customHeight="1" x14ac:dyDescent="0.25">
      <c r="A4313" s="5">
        <v>38596</v>
      </c>
      <c r="B4313" s="6">
        <v>45</v>
      </c>
      <c r="C4313" s="2">
        <v>16943600</v>
      </c>
      <c r="D4313" s="6">
        <v>3.9999999999999099E-2</v>
      </c>
      <c r="E4313" s="6">
        <v>8.8967971530240497E-2</v>
      </c>
      <c r="F4313" s="6">
        <v>8.8971738423082494E-2</v>
      </c>
      <c r="G4313" s="6">
        <v>53.495987</v>
      </c>
      <c r="H4313" s="6">
        <v>124599.27039627</v>
      </c>
      <c r="I4313" s="6">
        <v>44.95</v>
      </c>
      <c r="J4313" s="6">
        <v>45.14</v>
      </c>
      <c r="K4313" s="6">
        <v>44.72</v>
      </c>
      <c r="L4313" s="6">
        <v>104795.104895104</v>
      </c>
    </row>
    <row r="4314" spans="1:12" ht="15" customHeight="1" x14ac:dyDescent="0.25">
      <c r="A4314" s="5">
        <v>38595</v>
      </c>
      <c r="B4314" s="6">
        <v>44.96</v>
      </c>
      <c r="C4314" s="2">
        <v>21881200</v>
      </c>
      <c r="D4314" s="6">
        <v>-0.22999999999999601</v>
      </c>
      <c r="E4314" s="6">
        <v>-0.50896215976985404</v>
      </c>
      <c r="F4314" s="6">
        <v>-0.50896785777707598</v>
      </c>
      <c r="G4314" s="6">
        <v>53.448433000000001</v>
      </c>
      <c r="H4314" s="6">
        <v>124488.421911421</v>
      </c>
      <c r="I4314" s="6">
        <v>45.29</v>
      </c>
      <c r="J4314" s="6">
        <v>45.3</v>
      </c>
      <c r="K4314" s="6">
        <v>44.7</v>
      </c>
      <c r="L4314" s="6">
        <v>104701.86480186399</v>
      </c>
    </row>
    <row r="4315" spans="1:12" ht="15" customHeight="1" x14ac:dyDescent="0.25">
      <c r="A4315" s="5">
        <v>38594</v>
      </c>
      <c r="B4315" s="6">
        <v>45.19</v>
      </c>
      <c r="C4315" s="2">
        <v>22993500</v>
      </c>
      <c r="D4315" s="6">
        <v>-0.46</v>
      </c>
      <c r="E4315" s="6">
        <v>-1.00766703176341</v>
      </c>
      <c r="F4315" s="6">
        <v>-1.00766543046622</v>
      </c>
      <c r="G4315" s="6">
        <v>53.72186</v>
      </c>
      <c r="H4315" s="6">
        <v>125125.78088578</v>
      </c>
      <c r="I4315" s="6">
        <v>45.36</v>
      </c>
      <c r="J4315" s="6">
        <v>45.5</v>
      </c>
      <c r="K4315" s="6">
        <v>44.75</v>
      </c>
      <c r="L4315" s="6">
        <v>105237.995337995</v>
      </c>
    </row>
    <row r="4316" spans="1:12" ht="15" customHeight="1" x14ac:dyDescent="0.25">
      <c r="A4316" s="5">
        <v>38593</v>
      </c>
      <c r="B4316" s="6">
        <v>45.65</v>
      </c>
      <c r="C4316" s="2">
        <v>10575800</v>
      </c>
      <c r="D4316" s="6">
        <v>-5.0000000000004201E-2</v>
      </c>
      <c r="E4316" s="6">
        <v>-0.109409190372</v>
      </c>
      <c r="F4316" s="6">
        <v>-0.109411055204755</v>
      </c>
      <c r="G4316" s="6">
        <v>54.268706999999999</v>
      </c>
      <c r="H4316" s="6">
        <v>126400.482517482</v>
      </c>
      <c r="I4316" s="6">
        <v>45.44</v>
      </c>
      <c r="J4316" s="6">
        <v>45.95</v>
      </c>
      <c r="K4316" s="6">
        <v>45.29</v>
      </c>
      <c r="L4316" s="6">
        <v>106310.256410256</v>
      </c>
    </row>
    <row r="4317" spans="1:12" ht="15" customHeight="1" x14ac:dyDescent="0.25">
      <c r="A4317" s="5">
        <v>38590</v>
      </c>
      <c r="B4317" s="6">
        <v>45.7</v>
      </c>
      <c r="C4317" s="2">
        <v>14597000</v>
      </c>
      <c r="D4317" s="6">
        <v>0.41000000000000297</v>
      </c>
      <c r="E4317" s="6">
        <v>0.90527710311327703</v>
      </c>
      <c r="F4317" s="6">
        <v>0.90527730488103497</v>
      </c>
      <c r="G4317" s="6">
        <v>54.328147999999999</v>
      </c>
      <c r="H4317" s="6">
        <v>126539.039627039</v>
      </c>
      <c r="I4317" s="6">
        <v>45.32</v>
      </c>
      <c r="J4317" s="6">
        <v>46.05</v>
      </c>
      <c r="K4317" s="6">
        <v>45.21</v>
      </c>
      <c r="L4317" s="6">
        <v>106426.806526806</v>
      </c>
    </row>
    <row r="4318" spans="1:12" ht="15" customHeight="1" x14ac:dyDescent="0.25">
      <c r="A4318" s="5">
        <v>38589</v>
      </c>
      <c r="B4318" s="6">
        <v>45.29</v>
      </c>
      <c r="C4318" s="2">
        <v>12566900</v>
      </c>
      <c r="D4318" s="6">
        <v>-0.25999999999999801</v>
      </c>
      <c r="E4318" s="6">
        <v>-0.57080131723380401</v>
      </c>
      <c r="F4318" s="6">
        <v>-0.57079777135387</v>
      </c>
      <c r="G4318" s="6">
        <v>53.840739999999997</v>
      </c>
      <c r="H4318" s="6">
        <v>125402.89044289</v>
      </c>
      <c r="I4318" s="6">
        <v>45.83</v>
      </c>
      <c r="J4318" s="6">
        <v>45.95</v>
      </c>
      <c r="K4318" s="6">
        <v>45.16</v>
      </c>
      <c r="L4318" s="6">
        <v>105471.09557109499</v>
      </c>
    </row>
    <row r="4319" spans="1:12" ht="15" customHeight="1" x14ac:dyDescent="0.25">
      <c r="A4319" s="5">
        <v>38588</v>
      </c>
      <c r="B4319" s="6">
        <v>45.55</v>
      </c>
      <c r="C4319" s="2">
        <v>15640100</v>
      </c>
      <c r="D4319" s="6">
        <v>-0.79000000000000603</v>
      </c>
      <c r="E4319" s="6">
        <v>-1.7047906776003501</v>
      </c>
      <c r="F4319" s="6">
        <v>-1.70479111084617</v>
      </c>
      <c r="G4319" s="6">
        <v>54.149825999999997</v>
      </c>
      <c r="H4319" s="6">
        <v>126123.37062936999</v>
      </c>
      <c r="I4319" s="6">
        <v>46.35</v>
      </c>
      <c r="J4319" s="6">
        <v>46.46</v>
      </c>
      <c r="K4319" s="6">
        <v>45.47</v>
      </c>
      <c r="L4319" s="6">
        <v>106077.15617715599</v>
      </c>
    </row>
    <row r="4320" spans="1:12" ht="15" customHeight="1" x14ac:dyDescent="0.25">
      <c r="A4320" s="5">
        <v>38587</v>
      </c>
      <c r="B4320" s="6">
        <v>46.34</v>
      </c>
      <c r="C4320" s="2">
        <v>8823400</v>
      </c>
      <c r="D4320" s="6">
        <v>-0.32999999999999802</v>
      </c>
      <c r="E4320" s="6">
        <v>-0.70709235054638997</v>
      </c>
      <c r="F4320" s="6">
        <v>-0.707088949642109</v>
      </c>
      <c r="G4320" s="6">
        <v>55.088977999999997</v>
      </c>
      <c r="H4320" s="6">
        <v>128312.536130536</v>
      </c>
      <c r="I4320" s="6">
        <v>46.43</v>
      </c>
      <c r="J4320" s="6">
        <v>46.65</v>
      </c>
      <c r="K4320" s="6">
        <v>46.3</v>
      </c>
      <c r="L4320" s="6">
        <v>107918.648018648</v>
      </c>
    </row>
    <row r="4321" spans="1:12" ht="15" customHeight="1" x14ac:dyDescent="0.25">
      <c r="A4321" s="5">
        <v>38586</v>
      </c>
      <c r="B4321" s="6">
        <v>46.67</v>
      </c>
      <c r="C4321" s="2">
        <v>10222200</v>
      </c>
      <c r="D4321" s="6">
        <v>9.0000000000003397E-2</v>
      </c>
      <c r="E4321" s="6">
        <v>0.19321597252039899</v>
      </c>
      <c r="F4321" s="6">
        <v>0.19320517206051699</v>
      </c>
      <c r="G4321" s="6">
        <v>55.481279999999998</v>
      </c>
      <c r="H4321" s="6">
        <v>129226.993006993</v>
      </c>
      <c r="I4321" s="6">
        <v>46.86</v>
      </c>
      <c r="J4321" s="6">
        <v>47.19</v>
      </c>
      <c r="K4321" s="6">
        <v>46.33</v>
      </c>
      <c r="L4321" s="6">
        <v>108687.878787878</v>
      </c>
    </row>
    <row r="4322" spans="1:12" ht="15" customHeight="1" x14ac:dyDescent="0.25">
      <c r="A4322" s="5">
        <v>38583</v>
      </c>
      <c r="B4322" s="6">
        <v>46.58</v>
      </c>
      <c r="C4322" s="2">
        <v>14444800</v>
      </c>
      <c r="D4322" s="6">
        <v>-0.66000000000000303</v>
      </c>
      <c r="E4322" s="6">
        <v>-1.3971210838272601</v>
      </c>
      <c r="F4322" s="6">
        <v>-1.39711782103995</v>
      </c>
      <c r="G4322" s="6">
        <v>55.374293999999999</v>
      </c>
      <c r="H4322" s="6">
        <v>128977.608391608</v>
      </c>
      <c r="I4322" s="6">
        <v>47.38</v>
      </c>
      <c r="J4322" s="6">
        <v>47.38</v>
      </c>
      <c r="K4322" s="6">
        <v>46.51</v>
      </c>
      <c r="L4322" s="6">
        <v>108478.08857808801</v>
      </c>
    </row>
    <row r="4323" spans="1:12" ht="15" customHeight="1" x14ac:dyDescent="0.25">
      <c r="A4323" s="5">
        <v>38582</v>
      </c>
      <c r="B4323" s="6">
        <v>47.24</v>
      </c>
      <c r="C4323" s="2">
        <v>8477200</v>
      </c>
      <c r="D4323" s="6">
        <v>0.130000000000002</v>
      </c>
      <c r="E4323" s="6">
        <v>0.27594990447887802</v>
      </c>
      <c r="F4323" s="6">
        <v>0.275949963606403</v>
      </c>
      <c r="G4323" s="6">
        <v>56.158900000000003</v>
      </c>
      <c r="H4323" s="6">
        <v>130806.526806526</v>
      </c>
      <c r="I4323" s="6">
        <v>47.18</v>
      </c>
      <c r="J4323" s="6">
        <v>47.46</v>
      </c>
      <c r="K4323" s="6">
        <v>46.5</v>
      </c>
      <c r="L4323" s="6">
        <v>110016.55011655</v>
      </c>
    </row>
    <row r="4324" spans="1:12" ht="15" customHeight="1" x14ac:dyDescent="0.25">
      <c r="A4324" s="5">
        <v>38581</v>
      </c>
      <c r="B4324" s="6">
        <v>47.11</v>
      </c>
      <c r="C4324" s="2">
        <v>11811600</v>
      </c>
      <c r="D4324" s="6">
        <v>-0.46</v>
      </c>
      <c r="E4324" s="6">
        <v>-0.96699600588606704</v>
      </c>
      <c r="F4324" s="6">
        <v>-0.651663751197184</v>
      </c>
      <c r="G4324" s="6">
        <v>56.004356000000001</v>
      </c>
      <c r="H4324" s="6">
        <v>130446.28438228399</v>
      </c>
      <c r="I4324" s="6">
        <v>47.31</v>
      </c>
      <c r="J4324" s="6">
        <v>47.61</v>
      </c>
      <c r="K4324" s="6">
        <v>47.11</v>
      </c>
      <c r="L4324" s="6">
        <v>109713.519813519</v>
      </c>
    </row>
    <row r="4325" spans="1:12" ht="15" customHeight="1" x14ac:dyDescent="0.25">
      <c r="A4325" s="5">
        <v>38580</v>
      </c>
      <c r="B4325" s="6">
        <v>47.57</v>
      </c>
      <c r="C4325" s="2">
        <v>29765700</v>
      </c>
      <c r="D4325" s="6">
        <v>-1.53</v>
      </c>
      <c r="E4325" s="6">
        <v>-3.1160896130346201</v>
      </c>
      <c r="F4325" s="6">
        <v>-3.1160887379521802</v>
      </c>
      <c r="G4325" s="6">
        <v>56.37171</v>
      </c>
      <c r="H4325" s="6">
        <v>131302.58741258699</v>
      </c>
      <c r="I4325" s="6">
        <v>48.06</v>
      </c>
      <c r="J4325" s="6">
        <v>48.2</v>
      </c>
      <c r="K4325" s="6">
        <v>47.15</v>
      </c>
      <c r="L4325" s="6">
        <v>110785.78088578</v>
      </c>
    </row>
    <row r="4326" spans="1:12" ht="15" customHeight="1" x14ac:dyDescent="0.25">
      <c r="A4326" s="5">
        <v>38579</v>
      </c>
      <c r="B4326" s="6">
        <v>49.1</v>
      </c>
      <c r="C4326" s="2">
        <v>10345400</v>
      </c>
      <c r="D4326" s="6">
        <v>0.39999999999999802</v>
      </c>
      <c r="E4326" s="6">
        <v>0.82135523613962003</v>
      </c>
      <c r="F4326" s="6">
        <v>0.82134896326930795</v>
      </c>
      <c r="G4326" s="6">
        <v>58.184800000000003</v>
      </c>
      <c r="H4326" s="6">
        <v>135528.904428904</v>
      </c>
      <c r="I4326" s="6">
        <v>48.82</v>
      </c>
      <c r="J4326" s="6">
        <v>49.15</v>
      </c>
      <c r="K4326" s="6">
        <v>48.5</v>
      </c>
      <c r="L4326" s="6">
        <v>114352.214452214</v>
      </c>
    </row>
    <row r="4327" spans="1:12" ht="15" customHeight="1" x14ac:dyDescent="0.25">
      <c r="A4327" s="5">
        <v>38576</v>
      </c>
      <c r="B4327" s="6">
        <v>48.7</v>
      </c>
      <c r="C4327" s="2">
        <v>10305500</v>
      </c>
      <c r="D4327" s="6">
        <v>-0.25</v>
      </c>
      <c r="E4327" s="6">
        <v>-0.51072522982635804</v>
      </c>
      <c r="F4327" s="6">
        <v>-0.51072585142667404</v>
      </c>
      <c r="G4327" s="6">
        <v>57.710793000000002</v>
      </c>
      <c r="H4327" s="6">
        <v>134423.993006993</v>
      </c>
      <c r="I4327" s="6">
        <v>48.82</v>
      </c>
      <c r="J4327" s="6">
        <v>49.1</v>
      </c>
      <c r="K4327" s="6">
        <v>48.56</v>
      </c>
      <c r="L4327" s="6">
        <v>113419.813519813</v>
      </c>
    </row>
    <row r="4328" spans="1:12" ht="15" customHeight="1" x14ac:dyDescent="0.25">
      <c r="A4328" s="5">
        <v>38575</v>
      </c>
      <c r="B4328" s="6">
        <v>48.95</v>
      </c>
      <c r="C4328" s="2">
        <v>9563400</v>
      </c>
      <c r="D4328" s="6">
        <v>0.109999999999999</v>
      </c>
      <c r="E4328" s="6">
        <v>0.225225225225234</v>
      </c>
      <c r="F4328" s="6">
        <v>0.225230556534561</v>
      </c>
      <c r="G4328" s="6">
        <v>58.00705</v>
      </c>
      <c r="H4328" s="6">
        <v>135114.56876456799</v>
      </c>
      <c r="I4328" s="6">
        <v>49.03</v>
      </c>
      <c r="J4328" s="6">
        <v>49.3</v>
      </c>
      <c r="K4328" s="6">
        <v>48.65</v>
      </c>
      <c r="L4328" s="6">
        <v>114002.56410256401</v>
      </c>
    </row>
    <row r="4329" spans="1:12" ht="15" customHeight="1" x14ac:dyDescent="0.25">
      <c r="A4329" s="5">
        <v>38574</v>
      </c>
      <c r="B4329" s="6">
        <v>48.84</v>
      </c>
      <c r="C4329" s="2">
        <v>10971100</v>
      </c>
      <c r="D4329" s="6">
        <v>-0.37999999999999501</v>
      </c>
      <c r="E4329" s="6">
        <v>-0.77204388459974904</v>
      </c>
      <c r="F4329" s="6">
        <v>-0.77204206771946904</v>
      </c>
      <c r="G4329" s="6">
        <v>57.876694000000001</v>
      </c>
      <c r="H4329" s="6">
        <v>134810.708624708</v>
      </c>
      <c r="I4329" s="6">
        <v>49.31</v>
      </c>
      <c r="J4329" s="6">
        <v>49.75</v>
      </c>
      <c r="K4329" s="6">
        <v>48.76</v>
      </c>
      <c r="L4329" s="6">
        <v>113746.153846153</v>
      </c>
    </row>
    <row r="4330" spans="1:12" ht="15" customHeight="1" x14ac:dyDescent="0.25">
      <c r="A4330" s="5">
        <v>38573</v>
      </c>
      <c r="B4330" s="6">
        <v>49.22</v>
      </c>
      <c r="C4330" s="2">
        <v>7797200</v>
      </c>
      <c r="D4330" s="6">
        <v>7.0000000000000201E-2</v>
      </c>
      <c r="E4330" s="6">
        <v>0.142421159715167</v>
      </c>
      <c r="F4330" s="6">
        <v>0.14241797355687399</v>
      </c>
      <c r="G4330" s="6">
        <v>58.327002999999998</v>
      </c>
      <c r="H4330" s="6">
        <v>135860.37995337899</v>
      </c>
      <c r="I4330" s="6">
        <v>49.15</v>
      </c>
      <c r="J4330" s="6">
        <v>49.56</v>
      </c>
      <c r="K4330" s="6">
        <v>49.09</v>
      </c>
      <c r="L4330" s="6">
        <v>114631.934731934</v>
      </c>
    </row>
    <row r="4331" spans="1:12" ht="15" customHeight="1" x14ac:dyDescent="0.25">
      <c r="A4331" s="5">
        <v>38572</v>
      </c>
      <c r="B4331" s="6">
        <v>49.15</v>
      </c>
      <c r="C4331" s="2">
        <v>7226200</v>
      </c>
      <c r="D4331" s="6">
        <v>-0.17000000000000101</v>
      </c>
      <c r="E4331" s="6">
        <v>-0.34468775344688102</v>
      </c>
      <c r="F4331" s="6">
        <v>-0.34468688927619101</v>
      </c>
      <c r="G4331" s="6">
        <v>58.244053000000001</v>
      </c>
      <c r="H4331" s="6">
        <v>135667.02331002301</v>
      </c>
      <c r="I4331" s="6">
        <v>49.48</v>
      </c>
      <c r="J4331" s="6">
        <v>49.54</v>
      </c>
      <c r="K4331" s="6">
        <v>49.095999999999997</v>
      </c>
      <c r="L4331" s="6">
        <v>114468.764568764</v>
      </c>
    </row>
    <row r="4332" spans="1:12" ht="15" customHeight="1" x14ac:dyDescent="0.25">
      <c r="A4332" s="5">
        <v>38569</v>
      </c>
      <c r="B4332" s="6">
        <v>49.32</v>
      </c>
      <c r="C4332" s="2">
        <v>9285300</v>
      </c>
      <c r="D4332" s="6">
        <v>3.0000000000001099E-2</v>
      </c>
      <c r="E4332" s="6">
        <v>6.0864272671934297E-2</v>
      </c>
      <c r="F4332" s="6">
        <v>6.0861197674544301E-2</v>
      </c>
      <c r="G4332" s="6">
        <v>58.445506999999999</v>
      </c>
      <c r="H4332" s="6">
        <v>136136.61305361299</v>
      </c>
      <c r="I4332" s="6">
        <v>49.1</v>
      </c>
      <c r="J4332" s="6">
        <v>49.6</v>
      </c>
      <c r="K4332" s="6">
        <v>49.03</v>
      </c>
      <c r="L4332" s="6">
        <v>114865.03496503401</v>
      </c>
    </row>
    <row r="4333" spans="1:12" ht="15" customHeight="1" x14ac:dyDescent="0.25">
      <c r="A4333" s="5">
        <v>38568</v>
      </c>
      <c r="B4333" s="6">
        <v>49.29</v>
      </c>
      <c r="C4333" s="2">
        <v>9266000</v>
      </c>
      <c r="D4333" s="6">
        <v>-0.39</v>
      </c>
      <c r="E4333" s="6">
        <v>-0.78502415458937502</v>
      </c>
      <c r="F4333" s="6">
        <v>-0.78502019529923495</v>
      </c>
      <c r="G4333" s="6">
        <v>58.409958000000003</v>
      </c>
      <c r="H4333" s="6">
        <v>136053.74825174801</v>
      </c>
      <c r="I4333" s="6">
        <v>49.69</v>
      </c>
      <c r="J4333" s="6">
        <v>49.84</v>
      </c>
      <c r="K4333" s="6">
        <v>49.24</v>
      </c>
      <c r="L4333" s="6">
        <v>114795.104895104</v>
      </c>
    </row>
    <row r="4334" spans="1:12" ht="15" customHeight="1" x14ac:dyDescent="0.25">
      <c r="A4334" s="5">
        <v>38567</v>
      </c>
      <c r="B4334" s="6">
        <v>49.68</v>
      </c>
      <c r="C4334" s="2">
        <v>10586100</v>
      </c>
      <c r="D4334" s="6">
        <v>-0.119999999999997</v>
      </c>
      <c r="E4334" s="6">
        <v>-0.240963855421683</v>
      </c>
      <c r="F4334" s="6">
        <v>-0.240960172427306</v>
      </c>
      <c r="G4334" s="6">
        <v>58.872115999999998</v>
      </c>
      <c r="H4334" s="6">
        <v>137131.03962703899</v>
      </c>
      <c r="I4334" s="6">
        <v>49.53</v>
      </c>
      <c r="J4334" s="6">
        <v>49.74</v>
      </c>
      <c r="K4334" s="6">
        <v>49.47</v>
      </c>
      <c r="L4334" s="6">
        <v>115704.195804195</v>
      </c>
    </row>
    <row r="4335" spans="1:12" ht="15" customHeight="1" x14ac:dyDescent="0.25">
      <c r="A4335" s="5">
        <v>38566</v>
      </c>
      <c r="B4335" s="6">
        <v>49.8</v>
      </c>
      <c r="C4335" s="2">
        <v>6330200</v>
      </c>
      <c r="D4335" s="6">
        <v>0.26999999999999602</v>
      </c>
      <c r="E4335" s="6">
        <v>0.54512416717140599</v>
      </c>
      <c r="F4335" s="6">
        <v>0.54512392672820797</v>
      </c>
      <c r="G4335" s="6">
        <v>59.014316999999998</v>
      </c>
      <c r="H4335" s="6">
        <v>137462.51048950999</v>
      </c>
      <c r="I4335" s="6">
        <v>49.65</v>
      </c>
      <c r="J4335" s="6">
        <v>49.87</v>
      </c>
      <c r="K4335" s="6">
        <v>49.45</v>
      </c>
      <c r="L4335" s="6">
        <v>115983.916083916</v>
      </c>
    </row>
    <row r="4336" spans="1:12" ht="15" customHeight="1" x14ac:dyDescent="0.25">
      <c r="A4336" s="5">
        <v>38565</v>
      </c>
      <c r="B4336" s="6">
        <v>49.53</v>
      </c>
      <c r="C4336" s="2">
        <v>6944400</v>
      </c>
      <c r="D4336" s="6">
        <v>0.17999999999999899</v>
      </c>
      <c r="E4336" s="6">
        <v>0.36474164133739601</v>
      </c>
      <c r="F4336" s="6">
        <v>0.36474033574223003</v>
      </c>
      <c r="G4336" s="6">
        <v>58.694360000000003</v>
      </c>
      <c r="H4336" s="6">
        <v>136716.689976689</v>
      </c>
      <c r="I4336" s="6">
        <v>49.62</v>
      </c>
      <c r="J4336" s="6">
        <v>49.75</v>
      </c>
      <c r="K4336" s="6">
        <v>49.44</v>
      </c>
      <c r="L4336" s="6">
        <v>115354.545454545</v>
      </c>
    </row>
    <row r="4337" spans="1:12" ht="15" customHeight="1" x14ac:dyDescent="0.25">
      <c r="A4337" s="5">
        <v>38562</v>
      </c>
      <c r="B4337" s="6">
        <v>49.35</v>
      </c>
      <c r="C4337" s="2">
        <v>6815700</v>
      </c>
      <c r="D4337" s="6">
        <v>-0.46999999999999797</v>
      </c>
      <c r="E4337" s="6">
        <v>-0.94339622641509402</v>
      </c>
      <c r="F4337" s="6">
        <v>-0.94339884704805999</v>
      </c>
      <c r="G4337" s="6">
        <v>58.481056000000002</v>
      </c>
      <c r="H4337" s="6">
        <v>136219.47785547699</v>
      </c>
      <c r="I4337" s="6">
        <v>49.7</v>
      </c>
      <c r="J4337" s="6">
        <v>49.99</v>
      </c>
      <c r="K4337" s="6">
        <v>49.33</v>
      </c>
      <c r="L4337" s="6">
        <v>114934.965034965</v>
      </c>
    </row>
    <row r="4338" spans="1:12" ht="15" customHeight="1" x14ac:dyDescent="0.25">
      <c r="A4338" s="5">
        <v>38561</v>
      </c>
      <c r="B4338" s="6">
        <v>49.82</v>
      </c>
      <c r="C4338" s="2">
        <v>6516000</v>
      </c>
      <c r="D4338" s="6">
        <v>2.0000000000003099E-2</v>
      </c>
      <c r="E4338" s="6">
        <v>4.0160642570286002E-2</v>
      </c>
      <c r="F4338" s="6">
        <v>4.0164829832733902E-2</v>
      </c>
      <c r="G4338" s="6">
        <v>59.038020000000003</v>
      </c>
      <c r="H4338" s="6">
        <v>137517.76223776201</v>
      </c>
      <c r="I4338" s="6">
        <v>49.95</v>
      </c>
      <c r="J4338" s="6">
        <v>49.98</v>
      </c>
      <c r="K4338" s="6">
        <v>49.55</v>
      </c>
      <c r="L4338" s="6">
        <v>116030.536130536</v>
      </c>
    </row>
    <row r="4339" spans="1:12" ht="15" customHeight="1" x14ac:dyDescent="0.25">
      <c r="A4339" s="5">
        <v>38560</v>
      </c>
      <c r="B4339" s="6">
        <v>49.8</v>
      </c>
      <c r="C4339" s="2">
        <v>6693500</v>
      </c>
      <c r="D4339" s="6">
        <v>0.26999999999999602</v>
      </c>
      <c r="E4339" s="6">
        <v>0.54512416717140599</v>
      </c>
      <c r="F4339" s="6">
        <v>0.54512392672820797</v>
      </c>
      <c r="G4339" s="6">
        <v>59.014316999999998</v>
      </c>
      <c r="H4339" s="6">
        <v>137462.51048950999</v>
      </c>
      <c r="I4339" s="6">
        <v>49.51</v>
      </c>
      <c r="J4339" s="6">
        <v>50.01</v>
      </c>
      <c r="K4339" s="6">
        <v>49.45</v>
      </c>
      <c r="L4339" s="6">
        <v>115983.916083916</v>
      </c>
    </row>
    <row r="4340" spans="1:12" ht="15" customHeight="1" x14ac:dyDescent="0.25">
      <c r="A4340" s="5">
        <v>38559</v>
      </c>
      <c r="B4340" s="6">
        <v>49.53</v>
      </c>
      <c r="C4340" s="2">
        <v>7431800</v>
      </c>
      <c r="D4340" s="6">
        <v>7.9999999999998295E-2</v>
      </c>
      <c r="E4340" s="6">
        <v>0.16177957532861301</v>
      </c>
      <c r="F4340" s="6">
        <v>0.16177595872735001</v>
      </c>
      <c r="G4340" s="6">
        <v>58.694360000000003</v>
      </c>
      <c r="H4340" s="6">
        <v>136716.689976689</v>
      </c>
      <c r="I4340" s="6">
        <v>49.64</v>
      </c>
      <c r="J4340" s="6">
        <v>49.87</v>
      </c>
      <c r="K4340" s="6">
        <v>49.52</v>
      </c>
      <c r="L4340" s="6">
        <v>115354.545454545</v>
      </c>
    </row>
    <row r="4341" spans="1:12" ht="15" customHeight="1" x14ac:dyDescent="0.25">
      <c r="A4341" s="5">
        <v>38558</v>
      </c>
      <c r="B4341" s="6">
        <v>49.45</v>
      </c>
      <c r="C4341" s="2">
        <v>6598900</v>
      </c>
      <c r="D4341" s="6">
        <v>-8.9999999999996305E-2</v>
      </c>
      <c r="E4341" s="6">
        <v>-0.18167137666531499</v>
      </c>
      <c r="F4341" s="6">
        <v>-0.18167582427176501</v>
      </c>
      <c r="G4341" s="6">
        <v>58.599559999999997</v>
      </c>
      <c r="H4341" s="6">
        <v>136495.71095571</v>
      </c>
      <c r="I4341" s="6">
        <v>49.54</v>
      </c>
      <c r="J4341" s="6">
        <v>49.87</v>
      </c>
      <c r="K4341" s="6">
        <v>49.31</v>
      </c>
      <c r="L4341" s="6">
        <v>115168.06526806499</v>
      </c>
    </row>
    <row r="4342" spans="1:12" ht="15" customHeight="1" x14ac:dyDescent="0.25">
      <c r="A4342" s="5">
        <v>38555</v>
      </c>
      <c r="B4342" s="6">
        <v>49.54</v>
      </c>
      <c r="C4342" s="2">
        <v>8233299.9999999898</v>
      </c>
      <c r="D4342" s="6">
        <v>0.149999999999998</v>
      </c>
      <c r="E4342" s="6">
        <v>0.30370520348248498</v>
      </c>
      <c r="F4342" s="6">
        <v>0.30371037624123898</v>
      </c>
      <c r="G4342" s="6">
        <v>58.706215</v>
      </c>
      <c r="H4342" s="6">
        <v>136744.32400932399</v>
      </c>
      <c r="I4342" s="6">
        <v>49.49</v>
      </c>
      <c r="J4342" s="6">
        <v>49.72</v>
      </c>
      <c r="K4342" s="6">
        <v>49.26</v>
      </c>
      <c r="L4342" s="6">
        <v>115377.855477855</v>
      </c>
    </row>
    <row r="4343" spans="1:12" ht="15" customHeight="1" x14ac:dyDescent="0.25">
      <c r="A4343" s="5">
        <v>38554</v>
      </c>
      <c r="B4343" s="6">
        <v>49.39</v>
      </c>
      <c r="C4343" s="2">
        <v>12500100</v>
      </c>
      <c r="D4343" s="6">
        <v>-0.60999999999999899</v>
      </c>
      <c r="E4343" s="6">
        <v>-1.21999999999999</v>
      </c>
      <c r="F4343" s="6">
        <v>-1.21999974211546</v>
      </c>
      <c r="G4343" s="6">
        <v>58.528458000000001</v>
      </c>
      <c r="H4343" s="6">
        <v>136329.97202797199</v>
      </c>
      <c r="I4343" s="6">
        <v>49.7</v>
      </c>
      <c r="J4343" s="6">
        <v>49.7</v>
      </c>
      <c r="K4343" s="6">
        <v>49.13</v>
      </c>
      <c r="L4343" s="6">
        <v>115028.20512820499</v>
      </c>
    </row>
    <row r="4344" spans="1:12" ht="15" customHeight="1" x14ac:dyDescent="0.25">
      <c r="A4344" s="5">
        <v>38553</v>
      </c>
      <c r="B4344" s="6">
        <v>50</v>
      </c>
      <c r="C4344" s="2">
        <v>9158400</v>
      </c>
      <c r="D4344" s="6">
        <v>0.24000000000000199</v>
      </c>
      <c r="E4344" s="6">
        <v>0.48231511254019899</v>
      </c>
      <c r="F4344" s="6">
        <v>0.48231961940012802</v>
      </c>
      <c r="G4344" s="6">
        <v>59.251323999999997</v>
      </c>
      <c r="H4344" s="6">
        <v>138014.974358974</v>
      </c>
      <c r="I4344" s="6">
        <v>49.55</v>
      </c>
      <c r="J4344" s="6">
        <v>50.06</v>
      </c>
      <c r="K4344" s="6">
        <v>49.3</v>
      </c>
      <c r="L4344" s="6">
        <v>116450.116550116</v>
      </c>
    </row>
    <row r="4345" spans="1:12" ht="15" customHeight="1" x14ac:dyDescent="0.25">
      <c r="A4345" s="5">
        <v>38552</v>
      </c>
      <c r="B4345" s="6">
        <v>49.76</v>
      </c>
      <c r="C4345" s="2">
        <v>9577000</v>
      </c>
      <c r="D4345" s="6">
        <v>-0.23000000000000301</v>
      </c>
      <c r="E4345" s="6">
        <v>-0.46009201840369002</v>
      </c>
      <c r="F4345" s="6">
        <v>-0.46009860823378301</v>
      </c>
      <c r="G4345" s="6">
        <v>58.966915</v>
      </c>
      <c r="H4345" s="6">
        <v>137352.01631701601</v>
      </c>
      <c r="I4345" s="6">
        <v>49.99</v>
      </c>
      <c r="J4345" s="6">
        <v>50.15</v>
      </c>
      <c r="K4345" s="6">
        <v>49.56</v>
      </c>
      <c r="L4345" s="6">
        <v>115890.67599067499</v>
      </c>
    </row>
    <row r="4346" spans="1:12" ht="15" customHeight="1" x14ac:dyDescent="0.25">
      <c r="A4346" s="5">
        <v>38551</v>
      </c>
      <c r="B4346" s="6">
        <v>49.99</v>
      </c>
      <c r="C4346" s="2">
        <v>8042500</v>
      </c>
      <c r="D4346" s="6">
        <v>-0.25999999999999801</v>
      </c>
      <c r="E4346" s="6">
        <v>-0.51741293532337995</v>
      </c>
      <c r="F4346" s="6">
        <v>-0.51740977551061296</v>
      </c>
      <c r="G4346" s="6">
        <v>59.239474999999999</v>
      </c>
      <c r="H4346" s="6">
        <v>137987.354312354</v>
      </c>
      <c r="I4346" s="6">
        <v>50.18</v>
      </c>
      <c r="J4346" s="6">
        <v>50.35</v>
      </c>
      <c r="K4346" s="6">
        <v>49.95</v>
      </c>
      <c r="L4346" s="6">
        <v>116426.806526806</v>
      </c>
    </row>
    <row r="4347" spans="1:12" ht="15" customHeight="1" x14ac:dyDescent="0.25">
      <c r="A4347" s="5">
        <v>38548</v>
      </c>
      <c r="B4347" s="6">
        <v>50.25</v>
      </c>
      <c r="C4347" s="2">
        <v>9095000</v>
      </c>
      <c r="D4347" s="6">
        <v>-0.25999999999999801</v>
      </c>
      <c r="E4347" s="6">
        <v>-0.51474955454364701</v>
      </c>
      <c r="F4347" s="6">
        <v>-0.514748089262551</v>
      </c>
      <c r="G4347" s="6">
        <v>59.547580000000004</v>
      </c>
      <c r="H4347" s="6">
        <v>138705.54778554701</v>
      </c>
      <c r="I4347" s="6">
        <v>50.36</v>
      </c>
      <c r="J4347" s="6">
        <v>50.42</v>
      </c>
      <c r="K4347" s="6">
        <v>49.96</v>
      </c>
      <c r="L4347" s="6">
        <v>117032.867132867</v>
      </c>
    </row>
    <row r="4348" spans="1:12" ht="15" customHeight="1" x14ac:dyDescent="0.25">
      <c r="A4348" s="5">
        <v>38547</v>
      </c>
      <c r="B4348" s="6">
        <v>50.51</v>
      </c>
      <c r="C4348" s="2">
        <v>10083800</v>
      </c>
      <c r="D4348" s="6">
        <v>0.369999999999997</v>
      </c>
      <c r="E4348" s="6">
        <v>0.73793378540087895</v>
      </c>
      <c r="F4348" s="6">
        <v>0.73792736551332405</v>
      </c>
      <c r="G4348" s="6">
        <v>59.855685999999999</v>
      </c>
      <c r="H4348" s="6">
        <v>139423.74358974301</v>
      </c>
      <c r="I4348" s="6">
        <v>50.32</v>
      </c>
      <c r="J4348" s="6">
        <v>50.69</v>
      </c>
      <c r="K4348" s="6">
        <v>50.11</v>
      </c>
      <c r="L4348" s="6">
        <v>117638.927738927</v>
      </c>
    </row>
    <row r="4349" spans="1:12" ht="15" customHeight="1" x14ac:dyDescent="0.25">
      <c r="A4349" s="5">
        <v>38546</v>
      </c>
      <c r="B4349" s="6">
        <v>50.14</v>
      </c>
      <c r="C4349" s="2">
        <v>8771900</v>
      </c>
      <c r="D4349" s="6">
        <v>4.9999999999997102E-2</v>
      </c>
      <c r="E4349" s="6">
        <v>9.9820323417842902E-2</v>
      </c>
      <c r="F4349" s="6">
        <v>9.9818086801484102E-2</v>
      </c>
      <c r="G4349" s="6">
        <v>59.417230000000004</v>
      </c>
      <c r="H4349" s="6">
        <v>138401.701631701</v>
      </c>
      <c r="I4349" s="6">
        <v>49.95</v>
      </c>
      <c r="J4349" s="6">
        <v>50.24</v>
      </c>
      <c r="K4349" s="6">
        <v>49.89</v>
      </c>
      <c r="L4349" s="6">
        <v>116776.456876456</v>
      </c>
    </row>
    <row r="4350" spans="1:12" ht="15" customHeight="1" x14ac:dyDescent="0.25">
      <c r="A4350" s="5">
        <v>38545</v>
      </c>
      <c r="B4350" s="6">
        <v>50.09</v>
      </c>
      <c r="C4350" s="2">
        <v>8653800</v>
      </c>
      <c r="D4350" s="6">
        <v>0.29000000000000598</v>
      </c>
      <c r="E4350" s="6">
        <v>0.58232931726909198</v>
      </c>
      <c r="F4350" s="6">
        <v>0.58233835020067204</v>
      </c>
      <c r="G4350" s="6">
        <v>59.357979999999998</v>
      </c>
      <c r="H4350" s="6">
        <v>138263.58974358899</v>
      </c>
      <c r="I4350" s="6">
        <v>49.66</v>
      </c>
      <c r="J4350" s="6">
        <v>50.23</v>
      </c>
      <c r="K4350" s="6">
        <v>49.63</v>
      </c>
      <c r="L4350" s="6">
        <v>116659.90675990601</v>
      </c>
    </row>
    <row r="4351" spans="1:12" ht="15" customHeight="1" x14ac:dyDescent="0.25">
      <c r="A4351" s="5">
        <v>38544</v>
      </c>
      <c r="B4351" s="6">
        <v>49.8</v>
      </c>
      <c r="C4351" s="2">
        <v>8881800</v>
      </c>
      <c r="D4351" s="6">
        <v>-0.100000000000001</v>
      </c>
      <c r="E4351" s="6">
        <v>-0.200400801603206</v>
      </c>
      <c r="F4351" s="6">
        <v>-0.200408152331776</v>
      </c>
      <c r="G4351" s="6">
        <v>59.014316999999998</v>
      </c>
      <c r="H4351" s="6">
        <v>137462.51048950999</v>
      </c>
      <c r="I4351" s="6">
        <v>49.85</v>
      </c>
      <c r="J4351" s="6">
        <v>50.08</v>
      </c>
      <c r="K4351" s="6">
        <v>49.6</v>
      </c>
      <c r="L4351" s="6">
        <v>115983.916083916</v>
      </c>
    </row>
    <row r="4352" spans="1:12" ht="15" customHeight="1" x14ac:dyDescent="0.25">
      <c r="A4352" s="5">
        <v>38541</v>
      </c>
      <c r="B4352" s="6">
        <v>49.9</v>
      </c>
      <c r="C4352" s="2">
        <v>9377200</v>
      </c>
      <c r="D4352" s="6">
        <v>0.39</v>
      </c>
      <c r="E4352" s="6">
        <v>0.78771965259543097</v>
      </c>
      <c r="F4352" s="6">
        <v>0.78772592638296501</v>
      </c>
      <c r="G4352" s="6">
        <v>59.132823999999999</v>
      </c>
      <c r="H4352" s="6">
        <v>137738.75058275001</v>
      </c>
      <c r="I4352" s="6">
        <v>49.38</v>
      </c>
      <c r="J4352" s="6">
        <v>50</v>
      </c>
      <c r="K4352" s="6">
        <v>49.25</v>
      </c>
      <c r="L4352" s="6">
        <v>116217.01631701599</v>
      </c>
    </row>
    <row r="4353" spans="1:12" ht="15" customHeight="1" x14ac:dyDescent="0.25">
      <c r="A4353" s="5">
        <v>38540</v>
      </c>
      <c r="B4353" s="6">
        <v>49.51</v>
      </c>
      <c r="C4353" s="2">
        <v>11716000</v>
      </c>
      <c r="D4353" s="6">
        <v>0.12999999999999501</v>
      </c>
      <c r="E4353" s="6">
        <v>0.263264479546365</v>
      </c>
      <c r="F4353" s="6">
        <v>0.26325858589553103</v>
      </c>
      <c r="G4353" s="6">
        <v>58.670659999999998</v>
      </c>
      <c r="H4353" s="6">
        <v>136661.445221445</v>
      </c>
      <c r="I4353" s="6">
        <v>49.05</v>
      </c>
      <c r="J4353" s="6">
        <v>49.88</v>
      </c>
      <c r="K4353" s="6">
        <v>49</v>
      </c>
      <c r="L4353" s="6">
        <v>115307.92540792499</v>
      </c>
    </row>
    <row r="4354" spans="1:12" ht="15" customHeight="1" x14ac:dyDescent="0.25">
      <c r="A4354" s="5">
        <v>38539</v>
      </c>
      <c r="B4354" s="6">
        <v>49.38</v>
      </c>
      <c r="C4354" s="2">
        <v>10855700</v>
      </c>
      <c r="D4354" s="6">
        <v>-0.41999999999999399</v>
      </c>
      <c r="E4354" s="6">
        <v>-0.843373493975896</v>
      </c>
      <c r="F4354" s="6">
        <v>-0.843366534259815</v>
      </c>
      <c r="G4354" s="6">
        <v>58.51661</v>
      </c>
      <c r="H4354" s="6">
        <v>136302.354312354</v>
      </c>
      <c r="I4354" s="6">
        <v>49.92</v>
      </c>
      <c r="J4354" s="6">
        <v>49.93</v>
      </c>
      <c r="K4354" s="6">
        <v>49.22</v>
      </c>
      <c r="L4354" s="6">
        <v>115004.895104895</v>
      </c>
    </row>
    <row r="4355" spans="1:12" ht="15" customHeight="1" x14ac:dyDescent="0.25">
      <c r="A4355" s="5">
        <v>38538</v>
      </c>
      <c r="B4355" s="6">
        <v>49.8</v>
      </c>
      <c r="C4355" s="2">
        <v>15367800</v>
      </c>
      <c r="D4355" s="6">
        <v>1.51999999999999</v>
      </c>
      <c r="E4355" s="6">
        <v>3.1483015741507798</v>
      </c>
      <c r="F4355" s="6">
        <v>3.1482994150393302</v>
      </c>
      <c r="G4355" s="6">
        <v>59.014316999999998</v>
      </c>
      <c r="H4355" s="6">
        <v>137462.51048950999</v>
      </c>
      <c r="I4355" s="6">
        <v>49.26</v>
      </c>
      <c r="J4355" s="6">
        <v>49.9</v>
      </c>
      <c r="K4355" s="6">
        <v>49.26</v>
      </c>
      <c r="L4355" s="6">
        <v>115983.916083916</v>
      </c>
    </row>
    <row r="4356" spans="1:12" ht="15" customHeight="1" x14ac:dyDescent="0.25">
      <c r="A4356" s="5">
        <v>38534</v>
      </c>
      <c r="B4356" s="6">
        <v>48.28</v>
      </c>
      <c r="C4356" s="2">
        <v>9532700</v>
      </c>
      <c r="D4356" s="6">
        <v>7.9999999999998295E-2</v>
      </c>
      <c r="E4356" s="6">
        <v>0.16597510373443899</v>
      </c>
      <c r="F4356" s="6">
        <v>0.16596788278639901</v>
      </c>
      <c r="G4356" s="6">
        <v>57.213078000000003</v>
      </c>
      <c r="H4356" s="6">
        <v>133263.818181818</v>
      </c>
      <c r="I4356" s="6">
        <v>48.25</v>
      </c>
      <c r="J4356" s="6">
        <v>48.53</v>
      </c>
      <c r="K4356" s="6">
        <v>48.15</v>
      </c>
      <c r="L4356" s="6">
        <v>112440.792540792</v>
      </c>
    </row>
    <row r="4357" spans="1:12" ht="15" customHeight="1" x14ac:dyDescent="0.25">
      <c r="A4357" s="5">
        <v>38533</v>
      </c>
      <c r="B4357" s="6">
        <v>48.2</v>
      </c>
      <c r="C4357" s="2">
        <v>10558400</v>
      </c>
      <c r="D4357" s="6">
        <v>-0.33999999999999603</v>
      </c>
      <c r="E4357" s="6">
        <v>-0.70045323444580798</v>
      </c>
      <c r="F4357" s="6">
        <v>-0.70044973167886404</v>
      </c>
      <c r="G4357" s="6">
        <v>57.118279999999999</v>
      </c>
      <c r="H4357" s="6">
        <v>133042.84382284299</v>
      </c>
      <c r="I4357" s="6">
        <v>49</v>
      </c>
      <c r="J4357" s="6">
        <v>49</v>
      </c>
      <c r="K4357" s="6">
        <v>48.07</v>
      </c>
      <c r="L4357" s="6">
        <v>112254.312354312</v>
      </c>
    </row>
    <row r="4358" spans="1:12" ht="15" customHeight="1" x14ac:dyDescent="0.25">
      <c r="A4358" s="5">
        <v>38532</v>
      </c>
      <c r="B4358" s="6">
        <v>48.54</v>
      </c>
      <c r="C4358" s="2">
        <v>10491900</v>
      </c>
      <c r="D4358" s="6">
        <v>0.109999999999999</v>
      </c>
      <c r="E4358" s="6">
        <v>0.22713194301053799</v>
      </c>
      <c r="F4358" s="6">
        <v>0.227130342327308</v>
      </c>
      <c r="G4358" s="6">
        <v>57.521186999999998</v>
      </c>
      <c r="H4358" s="6">
        <v>133982.02097901999</v>
      </c>
      <c r="I4358" s="6">
        <v>48.6</v>
      </c>
      <c r="J4358" s="6">
        <v>49.05</v>
      </c>
      <c r="K4358" s="6">
        <v>48.5</v>
      </c>
      <c r="L4358" s="6">
        <v>113046.853146853</v>
      </c>
    </row>
    <row r="4359" spans="1:12" ht="15" customHeight="1" x14ac:dyDescent="0.25">
      <c r="A4359" s="5">
        <v>38531</v>
      </c>
      <c r="B4359" s="6">
        <v>48.43</v>
      </c>
      <c r="C4359" s="2">
        <v>9434700</v>
      </c>
      <c r="D4359" s="6">
        <v>0.90999999999999603</v>
      </c>
      <c r="E4359" s="6">
        <v>1.9149831649831499</v>
      </c>
      <c r="F4359" s="6">
        <v>1.9149883317116201</v>
      </c>
      <c r="G4359" s="6">
        <v>57.390835000000003</v>
      </c>
      <c r="H4359" s="6">
        <v>133678.17016317</v>
      </c>
      <c r="I4359" s="6">
        <v>47.7</v>
      </c>
      <c r="J4359" s="6">
        <v>48.64</v>
      </c>
      <c r="K4359" s="6">
        <v>47.66</v>
      </c>
      <c r="L4359" s="6">
        <v>112790.44289044201</v>
      </c>
    </row>
    <row r="4360" spans="1:12" ht="15" customHeight="1" x14ac:dyDescent="0.25">
      <c r="A4360" s="5">
        <v>38530</v>
      </c>
      <c r="B4360" s="6">
        <v>47.52</v>
      </c>
      <c r="C4360" s="2">
        <v>8170000</v>
      </c>
      <c r="D4360" s="6">
        <v>0.15000000000000499</v>
      </c>
      <c r="E4360" s="6">
        <v>0.31665611146296502</v>
      </c>
      <c r="F4360" s="6">
        <v>0.316654376290048</v>
      </c>
      <c r="G4360" s="6">
        <v>56.312457999999999</v>
      </c>
      <c r="H4360" s="6">
        <v>131164.47086247001</v>
      </c>
      <c r="I4360" s="6">
        <v>47.37</v>
      </c>
      <c r="J4360" s="6">
        <v>47.7</v>
      </c>
      <c r="K4360" s="6">
        <v>47.36</v>
      </c>
      <c r="L4360" s="6">
        <v>110669.23076922999</v>
      </c>
    </row>
    <row r="4361" spans="1:12" ht="15" customHeight="1" x14ac:dyDescent="0.25">
      <c r="A4361" s="5">
        <v>38527</v>
      </c>
      <c r="B4361" s="6">
        <v>47.37</v>
      </c>
      <c r="C4361" s="2">
        <v>15768500</v>
      </c>
      <c r="D4361" s="6">
        <v>-0.510000000000005</v>
      </c>
      <c r="E4361" s="6">
        <v>-1.0651629072681801</v>
      </c>
      <c r="F4361" s="6">
        <v>-1.06516550236018</v>
      </c>
      <c r="G4361" s="6">
        <v>56.134704999999997</v>
      </c>
      <c r="H4361" s="6">
        <v>130750.128205128</v>
      </c>
      <c r="I4361" s="6">
        <v>47.82</v>
      </c>
      <c r="J4361" s="6">
        <v>47.85</v>
      </c>
      <c r="K4361" s="6">
        <v>47.24</v>
      </c>
      <c r="L4361" s="6">
        <v>110319.58041958</v>
      </c>
    </row>
    <row r="4362" spans="1:12" ht="15" customHeight="1" x14ac:dyDescent="0.25">
      <c r="A4362" s="5">
        <v>38526</v>
      </c>
      <c r="B4362" s="6">
        <v>47.88</v>
      </c>
      <c r="C4362" s="2">
        <v>11188600</v>
      </c>
      <c r="D4362" s="6">
        <v>-0.90999999999999603</v>
      </c>
      <c r="E4362" s="6">
        <v>-1.8651362984217901</v>
      </c>
      <c r="F4362" s="6">
        <v>-1.8651360651640001</v>
      </c>
      <c r="G4362" s="6">
        <v>56.739069999999998</v>
      </c>
      <c r="H4362" s="6">
        <v>132158.904428904</v>
      </c>
      <c r="I4362" s="6">
        <v>48.79</v>
      </c>
      <c r="J4362" s="6">
        <v>48.89</v>
      </c>
      <c r="K4362" s="6">
        <v>47.8</v>
      </c>
      <c r="L4362" s="6">
        <v>111508.391608391</v>
      </c>
    </row>
    <row r="4363" spans="1:12" ht="15" customHeight="1" x14ac:dyDescent="0.25">
      <c r="A4363" s="5">
        <v>38525</v>
      </c>
      <c r="B4363" s="6">
        <v>48.79</v>
      </c>
      <c r="C4363" s="2">
        <v>10688500</v>
      </c>
      <c r="D4363" s="6">
        <v>0.25999999999999801</v>
      </c>
      <c r="E4363" s="6">
        <v>0.53575108180505804</v>
      </c>
      <c r="F4363" s="6">
        <v>0.53575476050975401</v>
      </c>
      <c r="G4363" s="6">
        <v>57.817444000000002</v>
      </c>
      <c r="H4363" s="6">
        <v>134672.596736596</v>
      </c>
      <c r="I4363" s="6">
        <v>48.7</v>
      </c>
      <c r="J4363" s="6">
        <v>48.93</v>
      </c>
      <c r="K4363" s="6">
        <v>48.3</v>
      </c>
      <c r="L4363" s="6">
        <v>113629.603729603</v>
      </c>
    </row>
    <row r="4364" spans="1:12" ht="15" customHeight="1" x14ac:dyDescent="0.25">
      <c r="A4364" s="5">
        <v>38524</v>
      </c>
      <c r="B4364" s="6">
        <v>48.53</v>
      </c>
      <c r="C4364" s="2">
        <v>8502700</v>
      </c>
      <c r="D4364" s="6">
        <v>-0.32999999999999802</v>
      </c>
      <c r="E4364" s="6">
        <v>-0.67539909946786603</v>
      </c>
      <c r="F4364" s="6">
        <v>-0.67539954909460098</v>
      </c>
      <c r="G4364" s="6">
        <v>57.509335</v>
      </c>
      <c r="H4364" s="6">
        <v>133954.39393939299</v>
      </c>
      <c r="I4364" s="6">
        <v>49</v>
      </c>
      <c r="J4364" s="6">
        <v>49.09</v>
      </c>
      <c r="K4364" s="6">
        <v>48.51</v>
      </c>
      <c r="L4364" s="6">
        <v>113023.543123543</v>
      </c>
    </row>
    <row r="4365" spans="1:12" ht="15" customHeight="1" x14ac:dyDescent="0.25">
      <c r="A4365" s="5">
        <v>38523</v>
      </c>
      <c r="B4365" s="6">
        <v>48.86</v>
      </c>
      <c r="C4365" s="2">
        <v>7710500</v>
      </c>
      <c r="D4365" s="6">
        <v>-7.0000000000000201E-2</v>
      </c>
      <c r="E4365" s="6">
        <v>-0.14306151645206899</v>
      </c>
      <c r="F4365" s="6">
        <v>-0.143060045949405</v>
      </c>
      <c r="G4365" s="6">
        <v>57.900393999999999</v>
      </c>
      <c r="H4365" s="6">
        <v>134865.95337995299</v>
      </c>
      <c r="I4365" s="6">
        <v>48.56</v>
      </c>
      <c r="J4365" s="6">
        <v>48.96</v>
      </c>
      <c r="K4365" s="6">
        <v>48.55</v>
      </c>
      <c r="L4365" s="6">
        <v>113792.773892773</v>
      </c>
    </row>
    <row r="4366" spans="1:12" ht="15" customHeight="1" x14ac:dyDescent="0.25">
      <c r="A4366" s="5">
        <v>38520</v>
      </c>
      <c r="B4366" s="6">
        <v>48.93</v>
      </c>
      <c r="C4366" s="2">
        <v>17583500</v>
      </c>
      <c r="D4366" s="6">
        <v>-0.42000000000000098</v>
      </c>
      <c r="E4366" s="6">
        <v>-0.85106382978723505</v>
      </c>
      <c r="F4366" s="6">
        <v>-0.85106363332426704</v>
      </c>
      <c r="G4366" s="6">
        <v>57.983345</v>
      </c>
      <c r="H4366" s="6">
        <v>135059.31235431199</v>
      </c>
      <c r="I4366" s="6">
        <v>48.63</v>
      </c>
      <c r="J4366" s="6">
        <v>49.75</v>
      </c>
      <c r="K4366" s="6">
        <v>48.63</v>
      </c>
      <c r="L4366" s="6">
        <v>113955.944055944</v>
      </c>
    </row>
    <row r="4367" spans="1:12" ht="15" customHeight="1" x14ac:dyDescent="0.25">
      <c r="A4367" s="5">
        <v>38519</v>
      </c>
      <c r="B4367" s="6">
        <v>49.35</v>
      </c>
      <c r="C4367" s="2">
        <v>10108600</v>
      </c>
      <c r="D4367" s="6">
        <v>-0.5</v>
      </c>
      <c r="E4367" s="6">
        <v>-1.00300902708124</v>
      </c>
      <c r="F4367" s="6">
        <v>-1.003010314088</v>
      </c>
      <c r="G4367" s="6">
        <v>58.481056000000002</v>
      </c>
      <c r="H4367" s="6">
        <v>136219.47785547699</v>
      </c>
      <c r="I4367" s="6">
        <v>49.7</v>
      </c>
      <c r="J4367" s="6">
        <v>49.95</v>
      </c>
      <c r="K4367" s="6">
        <v>49.23</v>
      </c>
      <c r="L4367" s="6">
        <v>114934.965034965</v>
      </c>
    </row>
    <row r="4368" spans="1:12" ht="15" customHeight="1" x14ac:dyDescent="0.25">
      <c r="A4368" s="5">
        <v>38518</v>
      </c>
      <c r="B4368" s="6">
        <v>49.85</v>
      </c>
      <c r="C4368" s="2">
        <v>15783300</v>
      </c>
      <c r="D4368" s="6">
        <v>0.17000000000000101</v>
      </c>
      <c r="E4368" s="6">
        <v>0.34219001610307198</v>
      </c>
      <c r="F4368" s="6">
        <v>0.34218916133403798</v>
      </c>
      <c r="G4368" s="6">
        <v>59.073569999999997</v>
      </c>
      <c r="H4368" s="6">
        <v>137600.629370629</v>
      </c>
      <c r="I4368" s="6">
        <v>50.01</v>
      </c>
      <c r="J4368" s="6">
        <v>50.3</v>
      </c>
      <c r="K4368" s="6">
        <v>49.39</v>
      </c>
      <c r="L4368" s="6">
        <v>116100.46620046601</v>
      </c>
    </row>
    <row r="4369" spans="1:12" ht="15" customHeight="1" x14ac:dyDescent="0.25">
      <c r="A4369" s="5">
        <v>38517</v>
      </c>
      <c r="B4369" s="6">
        <v>49.68</v>
      </c>
      <c r="C4369" s="2">
        <v>16484099.999999899</v>
      </c>
      <c r="D4369" s="6">
        <v>1.3999999999999899</v>
      </c>
      <c r="E4369" s="6">
        <v>2.8997514498757302</v>
      </c>
      <c r="F4369" s="6">
        <v>2.8997530949130099</v>
      </c>
      <c r="G4369" s="6">
        <v>58.872115999999998</v>
      </c>
      <c r="H4369" s="6">
        <v>137131.03962703899</v>
      </c>
      <c r="I4369" s="6">
        <v>48.65</v>
      </c>
      <c r="J4369" s="6">
        <v>49.71</v>
      </c>
      <c r="K4369" s="6">
        <v>48.4</v>
      </c>
      <c r="L4369" s="6">
        <v>115704.195804195</v>
      </c>
    </row>
    <row r="4370" spans="1:12" ht="15" customHeight="1" x14ac:dyDescent="0.25">
      <c r="A4370" s="5">
        <v>38516</v>
      </c>
      <c r="B4370" s="6">
        <v>48.28</v>
      </c>
      <c r="C4370" s="2">
        <v>12274200</v>
      </c>
      <c r="D4370" s="6">
        <v>0.30000000000000399</v>
      </c>
      <c r="E4370" s="6">
        <v>0.625260525218851</v>
      </c>
      <c r="F4370" s="6">
        <v>0.62526062932341997</v>
      </c>
      <c r="G4370" s="6">
        <v>57.213078000000003</v>
      </c>
      <c r="H4370" s="6">
        <v>133263.818181818</v>
      </c>
      <c r="I4370" s="6">
        <v>48</v>
      </c>
      <c r="J4370" s="6">
        <v>48.71</v>
      </c>
      <c r="K4370" s="6">
        <v>47.99</v>
      </c>
      <c r="L4370" s="6">
        <v>112440.792540792</v>
      </c>
    </row>
    <row r="4371" spans="1:12" ht="15" customHeight="1" x14ac:dyDescent="0.25">
      <c r="A4371" s="5">
        <v>38513</v>
      </c>
      <c r="B4371" s="6">
        <v>47.98</v>
      </c>
      <c r="C4371" s="2">
        <v>8690000</v>
      </c>
      <c r="D4371" s="6">
        <v>0.15999999999999601</v>
      </c>
      <c r="E4371" s="6">
        <v>0.33458803847761198</v>
      </c>
      <c r="F4371" s="6">
        <v>0.33458939279009597</v>
      </c>
      <c r="G4371" s="6">
        <v>56.857570000000003</v>
      </c>
      <c r="H4371" s="6">
        <v>132435.12820512801</v>
      </c>
      <c r="I4371" s="6">
        <v>47.8</v>
      </c>
      <c r="J4371" s="6">
        <v>48.03</v>
      </c>
      <c r="K4371" s="6">
        <v>47.64</v>
      </c>
      <c r="L4371" s="6">
        <v>111741.49184149101</v>
      </c>
    </row>
    <row r="4372" spans="1:12" ht="15" customHeight="1" x14ac:dyDescent="0.25">
      <c r="A4372" s="5">
        <v>38512</v>
      </c>
      <c r="B4372" s="6">
        <v>47.82</v>
      </c>
      <c r="C4372" s="2">
        <v>10627400</v>
      </c>
      <c r="D4372" s="6">
        <v>0.25</v>
      </c>
      <c r="E4372" s="6">
        <v>0.52554130754678396</v>
      </c>
      <c r="F4372" s="6">
        <v>0.52553843053546601</v>
      </c>
      <c r="G4372" s="6">
        <v>56.667965000000002</v>
      </c>
      <c r="H4372" s="6">
        <v>131993.158508158</v>
      </c>
      <c r="I4372" s="6">
        <v>47.55</v>
      </c>
      <c r="J4372" s="6">
        <v>48.1</v>
      </c>
      <c r="K4372" s="6">
        <v>47.45</v>
      </c>
      <c r="L4372" s="6">
        <v>111368.531468531</v>
      </c>
    </row>
    <row r="4373" spans="1:12" ht="15" customHeight="1" x14ac:dyDescent="0.25">
      <c r="A4373" s="5">
        <v>38511</v>
      </c>
      <c r="B4373" s="6">
        <v>47.57</v>
      </c>
      <c r="C4373" s="2">
        <v>8369700</v>
      </c>
      <c r="D4373" s="6">
        <v>-0.189999999999997</v>
      </c>
      <c r="E4373" s="6">
        <v>-0.397822445561135</v>
      </c>
      <c r="F4373" s="6">
        <v>-0.3978188685122</v>
      </c>
      <c r="G4373" s="6">
        <v>56.37171</v>
      </c>
      <c r="H4373" s="6">
        <v>131302.58741258699</v>
      </c>
      <c r="I4373" s="6">
        <v>47.88</v>
      </c>
      <c r="J4373" s="6">
        <v>47.88</v>
      </c>
      <c r="K4373" s="6">
        <v>47.3</v>
      </c>
      <c r="L4373" s="6">
        <v>110785.78088578</v>
      </c>
    </row>
    <row r="4374" spans="1:12" ht="15" customHeight="1" x14ac:dyDescent="0.25">
      <c r="A4374" s="5">
        <v>38510</v>
      </c>
      <c r="B4374" s="6">
        <v>47.76</v>
      </c>
      <c r="C4374" s="2">
        <v>8337200</v>
      </c>
      <c r="D4374" s="6">
        <v>3.0000000000001099E-2</v>
      </c>
      <c r="E4374" s="6">
        <v>6.2853551225638904E-2</v>
      </c>
      <c r="F4374" s="6">
        <v>6.28503786174405E-2</v>
      </c>
      <c r="G4374" s="6">
        <v>56.596862999999999</v>
      </c>
      <c r="H4374" s="6">
        <v>131827.41958041899</v>
      </c>
      <c r="I4374" s="6">
        <v>47.95</v>
      </c>
      <c r="J4374" s="6">
        <v>48.09</v>
      </c>
      <c r="K4374" s="6">
        <v>47.74</v>
      </c>
      <c r="L4374" s="6">
        <v>111228.671328671</v>
      </c>
    </row>
    <row r="4375" spans="1:12" ht="15" customHeight="1" x14ac:dyDescent="0.25">
      <c r="A4375" s="5">
        <v>38509</v>
      </c>
      <c r="B4375" s="6">
        <v>47.73</v>
      </c>
      <c r="C4375" s="2">
        <v>9068700</v>
      </c>
      <c r="D4375" s="6">
        <v>0.37999999999999501</v>
      </c>
      <c r="E4375" s="6">
        <v>0.80253431890178195</v>
      </c>
      <c r="F4375" s="6">
        <v>0.80253420523361796</v>
      </c>
      <c r="G4375" s="6">
        <v>56.561314000000003</v>
      </c>
      <c r="H4375" s="6">
        <v>131744.55477855401</v>
      </c>
      <c r="I4375" s="6">
        <v>47.35</v>
      </c>
      <c r="J4375" s="6">
        <v>48.14</v>
      </c>
      <c r="K4375" s="6">
        <v>47.21</v>
      </c>
      <c r="L4375" s="6">
        <v>111158.74125874101</v>
      </c>
    </row>
    <row r="4376" spans="1:12" ht="15" customHeight="1" x14ac:dyDescent="0.25">
      <c r="A4376" s="5">
        <v>38506</v>
      </c>
      <c r="B4376" s="6">
        <v>47.35</v>
      </c>
      <c r="C4376" s="2">
        <v>10541000</v>
      </c>
      <c r="D4376" s="6">
        <v>-0.869999999999997</v>
      </c>
      <c r="E4376" s="6">
        <v>-1.8042306097055101</v>
      </c>
      <c r="F4376" s="6">
        <v>-1.8042356950178999</v>
      </c>
      <c r="G4376" s="6">
        <v>56.111004000000001</v>
      </c>
      <c r="H4376" s="6">
        <v>130694.88111888101</v>
      </c>
      <c r="I4376" s="6">
        <v>48.1</v>
      </c>
      <c r="J4376" s="6">
        <v>48.16</v>
      </c>
      <c r="K4376" s="6">
        <v>47.29</v>
      </c>
      <c r="L4376" s="6">
        <v>110272.96037296001</v>
      </c>
    </row>
    <row r="4377" spans="1:12" ht="15" customHeight="1" x14ac:dyDescent="0.25">
      <c r="A4377" s="5">
        <v>38505</v>
      </c>
      <c r="B4377" s="6">
        <v>48.22</v>
      </c>
      <c r="C4377" s="2">
        <v>9498400</v>
      </c>
      <c r="D4377" s="6">
        <v>0.29999999999999699</v>
      </c>
      <c r="E4377" s="6">
        <v>0.62604340567611305</v>
      </c>
      <c r="F4377" s="6">
        <v>0.626047014368036</v>
      </c>
      <c r="G4377" s="6">
        <v>57.141979999999997</v>
      </c>
      <c r="H4377" s="6">
        <v>133098.08857808801</v>
      </c>
      <c r="I4377" s="6">
        <v>47.84</v>
      </c>
      <c r="J4377" s="6">
        <v>48.44</v>
      </c>
      <c r="K4377" s="6">
        <v>47.83</v>
      </c>
      <c r="L4377" s="6">
        <v>112300.932400932</v>
      </c>
    </row>
    <row r="4378" spans="1:12" ht="15" customHeight="1" x14ac:dyDescent="0.25">
      <c r="A4378" s="5">
        <v>38504</v>
      </c>
      <c r="B4378" s="6">
        <v>47.92</v>
      </c>
      <c r="C4378" s="2">
        <v>11353100</v>
      </c>
      <c r="D4378" s="6">
        <v>0.69000000000000405</v>
      </c>
      <c r="E4378" s="6">
        <v>1.46093584586068</v>
      </c>
      <c r="F4378" s="6">
        <v>1.46093895170165</v>
      </c>
      <c r="G4378" s="6">
        <v>56.786470000000001</v>
      </c>
      <c r="H4378" s="6">
        <v>132269.39393939299</v>
      </c>
      <c r="I4378" s="6">
        <v>47.25</v>
      </c>
      <c r="J4378" s="6">
        <v>48.17</v>
      </c>
      <c r="K4378" s="6">
        <v>47.24</v>
      </c>
      <c r="L4378" s="6">
        <v>111601.63170163101</v>
      </c>
    </row>
    <row r="4379" spans="1:12" ht="15" customHeight="1" x14ac:dyDescent="0.25">
      <c r="A4379" s="5">
        <v>38503</v>
      </c>
      <c r="B4379" s="6">
        <v>47.23</v>
      </c>
      <c r="C4379" s="2">
        <v>11407600</v>
      </c>
      <c r="D4379" s="6">
        <v>-4.0000000000006197E-2</v>
      </c>
      <c r="E4379" s="6">
        <v>-8.4620266553847495E-2</v>
      </c>
      <c r="F4379" s="6">
        <v>-8.4618378254852605E-2</v>
      </c>
      <c r="G4379" s="6">
        <v>55.968800000000002</v>
      </c>
      <c r="H4379" s="6">
        <v>130363.403263403</v>
      </c>
      <c r="I4379" s="6">
        <v>47.45</v>
      </c>
      <c r="J4379" s="6">
        <v>47.47</v>
      </c>
      <c r="K4379" s="6">
        <v>47.13</v>
      </c>
      <c r="L4379" s="6">
        <v>109993.24009324001</v>
      </c>
    </row>
    <row r="4380" spans="1:12" ht="15" customHeight="1" x14ac:dyDescent="0.25">
      <c r="A4380" s="5">
        <v>38499</v>
      </c>
      <c r="B4380" s="6">
        <v>47.27</v>
      </c>
      <c r="C4380" s="2">
        <v>5624000</v>
      </c>
      <c r="D4380" s="6">
        <v>-3.9999999999999099E-2</v>
      </c>
      <c r="E4380" s="6">
        <v>-8.4548721200594604E-2</v>
      </c>
      <c r="F4380" s="6">
        <v>-8.4557529174988905E-2</v>
      </c>
      <c r="G4380" s="6">
        <v>56.016199999999998</v>
      </c>
      <c r="H4380" s="6">
        <v>130473.892773892</v>
      </c>
      <c r="I4380" s="6">
        <v>47.24</v>
      </c>
      <c r="J4380" s="6">
        <v>47.314999999999998</v>
      </c>
      <c r="K4380" s="6">
        <v>47.16</v>
      </c>
      <c r="L4380" s="6">
        <v>110086.48018648</v>
      </c>
    </row>
    <row r="4381" spans="1:12" ht="15" customHeight="1" x14ac:dyDescent="0.25">
      <c r="A4381" s="5">
        <v>38498</v>
      </c>
      <c r="B4381" s="6">
        <v>47.31</v>
      </c>
      <c r="C4381" s="2">
        <v>7294400</v>
      </c>
      <c r="D4381" s="6">
        <v>1.00000000000051E-2</v>
      </c>
      <c r="E4381" s="6">
        <v>2.1141649048628201E-2</v>
      </c>
      <c r="F4381" s="6">
        <v>2.1144744194789799E-2</v>
      </c>
      <c r="G4381" s="6">
        <v>56.063606</v>
      </c>
      <c r="H4381" s="6">
        <v>130584.396270396</v>
      </c>
      <c r="I4381" s="6">
        <v>47.45</v>
      </c>
      <c r="J4381" s="6">
        <v>47.5</v>
      </c>
      <c r="K4381" s="6">
        <v>47.22</v>
      </c>
      <c r="L4381" s="6">
        <v>110179.72027972</v>
      </c>
    </row>
    <row r="4382" spans="1:12" ht="15" customHeight="1" x14ac:dyDescent="0.25">
      <c r="A4382" s="5">
        <v>38497</v>
      </c>
      <c r="B4382" s="6">
        <v>47.3</v>
      </c>
      <c r="C4382" s="2">
        <v>9819600</v>
      </c>
      <c r="D4382" s="6">
        <v>-0.35000000000000098</v>
      </c>
      <c r="E4382" s="6">
        <v>-0.73452256033578101</v>
      </c>
      <c r="F4382" s="6">
        <v>-0.73452558565018</v>
      </c>
      <c r="G4382" s="6">
        <v>56.051754000000003</v>
      </c>
      <c r="H4382" s="6">
        <v>130556.769230769</v>
      </c>
      <c r="I4382" s="6">
        <v>47.85</v>
      </c>
      <c r="J4382" s="6">
        <v>47.85</v>
      </c>
      <c r="K4382" s="6">
        <v>47.14</v>
      </c>
      <c r="L4382" s="6">
        <v>110156.41025641</v>
      </c>
    </row>
    <row r="4383" spans="1:12" ht="15" customHeight="1" x14ac:dyDescent="0.25">
      <c r="A4383" s="5">
        <v>38496</v>
      </c>
      <c r="B4383" s="6">
        <v>47.65</v>
      </c>
      <c r="C4383" s="2">
        <v>8142300</v>
      </c>
      <c r="D4383" s="6">
        <v>-0.20000000000000201</v>
      </c>
      <c r="E4383" s="6">
        <v>-0.41797283176594402</v>
      </c>
      <c r="F4383" s="6">
        <v>-0.41796175101246302</v>
      </c>
      <c r="G4383" s="6">
        <v>56.466515000000001</v>
      </c>
      <c r="H4383" s="6">
        <v>131523.57808857801</v>
      </c>
      <c r="I4383" s="6">
        <v>47.74</v>
      </c>
      <c r="J4383" s="6">
        <v>47.85</v>
      </c>
      <c r="K4383" s="6">
        <v>47.56</v>
      </c>
      <c r="L4383" s="6">
        <v>110972.261072261</v>
      </c>
    </row>
    <row r="4384" spans="1:12" ht="15" customHeight="1" x14ac:dyDescent="0.25">
      <c r="A4384" s="5">
        <v>38495</v>
      </c>
      <c r="B4384" s="6">
        <v>47.85</v>
      </c>
      <c r="C4384" s="2">
        <v>11658500</v>
      </c>
      <c r="D4384" s="6">
        <v>0.67000000000000104</v>
      </c>
      <c r="E4384" s="6">
        <v>1.42009325985588</v>
      </c>
      <c r="F4384" s="6">
        <v>1.4200865505088001</v>
      </c>
      <c r="G4384" s="6">
        <v>56.703513999999998</v>
      </c>
      <c r="H4384" s="6">
        <v>132076.02331002301</v>
      </c>
      <c r="I4384" s="6">
        <v>47.33</v>
      </c>
      <c r="J4384" s="6">
        <v>48.03</v>
      </c>
      <c r="K4384" s="6">
        <v>47.27</v>
      </c>
      <c r="L4384" s="6">
        <v>111438.46153846099</v>
      </c>
    </row>
    <row r="4385" spans="1:12" ht="15" customHeight="1" x14ac:dyDescent="0.25">
      <c r="A4385" s="5">
        <v>38492</v>
      </c>
      <c r="B4385" s="6">
        <v>47.18</v>
      </c>
      <c r="C4385" s="2">
        <v>10161400</v>
      </c>
      <c r="D4385" s="6">
        <v>-0.32999999999999802</v>
      </c>
      <c r="E4385" s="6">
        <v>-0.69459061250263199</v>
      </c>
      <c r="F4385" s="6">
        <v>-0.69458577408563205</v>
      </c>
      <c r="G4385" s="6">
        <v>55.909550000000003</v>
      </c>
      <c r="H4385" s="6">
        <v>130225.291375291</v>
      </c>
      <c r="I4385" s="6">
        <v>47.4</v>
      </c>
      <c r="J4385" s="6">
        <v>47.44</v>
      </c>
      <c r="K4385" s="6">
        <v>47.03</v>
      </c>
      <c r="L4385" s="6">
        <v>109876.689976689</v>
      </c>
    </row>
    <row r="4386" spans="1:12" ht="15" customHeight="1" x14ac:dyDescent="0.25">
      <c r="A4386" s="5">
        <v>38491</v>
      </c>
      <c r="B4386" s="6">
        <v>47.51</v>
      </c>
      <c r="C4386" s="2">
        <v>10458800</v>
      </c>
      <c r="D4386" s="6">
        <v>-7.0000000000000201E-2</v>
      </c>
      <c r="E4386" s="6">
        <v>-0.147120638923914</v>
      </c>
      <c r="F4386" s="6">
        <v>-0.14713152932297399</v>
      </c>
      <c r="G4386" s="6">
        <v>56.300606000000002</v>
      </c>
      <c r="H4386" s="6">
        <v>131136.84382284299</v>
      </c>
      <c r="I4386" s="6">
        <v>47.83</v>
      </c>
      <c r="J4386" s="6">
        <v>47.97</v>
      </c>
      <c r="K4386" s="6">
        <v>47.3</v>
      </c>
      <c r="L4386" s="6">
        <v>110645.92074592</v>
      </c>
    </row>
    <row r="4387" spans="1:12" ht="15" customHeight="1" x14ac:dyDescent="0.25">
      <c r="A4387" s="5">
        <v>38490</v>
      </c>
      <c r="B4387" s="6">
        <v>47.58</v>
      </c>
      <c r="C4387" s="2">
        <v>18756800</v>
      </c>
      <c r="D4387" s="6">
        <v>0.57999999999999796</v>
      </c>
      <c r="E4387" s="6">
        <v>1.23404255319148</v>
      </c>
      <c r="F4387" s="6">
        <v>1.55319741770756</v>
      </c>
      <c r="G4387" s="6">
        <v>56.383564</v>
      </c>
      <c r="H4387" s="6">
        <v>131330.21911421901</v>
      </c>
      <c r="I4387" s="6">
        <v>47.25</v>
      </c>
      <c r="J4387" s="6">
        <v>47.67</v>
      </c>
      <c r="K4387" s="6">
        <v>46.97</v>
      </c>
      <c r="L4387" s="6">
        <v>110809.09090908999</v>
      </c>
    </row>
    <row r="4388" spans="1:12" ht="15" customHeight="1" x14ac:dyDescent="0.25">
      <c r="A4388" s="5">
        <v>38489</v>
      </c>
      <c r="B4388" s="6">
        <v>47</v>
      </c>
      <c r="C4388" s="2">
        <v>16560700</v>
      </c>
      <c r="D4388" s="6">
        <v>-0.219999999999998</v>
      </c>
      <c r="E4388" s="6">
        <v>-0.46590427784837202</v>
      </c>
      <c r="F4388" s="6">
        <v>-0.46590514345746697</v>
      </c>
      <c r="G4388" s="6">
        <v>55.521210000000004</v>
      </c>
      <c r="H4388" s="6">
        <v>129320.069930069</v>
      </c>
      <c r="I4388" s="6">
        <v>47.1</v>
      </c>
      <c r="J4388" s="6">
        <v>47.38</v>
      </c>
      <c r="K4388" s="6">
        <v>46.93</v>
      </c>
      <c r="L4388" s="6">
        <v>109457.109557109</v>
      </c>
    </row>
    <row r="4389" spans="1:12" ht="15" customHeight="1" x14ac:dyDescent="0.25">
      <c r="A4389" s="5">
        <v>38488</v>
      </c>
      <c r="B4389" s="6">
        <v>47.22</v>
      </c>
      <c r="C4389" s="2">
        <v>11505900</v>
      </c>
      <c r="D4389" s="6">
        <v>8.9999999999996305E-2</v>
      </c>
      <c r="E4389" s="6">
        <v>0.19096117122849801</v>
      </c>
      <c r="F4389" s="6">
        <v>0.19096438965593401</v>
      </c>
      <c r="G4389" s="6">
        <v>55.781097000000003</v>
      </c>
      <c r="H4389" s="6">
        <v>129925.867132867</v>
      </c>
      <c r="I4389" s="6">
        <v>46.71</v>
      </c>
      <c r="J4389" s="6">
        <v>47.49</v>
      </c>
      <c r="K4389" s="6">
        <v>46.71</v>
      </c>
      <c r="L4389" s="6">
        <v>109969.93006992999</v>
      </c>
    </row>
    <row r="4390" spans="1:12" ht="15" customHeight="1" x14ac:dyDescent="0.25">
      <c r="A4390" s="5">
        <v>38485</v>
      </c>
      <c r="B4390" s="6">
        <v>47.13</v>
      </c>
      <c r="C4390" s="2">
        <v>12557200</v>
      </c>
      <c r="D4390" s="6">
        <v>-0.51999999999999602</v>
      </c>
      <c r="E4390" s="6">
        <v>-1.0912906610702899</v>
      </c>
      <c r="F4390" s="6">
        <v>-1.0912903050157601</v>
      </c>
      <c r="G4390" s="6">
        <v>55.674778000000003</v>
      </c>
      <c r="H4390" s="6">
        <v>129678.037296037</v>
      </c>
      <c r="I4390" s="6">
        <v>47.4</v>
      </c>
      <c r="J4390" s="6">
        <v>47.55</v>
      </c>
      <c r="K4390" s="6">
        <v>46.93</v>
      </c>
      <c r="L4390" s="6">
        <v>109760.139860139</v>
      </c>
    </row>
    <row r="4391" spans="1:12" ht="15" customHeight="1" x14ac:dyDescent="0.25">
      <c r="A4391" s="5">
        <v>38484</v>
      </c>
      <c r="B4391" s="6">
        <v>47.65</v>
      </c>
      <c r="C4391" s="2">
        <v>32525500</v>
      </c>
      <c r="D4391" s="6">
        <v>-0.95000000000000195</v>
      </c>
      <c r="E4391" s="6">
        <v>-1.9547325102880699</v>
      </c>
      <c r="F4391" s="6">
        <v>-1.95472876502166</v>
      </c>
      <c r="G4391" s="6">
        <v>56.289054999999998</v>
      </c>
      <c r="H4391" s="6">
        <v>131109.91841491801</v>
      </c>
      <c r="I4391" s="6">
        <v>46.8</v>
      </c>
      <c r="J4391" s="6">
        <v>47.87</v>
      </c>
      <c r="K4391" s="6">
        <v>46.6</v>
      </c>
      <c r="L4391" s="6">
        <v>110972.261072261</v>
      </c>
    </row>
    <row r="4392" spans="1:12" ht="15" customHeight="1" x14ac:dyDescent="0.25">
      <c r="A4392" s="5">
        <v>38483</v>
      </c>
      <c r="B4392" s="6">
        <v>48.6</v>
      </c>
      <c r="C4392" s="2">
        <v>10346900</v>
      </c>
      <c r="D4392" s="6">
        <v>-0.119999999999997</v>
      </c>
      <c r="E4392" s="6">
        <v>-0.246305418719205</v>
      </c>
      <c r="F4392" s="6">
        <v>-0.246311880951566</v>
      </c>
      <c r="G4392" s="6">
        <v>57.411290000000001</v>
      </c>
      <c r="H4392" s="6">
        <v>133725.85081584999</v>
      </c>
      <c r="I4392" s="6">
        <v>48.75</v>
      </c>
      <c r="J4392" s="6">
        <v>48.94</v>
      </c>
      <c r="K4392" s="6">
        <v>48.13</v>
      </c>
      <c r="L4392" s="6">
        <v>113186.713286713</v>
      </c>
    </row>
    <row r="4393" spans="1:12" ht="15" customHeight="1" x14ac:dyDescent="0.25">
      <c r="A4393" s="5">
        <v>38482</v>
      </c>
      <c r="B4393" s="6">
        <v>48.72</v>
      </c>
      <c r="C4393" s="2">
        <v>9622800</v>
      </c>
      <c r="D4393" s="6">
        <v>-0.53000000000000103</v>
      </c>
      <c r="E4393" s="6">
        <v>-1.07614213197969</v>
      </c>
      <c r="F4393" s="6">
        <v>-1.0761417236487101</v>
      </c>
      <c r="G4393" s="6">
        <v>57.553049999999999</v>
      </c>
      <c r="H4393" s="6">
        <v>134056.29370629301</v>
      </c>
      <c r="I4393" s="6">
        <v>49</v>
      </c>
      <c r="J4393" s="6">
        <v>49.02</v>
      </c>
      <c r="K4393" s="6">
        <v>48.54</v>
      </c>
      <c r="L4393" s="6">
        <v>113466.433566433</v>
      </c>
    </row>
    <row r="4394" spans="1:12" ht="15" customHeight="1" x14ac:dyDescent="0.25">
      <c r="A4394" s="5">
        <v>38481</v>
      </c>
      <c r="B4394" s="6">
        <v>49.25</v>
      </c>
      <c r="C4394" s="2">
        <v>10191500</v>
      </c>
      <c r="D4394" s="6">
        <v>0.28999999999999898</v>
      </c>
      <c r="E4394" s="6">
        <v>0.59232026143791705</v>
      </c>
      <c r="F4394" s="6">
        <v>0.59232430144531201</v>
      </c>
      <c r="G4394" s="6">
        <v>58.179139999999997</v>
      </c>
      <c r="H4394" s="6">
        <v>135515.71095571</v>
      </c>
      <c r="I4394" s="6">
        <v>48.9</v>
      </c>
      <c r="J4394" s="6">
        <v>49.46</v>
      </c>
      <c r="K4394" s="6">
        <v>48.9</v>
      </c>
      <c r="L4394" s="6">
        <v>114701.86480186399</v>
      </c>
    </row>
    <row r="4395" spans="1:12" ht="15" customHeight="1" x14ac:dyDescent="0.25">
      <c r="A4395" s="5">
        <v>38478</v>
      </c>
      <c r="B4395" s="6">
        <v>48.96</v>
      </c>
      <c r="C4395" s="2">
        <v>10242800</v>
      </c>
      <c r="D4395" s="6">
        <v>0.39</v>
      </c>
      <c r="E4395" s="6">
        <v>0.80296479308214996</v>
      </c>
      <c r="F4395" s="6">
        <v>0.80296146877396601</v>
      </c>
      <c r="G4395" s="6">
        <v>57.836559999999999</v>
      </c>
      <c r="H4395" s="6">
        <v>134717.15617715599</v>
      </c>
      <c r="I4395" s="6">
        <v>48.85</v>
      </c>
      <c r="J4395" s="6">
        <v>49.15</v>
      </c>
      <c r="K4395" s="6">
        <v>48.65</v>
      </c>
      <c r="L4395" s="6">
        <v>114025.874125874</v>
      </c>
    </row>
    <row r="4396" spans="1:12" ht="15" customHeight="1" x14ac:dyDescent="0.25">
      <c r="A4396" s="5">
        <v>38477</v>
      </c>
      <c r="B4396" s="6">
        <v>48.57</v>
      </c>
      <c r="C4396" s="2">
        <v>10839200</v>
      </c>
      <c r="D4396" s="6">
        <v>0.119999999999997</v>
      </c>
      <c r="E4396" s="6">
        <v>0.24767801857583599</v>
      </c>
      <c r="F4396" s="6">
        <v>0.24767928111104601</v>
      </c>
      <c r="G4396" s="6">
        <v>57.375853999999997</v>
      </c>
      <c r="H4396" s="6">
        <v>133643.249417249</v>
      </c>
      <c r="I4396" s="6">
        <v>48.35</v>
      </c>
      <c r="J4396" s="6">
        <v>49.22</v>
      </c>
      <c r="K4396" s="6">
        <v>48.31</v>
      </c>
      <c r="L4396" s="6">
        <v>113116.78321678301</v>
      </c>
    </row>
    <row r="4397" spans="1:12" ht="15" customHeight="1" x14ac:dyDescent="0.25">
      <c r="A4397" s="5">
        <v>38476</v>
      </c>
      <c r="B4397" s="6">
        <v>48.45</v>
      </c>
      <c r="C4397" s="2">
        <v>12243900</v>
      </c>
      <c r="D4397" s="6">
        <v>5.0000000000004201E-2</v>
      </c>
      <c r="E4397" s="6">
        <v>0.103305785123986</v>
      </c>
      <c r="F4397" s="6">
        <v>0.10330208111464199</v>
      </c>
      <c r="G4397" s="6">
        <v>57.234096999999998</v>
      </c>
      <c r="H4397" s="6">
        <v>133312.813519813</v>
      </c>
      <c r="I4397" s="6">
        <v>48.4</v>
      </c>
      <c r="J4397" s="6">
        <v>48.61</v>
      </c>
      <c r="K4397" s="6">
        <v>48.24</v>
      </c>
      <c r="L4397" s="6">
        <v>112837.062937062</v>
      </c>
    </row>
    <row r="4398" spans="1:12" ht="15" customHeight="1" x14ac:dyDescent="0.25">
      <c r="A4398" s="5">
        <v>38475</v>
      </c>
      <c r="B4398" s="6">
        <v>48.4</v>
      </c>
      <c r="C4398" s="2">
        <v>14804900</v>
      </c>
      <c r="D4398" s="6">
        <v>0.60000000000000098</v>
      </c>
      <c r="E4398" s="6">
        <v>1.25523012552302</v>
      </c>
      <c r="F4398" s="6">
        <v>1.25523835052754</v>
      </c>
      <c r="G4398" s="6">
        <v>57.175033999999997</v>
      </c>
      <c r="H4398" s="6">
        <v>133175.13752913699</v>
      </c>
      <c r="I4398" s="6">
        <v>47.57</v>
      </c>
      <c r="J4398" s="6">
        <v>48.5</v>
      </c>
      <c r="K4398" s="6">
        <v>47.54</v>
      </c>
      <c r="L4398" s="6">
        <v>112720.512820512</v>
      </c>
    </row>
    <row r="4399" spans="1:12" ht="15" customHeight="1" x14ac:dyDescent="0.25">
      <c r="A4399" s="5">
        <v>38474</v>
      </c>
      <c r="B4399" s="6">
        <v>47.8</v>
      </c>
      <c r="C4399" s="2">
        <v>11722300</v>
      </c>
      <c r="D4399" s="6">
        <v>0.65999999999999603</v>
      </c>
      <c r="E4399" s="6">
        <v>1.4000848536274799</v>
      </c>
      <c r="F4399" s="6">
        <v>1.4000821382670301</v>
      </c>
      <c r="G4399" s="6">
        <v>56.466248</v>
      </c>
      <c r="H4399" s="6">
        <v>131522.95571095499</v>
      </c>
      <c r="I4399" s="6">
        <v>47.48</v>
      </c>
      <c r="J4399" s="6">
        <v>47.9</v>
      </c>
      <c r="K4399" s="6">
        <v>47.32</v>
      </c>
      <c r="L4399" s="6">
        <v>111321.91142191101</v>
      </c>
    </row>
    <row r="4400" spans="1:12" ht="15" customHeight="1" x14ac:dyDescent="0.25">
      <c r="A4400" s="5">
        <v>38471</v>
      </c>
      <c r="B4400" s="6">
        <v>47.14</v>
      </c>
      <c r="C4400" s="2">
        <v>17001400</v>
      </c>
      <c r="D4400" s="6">
        <v>9.0000000000003397E-2</v>
      </c>
      <c r="E4400" s="6">
        <v>0.19128586609991</v>
      </c>
      <c r="F4400" s="6">
        <v>0.19128549440554601</v>
      </c>
      <c r="G4400" s="6">
        <v>55.686590000000002</v>
      </c>
      <c r="H4400" s="6">
        <v>129705.57109557099</v>
      </c>
      <c r="I4400" s="6">
        <v>47.15</v>
      </c>
      <c r="J4400" s="6">
        <v>47.28</v>
      </c>
      <c r="K4400" s="6">
        <v>46.2</v>
      </c>
      <c r="L4400" s="6">
        <v>109783.44988344899</v>
      </c>
    </row>
    <row r="4401" spans="1:12" ht="15" customHeight="1" x14ac:dyDescent="0.25">
      <c r="A4401" s="5">
        <v>38470</v>
      </c>
      <c r="B4401" s="6">
        <v>47.05</v>
      </c>
      <c r="C4401" s="2">
        <v>12304400</v>
      </c>
      <c r="D4401" s="6">
        <v>-0.24000000000000199</v>
      </c>
      <c r="E4401" s="6">
        <v>-0.50750687248890503</v>
      </c>
      <c r="F4401" s="6">
        <v>-0.50751479625711304</v>
      </c>
      <c r="G4401" s="6">
        <v>55.580272999999998</v>
      </c>
      <c r="H4401" s="6">
        <v>129457.745920745</v>
      </c>
      <c r="I4401" s="6">
        <v>47.02</v>
      </c>
      <c r="J4401" s="6">
        <v>47.59</v>
      </c>
      <c r="K4401" s="6">
        <v>46.93</v>
      </c>
      <c r="L4401" s="6">
        <v>109573.659673659</v>
      </c>
    </row>
    <row r="4402" spans="1:12" ht="15" customHeight="1" x14ac:dyDescent="0.25">
      <c r="A4402" s="5">
        <v>38469</v>
      </c>
      <c r="B4402" s="6">
        <v>47.29</v>
      </c>
      <c r="C4402" s="2">
        <v>10991300</v>
      </c>
      <c r="D4402" s="6">
        <v>0.28999999999999898</v>
      </c>
      <c r="E4402" s="6">
        <v>0.61702127659575201</v>
      </c>
      <c r="F4402" s="6">
        <v>0.61702545747832604</v>
      </c>
      <c r="G4402" s="6">
        <v>55.863790000000002</v>
      </c>
      <c r="H4402" s="6">
        <v>130118.624708624</v>
      </c>
      <c r="I4402" s="6">
        <v>46.7</v>
      </c>
      <c r="J4402" s="6">
        <v>47.47</v>
      </c>
      <c r="K4402" s="6">
        <v>46.65</v>
      </c>
      <c r="L4402" s="6">
        <v>110133.10023310001</v>
      </c>
    </row>
    <row r="4403" spans="1:12" ht="15" customHeight="1" x14ac:dyDescent="0.25">
      <c r="A4403" s="5">
        <v>38468</v>
      </c>
      <c r="B4403" s="6">
        <v>47</v>
      </c>
      <c r="C4403" s="2">
        <v>11800400</v>
      </c>
      <c r="D4403" s="6">
        <v>-2.0000000000003099E-2</v>
      </c>
      <c r="E4403" s="6">
        <v>-4.2535091450457398E-2</v>
      </c>
      <c r="F4403" s="6">
        <v>-4.2531408051371601E-2</v>
      </c>
      <c r="G4403" s="6">
        <v>55.521210000000004</v>
      </c>
      <c r="H4403" s="6">
        <v>129320.069930069</v>
      </c>
      <c r="I4403" s="6">
        <v>47</v>
      </c>
      <c r="J4403" s="6">
        <v>47.18</v>
      </c>
      <c r="K4403" s="6">
        <v>46.9</v>
      </c>
      <c r="L4403" s="6">
        <v>109457.109557109</v>
      </c>
    </row>
    <row r="4404" spans="1:12" ht="15" customHeight="1" x14ac:dyDescent="0.25">
      <c r="A4404" s="5">
        <v>38467</v>
      </c>
      <c r="B4404" s="6">
        <v>47.02</v>
      </c>
      <c r="C4404" s="2">
        <v>13742000</v>
      </c>
      <c r="D4404" s="6">
        <v>0.21</v>
      </c>
      <c r="E4404" s="6">
        <v>0.44862208929716801</v>
      </c>
      <c r="F4404" s="6">
        <v>0.44861576348300602</v>
      </c>
      <c r="G4404" s="6">
        <v>55.544834000000002</v>
      </c>
      <c r="H4404" s="6">
        <v>129375.13752913701</v>
      </c>
      <c r="I4404" s="6">
        <v>47.05</v>
      </c>
      <c r="J4404" s="6">
        <v>47.44</v>
      </c>
      <c r="K4404" s="6">
        <v>46.9</v>
      </c>
      <c r="L4404" s="6">
        <v>109503.72960372901</v>
      </c>
    </row>
    <row r="4405" spans="1:12" ht="15" customHeight="1" x14ac:dyDescent="0.25">
      <c r="A4405" s="5">
        <v>38464</v>
      </c>
      <c r="B4405" s="6">
        <v>46.81</v>
      </c>
      <c r="C4405" s="2">
        <v>23249000</v>
      </c>
      <c r="D4405" s="6">
        <v>-0.96999999999999797</v>
      </c>
      <c r="E4405" s="6">
        <v>-2.0301381331100798</v>
      </c>
      <c r="F4405" s="6">
        <v>-2.03013066915759</v>
      </c>
      <c r="G4405" s="6">
        <v>55.296764000000003</v>
      </c>
      <c r="H4405" s="6">
        <v>128796.885780885</v>
      </c>
      <c r="I4405" s="6">
        <v>47.48</v>
      </c>
      <c r="J4405" s="6">
        <v>47.57</v>
      </c>
      <c r="K4405" s="6">
        <v>46.65</v>
      </c>
      <c r="L4405" s="6">
        <v>109014.219114219</v>
      </c>
    </row>
    <row r="4406" spans="1:12" ht="15" customHeight="1" x14ac:dyDescent="0.25">
      <c r="A4406" s="5">
        <v>38463</v>
      </c>
      <c r="B4406" s="6">
        <v>47.78</v>
      </c>
      <c r="C4406" s="2">
        <v>10471100</v>
      </c>
      <c r="D4406" s="6">
        <v>0.42999999999999899</v>
      </c>
      <c r="E4406" s="6">
        <v>0.90813093980992499</v>
      </c>
      <c r="F4406" s="6">
        <v>0.90813638627640303</v>
      </c>
      <c r="G4406" s="6">
        <v>56.442622999999998</v>
      </c>
      <c r="H4406" s="6">
        <v>131467.885780885</v>
      </c>
      <c r="I4406" s="6">
        <v>47.89</v>
      </c>
      <c r="J4406" s="6">
        <v>47.91</v>
      </c>
      <c r="K4406" s="6">
        <v>47.5</v>
      </c>
      <c r="L4406" s="6">
        <v>111275.291375291</v>
      </c>
    </row>
    <row r="4407" spans="1:12" ht="15" customHeight="1" x14ac:dyDescent="0.25">
      <c r="A4407" s="5">
        <v>38462</v>
      </c>
      <c r="B4407" s="6">
        <v>47.35</v>
      </c>
      <c r="C4407" s="2">
        <v>14049200</v>
      </c>
      <c r="D4407" s="6">
        <v>-0.25</v>
      </c>
      <c r="E4407" s="6">
        <v>-0.52521008403361102</v>
      </c>
      <c r="F4407" s="6">
        <v>-0.52521794864270799</v>
      </c>
      <c r="G4407" s="6">
        <v>55.934660000000001</v>
      </c>
      <c r="H4407" s="6">
        <v>130283.822843822</v>
      </c>
      <c r="I4407" s="6">
        <v>47.4</v>
      </c>
      <c r="J4407" s="6">
        <v>47.95</v>
      </c>
      <c r="K4407" s="6">
        <v>47.3</v>
      </c>
      <c r="L4407" s="6">
        <v>110272.96037296001</v>
      </c>
    </row>
    <row r="4408" spans="1:12" ht="15" customHeight="1" x14ac:dyDescent="0.25">
      <c r="A4408" s="5">
        <v>38461</v>
      </c>
      <c r="B4408" s="6">
        <v>47.6</v>
      </c>
      <c r="C4408" s="2">
        <v>14728400</v>
      </c>
      <c r="D4408" s="6">
        <v>-0.28000000000000103</v>
      </c>
      <c r="E4408" s="6">
        <v>-0.58479532163743198</v>
      </c>
      <c r="F4408" s="6">
        <v>-0.58479945733399497</v>
      </c>
      <c r="G4408" s="6">
        <v>56.229990000000001</v>
      </c>
      <c r="H4408" s="6">
        <v>130972.237762237</v>
      </c>
      <c r="I4408" s="6">
        <v>47.75</v>
      </c>
      <c r="J4408" s="6">
        <v>47.89</v>
      </c>
      <c r="K4408" s="6">
        <v>47.18</v>
      </c>
      <c r="L4408" s="6">
        <v>110855.71095571</v>
      </c>
    </row>
    <row r="4409" spans="1:12" ht="15" customHeight="1" x14ac:dyDescent="0.25">
      <c r="A4409" s="5">
        <v>38460</v>
      </c>
      <c r="B4409" s="6">
        <v>47.88</v>
      </c>
      <c r="C4409" s="2">
        <v>15085200</v>
      </c>
      <c r="D4409" s="6">
        <v>0.17999999999999899</v>
      </c>
      <c r="E4409" s="6">
        <v>0.37735849056603699</v>
      </c>
      <c r="F4409" s="6">
        <v>0.37736307795184199</v>
      </c>
      <c r="G4409" s="6">
        <v>56.560757000000002</v>
      </c>
      <c r="H4409" s="6">
        <v>131743.256410256</v>
      </c>
      <c r="I4409" s="6">
        <v>47.91</v>
      </c>
      <c r="J4409" s="6">
        <v>47.96</v>
      </c>
      <c r="K4409" s="6">
        <v>47.55</v>
      </c>
      <c r="L4409" s="6">
        <v>111508.391608391</v>
      </c>
    </row>
    <row r="4410" spans="1:12" ht="15" customHeight="1" x14ac:dyDescent="0.25">
      <c r="A4410" s="5">
        <v>38457</v>
      </c>
      <c r="B4410" s="6">
        <v>47.7</v>
      </c>
      <c r="C4410" s="2">
        <v>17212700</v>
      </c>
      <c r="D4410" s="6">
        <v>-0.25999999999999801</v>
      </c>
      <c r="E4410" s="6">
        <v>-0.54211843202668297</v>
      </c>
      <c r="F4410" s="6">
        <v>-0.54212089045218004</v>
      </c>
      <c r="G4410" s="6">
        <v>56.348120000000002</v>
      </c>
      <c r="H4410" s="6">
        <v>131247.59906759899</v>
      </c>
      <c r="I4410" s="6">
        <v>47.97</v>
      </c>
      <c r="J4410" s="6">
        <v>48.24</v>
      </c>
      <c r="K4410" s="6">
        <v>47.49</v>
      </c>
      <c r="L4410" s="6">
        <v>111088.811188811</v>
      </c>
    </row>
    <row r="4411" spans="1:12" ht="15" customHeight="1" x14ac:dyDescent="0.25">
      <c r="A4411" s="5">
        <v>38456</v>
      </c>
      <c r="B4411" s="6">
        <v>47.96</v>
      </c>
      <c r="C4411" s="2">
        <v>19760900</v>
      </c>
      <c r="D4411" s="6">
        <v>-0.60999999999999899</v>
      </c>
      <c r="E4411" s="6">
        <v>-1.25591929174387</v>
      </c>
      <c r="F4411" s="6">
        <v>-1.2559185611424499</v>
      </c>
      <c r="G4411" s="6">
        <v>56.655259999999998</v>
      </c>
      <c r="H4411" s="6">
        <v>131963.543123543</v>
      </c>
      <c r="I4411" s="6">
        <v>48.81</v>
      </c>
      <c r="J4411" s="6">
        <v>49.5</v>
      </c>
      <c r="K4411" s="6">
        <v>47.92</v>
      </c>
      <c r="L4411" s="6">
        <v>111694.871794871</v>
      </c>
    </row>
    <row r="4412" spans="1:12" ht="15" customHeight="1" x14ac:dyDescent="0.25">
      <c r="A4412" s="5">
        <v>38455</v>
      </c>
      <c r="B4412" s="6">
        <v>48.57</v>
      </c>
      <c r="C4412" s="2">
        <v>12498000</v>
      </c>
      <c r="D4412" s="6">
        <v>-6.0000000000002197E-2</v>
      </c>
      <c r="E4412" s="6">
        <v>-0.123380629241209</v>
      </c>
      <c r="F4412" s="6">
        <v>-0.12337690935585401</v>
      </c>
      <c r="G4412" s="6">
        <v>57.375853999999997</v>
      </c>
      <c r="H4412" s="6">
        <v>133643.249417249</v>
      </c>
      <c r="I4412" s="6">
        <v>48.76</v>
      </c>
      <c r="J4412" s="6">
        <v>49.09</v>
      </c>
      <c r="K4412" s="6">
        <v>48.49</v>
      </c>
      <c r="L4412" s="6">
        <v>113116.78321678301</v>
      </c>
    </row>
    <row r="4413" spans="1:12" ht="15" customHeight="1" x14ac:dyDescent="0.25">
      <c r="A4413" s="5">
        <v>38454</v>
      </c>
      <c r="B4413" s="6">
        <v>48.63</v>
      </c>
      <c r="C4413" s="2">
        <v>20104700</v>
      </c>
      <c r="D4413" s="6">
        <v>0.12000000000000401</v>
      </c>
      <c r="E4413" s="6">
        <v>0.24737167594310799</v>
      </c>
      <c r="F4413" s="6">
        <v>0.247371196783019</v>
      </c>
      <c r="G4413" s="6">
        <v>57.446730000000002</v>
      </c>
      <c r="H4413" s="6">
        <v>133808.46153846101</v>
      </c>
      <c r="I4413" s="6">
        <v>48.2</v>
      </c>
      <c r="J4413" s="6">
        <v>48.83</v>
      </c>
      <c r="K4413" s="6">
        <v>47.77</v>
      </c>
      <c r="L4413" s="6">
        <v>113256.64335664301</v>
      </c>
    </row>
    <row r="4414" spans="1:12" ht="15" customHeight="1" x14ac:dyDescent="0.25">
      <c r="A4414" s="5">
        <v>38453</v>
      </c>
      <c r="B4414" s="6">
        <v>48.51</v>
      </c>
      <c r="C4414" s="2">
        <v>11909800</v>
      </c>
      <c r="D4414" s="6">
        <v>-6.0000000000002197E-2</v>
      </c>
      <c r="E4414" s="6">
        <v>-0.123533045089563</v>
      </c>
      <c r="F4414" s="6">
        <v>-0.123536287581871</v>
      </c>
      <c r="G4414" s="6">
        <v>57.304974000000001</v>
      </c>
      <c r="H4414" s="6">
        <v>133478.02797202699</v>
      </c>
      <c r="I4414" s="6">
        <v>48.57</v>
      </c>
      <c r="J4414" s="6">
        <v>48.7</v>
      </c>
      <c r="K4414" s="6">
        <v>48.244</v>
      </c>
      <c r="L4414" s="6">
        <v>112976.92307692301</v>
      </c>
    </row>
    <row r="4415" spans="1:12" ht="15" customHeight="1" x14ac:dyDescent="0.25">
      <c r="A4415" s="5">
        <v>38450</v>
      </c>
      <c r="B4415" s="6">
        <v>48.57</v>
      </c>
      <c r="C4415" s="2">
        <v>13173800</v>
      </c>
      <c r="D4415" s="6">
        <v>-0.32999999999999802</v>
      </c>
      <c r="E4415" s="6">
        <v>-0.67484662576686705</v>
      </c>
      <c r="F4415" s="6">
        <v>-0.67485046399345905</v>
      </c>
      <c r="G4415" s="6">
        <v>57.375853999999997</v>
      </c>
      <c r="H4415" s="6">
        <v>133643.249417249</v>
      </c>
      <c r="I4415" s="6">
        <v>48.9</v>
      </c>
      <c r="J4415" s="6">
        <v>49.04</v>
      </c>
      <c r="K4415" s="6">
        <v>48.52</v>
      </c>
      <c r="L4415" s="6">
        <v>113116.78321678301</v>
      </c>
    </row>
    <row r="4416" spans="1:12" ht="15" customHeight="1" x14ac:dyDescent="0.25">
      <c r="A4416" s="5">
        <v>38449</v>
      </c>
      <c r="B4416" s="6">
        <v>48.9</v>
      </c>
      <c r="C4416" s="2">
        <v>25842400</v>
      </c>
      <c r="D4416" s="6">
        <v>-0.60000000000000098</v>
      </c>
      <c r="E4416" s="6">
        <v>-1.2121212121212199</v>
      </c>
      <c r="F4416" s="6">
        <v>-1.21211542871089</v>
      </c>
      <c r="G4416" s="6">
        <v>57.765686000000002</v>
      </c>
      <c r="H4416" s="6">
        <v>134551.94871794799</v>
      </c>
      <c r="I4416" s="6">
        <v>49.18</v>
      </c>
      <c r="J4416" s="6">
        <v>49.29</v>
      </c>
      <c r="K4416" s="6">
        <v>48.46</v>
      </c>
      <c r="L4416" s="6">
        <v>113886.013986013</v>
      </c>
    </row>
    <row r="4417" spans="1:12" ht="15" customHeight="1" x14ac:dyDescent="0.25">
      <c r="A4417" s="5">
        <v>38448</v>
      </c>
      <c r="B4417" s="6">
        <v>49.5</v>
      </c>
      <c r="C4417" s="2">
        <v>14533100</v>
      </c>
      <c r="D4417" s="6">
        <v>-0.17000000000000101</v>
      </c>
      <c r="E4417" s="6">
        <v>-0.34225890879806498</v>
      </c>
      <c r="F4417" s="6">
        <v>-0.342258243824478</v>
      </c>
      <c r="G4417" s="6">
        <v>58.474463999999998</v>
      </c>
      <c r="H4417" s="6">
        <v>136204.11188811099</v>
      </c>
      <c r="I4417" s="6">
        <v>49.88</v>
      </c>
      <c r="J4417" s="6">
        <v>49.95</v>
      </c>
      <c r="K4417" s="6">
        <v>49.35</v>
      </c>
      <c r="L4417" s="6">
        <v>115284.615384615</v>
      </c>
    </row>
    <row r="4418" spans="1:12" ht="15" customHeight="1" x14ac:dyDescent="0.25">
      <c r="A4418" s="5">
        <v>38447</v>
      </c>
      <c r="B4418" s="6">
        <v>49.67</v>
      </c>
      <c r="C4418" s="2">
        <v>13100000</v>
      </c>
      <c r="D4418" s="6">
        <v>0.260000000000005</v>
      </c>
      <c r="E4418" s="6">
        <v>0.52620926937867396</v>
      </c>
      <c r="F4418" s="6">
        <v>0.52621168618602798</v>
      </c>
      <c r="G4418" s="6">
        <v>58.675285000000002</v>
      </c>
      <c r="H4418" s="6">
        <v>136672.22610722599</v>
      </c>
      <c r="I4418" s="6">
        <v>49.55</v>
      </c>
      <c r="J4418" s="6">
        <v>49.79</v>
      </c>
      <c r="K4418" s="6">
        <v>49.23</v>
      </c>
      <c r="L4418" s="6">
        <v>115680.885780885</v>
      </c>
    </row>
    <row r="4419" spans="1:12" ht="15" customHeight="1" x14ac:dyDescent="0.25">
      <c r="A4419" s="5">
        <v>38446</v>
      </c>
      <c r="B4419" s="6">
        <v>49.41</v>
      </c>
      <c r="C4419" s="2">
        <v>17673700</v>
      </c>
      <c r="D4419" s="6">
        <v>0.41999999999999399</v>
      </c>
      <c r="E4419" s="6">
        <v>0.85731781996325396</v>
      </c>
      <c r="F4419" s="6">
        <v>0.85731441802598896</v>
      </c>
      <c r="G4419" s="6">
        <v>58.368144999999998</v>
      </c>
      <c r="H4419" s="6">
        <v>135956.282051282</v>
      </c>
      <c r="I4419" s="6">
        <v>49.33</v>
      </c>
      <c r="J4419" s="6">
        <v>49.61</v>
      </c>
      <c r="K4419" s="6">
        <v>48.72</v>
      </c>
      <c r="L4419" s="6">
        <v>115074.825174825</v>
      </c>
    </row>
    <row r="4420" spans="1:12" ht="15" customHeight="1" x14ac:dyDescent="0.25">
      <c r="A4420" s="5">
        <v>38443</v>
      </c>
      <c r="B4420" s="6">
        <v>48.99</v>
      </c>
      <c r="C4420" s="2">
        <v>29181200</v>
      </c>
      <c r="D4420" s="6">
        <v>-1.1199999999999899</v>
      </c>
      <c r="E4420" s="6">
        <v>-2.23508281780083</v>
      </c>
      <c r="F4420" s="6">
        <v>-2.2350851574438799</v>
      </c>
      <c r="G4420" s="6">
        <v>57.872</v>
      </c>
      <c r="H4420" s="6">
        <v>134799.76689976599</v>
      </c>
      <c r="I4420" s="6">
        <v>50.5</v>
      </c>
      <c r="J4420" s="6">
        <v>50.5</v>
      </c>
      <c r="K4420" s="6">
        <v>48.5</v>
      </c>
      <c r="L4420" s="6">
        <v>114095.804195804</v>
      </c>
    </row>
    <row r="4421" spans="1:12" ht="15" customHeight="1" x14ac:dyDescent="0.25">
      <c r="A4421" s="5">
        <v>38442</v>
      </c>
      <c r="B4421" s="6">
        <v>50.11</v>
      </c>
      <c r="C4421" s="2">
        <v>16005500</v>
      </c>
      <c r="D4421" s="6">
        <v>-0.73000000000000398</v>
      </c>
      <c r="E4421" s="6">
        <v>-1.4358772619984299</v>
      </c>
      <c r="F4421" s="6">
        <v>-1.4358761058793501</v>
      </c>
      <c r="G4421" s="6">
        <v>59.195059999999998</v>
      </c>
      <c r="H4421" s="6">
        <v>137883.82284382201</v>
      </c>
      <c r="I4421" s="6">
        <v>50.75</v>
      </c>
      <c r="J4421" s="6">
        <v>50.89</v>
      </c>
      <c r="K4421" s="6">
        <v>50.06</v>
      </c>
      <c r="L4421" s="6">
        <v>116706.526806526</v>
      </c>
    </row>
    <row r="4422" spans="1:12" ht="15" customHeight="1" x14ac:dyDescent="0.25">
      <c r="A4422" s="5">
        <v>38441</v>
      </c>
      <c r="B4422" s="6">
        <v>50.84</v>
      </c>
      <c r="C4422" s="2">
        <v>11173300</v>
      </c>
      <c r="D4422" s="6">
        <v>7.0000000000000201E-2</v>
      </c>
      <c r="E4422" s="6">
        <v>0.137876698837891</v>
      </c>
      <c r="F4422" s="6">
        <v>0.137874757897993</v>
      </c>
      <c r="G4422" s="6">
        <v>60.057409999999997</v>
      </c>
      <c r="H4422" s="6">
        <v>139893.962703962</v>
      </c>
      <c r="I4422" s="6">
        <v>50.9</v>
      </c>
      <c r="J4422" s="6">
        <v>51.18</v>
      </c>
      <c r="K4422" s="6">
        <v>50.7</v>
      </c>
      <c r="L4422" s="6">
        <v>118408.158508158</v>
      </c>
    </row>
    <row r="4423" spans="1:12" ht="15" customHeight="1" x14ac:dyDescent="0.25">
      <c r="A4423" s="5">
        <v>38440</v>
      </c>
      <c r="B4423" s="6">
        <v>50.77</v>
      </c>
      <c r="C4423" s="2">
        <v>13906000</v>
      </c>
      <c r="D4423" s="6">
        <v>-0.219999999999998</v>
      </c>
      <c r="E4423" s="6">
        <v>-0.431457148460479</v>
      </c>
      <c r="F4423" s="6">
        <v>-0.43145960209454098</v>
      </c>
      <c r="G4423" s="6">
        <v>59.974719999999998</v>
      </c>
      <c r="H4423" s="6">
        <v>139701.21212121201</v>
      </c>
      <c r="I4423" s="6">
        <v>50.9</v>
      </c>
      <c r="J4423" s="6">
        <v>51.27</v>
      </c>
      <c r="K4423" s="6">
        <v>50.73</v>
      </c>
      <c r="L4423" s="6">
        <v>118244.988344988</v>
      </c>
    </row>
    <row r="4424" spans="1:12" ht="15" customHeight="1" x14ac:dyDescent="0.25">
      <c r="A4424" s="5">
        <v>38439</v>
      </c>
      <c r="B4424" s="6">
        <v>50.99</v>
      </c>
      <c r="C4424" s="2">
        <v>12228400</v>
      </c>
      <c r="D4424" s="6">
        <v>0.33000000000000501</v>
      </c>
      <c r="E4424" s="6">
        <v>0.65140150019740095</v>
      </c>
      <c r="F4424" s="6">
        <v>0.65140522875379803</v>
      </c>
      <c r="G4424" s="6">
        <v>60.234608000000001</v>
      </c>
      <c r="H4424" s="6">
        <v>140307.01165501101</v>
      </c>
      <c r="I4424" s="6">
        <v>50.66</v>
      </c>
      <c r="J4424" s="6">
        <v>51.18</v>
      </c>
      <c r="K4424" s="6">
        <v>50.51</v>
      </c>
      <c r="L4424" s="6">
        <v>118757.80885780801</v>
      </c>
    </row>
    <row r="4425" spans="1:12" ht="15" customHeight="1" x14ac:dyDescent="0.25">
      <c r="A4425" s="5">
        <v>38435</v>
      </c>
      <c r="B4425" s="6">
        <v>50.66</v>
      </c>
      <c r="C4425" s="2">
        <v>12512000</v>
      </c>
      <c r="D4425" s="6">
        <v>9.9999999999980105E-3</v>
      </c>
      <c r="E4425" s="6">
        <v>1.9743336623889701E-2</v>
      </c>
      <c r="F4425" s="6">
        <v>1.9744969336477E-2</v>
      </c>
      <c r="G4425" s="6">
        <v>59.844776000000003</v>
      </c>
      <c r="H4425" s="6">
        <v>139398.31235431199</v>
      </c>
      <c r="I4425" s="6">
        <v>51.02</v>
      </c>
      <c r="J4425" s="6">
        <v>51.03</v>
      </c>
      <c r="K4425" s="6">
        <v>50.52</v>
      </c>
      <c r="L4425" s="6">
        <v>117988.578088578</v>
      </c>
    </row>
    <row r="4426" spans="1:12" ht="15" customHeight="1" x14ac:dyDescent="0.25">
      <c r="A4426" s="5">
        <v>38434</v>
      </c>
      <c r="B4426" s="6">
        <v>50.65</v>
      </c>
      <c r="C4426" s="2">
        <v>17584700</v>
      </c>
      <c r="D4426" s="6">
        <v>-0.25</v>
      </c>
      <c r="E4426" s="6">
        <v>-0.49115913555992602</v>
      </c>
      <c r="F4426" s="6">
        <v>-0.491163144669504</v>
      </c>
      <c r="G4426" s="6">
        <v>59.832962000000002</v>
      </c>
      <c r="H4426" s="6">
        <v>139370.773892773</v>
      </c>
      <c r="I4426" s="6">
        <v>50.9</v>
      </c>
      <c r="J4426" s="6">
        <v>51.18</v>
      </c>
      <c r="K4426" s="6">
        <v>50.58</v>
      </c>
      <c r="L4426" s="6">
        <v>117965.268065268</v>
      </c>
    </row>
    <row r="4427" spans="1:12" ht="15" customHeight="1" x14ac:dyDescent="0.25">
      <c r="A4427" s="5">
        <v>38433</v>
      </c>
      <c r="B4427" s="6">
        <v>50.9</v>
      </c>
      <c r="C4427" s="2">
        <v>18046000</v>
      </c>
      <c r="D4427" s="6">
        <v>-0.27000000000000302</v>
      </c>
      <c r="E4427" s="6">
        <v>-0.52765292163378097</v>
      </c>
      <c r="F4427" s="6">
        <v>-0.527642000498451</v>
      </c>
      <c r="G4427" s="6">
        <v>60.12829</v>
      </c>
      <c r="H4427" s="6">
        <v>140059.184149184</v>
      </c>
      <c r="I4427" s="6">
        <v>51.17</v>
      </c>
      <c r="J4427" s="6">
        <v>51.34</v>
      </c>
      <c r="K4427" s="6">
        <v>50.85</v>
      </c>
      <c r="L4427" s="6">
        <v>118548.018648018</v>
      </c>
    </row>
    <row r="4428" spans="1:12" ht="15" customHeight="1" x14ac:dyDescent="0.25">
      <c r="A4428" s="5">
        <v>38432</v>
      </c>
      <c r="B4428" s="6">
        <v>51.17</v>
      </c>
      <c r="C4428" s="2">
        <v>22034400</v>
      </c>
      <c r="D4428" s="6">
        <v>-0.28000000000000103</v>
      </c>
      <c r="E4428" s="6">
        <v>-0.54421768707483198</v>
      </c>
      <c r="F4428" s="6">
        <v>-0.54422484818685801</v>
      </c>
      <c r="G4428" s="6">
        <v>60.447234999999999</v>
      </c>
      <c r="H4428" s="6">
        <v>140802.64568764501</v>
      </c>
      <c r="I4428" s="6">
        <v>51.52</v>
      </c>
      <c r="J4428" s="6">
        <v>51.76</v>
      </c>
      <c r="K4428" s="6">
        <v>51.12</v>
      </c>
      <c r="L4428" s="6">
        <v>119177.389277389</v>
      </c>
    </row>
    <row r="4429" spans="1:12" ht="15" customHeight="1" x14ac:dyDescent="0.25">
      <c r="A4429" s="5">
        <v>38429</v>
      </c>
      <c r="B4429" s="6">
        <v>51.45</v>
      </c>
      <c r="C4429" s="2">
        <v>87202600</v>
      </c>
      <c r="D4429" s="6">
        <v>-0.87999999999999501</v>
      </c>
      <c r="E4429" s="6">
        <v>-1.68163577297916</v>
      </c>
      <c r="F4429" s="6">
        <v>-1.6816357167179701</v>
      </c>
      <c r="G4429" s="6">
        <v>60.778004000000003</v>
      </c>
      <c r="H4429" s="6">
        <v>141573.66899766901</v>
      </c>
      <c r="I4429" s="6">
        <v>52.14</v>
      </c>
      <c r="J4429" s="6">
        <v>52.34</v>
      </c>
      <c r="K4429" s="6">
        <v>51.45</v>
      </c>
      <c r="L4429" s="6">
        <v>119830.069930069</v>
      </c>
    </row>
    <row r="4430" spans="1:12" ht="15" customHeight="1" x14ac:dyDescent="0.25">
      <c r="A4430" s="5">
        <v>38428</v>
      </c>
      <c r="B4430" s="6">
        <v>52.33</v>
      </c>
      <c r="C4430" s="2">
        <v>19039300</v>
      </c>
      <c r="D4430" s="6">
        <v>1</v>
      </c>
      <c r="E4430" s="6">
        <v>1.94817845314629</v>
      </c>
      <c r="F4430" s="6">
        <v>1.9481745655445399</v>
      </c>
      <c r="G4430" s="6">
        <v>61.817549999999997</v>
      </c>
      <c r="H4430" s="6">
        <v>143996.85314685301</v>
      </c>
      <c r="I4430" s="6">
        <v>51.51</v>
      </c>
      <c r="J4430" s="6">
        <v>52.43</v>
      </c>
      <c r="K4430" s="6">
        <v>51.4</v>
      </c>
      <c r="L4430" s="6">
        <v>121881.35198135101</v>
      </c>
    </row>
    <row r="4431" spans="1:12" ht="15" customHeight="1" x14ac:dyDescent="0.25">
      <c r="A4431" s="5">
        <v>38427</v>
      </c>
      <c r="B4431" s="6">
        <v>51.33</v>
      </c>
      <c r="C4431" s="2">
        <v>17727400</v>
      </c>
      <c r="D4431" s="6">
        <v>0.29999999999999699</v>
      </c>
      <c r="E4431" s="6">
        <v>0.587889476778369</v>
      </c>
      <c r="F4431" s="6">
        <v>0.88183899800036103</v>
      </c>
      <c r="G4431" s="6">
        <v>60.636249999999997</v>
      </c>
      <c r="H4431" s="6">
        <v>141243.24009323999</v>
      </c>
      <c r="I4431" s="6">
        <v>50.92</v>
      </c>
      <c r="J4431" s="6">
        <v>51.55</v>
      </c>
      <c r="K4431" s="6">
        <v>50.86</v>
      </c>
      <c r="L4431" s="6">
        <v>119550.349650349</v>
      </c>
    </row>
    <row r="4432" spans="1:12" ht="15" customHeight="1" x14ac:dyDescent="0.25">
      <c r="A4432" s="5">
        <v>38426</v>
      </c>
      <c r="B4432" s="6">
        <v>51.03</v>
      </c>
      <c r="C4432" s="2">
        <v>13994900</v>
      </c>
      <c r="D4432" s="6">
        <v>-0.26999999999999602</v>
      </c>
      <c r="E4432" s="6">
        <v>-0.52631578947367397</v>
      </c>
      <c r="F4432" s="6">
        <v>-0.52631204402605603</v>
      </c>
      <c r="G4432" s="6">
        <v>60.106209999999997</v>
      </c>
      <c r="H4432" s="6">
        <v>140007.715617715</v>
      </c>
      <c r="I4432" s="6">
        <v>51.55</v>
      </c>
      <c r="J4432" s="6">
        <v>51.65</v>
      </c>
      <c r="K4432" s="6">
        <v>51.01</v>
      </c>
      <c r="L4432" s="6">
        <v>118851.048951048</v>
      </c>
    </row>
    <row r="4433" spans="1:12" ht="15" customHeight="1" x14ac:dyDescent="0.25">
      <c r="A4433" s="5">
        <v>38425</v>
      </c>
      <c r="B4433" s="6">
        <v>51.3</v>
      </c>
      <c r="C4433" s="2">
        <v>15325900</v>
      </c>
      <c r="D4433" s="6">
        <v>-0.30000000000000399</v>
      </c>
      <c r="E4433" s="6">
        <v>-0.58139534883722099</v>
      </c>
      <c r="F4433" s="6">
        <v>-0.58139523404581095</v>
      </c>
      <c r="G4433" s="6">
        <v>60.424230000000001</v>
      </c>
      <c r="H4433" s="6">
        <v>140749.02097901999</v>
      </c>
      <c r="I4433" s="6">
        <v>51.78</v>
      </c>
      <c r="J4433" s="6">
        <v>51.94</v>
      </c>
      <c r="K4433" s="6">
        <v>51.14</v>
      </c>
      <c r="L4433" s="6">
        <v>119480.41958041899</v>
      </c>
    </row>
    <row r="4434" spans="1:12" ht="15" customHeight="1" x14ac:dyDescent="0.25">
      <c r="A4434" s="5">
        <v>38422</v>
      </c>
      <c r="B4434" s="6">
        <v>51.6</v>
      </c>
      <c r="C4434" s="2">
        <v>9248600</v>
      </c>
      <c r="D4434" s="6">
        <v>-0.54999999999999705</v>
      </c>
      <c r="E4434" s="6">
        <v>-1.05465004793863</v>
      </c>
      <c r="F4434" s="6">
        <v>-1.0546562851874901</v>
      </c>
      <c r="G4434" s="6">
        <v>60.777588000000002</v>
      </c>
      <c r="H4434" s="6">
        <v>141572.69930069899</v>
      </c>
      <c r="I4434" s="6">
        <v>52.23</v>
      </c>
      <c r="J4434" s="6">
        <v>52.24</v>
      </c>
      <c r="K4434" s="6">
        <v>51.47</v>
      </c>
      <c r="L4434" s="6">
        <v>120179.72027972</v>
      </c>
    </row>
    <row r="4435" spans="1:12" ht="15" customHeight="1" x14ac:dyDescent="0.25">
      <c r="A4435" s="5">
        <v>38421</v>
      </c>
      <c r="B4435" s="6">
        <v>52.15</v>
      </c>
      <c r="C4435" s="2">
        <v>8096500</v>
      </c>
      <c r="D4435" s="6">
        <v>-0.30000000000000399</v>
      </c>
      <c r="E4435" s="6">
        <v>-0.57197330791231005</v>
      </c>
      <c r="F4435" s="6">
        <v>-0.57196833151582605</v>
      </c>
      <c r="G4435" s="6">
        <v>61.425415000000001</v>
      </c>
      <c r="H4435" s="6">
        <v>143082.785547785</v>
      </c>
      <c r="I4435" s="6">
        <v>52.45</v>
      </c>
      <c r="J4435" s="6">
        <v>52.56</v>
      </c>
      <c r="K4435" s="6">
        <v>52.07</v>
      </c>
      <c r="L4435" s="6">
        <v>121461.77156177101</v>
      </c>
    </row>
    <row r="4436" spans="1:12" ht="15" customHeight="1" x14ac:dyDescent="0.25">
      <c r="A4436" s="5">
        <v>38420</v>
      </c>
      <c r="B4436" s="6">
        <v>52.45</v>
      </c>
      <c r="C4436" s="2">
        <v>10112500</v>
      </c>
      <c r="D4436" s="6">
        <v>3.0000000000001099E-2</v>
      </c>
      <c r="E4436" s="6">
        <v>5.7230064860736E-2</v>
      </c>
      <c r="F4436" s="6">
        <v>5.7236859047193799E-2</v>
      </c>
      <c r="G4436" s="6">
        <v>61.778770000000002</v>
      </c>
      <c r="H4436" s="6">
        <v>143906.45687645601</v>
      </c>
      <c r="I4436" s="6">
        <v>52.4</v>
      </c>
      <c r="J4436" s="6">
        <v>52.59</v>
      </c>
      <c r="K4436" s="6">
        <v>52.28</v>
      </c>
      <c r="L4436" s="6">
        <v>122161.072261072</v>
      </c>
    </row>
    <row r="4437" spans="1:12" ht="15" customHeight="1" x14ac:dyDescent="0.25">
      <c r="A4437" s="5">
        <v>38419</v>
      </c>
      <c r="B4437" s="6">
        <v>52.42</v>
      </c>
      <c r="C4437" s="2">
        <v>9411100</v>
      </c>
      <c r="D4437" s="6">
        <v>-0.35999999999999899</v>
      </c>
      <c r="E4437" s="6">
        <v>-0.682076544145504</v>
      </c>
      <c r="F4437" s="6">
        <v>-0.68207708663020605</v>
      </c>
      <c r="G4437" s="6">
        <v>61.743429999999996</v>
      </c>
      <c r="H4437" s="6">
        <v>143824.079254079</v>
      </c>
      <c r="I4437" s="6">
        <v>52.6</v>
      </c>
      <c r="J4437" s="6">
        <v>52.75</v>
      </c>
      <c r="K4437" s="6">
        <v>52.25</v>
      </c>
      <c r="L4437" s="6">
        <v>122091.142191142</v>
      </c>
    </row>
    <row r="4438" spans="1:12" ht="15" customHeight="1" x14ac:dyDescent="0.25">
      <c r="A4438" s="5">
        <v>38418</v>
      </c>
      <c r="B4438" s="6">
        <v>52.78</v>
      </c>
      <c r="C4438" s="2">
        <v>10275600</v>
      </c>
      <c r="D4438" s="6">
        <v>-0.32</v>
      </c>
      <c r="E4438" s="6">
        <v>-0.60263653483992796</v>
      </c>
      <c r="F4438" s="6">
        <v>-0.60263771757831297</v>
      </c>
      <c r="G4438" s="6">
        <v>62.167459999999998</v>
      </c>
      <c r="H4438" s="6">
        <v>144812.49417249401</v>
      </c>
      <c r="I4438" s="6">
        <v>53.1</v>
      </c>
      <c r="J4438" s="6">
        <v>53.36</v>
      </c>
      <c r="K4438" s="6">
        <v>52.59</v>
      </c>
      <c r="L4438" s="6">
        <v>122930.303030303</v>
      </c>
    </row>
    <row r="4439" spans="1:12" ht="15" customHeight="1" x14ac:dyDescent="0.25">
      <c r="A4439" s="5">
        <v>38415</v>
      </c>
      <c r="B4439" s="6">
        <v>53.1</v>
      </c>
      <c r="C4439" s="2">
        <v>11556300</v>
      </c>
      <c r="D4439" s="6">
        <v>0.24000000000000199</v>
      </c>
      <c r="E4439" s="6">
        <v>0.454029511918285</v>
      </c>
      <c r="F4439" s="6">
        <v>0.45402556679636702</v>
      </c>
      <c r="G4439" s="6">
        <v>62.544376</v>
      </c>
      <c r="H4439" s="6">
        <v>145691.086247086</v>
      </c>
      <c r="I4439" s="6">
        <v>53.49</v>
      </c>
      <c r="J4439" s="6">
        <v>53.49</v>
      </c>
      <c r="K4439" s="6">
        <v>52.95</v>
      </c>
      <c r="L4439" s="6">
        <v>123676.22377622301</v>
      </c>
    </row>
    <row r="4440" spans="1:12" ht="15" customHeight="1" x14ac:dyDescent="0.25">
      <c r="A4440" s="5">
        <v>38414</v>
      </c>
      <c r="B4440" s="6">
        <v>52.86</v>
      </c>
      <c r="C4440" s="2">
        <v>19476900</v>
      </c>
      <c r="D4440" s="6">
        <v>0.90999999999999603</v>
      </c>
      <c r="E4440" s="6">
        <v>1.7516843118382901</v>
      </c>
      <c r="F4440" s="6">
        <v>1.75167963336135</v>
      </c>
      <c r="G4440" s="6">
        <v>62.261691999999996</v>
      </c>
      <c r="H4440" s="6">
        <v>145032.14918414899</v>
      </c>
      <c r="I4440" s="6">
        <v>52.8</v>
      </c>
      <c r="J4440" s="6">
        <v>53.18</v>
      </c>
      <c r="K4440" s="6">
        <v>52.67</v>
      </c>
      <c r="L4440" s="6">
        <v>123116.78321678301</v>
      </c>
    </row>
    <row r="4441" spans="1:12" ht="15" customHeight="1" x14ac:dyDescent="0.25">
      <c r="A4441" s="5">
        <v>38413</v>
      </c>
      <c r="B4441" s="6">
        <v>51.95</v>
      </c>
      <c r="C4441" s="2">
        <v>9193300</v>
      </c>
      <c r="D4441" s="6">
        <v>-8.9999999999996305E-2</v>
      </c>
      <c r="E4441" s="6">
        <v>-0.17294388931590099</v>
      </c>
      <c r="F4441" s="6">
        <v>-0.17294482416020299</v>
      </c>
      <c r="G4441" s="6">
        <v>61.189841999999999</v>
      </c>
      <c r="H4441" s="6">
        <v>142533.66433566401</v>
      </c>
      <c r="I4441" s="6">
        <v>52.04</v>
      </c>
      <c r="J4441" s="6">
        <v>52.41</v>
      </c>
      <c r="K4441" s="6">
        <v>51.8</v>
      </c>
      <c r="L4441" s="6">
        <v>120995.57109557099</v>
      </c>
    </row>
    <row r="4442" spans="1:12" ht="15" customHeight="1" x14ac:dyDescent="0.25">
      <c r="A4442" s="5">
        <v>38412</v>
      </c>
      <c r="B4442" s="6">
        <v>52.04</v>
      </c>
      <c r="C4442" s="2">
        <v>10474500</v>
      </c>
      <c r="D4442" s="6">
        <v>0.42999999999999899</v>
      </c>
      <c r="E4442" s="6">
        <v>0.83317186591744796</v>
      </c>
      <c r="F4442" s="6">
        <v>0.83317530131254902</v>
      </c>
      <c r="G4442" s="6">
        <v>61.295850000000002</v>
      </c>
      <c r="H4442" s="6">
        <v>142780.76923076899</v>
      </c>
      <c r="I4442" s="6">
        <v>52.01</v>
      </c>
      <c r="J4442" s="6">
        <v>52.31</v>
      </c>
      <c r="K4442" s="6">
        <v>51.92</v>
      </c>
      <c r="L4442" s="6">
        <v>121205.361305361</v>
      </c>
    </row>
    <row r="4443" spans="1:12" ht="15" customHeight="1" x14ac:dyDescent="0.25">
      <c r="A4443" s="5">
        <v>38411</v>
      </c>
      <c r="B4443" s="6">
        <v>51.61</v>
      </c>
      <c r="C4443" s="2">
        <v>10994800</v>
      </c>
      <c r="D4443" s="6">
        <v>0.119999999999997</v>
      </c>
      <c r="E4443" s="6">
        <v>0.23305496212855301</v>
      </c>
      <c r="F4443" s="6">
        <v>0.23305292739455</v>
      </c>
      <c r="G4443" s="6">
        <v>60.789368000000003</v>
      </c>
      <c r="H4443" s="6">
        <v>141600.158508158</v>
      </c>
      <c r="I4443" s="6">
        <v>51.8</v>
      </c>
      <c r="J4443" s="6">
        <v>52.29</v>
      </c>
      <c r="K4443" s="6">
        <v>51.6</v>
      </c>
      <c r="L4443" s="6">
        <v>120203.03030303</v>
      </c>
    </row>
    <row r="4444" spans="1:12" ht="15" customHeight="1" x14ac:dyDescent="0.25">
      <c r="A4444" s="5">
        <v>38408</v>
      </c>
      <c r="B4444" s="6">
        <v>51.49</v>
      </c>
      <c r="C4444" s="2">
        <v>11471400</v>
      </c>
      <c r="D4444" s="6">
        <v>3.0000000000001099E-2</v>
      </c>
      <c r="E4444" s="6">
        <v>5.8297706956866799E-2</v>
      </c>
      <c r="F4444" s="6">
        <v>5.8304626196581298E-2</v>
      </c>
      <c r="G4444" s="6">
        <v>60.648026000000002</v>
      </c>
      <c r="H4444" s="6">
        <v>141270.68997668999</v>
      </c>
      <c r="I4444" s="6">
        <v>51.4</v>
      </c>
      <c r="J4444" s="6">
        <v>51.49</v>
      </c>
      <c r="K4444" s="6">
        <v>51.1</v>
      </c>
      <c r="L4444" s="6">
        <v>119923.31002331</v>
      </c>
    </row>
    <row r="4445" spans="1:12" ht="15" customHeight="1" x14ac:dyDescent="0.25">
      <c r="A4445" s="5">
        <v>38407</v>
      </c>
      <c r="B4445" s="6">
        <v>51.46</v>
      </c>
      <c r="C4445" s="2">
        <v>9931800</v>
      </c>
      <c r="D4445" s="6">
        <v>-0.14000000000000001</v>
      </c>
      <c r="E4445" s="6">
        <v>-0.27131782945736199</v>
      </c>
      <c r="F4445" s="6">
        <v>-0.27132040843740302</v>
      </c>
      <c r="G4445" s="6">
        <v>60.612685999999997</v>
      </c>
      <c r="H4445" s="6">
        <v>141188.31235431199</v>
      </c>
      <c r="I4445" s="6">
        <v>51.75</v>
      </c>
      <c r="J4445" s="6">
        <v>51.81</v>
      </c>
      <c r="K4445" s="6">
        <v>51.27</v>
      </c>
      <c r="L4445" s="6">
        <v>119853.379953379</v>
      </c>
    </row>
    <row r="4446" spans="1:12" ht="15" customHeight="1" x14ac:dyDescent="0.25">
      <c r="A4446" s="5">
        <v>38406</v>
      </c>
      <c r="B4446" s="6">
        <v>51.6</v>
      </c>
      <c r="C4446" s="2">
        <v>13645700</v>
      </c>
      <c r="D4446" s="6">
        <v>-0.39999999999999802</v>
      </c>
      <c r="E4446" s="6">
        <v>-0.76923076923076605</v>
      </c>
      <c r="F4446" s="6">
        <v>-0.76923385877657402</v>
      </c>
      <c r="G4446" s="6">
        <v>60.777588000000002</v>
      </c>
      <c r="H4446" s="6">
        <v>141572.69930069899</v>
      </c>
      <c r="I4446" s="6">
        <v>52.03</v>
      </c>
      <c r="J4446" s="6">
        <v>52.12</v>
      </c>
      <c r="K4446" s="6">
        <v>51.24</v>
      </c>
      <c r="L4446" s="6">
        <v>120179.72027972</v>
      </c>
    </row>
    <row r="4447" spans="1:12" ht="15" customHeight="1" x14ac:dyDescent="0.25">
      <c r="A4447" s="5">
        <v>38405</v>
      </c>
      <c r="B4447" s="6">
        <v>52</v>
      </c>
      <c r="C4447" s="2">
        <v>11509700</v>
      </c>
      <c r="D4447" s="6">
        <v>-0.71999999999999797</v>
      </c>
      <c r="E4447" s="6">
        <v>-1.3657056145675199</v>
      </c>
      <c r="F4447" s="6">
        <v>-1.36570657737983</v>
      </c>
      <c r="G4447" s="6">
        <v>61.248733999999999</v>
      </c>
      <c r="H4447" s="6">
        <v>142670.94172494099</v>
      </c>
      <c r="I4447" s="6">
        <v>52.6</v>
      </c>
      <c r="J4447" s="6">
        <v>52.68</v>
      </c>
      <c r="K4447" s="6">
        <v>51.97</v>
      </c>
      <c r="L4447" s="6">
        <v>121112.121212121</v>
      </c>
    </row>
    <row r="4448" spans="1:12" ht="15" customHeight="1" x14ac:dyDescent="0.25">
      <c r="A4448" s="5">
        <v>38401</v>
      </c>
      <c r="B4448" s="6">
        <v>52.72</v>
      </c>
      <c r="C4448" s="2">
        <v>9766000</v>
      </c>
      <c r="D4448" s="6">
        <v>1.9999999999996E-2</v>
      </c>
      <c r="E4448" s="6">
        <v>3.7950664136610003E-2</v>
      </c>
      <c r="F4448" s="6">
        <v>3.7953555989167498E-2</v>
      </c>
      <c r="G4448" s="6">
        <v>62.096794000000003</v>
      </c>
      <c r="H4448" s="6">
        <v>144647.77156177099</v>
      </c>
      <c r="I4448" s="6">
        <v>52.7</v>
      </c>
      <c r="J4448" s="6">
        <v>53</v>
      </c>
      <c r="K4448" s="6">
        <v>52.64</v>
      </c>
      <c r="L4448" s="6">
        <v>122790.44289044201</v>
      </c>
    </row>
    <row r="4449" spans="1:12" ht="15" customHeight="1" x14ac:dyDescent="0.25">
      <c r="A4449" s="5">
        <v>38400</v>
      </c>
      <c r="B4449" s="6">
        <v>52.7</v>
      </c>
      <c r="C4449" s="2">
        <v>14971500</v>
      </c>
      <c r="D4449" s="6">
        <v>0.100000000000001</v>
      </c>
      <c r="E4449" s="6">
        <v>0.19011406844107101</v>
      </c>
      <c r="F4449" s="6">
        <v>0.19011241141819701</v>
      </c>
      <c r="G4449" s="6">
        <v>62.073234999999997</v>
      </c>
      <c r="H4449" s="6">
        <v>144592.85547785499</v>
      </c>
      <c r="I4449" s="6">
        <v>52.95</v>
      </c>
      <c r="J4449" s="6">
        <v>53.04</v>
      </c>
      <c r="K4449" s="6">
        <v>52.33</v>
      </c>
      <c r="L4449" s="6">
        <v>122743.822843822</v>
      </c>
    </row>
    <row r="4450" spans="1:12" ht="15" customHeight="1" x14ac:dyDescent="0.25">
      <c r="A4450" s="5">
        <v>38399</v>
      </c>
      <c r="B4450" s="6">
        <v>52.6</v>
      </c>
      <c r="C4450" s="2">
        <v>7620400</v>
      </c>
      <c r="D4450" s="6">
        <v>-0.100000000000001</v>
      </c>
      <c r="E4450" s="6">
        <v>-0.18975332068311701</v>
      </c>
      <c r="F4450" s="6">
        <v>-0.18975166994276099</v>
      </c>
      <c r="G4450" s="6">
        <v>61.955449999999999</v>
      </c>
      <c r="H4450" s="6">
        <v>144318.29836829801</v>
      </c>
      <c r="I4450" s="6">
        <v>52.9</v>
      </c>
      <c r="J4450" s="6">
        <v>52.95</v>
      </c>
      <c r="K4450" s="6">
        <v>52.54</v>
      </c>
      <c r="L4450" s="6">
        <v>122510.722610722</v>
      </c>
    </row>
    <row r="4451" spans="1:12" ht="15" customHeight="1" x14ac:dyDescent="0.25">
      <c r="A4451" s="5">
        <v>38398</v>
      </c>
      <c r="B4451" s="6">
        <v>52.7</v>
      </c>
      <c r="C4451" s="2">
        <v>9491900</v>
      </c>
      <c r="D4451" s="6">
        <v>0.55000000000000404</v>
      </c>
      <c r="E4451" s="6">
        <v>1.05465004793865</v>
      </c>
      <c r="F4451" s="6">
        <v>1.05464488925308</v>
      </c>
      <c r="G4451" s="6">
        <v>62.073234999999997</v>
      </c>
      <c r="H4451" s="6">
        <v>144592.85547785499</v>
      </c>
      <c r="I4451" s="6">
        <v>52.37</v>
      </c>
      <c r="J4451" s="6">
        <v>52.96</v>
      </c>
      <c r="K4451" s="6">
        <v>52.37</v>
      </c>
      <c r="L4451" s="6">
        <v>122743.822843822</v>
      </c>
    </row>
    <row r="4452" spans="1:12" ht="15" customHeight="1" x14ac:dyDescent="0.25">
      <c r="A4452" s="5">
        <v>38397</v>
      </c>
      <c r="B4452" s="6">
        <v>52.15</v>
      </c>
      <c r="C4452" s="2">
        <v>7800400</v>
      </c>
      <c r="D4452" s="6">
        <v>4.9999999999997102E-2</v>
      </c>
      <c r="E4452" s="6">
        <v>9.5969289827246798E-2</v>
      </c>
      <c r="F4452" s="6">
        <v>9.5979051507510904E-2</v>
      </c>
      <c r="G4452" s="6">
        <v>61.425415000000001</v>
      </c>
      <c r="H4452" s="6">
        <v>143082.785547785</v>
      </c>
      <c r="I4452" s="6">
        <v>52.39</v>
      </c>
      <c r="J4452" s="6">
        <v>52.51</v>
      </c>
      <c r="K4452" s="6">
        <v>52.1</v>
      </c>
      <c r="L4452" s="6">
        <v>121461.77156177101</v>
      </c>
    </row>
    <row r="4453" spans="1:12" ht="15" customHeight="1" x14ac:dyDescent="0.25">
      <c r="A4453" s="5">
        <v>38394</v>
      </c>
      <c r="B4453" s="6">
        <v>52.1</v>
      </c>
      <c r="C4453" s="2">
        <v>10429600</v>
      </c>
      <c r="D4453" s="6">
        <v>-0.15999999999999601</v>
      </c>
      <c r="E4453" s="6">
        <v>-0.30616150019134802</v>
      </c>
      <c r="F4453" s="6">
        <v>-0.30616209828957502</v>
      </c>
      <c r="G4453" s="6">
        <v>61.366515999999997</v>
      </c>
      <c r="H4453" s="6">
        <v>142945.49184149099</v>
      </c>
      <c r="I4453" s="6">
        <v>52.11</v>
      </c>
      <c r="J4453" s="6">
        <v>52.63</v>
      </c>
      <c r="K4453" s="6">
        <v>52.1</v>
      </c>
      <c r="L4453" s="6">
        <v>121345.221445221</v>
      </c>
    </row>
    <row r="4454" spans="1:12" ht="15" customHeight="1" x14ac:dyDescent="0.25">
      <c r="A4454" s="5">
        <v>38393</v>
      </c>
      <c r="B4454" s="6">
        <v>52.26</v>
      </c>
      <c r="C4454" s="2">
        <v>9131900</v>
      </c>
      <c r="D4454" s="6">
        <v>-0.260000000000005</v>
      </c>
      <c r="E4454" s="6">
        <v>-0.49504950495050598</v>
      </c>
      <c r="F4454" s="6">
        <v>-0.49505328216934402</v>
      </c>
      <c r="G4454" s="6">
        <v>61.554974000000001</v>
      </c>
      <c r="H4454" s="6">
        <v>143384.787878787</v>
      </c>
      <c r="I4454" s="6">
        <v>52.46</v>
      </c>
      <c r="J4454" s="6">
        <v>52.83</v>
      </c>
      <c r="K4454" s="6">
        <v>52.23</v>
      </c>
      <c r="L4454" s="6">
        <v>121718.18181818099</v>
      </c>
    </row>
    <row r="4455" spans="1:12" ht="15" customHeight="1" x14ac:dyDescent="0.25">
      <c r="A4455" s="5">
        <v>38392</v>
      </c>
      <c r="B4455" s="6">
        <v>52.52</v>
      </c>
      <c r="C4455" s="2">
        <v>8411500</v>
      </c>
      <c r="D4455" s="6">
        <v>-0.67999999999999905</v>
      </c>
      <c r="E4455" s="6">
        <v>-1.2781954887218001</v>
      </c>
      <c r="F4455" s="6">
        <v>-1.2781986936391601</v>
      </c>
      <c r="G4455" s="6">
        <v>61.861220000000003</v>
      </c>
      <c r="H4455" s="6">
        <v>144098.648018648</v>
      </c>
      <c r="I4455" s="6">
        <v>52.86</v>
      </c>
      <c r="J4455" s="6">
        <v>53.09</v>
      </c>
      <c r="K4455" s="6">
        <v>52.27</v>
      </c>
      <c r="L4455" s="6">
        <v>122324.24242424199</v>
      </c>
    </row>
    <row r="4456" spans="1:12" ht="15" customHeight="1" x14ac:dyDescent="0.25">
      <c r="A4456" s="5">
        <v>38391</v>
      </c>
      <c r="B4456" s="6">
        <v>53.2</v>
      </c>
      <c r="C4456" s="2">
        <v>5811100</v>
      </c>
      <c r="D4456" s="6">
        <v>-0.309999999999995</v>
      </c>
      <c r="E4456" s="6">
        <v>-0.57933096617454005</v>
      </c>
      <c r="F4456" s="6">
        <v>-0.57932514957803605</v>
      </c>
      <c r="G4456" s="6">
        <v>62.662166999999997</v>
      </c>
      <c r="H4456" s="6">
        <v>145965.65734265701</v>
      </c>
      <c r="I4456" s="6">
        <v>53.3</v>
      </c>
      <c r="J4456" s="6">
        <v>53.57</v>
      </c>
      <c r="K4456" s="6">
        <v>53.2</v>
      </c>
      <c r="L4456" s="6">
        <v>123909.324009324</v>
      </c>
    </row>
    <row r="4457" spans="1:12" ht="15" customHeight="1" x14ac:dyDescent="0.25">
      <c r="A4457" s="5">
        <v>38390</v>
      </c>
      <c r="B4457" s="6">
        <v>53.51</v>
      </c>
      <c r="C4457" s="2">
        <v>6241000</v>
      </c>
      <c r="D4457" s="6">
        <v>4.9999999999997102E-2</v>
      </c>
      <c r="E4457" s="6">
        <v>9.3527871305654195E-2</v>
      </c>
      <c r="F4457" s="6">
        <v>9.3527854373065503E-2</v>
      </c>
      <c r="G4457" s="6">
        <v>63.027299999999997</v>
      </c>
      <c r="H4457" s="6">
        <v>146816.78321678299</v>
      </c>
      <c r="I4457" s="6">
        <v>53.7</v>
      </c>
      <c r="J4457" s="6">
        <v>53.74</v>
      </c>
      <c r="K4457" s="6">
        <v>53.45</v>
      </c>
      <c r="L4457" s="6">
        <v>124631.934731934</v>
      </c>
    </row>
    <row r="4458" spans="1:12" ht="15" customHeight="1" x14ac:dyDescent="0.25">
      <c r="A4458" s="5">
        <v>38387</v>
      </c>
      <c r="B4458" s="6">
        <v>53.46</v>
      </c>
      <c r="C4458" s="2">
        <v>7447300</v>
      </c>
      <c r="D4458" s="6">
        <v>3.9999999999999099E-2</v>
      </c>
      <c r="E4458" s="6">
        <v>7.4878322725568894E-2</v>
      </c>
      <c r="F4458" s="6">
        <v>7.4882444399970702E-2</v>
      </c>
      <c r="G4458" s="6">
        <v>62.968406999999999</v>
      </c>
      <c r="H4458" s="6">
        <v>146679.50349650299</v>
      </c>
      <c r="I4458" s="6">
        <v>53.4</v>
      </c>
      <c r="J4458" s="6">
        <v>53.58</v>
      </c>
      <c r="K4458" s="6">
        <v>53.13</v>
      </c>
      <c r="L4458" s="6">
        <v>124515.384615384</v>
      </c>
    </row>
    <row r="4459" spans="1:12" ht="15" customHeight="1" x14ac:dyDescent="0.25">
      <c r="A4459" s="5">
        <v>38386</v>
      </c>
      <c r="B4459" s="6">
        <v>53.42</v>
      </c>
      <c r="C4459" s="2">
        <v>7761800</v>
      </c>
      <c r="D4459" s="6">
        <v>0.35999999999999899</v>
      </c>
      <c r="E4459" s="6">
        <v>0.67847719562759101</v>
      </c>
      <c r="F4459" s="6">
        <v>0.67846968983362699</v>
      </c>
      <c r="G4459" s="6">
        <v>62.921289999999999</v>
      </c>
      <c r="H4459" s="6">
        <v>146569.67365967299</v>
      </c>
      <c r="I4459" s="6">
        <v>53.03</v>
      </c>
      <c r="J4459" s="6">
        <v>53.44</v>
      </c>
      <c r="K4459" s="6">
        <v>53.02</v>
      </c>
      <c r="L4459" s="6">
        <v>124422.14452214399</v>
      </c>
    </row>
    <row r="4460" spans="1:12" ht="15" customHeight="1" x14ac:dyDescent="0.25">
      <c r="A4460" s="5">
        <v>38385</v>
      </c>
      <c r="B4460" s="6">
        <v>53.06</v>
      </c>
      <c r="C4460" s="2">
        <v>9214700</v>
      </c>
      <c r="D4460" s="6">
        <v>0.45000000000000201</v>
      </c>
      <c r="E4460" s="6">
        <v>0.85535069378446205</v>
      </c>
      <c r="F4460" s="6">
        <v>0.85535050882057295</v>
      </c>
      <c r="G4460" s="6">
        <v>62.497264999999999</v>
      </c>
      <c r="H4460" s="6">
        <v>145581.27039627</v>
      </c>
      <c r="I4460" s="6">
        <v>52.63</v>
      </c>
      <c r="J4460" s="6">
        <v>53.3</v>
      </c>
      <c r="K4460" s="6">
        <v>52.63</v>
      </c>
      <c r="L4460" s="6">
        <v>123582.983682983</v>
      </c>
    </row>
    <row r="4461" spans="1:12" ht="15" customHeight="1" x14ac:dyDescent="0.25">
      <c r="A4461" s="5">
        <v>38384</v>
      </c>
      <c r="B4461" s="6">
        <v>52.61</v>
      </c>
      <c r="C4461" s="2">
        <v>10226900</v>
      </c>
      <c r="D4461" s="6">
        <v>0.21</v>
      </c>
      <c r="E4461" s="6">
        <v>0.40076335877863301</v>
      </c>
      <c r="F4461" s="6">
        <v>0.40075904230532</v>
      </c>
      <c r="G4461" s="6">
        <v>61.967227999999999</v>
      </c>
      <c r="H4461" s="6">
        <v>144345.75291375199</v>
      </c>
      <c r="I4461" s="6">
        <v>52.4</v>
      </c>
      <c r="J4461" s="6">
        <v>52.95</v>
      </c>
      <c r="K4461" s="6">
        <v>52.35</v>
      </c>
      <c r="L4461" s="6">
        <v>122534.032634032</v>
      </c>
    </row>
    <row r="4462" spans="1:12" ht="15" customHeight="1" x14ac:dyDescent="0.25">
      <c r="A4462" s="5">
        <v>38383</v>
      </c>
      <c r="B4462" s="6">
        <v>52.4</v>
      </c>
      <c r="C4462" s="2">
        <v>10232500</v>
      </c>
      <c r="D4462" s="6">
        <v>-3.0000000000001099E-2</v>
      </c>
      <c r="E4462" s="6">
        <v>-5.7219149341980399E-2</v>
      </c>
      <c r="F4462" s="6">
        <v>-5.7217839821299597E-2</v>
      </c>
      <c r="G4462" s="6">
        <v>61.719880000000003</v>
      </c>
      <c r="H4462" s="6">
        <v>143769.184149184</v>
      </c>
      <c r="I4462" s="6">
        <v>52.55</v>
      </c>
      <c r="J4462" s="6">
        <v>52.9</v>
      </c>
      <c r="K4462" s="6">
        <v>52.22</v>
      </c>
      <c r="L4462" s="6">
        <v>122044.52214452199</v>
      </c>
    </row>
    <row r="4463" spans="1:12" ht="15" customHeight="1" x14ac:dyDescent="0.25">
      <c r="A4463" s="5">
        <v>38380</v>
      </c>
      <c r="B4463" s="6">
        <v>52.43</v>
      </c>
      <c r="C4463" s="2">
        <v>11121600</v>
      </c>
      <c r="D4463" s="6">
        <v>-0.64999999999999802</v>
      </c>
      <c r="E4463" s="6">
        <v>-1.2245666917859701</v>
      </c>
      <c r="F4463" s="6">
        <v>-1.22456639407055</v>
      </c>
      <c r="G4463" s="6">
        <v>61.755215</v>
      </c>
      <c r="H4463" s="6">
        <v>143851.55011655</v>
      </c>
      <c r="I4463" s="6">
        <v>52.9</v>
      </c>
      <c r="J4463" s="6">
        <v>52.92</v>
      </c>
      <c r="K4463" s="6">
        <v>52.3</v>
      </c>
      <c r="L4463" s="6">
        <v>122114.452214452</v>
      </c>
    </row>
    <row r="4464" spans="1:12" ht="15" customHeight="1" x14ac:dyDescent="0.25">
      <c r="A4464" s="5">
        <v>38379</v>
      </c>
      <c r="B4464" s="6">
        <v>53.08</v>
      </c>
      <c r="C4464" s="2">
        <v>6633900</v>
      </c>
      <c r="D4464" s="6">
        <v>-0.20000000000000201</v>
      </c>
      <c r="E4464" s="6">
        <v>-0.37537537537537502</v>
      </c>
      <c r="F4464" s="6">
        <v>-0.37537052201200799</v>
      </c>
      <c r="G4464" s="6">
        <v>62.520823999999998</v>
      </c>
      <c r="H4464" s="6">
        <v>145636.18648018601</v>
      </c>
      <c r="I4464" s="6">
        <v>53.06</v>
      </c>
      <c r="J4464" s="6">
        <v>53.38</v>
      </c>
      <c r="K4464" s="6">
        <v>52.87</v>
      </c>
      <c r="L4464" s="6">
        <v>123629.603729603</v>
      </c>
    </row>
    <row r="4465" spans="1:12" ht="15" customHeight="1" x14ac:dyDescent="0.25">
      <c r="A4465" s="5">
        <v>38378</v>
      </c>
      <c r="B4465" s="6">
        <v>53.28</v>
      </c>
      <c r="C4465" s="2">
        <v>7178700</v>
      </c>
      <c r="D4465" s="6"/>
      <c r="E4465" s="6"/>
      <c r="F4465" s="6"/>
      <c r="G4465" s="6">
        <v>62.756393000000003</v>
      </c>
      <c r="H4465" s="6">
        <v>146185.29836829801</v>
      </c>
      <c r="I4465" s="6">
        <v>53.35</v>
      </c>
      <c r="J4465" s="6">
        <v>53.69</v>
      </c>
      <c r="K4465" s="6">
        <v>53.22</v>
      </c>
      <c r="L4465" s="6">
        <v>124095.804195804</v>
      </c>
    </row>
    <row r="4466" spans="1:12" ht="15" customHeight="1" x14ac:dyDescent="0.25">
      <c r="A4466" s="5">
        <v>38377</v>
      </c>
      <c r="B4466" s="6">
        <v>53.28</v>
      </c>
      <c r="C4466" s="2">
        <v>6419100</v>
      </c>
      <c r="D4466" s="6">
        <v>0.21</v>
      </c>
      <c r="E4466" s="6">
        <v>0.39570378745052898</v>
      </c>
      <c r="F4466" s="6">
        <v>0.39569953436338001</v>
      </c>
      <c r="G4466" s="6">
        <v>62.756393000000003</v>
      </c>
      <c r="H4466" s="6">
        <v>146185.29836829801</v>
      </c>
      <c r="I4466" s="6">
        <v>53.19</v>
      </c>
      <c r="J4466" s="6">
        <v>53.45</v>
      </c>
      <c r="K4466" s="6">
        <v>53.11</v>
      </c>
      <c r="L4466" s="6">
        <v>124095.804195804</v>
      </c>
    </row>
    <row r="4467" spans="1:12" ht="15" customHeight="1" x14ac:dyDescent="0.25">
      <c r="A4467" s="5">
        <v>38376</v>
      </c>
      <c r="B4467" s="6">
        <v>53.07</v>
      </c>
      <c r="C4467" s="2">
        <v>8577100</v>
      </c>
      <c r="D4467" s="6">
        <v>6.0000000000002197E-2</v>
      </c>
      <c r="E4467" s="6">
        <v>0.11318619128466401</v>
      </c>
      <c r="F4467" s="6">
        <v>0.113191615988705</v>
      </c>
      <c r="G4467" s="6">
        <v>62.509045</v>
      </c>
      <c r="H4467" s="6">
        <v>145608.72960372901</v>
      </c>
      <c r="I4467" s="6">
        <v>53.02</v>
      </c>
      <c r="J4467" s="6">
        <v>53.28</v>
      </c>
      <c r="K4467" s="6">
        <v>52.77</v>
      </c>
      <c r="L4467" s="6">
        <v>123606.293706293</v>
      </c>
    </row>
    <row r="4468" spans="1:12" ht="15" customHeight="1" x14ac:dyDescent="0.25">
      <c r="A4468" s="5">
        <v>38373</v>
      </c>
      <c r="B4468" s="6">
        <v>53.01</v>
      </c>
      <c r="C4468" s="2">
        <v>8383700</v>
      </c>
      <c r="D4468" s="6">
        <v>-0.35999999999999899</v>
      </c>
      <c r="E4468" s="6">
        <v>-0.67453625632377601</v>
      </c>
      <c r="F4468" s="6">
        <v>-0.67453676601593104</v>
      </c>
      <c r="G4468" s="6">
        <v>62.438369999999999</v>
      </c>
      <c r="H4468" s="6">
        <v>145443.986013986</v>
      </c>
      <c r="I4468" s="6">
        <v>53.34</v>
      </c>
      <c r="J4468" s="6">
        <v>53.48</v>
      </c>
      <c r="K4468" s="6">
        <v>53</v>
      </c>
      <c r="L4468" s="6">
        <v>123466.433566433</v>
      </c>
    </row>
    <row r="4469" spans="1:12" ht="15" customHeight="1" x14ac:dyDescent="0.25">
      <c r="A4469" s="5">
        <v>38372</v>
      </c>
      <c r="B4469" s="6">
        <v>53.37</v>
      </c>
      <c r="C4469" s="2">
        <v>9002200</v>
      </c>
      <c r="D4469" s="6">
        <v>-0.41000000000000297</v>
      </c>
      <c r="E4469" s="6">
        <v>-0.762365191521019</v>
      </c>
      <c r="F4469" s="6">
        <v>-0.76236097631205901</v>
      </c>
      <c r="G4469" s="6">
        <v>62.862400000000001</v>
      </c>
      <c r="H4469" s="6">
        <v>146432.40093239999</v>
      </c>
      <c r="I4469" s="6">
        <v>53.72</v>
      </c>
      <c r="J4469" s="6">
        <v>54.17</v>
      </c>
      <c r="K4469" s="6">
        <v>53.3</v>
      </c>
      <c r="L4469" s="6">
        <v>124305.59440559401</v>
      </c>
    </row>
    <row r="4470" spans="1:12" ht="15" customHeight="1" x14ac:dyDescent="0.25">
      <c r="A4470" s="5">
        <v>38371</v>
      </c>
      <c r="B4470" s="6">
        <v>53.78</v>
      </c>
      <c r="C4470" s="2">
        <v>6947300</v>
      </c>
      <c r="D4470" s="6">
        <v>-0.71</v>
      </c>
      <c r="E4470" s="6">
        <v>-1.3029913745641399</v>
      </c>
      <c r="F4470" s="6">
        <v>-1.3030056428936601</v>
      </c>
      <c r="G4470" s="6">
        <v>63.345320000000001</v>
      </c>
      <c r="H4470" s="6">
        <v>147558.08857808801</v>
      </c>
      <c r="I4470" s="6">
        <v>54.29</v>
      </c>
      <c r="J4470" s="6">
        <v>54.6</v>
      </c>
      <c r="K4470" s="6">
        <v>53.75</v>
      </c>
      <c r="L4470" s="6">
        <v>125261.305361305</v>
      </c>
    </row>
    <row r="4471" spans="1:12" ht="15" customHeight="1" x14ac:dyDescent="0.25">
      <c r="A4471" s="5">
        <v>38370</v>
      </c>
      <c r="B4471" s="6">
        <v>54.49</v>
      </c>
      <c r="C4471" s="2">
        <v>9895600</v>
      </c>
      <c r="D4471" s="6">
        <v>0.5</v>
      </c>
      <c r="E4471" s="6">
        <v>0.92609742544915696</v>
      </c>
      <c r="F4471" s="6">
        <v>0.92610032872024695</v>
      </c>
      <c r="G4471" s="6">
        <v>64.181610000000006</v>
      </c>
      <c r="H4471" s="6">
        <v>149507.48251748201</v>
      </c>
      <c r="I4471" s="6">
        <v>53.6</v>
      </c>
      <c r="J4471" s="6">
        <v>54.5</v>
      </c>
      <c r="K4471" s="6">
        <v>53.53</v>
      </c>
      <c r="L4471" s="6">
        <v>126916.317016317</v>
      </c>
    </row>
    <row r="4472" spans="1:12" ht="15" customHeight="1" x14ac:dyDescent="0.25">
      <c r="A4472" s="5">
        <v>38366</v>
      </c>
      <c r="B4472" s="6">
        <v>53.99</v>
      </c>
      <c r="C4472" s="2">
        <v>7486800</v>
      </c>
      <c r="D4472" s="6">
        <v>0.35000000000000098</v>
      </c>
      <c r="E4472" s="6">
        <v>0.65249813571961401</v>
      </c>
      <c r="F4472" s="6">
        <v>0.65250274357133697</v>
      </c>
      <c r="G4472" s="6">
        <v>63.592677999999999</v>
      </c>
      <c r="H4472" s="6">
        <v>148134.68065267999</v>
      </c>
      <c r="I4472" s="6">
        <v>53.63</v>
      </c>
      <c r="J4472" s="6">
        <v>54.06</v>
      </c>
      <c r="K4472" s="6">
        <v>53.49</v>
      </c>
      <c r="L4472" s="6">
        <v>125750.81585081499</v>
      </c>
    </row>
    <row r="4473" spans="1:12" ht="15" customHeight="1" x14ac:dyDescent="0.25">
      <c r="A4473" s="5">
        <v>38365</v>
      </c>
      <c r="B4473" s="6">
        <v>53.64</v>
      </c>
      <c r="C4473" s="2">
        <v>9596200</v>
      </c>
      <c r="D4473" s="6">
        <v>-0.439999999999997</v>
      </c>
      <c r="E4473" s="6">
        <v>-0.81360946745561102</v>
      </c>
      <c r="F4473" s="6">
        <v>-0.81361334225344895</v>
      </c>
      <c r="G4473" s="6">
        <v>63.180424000000002</v>
      </c>
      <c r="H4473" s="6">
        <v>147173.715617715</v>
      </c>
      <c r="I4473" s="6">
        <v>54.1</v>
      </c>
      <c r="J4473" s="6">
        <v>54.2</v>
      </c>
      <c r="K4473" s="6">
        <v>53.52</v>
      </c>
      <c r="L4473" s="6">
        <v>124934.965034965</v>
      </c>
    </row>
    <row r="4474" spans="1:12" ht="15" customHeight="1" x14ac:dyDescent="0.25">
      <c r="A4474" s="5">
        <v>38364</v>
      </c>
      <c r="B4474" s="6">
        <v>54.08</v>
      </c>
      <c r="C4474" s="2">
        <v>8337100</v>
      </c>
      <c r="D4474" s="6">
        <v>0.489999999999994</v>
      </c>
      <c r="E4474" s="6">
        <v>0.91434969210673001</v>
      </c>
      <c r="F4474" s="6">
        <v>0.91435201541052402</v>
      </c>
      <c r="G4474" s="6">
        <v>63.698684999999998</v>
      </c>
      <c r="H4474" s="6">
        <v>148381.78321678299</v>
      </c>
      <c r="I4474" s="6">
        <v>53.59</v>
      </c>
      <c r="J4474" s="6">
        <v>54.14</v>
      </c>
      <c r="K4474" s="6">
        <v>53.4</v>
      </c>
      <c r="L4474" s="6">
        <v>125960.60606060601</v>
      </c>
    </row>
    <row r="4475" spans="1:12" ht="15" customHeight="1" x14ac:dyDescent="0.25">
      <c r="A4475" s="5">
        <v>38363</v>
      </c>
      <c r="B4475" s="6">
        <v>53.59</v>
      </c>
      <c r="C4475" s="2">
        <v>6663100</v>
      </c>
      <c r="D4475" s="6">
        <v>-0.12999999999999501</v>
      </c>
      <c r="E4475" s="6">
        <v>-0.24199553239016</v>
      </c>
      <c r="F4475" s="6">
        <v>-0.24199579186952</v>
      </c>
      <c r="G4475" s="6">
        <v>63.121532000000002</v>
      </c>
      <c r="H4475" s="6">
        <v>147036.438228438</v>
      </c>
      <c r="I4475" s="6">
        <v>53.58</v>
      </c>
      <c r="J4475" s="6">
        <v>53.75</v>
      </c>
      <c r="K4475" s="6">
        <v>53.42</v>
      </c>
      <c r="L4475" s="6">
        <v>124818.414918414</v>
      </c>
    </row>
    <row r="4476" spans="1:12" ht="15" customHeight="1" x14ac:dyDescent="0.25">
      <c r="A4476" s="5">
        <v>38362</v>
      </c>
      <c r="B4476" s="6">
        <v>53.72</v>
      </c>
      <c r="C4476" s="2">
        <v>8654100</v>
      </c>
      <c r="D4476" s="6">
        <v>-0.27000000000000302</v>
      </c>
      <c r="E4476" s="6">
        <v>-0.50009260974255199</v>
      </c>
      <c r="F4476" s="6">
        <v>-0.50009530971474303</v>
      </c>
      <c r="G4476" s="6">
        <v>63.274653999999998</v>
      </c>
      <c r="H4476" s="6">
        <v>147393.36596736501</v>
      </c>
      <c r="I4476" s="6">
        <v>53.8</v>
      </c>
      <c r="J4476" s="6">
        <v>54.33</v>
      </c>
      <c r="K4476" s="6">
        <v>53.59</v>
      </c>
      <c r="L4476" s="6">
        <v>125121.445221445</v>
      </c>
    </row>
    <row r="4477" spans="1:12" ht="15" customHeight="1" x14ac:dyDescent="0.25">
      <c r="A4477" s="5">
        <v>38359</v>
      </c>
      <c r="B4477" s="6">
        <v>53.99</v>
      </c>
      <c r="C4477" s="2">
        <v>9660300</v>
      </c>
      <c r="D4477" s="6">
        <v>-5.9999999999995099E-2</v>
      </c>
      <c r="E4477" s="6">
        <v>-0.111008325624417</v>
      </c>
      <c r="F4477" s="6">
        <v>-0.11100107919242901</v>
      </c>
      <c r="G4477" s="6">
        <v>63.592677999999999</v>
      </c>
      <c r="H4477" s="6">
        <v>148134.68065267999</v>
      </c>
      <c r="I4477" s="6">
        <v>54.05</v>
      </c>
      <c r="J4477" s="6">
        <v>54.33</v>
      </c>
      <c r="K4477" s="6">
        <v>53.75</v>
      </c>
      <c r="L4477" s="6">
        <v>125750.81585081499</v>
      </c>
    </row>
    <row r="4478" spans="1:12" ht="15" customHeight="1" x14ac:dyDescent="0.25">
      <c r="A4478" s="5">
        <v>38358</v>
      </c>
      <c r="B4478" s="6">
        <v>54.05</v>
      </c>
      <c r="C4478" s="2">
        <v>14028800</v>
      </c>
      <c r="D4478" s="6">
        <v>0.75999999999999801</v>
      </c>
      <c r="E4478" s="6">
        <v>1.4261587539876099</v>
      </c>
      <c r="F4478" s="6">
        <v>1.4261558959187901</v>
      </c>
      <c r="G4478" s="6">
        <v>63.663345</v>
      </c>
      <c r="H4478" s="6">
        <v>148299.40559440499</v>
      </c>
      <c r="I4478" s="6">
        <v>53.9</v>
      </c>
      <c r="J4478" s="6">
        <v>54.19</v>
      </c>
      <c r="K4478" s="6">
        <v>53.15</v>
      </c>
      <c r="L4478" s="6">
        <v>125890.67599067499</v>
      </c>
    </row>
    <row r="4479" spans="1:12" ht="15" customHeight="1" x14ac:dyDescent="0.25">
      <c r="A4479" s="5">
        <v>38357</v>
      </c>
      <c r="B4479" s="6">
        <v>53.29</v>
      </c>
      <c r="C4479" s="2">
        <v>8241500</v>
      </c>
      <c r="D4479" s="6">
        <v>7.0000000000000201E-2</v>
      </c>
      <c r="E4479" s="6">
        <v>0.13152950018790999</v>
      </c>
      <c r="F4479" s="6">
        <v>0.131530749538155</v>
      </c>
      <c r="G4479" s="6">
        <v>62.768172999999997</v>
      </c>
      <c r="H4479" s="6">
        <v>146212.75757575699</v>
      </c>
      <c r="I4479" s="6">
        <v>53.5</v>
      </c>
      <c r="J4479" s="6">
        <v>53.64</v>
      </c>
      <c r="K4479" s="6">
        <v>53.11</v>
      </c>
      <c r="L4479" s="6">
        <v>124119.114219114</v>
      </c>
    </row>
    <row r="4480" spans="1:12" ht="15" customHeight="1" x14ac:dyDescent="0.25">
      <c r="A4480" s="5">
        <v>38356</v>
      </c>
      <c r="B4480" s="6">
        <v>53.22</v>
      </c>
      <c r="C4480" s="2">
        <v>10596700</v>
      </c>
      <c r="D4480" s="6">
        <v>-0.130000000000002</v>
      </c>
      <c r="E4480" s="6">
        <v>-0.243673851921277</v>
      </c>
      <c r="F4480" s="6">
        <v>-0.243674119784897</v>
      </c>
      <c r="G4480" s="6">
        <v>62.685721999999998</v>
      </c>
      <c r="H4480" s="6">
        <v>146020.56410256401</v>
      </c>
      <c r="I4480" s="6">
        <v>53.77</v>
      </c>
      <c r="J4480" s="6">
        <v>53.89</v>
      </c>
      <c r="K4480" s="6">
        <v>53.02</v>
      </c>
      <c r="L4480" s="6">
        <v>123955.944055944</v>
      </c>
    </row>
    <row r="4481" spans="1:12" ht="15" customHeight="1" x14ac:dyDescent="0.25">
      <c r="A4481" s="5">
        <v>38355</v>
      </c>
      <c r="B4481" s="6">
        <v>53.35</v>
      </c>
      <c r="C4481" s="2">
        <v>16078600</v>
      </c>
      <c r="D4481" s="6">
        <v>0.53000000000000103</v>
      </c>
      <c r="E4481" s="6">
        <v>1.0034078000757201</v>
      </c>
      <c r="F4481" s="6">
        <v>1.0034095385716499</v>
      </c>
      <c r="G4481" s="6">
        <v>62.838844000000002</v>
      </c>
      <c r="H4481" s="6">
        <v>146377.49184149099</v>
      </c>
      <c r="I4481" s="6">
        <v>53.75</v>
      </c>
      <c r="J4481" s="6">
        <v>54.3</v>
      </c>
      <c r="K4481" s="6">
        <v>53.3</v>
      </c>
      <c r="L4481" s="6">
        <v>124258.974358974</v>
      </c>
    </row>
    <row r="4482" spans="1:12" ht="15" customHeight="1" x14ac:dyDescent="0.25">
      <c r="A4482" s="5">
        <v>38352</v>
      </c>
      <c r="B4482" s="6">
        <v>52.82</v>
      </c>
      <c r="C4482" s="2">
        <v>8406700</v>
      </c>
      <c r="D4482" s="6">
        <v>-0.24000000000000199</v>
      </c>
      <c r="E4482" s="6">
        <v>-0.45231813041839403</v>
      </c>
      <c r="F4482" s="6">
        <v>-0.45232059354917098</v>
      </c>
      <c r="G4482" s="6">
        <v>62.214576999999998</v>
      </c>
      <c r="H4482" s="6">
        <v>144922.32400932399</v>
      </c>
      <c r="I4482" s="6">
        <v>53.07</v>
      </c>
      <c r="J4482" s="6">
        <v>53.18</v>
      </c>
      <c r="K4482" s="6">
        <v>52.56</v>
      </c>
      <c r="L4482" s="6">
        <v>123023.543123543</v>
      </c>
    </row>
    <row r="4483" spans="1:12" ht="15" customHeight="1" x14ac:dyDescent="0.25">
      <c r="A4483" s="5">
        <v>38351</v>
      </c>
      <c r="B4483" s="6">
        <v>53.06</v>
      </c>
      <c r="C4483" s="2">
        <v>6585600</v>
      </c>
      <c r="D4483" s="6">
        <v>-0.37999999999999501</v>
      </c>
      <c r="E4483" s="6">
        <v>-0.711077844311369</v>
      </c>
      <c r="F4483" s="6">
        <v>-0.71107485362186196</v>
      </c>
      <c r="G4483" s="6">
        <v>62.497264999999999</v>
      </c>
      <c r="H4483" s="6">
        <v>145581.27039627</v>
      </c>
      <c r="I4483" s="6">
        <v>53.63</v>
      </c>
      <c r="J4483" s="6">
        <v>53.63</v>
      </c>
      <c r="K4483" s="6">
        <v>53.02</v>
      </c>
      <c r="L4483" s="6">
        <v>123582.983682983</v>
      </c>
    </row>
    <row r="4484" spans="1:12" ht="15" customHeight="1" x14ac:dyDescent="0.25">
      <c r="A4484" s="5">
        <v>38350</v>
      </c>
      <c r="B4484" s="6">
        <v>53.44</v>
      </c>
      <c r="C4484" s="2">
        <v>5786600</v>
      </c>
      <c r="D4484" s="6">
        <v>0.21</v>
      </c>
      <c r="E4484" s="6">
        <v>0.39451437159496699</v>
      </c>
      <c r="F4484" s="6">
        <v>0.39451013534796903</v>
      </c>
      <c r="G4484" s="6">
        <v>62.944850000000002</v>
      </c>
      <c r="H4484" s="6">
        <v>146624.59207459199</v>
      </c>
      <c r="I4484" s="6">
        <v>53.23</v>
      </c>
      <c r="J4484" s="6">
        <v>53.49</v>
      </c>
      <c r="K4484" s="6">
        <v>53.21</v>
      </c>
      <c r="L4484" s="6">
        <v>124468.764568764</v>
      </c>
    </row>
    <row r="4485" spans="1:12" ht="15" customHeight="1" x14ac:dyDescent="0.25">
      <c r="A4485" s="5">
        <v>38349</v>
      </c>
      <c r="B4485" s="6">
        <v>53.23</v>
      </c>
      <c r="C4485" s="2">
        <v>6618200</v>
      </c>
      <c r="D4485" s="6">
        <v>0.439999999999997</v>
      </c>
      <c r="E4485" s="6">
        <v>0.833491191513546</v>
      </c>
      <c r="F4485" s="6">
        <v>0.83348873084578801</v>
      </c>
      <c r="G4485" s="6">
        <v>62.697502</v>
      </c>
      <c r="H4485" s="6">
        <v>146048.02331002301</v>
      </c>
      <c r="I4485" s="6">
        <v>52.85</v>
      </c>
      <c r="J4485" s="6">
        <v>53.4</v>
      </c>
      <c r="K4485" s="6">
        <v>52.84</v>
      </c>
      <c r="L4485" s="6">
        <v>123979.25407925399</v>
      </c>
    </row>
    <row r="4486" spans="1:12" ht="15" customHeight="1" x14ac:dyDescent="0.25">
      <c r="A4486" s="5">
        <v>38348</v>
      </c>
      <c r="B4486" s="6">
        <v>52.79</v>
      </c>
      <c r="C4486" s="2">
        <v>9692300</v>
      </c>
      <c r="D4486" s="6">
        <v>0.24000000000000199</v>
      </c>
      <c r="E4486" s="6">
        <v>0.45670789724072602</v>
      </c>
      <c r="F4486" s="6">
        <v>0.45671037889878302</v>
      </c>
      <c r="G4486" s="6">
        <v>62.179245000000002</v>
      </c>
      <c r="H4486" s="6">
        <v>144839.96503496499</v>
      </c>
      <c r="I4486" s="6">
        <v>53.05</v>
      </c>
      <c r="J4486" s="6">
        <v>53.49</v>
      </c>
      <c r="K4486" s="6">
        <v>52.73</v>
      </c>
      <c r="L4486" s="6">
        <v>122953.61305361299</v>
      </c>
    </row>
    <row r="4487" spans="1:12" ht="15" customHeight="1" x14ac:dyDescent="0.25">
      <c r="A4487" s="5">
        <v>38344</v>
      </c>
      <c r="B4487" s="6">
        <v>52.55</v>
      </c>
      <c r="C4487" s="2">
        <v>8369500</v>
      </c>
      <c r="D4487" s="6">
        <v>-0.42000000000000098</v>
      </c>
      <c r="E4487" s="6">
        <v>-0.79290164243911399</v>
      </c>
      <c r="F4487" s="6">
        <v>-0.79290432666370103</v>
      </c>
      <c r="G4487" s="6">
        <v>61.896557000000001</v>
      </c>
      <c r="H4487" s="6">
        <v>144181.01864801801</v>
      </c>
      <c r="I4487" s="6">
        <v>52.91</v>
      </c>
      <c r="J4487" s="6">
        <v>53.16</v>
      </c>
      <c r="K4487" s="6">
        <v>52.55</v>
      </c>
      <c r="L4487" s="6">
        <v>122394.172494172</v>
      </c>
    </row>
    <row r="4488" spans="1:12" ht="15" customHeight="1" x14ac:dyDescent="0.25">
      <c r="A4488" s="5">
        <v>38343</v>
      </c>
      <c r="B4488" s="6">
        <v>52.97</v>
      </c>
      <c r="C4488" s="2">
        <v>12506000</v>
      </c>
      <c r="D4488" s="6">
        <v>0.369999999999997</v>
      </c>
      <c r="E4488" s="6">
        <v>0.70342205323192797</v>
      </c>
      <c r="F4488" s="6">
        <v>0.70342479959391002</v>
      </c>
      <c r="G4488" s="6">
        <v>62.391260000000003</v>
      </c>
      <c r="H4488" s="6">
        <v>145334.172494172</v>
      </c>
      <c r="I4488" s="6">
        <v>52.35</v>
      </c>
      <c r="J4488" s="6">
        <v>53.25</v>
      </c>
      <c r="K4488" s="6">
        <v>52.33</v>
      </c>
      <c r="L4488" s="6">
        <v>123373.19347319299</v>
      </c>
    </row>
    <row r="4489" spans="1:12" ht="15" customHeight="1" x14ac:dyDescent="0.25">
      <c r="A4489" s="5">
        <v>38342</v>
      </c>
      <c r="B4489" s="6">
        <v>52.6</v>
      </c>
      <c r="C4489" s="2">
        <v>9296300</v>
      </c>
      <c r="D4489" s="6">
        <v>0.39999999999999802</v>
      </c>
      <c r="E4489" s="6">
        <v>0.76628352490422103</v>
      </c>
      <c r="F4489" s="6">
        <v>0.76628335042117002</v>
      </c>
      <c r="G4489" s="6">
        <v>61.955449999999999</v>
      </c>
      <c r="H4489" s="6">
        <v>144318.29836829801</v>
      </c>
      <c r="I4489" s="6">
        <v>52.2</v>
      </c>
      <c r="J4489" s="6">
        <v>52.6</v>
      </c>
      <c r="K4489" s="6">
        <v>52.18</v>
      </c>
      <c r="L4489" s="6">
        <v>122510.722610722</v>
      </c>
    </row>
    <row r="4490" spans="1:12" ht="15" customHeight="1" x14ac:dyDescent="0.25">
      <c r="A4490" s="5">
        <v>38341</v>
      </c>
      <c r="B4490" s="6">
        <v>52.2</v>
      </c>
      <c r="C4490" s="2">
        <v>9477100</v>
      </c>
      <c r="D4490" s="6">
        <v>0.17999999999999899</v>
      </c>
      <c r="E4490" s="6">
        <v>0.34602076124567999</v>
      </c>
      <c r="F4490" s="6">
        <v>0.34602264743164302</v>
      </c>
      <c r="G4490" s="6">
        <v>61.484305999999997</v>
      </c>
      <c r="H4490" s="6">
        <v>143220.06060606</v>
      </c>
      <c r="I4490" s="6">
        <v>52.29</v>
      </c>
      <c r="J4490" s="6">
        <v>52.7</v>
      </c>
      <c r="K4490" s="6">
        <v>52.13</v>
      </c>
      <c r="L4490" s="6">
        <v>121578.32167832099</v>
      </c>
    </row>
    <row r="4491" spans="1:12" ht="15" customHeight="1" x14ac:dyDescent="0.25">
      <c r="A4491" s="5">
        <v>38338</v>
      </c>
      <c r="B4491" s="6">
        <v>52.02</v>
      </c>
      <c r="C4491" s="2">
        <v>17726600</v>
      </c>
      <c r="D4491" s="6">
        <v>-0.72999999999999599</v>
      </c>
      <c r="E4491" s="6">
        <v>-1.38388625592416</v>
      </c>
      <c r="F4491" s="6">
        <v>-1.38388946266608</v>
      </c>
      <c r="G4491" s="6">
        <v>61.272289999999998</v>
      </c>
      <c r="H4491" s="6">
        <v>142725.85081584999</v>
      </c>
      <c r="I4491" s="6">
        <v>51.24</v>
      </c>
      <c r="J4491" s="6">
        <v>52.84</v>
      </c>
      <c r="K4491" s="6">
        <v>51.24</v>
      </c>
      <c r="L4491" s="6">
        <v>121158.74125874101</v>
      </c>
    </row>
    <row r="4492" spans="1:12" ht="15" customHeight="1" x14ac:dyDescent="0.25">
      <c r="A4492" s="5">
        <v>38337</v>
      </c>
      <c r="B4492" s="6">
        <v>52.75</v>
      </c>
      <c r="C4492" s="2">
        <v>8849600</v>
      </c>
      <c r="D4492" s="6">
        <v>-0.28000000000000103</v>
      </c>
      <c r="E4492" s="6">
        <v>-0.52800301716009401</v>
      </c>
      <c r="F4492" s="6">
        <v>-0.528001616344553</v>
      </c>
      <c r="G4492" s="6">
        <v>62.132129999999997</v>
      </c>
      <c r="H4492" s="6">
        <v>144730.139860139</v>
      </c>
      <c r="I4492" s="6">
        <v>52.8</v>
      </c>
      <c r="J4492" s="6">
        <v>52.95</v>
      </c>
      <c r="K4492" s="6">
        <v>52.53</v>
      </c>
      <c r="L4492" s="6">
        <v>122860.372960372</v>
      </c>
    </row>
    <row r="4493" spans="1:12" ht="15" customHeight="1" x14ac:dyDescent="0.25">
      <c r="A4493" s="5">
        <v>38336</v>
      </c>
      <c r="B4493" s="6">
        <v>53.03</v>
      </c>
      <c r="C4493" s="2">
        <v>11717900</v>
      </c>
      <c r="D4493" s="6">
        <v>-0.47999999999999599</v>
      </c>
      <c r="E4493" s="6">
        <v>-0.89702859278638603</v>
      </c>
      <c r="F4493" s="6">
        <v>-0.65408341964863204</v>
      </c>
      <c r="G4493" s="6">
        <v>62.461930000000002</v>
      </c>
      <c r="H4493" s="6">
        <v>145498.904428904</v>
      </c>
      <c r="I4493" s="6">
        <v>53.38</v>
      </c>
      <c r="J4493" s="6">
        <v>53.65</v>
      </c>
      <c r="K4493" s="6">
        <v>52.8</v>
      </c>
      <c r="L4493" s="6">
        <v>123513.05361305299</v>
      </c>
    </row>
    <row r="4494" spans="1:12" ht="15" customHeight="1" x14ac:dyDescent="0.25">
      <c r="A4494" s="5">
        <v>38335</v>
      </c>
      <c r="B4494" s="6">
        <v>53.51</v>
      </c>
      <c r="C4494" s="2">
        <v>10210700</v>
      </c>
      <c r="D4494" s="6">
        <v>0.55999999999999495</v>
      </c>
      <c r="E4494" s="6">
        <v>1.05760151085929</v>
      </c>
      <c r="F4494" s="6">
        <v>1.0575970783468001</v>
      </c>
      <c r="G4494" s="6">
        <v>62.873173000000001</v>
      </c>
      <c r="H4494" s="6">
        <v>146457.512820512</v>
      </c>
      <c r="I4494" s="6">
        <v>52.85</v>
      </c>
      <c r="J4494" s="6">
        <v>53.63</v>
      </c>
      <c r="K4494" s="6">
        <v>52.77</v>
      </c>
      <c r="L4494" s="6">
        <v>124631.934731934</v>
      </c>
    </row>
    <row r="4495" spans="1:12" ht="15" customHeight="1" x14ac:dyDescent="0.25">
      <c r="A4495" s="5">
        <v>38334</v>
      </c>
      <c r="B4495" s="6">
        <v>52.95</v>
      </c>
      <c r="C4495" s="2">
        <v>9796800</v>
      </c>
      <c r="D4495" s="6">
        <v>0.24000000000000199</v>
      </c>
      <c r="E4495" s="6">
        <v>0.45532157085941199</v>
      </c>
      <c r="F4495" s="6">
        <v>0.45532451985761302</v>
      </c>
      <c r="G4495" s="6">
        <v>62.215187</v>
      </c>
      <c r="H4495" s="6">
        <v>144923.74592074499</v>
      </c>
      <c r="I4495" s="6">
        <v>52.72</v>
      </c>
      <c r="J4495" s="6">
        <v>53.18</v>
      </c>
      <c r="K4495" s="6">
        <v>52.5</v>
      </c>
      <c r="L4495" s="6">
        <v>123326.573426573</v>
      </c>
    </row>
    <row r="4496" spans="1:12" ht="15" customHeight="1" x14ac:dyDescent="0.25">
      <c r="A4496" s="5">
        <v>38331</v>
      </c>
      <c r="B4496" s="6">
        <v>52.71</v>
      </c>
      <c r="C4496" s="2">
        <v>8439000</v>
      </c>
      <c r="D4496" s="6">
        <v>-6.0000000000002197E-2</v>
      </c>
      <c r="E4496" s="6">
        <v>-0.11370096645821801</v>
      </c>
      <c r="F4496" s="6">
        <v>-0.113702910262269</v>
      </c>
      <c r="G4496" s="6">
        <v>61.933190000000003</v>
      </c>
      <c r="H4496" s="6">
        <v>144266.41025640999</v>
      </c>
      <c r="I4496" s="6">
        <v>52.45</v>
      </c>
      <c r="J4496" s="6">
        <v>53.08</v>
      </c>
      <c r="K4496" s="6">
        <v>52.43</v>
      </c>
      <c r="L4496" s="6">
        <v>122767.13286713199</v>
      </c>
    </row>
    <row r="4497" spans="1:12" ht="15" customHeight="1" x14ac:dyDescent="0.25">
      <c r="A4497" s="5">
        <v>38330</v>
      </c>
      <c r="B4497" s="6">
        <v>52.77</v>
      </c>
      <c r="C4497" s="2">
        <v>11554000</v>
      </c>
      <c r="D4497" s="6">
        <v>0.260000000000005</v>
      </c>
      <c r="E4497" s="6">
        <v>0.49514378213675297</v>
      </c>
      <c r="F4497" s="6">
        <v>0.49514740245308803</v>
      </c>
      <c r="G4497" s="6">
        <v>62.003689999999999</v>
      </c>
      <c r="H4497" s="6">
        <v>144430.74592074499</v>
      </c>
      <c r="I4497" s="6">
        <v>52.12</v>
      </c>
      <c r="J4497" s="6">
        <v>52.89</v>
      </c>
      <c r="K4497" s="6">
        <v>52.12</v>
      </c>
      <c r="L4497" s="6">
        <v>122906.993006993</v>
      </c>
    </row>
    <row r="4498" spans="1:12" ht="15" customHeight="1" x14ac:dyDescent="0.25">
      <c r="A4498" s="5">
        <v>38329</v>
      </c>
      <c r="B4498" s="6">
        <v>52.51</v>
      </c>
      <c r="C4498" s="2">
        <v>10574800</v>
      </c>
      <c r="D4498" s="6">
        <v>9.9999999999980105E-3</v>
      </c>
      <c r="E4498" s="6">
        <v>1.9047619047607399E-2</v>
      </c>
      <c r="F4498" s="6">
        <v>1.9047945429440102E-2</v>
      </c>
      <c r="G4498" s="6">
        <v>61.698193000000003</v>
      </c>
      <c r="H4498" s="6">
        <v>143718.63170163101</v>
      </c>
      <c r="I4498" s="6">
        <v>52.25</v>
      </c>
      <c r="J4498" s="6">
        <v>52.55</v>
      </c>
      <c r="K4498" s="6">
        <v>52.1</v>
      </c>
      <c r="L4498" s="6">
        <v>122300.932400932</v>
      </c>
    </row>
    <row r="4499" spans="1:12" ht="15" customHeight="1" x14ac:dyDescent="0.25">
      <c r="A4499" s="5">
        <v>38328</v>
      </c>
      <c r="B4499" s="6">
        <v>52.5</v>
      </c>
      <c r="C4499" s="2">
        <v>9549500</v>
      </c>
      <c r="D4499" s="6">
        <v>-2.0000000000003099E-2</v>
      </c>
      <c r="E4499" s="6">
        <v>-3.8080731150047502E-2</v>
      </c>
      <c r="F4499" s="6">
        <v>-3.8086243018275998E-2</v>
      </c>
      <c r="G4499" s="6">
        <v>61.686442999999997</v>
      </c>
      <c r="H4499" s="6">
        <v>143691.24242424199</v>
      </c>
      <c r="I4499" s="6">
        <v>52.51</v>
      </c>
      <c r="J4499" s="6">
        <v>53.1</v>
      </c>
      <c r="K4499" s="6">
        <v>52.33</v>
      </c>
      <c r="L4499" s="6">
        <v>122277.622377622</v>
      </c>
    </row>
    <row r="4500" spans="1:12" ht="15" customHeight="1" x14ac:dyDescent="0.25">
      <c r="A4500" s="5">
        <v>38327</v>
      </c>
      <c r="B4500" s="6">
        <v>52.52</v>
      </c>
      <c r="C4500" s="2">
        <v>9078900</v>
      </c>
      <c r="D4500" s="6">
        <v>-0.40999999999999598</v>
      </c>
      <c r="E4500" s="6">
        <v>-0.77460797279424998</v>
      </c>
      <c r="F4500" s="6">
        <v>-0.77460355029775796</v>
      </c>
      <c r="G4500" s="6">
        <v>61.709946000000002</v>
      </c>
      <c r="H4500" s="6">
        <v>143746.02797202699</v>
      </c>
      <c r="I4500" s="6">
        <v>52.93</v>
      </c>
      <c r="J4500" s="6">
        <v>52.93</v>
      </c>
      <c r="K4500" s="6">
        <v>52.52</v>
      </c>
      <c r="L4500" s="6">
        <v>122324.24242424199</v>
      </c>
    </row>
    <row r="4501" spans="1:12" ht="15" customHeight="1" x14ac:dyDescent="0.25">
      <c r="A4501" s="5">
        <v>38324</v>
      </c>
      <c r="B4501" s="6">
        <v>52.93</v>
      </c>
      <c r="C4501" s="2">
        <v>11287000</v>
      </c>
      <c r="D4501" s="6">
        <v>-7.0000000000000201E-2</v>
      </c>
      <c r="E4501" s="6">
        <v>-0.13207547169811201</v>
      </c>
      <c r="F4501" s="6">
        <v>-0.13207452305926601</v>
      </c>
      <c r="G4501" s="6">
        <v>62.191685</v>
      </c>
      <c r="H4501" s="6">
        <v>144868.962703962</v>
      </c>
      <c r="I4501" s="6">
        <v>52.91</v>
      </c>
      <c r="J4501" s="6">
        <v>53.48</v>
      </c>
      <c r="K4501" s="6">
        <v>52.77</v>
      </c>
      <c r="L4501" s="6">
        <v>123279.953379953</v>
      </c>
    </row>
    <row r="4502" spans="1:12" ht="15" customHeight="1" x14ac:dyDescent="0.25">
      <c r="A4502" s="5">
        <v>38323</v>
      </c>
      <c r="B4502" s="6">
        <v>53</v>
      </c>
      <c r="C4502" s="2">
        <v>16187600</v>
      </c>
      <c r="D4502" s="6">
        <v>0.17999999999999899</v>
      </c>
      <c r="E4502" s="6">
        <v>0.34078000757289301</v>
      </c>
      <c r="F4502" s="6">
        <v>0.34078263284385002</v>
      </c>
      <c r="G4502" s="6">
        <v>62.273933</v>
      </c>
      <c r="H4502" s="6">
        <v>145060.68298368299</v>
      </c>
      <c r="I4502" s="6">
        <v>52.58</v>
      </c>
      <c r="J4502" s="6">
        <v>53.27</v>
      </c>
      <c r="K4502" s="6">
        <v>52.15</v>
      </c>
      <c r="L4502" s="6">
        <v>123443.123543123</v>
      </c>
    </row>
    <row r="4503" spans="1:12" ht="15" customHeight="1" x14ac:dyDescent="0.25">
      <c r="A4503" s="5">
        <v>38322</v>
      </c>
      <c r="B4503" s="6">
        <v>52.82</v>
      </c>
      <c r="C4503" s="2">
        <v>19990500</v>
      </c>
      <c r="D4503" s="6">
        <v>0.75999999999999801</v>
      </c>
      <c r="E4503" s="6">
        <v>1.4598540145985299</v>
      </c>
      <c r="F4503" s="6">
        <v>1.4598495755716501</v>
      </c>
      <c r="G4503" s="6">
        <v>62.062435000000001</v>
      </c>
      <c r="H4503" s="6">
        <v>144567.68065267999</v>
      </c>
      <c r="I4503" s="6">
        <v>52.5</v>
      </c>
      <c r="J4503" s="6">
        <v>52.99</v>
      </c>
      <c r="K4503" s="6">
        <v>52.35</v>
      </c>
      <c r="L4503" s="6">
        <v>123023.543123543</v>
      </c>
    </row>
    <row r="4504" spans="1:12" ht="15" customHeight="1" x14ac:dyDescent="0.25">
      <c r="A4504" s="5">
        <v>38321</v>
      </c>
      <c r="B4504" s="6">
        <v>52.06</v>
      </c>
      <c r="C4504" s="2">
        <v>27652000</v>
      </c>
      <c r="D4504" s="6">
        <v>-1.0899999999999901</v>
      </c>
      <c r="E4504" s="6">
        <v>-2.0507996237064798</v>
      </c>
      <c r="F4504" s="6">
        <v>-2.0508042057970601</v>
      </c>
      <c r="G4504" s="6">
        <v>61.169452999999997</v>
      </c>
      <c r="H4504" s="6">
        <v>142486.13752913699</v>
      </c>
      <c r="I4504" s="6">
        <v>53.2</v>
      </c>
      <c r="J4504" s="6">
        <v>53.23</v>
      </c>
      <c r="K4504" s="6">
        <v>52.06</v>
      </c>
      <c r="L4504" s="6">
        <v>121251.981351981</v>
      </c>
    </row>
    <row r="4505" spans="1:12" ht="15" customHeight="1" x14ac:dyDescent="0.25">
      <c r="A4505" s="5">
        <v>38320</v>
      </c>
      <c r="B4505" s="6">
        <v>53.15</v>
      </c>
      <c r="C4505" s="2">
        <v>25158000</v>
      </c>
      <c r="D4505" s="6">
        <v>-2.17</v>
      </c>
      <c r="E4505" s="6">
        <v>-3.9226319595083101</v>
      </c>
      <c r="F4505" s="6">
        <v>-3.9226253412198302</v>
      </c>
      <c r="G4505" s="6">
        <v>62.450184</v>
      </c>
      <c r="H4505" s="6">
        <v>145471.524475524</v>
      </c>
      <c r="I4505" s="6">
        <v>53.75</v>
      </c>
      <c r="J4505" s="6">
        <v>53.9</v>
      </c>
      <c r="K4505" s="6">
        <v>53.1</v>
      </c>
      <c r="L4505" s="6">
        <v>123792.773892773</v>
      </c>
    </row>
    <row r="4506" spans="1:12" ht="15" customHeight="1" x14ac:dyDescent="0.25">
      <c r="A4506" s="5">
        <v>38317</v>
      </c>
      <c r="B4506" s="6">
        <v>55.32</v>
      </c>
      <c r="C4506" s="2">
        <v>3555400</v>
      </c>
      <c r="D4506" s="6">
        <v>-0.17999999999999899</v>
      </c>
      <c r="E4506" s="6">
        <v>-0.32432432432432101</v>
      </c>
      <c r="F4506" s="6">
        <v>-0.32432069371941502</v>
      </c>
      <c r="G4506" s="6">
        <v>64.999886000000004</v>
      </c>
      <c r="H4506" s="6">
        <v>151414.885780885</v>
      </c>
      <c r="I4506" s="6">
        <v>55.3</v>
      </c>
      <c r="J4506" s="6">
        <v>55.74</v>
      </c>
      <c r="K4506" s="6">
        <v>55.3</v>
      </c>
      <c r="L4506" s="6">
        <v>128851.048951048</v>
      </c>
    </row>
    <row r="4507" spans="1:12" ht="15" customHeight="1" x14ac:dyDescent="0.25">
      <c r="A4507" s="5">
        <v>38315</v>
      </c>
      <c r="B4507" s="6">
        <v>55.5</v>
      </c>
      <c r="C4507" s="2">
        <v>7191600</v>
      </c>
      <c r="D4507" s="6">
        <v>-0.149999999999998</v>
      </c>
      <c r="E4507" s="6">
        <v>-0.269541778975734</v>
      </c>
      <c r="F4507" s="6">
        <v>-0.26955249673049603</v>
      </c>
      <c r="G4507" s="6">
        <v>65.211380000000005</v>
      </c>
      <c r="H4507" s="6">
        <v>151907.878787878</v>
      </c>
      <c r="I4507" s="6">
        <v>55.95</v>
      </c>
      <c r="J4507" s="6">
        <v>55.95</v>
      </c>
      <c r="K4507" s="6">
        <v>55.19</v>
      </c>
      <c r="L4507" s="6">
        <v>129270.629370629</v>
      </c>
    </row>
    <row r="4508" spans="1:12" ht="15" customHeight="1" x14ac:dyDescent="0.25">
      <c r="A4508" s="5">
        <v>38314</v>
      </c>
      <c r="B4508" s="6">
        <v>55.65</v>
      </c>
      <c r="C4508" s="2">
        <v>8970900</v>
      </c>
      <c r="D4508" s="6">
        <v>-3.0000000000001099E-2</v>
      </c>
      <c r="E4508" s="6">
        <v>-5.38793103448287E-2</v>
      </c>
      <c r="F4508" s="6">
        <v>-5.38741186569602E-2</v>
      </c>
      <c r="G4508" s="6">
        <v>65.387634000000006</v>
      </c>
      <c r="H4508" s="6">
        <v>152318.727272727</v>
      </c>
      <c r="I4508" s="6">
        <v>55.45</v>
      </c>
      <c r="J4508" s="6">
        <v>55.95</v>
      </c>
      <c r="K4508" s="6">
        <v>55.35</v>
      </c>
      <c r="L4508" s="6">
        <v>129620.279720279</v>
      </c>
    </row>
    <row r="4509" spans="1:12" ht="15" customHeight="1" x14ac:dyDescent="0.25">
      <c r="A4509" s="5">
        <v>38313</v>
      </c>
      <c r="B4509" s="6">
        <v>55.68</v>
      </c>
      <c r="C4509" s="2">
        <v>8947700</v>
      </c>
      <c r="D4509" s="6">
        <v>0.42999999999999899</v>
      </c>
      <c r="E4509" s="6">
        <v>0.77828054298643101</v>
      </c>
      <c r="F4509" s="6">
        <v>0.77827844635140997</v>
      </c>
      <c r="G4509" s="6">
        <v>65.422880000000006</v>
      </c>
      <c r="H4509" s="6">
        <v>152400.885780885</v>
      </c>
      <c r="I4509" s="6">
        <v>55.48</v>
      </c>
      <c r="J4509" s="6">
        <v>55.89</v>
      </c>
      <c r="K4509" s="6">
        <v>54.83</v>
      </c>
      <c r="L4509" s="6">
        <v>129690.209790209</v>
      </c>
    </row>
    <row r="4510" spans="1:12" ht="15" customHeight="1" x14ac:dyDescent="0.25">
      <c r="A4510" s="5">
        <v>38310</v>
      </c>
      <c r="B4510" s="6">
        <v>55.25</v>
      </c>
      <c r="C4510" s="2">
        <v>9847000</v>
      </c>
      <c r="D4510" s="6">
        <v>-0.54999999999999705</v>
      </c>
      <c r="E4510" s="6">
        <v>-0.98566308243727097</v>
      </c>
      <c r="F4510" s="6">
        <v>-0.98564956583555496</v>
      </c>
      <c r="G4510" s="6">
        <v>64.917640000000006</v>
      </c>
      <c r="H4510" s="6">
        <v>151223.17016317</v>
      </c>
      <c r="I4510" s="6">
        <v>55.85</v>
      </c>
      <c r="J4510" s="6">
        <v>55.85</v>
      </c>
      <c r="K4510" s="6">
        <v>55.16</v>
      </c>
      <c r="L4510" s="6">
        <v>128687.878787878</v>
      </c>
    </row>
    <row r="4511" spans="1:12" ht="15" customHeight="1" x14ac:dyDescent="0.25">
      <c r="A4511" s="5">
        <v>38309</v>
      </c>
      <c r="B4511" s="6">
        <v>55.8</v>
      </c>
      <c r="C4511" s="2">
        <v>11294800</v>
      </c>
      <c r="D4511" s="6">
        <v>-0.440000000000004</v>
      </c>
      <c r="E4511" s="6">
        <v>-0.78236130867710396</v>
      </c>
      <c r="F4511" s="6">
        <v>-0.78237468725821302</v>
      </c>
      <c r="G4511" s="6">
        <v>65.563869999999994</v>
      </c>
      <c r="H4511" s="6">
        <v>152729.533799533</v>
      </c>
      <c r="I4511" s="6">
        <v>56.24</v>
      </c>
      <c r="J4511" s="6">
        <v>56.43</v>
      </c>
      <c r="K4511" s="6">
        <v>55.45</v>
      </c>
      <c r="L4511" s="6">
        <v>129969.93006992999</v>
      </c>
    </row>
    <row r="4512" spans="1:12" ht="15" customHeight="1" x14ac:dyDescent="0.25">
      <c r="A4512" s="5">
        <v>38308</v>
      </c>
      <c r="B4512" s="6">
        <v>56.24</v>
      </c>
      <c r="C4512" s="2">
        <v>16167200</v>
      </c>
      <c r="D4512" s="6">
        <v>-0.64999999999999802</v>
      </c>
      <c r="E4512" s="6">
        <v>-1.14255580945684</v>
      </c>
      <c r="F4512" s="6">
        <v>-1.1425514615959</v>
      </c>
      <c r="G4512" s="6">
        <v>66.080870000000004</v>
      </c>
      <c r="H4512" s="6">
        <v>153934.66200466201</v>
      </c>
      <c r="I4512" s="6">
        <v>57.35</v>
      </c>
      <c r="J4512" s="6">
        <v>57.35</v>
      </c>
      <c r="K4512" s="6">
        <v>55.85</v>
      </c>
      <c r="L4512" s="6">
        <v>130995.57109557099</v>
      </c>
    </row>
    <row r="4513" spans="1:12" ht="15" customHeight="1" x14ac:dyDescent="0.25">
      <c r="A4513" s="5">
        <v>38307</v>
      </c>
      <c r="B4513" s="6">
        <v>56.89</v>
      </c>
      <c r="C4513" s="2">
        <v>12232700</v>
      </c>
      <c r="D4513" s="6">
        <v>-0.81000000000000205</v>
      </c>
      <c r="E4513" s="6">
        <v>-1.4038128249566699</v>
      </c>
      <c r="F4513" s="6">
        <v>-1.40381619420753</v>
      </c>
      <c r="G4513" s="6">
        <v>66.844604000000004</v>
      </c>
      <c r="H4513" s="6">
        <v>155714.92773892701</v>
      </c>
      <c r="I4513" s="6">
        <v>57</v>
      </c>
      <c r="J4513" s="6">
        <v>57.15</v>
      </c>
      <c r="K4513" s="6">
        <v>56.66</v>
      </c>
      <c r="L4513" s="6">
        <v>132510.722610722</v>
      </c>
    </row>
    <row r="4514" spans="1:12" ht="15" customHeight="1" x14ac:dyDescent="0.25">
      <c r="A4514" s="5">
        <v>38306</v>
      </c>
      <c r="B4514" s="6">
        <v>57.7</v>
      </c>
      <c r="C4514" s="2">
        <v>10319400</v>
      </c>
      <c r="D4514" s="6">
        <v>0.85000000000000098</v>
      </c>
      <c r="E4514" s="6">
        <v>1.4951627088830299</v>
      </c>
      <c r="F4514" s="6">
        <v>1.4951582848548</v>
      </c>
      <c r="G4514" s="6">
        <v>67.796340000000001</v>
      </c>
      <c r="H4514" s="6">
        <v>157933.426573426</v>
      </c>
      <c r="I4514" s="6">
        <v>56.9</v>
      </c>
      <c r="J4514" s="6">
        <v>57.89</v>
      </c>
      <c r="K4514" s="6">
        <v>56.78</v>
      </c>
      <c r="L4514" s="6">
        <v>134398.83449883401</v>
      </c>
    </row>
    <row r="4515" spans="1:12" ht="15" customHeight="1" x14ac:dyDescent="0.25">
      <c r="A4515" s="5">
        <v>38303</v>
      </c>
      <c r="B4515" s="6">
        <v>56.85</v>
      </c>
      <c r="C4515" s="2">
        <v>6491600</v>
      </c>
      <c r="D4515" s="6">
        <v>0.23000000000000301</v>
      </c>
      <c r="E4515" s="6">
        <v>0.40621688449311499</v>
      </c>
      <c r="F4515" s="6">
        <v>0.40622384534725298</v>
      </c>
      <c r="G4515" s="6">
        <v>66.797610000000006</v>
      </c>
      <c r="H4515" s="6">
        <v>155605.38461538401</v>
      </c>
      <c r="I4515" s="6">
        <v>56.52</v>
      </c>
      <c r="J4515" s="6">
        <v>56.93</v>
      </c>
      <c r="K4515" s="6">
        <v>56.41</v>
      </c>
      <c r="L4515" s="6">
        <v>132417.48251748201</v>
      </c>
    </row>
    <row r="4516" spans="1:12" ht="15" customHeight="1" x14ac:dyDescent="0.25">
      <c r="A4516" s="5">
        <v>38302</v>
      </c>
      <c r="B4516" s="6">
        <v>56.62</v>
      </c>
      <c r="C4516" s="2">
        <v>7085000</v>
      </c>
      <c r="D4516" s="6">
        <v>0.56999999999999995</v>
      </c>
      <c r="E4516" s="6">
        <v>1.0169491525423699</v>
      </c>
      <c r="F4516" s="6">
        <v>1.01695141731512</v>
      </c>
      <c r="G4516" s="6">
        <v>66.527360000000002</v>
      </c>
      <c r="H4516" s="6">
        <v>154975.431235431</v>
      </c>
      <c r="I4516" s="6">
        <v>56.44</v>
      </c>
      <c r="J4516" s="6">
        <v>56.81</v>
      </c>
      <c r="K4516" s="6">
        <v>56.12</v>
      </c>
      <c r="L4516" s="6">
        <v>131881.35198135101</v>
      </c>
    </row>
    <row r="4517" spans="1:12" ht="15" customHeight="1" x14ac:dyDescent="0.25">
      <c r="A4517" s="5">
        <v>38301</v>
      </c>
      <c r="B4517" s="6">
        <v>56.05</v>
      </c>
      <c r="C4517" s="2">
        <v>6555400</v>
      </c>
      <c r="D4517" s="6">
        <v>-0.27000000000000302</v>
      </c>
      <c r="E4517" s="6">
        <v>-0.479403409090917</v>
      </c>
      <c r="F4517" s="6">
        <v>-0.47940557975590897</v>
      </c>
      <c r="G4517" s="6">
        <v>65.857619999999997</v>
      </c>
      <c r="H4517" s="6">
        <v>153414.26573426501</v>
      </c>
      <c r="I4517" s="6">
        <v>56.4</v>
      </c>
      <c r="J4517" s="6">
        <v>56.71</v>
      </c>
      <c r="K4517" s="6">
        <v>56.05</v>
      </c>
      <c r="L4517" s="6">
        <v>130552.68065268001</v>
      </c>
    </row>
    <row r="4518" spans="1:12" ht="15" customHeight="1" x14ac:dyDescent="0.25">
      <c r="A4518" s="5">
        <v>38300</v>
      </c>
      <c r="B4518" s="6">
        <v>56.32</v>
      </c>
      <c r="C4518" s="2">
        <v>7971400</v>
      </c>
      <c r="D4518" s="6">
        <v>-0.21</v>
      </c>
      <c r="E4518" s="6">
        <v>-0.37148416769856502</v>
      </c>
      <c r="F4518" s="6">
        <v>-0.37148151030967902</v>
      </c>
      <c r="G4518" s="6">
        <v>66.174865999999994</v>
      </c>
      <c r="H4518" s="6">
        <v>154153.76689976599</v>
      </c>
      <c r="I4518" s="6">
        <v>56.7</v>
      </c>
      <c r="J4518" s="6">
        <v>56.78</v>
      </c>
      <c r="K4518" s="6">
        <v>55.95</v>
      </c>
      <c r="L4518" s="6">
        <v>131182.05128205099</v>
      </c>
    </row>
    <row r="4519" spans="1:12" ht="15" customHeight="1" x14ac:dyDescent="0.25">
      <c r="A4519" s="5">
        <v>38299</v>
      </c>
      <c r="B4519" s="6">
        <v>56.53</v>
      </c>
      <c r="C4519" s="2">
        <v>9228300</v>
      </c>
      <c r="D4519" s="6">
        <v>6.0000000000002197E-2</v>
      </c>
      <c r="E4519" s="6">
        <v>0.106251106782373</v>
      </c>
      <c r="F4519" s="6">
        <v>0.10625293231718499</v>
      </c>
      <c r="G4519" s="6">
        <v>66.421610000000001</v>
      </c>
      <c r="H4519" s="6">
        <v>154728.92773892701</v>
      </c>
      <c r="I4519" s="6">
        <v>56.47</v>
      </c>
      <c r="J4519" s="6">
        <v>56.97</v>
      </c>
      <c r="K4519" s="6">
        <v>56.21</v>
      </c>
      <c r="L4519" s="6">
        <v>131671.56177156101</v>
      </c>
    </row>
    <row r="4520" spans="1:12" ht="15" customHeight="1" x14ac:dyDescent="0.25">
      <c r="A4520" s="5">
        <v>38296</v>
      </c>
      <c r="B4520" s="6">
        <v>56.47</v>
      </c>
      <c r="C4520" s="2">
        <v>12389700</v>
      </c>
      <c r="D4520" s="6">
        <v>0.21</v>
      </c>
      <c r="E4520" s="6">
        <v>0.37326697476003301</v>
      </c>
      <c r="F4520" s="6">
        <v>0.37327341192019398</v>
      </c>
      <c r="G4520" s="6">
        <v>66.351110000000006</v>
      </c>
      <c r="H4520" s="6">
        <v>154564.59207459199</v>
      </c>
      <c r="I4520" s="6">
        <v>56.5</v>
      </c>
      <c r="J4520" s="6">
        <v>56.95</v>
      </c>
      <c r="K4520" s="6">
        <v>56.34</v>
      </c>
      <c r="L4520" s="6">
        <v>131531.701631701</v>
      </c>
    </row>
    <row r="4521" spans="1:12" ht="15" customHeight="1" x14ac:dyDescent="0.25">
      <c r="A4521" s="5">
        <v>38295</v>
      </c>
      <c r="B4521" s="6">
        <v>56.26</v>
      </c>
      <c r="C4521" s="2">
        <v>16599400</v>
      </c>
      <c r="D4521" s="6">
        <v>1.78</v>
      </c>
      <c r="E4521" s="6">
        <v>3.2672540381791499</v>
      </c>
      <c r="F4521" s="6">
        <v>3.26724769538639</v>
      </c>
      <c r="G4521" s="6">
        <v>66.10436</v>
      </c>
      <c r="H4521" s="6">
        <v>153989.41724941699</v>
      </c>
      <c r="I4521" s="6">
        <v>54.3</v>
      </c>
      <c r="J4521" s="6">
        <v>56.35</v>
      </c>
      <c r="K4521" s="6">
        <v>54.18</v>
      </c>
      <c r="L4521" s="6">
        <v>131042.191142191</v>
      </c>
    </row>
    <row r="4522" spans="1:12" ht="15" customHeight="1" x14ac:dyDescent="0.25">
      <c r="A4522" s="5">
        <v>38294</v>
      </c>
      <c r="B4522" s="6">
        <v>54.48</v>
      </c>
      <c r="C4522" s="2">
        <v>11113700</v>
      </c>
      <c r="D4522" s="6">
        <v>0.32999999999999802</v>
      </c>
      <c r="E4522" s="6">
        <v>0.60941828254847896</v>
      </c>
      <c r="F4522" s="6">
        <v>0.60940668066491399</v>
      </c>
      <c r="G4522" s="6">
        <v>64.012900000000002</v>
      </c>
      <c r="H4522" s="6">
        <v>149114.21911421901</v>
      </c>
      <c r="I4522" s="6">
        <v>54.78</v>
      </c>
      <c r="J4522" s="6">
        <v>54.86</v>
      </c>
      <c r="K4522" s="6">
        <v>53.91</v>
      </c>
      <c r="L4522" s="6">
        <v>126893.006993006</v>
      </c>
    </row>
    <row r="4523" spans="1:12" ht="15" customHeight="1" x14ac:dyDescent="0.25">
      <c r="A4523" s="5">
        <v>38293</v>
      </c>
      <c r="B4523" s="6">
        <v>54.15</v>
      </c>
      <c r="C4523" s="2">
        <v>10801100</v>
      </c>
      <c r="D4523" s="6">
        <v>0.29999999999999699</v>
      </c>
      <c r="E4523" s="6">
        <v>0.55710306406684396</v>
      </c>
      <c r="F4523" s="6">
        <v>0.55711421534445604</v>
      </c>
      <c r="G4523" s="6">
        <v>63.625163999999998</v>
      </c>
      <c r="H4523" s="6">
        <v>148210.40559440499</v>
      </c>
      <c r="I4523" s="6">
        <v>53.05</v>
      </c>
      <c r="J4523" s="6">
        <v>54.67</v>
      </c>
      <c r="K4523" s="6">
        <v>53.05</v>
      </c>
      <c r="L4523" s="6">
        <v>126123.776223776</v>
      </c>
    </row>
    <row r="4524" spans="1:12" ht="15" customHeight="1" x14ac:dyDescent="0.25">
      <c r="A4524" s="5">
        <v>38292</v>
      </c>
      <c r="B4524" s="6">
        <v>53.85</v>
      </c>
      <c r="C4524" s="2">
        <v>9007600</v>
      </c>
      <c r="D4524" s="6">
        <v>-7.0000000000000201E-2</v>
      </c>
      <c r="E4524" s="6">
        <v>-0.129821958456977</v>
      </c>
      <c r="F4524" s="6">
        <v>-0.12981945677137299</v>
      </c>
      <c r="G4524" s="6">
        <v>63.272663000000001</v>
      </c>
      <c r="H4524" s="6">
        <v>147388.72494172401</v>
      </c>
      <c r="I4524" s="6">
        <v>53.92</v>
      </c>
      <c r="J4524" s="6">
        <v>53.92</v>
      </c>
      <c r="K4524" s="6">
        <v>53.49</v>
      </c>
      <c r="L4524" s="6">
        <v>125424.475524475</v>
      </c>
    </row>
    <row r="4525" spans="1:12" ht="15" customHeight="1" x14ac:dyDescent="0.25">
      <c r="A4525" s="5">
        <v>38289</v>
      </c>
      <c r="B4525" s="6">
        <v>53.92</v>
      </c>
      <c r="C4525" s="2">
        <v>10008500</v>
      </c>
      <c r="D4525" s="6">
        <v>-7.0000000000000201E-2</v>
      </c>
      <c r="E4525" s="6">
        <v>-0.129653639562887</v>
      </c>
      <c r="F4525" s="6">
        <v>-0.129662164594879</v>
      </c>
      <c r="G4525" s="6">
        <v>63.354909999999997</v>
      </c>
      <c r="H4525" s="6">
        <v>147580.44289044201</v>
      </c>
      <c r="I4525" s="6">
        <v>53.82</v>
      </c>
      <c r="J4525" s="6">
        <v>54.31</v>
      </c>
      <c r="K4525" s="6">
        <v>53.6</v>
      </c>
      <c r="L4525" s="6">
        <v>125587.645687645</v>
      </c>
    </row>
    <row r="4526" spans="1:12" ht="15" customHeight="1" x14ac:dyDescent="0.25">
      <c r="A4526" s="5">
        <v>38288</v>
      </c>
      <c r="B4526" s="6">
        <v>53.99</v>
      </c>
      <c r="C4526" s="2">
        <v>8409700</v>
      </c>
      <c r="D4526" s="6">
        <v>0.27000000000000302</v>
      </c>
      <c r="E4526" s="6">
        <v>0.50260610573342701</v>
      </c>
      <c r="F4526" s="6">
        <v>0.50260519975311402</v>
      </c>
      <c r="G4526" s="6">
        <v>63.437164000000003</v>
      </c>
      <c r="H4526" s="6">
        <v>147772.177156177</v>
      </c>
      <c r="I4526" s="6">
        <v>53.71</v>
      </c>
      <c r="J4526" s="6">
        <v>54.34</v>
      </c>
      <c r="K4526" s="6">
        <v>53.7</v>
      </c>
      <c r="L4526" s="6">
        <v>125750.81585081499</v>
      </c>
    </row>
    <row r="4527" spans="1:12" ht="15" customHeight="1" x14ac:dyDescent="0.25">
      <c r="A4527" s="5">
        <v>38287</v>
      </c>
      <c r="B4527" s="6">
        <v>53.72</v>
      </c>
      <c r="C4527" s="2">
        <v>11726000</v>
      </c>
      <c r="D4527" s="6">
        <v>0.89999999999999802</v>
      </c>
      <c r="E4527" s="6">
        <v>1.70390003786444</v>
      </c>
      <c r="F4527" s="6">
        <v>1.7039051078160099</v>
      </c>
      <c r="G4527" s="6">
        <v>63.11992</v>
      </c>
      <c r="H4527" s="6">
        <v>147032.68065267999</v>
      </c>
      <c r="I4527" s="6">
        <v>52.51</v>
      </c>
      <c r="J4527" s="6">
        <v>53.79</v>
      </c>
      <c r="K4527" s="6">
        <v>52.5</v>
      </c>
      <c r="L4527" s="6">
        <v>125121.445221445</v>
      </c>
    </row>
    <row r="4528" spans="1:12" ht="15" customHeight="1" x14ac:dyDescent="0.25">
      <c r="A4528" s="5">
        <v>38286</v>
      </c>
      <c r="B4528" s="6">
        <v>52.82</v>
      </c>
      <c r="C4528" s="2">
        <v>8918200</v>
      </c>
      <c r="D4528" s="6">
        <v>0.52000000000000302</v>
      </c>
      <c r="E4528" s="6">
        <v>0.99426386233270003</v>
      </c>
      <c r="F4528" s="6">
        <v>0.99426137190878805</v>
      </c>
      <c r="G4528" s="6">
        <v>62.062435000000001</v>
      </c>
      <c r="H4528" s="6">
        <v>144567.68065267999</v>
      </c>
      <c r="I4528" s="6">
        <v>52.3</v>
      </c>
      <c r="J4528" s="6">
        <v>52.95</v>
      </c>
      <c r="K4528" s="6">
        <v>52.23</v>
      </c>
      <c r="L4528" s="6">
        <v>123023.543123543</v>
      </c>
    </row>
    <row r="4529" spans="1:12" ht="15" customHeight="1" x14ac:dyDescent="0.25">
      <c r="A4529" s="5">
        <v>38285</v>
      </c>
      <c r="B4529" s="6">
        <v>52.3</v>
      </c>
      <c r="C4529" s="2">
        <v>8345200</v>
      </c>
      <c r="D4529" s="6">
        <v>0.309999999999995</v>
      </c>
      <c r="E4529" s="6">
        <v>0.59626851317560103</v>
      </c>
      <c r="F4529" s="6">
        <v>0.59626067703077901</v>
      </c>
      <c r="G4529" s="6">
        <v>61.451447000000002</v>
      </c>
      <c r="H4529" s="6">
        <v>143143.46620046601</v>
      </c>
      <c r="I4529" s="6">
        <v>52.15</v>
      </c>
      <c r="J4529" s="6">
        <v>52.41</v>
      </c>
      <c r="K4529" s="6">
        <v>51.91</v>
      </c>
      <c r="L4529" s="6">
        <v>121811.421911421</v>
      </c>
    </row>
    <row r="4530" spans="1:12" ht="15" customHeight="1" x14ac:dyDescent="0.25">
      <c r="A4530" s="5">
        <v>38282</v>
      </c>
      <c r="B4530" s="6">
        <v>51.99</v>
      </c>
      <c r="C4530" s="2">
        <v>8646900</v>
      </c>
      <c r="D4530" s="6">
        <v>-0.119999999999997</v>
      </c>
      <c r="E4530" s="6">
        <v>-0.230282095567069</v>
      </c>
      <c r="F4530" s="6">
        <v>-0.23027786721096999</v>
      </c>
      <c r="G4530" s="6">
        <v>61.087207999999997</v>
      </c>
      <c r="H4530" s="6">
        <v>142294.42424242399</v>
      </c>
      <c r="I4530" s="6">
        <v>52.32</v>
      </c>
      <c r="J4530" s="6">
        <v>52.48</v>
      </c>
      <c r="K4530" s="6">
        <v>51.94</v>
      </c>
      <c r="L4530" s="6">
        <v>121088.811188811</v>
      </c>
    </row>
    <row r="4531" spans="1:12" ht="15" customHeight="1" x14ac:dyDescent="0.25">
      <c r="A4531" s="5">
        <v>38281</v>
      </c>
      <c r="B4531" s="6">
        <v>52.11</v>
      </c>
      <c r="C4531" s="2">
        <v>9696300</v>
      </c>
      <c r="D4531" s="6">
        <v>-0.369999999999997</v>
      </c>
      <c r="E4531" s="6">
        <v>-0.70503048780486899</v>
      </c>
      <c r="F4531" s="6">
        <v>-0.70502957651471498</v>
      </c>
      <c r="G4531" s="6">
        <v>61.228203000000001</v>
      </c>
      <c r="H4531" s="6">
        <v>142623.08391608301</v>
      </c>
      <c r="I4531" s="6">
        <v>52.42</v>
      </c>
      <c r="J4531" s="6">
        <v>52.61</v>
      </c>
      <c r="K4531" s="6">
        <v>52.01</v>
      </c>
      <c r="L4531" s="6">
        <v>121368.531468531</v>
      </c>
    </row>
    <row r="4532" spans="1:12" ht="15" customHeight="1" x14ac:dyDescent="0.25">
      <c r="A4532" s="5">
        <v>38280</v>
      </c>
      <c r="B4532" s="6">
        <v>52.48</v>
      </c>
      <c r="C4532" s="2">
        <v>8675300</v>
      </c>
      <c r="D4532" s="6">
        <v>-0.20000000000000201</v>
      </c>
      <c r="E4532" s="6">
        <v>-0.37965072133637701</v>
      </c>
      <c r="F4532" s="6">
        <v>-0.379649145028082</v>
      </c>
      <c r="G4532" s="6">
        <v>61.662945000000001</v>
      </c>
      <c r="H4532" s="6">
        <v>143636.46853146801</v>
      </c>
      <c r="I4532" s="6">
        <v>52.64</v>
      </c>
      <c r="J4532" s="6">
        <v>52.93</v>
      </c>
      <c r="K4532" s="6">
        <v>52.21</v>
      </c>
      <c r="L4532" s="6">
        <v>122231.002331002</v>
      </c>
    </row>
    <row r="4533" spans="1:12" ht="15" customHeight="1" x14ac:dyDescent="0.25">
      <c r="A4533" s="5">
        <v>38279</v>
      </c>
      <c r="B4533" s="6">
        <v>52.68</v>
      </c>
      <c r="C4533" s="2">
        <v>7683500</v>
      </c>
      <c r="D4533" s="6">
        <v>-0.24000000000000199</v>
      </c>
      <c r="E4533" s="6">
        <v>-0.45351473922903202</v>
      </c>
      <c r="F4533" s="6">
        <v>-0.45350646100759101</v>
      </c>
      <c r="G4533" s="6">
        <v>61.897939999999998</v>
      </c>
      <c r="H4533" s="6">
        <v>144184.24242424199</v>
      </c>
      <c r="I4533" s="6">
        <v>53.02</v>
      </c>
      <c r="J4533" s="6">
        <v>53.36</v>
      </c>
      <c r="K4533" s="6">
        <v>52.61</v>
      </c>
      <c r="L4533" s="6">
        <v>122697.202797202</v>
      </c>
    </row>
    <row r="4534" spans="1:12" ht="15" customHeight="1" x14ac:dyDescent="0.25">
      <c r="A4534" s="5">
        <v>38278</v>
      </c>
      <c r="B4534" s="6">
        <v>52.92</v>
      </c>
      <c r="C4534" s="2">
        <v>7844300</v>
      </c>
      <c r="D4534" s="6">
        <v>0.39</v>
      </c>
      <c r="E4534" s="6">
        <v>0.74243289548829805</v>
      </c>
      <c r="F4534" s="6">
        <v>0.74242944417108803</v>
      </c>
      <c r="G4534" s="6">
        <v>62.179929999999999</v>
      </c>
      <c r="H4534" s="6">
        <v>144841.56177156101</v>
      </c>
      <c r="I4534" s="6">
        <v>52.45</v>
      </c>
      <c r="J4534" s="6">
        <v>53.17</v>
      </c>
      <c r="K4534" s="6">
        <v>52.35</v>
      </c>
      <c r="L4534" s="6">
        <v>123256.64335664301</v>
      </c>
    </row>
    <row r="4535" spans="1:12" ht="15" customHeight="1" x14ac:dyDescent="0.25">
      <c r="A4535" s="5">
        <v>38275</v>
      </c>
      <c r="B4535" s="6">
        <v>52.53</v>
      </c>
      <c r="C4535" s="2">
        <v>9929200</v>
      </c>
      <c r="D4535" s="6">
        <v>0.42999999999999899</v>
      </c>
      <c r="E4535" s="6">
        <v>0.82533589251438899</v>
      </c>
      <c r="F4535" s="6">
        <v>0.82533371340547301</v>
      </c>
      <c r="G4535" s="6">
        <v>61.721690000000002</v>
      </c>
      <c r="H4535" s="6">
        <v>143773.40326340299</v>
      </c>
      <c r="I4535" s="6">
        <v>52.54</v>
      </c>
      <c r="J4535" s="6">
        <v>53.08</v>
      </c>
      <c r="K4535" s="6">
        <v>52.25</v>
      </c>
      <c r="L4535" s="6">
        <v>122347.55244755201</v>
      </c>
    </row>
    <row r="4536" spans="1:12" ht="15" customHeight="1" x14ac:dyDescent="0.25">
      <c r="A4536" s="5">
        <v>38274</v>
      </c>
      <c r="B4536" s="6">
        <v>52.1</v>
      </c>
      <c r="C4536" s="2">
        <v>8651700</v>
      </c>
      <c r="D4536" s="6">
        <v>-0.44999999999999502</v>
      </c>
      <c r="E4536" s="6">
        <v>-0.85632730732634299</v>
      </c>
      <c r="F4536" s="6">
        <v>-0.85633062965727502</v>
      </c>
      <c r="G4536" s="6">
        <v>61.216450000000002</v>
      </c>
      <c r="H4536" s="6">
        <v>142595.68764568699</v>
      </c>
      <c r="I4536" s="6">
        <v>52.62</v>
      </c>
      <c r="J4536" s="6">
        <v>52.66</v>
      </c>
      <c r="K4536" s="6">
        <v>52.06</v>
      </c>
      <c r="L4536" s="6">
        <v>121345.221445221</v>
      </c>
    </row>
    <row r="4537" spans="1:12" ht="15" customHeight="1" x14ac:dyDescent="0.25">
      <c r="A4537" s="5">
        <v>38273</v>
      </c>
      <c r="B4537" s="6">
        <v>52.55</v>
      </c>
      <c r="C4537" s="2">
        <v>8005900</v>
      </c>
      <c r="D4537" s="6">
        <v>-0.37000000000000399</v>
      </c>
      <c r="E4537" s="6">
        <v>-0.69916855631142405</v>
      </c>
      <c r="F4537" s="6">
        <v>-0.69915968062362799</v>
      </c>
      <c r="G4537" s="6">
        <v>61.745193</v>
      </c>
      <c r="H4537" s="6">
        <v>143828.18881118801</v>
      </c>
      <c r="I4537" s="6">
        <v>53</v>
      </c>
      <c r="J4537" s="6">
        <v>53.32</v>
      </c>
      <c r="K4537" s="6">
        <v>52.35</v>
      </c>
      <c r="L4537" s="6">
        <v>122394.172494172</v>
      </c>
    </row>
    <row r="4538" spans="1:12" ht="15" customHeight="1" x14ac:dyDescent="0.25">
      <c r="A4538" s="5">
        <v>38272</v>
      </c>
      <c r="B4538" s="6">
        <v>52.92</v>
      </c>
      <c r="C4538" s="2">
        <v>7524500</v>
      </c>
      <c r="D4538" s="6">
        <v>2.0000000000003099E-2</v>
      </c>
      <c r="E4538" s="6">
        <v>3.7807183364835198E-2</v>
      </c>
      <c r="F4538" s="6">
        <v>3.7796568036885199E-2</v>
      </c>
      <c r="G4538" s="6">
        <v>62.179929999999999</v>
      </c>
      <c r="H4538" s="6">
        <v>144841.56177156101</v>
      </c>
      <c r="I4538" s="6">
        <v>52.52</v>
      </c>
      <c r="J4538" s="6">
        <v>52.99</v>
      </c>
      <c r="K4538" s="6">
        <v>52.52</v>
      </c>
      <c r="L4538" s="6">
        <v>123256.64335664301</v>
      </c>
    </row>
    <row r="4539" spans="1:12" ht="15" customHeight="1" x14ac:dyDescent="0.25">
      <c r="A4539" s="5">
        <v>38271</v>
      </c>
      <c r="B4539" s="6">
        <v>52.9</v>
      </c>
      <c r="C4539" s="2">
        <v>6490300</v>
      </c>
      <c r="D4539" s="6">
        <v>4.9999999999997102E-2</v>
      </c>
      <c r="E4539" s="6">
        <v>9.4607379375588593E-2</v>
      </c>
      <c r="F4539" s="6">
        <v>9.4608998882672601E-2</v>
      </c>
      <c r="G4539" s="6">
        <v>62.156436999999997</v>
      </c>
      <c r="H4539" s="6">
        <v>144786.799533799</v>
      </c>
      <c r="I4539" s="6">
        <v>53.07</v>
      </c>
      <c r="J4539" s="6">
        <v>53.09</v>
      </c>
      <c r="K4539" s="6">
        <v>52.5</v>
      </c>
      <c r="L4539" s="6">
        <v>123210.023310023</v>
      </c>
    </row>
    <row r="4540" spans="1:12" ht="15" customHeight="1" x14ac:dyDescent="0.25">
      <c r="A4540" s="5">
        <v>38268</v>
      </c>
      <c r="B4540" s="6">
        <v>52.85</v>
      </c>
      <c r="C4540" s="2">
        <v>11804700</v>
      </c>
      <c r="D4540" s="6">
        <v>-0.69999999999999496</v>
      </c>
      <c r="E4540" s="6">
        <v>-1.3071895424836499</v>
      </c>
      <c r="F4540" s="6">
        <v>-1.3071912356758599</v>
      </c>
      <c r="G4540" s="6">
        <v>62.097687000000001</v>
      </c>
      <c r="H4540" s="6">
        <v>144649.85314685301</v>
      </c>
      <c r="I4540" s="6">
        <v>53.41</v>
      </c>
      <c r="J4540" s="6">
        <v>53.54</v>
      </c>
      <c r="K4540" s="6">
        <v>52.64</v>
      </c>
      <c r="L4540" s="6">
        <v>123093.47319347299</v>
      </c>
    </row>
    <row r="4541" spans="1:12" ht="15" customHeight="1" x14ac:dyDescent="0.25">
      <c r="A4541" s="5">
        <v>38267</v>
      </c>
      <c r="B4541" s="6">
        <v>53.55</v>
      </c>
      <c r="C4541" s="2">
        <v>8037700</v>
      </c>
      <c r="D4541" s="6">
        <v>-0.42999999999999899</v>
      </c>
      <c r="E4541" s="6">
        <v>-0.79659133012226402</v>
      </c>
      <c r="F4541" s="6">
        <v>-0.79659076728153499</v>
      </c>
      <c r="G4541" s="6">
        <v>62.920174000000003</v>
      </c>
      <c r="H4541" s="6">
        <v>146567.072261072</v>
      </c>
      <c r="I4541" s="6">
        <v>53.48</v>
      </c>
      <c r="J4541" s="6">
        <v>54.38</v>
      </c>
      <c r="K4541" s="6">
        <v>53.48</v>
      </c>
      <c r="L4541" s="6">
        <v>124725.17482517401</v>
      </c>
    </row>
    <row r="4542" spans="1:12" ht="15" customHeight="1" x14ac:dyDescent="0.25">
      <c r="A4542" s="5">
        <v>38266</v>
      </c>
      <c r="B4542" s="6">
        <v>53.98</v>
      </c>
      <c r="C4542" s="2">
        <v>7813800</v>
      </c>
      <c r="D4542" s="6">
        <v>0.56999999999999995</v>
      </c>
      <c r="E4542" s="6">
        <v>1.0672158771765501</v>
      </c>
      <c r="F4542" s="6">
        <v>1.0672166132032299</v>
      </c>
      <c r="G4542" s="6">
        <v>63.425415000000001</v>
      </c>
      <c r="H4542" s="6">
        <v>147744.79020978999</v>
      </c>
      <c r="I4542" s="6">
        <v>53.41</v>
      </c>
      <c r="J4542" s="6">
        <v>53.99</v>
      </c>
      <c r="K4542" s="6">
        <v>53.26</v>
      </c>
      <c r="L4542" s="6">
        <v>125727.505827505</v>
      </c>
    </row>
    <row r="4543" spans="1:12" ht="15" customHeight="1" x14ac:dyDescent="0.25">
      <c r="A4543" s="5">
        <v>38265</v>
      </c>
      <c r="B4543" s="6">
        <v>53.41</v>
      </c>
      <c r="C4543" s="2">
        <v>9727300</v>
      </c>
      <c r="D4543" s="6">
        <v>9.9999999999994302E-2</v>
      </c>
      <c r="E4543" s="6">
        <v>0.18758206715436801</v>
      </c>
      <c r="F4543" s="6">
        <v>0.18757888559342001</v>
      </c>
      <c r="G4543" s="6">
        <v>62.755676000000001</v>
      </c>
      <c r="H4543" s="6">
        <v>146183.627039627</v>
      </c>
      <c r="I4543" s="6">
        <v>53.2</v>
      </c>
      <c r="J4543" s="6">
        <v>53.62</v>
      </c>
      <c r="K4543" s="6">
        <v>52.92</v>
      </c>
      <c r="L4543" s="6">
        <v>124398.834498834</v>
      </c>
    </row>
    <row r="4544" spans="1:12" ht="15" customHeight="1" x14ac:dyDescent="0.25">
      <c r="A4544" s="5">
        <v>38264</v>
      </c>
      <c r="B4544" s="6">
        <v>53.31</v>
      </c>
      <c r="C4544" s="2">
        <v>8775500</v>
      </c>
      <c r="D4544" s="6">
        <v>0.17999999999999899</v>
      </c>
      <c r="E4544" s="6">
        <v>0.33879164313945698</v>
      </c>
      <c r="F4544" s="6">
        <v>0.33879745006461998</v>
      </c>
      <c r="G4544" s="6">
        <v>62.638179999999998</v>
      </c>
      <c r="H4544" s="6">
        <v>145909.74358974301</v>
      </c>
      <c r="I4544" s="6">
        <v>53.56</v>
      </c>
      <c r="J4544" s="6">
        <v>53.98</v>
      </c>
      <c r="K4544" s="6">
        <v>53.3</v>
      </c>
      <c r="L4544" s="6">
        <v>124165.73426573401</v>
      </c>
    </row>
    <row r="4545" spans="1:12" ht="15" customHeight="1" x14ac:dyDescent="0.25">
      <c r="A4545" s="5">
        <v>38261</v>
      </c>
      <c r="B4545" s="6">
        <v>53.13</v>
      </c>
      <c r="C4545" s="2">
        <v>9190500</v>
      </c>
      <c r="D4545" s="6">
        <v>-7.0000000000000201E-2</v>
      </c>
      <c r="E4545" s="6">
        <v>-0.13157894736842701</v>
      </c>
      <c r="F4545" s="6">
        <v>-0.13158119967818699</v>
      </c>
      <c r="G4545" s="6">
        <v>62.426679999999998</v>
      </c>
      <c r="H4545" s="6">
        <v>145416.73659673601</v>
      </c>
      <c r="I4545" s="6">
        <v>53.5</v>
      </c>
      <c r="J4545" s="6">
        <v>53.77</v>
      </c>
      <c r="K4545" s="6">
        <v>52.92</v>
      </c>
      <c r="L4545" s="6">
        <v>123746.153846153</v>
      </c>
    </row>
    <row r="4546" spans="1:12" ht="15" customHeight="1" x14ac:dyDescent="0.25">
      <c r="A4546" s="5">
        <v>38260</v>
      </c>
      <c r="B4546" s="6">
        <v>53.2</v>
      </c>
      <c r="C4546" s="2">
        <v>12383800</v>
      </c>
      <c r="D4546" s="6">
        <v>0.20000000000000201</v>
      </c>
      <c r="E4546" s="6">
        <v>0.37735849056603699</v>
      </c>
      <c r="F4546" s="6">
        <v>0.37736013879194802</v>
      </c>
      <c r="G4546" s="6">
        <v>62.508929999999999</v>
      </c>
      <c r="H4546" s="6">
        <v>145608.46153846101</v>
      </c>
      <c r="I4546" s="6">
        <v>52.62</v>
      </c>
      <c r="J4546" s="6">
        <v>53.45</v>
      </c>
      <c r="K4546" s="6">
        <v>52.62</v>
      </c>
      <c r="L4546" s="6">
        <v>123909.324009324</v>
      </c>
    </row>
    <row r="4547" spans="1:12" ht="15" customHeight="1" x14ac:dyDescent="0.25">
      <c r="A4547" s="5">
        <v>38259</v>
      </c>
      <c r="B4547" s="6">
        <v>53</v>
      </c>
      <c r="C4547" s="2">
        <v>12199800</v>
      </c>
      <c r="D4547" s="6">
        <v>0.219999999999998</v>
      </c>
      <c r="E4547" s="6">
        <v>0.416824554755579</v>
      </c>
      <c r="F4547" s="6">
        <v>0.41682363027088998</v>
      </c>
      <c r="G4547" s="6">
        <v>62.273933</v>
      </c>
      <c r="H4547" s="6">
        <v>145060.68298368299</v>
      </c>
      <c r="I4547" s="6">
        <v>52.6</v>
      </c>
      <c r="J4547" s="6">
        <v>53.03</v>
      </c>
      <c r="K4547" s="6">
        <v>52.29</v>
      </c>
      <c r="L4547" s="6">
        <v>123443.123543123</v>
      </c>
    </row>
    <row r="4548" spans="1:12" ht="15" customHeight="1" x14ac:dyDescent="0.25">
      <c r="A4548" s="5">
        <v>38258</v>
      </c>
      <c r="B4548" s="6">
        <v>52.78</v>
      </c>
      <c r="C4548" s="2">
        <v>8469500</v>
      </c>
      <c r="D4548" s="6">
        <v>0.25999999999999801</v>
      </c>
      <c r="E4548" s="6">
        <v>0.49504950495049499</v>
      </c>
      <c r="F4548" s="6">
        <v>0.495044996474303</v>
      </c>
      <c r="G4548" s="6">
        <v>62.015438000000003</v>
      </c>
      <c r="H4548" s="6">
        <v>144458.13053612999</v>
      </c>
      <c r="I4548" s="6">
        <v>52.72</v>
      </c>
      <c r="J4548" s="6">
        <v>52.9</v>
      </c>
      <c r="K4548" s="6">
        <v>52.2</v>
      </c>
      <c r="L4548" s="6">
        <v>122930.303030303</v>
      </c>
    </row>
    <row r="4549" spans="1:12" ht="15" customHeight="1" x14ac:dyDescent="0.25">
      <c r="A4549" s="5">
        <v>38257</v>
      </c>
      <c r="B4549" s="6">
        <v>52.52</v>
      </c>
      <c r="C4549" s="2">
        <v>9001200</v>
      </c>
      <c r="D4549" s="6">
        <v>-0.28999999999999898</v>
      </c>
      <c r="E4549" s="6">
        <v>-0.54913842075364705</v>
      </c>
      <c r="F4549" s="6">
        <v>-0.54913813206589601</v>
      </c>
      <c r="G4549" s="6">
        <v>61.709946000000002</v>
      </c>
      <c r="H4549" s="6">
        <v>143746.02797202699</v>
      </c>
      <c r="I4549" s="6">
        <v>53.01</v>
      </c>
      <c r="J4549" s="6">
        <v>53.34</v>
      </c>
      <c r="K4549" s="6">
        <v>52.51</v>
      </c>
      <c r="L4549" s="6">
        <v>122324.24242424199</v>
      </c>
    </row>
    <row r="4550" spans="1:12" ht="15" customHeight="1" x14ac:dyDescent="0.25">
      <c r="A4550" s="5">
        <v>38254</v>
      </c>
      <c r="B4550" s="6">
        <v>52.81</v>
      </c>
      <c r="C4550" s="2">
        <v>7935400</v>
      </c>
      <c r="D4550" s="6">
        <v>0.27000000000000302</v>
      </c>
      <c r="E4550" s="6">
        <v>0.51389417586600294</v>
      </c>
      <c r="F4550" s="6">
        <v>0.51389648696742396</v>
      </c>
      <c r="G4550" s="6">
        <v>62.050690000000003</v>
      </c>
      <c r="H4550" s="6">
        <v>144540.30303030301</v>
      </c>
      <c r="I4550" s="6">
        <v>52.75</v>
      </c>
      <c r="J4550" s="6">
        <v>53.24</v>
      </c>
      <c r="K4550" s="6">
        <v>52.56</v>
      </c>
      <c r="L4550" s="6">
        <v>123000.233100233</v>
      </c>
    </row>
    <row r="4551" spans="1:12" ht="15" customHeight="1" x14ac:dyDescent="0.25">
      <c r="A4551" s="5">
        <v>38253</v>
      </c>
      <c r="B4551" s="6">
        <v>52.54</v>
      </c>
      <c r="C4551" s="2">
        <v>13508500</v>
      </c>
      <c r="D4551" s="6">
        <v>0.869999999999997</v>
      </c>
      <c r="E4551" s="6">
        <v>1.6837623379136699</v>
      </c>
      <c r="F4551" s="6">
        <v>1.683764826957</v>
      </c>
      <c r="G4551" s="6">
        <v>61.733443999999999</v>
      </c>
      <c r="H4551" s="6">
        <v>143800.801864801</v>
      </c>
      <c r="I4551" s="6">
        <v>52.26</v>
      </c>
      <c r="J4551" s="6">
        <v>52.9</v>
      </c>
      <c r="K4551" s="6">
        <v>51.1</v>
      </c>
      <c r="L4551" s="6">
        <v>122370.862470862</v>
      </c>
    </row>
    <row r="4552" spans="1:12" ht="15" customHeight="1" x14ac:dyDescent="0.25">
      <c r="A4552" s="5">
        <v>38252</v>
      </c>
      <c r="B4552" s="6">
        <v>51.67</v>
      </c>
      <c r="C4552" s="2">
        <v>10760400</v>
      </c>
      <c r="D4552" s="6">
        <v>-0.58999999999999597</v>
      </c>
      <c r="E4552" s="6">
        <v>-1.1289705319555901</v>
      </c>
      <c r="F4552" s="6">
        <v>-1.12896711094828</v>
      </c>
      <c r="G4552" s="6">
        <v>60.711210000000001</v>
      </c>
      <c r="H4552" s="6">
        <v>141417.97202797199</v>
      </c>
      <c r="I4552" s="6">
        <v>52.02</v>
      </c>
      <c r="J4552" s="6">
        <v>52.18</v>
      </c>
      <c r="K4552" s="6">
        <v>51.56</v>
      </c>
      <c r="L4552" s="6">
        <v>120342.89044289</v>
      </c>
    </row>
    <row r="4553" spans="1:12" ht="15" customHeight="1" x14ac:dyDescent="0.25">
      <c r="A4553" s="5">
        <v>38251</v>
      </c>
      <c r="B4553" s="6">
        <v>52.26</v>
      </c>
      <c r="C4553" s="2">
        <v>10187200</v>
      </c>
      <c r="D4553" s="6">
        <v>5.9999999999995099E-2</v>
      </c>
      <c r="E4553" s="6">
        <v>0.11494252873562801</v>
      </c>
      <c r="F4553" s="6">
        <v>0.114937974808393</v>
      </c>
      <c r="G4553" s="6">
        <v>61.404446</v>
      </c>
      <c r="H4553" s="6">
        <v>143033.90675990601</v>
      </c>
      <c r="I4553" s="6">
        <v>52.62</v>
      </c>
      <c r="J4553" s="6">
        <v>52.8</v>
      </c>
      <c r="K4553" s="6">
        <v>52.2</v>
      </c>
      <c r="L4553" s="6">
        <v>121718.18181818099</v>
      </c>
    </row>
    <row r="4554" spans="1:12" ht="15" customHeight="1" x14ac:dyDescent="0.25">
      <c r="A4554" s="5">
        <v>38250</v>
      </c>
      <c r="B4554" s="6">
        <v>52.2</v>
      </c>
      <c r="C4554" s="2">
        <v>8381400</v>
      </c>
      <c r="D4554" s="6">
        <v>-0.27999999999999398</v>
      </c>
      <c r="E4554" s="6">
        <v>-0.53353658536584503</v>
      </c>
      <c r="F4554" s="6">
        <v>-0.53353760512087001</v>
      </c>
      <c r="G4554" s="6">
        <v>61.333950000000002</v>
      </c>
      <c r="H4554" s="6">
        <v>142869.58041957999</v>
      </c>
      <c r="I4554" s="6">
        <v>52.13</v>
      </c>
      <c r="J4554" s="6">
        <v>52.35</v>
      </c>
      <c r="K4554" s="6">
        <v>52.01</v>
      </c>
      <c r="L4554" s="6">
        <v>121578.32167832099</v>
      </c>
    </row>
    <row r="4555" spans="1:12" ht="15" customHeight="1" x14ac:dyDescent="0.25">
      <c r="A4555" s="5">
        <v>38247</v>
      </c>
      <c r="B4555" s="6">
        <v>52.48</v>
      </c>
      <c r="C4555" s="2">
        <v>16871700</v>
      </c>
      <c r="D4555" s="6">
        <v>-0.29000000000000598</v>
      </c>
      <c r="E4555" s="6">
        <v>-0.54955467121471302</v>
      </c>
      <c r="F4555" s="6">
        <v>-0.54955600223147705</v>
      </c>
      <c r="G4555" s="6">
        <v>61.662945000000001</v>
      </c>
      <c r="H4555" s="6">
        <v>143636.46853146801</v>
      </c>
      <c r="I4555" s="6">
        <v>52.78</v>
      </c>
      <c r="J4555" s="6">
        <v>52.97</v>
      </c>
      <c r="K4555" s="6">
        <v>52.14</v>
      </c>
      <c r="L4555" s="6">
        <v>122231.002331002</v>
      </c>
    </row>
    <row r="4556" spans="1:12" ht="15" customHeight="1" x14ac:dyDescent="0.25">
      <c r="A4556" s="5">
        <v>38246</v>
      </c>
      <c r="B4556" s="6">
        <v>52.77</v>
      </c>
      <c r="C4556" s="2">
        <v>9734300</v>
      </c>
      <c r="D4556" s="6">
        <v>-0.13999999999999299</v>
      </c>
      <c r="E4556" s="6">
        <v>-0.26460026460025599</v>
      </c>
      <c r="F4556" s="6">
        <v>-0.26459835903849199</v>
      </c>
      <c r="G4556" s="6">
        <v>62.003689999999999</v>
      </c>
      <c r="H4556" s="6">
        <v>144430.74592074499</v>
      </c>
      <c r="I4556" s="6">
        <v>52.8</v>
      </c>
      <c r="J4556" s="6">
        <v>53.08</v>
      </c>
      <c r="K4556" s="6">
        <v>52.49</v>
      </c>
      <c r="L4556" s="6">
        <v>122906.993006993</v>
      </c>
    </row>
    <row r="4557" spans="1:12" ht="15" customHeight="1" x14ac:dyDescent="0.25">
      <c r="A4557" s="5">
        <v>38245</v>
      </c>
      <c r="B4557" s="6">
        <v>52.91</v>
      </c>
      <c r="C4557" s="2">
        <v>7300200</v>
      </c>
      <c r="D4557" s="6">
        <v>-0.310000000000002</v>
      </c>
      <c r="E4557" s="6">
        <v>-0.58248778654641498</v>
      </c>
      <c r="F4557" s="6">
        <v>-0.58249292810980102</v>
      </c>
      <c r="G4557" s="6">
        <v>62.168185999999999</v>
      </c>
      <c r="H4557" s="6">
        <v>144814.18648018601</v>
      </c>
      <c r="I4557" s="6">
        <v>53.26</v>
      </c>
      <c r="J4557" s="6">
        <v>53.35</v>
      </c>
      <c r="K4557" s="6">
        <v>52.58</v>
      </c>
      <c r="L4557" s="6">
        <v>123233.33333333299</v>
      </c>
    </row>
    <row r="4558" spans="1:12" ht="15" customHeight="1" x14ac:dyDescent="0.25">
      <c r="A4558" s="5">
        <v>38244</v>
      </c>
      <c r="B4558" s="6">
        <v>53.22</v>
      </c>
      <c r="C4558" s="2">
        <v>7134900</v>
      </c>
      <c r="D4558" s="6">
        <v>-0.130000000000002</v>
      </c>
      <c r="E4558" s="6">
        <v>-0.243673851921277</v>
      </c>
      <c r="F4558" s="6">
        <v>-0.24366208576946899</v>
      </c>
      <c r="G4558" s="6">
        <v>62.532432999999997</v>
      </c>
      <c r="H4558" s="6">
        <v>145663.24708624699</v>
      </c>
      <c r="I4558" s="6">
        <v>53.55</v>
      </c>
      <c r="J4558" s="6">
        <v>53.61</v>
      </c>
      <c r="K4558" s="6">
        <v>53.11</v>
      </c>
      <c r="L4558" s="6">
        <v>123955.944055944</v>
      </c>
    </row>
    <row r="4559" spans="1:12" ht="15" customHeight="1" x14ac:dyDescent="0.25">
      <c r="A4559" s="5">
        <v>38243</v>
      </c>
      <c r="B4559" s="6">
        <v>53.35</v>
      </c>
      <c r="C4559" s="2">
        <v>8686100</v>
      </c>
      <c r="D4559" s="6">
        <v>-0.100000000000001</v>
      </c>
      <c r="E4559" s="6">
        <v>-0.18709073900842199</v>
      </c>
      <c r="F4559" s="6">
        <v>-0.18710030465740601</v>
      </c>
      <c r="G4559" s="6">
        <v>62.685172999999999</v>
      </c>
      <c r="H4559" s="6">
        <v>146019.28438228401</v>
      </c>
      <c r="I4559" s="6">
        <v>53.62</v>
      </c>
      <c r="J4559" s="6">
        <v>53.91</v>
      </c>
      <c r="K4559" s="6">
        <v>53.16</v>
      </c>
      <c r="L4559" s="6">
        <v>124258.974358974</v>
      </c>
    </row>
    <row r="4560" spans="1:12" ht="15" customHeight="1" x14ac:dyDescent="0.25">
      <c r="A4560" s="5">
        <v>38240</v>
      </c>
      <c r="B4560" s="6">
        <v>53.45</v>
      </c>
      <c r="C4560" s="2">
        <v>9178900</v>
      </c>
      <c r="D4560" s="6">
        <v>0.880000000000002</v>
      </c>
      <c r="E4560" s="6">
        <v>1.6739585314818399</v>
      </c>
      <c r="F4560" s="6">
        <v>1.6739629195968699</v>
      </c>
      <c r="G4560" s="6">
        <v>62.802677000000003</v>
      </c>
      <c r="H4560" s="6">
        <v>146293.18648018601</v>
      </c>
      <c r="I4560" s="6">
        <v>52.51</v>
      </c>
      <c r="J4560" s="6">
        <v>53.59</v>
      </c>
      <c r="K4560" s="6">
        <v>52.25</v>
      </c>
      <c r="L4560" s="6">
        <v>124492.074592074</v>
      </c>
    </row>
    <row r="4561" spans="1:12" ht="15" customHeight="1" x14ac:dyDescent="0.25">
      <c r="A4561" s="5">
        <v>38239</v>
      </c>
      <c r="B4561" s="6">
        <v>52.57</v>
      </c>
      <c r="C4561" s="2">
        <v>9019700</v>
      </c>
      <c r="D4561" s="6">
        <v>-0.50999999999999801</v>
      </c>
      <c r="E4561" s="6">
        <v>-0.96081386586284101</v>
      </c>
      <c r="F4561" s="6">
        <v>-0.96081904908347204</v>
      </c>
      <c r="G4561" s="6">
        <v>61.768692000000001</v>
      </c>
      <c r="H4561" s="6">
        <v>143882.96503496499</v>
      </c>
      <c r="I4561" s="6">
        <v>53.08</v>
      </c>
      <c r="J4561" s="6">
        <v>53.35</v>
      </c>
      <c r="K4561" s="6">
        <v>52.51</v>
      </c>
      <c r="L4561" s="6">
        <v>122440.792540792</v>
      </c>
    </row>
    <row r="4562" spans="1:12" ht="15" customHeight="1" x14ac:dyDescent="0.25">
      <c r="A4562" s="5">
        <v>38238</v>
      </c>
      <c r="B4562" s="6">
        <v>53.08</v>
      </c>
      <c r="C4562" s="2">
        <v>9098600</v>
      </c>
      <c r="D4562" s="6">
        <v>-0.21</v>
      </c>
      <c r="E4562" s="6">
        <v>-0.39407018202289801</v>
      </c>
      <c r="F4562" s="6">
        <v>-0.39406415847197301</v>
      </c>
      <c r="G4562" s="6">
        <v>62.367935000000003</v>
      </c>
      <c r="H4562" s="6">
        <v>145279.801864801</v>
      </c>
      <c r="I4562" s="6">
        <v>53.05</v>
      </c>
      <c r="J4562" s="6">
        <v>53.56</v>
      </c>
      <c r="K4562" s="6">
        <v>53</v>
      </c>
      <c r="L4562" s="6">
        <v>123629.603729603</v>
      </c>
    </row>
    <row r="4563" spans="1:12" ht="15" customHeight="1" x14ac:dyDescent="0.25">
      <c r="A4563" s="5">
        <v>38237</v>
      </c>
      <c r="B4563" s="6">
        <v>53.29</v>
      </c>
      <c r="C4563" s="2">
        <v>9391600</v>
      </c>
      <c r="D4563" s="6">
        <v>3.9999999999999099E-2</v>
      </c>
      <c r="E4563" s="6">
        <v>7.5117370892008303E-2</v>
      </c>
      <c r="F4563" s="6">
        <v>7.5113860702513593E-2</v>
      </c>
      <c r="G4563" s="6">
        <v>62.614677</v>
      </c>
      <c r="H4563" s="6">
        <v>145854.95804195799</v>
      </c>
      <c r="I4563" s="6">
        <v>53.15</v>
      </c>
      <c r="J4563" s="6">
        <v>53.43</v>
      </c>
      <c r="K4563" s="6">
        <v>52.61</v>
      </c>
      <c r="L4563" s="6">
        <v>124119.114219114</v>
      </c>
    </row>
    <row r="4564" spans="1:12" ht="15" customHeight="1" x14ac:dyDescent="0.25">
      <c r="A4564" s="5">
        <v>38233</v>
      </c>
      <c r="B4564" s="6">
        <v>53.25</v>
      </c>
      <c r="C4564" s="2">
        <v>8373600</v>
      </c>
      <c r="D4564" s="6">
        <v>0.22999999999999601</v>
      </c>
      <c r="E4564" s="6">
        <v>0.43379856657863503</v>
      </c>
      <c r="F4564" s="6">
        <v>0.43380279302684899</v>
      </c>
      <c r="G4564" s="6">
        <v>62.567680000000003</v>
      </c>
      <c r="H4564" s="6">
        <v>145745.40792540699</v>
      </c>
      <c r="I4564" s="6">
        <v>53.25</v>
      </c>
      <c r="J4564" s="6">
        <v>53.96</v>
      </c>
      <c r="K4564" s="6">
        <v>53.1</v>
      </c>
      <c r="L4564" s="6">
        <v>124025.874125874</v>
      </c>
    </row>
    <row r="4565" spans="1:12" ht="15" customHeight="1" x14ac:dyDescent="0.25">
      <c r="A4565" s="5">
        <v>38232</v>
      </c>
      <c r="B4565" s="6">
        <v>53.02</v>
      </c>
      <c r="C4565" s="2">
        <v>12361700</v>
      </c>
      <c r="D4565" s="6">
        <v>0.39</v>
      </c>
      <c r="E4565" s="6">
        <v>0.74102223066692097</v>
      </c>
      <c r="F4565" s="6">
        <v>0.74102199592200801</v>
      </c>
      <c r="G4565" s="6">
        <v>62.297432000000001</v>
      </c>
      <c r="H4565" s="6">
        <v>145115.459207459</v>
      </c>
      <c r="I4565" s="6">
        <v>52.1</v>
      </c>
      <c r="J4565" s="6">
        <v>53.18</v>
      </c>
      <c r="K4565" s="6">
        <v>52.1</v>
      </c>
      <c r="L4565" s="6">
        <v>123489.743589743</v>
      </c>
    </row>
    <row r="4566" spans="1:12" ht="15" customHeight="1" x14ac:dyDescent="0.25">
      <c r="A4566" s="5">
        <v>38231</v>
      </c>
      <c r="B4566" s="6">
        <v>52.63</v>
      </c>
      <c r="C4566" s="2">
        <v>7435800</v>
      </c>
      <c r="D4566" s="6">
        <v>-3.9999999999999099E-2</v>
      </c>
      <c r="E4566" s="6">
        <v>-7.5944560470853004E-2</v>
      </c>
      <c r="F4566" s="6">
        <v>-7.5945861265647105E-2</v>
      </c>
      <c r="G4566" s="6">
        <v>61.839190000000002</v>
      </c>
      <c r="H4566" s="6">
        <v>144047.29603729601</v>
      </c>
      <c r="I4566" s="6">
        <v>52.46</v>
      </c>
      <c r="J4566" s="6">
        <v>52.94</v>
      </c>
      <c r="K4566" s="6">
        <v>52.13</v>
      </c>
      <c r="L4566" s="6">
        <v>122580.652680652</v>
      </c>
    </row>
    <row r="4567" spans="1:12" ht="15" customHeight="1" x14ac:dyDescent="0.25">
      <c r="A4567" s="5">
        <v>38230</v>
      </c>
      <c r="B4567" s="6">
        <v>52.67</v>
      </c>
      <c r="C4567" s="2">
        <v>8669200</v>
      </c>
      <c r="D4567" s="6">
        <v>-0.53000000000000103</v>
      </c>
      <c r="E4567" s="6">
        <v>-0.99624060150376104</v>
      </c>
      <c r="F4567" s="6">
        <v>-0.99624165699204703</v>
      </c>
      <c r="G4567" s="6">
        <v>61.886189999999999</v>
      </c>
      <c r="H4567" s="6">
        <v>144156.85314685301</v>
      </c>
      <c r="I4567" s="6">
        <v>53.21</v>
      </c>
      <c r="J4567" s="6">
        <v>53.61</v>
      </c>
      <c r="K4567" s="6">
        <v>52.45</v>
      </c>
      <c r="L4567" s="6">
        <v>122673.892773892</v>
      </c>
    </row>
    <row r="4568" spans="1:12" ht="15" customHeight="1" x14ac:dyDescent="0.25">
      <c r="A4568" s="5">
        <v>38229</v>
      </c>
      <c r="B4568" s="6">
        <v>53.2</v>
      </c>
      <c r="C4568" s="2">
        <v>5506700</v>
      </c>
      <c r="D4568" s="6">
        <v>-0.35999999999999899</v>
      </c>
      <c r="E4568" s="6">
        <v>-0.67214339058999595</v>
      </c>
      <c r="F4568" s="6">
        <v>-0.67214377034052697</v>
      </c>
      <c r="G4568" s="6">
        <v>62.508929999999999</v>
      </c>
      <c r="H4568" s="6">
        <v>145608.46153846101</v>
      </c>
      <c r="I4568" s="6">
        <v>53.55</v>
      </c>
      <c r="J4568" s="6">
        <v>53.83</v>
      </c>
      <c r="K4568" s="6">
        <v>53.16</v>
      </c>
      <c r="L4568" s="6">
        <v>123909.324009324</v>
      </c>
    </row>
    <row r="4569" spans="1:12" ht="15" customHeight="1" x14ac:dyDescent="0.25">
      <c r="A4569" s="5">
        <v>38226</v>
      </c>
      <c r="B4569" s="6">
        <v>53.56</v>
      </c>
      <c r="C4569" s="2">
        <v>4586400</v>
      </c>
      <c r="D4569" s="6">
        <v>-0.32</v>
      </c>
      <c r="E4569" s="6">
        <v>-0.59391239792130301</v>
      </c>
      <c r="F4569" s="6">
        <v>-0.59391779101256503</v>
      </c>
      <c r="G4569" s="6">
        <v>62.931922999999998</v>
      </c>
      <c r="H4569" s="6">
        <v>146594.459207459</v>
      </c>
      <c r="I4569" s="6">
        <v>53.82</v>
      </c>
      <c r="J4569" s="6">
        <v>54.02</v>
      </c>
      <c r="K4569" s="6">
        <v>53.53</v>
      </c>
      <c r="L4569" s="6">
        <v>124748.484848484</v>
      </c>
    </row>
    <row r="4570" spans="1:12" ht="15" customHeight="1" x14ac:dyDescent="0.25">
      <c r="A4570" s="5">
        <v>38225</v>
      </c>
      <c r="B4570" s="6">
        <v>53.88</v>
      </c>
      <c r="C4570" s="2">
        <v>4747800</v>
      </c>
      <c r="D4570" s="6">
        <v>-0.219999999999998</v>
      </c>
      <c r="E4570" s="6">
        <v>-0.40665434380776599</v>
      </c>
      <c r="F4570" s="6">
        <v>-0.40664558530204498</v>
      </c>
      <c r="G4570" s="6">
        <v>63.307920000000003</v>
      </c>
      <c r="H4570" s="6">
        <v>147470.909090909</v>
      </c>
      <c r="I4570" s="6">
        <v>54</v>
      </c>
      <c r="J4570" s="6">
        <v>54.29</v>
      </c>
      <c r="K4570" s="6">
        <v>53.83</v>
      </c>
      <c r="L4570" s="6">
        <v>125494.40559440501</v>
      </c>
    </row>
    <row r="4571" spans="1:12" ht="15" customHeight="1" x14ac:dyDescent="0.25">
      <c r="A4571" s="5">
        <v>38224</v>
      </c>
      <c r="B4571" s="6">
        <v>54.1</v>
      </c>
      <c r="C4571" s="2">
        <v>7307200</v>
      </c>
      <c r="D4571" s="6">
        <v>0.24000000000000199</v>
      </c>
      <c r="E4571" s="6">
        <v>0.44559970293354101</v>
      </c>
      <c r="F4571" s="6">
        <v>0.44559785461242202</v>
      </c>
      <c r="G4571" s="6">
        <v>63.566409999999998</v>
      </c>
      <c r="H4571" s="6">
        <v>148073.44988344901</v>
      </c>
      <c r="I4571" s="6">
        <v>53.95</v>
      </c>
      <c r="J4571" s="6">
        <v>54.29</v>
      </c>
      <c r="K4571" s="6">
        <v>53.57</v>
      </c>
      <c r="L4571" s="6">
        <v>126007.226107226</v>
      </c>
    </row>
    <row r="4572" spans="1:12" ht="15" customHeight="1" x14ac:dyDescent="0.25">
      <c r="A4572" s="5">
        <v>38223</v>
      </c>
      <c r="B4572" s="6">
        <v>53.86</v>
      </c>
      <c r="C4572" s="2">
        <v>6676400</v>
      </c>
      <c r="D4572" s="6">
        <v>6.0000000000002197E-2</v>
      </c>
      <c r="E4572" s="6">
        <v>0.111524163568788</v>
      </c>
      <c r="F4572" s="6">
        <v>0.111524492304426</v>
      </c>
      <c r="G4572" s="6">
        <v>63.284416</v>
      </c>
      <c r="H4572" s="6">
        <v>147416.12121212101</v>
      </c>
      <c r="I4572" s="6">
        <v>53.95</v>
      </c>
      <c r="J4572" s="6">
        <v>54.18</v>
      </c>
      <c r="K4572" s="6">
        <v>53.63</v>
      </c>
      <c r="L4572" s="6">
        <v>125447.785547785</v>
      </c>
    </row>
    <row r="4573" spans="1:12" ht="15" customHeight="1" x14ac:dyDescent="0.25">
      <c r="A4573" s="5">
        <v>38222</v>
      </c>
      <c r="B4573" s="6">
        <v>53.8</v>
      </c>
      <c r="C4573" s="2">
        <v>11207200</v>
      </c>
      <c r="D4573" s="6">
        <v>-0.85000000000000098</v>
      </c>
      <c r="E4573" s="6">
        <v>-1.55535224153705</v>
      </c>
      <c r="F4573" s="6">
        <v>-1.5553585435045201</v>
      </c>
      <c r="G4573" s="6">
        <v>63.213917000000002</v>
      </c>
      <c r="H4573" s="6">
        <v>147251.787878787</v>
      </c>
      <c r="I4573" s="6">
        <v>53.82</v>
      </c>
      <c r="J4573" s="6">
        <v>53.97</v>
      </c>
      <c r="K4573" s="6">
        <v>53.24</v>
      </c>
      <c r="L4573" s="6">
        <v>125307.92540792499</v>
      </c>
    </row>
    <row r="4574" spans="1:12" ht="15" customHeight="1" x14ac:dyDescent="0.25">
      <c r="A4574" s="5">
        <v>38219</v>
      </c>
      <c r="B4574" s="6">
        <v>54.65</v>
      </c>
      <c r="C4574" s="2">
        <v>8795200</v>
      </c>
      <c r="D4574" s="6">
        <v>-0.21</v>
      </c>
      <c r="E4574" s="6">
        <v>-0.38279256288734598</v>
      </c>
      <c r="F4574" s="6">
        <v>-0.38279288978799703</v>
      </c>
      <c r="G4574" s="6">
        <v>64.212654000000001</v>
      </c>
      <c r="H4574" s="6">
        <v>149579.84615384601</v>
      </c>
      <c r="I4574" s="6">
        <v>54.85</v>
      </c>
      <c r="J4574" s="6">
        <v>54.85</v>
      </c>
      <c r="K4574" s="6">
        <v>54.4</v>
      </c>
      <c r="L4574" s="6">
        <v>127289.27738927701</v>
      </c>
    </row>
    <row r="4575" spans="1:12" ht="15" customHeight="1" x14ac:dyDescent="0.25">
      <c r="A4575" s="5">
        <v>38218</v>
      </c>
      <c r="B4575" s="6">
        <v>54.86</v>
      </c>
      <c r="C4575" s="2">
        <v>10535200</v>
      </c>
      <c r="D4575" s="6">
        <v>0.39999999999999802</v>
      </c>
      <c r="E4575" s="6">
        <v>0.73448402497244802</v>
      </c>
      <c r="F4575" s="6">
        <v>0.73449192829631005</v>
      </c>
      <c r="G4575" s="6">
        <v>64.459400000000002</v>
      </c>
      <c r="H4575" s="6">
        <v>150155.01165501101</v>
      </c>
      <c r="I4575" s="6">
        <v>54.24</v>
      </c>
      <c r="J4575" s="6">
        <v>54.95</v>
      </c>
      <c r="K4575" s="6">
        <v>54.03</v>
      </c>
      <c r="L4575" s="6">
        <v>127778.787878787</v>
      </c>
    </row>
    <row r="4576" spans="1:12" ht="15" customHeight="1" x14ac:dyDescent="0.25">
      <c r="A4576" s="5">
        <v>38217</v>
      </c>
      <c r="B4576" s="6">
        <v>54.46</v>
      </c>
      <c r="C4576" s="2">
        <v>7639600</v>
      </c>
      <c r="D4576" s="6">
        <v>-0.50999999999999801</v>
      </c>
      <c r="E4576" s="6">
        <v>-0.92777878843004402</v>
      </c>
      <c r="F4576" s="6">
        <v>-0.69129837212289402</v>
      </c>
      <c r="G4576" s="6">
        <v>63.989403000000003</v>
      </c>
      <c r="H4576" s="6">
        <v>149059.447552447</v>
      </c>
      <c r="I4576" s="6">
        <v>54.7</v>
      </c>
      <c r="J4576" s="6">
        <v>54.71</v>
      </c>
      <c r="K4576" s="6">
        <v>54.11</v>
      </c>
      <c r="L4576" s="6">
        <v>126846.386946386</v>
      </c>
    </row>
    <row r="4577" spans="1:12" ht="15" customHeight="1" x14ac:dyDescent="0.25">
      <c r="A4577" s="5">
        <v>38216</v>
      </c>
      <c r="B4577" s="6">
        <v>54.97</v>
      </c>
      <c r="C4577" s="2">
        <v>11527500</v>
      </c>
      <c r="D4577" s="6">
        <v>0.67000000000000104</v>
      </c>
      <c r="E4577" s="6">
        <v>1.2338858195211699</v>
      </c>
      <c r="F4577" s="6">
        <v>1.2338987268864801</v>
      </c>
      <c r="G4577" s="6">
        <v>64.434839999999994</v>
      </c>
      <c r="H4577" s="6">
        <v>150097.76223776201</v>
      </c>
      <c r="I4577" s="6">
        <v>54.39</v>
      </c>
      <c r="J4577" s="6">
        <v>54.97</v>
      </c>
      <c r="K4577" s="6">
        <v>53.72</v>
      </c>
      <c r="L4577" s="6">
        <v>128035.19813519801</v>
      </c>
    </row>
    <row r="4578" spans="1:12" ht="15" customHeight="1" x14ac:dyDescent="0.25">
      <c r="A4578" s="5">
        <v>38215</v>
      </c>
      <c r="B4578" s="6">
        <v>54.3</v>
      </c>
      <c r="C4578" s="2">
        <v>7768600</v>
      </c>
      <c r="D4578" s="6">
        <v>0.89999999999999802</v>
      </c>
      <c r="E4578" s="6">
        <v>1.68539325842695</v>
      </c>
      <c r="F4578" s="6">
        <v>1.6853825510232801</v>
      </c>
      <c r="G4578" s="6">
        <v>63.649470000000001</v>
      </c>
      <c r="H4578" s="6">
        <v>148267.062937062</v>
      </c>
      <c r="I4578" s="6">
        <v>53.5</v>
      </c>
      <c r="J4578" s="6">
        <v>54.3</v>
      </c>
      <c r="K4578" s="6">
        <v>53.45</v>
      </c>
      <c r="L4578" s="6">
        <v>126473.426573426</v>
      </c>
    </row>
    <row r="4579" spans="1:12" ht="15" customHeight="1" x14ac:dyDescent="0.25">
      <c r="A4579" s="5">
        <v>38212</v>
      </c>
      <c r="B4579" s="6">
        <v>53.4</v>
      </c>
      <c r="C4579" s="2">
        <v>9930900</v>
      </c>
      <c r="D4579" s="6">
        <v>0.75</v>
      </c>
      <c r="E4579" s="6">
        <v>1.42450142450143</v>
      </c>
      <c r="F4579" s="6">
        <v>1.42450566693479</v>
      </c>
      <c r="G4579" s="6">
        <v>62.594512999999999</v>
      </c>
      <c r="H4579" s="6">
        <v>145807.95571095499</v>
      </c>
      <c r="I4579" s="6">
        <v>52.98</v>
      </c>
      <c r="J4579" s="6">
        <v>53.5</v>
      </c>
      <c r="K4579" s="6">
        <v>52.85</v>
      </c>
      <c r="L4579" s="6">
        <v>124375.524475524</v>
      </c>
    </row>
    <row r="4580" spans="1:12" ht="15" customHeight="1" x14ac:dyDescent="0.25">
      <c r="A4580" s="5">
        <v>38211</v>
      </c>
      <c r="B4580" s="6">
        <v>52.65</v>
      </c>
      <c r="C4580" s="2">
        <v>14352600</v>
      </c>
      <c r="D4580" s="6">
        <v>1.01999999999999</v>
      </c>
      <c r="E4580" s="6">
        <v>1.9755955839628001</v>
      </c>
      <c r="F4580" s="6">
        <v>1.9755930915114499</v>
      </c>
      <c r="G4580" s="6">
        <v>61.715373999999997</v>
      </c>
      <c r="H4580" s="6">
        <v>143758.68065267999</v>
      </c>
      <c r="I4580" s="6">
        <v>52.58</v>
      </c>
      <c r="J4580" s="6">
        <v>53.39</v>
      </c>
      <c r="K4580" s="6">
        <v>52.48</v>
      </c>
      <c r="L4580" s="6">
        <v>122627.27272727199</v>
      </c>
    </row>
    <row r="4581" spans="1:12" ht="15" customHeight="1" x14ac:dyDescent="0.25">
      <c r="A4581" s="5">
        <v>38210</v>
      </c>
      <c r="B4581" s="6">
        <v>51.63</v>
      </c>
      <c r="C4581" s="2">
        <v>8614500</v>
      </c>
      <c r="D4581" s="6">
        <v>-0.47999999999999599</v>
      </c>
      <c r="E4581" s="6">
        <v>-0.92112838226827698</v>
      </c>
      <c r="F4581" s="6">
        <v>-0.92112789876270795</v>
      </c>
      <c r="G4581" s="6">
        <v>60.519750000000002</v>
      </c>
      <c r="H4581" s="6">
        <v>140971.67832167799</v>
      </c>
      <c r="I4581" s="6">
        <v>51.95</v>
      </c>
      <c r="J4581" s="6">
        <v>52.19</v>
      </c>
      <c r="K4581" s="6">
        <v>51.52</v>
      </c>
      <c r="L4581" s="6">
        <v>120249.65034964999</v>
      </c>
    </row>
    <row r="4582" spans="1:12" ht="15" customHeight="1" x14ac:dyDescent="0.25">
      <c r="A4582" s="5">
        <v>38209</v>
      </c>
      <c r="B4582" s="6">
        <v>52.11</v>
      </c>
      <c r="C4582" s="2">
        <v>7137100</v>
      </c>
      <c r="D4582" s="6">
        <v>0.74000000000000199</v>
      </c>
      <c r="E4582" s="6">
        <v>1.4405294919213401</v>
      </c>
      <c r="F4582" s="6">
        <v>1.44053356822504</v>
      </c>
      <c r="G4582" s="6">
        <v>61.082397</v>
      </c>
      <c r="H4582" s="6">
        <v>142283.20979020899</v>
      </c>
      <c r="I4582" s="6">
        <v>51.7</v>
      </c>
      <c r="J4582" s="6">
        <v>52.13</v>
      </c>
      <c r="K4582" s="6">
        <v>51.4</v>
      </c>
      <c r="L4582" s="6">
        <v>121368.531468531</v>
      </c>
    </row>
    <row r="4583" spans="1:12" ht="15" customHeight="1" x14ac:dyDescent="0.25">
      <c r="A4583" s="5">
        <v>38208</v>
      </c>
      <c r="B4583" s="6">
        <v>51.37</v>
      </c>
      <c r="C4583" s="2">
        <v>7222400</v>
      </c>
      <c r="D4583" s="6">
        <v>3.9999999999999099E-2</v>
      </c>
      <c r="E4583" s="6">
        <v>7.7927138125843898E-2</v>
      </c>
      <c r="F4583" s="6">
        <v>7.7923357885922806E-2</v>
      </c>
      <c r="G4583" s="6">
        <v>60.214979999999997</v>
      </c>
      <c r="H4583" s="6">
        <v>140261.258741258</v>
      </c>
      <c r="I4583" s="6">
        <v>51.2</v>
      </c>
      <c r="J4583" s="6">
        <v>51.75</v>
      </c>
      <c r="K4583" s="6">
        <v>51.08</v>
      </c>
      <c r="L4583" s="6">
        <v>119643.58974358899</v>
      </c>
    </row>
    <row r="4584" spans="1:12" ht="15" customHeight="1" x14ac:dyDescent="0.25">
      <c r="A4584" s="5">
        <v>38205</v>
      </c>
      <c r="B4584" s="6">
        <v>51.33</v>
      </c>
      <c r="C4584" s="2">
        <v>11393300</v>
      </c>
      <c r="D4584" s="6">
        <v>-0.71999999999999797</v>
      </c>
      <c r="E4584" s="6">
        <v>-1.38328530259366</v>
      </c>
      <c r="F4584" s="6">
        <v>-1.3832789326149899</v>
      </c>
      <c r="G4584" s="6">
        <v>60.168095000000001</v>
      </c>
      <c r="H4584" s="6">
        <v>140151.969696969</v>
      </c>
      <c r="I4584" s="6">
        <v>52</v>
      </c>
      <c r="J4584" s="6">
        <v>52.02</v>
      </c>
      <c r="K4584" s="6">
        <v>51.14</v>
      </c>
      <c r="L4584" s="6">
        <v>119550.349650349</v>
      </c>
    </row>
    <row r="4585" spans="1:12" ht="15" customHeight="1" x14ac:dyDescent="0.25">
      <c r="A4585" s="5">
        <v>38204</v>
      </c>
      <c r="B4585" s="6">
        <v>52.05</v>
      </c>
      <c r="C4585" s="2">
        <v>9763000</v>
      </c>
      <c r="D4585" s="6">
        <v>-1.1499999999999999</v>
      </c>
      <c r="E4585" s="6">
        <v>-2.1616541353383498</v>
      </c>
      <c r="F4585" s="6">
        <v>-2.1616571872839101</v>
      </c>
      <c r="G4585" s="6">
        <v>61.012062</v>
      </c>
      <c r="H4585" s="6">
        <v>142119.258741258</v>
      </c>
      <c r="I4585" s="6">
        <v>53</v>
      </c>
      <c r="J4585" s="6">
        <v>53.25</v>
      </c>
      <c r="K4585" s="6">
        <v>52</v>
      </c>
      <c r="L4585" s="6">
        <v>121228.671328671</v>
      </c>
    </row>
    <row r="4586" spans="1:12" ht="15" customHeight="1" x14ac:dyDescent="0.25">
      <c r="A4586" s="5">
        <v>38203</v>
      </c>
      <c r="B4586" s="6">
        <v>53.2</v>
      </c>
      <c r="C4586" s="2">
        <v>6906700</v>
      </c>
      <c r="D4586" s="6">
        <v>0.33000000000000501</v>
      </c>
      <c r="E4586" s="6">
        <v>0.62417249858144297</v>
      </c>
      <c r="F4586" s="6">
        <v>0.62417736684778902</v>
      </c>
      <c r="G4586" s="6">
        <v>62.360073</v>
      </c>
      <c r="H4586" s="6">
        <v>145261.47552447501</v>
      </c>
      <c r="I4586" s="6">
        <v>52.49</v>
      </c>
      <c r="J4586" s="6">
        <v>53.54</v>
      </c>
      <c r="K4586" s="6">
        <v>52.48</v>
      </c>
      <c r="L4586" s="6">
        <v>123909.324009324</v>
      </c>
    </row>
    <row r="4587" spans="1:12" ht="15" customHeight="1" x14ac:dyDescent="0.25">
      <c r="A4587" s="5">
        <v>38202</v>
      </c>
      <c r="B4587" s="6">
        <v>52.87</v>
      </c>
      <c r="C4587" s="2">
        <v>8795000</v>
      </c>
      <c r="D4587" s="6">
        <v>-0.310000000000002</v>
      </c>
      <c r="E4587" s="6">
        <v>-0.58292591199700095</v>
      </c>
      <c r="F4587" s="6">
        <v>-0.58293173692578404</v>
      </c>
      <c r="G4587" s="6">
        <v>61.97325</v>
      </c>
      <c r="H4587" s="6">
        <v>144359.79020978999</v>
      </c>
      <c r="I4587" s="6">
        <v>53.01</v>
      </c>
      <c r="J4587" s="6">
        <v>53.11</v>
      </c>
      <c r="K4587" s="6">
        <v>52.53</v>
      </c>
      <c r="L4587" s="6">
        <v>123140.093240093</v>
      </c>
    </row>
    <row r="4588" spans="1:12" ht="15" customHeight="1" x14ac:dyDescent="0.25">
      <c r="A4588" s="5">
        <v>38201</v>
      </c>
      <c r="B4588" s="6">
        <v>53.18</v>
      </c>
      <c r="C4588" s="2">
        <v>7131700</v>
      </c>
      <c r="D4588" s="6">
        <v>0.17000000000000101</v>
      </c>
      <c r="E4588" s="6">
        <v>0.32069420863989301</v>
      </c>
      <c r="F4588" s="6">
        <v>0.32069919421739901</v>
      </c>
      <c r="G4588" s="6">
        <v>62.33663</v>
      </c>
      <c r="H4588" s="6">
        <v>145206.82983682901</v>
      </c>
      <c r="I4588" s="6">
        <v>53.02</v>
      </c>
      <c r="J4588" s="6">
        <v>53.73</v>
      </c>
      <c r="K4588" s="6">
        <v>52.85</v>
      </c>
      <c r="L4588" s="6">
        <v>123862.703962703</v>
      </c>
    </row>
    <row r="4589" spans="1:12" ht="15" customHeight="1" x14ac:dyDescent="0.25">
      <c r="A4589" s="5">
        <v>38198</v>
      </c>
      <c r="B4589" s="6">
        <v>53.01</v>
      </c>
      <c r="C4589" s="2">
        <v>8957100</v>
      </c>
      <c r="D4589" s="6">
        <v>-0.46999999999999797</v>
      </c>
      <c r="E4589" s="6">
        <v>-0.87883320867613302</v>
      </c>
      <c r="F4589" s="6">
        <v>-0.87883410172255805</v>
      </c>
      <c r="G4589" s="6">
        <v>62.137355999999997</v>
      </c>
      <c r="H4589" s="6">
        <v>144742.32167832099</v>
      </c>
      <c r="I4589" s="6">
        <v>53.35</v>
      </c>
      <c r="J4589" s="6">
        <v>53.38</v>
      </c>
      <c r="K4589" s="6">
        <v>52.53</v>
      </c>
      <c r="L4589" s="6">
        <v>123466.433566433</v>
      </c>
    </row>
    <row r="4590" spans="1:12" ht="15" customHeight="1" x14ac:dyDescent="0.25">
      <c r="A4590" s="5">
        <v>38197</v>
      </c>
      <c r="B4590" s="6">
        <v>53.48</v>
      </c>
      <c r="C4590" s="2">
        <v>8777900</v>
      </c>
      <c r="D4590" s="6">
        <v>-0.42999999999999899</v>
      </c>
      <c r="E4590" s="6">
        <v>-0.79762567241699001</v>
      </c>
      <c r="F4590" s="6">
        <v>-0.79762540764447498</v>
      </c>
      <c r="G4590" s="6">
        <v>62.688282000000001</v>
      </c>
      <c r="H4590" s="6">
        <v>146026.531468531</v>
      </c>
      <c r="I4590" s="6">
        <v>54.08</v>
      </c>
      <c r="J4590" s="6">
        <v>54.19</v>
      </c>
      <c r="K4590" s="6">
        <v>53.13</v>
      </c>
      <c r="L4590" s="6">
        <v>124562.00466200399</v>
      </c>
    </row>
    <row r="4591" spans="1:12" ht="15" customHeight="1" x14ac:dyDescent="0.25">
      <c r="A4591" s="5">
        <v>38196</v>
      </c>
      <c r="B4591" s="6">
        <v>53.91</v>
      </c>
      <c r="C4591" s="2">
        <v>9943200</v>
      </c>
      <c r="D4591" s="6">
        <v>9.9999999999980105E-3</v>
      </c>
      <c r="E4591" s="6">
        <v>1.8552875695720901E-2</v>
      </c>
      <c r="F4591" s="6">
        <v>1.8545248768830899E-2</v>
      </c>
      <c r="G4591" s="6">
        <v>63.192320000000002</v>
      </c>
      <c r="H4591" s="6">
        <v>147201.445221445</v>
      </c>
      <c r="I4591" s="6">
        <v>53.88</v>
      </c>
      <c r="J4591" s="6">
        <v>54.06</v>
      </c>
      <c r="K4591" s="6">
        <v>52.76</v>
      </c>
      <c r="L4591" s="6">
        <v>125564.335664335</v>
      </c>
    </row>
    <row r="4592" spans="1:12" ht="15" customHeight="1" x14ac:dyDescent="0.25">
      <c r="A4592" s="5">
        <v>38195</v>
      </c>
      <c r="B4592" s="6">
        <v>53.9</v>
      </c>
      <c r="C4592" s="2">
        <v>9634900</v>
      </c>
      <c r="D4592" s="6">
        <v>1.25</v>
      </c>
      <c r="E4592" s="6">
        <v>2.3741690408357101</v>
      </c>
      <c r="F4592" s="6">
        <v>2.3741717906465101</v>
      </c>
      <c r="G4592" s="6">
        <v>63.180602999999998</v>
      </c>
      <c r="H4592" s="6">
        <v>147174.13286713199</v>
      </c>
      <c r="I4592" s="6">
        <v>52.98</v>
      </c>
      <c r="J4592" s="6">
        <v>53.93</v>
      </c>
      <c r="K4592" s="6">
        <v>52.875999999999998</v>
      </c>
      <c r="L4592" s="6">
        <v>125541.025641025</v>
      </c>
    </row>
    <row r="4593" spans="1:12" ht="15" customHeight="1" x14ac:dyDescent="0.25">
      <c r="A4593" s="5">
        <v>38194</v>
      </c>
      <c r="B4593" s="6">
        <v>52.65</v>
      </c>
      <c r="C4593" s="2">
        <v>7829800</v>
      </c>
      <c r="D4593" s="6">
        <v>-0.50999999999999801</v>
      </c>
      <c r="E4593" s="6">
        <v>-0.95936794582391904</v>
      </c>
      <c r="F4593" s="6">
        <v>-0.959368359702095</v>
      </c>
      <c r="G4593" s="6">
        <v>61.715373999999997</v>
      </c>
      <c r="H4593" s="6">
        <v>143758.68065267999</v>
      </c>
      <c r="I4593" s="6">
        <v>53.1</v>
      </c>
      <c r="J4593" s="6">
        <v>53.14</v>
      </c>
      <c r="K4593" s="6">
        <v>52.17</v>
      </c>
      <c r="L4593" s="6">
        <v>122627.27272727199</v>
      </c>
    </row>
    <row r="4594" spans="1:12" ht="15" customHeight="1" x14ac:dyDescent="0.25">
      <c r="A4594" s="5">
        <v>38191</v>
      </c>
      <c r="B4594" s="6">
        <v>53.16</v>
      </c>
      <c r="C4594" s="2">
        <v>9120100</v>
      </c>
      <c r="D4594" s="6">
        <v>0.25</v>
      </c>
      <c r="E4594" s="6">
        <v>0.47250047250047</v>
      </c>
      <c r="F4594" s="6">
        <v>0.47250296435963302</v>
      </c>
      <c r="G4594" s="6">
        <v>62.313186999999999</v>
      </c>
      <c r="H4594" s="6">
        <v>145152.184149184</v>
      </c>
      <c r="I4594" s="6">
        <v>52.9</v>
      </c>
      <c r="J4594" s="6">
        <v>53.89</v>
      </c>
      <c r="K4594" s="6">
        <v>52.87</v>
      </c>
      <c r="L4594" s="6">
        <v>123816.08391608299</v>
      </c>
    </row>
    <row r="4595" spans="1:12" ht="15" customHeight="1" x14ac:dyDescent="0.25">
      <c r="A4595" s="5">
        <v>38190</v>
      </c>
      <c r="B4595" s="6">
        <v>52.91</v>
      </c>
      <c r="C4595" s="2">
        <v>10228300</v>
      </c>
      <c r="D4595" s="6">
        <v>-0.21</v>
      </c>
      <c r="E4595" s="6">
        <v>-0.39533132530120602</v>
      </c>
      <c r="F4595" s="6">
        <v>-0.39532783514214498</v>
      </c>
      <c r="G4595" s="6">
        <v>62.020139999999998</v>
      </c>
      <c r="H4595" s="6">
        <v>144469.09090909001</v>
      </c>
      <c r="I4595" s="6">
        <v>52.75</v>
      </c>
      <c r="J4595" s="6">
        <v>53.15</v>
      </c>
      <c r="K4595" s="6">
        <v>52.16</v>
      </c>
      <c r="L4595" s="6">
        <v>123233.33333333299</v>
      </c>
    </row>
    <row r="4596" spans="1:12" ht="15" customHeight="1" x14ac:dyDescent="0.25">
      <c r="A4596" s="5">
        <v>38189</v>
      </c>
      <c r="B4596" s="6">
        <v>53.12</v>
      </c>
      <c r="C4596" s="2">
        <v>10407300</v>
      </c>
      <c r="D4596" s="6">
        <v>-0.130000000000002</v>
      </c>
      <c r="E4596" s="6">
        <v>-0.244131455399065</v>
      </c>
      <c r="F4596" s="6">
        <v>-0.24413524143300699</v>
      </c>
      <c r="G4596" s="6">
        <v>62.266295999999997</v>
      </c>
      <c r="H4596" s="6">
        <v>145042.88111888099</v>
      </c>
      <c r="I4596" s="6">
        <v>53.36</v>
      </c>
      <c r="J4596" s="6">
        <v>53.9</v>
      </c>
      <c r="K4596" s="6">
        <v>53.11</v>
      </c>
      <c r="L4596" s="6">
        <v>123722.843822843</v>
      </c>
    </row>
    <row r="4597" spans="1:12" ht="15" customHeight="1" x14ac:dyDescent="0.25">
      <c r="A4597" s="5">
        <v>38188</v>
      </c>
      <c r="B4597" s="6">
        <v>53.25</v>
      </c>
      <c r="C4597" s="2">
        <v>8733300</v>
      </c>
      <c r="D4597" s="6">
        <v>0.39</v>
      </c>
      <c r="E4597" s="6">
        <v>0.73779795686719196</v>
      </c>
      <c r="F4597" s="6">
        <v>0.73779485087948005</v>
      </c>
      <c r="G4597" s="6">
        <v>62.418681999999997</v>
      </c>
      <c r="H4597" s="6">
        <v>145398.093240093</v>
      </c>
      <c r="I4597" s="6">
        <v>52.5</v>
      </c>
      <c r="J4597" s="6">
        <v>53.41</v>
      </c>
      <c r="K4597" s="6">
        <v>52.5</v>
      </c>
      <c r="L4597" s="6">
        <v>124025.874125874</v>
      </c>
    </row>
    <row r="4598" spans="1:12" ht="15" customHeight="1" x14ac:dyDescent="0.25">
      <c r="A4598" s="5">
        <v>38187</v>
      </c>
      <c r="B4598" s="6">
        <v>52.86</v>
      </c>
      <c r="C4598" s="2">
        <v>9624500</v>
      </c>
      <c r="D4598" s="6">
        <v>0.21</v>
      </c>
      <c r="E4598" s="6">
        <v>0.39886039886038999</v>
      </c>
      <c r="F4598" s="6">
        <v>0.39886171636909201</v>
      </c>
      <c r="G4598" s="6">
        <v>61.961533000000003</v>
      </c>
      <c r="H4598" s="6">
        <v>144332.47785547699</v>
      </c>
      <c r="I4598" s="6">
        <v>52.66</v>
      </c>
      <c r="J4598" s="6">
        <v>53.3</v>
      </c>
      <c r="K4598" s="6">
        <v>52.66</v>
      </c>
      <c r="L4598" s="6">
        <v>123116.78321678301</v>
      </c>
    </row>
    <row r="4599" spans="1:12" ht="15" customHeight="1" x14ac:dyDescent="0.25">
      <c r="A4599" s="5">
        <v>38184</v>
      </c>
      <c r="B4599" s="6">
        <v>52.65</v>
      </c>
      <c r="C4599" s="2">
        <v>11396400</v>
      </c>
      <c r="D4599" s="6">
        <v>0.32</v>
      </c>
      <c r="E4599" s="6">
        <v>0.61150391744697596</v>
      </c>
      <c r="F4599" s="6">
        <v>0.61149704566070195</v>
      </c>
      <c r="G4599" s="6">
        <v>61.715373999999997</v>
      </c>
      <c r="H4599" s="6">
        <v>143758.68065267999</v>
      </c>
      <c r="I4599" s="6">
        <v>52.75</v>
      </c>
      <c r="J4599" s="6">
        <v>52.95</v>
      </c>
      <c r="K4599" s="6">
        <v>52.25</v>
      </c>
      <c r="L4599" s="6">
        <v>122627.27272727199</v>
      </c>
    </row>
    <row r="4600" spans="1:12" ht="15" customHeight="1" x14ac:dyDescent="0.25">
      <c r="A4600" s="5">
        <v>38183</v>
      </c>
      <c r="B4600" s="6">
        <v>52.33</v>
      </c>
      <c r="C4600" s="2">
        <v>6787900</v>
      </c>
      <c r="D4600" s="6">
        <v>-0.25</v>
      </c>
      <c r="E4600" s="6">
        <v>-0.47546595663749902</v>
      </c>
      <c r="F4600" s="6">
        <v>-0.47546356578139698</v>
      </c>
      <c r="G4600" s="6">
        <v>61.34028</v>
      </c>
      <c r="H4600" s="6">
        <v>142884.335664335</v>
      </c>
      <c r="I4600" s="6">
        <v>52.83</v>
      </c>
      <c r="J4600" s="6">
        <v>52.94</v>
      </c>
      <c r="K4600" s="6">
        <v>52.21</v>
      </c>
      <c r="L4600" s="6">
        <v>121881.35198135101</v>
      </c>
    </row>
    <row r="4601" spans="1:12" ht="15" customHeight="1" x14ac:dyDescent="0.25">
      <c r="A4601" s="5">
        <v>38182</v>
      </c>
      <c r="B4601" s="6">
        <v>52.58</v>
      </c>
      <c r="C4601" s="2">
        <v>9203000</v>
      </c>
      <c r="D4601" s="6">
        <v>-0.42999999999999899</v>
      </c>
      <c r="E4601" s="6">
        <v>-0.81116770420675</v>
      </c>
      <c r="F4601" s="6">
        <v>-0.81115778405504901</v>
      </c>
      <c r="G4601" s="6">
        <v>61.633324000000002</v>
      </c>
      <c r="H4601" s="6">
        <v>143567.421911421</v>
      </c>
      <c r="I4601" s="6">
        <v>52.63</v>
      </c>
      <c r="J4601" s="6">
        <v>53.3</v>
      </c>
      <c r="K4601" s="6">
        <v>52.36</v>
      </c>
      <c r="L4601" s="6">
        <v>122464.102564102</v>
      </c>
    </row>
    <row r="4602" spans="1:12" ht="15" customHeight="1" x14ac:dyDescent="0.25">
      <c r="A4602" s="5">
        <v>38181</v>
      </c>
      <c r="B4602" s="6">
        <v>53.01</v>
      </c>
      <c r="C4602" s="2">
        <v>10684700</v>
      </c>
      <c r="D4602" s="6">
        <v>0.79999999999999705</v>
      </c>
      <c r="E4602" s="6">
        <v>1.5322735108216801</v>
      </c>
      <c r="F4602" s="6">
        <v>1.5322744703765101</v>
      </c>
      <c r="G4602" s="6">
        <v>62.137355999999997</v>
      </c>
      <c r="H4602" s="6">
        <v>144742.32167832099</v>
      </c>
      <c r="I4602" s="6">
        <v>52.23</v>
      </c>
      <c r="J4602" s="6">
        <v>53.1</v>
      </c>
      <c r="K4602" s="6">
        <v>52.23</v>
      </c>
      <c r="L4602" s="6">
        <v>123466.433566433</v>
      </c>
    </row>
    <row r="4603" spans="1:12" ht="15" customHeight="1" x14ac:dyDescent="0.25">
      <c r="A4603" s="5">
        <v>38180</v>
      </c>
      <c r="B4603" s="6">
        <v>52.21</v>
      </c>
      <c r="C4603" s="2">
        <v>8376799.9999999898</v>
      </c>
      <c r="D4603" s="6">
        <v>0.45000000000000201</v>
      </c>
      <c r="E4603" s="6">
        <v>0.869397217928913</v>
      </c>
      <c r="F4603" s="6">
        <v>0.86939423422252005</v>
      </c>
      <c r="G4603" s="6">
        <v>61.19961</v>
      </c>
      <c r="H4603" s="6">
        <v>142556.433566433</v>
      </c>
      <c r="I4603" s="6">
        <v>51.72</v>
      </c>
      <c r="J4603" s="6">
        <v>52.32</v>
      </c>
      <c r="K4603" s="6">
        <v>51.5</v>
      </c>
      <c r="L4603" s="6">
        <v>121601.63170163101</v>
      </c>
    </row>
    <row r="4604" spans="1:12" ht="15" customHeight="1" x14ac:dyDescent="0.25">
      <c r="A4604" s="5">
        <v>38177</v>
      </c>
      <c r="B4604" s="6">
        <v>51.76</v>
      </c>
      <c r="C4604" s="2">
        <v>9179100</v>
      </c>
      <c r="D4604" s="6">
        <v>-0.42000000000000098</v>
      </c>
      <c r="E4604" s="6">
        <v>-0.80490609428900395</v>
      </c>
      <c r="F4604" s="6">
        <v>-0.80490876006924506</v>
      </c>
      <c r="G4604" s="6">
        <v>60.672130000000003</v>
      </c>
      <c r="H4604" s="6">
        <v>141326.87645687599</v>
      </c>
      <c r="I4604" s="6">
        <v>52.2</v>
      </c>
      <c r="J4604" s="6">
        <v>52.63</v>
      </c>
      <c r="K4604" s="6">
        <v>51.71</v>
      </c>
      <c r="L4604" s="6">
        <v>120552.68065268001</v>
      </c>
    </row>
    <row r="4605" spans="1:12" ht="15" customHeight="1" x14ac:dyDescent="0.25">
      <c r="A4605" s="5">
        <v>38176</v>
      </c>
      <c r="B4605" s="6">
        <v>52.18</v>
      </c>
      <c r="C4605" s="2">
        <v>11843800</v>
      </c>
      <c r="D4605" s="6">
        <v>-0.14000000000000001</v>
      </c>
      <c r="E4605" s="6">
        <v>-0.26758409785933002</v>
      </c>
      <c r="F4605" s="6">
        <v>-0.26758172930612101</v>
      </c>
      <c r="G4605" s="6">
        <v>61.164448</v>
      </c>
      <c r="H4605" s="6">
        <v>142474.47086247001</v>
      </c>
      <c r="I4605" s="6">
        <v>51.9</v>
      </c>
      <c r="J4605" s="6">
        <v>52.52</v>
      </c>
      <c r="K4605" s="6">
        <v>51.81</v>
      </c>
      <c r="L4605" s="6">
        <v>121531.701631701</v>
      </c>
    </row>
    <row r="4606" spans="1:12" ht="15" customHeight="1" x14ac:dyDescent="0.25">
      <c r="A4606" s="5">
        <v>38175</v>
      </c>
      <c r="B4606" s="6">
        <v>52.32</v>
      </c>
      <c r="C4606" s="2">
        <v>9751600</v>
      </c>
      <c r="D4606" s="6">
        <v>0.24000000000000199</v>
      </c>
      <c r="E4606" s="6">
        <v>0.46082949308756599</v>
      </c>
      <c r="F4606" s="6">
        <v>0.460820223238944</v>
      </c>
      <c r="G4606" s="6">
        <v>61.328552000000002</v>
      </c>
      <c r="H4606" s="6">
        <v>142856.99766899701</v>
      </c>
      <c r="I4606" s="6">
        <v>52.15</v>
      </c>
      <c r="J4606" s="6">
        <v>52.76</v>
      </c>
      <c r="K4606" s="6">
        <v>52.15</v>
      </c>
      <c r="L4606" s="6">
        <v>121858.04195804099</v>
      </c>
    </row>
    <row r="4607" spans="1:12" ht="15" customHeight="1" x14ac:dyDescent="0.25">
      <c r="A4607" s="5">
        <v>38174</v>
      </c>
      <c r="B4607" s="6">
        <v>52.08</v>
      </c>
      <c r="C4607" s="2">
        <v>10446500</v>
      </c>
      <c r="D4607" s="6">
        <v>0.149999999999998</v>
      </c>
      <c r="E4607" s="6">
        <v>0.28885037550547799</v>
      </c>
      <c r="F4607" s="6">
        <v>0.28885649308920602</v>
      </c>
      <c r="G4607" s="6">
        <v>61.047234000000003</v>
      </c>
      <c r="H4607" s="6">
        <v>142201.244755244</v>
      </c>
      <c r="I4607" s="6">
        <v>51.8</v>
      </c>
      <c r="J4607" s="6">
        <v>52.42</v>
      </c>
      <c r="K4607" s="6">
        <v>51.58</v>
      </c>
      <c r="L4607" s="6">
        <v>121298.60139860099</v>
      </c>
    </row>
    <row r="4608" spans="1:12" ht="15" customHeight="1" x14ac:dyDescent="0.25">
      <c r="A4608" s="5">
        <v>38170</v>
      </c>
      <c r="B4608" s="6">
        <v>51.93</v>
      </c>
      <c r="C4608" s="2">
        <v>12181600</v>
      </c>
      <c r="D4608" s="6">
        <v>0.17000000000000101</v>
      </c>
      <c r="E4608" s="6">
        <v>0.32843894899536802</v>
      </c>
      <c r="F4608" s="6">
        <v>0.32844240015967802</v>
      </c>
      <c r="G4608" s="6">
        <v>60.871403000000001</v>
      </c>
      <c r="H4608" s="6">
        <v>141791.38228438201</v>
      </c>
      <c r="I4608" s="6">
        <v>52</v>
      </c>
      <c r="J4608" s="6">
        <v>52.45</v>
      </c>
      <c r="K4608" s="6">
        <v>51.51</v>
      </c>
      <c r="L4608" s="6">
        <v>120948.951048951</v>
      </c>
    </row>
    <row r="4609" spans="1:12" ht="15" customHeight="1" x14ac:dyDescent="0.25">
      <c r="A4609" s="5">
        <v>38169</v>
      </c>
      <c r="B4609" s="6">
        <v>51.76</v>
      </c>
      <c r="C4609" s="2">
        <v>16904300</v>
      </c>
      <c r="D4609" s="6">
        <v>-1</v>
      </c>
      <c r="E4609" s="6">
        <v>-1.8953752843062801</v>
      </c>
      <c r="F4609" s="6">
        <v>-1.89537242795658</v>
      </c>
      <c r="G4609" s="6">
        <v>60.672130000000003</v>
      </c>
      <c r="H4609" s="6">
        <v>141326.87645687599</v>
      </c>
      <c r="I4609" s="6">
        <v>53.1</v>
      </c>
      <c r="J4609" s="6">
        <v>53.2</v>
      </c>
      <c r="K4609" s="6">
        <v>51.55</v>
      </c>
      <c r="L4609" s="6">
        <v>120552.68065268001</v>
      </c>
    </row>
    <row r="4610" spans="1:12" ht="15" customHeight="1" x14ac:dyDescent="0.25">
      <c r="A4610" s="5">
        <v>38168</v>
      </c>
      <c r="B4610" s="6">
        <v>52.76</v>
      </c>
      <c r="C4610" s="2">
        <v>14127100</v>
      </c>
      <c r="D4610" s="6">
        <v>0.78000000000000103</v>
      </c>
      <c r="E4610" s="6">
        <v>1.5005771450558001</v>
      </c>
      <c r="F4610" s="6">
        <v>1.5005741833949899</v>
      </c>
      <c r="G4610" s="6">
        <v>61.84431</v>
      </c>
      <c r="H4610" s="6">
        <v>144059.23076922999</v>
      </c>
      <c r="I4610" s="6">
        <v>52.1</v>
      </c>
      <c r="J4610" s="6">
        <v>53</v>
      </c>
      <c r="K4610" s="6">
        <v>52.02</v>
      </c>
      <c r="L4610" s="6">
        <v>122883.682983682</v>
      </c>
    </row>
    <row r="4611" spans="1:12" ht="15" customHeight="1" x14ac:dyDescent="0.25">
      <c r="A4611" s="5">
        <v>38167</v>
      </c>
      <c r="B4611" s="6">
        <v>51.98</v>
      </c>
      <c r="C4611" s="2">
        <v>15237700</v>
      </c>
      <c r="D4611" s="6">
        <v>-0.48000000000000398</v>
      </c>
      <c r="E4611" s="6">
        <v>-0.91498284407167596</v>
      </c>
      <c r="F4611" s="6">
        <v>-0.91498241814464898</v>
      </c>
      <c r="G4611" s="6">
        <v>60.930010000000003</v>
      </c>
      <c r="H4611" s="6">
        <v>141927.995337995</v>
      </c>
      <c r="I4611" s="6">
        <v>52.21</v>
      </c>
      <c r="J4611" s="6">
        <v>52.51</v>
      </c>
      <c r="K4611" s="6">
        <v>51.93</v>
      </c>
      <c r="L4611" s="6">
        <v>121065.501165501</v>
      </c>
    </row>
    <row r="4612" spans="1:12" ht="15" customHeight="1" x14ac:dyDescent="0.25">
      <c r="A4612" s="5">
        <v>38166</v>
      </c>
      <c r="B4612" s="6">
        <v>52.46</v>
      </c>
      <c r="C4612" s="2">
        <v>14815100</v>
      </c>
      <c r="D4612" s="6">
        <v>-4.9999999999997102E-2</v>
      </c>
      <c r="E4612" s="6">
        <v>-9.5219958103209795E-2</v>
      </c>
      <c r="F4612" s="6">
        <v>-9.5219812375579804E-2</v>
      </c>
      <c r="G4612" s="6">
        <v>61.492657000000001</v>
      </c>
      <c r="H4612" s="6">
        <v>143239.526806526</v>
      </c>
      <c r="I4612" s="6">
        <v>52.41</v>
      </c>
      <c r="J4612" s="6">
        <v>53.26</v>
      </c>
      <c r="K4612" s="6">
        <v>52.1</v>
      </c>
      <c r="L4612" s="6">
        <v>122184.38228438199</v>
      </c>
    </row>
    <row r="4613" spans="1:12" ht="15" customHeight="1" x14ac:dyDescent="0.25">
      <c r="A4613" s="5">
        <v>38163</v>
      </c>
      <c r="B4613" s="6">
        <v>52.51</v>
      </c>
      <c r="C4613" s="2">
        <v>14359800</v>
      </c>
      <c r="D4613" s="6">
        <v>-0.64</v>
      </c>
      <c r="E4613" s="6">
        <v>-1.2041392285983099</v>
      </c>
      <c r="F4613" s="6">
        <v>-1.2041418480952599</v>
      </c>
      <c r="G4613" s="6">
        <v>61.551265999999998</v>
      </c>
      <c r="H4613" s="6">
        <v>143376.14452214399</v>
      </c>
      <c r="I4613" s="6">
        <v>53.69</v>
      </c>
      <c r="J4613" s="6">
        <v>54.09</v>
      </c>
      <c r="K4613" s="6">
        <v>52.51</v>
      </c>
      <c r="L4613" s="6">
        <v>122300.932400932</v>
      </c>
    </row>
    <row r="4614" spans="1:12" ht="15" customHeight="1" x14ac:dyDescent="0.25">
      <c r="A4614" s="5">
        <v>38162</v>
      </c>
      <c r="B4614" s="6">
        <v>53.15</v>
      </c>
      <c r="C4614" s="2">
        <v>10148700</v>
      </c>
      <c r="D4614" s="6">
        <v>-0.39999999999999802</v>
      </c>
      <c r="E4614" s="6">
        <v>-0.74696545284780302</v>
      </c>
      <c r="F4614" s="6">
        <v>-0.74696429855018998</v>
      </c>
      <c r="G4614" s="6">
        <v>62.301464000000003</v>
      </c>
      <c r="H4614" s="6">
        <v>145124.85780885699</v>
      </c>
      <c r="I4614" s="6">
        <v>53.58</v>
      </c>
      <c r="J4614" s="6">
        <v>53.86</v>
      </c>
      <c r="K4614" s="6">
        <v>53.04</v>
      </c>
      <c r="L4614" s="6">
        <v>123792.773892773</v>
      </c>
    </row>
    <row r="4615" spans="1:12" ht="15" customHeight="1" x14ac:dyDescent="0.25">
      <c r="A4615" s="5">
        <v>38161</v>
      </c>
      <c r="B4615" s="6">
        <v>53.55</v>
      </c>
      <c r="C4615" s="2">
        <v>23284800</v>
      </c>
      <c r="D4615" s="6">
        <v>-0.510000000000005</v>
      </c>
      <c r="E4615" s="6">
        <v>-0.94339622641510501</v>
      </c>
      <c r="F4615" s="6">
        <v>-0.94340291092277395</v>
      </c>
      <c r="G4615" s="6">
        <v>62.770336</v>
      </c>
      <c r="H4615" s="6">
        <v>146217.799533799</v>
      </c>
      <c r="I4615" s="6">
        <v>54.06</v>
      </c>
      <c r="J4615" s="6">
        <v>54.07</v>
      </c>
      <c r="K4615" s="6">
        <v>52.59</v>
      </c>
      <c r="L4615" s="6">
        <v>124725.17482517401</v>
      </c>
    </row>
    <row r="4616" spans="1:12" ht="15" customHeight="1" x14ac:dyDescent="0.25">
      <c r="A4616" s="5">
        <v>38160</v>
      </c>
      <c r="B4616" s="6">
        <v>54.06</v>
      </c>
      <c r="C4616" s="2">
        <v>14241700</v>
      </c>
      <c r="D4616" s="6">
        <v>-0.869999999999997</v>
      </c>
      <c r="E4616" s="6">
        <v>-1.5838339705079101</v>
      </c>
      <c r="F4616" s="6">
        <v>-1.5838320679568201</v>
      </c>
      <c r="G4616" s="6">
        <v>63.368153</v>
      </c>
      <c r="H4616" s="6">
        <v>147611.31235431199</v>
      </c>
      <c r="I4616" s="6">
        <v>54.17</v>
      </c>
      <c r="J4616" s="6">
        <v>54.75</v>
      </c>
      <c r="K4616" s="6">
        <v>53.73</v>
      </c>
      <c r="L4616" s="6">
        <v>125913.986013986</v>
      </c>
    </row>
    <row r="4617" spans="1:12" ht="15" customHeight="1" x14ac:dyDescent="0.25">
      <c r="A4617" s="5">
        <v>38159</v>
      </c>
      <c r="B4617" s="6">
        <v>54.93</v>
      </c>
      <c r="C4617" s="2">
        <v>8005500</v>
      </c>
      <c r="D4617" s="6">
        <v>-0.68999999999999695</v>
      </c>
      <c r="E4617" s="6">
        <v>-1.2405609492987999</v>
      </c>
      <c r="F4617" s="6">
        <v>-1.2405586940724</v>
      </c>
      <c r="G4617" s="6">
        <v>64.387950000000004</v>
      </c>
      <c r="H4617" s="6">
        <v>149988.46153846101</v>
      </c>
      <c r="I4617" s="6">
        <v>55.2</v>
      </c>
      <c r="J4617" s="6">
        <v>55.87</v>
      </c>
      <c r="K4617" s="6">
        <v>54.87</v>
      </c>
      <c r="L4617" s="6">
        <v>127941.958041958</v>
      </c>
    </row>
    <row r="4618" spans="1:12" ht="15" customHeight="1" x14ac:dyDescent="0.25">
      <c r="A4618" s="5">
        <v>38156</v>
      </c>
      <c r="B4618" s="6">
        <v>55.62</v>
      </c>
      <c r="C4618" s="2">
        <v>12935800</v>
      </c>
      <c r="D4618" s="6">
        <v>-0.23000000000000301</v>
      </c>
      <c r="E4618" s="6">
        <v>-0.411817367949873</v>
      </c>
      <c r="F4618" s="6">
        <v>-0.41181459410431998</v>
      </c>
      <c r="G4618" s="6">
        <v>65.196753999999999</v>
      </c>
      <c r="H4618" s="6">
        <v>151873.785547785</v>
      </c>
      <c r="I4618" s="6">
        <v>55.82</v>
      </c>
      <c r="J4618" s="6">
        <v>56.11</v>
      </c>
      <c r="K4618" s="6">
        <v>55.45</v>
      </c>
      <c r="L4618" s="6">
        <v>129550.349650349</v>
      </c>
    </row>
    <row r="4619" spans="1:12" ht="15" customHeight="1" x14ac:dyDescent="0.25">
      <c r="A4619" s="5">
        <v>38155</v>
      </c>
      <c r="B4619" s="6">
        <v>55.85</v>
      </c>
      <c r="C4619" s="2">
        <v>5242800</v>
      </c>
      <c r="D4619" s="6">
        <v>-0.26999999999999602</v>
      </c>
      <c r="E4619" s="6">
        <v>-0.48111190306485602</v>
      </c>
      <c r="F4619" s="6">
        <v>-0.48111479520230799</v>
      </c>
      <c r="G4619" s="6">
        <v>65.466353999999995</v>
      </c>
      <c r="H4619" s="6">
        <v>152502.22377622299</v>
      </c>
      <c r="I4619" s="6">
        <v>56</v>
      </c>
      <c r="J4619" s="6">
        <v>56.29</v>
      </c>
      <c r="K4619" s="6">
        <v>55.68</v>
      </c>
      <c r="L4619" s="6">
        <v>130086.48018648</v>
      </c>
    </row>
    <row r="4620" spans="1:12" ht="15" customHeight="1" x14ac:dyDescent="0.25">
      <c r="A4620" s="5">
        <v>38154</v>
      </c>
      <c r="B4620" s="6">
        <v>56.12</v>
      </c>
      <c r="C4620" s="2">
        <v>6859500</v>
      </c>
      <c r="D4620" s="6">
        <v>-0.59000000000000297</v>
      </c>
      <c r="E4620" s="6">
        <v>-1.0403808852054299</v>
      </c>
      <c r="F4620" s="6">
        <v>-1.0403834352316601</v>
      </c>
      <c r="G4620" s="6">
        <v>65.782844999999995</v>
      </c>
      <c r="H4620" s="6">
        <v>153239.96503496499</v>
      </c>
      <c r="I4620" s="6">
        <v>56.7</v>
      </c>
      <c r="J4620" s="6">
        <v>56.71</v>
      </c>
      <c r="K4620" s="6">
        <v>56.03</v>
      </c>
      <c r="L4620" s="6">
        <v>130715.85081585</v>
      </c>
    </row>
    <row r="4621" spans="1:12" ht="15" customHeight="1" x14ac:dyDescent="0.25">
      <c r="A4621" s="5">
        <v>38153</v>
      </c>
      <c r="B4621" s="6">
        <v>56.71</v>
      </c>
      <c r="C4621" s="2">
        <v>8709200</v>
      </c>
      <c r="D4621" s="6">
        <v>0.32999999999999802</v>
      </c>
      <c r="E4621" s="6">
        <v>0.58531394111387403</v>
      </c>
      <c r="F4621" s="6">
        <v>0.58531086973996305</v>
      </c>
      <c r="G4621" s="6">
        <v>66.474434000000002</v>
      </c>
      <c r="H4621" s="6">
        <v>154852.06060606</v>
      </c>
      <c r="I4621" s="6">
        <v>56.65</v>
      </c>
      <c r="J4621" s="6">
        <v>57</v>
      </c>
      <c r="K4621" s="6">
        <v>56.54</v>
      </c>
      <c r="L4621" s="6">
        <v>132091.14219114199</v>
      </c>
    </row>
    <row r="4622" spans="1:12" ht="15" customHeight="1" x14ac:dyDescent="0.25">
      <c r="A4622" s="5">
        <v>38152</v>
      </c>
      <c r="B4622" s="6">
        <v>56.38</v>
      </c>
      <c r="C4622" s="2">
        <v>6351900</v>
      </c>
      <c r="D4622" s="6">
        <v>-0.82</v>
      </c>
      <c r="E4622" s="6">
        <v>-1.43356643356643</v>
      </c>
      <c r="F4622" s="6">
        <v>-1.4335661910752899</v>
      </c>
      <c r="G4622" s="6">
        <v>66.087615999999997</v>
      </c>
      <c r="H4622" s="6">
        <v>153950.38694638599</v>
      </c>
      <c r="I4622" s="6">
        <v>56.7</v>
      </c>
      <c r="J4622" s="6">
        <v>56.85</v>
      </c>
      <c r="K4622" s="6">
        <v>56.07</v>
      </c>
      <c r="L4622" s="6">
        <v>131321.91142191101</v>
      </c>
    </row>
    <row r="4623" spans="1:12" ht="15" customHeight="1" x14ac:dyDescent="0.25">
      <c r="A4623" s="5">
        <v>38148</v>
      </c>
      <c r="B4623" s="6">
        <v>57.2</v>
      </c>
      <c r="C4623" s="2">
        <v>6281500</v>
      </c>
      <c r="D4623" s="6">
        <v>0.17000000000000101</v>
      </c>
      <c r="E4623" s="6">
        <v>0.29808872523233698</v>
      </c>
      <c r="F4623" s="6">
        <v>0.29810234253722001</v>
      </c>
      <c r="G4623" s="6">
        <v>67.048805000000002</v>
      </c>
      <c r="H4623" s="6">
        <v>156190.92074592001</v>
      </c>
      <c r="I4623" s="6">
        <v>57.43</v>
      </c>
      <c r="J4623" s="6">
        <v>57.61</v>
      </c>
      <c r="K4623" s="6">
        <v>56.65</v>
      </c>
      <c r="L4623" s="6">
        <v>133233.33333333299</v>
      </c>
    </row>
    <row r="4624" spans="1:12" ht="15" customHeight="1" x14ac:dyDescent="0.25">
      <c r="A4624" s="5">
        <v>38147</v>
      </c>
      <c r="B4624" s="6">
        <v>57.03</v>
      </c>
      <c r="C4624" s="2">
        <v>5774100</v>
      </c>
      <c r="D4624" s="6">
        <v>-0.64999999999999802</v>
      </c>
      <c r="E4624" s="6">
        <v>-1.1269070735090001</v>
      </c>
      <c r="F4624" s="6">
        <v>-1.12691711241218</v>
      </c>
      <c r="G4624" s="6">
        <v>66.849525</v>
      </c>
      <c r="H4624" s="6">
        <v>155726.39860139799</v>
      </c>
      <c r="I4624" s="6">
        <v>57.5</v>
      </c>
      <c r="J4624" s="6">
        <v>57.75</v>
      </c>
      <c r="K4624" s="6">
        <v>56.99</v>
      </c>
      <c r="L4624" s="6">
        <v>132837.062937062</v>
      </c>
    </row>
    <row r="4625" spans="1:12" ht="15" customHeight="1" x14ac:dyDescent="0.25">
      <c r="A4625" s="5">
        <v>38146</v>
      </c>
      <c r="B4625" s="6">
        <v>57.68</v>
      </c>
      <c r="C4625" s="2">
        <v>6971400</v>
      </c>
      <c r="D4625" s="6">
        <v>0.17999999999999899</v>
      </c>
      <c r="E4625" s="6">
        <v>0.31304347826086598</v>
      </c>
      <c r="F4625" s="6">
        <v>0.31305428969687898</v>
      </c>
      <c r="G4625" s="6">
        <v>67.611450000000005</v>
      </c>
      <c r="H4625" s="6">
        <v>157502.447552447</v>
      </c>
      <c r="I4625" s="6">
        <v>57.25</v>
      </c>
      <c r="J4625" s="6">
        <v>57.83</v>
      </c>
      <c r="K4625" s="6">
        <v>57.12</v>
      </c>
      <c r="L4625" s="6">
        <v>134352.21445221399</v>
      </c>
    </row>
    <row r="4626" spans="1:12" ht="15" customHeight="1" x14ac:dyDescent="0.25">
      <c r="A4626" s="5">
        <v>38145</v>
      </c>
      <c r="B4626" s="6">
        <v>57.5</v>
      </c>
      <c r="C4626" s="2">
        <v>7013800</v>
      </c>
      <c r="D4626" s="6">
        <v>0.90999999999999603</v>
      </c>
      <c r="E4626" s="6">
        <v>1.60805796077043</v>
      </c>
      <c r="F4626" s="6">
        <v>1.60804971585364</v>
      </c>
      <c r="G4626" s="6">
        <v>67.400450000000006</v>
      </c>
      <c r="H4626" s="6">
        <v>157010.60606060599</v>
      </c>
      <c r="I4626" s="6">
        <v>56.71</v>
      </c>
      <c r="J4626" s="6">
        <v>57.55</v>
      </c>
      <c r="K4626" s="6">
        <v>56.58</v>
      </c>
      <c r="L4626" s="6">
        <v>133932.634032634</v>
      </c>
    </row>
    <row r="4627" spans="1:12" ht="15" customHeight="1" x14ac:dyDescent="0.25">
      <c r="A4627" s="5">
        <v>38142</v>
      </c>
      <c r="B4627" s="6">
        <v>56.59</v>
      </c>
      <c r="C4627" s="2">
        <v>7157600</v>
      </c>
      <c r="D4627" s="6">
        <v>-9.9999999999980105E-3</v>
      </c>
      <c r="E4627" s="6">
        <v>-1.76678445229616E-2</v>
      </c>
      <c r="F4627" s="6">
        <v>-1.7665104289676901E-2</v>
      </c>
      <c r="G4627" s="6">
        <v>66.333770000000001</v>
      </c>
      <c r="H4627" s="6">
        <v>154524.172494172</v>
      </c>
      <c r="I4627" s="6">
        <v>57.05</v>
      </c>
      <c r="J4627" s="6">
        <v>57.35</v>
      </c>
      <c r="K4627" s="6">
        <v>56.38</v>
      </c>
      <c r="L4627" s="6">
        <v>131811.421911421</v>
      </c>
    </row>
    <row r="4628" spans="1:12" ht="15" customHeight="1" x14ac:dyDescent="0.25">
      <c r="A4628" s="5">
        <v>38141</v>
      </c>
      <c r="B4628" s="6">
        <v>56.6</v>
      </c>
      <c r="C4628" s="2">
        <v>9752800</v>
      </c>
      <c r="D4628" s="6">
        <v>0.25</v>
      </c>
      <c r="E4628" s="6">
        <v>0.44365572315883101</v>
      </c>
      <c r="F4628" s="6">
        <v>0.44365655871871901</v>
      </c>
      <c r="G4628" s="6">
        <v>66.345489999999998</v>
      </c>
      <c r="H4628" s="6">
        <v>154551.49184149099</v>
      </c>
      <c r="I4628" s="6">
        <v>56.05</v>
      </c>
      <c r="J4628" s="6">
        <v>57.47</v>
      </c>
      <c r="K4628" s="6">
        <v>56.05</v>
      </c>
      <c r="L4628" s="6">
        <v>131834.73193473101</v>
      </c>
    </row>
    <row r="4629" spans="1:12" ht="15" customHeight="1" x14ac:dyDescent="0.25">
      <c r="A4629" s="5">
        <v>38140</v>
      </c>
      <c r="B4629" s="6">
        <v>56.35</v>
      </c>
      <c r="C4629" s="2">
        <v>10183500</v>
      </c>
      <c r="D4629" s="6">
        <v>0.91000000000000303</v>
      </c>
      <c r="E4629" s="6">
        <v>1.6414141414141401</v>
      </c>
      <c r="F4629" s="6">
        <v>1.6414181593886501</v>
      </c>
      <c r="G4629" s="6">
        <v>66.052443999999994</v>
      </c>
      <c r="H4629" s="6">
        <v>153868.40093239999</v>
      </c>
      <c r="I4629" s="6">
        <v>55.44</v>
      </c>
      <c r="J4629" s="6">
        <v>56.69</v>
      </c>
      <c r="K4629" s="6">
        <v>55.19</v>
      </c>
      <c r="L4629" s="6">
        <v>131251.981351981</v>
      </c>
    </row>
    <row r="4630" spans="1:12" ht="15" customHeight="1" x14ac:dyDescent="0.25">
      <c r="A4630" s="5">
        <v>38139</v>
      </c>
      <c r="B4630" s="6">
        <v>55.44</v>
      </c>
      <c r="C4630" s="2">
        <v>7995200</v>
      </c>
      <c r="D4630" s="6">
        <v>-0.28999999999999898</v>
      </c>
      <c r="E4630" s="6">
        <v>-0.52036605060110597</v>
      </c>
      <c r="F4630" s="6">
        <v>-0.520368020605677</v>
      </c>
      <c r="G4630" s="6">
        <v>64.985755999999995</v>
      </c>
      <c r="H4630" s="6">
        <v>151381.94871794799</v>
      </c>
      <c r="I4630" s="6">
        <v>55.45</v>
      </c>
      <c r="J4630" s="6">
        <v>55.7</v>
      </c>
      <c r="K4630" s="6">
        <v>54.9</v>
      </c>
      <c r="L4630" s="6">
        <v>129130.769230769</v>
      </c>
    </row>
    <row r="4631" spans="1:12" ht="15" customHeight="1" x14ac:dyDescent="0.25">
      <c r="A4631" s="5">
        <v>38135</v>
      </c>
      <c r="B4631" s="6">
        <v>55.73</v>
      </c>
      <c r="C4631" s="2">
        <v>6163100</v>
      </c>
      <c r="D4631" s="6">
        <v>-0.24000000000000199</v>
      </c>
      <c r="E4631" s="6">
        <v>-0.42880114346971399</v>
      </c>
      <c r="F4631" s="6">
        <v>-0.42881081933001602</v>
      </c>
      <c r="G4631" s="6">
        <v>65.325689999999994</v>
      </c>
      <c r="H4631" s="6">
        <v>152174.335664335</v>
      </c>
      <c r="I4631" s="6">
        <v>55.97</v>
      </c>
      <c r="J4631" s="6">
        <v>56.05</v>
      </c>
      <c r="K4631" s="6">
        <v>55.7</v>
      </c>
      <c r="L4631" s="6">
        <v>129806.75990675901</v>
      </c>
    </row>
    <row r="4632" spans="1:12" ht="15" customHeight="1" x14ac:dyDescent="0.25">
      <c r="A4632" s="5">
        <v>38134</v>
      </c>
      <c r="B4632" s="6">
        <v>55.97</v>
      </c>
      <c r="C4632" s="2">
        <v>9867400</v>
      </c>
      <c r="D4632" s="6">
        <v>0.68999999999999695</v>
      </c>
      <c r="E4632" s="6">
        <v>1.2481910274963799</v>
      </c>
      <c r="F4632" s="6">
        <v>1.2481980597921001</v>
      </c>
      <c r="G4632" s="6">
        <v>65.607020000000006</v>
      </c>
      <c r="H4632" s="6">
        <v>152830.11655011601</v>
      </c>
      <c r="I4632" s="6">
        <v>55.5</v>
      </c>
      <c r="J4632" s="6">
        <v>56.39</v>
      </c>
      <c r="K4632" s="6">
        <v>55.5</v>
      </c>
      <c r="L4632" s="6">
        <v>130366.2004662</v>
      </c>
    </row>
    <row r="4633" spans="1:12" ht="15" customHeight="1" x14ac:dyDescent="0.25">
      <c r="A4633" s="5">
        <v>38133</v>
      </c>
      <c r="B4633" s="6">
        <v>55.28</v>
      </c>
      <c r="C4633" s="2">
        <v>6675900</v>
      </c>
      <c r="D4633" s="6">
        <v>-0.21</v>
      </c>
      <c r="E4633" s="6">
        <v>-0.37844656694899698</v>
      </c>
      <c r="F4633" s="6">
        <v>-0.37844935695434601</v>
      </c>
      <c r="G4633" s="6">
        <v>64.798209999999997</v>
      </c>
      <c r="H4633" s="6">
        <v>150944.77855477799</v>
      </c>
      <c r="I4633" s="6">
        <v>55.2</v>
      </c>
      <c r="J4633" s="6">
        <v>55.48</v>
      </c>
      <c r="K4633" s="6">
        <v>54.9</v>
      </c>
      <c r="L4633" s="6">
        <v>128757.80885780801</v>
      </c>
    </row>
    <row r="4634" spans="1:12" ht="15" customHeight="1" x14ac:dyDescent="0.25">
      <c r="A4634" s="5">
        <v>38132</v>
      </c>
      <c r="B4634" s="6">
        <v>55.49</v>
      </c>
      <c r="C4634" s="2">
        <v>8567400</v>
      </c>
      <c r="D4634" s="6">
        <v>0.5</v>
      </c>
      <c r="E4634" s="6">
        <v>0.90925622840516396</v>
      </c>
      <c r="F4634" s="6">
        <v>0.90925479240215801</v>
      </c>
      <c r="G4634" s="6">
        <v>65.044370000000001</v>
      </c>
      <c r="H4634" s="6">
        <v>151518.57808857801</v>
      </c>
      <c r="I4634" s="6">
        <v>54.84</v>
      </c>
      <c r="J4634" s="6">
        <v>55.58</v>
      </c>
      <c r="K4634" s="6">
        <v>54.51</v>
      </c>
      <c r="L4634" s="6">
        <v>129247.319347319</v>
      </c>
    </row>
    <row r="4635" spans="1:12" ht="15" customHeight="1" x14ac:dyDescent="0.25">
      <c r="A4635" s="5">
        <v>38131</v>
      </c>
      <c r="B4635" s="6">
        <v>54.99</v>
      </c>
      <c r="C4635" s="2">
        <v>9549500</v>
      </c>
      <c r="D4635" s="6">
        <v>-0.100000000000001</v>
      </c>
      <c r="E4635" s="6">
        <v>-0.18152114721364701</v>
      </c>
      <c r="F4635" s="6">
        <v>-0.18152395258264001</v>
      </c>
      <c r="G4635" s="6">
        <v>64.458280000000002</v>
      </c>
      <c r="H4635" s="6">
        <v>150152.40093239999</v>
      </c>
      <c r="I4635" s="6">
        <v>55.27</v>
      </c>
      <c r="J4635" s="6">
        <v>55.68</v>
      </c>
      <c r="K4635" s="6">
        <v>54.44</v>
      </c>
      <c r="L4635" s="6">
        <v>128081.818181818</v>
      </c>
    </row>
    <row r="4636" spans="1:12" ht="15" customHeight="1" x14ac:dyDescent="0.25">
      <c r="A4636" s="5">
        <v>38128</v>
      </c>
      <c r="B4636" s="6">
        <v>55.09</v>
      </c>
      <c r="C4636" s="2">
        <v>8585500</v>
      </c>
      <c r="D4636" s="6">
        <v>0.25</v>
      </c>
      <c r="E4636" s="6">
        <v>0.45587162654996399</v>
      </c>
      <c r="F4636" s="6">
        <v>0.45587089043193002</v>
      </c>
      <c r="G4636" s="6">
        <v>64.575500000000005</v>
      </c>
      <c r="H4636" s="6">
        <v>150425.641025641</v>
      </c>
      <c r="I4636" s="6">
        <v>55.3</v>
      </c>
      <c r="J4636" s="6">
        <v>55.7</v>
      </c>
      <c r="K4636" s="6">
        <v>54.84</v>
      </c>
      <c r="L4636" s="6">
        <v>128314.91841491799</v>
      </c>
    </row>
    <row r="4637" spans="1:12" ht="15" customHeight="1" x14ac:dyDescent="0.25">
      <c r="A4637" s="5">
        <v>38127</v>
      </c>
      <c r="B4637" s="6">
        <v>54.84</v>
      </c>
      <c r="C4637" s="2">
        <v>7449000</v>
      </c>
      <c r="D4637" s="6">
        <v>6.0000000000002197E-2</v>
      </c>
      <c r="E4637" s="6">
        <v>0.10952902519167899</v>
      </c>
      <c r="F4637" s="6">
        <v>0.109535396121485</v>
      </c>
      <c r="G4637" s="6">
        <v>64.282454999999999</v>
      </c>
      <c r="H4637" s="6">
        <v>149742.55244755201</v>
      </c>
      <c r="I4637" s="6">
        <v>54.78</v>
      </c>
      <c r="J4637" s="6">
        <v>55.04</v>
      </c>
      <c r="K4637" s="6">
        <v>54.05</v>
      </c>
      <c r="L4637" s="6">
        <v>127732.167832167</v>
      </c>
    </row>
    <row r="4638" spans="1:12" ht="15" customHeight="1" x14ac:dyDescent="0.25">
      <c r="A4638" s="5">
        <v>38126</v>
      </c>
      <c r="B4638" s="6">
        <v>54.78</v>
      </c>
      <c r="C4638" s="2">
        <v>10540100</v>
      </c>
      <c r="D4638" s="6">
        <v>-0.42999999999999899</v>
      </c>
      <c r="E4638" s="6">
        <v>-0.77884441224416101</v>
      </c>
      <c r="F4638" s="6">
        <v>-0.543376742137202</v>
      </c>
      <c r="G4638" s="6">
        <v>64.212119999999999</v>
      </c>
      <c r="H4638" s="6">
        <v>149578.60139860099</v>
      </c>
      <c r="I4638" s="6">
        <v>55.62</v>
      </c>
      <c r="J4638" s="6">
        <v>56.08</v>
      </c>
      <c r="K4638" s="6">
        <v>54.75</v>
      </c>
      <c r="L4638" s="6">
        <v>127592.307692307</v>
      </c>
    </row>
    <row r="4639" spans="1:12" ht="15" customHeight="1" x14ac:dyDescent="0.25">
      <c r="A4639" s="5">
        <v>38125</v>
      </c>
      <c r="B4639" s="6">
        <v>55.21</v>
      </c>
      <c r="C4639" s="2">
        <v>8850700</v>
      </c>
      <c r="D4639" s="6">
        <v>0.50999999999999801</v>
      </c>
      <c r="E4639" s="6">
        <v>0.93235831809872405</v>
      </c>
      <c r="F4639" s="6">
        <v>0.93234667181518704</v>
      </c>
      <c r="G4639" s="6">
        <v>64.562939999999998</v>
      </c>
      <c r="H4639" s="6">
        <v>150396.36363636301</v>
      </c>
      <c r="I4639" s="6">
        <v>55.05</v>
      </c>
      <c r="J4639" s="6">
        <v>55.64</v>
      </c>
      <c r="K4639" s="6">
        <v>55.01</v>
      </c>
      <c r="L4639" s="6">
        <v>128594.63869463799</v>
      </c>
    </row>
    <row r="4640" spans="1:12" ht="15" customHeight="1" x14ac:dyDescent="0.25">
      <c r="A4640" s="5">
        <v>38124</v>
      </c>
      <c r="B4640" s="6">
        <v>54.7</v>
      </c>
      <c r="C4640" s="2">
        <v>8432000</v>
      </c>
      <c r="D4640" s="6">
        <v>-0.35999999999999899</v>
      </c>
      <c r="E4640" s="6">
        <v>-0.65383218307301005</v>
      </c>
      <c r="F4640" s="6">
        <v>-0.65382996879753597</v>
      </c>
      <c r="G4640" s="6">
        <v>63.966549999999998</v>
      </c>
      <c r="H4640" s="6">
        <v>149006.177156177</v>
      </c>
      <c r="I4640" s="6">
        <v>54.65</v>
      </c>
      <c r="J4640" s="6">
        <v>55.25</v>
      </c>
      <c r="K4640" s="6">
        <v>54.14</v>
      </c>
      <c r="L4640" s="6">
        <v>127405.82750582699</v>
      </c>
    </row>
    <row r="4641" spans="1:12" ht="15" customHeight="1" x14ac:dyDescent="0.25">
      <c r="A4641" s="5">
        <v>38121</v>
      </c>
      <c r="B4641" s="6">
        <v>55.06</v>
      </c>
      <c r="C4641" s="2">
        <v>8573600</v>
      </c>
      <c r="D4641" s="6">
        <v>-0.189999999999997</v>
      </c>
      <c r="E4641" s="6">
        <v>-0.34389140271492402</v>
      </c>
      <c r="F4641" s="6">
        <v>-0.34388788559986899</v>
      </c>
      <c r="G4641" s="6">
        <v>64.387535</v>
      </c>
      <c r="H4641" s="6">
        <v>149987.49417249401</v>
      </c>
      <c r="I4641" s="6">
        <v>55.3</v>
      </c>
      <c r="J4641" s="6">
        <v>55.7</v>
      </c>
      <c r="K4641" s="6">
        <v>54.66</v>
      </c>
      <c r="L4641" s="6">
        <v>128244.988344988</v>
      </c>
    </row>
    <row r="4642" spans="1:12" ht="15" customHeight="1" x14ac:dyDescent="0.25">
      <c r="A4642" s="5">
        <v>38120</v>
      </c>
      <c r="B4642" s="6">
        <v>55.25</v>
      </c>
      <c r="C4642" s="2">
        <v>13221100</v>
      </c>
      <c r="D4642" s="6">
        <v>0.189999999999997</v>
      </c>
      <c r="E4642" s="6">
        <v>0.34507809662185301</v>
      </c>
      <c r="F4642" s="6">
        <v>0.34507455519146002</v>
      </c>
      <c r="G4642" s="6">
        <v>64.609719999999996</v>
      </c>
      <c r="H4642" s="6">
        <v>150505.40792540699</v>
      </c>
      <c r="I4642" s="6">
        <v>55.06</v>
      </c>
      <c r="J4642" s="6">
        <v>55.62</v>
      </c>
      <c r="K4642" s="6">
        <v>53.8</v>
      </c>
      <c r="L4642" s="6">
        <v>128687.878787878</v>
      </c>
    </row>
    <row r="4643" spans="1:12" ht="15" customHeight="1" x14ac:dyDescent="0.25">
      <c r="A4643" s="5">
        <v>38119</v>
      </c>
      <c r="B4643" s="6">
        <v>55.06</v>
      </c>
      <c r="C4643" s="2">
        <v>12302900</v>
      </c>
      <c r="D4643" s="6">
        <v>0.53000000000000103</v>
      </c>
      <c r="E4643" s="6">
        <v>0.97194205024757596</v>
      </c>
      <c r="F4643" s="6">
        <v>0.97194747952984395</v>
      </c>
      <c r="G4643" s="6">
        <v>64.387535</v>
      </c>
      <c r="H4643" s="6">
        <v>149987.49417249401</v>
      </c>
      <c r="I4643" s="6">
        <v>54.1</v>
      </c>
      <c r="J4643" s="6">
        <v>55.09</v>
      </c>
      <c r="K4643" s="6">
        <v>53.45</v>
      </c>
      <c r="L4643" s="6">
        <v>128244.988344988</v>
      </c>
    </row>
    <row r="4644" spans="1:12" ht="15" customHeight="1" x14ac:dyDescent="0.25">
      <c r="A4644" s="5">
        <v>38118</v>
      </c>
      <c r="B4644" s="6">
        <v>54.53</v>
      </c>
      <c r="C4644" s="2">
        <v>9647900</v>
      </c>
      <c r="D4644" s="6">
        <v>-0.68999999999999695</v>
      </c>
      <c r="E4644" s="6">
        <v>-1.24954726548351</v>
      </c>
      <c r="F4644" s="6">
        <v>-1.2495524558866999</v>
      </c>
      <c r="G4644" s="6">
        <v>63.767746000000002</v>
      </c>
      <c r="H4644" s="6">
        <v>148542.76456876399</v>
      </c>
      <c r="I4644" s="6">
        <v>55.22</v>
      </c>
      <c r="J4644" s="6">
        <v>55.68</v>
      </c>
      <c r="K4644" s="6">
        <v>54.22</v>
      </c>
      <c r="L4644" s="6">
        <v>127009.557109557</v>
      </c>
    </row>
    <row r="4645" spans="1:12" ht="15" customHeight="1" x14ac:dyDescent="0.25">
      <c r="A4645" s="5">
        <v>38117</v>
      </c>
      <c r="B4645" s="6">
        <v>55.22</v>
      </c>
      <c r="C4645" s="2">
        <v>14234900</v>
      </c>
      <c r="D4645" s="6">
        <v>1.32</v>
      </c>
      <c r="E4645" s="6">
        <v>2.4489795918367401</v>
      </c>
      <c r="F4645" s="6">
        <v>2.4489765159300498</v>
      </c>
      <c r="G4645" s="6">
        <v>64.574640000000002</v>
      </c>
      <c r="H4645" s="6">
        <v>150423.636363636</v>
      </c>
      <c r="I4645" s="6">
        <v>53.5</v>
      </c>
      <c r="J4645" s="6">
        <v>55.35</v>
      </c>
      <c r="K4645" s="6">
        <v>53.5</v>
      </c>
      <c r="L4645" s="6">
        <v>128617.94871794801</v>
      </c>
    </row>
    <row r="4646" spans="1:12" ht="15" customHeight="1" x14ac:dyDescent="0.25">
      <c r="A4646" s="5">
        <v>38114</v>
      </c>
      <c r="B4646" s="6">
        <v>53.9</v>
      </c>
      <c r="C4646" s="2">
        <v>13930100</v>
      </c>
      <c r="D4646" s="6">
        <v>-0.67999999999999905</v>
      </c>
      <c r="E4646" s="6">
        <v>-1.24587761084646</v>
      </c>
      <c r="F4646" s="6">
        <v>-1.2458751278079701</v>
      </c>
      <c r="G4646" s="6">
        <v>63.031025</v>
      </c>
      <c r="H4646" s="6">
        <v>146825.46620046601</v>
      </c>
      <c r="I4646" s="6">
        <v>54.44</v>
      </c>
      <c r="J4646" s="6">
        <v>55.09</v>
      </c>
      <c r="K4646" s="6">
        <v>53.6</v>
      </c>
      <c r="L4646" s="6">
        <v>125541.025641025</v>
      </c>
    </row>
    <row r="4647" spans="1:12" ht="15" customHeight="1" x14ac:dyDescent="0.25">
      <c r="A4647" s="5">
        <v>38113</v>
      </c>
      <c r="B4647" s="6">
        <v>54.58</v>
      </c>
      <c r="C4647" s="2">
        <v>16024600</v>
      </c>
      <c r="D4647" s="6">
        <v>-1.28</v>
      </c>
      <c r="E4647" s="6">
        <v>-2.2914428929466402</v>
      </c>
      <c r="F4647" s="6">
        <v>-2.2914419502086898</v>
      </c>
      <c r="G4647" s="6">
        <v>63.826219999999999</v>
      </c>
      <c r="H4647" s="6">
        <v>148679.067599067</v>
      </c>
      <c r="I4647" s="6">
        <v>55.8</v>
      </c>
      <c r="J4647" s="6">
        <v>55.8</v>
      </c>
      <c r="K4647" s="6">
        <v>54.42</v>
      </c>
      <c r="L4647" s="6">
        <v>127126.10722610699</v>
      </c>
    </row>
    <row r="4648" spans="1:12" ht="15" customHeight="1" x14ac:dyDescent="0.25">
      <c r="A4648" s="5">
        <v>38112</v>
      </c>
      <c r="B4648" s="6">
        <v>55.86</v>
      </c>
      <c r="C4648" s="2">
        <v>8765400</v>
      </c>
      <c r="D4648" s="6">
        <v>-0.14000000000000001</v>
      </c>
      <c r="E4648" s="6">
        <v>-0.250000000000005</v>
      </c>
      <c r="F4648" s="6">
        <v>-0.25000465742855899</v>
      </c>
      <c r="G4648" s="6">
        <v>65.323059999999998</v>
      </c>
      <c r="H4648" s="6">
        <v>152168.20512820501</v>
      </c>
      <c r="I4648" s="6">
        <v>55.9</v>
      </c>
      <c r="J4648" s="6">
        <v>56.35</v>
      </c>
      <c r="K4648" s="6">
        <v>55.84</v>
      </c>
      <c r="L4648" s="6">
        <v>130109.79020978999</v>
      </c>
    </row>
    <row r="4649" spans="1:12" ht="15" customHeight="1" x14ac:dyDescent="0.25">
      <c r="A4649" s="5">
        <v>38111</v>
      </c>
      <c r="B4649" s="6">
        <v>56</v>
      </c>
      <c r="C4649" s="2">
        <v>12762100</v>
      </c>
      <c r="D4649" s="6">
        <v>-0.53999999999999904</v>
      </c>
      <c r="E4649" s="6">
        <v>-0.95507605235230997</v>
      </c>
      <c r="F4649" s="6">
        <v>-0.95507056326471496</v>
      </c>
      <c r="G4649" s="6">
        <v>65.486779999999996</v>
      </c>
      <c r="H4649" s="6">
        <v>152549.83682983599</v>
      </c>
      <c r="I4649" s="6">
        <v>56.6</v>
      </c>
      <c r="J4649" s="6">
        <v>56.76</v>
      </c>
      <c r="K4649" s="6">
        <v>55.55</v>
      </c>
      <c r="L4649" s="6">
        <v>130436.13053613</v>
      </c>
    </row>
    <row r="4650" spans="1:12" ht="15" customHeight="1" x14ac:dyDescent="0.25">
      <c r="A4650" s="5">
        <v>38110</v>
      </c>
      <c r="B4650" s="6">
        <v>56.54</v>
      </c>
      <c r="C4650" s="2">
        <v>11194000</v>
      </c>
      <c r="D4650" s="6">
        <v>-0.46</v>
      </c>
      <c r="E4650" s="6">
        <v>-0.80701754385965596</v>
      </c>
      <c r="F4650" s="6">
        <v>-0.80701294313596506</v>
      </c>
      <c r="G4650" s="6">
        <v>66.118256000000002</v>
      </c>
      <c r="H4650" s="6">
        <v>154021.80885780801</v>
      </c>
      <c r="I4650" s="6">
        <v>57</v>
      </c>
      <c r="J4650" s="6">
        <v>57.52</v>
      </c>
      <c r="K4650" s="6">
        <v>56.08</v>
      </c>
      <c r="L4650" s="6">
        <v>131694.871794871</v>
      </c>
    </row>
    <row r="4651" spans="1:12" ht="15" customHeight="1" x14ac:dyDescent="0.25">
      <c r="A4651" s="5">
        <v>38107</v>
      </c>
      <c r="B4651" s="6">
        <v>57</v>
      </c>
      <c r="C4651" s="2">
        <v>8538400</v>
      </c>
      <c r="D4651" s="6">
        <v>-0.56999999999999995</v>
      </c>
      <c r="E4651" s="6">
        <v>-0.99009900990099098</v>
      </c>
      <c r="F4651" s="6">
        <v>-0.99011106943788196</v>
      </c>
      <c r="G4651" s="6">
        <v>66.656180000000006</v>
      </c>
      <c r="H4651" s="6">
        <v>155275.71095571</v>
      </c>
      <c r="I4651" s="6">
        <v>57.77</v>
      </c>
      <c r="J4651" s="6">
        <v>58.05</v>
      </c>
      <c r="K4651" s="6">
        <v>56.87</v>
      </c>
      <c r="L4651" s="6">
        <v>132767.13286713199</v>
      </c>
    </row>
    <row r="4652" spans="1:12" ht="15" customHeight="1" x14ac:dyDescent="0.25">
      <c r="A4652" s="5">
        <v>38106</v>
      </c>
      <c r="B4652" s="6">
        <v>57.57</v>
      </c>
      <c r="C4652" s="2">
        <v>8689700</v>
      </c>
      <c r="D4652" s="6">
        <v>-0.40999999999999598</v>
      </c>
      <c r="E4652" s="6">
        <v>-0.70714039323904698</v>
      </c>
      <c r="F4652" s="6">
        <v>-0.70713044709463901</v>
      </c>
      <c r="G4652" s="6">
        <v>67.322749999999999</v>
      </c>
      <c r="H4652" s="6">
        <v>156829.48717948701</v>
      </c>
      <c r="I4652" s="6">
        <v>58.08</v>
      </c>
      <c r="J4652" s="6">
        <v>58.35</v>
      </c>
      <c r="K4652" s="6">
        <v>56.99</v>
      </c>
      <c r="L4652" s="6">
        <v>134095.804195804</v>
      </c>
    </row>
    <row r="4653" spans="1:12" ht="15" customHeight="1" x14ac:dyDescent="0.25">
      <c r="A4653" s="5">
        <v>38105</v>
      </c>
      <c r="B4653" s="6">
        <v>57.98</v>
      </c>
      <c r="C4653" s="2">
        <v>8523400</v>
      </c>
      <c r="D4653" s="6">
        <v>-0.62000000000000399</v>
      </c>
      <c r="E4653" s="6">
        <v>-1.0580204778157001</v>
      </c>
      <c r="F4653" s="6">
        <v>-1.0580173749909301</v>
      </c>
      <c r="G4653" s="6">
        <v>67.802199999999999</v>
      </c>
      <c r="H4653" s="6">
        <v>157947.086247086</v>
      </c>
      <c r="I4653" s="6">
        <v>58.21</v>
      </c>
      <c r="J4653" s="6">
        <v>58.72</v>
      </c>
      <c r="K4653" s="6">
        <v>57.88</v>
      </c>
      <c r="L4653" s="6">
        <v>135051.51515151499</v>
      </c>
    </row>
    <row r="4654" spans="1:12" ht="15" customHeight="1" x14ac:dyDescent="0.25">
      <c r="A4654" s="5">
        <v>38104</v>
      </c>
      <c r="B4654" s="6">
        <v>58.6</v>
      </c>
      <c r="C4654" s="2">
        <v>8613100</v>
      </c>
      <c r="D4654" s="6">
        <v>0.46</v>
      </c>
      <c r="E4654" s="6">
        <v>0.79119367045064004</v>
      </c>
      <c r="F4654" s="6">
        <v>0.79119802674834006</v>
      </c>
      <c r="G4654" s="6">
        <v>68.527230000000003</v>
      </c>
      <c r="H4654" s="6">
        <v>159637.13286713199</v>
      </c>
      <c r="I4654" s="6">
        <v>58.15</v>
      </c>
      <c r="J4654" s="6">
        <v>59.08</v>
      </c>
      <c r="K4654" s="6">
        <v>58.15</v>
      </c>
      <c r="L4654" s="6">
        <v>136496.73659673601</v>
      </c>
    </row>
    <row r="4655" spans="1:12" ht="15" customHeight="1" x14ac:dyDescent="0.25">
      <c r="A4655" s="5">
        <v>38103</v>
      </c>
      <c r="B4655" s="6">
        <v>58.14</v>
      </c>
      <c r="C4655" s="2">
        <v>7017100</v>
      </c>
      <c r="D4655" s="6">
        <v>-0.82999999999999796</v>
      </c>
      <c r="E4655" s="6">
        <v>-1.4074953366118299</v>
      </c>
      <c r="F4655" s="6">
        <v>-1.4075060852380601</v>
      </c>
      <c r="G4655" s="6">
        <v>67.9893</v>
      </c>
      <c r="H4655" s="6">
        <v>158383.21678321599</v>
      </c>
      <c r="I4655" s="6">
        <v>58.77</v>
      </c>
      <c r="J4655" s="6">
        <v>59.14</v>
      </c>
      <c r="K4655" s="6">
        <v>57.96</v>
      </c>
      <c r="L4655" s="6">
        <v>135424.47552447501</v>
      </c>
    </row>
    <row r="4656" spans="1:12" ht="15" customHeight="1" x14ac:dyDescent="0.25">
      <c r="A4656" s="5">
        <v>38100</v>
      </c>
      <c r="B4656" s="6">
        <v>58.97</v>
      </c>
      <c r="C4656" s="2">
        <v>6396600</v>
      </c>
      <c r="D4656" s="6">
        <v>0.369999999999997</v>
      </c>
      <c r="E4656" s="6">
        <v>0.63139931740614497</v>
      </c>
      <c r="F4656" s="6">
        <v>0.63140593892383401</v>
      </c>
      <c r="G4656" s="6">
        <v>68.959914999999995</v>
      </c>
      <c r="H4656" s="6">
        <v>160645.722610722</v>
      </c>
      <c r="I4656" s="6">
        <v>58.23</v>
      </c>
      <c r="J4656" s="6">
        <v>59.12</v>
      </c>
      <c r="K4656" s="6">
        <v>58.07</v>
      </c>
      <c r="L4656" s="6">
        <v>137359.20745920701</v>
      </c>
    </row>
    <row r="4657" spans="1:12" ht="15" customHeight="1" x14ac:dyDescent="0.25">
      <c r="A4657" s="5">
        <v>38099</v>
      </c>
      <c r="B4657" s="6">
        <v>58.6</v>
      </c>
      <c r="C4657" s="2">
        <v>10065100</v>
      </c>
      <c r="D4657" s="6">
        <v>0.25</v>
      </c>
      <c r="E4657" s="6">
        <v>0.42844901456726697</v>
      </c>
      <c r="F4657" s="6">
        <v>0.42844656574467699</v>
      </c>
      <c r="G4657" s="6">
        <v>68.527230000000003</v>
      </c>
      <c r="H4657" s="6">
        <v>159637.13286713199</v>
      </c>
      <c r="I4657" s="6">
        <v>58.25</v>
      </c>
      <c r="J4657" s="6">
        <v>58.7</v>
      </c>
      <c r="K4657" s="6">
        <v>57.72</v>
      </c>
      <c r="L4657" s="6">
        <v>136496.73659673601</v>
      </c>
    </row>
    <row r="4658" spans="1:12" ht="15" customHeight="1" x14ac:dyDescent="0.25">
      <c r="A4658" s="5">
        <v>38098</v>
      </c>
      <c r="B4658" s="6">
        <v>58.35</v>
      </c>
      <c r="C4658" s="2">
        <v>6540600</v>
      </c>
      <c r="D4658" s="6">
        <v>0.25</v>
      </c>
      <c r="E4658" s="6">
        <v>0.43029259896729599</v>
      </c>
      <c r="F4658" s="6">
        <v>0.43029012902522301</v>
      </c>
      <c r="G4658" s="6">
        <v>68.234880000000004</v>
      </c>
      <c r="H4658" s="6">
        <v>158955.66433566401</v>
      </c>
      <c r="I4658" s="6">
        <v>57.2</v>
      </c>
      <c r="J4658" s="6">
        <v>58.58</v>
      </c>
      <c r="K4658" s="6">
        <v>57.2</v>
      </c>
      <c r="L4658" s="6">
        <v>135913.986013986</v>
      </c>
    </row>
    <row r="4659" spans="1:12" ht="15" customHeight="1" x14ac:dyDescent="0.25">
      <c r="A4659" s="5">
        <v>38097</v>
      </c>
      <c r="B4659" s="6">
        <v>58.1</v>
      </c>
      <c r="C4659" s="2">
        <v>8164300</v>
      </c>
      <c r="D4659" s="6">
        <v>-0.26999999999999602</v>
      </c>
      <c r="E4659" s="6">
        <v>-0.46256638684254398</v>
      </c>
      <c r="F4659" s="6">
        <v>-0.46256666042077099</v>
      </c>
      <c r="G4659" s="6">
        <v>67.942530000000005</v>
      </c>
      <c r="H4659" s="6">
        <v>158274.19580419501</v>
      </c>
      <c r="I4659" s="6">
        <v>58.5</v>
      </c>
      <c r="J4659" s="6">
        <v>59.15</v>
      </c>
      <c r="K4659" s="6">
        <v>58.1</v>
      </c>
      <c r="L4659" s="6">
        <v>135331.23543123499</v>
      </c>
    </row>
    <row r="4660" spans="1:12" ht="15" customHeight="1" x14ac:dyDescent="0.25">
      <c r="A4660" s="5">
        <v>38096</v>
      </c>
      <c r="B4660" s="6">
        <v>58.37</v>
      </c>
      <c r="C4660" s="2">
        <v>7265800</v>
      </c>
      <c r="D4660" s="6">
        <v>-7.0000000000000201E-2</v>
      </c>
      <c r="E4660" s="6">
        <v>-0.11978097193703301</v>
      </c>
      <c r="F4660" s="6">
        <v>-0.11977736183863499</v>
      </c>
      <c r="G4660" s="6">
        <v>68.258269999999996</v>
      </c>
      <c r="H4660" s="6">
        <v>159010.18648018601</v>
      </c>
      <c r="I4660" s="6">
        <v>58</v>
      </c>
      <c r="J4660" s="6">
        <v>58.7</v>
      </c>
      <c r="K4660" s="6">
        <v>57.94</v>
      </c>
      <c r="L4660" s="6">
        <v>135960.60606060599</v>
      </c>
    </row>
    <row r="4661" spans="1:12" ht="15" customHeight="1" x14ac:dyDescent="0.25">
      <c r="A4661" s="5">
        <v>38093</v>
      </c>
      <c r="B4661" s="6">
        <v>58.44</v>
      </c>
      <c r="C4661" s="2">
        <v>8850200</v>
      </c>
      <c r="D4661" s="6">
        <v>0.64999999999999802</v>
      </c>
      <c r="E4661" s="6">
        <v>1.1247620695622</v>
      </c>
      <c r="F4661" s="6">
        <v>1.1247495931489599</v>
      </c>
      <c r="G4661" s="6">
        <v>68.340125999999998</v>
      </c>
      <c r="H4661" s="6">
        <v>159200.993006993</v>
      </c>
      <c r="I4661" s="6">
        <v>58.2</v>
      </c>
      <c r="J4661" s="6">
        <v>58.7</v>
      </c>
      <c r="K4661" s="6">
        <v>57.73</v>
      </c>
      <c r="L4661" s="6">
        <v>136123.77622377599</v>
      </c>
    </row>
    <row r="4662" spans="1:12" ht="15" customHeight="1" x14ac:dyDescent="0.25">
      <c r="A4662" s="5">
        <v>38092</v>
      </c>
      <c r="B4662" s="6">
        <v>57.79</v>
      </c>
      <c r="C4662" s="2">
        <v>8682600</v>
      </c>
      <c r="D4662" s="6">
        <v>0.369999999999997</v>
      </c>
      <c r="E4662" s="6">
        <v>0.64437478230581202</v>
      </c>
      <c r="F4662" s="6">
        <v>0.64438898761873797</v>
      </c>
      <c r="G4662" s="6">
        <v>67.580020000000005</v>
      </c>
      <c r="H4662" s="6">
        <v>157429.184149184</v>
      </c>
      <c r="I4662" s="6">
        <v>57.43</v>
      </c>
      <c r="J4662" s="6">
        <v>58.1</v>
      </c>
      <c r="K4662" s="6">
        <v>57.11</v>
      </c>
      <c r="L4662" s="6">
        <v>134608.624708624</v>
      </c>
    </row>
    <row r="4663" spans="1:12" ht="15" customHeight="1" x14ac:dyDescent="0.25">
      <c r="A4663" s="5">
        <v>38091</v>
      </c>
      <c r="B4663" s="6">
        <v>57.42</v>
      </c>
      <c r="C4663" s="2">
        <v>10070200</v>
      </c>
      <c r="D4663" s="6">
        <v>0.95000000000000195</v>
      </c>
      <c r="E4663" s="6">
        <v>1.6823091907207399</v>
      </c>
      <c r="F4663" s="6">
        <v>1.6822994590861999</v>
      </c>
      <c r="G4663" s="6">
        <v>67.147329999999997</v>
      </c>
      <c r="H4663" s="6">
        <v>156420.58275058199</v>
      </c>
      <c r="I4663" s="6">
        <v>56.48</v>
      </c>
      <c r="J4663" s="6">
        <v>57.49</v>
      </c>
      <c r="K4663" s="6">
        <v>56.39</v>
      </c>
      <c r="L4663" s="6">
        <v>133746.153846153</v>
      </c>
    </row>
    <row r="4664" spans="1:12" ht="15" customHeight="1" x14ac:dyDescent="0.25">
      <c r="A4664" s="5">
        <v>38090</v>
      </c>
      <c r="B4664" s="6">
        <v>56.47</v>
      </c>
      <c r="C4664" s="2">
        <v>13147900</v>
      </c>
      <c r="D4664" s="6">
        <v>-0.87000000000000399</v>
      </c>
      <c r="E4664" s="6">
        <v>-1.5172654342518299</v>
      </c>
      <c r="F4664" s="6">
        <v>-1.51725972793779</v>
      </c>
      <c r="G4664" s="6">
        <v>66.0364</v>
      </c>
      <c r="H4664" s="6">
        <v>153831.002331002</v>
      </c>
      <c r="I4664" s="6">
        <v>57.4</v>
      </c>
      <c r="J4664" s="6">
        <v>57.6</v>
      </c>
      <c r="K4664" s="6">
        <v>56.33</v>
      </c>
      <c r="L4664" s="6">
        <v>131531.701631701</v>
      </c>
    </row>
    <row r="4665" spans="1:12" ht="15" customHeight="1" x14ac:dyDescent="0.25">
      <c r="A4665" s="5">
        <v>38089</v>
      </c>
      <c r="B4665" s="6">
        <v>57.34</v>
      </c>
      <c r="C4665" s="2">
        <v>7161800</v>
      </c>
      <c r="D4665" s="6">
        <v>0.65000000000000502</v>
      </c>
      <c r="E4665" s="6">
        <v>1.1465866995942799</v>
      </c>
      <c r="F4665" s="6">
        <v>1.1465953154494699</v>
      </c>
      <c r="G4665" s="6">
        <v>67.053780000000003</v>
      </c>
      <c r="H4665" s="6">
        <v>156202.517482517</v>
      </c>
      <c r="I4665" s="6">
        <v>56.8</v>
      </c>
      <c r="J4665" s="6">
        <v>57.43</v>
      </c>
      <c r="K4665" s="6">
        <v>56.8</v>
      </c>
      <c r="L4665" s="6">
        <v>133559.67365967299</v>
      </c>
    </row>
    <row r="4666" spans="1:12" ht="15" customHeight="1" x14ac:dyDescent="0.25">
      <c r="A4666" s="5">
        <v>38085</v>
      </c>
      <c r="B4666" s="6">
        <v>56.69</v>
      </c>
      <c r="C4666" s="2">
        <v>14725900</v>
      </c>
      <c r="D4666" s="6">
        <v>-1.28999999999999</v>
      </c>
      <c r="E4666" s="6">
        <v>-2.2249051397033401</v>
      </c>
      <c r="F4666" s="6">
        <v>-2.2249130559185302</v>
      </c>
      <c r="G4666" s="6">
        <v>66.293660000000003</v>
      </c>
      <c r="H4666" s="6">
        <v>154430.67599067499</v>
      </c>
      <c r="I4666" s="6">
        <v>57.99</v>
      </c>
      <c r="J4666" s="6">
        <v>58.1</v>
      </c>
      <c r="K4666" s="6">
        <v>56.15</v>
      </c>
      <c r="L4666" s="6">
        <v>132044.52214452199</v>
      </c>
    </row>
    <row r="4667" spans="1:12" ht="15" customHeight="1" x14ac:dyDescent="0.25">
      <c r="A4667" s="5">
        <v>38084</v>
      </c>
      <c r="B4667" s="6">
        <v>57.98</v>
      </c>
      <c r="C4667" s="2">
        <v>10385200</v>
      </c>
      <c r="D4667" s="6">
        <v>-1.04</v>
      </c>
      <c r="E4667" s="6">
        <v>-1.7621145374449401</v>
      </c>
      <c r="F4667" s="6">
        <v>-1.76212455839668</v>
      </c>
      <c r="G4667" s="6">
        <v>67.802199999999999</v>
      </c>
      <c r="H4667" s="6">
        <v>157947.086247086</v>
      </c>
      <c r="I4667" s="6">
        <v>58.7</v>
      </c>
      <c r="J4667" s="6">
        <v>58.79</v>
      </c>
      <c r="K4667" s="6">
        <v>57.95</v>
      </c>
      <c r="L4667" s="6">
        <v>135051.51515151499</v>
      </c>
    </row>
    <row r="4668" spans="1:12" ht="15" customHeight="1" x14ac:dyDescent="0.25">
      <c r="A4668" s="5">
        <v>38083</v>
      </c>
      <c r="B4668" s="6">
        <v>59.02</v>
      </c>
      <c r="C4668" s="2">
        <v>6902200</v>
      </c>
      <c r="D4668" s="6">
        <v>0.380000000000002</v>
      </c>
      <c r="E4668" s="6">
        <v>0.64802182810368403</v>
      </c>
      <c r="F4668" s="6">
        <v>0.64803710968901396</v>
      </c>
      <c r="G4668" s="6">
        <v>69.018389999999997</v>
      </c>
      <c r="H4668" s="6">
        <v>160782.02797202699</v>
      </c>
      <c r="I4668" s="6">
        <v>58.5</v>
      </c>
      <c r="J4668" s="6">
        <v>59.07</v>
      </c>
      <c r="K4668" s="6">
        <v>58.4</v>
      </c>
      <c r="L4668" s="6">
        <v>137475.75757575699</v>
      </c>
    </row>
    <row r="4669" spans="1:12" ht="15" customHeight="1" x14ac:dyDescent="0.25">
      <c r="A4669" s="5">
        <v>38082</v>
      </c>
      <c r="B4669" s="6">
        <v>58.64</v>
      </c>
      <c r="C4669" s="2">
        <v>8421400</v>
      </c>
      <c r="D4669" s="6">
        <v>3.9999999999999099E-2</v>
      </c>
      <c r="E4669" s="6">
        <v>6.8259385665525502E-2</v>
      </c>
      <c r="F4669" s="6">
        <v>6.8257537915950003E-2</v>
      </c>
      <c r="G4669" s="6">
        <v>68.574005</v>
      </c>
      <c r="H4669" s="6">
        <v>159746.165501165</v>
      </c>
      <c r="I4669" s="6">
        <v>58.56</v>
      </c>
      <c r="J4669" s="6">
        <v>59.28</v>
      </c>
      <c r="K4669" s="6">
        <v>58.14</v>
      </c>
      <c r="L4669" s="6">
        <v>136589.976689976</v>
      </c>
    </row>
    <row r="4670" spans="1:12" ht="15" customHeight="1" x14ac:dyDescent="0.25">
      <c r="A4670" s="5">
        <v>38079</v>
      </c>
      <c r="B4670" s="6">
        <v>58.6</v>
      </c>
      <c r="C4670" s="2">
        <v>10625100</v>
      </c>
      <c r="D4670" s="6">
        <v>0.25</v>
      </c>
      <c r="E4670" s="6">
        <v>0.42844901456726697</v>
      </c>
      <c r="F4670" s="6">
        <v>0.42844656574467699</v>
      </c>
      <c r="G4670" s="6">
        <v>68.527230000000003</v>
      </c>
      <c r="H4670" s="6">
        <v>159637.13286713199</v>
      </c>
      <c r="I4670" s="6">
        <v>59</v>
      </c>
      <c r="J4670" s="6">
        <v>60.14</v>
      </c>
      <c r="K4670" s="6">
        <v>58.3</v>
      </c>
      <c r="L4670" s="6">
        <v>136496.73659673601</v>
      </c>
    </row>
    <row r="4671" spans="1:12" ht="15" customHeight="1" x14ac:dyDescent="0.25">
      <c r="A4671" s="5">
        <v>38078</v>
      </c>
      <c r="B4671" s="6">
        <v>58.35</v>
      </c>
      <c r="C4671" s="2">
        <v>14494400</v>
      </c>
      <c r="D4671" s="6">
        <v>-1.3399999999999901</v>
      </c>
      <c r="E4671" s="6">
        <v>-2.24493214943876</v>
      </c>
      <c r="F4671" s="6">
        <v>-2.2449392129639998</v>
      </c>
      <c r="G4671" s="6">
        <v>68.234880000000004</v>
      </c>
      <c r="H4671" s="6">
        <v>158955.66433566401</v>
      </c>
      <c r="I4671" s="6">
        <v>58.75</v>
      </c>
      <c r="J4671" s="6">
        <v>59.69</v>
      </c>
      <c r="K4671" s="6">
        <v>58.1</v>
      </c>
      <c r="L4671" s="6">
        <v>135913.986013986</v>
      </c>
    </row>
    <row r="4672" spans="1:12" ht="15" customHeight="1" x14ac:dyDescent="0.25">
      <c r="A4672" s="5">
        <v>38077</v>
      </c>
      <c r="B4672" s="6">
        <v>59.69</v>
      </c>
      <c r="C4672" s="2">
        <v>8471700</v>
      </c>
      <c r="D4672" s="6">
        <v>-0.310000000000002</v>
      </c>
      <c r="E4672" s="6">
        <v>-0.51666666666666505</v>
      </c>
      <c r="F4672" s="6">
        <v>-0.51666652746977704</v>
      </c>
      <c r="G4672" s="6">
        <v>69.80189</v>
      </c>
      <c r="H4672" s="6">
        <v>162608.368298368</v>
      </c>
      <c r="I4672" s="6">
        <v>59.83</v>
      </c>
      <c r="J4672" s="6">
        <v>60.07</v>
      </c>
      <c r="K4672" s="6">
        <v>59.5</v>
      </c>
      <c r="L4672" s="6">
        <v>139037.529137529</v>
      </c>
    </row>
    <row r="4673" spans="1:12" ht="15" customHeight="1" x14ac:dyDescent="0.25">
      <c r="A4673" s="5">
        <v>38076</v>
      </c>
      <c r="B4673" s="6">
        <v>60</v>
      </c>
      <c r="C4673" s="2">
        <v>6470300</v>
      </c>
      <c r="D4673" s="6">
        <v>-0.130000000000002</v>
      </c>
      <c r="E4673" s="6">
        <v>-0.216198237152842</v>
      </c>
      <c r="F4673" s="6">
        <v>-0.21619982698210999</v>
      </c>
      <c r="G4673" s="6">
        <v>70.164406</v>
      </c>
      <c r="H4673" s="6">
        <v>163453.39393939299</v>
      </c>
      <c r="I4673" s="6">
        <v>59.9</v>
      </c>
      <c r="J4673" s="6">
        <v>60.24</v>
      </c>
      <c r="K4673" s="6">
        <v>59.81</v>
      </c>
      <c r="L4673" s="6">
        <v>139760.139860139</v>
      </c>
    </row>
    <row r="4674" spans="1:12" ht="15" customHeight="1" x14ac:dyDescent="0.25">
      <c r="A4674" s="5">
        <v>38075</v>
      </c>
      <c r="B4674" s="6">
        <v>60.13</v>
      </c>
      <c r="C4674" s="2">
        <v>8424600</v>
      </c>
      <c r="D4674" s="6">
        <v>0.72000000000000597</v>
      </c>
      <c r="E4674" s="6">
        <v>1.2119171856589801</v>
      </c>
      <c r="F4674" s="6">
        <v>1.2119275503440201</v>
      </c>
      <c r="G4674" s="6">
        <v>70.316429999999997</v>
      </c>
      <c r="H4674" s="6">
        <v>163807.76223776201</v>
      </c>
      <c r="I4674" s="6">
        <v>59.65</v>
      </c>
      <c r="J4674" s="6">
        <v>60.45</v>
      </c>
      <c r="K4674" s="6">
        <v>59.63</v>
      </c>
      <c r="L4674" s="6">
        <v>140063.17016317</v>
      </c>
    </row>
    <row r="4675" spans="1:12" ht="15" customHeight="1" x14ac:dyDescent="0.25">
      <c r="A4675" s="5">
        <v>38072</v>
      </c>
      <c r="B4675" s="6">
        <v>59.41</v>
      </c>
      <c r="C4675" s="2">
        <v>6867600</v>
      </c>
      <c r="D4675" s="6">
        <v>-0.41000000000000297</v>
      </c>
      <c r="E4675" s="6">
        <v>-0.68538950183885095</v>
      </c>
      <c r="F4675" s="6">
        <v>-0.68539414022745704</v>
      </c>
      <c r="G4675" s="6">
        <v>69.474450000000004</v>
      </c>
      <c r="H4675" s="6">
        <v>161845.10489510401</v>
      </c>
      <c r="I4675" s="6">
        <v>59.7</v>
      </c>
      <c r="J4675" s="6">
        <v>59.96</v>
      </c>
      <c r="K4675" s="6">
        <v>59.3</v>
      </c>
      <c r="L4675" s="6">
        <v>138384.84848484799</v>
      </c>
    </row>
    <row r="4676" spans="1:12" ht="15" customHeight="1" x14ac:dyDescent="0.25">
      <c r="A4676" s="5">
        <v>38071</v>
      </c>
      <c r="B4676" s="6">
        <v>59.82</v>
      </c>
      <c r="C4676" s="2">
        <v>11043800</v>
      </c>
      <c r="D4676" s="6">
        <v>1.24</v>
      </c>
      <c r="E4676" s="6">
        <v>2.1167634004779701</v>
      </c>
      <c r="F4676" s="6">
        <v>2.11676439475769</v>
      </c>
      <c r="G4676" s="6">
        <v>69.953909999999993</v>
      </c>
      <c r="H4676" s="6">
        <v>162962.727272727</v>
      </c>
      <c r="I4676" s="6">
        <v>59.25</v>
      </c>
      <c r="J4676" s="6">
        <v>59.97</v>
      </c>
      <c r="K4676" s="6">
        <v>59.16</v>
      </c>
      <c r="L4676" s="6">
        <v>139340.55944055901</v>
      </c>
    </row>
    <row r="4677" spans="1:12" ht="15" customHeight="1" x14ac:dyDescent="0.25">
      <c r="A4677" s="5">
        <v>38070</v>
      </c>
      <c r="B4677" s="6">
        <v>58.58</v>
      </c>
      <c r="C4677" s="2">
        <v>9530300</v>
      </c>
      <c r="D4677" s="6">
        <v>0.369999999999997</v>
      </c>
      <c r="E4677" s="6">
        <v>0.63562961690430897</v>
      </c>
      <c r="F4677" s="6">
        <v>0.63562151201457195</v>
      </c>
      <c r="G4677" s="6">
        <v>68.503844999999998</v>
      </c>
      <c r="H4677" s="6">
        <v>159582.622377622</v>
      </c>
      <c r="I4677" s="6">
        <v>58.29</v>
      </c>
      <c r="J4677" s="6">
        <v>59.42</v>
      </c>
      <c r="K4677" s="6">
        <v>58.17</v>
      </c>
      <c r="L4677" s="6">
        <v>136450.11655011601</v>
      </c>
    </row>
    <row r="4678" spans="1:12" ht="15" customHeight="1" x14ac:dyDescent="0.25">
      <c r="A4678" s="5">
        <v>38069</v>
      </c>
      <c r="B4678" s="6">
        <v>58.21</v>
      </c>
      <c r="C4678" s="2">
        <v>9325000</v>
      </c>
      <c r="D4678" s="6">
        <v>0.109999999999999</v>
      </c>
      <c r="E4678" s="6">
        <v>0.189328743545602</v>
      </c>
      <c r="F4678" s="6">
        <v>0.18933648776397999</v>
      </c>
      <c r="G4678" s="6">
        <v>68.071169999999995</v>
      </c>
      <c r="H4678" s="6">
        <v>158574.055944055</v>
      </c>
      <c r="I4678" s="6">
        <v>58.16</v>
      </c>
      <c r="J4678" s="6">
        <v>58.8</v>
      </c>
      <c r="K4678" s="6">
        <v>57.93</v>
      </c>
      <c r="L4678" s="6">
        <v>135587.64568764501</v>
      </c>
    </row>
    <row r="4679" spans="1:12" ht="15" customHeight="1" x14ac:dyDescent="0.25">
      <c r="A4679" s="5">
        <v>38068</v>
      </c>
      <c r="B4679" s="6">
        <v>58.1</v>
      </c>
      <c r="C4679" s="2">
        <v>9077200</v>
      </c>
      <c r="D4679" s="6">
        <v>-0.5</v>
      </c>
      <c r="E4679" s="6">
        <v>-0.853242320819114</v>
      </c>
      <c r="F4679" s="6">
        <v>-0.85323746487344598</v>
      </c>
      <c r="G4679" s="6">
        <v>67.942530000000005</v>
      </c>
      <c r="H4679" s="6">
        <v>158274.19580419501</v>
      </c>
      <c r="I4679" s="6">
        <v>58.3</v>
      </c>
      <c r="J4679" s="6">
        <v>58.5</v>
      </c>
      <c r="K4679" s="6">
        <v>57.55</v>
      </c>
      <c r="L4679" s="6">
        <v>135331.23543123499</v>
      </c>
    </row>
    <row r="4680" spans="1:12" ht="15" customHeight="1" x14ac:dyDescent="0.25">
      <c r="A4680" s="5">
        <v>38065</v>
      </c>
      <c r="B4680" s="6">
        <v>58.6</v>
      </c>
      <c r="C4680" s="2">
        <v>8965300</v>
      </c>
      <c r="D4680" s="6">
        <v>-0.33999999999999603</v>
      </c>
      <c r="E4680" s="6">
        <v>-0.57685782151339904</v>
      </c>
      <c r="F4680" s="6">
        <v>-0.57686032740305004</v>
      </c>
      <c r="G4680" s="6">
        <v>68.527230000000003</v>
      </c>
      <c r="H4680" s="6">
        <v>159637.13286713199</v>
      </c>
      <c r="I4680" s="6">
        <v>58.85</v>
      </c>
      <c r="J4680" s="6">
        <v>59.1</v>
      </c>
      <c r="K4680" s="6">
        <v>58.47</v>
      </c>
      <c r="L4680" s="6">
        <v>136496.73659673601</v>
      </c>
    </row>
    <row r="4681" spans="1:12" ht="15" customHeight="1" x14ac:dyDescent="0.25">
      <c r="A4681" s="5">
        <v>38064</v>
      </c>
      <c r="B4681" s="6">
        <v>58.94</v>
      </c>
      <c r="C4681" s="2">
        <v>9070400</v>
      </c>
      <c r="D4681" s="6">
        <v>0.58999999999999597</v>
      </c>
      <c r="E4681" s="6">
        <v>1.01113967437873</v>
      </c>
      <c r="F4681" s="6">
        <v>1.01113975726196</v>
      </c>
      <c r="G4681" s="6">
        <v>68.92483</v>
      </c>
      <c r="H4681" s="6">
        <v>160563.93939393901</v>
      </c>
      <c r="I4681" s="6">
        <v>58.15</v>
      </c>
      <c r="J4681" s="6">
        <v>59.19</v>
      </c>
      <c r="K4681" s="6">
        <v>57.96</v>
      </c>
      <c r="L4681" s="6">
        <v>137289.27738927701</v>
      </c>
    </row>
    <row r="4682" spans="1:12" ht="15" customHeight="1" x14ac:dyDescent="0.25">
      <c r="A4682" s="5">
        <v>38063</v>
      </c>
      <c r="B4682" s="6">
        <v>58.35</v>
      </c>
      <c r="C4682" s="2">
        <v>7981000</v>
      </c>
      <c r="D4682" s="6">
        <v>0.380000000000002</v>
      </c>
      <c r="E4682" s="6">
        <v>0.65551147145075295</v>
      </c>
      <c r="F4682" s="6">
        <v>0.87974805373520704</v>
      </c>
      <c r="G4682" s="6">
        <v>68.234880000000004</v>
      </c>
      <c r="H4682" s="6">
        <v>158955.66433566401</v>
      </c>
      <c r="I4682" s="6">
        <v>57.97</v>
      </c>
      <c r="J4682" s="6">
        <v>59.13</v>
      </c>
      <c r="K4682" s="6">
        <v>57.97</v>
      </c>
      <c r="L4682" s="6">
        <v>135913.986013986</v>
      </c>
    </row>
    <row r="4683" spans="1:12" ht="15" customHeight="1" x14ac:dyDescent="0.25">
      <c r="A4683" s="5">
        <v>38062</v>
      </c>
      <c r="B4683" s="6">
        <v>57.97</v>
      </c>
      <c r="C4683" s="2">
        <v>8019500</v>
      </c>
      <c r="D4683" s="6">
        <v>7.0000000000000201E-2</v>
      </c>
      <c r="E4683" s="6">
        <v>0.120898100172706</v>
      </c>
      <c r="F4683" s="6">
        <v>0.120909197376306</v>
      </c>
      <c r="G4683" s="6">
        <v>67.63982</v>
      </c>
      <c r="H4683" s="6">
        <v>157568.57808857801</v>
      </c>
      <c r="I4683" s="6">
        <v>58.2</v>
      </c>
      <c r="J4683" s="6">
        <v>58.38</v>
      </c>
      <c r="K4683" s="6">
        <v>57.27</v>
      </c>
      <c r="L4683" s="6">
        <v>135028.20512820501</v>
      </c>
    </row>
    <row r="4684" spans="1:12" ht="15" customHeight="1" x14ac:dyDescent="0.25">
      <c r="A4684" s="5">
        <v>38061</v>
      </c>
      <c r="B4684" s="6">
        <v>57.9</v>
      </c>
      <c r="C4684" s="2">
        <v>10799900</v>
      </c>
      <c r="D4684" s="6">
        <v>-0.57999999999999796</v>
      </c>
      <c r="E4684" s="6">
        <v>-0.991792065663477</v>
      </c>
      <c r="F4684" s="6">
        <v>-0.99179472506190003</v>
      </c>
      <c r="G4684" s="6">
        <v>67.558136000000005</v>
      </c>
      <c r="H4684" s="6">
        <v>157378.172494172</v>
      </c>
      <c r="I4684" s="6">
        <v>58.05</v>
      </c>
      <c r="J4684" s="6">
        <v>58.79</v>
      </c>
      <c r="K4684" s="6">
        <v>57.67</v>
      </c>
      <c r="L4684" s="6">
        <v>134865.03496503399</v>
      </c>
    </row>
    <row r="4685" spans="1:12" ht="15" customHeight="1" x14ac:dyDescent="0.25">
      <c r="A4685" s="5">
        <v>38058</v>
      </c>
      <c r="B4685" s="6">
        <v>58.48</v>
      </c>
      <c r="C4685" s="2">
        <v>9203700</v>
      </c>
      <c r="D4685" s="6">
        <v>0.57999999999999796</v>
      </c>
      <c r="E4685" s="6">
        <v>1.00172711571675</v>
      </c>
      <c r="F4685" s="6">
        <v>1.0017298286619301</v>
      </c>
      <c r="G4685" s="6">
        <v>68.234886000000003</v>
      </c>
      <c r="H4685" s="6">
        <v>158955.67832167799</v>
      </c>
      <c r="I4685" s="6">
        <v>57.99</v>
      </c>
      <c r="J4685" s="6">
        <v>58.52</v>
      </c>
      <c r="K4685" s="6">
        <v>57.9</v>
      </c>
      <c r="L4685" s="6">
        <v>136217.01631701601</v>
      </c>
    </row>
    <row r="4686" spans="1:12" ht="15" customHeight="1" x14ac:dyDescent="0.25">
      <c r="A4686" s="5">
        <v>38057</v>
      </c>
      <c r="B4686" s="6">
        <v>57.9</v>
      </c>
      <c r="C4686" s="2">
        <v>14920600</v>
      </c>
      <c r="D4686" s="6">
        <v>-0.85999999999999899</v>
      </c>
      <c r="E4686" s="6">
        <v>-1.4635806671204801</v>
      </c>
      <c r="F4686" s="6">
        <v>-1.4635717867895</v>
      </c>
      <c r="G4686" s="6">
        <v>67.558136000000005</v>
      </c>
      <c r="H4686" s="6">
        <v>157378.172494172</v>
      </c>
      <c r="I4686" s="6">
        <v>58.31</v>
      </c>
      <c r="J4686" s="6">
        <v>58.8294</v>
      </c>
      <c r="K4686" s="6">
        <v>57.6</v>
      </c>
      <c r="L4686" s="6">
        <v>134865.03496503399</v>
      </c>
    </row>
    <row r="4687" spans="1:12" ht="15" customHeight="1" x14ac:dyDescent="0.25">
      <c r="A4687" s="5">
        <v>38056</v>
      </c>
      <c r="B4687" s="6">
        <v>58.76</v>
      </c>
      <c r="C4687" s="2">
        <v>13751900</v>
      </c>
      <c r="D4687" s="6">
        <v>-1.52</v>
      </c>
      <c r="E4687" s="6">
        <v>-2.5215660252156602</v>
      </c>
      <c r="F4687" s="6">
        <v>-2.5215788295864501</v>
      </c>
      <c r="G4687" s="6">
        <v>68.561583999999996</v>
      </c>
      <c r="H4687" s="6">
        <v>159717.21212121201</v>
      </c>
      <c r="I4687" s="6">
        <v>59.95</v>
      </c>
      <c r="J4687" s="6">
        <v>60.26</v>
      </c>
      <c r="K4687" s="6">
        <v>58.69</v>
      </c>
      <c r="L4687" s="6">
        <v>136869.696969696</v>
      </c>
    </row>
    <row r="4688" spans="1:12" ht="15" customHeight="1" x14ac:dyDescent="0.25">
      <c r="A4688" s="5">
        <v>38055</v>
      </c>
      <c r="B4688" s="6">
        <v>60.28</v>
      </c>
      <c r="C4688" s="2">
        <v>9768000</v>
      </c>
      <c r="D4688" s="6">
        <v>-0.17999999999999899</v>
      </c>
      <c r="E4688" s="6">
        <v>-0.29771749917301099</v>
      </c>
      <c r="F4688" s="6">
        <v>-0.29771000590260699</v>
      </c>
      <c r="G4688" s="6">
        <v>70.335139999999996</v>
      </c>
      <c r="H4688" s="6">
        <v>163851.37529137501</v>
      </c>
      <c r="I4688" s="6">
        <v>60.2</v>
      </c>
      <c r="J4688" s="6">
        <v>60.85</v>
      </c>
      <c r="K4688" s="6">
        <v>60.06</v>
      </c>
      <c r="L4688" s="6">
        <v>140412.82051282001</v>
      </c>
    </row>
    <row r="4689" spans="1:12" ht="15" customHeight="1" x14ac:dyDescent="0.25">
      <c r="A4689" s="5">
        <v>38054</v>
      </c>
      <c r="B4689" s="6">
        <v>60.46</v>
      </c>
      <c r="C4689" s="2">
        <v>8077800</v>
      </c>
      <c r="D4689" s="6">
        <v>0.219999999999998</v>
      </c>
      <c r="E4689" s="6">
        <v>0.36520584329349198</v>
      </c>
      <c r="F4689" s="6">
        <v>0.36519503127609898</v>
      </c>
      <c r="G4689" s="6">
        <v>70.545159999999996</v>
      </c>
      <c r="H4689" s="6">
        <v>164340.93240093201</v>
      </c>
      <c r="I4689" s="6">
        <v>60.05</v>
      </c>
      <c r="J4689" s="6">
        <v>60.98</v>
      </c>
      <c r="K4689" s="6">
        <v>60.02</v>
      </c>
      <c r="L4689" s="6">
        <v>140832.40093239999</v>
      </c>
    </row>
    <row r="4690" spans="1:12" ht="15" customHeight="1" x14ac:dyDescent="0.25">
      <c r="A4690" s="5">
        <v>38051</v>
      </c>
      <c r="B4690" s="6">
        <v>60.24</v>
      </c>
      <c r="C4690" s="2">
        <v>9863900</v>
      </c>
      <c r="D4690" s="6">
        <v>-0.80999999999999495</v>
      </c>
      <c r="E4690" s="6">
        <v>-1.32678132678132</v>
      </c>
      <c r="F4690" s="6">
        <v>-1.3267676278604199</v>
      </c>
      <c r="G4690" s="6">
        <v>70.288470000000004</v>
      </c>
      <c r="H4690" s="6">
        <v>163742.58741258699</v>
      </c>
      <c r="I4690" s="6">
        <v>60.8</v>
      </c>
      <c r="J4690" s="6">
        <v>60.81</v>
      </c>
      <c r="K4690" s="6">
        <v>60.2</v>
      </c>
      <c r="L4690" s="6">
        <v>140319.58041957999</v>
      </c>
    </row>
    <row r="4691" spans="1:12" ht="15" customHeight="1" x14ac:dyDescent="0.25">
      <c r="A4691" s="5">
        <v>38050</v>
      </c>
      <c r="B4691" s="6">
        <v>61.05</v>
      </c>
      <c r="C4691" s="2">
        <v>11159600</v>
      </c>
      <c r="D4691" s="6">
        <v>0.68999999999999695</v>
      </c>
      <c r="E4691" s="6">
        <v>1.1431411530815101</v>
      </c>
      <c r="F4691" s="6">
        <v>1.14313698094863</v>
      </c>
      <c r="G4691" s="6">
        <v>71.233574000000004</v>
      </c>
      <c r="H4691" s="6">
        <v>165945.627039627</v>
      </c>
      <c r="I4691" s="6">
        <v>60.81</v>
      </c>
      <c r="J4691" s="6">
        <v>61.31</v>
      </c>
      <c r="K4691" s="6">
        <v>60.11</v>
      </c>
      <c r="L4691" s="6">
        <v>142207.69230769199</v>
      </c>
    </row>
    <row r="4692" spans="1:12" ht="15" customHeight="1" x14ac:dyDescent="0.25">
      <c r="A4692" s="5">
        <v>38049</v>
      </c>
      <c r="B4692" s="6">
        <v>60.36</v>
      </c>
      <c r="C4692" s="2">
        <v>10007800</v>
      </c>
      <c r="D4692" s="6">
        <v>0.81000000000000205</v>
      </c>
      <c r="E4692" s="6">
        <v>1.3602015113350201</v>
      </c>
      <c r="F4692" s="6">
        <v>1.3601959720721699</v>
      </c>
      <c r="G4692" s="6">
        <v>70.428479999999993</v>
      </c>
      <c r="H4692" s="6">
        <v>164068.95104895101</v>
      </c>
      <c r="I4692" s="6">
        <v>59.55</v>
      </c>
      <c r="J4692" s="6">
        <v>60.59</v>
      </c>
      <c r="K4692" s="6">
        <v>59.47</v>
      </c>
      <c r="L4692" s="6">
        <v>140599.30069929999</v>
      </c>
    </row>
    <row r="4693" spans="1:12" ht="15" customHeight="1" x14ac:dyDescent="0.25">
      <c r="A4693" s="5">
        <v>38048</v>
      </c>
      <c r="B4693" s="6">
        <v>59.55</v>
      </c>
      <c r="C4693" s="2">
        <v>10951900</v>
      </c>
      <c r="D4693" s="6">
        <v>-0.90000000000000502</v>
      </c>
      <c r="E4693" s="6">
        <v>-1.48883374689827</v>
      </c>
      <c r="F4693" s="6">
        <v>-1.4888246703799899</v>
      </c>
      <c r="G4693" s="6">
        <v>69.483369999999994</v>
      </c>
      <c r="H4693" s="6">
        <v>161865.897435897</v>
      </c>
      <c r="I4693" s="6">
        <v>60.4</v>
      </c>
      <c r="J4693" s="6">
        <v>60.41</v>
      </c>
      <c r="K4693" s="6">
        <v>59.48</v>
      </c>
      <c r="L4693" s="6">
        <v>138711.18881118801</v>
      </c>
    </row>
    <row r="4694" spans="1:12" ht="15" customHeight="1" x14ac:dyDescent="0.25">
      <c r="A4694" s="5">
        <v>38047</v>
      </c>
      <c r="B4694" s="6">
        <v>60.45</v>
      </c>
      <c r="C4694" s="2">
        <v>10803900</v>
      </c>
      <c r="D4694" s="6">
        <v>0.89</v>
      </c>
      <c r="E4694" s="6">
        <v>1.49429147078576</v>
      </c>
      <c r="F4694" s="6">
        <v>1.4942793039618401</v>
      </c>
      <c r="G4694" s="6">
        <v>70.53349</v>
      </c>
      <c r="H4694" s="6">
        <v>164313.72960372901</v>
      </c>
      <c r="I4694" s="6">
        <v>59.67</v>
      </c>
      <c r="J4694" s="6">
        <v>60.52</v>
      </c>
      <c r="K4694" s="6">
        <v>59.55</v>
      </c>
      <c r="L4694" s="6">
        <v>140809.09090909001</v>
      </c>
    </row>
    <row r="4695" spans="1:12" ht="15" customHeight="1" x14ac:dyDescent="0.25">
      <c r="A4695" s="5">
        <v>38044</v>
      </c>
      <c r="B4695" s="6">
        <v>59.56</v>
      </c>
      <c r="C4695" s="2">
        <v>12633900</v>
      </c>
      <c r="D4695" s="6">
        <v>0.160000000000003</v>
      </c>
      <c r="E4695" s="6">
        <v>0.26936026936028501</v>
      </c>
      <c r="F4695" s="6">
        <v>0.26936148386160702</v>
      </c>
      <c r="G4695" s="6">
        <v>69.495040000000003</v>
      </c>
      <c r="H4695" s="6">
        <v>161893.10023310001</v>
      </c>
      <c r="I4695" s="6">
        <v>59.4</v>
      </c>
      <c r="J4695" s="6">
        <v>60.082000000000001</v>
      </c>
      <c r="K4695" s="6">
        <v>59.25</v>
      </c>
      <c r="L4695" s="6">
        <v>138734.49883449799</v>
      </c>
    </row>
    <row r="4696" spans="1:12" ht="15" customHeight="1" x14ac:dyDescent="0.25">
      <c r="A4696" s="5">
        <v>38043</v>
      </c>
      <c r="B4696" s="6">
        <v>59.4</v>
      </c>
      <c r="C4696" s="2">
        <v>10462900</v>
      </c>
      <c r="D4696" s="6">
        <v>-0.48000000000000398</v>
      </c>
      <c r="E4696" s="6">
        <v>-0.801603206412837</v>
      </c>
      <c r="F4696" s="6">
        <v>-0.80160111258281697</v>
      </c>
      <c r="G4696" s="6">
        <v>69.308350000000004</v>
      </c>
      <c r="H4696" s="6">
        <v>161457.92540792501</v>
      </c>
      <c r="I4696" s="6">
        <v>59.52</v>
      </c>
      <c r="J4696" s="6">
        <v>59.73</v>
      </c>
      <c r="K4696" s="6">
        <v>59.13</v>
      </c>
      <c r="L4696" s="6">
        <v>138361.538461538</v>
      </c>
    </row>
    <row r="4697" spans="1:12" ht="15" customHeight="1" x14ac:dyDescent="0.25">
      <c r="A4697" s="5">
        <v>38042</v>
      </c>
      <c r="B4697" s="6">
        <v>59.88</v>
      </c>
      <c r="C4697" s="2">
        <v>12299400</v>
      </c>
      <c r="D4697" s="6">
        <v>-7.0000000000000201E-2</v>
      </c>
      <c r="E4697" s="6">
        <v>-0.116763969974975</v>
      </c>
      <c r="F4697" s="6">
        <v>-0.11676039301737801</v>
      </c>
      <c r="G4697" s="6">
        <v>69.868415999999996</v>
      </c>
      <c r="H4697" s="6">
        <v>162763.44055944</v>
      </c>
      <c r="I4697" s="6">
        <v>59.75</v>
      </c>
      <c r="J4697" s="6">
        <v>60</v>
      </c>
      <c r="K4697" s="6">
        <v>59.44</v>
      </c>
      <c r="L4697" s="6">
        <v>139480.41958041899</v>
      </c>
    </row>
    <row r="4698" spans="1:12" ht="15" customHeight="1" x14ac:dyDescent="0.25">
      <c r="A4698" s="5">
        <v>38041</v>
      </c>
      <c r="B4698" s="6">
        <v>59.95</v>
      </c>
      <c r="C4698" s="2">
        <v>13778300</v>
      </c>
      <c r="D4698" s="6">
        <v>-9.9999999999994302E-2</v>
      </c>
      <c r="E4698" s="6">
        <v>-0.166527893422141</v>
      </c>
      <c r="F4698" s="6">
        <v>-0.16652687143992001</v>
      </c>
      <c r="G4698" s="6">
        <v>69.950090000000003</v>
      </c>
      <c r="H4698" s="6">
        <v>162953.82284382201</v>
      </c>
      <c r="I4698" s="6">
        <v>59.95</v>
      </c>
      <c r="J4698" s="6">
        <v>60</v>
      </c>
      <c r="K4698" s="6">
        <v>59.45</v>
      </c>
      <c r="L4698" s="6">
        <v>139643.58974358899</v>
      </c>
    </row>
    <row r="4699" spans="1:12" ht="15" customHeight="1" x14ac:dyDescent="0.25">
      <c r="A4699" s="5">
        <v>38040</v>
      </c>
      <c r="B4699" s="6">
        <v>60.05</v>
      </c>
      <c r="C4699" s="2">
        <v>20399700</v>
      </c>
      <c r="D4699" s="6">
        <v>0.619999999999997</v>
      </c>
      <c r="E4699" s="6">
        <v>1.04324415278478</v>
      </c>
      <c r="F4699" s="6">
        <v>1.0432435121752801</v>
      </c>
      <c r="G4699" s="6">
        <v>70.066770000000005</v>
      </c>
      <c r="H4699" s="6">
        <v>163225.804195804</v>
      </c>
      <c r="I4699" s="6">
        <v>59.44</v>
      </c>
      <c r="J4699" s="6">
        <v>60.15</v>
      </c>
      <c r="K4699" s="6">
        <v>59.22</v>
      </c>
      <c r="L4699" s="6">
        <v>139876.689976689</v>
      </c>
    </row>
    <row r="4700" spans="1:12" ht="15" customHeight="1" x14ac:dyDescent="0.25">
      <c r="A4700" s="5">
        <v>38037</v>
      </c>
      <c r="B4700" s="6">
        <v>59.43</v>
      </c>
      <c r="C4700" s="2">
        <v>16842000</v>
      </c>
      <c r="D4700" s="6">
        <v>1.0499999999999901</v>
      </c>
      <c r="E4700" s="6">
        <v>1.79856115107912</v>
      </c>
      <c r="F4700" s="6">
        <v>1.7985648475737599</v>
      </c>
      <c r="G4700" s="6">
        <v>69.343350000000001</v>
      </c>
      <c r="H4700" s="6">
        <v>161539.51048950999</v>
      </c>
      <c r="I4700" s="6">
        <v>58.7</v>
      </c>
      <c r="J4700" s="6">
        <v>59.55</v>
      </c>
      <c r="K4700" s="6">
        <v>58.61</v>
      </c>
      <c r="L4700" s="6">
        <v>138431.46853146801</v>
      </c>
    </row>
    <row r="4701" spans="1:12" ht="15" customHeight="1" x14ac:dyDescent="0.25">
      <c r="A4701" s="5">
        <v>38036</v>
      </c>
      <c r="B4701" s="6">
        <v>58.38</v>
      </c>
      <c r="C4701" s="2">
        <v>20616400</v>
      </c>
      <c r="D4701" s="6">
        <v>1.1799999999999899</v>
      </c>
      <c r="E4701" s="6">
        <v>2.06293706293705</v>
      </c>
      <c r="F4701" s="6">
        <v>2.0629333800010299</v>
      </c>
      <c r="G4701" s="6">
        <v>68.118200000000002</v>
      </c>
      <c r="H4701" s="6">
        <v>158683.68298368299</v>
      </c>
      <c r="I4701" s="6">
        <v>58.2</v>
      </c>
      <c r="J4701" s="6">
        <v>58.95</v>
      </c>
      <c r="K4701" s="6">
        <v>57.698999999999998</v>
      </c>
      <c r="L4701" s="6">
        <v>135983.916083916</v>
      </c>
    </row>
    <row r="4702" spans="1:12" ht="15" customHeight="1" x14ac:dyDescent="0.25">
      <c r="A4702" s="5">
        <v>38035</v>
      </c>
      <c r="B4702" s="6">
        <v>57.2</v>
      </c>
      <c r="C4702" s="2">
        <v>7989400</v>
      </c>
      <c r="D4702" s="6">
        <v>-0.32</v>
      </c>
      <c r="E4702" s="6">
        <v>-0.556328233657854</v>
      </c>
      <c r="F4702" s="6">
        <v>-0.55632483508168895</v>
      </c>
      <c r="G4702" s="6">
        <v>66.741370000000003</v>
      </c>
      <c r="H4702" s="6">
        <v>155474.28904428901</v>
      </c>
      <c r="I4702" s="6">
        <v>57.6</v>
      </c>
      <c r="J4702" s="6">
        <v>57.65</v>
      </c>
      <c r="K4702" s="6">
        <v>56.6875</v>
      </c>
      <c r="L4702" s="6">
        <v>133233.33333333299</v>
      </c>
    </row>
    <row r="4703" spans="1:12" ht="15" customHeight="1" x14ac:dyDescent="0.25">
      <c r="A4703" s="5">
        <v>38034</v>
      </c>
      <c r="B4703" s="6">
        <v>57.52</v>
      </c>
      <c r="C4703" s="2">
        <v>7694700</v>
      </c>
      <c r="D4703" s="6">
        <v>1.2</v>
      </c>
      <c r="E4703" s="6">
        <v>2.1306818181818099</v>
      </c>
      <c r="F4703" s="6">
        <v>2.1306778495730998</v>
      </c>
      <c r="G4703" s="6">
        <v>67.114745999999997</v>
      </c>
      <c r="H4703" s="6">
        <v>156344.629370629</v>
      </c>
      <c r="I4703" s="6">
        <v>57.38</v>
      </c>
      <c r="J4703" s="6">
        <v>57.84</v>
      </c>
      <c r="K4703" s="6">
        <v>56.48</v>
      </c>
      <c r="L4703" s="6">
        <v>133979.25407925399</v>
      </c>
    </row>
    <row r="4704" spans="1:12" ht="15" customHeight="1" x14ac:dyDescent="0.25">
      <c r="A4704" s="5">
        <v>38030</v>
      </c>
      <c r="B4704" s="6">
        <v>56.32</v>
      </c>
      <c r="C4704" s="2">
        <v>7133200</v>
      </c>
      <c r="D4704" s="6">
        <v>-0.65999999999999603</v>
      </c>
      <c r="E4704" s="6">
        <v>-1.15830115830115</v>
      </c>
      <c r="F4704" s="6">
        <v>-1.1582970931494401</v>
      </c>
      <c r="G4704" s="6">
        <v>65.714579999999998</v>
      </c>
      <c r="H4704" s="6">
        <v>153080.83916083901</v>
      </c>
      <c r="I4704" s="6">
        <v>57.33</v>
      </c>
      <c r="J4704" s="6">
        <v>57.33</v>
      </c>
      <c r="K4704" s="6">
        <v>56.19</v>
      </c>
      <c r="L4704" s="6">
        <v>131182.05128205099</v>
      </c>
    </row>
    <row r="4705" spans="1:12" ht="15" customHeight="1" x14ac:dyDescent="0.25">
      <c r="A4705" s="5">
        <v>38029</v>
      </c>
      <c r="B4705" s="6">
        <v>56.98</v>
      </c>
      <c r="C4705" s="2">
        <v>7976000</v>
      </c>
      <c r="D4705" s="6">
        <v>-9.0000000000003397E-2</v>
      </c>
      <c r="E4705" s="6">
        <v>-0.157701068862803</v>
      </c>
      <c r="F4705" s="6">
        <v>-0.15769710862104599</v>
      </c>
      <c r="G4705" s="6">
        <v>66.484669999999994</v>
      </c>
      <c r="H4705" s="6">
        <v>154875.92074592001</v>
      </c>
      <c r="I4705" s="6">
        <v>56.77</v>
      </c>
      <c r="J4705" s="6">
        <v>57.45</v>
      </c>
      <c r="K4705" s="6">
        <v>56.75</v>
      </c>
      <c r="L4705" s="6">
        <v>132720.512820512</v>
      </c>
    </row>
    <row r="4706" spans="1:12" ht="15" customHeight="1" x14ac:dyDescent="0.25">
      <c r="A4706" s="5">
        <v>38028</v>
      </c>
      <c r="B4706" s="6">
        <v>57.07</v>
      </c>
      <c r="C4706" s="2">
        <v>10602500</v>
      </c>
      <c r="D4706" s="6">
        <v>-0.46</v>
      </c>
      <c r="E4706" s="6">
        <v>-0.79958282635147404</v>
      </c>
      <c r="F4706" s="6">
        <v>-0.799595747844139</v>
      </c>
      <c r="G4706" s="6">
        <v>66.589680000000001</v>
      </c>
      <c r="H4706" s="6">
        <v>155120.69930069899</v>
      </c>
      <c r="I4706" s="6">
        <v>57.7</v>
      </c>
      <c r="J4706" s="6">
        <v>58.9</v>
      </c>
      <c r="K4706" s="6">
        <v>56.91</v>
      </c>
      <c r="L4706" s="6">
        <v>132930.30303030301</v>
      </c>
    </row>
    <row r="4707" spans="1:12" ht="15" customHeight="1" x14ac:dyDescent="0.25">
      <c r="A4707" s="5">
        <v>38027</v>
      </c>
      <c r="B4707" s="6">
        <v>57.53</v>
      </c>
      <c r="C4707" s="2">
        <v>9199800</v>
      </c>
      <c r="D4707" s="6">
        <v>0.21</v>
      </c>
      <c r="E4707" s="6">
        <v>0.36636427076064398</v>
      </c>
      <c r="F4707" s="6">
        <v>0.36637099595990802</v>
      </c>
      <c r="G4707" s="6">
        <v>67.126419999999996</v>
      </c>
      <c r="H4707" s="6">
        <v>156371.84149184101</v>
      </c>
      <c r="I4707" s="6">
        <v>57.15</v>
      </c>
      <c r="J4707" s="6">
        <v>57.6</v>
      </c>
      <c r="K4707" s="6">
        <v>56.82</v>
      </c>
      <c r="L4707" s="6">
        <v>134002.56410256401</v>
      </c>
    </row>
    <row r="4708" spans="1:12" ht="15" customHeight="1" x14ac:dyDescent="0.25">
      <c r="A4708" s="5">
        <v>38026</v>
      </c>
      <c r="B4708" s="6">
        <v>57.32</v>
      </c>
      <c r="C4708" s="2">
        <v>8420600</v>
      </c>
      <c r="D4708" s="6">
        <v>-0.25999999999999801</v>
      </c>
      <c r="E4708" s="6">
        <v>-0.45154567558179898</v>
      </c>
      <c r="F4708" s="6">
        <v>-0.45155181026171798</v>
      </c>
      <c r="G4708" s="6">
        <v>66.881386000000006</v>
      </c>
      <c r="H4708" s="6">
        <v>155800.66666666599</v>
      </c>
      <c r="I4708" s="6">
        <v>57.05</v>
      </c>
      <c r="J4708" s="6">
        <v>57.54</v>
      </c>
      <c r="K4708" s="6">
        <v>57.04</v>
      </c>
      <c r="L4708" s="6">
        <v>133513.05361305299</v>
      </c>
    </row>
    <row r="4709" spans="1:12" ht="15" customHeight="1" x14ac:dyDescent="0.25">
      <c r="A4709" s="5">
        <v>38023</v>
      </c>
      <c r="B4709" s="6">
        <v>57.58</v>
      </c>
      <c r="C4709" s="2">
        <v>15102100</v>
      </c>
      <c r="D4709" s="6">
        <v>1.3299999999999901</v>
      </c>
      <c r="E4709" s="6">
        <v>2.3644444444444299</v>
      </c>
      <c r="F4709" s="6">
        <v>2.36444817373919</v>
      </c>
      <c r="G4709" s="6">
        <v>67.184759999999997</v>
      </c>
      <c r="H4709" s="6">
        <v>156507.83216783201</v>
      </c>
      <c r="I4709" s="6">
        <v>56.5</v>
      </c>
      <c r="J4709" s="6">
        <v>57.59</v>
      </c>
      <c r="K4709" s="6">
        <v>56.207999999999998</v>
      </c>
      <c r="L4709" s="6">
        <v>134119.11421911401</v>
      </c>
    </row>
    <row r="4710" spans="1:12" ht="15" customHeight="1" x14ac:dyDescent="0.25">
      <c r="A4710" s="5">
        <v>38022</v>
      </c>
      <c r="B4710" s="6">
        <v>56.25</v>
      </c>
      <c r="C4710" s="2">
        <v>12572400</v>
      </c>
      <c r="D4710" s="6">
        <v>0.85999999999999899</v>
      </c>
      <c r="E4710" s="6">
        <v>1.5526268279472699</v>
      </c>
      <c r="F4710" s="6">
        <v>1.55262655028007</v>
      </c>
      <c r="G4710" s="6">
        <v>65.632903999999996</v>
      </c>
      <c r="H4710" s="6">
        <v>152890.452214452</v>
      </c>
      <c r="I4710" s="6">
        <v>55.84</v>
      </c>
      <c r="J4710" s="6">
        <v>56.54</v>
      </c>
      <c r="K4710" s="6">
        <v>55.77</v>
      </c>
      <c r="L4710" s="6">
        <v>131018.88111888101</v>
      </c>
    </row>
    <row r="4711" spans="1:12" ht="15" customHeight="1" x14ac:dyDescent="0.25">
      <c r="A4711" s="5">
        <v>38021</v>
      </c>
      <c r="B4711" s="6">
        <v>55.39</v>
      </c>
      <c r="C4711" s="2">
        <v>11641500</v>
      </c>
      <c r="D4711" s="6">
        <v>0.380000000000002</v>
      </c>
      <c r="E4711" s="6">
        <v>0.69078349391020699</v>
      </c>
      <c r="F4711" s="6">
        <v>0.69078862295022203</v>
      </c>
      <c r="G4711" s="6">
        <v>64.629450000000006</v>
      </c>
      <c r="H4711" s="6">
        <v>150551.39860139799</v>
      </c>
      <c r="I4711" s="6">
        <v>54.95</v>
      </c>
      <c r="J4711" s="6">
        <v>55.95</v>
      </c>
      <c r="K4711" s="6">
        <v>54.92</v>
      </c>
      <c r="L4711" s="6">
        <v>129014.219114219</v>
      </c>
    </row>
    <row r="4712" spans="1:12" ht="15" customHeight="1" x14ac:dyDescent="0.25">
      <c r="A4712" s="5">
        <v>38020</v>
      </c>
      <c r="B4712" s="6">
        <v>55.01</v>
      </c>
      <c r="C4712" s="2">
        <v>8271100</v>
      </c>
      <c r="D4712" s="6">
        <v>0.32</v>
      </c>
      <c r="E4712" s="6">
        <v>0.58511610897786703</v>
      </c>
      <c r="F4712" s="6">
        <v>0.58511409087751398</v>
      </c>
      <c r="G4712" s="6">
        <v>64.186059999999998</v>
      </c>
      <c r="H4712" s="6">
        <v>149517.85547785499</v>
      </c>
      <c r="I4712" s="6">
        <v>54.69</v>
      </c>
      <c r="J4712" s="6">
        <v>55.15</v>
      </c>
      <c r="K4712" s="6">
        <v>54.5</v>
      </c>
      <c r="L4712" s="6">
        <v>128128.438228438</v>
      </c>
    </row>
    <row r="4713" spans="1:12" ht="15" customHeight="1" x14ac:dyDescent="0.25">
      <c r="A4713" s="5">
        <v>38019</v>
      </c>
      <c r="B4713" s="6">
        <v>54.69</v>
      </c>
      <c r="C4713" s="2">
        <v>11783300</v>
      </c>
      <c r="D4713" s="6">
        <v>0.83999999999999597</v>
      </c>
      <c r="E4713" s="6">
        <v>1.55988857938718</v>
      </c>
      <c r="F4713" s="6">
        <v>1.5598885705207099</v>
      </c>
      <c r="G4713" s="6">
        <v>63.812683</v>
      </c>
      <c r="H4713" s="6">
        <v>148647.512820512</v>
      </c>
      <c r="I4713" s="6">
        <v>54.2</v>
      </c>
      <c r="J4713" s="6">
        <v>54.98</v>
      </c>
      <c r="K4713" s="6">
        <v>54.15</v>
      </c>
      <c r="L4713" s="6">
        <v>127382.517482517</v>
      </c>
    </row>
    <row r="4714" spans="1:12" ht="15" customHeight="1" x14ac:dyDescent="0.25">
      <c r="A4714" s="5">
        <v>38016</v>
      </c>
      <c r="B4714" s="6">
        <v>53.85</v>
      </c>
      <c r="C4714" s="2">
        <v>7812000</v>
      </c>
      <c r="D4714" s="6">
        <v>-0.62999999999999501</v>
      </c>
      <c r="E4714" s="6">
        <v>-1.1563876651982301</v>
      </c>
      <c r="F4714" s="6">
        <v>-1.1563884361691199</v>
      </c>
      <c r="G4714" s="6">
        <v>62.832565000000002</v>
      </c>
      <c r="H4714" s="6">
        <v>146362.85547785499</v>
      </c>
      <c r="I4714" s="6">
        <v>54.25</v>
      </c>
      <c r="J4714" s="6">
        <v>54.7</v>
      </c>
      <c r="K4714" s="6">
        <v>53.84</v>
      </c>
      <c r="L4714" s="6">
        <v>125424.475524475</v>
      </c>
    </row>
    <row r="4715" spans="1:12" ht="15" customHeight="1" x14ac:dyDescent="0.25">
      <c r="A4715" s="5">
        <v>38015</v>
      </c>
      <c r="B4715" s="6">
        <v>54.48</v>
      </c>
      <c r="C4715" s="2">
        <v>10501200</v>
      </c>
      <c r="D4715" s="6">
        <v>1.20999999999999</v>
      </c>
      <c r="E4715" s="6">
        <v>2.2714473437206602</v>
      </c>
      <c r="F4715" s="6">
        <v>2.27144296382864</v>
      </c>
      <c r="G4715" s="6">
        <v>63.567653999999997</v>
      </c>
      <c r="H4715" s="6">
        <v>148076.349650349</v>
      </c>
      <c r="I4715" s="6">
        <v>53.38</v>
      </c>
      <c r="J4715" s="6">
        <v>54.5</v>
      </c>
      <c r="K4715" s="6">
        <v>53.23</v>
      </c>
      <c r="L4715" s="6">
        <v>126893.006993006</v>
      </c>
    </row>
    <row r="4716" spans="1:12" ht="15" customHeight="1" x14ac:dyDescent="0.25">
      <c r="A4716" s="5">
        <v>38014</v>
      </c>
      <c r="B4716" s="6">
        <v>53.27</v>
      </c>
      <c r="C4716" s="2">
        <v>10027500</v>
      </c>
      <c r="D4716" s="6">
        <v>-1.1599999999999899</v>
      </c>
      <c r="E4716" s="6">
        <v>-2.1311776593790102</v>
      </c>
      <c r="F4716" s="6">
        <v>-2.1311755606244498</v>
      </c>
      <c r="G4716" s="6">
        <v>62.155819999999999</v>
      </c>
      <c r="H4716" s="6">
        <v>144785.361305361</v>
      </c>
      <c r="I4716" s="6">
        <v>54.44</v>
      </c>
      <c r="J4716" s="6">
        <v>54.59</v>
      </c>
      <c r="K4716" s="6">
        <v>53.13</v>
      </c>
      <c r="L4716" s="6">
        <v>124072.494172494</v>
      </c>
    </row>
    <row r="4717" spans="1:12" ht="15" customHeight="1" x14ac:dyDescent="0.25">
      <c r="A4717" s="5">
        <v>38013</v>
      </c>
      <c r="B4717" s="6">
        <v>54.43</v>
      </c>
      <c r="C4717" s="2">
        <v>9527000</v>
      </c>
      <c r="D4717" s="6">
        <v>-0.17999999999999899</v>
      </c>
      <c r="E4717" s="6">
        <v>-0.32960996154550698</v>
      </c>
      <c r="F4717" s="6">
        <v>-0.32960950317438797</v>
      </c>
      <c r="G4717" s="6">
        <v>63.509315000000001</v>
      </c>
      <c r="H4717" s="6">
        <v>147940.361305361</v>
      </c>
      <c r="I4717" s="6">
        <v>54.5</v>
      </c>
      <c r="J4717" s="6">
        <v>54.95</v>
      </c>
      <c r="K4717" s="6">
        <v>54.36</v>
      </c>
      <c r="L4717" s="6">
        <v>126776.456876456</v>
      </c>
    </row>
    <row r="4718" spans="1:12" ht="15" customHeight="1" x14ac:dyDescent="0.25">
      <c r="A4718" s="5">
        <v>38012</v>
      </c>
      <c r="B4718" s="6">
        <v>54.61</v>
      </c>
      <c r="C4718" s="2">
        <v>9147700</v>
      </c>
      <c r="D4718" s="6">
        <v>0.39999999999999802</v>
      </c>
      <c r="E4718" s="6">
        <v>0.73787124146835703</v>
      </c>
      <c r="F4718" s="6">
        <v>0.73787144648893499</v>
      </c>
      <c r="G4718" s="6">
        <v>63.719340000000003</v>
      </c>
      <c r="H4718" s="6">
        <v>148429.93006993001</v>
      </c>
      <c r="I4718" s="6">
        <v>54.22</v>
      </c>
      <c r="J4718" s="6">
        <v>54.68</v>
      </c>
      <c r="K4718" s="6">
        <v>53.77</v>
      </c>
      <c r="L4718" s="6">
        <v>127196.037296037</v>
      </c>
    </row>
    <row r="4719" spans="1:12" ht="15" customHeight="1" x14ac:dyDescent="0.25">
      <c r="A4719" s="5">
        <v>38009</v>
      </c>
      <c r="B4719" s="6">
        <v>54.21</v>
      </c>
      <c r="C4719" s="2">
        <v>12559400</v>
      </c>
      <c r="D4719" s="6">
        <v>1.03</v>
      </c>
      <c r="E4719" s="6">
        <v>1.9368183527642</v>
      </c>
      <c r="F4719" s="6">
        <v>1.9368144247211101</v>
      </c>
      <c r="G4719" s="6">
        <v>63.252617000000001</v>
      </c>
      <c r="H4719" s="6">
        <v>147341.99766899701</v>
      </c>
      <c r="I4719" s="6">
        <v>53.48</v>
      </c>
      <c r="J4719" s="6">
        <v>54.44</v>
      </c>
      <c r="K4719" s="6">
        <v>53.08</v>
      </c>
      <c r="L4719" s="6">
        <v>126263.636363636</v>
      </c>
    </row>
    <row r="4720" spans="1:12" ht="15" customHeight="1" x14ac:dyDescent="0.25">
      <c r="A4720" s="5">
        <v>38008</v>
      </c>
      <c r="B4720" s="6">
        <v>53.18</v>
      </c>
      <c r="C4720" s="2">
        <v>7656000</v>
      </c>
      <c r="D4720" s="6">
        <v>-0.27000000000000302</v>
      </c>
      <c r="E4720" s="6">
        <v>-0.50514499532273704</v>
      </c>
      <c r="F4720" s="6">
        <v>-0.50514348037775603</v>
      </c>
      <c r="G4720" s="6">
        <v>62.050808000000004</v>
      </c>
      <c r="H4720" s="6">
        <v>144540.57808857801</v>
      </c>
      <c r="I4720" s="6">
        <v>53.49</v>
      </c>
      <c r="J4720" s="6">
        <v>53.67</v>
      </c>
      <c r="K4720" s="6">
        <v>52.95</v>
      </c>
      <c r="L4720" s="6">
        <v>123862.703962703</v>
      </c>
    </row>
    <row r="4721" spans="1:12" ht="15" customHeight="1" x14ac:dyDescent="0.25">
      <c r="A4721" s="5">
        <v>38007</v>
      </c>
      <c r="B4721" s="6">
        <v>53.45</v>
      </c>
      <c r="C4721" s="2">
        <v>9061200</v>
      </c>
      <c r="D4721" s="6">
        <v>0.5</v>
      </c>
      <c r="E4721" s="6">
        <v>0.94428706326723499</v>
      </c>
      <c r="F4721" s="6">
        <v>0.94428934823551602</v>
      </c>
      <c r="G4721" s="6">
        <v>62.365845</v>
      </c>
      <c r="H4721" s="6">
        <v>145274.93006993001</v>
      </c>
      <c r="I4721" s="6">
        <v>52.9</v>
      </c>
      <c r="J4721" s="6">
        <v>53.53</v>
      </c>
      <c r="K4721" s="6">
        <v>52.9</v>
      </c>
      <c r="L4721" s="6">
        <v>124492.074592074</v>
      </c>
    </row>
    <row r="4722" spans="1:12" ht="15" customHeight="1" x14ac:dyDescent="0.25">
      <c r="A4722" s="5">
        <v>38006</v>
      </c>
      <c r="B4722" s="6">
        <v>52.95</v>
      </c>
      <c r="C4722" s="2">
        <v>7981500</v>
      </c>
      <c r="D4722" s="6">
        <v>-0.52999999999999403</v>
      </c>
      <c r="E4722" s="6">
        <v>-0.99102468212414196</v>
      </c>
      <c r="F4722" s="6">
        <v>-0.991028167084262</v>
      </c>
      <c r="G4722" s="6">
        <v>61.782440000000001</v>
      </c>
      <c r="H4722" s="6">
        <v>143915.01165501101</v>
      </c>
      <c r="I4722" s="6">
        <v>53.28</v>
      </c>
      <c r="J4722" s="6">
        <v>53.45</v>
      </c>
      <c r="K4722" s="6">
        <v>52.77</v>
      </c>
      <c r="L4722" s="6">
        <v>123326.573426573</v>
      </c>
    </row>
    <row r="4723" spans="1:12" ht="15" customHeight="1" x14ac:dyDescent="0.25">
      <c r="A4723" s="5">
        <v>38002</v>
      </c>
      <c r="B4723" s="6">
        <v>53.48</v>
      </c>
      <c r="C4723" s="2">
        <v>9719600</v>
      </c>
      <c r="D4723" s="6">
        <v>-1.00000000000051E-2</v>
      </c>
      <c r="E4723" s="6">
        <v>-1.8695083193132001E-2</v>
      </c>
      <c r="F4723" s="6">
        <v>-1.86949675704428E-2</v>
      </c>
      <c r="G4723" s="6">
        <v>62.400849999999998</v>
      </c>
      <c r="H4723" s="6">
        <v>145356.526806526</v>
      </c>
      <c r="I4723" s="6">
        <v>53.65</v>
      </c>
      <c r="J4723" s="6">
        <v>53.75</v>
      </c>
      <c r="K4723" s="6">
        <v>53.13</v>
      </c>
      <c r="L4723" s="6">
        <v>124562.00466200399</v>
      </c>
    </row>
    <row r="4724" spans="1:12" ht="15" customHeight="1" x14ac:dyDescent="0.25">
      <c r="A4724" s="5">
        <v>38001</v>
      </c>
      <c r="B4724" s="6">
        <v>53.49</v>
      </c>
      <c r="C4724" s="2">
        <v>10128000</v>
      </c>
      <c r="D4724" s="6">
        <v>0.35000000000000098</v>
      </c>
      <c r="E4724" s="6">
        <v>0.65863756115920302</v>
      </c>
      <c r="F4724" s="6">
        <v>0.65864644822852803</v>
      </c>
      <c r="G4724" s="6">
        <v>62.412517999999999</v>
      </c>
      <c r="H4724" s="6">
        <v>145383.72494172401</v>
      </c>
      <c r="I4724" s="6">
        <v>53.17</v>
      </c>
      <c r="J4724" s="6">
        <v>53.64</v>
      </c>
      <c r="K4724" s="6">
        <v>52.6</v>
      </c>
      <c r="L4724" s="6">
        <v>124585.31468531401</v>
      </c>
    </row>
    <row r="4725" spans="1:12" ht="15" customHeight="1" x14ac:dyDescent="0.25">
      <c r="A4725" s="5">
        <v>38000</v>
      </c>
      <c r="B4725" s="6">
        <v>53.14</v>
      </c>
      <c r="C4725" s="2">
        <v>7812600</v>
      </c>
      <c r="D4725" s="6">
        <v>0.380000000000002</v>
      </c>
      <c r="E4725" s="6">
        <v>0.72024260803640305</v>
      </c>
      <c r="F4725" s="6">
        <v>0.72023982165909595</v>
      </c>
      <c r="G4725" s="6">
        <v>62.004130000000004</v>
      </c>
      <c r="H4725" s="6">
        <v>144431.77156177099</v>
      </c>
      <c r="I4725" s="6">
        <v>52.76</v>
      </c>
      <c r="J4725" s="6">
        <v>53.18</v>
      </c>
      <c r="K4725" s="6">
        <v>52.76</v>
      </c>
      <c r="L4725" s="6">
        <v>123769.463869463</v>
      </c>
    </row>
    <row r="4726" spans="1:12" ht="15" customHeight="1" x14ac:dyDescent="0.25">
      <c r="A4726" s="5">
        <v>37999</v>
      </c>
      <c r="B4726" s="6">
        <v>52.76</v>
      </c>
      <c r="C4726" s="2">
        <v>8477100</v>
      </c>
      <c r="D4726" s="6">
        <v>0.25</v>
      </c>
      <c r="E4726" s="6">
        <v>0.47609979051608198</v>
      </c>
      <c r="F4726" s="6">
        <v>0.47610014081662599</v>
      </c>
      <c r="G4726" s="6">
        <v>61.560744999999997</v>
      </c>
      <c r="H4726" s="6">
        <v>143398.24009323999</v>
      </c>
      <c r="I4726" s="6">
        <v>52.39</v>
      </c>
      <c r="J4726" s="6">
        <v>52.76</v>
      </c>
      <c r="K4726" s="6">
        <v>52.11</v>
      </c>
      <c r="L4726" s="6">
        <v>122883.682983682</v>
      </c>
    </row>
    <row r="4727" spans="1:12" ht="15" customHeight="1" x14ac:dyDescent="0.25">
      <c r="A4727" s="5">
        <v>37998</v>
      </c>
      <c r="B4727" s="6">
        <v>52.51</v>
      </c>
      <c r="C4727" s="2">
        <v>8949500</v>
      </c>
      <c r="D4727" s="6">
        <v>0.109999999999999</v>
      </c>
      <c r="E4727" s="6">
        <v>0.20992366412213501</v>
      </c>
      <c r="F4727" s="6">
        <v>0.20991909856702401</v>
      </c>
      <c r="G4727" s="6">
        <v>61.269043000000003</v>
      </c>
      <c r="H4727" s="6">
        <v>142718.282051282</v>
      </c>
      <c r="I4727" s="6">
        <v>52.6</v>
      </c>
      <c r="J4727" s="6">
        <v>52.8</v>
      </c>
      <c r="K4727" s="6">
        <v>52.1</v>
      </c>
      <c r="L4727" s="6">
        <v>122300.932400932</v>
      </c>
    </row>
    <row r="4728" spans="1:12" ht="15" customHeight="1" x14ac:dyDescent="0.25">
      <c r="A4728" s="5">
        <v>37995</v>
      </c>
      <c r="B4728" s="6">
        <v>52.4</v>
      </c>
      <c r="C4728" s="2">
        <v>11081500</v>
      </c>
      <c r="D4728" s="6">
        <v>-0.85999999999999899</v>
      </c>
      <c r="E4728" s="6">
        <v>-1.6147202403304499</v>
      </c>
      <c r="F4728" s="6">
        <v>-1.6147183604571</v>
      </c>
      <c r="G4728" s="6">
        <v>61.140697000000003</v>
      </c>
      <c r="H4728" s="6">
        <v>142419.10722610701</v>
      </c>
      <c r="I4728" s="6">
        <v>53.15</v>
      </c>
      <c r="J4728" s="6">
        <v>53.15</v>
      </c>
      <c r="K4728" s="6">
        <v>52.27</v>
      </c>
      <c r="L4728" s="6">
        <v>122044.52214452199</v>
      </c>
    </row>
    <row r="4729" spans="1:12" ht="15" customHeight="1" x14ac:dyDescent="0.25">
      <c r="A4729" s="5">
        <v>37994</v>
      </c>
      <c r="B4729" s="6">
        <v>53.26</v>
      </c>
      <c r="C4729" s="2">
        <v>13754000</v>
      </c>
      <c r="D4729" s="6">
        <v>-0.219999999999998</v>
      </c>
      <c r="E4729" s="6">
        <v>-0.411368735976058</v>
      </c>
      <c r="F4729" s="6">
        <v>-0.41137260149500798</v>
      </c>
      <c r="G4729" s="6">
        <v>62.144150000000003</v>
      </c>
      <c r="H4729" s="6">
        <v>144758.158508158</v>
      </c>
      <c r="I4729" s="6">
        <v>54.14</v>
      </c>
      <c r="J4729" s="6">
        <v>54.33</v>
      </c>
      <c r="K4729" s="6">
        <v>52.9</v>
      </c>
      <c r="L4729" s="6">
        <v>124049.184149184</v>
      </c>
    </row>
    <row r="4730" spans="1:12" ht="15" customHeight="1" x14ac:dyDescent="0.25">
      <c r="A4730" s="5">
        <v>37993</v>
      </c>
      <c r="B4730" s="6">
        <v>53.48</v>
      </c>
      <c r="C4730" s="2">
        <v>12228900</v>
      </c>
      <c r="D4730" s="6">
        <v>0.13999999999999299</v>
      </c>
      <c r="E4730" s="6">
        <v>0.26246719160103399</v>
      </c>
      <c r="F4730" s="6">
        <v>0.262470396663605</v>
      </c>
      <c r="G4730" s="6">
        <v>62.400849999999998</v>
      </c>
      <c r="H4730" s="6">
        <v>145356.526806526</v>
      </c>
      <c r="I4730" s="6">
        <v>53.34</v>
      </c>
      <c r="J4730" s="6">
        <v>53.51</v>
      </c>
      <c r="K4730" s="6">
        <v>52.81</v>
      </c>
      <c r="L4730" s="6">
        <v>124562.00466200399</v>
      </c>
    </row>
    <row r="4731" spans="1:12" ht="15" customHeight="1" x14ac:dyDescent="0.25">
      <c r="A4731" s="5">
        <v>37992</v>
      </c>
      <c r="B4731" s="6">
        <v>53.34</v>
      </c>
      <c r="C4731" s="2">
        <v>13316000</v>
      </c>
      <c r="D4731" s="6">
        <v>1.22</v>
      </c>
      <c r="E4731" s="6">
        <v>2.3407521105142099</v>
      </c>
      <c r="F4731" s="6">
        <v>2.3407558800452302</v>
      </c>
      <c r="G4731" s="6">
        <v>62.237495000000003</v>
      </c>
      <c r="H4731" s="6">
        <v>144975.74592074499</v>
      </c>
      <c r="I4731" s="6">
        <v>52.35</v>
      </c>
      <c r="J4731" s="6">
        <v>53.4</v>
      </c>
      <c r="K4731" s="6">
        <v>52.3</v>
      </c>
      <c r="L4731" s="6">
        <v>124235.664335664</v>
      </c>
    </row>
    <row r="4732" spans="1:12" ht="15" customHeight="1" x14ac:dyDescent="0.25">
      <c r="A4732" s="5">
        <v>37991</v>
      </c>
      <c r="B4732" s="6">
        <v>52.12</v>
      </c>
      <c r="C4732" s="2">
        <v>13453900</v>
      </c>
      <c r="D4732" s="6">
        <v>-0.17999999999999899</v>
      </c>
      <c r="E4732" s="6">
        <v>-0.34416826003823497</v>
      </c>
      <c r="F4732" s="6">
        <v>-0.34416942812054402</v>
      </c>
      <c r="G4732" s="6">
        <v>60.813988000000002</v>
      </c>
      <c r="H4732" s="6">
        <v>141657.54778554701</v>
      </c>
      <c r="I4732" s="6">
        <v>52.8</v>
      </c>
      <c r="J4732" s="6">
        <v>52.8</v>
      </c>
      <c r="K4732" s="6">
        <v>51.58</v>
      </c>
      <c r="L4732" s="6">
        <v>121391.841491841</v>
      </c>
    </row>
    <row r="4733" spans="1:12" ht="15" customHeight="1" x14ac:dyDescent="0.25">
      <c r="A4733" s="5">
        <v>37988</v>
      </c>
      <c r="B4733" s="6">
        <v>52.3</v>
      </c>
      <c r="C4733" s="2">
        <v>8797000</v>
      </c>
      <c r="D4733" s="6">
        <v>-0.75</v>
      </c>
      <c r="E4733" s="6">
        <v>-1.41376060320452</v>
      </c>
      <c r="F4733" s="6">
        <v>-1.41376161728955</v>
      </c>
      <c r="G4733" s="6">
        <v>61.024014000000001</v>
      </c>
      <c r="H4733" s="6">
        <v>142147.11888111799</v>
      </c>
      <c r="I4733" s="6">
        <v>53.35</v>
      </c>
      <c r="J4733" s="6">
        <v>53.4</v>
      </c>
      <c r="K4733" s="6">
        <v>52.13</v>
      </c>
      <c r="L4733" s="6">
        <v>121811.421911421</v>
      </c>
    </row>
    <row r="4734" spans="1:12" ht="15" customHeight="1" x14ac:dyDescent="0.25">
      <c r="A4734" s="5">
        <v>37986</v>
      </c>
      <c r="B4734" s="6">
        <v>53.05</v>
      </c>
      <c r="C4734" s="2">
        <v>6764200</v>
      </c>
      <c r="D4734" s="6">
        <v>0.26999999999999602</v>
      </c>
      <c r="E4734" s="6">
        <v>0.51155740810913097</v>
      </c>
      <c r="F4734" s="6">
        <v>0.51156077999379101</v>
      </c>
      <c r="G4734" s="6">
        <v>61.899120000000003</v>
      </c>
      <c r="H4734" s="6">
        <v>144186.993006993</v>
      </c>
      <c r="I4734" s="6">
        <v>52.95</v>
      </c>
      <c r="J4734" s="6">
        <v>53.17</v>
      </c>
      <c r="K4734" s="6">
        <v>52.7</v>
      </c>
      <c r="L4734" s="6">
        <v>123559.673659673</v>
      </c>
    </row>
    <row r="4735" spans="1:12" ht="15" customHeight="1" x14ac:dyDescent="0.25">
      <c r="A4735" s="5">
        <v>37985</v>
      </c>
      <c r="B4735" s="6">
        <v>52.78</v>
      </c>
      <c r="C4735" s="2">
        <v>6140200</v>
      </c>
      <c r="D4735" s="6">
        <v>-0.119999999999997</v>
      </c>
      <c r="E4735" s="6">
        <v>-0.226843100189033</v>
      </c>
      <c r="F4735" s="6">
        <v>-0.22685141697160699</v>
      </c>
      <c r="G4735" s="6">
        <v>61.58408</v>
      </c>
      <c r="H4735" s="6">
        <v>143452.634032634</v>
      </c>
      <c r="I4735" s="6">
        <v>52.95</v>
      </c>
      <c r="J4735" s="6">
        <v>53.12</v>
      </c>
      <c r="K4735" s="6">
        <v>52.52</v>
      </c>
      <c r="L4735" s="6">
        <v>122930.303030303</v>
      </c>
    </row>
    <row r="4736" spans="1:12" ht="15" customHeight="1" x14ac:dyDescent="0.25">
      <c r="A4736" s="5">
        <v>37984</v>
      </c>
      <c r="B4736" s="6">
        <v>52.9</v>
      </c>
      <c r="C4736" s="2">
        <v>7835700</v>
      </c>
      <c r="D4736" s="6">
        <v>0.37999999999999501</v>
      </c>
      <c r="E4736" s="6">
        <v>0.72353389185071304</v>
      </c>
      <c r="F4736" s="6">
        <v>0.72353924347354703</v>
      </c>
      <c r="G4736" s="6">
        <v>61.724102000000002</v>
      </c>
      <c r="H4736" s="6">
        <v>143779.02564102499</v>
      </c>
      <c r="I4736" s="6">
        <v>52.68</v>
      </c>
      <c r="J4736" s="6">
        <v>52.9</v>
      </c>
      <c r="K4736" s="6">
        <v>52.27</v>
      </c>
      <c r="L4736" s="6">
        <v>123210.023310023</v>
      </c>
    </row>
    <row r="4737" spans="1:12" ht="15" customHeight="1" x14ac:dyDescent="0.25">
      <c r="A4737" s="5">
        <v>37981</v>
      </c>
      <c r="B4737" s="6">
        <v>52.52</v>
      </c>
      <c r="C4737" s="2">
        <v>3119300</v>
      </c>
      <c r="D4737" s="6">
        <v>8.00000000000054E-2</v>
      </c>
      <c r="E4737" s="6">
        <v>0.15255530129671899</v>
      </c>
      <c r="F4737" s="6">
        <v>0.152557637470462</v>
      </c>
      <c r="G4737" s="6">
        <v>61.280712000000001</v>
      </c>
      <c r="H4737" s="6">
        <v>142745.48251748201</v>
      </c>
      <c r="I4737" s="6">
        <v>52.32</v>
      </c>
      <c r="J4737" s="6">
        <v>53.03</v>
      </c>
      <c r="K4737" s="6">
        <v>52.32</v>
      </c>
      <c r="L4737" s="6">
        <v>122324.24242424199</v>
      </c>
    </row>
    <row r="4738" spans="1:12" ht="15" customHeight="1" x14ac:dyDescent="0.25">
      <c r="A4738" s="5">
        <v>37979</v>
      </c>
      <c r="B4738" s="6">
        <v>52.44</v>
      </c>
      <c r="C4738" s="2">
        <v>3627900</v>
      </c>
      <c r="D4738" s="6">
        <v>-0.33000000000000501</v>
      </c>
      <c r="E4738" s="6">
        <v>-0.62535531552019297</v>
      </c>
      <c r="F4738" s="6">
        <v>-0.62535797280905903</v>
      </c>
      <c r="G4738" s="6">
        <v>61.187365999999997</v>
      </c>
      <c r="H4738" s="6">
        <v>142527.892773892</v>
      </c>
      <c r="I4738" s="6">
        <v>52.83</v>
      </c>
      <c r="J4738" s="6">
        <v>52.95</v>
      </c>
      <c r="K4738" s="6">
        <v>52.26</v>
      </c>
      <c r="L4738" s="6">
        <v>122137.762237762</v>
      </c>
    </row>
    <row r="4739" spans="1:12" ht="15" customHeight="1" x14ac:dyDescent="0.25">
      <c r="A4739" s="5">
        <v>37978</v>
      </c>
      <c r="B4739" s="6">
        <v>52.77</v>
      </c>
      <c r="C4739" s="2">
        <v>9912200</v>
      </c>
      <c r="D4739" s="6">
        <v>-0.29999999999999699</v>
      </c>
      <c r="E4739" s="6">
        <v>-0.56529112492933398</v>
      </c>
      <c r="F4739" s="6">
        <v>-0.56528927995506095</v>
      </c>
      <c r="G4739" s="6">
        <v>61.572414000000002</v>
      </c>
      <c r="H4739" s="6">
        <v>143425.44055944</v>
      </c>
      <c r="I4739" s="6">
        <v>52.9</v>
      </c>
      <c r="J4739" s="6">
        <v>53.32</v>
      </c>
      <c r="K4739" s="6">
        <v>52.52</v>
      </c>
      <c r="L4739" s="6">
        <v>122906.993006993</v>
      </c>
    </row>
    <row r="4740" spans="1:12" ht="15" customHeight="1" x14ac:dyDescent="0.25">
      <c r="A4740" s="5">
        <v>37977</v>
      </c>
      <c r="B4740" s="6">
        <v>53.07</v>
      </c>
      <c r="C4740" s="2">
        <v>11428700</v>
      </c>
      <c r="D4740" s="6">
        <v>0.71999999999999797</v>
      </c>
      <c r="E4740" s="6">
        <v>1.3753581661890999</v>
      </c>
      <c r="F4740" s="6">
        <v>1.3753562710540499</v>
      </c>
      <c r="G4740" s="6">
        <v>61.922454999999999</v>
      </c>
      <c r="H4740" s="6">
        <v>144241.38694638599</v>
      </c>
      <c r="I4740" s="6">
        <v>52.1</v>
      </c>
      <c r="J4740" s="6">
        <v>53.2</v>
      </c>
      <c r="K4740" s="6">
        <v>52.08</v>
      </c>
      <c r="L4740" s="6">
        <v>123606.293706293</v>
      </c>
    </row>
    <row r="4741" spans="1:12" ht="15" customHeight="1" x14ac:dyDescent="0.25">
      <c r="A4741" s="5">
        <v>37974</v>
      </c>
      <c r="B4741" s="6">
        <v>52.35</v>
      </c>
      <c r="C4741" s="2">
        <v>14488500</v>
      </c>
      <c r="D4741" s="6">
        <v>-0.25</v>
      </c>
      <c r="E4741" s="6">
        <v>-0.475285171102657</v>
      </c>
      <c r="F4741" s="6">
        <v>-0.47528064546624699</v>
      </c>
      <c r="G4741" s="6">
        <v>61.082355</v>
      </c>
      <c r="H4741" s="6">
        <v>142283.11188811099</v>
      </c>
      <c r="I4741" s="6">
        <v>52.69</v>
      </c>
      <c r="J4741" s="6">
        <v>53.01</v>
      </c>
      <c r="K4741" s="6">
        <v>52.34</v>
      </c>
      <c r="L4741" s="6">
        <v>121927.97202797201</v>
      </c>
    </row>
    <row r="4742" spans="1:12" ht="15" customHeight="1" x14ac:dyDescent="0.25">
      <c r="A4742" s="5">
        <v>37973</v>
      </c>
      <c r="B4742" s="6">
        <v>52.6</v>
      </c>
      <c r="C4742" s="2">
        <v>15363300</v>
      </c>
      <c r="D4742" s="6">
        <v>0.70000000000000195</v>
      </c>
      <c r="E4742" s="6">
        <v>1.3487475915221701</v>
      </c>
      <c r="F4742" s="6">
        <v>1.34874093529906</v>
      </c>
      <c r="G4742" s="6">
        <v>61.374054000000001</v>
      </c>
      <c r="H4742" s="6">
        <v>142963.062937062</v>
      </c>
      <c r="I4742" s="6">
        <v>52.89</v>
      </c>
      <c r="J4742" s="6">
        <v>53.21</v>
      </c>
      <c r="K4742" s="6">
        <v>52.53</v>
      </c>
      <c r="L4742" s="6">
        <v>122510.722610722</v>
      </c>
    </row>
    <row r="4743" spans="1:12" ht="15" customHeight="1" x14ac:dyDescent="0.25">
      <c r="A4743" s="5">
        <v>37972</v>
      </c>
      <c r="B4743" s="6">
        <v>51.9</v>
      </c>
      <c r="C4743" s="2">
        <v>16683500</v>
      </c>
      <c r="D4743" s="6">
        <v>0.50999999999999801</v>
      </c>
      <c r="E4743" s="6">
        <v>0.99241097489783903</v>
      </c>
      <c r="F4743" s="6">
        <v>1.1675467266776001</v>
      </c>
      <c r="G4743" s="6">
        <v>60.557293000000001</v>
      </c>
      <c r="H4743" s="6">
        <v>141059.191142191</v>
      </c>
      <c r="I4743" s="6">
        <v>51.31</v>
      </c>
      <c r="J4743" s="6">
        <v>52.4</v>
      </c>
      <c r="K4743" s="6">
        <v>51.25</v>
      </c>
      <c r="L4743" s="6">
        <v>120879.02097902</v>
      </c>
    </row>
    <row r="4744" spans="1:12" ht="15" customHeight="1" x14ac:dyDescent="0.25">
      <c r="A4744" s="5">
        <v>37971</v>
      </c>
      <c r="B4744" s="6">
        <v>51.39</v>
      </c>
      <c r="C4744" s="2">
        <v>16732200</v>
      </c>
      <c r="D4744" s="6">
        <v>0.64999999999999802</v>
      </c>
      <c r="E4744" s="6">
        <v>1.28104059913283</v>
      </c>
      <c r="F4744" s="6">
        <v>1.28103935163397</v>
      </c>
      <c r="G4744" s="6">
        <v>59.858418</v>
      </c>
      <c r="H4744" s="6">
        <v>139430.11188811099</v>
      </c>
      <c r="I4744" s="6">
        <v>51</v>
      </c>
      <c r="J4744" s="6">
        <v>51.49</v>
      </c>
      <c r="K4744" s="6">
        <v>50.6</v>
      </c>
      <c r="L4744" s="6">
        <v>119690.209790209</v>
      </c>
    </row>
    <row r="4745" spans="1:12" ht="15" customHeight="1" x14ac:dyDescent="0.25">
      <c r="A4745" s="5">
        <v>37970</v>
      </c>
      <c r="B4745" s="6">
        <v>50.74</v>
      </c>
      <c r="C4745" s="2">
        <v>24709700</v>
      </c>
      <c r="D4745" s="6">
        <v>-1.75999999999999</v>
      </c>
      <c r="E4745" s="6">
        <v>-3.3523809523809498</v>
      </c>
      <c r="F4745" s="6">
        <v>-3.3523815417073601</v>
      </c>
      <c r="G4745" s="6">
        <v>59.101306999999998</v>
      </c>
      <c r="H4745" s="6">
        <v>137665.28438228401</v>
      </c>
      <c r="I4745" s="6">
        <v>53.07</v>
      </c>
      <c r="J4745" s="6">
        <v>53.07</v>
      </c>
      <c r="K4745" s="6">
        <v>50.5</v>
      </c>
      <c r="L4745" s="6">
        <v>118175.05827505801</v>
      </c>
    </row>
    <row r="4746" spans="1:12" ht="15" customHeight="1" x14ac:dyDescent="0.25">
      <c r="A4746" s="5">
        <v>37967</v>
      </c>
      <c r="B4746" s="6">
        <v>52.5</v>
      </c>
      <c r="C4746" s="2">
        <v>11523500</v>
      </c>
      <c r="D4746" s="6">
        <v>-0.310000000000002</v>
      </c>
      <c r="E4746" s="6">
        <v>-0.58701003597804102</v>
      </c>
      <c r="F4746" s="6">
        <v>-0.58700993654663403</v>
      </c>
      <c r="G4746" s="6">
        <v>61.151333000000001</v>
      </c>
      <c r="H4746" s="6">
        <v>142443.89976689901</v>
      </c>
      <c r="I4746" s="6">
        <v>52.98</v>
      </c>
      <c r="J4746" s="6">
        <v>53</v>
      </c>
      <c r="K4746" s="6">
        <v>52.01</v>
      </c>
      <c r="L4746" s="6">
        <v>122277.622377622</v>
      </c>
    </row>
    <row r="4747" spans="1:12" ht="15" customHeight="1" x14ac:dyDescent="0.25">
      <c r="A4747" s="5">
        <v>37966</v>
      </c>
      <c r="B4747" s="6">
        <v>52.81</v>
      </c>
      <c r="C4747" s="2">
        <v>11684400</v>
      </c>
      <c r="D4747" s="6">
        <v>-0.14000000000000001</v>
      </c>
      <c r="E4747" s="6">
        <v>-0.264400377714824</v>
      </c>
      <c r="F4747" s="6">
        <v>-0.26440163716256998</v>
      </c>
      <c r="G4747" s="6">
        <v>61.512416999999999</v>
      </c>
      <c r="H4747" s="6">
        <v>143285.58741258699</v>
      </c>
      <c r="I4747" s="6">
        <v>53.15</v>
      </c>
      <c r="J4747" s="6">
        <v>53.54</v>
      </c>
      <c r="K4747" s="6">
        <v>52.74</v>
      </c>
      <c r="L4747" s="6">
        <v>123000.233100233</v>
      </c>
    </row>
    <row r="4748" spans="1:12" ht="15" customHeight="1" x14ac:dyDescent="0.25">
      <c r="A4748" s="5">
        <v>37965</v>
      </c>
      <c r="B4748" s="6">
        <v>52.95</v>
      </c>
      <c r="C4748" s="2">
        <v>9713600</v>
      </c>
      <c r="D4748" s="6">
        <v>0.34000000000000302</v>
      </c>
      <c r="E4748" s="6">
        <v>0.64626496863715499</v>
      </c>
      <c r="F4748" s="6">
        <v>0.64626548602093603</v>
      </c>
      <c r="G4748" s="6">
        <v>61.675488000000001</v>
      </c>
      <c r="H4748" s="6">
        <v>143665.706293706</v>
      </c>
      <c r="I4748" s="6">
        <v>52.9</v>
      </c>
      <c r="J4748" s="6">
        <v>53.25</v>
      </c>
      <c r="K4748" s="6">
        <v>52.56</v>
      </c>
      <c r="L4748" s="6">
        <v>123326.573426573</v>
      </c>
    </row>
    <row r="4749" spans="1:12" ht="15" customHeight="1" x14ac:dyDescent="0.25">
      <c r="A4749" s="5">
        <v>37964</v>
      </c>
      <c r="B4749" s="6">
        <v>52.61</v>
      </c>
      <c r="C4749" s="2">
        <v>9983600</v>
      </c>
      <c r="D4749" s="6">
        <v>-0.78999999999999904</v>
      </c>
      <c r="E4749" s="6">
        <v>-1.47940074906366</v>
      </c>
      <c r="F4749" s="6">
        <v>-1.47940079783738</v>
      </c>
      <c r="G4749" s="6">
        <v>61.27946</v>
      </c>
      <c r="H4749" s="6">
        <v>142742.56410256401</v>
      </c>
      <c r="I4749" s="6">
        <v>53.5</v>
      </c>
      <c r="J4749" s="6">
        <v>53.53</v>
      </c>
      <c r="K4749" s="6">
        <v>52.55</v>
      </c>
      <c r="L4749" s="6">
        <v>122534.032634032</v>
      </c>
    </row>
    <row r="4750" spans="1:12" ht="15" customHeight="1" x14ac:dyDescent="0.25">
      <c r="A4750" s="5">
        <v>37963</v>
      </c>
      <c r="B4750" s="6">
        <v>53.4</v>
      </c>
      <c r="C4750" s="2">
        <v>10426400</v>
      </c>
      <c r="D4750" s="6">
        <v>-7.9999999999998295E-2</v>
      </c>
      <c r="E4750" s="6">
        <v>-0.149588631264019</v>
      </c>
      <c r="F4750" s="6">
        <v>-0.14958705355854099</v>
      </c>
      <c r="G4750" s="6">
        <v>62.199641999999997</v>
      </c>
      <c r="H4750" s="6">
        <v>144887.51048950999</v>
      </c>
      <c r="I4750" s="6">
        <v>53.48</v>
      </c>
      <c r="J4750" s="6">
        <v>53.6</v>
      </c>
      <c r="K4750" s="6">
        <v>53</v>
      </c>
      <c r="L4750" s="6">
        <v>124375.524475524</v>
      </c>
    </row>
    <row r="4751" spans="1:12" ht="15" customHeight="1" x14ac:dyDescent="0.25">
      <c r="A4751" s="5">
        <v>37960</v>
      </c>
      <c r="B4751" s="6">
        <v>53.48</v>
      </c>
      <c r="C4751" s="2">
        <v>13539200</v>
      </c>
      <c r="D4751" s="6">
        <v>0.45999999999999303</v>
      </c>
      <c r="E4751" s="6">
        <v>0.86759713315729403</v>
      </c>
      <c r="F4751" s="6">
        <v>0.86759525309374397</v>
      </c>
      <c r="G4751" s="6">
        <v>62.292824000000003</v>
      </c>
      <c r="H4751" s="6">
        <v>145104.71794871701</v>
      </c>
      <c r="I4751" s="6">
        <v>52.85</v>
      </c>
      <c r="J4751" s="6">
        <v>53.65</v>
      </c>
      <c r="K4751" s="6">
        <v>52.7</v>
      </c>
      <c r="L4751" s="6">
        <v>124562.00466200399</v>
      </c>
    </row>
    <row r="4752" spans="1:12" ht="15" customHeight="1" x14ac:dyDescent="0.25">
      <c r="A4752" s="5">
        <v>37959</v>
      </c>
      <c r="B4752" s="6">
        <v>53.02</v>
      </c>
      <c r="C4752" s="2">
        <v>17592500</v>
      </c>
      <c r="D4752" s="6">
        <v>0.33000000000000501</v>
      </c>
      <c r="E4752" s="6">
        <v>0.626304801670163</v>
      </c>
      <c r="F4752" s="6">
        <v>0.62631003000686003</v>
      </c>
      <c r="G4752" s="6">
        <v>61.757022999999997</v>
      </c>
      <c r="H4752" s="6">
        <v>143855.76456876399</v>
      </c>
      <c r="I4752" s="6">
        <v>53.14</v>
      </c>
      <c r="J4752" s="6">
        <v>53.23</v>
      </c>
      <c r="K4752" s="6">
        <v>52.14</v>
      </c>
      <c r="L4752" s="6">
        <v>123489.743589743</v>
      </c>
    </row>
    <row r="4753" spans="1:12" ht="15" customHeight="1" x14ac:dyDescent="0.25">
      <c r="A4753" s="5">
        <v>37958</v>
      </c>
      <c r="B4753" s="6">
        <v>52.69</v>
      </c>
      <c r="C4753" s="2">
        <v>17703900</v>
      </c>
      <c r="D4753" s="6">
        <v>-0.33000000000000501</v>
      </c>
      <c r="E4753" s="6">
        <v>-0.62240663900415805</v>
      </c>
      <c r="F4753" s="6">
        <v>-0.62241180246009797</v>
      </c>
      <c r="G4753" s="6">
        <v>61.372639999999997</v>
      </c>
      <c r="H4753" s="6">
        <v>142959.76689976599</v>
      </c>
      <c r="I4753" s="6">
        <v>53.29</v>
      </c>
      <c r="J4753" s="6">
        <v>53.72</v>
      </c>
      <c r="K4753" s="6">
        <v>52.68</v>
      </c>
      <c r="L4753" s="6">
        <v>122720.512820512</v>
      </c>
    </row>
    <row r="4754" spans="1:12" ht="15" customHeight="1" x14ac:dyDescent="0.25">
      <c r="A4754" s="5">
        <v>37957</v>
      </c>
      <c r="B4754" s="6">
        <v>53.02</v>
      </c>
      <c r="C4754" s="2">
        <v>21670200</v>
      </c>
      <c r="D4754" s="6">
        <v>-1.47999999999999</v>
      </c>
      <c r="E4754" s="6">
        <v>-2.7155963302752202</v>
      </c>
      <c r="F4754" s="6">
        <v>-2.7155944700034</v>
      </c>
      <c r="G4754" s="6">
        <v>61.757022999999997</v>
      </c>
      <c r="H4754" s="6">
        <v>143855.76456876399</v>
      </c>
      <c r="I4754" s="6">
        <v>54.33</v>
      </c>
      <c r="J4754" s="6">
        <v>54.55</v>
      </c>
      <c r="K4754" s="6">
        <v>52.99</v>
      </c>
      <c r="L4754" s="6">
        <v>123489.743589743</v>
      </c>
    </row>
    <row r="4755" spans="1:12" ht="15" customHeight="1" x14ac:dyDescent="0.25">
      <c r="A4755" s="5">
        <v>37956</v>
      </c>
      <c r="B4755" s="6">
        <v>54.5</v>
      </c>
      <c r="C4755" s="2">
        <v>19748400</v>
      </c>
      <c r="D4755" s="6">
        <v>-1.1399999999999999</v>
      </c>
      <c r="E4755" s="6">
        <v>-2.0488856937455</v>
      </c>
      <c r="F4755" s="6">
        <v>-2.0488788861258902</v>
      </c>
      <c r="G4755" s="6">
        <v>63.480907000000002</v>
      </c>
      <c r="H4755" s="6">
        <v>147874.14219114199</v>
      </c>
      <c r="I4755" s="6">
        <v>55.64</v>
      </c>
      <c r="J4755" s="6">
        <v>55.66</v>
      </c>
      <c r="K4755" s="6">
        <v>53.95</v>
      </c>
      <c r="L4755" s="6">
        <v>126939.627039627</v>
      </c>
    </row>
    <row r="4756" spans="1:12" ht="15" customHeight="1" x14ac:dyDescent="0.25">
      <c r="A4756" s="5">
        <v>37953</v>
      </c>
      <c r="B4756" s="6">
        <v>55.64</v>
      </c>
      <c r="C4756" s="2">
        <v>3167600</v>
      </c>
      <c r="D4756" s="6">
        <v>-6.0000000000002197E-2</v>
      </c>
      <c r="E4756" s="6">
        <v>-0.10771992818672201</v>
      </c>
      <c r="F4756" s="6">
        <v>-0.107730348413193</v>
      </c>
      <c r="G4756" s="6">
        <v>64.808760000000007</v>
      </c>
      <c r="H4756" s="6">
        <v>150969.37062937001</v>
      </c>
      <c r="I4756" s="6">
        <v>55.6</v>
      </c>
      <c r="J4756" s="6">
        <v>56</v>
      </c>
      <c r="K4756" s="6">
        <v>55.51</v>
      </c>
      <c r="L4756" s="6">
        <v>129596.969696969</v>
      </c>
    </row>
    <row r="4757" spans="1:12" ht="15" customHeight="1" x14ac:dyDescent="0.25">
      <c r="A4757" s="5">
        <v>37951</v>
      </c>
      <c r="B4757" s="6">
        <v>55.7</v>
      </c>
      <c r="C4757" s="2">
        <v>7017000</v>
      </c>
      <c r="D4757" s="6">
        <v>-0.33999999999999603</v>
      </c>
      <c r="E4757" s="6">
        <v>-0.60670949321912604</v>
      </c>
      <c r="F4757" s="6">
        <v>-0.60670691913006203</v>
      </c>
      <c r="G4757" s="6">
        <v>64.878653999999997</v>
      </c>
      <c r="H4757" s="6">
        <v>151132.29370629301</v>
      </c>
      <c r="I4757" s="6">
        <v>56.02</v>
      </c>
      <c r="J4757" s="6">
        <v>56.2</v>
      </c>
      <c r="K4757" s="6">
        <v>55.191000000000003</v>
      </c>
      <c r="L4757" s="6">
        <v>129736.829836829</v>
      </c>
    </row>
    <row r="4758" spans="1:12" ht="15" customHeight="1" x14ac:dyDescent="0.25">
      <c r="A4758" s="5">
        <v>37950</v>
      </c>
      <c r="B4758" s="6">
        <v>56.04</v>
      </c>
      <c r="C4758" s="2">
        <v>8100300</v>
      </c>
      <c r="D4758" s="6">
        <v>-3.9999999999999099E-2</v>
      </c>
      <c r="E4758" s="6">
        <v>-7.1326676176885997E-2</v>
      </c>
      <c r="F4758" s="6">
        <v>-7.1324394029681396E-2</v>
      </c>
      <c r="G4758" s="6">
        <v>65.274680000000004</v>
      </c>
      <c r="H4758" s="6">
        <v>152055.431235431</v>
      </c>
      <c r="I4758" s="6">
        <v>56</v>
      </c>
      <c r="J4758" s="6">
        <v>56.26</v>
      </c>
      <c r="K4758" s="6">
        <v>55.76</v>
      </c>
      <c r="L4758" s="6">
        <v>130529.37062936999</v>
      </c>
    </row>
    <row r="4759" spans="1:12" ht="15" customHeight="1" x14ac:dyDescent="0.25">
      <c r="A4759" s="5">
        <v>37949</v>
      </c>
      <c r="B4759" s="6">
        <v>56.08</v>
      </c>
      <c r="C4759" s="2">
        <v>10144800</v>
      </c>
      <c r="D4759" s="6">
        <v>1.26999999999999</v>
      </c>
      <c r="E4759" s="6">
        <v>2.31709542054368</v>
      </c>
      <c r="F4759" s="6">
        <v>2.3170956920358998</v>
      </c>
      <c r="G4759" s="6">
        <v>65.321269999999998</v>
      </c>
      <c r="H4759" s="6">
        <v>152164.03263403199</v>
      </c>
      <c r="I4759" s="6">
        <v>55.15</v>
      </c>
      <c r="J4759" s="6">
        <v>56.16</v>
      </c>
      <c r="K4759" s="6">
        <v>55.1</v>
      </c>
      <c r="L4759" s="6">
        <v>130622.61072261</v>
      </c>
    </row>
    <row r="4760" spans="1:12" ht="15" customHeight="1" x14ac:dyDescent="0.25">
      <c r="A4760" s="5">
        <v>37946</v>
      </c>
      <c r="B4760" s="6">
        <v>54.81</v>
      </c>
      <c r="C4760" s="2">
        <v>8607200</v>
      </c>
      <c r="D4760" s="6">
        <v>-0.25999999999999801</v>
      </c>
      <c r="E4760" s="6">
        <v>-0.47212638460141199</v>
      </c>
      <c r="F4760" s="6">
        <v>-0.47213462532605899</v>
      </c>
      <c r="G4760" s="6">
        <v>63.841990000000003</v>
      </c>
      <c r="H4760" s="6">
        <v>148715.82750582701</v>
      </c>
      <c r="I4760" s="6">
        <v>55.2</v>
      </c>
      <c r="J4760" s="6">
        <v>55.23</v>
      </c>
      <c r="K4760" s="6">
        <v>54.67</v>
      </c>
      <c r="L4760" s="6">
        <v>127662.237762237</v>
      </c>
    </row>
    <row r="4761" spans="1:12" ht="15" customHeight="1" x14ac:dyDescent="0.25">
      <c r="A4761" s="5">
        <v>37945</v>
      </c>
      <c r="B4761" s="6">
        <v>55.07</v>
      </c>
      <c r="C4761" s="2">
        <v>8753000</v>
      </c>
      <c r="D4761" s="6">
        <v>-0.14000000000000001</v>
      </c>
      <c r="E4761" s="6">
        <v>-0.25357725049809299</v>
      </c>
      <c r="F4761" s="6">
        <v>-0.25357689279593698</v>
      </c>
      <c r="G4761" s="6">
        <v>64.144840000000002</v>
      </c>
      <c r="H4761" s="6">
        <v>149421.77156177099</v>
      </c>
      <c r="I4761" s="6">
        <v>55.15</v>
      </c>
      <c r="J4761" s="6">
        <v>55.59</v>
      </c>
      <c r="K4761" s="6">
        <v>54.96</v>
      </c>
      <c r="L4761" s="6">
        <v>128268.298368298</v>
      </c>
    </row>
    <row r="4762" spans="1:12" ht="15" customHeight="1" x14ac:dyDescent="0.25">
      <c r="A4762" s="5">
        <v>37944</v>
      </c>
      <c r="B4762" s="6">
        <v>55.21</v>
      </c>
      <c r="C4762" s="2">
        <v>7160200</v>
      </c>
      <c r="D4762" s="6">
        <v>0.49000000000000199</v>
      </c>
      <c r="E4762" s="6">
        <v>0.89546783625731297</v>
      </c>
      <c r="F4762" s="6">
        <v>0.89547447674167502</v>
      </c>
      <c r="G4762" s="6">
        <v>64.307910000000007</v>
      </c>
      <c r="H4762" s="6">
        <v>149801.88811188799</v>
      </c>
      <c r="I4762" s="6">
        <v>54.6</v>
      </c>
      <c r="J4762" s="6">
        <v>55.34</v>
      </c>
      <c r="K4762" s="6">
        <v>54.55</v>
      </c>
      <c r="L4762" s="6">
        <v>128594.63869463799</v>
      </c>
    </row>
    <row r="4763" spans="1:12" ht="15" customHeight="1" x14ac:dyDescent="0.25">
      <c r="A4763" s="5">
        <v>37943</v>
      </c>
      <c r="B4763" s="6">
        <v>54.72</v>
      </c>
      <c r="C4763" s="2">
        <v>10104400</v>
      </c>
      <c r="D4763" s="6">
        <v>-0.28000000000000103</v>
      </c>
      <c r="E4763" s="6">
        <v>-0.50909090909091403</v>
      </c>
      <c r="F4763" s="6">
        <v>-0.50909022794641801</v>
      </c>
      <c r="G4763" s="6">
        <v>63.737160000000003</v>
      </c>
      <c r="H4763" s="6">
        <v>148471.46853146801</v>
      </c>
      <c r="I4763" s="6">
        <v>55.01</v>
      </c>
      <c r="J4763" s="6">
        <v>55.3</v>
      </c>
      <c r="K4763" s="6">
        <v>54.53</v>
      </c>
      <c r="L4763" s="6">
        <v>127452.447552447</v>
      </c>
    </row>
    <row r="4764" spans="1:12" ht="15" customHeight="1" x14ac:dyDescent="0.25">
      <c r="A4764" s="5">
        <v>37942</v>
      </c>
      <c r="B4764" s="6">
        <v>55</v>
      </c>
      <c r="C4764" s="2">
        <v>10353100</v>
      </c>
      <c r="D4764" s="6"/>
      <c r="E4764" s="6"/>
      <c r="F4764" s="6"/>
      <c r="G4764" s="6">
        <v>64.063299999999998</v>
      </c>
      <c r="H4764" s="6">
        <v>149231.701631701</v>
      </c>
      <c r="I4764" s="6">
        <v>55</v>
      </c>
      <c r="J4764" s="6">
        <v>55.005000000000003</v>
      </c>
      <c r="K4764" s="6">
        <v>54.36</v>
      </c>
      <c r="L4764" s="6">
        <v>128105.128205128</v>
      </c>
    </row>
    <row r="4765" spans="1:12" ht="15" customHeight="1" x14ac:dyDescent="0.25">
      <c r="A4765" s="5">
        <v>37939</v>
      </c>
      <c r="B4765" s="6">
        <v>55</v>
      </c>
      <c r="C4765" s="2">
        <v>16168500</v>
      </c>
      <c r="D4765" s="6">
        <v>-0.52000000000000302</v>
      </c>
      <c r="E4765" s="6">
        <v>-0.93659942363113402</v>
      </c>
      <c r="F4765" s="6">
        <v>-0.93660037059493095</v>
      </c>
      <c r="G4765" s="6">
        <v>64.063299999999998</v>
      </c>
      <c r="H4765" s="6">
        <v>149231.701631701</v>
      </c>
      <c r="I4765" s="6">
        <v>55.52</v>
      </c>
      <c r="J4765" s="6">
        <v>55.95</v>
      </c>
      <c r="K4765" s="6">
        <v>54.5</v>
      </c>
      <c r="L4765" s="6">
        <v>128105.128205128</v>
      </c>
    </row>
    <row r="4766" spans="1:12" ht="15" customHeight="1" x14ac:dyDescent="0.25">
      <c r="A4766" s="5">
        <v>37938</v>
      </c>
      <c r="B4766" s="6">
        <v>55.52</v>
      </c>
      <c r="C4766" s="2">
        <v>27996900</v>
      </c>
      <c r="D4766" s="6">
        <v>-2.4399999999999902</v>
      </c>
      <c r="E4766" s="6">
        <v>-4.20979986197377</v>
      </c>
      <c r="F4766" s="6">
        <v>-4.2097984819378604</v>
      </c>
      <c r="G4766" s="6">
        <v>64.668989999999994</v>
      </c>
      <c r="H4766" s="6">
        <v>150643.56643356601</v>
      </c>
      <c r="I4766" s="6">
        <v>56.35</v>
      </c>
      <c r="J4766" s="6">
        <v>56.4</v>
      </c>
      <c r="K4766" s="6">
        <v>55.4</v>
      </c>
      <c r="L4766" s="6">
        <v>129317.249417249</v>
      </c>
    </row>
    <row r="4767" spans="1:12" ht="15" customHeight="1" x14ac:dyDescent="0.25">
      <c r="A4767" s="5">
        <v>37937</v>
      </c>
      <c r="B4767" s="6">
        <v>57.96</v>
      </c>
      <c r="C4767" s="2">
        <v>8623600</v>
      </c>
      <c r="D4767" s="6">
        <v>-0.32</v>
      </c>
      <c r="E4767" s="6">
        <v>-0.54907343857241098</v>
      </c>
      <c r="F4767" s="6">
        <v>-0.54907647780020297</v>
      </c>
      <c r="G4767" s="6">
        <v>67.511070000000004</v>
      </c>
      <c r="H4767" s="6">
        <v>157268.46153846101</v>
      </c>
      <c r="I4767" s="6">
        <v>58.28</v>
      </c>
      <c r="J4767" s="6">
        <v>58.35</v>
      </c>
      <c r="K4767" s="6">
        <v>57.82</v>
      </c>
      <c r="L4767" s="6">
        <v>135004.895104895</v>
      </c>
    </row>
    <row r="4768" spans="1:12" ht="15" customHeight="1" x14ac:dyDescent="0.25">
      <c r="A4768" s="5">
        <v>37936</v>
      </c>
      <c r="B4768" s="6">
        <v>58.28</v>
      </c>
      <c r="C4768" s="2">
        <v>4976200</v>
      </c>
      <c r="D4768" s="6">
        <v>0.160000000000003</v>
      </c>
      <c r="E4768" s="6">
        <v>0.27529249827942198</v>
      </c>
      <c r="F4768" s="6">
        <v>0.27530439486402802</v>
      </c>
      <c r="G4768" s="6">
        <v>67.883803999999998</v>
      </c>
      <c r="H4768" s="6">
        <v>158137.30536130501</v>
      </c>
      <c r="I4768" s="6">
        <v>58.13</v>
      </c>
      <c r="J4768" s="6">
        <v>58.47</v>
      </c>
      <c r="K4768" s="6">
        <v>57.94</v>
      </c>
      <c r="L4768" s="6">
        <v>135750.81585081501</v>
      </c>
    </row>
    <row r="4769" spans="1:12" ht="15" customHeight="1" x14ac:dyDescent="0.25">
      <c r="A4769" s="5">
        <v>37935</v>
      </c>
      <c r="B4769" s="6">
        <v>58.12</v>
      </c>
      <c r="C4769" s="2">
        <v>5579200</v>
      </c>
      <c r="D4769" s="6">
        <v>-0.30000000000000399</v>
      </c>
      <c r="E4769" s="6">
        <v>-0.51352276617597703</v>
      </c>
      <c r="F4769" s="6">
        <v>-0.51352839594238597</v>
      </c>
      <c r="G4769" s="6">
        <v>67.697429999999997</v>
      </c>
      <c r="H4769" s="6">
        <v>157702.86713286699</v>
      </c>
      <c r="I4769" s="6">
        <v>58.35</v>
      </c>
      <c r="J4769" s="6">
        <v>58.47</v>
      </c>
      <c r="K4769" s="6">
        <v>57.83</v>
      </c>
      <c r="L4769" s="6">
        <v>135377.85547785499</v>
      </c>
    </row>
    <row r="4770" spans="1:12" ht="15" customHeight="1" x14ac:dyDescent="0.25">
      <c r="A4770" s="5">
        <v>37932</v>
      </c>
      <c r="B4770" s="6">
        <v>58.42</v>
      </c>
      <c r="C4770" s="2">
        <v>6617700</v>
      </c>
      <c r="D4770" s="6">
        <v>-0.189999999999997</v>
      </c>
      <c r="E4770" s="6">
        <v>-0.324176761644767</v>
      </c>
      <c r="F4770" s="6">
        <v>-0.32417738395839002</v>
      </c>
      <c r="G4770" s="6">
        <v>68.046869999999998</v>
      </c>
      <c r="H4770" s="6">
        <v>158517.41258741199</v>
      </c>
      <c r="I4770" s="6">
        <v>58.75</v>
      </c>
      <c r="J4770" s="6">
        <v>58.8</v>
      </c>
      <c r="K4770" s="6">
        <v>58.21</v>
      </c>
      <c r="L4770" s="6">
        <v>136077.15617715599</v>
      </c>
    </row>
    <row r="4771" spans="1:12" ht="15" customHeight="1" x14ac:dyDescent="0.25">
      <c r="A4771" s="5">
        <v>37931</v>
      </c>
      <c r="B4771" s="6">
        <v>58.61</v>
      </c>
      <c r="C4771" s="2">
        <v>7996500</v>
      </c>
      <c r="D4771" s="6">
        <v>0.68999999999999695</v>
      </c>
      <c r="E4771" s="6">
        <v>1.1912983425414301</v>
      </c>
      <c r="F4771" s="6">
        <v>1.19129355180682</v>
      </c>
      <c r="G4771" s="6">
        <v>68.268180000000001</v>
      </c>
      <c r="H4771" s="6">
        <v>159033.28671328601</v>
      </c>
      <c r="I4771" s="6">
        <v>57.92</v>
      </c>
      <c r="J4771" s="6">
        <v>58.7</v>
      </c>
      <c r="K4771" s="6">
        <v>57.75</v>
      </c>
      <c r="L4771" s="6">
        <v>136520.04662004599</v>
      </c>
    </row>
    <row r="4772" spans="1:12" ht="15" customHeight="1" x14ac:dyDescent="0.25">
      <c r="A4772" s="5">
        <v>37930</v>
      </c>
      <c r="B4772" s="6">
        <v>57.92</v>
      </c>
      <c r="C4772" s="2">
        <v>7967500</v>
      </c>
      <c r="D4772" s="6">
        <v>-0.739999999999994</v>
      </c>
      <c r="E4772" s="6">
        <v>-1.2615069894305999</v>
      </c>
      <c r="F4772" s="6">
        <v>-1.2615032369616299</v>
      </c>
      <c r="G4772" s="6">
        <v>67.464479999999995</v>
      </c>
      <c r="H4772" s="6">
        <v>157159.86013985999</v>
      </c>
      <c r="I4772" s="6">
        <v>58.66</v>
      </c>
      <c r="J4772" s="6">
        <v>58.67</v>
      </c>
      <c r="K4772" s="6">
        <v>57.76</v>
      </c>
      <c r="L4772" s="6">
        <v>134911.65501165501</v>
      </c>
    </row>
    <row r="4773" spans="1:12" ht="15" customHeight="1" x14ac:dyDescent="0.25">
      <c r="A4773" s="5">
        <v>37929</v>
      </c>
      <c r="B4773" s="6">
        <v>58.66</v>
      </c>
      <c r="C4773" s="2">
        <v>7645966</v>
      </c>
      <c r="D4773" s="6">
        <v>-0.380000000000002</v>
      </c>
      <c r="E4773" s="6">
        <v>-0.64363143631436204</v>
      </c>
      <c r="F4773" s="6">
        <v>-0.64363265795189795</v>
      </c>
      <c r="G4773" s="6">
        <v>68.326419999999999</v>
      </c>
      <c r="H4773" s="6">
        <v>159169.04428904399</v>
      </c>
      <c r="I4773" s="6">
        <v>58.82</v>
      </c>
      <c r="J4773" s="6">
        <v>58.9</v>
      </c>
      <c r="K4773" s="6">
        <v>58.35</v>
      </c>
      <c r="L4773" s="6">
        <v>136636.596736596</v>
      </c>
    </row>
    <row r="4774" spans="1:12" ht="15" customHeight="1" x14ac:dyDescent="0.25">
      <c r="A4774" s="5">
        <v>37928</v>
      </c>
      <c r="B4774" s="6">
        <v>59.04</v>
      </c>
      <c r="C4774" s="2">
        <v>5486719</v>
      </c>
      <c r="D4774" s="6">
        <v>8.9999999999996305E-2</v>
      </c>
      <c r="E4774" s="6">
        <v>0.152671755725175</v>
      </c>
      <c r="F4774" s="6">
        <v>0.15267051059060199</v>
      </c>
      <c r="G4774" s="6">
        <v>68.769040000000004</v>
      </c>
      <c r="H4774" s="6">
        <v>160200.792540792</v>
      </c>
      <c r="I4774" s="6">
        <v>58.77</v>
      </c>
      <c r="J4774" s="6">
        <v>59.93</v>
      </c>
      <c r="K4774" s="6">
        <v>58.52</v>
      </c>
      <c r="L4774" s="6">
        <v>137522.37762237701</v>
      </c>
    </row>
    <row r="4775" spans="1:12" ht="15" customHeight="1" x14ac:dyDescent="0.25">
      <c r="A4775" s="5">
        <v>37925</v>
      </c>
      <c r="B4775" s="6">
        <v>58.95</v>
      </c>
      <c r="C4775" s="2">
        <v>5913300</v>
      </c>
      <c r="D4775" s="6">
        <v>0.15000000000000499</v>
      </c>
      <c r="E4775" s="6">
        <v>0.25510204081633497</v>
      </c>
      <c r="F4775" s="6">
        <v>0.25509897912225898</v>
      </c>
      <c r="G4775" s="6">
        <v>68.664209999999997</v>
      </c>
      <c r="H4775" s="6">
        <v>159956.433566433</v>
      </c>
      <c r="I4775" s="6">
        <v>58.8</v>
      </c>
      <c r="J4775" s="6">
        <v>59.18</v>
      </c>
      <c r="K4775" s="6">
        <v>58.76</v>
      </c>
      <c r="L4775" s="6">
        <v>137312.58741258699</v>
      </c>
    </row>
    <row r="4776" spans="1:12" ht="15" customHeight="1" x14ac:dyDescent="0.25">
      <c r="A4776" s="5">
        <v>37924</v>
      </c>
      <c r="B4776" s="6">
        <v>58.8</v>
      </c>
      <c r="C4776" s="2">
        <v>6115000</v>
      </c>
      <c r="D4776" s="6">
        <v>-5.0000000000004201E-2</v>
      </c>
      <c r="E4776" s="6">
        <v>-8.4961767204760896E-2</v>
      </c>
      <c r="F4776" s="6">
        <v>-8.4956861445317694E-2</v>
      </c>
      <c r="G4776" s="6">
        <v>68.489493999999993</v>
      </c>
      <c r="H4776" s="6">
        <v>159549.17016317</v>
      </c>
      <c r="I4776" s="6">
        <v>58.85</v>
      </c>
      <c r="J4776" s="6">
        <v>59.15</v>
      </c>
      <c r="K4776" s="6">
        <v>58.54</v>
      </c>
      <c r="L4776" s="6">
        <v>136962.93706293701</v>
      </c>
    </row>
    <row r="4777" spans="1:12" ht="15" customHeight="1" x14ac:dyDescent="0.25">
      <c r="A4777" s="5">
        <v>37923</v>
      </c>
      <c r="B4777" s="6">
        <v>58.85</v>
      </c>
      <c r="C4777" s="2">
        <v>5386600</v>
      </c>
      <c r="D4777" s="6">
        <v>9.0000000000003397E-2</v>
      </c>
      <c r="E4777" s="6">
        <v>0.15316541865215599</v>
      </c>
      <c r="F4777" s="6">
        <v>0.15316417042527899</v>
      </c>
      <c r="G4777" s="6">
        <v>68.547730000000001</v>
      </c>
      <c r="H4777" s="6">
        <v>159684.91841491801</v>
      </c>
      <c r="I4777" s="6">
        <v>58.55</v>
      </c>
      <c r="J4777" s="6">
        <v>58.96</v>
      </c>
      <c r="K4777" s="6">
        <v>58.32</v>
      </c>
      <c r="L4777" s="6">
        <v>137079.48717948701</v>
      </c>
    </row>
    <row r="4778" spans="1:12" ht="15" customHeight="1" x14ac:dyDescent="0.25">
      <c r="A4778" s="5">
        <v>37922</v>
      </c>
      <c r="B4778" s="6">
        <v>58.76</v>
      </c>
      <c r="C4778" s="2">
        <v>8032200</v>
      </c>
      <c r="D4778" s="6">
        <v>0.96999999999999797</v>
      </c>
      <c r="E4778" s="6">
        <v>1.67849108842359</v>
      </c>
      <c r="F4778" s="6">
        <v>1.6784855717449201</v>
      </c>
      <c r="G4778" s="6">
        <v>68.442899999999995</v>
      </c>
      <c r="H4778" s="6">
        <v>159440.55944055901</v>
      </c>
      <c r="I4778" s="6">
        <v>57.79</v>
      </c>
      <c r="J4778" s="6">
        <v>58.77</v>
      </c>
      <c r="K4778" s="6">
        <v>57.78</v>
      </c>
      <c r="L4778" s="6">
        <v>136869.696969696</v>
      </c>
    </row>
    <row r="4779" spans="1:12" ht="15" customHeight="1" x14ac:dyDescent="0.25">
      <c r="A4779" s="5">
        <v>37921</v>
      </c>
      <c r="B4779" s="6">
        <v>57.79</v>
      </c>
      <c r="C4779" s="2">
        <v>7014800</v>
      </c>
      <c r="D4779" s="6">
        <v>-0.32</v>
      </c>
      <c r="E4779" s="6">
        <v>-0.55067974531062203</v>
      </c>
      <c r="F4779" s="6">
        <v>-0.55067688505963097</v>
      </c>
      <c r="G4779" s="6">
        <v>67.313059999999993</v>
      </c>
      <c r="H4779" s="6">
        <v>156806.89976689901</v>
      </c>
      <c r="I4779" s="6">
        <v>58.11</v>
      </c>
      <c r="J4779" s="6">
        <v>58.44</v>
      </c>
      <c r="K4779" s="6">
        <v>57.75</v>
      </c>
      <c r="L4779" s="6">
        <v>134608.624708624</v>
      </c>
    </row>
    <row r="4780" spans="1:12" ht="15" customHeight="1" x14ac:dyDescent="0.25">
      <c r="A4780" s="5">
        <v>37918</v>
      </c>
      <c r="B4780" s="6">
        <v>58.11</v>
      </c>
      <c r="C4780" s="2">
        <v>8478400</v>
      </c>
      <c r="D4780" s="6">
        <v>-0.59000000000000297</v>
      </c>
      <c r="E4780" s="6">
        <v>-1.0051107325383299</v>
      </c>
      <c r="F4780" s="6">
        <v>-1.0051186857037999</v>
      </c>
      <c r="G4780" s="6">
        <v>67.685789999999997</v>
      </c>
      <c r="H4780" s="6">
        <v>157675.73426573401</v>
      </c>
      <c r="I4780" s="6">
        <v>58.71</v>
      </c>
      <c r="J4780" s="6">
        <v>58.71</v>
      </c>
      <c r="K4780" s="6">
        <v>57</v>
      </c>
      <c r="L4780" s="6">
        <v>135354.545454545</v>
      </c>
    </row>
    <row r="4781" spans="1:12" ht="15" customHeight="1" x14ac:dyDescent="0.25">
      <c r="A4781" s="5">
        <v>37917</v>
      </c>
      <c r="B4781" s="6">
        <v>58.7</v>
      </c>
      <c r="C4781" s="2">
        <v>6427400</v>
      </c>
      <c r="D4781" s="6">
        <v>0.46</v>
      </c>
      <c r="E4781" s="6">
        <v>0.78983516483517302</v>
      </c>
      <c r="F4781" s="6">
        <v>0.78984675224702505</v>
      </c>
      <c r="G4781" s="6">
        <v>68.373019999999997</v>
      </c>
      <c r="H4781" s="6">
        <v>159277.66899766799</v>
      </c>
      <c r="I4781" s="6">
        <v>58.15</v>
      </c>
      <c r="J4781" s="6">
        <v>58.75</v>
      </c>
      <c r="K4781" s="6">
        <v>58.15</v>
      </c>
      <c r="L4781" s="6">
        <v>136729.83682983599</v>
      </c>
    </row>
    <row r="4782" spans="1:12" ht="15" customHeight="1" x14ac:dyDescent="0.25">
      <c r="A4782" s="5">
        <v>37916</v>
      </c>
      <c r="B4782" s="6">
        <v>58.24</v>
      </c>
      <c r="C4782" s="2">
        <v>5510800</v>
      </c>
      <c r="D4782" s="6">
        <v>-0.72999999999999599</v>
      </c>
      <c r="E4782" s="6">
        <v>-1.2379175852128099</v>
      </c>
      <c r="F4782" s="6">
        <v>-1.2379252064895001</v>
      </c>
      <c r="G4782" s="6">
        <v>67.837209999999999</v>
      </c>
      <c r="H4782" s="6">
        <v>158028.694638694</v>
      </c>
      <c r="I4782" s="6">
        <v>58.97</v>
      </c>
      <c r="J4782" s="6">
        <v>58.97</v>
      </c>
      <c r="K4782" s="6">
        <v>58.05</v>
      </c>
      <c r="L4782" s="6">
        <v>135657.57575757499</v>
      </c>
    </row>
    <row r="4783" spans="1:12" ht="15" customHeight="1" x14ac:dyDescent="0.25">
      <c r="A4783" s="5">
        <v>37915</v>
      </c>
      <c r="B4783" s="6">
        <v>58.97</v>
      </c>
      <c r="C4783" s="2">
        <v>5273900</v>
      </c>
      <c r="D4783" s="6">
        <v>-3.0000000000001099E-2</v>
      </c>
      <c r="E4783" s="6">
        <v>-5.0847457627123303E-2</v>
      </c>
      <c r="F4783" s="6">
        <v>-5.0842192034761202E-2</v>
      </c>
      <c r="G4783" s="6">
        <v>68.687510000000003</v>
      </c>
      <c r="H4783" s="6">
        <v>160010.74592074499</v>
      </c>
      <c r="I4783" s="6">
        <v>58.85</v>
      </c>
      <c r="J4783" s="6">
        <v>59.47</v>
      </c>
      <c r="K4783" s="6">
        <v>58.65</v>
      </c>
      <c r="L4783" s="6">
        <v>137359.20745920701</v>
      </c>
    </row>
    <row r="4784" spans="1:12" ht="15" customHeight="1" x14ac:dyDescent="0.25">
      <c r="A4784" s="5">
        <v>37914</v>
      </c>
      <c r="B4784" s="6">
        <v>59</v>
      </c>
      <c r="C4784" s="2">
        <v>6845900</v>
      </c>
      <c r="D4784" s="6">
        <v>0.15999999999999601</v>
      </c>
      <c r="E4784" s="6">
        <v>0.27192386131882301</v>
      </c>
      <c r="F4784" s="6">
        <v>0.27191513259654498</v>
      </c>
      <c r="G4784" s="6">
        <v>68.722449999999995</v>
      </c>
      <c r="H4784" s="6">
        <v>160092.191142191</v>
      </c>
      <c r="I4784" s="6">
        <v>59</v>
      </c>
      <c r="J4784" s="6">
        <v>59.14</v>
      </c>
      <c r="K4784" s="6">
        <v>58.55</v>
      </c>
      <c r="L4784" s="6">
        <v>137429.13752913699</v>
      </c>
    </row>
    <row r="4785" spans="1:12" ht="15" customHeight="1" x14ac:dyDescent="0.25">
      <c r="A4785" s="5">
        <v>37911</v>
      </c>
      <c r="B4785" s="6">
        <v>58.84</v>
      </c>
      <c r="C4785" s="2">
        <v>7193300</v>
      </c>
      <c r="D4785" s="6">
        <v>-0.54999999999999705</v>
      </c>
      <c r="E4785" s="6">
        <v>-0.92608183195823601</v>
      </c>
      <c r="F4785" s="6">
        <v>-0.926063121533238</v>
      </c>
      <c r="G4785" s="6">
        <v>68.536090000000002</v>
      </c>
      <c r="H4785" s="6">
        <v>159657.785547785</v>
      </c>
      <c r="I4785" s="6">
        <v>59.6</v>
      </c>
      <c r="J4785" s="6">
        <v>59.63</v>
      </c>
      <c r="K4785" s="6">
        <v>58.64</v>
      </c>
      <c r="L4785" s="6">
        <v>137056.177156177</v>
      </c>
    </row>
    <row r="4786" spans="1:12" ht="15" customHeight="1" x14ac:dyDescent="0.25">
      <c r="A4786" s="5">
        <v>37910</v>
      </c>
      <c r="B4786" s="6">
        <v>59.39</v>
      </c>
      <c r="C4786" s="2">
        <v>6838000</v>
      </c>
      <c r="D4786" s="6">
        <v>0.32</v>
      </c>
      <c r="E4786" s="6">
        <v>0.54173015066869501</v>
      </c>
      <c r="F4786" s="6">
        <v>0.54171861496512497</v>
      </c>
      <c r="G4786" s="6">
        <v>69.17671</v>
      </c>
      <c r="H4786" s="6">
        <v>161151.072261072</v>
      </c>
      <c r="I4786" s="6">
        <v>59.17</v>
      </c>
      <c r="J4786" s="6">
        <v>59.64</v>
      </c>
      <c r="K4786" s="6">
        <v>58.95</v>
      </c>
      <c r="L4786" s="6">
        <v>138338.22843822799</v>
      </c>
    </row>
    <row r="4787" spans="1:12" ht="15" customHeight="1" x14ac:dyDescent="0.25">
      <c r="A4787" s="5">
        <v>37909</v>
      </c>
      <c r="B4787" s="6">
        <v>59.07</v>
      </c>
      <c r="C4787" s="2">
        <v>6727300</v>
      </c>
      <c r="D4787" s="6">
        <v>-0.25999999999999801</v>
      </c>
      <c r="E4787" s="6">
        <v>-0.438226866677904</v>
      </c>
      <c r="F4787" s="6">
        <v>-0.43823162264966498</v>
      </c>
      <c r="G4787" s="6">
        <v>68.803985999999995</v>
      </c>
      <c r="H4787" s="6">
        <v>160282.251748251</v>
      </c>
      <c r="I4787" s="6">
        <v>59.34</v>
      </c>
      <c r="J4787" s="6">
        <v>59.34</v>
      </c>
      <c r="K4787" s="6">
        <v>58.65</v>
      </c>
      <c r="L4787" s="6">
        <v>137592.30769230699</v>
      </c>
    </row>
    <row r="4788" spans="1:12" ht="15" customHeight="1" x14ac:dyDescent="0.25">
      <c r="A4788" s="5">
        <v>37908</v>
      </c>
      <c r="B4788" s="6">
        <v>59.33</v>
      </c>
      <c r="C4788" s="2">
        <v>5283000</v>
      </c>
      <c r="D4788" s="6">
        <v>0.37999999999999501</v>
      </c>
      <c r="E4788" s="6">
        <v>0.64461407972857798</v>
      </c>
      <c r="F4788" s="6">
        <v>0.64462112066825294</v>
      </c>
      <c r="G4788" s="6">
        <v>69.106834000000006</v>
      </c>
      <c r="H4788" s="6">
        <v>160988.191142191</v>
      </c>
      <c r="I4788" s="6">
        <v>58.87</v>
      </c>
      <c r="J4788" s="6">
        <v>59.55</v>
      </c>
      <c r="K4788" s="6">
        <v>58.68</v>
      </c>
      <c r="L4788" s="6">
        <v>138198.368298368</v>
      </c>
    </row>
    <row r="4789" spans="1:12" ht="15" customHeight="1" x14ac:dyDescent="0.25">
      <c r="A4789" s="5">
        <v>37907</v>
      </c>
      <c r="B4789" s="6">
        <v>58.95</v>
      </c>
      <c r="C4789" s="2">
        <v>4566200</v>
      </c>
      <c r="D4789" s="6">
        <v>0.53000000000000103</v>
      </c>
      <c r="E4789" s="6">
        <v>0.90722355357755102</v>
      </c>
      <c r="F4789" s="6">
        <v>0.90722762119697098</v>
      </c>
      <c r="G4789" s="6">
        <v>68.664209999999997</v>
      </c>
      <c r="H4789" s="6">
        <v>159956.433566433</v>
      </c>
      <c r="I4789" s="6">
        <v>58.43</v>
      </c>
      <c r="J4789" s="6">
        <v>59.19</v>
      </c>
      <c r="K4789" s="6">
        <v>58.43</v>
      </c>
      <c r="L4789" s="6">
        <v>137312.58741258699</v>
      </c>
    </row>
    <row r="4790" spans="1:12" ht="15" customHeight="1" x14ac:dyDescent="0.25">
      <c r="A4790" s="5">
        <v>37904</v>
      </c>
      <c r="B4790" s="6">
        <v>58.42</v>
      </c>
      <c r="C4790" s="2">
        <v>4819900</v>
      </c>
      <c r="D4790" s="6">
        <v>-0.53999999999999904</v>
      </c>
      <c r="E4790" s="6">
        <v>-0.91587516960650595</v>
      </c>
      <c r="F4790" s="6">
        <v>-0.91588223285445902</v>
      </c>
      <c r="G4790" s="6">
        <v>68.046869999999998</v>
      </c>
      <c r="H4790" s="6">
        <v>158517.41258741199</v>
      </c>
      <c r="I4790" s="6">
        <v>58.45</v>
      </c>
      <c r="J4790" s="6">
        <v>58.99</v>
      </c>
      <c r="K4790" s="6">
        <v>58.37</v>
      </c>
      <c r="L4790" s="6">
        <v>136077.15617715599</v>
      </c>
    </row>
    <row r="4791" spans="1:12" ht="15" customHeight="1" x14ac:dyDescent="0.25">
      <c r="A4791" s="5">
        <v>37903</v>
      </c>
      <c r="B4791" s="6">
        <v>58.96</v>
      </c>
      <c r="C4791" s="2">
        <v>8144800</v>
      </c>
      <c r="D4791" s="6">
        <v>0.439999999999997</v>
      </c>
      <c r="E4791" s="6">
        <v>0.75187969924812503</v>
      </c>
      <c r="F4791" s="6">
        <v>0.75188499391536301</v>
      </c>
      <c r="G4791" s="6">
        <v>68.67586</v>
      </c>
      <c r="H4791" s="6">
        <v>159983.58974358899</v>
      </c>
      <c r="I4791" s="6">
        <v>59.18</v>
      </c>
      <c r="J4791" s="6">
        <v>59.41</v>
      </c>
      <c r="K4791" s="6">
        <v>58.52</v>
      </c>
      <c r="L4791" s="6">
        <v>137335.897435897</v>
      </c>
    </row>
    <row r="4792" spans="1:12" ht="15" customHeight="1" x14ac:dyDescent="0.25">
      <c r="A4792" s="5">
        <v>37902</v>
      </c>
      <c r="B4792" s="6">
        <v>58.52</v>
      </c>
      <c r="C4792" s="2">
        <v>5576700</v>
      </c>
      <c r="D4792" s="6">
        <v>-0.37999999999999501</v>
      </c>
      <c r="E4792" s="6">
        <v>-0.64516129032257097</v>
      </c>
      <c r="F4792" s="6">
        <v>-0.64516251282505899</v>
      </c>
      <c r="G4792" s="6">
        <v>68.163349999999994</v>
      </c>
      <c r="H4792" s="6">
        <v>158788.92773892701</v>
      </c>
      <c r="I4792" s="6">
        <v>59</v>
      </c>
      <c r="J4792" s="6">
        <v>59.02</v>
      </c>
      <c r="K4792" s="6">
        <v>58.24</v>
      </c>
      <c r="L4792" s="6">
        <v>136310.256410256</v>
      </c>
    </row>
    <row r="4793" spans="1:12" ht="15" customHeight="1" x14ac:dyDescent="0.25">
      <c r="A4793" s="5">
        <v>37901</v>
      </c>
      <c r="B4793" s="6">
        <v>58.9</v>
      </c>
      <c r="C4793" s="2">
        <v>7146900</v>
      </c>
      <c r="D4793" s="6">
        <v>0.90999999999999603</v>
      </c>
      <c r="E4793" s="6">
        <v>1.56923607518537</v>
      </c>
      <c r="F4793" s="6">
        <v>1.5692414696293699</v>
      </c>
      <c r="G4793" s="6">
        <v>68.605969999999999</v>
      </c>
      <c r="H4793" s="6">
        <v>159820.67599067499</v>
      </c>
      <c r="I4793" s="6">
        <v>57.74</v>
      </c>
      <c r="J4793" s="6">
        <v>58.9</v>
      </c>
      <c r="K4793" s="6">
        <v>57.71</v>
      </c>
      <c r="L4793" s="6">
        <v>137196.03729603699</v>
      </c>
    </row>
    <row r="4794" spans="1:12" ht="15" customHeight="1" x14ac:dyDescent="0.25">
      <c r="A4794" s="5">
        <v>37900</v>
      </c>
      <c r="B4794" s="6">
        <v>57.99</v>
      </c>
      <c r="C4794" s="2">
        <v>4122700</v>
      </c>
      <c r="D4794" s="6">
        <v>0.510000000000005</v>
      </c>
      <c r="E4794" s="6">
        <v>0.88726513569938803</v>
      </c>
      <c r="F4794" s="6">
        <v>0.88726291399638901</v>
      </c>
      <c r="G4794" s="6">
        <v>67.546009999999995</v>
      </c>
      <c r="H4794" s="6">
        <v>157349.90675990601</v>
      </c>
      <c r="I4794" s="6">
        <v>57.57</v>
      </c>
      <c r="J4794" s="6">
        <v>58.45</v>
      </c>
      <c r="K4794" s="6">
        <v>57.49</v>
      </c>
      <c r="L4794" s="6">
        <v>135074.825174825</v>
      </c>
    </row>
    <row r="4795" spans="1:12" ht="15" customHeight="1" x14ac:dyDescent="0.25">
      <c r="A4795" s="5">
        <v>37897</v>
      </c>
      <c r="B4795" s="6">
        <v>57.48</v>
      </c>
      <c r="C4795" s="2">
        <v>9632800</v>
      </c>
      <c r="D4795" s="6">
        <v>0.41999999999999399</v>
      </c>
      <c r="E4795" s="6">
        <v>0.73606729758148803</v>
      </c>
      <c r="F4795" s="6">
        <v>0.73606633248453002</v>
      </c>
      <c r="G4795" s="6">
        <v>66.951970000000003</v>
      </c>
      <c r="H4795" s="6">
        <v>155965.19813519801</v>
      </c>
      <c r="I4795" s="6">
        <v>57.95</v>
      </c>
      <c r="J4795" s="6">
        <v>58.22</v>
      </c>
      <c r="K4795" s="6">
        <v>57.37</v>
      </c>
      <c r="L4795" s="6">
        <v>133886.01398601299</v>
      </c>
    </row>
    <row r="4796" spans="1:12" ht="15" customHeight="1" x14ac:dyDescent="0.25">
      <c r="A4796" s="5">
        <v>37896</v>
      </c>
      <c r="B4796" s="6">
        <v>57.06</v>
      </c>
      <c r="C4796" s="2">
        <v>6188800</v>
      </c>
      <c r="D4796" s="6"/>
      <c r="E4796" s="6"/>
      <c r="F4796" s="6">
        <v>0.15772000705265299</v>
      </c>
      <c r="G4796" s="6">
        <v>66.462760000000003</v>
      </c>
      <c r="H4796" s="6">
        <v>154824.84848484799</v>
      </c>
      <c r="I4796" s="6">
        <v>56.97</v>
      </c>
      <c r="J4796" s="6">
        <v>57.14</v>
      </c>
      <c r="K4796" s="6">
        <v>56.52</v>
      </c>
      <c r="L4796" s="6">
        <v>132906.993006993</v>
      </c>
    </row>
    <row r="4797" spans="1:12" ht="15" customHeight="1" x14ac:dyDescent="0.25">
      <c r="A4797" s="5">
        <v>37895</v>
      </c>
      <c r="B4797" s="6">
        <v>57.06</v>
      </c>
      <c r="C4797" s="2">
        <v>10932700</v>
      </c>
      <c r="D4797" s="6">
        <v>1.21</v>
      </c>
      <c r="E4797" s="6">
        <v>2.16651745747538</v>
      </c>
      <c r="F4797" s="6">
        <v>2.1665282031416901</v>
      </c>
      <c r="G4797" s="6">
        <v>66.358099999999993</v>
      </c>
      <c r="H4797" s="6">
        <v>154580.885780885</v>
      </c>
      <c r="I4797" s="6">
        <v>56.02</v>
      </c>
      <c r="J4797" s="6">
        <v>57.1</v>
      </c>
      <c r="K4797" s="6">
        <v>56.01</v>
      </c>
      <c r="L4797" s="6">
        <v>132906.993006993</v>
      </c>
    </row>
    <row r="4798" spans="1:12" ht="15" customHeight="1" x14ac:dyDescent="0.25">
      <c r="A4798" s="5">
        <v>37894</v>
      </c>
      <c r="B4798" s="6">
        <v>55.85</v>
      </c>
      <c r="C4798" s="2">
        <v>12833100</v>
      </c>
      <c r="D4798" s="6">
        <v>-1.3799999999999899</v>
      </c>
      <c r="E4798" s="6">
        <v>-2.4113227328324198</v>
      </c>
      <c r="F4798" s="6">
        <v>-2.4113300418596202</v>
      </c>
      <c r="G4798" s="6">
        <v>64.950919999999996</v>
      </c>
      <c r="H4798" s="6">
        <v>151300.74592074499</v>
      </c>
      <c r="I4798" s="6">
        <v>56.88</v>
      </c>
      <c r="J4798" s="6">
        <v>57.35</v>
      </c>
      <c r="K4798" s="6">
        <v>55.8</v>
      </c>
      <c r="L4798" s="6">
        <v>130086.48018648</v>
      </c>
    </row>
    <row r="4799" spans="1:12" ht="15" customHeight="1" x14ac:dyDescent="0.25">
      <c r="A4799" s="5">
        <v>37893</v>
      </c>
      <c r="B4799" s="6">
        <v>57.23</v>
      </c>
      <c r="C4799" s="2">
        <v>8669600</v>
      </c>
      <c r="D4799" s="6">
        <v>0.42999999999999899</v>
      </c>
      <c r="E4799" s="6">
        <v>0.75704225352113397</v>
      </c>
      <c r="F4799" s="6">
        <v>0.757042576018784</v>
      </c>
      <c r="G4799" s="6">
        <v>66.555800000000005</v>
      </c>
      <c r="H4799" s="6">
        <v>155041.72494172401</v>
      </c>
      <c r="I4799" s="6">
        <v>57.27</v>
      </c>
      <c r="J4799" s="6">
        <v>57.35</v>
      </c>
      <c r="K4799" s="6">
        <v>56.47</v>
      </c>
      <c r="L4799" s="6">
        <v>133303.263403263</v>
      </c>
    </row>
    <row r="4800" spans="1:12" ht="15" customHeight="1" x14ac:dyDescent="0.25">
      <c r="A4800" s="5">
        <v>37890</v>
      </c>
      <c r="B4800" s="6">
        <v>56.8</v>
      </c>
      <c r="C4800" s="2">
        <v>6575300</v>
      </c>
      <c r="D4800" s="6">
        <v>-9.0000000000003397E-2</v>
      </c>
      <c r="E4800" s="6">
        <v>-0.15820003515556399</v>
      </c>
      <c r="F4800" s="6">
        <v>-0.158191328678702</v>
      </c>
      <c r="G4800" s="6">
        <v>66.055729999999997</v>
      </c>
      <c r="H4800" s="6">
        <v>153876.06060606</v>
      </c>
      <c r="I4800" s="6">
        <v>56.7</v>
      </c>
      <c r="J4800" s="6">
        <v>57.09</v>
      </c>
      <c r="K4800" s="6">
        <v>56.61</v>
      </c>
      <c r="L4800" s="6">
        <v>132300.93240093201</v>
      </c>
    </row>
    <row r="4801" spans="1:12" ht="15" customHeight="1" x14ac:dyDescent="0.25">
      <c r="A4801" s="5">
        <v>37889</v>
      </c>
      <c r="B4801" s="6">
        <v>56.89</v>
      </c>
      <c r="C4801" s="2">
        <v>7543200</v>
      </c>
      <c r="D4801" s="6">
        <v>0.27000000000000302</v>
      </c>
      <c r="E4801" s="6">
        <v>0.47686329918756798</v>
      </c>
      <c r="F4801" s="6">
        <v>0.47685218933761703</v>
      </c>
      <c r="G4801" s="6">
        <v>66.160390000000007</v>
      </c>
      <c r="H4801" s="6">
        <v>154120.02331002301</v>
      </c>
      <c r="I4801" s="6">
        <v>56.59</v>
      </c>
      <c r="J4801" s="6">
        <v>57.48</v>
      </c>
      <c r="K4801" s="6">
        <v>56.59</v>
      </c>
      <c r="L4801" s="6">
        <v>132510.722610722</v>
      </c>
    </row>
    <row r="4802" spans="1:12" ht="15" customHeight="1" x14ac:dyDescent="0.25">
      <c r="A4802" s="5">
        <v>37888</v>
      </c>
      <c r="B4802" s="6">
        <v>56.62</v>
      </c>
      <c r="C4802" s="2">
        <v>7999300</v>
      </c>
      <c r="D4802" s="6">
        <v>-1</v>
      </c>
      <c r="E4802" s="6">
        <v>-1.73550850399166</v>
      </c>
      <c r="F4802" s="6">
        <v>-1.7355040751775599</v>
      </c>
      <c r="G4802" s="6">
        <v>65.846400000000003</v>
      </c>
      <c r="H4802" s="6">
        <v>153388.11188811099</v>
      </c>
      <c r="I4802" s="6">
        <v>57.22</v>
      </c>
      <c r="J4802" s="6">
        <v>57.5</v>
      </c>
      <c r="K4802" s="6">
        <v>56.55</v>
      </c>
      <c r="L4802" s="6">
        <v>131881.35198135101</v>
      </c>
    </row>
    <row r="4803" spans="1:12" ht="15" customHeight="1" x14ac:dyDescent="0.25">
      <c r="A4803" s="5">
        <v>37887</v>
      </c>
      <c r="B4803" s="6">
        <v>57.62</v>
      </c>
      <c r="C4803" s="2">
        <v>6606400</v>
      </c>
      <c r="D4803" s="6">
        <v>0.54999999999999705</v>
      </c>
      <c r="E4803" s="6">
        <v>0.96372875416155201</v>
      </c>
      <c r="F4803" s="6">
        <v>0.96372246805884698</v>
      </c>
      <c r="G4803" s="6">
        <v>67.009349999999998</v>
      </c>
      <c r="H4803" s="6">
        <v>156098.95104895101</v>
      </c>
      <c r="I4803" s="6">
        <v>57.29</v>
      </c>
      <c r="J4803" s="6">
        <v>57.91</v>
      </c>
      <c r="K4803" s="6">
        <v>57.19</v>
      </c>
      <c r="L4803" s="6">
        <v>134212.354312354</v>
      </c>
    </row>
    <row r="4804" spans="1:12" ht="15" customHeight="1" x14ac:dyDescent="0.25">
      <c r="A4804" s="5">
        <v>37886</v>
      </c>
      <c r="B4804" s="6">
        <v>57.07</v>
      </c>
      <c r="C4804" s="2">
        <v>9251600</v>
      </c>
      <c r="D4804" s="6">
        <v>-1.07</v>
      </c>
      <c r="E4804" s="6">
        <v>-1.84038527691778</v>
      </c>
      <c r="F4804" s="6">
        <v>-1.8403856355975501</v>
      </c>
      <c r="G4804" s="6">
        <v>66.369730000000004</v>
      </c>
      <c r="H4804" s="6">
        <v>154607.995337995</v>
      </c>
      <c r="I4804" s="6">
        <v>57.69</v>
      </c>
      <c r="J4804" s="6">
        <v>57.75</v>
      </c>
      <c r="K4804" s="6">
        <v>56.75</v>
      </c>
      <c r="L4804" s="6">
        <v>132930.30303030301</v>
      </c>
    </row>
    <row r="4805" spans="1:12" ht="15" customHeight="1" x14ac:dyDescent="0.25">
      <c r="A4805" s="5">
        <v>37883</v>
      </c>
      <c r="B4805" s="6">
        <v>58.14</v>
      </c>
      <c r="C4805" s="2">
        <v>8373500</v>
      </c>
      <c r="D4805" s="6">
        <v>-0.35000000000000098</v>
      </c>
      <c r="E4805" s="6">
        <v>-0.59839288767310395</v>
      </c>
      <c r="F4805" s="6">
        <v>-0.59839644524554103</v>
      </c>
      <c r="G4805" s="6">
        <v>67.614090000000004</v>
      </c>
      <c r="H4805" s="6">
        <v>157508.60139860099</v>
      </c>
      <c r="I4805" s="6">
        <v>57.54</v>
      </c>
      <c r="J4805" s="6">
        <v>58.49</v>
      </c>
      <c r="K4805" s="6">
        <v>57.54</v>
      </c>
      <c r="L4805" s="6">
        <v>135424.47552447501</v>
      </c>
    </row>
    <row r="4806" spans="1:12" ht="15" customHeight="1" x14ac:dyDescent="0.25">
      <c r="A4806" s="5">
        <v>37882</v>
      </c>
      <c r="B4806" s="6">
        <v>58.49</v>
      </c>
      <c r="C4806" s="2">
        <v>7512000</v>
      </c>
      <c r="D4806" s="6">
        <v>0.89999999999999802</v>
      </c>
      <c r="E4806" s="6">
        <v>1.5627713144643101</v>
      </c>
      <c r="F4806" s="6">
        <v>1.56277771778807</v>
      </c>
      <c r="G4806" s="6">
        <v>68.021125999999995</v>
      </c>
      <c r="H4806" s="6">
        <v>158457.40326340299</v>
      </c>
      <c r="I4806" s="6">
        <v>57.61</v>
      </c>
      <c r="J4806" s="6">
        <v>58.49</v>
      </c>
      <c r="K4806" s="6">
        <v>57.61</v>
      </c>
      <c r="L4806" s="6">
        <v>136240.32634032599</v>
      </c>
    </row>
    <row r="4807" spans="1:12" ht="15" customHeight="1" x14ac:dyDescent="0.25">
      <c r="A4807" s="5">
        <v>37881</v>
      </c>
      <c r="B4807" s="6">
        <v>57.59</v>
      </c>
      <c r="C4807" s="2">
        <v>6702900</v>
      </c>
      <c r="D4807" s="6">
        <v>-0.82999999999999796</v>
      </c>
      <c r="E4807" s="6">
        <v>-1.4207463197535</v>
      </c>
      <c r="F4807" s="6">
        <v>-1.4207390640908</v>
      </c>
      <c r="G4807" s="6">
        <v>66.974463999999998</v>
      </c>
      <c r="H4807" s="6">
        <v>156017.63170163101</v>
      </c>
      <c r="I4807" s="6">
        <v>58.17</v>
      </c>
      <c r="J4807" s="6">
        <v>58.5</v>
      </c>
      <c r="K4807" s="6">
        <v>57.59</v>
      </c>
      <c r="L4807" s="6">
        <v>134142.42424242399</v>
      </c>
    </row>
    <row r="4808" spans="1:12" ht="15" customHeight="1" x14ac:dyDescent="0.25">
      <c r="A4808" s="5">
        <v>37880</v>
      </c>
      <c r="B4808" s="6">
        <v>58.42</v>
      </c>
      <c r="C4808" s="2">
        <v>6259800</v>
      </c>
      <c r="D4808" s="6">
        <v>0.67000000000000104</v>
      </c>
      <c r="E4808" s="6">
        <v>1.16017316017316</v>
      </c>
      <c r="F4808" s="6">
        <v>1.16016041562501</v>
      </c>
      <c r="G4808" s="6">
        <v>67.939710000000005</v>
      </c>
      <c r="H4808" s="6">
        <v>158267.622377622</v>
      </c>
      <c r="I4808" s="6">
        <v>57.97</v>
      </c>
      <c r="J4808" s="6">
        <v>58.52</v>
      </c>
      <c r="K4808" s="6">
        <v>57.7</v>
      </c>
      <c r="L4808" s="6">
        <v>136077.15617715599</v>
      </c>
    </row>
    <row r="4809" spans="1:12" ht="15" customHeight="1" x14ac:dyDescent="0.25">
      <c r="A4809" s="5">
        <v>37879</v>
      </c>
      <c r="B4809" s="6">
        <v>57.75</v>
      </c>
      <c r="C4809" s="2">
        <v>6077000</v>
      </c>
      <c r="D4809" s="6">
        <v>0.27000000000000302</v>
      </c>
      <c r="E4809" s="6">
        <v>0.46972860125260502</v>
      </c>
      <c r="F4809" s="6">
        <v>0.469740129387408</v>
      </c>
      <c r="G4809" s="6">
        <v>67.160539999999997</v>
      </c>
      <c r="H4809" s="6">
        <v>156451.37529137501</v>
      </c>
      <c r="I4809" s="6">
        <v>57.5</v>
      </c>
      <c r="J4809" s="6">
        <v>58.05</v>
      </c>
      <c r="K4809" s="6">
        <v>57.5</v>
      </c>
      <c r="L4809" s="6">
        <v>134515.38461538401</v>
      </c>
    </row>
    <row r="4810" spans="1:12" ht="15" customHeight="1" x14ac:dyDescent="0.25">
      <c r="A4810" s="5">
        <v>37876</v>
      </c>
      <c r="B4810" s="6">
        <v>57.48</v>
      </c>
      <c r="C4810" s="2">
        <v>7970800</v>
      </c>
      <c r="D4810" s="6">
        <v>-2.0000000000003099E-2</v>
      </c>
      <c r="E4810" s="6">
        <v>-3.4782608695660397E-2</v>
      </c>
      <c r="F4810" s="6">
        <v>-3.4791490328955899E-2</v>
      </c>
      <c r="G4810" s="6">
        <v>66.846535000000003</v>
      </c>
      <c r="H4810" s="6">
        <v>155719.428904428</v>
      </c>
      <c r="I4810" s="6">
        <v>57.18</v>
      </c>
      <c r="J4810" s="6">
        <v>57.53</v>
      </c>
      <c r="K4810" s="6">
        <v>56.72</v>
      </c>
      <c r="L4810" s="6">
        <v>133886.01398601299</v>
      </c>
    </row>
    <row r="4811" spans="1:12" ht="15" customHeight="1" x14ac:dyDescent="0.25">
      <c r="A4811" s="5">
        <v>37875</v>
      </c>
      <c r="B4811" s="6">
        <v>57.5</v>
      </c>
      <c r="C4811" s="2">
        <v>8413400</v>
      </c>
      <c r="D4811" s="6">
        <v>0.64999999999999802</v>
      </c>
      <c r="E4811" s="6">
        <v>1.1433597185576101</v>
      </c>
      <c r="F4811" s="6">
        <v>1.1433605167326499</v>
      </c>
      <c r="G4811" s="6">
        <v>66.869799999999998</v>
      </c>
      <c r="H4811" s="6">
        <v>155773.65967365901</v>
      </c>
      <c r="I4811" s="6">
        <v>57.1</v>
      </c>
      <c r="J4811" s="6">
        <v>57.87</v>
      </c>
      <c r="K4811" s="6">
        <v>57.0075</v>
      </c>
      <c r="L4811" s="6">
        <v>133932.634032634</v>
      </c>
    </row>
    <row r="4812" spans="1:12" ht="15" customHeight="1" x14ac:dyDescent="0.25">
      <c r="A4812" s="5">
        <v>37874</v>
      </c>
      <c r="B4812" s="6">
        <v>56.85</v>
      </c>
      <c r="C4812" s="2">
        <v>10847200</v>
      </c>
      <c r="D4812" s="6">
        <v>-0.21</v>
      </c>
      <c r="E4812" s="6">
        <v>-0.36803364879074402</v>
      </c>
      <c r="F4812" s="6">
        <v>-0.36803344278994998</v>
      </c>
      <c r="G4812" s="6">
        <v>66.113879999999995</v>
      </c>
      <c r="H4812" s="6">
        <v>154011.608391608</v>
      </c>
      <c r="I4812" s="6">
        <v>56.56</v>
      </c>
      <c r="J4812" s="6">
        <v>57.48</v>
      </c>
      <c r="K4812" s="6">
        <v>56.56</v>
      </c>
      <c r="L4812" s="6">
        <v>132417.48251748201</v>
      </c>
    </row>
    <row r="4813" spans="1:12" ht="15" customHeight="1" x14ac:dyDescent="0.25">
      <c r="A4813" s="5">
        <v>37873</v>
      </c>
      <c r="B4813" s="6">
        <v>57.06</v>
      </c>
      <c r="C4813" s="2">
        <v>10107500</v>
      </c>
      <c r="D4813" s="6">
        <v>-1.53</v>
      </c>
      <c r="E4813" s="6">
        <v>-2.6113671274961598</v>
      </c>
      <c r="F4813" s="6">
        <v>-2.6113554947274999</v>
      </c>
      <c r="G4813" s="6">
        <v>66.358099999999993</v>
      </c>
      <c r="H4813" s="6">
        <v>154580.885780885</v>
      </c>
      <c r="I4813" s="6">
        <v>58.57</v>
      </c>
      <c r="J4813" s="6">
        <v>58.57</v>
      </c>
      <c r="K4813" s="6">
        <v>56.9</v>
      </c>
      <c r="L4813" s="6">
        <v>132906.993006993</v>
      </c>
    </row>
    <row r="4814" spans="1:12" ht="15" customHeight="1" x14ac:dyDescent="0.25">
      <c r="A4814" s="5">
        <v>37872</v>
      </c>
      <c r="B4814" s="6">
        <v>58.59</v>
      </c>
      <c r="C4814" s="2">
        <v>8558000</v>
      </c>
      <c r="D4814" s="6">
        <v>-0.29999999999999699</v>
      </c>
      <c r="E4814" s="6">
        <v>-0.50942435048394397</v>
      </c>
      <c r="F4814" s="6">
        <v>-0.50943035322392705</v>
      </c>
      <c r="G4814" s="6">
        <v>68.137410000000003</v>
      </c>
      <c r="H4814" s="6">
        <v>158728.46153846101</v>
      </c>
      <c r="I4814" s="6">
        <v>58.55</v>
      </c>
      <c r="J4814" s="6">
        <v>58.64</v>
      </c>
      <c r="K4814" s="6">
        <v>58.05</v>
      </c>
      <c r="L4814" s="6">
        <v>136473.426573426</v>
      </c>
    </row>
    <row r="4815" spans="1:12" ht="15" customHeight="1" x14ac:dyDescent="0.25">
      <c r="A4815" s="5">
        <v>37869</v>
      </c>
      <c r="B4815" s="6">
        <v>58.89</v>
      </c>
      <c r="C4815" s="2">
        <v>10593500</v>
      </c>
      <c r="D4815" s="6">
        <v>-1.18999999999999</v>
      </c>
      <c r="E4815" s="6">
        <v>-1.98069241011983</v>
      </c>
      <c r="F4815" s="6">
        <v>-1.98070079069452</v>
      </c>
      <c r="G4815" s="6">
        <v>68.4863</v>
      </c>
      <c r="H4815" s="6">
        <v>159541.72494172401</v>
      </c>
      <c r="I4815" s="6">
        <v>59.1</v>
      </c>
      <c r="J4815" s="6">
        <v>59.21</v>
      </c>
      <c r="K4815" s="6">
        <v>58.5</v>
      </c>
      <c r="L4815" s="6">
        <v>137172.727272727</v>
      </c>
    </row>
    <row r="4816" spans="1:12" ht="15" customHeight="1" x14ac:dyDescent="0.25">
      <c r="A4816" s="5">
        <v>37868</v>
      </c>
      <c r="B4816" s="6">
        <v>60.08</v>
      </c>
      <c r="C4816" s="2">
        <v>9906500</v>
      </c>
      <c r="D4816" s="6">
        <v>0.100000000000001</v>
      </c>
      <c r="E4816" s="6">
        <v>0.16672224074691899</v>
      </c>
      <c r="F4816" s="6">
        <v>0.16672898096623501</v>
      </c>
      <c r="G4816" s="6">
        <v>69.870220000000003</v>
      </c>
      <c r="H4816" s="6">
        <v>162767.64568764501</v>
      </c>
      <c r="I4816" s="6">
        <v>60.05</v>
      </c>
      <c r="J4816" s="6">
        <v>60.2</v>
      </c>
      <c r="K4816" s="6">
        <v>59.74</v>
      </c>
      <c r="L4816" s="6">
        <v>139946.62004662</v>
      </c>
    </row>
    <row r="4817" spans="1:12" ht="15" customHeight="1" x14ac:dyDescent="0.25">
      <c r="A4817" s="5">
        <v>37867</v>
      </c>
      <c r="B4817" s="6">
        <v>59.98</v>
      </c>
      <c r="C4817" s="2">
        <v>7628000</v>
      </c>
      <c r="D4817" s="6">
        <v>5.9999999999995099E-2</v>
      </c>
      <c r="E4817" s="6">
        <v>0.100133511348454</v>
      </c>
      <c r="F4817" s="6">
        <v>0.100137563583335</v>
      </c>
      <c r="G4817" s="6">
        <v>69.753919999999994</v>
      </c>
      <c r="H4817" s="6">
        <v>162496.55011655</v>
      </c>
      <c r="I4817" s="6">
        <v>59.95</v>
      </c>
      <c r="J4817" s="6">
        <v>60.1</v>
      </c>
      <c r="K4817" s="6">
        <v>59.36</v>
      </c>
      <c r="L4817" s="6">
        <v>139713.519813519</v>
      </c>
    </row>
    <row r="4818" spans="1:12" ht="15" customHeight="1" x14ac:dyDescent="0.25">
      <c r="A4818" s="5">
        <v>37866</v>
      </c>
      <c r="B4818" s="6">
        <v>59.92</v>
      </c>
      <c r="C4818" s="2">
        <v>6760500</v>
      </c>
      <c r="D4818" s="6">
        <v>0.75</v>
      </c>
      <c r="E4818" s="6">
        <v>1.2675342234240199</v>
      </c>
      <c r="F4818" s="6">
        <v>1.2675273023151601</v>
      </c>
      <c r="G4818" s="6">
        <v>69.684139999999999</v>
      </c>
      <c r="H4818" s="6">
        <v>162333.892773892</v>
      </c>
      <c r="I4818" s="6">
        <v>58.96</v>
      </c>
      <c r="J4818" s="6">
        <v>59.95</v>
      </c>
      <c r="K4818" s="6">
        <v>58.92</v>
      </c>
      <c r="L4818" s="6">
        <v>139573.65967365901</v>
      </c>
    </row>
    <row r="4819" spans="1:12" ht="15" customHeight="1" x14ac:dyDescent="0.25">
      <c r="A4819" s="5">
        <v>37862</v>
      </c>
      <c r="B4819" s="6">
        <v>59.17</v>
      </c>
      <c r="C4819" s="2">
        <v>5186000</v>
      </c>
      <c r="D4819" s="6">
        <v>-0.12999999999999501</v>
      </c>
      <c r="E4819" s="6">
        <v>-0.21922428330521901</v>
      </c>
      <c r="F4819" s="6">
        <v>-0.21921865182703501</v>
      </c>
      <c r="G4819" s="6">
        <v>68.811930000000004</v>
      </c>
      <c r="H4819" s="6">
        <v>160300.76923076899</v>
      </c>
      <c r="I4819" s="6">
        <v>59.05</v>
      </c>
      <c r="J4819" s="6">
        <v>59.320999999999998</v>
      </c>
      <c r="K4819" s="6">
        <v>58.71</v>
      </c>
      <c r="L4819" s="6">
        <v>137825.40792540699</v>
      </c>
    </row>
    <row r="4820" spans="1:12" ht="15" customHeight="1" x14ac:dyDescent="0.25">
      <c r="A4820" s="5">
        <v>37861</v>
      </c>
      <c r="B4820" s="6">
        <v>59.3</v>
      </c>
      <c r="C4820" s="2">
        <v>4802800</v>
      </c>
      <c r="D4820" s="6">
        <v>0.189999999999997</v>
      </c>
      <c r="E4820" s="6">
        <v>0.32143461343256902</v>
      </c>
      <c r="F4820" s="6">
        <v>0.32143306544820599</v>
      </c>
      <c r="G4820" s="6">
        <v>68.96311</v>
      </c>
      <c r="H4820" s="6">
        <v>160653.17016317</v>
      </c>
      <c r="I4820" s="6">
        <v>59.25</v>
      </c>
      <c r="J4820" s="6">
        <v>59.45</v>
      </c>
      <c r="K4820" s="6">
        <v>58.86</v>
      </c>
      <c r="L4820" s="6">
        <v>138128.438228438</v>
      </c>
    </row>
    <row r="4821" spans="1:12" ht="15" customHeight="1" x14ac:dyDescent="0.25">
      <c r="A4821" s="5">
        <v>37860</v>
      </c>
      <c r="B4821" s="6">
        <v>59.11</v>
      </c>
      <c r="C4821" s="2">
        <v>4871500</v>
      </c>
      <c r="D4821" s="6">
        <v>9.9999999999980105E-3</v>
      </c>
      <c r="E4821" s="6">
        <v>1.6920473773263101E-2</v>
      </c>
      <c r="F4821" s="6">
        <v>1.6921158169602699E-2</v>
      </c>
      <c r="G4821" s="6">
        <v>68.742149999999995</v>
      </c>
      <c r="H4821" s="6">
        <v>160138.11188811099</v>
      </c>
      <c r="I4821" s="6">
        <v>59.25</v>
      </c>
      <c r="J4821" s="6">
        <v>59.37</v>
      </c>
      <c r="K4821" s="6">
        <v>59.1</v>
      </c>
      <c r="L4821" s="6">
        <v>137685.54778554701</v>
      </c>
    </row>
    <row r="4822" spans="1:12" ht="15" customHeight="1" x14ac:dyDescent="0.25">
      <c r="A4822" s="5">
        <v>37859</v>
      </c>
      <c r="B4822" s="6">
        <v>59.1</v>
      </c>
      <c r="C4822" s="2">
        <v>6746000</v>
      </c>
      <c r="D4822" s="6"/>
      <c r="E4822" s="6"/>
      <c r="F4822" s="6"/>
      <c r="G4822" s="6">
        <v>68.730519999999999</v>
      </c>
      <c r="H4822" s="6">
        <v>160111.002331002</v>
      </c>
      <c r="I4822" s="6">
        <v>59.09</v>
      </c>
      <c r="J4822" s="6">
        <v>59.35</v>
      </c>
      <c r="K4822" s="6">
        <v>58.37</v>
      </c>
      <c r="L4822" s="6">
        <v>137662.237762237</v>
      </c>
    </row>
    <row r="4823" spans="1:12" ht="15" customHeight="1" x14ac:dyDescent="0.25">
      <c r="A4823" s="5">
        <v>37858</v>
      </c>
      <c r="B4823" s="6">
        <v>59.1</v>
      </c>
      <c r="C4823" s="2">
        <v>6046100</v>
      </c>
      <c r="D4823" s="6">
        <v>0.70000000000000195</v>
      </c>
      <c r="E4823" s="6">
        <v>1.1986301369863099</v>
      </c>
      <c r="F4823" s="6">
        <v>1.19861959825349</v>
      </c>
      <c r="G4823" s="6">
        <v>68.730519999999999</v>
      </c>
      <c r="H4823" s="6">
        <v>160111.002331002</v>
      </c>
      <c r="I4823" s="6">
        <v>58.4</v>
      </c>
      <c r="J4823" s="6">
        <v>59.1</v>
      </c>
      <c r="K4823" s="6">
        <v>58.33</v>
      </c>
      <c r="L4823" s="6">
        <v>137662.237762237</v>
      </c>
    </row>
    <row r="4824" spans="1:12" ht="15" customHeight="1" x14ac:dyDescent="0.25">
      <c r="A4824" s="5">
        <v>37855</v>
      </c>
      <c r="B4824" s="6">
        <v>58.4</v>
      </c>
      <c r="C4824" s="2">
        <v>6936500</v>
      </c>
      <c r="D4824" s="6">
        <v>-0.78999999999999904</v>
      </c>
      <c r="E4824" s="6">
        <v>-1.3346849129920499</v>
      </c>
      <c r="F4824" s="6">
        <v>-1.3346807061911099</v>
      </c>
      <c r="G4824" s="6">
        <v>67.916460000000001</v>
      </c>
      <c r="H4824" s="6">
        <v>158213.426573426</v>
      </c>
      <c r="I4824" s="6">
        <v>59.44</v>
      </c>
      <c r="J4824" s="6">
        <v>59.48</v>
      </c>
      <c r="K4824" s="6">
        <v>58.39</v>
      </c>
      <c r="L4824" s="6">
        <v>136030.536130536</v>
      </c>
    </row>
    <row r="4825" spans="1:12" ht="15" customHeight="1" x14ac:dyDescent="0.25">
      <c r="A4825" s="5">
        <v>37854</v>
      </c>
      <c r="B4825" s="6">
        <v>59.19</v>
      </c>
      <c r="C4825" s="2">
        <v>5906400</v>
      </c>
      <c r="D4825" s="6">
        <v>0.40999999999999598</v>
      </c>
      <c r="E4825" s="6">
        <v>0.697516161959854</v>
      </c>
      <c r="F4825" s="6">
        <v>0.697520959245712</v>
      </c>
      <c r="G4825" s="6">
        <v>68.835189999999997</v>
      </c>
      <c r="H4825" s="6">
        <v>160354.988344988</v>
      </c>
      <c r="I4825" s="6">
        <v>58.76</v>
      </c>
      <c r="J4825" s="6">
        <v>59.43</v>
      </c>
      <c r="K4825" s="6">
        <v>58.71</v>
      </c>
      <c r="L4825" s="6">
        <v>137872.02797202699</v>
      </c>
    </row>
    <row r="4826" spans="1:12" ht="15" customHeight="1" x14ac:dyDescent="0.25">
      <c r="A4826" s="5">
        <v>37853</v>
      </c>
      <c r="B4826" s="6">
        <v>58.78</v>
      </c>
      <c r="C4826" s="2">
        <v>3941900</v>
      </c>
      <c r="D4826" s="6">
        <v>-0.100000000000001</v>
      </c>
      <c r="E4826" s="6">
        <v>-0.16983695652174</v>
      </c>
      <c r="F4826" s="6">
        <v>-0.16983506455744399</v>
      </c>
      <c r="G4826" s="6">
        <v>68.358376000000007</v>
      </c>
      <c r="H4826" s="6">
        <v>159243.533799533</v>
      </c>
      <c r="I4826" s="6">
        <v>58.45</v>
      </c>
      <c r="J4826" s="6">
        <v>59.1</v>
      </c>
      <c r="K4826" s="6">
        <v>58.41</v>
      </c>
      <c r="L4826" s="6">
        <v>136916.31701631701</v>
      </c>
    </row>
    <row r="4827" spans="1:12" ht="15" customHeight="1" x14ac:dyDescent="0.25">
      <c r="A4827" s="5">
        <v>37852</v>
      </c>
      <c r="B4827" s="6">
        <v>58.88</v>
      </c>
      <c r="C4827" s="2">
        <v>5327800</v>
      </c>
      <c r="D4827" s="6">
        <v>-3.9999999999999099E-2</v>
      </c>
      <c r="E4827" s="6">
        <v>-6.7888662593340504E-2</v>
      </c>
      <c r="F4827" s="6">
        <v>-6.7891407023146194E-2</v>
      </c>
      <c r="G4827" s="6">
        <v>68.474670000000003</v>
      </c>
      <c r="H4827" s="6">
        <v>159514.615384615</v>
      </c>
      <c r="I4827" s="6">
        <v>59.05</v>
      </c>
      <c r="J4827" s="6">
        <v>59.05</v>
      </c>
      <c r="K4827" s="6">
        <v>58.4</v>
      </c>
      <c r="L4827" s="6">
        <v>137149.41724941699</v>
      </c>
    </row>
    <row r="4828" spans="1:12" ht="15" customHeight="1" x14ac:dyDescent="0.25">
      <c r="A4828" s="5">
        <v>37851</v>
      </c>
      <c r="B4828" s="6">
        <v>58.92</v>
      </c>
      <c r="C4828" s="2">
        <v>6811600</v>
      </c>
      <c r="D4828" s="6">
        <v>0.82</v>
      </c>
      <c r="E4828" s="6">
        <v>1.4113597246127201</v>
      </c>
      <c r="F4828" s="6">
        <v>1.4113635527436399</v>
      </c>
      <c r="G4828" s="6">
        <v>68.521190000000004</v>
      </c>
      <c r="H4828" s="6">
        <v>159623.05361305299</v>
      </c>
      <c r="I4828" s="6">
        <v>58.5</v>
      </c>
      <c r="J4828" s="6">
        <v>59.15</v>
      </c>
      <c r="K4828" s="6">
        <v>58.38</v>
      </c>
      <c r="L4828" s="6">
        <v>137242.65734265701</v>
      </c>
    </row>
    <row r="4829" spans="1:12" ht="15" customHeight="1" x14ac:dyDescent="0.25">
      <c r="A4829" s="5">
        <v>37848</v>
      </c>
      <c r="B4829" s="6">
        <v>58.1</v>
      </c>
      <c r="C4829" s="2">
        <v>3235400</v>
      </c>
      <c r="D4829" s="6">
        <v>0.17000000000000101</v>
      </c>
      <c r="E4829" s="6">
        <v>0.293457621267045</v>
      </c>
      <c r="F4829" s="6">
        <v>0.293456132055469</v>
      </c>
      <c r="G4829" s="6">
        <v>67.567565999999999</v>
      </c>
      <c r="H4829" s="6">
        <v>157400.153846153</v>
      </c>
      <c r="I4829" s="6">
        <v>58.05</v>
      </c>
      <c r="J4829" s="6">
        <v>58.18</v>
      </c>
      <c r="K4829" s="6">
        <v>57.75</v>
      </c>
      <c r="L4829" s="6">
        <v>135331.23543123499</v>
      </c>
    </row>
    <row r="4830" spans="1:12" ht="15" customHeight="1" x14ac:dyDescent="0.25">
      <c r="A4830" s="5">
        <v>37847</v>
      </c>
      <c r="B4830" s="6">
        <v>57.93</v>
      </c>
      <c r="C4830" s="2">
        <v>6694500</v>
      </c>
      <c r="D4830" s="6">
        <v>-0.14000000000000001</v>
      </c>
      <c r="E4830" s="6">
        <v>-0.24108834165662499</v>
      </c>
      <c r="F4830" s="6">
        <v>-0.24109068379930501</v>
      </c>
      <c r="G4830" s="6">
        <v>67.369865000000004</v>
      </c>
      <c r="H4830" s="6">
        <v>156939.31235431199</v>
      </c>
      <c r="I4830" s="6">
        <v>58.07</v>
      </c>
      <c r="J4830" s="6">
        <v>58.48</v>
      </c>
      <c r="K4830" s="6">
        <v>57.75</v>
      </c>
      <c r="L4830" s="6">
        <v>134934.96503496499</v>
      </c>
    </row>
    <row r="4831" spans="1:12" ht="15" customHeight="1" x14ac:dyDescent="0.25">
      <c r="A4831" s="5">
        <v>37846</v>
      </c>
      <c r="B4831" s="6">
        <v>58.07</v>
      </c>
      <c r="C4831" s="2">
        <v>9404800</v>
      </c>
      <c r="D4831" s="6">
        <v>-0.72999999999999599</v>
      </c>
      <c r="E4831" s="6">
        <v>-1.24149659863944</v>
      </c>
      <c r="F4831" s="6">
        <v>-1.2415028361414</v>
      </c>
      <c r="G4831" s="6">
        <v>67.532679999999999</v>
      </c>
      <c r="H4831" s="6">
        <v>157318.83449883401</v>
      </c>
      <c r="I4831" s="6">
        <v>58.5</v>
      </c>
      <c r="J4831" s="6">
        <v>58.65</v>
      </c>
      <c r="K4831" s="6">
        <v>57.85</v>
      </c>
      <c r="L4831" s="6">
        <v>135261.30536130501</v>
      </c>
    </row>
    <row r="4832" spans="1:12" ht="15" customHeight="1" x14ac:dyDescent="0.25">
      <c r="A4832" s="5">
        <v>37845</v>
      </c>
      <c r="B4832" s="6">
        <v>58.8</v>
      </c>
      <c r="C4832" s="2">
        <v>6869900</v>
      </c>
      <c r="D4832" s="6">
        <v>1.0999999999999901</v>
      </c>
      <c r="E4832" s="6">
        <v>1.9064124783362</v>
      </c>
      <c r="F4832" s="6">
        <v>1.90641495779808</v>
      </c>
      <c r="G4832" s="6">
        <v>68.381640000000004</v>
      </c>
      <c r="H4832" s="6">
        <v>159297.76223776201</v>
      </c>
      <c r="I4832" s="6">
        <v>58.05</v>
      </c>
      <c r="J4832" s="6">
        <v>58.8</v>
      </c>
      <c r="K4832" s="6">
        <v>57.9</v>
      </c>
      <c r="L4832" s="6">
        <v>136962.93706293701</v>
      </c>
    </row>
    <row r="4833" spans="1:12" ht="15" customHeight="1" x14ac:dyDescent="0.25">
      <c r="A4833" s="5">
        <v>37844</v>
      </c>
      <c r="B4833" s="6">
        <v>57.7</v>
      </c>
      <c r="C4833" s="2">
        <v>7043200</v>
      </c>
      <c r="D4833" s="6">
        <v>-7.0000000000000201E-2</v>
      </c>
      <c r="E4833" s="6">
        <v>-0.121170157521199</v>
      </c>
      <c r="F4833" s="6">
        <v>-0.1211601786681</v>
      </c>
      <c r="G4833" s="6">
        <v>67.10239</v>
      </c>
      <c r="H4833" s="6">
        <v>156315.82750582701</v>
      </c>
      <c r="I4833" s="6">
        <v>57.88</v>
      </c>
      <c r="J4833" s="6">
        <v>58.3</v>
      </c>
      <c r="K4833" s="6">
        <v>57.28</v>
      </c>
      <c r="L4833" s="6">
        <v>134398.83449883401</v>
      </c>
    </row>
    <row r="4834" spans="1:12" ht="15" customHeight="1" x14ac:dyDescent="0.25">
      <c r="A4834" s="5">
        <v>37841</v>
      </c>
      <c r="B4834" s="6">
        <v>57.77</v>
      </c>
      <c r="C4834" s="2">
        <v>6656400</v>
      </c>
      <c r="D4834" s="6">
        <v>0.77000000000000302</v>
      </c>
      <c r="E4834" s="6">
        <v>1.3508771929824499</v>
      </c>
      <c r="F4834" s="6">
        <v>1.3508714657423699</v>
      </c>
      <c r="G4834" s="6">
        <v>67.183790000000002</v>
      </c>
      <c r="H4834" s="6">
        <v>156505.57109557101</v>
      </c>
      <c r="I4834" s="6">
        <v>57.32</v>
      </c>
      <c r="J4834" s="6">
        <v>57.79</v>
      </c>
      <c r="K4834" s="6">
        <v>57.16</v>
      </c>
      <c r="L4834" s="6">
        <v>134562.00466200401</v>
      </c>
    </row>
    <row r="4835" spans="1:12" ht="15" customHeight="1" x14ac:dyDescent="0.25">
      <c r="A4835" s="5">
        <v>37840</v>
      </c>
      <c r="B4835" s="6">
        <v>57</v>
      </c>
      <c r="C4835" s="2">
        <v>13389800</v>
      </c>
      <c r="D4835" s="6">
        <v>1.25999999999999</v>
      </c>
      <c r="E4835" s="6">
        <v>2.2604951560817899</v>
      </c>
      <c r="F4835" s="6">
        <v>2.2604844952731602</v>
      </c>
      <c r="G4835" s="6">
        <v>66.288319999999999</v>
      </c>
      <c r="H4835" s="6">
        <v>154418.22843822799</v>
      </c>
      <c r="I4835" s="6">
        <v>56.48</v>
      </c>
      <c r="J4835" s="6">
        <v>57.5</v>
      </c>
      <c r="K4835" s="6">
        <v>56.28</v>
      </c>
      <c r="L4835" s="6">
        <v>132767.13286713199</v>
      </c>
    </row>
    <row r="4836" spans="1:12" ht="15" customHeight="1" x14ac:dyDescent="0.25">
      <c r="A4836" s="5">
        <v>37839</v>
      </c>
      <c r="B4836" s="6">
        <v>55.74</v>
      </c>
      <c r="C4836" s="2">
        <v>6342800</v>
      </c>
      <c r="D4836" s="6">
        <v>0.440000000000004</v>
      </c>
      <c r="E4836" s="6">
        <v>0.79566003616637904</v>
      </c>
      <c r="F4836" s="6">
        <v>0.79567043427828299</v>
      </c>
      <c r="G4836" s="6">
        <v>64.823006000000007</v>
      </c>
      <c r="H4836" s="6">
        <v>151002.57808857801</v>
      </c>
      <c r="I4836" s="6">
        <v>55.01</v>
      </c>
      <c r="J4836" s="6">
        <v>56.24</v>
      </c>
      <c r="K4836" s="6">
        <v>55.01</v>
      </c>
      <c r="L4836" s="6">
        <v>129830.069930069</v>
      </c>
    </row>
    <row r="4837" spans="1:12" ht="15" customHeight="1" x14ac:dyDescent="0.25">
      <c r="A4837" s="5">
        <v>37838</v>
      </c>
      <c r="B4837" s="6">
        <v>55.3</v>
      </c>
      <c r="C4837" s="2">
        <v>7424700</v>
      </c>
      <c r="D4837" s="6">
        <v>-0.53000000000000103</v>
      </c>
      <c r="E4837" s="6">
        <v>-0.94931040659144095</v>
      </c>
      <c r="F4837" s="6">
        <v>-0.94931180800492598</v>
      </c>
      <c r="G4837" s="6">
        <v>64.311300000000003</v>
      </c>
      <c r="H4837" s="6">
        <v>149809.79020978999</v>
      </c>
      <c r="I4837" s="6">
        <v>55.4</v>
      </c>
      <c r="J4837" s="6">
        <v>55.95</v>
      </c>
      <c r="K4837" s="6">
        <v>55.24</v>
      </c>
      <c r="L4837" s="6">
        <v>128804.428904428</v>
      </c>
    </row>
    <row r="4838" spans="1:12" ht="15" customHeight="1" x14ac:dyDescent="0.25">
      <c r="A4838" s="5">
        <v>37837</v>
      </c>
      <c r="B4838" s="6">
        <v>55.83</v>
      </c>
      <c r="C4838" s="2">
        <v>6597300</v>
      </c>
      <c r="D4838" s="6">
        <v>0.55999999999999495</v>
      </c>
      <c r="E4838" s="6">
        <v>1.0132078885471201</v>
      </c>
      <c r="F4838" s="6">
        <v>1.0132115343716299</v>
      </c>
      <c r="G4838" s="6">
        <v>64.927666000000002</v>
      </c>
      <c r="H4838" s="6">
        <v>151246.54079254001</v>
      </c>
      <c r="I4838" s="6">
        <v>54.78</v>
      </c>
      <c r="J4838" s="6">
        <v>56.1</v>
      </c>
      <c r="K4838" s="6">
        <v>54.78</v>
      </c>
      <c r="L4838" s="6">
        <v>130039.86013986</v>
      </c>
    </row>
    <row r="4839" spans="1:12" ht="15" customHeight="1" x14ac:dyDescent="0.25">
      <c r="A4839" s="5">
        <v>37834</v>
      </c>
      <c r="B4839" s="6">
        <v>55.27</v>
      </c>
      <c r="C4839" s="2">
        <v>6373400</v>
      </c>
      <c r="D4839" s="6">
        <v>-0.63999999999999302</v>
      </c>
      <c r="E4839" s="6">
        <v>-1.1446968341978101</v>
      </c>
      <c r="F4839" s="6">
        <v>-1.14469699649497</v>
      </c>
      <c r="G4839" s="6">
        <v>64.276409999999998</v>
      </c>
      <c r="H4839" s="6">
        <v>149728.46153846101</v>
      </c>
      <c r="I4839" s="6">
        <v>55.72</v>
      </c>
      <c r="J4839" s="6">
        <v>56</v>
      </c>
      <c r="K4839" s="6">
        <v>55.2</v>
      </c>
      <c r="L4839" s="6">
        <v>128734.49883449799</v>
      </c>
    </row>
    <row r="4840" spans="1:12" ht="15" customHeight="1" x14ac:dyDescent="0.25">
      <c r="A4840" s="5">
        <v>37833</v>
      </c>
      <c r="B4840" s="6">
        <v>55.91</v>
      </c>
      <c r="C4840" s="2">
        <v>8921900</v>
      </c>
      <c r="D4840" s="6">
        <v>9.9999999999980105E-3</v>
      </c>
      <c r="E4840" s="6">
        <v>1.7889087656519601E-2</v>
      </c>
      <c r="F4840" s="6">
        <v>1.7889811375559801E-2</v>
      </c>
      <c r="G4840" s="6">
        <v>65.020700000000005</v>
      </c>
      <c r="H4840" s="6">
        <v>151463.40326340299</v>
      </c>
      <c r="I4840" s="6">
        <v>56.25</v>
      </c>
      <c r="J4840" s="6">
        <v>57.25</v>
      </c>
      <c r="K4840" s="6">
        <v>55.91</v>
      </c>
      <c r="L4840" s="6">
        <v>130226.34032634</v>
      </c>
    </row>
    <row r="4841" spans="1:12" ht="15" customHeight="1" x14ac:dyDescent="0.25">
      <c r="A4841" s="5">
        <v>37832</v>
      </c>
      <c r="B4841" s="6">
        <v>55.9</v>
      </c>
      <c r="C4841" s="2">
        <v>5359900</v>
      </c>
      <c r="D4841" s="6">
        <v>0.40999999999999598</v>
      </c>
      <c r="E4841" s="6">
        <v>0.73887186880519096</v>
      </c>
      <c r="F4841" s="6">
        <v>0.73886295483351905</v>
      </c>
      <c r="G4841" s="6">
        <v>65.009069999999994</v>
      </c>
      <c r="H4841" s="6">
        <v>151436.29370629301</v>
      </c>
      <c r="I4841" s="6">
        <v>55.75</v>
      </c>
      <c r="J4841" s="6">
        <v>56.02</v>
      </c>
      <c r="K4841" s="6">
        <v>55.37</v>
      </c>
      <c r="L4841" s="6">
        <v>130203.03030303</v>
      </c>
    </row>
    <row r="4842" spans="1:12" ht="15" customHeight="1" x14ac:dyDescent="0.25">
      <c r="A4842" s="5">
        <v>37831</v>
      </c>
      <c r="B4842" s="6">
        <v>55.49</v>
      </c>
      <c r="C4842" s="2">
        <v>7553900</v>
      </c>
      <c r="D4842" s="6">
        <v>-0.66999999999999404</v>
      </c>
      <c r="E4842" s="6">
        <v>-1.19301994301993</v>
      </c>
      <c r="F4842" s="6">
        <v>-1.1930145775380401</v>
      </c>
      <c r="G4842" s="6">
        <v>64.532264999999995</v>
      </c>
      <c r="H4842" s="6">
        <v>150324.86013985999</v>
      </c>
      <c r="I4842" s="6">
        <v>56.16</v>
      </c>
      <c r="J4842" s="6">
        <v>56.28</v>
      </c>
      <c r="K4842" s="6">
        <v>55.25</v>
      </c>
      <c r="L4842" s="6">
        <v>129247.319347319</v>
      </c>
    </row>
    <row r="4843" spans="1:12" ht="15" customHeight="1" x14ac:dyDescent="0.25">
      <c r="A4843" s="5">
        <v>37830</v>
      </c>
      <c r="B4843" s="6">
        <v>56.16</v>
      </c>
      <c r="C4843" s="2">
        <v>6179900</v>
      </c>
      <c r="D4843" s="6">
        <v>-3.0000000000001099E-2</v>
      </c>
      <c r="E4843" s="6">
        <v>-5.33902829685017E-2</v>
      </c>
      <c r="F4843" s="6">
        <v>-5.3392439942667701E-2</v>
      </c>
      <c r="G4843" s="6">
        <v>65.311440000000005</v>
      </c>
      <c r="H4843" s="6">
        <v>152141.11888111799</v>
      </c>
      <c r="I4843" s="6">
        <v>56.19</v>
      </c>
      <c r="J4843" s="6">
        <v>56.46</v>
      </c>
      <c r="K4843" s="6">
        <v>55.5</v>
      </c>
      <c r="L4843" s="6">
        <v>130809.09090908999</v>
      </c>
    </row>
    <row r="4844" spans="1:12" ht="15" customHeight="1" x14ac:dyDescent="0.25">
      <c r="A4844" s="5">
        <v>37827</v>
      </c>
      <c r="B4844" s="6">
        <v>56.19</v>
      </c>
      <c r="C4844" s="2">
        <v>6218100</v>
      </c>
      <c r="D4844" s="6">
        <v>0.55999999999999495</v>
      </c>
      <c r="E4844" s="6">
        <v>1.00665108754267</v>
      </c>
      <c r="F4844" s="6">
        <v>1.00665157267918</v>
      </c>
      <c r="G4844" s="6">
        <v>65.346329999999995</v>
      </c>
      <c r="H4844" s="6">
        <v>152222.447552447</v>
      </c>
      <c r="I4844" s="6">
        <v>55.52</v>
      </c>
      <c r="J4844" s="6">
        <v>56.29</v>
      </c>
      <c r="K4844" s="6">
        <v>55</v>
      </c>
      <c r="L4844" s="6">
        <v>130879.02097902</v>
      </c>
    </row>
    <row r="4845" spans="1:12" ht="15" customHeight="1" x14ac:dyDescent="0.25">
      <c r="A4845" s="5">
        <v>37826</v>
      </c>
      <c r="B4845" s="6">
        <v>55.63</v>
      </c>
      <c r="C4845" s="2">
        <v>7419000</v>
      </c>
      <c r="D4845" s="6">
        <v>-0.869999999999997</v>
      </c>
      <c r="E4845" s="6">
        <v>-1.5398230088495499</v>
      </c>
      <c r="F4845" s="6">
        <v>-1.5398303221049201</v>
      </c>
      <c r="G4845" s="6">
        <v>64.695076</v>
      </c>
      <c r="H4845" s="6">
        <v>150704.37296037201</v>
      </c>
      <c r="I4845" s="6">
        <v>57</v>
      </c>
      <c r="J4845" s="6">
        <v>57</v>
      </c>
      <c r="K4845" s="6">
        <v>55.6</v>
      </c>
      <c r="L4845" s="6">
        <v>129573.659673659</v>
      </c>
    </row>
    <row r="4846" spans="1:12" ht="15" customHeight="1" x14ac:dyDescent="0.25">
      <c r="A4846" s="5">
        <v>37825</v>
      </c>
      <c r="B4846" s="6">
        <v>56.5</v>
      </c>
      <c r="C4846" s="2">
        <v>5202600</v>
      </c>
      <c r="D4846" s="6">
        <v>-0.39999999999999802</v>
      </c>
      <c r="E4846" s="6">
        <v>-0.70298769771528402</v>
      </c>
      <c r="F4846" s="6">
        <v>-0.70298583857862895</v>
      </c>
      <c r="G4846" s="6">
        <v>65.706850000000003</v>
      </c>
      <c r="H4846" s="6">
        <v>153062.82051282001</v>
      </c>
      <c r="I4846" s="6">
        <v>56.92</v>
      </c>
      <c r="J4846" s="6">
        <v>56.98</v>
      </c>
      <c r="K4846" s="6">
        <v>55.97</v>
      </c>
      <c r="L4846" s="6">
        <v>131601.63170163101</v>
      </c>
    </row>
    <row r="4847" spans="1:12" ht="15" customHeight="1" x14ac:dyDescent="0.25">
      <c r="A4847" s="5">
        <v>37824</v>
      </c>
      <c r="B4847" s="6">
        <v>56.9</v>
      </c>
      <c r="C4847" s="2">
        <v>6536900</v>
      </c>
      <c r="D4847" s="6">
        <v>0.93999999999999695</v>
      </c>
      <c r="E4847" s="6">
        <v>1.6797712651894099</v>
      </c>
      <c r="F4847" s="6">
        <v>1.6797776850697199</v>
      </c>
      <c r="G4847" s="6">
        <v>66.172030000000007</v>
      </c>
      <c r="H4847" s="6">
        <v>154147.15617715599</v>
      </c>
      <c r="I4847" s="6">
        <v>56.05</v>
      </c>
      <c r="J4847" s="6">
        <v>57.12</v>
      </c>
      <c r="K4847" s="6">
        <v>56.03</v>
      </c>
      <c r="L4847" s="6">
        <v>132534.03263403199</v>
      </c>
    </row>
    <row r="4848" spans="1:12" ht="15" customHeight="1" x14ac:dyDescent="0.25">
      <c r="A4848" s="5">
        <v>37823</v>
      </c>
      <c r="B4848" s="6">
        <v>55.96</v>
      </c>
      <c r="C4848" s="2">
        <v>6151900</v>
      </c>
      <c r="D4848" s="6">
        <v>-1.03999999999999</v>
      </c>
      <c r="E4848" s="6">
        <v>-1.8245614035087701</v>
      </c>
      <c r="F4848" s="6">
        <v>-1.8245597414446399</v>
      </c>
      <c r="G4848" s="6">
        <v>65.078850000000003</v>
      </c>
      <c r="H4848" s="6">
        <v>151598.95104895101</v>
      </c>
      <c r="I4848" s="6">
        <v>56.85</v>
      </c>
      <c r="J4848" s="6">
        <v>56.96</v>
      </c>
      <c r="K4848" s="6">
        <v>55.73</v>
      </c>
      <c r="L4848" s="6">
        <v>130342.89044289</v>
      </c>
    </row>
    <row r="4849" spans="1:12" ht="15" customHeight="1" x14ac:dyDescent="0.25">
      <c r="A4849" s="5">
        <v>37820</v>
      </c>
      <c r="B4849" s="6">
        <v>57</v>
      </c>
      <c r="C4849" s="2">
        <v>6635200</v>
      </c>
      <c r="D4849" s="6">
        <v>1.2</v>
      </c>
      <c r="E4849" s="6">
        <v>2.1505376344085998</v>
      </c>
      <c r="F4849" s="6">
        <v>2.15053200063242</v>
      </c>
      <c r="G4849" s="6">
        <v>66.288319999999999</v>
      </c>
      <c r="H4849" s="6">
        <v>154418.22843822799</v>
      </c>
      <c r="I4849" s="6">
        <v>56.4</v>
      </c>
      <c r="J4849" s="6">
        <v>57.07</v>
      </c>
      <c r="K4849" s="6">
        <v>55.96</v>
      </c>
      <c r="L4849" s="6">
        <v>132767.13286713199</v>
      </c>
    </row>
    <row r="4850" spans="1:12" ht="15" customHeight="1" x14ac:dyDescent="0.25">
      <c r="A4850" s="5">
        <v>37819</v>
      </c>
      <c r="B4850" s="6">
        <v>55.8</v>
      </c>
      <c r="C4850" s="2">
        <v>6344500</v>
      </c>
      <c r="D4850" s="6">
        <v>-0.85000000000000098</v>
      </c>
      <c r="E4850" s="6">
        <v>-1.50044130626655</v>
      </c>
      <c r="F4850" s="6">
        <v>-1.5004411722964099</v>
      </c>
      <c r="G4850" s="6">
        <v>64.892780000000002</v>
      </c>
      <c r="H4850" s="6">
        <v>151165.22144522099</v>
      </c>
      <c r="I4850" s="6">
        <v>56.6</v>
      </c>
      <c r="J4850" s="6">
        <v>57.08</v>
      </c>
      <c r="K4850" s="6">
        <v>55.704999999999998</v>
      </c>
      <c r="L4850" s="6">
        <v>129969.93006992999</v>
      </c>
    </row>
    <row r="4851" spans="1:12" ht="15" customHeight="1" x14ac:dyDescent="0.25">
      <c r="A4851" s="5">
        <v>37818</v>
      </c>
      <c r="B4851" s="6">
        <v>56.65</v>
      </c>
      <c r="C4851" s="2">
        <v>6482300</v>
      </c>
      <c r="D4851" s="6">
        <v>-0.67000000000000104</v>
      </c>
      <c r="E4851" s="6">
        <v>-1.1688764829030001</v>
      </c>
      <c r="F4851" s="6">
        <v>-1.1688786472702499</v>
      </c>
      <c r="G4851" s="6">
        <v>65.881290000000007</v>
      </c>
      <c r="H4851" s="6">
        <v>153469.44055944</v>
      </c>
      <c r="I4851" s="6">
        <v>57.23</v>
      </c>
      <c r="J4851" s="6">
        <v>57.5</v>
      </c>
      <c r="K4851" s="6">
        <v>56.34</v>
      </c>
      <c r="L4851" s="6">
        <v>131951.282051282</v>
      </c>
    </row>
    <row r="4852" spans="1:12" ht="15" customHeight="1" x14ac:dyDescent="0.25">
      <c r="A4852" s="5">
        <v>37817</v>
      </c>
      <c r="B4852" s="6">
        <v>57.32</v>
      </c>
      <c r="C4852" s="2">
        <v>7759800</v>
      </c>
      <c r="D4852" s="6">
        <v>0.67000000000000104</v>
      </c>
      <c r="E4852" s="6">
        <v>1.18270079435127</v>
      </c>
      <c r="F4852" s="6">
        <v>1.1827030102173</v>
      </c>
      <c r="G4852" s="6">
        <v>66.660470000000004</v>
      </c>
      <c r="H4852" s="6">
        <v>155285.71095571</v>
      </c>
      <c r="I4852" s="6">
        <v>57.08</v>
      </c>
      <c r="J4852" s="6">
        <v>57.7</v>
      </c>
      <c r="K4852" s="6">
        <v>56.945</v>
      </c>
      <c r="L4852" s="6">
        <v>133513.05361305299</v>
      </c>
    </row>
    <row r="4853" spans="1:12" ht="15" customHeight="1" x14ac:dyDescent="0.25">
      <c r="A4853" s="5">
        <v>37816</v>
      </c>
      <c r="B4853" s="6">
        <v>56.65</v>
      </c>
      <c r="C4853" s="2">
        <v>9021600</v>
      </c>
      <c r="D4853" s="6">
        <v>0.119999999999997</v>
      </c>
      <c r="E4853" s="6">
        <v>0.212276667256317</v>
      </c>
      <c r="F4853" s="6">
        <v>0.21228525625960301</v>
      </c>
      <c r="G4853" s="6">
        <v>65.881290000000007</v>
      </c>
      <c r="H4853" s="6">
        <v>153469.44055944</v>
      </c>
      <c r="I4853" s="6">
        <v>57.3</v>
      </c>
      <c r="J4853" s="6">
        <v>57.7</v>
      </c>
      <c r="K4853" s="6">
        <v>55.884999999999998</v>
      </c>
      <c r="L4853" s="6">
        <v>131951.282051282</v>
      </c>
    </row>
    <row r="4854" spans="1:12" ht="15" customHeight="1" x14ac:dyDescent="0.25">
      <c r="A4854" s="5">
        <v>37813</v>
      </c>
      <c r="B4854" s="6">
        <v>56.53</v>
      </c>
      <c r="C4854" s="2">
        <v>7126600</v>
      </c>
      <c r="D4854" s="6">
        <v>0.89999999999999802</v>
      </c>
      <c r="E4854" s="6">
        <v>1.6178321049793201</v>
      </c>
      <c r="F4854" s="6">
        <v>1.61782637058809</v>
      </c>
      <c r="G4854" s="6">
        <v>65.741730000000004</v>
      </c>
      <c r="H4854" s="6">
        <v>153144.12587412499</v>
      </c>
      <c r="I4854" s="6">
        <v>55.75</v>
      </c>
      <c r="J4854" s="6">
        <v>57.018999999999998</v>
      </c>
      <c r="K4854" s="6">
        <v>55.47</v>
      </c>
      <c r="L4854" s="6">
        <v>131671.56177156101</v>
      </c>
    </row>
    <row r="4855" spans="1:12" ht="15" customHeight="1" x14ac:dyDescent="0.25">
      <c r="A4855" s="5">
        <v>37812</v>
      </c>
      <c r="B4855" s="6">
        <v>55.63</v>
      </c>
      <c r="C4855" s="2">
        <v>7519400</v>
      </c>
      <c r="D4855" s="6">
        <v>-0.12999999999999501</v>
      </c>
      <c r="E4855" s="6">
        <v>-0.23314203730271299</v>
      </c>
      <c r="F4855" s="6">
        <v>-0.23314220434609201</v>
      </c>
      <c r="G4855" s="6">
        <v>64.695076</v>
      </c>
      <c r="H4855" s="6">
        <v>150704.37296037201</v>
      </c>
      <c r="I4855" s="6">
        <v>55.23</v>
      </c>
      <c r="J4855" s="6">
        <v>55.99</v>
      </c>
      <c r="K4855" s="6">
        <v>54.72</v>
      </c>
      <c r="L4855" s="6">
        <v>129573.659673659</v>
      </c>
    </row>
    <row r="4856" spans="1:12" ht="15" customHeight="1" x14ac:dyDescent="0.25">
      <c r="A4856" s="5">
        <v>37811</v>
      </c>
      <c r="B4856" s="6">
        <v>55.76</v>
      </c>
      <c r="C4856" s="2">
        <v>7308300</v>
      </c>
      <c r="D4856" s="6">
        <v>-0.94000000000000405</v>
      </c>
      <c r="E4856" s="6">
        <v>-1.65784832451499</v>
      </c>
      <c r="F4856" s="6">
        <v>-1.65785454046926</v>
      </c>
      <c r="G4856" s="6">
        <v>64.846260000000001</v>
      </c>
      <c r="H4856" s="6">
        <v>151056.78321678299</v>
      </c>
      <c r="I4856" s="6">
        <v>56.7</v>
      </c>
      <c r="J4856" s="6">
        <v>56.7</v>
      </c>
      <c r="K4856" s="6">
        <v>55.66</v>
      </c>
      <c r="L4856" s="6">
        <v>129876.689976689</v>
      </c>
    </row>
    <row r="4857" spans="1:12" ht="15" customHeight="1" x14ac:dyDescent="0.25">
      <c r="A4857" s="5">
        <v>37810</v>
      </c>
      <c r="B4857" s="6">
        <v>56.7</v>
      </c>
      <c r="C4857" s="2">
        <v>7176200</v>
      </c>
      <c r="D4857" s="6">
        <v>0.15000000000000499</v>
      </c>
      <c r="E4857" s="6">
        <v>0.26525198938993599</v>
      </c>
      <c r="F4857" s="6">
        <v>0.26526271805105101</v>
      </c>
      <c r="G4857" s="6">
        <v>65.939440000000005</v>
      </c>
      <c r="H4857" s="6">
        <v>153604.988344988</v>
      </c>
      <c r="I4857" s="6">
        <v>56.5</v>
      </c>
      <c r="J4857" s="6">
        <v>56.77</v>
      </c>
      <c r="K4857" s="6">
        <v>56.25</v>
      </c>
      <c r="L4857" s="6">
        <v>132067.83216783201</v>
      </c>
    </row>
    <row r="4858" spans="1:12" ht="15" customHeight="1" x14ac:dyDescent="0.25">
      <c r="A4858" s="5">
        <v>37809</v>
      </c>
      <c r="B4858" s="6">
        <v>56.55</v>
      </c>
      <c r="C4858" s="2">
        <v>10775600</v>
      </c>
      <c r="D4858" s="6">
        <v>1.5899999999999901</v>
      </c>
      <c r="E4858" s="6">
        <v>2.8930131004366801</v>
      </c>
      <c r="F4858" s="6">
        <v>2.8930095434630299</v>
      </c>
      <c r="G4858" s="6">
        <v>65.764989999999997</v>
      </c>
      <c r="H4858" s="6">
        <v>153198.34498834499</v>
      </c>
      <c r="I4858" s="6">
        <v>55.6</v>
      </c>
      <c r="J4858" s="6">
        <v>56.66</v>
      </c>
      <c r="K4858" s="6">
        <v>55.54</v>
      </c>
      <c r="L4858" s="6">
        <v>131718.18181818101</v>
      </c>
    </row>
    <row r="4859" spans="1:12" ht="15" customHeight="1" x14ac:dyDescent="0.25">
      <c r="A4859" s="5">
        <v>37805</v>
      </c>
      <c r="B4859" s="6">
        <v>54.96</v>
      </c>
      <c r="C4859" s="2">
        <v>4868900</v>
      </c>
      <c r="D4859" s="6">
        <v>-0.76999999999999602</v>
      </c>
      <c r="E4859" s="6">
        <v>-1.3816615826305301</v>
      </c>
      <c r="F4859" s="6">
        <v>-1.3816603475593701</v>
      </c>
      <c r="G4859" s="6">
        <v>63.915897000000001</v>
      </c>
      <c r="H4859" s="6">
        <v>148888.10489510401</v>
      </c>
      <c r="I4859" s="6">
        <v>55.5</v>
      </c>
      <c r="J4859" s="6">
        <v>56.15</v>
      </c>
      <c r="K4859" s="6">
        <v>54.95</v>
      </c>
      <c r="L4859" s="6">
        <v>128011.88811188799</v>
      </c>
    </row>
    <row r="4860" spans="1:12" ht="15" customHeight="1" x14ac:dyDescent="0.25">
      <c r="A4860" s="5">
        <v>37804</v>
      </c>
      <c r="B4860" s="6">
        <v>55.73</v>
      </c>
      <c r="C4860" s="2">
        <v>10044600</v>
      </c>
      <c r="D4860" s="6">
        <v>1.3799999999999899</v>
      </c>
      <c r="E4860" s="6">
        <v>2.5390984360625399</v>
      </c>
      <c r="F4860" s="6">
        <v>2.53910148123546</v>
      </c>
      <c r="G4860" s="6">
        <v>64.811369999999997</v>
      </c>
      <c r="H4860" s="6">
        <v>150975.45454545401</v>
      </c>
      <c r="I4860" s="6">
        <v>54.76</v>
      </c>
      <c r="J4860" s="6">
        <v>55.75</v>
      </c>
      <c r="K4860" s="6">
        <v>54.76</v>
      </c>
      <c r="L4860" s="6">
        <v>129806.75990675901</v>
      </c>
    </row>
    <row r="4861" spans="1:12" ht="15" customHeight="1" x14ac:dyDescent="0.25">
      <c r="A4861" s="5">
        <v>37803</v>
      </c>
      <c r="B4861" s="6">
        <v>54.35</v>
      </c>
      <c r="C4861" s="2">
        <v>7444600</v>
      </c>
      <c r="D4861" s="6">
        <v>0.67999999999999905</v>
      </c>
      <c r="E4861" s="6">
        <v>1.2670020495621299</v>
      </c>
      <c r="F4861" s="6">
        <v>1.26700365888805</v>
      </c>
      <c r="G4861" s="6">
        <v>63.206493000000002</v>
      </c>
      <c r="H4861" s="6">
        <v>147234.48251748201</v>
      </c>
      <c r="I4861" s="6">
        <v>53.5</v>
      </c>
      <c r="J4861" s="6">
        <v>54.49</v>
      </c>
      <c r="K4861" s="6">
        <v>53</v>
      </c>
      <c r="L4861" s="6">
        <v>126589.976689976</v>
      </c>
    </row>
    <row r="4862" spans="1:12" ht="15" customHeight="1" x14ac:dyDescent="0.25">
      <c r="A4862" s="5">
        <v>37802</v>
      </c>
      <c r="B4862" s="6">
        <v>53.67</v>
      </c>
      <c r="C4862" s="2">
        <v>9742800</v>
      </c>
      <c r="D4862" s="6">
        <v>-0.12999999999999501</v>
      </c>
      <c r="E4862" s="6">
        <v>-0.24163568773233299</v>
      </c>
      <c r="F4862" s="6">
        <v>-0.241639065531007</v>
      </c>
      <c r="G4862" s="6">
        <v>62.415683999999999</v>
      </c>
      <c r="H4862" s="6">
        <v>145391.10489510401</v>
      </c>
      <c r="I4862" s="6">
        <v>54</v>
      </c>
      <c r="J4862" s="6">
        <v>54.57</v>
      </c>
      <c r="K4862" s="6">
        <v>53.67</v>
      </c>
      <c r="L4862" s="6">
        <v>125004.895104895</v>
      </c>
    </row>
    <row r="4863" spans="1:12" ht="15" customHeight="1" x14ac:dyDescent="0.25">
      <c r="A4863" s="5">
        <v>37799</v>
      </c>
      <c r="B4863" s="6">
        <v>53.8</v>
      </c>
      <c r="C4863" s="2">
        <v>5706800</v>
      </c>
      <c r="D4863" s="6">
        <v>-0.59000000000000297</v>
      </c>
      <c r="E4863" s="6">
        <v>-1.08475822761537</v>
      </c>
      <c r="F4863" s="6">
        <v>-1.0847609570035599</v>
      </c>
      <c r="G4863" s="6">
        <v>62.566870000000002</v>
      </c>
      <c r="H4863" s="6">
        <v>145743.519813519</v>
      </c>
      <c r="I4863" s="6">
        <v>54.5</v>
      </c>
      <c r="J4863" s="6">
        <v>54.77</v>
      </c>
      <c r="K4863" s="6">
        <v>53.51</v>
      </c>
      <c r="L4863" s="6">
        <v>125307.92540792499</v>
      </c>
    </row>
    <row r="4864" spans="1:12" ht="15" customHeight="1" x14ac:dyDescent="0.25">
      <c r="A4864" s="5">
        <v>37798</v>
      </c>
      <c r="B4864" s="6">
        <v>54.39</v>
      </c>
      <c r="C4864" s="2">
        <v>5681600</v>
      </c>
      <c r="D4864" s="6">
        <v>0.21</v>
      </c>
      <c r="E4864" s="6">
        <v>0.387596899224806</v>
      </c>
      <c r="F4864" s="6">
        <v>0.38759828330627799</v>
      </c>
      <c r="G4864" s="6">
        <v>63.253014</v>
      </c>
      <c r="H4864" s="6">
        <v>147342.92307692301</v>
      </c>
      <c r="I4864" s="6">
        <v>53.8</v>
      </c>
      <c r="J4864" s="6">
        <v>54.4</v>
      </c>
      <c r="K4864" s="6">
        <v>53.8</v>
      </c>
      <c r="L4864" s="6">
        <v>126683.216783216</v>
      </c>
    </row>
    <row r="4865" spans="1:12" ht="15" customHeight="1" x14ac:dyDescent="0.25">
      <c r="A4865" s="5">
        <v>37797</v>
      </c>
      <c r="B4865" s="6">
        <v>54.18</v>
      </c>
      <c r="C4865" s="2">
        <v>8545300</v>
      </c>
      <c r="D4865" s="6">
        <v>-0.5</v>
      </c>
      <c r="E4865" s="6">
        <v>-0.91441111923921103</v>
      </c>
      <c r="F4865" s="6">
        <v>-0.91441190609821099</v>
      </c>
      <c r="G4865" s="6">
        <v>63.008792999999997</v>
      </c>
      <c r="H4865" s="6">
        <v>146773.64335664301</v>
      </c>
      <c r="I4865" s="6">
        <v>54.75</v>
      </c>
      <c r="J4865" s="6">
        <v>55.36</v>
      </c>
      <c r="K4865" s="6">
        <v>54.09</v>
      </c>
      <c r="L4865" s="6">
        <v>126193.706293706</v>
      </c>
    </row>
    <row r="4866" spans="1:12" ht="15" customHeight="1" x14ac:dyDescent="0.25">
      <c r="A4866" s="5">
        <v>37796</v>
      </c>
      <c r="B4866" s="6">
        <v>54.68</v>
      </c>
      <c r="C4866" s="2">
        <v>7409200</v>
      </c>
      <c r="D4866" s="6">
        <v>0.93999999999999695</v>
      </c>
      <c r="E4866" s="6">
        <v>1.7491626349088001</v>
      </c>
      <c r="F4866" s="6">
        <v>1.7491580448928601</v>
      </c>
      <c r="G4866" s="6">
        <v>63.590269999999997</v>
      </c>
      <c r="H4866" s="6">
        <v>148129.067599067</v>
      </c>
      <c r="I4866" s="6">
        <v>54</v>
      </c>
      <c r="J4866" s="6">
        <v>54.98</v>
      </c>
      <c r="K4866" s="6">
        <v>53.95</v>
      </c>
      <c r="L4866" s="6">
        <v>127359.207459207</v>
      </c>
    </row>
    <row r="4867" spans="1:12" ht="15" customHeight="1" x14ac:dyDescent="0.25">
      <c r="A4867" s="5">
        <v>37795</v>
      </c>
      <c r="B4867" s="6">
        <v>53.74</v>
      </c>
      <c r="C4867" s="2">
        <v>6252300</v>
      </c>
      <c r="D4867" s="6">
        <v>-0.51999999999999602</v>
      </c>
      <c r="E4867" s="6">
        <v>-0.958348691485433</v>
      </c>
      <c r="F4867" s="6">
        <v>-0.95834463120959501</v>
      </c>
      <c r="G4867" s="6">
        <v>62.497096999999997</v>
      </c>
      <c r="H4867" s="6">
        <v>145580.878787878</v>
      </c>
      <c r="I4867" s="6">
        <v>53.3</v>
      </c>
      <c r="J4867" s="6">
        <v>54.2</v>
      </c>
      <c r="K4867" s="6">
        <v>52.67</v>
      </c>
      <c r="L4867" s="6">
        <v>125168.06526806499</v>
      </c>
    </row>
    <row r="4868" spans="1:12" ht="15" customHeight="1" x14ac:dyDescent="0.25">
      <c r="A4868" s="5">
        <v>37792</v>
      </c>
      <c r="B4868" s="6">
        <v>54.26</v>
      </c>
      <c r="C4868" s="2">
        <v>12973400</v>
      </c>
      <c r="D4868" s="6">
        <v>-0.23000000000000301</v>
      </c>
      <c r="E4868" s="6">
        <v>-0.42209579739402803</v>
      </c>
      <c r="F4868" s="6">
        <v>-0.42210021153457</v>
      </c>
      <c r="G4868" s="6">
        <v>63.10183</v>
      </c>
      <c r="H4868" s="6">
        <v>146990.512820512</v>
      </c>
      <c r="I4868" s="6">
        <v>54.75</v>
      </c>
      <c r="J4868" s="6">
        <v>54.81</v>
      </c>
      <c r="K4868" s="6">
        <v>53.8</v>
      </c>
      <c r="L4868" s="6">
        <v>126380.18648018601</v>
      </c>
    </row>
    <row r="4869" spans="1:12" ht="15" customHeight="1" x14ac:dyDescent="0.25">
      <c r="A4869" s="5">
        <v>37791</v>
      </c>
      <c r="B4869" s="6">
        <v>54.49</v>
      </c>
      <c r="C4869" s="2">
        <v>6175100</v>
      </c>
      <c r="D4869" s="6">
        <v>-0.75</v>
      </c>
      <c r="E4869" s="6">
        <v>-1.35771180304127</v>
      </c>
      <c r="F4869" s="6">
        <v>-1.3577013744382</v>
      </c>
      <c r="G4869" s="6">
        <v>63.369312000000001</v>
      </c>
      <c r="H4869" s="6">
        <v>147614.01398601299</v>
      </c>
      <c r="I4869" s="6">
        <v>55.25</v>
      </c>
      <c r="J4869" s="6">
        <v>55.34</v>
      </c>
      <c r="K4869" s="6">
        <v>54.32</v>
      </c>
      <c r="L4869" s="6">
        <v>126916.317016317</v>
      </c>
    </row>
    <row r="4870" spans="1:12" ht="15" customHeight="1" x14ac:dyDescent="0.25">
      <c r="A4870" s="5">
        <v>37790</v>
      </c>
      <c r="B4870" s="6">
        <v>55.24</v>
      </c>
      <c r="C4870" s="2">
        <v>5705700</v>
      </c>
      <c r="D4870" s="6">
        <v>0.17999999999999899</v>
      </c>
      <c r="E4870" s="6">
        <v>0.32691609153649898</v>
      </c>
      <c r="F4870" s="6">
        <v>0.49036385285703399</v>
      </c>
      <c r="G4870" s="6">
        <v>64.241519999999994</v>
      </c>
      <c r="H4870" s="6">
        <v>149647.13286713199</v>
      </c>
      <c r="I4870" s="6">
        <v>54.85</v>
      </c>
      <c r="J4870" s="6">
        <v>55.24</v>
      </c>
      <c r="K4870" s="6">
        <v>54.62</v>
      </c>
      <c r="L4870" s="6">
        <v>128664.568764568</v>
      </c>
    </row>
    <row r="4871" spans="1:12" ht="15" customHeight="1" x14ac:dyDescent="0.25">
      <c r="A4871" s="5">
        <v>37789</v>
      </c>
      <c r="B4871" s="6">
        <v>55.06</v>
      </c>
      <c r="C4871" s="2">
        <v>6721200</v>
      </c>
      <c r="D4871" s="6">
        <v>-0.189999999999997</v>
      </c>
      <c r="E4871" s="6">
        <v>-0.34389140271492402</v>
      </c>
      <c r="F4871" s="6">
        <v>-0.34388881821968398</v>
      </c>
      <c r="G4871" s="6">
        <v>63.928040000000003</v>
      </c>
      <c r="H4871" s="6">
        <v>148916.41025640999</v>
      </c>
      <c r="I4871" s="6">
        <v>54.39</v>
      </c>
      <c r="J4871" s="6">
        <v>55.38</v>
      </c>
      <c r="K4871" s="6">
        <v>54.39</v>
      </c>
      <c r="L4871" s="6">
        <v>128244.988344988</v>
      </c>
    </row>
    <row r="4872" spans="1:12" ht="15" customHeight="1" x14ac:dyDescent="0.25">
      <c r="A4872" s="5">
        <v>37788</v>
      </c>
      <c r="B4872" s="6">
        <v>55.25</v>
      </c>
      <c r="C4872" s="2">
        <v>8703700</v>
      </c>
      <c r="D4872" s="6">
        <v>1.17</v>
      </c>
      <c r="E4872" s="6">
        <v>2.1634615384615401</v>
      </c>
      <c r="F4872" s="6">
        <v>2.1634586288943098</v>
      </c>
      <c r="G4872" s="6">
        <v>64.14864</v>
      </c>
      <c r="H4872" s="6">
        <v>149430.629370629</v>
      </c>
      <c r="I4872" s="6">
        <v>54.47</v>
      </c>
      <c r="J4872" s="6">
        <v>55.25</v>
      </c>
      <c r="K4872" s="6">
        <v>54.2</v>
      </c>
      <c r="L4872" s="6">
        <v>128687.878787878</v>
      </c>
    </row>
    <row r="4873" spans="1:12" ht="15" customHeight="1" x14ac:dyDescent="0.25">
      <c r="A4873" s="5">
        <v>37785</v>
      </c>
      <c r="B4873" s="6">
        <v>54.08</v>
      </c>
      <c r="C4873" s="2">
        <v>8265500</v>
      </c>
      <c r="D4873" s="6">
        <v>-0.95000000000000195</v>
      </c>
      <c r="E4873" s="6">
        <v>-1.72633109213157</v>
      </c>
      <c r="F4873" s="6">
        <v>-1.7263244460240099</v>
      </c>
      <c r="G4873" s="6">
        <v>62.790199999999999</v>
      </c>
      <c r="H4873" s="6">
        <v>146264.10256410201</v>
      </c>
      <c r="I4873" s="6">
        <v>55.01</v>
      </c>
      <c r="J4873" s="6">
        <v>55.19</v>
      </c>
      <c r="K4873" s="6">
        <v>53.96</v>
      </c>
      <c r="L4873" s="6">
        <v>125960.60606060601</v>
      </c>
    </row>
    <row r="4874" spans="1:12" ht="15" customHeight="1" x14ac:dyDescent="0.25">
      <c r="A4874" s="5">
        <v>37784</v>
      </c>
      <c r="B4874" s="6">
        <v>55.03</v>
      </c>
      <c r="C4874" s="2">
        <v>7138300</v>
      </c>
      <c r="D4874" s="6">
        <v>-0.35999999999999899</v>
      </c>
      <c r="E4874" s="6">
        <v>-0.64993681169885897</v>
      </c>
      <c r="F4874" s="6">
        <v>-0.64994287930296701</v>
      </c>
      <c r="G4874" s="6">
        <v>63.893203999999997</v>
      </c>
      <c r="H4874" s="6">
        <v>148835.20745920701</v>
      </c>
      <c r="I4874" s="6">
        <v>55.58</v>
      </c>
      <c r="J4874" s="6">
        <v>55.59</v>
      </c>
      <c r="K4874" s="6">
        <v>54.46</v>
      </c>
      <c r="L4874" s="6">
        <v>128175.05827505801</v>
      </c>
    </row>
    <row r="4875" spans="1:12" ht="15" customHeight="1" x14ac:dyDescent="0.25">
      <c r="A4875" s="5">
        <v>37783</v>
      </c>
      <c r="B4875" s="6">
        <v>55.39</v>
      </c>
      <c r="C4875" s="2">
        <v>9185300</v>
      </c>
      <c r="D4875" s="6">
        <v>0.630000000000002</v>
      </c>
      <c r="E4875" s="6">
        <v>1.1504747991234401</v>
      </c>
      <c r="F4875" s="6">
        <v>1.1504769130785599</v>
      </c>
      <c r="G4875" s="6">
        <v>64.311189999999996</v>
      </c>
      <c r="H4875" s="6">
        <v>149809.533799533</v>
      </c>
      <c r="I4875" s="6">
        <v>54.76</v>
      </c>
      <c r="J4875" s="6">
        <v>55.39</v>
      </c>
      <c r="K4875" s="6">
        <v>53.49</v>
      </c>
      <c r="L4875" s="6">
        <v>129014.219114219</v>
      </c>
    </row>
    <row r="4876" spans="1:12" ht="15" customHeight="1" x14ac:dyDescent="0.25">
      <c r="A4876" s="5">
        <v>37782</v>
      </c>
      <c r="B4876" s="6">
        <v>54.76</v>
      </c>
      <c r="C4876" s="2">
        <v>8273500</v>
      </c>
      <c r="D4876" s="6">
        <v>0.96999999999999797</v>
      </c>
      <c r="E4876" s="6">
        <v>1.8033091652723501</v>
      </c>
      <c r="F4876" s="6">
        <v>1.80330995113322</v>
      </c>
      <c r="G4876" s="6">
        <v>63.579720000000002</v>
      </c>
      <c r="H4876" s="6">
        <v>148104.47552447501</v>
      </c>
      <c r="I4876" s="6">
        <v>54.4</v>
      </c>
      <c r="J4876" s="6">
        <v>54.9</v>
      </c>
      <c r="K4876" s="6">
        <v>54.3</v>
      </c>
      <c r="L4876" s="6">
        <v>127545.68764568699</v>
      </c>
    </row>
    <row r="4877" spans="1:12" ht="15" customHeight="1" x14ac:dyDescent="0.25">
      <c r="A4877" s="5">
        <v>37781</v>
      </c>
      <c r="B4877" s="6">
        <v>53.79</v>
      </c>
      <c r="C4877" s="2">
        <v>5984100</v>
      </c>
      <c r="D4877" s="6">
        <v>-3.0000000000001099E-2</v>
      </c>
      <c r="E4877" s="6">
        <v>-5.5741360089189798E-2</v>
      </c>
      <c r="F4877" s="6">
        <v>-5.57432146162661E-2</v>
      </c>
      <c r="G4877" s="6">
        <v>62.453490000000002</v>
      </c>
      <c r="H4877" s="6">
        <v>145479.23076922999</v>
      </c>
      <c r="I4877" s="6">
        <v>53.95</v>
      </c>
      <c r="J4877" s="6">
        <v>54.26</v>
      </c>
      <c r="K4877" s="6">
        <v>53.6</v>
      </c>
      <c r="L4877" s="6">
        <v>125284.615384615</v>
      </c>
    </row>
    <row r="4878" spans="1:12" ht="15" customHeight="1" x14ac:dyDescent="0.25">
      <c r="A4878" s="5">
        <v>37778</v>
      </c>
      <c r="B4878" s="6">
        <v>53.82</v>
      </c>
      <c r="C4878" s="2">
        <v>9471700</v>
      </c>
      <c r="D4878" s="6">
        <v>-0.79999999999999705</v>
      </c>
      <c r="E4878" s="6">
        <v>-1.4646649578908799</v>
      </c>
      <c r="F4878" s="6">
        <v>-1.46466169966271</v>
      </c>
      <c r="G4878" s="6">
        <v>62.488323000000001</v>
      </c>
      <c r="H4878" s="6">
        <v>145560.426573426</v>
      </c>
      <c r="I4878" s="6">
        <v>54.96</v>
      </c>
      <c r="J4878" s="6">
        <v>55.31</v>
      </c>
      <c r="K4878" s="6">
        <v>53.62</v>
      </c>
      <c r="L4878" s="6">
        <v>125354.545454545</v>
      </c>
    </row>
    <row r="4879" spans="1:12" ht="15" customHeight="1" x14ac:dyDescent="0.25">
      <c r="A4879" s="5">
        <v>37777</v>
      </c>
      <c r="B4879" s="6">
        <v>54.62</v>
      </c>
      <c r="C4879" s="2">
        <v>10604900</v>
      </c>
      <c r="D4879" s="6">
        <v>0.75999999999999801</v>
      </c>
      <c r="E4879" s="6">
        <v>1.4110657259561701</v>
      </c>
      <c r="F4879" s="6">
        <v>1.4110598669057</v>
      </c>
      <c r="G4879" s="6">
        <v>63.417169999999999</v>
      </c>
      <c r="H4879" s="6">
        <v>147725.57109557101</v>
      </c>
      <c r="I4879" s="6">
        <v>53.1</v>
      </c>
      <c r="J4879" s="6">
        <v>55.26</v>
      </c>
      <c r="K4879" s="6">
        <v>53.1</v>
      </c>
      <c r="L4879" s="6">
        <v>127219.347319347</v>
      </c>
    </row>
    <row r="4880" spans="1:12" ht="15" customHeight="1" x14ac:dyDescent="0.25">
      <c r="A4880" s="5">
        <v>37776</v>
      </c>
      <c r="B4880" s="6">
        <v>53.86</v>
      </c>
      <c r="C4880" s="2">
        <v>9045700</v>
      </c>
      <c r="D4880" s="6">
        <v>1.00999999999999</v>
      </c>
      <c r="E4880" s="6">
        <v>1.9110690633869301</v>
      </c>
      <c r="F4880" s="6">
        <v>1.9110773443342599</v>
      </c>
      <c r="G4880" s="6">
        <v>62.534767000000002</v>
      </c>
      <c r="H4880" s="6">
        <v>145668.68764568699</v>
      </c>
      <c r="I4880" s="6">
        <v>52.97</v>
      </c>
      <c r="J4880" s="6">
        <v>53.99</v>
      </c>
      <c r="K4880" s="6">
        <v>52.97</v>
      </c>
      <c r="L4880" s="6">
        <v>125447.785547785</v>
      </c>
    </row>
    <row r="4881" spans="1:12" ht="15" customHeight="1" x14ac:dyDescent="0.25">
      <c r="A4881" s="5">
        <v>37775</v>
      </c>
      <c r="B4881" s="6">
        <v>52.85</v>
      </c>
      <c r="C4881" s="2">
        <v>7397100</v>
      </c>
      <c r="D4881" s="6">
        <v>0.39</v>
      </c>
      <c r="E4881" s="6">
        <v>0.74342356080823102</v>
      </c>
      <c r="F4881" s="6">
        <v>0.74341709506333598</v>
      </c>
      <c r="G4881" s="6">
        <v>61.362090000000002</v>
      </c>
      <c r="H4881" s="6">
        <v>142935.17482517401</v>
      </c>
      <c r="I4881" s="6">
        <v>52.67</v>
      </c>
      <c r="J4881" s="6">
        <v>52.85</v>
      </c>
      <c r="K4881" s="6">
        <v>52.12</v>
      </c>
      <c r="L4881" s="6">
        <v>123093.47319347299</v>
      </c>
    </row>
    <row r="4882" spans="1:12" ht="15" customHeight="1" x14ac:dyDescent="0.25">
      <c r="A4882" s="5">
        <v>37774</v>
      </c>
      <c r="B4882" s="6">
        <v>52.46</v>
      </c>
      <c r="C4882" s="2">
        <v>9539300</v>
      </c>
      <c r="D4882" s="6">
        <v>-0.149999999999998</v>
      </c>
      <c r="E4882" s="6">
        <v>-0.28511689792814998</v>
      </c>
      <c r="F4882" s="6">
        <v>-0.28511819242662501</v>
      </c>
      <c r="G4882" s="6">
        <v>60.909280000000003</v>
      </c>
      <c r="H4882" s="6">
        <v>141879.67365967299</v>
      </c>
      <c r="I4882" s="6">
        <v>52.96</v>
      </c>
      <c r="J4882" s="6">
        <v>53.44</v>
      </c>
      <c r="K4882" s="6">
        <v>52.4</v>
      </c>
      <c r="L4882" s="6">
        <v>122184.38228438199</v>
      </c>
    </row>
    <row r="4883" spans="1:12" ht="15" customHeight="1" x14ac:dyDescent="0.25">
      <c r="A4883" s="5">
        <v>37771</v>
      </c>
      <c r="B4883" s="6">
        <v>52.61</v>
      </c>
      <c r="C4883" s="2">
        <v>11122700</v>
      </c>
      <c r="D4883" s="6">
        <v>-0.20000000000000201</v>
      </c>
      <c r="E4883" s="6">
        <v>-0.37871615224389599</v>
      </c>
      <c r="F4883" s="6">
        <v>-0.37871244943173898</v>
      </c>
      <c r="G4883" s="6">
        <v>61.083440000000003</v>
      </c>
      <c r="H4883" s="6">
        <v>142285.641025641</v>
      </c>
      <c r="I4883" s="6">
        <v>52.71</v>
      </c>
      <c r="J4883" s="6">
        <v>53.52</v>
      </c>
      <c r="K4883" s="6">
        <v>52.57</v>
      </c>
      <c r="L4883" s="6">
        <v>122534.032634032</v>
      </c>
    </row>
    <row r="4884" spans="1:12" ht="15" customHeight="1" x14ac:dyDescent="0.25">
      <c r="A4884" s="5">
        <v>37770</v>
      </c>
      <c r="B4884" s="6">
        <v>52.81</v>
      </c>
      <c r="C4884" s="2">
        <v>8332799.9999999898</v>
      </c>
      <c r="D4884" s="6">
        <v>-0.53999999999999904</v>
      </c>
      <c r="E4884" s="6">
        <v>-1.0121836925960499</v>
      </c>
      <c r="F4884" s="6">
        <v>-1.0121834847064799</v>
      </c>
      <c r="G4884" s="6">
        <v>61.315649999999998</v>
      </c>
      <c r="H4884" s="6">
        <v>142826.92307692301</v>
      </c>
      <c r="I4884" s="6">
        <v>53.35</v>
      </c>
      <c r="J4884" s="6">
        <v>53.94</v>
      </c>
      <c r="K4884" s="6">
        <v>52.56</v>
      </c>
      <c r="L4884" s="6">
        <v>123000.233100233</v>
      </c>
    </row>
    <row r="4885" spans="1:12" ht="15" customHeight="1" x14ac:dyDescent="0.25">
      <c r="A4885" s="5">
        <v>37769</v>
      </c>
      <c r="B4885" s="6">
        <v>53.35</v>
      </c>
      <c r="C4885" s="2">
        <v>10737300</v>
      </c>
      <c r="D4885" s="6">
        <v>0.85000000000000098</v>
      </c>
      <c r="E4885" s="6">
        <v>1.6190476190476299</v>
      </c>
      <c r="F4885" s="6">
        <v>1.6190440395563701</v>
      </c>
      <c r="G4885" s="6">
        <v>61.942622999999998</v>
      </c>
      <c r="H4885" s="6">
        <v>144288.39860139799</v>
      </c>
      <c r="I4885" s="6">
        <v>52.6</v>
      </c>
      <c r="J4885" s="6">
        <v>53.8</v>
      </c>
      <c r="K4885" s="6">
        <v>52.6</v>
      </c>
      <c r="L4885" s="6">
        <v>124258.974358974</v>
      </c>
    </row>
    <row r="4886" spans="1:12" ht="15" customHeight="1" x14ac:dyDescent="0.25">
      <c r="A4886" s="5">
        <v>37768</v>
      </c>
      <c r="B4886" s="6">
        <v>52.5</v>
      </c>
      <c r="C4886" s="2">
        <v>15887200</v>
      </c>
      <c r="D4886" s="6">
        <v>0.5</v>
      </c>
      <c r="E4886" s="6">
        <v>0.96153846153845801</v>
      </c>
      <c r="F4886" s="6">
        <v>0.96154231564322601</v>
      </c>
      <c r="G4886" s="6">
        <v>60.955722999999999</v>
      </c>
      <c r="H4886" s="6">
        <v>141987.93240093201</v>
      </c>
      <c r="I4886" s="6">
        <v>52</v>
      </c>
      <c r="J4886" s="6">
        <v>52.6</v>
      </c>
      <c r="K4886" s="6">
        <v>51.63</v>
      </c>
      <c r="L4886" s="6">
        <v>122277.622377622</v>
      </c>
    </row>
    <row r="4887" spans="1:12" ht="15" customHeight="1" x14ac:dyDescent="0.25">
      <c r="A4887" s="5">
        <v>37764</v>
      </c>
      <c r="B4887" s="6">
        <v>52</v>
      </c>
      <c r="C4887" s="2">
        <v>7156400</v>
      </c>
      <c r="D4887" s="6">
        <v>-0.89999999999999802</v>
      </c>
      <c r="E4887" s="6">
        <v>-1.7013232514177601</v>
      </c>
      <c r="F4887" s="6">
        <v>-1.7013261137261599</v>
      </c>
      <c r="G4887" s="6">
        <v>60.375190000000003</v>
      </c>
      <c r="H4887" s="6">
        <v>140634.708624708</v>
      </c>
      <c r="I4887" s="6">
        <v>52.75</v>
      </c>
      <c r="J4887" s="6">
        <v>52.75</v>
      </c>
      <c r="K4887" s="6">
        <v>52</v>
      </c>
      <c r="L4887" s="6">
        <v>121112.121212121</v>
      </c>
    </row>
    <row r="4888" spans="1:12" ht="15" customHeight="1" x14ac:dyDescent="0.25">
      <c r="A4888" s="5">
        <v>37763</v>
      </c>
      <c r="B4888" s="6">
        <v>52.9</v>
      </c>
      <c r="C4888" s="2">
        <v>7464900</v>
      </c>
      <c r="D4888" s="6">
        <v>0.309999999999995</v>
      </c>
      <c r="E4888" s="6">
        <v>0.58946567788551396</v>
      </c>
      <c r="F4888" s="6">
        <v>0.58946233734500297</v>
      </c>
      <c r="G4888" s="6">
        <v>61.420147</v>
      </c>
      <c r="H4888" s="6">
        <v>143070.505827505</v>
      </c>
      <c r="I4888" s="6">
        <v>52.65</v>
      </c>
      <c r="J4888" s="6">
        <v>53.24</v>
      </c>
      <c r="K4888" s="6">
        <v>52.58</v>
      </c>
      <c r="L4888" s="6">
        <v>123210.023310023</v>
      </c>
    </row>
    <row r="4889" spans="1:12" ht="15" customHeight="1" x14ac:dyDescent="0.25">
      <c r="A4889" s="5">
        <v>37762</v>
      </c>
      <c r="B4889" s="6">
        <v>52.59</v>
      </c>
      <c r="C4889" s="2">
        <v>6937700</v>
      </c>
      <c r="D4889" s="6">
        <v>-0.219999999999998</v>
      </c>
      <c r="E4889" s="6">
        <v>-0.41658776746827902</v>
      </c>
      <c r="F4889" s="6">
        <v>-0.41658206346992799</v>
      </c>
      <c r="G4889" s="6">
        <v>61.060220000000001</v>
      </c>
      <c r="H4889" s="6">
        <v>142231.51515151499</v>
      </c>
      <c r="I4889" s="6">
        <v>52.8</v>
      </c>
      <c r="J4889" s="6">
        <v>53.2</v>
      </c>
      <c r="K4889" s="6">
        <v>52.57</v>
      </c>
      <c r="L4889" s="6">
        <v>122487.41258741201</v>
      </c>
    </row>
    <row r="4890" spans="1:12" ht="15" customHeight="1" x14ac:dyDescent="0.25">
      <c r="A4890" s="5">
        <v>37761</v>
      </c>
      <c r="B4890" s="6">
        <v>52.81</v>
      </c>
      <c r="C4890" s="2">
        <v>9557300</v>
      </c>
      <c r="D4890" s="6">
        <v>0.34000000000000302</v>
      </c>
      <c r="E4890" s="6">
        <v>0.64798932723462099</v>
      </c>
      <c r="F4890" s="6">
        <v>0.64798790693962804</v>
      </c>
      <c r="G4890" s="6">
        <v>61.315649999999998</v>
      </c>
      <c r="H4890" s="6">
        <v>142826.92307692301</v>
      </c>
      <c r="I4890" s="6">
        <v>52.48</v>
      </c>
      <c r="J4890" s="6">
        <v>53.25</v>
      </c>
      <c r="K4890" s="6">
        <v>52.48</v>
      </c>
      <c r="L4890" s="6">
        <v>123000.233100233</v>
      </c>
    </row>
    <row r="4891" spans="1:12" ht="15" customHeight="1" x14ac:dyDescent="0.25">
      <c r="A4891" s="5">
        <v>37760</v>
      </c>
      <c r="B4891" s="6">
        <v>52.47</v>
      </c>
      <c r="C4891" s="2">
        <v>8638700</v>
      </c>
      <c r="D4891" s="6">
        <v>-0.45000000000000201</v>
      </c>
      <c r="E4891" s="6">
        <v>-0.85034013605442804</v>
      </c>
      <c r="F4891" s="6">
        <v>-0.85033268768182002</v>
      </c>
      <c r="G4891" s="6">
        <v>60.92089</v>
      </c>
      <c r="H4891" s="6">
        <v>141906.73659673601</v>
      </c>
      <c r="I4891" s="6">
        <v>53.5</v>
      </c>
      <c r="J4891" s="6">
        <v>53.5</v>
      </c>
      <c r="K4891" s="6">
        <v>52.21</v>
      </c>
      <c r="L4891" s="6">
        <v>122207.69230769201</v>
      </c>
    </row>
    <row r="4892" spans="1:12" ht="15" customHeight="1" x14ac:dyDescent="0.25">
      <c r="A4892" s="5">
        <v>37757</v>
      </c>
      <c r="B4892" s="6">
        <v>52.92</v>
      </c>
      <c r="C4892" s="2">
        <v>10481600</v>
      </c>
      <c r="D4892" s="6">
        <v>-0.83999999999999597</v>
      </c>
      <c r="E4892" s="6">
        <v>-1.56249999999998</v>
      </c>
      <c r="F4892" s="6">
        <v>-1.5625008260751601</v>
      </c>
      <c r="G4892" s="6">
        <v>61.443362999999998</v>
      </c>
      <c r="H4892" s="6">
        <v>143124.622377622</v>
      </c>
      <c r="I4892" s="6">
        <v>53.1</v>
      </c>
      <c r="J4892" s="6">
        <v>54.05</v>
      </c>
      <c r="K4892" s="6">
        <v>52.92</v>
      </c>
      <c r="L4892" s="6">
        <v>123256.64335664301</v>
      </c>
    </row>
    <row r="4893" spans="1:12" ht="15" customHeight="1" x14ac:dyDescent="0.25">
      <c r="A4893" s="5">
        <v>37756</v>
      </c>
      <c r="B4893" s="6">
        <v>53.76</v>
      </c>
      <c r="C4893" s="2">
        <v>11581500</v>
      </c>
      <c r="D4893" s="6">
        <v>-0.14000000000000001</v>
      </c>
      <c r="E4893" s="6">
        <v>-0.25974025974025899</v>
      </c>
      <c r="F4893" s="6">
        <v>-0.25974570928297602</v>
      </c>
      <c r="G4893" s="6">
        <v>62.418655000000001</v>
      </c>
      <c r="H4893" s="6">
        <v>145398.03030303001</v>
      </c>
      <c r="I4893" s="6">
        <v>54.38</v>
      </c>
      <c r="J4893" s="6">
        <v>54.39</v>
      </c>
      <c r="K4893" s="6">
        <v>53.436</v>
      </c>
      <c r="L4893" s="6">
        <v>125214.685314685</v>
      </c>
    </row>
    <row r="4894" spans="1:12" ht="15" customHeight="1" x14ac:dyDescent="0.25">
      <c r="A4894" s="5">
        <v>37755</v>
      </c>
      <c r="B4894" s="6">
        <v>53.9</v>
      </c>
      <c r="C4894" s="2">
        <v>12075300</v>
      </c>
      <c r="D4894" s="6">
        <v>-1.59</v>
      </c>
      <c r="E4894" s="6">
        <v>-2.8653811497567099</v>
      </c>
      <c r="F4894" s="6">
        <v>-2.8653893613421699</v>
      </c>
      <c r="G4894" s="6">
        <v>62.581206999999999</v>
      </c>
      <c r="H4894" s="6">
        <v>145776.93939393901</v>
      </c>
      <c r="I4894" s="6">
        <v>55.88</v>
      </c>
      <c r="J4894" s="6">
        <v>55.98</v>
      </c>
      <c r="K4894" s="6">
        <v>53.9</v>
      </c>
      <c r="L4894" s="6">
        <v>125541.025641025</v>
      </c>
    </row>
    <row r="4895" spans="1:12" ht="15" customHeight="1" x14ac:dyDescent="0.25">
      <c r="A4895" s="5">
        <v>37754</v>
      </c>
      <c r="B4895" s="6">
        <v>55.49</v>
      </c>
      <c r="C4895" s="2">
        <v>9226700</v>
      </c>
      <c r="D4895" s="6">
        <v>-1.21</v>
      </c>
      <c r="E4895" s="6">
        <v>-2.1340388007054698</v>
      </c>
      <c r="F4895" s="6">
        <v>-2.1340323227940901</v>
      </c>
      <c r="G4895" s="6">
        <v>64.427300000000002</v>
      </c>
      <c r="H4895" s="6">
        <v>150080.18648018601</v>
      </c>
      <c r="I4895" s="6">
        <v>55.76</v>
      </c>
      <c r="J4895" s="6">
        <v>56.32</v>
      </c>
      <c r="K4895" s="6">
        <v>55.48</v>
      </c>
      <c r="L4895" s="6">
        <v>129247.319347319</v>
      </c>
    </row>
    <row r="4896" spans="1:12" ht="15" customHeight="1" x14ac:dyDescent="0.25">
      <c r="A4896" s="5">
        <v>37753</v>
      </c>
      <c r="B4896" s="6">
        <v>56.7</v>
      </c>
      <c r="C4896" s="2">
        <v>7552500</v>
      </c>
      <c r="D4896" s="6">
        <v>0.90000000000000502</v>
      </c>
      <c r="E4896" s="6">
        <v>1.6129032258064699</v>
      </c>
      <c r="F4896" s="6">
        <v>1.6129044207851799</v>
      </c>
      <c r="G4896" s="6">
        <v>65.832179999999994</v>
      </c>
      <c r="H4896" s="6">
        <v>153354.96503496499</v>
      </c>
      <c r="I4896" s="6">
        <v>55.71</v>
      </c>
      <c r="J4896" s="6">
        <v>56.95</v>
      </c>
      <c r="K4896" s="6">
        <v>55.43</v>
      </c>
      <c r="L4896" s="6">
        <v>132067.83216783201</v>
      </c>
    </row>
    <row r="4897" spans="1:12" ht="15" customHeight="1" x14ac:dyDescent="0.25">
      <c r="A4897" s="5">
        <v>37750</v>
      </c>
      <c r="B4897" s="6">
        <v>55.8</v>
      </c>
      <c r="C4897" s="2">
        <v>6498600</v>
      </c>
      <c r="D4897" s="6">
        <v>0.78999999999999904</v>
      </c>
      <c r="E4897" s="6">
        <v>1.4361025268132901</v>
      </c>
      <c r="F4897" s="6">
        <v>1.4361049472002301</v>
      </c>
      <c r="G4897" s="6">
        <v>64.787223999999995</v>
      </c>
      <c r="H4897" s="6">
        <v>150919.17016317</v>
      </c>
      <c r="I4897" s="6">
        <v>55.45</v>
      </c>
      <c r="J4897" s="6">
        <v>55.81</v>
      </c>
      <c r="K4897" s="6">
        <v>54.45</v>
      </c>
      <c r="L4897" s="6">
        <v>129969.93006992999</v>
      </c>
    </row>
    <row r="4898" spans="1:12" ht="15" customHeight="1" x14ac:dyDescent="0.25">
      <c r="A4898" s="5">
        <v>37749</v>
      </c>
      <c r="B4898" s="6">
        <v>55.01</v>
      </c>
      <c r="C4898" s="2">
        <v>9162600</v>
      </c>
      <c r="D4898" s="6">
        <v>-7.0000000000000201E-2</v>
      </c>
      <c r="E4898" s="6">
        <v>-0.127087872185915</v>
      </c>
      <c r="F4898" s="6">
        <v>-0.12709522249778599</v>
      </c>
      <c r="G4898" s="6">
        <v>63.869984000000002</v>
      </c>
      <c r="H4898" s="6">
        <v>148781.081585081</v>
      </c>
      <c r="I4898" s="6">
        <v>54.63</v>
      </c>
      <c r="J4898" s="6">
        <v>55.45</v>
      </c>
      <c r="K4898" s="6">
        <v>54.63</v>
      </c>
      <c r="L4898" s="6">
        <v>128128.438228438</v>
      </c>
    </row>
    <row r="4899" spans="1:12" ht="15" customHeight="1" x14ac:dyDescent="0.25">
      <c r="A4899" s="5">
        <v>37748</v>
      </c>
      <c r="B4899" s="6">
        <v>55.08</v>
      </c>
      <c r="C4899" s="2">
        <v>8212600</v>
      </c>
      <c r="D4899" s="6">
        <v>-0.82999999999999796</v>
      </c>
      <c r="E4899" s="6">
        <v>-1.4845287068502899</v>
      </c>
      <c r="F4899" s="6">
        <v>-1.4845226692037301</v>
      </c>
      <c r="G4899" s="6">
        <v>63.951262999999997</v>
      </c>
      <c r="H4899" s="6">
        <v>148970.543123543</v>
      </c>
      <c r="I4899" s="6">
        <v>55.91</v>
      </c>
      <c r="J4899" s="6">
        <v>55.96</v>
      </c>
      <c r="K4899" s="6">
        <v>54.98</v>
      </c>
      <c r="L4899" s="6">
        <v>128291.608391608</v>
      </c>
    </row>
    <row r="4900" spans="1:12" ht="15" customHeight="1" x14ac:dyDescent="0.25">
      <c r="A4900" s="5">
        <v>37747</v>
      </c>
      <c r="B4900" s="6">
        <v>55.91</v>
      </c>
      <c r="C4900" s="2">
        <v>7562200</v>
      </c>
      <c r="D4900" s="6">
        <v>0.32999999999999802</v>
      </c>
      <c r="E4900" s="6">
        <v>0.59373875494781403</v>
      </c>
      <c r="F4900" s="6">
        <v>0.59373837297864696</v>
      </c>
      <c r="G4900" s="6">
        <v>64.914940000000001</v>
      </c>
      <c r="H4900" s="6">
        <v>151216.87645687599</v>
      </c>
      <c r="I4900" s="6">
        <v>55.58</v>
      </c>
      <c r="J4900" s="6">
        <v>56.24</v>
      </c>
      <c r="K4900" s="6">
        <v>55.55</v>
      </c>
      <c r="L4900" s="6">
        <v>130226.34032634</v>
      </c>
    </row>
    <row r="4901" spans="1:12" ht="15" customHeight="1" x14ac:dyDescent="0.25">
      <c r="A4901" s="5">
        <v>37746</v>
      </c>
      <c r="B4901" s="6">
        <v>55.58</v>
      </c>
      <c r="C4901" s="2">
        <v>7315700</v>
      </c>
      <c r="D4901" s="6">
        <v>-0.56999999999999995</v>
      </c>
      <c r="E4901" s="6">
        <v>-1.01513802315227</v>
      </c>
      <c r="F4901" s="6">
        <v>-1.01513958518256</v>
      </c>
      <c r="G4901" s="6">
        <v>64.531790000000001</v>
      </c>
      <c r="H4901" s="6">
        <v>150323.75291375199</v>
      </c>
      <c r="I4901" s="6">
        <v>56.15</v>
      </c>
      <c r="J4901" s="6">
        <v>56.15</v>
      </c>
      <c r="K4901" s="6">
        <v>55.5</v>
      </c>
      <c r="L4901" s="6">
        <v>129457.109557109</v>
      </c>
    </row>
    <row r="4902" spans="1:12" ht="15" customHeight="1" x14ac:dyDescent="0.25">
      <c r="A4902" s="5">
        <v>37743</v>
      </c>
      <c r="B4902" s="6">
        <v>56.15</v>
      </c>
      <c r="C4902" s="2">
        <v>7184600</v>
      </c>
      <c r="D4902" s="6">
        <v>0.21</v>
      </c>
      <c r="E4902" s="6">
        <v>0.375402216660702</v>
      </c>
      <c r="F4902" s="6">
        <v>0.37540702607567999</v>
      </c>
      <c r="G4902" s="6">
        <v>65.193595999999999</v>
      </c>
      <c r="H4902" s="6">
        <v>151866.42424242399</v>
      </c>
      <c r="I4902" s="6">
        <v>55.15</v>
      </c>
      <c r="J4902" s="6">
        <v>56.41</v>
      </c>
      <c r="K4902" s="6">
        <v>55.14</v>
      </c>
      <c r="L4902" s="6">
        <v>130785.78088578</v>
      </c>
    </row>
    <row r="4903" spans="1:12" ht="15" customHeight="1" x14ac:dyDescent="0.25">
      <c r="A4903" s="5">
        <v>37742</v>
      </c>
      <c r="B4903" s="6">
        <v>55.94</v>
      </c>
      <c r="C4903" s="2">
        <v>8090500</v>
      </c>
      <c r="D4903" s="6">
        <v>-0.380000000000002</v>
      </c>
      <c r="E4903" s="6">
        <v>-0.67471590909091705</v>
      </c>
      <c r="F4903" s="6">
        <v>-0.67472001029621398</v>
      </c>
      <c r="G4903" s="6">
        <v>64.949770000000001</v>
      </c>
      <c r="H4903" s="6">
        <v>151298.06526806499</v>
      </c>
      <c r="I4903" s="6">
        <v>56.32</v>
      </c>
      <c r="J4903" s="6">
        <v>56.32</v>
      </c>
      <c r="K4903" s="6">
        <v>55.13</v>
      </c>
      <c r="L4903" s="6">
        <v>130296.27039627</v>
      </c>
    </row>
    <row r="4904" spans="1:12" ht="15" customHeight="1" x14ac:dyDescent="0.25">
      <c r="A4904" s="5">
        <v>37741</v>
      </c>
      <c r="B4904" s="6">
        <v>56.32</v>
      </c>
      <c r="C4904" s="2">
        <v>9450000</v>
      </c>
      <c r="D4904" s="6">
        <v>-0.25999999999999801</v>
      </c>
      <c r="E4904" s="6">
        <v>-0.45952633439377799</v>
      </c>
      <c r="F4904" s="6">
        <v>-0.45953246423021599</v>
      </c>
      <c r="G4904" s="6">
        <v>65.390975999999995</v>
      </c>
      <c r="H4904" s="6">
        <v>152326.517482517</v>
      </c>
      <c r="I4904" s="6">
        <v>57.51</v>
      </c>
      <c r="J4904" s="6">
        <v>57.51</v>
      </c>
      <c r="K4904" s="6">
        <v>55.896000000000001</v>
      </c>
      <c r="L4904" s="6">
        <v>131182.05128205099</v>
      </c>
    </row>
    <row r="4905" spans="1:12" ht="15" customHeight="1" x14ac:dyDescent="0.25">
      <c r="A4905" s="5">
        <v>37740</v>
      </c>
      <c r="B4905" s="6">
        <v>56.58</v>
      </c>
      <c r="C4905" s="2">
        <v>8477900</v>
      </c>
      <c r="D4905" s="6">
        <v>0.489999999999994</v>
      </c>
      <c r="E4905" s="6">
        <v>0.87359600641825297</v>
      </c>
      <c r="F4905" s="6">
        <v>0.87360514023033797</v>
      </c>
      <c r="G4905" s="6">
        <v>65.692856000000006</v>
      </c>
      <c r="H4905" s="6">
        <v>153030.20046620001</v>
      </c>
      <c r="I4905" s="6">
        <v>56.09</v>
      </c>
      <c r="J4905" s="6">
        <v>57.024999999999999</v>
      </c>
      <c r="K4905" s="6">
        <v>56.04</v>
      </c>
      <c r="L4905" s="6">
        <v>131788.11188811099</v>
      </c>
    </row>
    <row r="4906" spans="1:12" ht="15" customHeight="1" x14ac:dyDescent="0.25">
      <c r="A4906" s="5">
        <v>37739</v>
      </c>
      <c r="B4906" s="6">
        <v>56.09</v>
      </c>
      <c r="C4906" s="2">
        <v>9186800</v>
      </c>
      <c r="D4906" s="6">
        <v>1.0900000000000001</v>
      </c>
      <c r="E4906" s="6">
        <v>1.9818181818181899</v>
      </c>
      <c r="F4906" s="6">
        <v>1.9818136308383301</v>
      </c>
      <c r="G4906" s="6">
        <v>65.123930000000001</v>
      </c>
      <c r="H4906" s="6">
        <v>151704.03263403199</v>
      </c>
      <c r="I4906" s="6">
        <v>55</v>
      </c>
      <c r="J4906" s="6">
        <v>56.41</v>
      </c>
      <c r="K4906" s="6">
        <v>54.5</v>
      </c>
      <c r="L4906" s="6">
        <v>130645.92074592</v>
      </c>
    </row>
    <row r="4907" spans="1:12" ht="15" customHeight="1" x14ac:dyDescent="0.25">
      <c r="A4907" s="5">
        <v>37736</v>
      </c>
      <c r="B4907" s="6">
        <v>55</v>
      </c>
      <c r="C4907" s="2">
        <v>7411300</v>
      </c>
      <c r="D4907" s="6">
        <v>-0.109999999999999</v>
      </c>
      <c r="E4907" s="6">
        <v>-0.19960079840318701</v>
      </c>
      <c r="F4907" s="6">
        <v>-0.19959650605311199</v>
      </c>
      <c r="G4907" s="6">
        <v>63.858376</v>
      </c>
      <c r="H4907" s="6">
        <v>148754.02331002301</v>
      </c>
      <c r="I4907" s="6">
        <v>55.11</v>
      </c>
      <c r="J4907" s="6">
        <v>55.48</v>
      </c>
      <c r="K4907" s="6">
        <v>54.26</v>
      </c>
      <c r="L4907" s="6">
        <v>128105.128205128</v>
      </c>
    </row>
    <row r="4908" spans="1:12" ht="15" customHeight="1" x14ac:dyDescent="0.25">
      <c r="A4908" s="5">
        <v>37735</v>
      </c>
      <c r="B4908" s="6">
        <v>55.11</v>
      </c>
      <c r="C4908" s="2">
        <v>6492900</v>
      </c>
      <c r="D4908" s="6">
        <v>-0.869999999999997</v>
      </c>
      <c r="E4908" s="6">
        <v>-1.55412647374061</v>
      </c>
      <c r="F4908" s="6">
        <v>-1.55413047430331</v>
      </c>
      <c r="G4908" s="6">
        <v>63.986089999999997</v>
      </c>
      <c r="H4908" s="6">
        <v>149051.72494172401</v>
      </c>
      <c r="I4908" s="6">
        <v>55.98</v>
      </c>
      <c r="J4908" s="6">
        <v>55.98</v>
      </c>
      <c r="K4908" s="6">
        <v>54.78</v>
      </c>
      <c r="L4908" s="6">
        <v>128361.538461538</v>
      </c>
    </row>
    <row r="4909" spans="1:12" ht="15" customHeight="1" x14ac:dyDescent="0.25">
      <c r="A4909" s="5">
        <v>37734</v>
      </c>
      <c r="B4909" s="6">
        <v>55.98</v>
      </c>
      <c r="C4909" s="2">
        <v>6521300</v>
      </c>
      <c r="D4909" s="6">
        <v>-1.00000000000051E-2</v>
      </c>
      <c r="E4909" s="6">
        <v>-1.7860332202190798E-2</v>
      </c>
      <c r="F4909" s="6">
        <v>-1.7865540197225999E-2</v>
      </c>
      <c r="G4909" s="6">
        <v>64.996216000000004</v>
      </c>
      <c r="H4909" s="6">
        <v>151406.33100233099</v>
      </c>
      <c r="I4909" s="6">
        <v>55.4</v>
      </c>
      <c r="J4909" s="6">
        <v>55.98</v>
      </c>
      <c r="K4909" s="6">
        <v>55.4</v>
      </c>
      <c r="L4909" s="6">
        <v>130389.51048950999</v>
      </c>
    </row>
    <row r="4910" spans="1:12" ht="15" customHeight="1" x14ac:dyDescent="0.25">
      <c r="A4910" s="5">
        <v>37733</v>
      </c>
      <c r="B4910" s="6">
        <v>55.99</v>
      </c>
      <c r="C4910" s="2">
        <v>8837600</v>
      </c>
      <c r="D4910" s="6">
        <v>1.01</v>
      </c>
      <c r="E4910" s="6">
        <v>1.8370316478719599</v>
      </c>
      <c r="F4910" s="6">
        <v>1.837044324326</v>
      </c>
      <c r="G4910" s="6">
        <v>65.007829999999998</v>
      </c>
      <c r="H4910" s="6">
        <v>151433.40326340299</v>
      </c>
      <c r="I4910" s="6">
        <v>54.48</v>
      </c>
      <c r="J4910" s="6">
        <v>56.005000000000003</v>
      </c>
      <c r="K4910" s="6">
        <v>54.4</v>
      </c>
      <c r="L4910" s="6">
        <v>130412.82051282001</v>
      </c>
    </row>
    <row r="4911" spans="1:12" ht="15" customHeight="1" x14ac:dyDescent="0.25">
      <c r="A4911" s="5">
        <v>37732</v>
      </c>
      <c r="B4911" s="6">
        <v>54.98</v>
      </c>
      <c r="C4911" s="2">
        <v>6671600</v>
      </c>
      <c r="D4911" s="6">
        <v>-0.42999999999999899</v>
      </c>
      <c r="E4911" s="6">
        <v>-0.77603320700234601</v>
      </c>
      <c r="F4911" s="6">
        <v>-0.77603882587872197</v>
      </c>
      <c r="G4911" s="6">
        <v>63.835149999999999</v>
      </c>
      <c r="H4911" s="6">
        <v>148699.883449883</v>
      </c>
      <c r="I4911" s="6">
        <v>55.42</v>
      </c>
      <c r="J4911" s="6">
        <v>55.45</v>
      </c>
      <c r="K4911" s="6">
        <v>54.77</v>
      </c>
      <c r="L4911" s="6">
        <v>128058.508158508</v>
      </c>
    </row>
    <row r="4912" spans="1:12" ht="15" customHeight="1" x14ac:dyDescent="0.25">
      <c r="A4912" s="5">
        <v>37728</v>
      </c>
      <c r="B4912" s="6">
        <v>55.41</v>
      </c>
      <c r="C4912" s="2">
        <v>7225800</v>
      </c>
      <c r="D4912" s="6">
        <v>0.869999999999997</v>
      </c>
      <c r="E4912" s="6">
        <v>1.5951595159515899</v>
      </c>
      <c r="F4912" s="6">
        <v>1.59515890009154</v>
      </c>
      <c r="G4912" s="6">
        <v>64.334410000000005</v>
      </c>
      <c r="H4912" s="6">
        <v>149863.65967365901</v>
      </c>
      <c r="I4912" s="6">
        <v>54.54</v>
      </c>
      <c r="J4912" s="6">
        <v>55.5</v>
      </c>
      <c r="K4912" s="6">
        <v>54.37</v>
      </c>
      <c r="L4912" s="6">
        <v>129060.83916083899</v>
      </c>
    </row>
    <row r="4913" spans="1:12" ht="15" customHeight="1" x14ac:dyDescent="0.25">
      <c r="A4913" s="5">
        <v>37727</v>
      </c>
      <c r="B4913" s="6">
        <v>54.54</v>
      </c>
      <c r="C4913" s="2">
        <v>7472900</v>
      </c>
      <c r="D4913" s="6">
        <v>-0.75</v>
      </c>
      <c r="E4913" s="6">
        <v>-1.3564839934888699</v>
      </c>
      <c r="F4913" s="6">
        <v>-1.3564793438998799</v>
      </c>
      <c r="G4913" s="6">
        <v>63.324286999999998</v>
      </c>
      <c r="H4913" s="6">
        <v>147509.06060606</v>
      </c>
      <c r="I4913" s="6">
        <v>55.29</v>
      </c>
      <c r="J4913" s="6">
        <v>55.49</v>
      </c>
      <c r="K4913" s="6">
        <v>54.48</v>
      </c>
      <c r="L4913" s="6">
        <v>127032.867132867</v>
      </c>
    </row>
    <row r="4914" spans="1:12" ht="15" customHeight="1" x14ac:dyDescent="0.25">
      <c r="A4914" s="5">
        <v>37726</v>
      </c>
      <c r="B4914" s="6">
        <v>55.29</v>
      </c>
      <c r="C4914" s="2">
        <v>8849200</v>
      </c>
      <c r="D4914" s="6">
        <v>1.1199999999999899</v>
      </c>
      <c r="E4914" s="6">
        <v>2.0675650729185802</v>
      </c>
      <c r="F4914" s="6">
        <v>2.0675672302383701</v>
      </c>
      <c r="G4914" s="6">
        <v>64.195080000000004</v>
      </c>
      <c r="H4914" s="6">
        <v>149538.88111888099</v>
      </c>
      <c r="I4914" s="6">
        <v>54.3</v>
      </c>
      <c r="J4914" s="6">
        <v>55.48</v>
      </c>
      <c r="K4914" s="6">
        <v>54.07</v>
      </c>
      <c r="L4914" s="6">
        <v>128781.118881118</v>
      </c>
    </row>
    <row r="4915" spans="1:12" ht="15" customHeight="1" x14ac:dyDescent="0.25">
      <c r="A4915" s="5">
        <v>37725</v>
      </c>
      <c r="B4915" s="6">
        <v>54.17</v>
      </c>
      <c r="C4915" s="2">
        <v>7721300</v>
      </c>
      <c r="D4915" s="6">
        <v>1.19</v>
      </c>
      <c r="E4915" s="6">
        <v>2.2461306153265399</v>
      </c>
      <c r="F4915" s="6">
        <v>2.24612573953844</v>
      </c>
      <c r="G4915" s="6">
        <v>62.894689999999997</v>
      </c>
      <c r="H4915" s="6">
        <v>146507.66899766799</v>
      </c>
      <c r="I4915" s="6">
        <v>52.98</v>
      </c>
      <c r="J4915" s="6">
        <v>54.2</v>
      </c>
      <c r="K4915" s="6">
        <v>52.61</v>
      </c>
      <c r="L4915" s="6">
        <v>126170.396270396</v>
      </c>
    </row>
    <row r="4916" spans="1:12" ht="15" customHeight="1" x14ac:dyDescent="0.25">
      <c r="A4916" s="5">
        <v>37722</v>
      </c>
      <c r="B4916" s="6">
        <v>52.98</v>
      </c>
      <c r="C4916" s="2">
        <v>10802600</v>
      </c>
      <c r="D4916" s="6">
        <v>-1.6</v>
      </c>
      <c r="E4916" s="6">
        <v>-2.93147673140344</v>
      </c>
      <c r="F4916" s="6">
        <v>-2.9314795647769798</v>
      </c>
      <c r="G4916" s="6">
        <v>61.513030000000001</v>
      </c>
      <c r="H4916" s="6">
        <v>143287.01631701601</v>
      </c>
      <c r="I4916" s="6">
        <v>54.1</v>
      </c>
      <c r="J4916" s="6">
        <v>54.45</v>
      </c>
      <c r="K4916" s="6">
        <v>52.97</v>
      </c>
      <c r="L4916" s="6">
        <v>123396.50349650301</v>
      </c>
    </row>
    <row r="4917" spans="1:12" ht="15" customHeight="1" x14ac:dyDescent="0.25">
      <c r="A4917" s="5">
        <v>37721</v>
      </c>
      <c r="B4917" s="6">
        <v>54.58</v>
      </c>
      <c r="C4917" s="2">
        <v>8751900</v>
      </c>
      <c r="D4917" s="6">
        <v>0.87999999999999501</v>
      </c>
      <c r="E4917" s="6">
        <v>1.63873370577281</v>
      </c>
      <c r="F4917" s="6">
        <v>1.63873531562137</v>
      </c>
      <c r="G4917" s="6">
        <v>63.370730000000002</v>
      </c>
      <c r="H4917" s="6">
        <v>147617.31934731899</v>
      </c>
      <c r="I4917" s="6">
        <v>53.54</v>
      </c>
      <c r="J4917" s="6">
        <v>54.58</v>
      </c>
      <c r="K4917" s="6">
        <v>53.232999999999997</v>
      </c>
      <c r="L4917" s="6">
        <v>127126.10722610699</v>
      </c>
    </row>
    <row r="4918" spans="1:12" ht="15" customHeight="1" x14ac:dyDescent="0.25">
      <c r="A4918" s="5">
        <v>37720</v>
      </c>
      <c r="B4918" s="6">
        <v>53.7</v>
      </c>
      <c r="C4918" s="2">
        <v>7519100</v>
      </c>
      <c r="D4918" s="6">
        <v>-0.85999999999999899</v>
      </c>
      <c r="E4918" s="6">
        <v>-1.5762463343108399</v>
      </c>
      <c r="F4918" s="6">
        <v>-1.57624513937068</v>
      </c>
      <c r="G4918" s="6">
        <v>62.348995000000002</v>
      </c>
      <c r="H4918" s="6">
        <v>145235.65268065201</v>
      </c>
      <c r="I4918" s="6">
        <v>54.55</v>
      </c>
      <c r="J4918" s="6">
        <v>55.066000000000003</v>
      </c>
      <c r="K4918" s="6">
        <v>53.51</v>
      </c>
      <c r="L4918" s="6">
        <v>125074.825174825</v>
      </c>
    </row>
    <row r="4919" spans="1:12" ht="15" customHeight="1" x14ac:dyDescent="0.25">
      <c r="A4919" s="5">
        <v>37719</v>
      </c>
      <c r="B4919" s="6">
        <v>54.56</v>
      </c>
      <c r="C4919" s="2">
        <v>6622900</v>
      </c>
      <c r="D4919" s="6">
        <v>0.24000000000000199</v>
      </c>
      <c r="E4919" s="6">
        <v>0.44182621502208902</v>
      </c>
      <c r="F4919" s="6">
        <v>0.44182984151448501</v>
      </c>
      <c r="G4919" s="6">
        <v>63.347507</v>
      </c>
      <c r="H4919" s="6">
        <v>147563.18648018601</v>
      </c>
      <c r="I4919" s="6">
        <v>54.4</v>
      </c>
      <c r="J4919" s="6">
        <v>54.85</v>
      </c>
      <c r="K4919" s="6">
        <v>54.19</v>
      </c>
      <c r="L4919" s="6">
        <v>127079.487179487</v>
      </c>
    </row>
    <row r="4920" spans="1:12" ht="15" customHeight="1" x14ac:dyDescent="0.25">
      <c r="A4920" s="5">
        <v>37718</v>
      </c>
      <c r="B4920" s="6">
        <v>54.32</v>
      </c>
      <c r="C4920" s="2">
        <v>8551000</v>
      </c>
      <c r="D4920" s="6">
        <v>-0.28000000000000103</v>
      </c>
      <c r="E4920" s="6">
        <v>-0.512820512820511</v>
      </c>
      <c r="F4920" s="6">
        <v>-0.51282182330717396</v>
      </c>
      <c r="G4920" s="6">
        <v>63.068849999999998</v>
      </c>
      <c r="H4920" s="6">
        <v>146913.636363636</v>
      </c>
      <c r="I4920" s="6">
        <v>55.71</v>
      </c>
      <c r="J4920" s="6">
        <v>55.718000000000004</v>
      </c>
      <c r="K4920" s="6">
        <v>54.28</v>
      </c>
      <c r="L4920" s="6">
        <v>126520.04662004601</v>
      </c>
    </row>
    <row r="4921" spans="1:12" ht="15" customHeight="1" x14ac:dyDescent="0.25">
      <c r="A4921" s="5">
        <v>37715</v>
      </c>
      <c r="B4921" s="6">
        <v>54.6</v>
      </c>
      <c r="C4921" s="2">
        <v>6141800</v>
      </c>
      <c r="D4921" s="6">
        <v>0.55000000000000404</v>
      </c>
      <c r="E4921" s="6">
        <v>1.01757631822387</v>
      </c>
      <c r="F4921" s="6">
        <v>1.01757193133775</v>
      </c>
      <c r="G4921" s="6">
        <v>63.393948000000002</v>
      </c>
      <c r="H4921" s="6">
        <v>147671.44055944</v>
      </c>
      <c r="I4921" s="6">
        <v>53.8</v>
      </c>
      <c r="J4921" s="6">
        <v>54.71</v>
      </c>
      <c r="K4921" s="6">
        <v>53.8</v>
      </c>
      <c r="L4921" s="6">
        <v>127172.727272727</v>
      </c>
    </row>
    <row r="4922" spans="1:12" ht="15" customHeight="1" x14ac:dyDescent="0.25">
      <c r="A4922" s="5">
        <v>37714</v>
      </c>
      <c r="B4922" s="6">
        <v>54.05</v>
      </c>
      <c r="C4922" s="2">
        <v>7011200</v>
      </c>
      <c r="D4922" s="6">
        <v>-2.0000000000003099E-2</v>
      </c>
      <c r="E4922" s="6">
        <v>-3.6989088218985999E-2</v>
      </c>
      <c r="F4922" s="6">
        <v>-3.6987133845500703E-2</v>
      </c>
      <c r="G4922" s="6">
        <v>62.755367</v>
      </c>
      <c r="H4922" s="6">
        <v>146182.90675990601</v>
      </c>
      <c r="I4922" s="6">
        <v>53.8</v>
      </c>
      <c r="J4922" s="6">
        <v>54.57</v>
      </c>
      <c r="K4922" s="6">
        <v>53.8</v>
      </c>
      <c r="L4922" s="6">
        <v>125890.67599067499</v>
      </c>
    </row>
    <row r="4923" spans="1:12" ht="15" customHeight="1" x14ac:dyDescent="0.25">
      <c r="A4923" s="5">
        <v>37713</v>
      </c>
      <c r="B4923" s="6">
        <v>54.07</v>
      </c>
      <c r="C4923" s="2">
        <v>8333000</v>
      </c>
      <c r="D4923" s="6">
        <v>1.6499999999999899</v>
      </c>
      <c r="E4923" s="6">
        <v>3.1476535673406998</v>
      </c>
      <c r="F4923" s="6">
        <v>3.1476548865986902</v>
      </c>
      <c r="G4923" s="6">
        <v>62.778587000000002</v>
      </c>
      <c r="H4923" s="6">
        <v>146237.03263403199</v>
      </c>
      <c r="I4923" s="6">
        <v>53.03</v>
      </c>
      <c r="J4923" s="6">
        <v>54.37</v>
      </c>
      <c r="K4923" s="6">
        <v>52.8</v>
      </c>
      <c r="L4923" s="6">
        <v>125937.29603729599</v>
      </c>
    </row>
    <row r="4924" spans="1:12" ht="15" customHeight="1" x14ac:dyDescent="0.25">
      <c r="A4924" s="5">
        <v>37712</v>
      </c>
      <c r="B4924" s="6">
        <v>52.42</v>
      </c>
      <c r="C4924" s="2">
        <v>8706200</v>
      </c>
      <c r="D4924" s="6">
        <v>0.39</v>
      </c>
      <c r="E4924" s="6">
        <v>0.74956755717854295</v>
      </c>
      <c r="F4924" s="6">
        <v>0.74956435623272299</v>
      </c>
      <c r="G4924" s="6">
        <v>60.862834999999997</v>
      </c>
      <c r="H4924" s="6">
        <v>141771.41025640999</v>
      </c>
      <c r="I4924" s="6">
        <v>52.1</v>
      </c>
      <c r="J4924" s="6">
        <v>52.6</v>
      </c>
      <c r="K4924" s="6">
        <v>51.52</v>
      </c>
      <c r="L4924" s="6">
        <v>122091.142191142</v>
      </c>
    </row>
    <row r="4925" spans="1:12" ht="15" customHeight="1" x14ac:dyDescent="0.25">
      <c r="A4925" s="5">
        <v>37711</v>
      </c>
      <c r="B4925" s="6">
        <v>52.03</v>
      </c>
      <c r="C4925" s="2">
        <v>8518700</v>
      </c>
      <c r="D4925" s="6">
        <v>-1.1000000000000001</v>
      </c>
      <c r="E4925" s="6">
        <v>-2.0703933747412</v>
      </c>
      <c r="F4925" s="6">
        <v>-2.0703925725908401</v>
      </c>
      <c r="G4925" s="6">
        <v>60.410023000000002</v>
      </c>
      <c r="H4925" s="6">
        <v>140715.904428904</v>
      </c>
      <c r="I4925" s="6">
        <v>51.67</v>
      </c>
      <c r="J4925" s="6">
        <v>52.96</v>
      </c>
      <c r="K4925" s="6">
        <v>51.67</v>
      </c>
      <c r="L4925" s="6">
        <v>121182.051282051</v>
      </c>
    </row>
    <row r="4926" spans="1:12" ht="15" customHeight="1" x14ac:dyDescent="0.25">
      <c r="A4926" s="5">
        <v>37708</v>
      </c>
      <c r="B4926" s="6">
        <v>53.13</v>
      </c>
      <c r="C4926" s="2">
        <v>6132000</v>
      </c>
      <c r="D4926" s="6">
        <v>-0.40999999999999598</v>
      </c>
      <c r="E4926" s="6">
        <v>-0.76578259245423297</v>
      </c>
      <c r="F4926" s="6">
        <v>-0.76578553426770402</v>
      </c>
      <c r="G4926" s="6">
        <v>61.687190000000001</v>
      </c>
      <c r="H4926" s="6">
        <v>143692.983682983</v>
      </c>
      <c r="I4926" s="6">
        <v>53.03</v>
      </c>
      <c r="J4926" s="6">
        <v>53.52</v>
      </c>
      <c r="K4926" s="6">
        <v>52.68</v>
      </c>
      <c r="L4926" s="6">
        <v>123746.153846153</v>
      </c>
    </row>
    <row r="4927" spans="1:12" ht="15" customHeight="1" x14ac:dyDescent="0.25">
      <c r="A4927" s="5">
        <v>37707</v>
      </c>
      <c r="B4927" s="6">
        <v>53.54</v>
      </c>
      <c r="C4927" s="2">
        <v>6972600</v>
      </c>
      <c r="D4927" s="6">
        <v>0.21</v>
      </c>
      <c r="E4927" s="6">
        <v>0.39377461091318899</v>
      </c>
      <c r="F4927" s="6">
        <v>0.39377640640365602</v>
      </c>
      <c r="G4927" s="6">
        <v>62.163226999999999</v>
      </c>
      <c r="H4927" s="6">
        <v>144802.627039627</v>
      </c>
      <c r="I4927" s="6">
        <v>53</v>
      </c>
      <c r="J4927" s="6">
        <v>53.9</v>
      </c>
      <c r="K4927" s="6">
        <v>52.87</v>
      </c>
      <c r="L4927" s="6">
        <v>124701.86480186399</v>
      </c>
    </row>
    <row r="4928" spans="1:12" ht="15" customHeight="1" x14ac:dyDescent="0.25">
      <c r="A4928" s="5">
        <v>37706</v>
      </c>
      <c r="B4928" s="6">
        <v>53.33</v>
      </c>
      <c r="C4928" s="2">
        <v>6638100</v>
      </c>
      <c r="D4928" s="6">
        <v>-0.14000000000000001</v>
      </c>
      <c r="E4928" s="6">
        <v>-0.26182906302599701</v>
      </c>
      <c r="F4928" s="6">
        <v>-0.261826505127493</v>
      </c>
      <c r="G4928" s="6">
        <v>61.919403000000003</v>
      </c>
      <c r="H4928" s="6">
        <v>144234.27272727201</v>
      </c>
      <c r="I4928" s="6">
        <v>53.31</v>
      </c>
      <c r="J4928" s="6">
        <v>53.97</v>
      </c>
      <c r="K4928" s="6">
        <v>53.17</v>
      </c>
      <c r="L4928" s="6">
        <v>124212.354312354</v>
      </c>
    </row>
    <row r="4929" spans="1:12" ht="15" customHeight="1" x14ac:dyDescent="0.25">
      <c r="A4929" s="5">
        <v>37705</v>
      </c>
      <c r="B4929" s="6">
        <v>53.47</v>
      </c>
      <c r="C4929" s="2">
        <v>7457000</v>
      </c>
      <c r="D4929" s="6">
        <v>0.94999999999999496</v>
      </c>
      <c r="E4929" s="6">
        <v>1.8088347296267999</v>
      </c>
      <c r="F4929" s="6">
        <v>1.8088325998041499</v>
      </c>
      <c r="G4929" s="6">
        <v>62.081949999999999</v>
      </c>
      <c r="H4929" s="6">
        <v>144613.17016317</v>
      </c>
      <c r="I4929" s="6">
        <v>52.62</v>
      </c>
      <c r="J4929" s="6">
        <v>53.75</v>
      </c>
      <c r="K4929" s="6">
        <v>52.57</v>
      </c>
      <c r="L4929" s="6">
        <v>124538.694638694</v>
      </c>
    </row>
    <row r="4930" spans="1:12" ht="15" customHeight="1" x14ac:dyDescent="0.25">
      <c r="A4930" s="5">
        <v>37704</v>
      </c>
      <c r="B4930" s="6">
        <v>52.52</v>
      </c>
      <c r="C4930" s="2">
        <v>8444700</v>
      </c>
      <c r="D4930" s="6">
        <v>-2.1499999999999901</v>
      </c>
      <c r="E4930" s="6">
        <v>-3.9326870312785802</v>
      </c>
      <c r="F4930" s="6">
        <v>-3.93268560974278</v>
      </c>
      <c r="G4930" s="6">
        <v>60.978943000000001</v>
      </c>
      <c r="H4930" s="6">
        <v>142042.05827505799</v>
      </c>
      <c r="I4930" s="6">
        <v>54.36</v>
      </c>
      <c r="J4930" s="6">
        <v>54.36</v>
      </c>
      <c r="K4930" s="6">
        <v>52.52</v>
      </c>
      <c r="L4930" s="6">
        <v>122324.24242424199</v>
      </c>
    </row>
    <row r="4931" spans="1:12" ht="15" customHeight="1" x14ac:dyDescent="0.25">
      <c r="A4931" s="5">
        <v>37701</v>
      </c>
      <c r="B4931" s="6">
        <v>54.67</v>
      </c>
      <c r="C4931" s="2">
        <v>12771200</v>
      </c>
      <c r="D4931" s="6">
        <v>1.56</v>
      </c>
      <c r="E4931" s="6">
        <v>2.9372999435134601</v>
      </c>
      <c r="F4931" s="6">
        <v>2.9372970958567701</v>
      </c>
      <c r="G4931" s="6">
        <v>63.475223999999997</v>
      </c>
      <c r="H4931" s="6">
        <v>147860.895104895</v>
      </c>
      <c r="I4931" s="6">
        <v>53.32</v>
      </c>
      <c r="J4931" s="6">
        <v>54.86</v>
      </c>
      <c r="K4931" s="6">
        <v>52.9</v>
      </c>
      <c r="L4931" s="6">
        <v>127335.897435897</v>
      </c>
    </row>
    <row r="4932" spans="1:12" ht="15" customHeight="1" x14ac:dyDescent="0.25">
      <c r="A4932" s="5">
        <v>37700</v>
      </c>
      <c r="B4932" s="6">
        <v>53.11</v>
      </c>
      <c r="C4932" s="2">
        <v>7912700</v>
      </c>
      <c r="D4932" s="6">
        <v>6.0000000000002197E-2</v>
      </c>
      <c r="E4932" s="6">
        <v>0.11310084825637499</v>
      </c>
      <c r="F4932" s="6">
        <v>0.11310623971181299</v>
      </c>
      <c r="G4932" s="6">
        <v>61.663969999999999</v>
      </c>
      <c r="H4932" s="6">
        <v>143638.85780885699</v>
      </c>
      <c r="I4932" s="6">
        <v>52.72</v>
      </c>
      <c r="J4932" s="6">
        <v>53.34</v>
      </c>
      <c r="K4932" s="6">
        <v>52.2</v>
      </c>
      <c r="L4932" s="6">
        <v>123699.533799533</v>
      </c>
    </row>
    <row r="4933" spans="1:12" ht="15" customHeight="1" x14ac:dyDescent="0.25">
      <c r="A4933" s="5">
        <v>37699</v>
      </c>
      <c r="B4933" s="6">
        <v>53.05</v>
      </c>
      <c r="C4933" s="2">
        <v>8942800</v>
      </c>
      <c r="D4933" s="6">
        <v>0.79999999999999705</v>
      </c>
      <c r="E4933" s="6">
        <v>1.53110047846889</v>
      </c>
      <c r="F4933" s="6">
        <v>1.703340111211</v>
      </c>
      <c r="G4933" s="6">
        <v>61.594302999999996</v>
      </c>
      <c r="H4933" s="6">
        <v>143476.46386946301</v>
      </c>
      <c r="I4933" s="6">
        <v>52.56</v>
      </c>
      <c r="J4933" s="6">
        <v>53.09</v>
      </c>
      <c r="K4933" s="6">
        <v>52.03</v>
      </c>
      <c r="L4933" s="6">
        <v>123559.673659673</v>
      </c>
    </row>
    <row r="4934" spans="1:12" ht="15" customHeight="1" x14ac:dyDescent="0.25">
      <c r="A4934" s="5">
        <v>37698</v>
      </c>
      <c r="B4934" s="6">
        <v>52.25</v>
      </c>
      <c r="C4934" s="2">
        <v>10765100</v>
      </c>
      <c r="D4934" s="6">
        <v>0.28000000000000103</v>
      </c>
      <c r="E4934" s="6">
        <v>0.53877236867423395</v>
      </c>
      <c r="F4934" s="6">
        <v>0.53877303404667998</v>
      </c>
      <c r="G4934" s="6">
        <v>60.562714</v>
      </c>
      <c r="H4934" s="6">
        <v>141071.82750582701</v>
      </c>
      <c r="I4934" s="6">
        <v>51.71</v>
      </c>
      <c r="J4934" s="6">
        <v>52.42</v>
      </c>
      <c r="K4934" s="6">
        <v>51.49</v>
      </c>
      <c r="L4934" s="6">
        <v>121694.871794871</v>
      </c>
    </row>
    <row r="4935" spans="1:12" ht="15" customHeight="1" x14ac:dyDescent="0.25">
      <c r="A4935" s="5">
        <v>37697</v>
      </c>
      <c r="B4935" s="6">
        <v>51.97</v>
      </c>
      <c r="C4935" s="2">
        <v>12380400</v>
      </c>
      <c r="D4935" s="6">
        <v>2.6099999999999901</v>
      </c>
      <c r="E4935" s="6">
        <v>5.2876823338735699</v>
      </c>
      <c r="F4935" s="6">
        <v>5.2876805994728597</v>
      </c>
      <c r="G4935" s="6">
        <v>60.238166999999997</v>
      </c>
      <c r="H4935" s="6">
        <v>140315.30769230699</v>
      </c>
      <c r="I4935" s="6">
        <v>49.5</v>
      </c>
      <c r="J4935" s="6">
        <v>51.98</v>
      </c>
      <c r="K4935" s="6">
        <v>49.36</v>
      </c>
      <c r="L4935" s="6">
        <v>121042.191142191</v>
      </c>
    </row>
    <row r="4936" spans="1:12" ht="15" customHeight="1" x14ac:dyDescent="0.25">
      <c r="A4936" s="5">
        <v>37694</v>
      </c>
      <c r="B4936" s="6">
        <v>49.36</v>
      </c>
      <c r="C4936" s="2">
        <v>8820000</v>
      </c>
      <c r="D4936" s="6">
        <v>-0.189999999999997</v>
      </c>
      <c r="E4936" s="6">
        <v>-0.38345105953582198</v>
      </c>
      <c r="F4936" s="6">
        <v>-0.38344576403647102</v>
      </c>
      <c r="G4936" s="6">
        <v>57.21293</v>
      </c>
      <c r="H4936" s="6">
        <v>133263.47319347301</v>
      </c>
      <c r="I4936" s="6">
        <v>49.95</v>
      </c>
      <c r="J4936" s="6">
        <v>50.21</v>
      </c>
      <c r="K4936" s="6">
        <v>49.04</v>
      </c>
      <c r="L4936" s="6">
        <v>114958.275058275</v>
      </c>
    </row>
    <row r="4937" spans="1:12" ht="15" customHeight="1" x14ac:dyDescent="0.25">
      <c r="A4937" s="5">
        <v>37693</v>
      </c>
      <c r="B4937" s="6">
        <v>49.55</v>
      </c>
      <c r="C4937" s="2">
        <v>10813200</v>
      </c>
      <c r="D4937" s="6">
        <v>2.0499999999999901</v>
      </c>
      <c r="E4937" s="6">
        <v>4.3157894736842</v>
      </c>
      <c r="F4937" s="6">
        <v>4.3157901237281102</v>
      </c>
      <c r="G4937" s="6">
        <v>57.433154999999999</v>
      </c>
      <c r="H4937" s="6">
        <v>133776.818181818</v>
      </c>
      <c r="I4937" s="6">
        <v>48.5</v>
      </c>
      <c r="J4937" s="6">
        <v>49.57</v>
      </c>
      <c r="K4937" s="6">
        <v>48.21</v>
      </c>
      <c r="L4937" s="6">
        <v>115401.165501165</v>
      </c>
    </row>
    <row r="4938" spans="1:12" ht="15" customHeight="1" x14ac:dyDescent="0.25">
      <c r="A4938" s="5">
        <v>37692</v>
      </c>
      <c r="B4938" s="6">
        <v>47.5</v>
      </c>
      <c r="C4938" s="2">
        <v>8465800</v>
      </c>
      <c r="D4938" s="6">
        <v>0.70000000000000195</v>
      </c>
      <c r="E4938" s="6">
        <v>1.49572649572651</v>
      </c>
      <c r="F4938" s="6">
        <v>1.4957256291399099</v>
      </c>
      <c r="G4938" s="6">
        <v>55.057009999999998</v>
      </c>
      <c r="H4938" s="6">
        <v>128238.018648018</v>
      </c>
      <c r="I4938" s="6">
        <v>46.81</v>
      </c>
      <c r="J4938" s="6">
        <v>47.5</v>
      </c>
      <c r="K4938" s="6">
        <v>46.5</v>
      </c>
      <c r="L4938" s="6">
        <v>110622.61072261</v>
      </c>
    </row>
    <row r="4939" spans="1:12" ht="15" customHeight="1" x14ac:dyDescent="0.25">
      <c r="A4939" s="5">
        <v>37691</v>
      </c>
      <c r="B4939" s="6">
        <v>46.8</v>
      </c>
      <c r="C4939" s="2">
        <v>6949600</v>
      </c>
      <c r="D4939" s="6">
        <v>-0.33000000000000501</v>
      </c>
      <c r="E4939" s="6">
        <v>-0.70019096117124302</v>
      </c>
      <c r="F4939" s="6">
        <v>-0.70019398607827898</v>
      </c>
      <c r="G4939" s="6">
        <v>54.245643999999999</v>
      </c>
      <c r="H4939" s="6">
        <v>126346.722610722</v>
      </c>
      <c r="I4939" s="6">
        <v>47.4</v>
      </c>
      <c r="J4939" s="6">
        <v>47.91</v>
      </c>
      <c r="K4939" s="6">
        <v>46.8</v>
      </c>
      <c r="L4939" s="6">
        <v>108990.909090909</v>
      </c>
    </row>
    <row r="4940" spans="1:12" ht="15" customHeight="1" x14ac:dyDescent="0.25">
      <c r="A4940" s="5">
        <v>37690</v>
      </c>
      <c r="B4940" s="6">
        <v>47.13</v>
      </c>
      <c r="C4940" s="2">
        <v>6350800</v>
      </c>
      <c r="D4940" s="6">
        <v>-0.989999999999994</v>
      </c>
      <c r="E4940" s="6">
        <v>-2.0573566084787802</v>
      </c>
      <c r="F4940" s="6">
        <v>-2.0573547775776602</v>
      </c>
      <c r="G4940" s="6">
        <v>54.628146999999998</v>
      </c>
      <c r="H4940" s="6">
        <v>127238.337995337</v>
      </c>
      <c r="I4940" s="6">
        <v>47.79</v>
      </c>
      <c r="J4940" s="6">
        <v>48.24</v>
      </c>
      <c r="K4940" s="6">
        <v>47.05</v>
      </c>
      <c r="L4940" s="6">
        <v>109760.139860139</v>
      </c>
    </row>
    <row r="4941" spans="1:12" ht="15" customHeight="1" x14ac:dyDescent="0.25">
      <c r="A4941" s="5">
        <v>37687</v>
      </c>
      <c r="B4941" s="6">
        <v>48.12</v>
      </c>
      <c r="C4941" s="2">
        <v>9183400</v>
      </c>
      <c r="D4941" s="6">
        <v>0.71999999999999797</v>
      </c>
      <c r="E4941" s="6">
        <v>1.51898734177216</v>
      </c>
      <c r="F4941" s="6">
        <v>1.5189810980321401</v>
      </c>
      <c r="G4941" s="6">
        <v>55.775649999999999</v>
      </c>
      <c r="H4941" s="6">
        <v>129913.17016317</v>
      </c>
      <c r="I4941" s="6">
        <v>46.9</v>
      </c>
      <c r="J4941" s="6">
        <v>48.2</v>
      </c>
      <c r="K4941" s="6">
        <v>46.6</v>
      </c>
      <c r="L4941" s="6">
        <v>112067.83216783201</v>
      </c>
    </row>
    <row r="4942" spans="1:12" ht="15" customHeight="1" x14ac:dyDescent="0.25">
      <c r="A4942" s="5">
        <v>37686</v>
      </c>
      <c r="B4942" s="6">
        <v>47.4</v>
      </c>
      <c r="C4942" s="2">
        <v>9160400</v>
      </c>
      <c r="D4942" s="6">
        <v>-0.48000000000000398</v>
      </c>
      <c r="E4942" s="6">
        <v>-1.0025062656641699</v>
      </c>
      <c r="F4942" s="6">
        <v>-1.00250515924419</v>
      </c>
      <c r="G4942" s="6">
        <v>54.941105</v>
      </c>
      <c r="H4942" s="6">
        <v>127967.843822843</v>
      </c>
      <c r="I4942" s="6">
        <v>47.454999999999998</v>
      </c>
      <c r="J4942" s="6">
        <v>48.524999999999999</v>
      </c>
      <c r="K4942" s="6">
        <v>47.1</v>
      </c>
      <c r="L4942" s="6">
        <v>110389.51048950999</v>
      </c>
    </row>
    <row r="4943" spans="1:12" ht="15" customHeight="1" x14ac:dyDescent="0.25">
      <c r="A4943" s="5">
        <v>37685</v>
      </c>
      <c r="B4943" s="6">
        <v>47.88</v>
      </c>
      <c r="C4943" s="2">
        <v>7945100</v>
      </c>
      <c r="D4943" s="6">
        <v>0.98000000000000398</v>
      </c>
      <c r="E4943" s="6">
        <v>2.0895522388059802</v>
      </c>
      <c r="F4943" s="6">
        <v>2.0895519971953802</v>
      </c>
      <c r="G4943" s="6">
        <v>55.49747</v>
      </c>
      <c r="H4943" s="6">
        <v>129264.731934731</v>
      </c>
      <c r="I4943" s="6">
        <v>46.91</v>
      </c>
      <c r="J4943" s="6">
        <v>47.88</v>
      </c>
      <c r="K4943" s="6">
        <v>46.8</v>
      </c>
      <c r="L4943" s="6">
        <v>111508.391608391</v>
      </c>
    </row>
    <row r="4944" spans="1:12" ht="15" customHeight="1" x14ac:dyDescent="0.25">
      <c r="A4944" s="5">
        <v>37684</v>
      </c>
      <c r="B4944" s="6">
        <v>46.9</v>
      </c>
      <c r="C4944" s="2">
        <v>6468200</v>
      </c>
      <c r="D4944" s="6">
        <v>-0.89</v>
      </c>
      <c r="E4944" s="6">
        <v>-1.8623142916928199</v>
      </c>
      <c r="F4944" s="6">
        <v>-1.8623114951938999</v>
      </c>
      <c r="G4944" s="6">
        <v>54.361556999999998</v>
      </c>
      <c r="H4944" s="6">
        <v>126616.916083916</v>
      </c>
      <c r="I4944" s="6">
        <v>48</v>
      </c>
      <c r="J4944" s="6">
        <v>48</v>
      </c>
      <c r="K4944" s="6">
        <v>46.9</v>
      </c>
      <c r="L4944" s="6">
        <v>109224.00932400901</v>
      </c>
    </row>
    <row r="4945" spans="1:12" ht="15" customHeight="1" x14ac:dyDescent="0.25">
      <c r="A4945" s="5">
        <v>37683</v>
      </c>
      <c r="B4945" s="6">
        <v>47.79</v>
      </c>
      <c r="C4945" s="2">
        <v>6663600</v>
      </c>
      <c r="D4945" s="6">
        <v>-0.27000000000000302</v>
      </c>
      <c r="E4945" s="6">
        <v>-0.56179775280899003</v>
      </c>
      <c r="F4945" s="6">
        <v>-0.56180551828157699</v>
      </c>
      <c r="G4945" s="6">
        <v>55.393149999999999</v>
      </c>
      <c r="H4945" s="6">
        <v>129021.561771561</v>
      </c>
      <c r="I4945" s="6">
        <v>48.6</v>
      </c>
      <c r="J4945" s="6">
        <v>48.68</v>
      </c>
      <c r="K4945" s="6">
        <v>47.77</v>
      </c>
      <c r="L4945" s="6">
        <v>111298.60139860099</v>
      </c>
    </row>
    <row r="4946" spans="1:12" ht="15" customHeight="1" x14ac:dyDescent="0.25">
      <c r="A4946" s="5">
        <v>37680</v>
      </c>
      <c r="B4946" s="6">
        <v>48.06</v>
      </c>
      <c r="C4946" s="2">
        <v>7798600</v>
      </c>
      <c r="D4946" s="6">
        <v>-9.9999999999994302E-2</v>
      </c>
      <c r="E4946" s="6">
        <v>-0.20764119601327499</v>
      </c>
      <c r="F4946" s="6">
        <v>-0.20763134773317199</v>
      </c>
      <c r="G4946" s="6">
        <v>55.706110000000002</v>
      </c>
      <c r="H4946" s="6">
        <v>129751.072261072</v>
      </c>
      <c r="I4946" s="6">
        <v>48.3</v>
      </c>
      <c r="J4946" s="6">
        <v>48.75</v>
      </c>
      <c r="K4946" s="6">
        <v>47.72</v>
      </c>
      <c r="L4946" s="6">
        <v>111927.97202797201</v>
      </c>
    </row>
    <row r="4947" spans="1:12" ht="15" customHeight="1" x14ac:dyDescent="0.25">
      <c r="A4947" s="5">
        <v>37679</v>
      </c>
      <c r="B4947" s="6">
        <v>48.16</v>
      </c>
      <c r="C4947" s="2">
        <v>7377800</v>
      </c>
      <c r="D4947" s="6">
        <v>0.32999999999999802</v>
      </c>
      <c r="E4947" s="6">
        <v>0.68994355007316799</v>
      </c>
      <c r="F4947" s="6">
        <v>0.68994111312015105</v>
      </c>
      <c r="G4947" s="6">
        <v>55.822014000000003</v>
      </c>
      <c r="H4947" s="6">
        <v>130021.244755244</v>
      </c>
      <c r="I4947" s="6">
        <v>48.05</v>
      </c>
      <c r="J4947" s="6">
        <v>48.5</v>
      </c>
      <c r="K4947" s="6">
        <v>47.65</v>
      </c>
      <c r="L4947" s="6">
        <v>112161.072261072</v>
      </c>
    </row>
    <row r="4948" spans="1:12" ht="15" customHeight="1" x14ac:dyDescent="0.25">
      <c r="A4948" s="5">
        <v>37678</v>
      </c>
      <c r="B4948" s="6">
        <v>47.83</v>
      </c>
      <c r="C4948" s="2">
        <v>6941600</v>
      </c>
      <c r="D4948" s="6">
        <v>-0.60000000000000098</v>
      </c>
      <c r="E4948" s="6">
        <v>-1.2389015073301699</v>
      </c>
      <c r="F4948" s="6">
        <v>-1.23889974466896</v>
      </c>
      <c r="G4948" s="6">
        <v>55.439514000000003</v>
      </c>
      <c r="H4948" s="6">
        <v>129129.636363636</v>
      </c>
      <c r="I4948" s="6">
        <v>48.43</v>
      </c>
      <c r="J4948" s="6">
        <v>48.56</v>
      </c>
      <c r="K4948" s="6">
        <v>47.8</v>
      </c>
      <c r="L4948" s="6">
        <v>111391.841491841</v>
      </c>
    </row>
    <row r="4949" spans="1:12" ht="15" customHeight="1" x14ac:dyDescent="0.25">
      <c r="A4949" s="5">
        <v>37677</v>
      </c>
      <c r="B4949" s="6">
        <v>48.43</v>
      </c>
      <c r="C4949" s="2">
        <v>10072500</v>
      </c>
      <c r="D4949" s="6">
        <v>0.78999999999999904</v>
      </c>
      <c r="E4949" s="6">
        <v>1.65827036104113</v>
      </c>
      <c r="F4949" s="6">
        <v>1.6582721355097501</v>
      </c>
      <c r="G4949" s="6">
        <v>56.134970000000003</v>
      </c>
      <c r="H4949" s="6">
        <v>130750.745920745</v>
      </c>
      <c r="I4949" s="6">
        <v>47.05</v>
      </c>
      <c r="J4949" s="6">
        <v>48.51</v>
      </c>
      <c r="K4949" s="6">
        <v>46.76</v>
      </c>
      <c r="L4949" s="6">
        <v>112790.44289044201</v>
      </c>
    </row>
    <row r="4950" spans="1:12" ht="15" customHeight="1" x14ac:dyDescent="0.25">
      <c r="A4950" s="5">
        <v>37676</v>
      </c>
      <c r="B4950" s="6">
        <v>47.64</v>
      </c>
      <c r="C4950" s="2">
        <v>6894800</v>
      </c>
      <c r="D4950" s="6">
        <v>-1.25999999999999</v>
      </c>
      <c r="E4950" s="6">
        <v>-2.5766871165644099</v>
      </c>
      <c r="F4950" s="6">
        <v>-2.5766980270731499</v>
      </c>
      <c r="G4950" s="6">
        <v>55.219284000000002</v>
      </c>
      <c r="H4950" s="6">
        <v>128616.279720279</v>
      </c>
      <c r="I4950" s="6">
        <v>48.7</v>
      </c>
      <c r="J4950" s="6">
        <v>48.94</v>
      </c>
      <c r="K4950" s="6">
        <v>47.64</v>
      </c>
      <c r="L4950" s="6">
        <v>110948.951048951</v>
      </c>
    </row>
    <row r="4951" spans="1:12" ht="15" customHeight="1" x14ac:dyDescent="0.25">
      <c r="A4951" s="5">
        <v>37673</v>
      </c>
      <c r="B4951" s="6">
        <v>48.9</v>
      </c>
      <c r="C4951" s="2">
        <v>7853800</v>
      </c>
      <c r="D4951" s="6">
        <v>0.82</v>
      </c>
      <c r="E4951" s="6">
        <v>1.7054908485856799</v>
      </c>
      <c r="F4951" s="6">
        <v>1.70549454335413</v>
      </c>
      <c r="G4951" s="6">
        <v>56.679749999999999</v>
      </c>
      <c r="H4951" s="6">
        <v>132020.629370629</v>
      </c>
      <c r="I4951" s="6">
        <v>48.45</v>
      </c>
      <c r="J4951" s="6">
        <v>49.13</v>
      </c>
      <c r="K4951" s="6">
        <v>47.9</v>
      </c>
      <c r="L4951" s="6">
        <v>113886.013986013</v>
      </c>
    </row>
    <row r="4952" spans="1:12" ht="15" customHeight="1" x14ac:dyDescent="0.25">
      <c r="A4952" s="5">
        <v>37672</v>
      </c>
      <c r="B4952" s="6">
        <v>48.08</v>
      </c>
      <c r="C4952" s="2">
        <v>6124200</v>
      </c>
      <c r="D4952" s="6">
        <v>-0.69000000000000405</v>
      </c>
      <c r="E4952" s="6">
        <v>-1.4148041828993301</v>
      </c>
      <c r="F4952" s="6">
        <v>-1.4148014196732499</v>
      </c>
      <c r="G4952" s="6">
        <v>55.729289999999999</v>
      </c>
      <c r="H4952" s="6">
        <v>129805.104895104</v>
      </c>
      <c r="I4952" s="6">
        <v>48.77</v>
      </c>
      <c r="J4952" s="6">
        <v>48.88</v>
      </c>
      <c r="K4952" s="6">
        <v>47.97</v>
      </c>
      <c r="L4952" s="6">
        <v>111974.592074592</v>
      </c>
    </row>
    <row r="4953" spans="1:12" ht="15" customHeight="1" x14ac:dyDescent="0.25">
      <c r="A4953" s="5">
        <v>37671</v>
      </c>
      <c r="B4953" s="6">
        <v>48.77</v>
      </c>
      <c r="C4953" s="2">
        <v>5523200</v>
      </c>
      <c r="D4953" s="6">
        <v>-0.309999999999995</v>
      </c>
      <c r="E4953" s="6">
        <v>-0.63162184189078296</v>
      </c>
      <c r="F4953" s="6">
        <v>-0.63162628660268205</v>
      </c>
      <c r="G4953" s="6">
        <v>56.529063999999998</v>
      </c>
      <c r="H4953" s="6">
        <v>131669.37995337899</v>
      </c>
      <c r="I4953" s="6">
        <v>49.07</v>
      </c>
      <c r="J4953" s="6">
        <v>49.32</v>
      </c>
      <c r="K4953" s="6">
        <v>48.31</v>
      </c>
      <c r="L4953" s="6">
        <v>113582.983682983</v>
      </c>
    </row>
    <row r="4954" spans="1:12" ht="15" customHeight="1" x14ac:dyDescent="0.25">
      <c r="A4954" s="5">
        <v>37670</v>
      </c>
      <c r="B4954" s="6">
        <v>49.08</v>
      </c>
      <c r="C4954" s="2">
        <v>9132900</v>
      </c>
      <c r="D4954" s="6">
        <v>-7.0000000000000201E-2</v>
      </c>
      <c r="E4954" s="6">
        <v>-0.14242115971515501</v>
      </c>
      <c r="F4954" s="6">
        <v>-0.14241650623000299</v>
      </c>
      <c r="G4954" s="6">
        <v>56.888385999999997</v>
      </c>
      <c r="H4954" s="6">
        <v>132506.96037295999</v>
      </c>
      <c r="I4954" s="6">
        <v>49.65</v>
      </c>
      <c r="J4954" s="6">
        <v>49.79</v>
      </c>
      <c r="K4954" s="6">
        <v>48.77</v>
      </c>
      <c r="L4954" s="6">
        <v>114305.59440559401</v>
      </c>
    </row>
    <row r="4955" spans="1:12" ht="15" customHeight="1" x14ac:dyDescent="0.25">
      <c r="A4955" s="5">
        <v>37666</v>
      </c>
      <c r="B4955" s="6">
        <v>49.15</v>
      </c>
      <c r="C4955" s="2">
        <v>8735900</v>
      </c>
      <c r="D4955" s="6">
        <v>1.50999999999999</v>
      </c>
      <c r="E4955" s="6">
        <v>3.1696053736355898</v>
      </c>
      <c r="F4955" s="6">
        <v>3.1696100949081401</v>
      </c>
      <c r="G4955" s="6">
        <v>56.969520000000003</v>
      </c>
      <c r="H4955" s="6">
        <v>132696.08391608301</v>
      </c>
      <c r="I4955" s="6">
        <v>47.64</v>
      </c>
      <c r="J4955" s="6">
        <v>49.16</v>
      </c>
      <c r="K4955" s="6">
        <v>47.32</v>
      </c>
      <c r="L4955" s="6">
        <v>114468.764568764</v>
      </c>
    </row>
    <row r="4956" spans="1:12" ht="15" customHeight="1" x14ac:dyDescent="0.25">
      <c r="A4956" s="5">
        <v>37665</v>
      </c>
      <c r="B4956" s="6">
        <v>47.64</v>
      </c>
      <c r="C4956" s="2">
        <v>8022300</v>
      </c>
      <c r="D4956" s="6">
        <v>-0.21</v>
      </c>
      <c r="E4956" s="6">
        <v>-0.43887147335422899</v>
      </c>
      <c r="F4956" s="6">
        <v>-0.43886798715070302</v>
      </c>
      <c r="G4956" s="6">
        <v>55.219284000000002</v>
      </c>
      <c r="H4956" s="6">
        <v>128616.279720279</v>
      </c>
      <c r="I4956" s="6">
        <v>47.65</v>
      </c>
      <c r="J4956" s="6">
        <v>47.95</v>
      </c>
      <c r="K4956" s="6">
        <v>47.16</v>
      </c>
      <c r="L4956" s="6">
        <v>110948.951048951</v>
      </c>
    </row>
    <row r="4957" spans="1:12" ht="15" customHeight="1" x14ac:dyDescent="0.25">
      <c r="A4957" s="5">
        <v>37664</v>
      </c>
      <c r="B4957" s="6">
        <v>47.85</v>
      </c>
      <c r="C4957" s="2">
        <v>7739300</v>
      </c>
      <c r="D4957" s="6">
        <v>0.60000000000000098</v>
      </c>
      <c r="E4957" s="6">
        <v>1.26984126984126</v>
      </c>
      <c r="F4957" s="6">
        <v>1.26983211131326</v>
      </c>
      <c r="G4957" s="6">
        <v>55.462691999999997</v>
      </c>
      <c r="H4957" s="6">
        <v>129183.664335664</v>
      </c>
      <c r="I4957" s="6">
        <v>47.42</v>
      </c>
      <c r="J4957" s="6">
        <v>48.11</v>
      </c>
      <c r="K4957" s="6">
        <v>47.34</v>
      </c>
      <c r="L4957" s="6">
        <v>111438.46153846099</v>
      </c>
    </row>
    <row r="4958" spans="1:12" ht="15" customHeight="1" x14ac:dyDescent="0.25">
      <c r="A4958" s="5">
        <v>37663</v>
      </c>
      <c r="B4958" s="6">
        <v>47.25</v>
      </c>
      <c r="C4958" s="2">
        <v>7643300</v>
      </c>
      <c r="D4958" s="6">
        <v>0.22999999999999601</v>
      </c>
      <c r="E4958" s="6">
        <v>0.48915355168013203</v>
      </c>
      <c r="F4958" s="6">
        <v>0.48915012940213798</v>
      </c>
      <c r="G4958" s="6">
        <v>54.767240000000001</v>
      </c>
      <c r="H4958" s="6">
        <v>127562.56410256401</v>
      </c>
      <c r="I4958" s="6">
        <v>47.15</v>
      </c>
      <c r="J4958" s="6">
        <v>47.62</v>
      </c>
      <c r="K4958" s="6">
        <v>47.027000000000001</v>
      </c>
      <c r="L4958" s="6">
        <v>110039.86013986</v>
      </c>
    </row>
    <row r="4959" spans="1:12" ht="15" customHeight="1" x14ac:dyDescent="0.25">
      <c r="A4959" s="5">
        <v>37662</v>
      </c>
      <c r="B4959" s="6">
        <v>47.02</v>
      </c>
      <c r="C4959" s="2">
        <v>7758300</v>
      </c>
      <c r="D4959" s="6">
        <v>0.23000000000000301</v>
      </c>
      <c r="E4959" s="6">
        <v>0.49155802521907399</v>
      </c>
      <c r="F4959" s="6">
        <v>0.49156383383097602</v>
      </c>
      <c r="G4959" s="6">
        <v>54.50065</v>
      </c>
      <c r="H4959" s="6">
        <v>126941.142191142</v>
      </c>
      <c r="I4959" s="6">
        <v>46.8</v>
      </c>
      <c r="J4959" s="6">
        <v>47.1</v>
      </c>
      <c r="K4959" s="6">
        <v>46.25</v>
      </c>
      <c r="L4959" s="6">
        <v>109503.72960372901</v>
      </c>
    </row>
    <row r="4960" spans="1:12" ht="15" customHeight="1" x14ac:dyDescent="0.25">
      <c r="A4960" s="5">
        <v>37659</v>
      </c>
      <c r="B4960" s="6">
        <v>46.79</v>
      </c>
      <c r="C4960" s="2">
        <v>8193100</v>
      </c>
      <c r="D4960" s="6"/>
      <c r="E4960" s="6"/>
      <c r="F4960" s="6"/>
      <c r="G4960" s="6">
        <v>54.234054999999998</v>
      </c>
      <c r="H4960" s="6">
        <v>126319.708624708</v>
      </c>
      <c r="I4960" s="6">
        <v>47.5</v>
      </c>
      <c r="J4960" s="6">
        <v>47.609375</v>
      </c>
      <c r="K4960" s="6">
        <v>46.75</v>
      </c>
      <c r="L4960" s="6">
        <v>108967.599067599</v>
      </c>
    </row>
    <row r="4961" spans="1:12" ht="15" customHeight="1" x14ac:dyDescent="0.25">
      <c r="A4961" s="5">
        <v>37658</v>
      </c>
      <c r="B4961" s="6">
        <v>46.79</v>
      </c>
      <c r="C4961" s="2">
        <v>8363600</v>
      </c>
      <c r="D4961" s="6">
        <v>4.9999999999997102E-2</v>
      </c>
      <c r="E4961" s="6">
        <v>0.10697475395806599</v>
      </c>
      <c r="F4961" s="6">
        <v>0.10697521600853099</v>
      </c>
      <c r="G4961" s="6">
        <v>54.234054999999998</v>
      </c>
      <c r="H4961" s="6">
        <v>126319.708624708</v>
      </c>
      <c r="I4961" s="6">
        <v>48.5</v>
      </c>
      <c r="J4961" s="6">
        <v>48.5</v>
      </c>
      <c r="K4961" s="6">
        <v>46.442</v>
      </c>
      <c r="L4961" s="6">
        <v>108967.599067599</v>
      </c>
    </row>
    <row r="4962" spans="1:12" ht="15" customHeight="1" x14ac:dyDescent="0.25">
      <c r="A4962" s="5">
        <v>37657</v>
      </c>
      <c r="B4962" s="6">
        <v>46.74</v>
      </c>
      <c r="C4962" s="2">
        <v>7409600</v>
      </c>
      <c r="D4962" s="6">
        <v>-0.40999999999999598</v>
      </c>
      <c r="E4962" s="6">
        <v>-0.86956521739129899</v>
      </c>
      <c r="F4962" s="6">
        <v>-0.86956712672866499</v>
      </c>
      <c r="G4962" s="6">
        <v>54.176099999999998</v>
      </c>
      <c r="H4962" s="6">
        <v>126184.615384615</v>
      </c>
      <c r="I4962" s="6">
        <v>47.6</v>
      </c>
      <c r="J4962" s="6">
        <v>47.77</v>
      </c>
      <c r="K4962" s="6">
        <v>46.65</v>
      </c>
      <c r="L4962" s="6">
        <v>108851.048951048</v>
      </c>
    </row>
    <row r="4963" spans="1:12" ht="15" customHeight="1" x14ac:dyDescent="0.25">
      <c r="A4963" s="5">
        <v>37656</v>
      </c>
      <c r="B4963" s="6">
        <v>47.15</v>
      </c>
      <c r="C4963" s="2">
        <v>8018400</v>
      </c>
      <c r="D4963" s="6">
        <v>-0.92000000000000104</v>
      </c>
      <c r="E4963" s="6">
        <v>-1.91387559808612</v>
      </c>
      <c r="F4963" s="6">
        <v>-1.9138748681590301</v>
      </c>
      <c r="G4963" s="6">
        <v>54.651330000000002</v>
      </c>
      <c r="H4963" s="6">
        <v>127292.377622377</v>
      </c>
      <c r="I4963" s="6">
        <v>48.08</v>
      </c>
      <c r="J4963" s="6">
        <v>49.21</v>
      </c>
      <c r="K4963" s="6">
        <v>47</v>
      </c>
      <c r="L4963" s="6">
        <v>109806.75990675901</v>
      </c>
    </row>
    <row r="4964" spans="1:12" ht="15" customHeight="1" x14ac:dyDescent="0.25">
      <c r="A4964" s="5">
        <v>37655</v>
      </c>
      <c r="B4964" s="6">
        <v>48.07</v>
      </c>
      <c r="C4964" s="2">
        <v>7407600</v>
      </c>
      <c r="D4964" s="6">
        <v>0.27000000000000302</v>
      </c>
      <c r="E4964" s="6">
        <v>0.56485355648536695</v>
      </c>
      <c r="F4964" s="6">
        <v>0.56485600329503305</v>
      </c>
      <c r="G4964" s="6">
        <v>55.717697000000001</v>
      </c>
      <c r="H4964" s="6">
        <v>129778.081585081</v>
      </c>
      <c r="I4964" s="6">
        <v>47.77</v>
      </c>
      <c r="J4964" s="6">
        <v>48.49</v>
      </c>
      <c r="K4964" s="6">
        <v>47.71</v>
      </c>
      <c r="L4964" s="6">
        <v>111951.282051282</v>
      </c>
    </row>
    <row r="4965" spans="1:12" ht="15" customHeight="1" x14ac:dyDescent="0.25">
      <c r="A4965" s="5">
        <v>37652</v>
      </c>
      <c r="B4965" s="6">
        <v>47.8</v>
      </c>
      <c r="C4965" s="2">
        <v>8744500</v>
      </c>
      <c r="D4965" s="6">
        <v>0.22999999999999601</v>
      </c>
      <c r="E4965" s="6">
        <v>0.48349800294302803</v>
      </c>
      <c r="F4965" s="6">
        <v>0.48349464028081202</v>
      </c>
      <c r="G4965" s="6">
        <v>55.404739999999997</v>
      </c>
      <c r="H4965" s="6">
        <v>129048.578088578</v>
      </c>
      <c r="I4965" s="6">
        <v>47.2</v>
      </c>
      <c r="J4965" s="6">
        <v>48.45</v>
      </c>
      <c r="K4965" s="6">
        <v>47.15</v>
      </c>
      <c r="L4965" s="6">
        <v>111321.91142191101</v>
      </c>
    </row>
    <row r="4966" spans="1:12" ht="15" customHeight="1" x14ac:dyDescent="0.25">
      <c r="A4966" s="5">
        <v>37651</v>
      </c>
      <c r="B4966" s="6">
        <v>47.57</v>
      </c>
      <c r="C4966" s="2">
        <v>8250400</v>
      </c>
      <c r="D4966" s="6">
        <v>-0.53000000000000103</v>
      </c>
      <c r="E4966" s="6">
        <v>-1.1018711018710901</v>
      </c>
      <c r="F4966" s="6">
        <v>-1.1018704642143999</v>
      </c>
      <c r="G4966" s="6">
        <v>55.138150000000003</v>
      </c>
      <c r="H4966" s="6">
        <v>128427.15617715599</v>
      </c>
      <c r="I4966" s="6">
        <v>48.11</v>
      </c>
      <c r="J4966" s="6">
        <v>49.09</v>
      </c>
      <c r="K4966" s="6">
        <v>47.5</v>
      </c>
      <c r="L4966" s="6">
        <v>110785.78088578</v>
      </c>
    </row>
    <row r="4967" spans="1:12" ht="15" customHeight="1" x14ac:dyDescent="0.25">
      <c r="A4967" s="5">
        <v>37650</v>
      </c>
      <c r="B4967" s="6">
        <v>48.1</v>
      </c>
      <c r="C4967" s="2">
        <v>8967300</v>
      </c>
      <c r="D4967" s="6">
        <v>-7.9999999999998295E-2</v>
      </c>
      <c r="E4967" s="6">
        <v>-0.16604400166043601</v>
      </c>
      <c r="F4967" s="6">
        <v>-0.16604113986814401</v>
      </c>
      <c r="G4967" s="6">
        <v>55.752470000000002</v>
      </c>
      <c r="H4967" s="6">
        <v>129859.13752913701</v>
      </c>
      <c r="I4967" s="6">
        <v>48.18</v>
      </c>
      <c r="J4967" s="6">
        <v>48.53</v>
      </c>
      <c r="K4967" s="6">
        <v>47.34</v>
      </c>
      <c r="L4967" s="6">
        <v>112021.212121212</v>
      </c>
    </row>
    <row r="4968" spans="1:12" ht="15" customHeight="1" x14ac:dyDescent="0.25">
      <c r="A4968" s="5">
        <v>37649</v>
      </c>
      <c r="B4968" s="6">
        <v>48.18</v>
      </c>
      <c r="C4968" s="2">
        <v>9656900</v>
      </c>
      <c r="D4968" s="6">
        <v>1.0799999999999901</v>
      </c>
      <c r="E4968" s="6">
        <v>2.2929936305732399</v>
      </c>
      <c r="F4968" s="6">
        <v>2.2929962999904001</v>
      </c>
      <c r="G4968" s="6">
        <v>55.845196000000001</v>
      </c>
      <c r="H4968" s="6">
        <v>130075.282051282</v>
      </c>
      <c r="I4968" s="6">
        <v>47.1</v>
      </c>
      <c r="J4968" s="6">
        <v>48.3</v>
      </c>
      <c r="K4968" s="6">
        <v>47.1</v>
      </c>
      <c r="L4968" s="6">
        <v>112207.69230769201</v>
      </c>
    </row>
    <row r="4969" spans="1:12" ht="15" customHeight="1" x14ac:dyDescent="0.25">
      <c r="A4969" s="5">
        <v>37648</v>
      </c>
      <c r="B4969" s="6">
        <v>47.1</v>
      </c>
      <c r="C4969" s="2">
        <v>11255800</v>
      </c>
      <c r="D4969" s="6">
        <v>-0.19999999999999499</v>
      </c>
      <c r="E4969" s="6">
        <v>-0.42283298097250899</v>
      </c>
      <c r="F4969" s="6">
        <v>-0.422831183986771</v>
      </c>
      <c r="G4969" s="6">
        <v>54.593372000000002</v>
      </c>
      <c r="H4969" s="6">
        <v>127157.27738927701</v>
      </c>
      <c r="I4969" s="6">
        <v>47.05</v>
      </c>
      <c r="J4969" s="6">
        <v>48.31</v>
      </c>
      <c r="K4969" s="6">
        <v>46.92</v>
      </c>
      <c r="L4969" s="6">
        <v>109690.209790209</v>
      </c>
    </row>
    <row r="4970" spans="1:12" ht="15" customHeight="1" x14ac:dyDescent="0.25">
      <c r="A4970" s="5">
        <v>37645</v>
      </c>
      <c r="B4970" s="6">
        <v>47.3</v>
      </c>
      <c r="C4970" s="2">
        <v>8426000</v>
      </c>
      <c r="D4970" s="6">
        <v>-1.27</v>
      </c>
      <c r="E4970" s="6">
        <v>-2.6147827877290499</v>
      </c>
      <c r="F4970" s="6">
        <v>-2.6147904750933999</v>
      </c>
      <c r="G4970" s="6">
        <v>54.825189999999999</v>
      </c>
      <c r="H4970" s="6">
        <v>127697.645687645</v>
      </c>
      <c r="I4970" s="6">
        <v>48.4</v>
      </c>
      <c r="J4970" s="6">
        <v>48.69</v>
      </c>
      <c r="K4970" s="6">
        <v>47.19</v>
      </c>
      <c r="L4970" s="6">
        <v>110156.41025641</v>
      </c>
    </row>
    <row r="4971" spans="1:12" ht="15" customHeight="1" x14ac:dyDescent="0.25">
      <c r="A4971" s="5">
        <v>37644</v>
      </c>
      <c r="B4971" s="6">
        <v>48.57</v>
      </c>
      <c r="C4971" s="2">
        <v>10896500</v>
      </c>
      <c r="D4971" s="6">
        <v>0.5</v>
      </c>
      <c r="E4971" s="6">
        <v>1.0401497815685401</v>
      </c>
      <c r="F4971" s="6">
        <v>1.0401506724156</v>
      </c>
      <c r="G4971" s="6">
        <v>56.297244999999997</v>
      </c>
      <c r="H4971" s="6">
        <v>131129.00932400901</v>
      </c>
      <c r="I4971" s="6">
        <v>48.07</v>
      </c>
      <c r="J4971" s="6">
        <v>48.76</v>
      </c>
      <c r="K4971" s="6">
        <v>47.34</v>
      </c>
      <c r="L4971" s="6">
        <v>113116.78321678301</v>
      </c>
    </row>
    <row r="4972" spans="1:12" ht="15" customHeight="1" x14ac:dyDescent="0.25">
      <c r="A4972" s="5">
        <v>37643</v>
      </c>
      <c r="B4972" s="6">
        <v>48.07</v>
      </c>
      <c r="C4972" s="2">
        <v>11097600</v>
      </c>
      <c r="D4972" s="6">
        <v>-0.93999999999999695</v>
      </c>
      <c r="E4972" s="6">
        <v>-1.9179759232809499</v>
      </c>
      <c r="F4972" s="6">
        <v>-1.9179702137630501</v>
      </c>
      <c r="G4972" s="6">
        <v>55.717697000000001</v>
      </c>
      <c r="H4972" s="6">
        <v>129778.081585081</v>
      </c>
      <c r="I4972" s="6">
        <v>49.02</v>
      </c>
      <c r="J4972" s="6">
        <v>49.59</v>
      </c>
      <c r="K4972" s="6">
        <v>47.75</v>
      </c>
      <c r="L4972" s="6">
        <v>111951.282051282</v>
      </c>
    </row>
    <row r="4973" spans="1:12" ht="15" customHeight="1" x14ac:dyDescent="0.25">
      <c r="A4973" s="5">
        <v>37642</v>
      </c>
      <c r="B4973" s="6">
        <v>49.01</v>
      </c>
      <c r="C4973" s="2">
        <v>7827400</v>
      </c>
      <c r="D4973" s="6">
        <v>-0.96</v>
      </c>
      <c r="E4973" s="6">
        <v>-1.9211526916149599</v>
      </c>
      <c r="F4973" s="6">
        <v>-1.9211626108986899</v>
      </c>
      <c r="G4973" s="6">
        <v>56.807243</v>
      </c>
      <c r="H4973" s="6">
        <v>132317.81585081501</v>
      </c>
      <c r="I4973" s="6">
        <v>50.07</v>
      </c>
      <c r="J4973" s="6">
        <v>50.29</v>
      </c>
      <c r="K4973" s="6">
        <v>48.98</v>
      </c>
      <c r="L4973" s="6">
        <v>114142.42424242399</v>
      </c>
    </row>
    <row r="4974" spans="1:12" ht="15" customHeight="1" x14ac:dyDescent="0.25">
      <c r="A4974" s="5">
        <v>37638</v>
      </c>
      <c r="B4974" s="6">
        <v>49.97</v>
      </c>
      <c r="C4974" s="2">
        <v>8661700</v>
      </c>
      <c r="D4974" s="6">
        <v>-0.32999999999999802</v>
      </c>
      <c r="E4974" s="6">
        <v>-0.65606361829025905</v>
      </c>
      <c r="F4974" s="6">
        <v>-0.65606128590069901</v>
      </c>
      <c r="G4974" s="6">
        <v>57.919980000000002</v>
      </c>
      <c r="H4974" s="6">
        <v>134911.608391608</v>
      </c>
      <c r="I4974" s="6">
        <v>50.3</v>
      </c>
      <c r="J4974" s="6">
        <v>50.43</v>
      </c>
      <c r="K4974" s="6">
        <v>49.7</v>
      </c>
      <c r="L4974" s="6">
        <v>116380.18648018601</v>
      </c>
    </row>
    <row r="4975" spans="1:12" ht="15" customHeight="1" x14ac:dyDescent="0.25">
      <c r="A4975" s="5">
        <v>37637</v>
      </c>
      <c r="B4975" s="6">
        <v>50.3</v>
      </c>
      <c r="C4975" s="2">
        <v>8086900</v>
      </c>
      <c r="D4975" s="6">
        <v>-0.29000000000000598</v>
      </c>
      <c r="E4975" s="6">
        <v>-0.573235817355222</v>
      </c>
      <c r="F4975" s="6">
        <v>-0.57323147894948701</v>
      </c>
      <c r="G4975" s="6">
        <v>58.302480000000003</v>
      </c>
      <c r="H4975" s="6">
        <v>135803.21678321599</v>
      </c>
      <c r="I4975" s="6">
        <v>51.1</v>
      </c>
      <c r="J4975" s="6">
        <v>51.23</v>
      </c>
      <c r="K4975" s="6">
        <v>49.98</v>
      </c>
      <c r="L4975" s="6">
        <v>117149.41724941701</v>
      </c>
    </row>
    <row r="4976" spans="1:12" ht="15" customHeight="1" x14ac:dyDescent="0.25">
      <c r="A4976" s="5">
        <v>37636</v>
      </c>
      <c r="B4976" s="6">
        <v>50.59</v>
      </c>
      <c r="C4976" s="2">
        <v>6503500</v>
      </c>
      <c r="D4976" s="6">
        <v>-0.81999999999999296</v>
      </c>
      <c r="E4976" s="6">
        <v>-1.5950204240420001</v>
      </c>
      <c r="F4976" s="6">
        <v>-1.5950206172866499</v>
      </c>
      <c r="G4976" s="6">
        <v>58.638615000000001</v>
      </c>
      <c r="H4976" s="6">
        <v>136586.74825174801</v>
      </c>
      <c r="I4976" s="6">
        <v>51.45</v>
      </c>
      <c r="J4976" s="6">
        <v>51.68</v>
      </c>
      <c r="K4976" s="6">
        <v>50.53</v>
      </c>
      <c r="L4976" s="6">
        <v>117825.40792540699</v>
      </c>
    </row>
    <row r="4977" spans="1:12" ht="15" customHeight="1" x14ac:dyDescent="0.25">
      <c r="A4977" s="5">
        <v>37635</v>
      </c>
      <c r="B4977" s="6">
        <v>51.41</v>
      </c>
      <c r="C4977" s="2">
        <v>6759600</v>
      </c>
      <c r="D4977" s="6">
        <v>0.12999999999999501</v>
      </c>
      <c r="E4977" s="6">
        <v>0.25351014040559899</v>
      </c>
      <c r="F4977" s="6">
        <v>0.25351124079908599</v>
      </c>
      <c r="G4977" s="6">
        <v>59.589072999999999</v>
      </c>
      <c r="H4977" s="6">
        <v>138802.268065268</v>
      </c>
      <c r="I4977" s="6">
        <v>51</v>
      </c>
      <c r="J4977" s="6">
        <v>51.54</v>
      </c>
      <c r="K4977" s="6">
        <v>50.7</v>
      </c>
      <c r="L4977" s="6">
        <v>119736.829836829</v>
      </c>
    </row>
    <row r="4978" spans="1:12" ht="15" customHeight="1" x14ac:dyDescent="0.25">
      <c r="A4978" s="5">
        <v>37634</v>
      </c>
      <c r="B4978" s="6">
        <v>51.28</v>
      </c>
      <c r="C4978" s="2">
        <v>6920900</v>
      </c>
      <c r="D4978" s="6">
        <v>-0.33999999999999603</v>
      </c>
      <c r="E4978" s="6">
        <v>-0.65865943432776797</v>
      </c>
      <c r="F4978" s="6">
        <v>-0.65865563319453801</v>
      </c>
      <c r="G4978" s="6">
        <v>59.438389999999998</v>
      </c>
      <c r="H4978" s="6">
        <v>138451.02564102499</v>
      </c>
      <c r="I4978" s="6">
        <v>51.62</v>
      </c>
      <c r="J4978" s="6">
        <v>52.18</v>
      </c>
      <c r="K4978" s="6">
        <v>51</v>
      </c>
      <c r="L4978" s="6">
        <v>119433.799533799</v>
      </c>
    </row>
    <row r="4979" spans="1:12" ht="15" customHeight="1" x14ac:dyDescent="0.25">
      <c r="A4979" s="5">
        <v>37631</v>
      </c>
      <c r="B4979" s="6">
        <v>51.62</v>
      </c>
      <c r="C4979" s="2">
        <v>7431200</v>
      </c>
      <c r="D4979" s="6">
        <v>-0.30000000000000399</v>
      </c>
      <c r="E4979" s="6">
        <v>-0.57781201848999797</v>
      </c>
      <c r="F4979" s="6">
        <v>-0.57781453404699401</v>
      </c>
      <c r="G4979" s="6">
        <v>59.832479999999997</v>
      </c>
      <c r="H4979" s="6">
        <v>139369.65034965001</v>
      </c>
      <c r="I4979" s="6">
        <v>51.92</v>
      </c>
      <c r="J4979" s="6">
        <v>52</v>
      </c>
      <c r="K4979" s="6">
        <v>51.21</v>
      </c>
      <c r="L4979" s="6">
        <v>120226.34032634</v>
      </c>
    </row>
    <row r="4980" spans="1:12" ht="15" customHeight="1" x14ac:dyDescent="0.25">
      <c r="A4980" s="5">
        <v>37630</v>
      </c>
      <c r="B4980" s="6">
        <v>51.92</v>
      </c>
      <c r="C4980" s="2">
        <v>9884800</v>
      </c>
      <c r="D4980" s="6">
        <v>1.9299999999999899</v>
      </c>
      <c r="E4980" s="6">
        <v>3.86077215443088</v>
      </c>
      <c r="F4980" s="6">
        <v>3.8607663096041001</v>
      </c>
      <c r="G4980" s="6">
        <v>60.180210000000002</v>
      </c>
      <c r="H4980" s="6">
        <v>140180.20979020899</v>
      </c>
      <c r="I4980" s="6">
        <v>50.75</v>
      </c>
      <c r="J4980" s="6">
        <v>52</v>
      </c>
      <c r="K4980" s="6">
        <v>50.75</v>
      </c>
      <c r="L4980" s="6">
        <v>120925.641025641</v>
      </c>
    </row>
    <row r="4981" spans="1:12" ht="15" customHeight="1" x14ac:dyDescent="0.25">
      <c r="A4981" s="5">
        <v>37629</v>
      </c>
      <c r="B4981" s="6">
        <v>49.99</v>
      </c>
      <c r="C4981" s="2">
        <v>7796900</v>
      </c>
      <c r="D4981" s="6">
        <v>-0.46999999999999797</v>
      </c>
      <c r="E4981" s="6">
        <v>-0.931430836305979</v>
      </c>
      <c r="F4981" s="6">
        <v>-0.93142972018810299</v>
      </c>
      <c r="G4981" s="6">
        <v>57.943159999999999</v>
      </c>
      <c r="H4981" s="6">
        <v>134965.641025641</v>
      </c>
      <c r="I4981" s="6">
        <v>50.4</v>
      </c>
      <c r="J4981" s="6">
        <v>51.36</v>
      </c>
      <c r="K4981" s="6">
        <v>49.86</v>
      </c>
      <c r="L4981" s="6">
        <v>116426.806526806</v>
      </c>
    </row>
    <row r="4982" spans="1:12" ht="15" customHeight="1" x14ac:dyDescent="0.25">
      <c r="A4982" s="5">
        <v>37628</v>
      </c>
      <c r="B4982" s="6">
        <v>50.46</v>
      </c>
      <c r="C4982" s="2">
        <v>6669000</v>
      </c>
      <c r="D4982" s="6">
        <v>0.27000000000000302</v>
      </c>
      <c r="E4982" s="6">
        <v>0.53795576808128798</v>
      </c>
      <c r="F4982" s="6">
        <v>0.53795982657560604</v>
      </c>
      <c r="G4982" s="6">
        <v>58.487934000000003</v>
      </c>
      <c r="H4982" s="6">
        <v>136235.51048950999</v>
      </c>
      <c r="I4982" s="6">
        <v>50.32</v>
      </c>
      <c r="J4982" s="6">
        <v>50.768999999999998</v>
      </c>
      <c r="K4982" s="6">
        <v>50.1</v>
      </c>
      <c r="L4982" s="6">
        <v>117522.377622377</v>
      </c>
    </row>
    <row r="4983" spans="1:12" ht="15" customHeight="1" x14ac:dyDescent="0.25">
      <c r="A4983" s="5">
        <v>37627</v>
      </c>
      <c r="B4983" s="6">
        <v>50.19</v>
      </c>
      <c r="C4983" s="2">
        <v>7438400</v>
      </c>
      <c r="D4983" s="6">
        <v>0.189999999999997</v>
      </c>
      <c r="E4983" s="6">
        <v>0.380000000000002</v>
      </c>
      <c r="F4983" s="6">
        <v>0.37999646275759202</v>
      </c>
      <c r="G4983" s="6">
        <v>58.174976000000001</v>
      </c>
      <c r="H4983" s="6">
        <v>135506.00466200401</v>
      </c>
      <c r="I4983" s="6">
        <v>50.2</v>
      </c>
      <c r="J4983" s="6">
        <v>50.55</v>
      </c>
      <c r="K4983" s="6">
        <v>49.67</v>
      </c>
      <c r="L4983" s="6">
        <v>116893.006993006</v>
      </c>
    </row>
    <row r="4984" spans="1:12" ht="15" customHeight="1" x14ac:dyDescent="0.25">
      <c r="A4984" s="5">
        <v>37624</v>
      </c>
      <c r="B4984" s="6">
        <v>50</v>
      </c>
      <c r="C4984" s="2">
        <v>8390300</v>
      </c>
      <c r="D4984" s="6">
        <v>-1.6</v>
      </c>
      <c r="E4984" s="6">
        <v>-3.1007751937984498</v>
      </c>
      <c r="F4984" s="6">
        <v>-3.1007719535256202</v>
      </c>
      <c r="G4984" s="6">
        <v>57.954749999999997</v>
      </c>
      <c r="H4984" s="6">
        <v>134992.65734265701</v>
      </c>
      <c r="I4984" s="6">
        <v>51.61</v>
      </c>
      <c r="J4984" s="6">
        <v>51.61</v>
      </c>
      <c r="K4984" s="6">
        <v>49.85</v>
      </c>
      <c r="L4984" s="6">
        <v>116450.116550116</v>
      </c>
    </row>
    <row r="4985" spans="1:12" ht="15" customHeight="1" x14ac:dyDescent="0.25">
      <c r="A4985" s="5">
        <v>37623</v>
      </c>
      <c r="B4985" s="6">
        <v>51.6</v>
      </c>
      <c r="C4985" s="2">
        <v>7545500</v>
      </c>
      <c r="D4985" s="6">
        <v>1.0900000000000001</v>
      </c>
      <c r="E4985" s="6">
        <v>2.1579885171253199</v>
      </c>
      <c r="F4985" s="6">
        <v>2.15798763113794</v>
      </c>
      <c r="G4985" s="6">
        <v>59.8093</v>
      </c>
      <c r="H4985" s="6">
        <v>139315.617715617</v>
      </c>
      <c r="I4985" s="6">
        <v>50.65</v>
      </c>
      <c r="J4985" s="6">
        <v>51.61</v>
      </c>
      <c r="K4985" s="6">
        <v>50.52</v>
      </c>
      <c r="L4985" s="6">
        <v>120179.72027972</v>
      </c>
    </row>
    <row r="4986" spans="1:12" ht="15" customHeight="1" x14ac:dyDescent="0.25">
      <c r="A4986" s="5">
        <v>37621</v>
      </c>
      <c r="B4986" s="6">
        <v>50.51</v>
      </c>
      <c r="C4986" s="2">
        <v>7826300</v>
      </c>
      <c r="D4986" s="6">
        <v>-0.130000000000002</v>
      </c>
      <c r="E4986" s="6">
        <v>-0.25671406003160402</v>
      </c>
      <c r="F4986" s="6">
        <v>-0.25671517092055102</v>
      </c>
      <c r="G4986" s="6">
        <v>58.545887</v>
      </c>
      <c r="H4986" s="6">
        <v>136370.59906759899</v>
      </c>
      <c r="I4986" s="6">
        <v>50.6</v>
      </c>
      <c r="J4986" s="6">
        <v>50.62</v>
      </c>
      <c r="K4986" s="6">
        <v>49.75</v>
      </c>
      <c r="L4986" s="6">
        <v>117638.927738927</v>
      </c>
    </row>
    <row r="4987" spans="1:12" ht="15" customHeight="1" x14ac:dyDescent="0.25">
      <c r="A4987" s="5">
        <v>37620</v>
      </c>
      <c r="B4987" s="6">
        <v>50.64</v>
      </c>
      <c r="C4987" s="2">
        <v>7886100</v>
      </c>
      <c r="D4987" s="6">
        <v>1.48</v>
      </c>
      <c r="E4987" s="6">
        <v>3.0105777054515799</v>
      </c>
      <c r="F4987" s="6">
        <v>3.01057666303798</v>
      </c>
      <c r="G4987" s="6">
        <v>58.696570000000001</v>
      </c>
      <c r="H4987" s="6">
        <v>136721.84149184101</v>
      </c>
      <c r="I4987" s="6">
        <v>49.16</v>
      </c>
      <c r="J4987" s="6">
        <v>50.75</v>
      </c>
      <c r="K4987" s="6">
        <v>49.15</v>
      </c>
      <c r="L4987" s="6">
        <v>117941.958041958</v>
      </c>
    </row>
    <row r="4988" spans="1:12" ht="15" customHeight="1" x14ac:dyDescent="0.25">
      <c r="A4988" s="5">
        <v>37617</v>
      </c>
      <c r="B4988" s="6">
        <v>49.16</v>
      </c>
      <c r="C4988" s="2">
        <v>5689600</v>
      </c>
      <c r="D4988" s="6">
        <v>-0.60000000000000098</v>
      </c>
      <c r="E4988" s="6">
        <v>-1.20578778135048</v>
      </c>
      <c r="F4988" s="6">
        <v>-1.20578093392978</v>
      </c>
      <c r="G4988" s="6">
        <v>56.981110000000001</v>
      </c>
      <c r="H4988" s="6">
        <v>132723.10023310001</v>
      </c>
      <c r="I4988" s="6">
        <v>49.53</v>
      </c>
      <c r="J4988" s="6">
        <v>49.98</v>
      </c>
      <c r="K4988" s="6">
        <v>48.951000000000001</v>
      </c>
      <c r="L4988" s="6">
        <v>114492.074592074</v>
      </c>
    </row>
    <row r="4989" spans="1:12" ht="15" customHeight="1" x14ac:dyDescent="0.25">
      <c r="A4989" s="5">
        <v>37616</v>
      </c>
      <c r="B4989" s="6">
        <v>49.76</v>
      </c>
      <c r="C4989" s="2">
        <v>7309300</v>
      </c>
      <c r="D4989" s="6">
        <v>5.9999999999995099E-2</v>
      </c>
      <c r="E4989" s="6">
        <v>0.120724346076439</v>
      </c>
      <c r="F4989" s="6">
        <v>0.120719662291168</v>
      </c>
      <c r="G4989" s="6">
        <v>57.676563000000002</v>
      </c>
      <c r="H4989" s="6">
        <v>134344.20279720199</v>
      </c>
      <c r="I4989" s="6">
        <v>49.25</v>
      </c>
      <c r="J4989" s="6">
        <v>50.65</v>
      </c>
      <c r="K4989" s="6">
        <v>49.25</v>
      </c>
      <c r="L4989" s="6">
        <v>115890.67599067499</v>
      </c>
    </row>
    <row r="4990" spans="1:12" ht="15" customHeight="1" x14ac:dyDescent="0.25">
      <c r="A4990" s="5">
        <v>37614</v>
      </c>
      <c r="B4990" s="6">
        <v>49.7</v>
      </c>
      <c r="C4990" s="2">
        <v>4215600</v>
      </c>
      <c r="D4990" s="6">
        <v>0.109999999999999</v>
      </c>
      <c r="E4990" s="6">
        <v>0.22181891510384399</v>
      </c>
      <c r="F4990" s="6">
        <v>0.22181290544112101</v>
      </c>
      <c r="G4990" s="6">
        <v>57.607019999999999</v>
      </c>
      <c r="H4990" s="6">
        <v>134182.09790209701</v>
      </c>
      <c r="I4990" s="6">
        <v>49.3</v>
      </c>
      <c r="J4990" s="6">
        <v>49.87</v>
      </c>
      <c r="K4990" s="6">
        <v>49.24</v>
      </c>
      <c r="L4990" s="6">
        <v>115750.81585081499</v>
      </c>
    </row>
    <row r="4991" spans="1:12" ht="15" customHeight="1" x14ac:dyDescent="0.25">
      <c r="A4991" s="5">
        <v>37613</v>
      </c>
      <c r="B4991" s="6">
        <v>49.59</v>
      </c>
      <c r="C4991" s="2">
        <v>8539400</v>
      </c>
      <c r="D4991" s="6">
        <v>-1.19999999999999</v>
      </c>
      <c r="E4991" s="6">
        <v>-2.3626698168930802</v>
      </c>
      <c r="F4991" s="6">
        <v>-2.3626713971450299</v>
      </c>
      <c r="G4991" s="6">
        <v>57.479523</v>
      </c>
      <c r="H4991" s="6">
        <v>133884.902097902</v>
      </c>
      <c r="I4991" s="6">
        <v>50.53</v>
      </c>
      <c r="J4991" s="6">
        <v>50.54</v>
      </c>
      <c r="K4991" s="6">
        <v>49.4</v>
      </c>
      <c r="L4991" s="6">
        <v>115494.40559440501</v>
      </c>
    </row>
    <row r="4992" spans="1:12" ht="15" customHeight="1" x14ac:dyDescent="0.25">
      <c r="A4992" s="5">
        <v>37610</v>
      </c>
      <c r="B4992" s="6">
        <v>50.79</v>
      </c>
      <c r="C4992" s="2">
        <v>12992400</v>
      </c>
      <c r="D4992" s="6">
        <v>0.630000000000002</v>
      </c>
      <c r="E4992" s="6">
        <v>1.25598086124403</v>
      </c>
      <c r="F4992" s="6">
        <v>1.2559862835020901</v>
      </c>
      <c r="G4992" s="6">
        <v>58.870438</v>
      </c>
      <c r="H4992" s="6">
        <v>137127.12820512801</v>
      </c>
      <c r="I4992" s="6">
        <v>50.17</v>
      </c>
      <c r="J4992" s="6">
        <v>51.25</v>
      </c>
      <c r="K4992" s="6">
        <v>50.17</v>
      </c>
      <c r="L4992" s="6">
        <v>118291.608391608</v>
      </c>
    </row>
    <row r="4993" spans="1:12" ht="15" customHeight="1" x14ac:dyDescent="0.25">
      <c r="A4993" s="5">
        <v>37609</v>
      </c>
      <c r="B4993" s="6">
        <v>50.16</v>
      </c>
      <c r="C4993" s="2">
        <v>7750800</v>
      </c>
      <c r="D4993" s="6">
        <v>-0.220000000000005</v>
      </c>
      <c r="E4993" s="6">
        <v>-0.43668122270743498</v>
      </c>
      <c r="F4993" s="6">
        <v>-0.43668139470216499</v>
      </c>
      <c r="G4993" s="6">
        <v>58.140205000000002</v>
      </c>
      <c r="H4993" s="6">
        <v>135424.95337995299</v>
      </c>
      <c r="I4993" s="6">
        <v>50.13</v>
      </c>
      <c r="J4993" s="6">
        <v>51.2</v>
      </c>
      <c r="K4993" s="6">
        <v>50</v>
      </c>
      <c r="L4993" s="6">
        <v>116823.07692307601</v>
      </c>
    </row>
    <row r="4994" spans="1:12" ht="15" customHeight="1" x14ac:dyDescent="0.25">
      <c r="A4994" s="5">
        <v>37608</v>
      </c>
      <c r="B4994" s="6">
        <v>50.38</v>
      </c>
      <c r="C4994" s="2">
        <v>7738600</v>
      </c>
      <c r="D4994" s="6">
        <v>-0.55999999999999495</v>
      </c>
      <c r="E4994" s="6">
        <v>-1.0993325480957801</v>
      </c>
      <c r="F4994" s="6">
        <v>-0.95209473665069899</v>
      </c>
      <c r="G4994" s="6">
        <v>58.395206000000002</v>
      </c>
      <c r="H4994" s="6">
        <v>136019.361305361</v>
      </c>
      <c r="I4994" s="6">
        <v>50.95</v>
      </c>
      <c r="J4994" s="6">
        <v>50.95</v>
      </c>
      <c r="K4994" s="6">
        <v>49.95</v>
      </c>
      <c r="L4994" s="6">
        <v>117335.897435897</v>
      </c>
    </row>
    <row r="4995" spans="1:12" ht="15" customHeight="1" x14ac:dyDescent="0.25">
      <c r="A4995" s="5">
        <v>37607</v>
      </c>
      <c r="B4995" s="6">
        <v>50.94</v>
      </c>
      <c r="C4995" s="2">
        <v>7248700</v>
      </c>
      <c r="D4995" s="6">
        <v>-1</v>
      </c>
      <c r="E4995" s="6">
        <v>-1.9252984212552899</v>
      </c>
      <c r="F4995" s="6">
        <v>-1.9253033695050601</v>
      </c>
      <c r="G4995" s="6">
        <v>58.956527999999999</v>
      </c>
      <c r="H4995" s="6">
        <v>137327.804195804</v>
      </c>
      <c r="I4995" s="6">
        <v>51.85</v>
      </c>
      <c r="J4995" s="6">
        <v>51.86</v>
      </c>
      <c r="K4995" s="6">
        <v>50.85</v>
      </c>
      <c r="L4995" s="6">
        <v>118641.258741258</v>
      </c>
    </row>
    <row r="4996" spans="1:12" ht="15" customHeight="1" x14ac:dyDescent="0.25">
      <c r="A4996" s="5">
        <v>37606</v>
      </c>
      <c r="B4996" s="6">
        <v>51.94</v>
      </c>
      <c r="C4996" s="2">
        <v>9138400</v>
      </c>
      <c r="D4996" s="6">
        <v>1.3999999999999899</v>
      </c>
      <c r="E4996" s="6">
        <v>2.7700831024930701</v>
      </c>
      <c r="F4996" s="6">
        <v>2.77007987747852</v>
      </c>
      <c r="G4996" s="6">
        <v>60.113903000000001</v>
      </c>
      <c r="H4996" s="6">
        <v>140025.648018648</v>
      </c>
      <c r="I4996" s="6">
        <v>50.55</v>
      </c>
      <c r="J4996" s="6">
        <v>52.07</v>
      </c>
      <c r="K4996" s="6">
        <v>50.36</v>
      </c>
      <c r="L4996" s="6">
        <v>120972.261072261</v>
      </c>
    </row>
    <row r="4997" spans="1:12" ht="15" customHeight="1" x14ac:dyDescent="0.25">
      <c r="A4997" s="5">
        <v>37603</v>
      </c>
      <c r="B4997" s="6">
        <v>50.54</v>
      </c>
      <c r="C4997" s="2">
        <v>10007300</v>
      </c>
      <c r="D4997" s="6">
        <v>-0.84000000000000297</v>
      </c>
      <c r="E4997" s="6">
        <v>-1.6348773841961799</v>
      </c>
      <c r="F4997" s="6">
        <v>-1.63487485028153</v>
      </c>
      <c r="G4997" s="6">
        <v>58.493583999999998</v>
      </c>
      <c r="H4997" s="6">
        <v>136248.68065267999</v>
      </c>
      <c r="I4997" s="6">
        <v>51.38</v>
      </c>
      <c r="J4997" s="6">
        <v>51.38</v>
      </c>
      <c r="K4997" s="6">
        <v>50.36</v>
      </c>
      <c r="L4997" s="6">
        <v>117708.85780885701</v>
      </c>
    </row>
    <row r="4998" spans="1:12" ht="15" customHeight="1" x14ac:dyDescent="0.25">
      <c r="A4998" s="5">
        <v>37602</v>
      </c>
      <c r="B4998" s="6">
        <v>51.38</v>
      </c>
      <c r="C4998" s="2">
        <v>8668300</v>
      </c>
      <c r="D4998" s="6">
        <v>-0.619999999999997</v>
      </c>
      <c r="E4998" s="6">
        <v>-1.1923076923076901</v>
      </c>
      <c r="F4998" s="6">
        <v>-1.19230825085729</v>
      </c>
      <c r="G4998" s="6">
        <v>59.465775000000001</v>
      </c>
      <c r="H4998" s="6">
        <v>138514.86013985999</v>
      </c>
      <c r="I4998" s="6">
        <v>52.25</v>
      </c>
      <c r="J4998" s="6">
        <v>52.42</v>
      </c>
      <c r="K4998" s="6">
        <v>51.26</v>
      </c>
      <c r="L4998" s="6">
        <v>119666.89976689901</v>
      </c>
    </row>
    <row r="4999" spans="1:12" ht="15" customHeight="1" x14ac:dyDescent="0.25">
      <c r="A4999" s="5">
        <v>37601</v>
      </c>
      <c r="B4999" s="6">
        <v>52</v>
      </c>
      <c r="C4999" s="2">
        <v>5828200</v>
      </c>
      <c r="D4999" s="6">
        <v>-0.49000000000000199</v>
      </c>
      <c r="E4999" s="6">
        <v>-0.93351114498000298</v>
      </c>
      <c r="F4999" s="6">
        <v>-0.93351391907154901</v>
      </c>
      <c r="G4999" s="6">
        <v>60.183346</v>
      </c>
      <c r="H4999" s="6">
        <v>140187.519813519</v>
      </c>
      <c r="I4999" s="6">
        <v>51.8</v>
      </c>
      <c r="J4999" s="6">
        <v>52.49</v>
      </c>
      <c r="K4999" s="6">
        <v>51.63</v>
      </c>
      <c r="L4999" s="6">
        <v>121112.121212121</v>
      </c>
    </row>
    <row r="5000" spans="1:12" ht="15" customHeight="1" x14ac:dyDescent="0.25">
      <c r="A5000" s="5">
        <v>37600</v>
      </c>
      <c r="B5000" s="6">
        <v>52.49</v>
      </c>
      <c r="C5000" s="2">
        <v>6413000</v>
      </c>
      <c r="D5000" s="6">
        <v>0.64</v>
      </c>
      <c r="E5000" s="6">
        <v>1.2343297974927601</v>
      </c>
      <c r="F5000" s="6">
        <v>1.2343329599495001</v>
      </c>
      <c r="G5000" s="6">
        <v>60.750459999999997</v>
      </c>
      <c r="H5000" s="6">
        <v>141509.46386946301</v>
      </c>
      <c r="I5000" s="6">
        <v>51.86</v>
      </c>
      <c r="J5000" s="6">
        <v>52.59</v>
      </c>
      <c r="K5000" s="6">
        <v>51.55</v>
      </c>
      <c r="L5000" s="6">
        <v>122254.312354312</v>
      </c>
    </row>
    <row r="5001" spans="1:12" ht="15" customHeight="1" x14ac:dyDescent="0.25">
      <c r="A5001" s="5">
        <v>37599</v>
      </c>
      <c r="B5001" s="6">
        <v>51.85</v>
      </c>
      <c r="C5001" s="2">
        <v>8087800</v>
      </c>
      <c r="D5001" s="6">
        <v>-1.18999999999999</v>
      </c>
      <c r="E5001" s="6">
        <v>-2.2435897435897298</v>
      </c>
      <c r="F5001" s="6">
        <v>-2.24358859492949</v>
      </c>
      <c r="G5001" s="6">
        <v>60.009740000000001</v>
      </c>
      <c r="H5001" s="6">
        <v>139782.84382284299</v>
      </c>
      <c r="I5001" s="6">
        <v>53.04</v>
      </c>
      <c r="J5001" s="6">
        <v>53.04</v>
      </c>
      <c r="K5001" s="6">
        <v>51.81</v>
      </c>
      <c r="L5001" s="6">
        <v>120762.47086247</v>
      </c>
    </row>
    <row r="5002" spans="1:12" ht="15" customHeight="1" x14ac:dyDescent="0.25">
      <c r="A5002" s="5">
        <v>37596</v>
      </c>
      <c r="B5002" s="6">
        <v>53.04</v>
      </c>
      <c r="C5002" s="2">
        <v>8952900</v>
      </c>
      <c r="D5002" s="6">
        <v>1.9999999999996E-2</v>
      </c>
      <c r="E5002" s="6">
        <v>3.7721614485097803E-2</v>
      </c>
      <c r="F5002" s="6">
        <v>3.7720896491766298E-2</v>
      </c>
      <c r="G5002" s="6">
        <v>61.387011999999999</v>
      </c>
      <c r="H5002" s="6">
        <v>142993.268065268</v>
      </c>
      <c r="I5002" s="6">
        <v>52.75</v>
      </c>
      <c r="J5002" s="6">
        <v>53.49</v>
      </c>
      <c r="K5002" s="6">
        <v>52.03</v>
      </c>
      <c r="L5002" s="6">
        <v>123536.36363636301</v>
      </c>
    </row>
    <row r="5003" spans="1:12" ht="15" customHeight="1" x14ac:dyDescent="0.25">
      <c r="A5003" s="5">
        <v>37595</v>
      </c>
      <c r="B5003" s="6">
        <v>53.02</v>
      </c>
      <c r="C5003" s="2">
        <v>8418100</v>
      </c>
      <c r="D5003" s="6">
        <v>-1.4199999999999899</v>
      </c>
      <c r="E5003" s="6">
        <v>-2.6083761939749999</v>
      </c>
      <c r="F5003" s="6">
        <v>-2.60837112126478</v>
      </c>
      <c r="G5003" s="6">
        <v>61.363864999999997</v>
      </c>
      <c r="H5003" s="6">
        <v>142939.31235431199</v>
      </c>
      <c r="I5003" s="6">
        <v>54.44</v>
      </c>
      <c r="J5003" s="6">
        <v>54.44</v>
      </c>
      <c r="K5003" s="6">
        <v>53.02</v>
      </c>
      <c r="L5003" s="6">
        <v>123489.743589743</v>
      </c>
    </row>
    <row r="5004" spans="1:12" ht="15" customHeight="1" x14ac:dyDescent="0.25">
      <c r="A5004" s="5">
        <v>37594</v>
      </c>
      <c r="B5004" s="6">
        <v>54.44</v>
      </c>
      <c r="C5004" s="2">
        <v>8449800</v>
      </c>
      <c r="D5004" s="6">
        <v>0.50999999999999801</v>
      </c>
      <c r="E5004" s="6">
        <v>0.94567031336918395</v>
      </c>
      <c r="F5004" s="6">
        <v>0.94566755710681005</v>
      </c>
      <c r="G5004" s="6">
        <v>63.007330000000003</v>
      </c>
      <c r="H5004" s="6">
        <v>146770.23310023299</v>
      </c>
      <c r="I5004" s="6">
        <v>53.9</v>
      </c>
      <c r="J5004" s="6">
        <v>55.13</v>
      </c>
      <c r="K5004" s="6">
        <v>53.41</v>
      </c>
      <c r="L5004" s="6">
        <v>126799.76689976599</v>
      </c>
    </row>
    <row r="5005" spans="1:12" ht="15" customHeight="1" x14ac:dyDescent="0.25">
      <c r="A5005" s="5">
        <v>37593</v>
      </c>
      <c r="B5005" s="6">
        <v>53.93</v>
      </c>
      <c r="C5005" s="2">
        <v>7852200</v>
      </c>
      <c r="D5005" s="6">
        <v>-0.45000000000000201</v>
      </c>
      <c r="E5005" s="6">
        <v>-0.82751011401250796</v>
      </c>
      <c r="F5005" s="6">
        <v>-0.82751578607819198</v>
      </c>
      <c r="G5005" s="6">
        <v>62.417071999999997</v>
      </c>
      <c r="H5005" s="6">
        <v>145394.34032634</v>
      </c>
      <c r="I5005" s="6">
        <v>54.38</v>
      </c>
      <c r="J5005" s="6">
        <v>54.38</v>
      </c>
      <c r="K5005" s="6">
        <v>53.55</v>
      </c>
      <c r="L5005" s="6">
        <v>125610.95571095499</v>
      </c>
    </row>
    <row r="5006" spans="1:12" ht="15" customHeight="1" x14ac:dyDescent="0.25">
      <c r="A5006" s="5">
        <v>37592</v>
      </c>
      <c r="B5006" s="6">
        <v>54.38</v>
      </c>
      <c r="C5006" s="2">
        <v>13776600</v>
      </c>
      <c r="D5006" s="6">
        <v>0.48000000000000398</v>
      </c>
      <c r="E5006" s="6">
        <v>0.890538033395182</v>
      </c>
      <c r="F5006" s="6">
        <v>0.890537075748421</v>
      </c>
      <c r="G5006" s="6">
        <v>62.937893000000003</v>
      </c>
      <c r="H5006" s="6">
        <v>146608.37529137501</v>
      </c>
      <c r="I5006" s="6">
        <v>55.96</v>
      </c>
      <c r="J5006" s="6">
        <v>56.74</v>
      </c>
      <c r="K5006" s="6">
        <v>54.25</v>
      </c>
      <c r="L5006" s="6">
        <v>126659.90675990601</v>
      </c>
    </row>
    <row r="5007" spans="1:12" ht="15" customHeight="1" x14ac:dyDescent="0.25">
      <c r="A5007" s="5">
        <v>37589</v>
      </c>
      <c r="B5007" s="6">
        <v>53.9</v>
      </c>
      <c r="C5007" s="2">
        <v>4420200</v>
      </c>
      <c r="D5007" s="6">
        <v>-0.94000000000000405</v>
      </c>
      <c r="E5007" s="6">
        <v>-1.7140773158278599</v>
      </c>
      <c r="F5007" s="6">
        <v>-1.7140761493993</v>
      </c>
      <c r="G5007" s="6">
        <v>62.382354999999997</v>
      </c>
      <c r="H5007" s="6">
        <v>145313.414918414</v>
      </c>
      <c r="I5007" s="6">
        <v>54.74</v>
      </c>
      <c r="J5007" s="6">
        <v>55.168999999999997</v>
      </c>
      <c r="K5007" s="6">
        <v>53.83</v>
      </c>
      <c r="L5007" s="6">
        <v>125541.025641025</v>
      </c>
    </row>
    <row r="5008" spans="1:12" ht="15" customHeight="1" x14ac:dyDescent="0.25">
      <c r="A5008" s="5">
        <v>37587</v>
      </c>
      <c r="B5008" s="6">
        <v>54.84</v>
      </c>
      <c r="C5008" s="2">
        <v>8288000</v>
      </c>
      <c r="D5008" s="6">
        <v>1.6</v>
      </c>
      <c r="E5008" s="6">
        <v>3.0052592036062999</v>
      </c>
      <c r="F5008" s="6">
        <v>3.0052570259348999</v>
      </c>
      <c r="G5008" s="6">
        <v>63.470283999999999</v>
      </c>
      <c r="H5008" s="6">
        <v>147849.37995337899</v>
      </c>
      <c r="I5008" s="6">
        <v>53.25</v>
      </c>
      <c r="J5008" s="6">
        <v>55.01</v>
      </c>
      <c r="K5008" s="6">
        <v>53.25</v>
      </c>
      <c r="L5008" s="6">
        <v>127732.167832167</v>
      </c>
    </row>
    <row r="5009" spans="1:12" ht="15" customHeight="1" x14ac:dyDescent="0.25">
      <c r="A5009" s="5">
        <v>37586</v>
      </c>
      <c r="B5009" s="6">
        <v>53.24</v>
      </c>
      <c r="C5009" s="2">
        <v>7896900</v>
      </c>
      <c r="D5009" s="6">
        <v>-0.57999999999999796</v>
      </c>
      <c r="E5009" s="6">
        <v>-1.0776662950575999</v>
      </c>
      <c r="F5009" s="6">
        <v>-1.0776570659447</v>
      </c>
      <c r="G5009" s="6">
        <v>61.618490000000001</v>
      </c>
      <c r="H5009" s="6">
        <v>143532.84382284299</v>
      </c>
      <c r="I5009" s="6">
        <v>53.4</v>
      </c>
      <c r="J5009" s="6">
        <v>53.9</v>
      </c>
      <c r="K5009" s="6">
        <v>53.07</v>
      </c>
      <c r="L5009" s="6">
        <v>124002.56410256401</v>
      </c>
    </row>
    <row r="5010" spans="1:12" ht="15" customHeight="1" x14ac:dyDescent="0.25">
      <c r="A5010" s="5">
        <v>37585</v>
      </c>
      <c r="B5010" s="6">
        <v>53.82</v>
      </c>
      <c r="C5010" s="2">
        <v>9359900</v>
      </c>
      <c r="D5010" s="6">
        <v>6.0000000000002197E-2</v>
      </c>
      <c r="E5010" s="6">
        <v>0.11160714285713901</v>
      </c>
      <c r="F5010" s="6">
        <v>0.11160662984719399</v>
      </c>
      <c r="G5010" s="6">
        <v>62.289760000000001</v>
      </c>
      <c r="H5010" s="6">
        <v>145097.57575757499</v>
      </c>
      <c r="I5010" s="6">
        <v>53.45</v>
      </c>
      <c r="J5010" s="6">
        <v>54.1</v>
      </c>
      <c r="K5010" s="6">
        <v>53.02</v>
      </c>
      <c r="L5010" s="6">
        <v>125354.545454545</v>
      </c>
    </row>
    <row r="5011" spans="1:12" ht="15" customHeight="1" x14ac:dyDescent="0.25">
      <c r="A5011" s="5">
        <v>37582</v>
      </c>
      <c r="B5011" s="6">
        <v>53.76</v>
      </c>
      <c r="C5011" s="2">
        <v>8124400</v>
      </c>
      <c r="D5011" s="6">
        <v>-0.190000000000004</v>
      </c>
      <c r="E5011" s="6">
        <v>-0.35217794253939999</v>
      </c>
      <c r="F5011" s="6">
        <v>-0.35218643674308397</v>
      </c>
      <c r="G5011" s="6">
        <v>62.220317999999999</v>
      </c>
      <c r="H5011" s="6">
        <v>144935.706293706</v>
      </c>
      <c r="I5011" s="6">
        <v>53.96</v>
      </c>
      <c r="J5011" s="6">
        <v>54.79</v>
      </c>
      <c r="K5011" s="6">
        <v>53.521999999999998</v>
      </c>
      <c r="L5011" s="6">
        <v>125214.685314685</v>
      </c>
    </row>
    <row r="5012" spans="1:12" ht="15" customHeight="1" x14ac:dyDescent="0.25">
      <c r="A5012" s="5">
        <v>37581</v>
      </c>
      <c r="B5012" s="6">
        <v>53.95</v>
      </c>
      <c r="C5012" s="2">
        <v>8441400</v>
      </c>
      <c r="D5012" s="6">
        <v>-0.44999999999999502</v>
      </c>
      <c r="E5012" s="6">
        <v>-0.82720588235293202</v>
      </c>
      <c r="F5012" s="6">
        <v>-0.82720361671280096</v>
      </c>
      <c r="G5012" s="6">
        <v>62.440224000000001</v>
      </c>
      <c r="H5012" s="6">
        <v>145448.30769230699</v>
      </c>
      <c r="I5012" s="6">
        <v>54.4</v>
      </c>
      <c r="J5012" s="6">
        <v>54.8</v>
      </c>
      <c r="K5012" s="6">
        <v>53.81</v>
      </c>
      <c r="L5012" s="6">
        <v>125657.575757575</v>
      </c>
    </row>
    <row r="5013" spans="1:12" ht="15" customHeight="1" x14ac:dyDescent="0.25">
      <c r="A5013" s="5">
        <v>37580</v>
      </c>
      <c r="B5013" s="6">
        <v>54.4</v>
      </c>
      <c r="C5013" s="2">
        <v>7463400</v>
      </c>
      <c r="D5013" s="6">
        <v>1.47999999999999</v>
      </c>
      <c r="E5013" s="6">
        <v>2.79667422524565</v>
      </c>
      <c r="F5013" s="6">
        <v>2.7966781743382798</v>
      </c>
      <c r="G5013" s="6">
        <v>62.961039999999997</v>
      </c>
      <c r="H5013" s="6">
        <v>146662.33100233099</v>
      </c>
      <c r="I5013" s="6">
        <v>53.05</v>
      </c>
      <c r="J5013" s="6">
        <v>54.5</v>
      </c>
      <c r="K5013" s="6">
        <v>53</v>
      </c>
      <c r="L5013" s="6">
        <v>126706.526806526</v>
      </c>
    </row>
    <row r="5014" spans="1:12" ht="15" customHeight="1" x14ac:dyDescent="0.25">
      <c r="A5014" s="5">
        <v>37579</v>
      </c>
      <c r="B5014" s="6">
        <v>52.92</v>
      </c>
      <c r="C5014" s="2">
        <v>10348300</v>
      </c>
      <c r="D5014" s="6">
        <v>-0.75999999999999801</v>
      </c>
      <c r="E5014" s="6">
        <v>-1.41579731743666</v>
      </c>
      <c r="F5014" s="6">
        <v>-1.4157977444210501</v>
      </c>
      <c r="G5014" s="6">
        <v>61.248126999999997</v>
      </c>
      <c r="H5014" s="6">
        <v>142669.526806526</v>
      </c>
      <c r="I5014" s="6">
        <v>53.69</v>
      </c>
      <c r="J5014" s="6">
        <v>53.69</v>
      </c>
      <c r="K5014" s="6">
        <v>52.57</v>
      </c>
      <c r="L5014" s="6">
        <v>123256.64335664301</v>
      </c>
    </row>
    <row r="5015" spans="1:12" ht="15" customHeight="1" x14ac:dyDescent="0.25">
      <c r="A5015" s="5">
        <v>37578</v>
      </c>
      <c r="B5015" s="6">
        <v>53.68</v>
      </c>
      <c r="C5015" s="2">
        <v>9040200</v>
      </c>
      <c r="D5015" s="6">
        <v>-1.81</v>
      </c>
      <c r="E5015" s="6">
        <v>-3.2618489817985199</v>
      </c>
      <c r="F5015" s="6">
        <v>-3.261843928077</v>
      </c>
      <c r="G5015" s="6">
        <v>62.12773</v>
      </c>
      <c r="H5015" s="6">
        <v>144719.883449883</v>
      </c>
      <c r="I5015" s="6">
        <v>55.25</v>
      </c>
      <c r="J5015" s="6">
        <v>55.5</v>
      </c>
      <c r="K5015" s="6">
        <v>53.53</v>
      </c>
      <c r="L5015" s="6">
        <v>125028.20512820499</v>
      </c>
    </row>
    <row r="5016" spans="1:12" ht="15" customHeight="1" x14ac:dyDescent="0.25">
      <c r="A5016" s="5">
        <v>37575</v>
      </c>
      <c r="B5016" s="6">
        <v>55.49</v>
      </c>
      <c r="C5016" s="2">
        <v>11539300</v>
      </c>
      <c r="D5016" s="6">
        <v>-7.9999999999998295E-2</v>
      </c>
      <c r="E5016" s="6">
        <v>-0.14396256973186999</v>
      </c>
      <c r="F5016" s="6">
        <v>-0.14396294746059601</v>
      </c>
      <c r="G5016" s="6">
        <v>64.222570000000005</v>
      </c>
      <c r="H5016" s="6">
        <v>149602.96037295999</v>
      </c>
      <c r="I5016" s="6">
        <v>55.57</v>
      </c>
      <c r="J5016" s="6">
        <v>56.201000000000001</v>
      </c>
      <c r="K5016" s="6">
        <v>55</v>
      </c>
      <c r="L5016" s="6">
        <v>129247.319347319</v>
      </c>
    </row>
    <row r="5017" spans="1:12" ht="15" customHeight="1" x14ac:dyDescent="0.25">
      <c r="A5017" s="5">
        <v>37574</v>
      </c>
      <c r="B5017" s="6">
        <v>55.57</v>
      </c>
      <c r="C5017" s="2">
        <v>10737900</v>
      </c>
      <c r="D5017" s="6">
        <v>0.59000000000000297</v>
      </c>
      <c r="E5017" s="6">
        <v>1.0731174972717401</v>
      </c>
      <c r="F5017" s="6">
        <v>1.07311359246049</v>
      </c>
      <c r="G5017" s="6">
        <v>64.315160000000006</v>
      </c>
      <c r="H5017" s="6">
        <v>149818.787878787</v>
      </c>
      <c r="I5017" s="6">
        <v>55.05</v>
      </c>
      <c r="J5017" s="6">
        <v>55.6</v>
      </c>
      <c r="K5017" s="6">
        <v>54.54</v>
      </c>
      <c r="L5017" s="6">
        <v>129433.799533799</v>
      </c>
    </row>
    <row r="5018" spans="1:12" ht="15" customHeight="1" x14ac:dyDescent="0.25">
      <c r="A5018" s="5">
        <v>37573</v>
      </c>
      <c r="B5018" s="6">
        <v>54.98</v>
      </c>
      <c r="C5018" s="2">
        <v>11655000</v>
      </c>
      <c r="D5018" s="6">
        <v>1.1299999999999899</v>
      </c>
      <c r="E5018" s="6">
        <v>2.0984215413184701</v>
      </c>
      <c r="F5018" s="6">
        <v>2.09842257493613</v>
      </c>
      <c r="G5018" s="6">
        <v>63.632313000000003</v>
      </c>
      <c r="H5018" s="6">
        <v>148227.069930069</v>
      </c>
      <c r="I5018" s="6">
        <v>53.86</v>
      </c>
      <c r="J5018" s="6">
        <v>54.98</v>
      </c>
      <c r="K5018" s="6">
        <v>53.25</v>
      </c>
      <c r="L5018" s="6">
        <v>128058.508158508</v>
      </c>
    </row>
    <row r="5019" spans="1:12" ht="15" customHeight="1" x14ac:dyDescent="0.25">
      <c r="A5019" s="5">
        <v>37572</v>
      </c>
      <c r="B5019" s="6">
        <v>53.85</v>
      </c>
      <c r="C5019" s="2">
        <v>9371300</v>
      </c>
      <c r="D5019" s="6">
        <v>0.85000000000000098</v>
      </c>
      <c r="E5019" s="6">
        <v>1.60377358490566</v>
      </c>
      <c r="F5019" s="6">
        <v>1.60377160247411</v>
      </c>
      <c r="G5019" s="6">
        <v>62.324482000000003</v>
      </c>
      <c r="H5019" s="6">
        <v>145178.512820512</v>
      </c>
      <c r="I5019" s="6">
        <v>53.6</v>
      </c>
      <c r="J5019" s="6">
        <v>54.75</v>
      </c>
      <c r="K5019" s="6">
        <v>53.33</v>
      </c>
      <c r="L5019" s="6">
        <v>125424.475524475</v>
      </c>
    </row>
    <row r="5020" spans="1:12" ht="15" customHeight="1" x14ac:dyDescent="0.25">
      <c r="A5020" s="5">
        <v>37571</v>
      </c>
      <c r="B5020" s="6">
        <v>53</v>
      </c>
      <c r="C5020" s="2">
        <v>5925900</v>
      </c>
      <c r="D5020" s="6">
        <v>-1.03</v>
      </c>
      <c r="E5020" s="6">
        <v>-1.90634832500462</v>
      </c>
      <c r="F5020" s="6">
        <v>-1.90634804353106</v>
      </c>
      <c r="G5020" s="6">
        <v>61.340716999999998</v>
      </c>
      <c r="H5020" s="6">
        <v>142885.354312354</v>
      </c>
      <c r="I5020" s="6">
        <v>54.04</v>
      </c>
      <c r="J5020" s="6">
        <v>54.04</v>
      </c>
      <c r="K5020" s="6">
        <v>53</v>
      </c>
      <c r="L5020" s="6">
        <v>123443.123543123</v>
      </c>
    </row>
    <row r="5021" spans="1:12" ht="15" customHeight="1" x14ac:dyDescent="0.25">
      <c r="A5021" s="5">
        <v>37568</v>
      </c>
      <c r="B5021" s="6">
        <v>54.03</v>
      </c>
      <c r="C5021" s="2">
        <v>7453000</v>
      </c>
      <c r="D5021" s="6">
        <v>3.0000000000001099E-2</v>
      </c>
      <c r="E5021" s="6">
        <v>5.5555555555564198E-2</v>
      </c>
      <c r="F5021" s="6">
        <v>5.5553697721011298E-2</v>
      </c>
      <c r="G5021" s="6">
        <v>62.532809999999998</v>
      </c>
      <c r="H5021" s="6">
        <v>145664.12587412499</v>
      </c>
      <c r="I5021" s="6">
        <v>54</v>
      </c>
      <c r="J5021" s="6">
        <v>54.805</v>
      </c>
      <c r="K5021" s="6">
        <v>53.52</v>
      </c>
      <c r="L5021" s="6">
        <v>125844.055944055</v>
      </c>
    </row>
    <row r="5022" spans="1:12" ht="15" customHeight="1" x14ac:dyDescent="0.25">
      <c r="A5022" s="5">
        <v>37567</v>
      </c>
      <c r="B5022" s="6">
        <v>54</v>
      </c>
      <c r="C5022" s="2">
        <v>7455600</v>
      </c>
      <c r="D5022" s="6">
        <v>-0.34000000000000302</v>
      </c>
      <c r="E5022" s="6">
        <v>-0.62569009937431996</v>
      </c>
      <c r="F5022" s="6">
        <v>-0.62569248121188104</v>
      </c>
      <c r="G5022" s="6">
        <v>62.498089999999998</v>
      </c>
      <c r="H5022" s="6">
        <v>145583.19347319301</v>
      </c>
      <c r="I5022" s="6">
        <v>54.35</v>
      </c>
      <c r="J5022" s="6">
        <v>54.89</v>
      </c>
      <c r="K5022" s="6">
        <v>53.55</v>
      </c>
      <c r="L5022" s="6">
        <v>125774.12587412501</v>
      </c>
    </row>
    <row r="5023" spans="1:12" ht="15" customHeight="1" x14ac:dyDescent="0.25">
      <c r="A5023" s="5">
        <v>37566</v>
      </c>
      <c r="B5023" s="6">
        <v>54.34</v>
      </c>
      <c r="C5023" s="2">
        <v>8477500</v>
      </c>
      <c r="D5023" s="6">
        <v>-7.9999999999998295E-2</v>
      </c>
      <c r="E5023" s="6">
        <v>-0.14700477765526801</v>
      </c>
      <c r="F5023" s="6">
        <v>-0.146998808462772</v>
      </c>
      <c r="G5023" s="6">
        <v>62.891598000000002</v>
      </c>
      <c r="H5023" s="6">
        <v>146500.46153846101</v>
      </c>
      <c r="I5023" s="6">
        <v>54.42</v>
      </c>
      <c r="J5023" s="6">
        <v>54.8</v>
      </c>
      <c r="K5023" s="6">
        <v>53.5</v>
      </c>
      <c r="L5023" s="6">
        <v>126566.666666666</v>
      </c>
    </row>
    <row r="5024" spans="1:12" ht="15" customHeight="1" x14ac:dyDescent="0.25">
      <c r="A5024" s="5">
        <v>37565</v>
      </c>
      <c r="B5024" s="6">
        <v>54.42</v>
      </c>
      <c r="C5024" s="2">
        <v>7564600</v>
      </c>
      <c r="D5024" s="6">
        <v>0.96999999999999797</v>
      </c>
      <c r="E5024" s="6">
        <v>1.81478016838165</v>
      </c>
      <c r="F5024" s="6">
        <v>1.8147787929087</v>
      </c>
      <c r="G5024" s="6">
        <v>62.984183999999999</v>
      </c>
      <c r="H5024" s="6">
        <v>146716.27972027901</v>
      </c>
      <c r="I5024" s="6">
        <v>53.46</v>
      </c>
      <c r="J5024" s="6">
        <v>54.609375</v>
      </c>
      <c r="K5024" s="6">
        <v>53.25</v>
      </c>
      <c r="L5024" s="6">
        <v>126753.146853146</v>
      </c>
    </row>
    <row r="5025" spans="1:12" ht="15" customHeight="1" x14ac:dyDescent="0.25">
      <c r="A5025" s="5">
        <v>37564</v>
      </c>
      <c r="B5025" s="6">
        <v>53.45</v>
      </c>
      <c r="C5025" s="2">
        <v>10382900</v>
      </c>
      <c r="D5025" s="6">
        <v>-1.0999999999999901</v>
      </c>
      <c r="E5025" s="6">
        <v>-2.01649862511456</v>
      </c>
      <c r="F5025" s="6">
        <v>-2.0164998475322</v>
      </c>
      <c r="G5025" s="6">
        <v>61.861533999999999</v>
      </c>
      <c r="H5025" s="6">
        <v>144099.37995337899</v>
      </c>
      <c r="I5025" s="6">
        <v>54.56</v>
      </c>
      <c r="J5025" s="6">
        <v>54.77</v>
      </c>
      <c r="K5025" s="6">
        <v>53.2</v>
      </c>
      <c r="L5025" s="6">
        <v>124492.074592074</v>
      </c>
    </row>
    <row r="5026" spans="1:12" ht="15" customHeight="1" x14ac:dyDescent="0.25">
      <c r="A5026" s="5">
        <v>37561</v>
      </c>
      <c r="B5026" s="6">
        <v>54.55</v>
      </c>
      <c r="C5026" s="2">
        <v>8762800</v>
      </c>
      <c r="D5026" s="6">
        <v>1</v>
      </c>
      <c r="E5026" s="6">
        <v>1.8674136321195001</v>
      </c>
      <c r="F5026" s="6">
        <v>1.86741358993665</v>
      </c>
      <c r="G5026" s="6">
        <v>63.134644000000002</v>
      </c>
      <c r="H5026" s="6">
        <v>147067.002331002</v>
      </c>
      <c r="I5026" s="6">
        <v>53.59</v>
      </c>
      <c r="J5026" s="6">
        <v>54.79</v>
      </c>
      <c r="K5026" s="6">
        <v>52.68</v>
      </c>
      <c r="L5026" s="6">
        <v>127056.177156177</v>
      </c>
    </row>
    <row r="5027" spans="1:12" ht="15" customHeight="1" x14ac:dyDescent="0.25">
      <c r="A5027" s="5">
        <v>37560</v>
      </c>
      <c r="B5027" s="6">
        <v>53.55</v>
      </c>
      <c r="C5027" s="2">
        <v>11507000</v>
      </c>
      <c r="D5027" s="6">
        <v>-0.25</v>
      </c>
      <c r="E5027" s="6">
        <v>-0.46468401486988697</v>
      </c>
      <c r="F5027" s="6">
        <v>-0.46468080735336798</v>
      </c>
      <c r="G5027" s="6">
        <v>61.977271999999999</v>
      </c>
      <c r="H5027" s="6">
        <v>144369.165501165</v>
      </c>
      <c r="I5027" s="6">
        <v>53.55</v>
      </c>
      <c r="J5027" s="6">
        <v>54.41</v>
      </c>
      <c r="K5027" s="6">
        <v>52.65</v>
      </c>
      <c r="L5027" s="6">
        <v>124725.17482517401</v>
      </c>
    </row>
    <row r="5028" spans="1:12" ht="15" customHeight="1" x14ac:dyDescent="0.25">
      <c r="A5028" s="5">
        <v>37559</v>
      </c>
      <c r="B5028" s="6">
        <v>53.8</v>
      </c>
      <c r="C5028" s="2">
        <v>16971300</v>
      </c>
      <c r="D5028" s="6">
        <v>-2.67</v>
      </c>
      <c r="E5028" s="6">
        <v>-4.7281742518151297</v>
      </c>
      <c r="F5028" s="6">
        <v>-4.7281797762436399</v>
      </c>
      <c r="G5028" s="6">
        <v>62.266613</v>
      </c>
      <c r="H5028" s="6">
        <v>145043.62004662</v>
      </c>
      <c r="I5028" s="6">
        <v>55.094999999999999</v>
      </c>
      <c r="J5028" s="6">
        <v>55.1</v>
      </c>
      <c r="K5028" s="6">
        <v>53.58</v>
      </c>
      <c r="L5028" s="6">
        <v>125307.92540792499</v>
      </c>
    </row>
    <row r="5029" spans="1:12" ht="15" customHeight="1" x14ac:dyDescent="0.25">
      <c r="A5029" s="5">
        <v>37558</v>
      </c>
      <c r="B5029" s="6">
        <v>56.47</v>
      </c>
      <c r="C5029" s="2">
        <v>10419800</v>
      </c>
      <c r="D5029" s="6">
        <v>0.39999999999999802</v>
      </c>
      <c r="E5029" s="6">
        <v>0.71339397182093001</v>
      </c>
      <c r="F5029" s="6">
        <v>0.71339579944786902</v>
      </c>
      <c r="G5029" s="6">
        <v>65.356800000000007</v>
      </c>
      <c r="H5029" s="6">
        <v>152246.85314685301</v>
      </c>
      <c r="I5029" s="6">
        <v>55</v>
      </c>
      <c r="J5029" s="6">
        <v>57</v>
      </c>
      <c r="K5029" s="6">
        <v>54.68</v>
      </c>
      <c r="L5029" s="6">
        <v>131531.701631701</v>
      </c>
    </row>
    <row r="5030" spans="1:12" ht="15" customHeight="1" x14ac:dyDescent="0.25">
      <c r="A5030" s="5">
        <v>37557</v>
      </c>
      <c r="B5030" s="6">
        <v>56.07</v>
      </c>
      <c r="C5030" s="2">
        <v>7866900</v>
      </c>
      <c r="D5030" s="6">
        <v>-1.25999999999999</v>
      </c>
      <c r="E5030" s="6">
        <v>-2.19780219780219</v>
      </c>
      <c r="F5030" s="6">
        <v>-2.1978040195839998</v>
      </c>
      <c r="G5030" s="6">
        <v>64.89385</v>
      </c>
      <c r="H5030" s="6">
        <v>151167.715617715</v>
      </c>
      <c r="I5030" s="6">
        <v>57.43</v>
      </c>
      <c r="J5030" s="6">
        <v>57.49</v>
      </c>
      <c r="K5030" s="6">
        <v>55.68</v>
      </c>
      <c r="L5030" s="6">
        <v>130599.3006993</v>
      </c>
    </row>
    <row r="5031" spans="1:12" ht="15" customHeight="1" x14ac:dyDescent="0.25">
      <c r="A5031" s="5">
        <v>37554</v>
      </c>
      <c r="B5031" s="6">
        <v>57.33</v>
      </c>
      <c r="C5031" s="2">
        <v>7130800</v>
      </c>
      <c r="D5031" s="6">
        <v>0.85999999999999899</v>
      </c>
      <c r="E5031" s="6">
        <v>1.5229325305471799</v>
      </c>
      <c r="F5031" s="6">
        <v>1.5229325793184301</v>
      </c>
      <c r="G5031" s="6">
        <v>66.352140000000006</v>
      </c>
      <c r="H5031" s="6">
        <v>154566.993006993</v>
      </c>
      <c r="I5031" s="6">
        <v>56.48</v>
      </c>
      <c r="J5031" s="6">
        <v>57.49</v>
      </c>
      <c r="K5031" s="6">
        <v>56.16</v>
      </c>
      <c r="L5031" s="6">
        <v>133536.36363636301</v>
      </c>
    </row>
    <row r="5032" spans="1:12" ht="15" customHeight="1" x14ac:dyDescent="0.25">
      <c r="A5032" s="5">
        <v>37553</v>
      </c>
      <c r="B5032" s="6">
        <v>56.47</v>
      </c>
      <c r="C5032" s="2">
        <v>9831700</v>
      </c>
      <c r="D5032" s="6">
        <v>-0.75999999999999801</v>
      </c>
      <c r="E5032" s="6">
        <v>-1.32797483837148</v>
      </c>
      <c r="F5032" s="6">
        <v>-1.32797668182588</v>
      </c>
      <c r="G5032" s="6">
        <v>65.356800000000007</v>
      </c>
      <c r="H5032" s="6">
        <v>152246.85314685301</v>
      </c>
      <c r="I5032" s="6">
        <v>57.24</v>
      </c>
      <c r="J5032" s="6">
        <v>58.024999999999999</v>
      </c>
      <c r="K5032" s="6">
        <v>56.18</v>
      </c>
      <c r="L5032" s="6">
        <v>131531.701631701</v>
      </c>
    </row>
    <row r="5033" spans="1:12" ht="15" customHeight="1" x14ac:dyDescent="0.25">
      <c r="A5033" s="5">
        <v>37552</v>
      </c>
      <c r="B5033" s="6">
        <v>57.23</v>
      </c>
      <c r="C5033" s="2">
        <v>10233900</v>
      </c>
      <c r="D5033" s="6">
        <v>1.1299999999999899</v>
      </c>
      <c r="E5033" s="6">
        <v>2.0142602495543498</v>
      </c>
      <c r="F5033" s="6">
        <v>2.0142721156046899</v>
      </c>
      <c r="G5033" s="6">
        <v>66.236403999999993</v>
      </c>
      <c r="H5033" s="6">
        <v>154297.21212121201</v>
      </c>
      <c r="I5033" s="6">
        <v>56.1</v>
      </c>
      <c r="J5033" s="6">
        <v>57.32</v>
      </c>
      <c r="K5033" s="6">
        <v>55.92</v>
      </c>
      <c r="L5033" s="6">
        <v>133303.263403263</v>
      </c>
    </row>
    <row r="5034" spans="1:12" ht="15" customHeight="1" x14ac:dyDescent="0.25">
      <c r="A5034" s="5">
        <v>37551</v>
      </c>
      <c r="B5034" s="6">
        <v>56.1</v>
      </c>
      <c r="C5034" s="2">
        <v>10319900</v>
      </c>
      <c r="D5034" s="6">
        <v>-0.29999999999999699</v>
      </c>
      <c r="E5034" s="6">
        <v>-0.53191489361701305</v>
      </c>
      <c r="F5034" s="6">
        <v>-0.53193381497183001</v>
      </c>
      <c r="G5034" s="6">
        <v>64.928566000000004</v>
      </c>
      <c r="H5034" s="6">
        <v>151248.63869463801</v>
      </c>
      <c r="I5034" s="6">
        <v>56.41</v>
      </c>
      <c r="J5034" s="6">
        <v>56.41</v>
      </c>
      <c r="K5034" s="6">
        <v>54.8</v>
      </c>
      <c r="L5034" s="6">
        <v>130669.23076922999</v>
      </c>
    </row>
    <row r="5035" spans="1:12" ht="15" customHeight="1" x14ac:dyDescent="0.25">
      <c r="A5035" s="5">
        <v>37550</v>
      </c>
      <c r="B5035" s="6">
        <v>56.4</v>
      </c>
      <c r="C5035" s="2">
        <v>9552600</v>
      </c>
      <c r="D5035" s="6">
        <v>0.119999999999997</v>
      </c>
      <c r="E5035" s="6">
        <v>0.21321961620468499</v>
      </c>
      <c r="F5035" s="6">
        <v>0.21323706346820701</v>
      </c>
      <c r="G5035" s="6">
        <v>65.275790000000001</v>
      </c>
      <c r="H5035" s="6">
        <v>152058.01864801801</v>
      </c>
      <c r="I5035" s="6">
        <v>56.29</v>
      </c>
      <c r="J5035" s="6">
        <v>56.734375</v>
      </c>
      <c r="K5035" s="6">
        <v>55.18</v>
      </c>
      <c r="L5035" s="6">
        <v>131368.531468531</v>
      </c>
    </row>
    <row r="5036" spans="1:12" ht="15" customHeight="1" x14ac:dyDescent="0.25">
      <c r="A5036" s="5">
        <v>37547</v>
      </c>
      <c r="B5036" s="6">
        <v>56.28</v>
      </c>
      <c r="C5036" s="2">
        <v>11339000</v>
      </c>
      <c r="D5036" s="6">
        <v>0.95000000000000195</v>
      </c>
      <c r="E5036" s="6">
        <v>1.71697090186155</v>
      </c>
      <c r="F5036" s="6">
        <v>1.71695602882064</v>
      </c>
      <c r="G5036" s="6">
        <v>65.136893999999998</v>
      </c>
      <c r="H5036" s="6">
        <v>151734.251748251</v>
      </c>
      <c r="I5036" s="6">
        <v>55</v>
      </c>
      <c r="J5036" s="6">
        <v>56.5</v>
      </c>
      <c r="K5036" s="6">
        <v>54.8</v>
      </c>
      <c r="L5036" s="6">
        <v>131088.811188811</v>
      </c>
    </row>
    <row r="5037" spans="1:12" ht="15" customHeight="1" x14ac:dyDescent="0.25">
      <c r="A5037" s="5">
        <v>37546</v>
      </c>
      <c r="B5037" s="6">
        <v>55.33</v>
      </c>
      <c r="C5037" s="2">
        <v>14925700</v>
      </c>
      <c r="D5037" s="6">
        <v>-1.4299999999999899</v>
      </c>
      <c r="E5037" s="6">
        <v>-2.5193798449612399</v>
      </c>
      <c r="F5037" s="6">
        <v>-2.5193766588666699</v>
      </c>
      <c r="G5037" s="6">
        <v>64.037400000000005</v>
      </c>
      <c r="H5037" s="6">
        <v>149171.328671328</v>
      </c>
      <c r="I5037" s="6">
        <v>57.45</v>
      </c>
      <c r="J5037" s="6">
        <v>57.5</v>
      </c>
      <c r="K5037" s="6">
        <v>55</v>
      </c>
      <c r="L5037" s="6">
        <v>128874.35897435799</v>
      </c>
    </row>
    <row r="5038" spans="1:12" ht="15" customHeight="1" x14ac:dyDescent="0.25">
      <c r="A5038" s="5">
        <v>37545</v>
      </c>
      <c r="B5038" s="6">
        <v>56.76</v>
      </c>
      <c r="C5038" s="2">
        <v>12927800</v>
      </c>
      <c r="D5038" s="6">
        <v>0.46999999999999797</v>
      </c>
      <c r="E5038" s="6">
        <v>0.83496180493871597</v>
      </c>
      <c r="F5038" s="6">
        <v>0.83496043714055201</v>
      </c>
      <c r="G5038" s="6">
        <v>65.692440000000005</v>
      </c>
      <c r="H5038" s="6">
        <v>153029.23076922999</v>
      </c>
      <c r="I5038" s="6">
        <v>56.29</v>
      </c>
      <c r="J5038" s="6">
        <v>56.8</v>
      </c>
      <c r="K5038" s="6">
        <v>55.85</v>
      </c>
      <c r="L5038" s="6">
        <v>132207.69230769199</v>
      </c>
    </row>
    <row r="5039" spans="1:12" ht="15" customHeight="1" x14ac:dyDescent="0.25">
      <c r="A5039" s="5">
        <v>37544</v>
      </c>
      <c r="B5039" s="6">
        <v>56.29</v>
      </c>
      <c r="C5039" s="2">
        <v>13852700</v>
      </c>
      <c r="D5039" s="6">
        <v>2.14</v>
      </c>
      <c r="E5039" s="6">
        <v>3.95198522622346</v>
      </c>
      <c r="F5039" s="6">
        <v>3.95199134231185</v>
      </c>
      <c r="G5039" s="6">
        <v>65.148476000000002</v>
      </c>
      <c r="H5039" s="6">
        <v>151761.249417249</v>
      </c>
      <c r="I5039" s="6">
        <v>55.7</v>
      </c>
      <c r="J5039" s="6">
        <v>56.29</v>
      </c>
      <c r="K5039" s="6">
        <v>55.13</v>
      </c>
      <c r="L5039" s="6">
        <v>131112.12121212101</v>
      </c>
    </row>
    <row r="5040" spans="1:12" ht="15" customHeight="1" x14ac:dyDescent="0.25">
      <c r="A5040" s="5">
        <v>37543</v>
      </c>
      <c r="B5040" s="6">
        <v>54.15</v>
      </c>
      <c r="C5040" s="2">
        <v>10187900</v>
      </c>
      <c r="D5040" s="6">
        <v>0.32</v>
      </c>
      <c r="E5040" s="6">
        <v>0.59446405350176401</v>
      </c>
      <c r="F5040" s="6">
        <v>0.59445912399314005</v>
      </c>
      <c r="G5040" s="6">
        <v>62.671695999999997</v>
      </c>
      <c r="H5040" s="6">
        <v>145987.86946386899</v>
      </c>
      <c r="I5040" s="6">
        <v>53.83</v>
      </c>
      <c r="J5040" s="6">
        <v>55</v>
      </c>
      <c r="K5040" s="6">
        <v>53.57</v>
      </c>
      <c r="L5040" s="6">
        <v>126123.776223776</v>
      </c>
    </row>
    <row r="5041" spans="1:12" ht="15" customHeight="1" x14ac:dyDescent="0.25">
      <c r="A5041" s="5">
        <v>37540</v>
      </c>
      <c r="B5041" s="6">
        <v>53.83</v>
      </c>
      <c r="C5041" s="2">
        <v>11479600</v>
      </c>
      <c r="D5041" s="6">
        <v>2.1899999999999902</v>
      </c>
      <c r="E5041" s="6">
        <v>4.2408985282726501</v>
      </c>
      <c r="F5041" s="6">
        <v>4.2409074352285501</v>
      </c>
      <c r="G5041" s="6">
        <v>62.301340000000003</v>
      </c>
      <c r="H5041" s="6">
        <v>145124.56876456799</v>
      </c>
      <c r="I5041" s="6">
        <v>51.65</v>
      </c>
      <c r="J5041" s="6">
        <v>53.98</v>
      </c>
      <c r="K5041" s="6">
        <v>51.65</v>
      </c>
      <c r="L5041" s="6">
        <v>125377.855477855</v>
      </c>
    </row>
    <row r="5042" spans="1:12" ht="15" customHeight="1" x14ac:dyDescent="0.25">
      <c r="A5042" s="5">
        <v>37539</v>
      </c>
      <c r="B5042" s="6">
        <v>51.64</v>
      </c>
      <c r="C5042" s="2">
        <v>16921600</v>
      </c>
      <c r="D5042" s="6">
        <v>0.89999999999999802</v>
      </c>
      <c r="E5042" s="6">
        <v>1.7737485218762301</v>
      </c>
      <c r="F5042" s="6">
        <v>1.77374020562941</v>
      </c>
      <c r="G5042" s="6">
        <v>59.766689999999997</v>
      </c>
      <c r="H5042" s="6">
        <v>139216.29370629301</v>
      </c>
      <c r="I5042" s="6">
        <v>50.75</v>
      </c>
      <c r="J5042" s="6">
        <v>52.19</v>
      </c>
      <c r="K5042" s="6">
        <v>49</v>
      </c>
      <c r="L5042" s="6">
        <v>120272.96037296001</v>
      </c>
    </row>
    <row r="5043" spans="1:12" ht="15" customHeight="1" x14ac:dyDescent="0.25">
      <c r="A5043" s="5">
        <v>37538</v>
      </c>
      <c r="B5043" s="6">
        <v>50.74</v>
      </c>
      <c r="C5043" s="2">
        <v>13308400</v>
      </c>
      <c r="D5043" s="6">
        <v>-1.8599999999999901</v>
      </c>
      <c r="E5043" s="6">
        <v>-3.5361216730037999</v>
      </c>
      <c r="F5043" s="6">
        <v>-3.5361120183023802</v>
      </c>
      <c r="G5043" s="6">
        <v>58.725059999999999</v>
      </c>
      <c r="H5043" s="6">
        <v>136788.251748251</v>
      </c>
      <c r="I5043" s="6">
        <v>52.61</v>
      </c>
      <c r="J5043" s="6">
        <v>52.61</v>
      </c>
      <c r="K5043" s="6">
        <v>50.7</v>
      </c>
      <c r="L5043" s="6">
        <v>118175.05827505801</v>
      </c>
    </row>
    <row r="5044" spans="1:12" ht="15" customHeight="1" x14ac:dyDescent="0.25">
      <c r="A5044" s="5">
        <v>37537</v>
      </c>
      <c r="B5044" s="6">
        <v>52.6</v>
      </c>
      <c r="C5044" s="2">
        <v>16556200</v>
      </c>
      <c r="D5044" s="6">
        <v>2.25</v>
      </c>
      <c r="E5044" s="6">
        <v>4.4687189672293997</v>
      </c>
      <c r="F5044" s="6">
        <v>4.4687172665258199</v>
      </c>
      <c r="G5044" s="6">
        <v>60.877766000000001</v>
      </c>
      <c r="H5044" s="6">
        <v>141806.21445221399</v>
      </c>
      <c r="I5044" s="6">
        <v>50.95</v>
      </c>
      <c r="J5044" s="6">
        <v>53.45</v>
      </c>
      <c r="K5044" s="6">
        <v>50.762</v>
      </c>
      <c r="L5044" s="6">
        <v>122510.722610722</v>
      </c>
    </row>
    <row r="5045" spans="1:12" ht="15" customHeight="1" x14ac:dyDescent="0.25">
      <c r="A5045" s="5">
        <v>37536</v>
      </c>
      <c r="B5045" s="6">
        <v>50.35</v>
      </c>
      <c r="C5045" s="2">
        <v>14430600</v>
      </c>
      <c r="D5045" s="6">
        <v>-1.3999999999999899</v>
      </c>
      <c r="E5045" s="6">
        <v>-2.70531400966183</v>
      </c>
      <c r="F5045" s="6">
        <v>-2.7053127191371402</v>
      </c>
      <c r="G5045" s="6">
        <v>58.273679999999999</v>
      </c>
      <c r="H5045" s="6">
        <v>135736.08391608301</v>
      </c>
      <c r="I5045" s="6">
        <v>51.2</v>
      </c>
      <c r="J5045" s="6">
        <v>52.54</v>
      </c>
      <c r="K5045" s="6">
        <v>50</v>
      </c>
      <c r="L5045" s="6">
        <v>117265.96736596699</v>
      </c>
    </row>
    <row r="5046" spans="1:12" ht="15" customHeight="1" x14ac:dyDescent="0.25">
      <c r="A5046" s="5">
        <v>37533</v>
      </c>
      <c r="B5046" s="6">
        <v>51.75</v>
      </c>
      <c r="C5046" s="2">
        <v>14744400</v>
      </c>
      <c r="D5046" s="6">
        <v>0.64999999999999802</v>
      </c>
      <c r="E5046" s="6">
        <v>1.2720156555772999</v>
      </c>
      <c r="F5046" s="6">
        <v>1.27201259483364</v>
      </c>
      <c r="G5046" s="6">
        <v>59.893999999999998</v>
      </c>
      <c r="H5046" s="6">
        <v>139513.05361305299</v>
      </c>
      <c r="I5046" s="6">
        <v>51.11</v>
      </c>
      <c r="J5046" s="6">
        <v>52.28</v>
      </c>
      <c r="K5046" s="6">
        <v>49.75</v>
      </c>
      <c r="L5046" s="6">
        <v>120529.37062936999</v>
      </c>
    </row>
    <row r="5047" spans="1:12" ht="15" customHeight="1" x14ac:dyDescent="0.25">
      <c r="A5047" s="5">
        <v>37532</v>
      </c>
      <c r="B5047" s="6">
        <v>51.1</v>
      </c>
      <c r="C5047" s="2">
        <v>11292100</v>
      </c>
      <c r="D5047" s="6">
        <v>-0.219999999999998</v>
      </c>
      <c r="E5047" s="6">
        <v>-0.42868277474667998</v>
      </c>
      <c r="F5047" s="6">
        <v>-0.42867968441820897</v>
      </c>
      <c r="G5047" s="6">
        <v>59.141710000000003</v>
      </c>
      <c r="H5047" s="6">
        <v>137759.46386946301</v>
      </c>
      <c r="I5047" s="6">
        <v>51.33</v>
      </c>
      <c r="J5047" s="6">
        <v>52.14</v>
      </c>
      <c r="K5047" s="6">
        <v>50.2</v>
      </c>
      <c r="L5047" s="6">
        <v>119014.219114219</v>
      </c>
    </row>
    <row r="5048" spans="1:12" ht="15" customHeight="1" x14ac:dyDescent="0.25">
      <c r="A5048" s="5">
        <v>37531</v>
      </c>
      <c r="B5048" s="6">
        <v>51.32</v>
      </c>
      <c r="C5048" s="2">
        <v>11489800</v>
      </c>
      <c r="D5048" s="6">
        <v>-0.39</v>
      </c>
      <c r="E5048" s="6">
        <v>-0.75420614968091304</v>
      </c>
      <c r="F5048" s="6">
        <v>-0.75420768842836505</v>
      </c>
      <c r="G5048" s="6">
        <v>59.396329999999999</v>
      </c>
      <c r="H5048" s="6">
        <v>138352.983682983</v>
      </c>
      <c r="I5048" s="6">
        <v>51.71</v>
      </c>
      <c r="J5048" s="6">
        <v>52.51</v>
      </c>
      <c r="K5048" s="6">
        <v>50.68</v>
      </c>
      <c r="L5048" s="6">
        <v>119527.039627039</v>
      </c>
    </row>
    <row r="5049" spans="1:12" ht="15" customHeight="1" x14ac:dyDescent="0.25">
      <c r="A5049" s="5">
        <v>37530</v>
      </c>
      <c r="B5049" s="6">
        <v>51.71</v>
      </c>
      <c r="C5049" s="2">
        <v>14143700</v>
      </c>
      <c r="D5049" s="6">
        <v>2.46999999999999</v>
      </c>
      <c r="E5049" s="6">
        <v>5.0162469536961796</v>
      </c>
      <c r="F5049" s="6">
        <v>5.01623804536883</v>
      </c>
      <c r="G5049" s="6">
        <v>59.847706000000002</v>
      </c>
      <c r="H5049" s="6">
        <v>139405.14219114199</v>
      </c>
      <c r="I5049" s="6">
        <v>49.24</v>
      </c>
      <c r="J5049" s="6">
        <v>51.78</v>
      </c>
      <c r="K5049" s="6">
        <v>48.55</v>
      </c>
      <c r="L5049" s="6">
        <v>120436.13053613</v>
      </c>
    </row>
    <row r="5050" spans="1:12" ht="15" customHeight="1" x14ac:dyDescent="0.25">
      <c r="A5050" s="5">
        <v>37529</v>
      </c>
      <c r="B5050" s="6">
        <v>49.24</v>
      </c>
      <c r="C5050" s="2">
        <v>17002500</v>
      </c>
      <c r="D5050" s="6">
        <v>-2</v>
      </c>
      <c r="E5050" s="6">
        <v>-3.9032006245120998</v>
      </c>
      <c r="F5050" s="6">
        <v>-3.90319869343833</v>
      </c>
      <c r="G5050" s="6">
        <v>56.989001999999999</v>
      </c>
      <c r="H5050" s="6">
        <v>132741.49650349599</v>
      </c>
      <c r="I5050" s="6">
        <v>51.25</v>
      </c>
      <c r="J5050" s="6">
        <v>51.25</v>
      </c>
      <c r="K5050" s="6">
        <v>48.1</v>
      </c>
      <c r="L5050" s="6">
        <v>114678.554778554</v>
      </c>
    </row>
    <row r="5051" spans="1:12" ht="15" customHeight="1" x14ac:dyDescent="0.25">
      <c r="A5051" s="5">
        <v>37526</v>
      </c>
      <c r="B5051" s="6">
        <v>51.24</v>
      </c>
      <c r="C5051" s="2">
        <v>11142700</v>
      </c>
      <c r="D5051" s="6">
        <v>-2.46999999999999</v>
      </c>
      <c r="E5051" s="6">
        <v>-4.5987711785514698</v>
      </c>
      <c r="F5051" s="6">
        <v>-4.5987650100663604</v>
      </c>
      <c r="G5051" s="6">
        <v>59.303744999999999</v>
      </c>
      <c r="H5051" s="6">
        <v>138137.167832167</v>
      </c>
      <c r="I5051" s="6">
        <v>53.25</v>
      </c>
      <c r="J5051" s="6">
        <v>53.7</v>
      </c>
      <c r="K5051" s="6">
        <v>51.22</v>
      </c>
      <c r="L5051" s="6">
        <v>119340.55944055899</v>
      </c>
    </row>
    <row r="5052" spans="1:12" ht="15" customHeight="1" x14ac:dyDescent="0.25">
      <c r="A5052" s="5">
        <v>37525</v>
      </c>
      <c r="B5052" s="6">
        <v>53.71</v>
      </c>
      <c r="C5052" s="2">
        <v>8175900</v>
      </c>
      <c r="D5052" s="6">
        <v>1.67</v>
      </c>
      <c r="E5052" s="6">
        <v>3.2090699461952301</v>
      </c>
      <c r="F5052" s="6">
        <v>3.2090678277339801</v>
      </c>
      <c r="G5052" s="6">
        <v>62.16245</v>
      </c>
      <c r="H5052" s="6">
        <v>144800.81585081501</v>
      </c>
      <c r="I5052" s="6">
        <v>52.5</v>
      </c>
      <c r="J5052" s="6">
        <v>53.72</v>
      </c>
      <c r="K5052" s="6">
        <v>52.08</v>
      </c>
      <c r="L5052" s="6">
        <v>125098.135198135</v>
      </c>
    </row>
    <row r="5053" spans="1:12" ht="15" customHeight="1" x14ac:dyDescent="0.25">
      <c r="A5053" s="5">
        <v>37524</v>
      </c>
      <c r="B5053" s="6">
        <v>52.04</v>
      </c>
      <c r="C5053" s="2">
        <v>9919800</v>
      </c>
      <c r="D5053" s="6">
        <v>0.54999999999999705</v>
      </c>
      <c r="E5053" s="6">
        <v>1.0681685764226001</v>
      </c>
      <c r="F5053" s="6">
        <v>1.06816753876448</v>
      </c>
      <c r="G5053" s="6">
        <v>60.229640000000003</v>
      </c>
      <c r="H5053" s="6">
        <v>140295.431235431</v>
      </c>
      <c r="I5053" s="6">
        <v>52.3</v>
      </c>
      <c r="J5053" s="6">
        <v>52.61</v>
      </c>
      <c r="K5053" s="6">
        <v>51.14</v>
      </c>
      <c r="L5053" s="6">
        <v>121205.361305361</v>
      </c>
    </row>
    <row r="5054" spans="1:12" ht="15" customHeight="1" x14ac:dyDescent="0.25">
      <c r="A5054" s="5">
        <v>37523</v>
      </c>
      <c r="B5054" s="6">
        <v>51.49</v>
      </c>
      <c r="C5054" s="2">
        <v>11366700</v>
      </c>
      <c r="D5054" s="6">
        <v>-1.1099999999999901</v>
      </c>
      <c r="E5054" s="6">
        <v>-2.1102661596958101</v>
      </c>
      <c r="F5054" s="6">
        <v>-2.1102614047959598</v>
      </c>
      <c r="G5054" s="6">
        <v>59.593086</v>
      </c>
      <c r="H5054" s="6">
        <v>138811.622377622</v>
      </c>
      <c r="I5054" s="6">
        <v>51.9</v>
      </c>
      <c r="J5054" s="6">
        <v>52.4</v>
      </c>
      <c r="K5054" s="6">
        <v>50.87</v>
      </c>
      <c r="L5054" s="6">
        <v>119923.31002331</v>
      </c>
    </row>
    <row r="5055" spans="1:12" ht="15" customHeight="1" x14ac:dyDescent="0.25">
      <c r="A5055" s="5">
        <v>37522</v>
      </c>
      <c r="B5055" s="6">
        <v>52.6</v>
      </c>
      <c r="C5055" s="2">
        <v>10312600</v>
      </c>
      <c r="D5055" s="6">
        <v>-2.1</v>
      </c>
      <c r="E5055" s="6">
        <v>-3.83912248628884</v>
      </c>
      <c r="F5055" s="6">
        <v>-3.8391268120663602</v>
      </c>
      <c r="G5055" s="6">
        <v>60.877766000000001</v>
      </c>
      <c r="H5055" s="6">
        <v>141806.21445221399</v>
      </c>
      <c r="I5055" s="6">
        <v>53.7</v>
      </c>
      <c r="J5055" s="6">
        <v>53.71</v>
      </c>
      <c r="K5055" s="6">
        <v>52.07</v>
      </c>
      <c r="L5055" s="6">
        <v>122510.722610722</v>
      </c>
    </row>
    <row r="5056" spans="1:12" ht="15" customHeight="1" x14ac:dyDescent="0.25">
      <c r="A5056" s="5">
        <v>37519</v>
      </c>
      <c r="B5056" s="6">
        <v>54.7</v>
      </c>
      <c r="C5056" s="2">
        <v>17149400</v>
      </c>
      <c r="D5056" s="6">
        <v>1</v>
      </c>
      <c r="E5056" s="6">
        <v>1.8621973929236499</v>
      </c>
      <c r="F5056" s="6">
        <v>1.86219406708321</v>
      </c>
      <c r="G5056" s="6">
        <v>63.308250000000001</v>
      </c>
      <c r="H5056" s="6">
        <v>147471.67832167799</v>
      </c>
      <c r="I5056" s="6">
        <v>53.71</v>
      </c>
      <c r="J5056" s="6">
        <v>54.9</v>
      </c>
      <c r="K5056" s="6">
        <v>53.56</v>
      </c>
      <c r="L5056" s="6">
        <v>127405.82750582699</v>
      </c>
    </row>
    <row r="5057" spans="1:12" ht="15" customHeight="1" x14ac:dyDescent="0.25">
      <c r="A5057" s="5">
        <v>37518</v>
      </c>
      <c r="B5057" s="6">
        <v>53.7</v>
      </c>
      <c r="C5057" s="2">
        <v>7162900</v>
      </c>
      <c r="D5057" s="6">
        <v>-0.67999999999999905</v>
      </c>
      <c r="E5057" s="6">
        <v>-1.25045972784111</v>
      </c>
      <c r="F5057" s="6">
        <v>-1.25045971907575</v>
      </c>
      <c r="G5057" s="6">
        <v>62.150880000000001</v>
      </c>
      <c r="H5057" s="6">
        <v>144773.84615384601</v>
      </c>
      <c r="I5057" s="6">
        <v>54.39</v>
      </c>
      <c r="J5057" s="6">
        <v>54.91</v>
      </c>
      <c r="K5057" s="6">
        <v>53.55</v>
      </c>
      <c r="L5057" s="6">
        <v>125074.825174825</v>
      </c>
    </row>
    <row r="5058" spans="1:12" ht="15" customHeight="1" x14ac:dyDescent="0.25">
      <c r="A5058" s="5">
        <v>37517</v>
      </c>
      <c r="B5058" s="6">
        <v>54.38</v>
      </c>
      <c r="C5058" s="2">
        <v>8193799.9999999898</v>
      </c>
      <c r="D5058" s="6">
        <v>0.12000000000000401</v>
      </c>
      <c r="E5058" s="6">
        <v>0.22115739034280699</v>
      </c>
      <c r="F5058" s="6">
        <v>0.359379611569421</v>
      </c>
      <c r="G5058" s="6">
        <v>62.937893000000003</v>
      </c>
      <c r="H5058" s="6">
        <v>146608.37529137501</v>
      </c>
      <c r="I5058" s="6">
        <v>53.65</v>
      </c>
      <c r="J5058" s="6">
        <v>55.13</v>
      </c>
      <c r="K5058" s="6">
        <v>53.62</v>
      </c>
      <c r="L5058" s="6">
        <v>126659.90675990601</v>
      </c>
    </row>
    <row r="5059" spans="1:12" ht="15" customHeight="1" x14ac:dyDescent="0.25">
      <c r="A5059" s="5">
        <v>37516</v>
      </c>
      <c r="B5059" s="6">
        <v>54.26</v>
      </c>
      <c r="C5059" s="2">
        <v>8168200</v>
      </c>
      <c r="D5059" s="6">
        <v>-0.49000000000000199</v>
      </c>
      <c r="E5059" s="6">
        <v>-0.89497716894977297</v>
      </c>
      <c r="F5059" s="6">
        <v>-0.89497991825072598</v>
      </c>
      <c r="G5059" s="6">
        <v>62.712516999999998</v>
      </c>
      <c r="H5059" s="6">
        <v>146083.02331002301</v>
      </c>
      <c r="I5059" s="6">
        <v>55.9</v>
      </c>
      <c r="J5059" s="6">
        <v>55.92</v>
      </c>
      <c r="K5059" s="6">
        <v>54.25</v>
      </c>
      <c r="L5059" s="6">
        <v>126380.18648018601</v>
      </c>
    </row>
    <row r="5060" spans="1:12" ht="15" customHeight="1" x14ac:dyDescent="0.25">
      <c r="A5060" s="5">
        <v>37515</v>
      </c>
      <c r="B5060" s="6">
        <v>54.75</v>
      </c>
      <c r="C5060" s="2">
        <v>5999800</v>
      </c>
      <c r="D5060" s="6">
        <v>0.35000000000000098</v>
      </c>
      <c r="E5060" s="6">
        <v>0.64338235294116797</v>
      </c>
      <c r="F5060" s="6">
        <v>0.64337862526726497</v>
      </c>
      <c r="G5060" s="6">
        <v>63.278849999999998</v>
      </c>
      <c r="H5060" s="6">
        <v>147403.146853146</v>
      </c>
      <c r="I5060" s="6">
        <v>54.5</v>
      </c>
      <c r="J5060" s="6">
        <v>55.25</v>
      </c>
      <c r="K5060" s="6">
        <v>54</v>
      </c>
      <c r="L5060" s="6">
        <v>127522.377622377</v>
      </c>
    </row>
    <row r="5061" spans="1:12" ht="15" customHeight="1" x14ac:dyDescent="0.25">
      <c r="A5061" s="5">
        <v>37512</v>
      </c>
      <c r="B5061" s="6">
        <v>54.4</v>
      </c>
      <c r="C5061" s="2">
        <v>8355200</v>
      </c>
      <c r="D5061" s="6">
        <v>1.28</v>
      </c>
      <c r="E5061" s="6">
        <v>2.4096385542168699</v>
      </c>
      <c r="F5061" s="6">
        <v>2.40964856250014</v>
      </c>
      <c r="G5061" s="6">
        <v>62.87433</v>
      </c>
      <c r="H5061" s="6">
        <v>146460.20979020899</v>
      </c>
      <c r="I5061" s="6">
        <v>53.12</v>
      </c>
      <c r="J5061" s="6">
        <v>54.97</v>
      </c>
      <c r="K5061" s="6">
        <v>52.65</v>
      </c>
      <c r="L5061" s="6">
        <v>126706.526806526</v>
      </c>
    </row>
    <row r="5062" spans="1:12" ht="15" customHeight="1" x14ac:dyDescent="0.25">
      <c r="A5062" s="5">
        <v>37511</v>
      </c>
      <c r="B5062" s="6">
        <v>53.12</v>
      </c>
      <c r="C5062" s="2">
        <v>6608400</v>
      </c>
      <c r="D5062" s="6">
        <v>-1.08</v>
      </c>
      <c r="E5062" s="6">
        <v>-1.9926199261992601</v>
      </c>
      <c r="F5062" s="6">
        <v>-1.9926273530237599</v>
      </c>
      <c r="G5062" s="6">
        <v>61.394928</v>
      </c>
      <c r="H5062" s="6">
        <v>143011.72027972</v>
      </c>
      <c r="I5062" s="6">
        <v>54.2</v>
      </c>
      <c r="J5062" s="6">
        <v>54.21</v>
      </c>
      <c r="K5062" s="6">
        <v>52.97</v>
      </c>
      <c r="L5062" s="6">
        <v>123722.843822843</v>
      </c>
    </row>
    <row r="5063" spans="1:12" ht="15" customHeight="1" x14ac:dyDescent="0.25">
      <c r="A5063" s="5">
        <v>37510</v>
      </c>
      <c r="B5063" s="6">
        <v>54.2</v>
      </c>
      <c r="C5063" s="2">
        <v>7359200</v>
      </c>
      <c r="D5063" s="6">
        <v>-0.57999999999999796</v>
      </c>
      <c r="E5063" s="6">
        <v>-1.05878057685285</v>
      </c>
      <c r="F5063" s="6">
        <v>-1.0587769860599501</v>
      </c>
      <c r="G5063" s="6">
        <v>62.643172999999997</v>
      </c>
      <c r="H5063" s="6">
        <v>145921.38228438201</v>
      </c>
      <c r="I5063" s="6">
        <v>55.4</v>
      </c>
      <c r="J5063" s="6">
        <v>57</v>
      </c>
      <c r="K5063" s="6">
        <v>53.81</v>
      </c>
      <c r="L5063" s="6">
        <v>126240.32634032601</v>
      </c>
    </row>
    <row r="5064" spans="1:12" ht="15" customHeight="1" x14ac:dyDescent="0.25">
      <c r="A5064" s="5">
        <v>37509</v>
      </c>
      <c r="B5064" s="6">
        <v>54.78</v>
      </c>
      <c r="C5064" s="2">
        <v>8848000</v>
      </c>
      <c r="D5064" s="6">
        <v>1.5</v>
      </c>
      <c r="E5064" s="6">
        <v>2.8153153153153099</v>
      </c>
      <c r="F5064" s="6">
        <v>2.8153185100977698</v>
      </c>
      <c r="G5064" s="6">
        <v>63.313521999999999</v>
      </c>
      <c r="H5064" s="6">
        <v>147483.96736596699</v>
      </c>
      <c r="I5064" s="6">
        <v>53.65</v>
      </c>
      <c r="J5064" s="6">
        <v>54.81</v>
      </c>
      <c r="K5064" s="6">
        <v>53.28</v>
      </c>
      <c r="L5064" s="6">
        <v>127592.307692307</v>
      </c>
    </row>
    <row r="5065" spans="1:12" ht="15" customHeight="1" x14ac:dyDescent="0.25">
      <c r="A5065" s="5">
        <v>37508</v>
      </c>
      <c r="B5065" s="6">
        <v>53.28</v>
      </c>
      <c r="C5065" s="2">
        <v>6632600</v>
      </c>
      <c r="D5065" s="6">
        <v>0.5</v>
      </c>
      <c r="E5065" s="6">
        <v>0.94732853353542901</v>
      </c>
      <c r="F5065" s="6">
        <v>0.94732686070031402</v>
      </c>
      <c r="G5065" s="6">
        <v>61.579853</v>
      </c>
      <c r="H5065" s="6">
        <v>143442.78088578</v>
      </c>
      <c r="I5065" s="6">
        <v>52.65</v>
      </c>
      <c r="J5065" s="6">
        <v>53.7</v>
      </c>
      <c r="K5065" s="6">
        <v>52.25</v>
      </c>
      <c r="L5065" s="6">
        <v>124095.804195804</v>
      </c>
    </row>
    <row r="5066" spans="1:12" ht="15" customHeight="1" x14ac:dyDescent="0.25">
      <c r="A5066" s="5">
        <v>37505</v>
      </c>
      <c r="B5066" s="6">
        <v>52.78</v>
      </c>
      <c r="C5066" s="2">
        <v>7414300</v>
      </c>
      <c r="D5066" s="6">
        <v>1.84</v>
      </c>
      <c r="E5066" s="6">
        <v>3.6120926580290602</v>
      </c>
      <c r="F5066" s="6">
        <v>3.6120986498079799</v>
      </c>
      <c r="G5066" s="6">
        <v>61.001964999999998</v>
      </c>
      <c r="H5066" s="6">
        <v>142095.722610722</v>
      </c>
      <c r="I5066" s="6">
        <v>51.6</v>
      </c>
      <c r="J5066" s="6">
        <v>53.05</v>
      </c>
      <c r="K5066" s="6">
        <v>51.6</v>
      </c>
      <c r="L5066" s="6">
        <v>122930.303030303</v>
      </c>
    </row>
    <row r="5067" spans="1:12" ht="15" customHeight="1" x14ac:dyDescent="0.25">
      <c r="A5067" s="5">
        <v>37504</v>
      </c>
      <c r="B5067" s="6">
        <v>50.94</v>
      </c>
      <c r="C5067" s="2">
        <v>11572700</v>
      </c>
      <c r="D5067" s="6">
        <v>-1.4</v>
      </c>
      <c r="E5067" s="6">
        <v>-2.6748184944593101</v>
      </c>
      <c r="F5067" s="6">
        <v>-2.6748246664765598</v>
      </c>
      <c r="G5067" s="6">
        <v>58.875329999999998</v>
      </c>
      <c r="H5067" s="6">
        <v>137138.531468531</v>
      </c>
      <c r="I5067" s="6">
        <v>51</v>
      </c>
      <c r="J5067" s="6">
        <v>51.39</v>
      </c>
      <c r="K5067" s="6">
        <v>50.02</v>
      </c>
      <c r="L5067" s="6">
        <v>118641.258741258</v>
      </c>
    </row>
    <row r="5068" spans="1:12" ht="15" customHeight="1" x14ac:dyDescent="0.25">
      <c r="A5068" s="5">
        <v>37503</v>
      </c>
      <c r="B5068" s="6">
        <v>52.34</v>
      </c>
      <c r="C5068" s="2">
        <v>8623000</v>
      </c>
      <c r="D5068" s="6">
        <v>0.47000000000000502</v>
      </c>
      <c r="E5068" s="6">
        <v>0.90611143242722503</v>
      </c>
      <c r="F5068" s="6">
        <v>0.90611196721972398</v>
      </c>
      <c r="G5068" s="6">
        <v>60.493423</v>
      </c>
      <c r="H5068" s="6">
        <v>140910.31002331001</v>
      </c>
      <c r="I5068" s="6">
        <v>51.87</v>
      </c>
      <c r="J5068" s="6">
        <v>52.72</v>
      </c>
      <c r="K5068" s="6">
        <v>51</v>
      </c>
      <c r="L5068" s="6">
        <v>121904.66200466199</v>
      </c>
    </row>
    <row r="5069" spans="1:12" ht="15" customHeight="1" x14ac:dyDescent="0.25">
      <c r="A5069" s="5">
        <v>37502</v>
      </c>
      <c r="B5069" s="6">
        <v>51.87</v>
      </c>
      <c r="C5069" s="2">
        <v>9286100</v>
      </c>
      <c r="D5069" s="6">
        <v>-1.6099999999999901</v>
      </c>
      <c r="E5069" s="6">
        <v>-3.0104712041884798</v>
      </c>
      <c r="F5069" s="6">
        <v>-3.0104717589956902</v>
      </c>
      <c r="G5069" s="6">
        <v>59.950206999999999</v>
      </c>
      <c r="H5069" s="6">
        <v>139644.072261072</v>
      </c>
      <c r="I5069" s="6">
        <v>52.85</v>
      </c>
      <c r="J5069" s="6">
        <v>53.15</v>
      </c>
      <c r="K5069" s="6">
        <v>51.49</v>
      </c>
      <c r="L5069" s="6">
        <v>120809.09090908999</v>
      </c>
    </row>
    <row r="5070" spans="1:12" ht="15" customHeight="1" x14ac:dyDescent="0.25">
      <c r="A5070" s="5">
        <v>37498</v>
      </c>
      <c r="B5070" s="6">
        <v>53.48</v>
      </c>
      <c r="C5070" s="2">
        <v>6593400</v>
      </c>
      <c r="D5070" s="6">
        <v>0.27999999999999398</v>
      </c>
      <c r="E5070" s="6">
        <v>0.52631578947366298</v>
      </c>
      <c r="F5070" s="6">
        <v>0.52631602914627795</v>
      </c>
      <c r="G5070" s="6">
        <v>61.811010000000003</v>
      </c>
      <c r="H5070" s="6">
        <v>143981.608391608</v>
      </c>
      <c r="I5070" s="6">
        <v>53.2</v>
      </c>
      <c r="J5070" s="6">
        <v>54</v>
      </c>
      <c r="K5070" s="6">
        <v>53</v>
      </c>
      <c r="L5070" s="6">
        <v>124562.00466200399</v>
      </c>
    </row>
    <row r="5071" spans="1:12" ht="15" customHeight="1" x14ac:dyDescent="0.25">
      <c r="A5071" s="5">
        <v>37497</v>
      </c>
      <c r="B5071" s="6">
        <v>53.2</v>
      </c>
      <c r="C5071" s="2">
        <v>8449000</v>
      </c>
      <c r="D5071" s="6">
        <v>-0.19999999999999499</v>
      </c>
      <c r="E5071" s="6">
        <v>-0.37453183520598199</v>
      </c>
      <c r="F5071" s="6">
        <v>-0.374535694697952</v>
      </c>
      <c r="G5071" s="6">
        <v>61.487392</v>
      </c>
      <c r="H5071" s="6">
        <v>143227.25407925399</v>
      </c>
      <c r="I5071" s="6">
        <v>52.66</v>
      </c>
      <c r="J5071" s="6">
        <v>53.7</v>
      </c>
      <c r="K5071" s="6">
        <v>52.52</v>
      </c>
      <c r="L5071" s="6">
        <v>123909.324009324</v>
      </c>
    </row>
    <row r="5072" spans="1:12" ht="15" customHeight="1" x14ac:dyDescent="0.25">
      <c r="A5072" s="5">
        <v>37496</v>
      </c>
      <c r="B5072" s="6">
        <v>53.4</v>
      </c>
      <c r="C5072" s="2">
        <v>7558000</v>
      </c>
      <c r="D5072" s="6">
        <v>0.28000000000000103</v>
      </c>
      <c r="E5072" s="6">
        <v>0.52710843373493499</v>
      </c>
      <c r="F5072" s="6">
        <v>0.52711520404422596</v>
      </c>
      <c r="G5072" s="6">
        <v>61.71855</v>
      </c>
      <c r="H5072" s="6">
        <v>143766.08391608301</v>
      </c>
      <c r="I5072" s="6">
        <v>52.8</v>
      </c>
      <c r="J5072" s="6">
        <v>53.52</v>
      </c>
      <c r="K5072" s="6">
        <v>52.76</v>
      </c>
      <c r="L5072" s="6">
        <v>124375.524475524</v>
      </c>
    </row>
    <row r="5073" spans="1:12" ht="15" customHeight="1" x14ac:dyDescent="0.25">
      <c r="A5073" s="5">
        <v>37495</v>
      </c>
      <c r="B5073" s="6">
        <v>53.12</v>
      </c>
      <c r="C5073" s="2">
        <v>8518500</v>
      </c>
      <c r="D5073" s="6">
        <v>-0.28000000000000103</v>
      </c>
      <c r="E5073" s="6">
        <v>-0.52434456928839301</v>
      </c>
      <c r="F5073" s="6">
        <v>-0.52435126878386196</v>
      </c>
      <c r="G5073" s="6">
        <v>61.394928</v>
      </c>
      <c r="H5073" s="6">
        <v>143011.72027972</v>
      </c>
      <c r="I5073" s="6">
        <v>53.4</v>
      </c>
      <c r="J5073" s="6">
        <v>53.4</v>
      </c>
      <c r="K5073" s="6">
        <v>52.05</v>
      </c>
      <c r="L5073" s="6">
        <v>123722.843822843</v>
      </c>
    </row>
    <row r="5074" spans="1:12" ht="15" customHeight="1" x14ac:dyDescent="0.25">
      <c r="A5074" s="5">
        <v>37494</v>
      </c>
      <c r="B5074" s="6">
        <v>53.4</v>
      </c>
      <c r="C5074" s="2">
        <v>8040400</v>
      </c>
      <c r="D5074" s="6">
        <v>0.21</v>
      </c>
      <c r="E5074" s="6">
        <v>0.39481105470953098</v>
      </c>
      <c r="F5074" s="6">
        <v>0.39481530254636898</v>
      </c>
      <c r="G5074" s="6">
        <v>61.71855</v>
      </c>
      <c r="H5074" s="6">
        <v>143766.08391608301</v>
      </c>
      <c r="I5074" s="6">
        <v>53.1</v>
      </c>
      <c r="J5074" s="6">
        <v>53.64</v>
      </c>
      <c r="K5074" s="6">
        <v>52.116</v>
      </c>
      <c r="L5074" s="6">
        <v>124375.524475524</v>
      </c>
    </row>
    <row r="5075" spans="1:12" ht="15" customHeight="1" x14ac:dyDescent="0.25">
      <c r="A5075" s="5">
        <v>37491</v>
      </c>
      <c r="B5075" s="6">
        <v>53.19</v>
      </c>
      <c r="C5075" s="2">
        <v>6591300</v>
      </c>
      <c r="D5075" s="6">
        <v>-1.06</v>
      </c>
      <c r="E5075" s="6">
        <v>-1.95391705069124</v>
      </c>
      <c r="F5075" s="6">
        <v>-1.9539190468535099</v>
      </c>
      <c r="G5075" s="6">
        <v>61.475833999999999</v>
      </c>
      <c r="H5075" s="6">
        <v>143200.31235431199</v>
      </c>
      <c r="I5075" s="6">
        <v>53.7</v>
      </c>
      <c r="J5075" s="6">
        <v>53.9</v>
      </c>
      <c r="K5075" s="6">
        <v>52.87</v>
      </c>
      <c r="L5075" s="6">
        <v>123886.013986013</v>
      </c>
    </row>
    <row r="5076" spans="1:12" ht="15" customHeight="1" x14ac:dyDescent="0.25">
      <c r="A5076" s="5">
        <v>37490</v>
      </c>
      <c r="B5076" s="6">
        <v>54.25</v>
      </c>
      <c r="C5076" s="2">
        <v>7542200</v>
      </c>
      <c r="D5076" s="6">
        <v>0.15999999999999601</v>
      </c>
      <c r="E5076" s="6">
        <v>0.295803290811602</v>
      </c>
      <c r="F5076" s="6">
        <v>0.29580089985550201</v>
      </c>
      <c r="G5076" s="6">
        <v>62.700960000000002</v>
      </c>
      <c r="H5076" s="6">
        <v>146056.08391608301</v>
      </c>
      <c r="I5076" s="6">
        <v>54</v>
      </c>
      <c r="J5076" s="6">
        <v>54.42</v>
      </c>
      <c r="K5076" s="6">
        <v>53.35</v>
      </c>
      <c r="L5076" s="6">
        <v>126356.87645687599</v>
      </c>
    </row>
    <row r="5077" spans="1:12" ht="15" customHeight="1" x14ac:dyDescent="0.25">
      <c r="A5077" s="5">
        <v>37489</v>
      </c>
      <c r="B5077" s="6">
        <v>54.09</v>
      </c>
      <c r="C5077" s="2">
        <v>8920700</v>
      </c>
      <c r="D5077" s="6">
        <v>0.310000000000002</v>
      </c>
      <c r="E5077" s="6">
        <v>0.57642246188174195</v>
      </c>
      <c r="F5077" s="6">
        <v>0.57643183294631095</v>
      </c>
      <c r="G5077" s="6">
        <v>62.516036999999997</v>
      </c>
      <c r="H5077" s="6">
        <v>145625.02797202699</v>
      </c>
      <c r="I5077" s="6">
        <v>54</v>
      </c>
      <c r="J5077" s="6">
        <v>54.3</v>
      </c>
      <c r="K5077" s="6">
        <v>52.75</v>
      </c>
      <c r="L5077" s="6">
        <v>125983.916083916</v>
      </c>
    </row>
    <row r="5078" spans="1:12" ht="15" customHeight="1" x14ac:dyDescent="0.25">
      <c r="A5078" s="5">
        <v>37488</v>
      </c>
      <c r="B5078" s="6">
        <v>53.78</v>
      </c>
      <c r="C5078" s="2">
        <v>8399700</v>
      </c>
      <c r="D5078" s="6">
        <v>-0.90999999999999603</v>
      </c>
      <c r="E5078" s="6">
        <v>-1.6639239349058299</v>
      </c>
      <c r="F5078" s="6">
        <v>-1.66392709956573</v>
      </c>
      <c r="G5078" s="6">
        <v>62.157739999999997</v>
      </c>
      <c r="H5078" s="6">
        <v>144789.83682983599</v>
      </c>
      <c r="I5078" s="6">
        <v>54.1</v>
      </c>
      <c r="J5078" s="6">
        <v>54.55</v>
      </c>
      <c r="K5078" s="6">
        <v>53.1</v>
      </c>
      <c r="L5078" s="6">
        <v>125261.305361305</v>
      </c>
    </row>
    <row r="5079" spans="1:12" ht="15" customHeight="1" x14ac:dyDescent="0.25">
      <c r="A5079" s="5">
        <v>37487</v>
      </c>
      <c r="B5079" s="6">
        <v>54.69</v>
      </c>
      <c r="C5079" s="2">
        <v>11050000</v>
      </c>
      <c r="D5079" s="6">
        <v>0.89999999999999802</v>
      </c>
      <c r="E5079" s="6">
        <v>1.6731734523145401</v>
      </c>
      <c r="F5079" s="6">
        <v>1.6731665517760901</v>
      </c>
      <c r="G5079" s="6">
        <v>63.209499999999998</v>
      </c>
      <c r="H5079" s="6">
        <v>147241.49184149099</v>
      </c>
      <c r="I5079" s="6">
        <v>53</v>
      </c>
      <c r="J5079" s="6">
        <v>54.79</v>
      </c>
      <c r="K5079" s="6">
        <v>52.72</v>
      </c>
      <c r="L5079" s="6">
        <v>127382.517482517</v>
      </c>
    </row>
    <row r="5080" spans="1:12" ht="15" customHeight="1" x14ac:dyDescent="0.25">
      <c r="A5080" s="5">
        <v>37484</v>
      </c>
      <c r="B5080" s="6">
        <v>53.79</v>
      </c>
      <c r="C5080" s="2">
        <v>9243000</v>
      </c>
      <c r="D5080" s="6">
        <v>-0.92000000000000104</v>
      </c>
      <c r="E5080" s="6">
        <v>-1.68159385852677</v>
      </c>
      <c r="F5080" s="6">
        <v>-1.68158786914652</v>
      </c>
      <c r="G5080" s="6">
        <v>62.169303999999997</v>
      </c>
      <c r="H5080" s="6">
        <v>144816.792540792</v>
      </c>
      <c r="I5080" s="6">
        <v>54.25</v>
      </c>
      <c r="J5080" s="6">
        <v>54.76</v>
      </c>
      <c r="K5080" s="6">
        <v>53.612000000000002</v>
      </c>
      <c r="L5080" s="6">
        <v>125284.615384615</v>
      </c>
    </row>
    <row r="5081" spans="1:12" ht="15" customHeight="1" x14ac:dyDescent="0.25">
      <c r="A5081" s="5">
        <v>37483</v>
      </c>
      <c r="B5081" s="6">
        <v>54.71</v>
      </c>
      <c r="C5081" s="2">
        <v>13956200</v>
      </c>
      <c r="D5081" s="6">
        <v>2.09</v>
      </c>
      <c r="E5081" s="6">
        <v>3.9718738122386901</v>
      </c>
      <c r="F5081" s="6">
        <v>3.97187367224711</v>
      </c>
      <c r="G5081" s="6">
        <v>63.232616</v>
      </c>
      <c r="H5081" s="6">
        <v>147295.37529137501</v>
      </c>
      <c r="I5081" s="6">
        <v>53.05</v>
      </c>
      <c r="J5081" s="6">
        <v>54.79</v>
      </c>
      <c r="K5081" s="6">
        <v>53.01</v>
      </c>
      <c r="L5081" s="6">
        <v>127429.13752913701</v>
      </c>
    </row>
    <row r="5082" spans="1:12" ht="15" customHeight="1" x14ac:dyDescent="0.25">
      <c r="A5082" s="5">
        <v>37482</v>
      </c>
      <c r="B5082" s="6">
        <v>52.62</v>
      </c>
      <c r="C5082" s="2">
        <v>14957100</v>
      </c>
      <c r="D5082" s="6">
        <v>3.9099999999999899</v>
      </c>
      <c r="E5082" s="6">
        <v>8.0270991582837201</v>
      </c>
      <c r="F5082" s="6">
        <v>8.0271008816715792</v>
      </c>
      <c r="G5082" s="6">
        <v>60.817039999999999</v>
      </c>
      <c r="H5082" s="6">
        <v>141664.66200466201</v>
      </c>
      <c r="I5082" s="6">
        <v>49.35</v>
      </c>
      <c r="J5082" s="6">
        <v>52.9</v>
      </c>
      <c r="K5082" s="6">
        <v>49.15</v>
      </c>
      <c r="L5082" s="6">
        <v>122557.342657342</v>
      </c>
    </row>
    <row r="5083" spans="1:12" ht="15" customHeight="1" x14ac:dyDescent="0.25">
      <c r="A5083" s="5">
        <v>37481</v>
      </c>
      <c r="B5083" s="6">
        <v>48.71</v>
      </c>
      <c r="C5083" s="2">
        <v>14445400</v>
      </c>
      <c r="D5083" s="6">
        <v>0.30000000000000399</v>
      </c>
      <c r="E5083" s="6">
        <v>0.61970667217516795</v>
      </c>
      <c r="F5083" s="6">
        <v>0.61970594596929496</v>
      </c>
      <c r="G5083" s="6">
        <v>56.297947000000001</v>
      </c>
      <c r="H5083" s="6">
        <v>131130.64568764501</v>
      </c>
      <c r="I5083" s="6">
        <v>48.41</v>
      </c>
      <c r="J5083" s="6">
        <v>50.65</v>
      </c>
      <c r="K5083" s="6">
        <v>47.45</v>
      </c>
      <c r="L5083" s="6">
        <v>113443.123543123</v>
      </c>
    </row>
    <row r="5084" spans="1:12" ht="15" customHeight="1" x14ac:dyDescent="0.25">
      <c r="A5084" s="5">
        <v>37480</v>
      </c>
      <c r="B5084" s="6">
        <v>48.41</v>
      </c>
      <c r="C5084" s="2">
        <v>7239900</v>
      </c>
      <c r="D5084" s="6">
        <v>-0.79000000000000603</v>
      </c>
      <c r="E5084" s="6">
        <v>-1.60569105691058</v>
      </c>
      <c r="F5084" s="6">
        <v>-1.6056934159722001</v>
      </c>
      <c r="G5084" s="6">
        <v>55.951214</v>
      </c>
      <c r="H5084" s="6">
        <v>130322.41025641</v>
      </c>
      <c r="I5084" s="6">
        <v>48.2</v>
      </c>
      <c r="J5084" s="6">
        <v>48.93</v>
      </c>
      <c r="K5084" s="6">
        <v>47.65</v>
      </c>
      <c r="L5084" s="6">
        <v>112743.822843822</v>
      </c>
    </row>
    <row r="5085" spans="1:12" ht="15" customHeight="1" x14ac:dyDescent="0.25">
      <c r="A5085" s="5">
        <v>37477</v>
      </c>
      <c r="B5085" s="6">
        <v>49.2</v>
      </c>
      <c r="C5085" s="2">
        <v>9991900</v>
      </c>
      <c r="D5085" s="6">
        <v>1.00000000000051E-2</v>
      </c>
      <c r="E5085" s="6">
        <v>2.0329335230750901E-2</v>
      </c>
      <c r="F5085" s="6">
        <v>2.0329721415968099E-2</v>
      </c>
      <c r="G5085" s="6">
        <v>56.864280000000001</v>
      </c>
      <c r="H5085" s="6">
        <v>132450.76923076899</v>
      </c>
      <c r="I5085" s="6">
        <v>48.65</v>
      </c>
      <c r="J5085" s="6">
        <v>49.58</v>
      </c>
      <c r="K5085" s="6">
        <v>48.13</v>
      </c>
      <c r="L5085" s="6">
        <v>114585.31468531401</v>
      </c>
    </row>
    <row r="5086" spans="1:12" ht="15" customHeight="1" x14ac:dyDescent="0.25">
      <c r="A5086" s="5">
        <v>37476</v>
      </c>
      <c r="B5086" s="6">
        <v>49.19</v>
      </c>
      <c r="C5086" s="2">
        <v>13516300</v>
      </c>
      <c r="D5086" s="6">
        <v>0.80999999999999495</v>
      </c>
      <c r="E5086" s="6">
        <v>1.6742455560148699</v>
      </c>
      <c r="F5086" s="6">
        <v>1.6742451634437601</v>
      </c>
      <c r="G5086" s="6">
        <v>56.852722</v>
      </c>
      <c r="H5086" s="6">
        <v>132423.82750582701</v>
      </c>
      <c r="I5086" s="6">
        <v>48.55</v>
      </c>
      <c r="J5086" s="6">
        <v>49.35</v>
      </c>
      <c r="K5086" s="6">
        <v>46.5</v>
      </c>
      <c r="L5086" s="6">
        <v>114562.00466200399</v>
      </c>
    </row>
    <row r="5087" spans="1:12" ht="15" customHeight="1" x14ac:dyDescent="0.25">
      <c r="A5087" s="5">
        <v>37475</v>
      </c>
      <c r="B5087" s="6">
        <v>48.38</v>
      </c>
      <c r="C5087" s="2">
        <v>9682900</v>
      </c>
      <c r="D5087" s="6">
        <v>1.1000000000000001</v>
      </c>
      <c r="E5087" s="6">
        <v>2.32656514382403</v>
      </c>
      <c r="F5087" s="6">
        <v>2.3265691629842302</v>
      </c>
      <c r="G5087" s="6">
        <v>55.916542</v>
      </c>
      <c r="H5087" s="6">
        <v>130241.58974358899</v>
      </c>
      <c r="I5087" s="6">
        <v>48.5</v>
      </c>
      <c r="J5087" s="6">
        <v>48.5</v>
      </c>
      <c r="K5087" s="6">
        <v>46.9</v>
      </c>
      <c r="L5087" s="6">
        <v>112673.892773892</v>
      </c>
    </row>
    <row r="5088" spans="1:12" ht="15" customHeight="1" x14ac:dyDescent="0.25">
      <c r="A5088" s="5">
        <v>37474</v>
      </c>
      <c r="B5088" s="6">
        <v>47.28</v>
      </c>
      <c r="C5088" s="2">
        <v>10309700</v>
      </c>
      <c r="D5088" s="6">
        <v>1.6799999999999899</v>
      </c>
      <c r="E5088" s="6">
        <v>3.6842105263157698</v>
      </c>
      <c r="F5088" s="6">
        <v>3.6842124037511099</v>
      </c>
      <c r="G5088" s="6">
        <v>54.645184</v>
      </c>
      <c r="H5088" s="6">
        <v>127278.051282051</v>
      </c>
      <c r="I5088" s="6">
        <v>46.6</v>
      </c>
      <c r="J5088" s="6">
        <v>48.5</v>
      </c>
      <c r="K5088" s="6">
        <v>46.4</v>
      </c>
      <c r="L5088" s="6">
        <v>110109.79020978999</v>
      </c>
    </row>
    <row r="5089" spans="1:12" ht="15" customHeight="1" x14ac:dyDescent="0.25">
      <c r="A5089" s="5">
        <v>37473</v>
      </c>
      <c r="B5089" s="6">
        <v>45.6</v>
      </c>
      <c r="C5089" s="2">
        <v>8422000</v>
      </c>
      <c r="D5089" s="6">
        <v>-0.5</v>
      </c>
      <c r="E5089" s="6">
        <v>-1.0845986984815601</v>
      </c>
      <c r="F5089" s="6">
        <v>-1.0846079971292</v>
      </c>
      <c r="G5089" s="6">
        <v>52.703476000000002</v>
      </c>
      <c r="H5089" s="6">
        <v>122751.92540792499</v>
      </c>
      <c r="I5089" s="6">
        <v>46.1</v>
      </c>
      <c r="J5089" s="6">
        <v>46.92</v>
      </c>
      <c r="K5089" s="6">
        <v>45.55</v>
      </c>
      <c r="L5089" s="6">
        <v>106193.706293706</v>
      </c>
    </row>
    <row r="5090" spans="1:12" ht="15" customHeight="1" x14ac:dyDescent="0.25">
      <c r="A5090" s="5">
        <v>37470</v>
      </c>
      <c r="B5090" s="6">
        <v>46.1</v>
      </c>
      <c r="C5090" s="2">
        <v>9885400</v>
      </c>
      <c r="D5090" s="6">
        <v>-1.2999999999999901</v>
      </c>
      <c r="E5090" s="6">
        <v>-2.7426160337552599</v>
      </c>
      <c r="F5090" s="6">
        <v>-2.74261688866808</v>
      </c>
      <c r="G5090" s="6">
        <v>53.281370000000003</v>
      </c>
      <c r="H5090" s="6">
        <v>124098.99766899701</v>
      </c>
      <c r="I5090" s="6">
        <v>47.2</v>
      </c>
      <c r="J5090" s="6">
        <v>47.4</v>
      </c>
      <c r="K5090" s="6">
        <v>45.19</v>
      </c>
      <c r="L5090" s="6">
        <v>107359.207459207</v>
      </c>
    </row>
    <row r="5091" spans="1:12" ht="15" customHeight="1" x14ac:dyDescent="0.25">
      <c r="A5091" s="5">
        <v>37469</v>
      </c>
      <c r="B5091" s="6">
        <v>47.4</v>
      </c>
      <c r="C5091" s="2">
        <v>12829400</v>
      </c>
      <c r="D5091" s="6">
        <v>-1.78</v>
      </c>
      <c r="E5091" s="6">
        <v>-3.6193574623830802</v>
      </c>
      <c r="F5091" s="6">
        <v>-3.6193523412011701</v>
      </c>
      <c r="G5091" s="6">
        <v>54.783881999999998</v>
      </c>
      <c r="H5091" s="6">
        <v>127601.356643356</v>
      </c>
      <c r="I5091" s="6">
        <v>49</v>
      </c>
      <c r="J5091" s="6">
        <v>49.17</v>
      </c>
      <c r="K5091" s="6">
        <v>46.82</v>
      </c>
      <c r="L5091" s="6">
        <v>110389.51048950999</v>
      </c>
    </row>
    <row r="5092" spans="1:12" ht="15" customHeight="1" x14ac:dyDescent="0.25">
      <c r="A5092" s="5">
        <v>37468</v>
      </c>
      <c r="B5092" s="6">
        <v>49.18</v>
      </c>
      <c r="C5092" s="2">
        <v>12722700</v>
      </c>
      <c r="D5092" s="6">
        <v>6.0000000000002197E-2</v>
      </c>
      <c r="E5092" s="6">
        <v>0.12214983713354401</v>
      </c>
      <c r="F5092" s="6">
        <v>0.12215216085389401</v>
      </c>
      <c r="G5092" s="6">
        <v>56.841163999999999</v>
      </c>
      <c r="H5092" s="6">
        <v>132396.885780885</v>
      </c>
      <c r="I5092" s="6">
        <v>49.3</v>
      </c>
      <c r="J5092" s="6">
        <v>49.3</v>
      </c>
      <c r="K5092" s="6">
        <v>47.35</v>
      </c>
      <c r="L5092" s="6">
        <v>114538.694638694</v>
      </c>
    </row>
    <row r="5093" spans="1:12" ht="15" customHeight="1" x14ac:dyDescent="0.25">
      <c r="A5093" s="5">
        <v>37467</v>
      </c>
      <c r="B5093" s="6">
        <v>49.12</v>
      </c>
      <c r="C5093" s="2">
        <v>10096800</v>
      </c>
      <c r="D5093" s="6">
        <v>-0.41000000000000297</v>
      </c>
      <c r="E5093" s="6">
        <v>-0.82778114274177905</v>
      </c>
      <c r="F5093" s="6">
        <v>-0.82778290053157</v>
      </c>
      <c r="G5093" s="6">
        <v>56.771816000000001</v>
      </c>
      <c r="H5093" s="6">
        <v>132235.23543123499</v>
      </c>
      <c r="I5093" s="6">
        <v>49.02</v>
      </c>
      <c r="J5093" s="6">
        <v>49.7</v>
      </c>
      <c r="K5093" s="6">
        <v>48.5</v>
      </c>
      <c r="L5093" s="6">
        <v>114398.834498834</v>
      </c>
    </row>
    <row r="5094" spans="1:12" ht="15" customHeight="1" x14ac:dyDescent="0.25">
      <c r="A5094" s="5">
        <v>37466</v>
      </c>
      <c r="B5094" s="6">
        <v>49.53</v>
      </c>
      <c r="C5094" s="2">
        <v>10985300</v>
      </c>
      <c r="D5094" s="6">
        <v>1.35</v>
      </c>
      <c r="E5094" s="6">
        <v>2.8019925280199298</v>
      </c>
      <c r="F5094" s="6">
        <v>2.8019900445335799</v>
      </c>
      <c r="G5094" s="6">
        <v>57.245685999999999</v>
      </c>
      <c r="H5094" s="6">
        <v>133339.82750582701</v>
      </c>
      <c r="I5094" s="6">
        <v>48.19</v>
      </c>
      <c r="J5094" s="6">
        <v>49.65</v>
      </c>
      <c r="K5094" s="6">
        <v>47.6</v>
      </c>
      <c r="L5094" s="6">
        <v>115354.545454545</v>
      </c>
    </row>
    <row r="5095" spans="1:12" ht="15" customHeight="1" x14ac:dyDescent="0.25">
      <c r="A5095" s="5">
        <v>37463</v>
      </c>
      <c r="B5095" s="6">
        <v>48.18</v>
      </c>
      <c r="C5095" s="2">
        <v>9082900</v>
      </c>
      <c r="D5095" s="6">
        <v>1.1799999999999899</v>
      </c>
      <c r="E5095" s="6">
        <v>2.5106382978723398</v>
      </c>
      <c r="F5095" s="6">
        <v>2.5106399726900301</v>
      </c>
      <c r="G5095" s="6">
        <v>55.685386999999999</v>
      </c>
      <c r="H5095" s="6">
        <v>129702.76689976599</v>
      </c>
      <c r="I5095" s="6">
        <v>47</v>
      </c>
      <c r="J5095" s="6">
        <v>48.25</v>
      </c>
      <c r="K5095" s="6">
        <v>46</v>
      </c>
      <c r="L5095" s="6">
        <v>112207.69230769201</v>
      </c>
    </row>
    <row r="5096" spans="1:12" ht="15" customHeight="1" x14ac:dyDescent="0.25">
      <c r="A5096" s="5">
        <v>37462</v>
      </c>
      <c r="B5096" s="6">
        <v>47</v>
      </c>
      <c r="C5096" s="2">
        <v>14451900</v>
      </c>
      <c r="D5096" s="6">
        <v>-0.93999999999999695</v>
      </c>
      <c r="E5096" s="6">
        <v>-1.9607843137254799</v>
      </c>
      <c r="F5096" s="6">
        <v>-1.9607801379284699</v>
      </c>
      <c r="G5096" s="6">
        <v>54.321567999999999</v>
      </c>
      <c r="H5096" s="6">
        <v>126523.701631701</v>
      </c>
      <c r="I5096" s="6">
        <v>47.7</v>
      </c>
      <c r="J5096" s="6">
        <v>48.073999999999998</v>
      </c>
      <c r="K5096" s="6">
        <v>45</v>
      </c>
      <c r="L5096" s="6">
        <v>109457.109557109</v>
      </c>
    </row>
    <row r="5097" spans="1:12" ht="15" customHeight="1" x14ac:dyDescent="0.25">
      <c r="A5097" s="5">
        <v>37461</v>
      </c>
      <c r="B5097" s="6">
        <v>47.94</v>
      </c>
      <c r="C5097" s="2">
        <v>18988100</v>
      </c>
      <c r="D5097" s="6">
        <v>2.8399999999999901</v>
      </c>
      <c r="E5097" s="6">
        <v>6.2971175166297098</v>
      </c>
      <c r="F5097" s="6">
        <v>6.2971185341279696</v>
      </c>
      <c r="G5097" s="6">
        <v>55.407997000000002</v>
      </c>
      <c r="H5097" s="6">
        <v>129056.17016317</v>
      </c>
      <c r="I5097" s="6">
        <v>44</v>
      </c>
      <c r="J5097" s="6">
        <v>48.124000000000002</v>
      </c>
      <c r="K5097" s="6">
        <v>43.72</v>
      </c>
      <c r="L5097" s="6">
        <v>111648.251748251</v>
      </c>
    </row>
    <row r="5098" spans="1:12" ht="15" customHeight="1" x14ac:dyDescent="0.25">
      <c r="A5098" s="5">
        <v>37460</v>
      </c>
      <c r="B5098" s="6">
        <v>45.1</v>
      </c>
      <c r="C5098" s="2">
        <v>15287400</v>
      </c>
      <c r="D5098" s="6">
        <v>0.5</v>
      </c>
      <c r="E5098" s="6">
        <v>1.12107623318384</v>
      </c>
      <c r="F5098" s="6">
        <v>1.1210723271843399</v>
      </c>
      <c r="G5098" s="6">
        <v>52.125587000000003</v>
      </c>
      <c r="H5098" s="6">
        <v>121404.86480186399</v>
      </c>
      <c r="I5098" s="6">
        <v>45</v>
      </c>
      <c r="J5098" s="6">
        <v>46.9</v>
      </c>
      <c r="K5098" s="6">
        <v>44.75</v>
      </c>
      <c r="L5098" s="6">
        <v>105028.20512820499</v>
      </c>
    </row>
    <row r="5099" spans="1:12" ht="15" customHeight="1" x14ac:dyDescent="0.25">
      <c r="A5099" s="5">
        <v>37459</v>
      </c>
      <c r="B5099" s="6">
        <v>44.6</v>
      </c>
      <c r="C5099" s="2">
        <v>16834100</v>
      </c>
      <c r="D5099" s="6">
        <v>-1.8999999999999899</v>
      </c>
      <c r="E5099" s="6">
        <v>-4.0860215053763298</v>
      </c>
      <c r="F5099" s="6">
        <v>-4.0860246265235203</v>
      </c>
      <c r="G5099" s="6">
        <v>51.547699999999999</v>
      </c>
      <c r="H5099" s="6">
        <v>120057.80885780801</v>
      </c>
      <c r="I5099" s="6">
        <v>46.25</v>
      </c>
      <c r="J5099" s="6">
        <v>47.21</v>
      </c>
      <c r="K5099" s="6">
        <v>43.999000000000002</v>
      </c>
      <c r="L5099" s="6">
        <v>103862.703962703</v>
      </c>
    </row>
    <row r="5100" spans="1:12" ht="15" customHeight="1" x14ac:dyDescent="0.25">
      <c r="A5100" s="5">
        <v>37456</v>
      </c>
      <c r="B5100" s="6">
        <v>46.5</v>
      </c>
      <c r="C5100" s="2">
        <v>13179100</v>
      </c>
      <c r="D5100" s="6">
        <v>-0.90999999999999603</v>
      </c>
      <c r="E5100" s="6">
        <v>-1.9194262813752201</v>
      </c>
      <c r="F5100" s="6">
        <v>-1.9194244221466801</v>
      </c>
      <c r="G5100" s="6">
        <v>53.743679999999998</v>
      </c>
      <c r="H5100" s="6">
        <v>125176.64335664301</v>
      </c>
      <c r="I5100" s="6">
        <v>47.2</v>
      </c>
      <c r="J5100" s="6">
        <v>47.7</v>
      </c>
      <c r="K5100" s="6">
        <v>45.61</v>
      </c>
      <c r="L5100" s="6">
        <v>108291.608391608</v>
      </c>
    </row>
    <row r="5101" spans="1:12" ht="15" customHeight="1" x14ac:dyDescent="0.25">
      <c r="A5101" s="5">
        <v>37455</v>
      </c>
      <c r="B5101" s="6">
        <v>47.41</v>
      </c>
      <c r="C5101" s="2">
        <v>12019700</v>
      </c>
      <c r="D5101" s="6">
        <v>-0.84000000000000297</v>
      </c>
      <c r="E5101" s="6">
        <v>-1.7409326424870499</v>
      </c>
      <c r="F5101" s="6">
        <v>-1.74093694913519</v>
      </c>
      <c r="G5101" s="6">
        <v>54.795437</v>
      </c>
      <c r="H5101" s="6">
        <v>127628.291375291</v>
      </c>
      <c r="I5101" s="6">
        <v>48.4</v>
      </c>
      <c r="J5101" s="6">
        <v>49.54</v>
      </c>
      <c r="K5101" s="6">
        <v>47.4</v>
      </c>
      <c r="L5101" s="6">
        <v>110412.82051282001</v>
      </c>
    </row>
    <row r="5102" spans="1:12" ht="15" customHeight="1" x14ac:dyDescent="0.25">
      <c r="A5102" s="5">
        <v>37454</v>
      </c>
      <c r="B5102" s="6">
        <v>48.25</v>
      </c>
      <c r="C5102" s="2">
        <v>18751000</v>
      </c>
      <c r="D5102" s="6">
        <v>-1.63</v>
      </c>
      <c r="E5102" s="6">
        <v>-3.2678428227746599</v>
      </c>
      <c r="F5102" s="6">
        <v>-3.2678406548735901</v>
      </c>
      <c r="G5102" s="6">
        <v>55.766292999999997</v>
      </c>
      <c r="H5102" s="6">
        <v>129891.35897435799</v>
      </c>
      <c r="I5102" s="6">
        <v>51</v>
      </c>
      <c r="J5102" s="6">
        <v>51.49</v>
      </c>
      <c r="K5102" s="6">
        <v>47.5</v>
      </c>
      <c r="L5102" s="6">
        <v>112370.862470862</v>
      </c>
    </row>
    <row r="5103" spans="1:12" ht="15" customHeight="1" x14ac:dyDescent="0.25">
      <c r="A5103" s="5">
        <v>37453</v>
      </c>
      <c r="B5103" s="6">
        <v>49.88</v>
      </c>
      <c r="C5103" s="2">
        <v>14461300</v>
      </c>
      <c r="D5103" s="6">
        <v>-3.5599999999999898</v>
      </c>
      <c r="E5103" s="6">
        <v>-6.6616766467065798</v>
      </c>
      <c r="F5103" s="6">
        <v>-6.6616767678926401</v>
      </c>
      <c r="G5103" s="6">
        <v>57.650210000000001</v>
      </c>
      <c r="H5103" s="6">
        <v>134282.773892773</v>
      </c>
      <c r="I5103" s="6">
        <v>52.25</v>
      </c>
      <c r="J5103" s="6">
        <v>52.57</v>
      </c>
      <c r="K5103" s="6">
        <v>49.88</v>
      </c>
      <c r="L5103" s="6">
        <v>116170.396270396</v>
      </c>
    </row>
    <row r="5104" spans="1:12" ht="15" customHeight="1" x14ac:dyDescent="0.25">
      <c r="A5104" s="5">
        <v>37452</v>
      </c>
      <c r="B5104" s="6">
        <v>53.44</v>
      </c>
      <c r="C5104" s="2">
        <v>12703700</v>
      </c>
      <c r="D5104" s="6">
        <v>0.58999999999999597</v>
      </c>
      <c r="E5104" s="6">
        <v>1.11636707663196</v>
      </c>
      <c r="F5104" s="6">
        <v>1.1163686316638399</v>
      </c>
      <c r="G5104" s="6">
        <v>61.764780000000002</v>
      </c>
      <c r="H5104" s="6">
        <v>143873.84615384601</v>
      </c>
      <c r="I5104" s="6">
        <v>52.4</v>
      </c>
      <c r="J5104" s="6">
        <v>53.48</v>
      </c>
      <c r="K5104" s="6">
        <v>50.1</v>
      </c>
      <c r="L5104" s="6">
        <v>124468.764568764</v>
      </c>
    </row>
    <row r="5105" spans="1:12" ht="15" customHeight="1" x14ac:dyDescent="0.25">
      <c r="A5105" s="5">
        <v>37449</v>
      </c>
      <c r="B5105" s="6">
        <v>52.85</v>
      </c>
      <c r="C5105" s="2">
        <v>8929300</v>
      </c>
      <c r="D5105" s="6">
        <v>-1.3299999999999901</v>
      </c>
      <c r="E5105" s="6">
        <v>-2.4547803617570998</v>
      </c>
      <c r="F5105" s="6">
        <v>-2.4547822186553101</v>
      </c>
      <c r="G5105" s="6">
        <v>61.08287</v>
      </c>
      <c r="H5105" s="6">
        <v>142284.31235431199</v>
      </c>
      <c r="I5105" s="6">
        <v>53.93</v>
      </c>
      <c r="J5105" s="6">
        <v>54.1</v>
      </c>
      <c r="K5105" s="6">
        <v>52.591000000000001</v>
      </c>
      <c r="L5105" s="6">
        <v>123093.47319347299</v>
      </c>
    </row>
    <row r="5106" spans="1:12" ht="15" customHeight="1" x14ac:dyDescent="0.25">
      <c r="A5106" s="5">
        <v>37448</v>
      </c>
      <c r="B5106" s="6">
        <v>54.18</v>
      </c>
      <c r="C5106" s="2">
        <v>12871600</v>
      </c>
      <c r="D5106" s="6">
        <v>0.42000000000000098</v>
      </c>
      <c r="E5106" s="6">
        <v>0.78125</v>
      </c>
      <c r="F5106" s="6">
        <v>0.78124871750262503</v>
      </c>
      <c r="G5106" s="6">
        <v>62.620055999999998</v>
      </c>
      <c r="H5106" s="6">
        <v>145867.49650349599</v>
      </c>
      <c r="I5106" s="6">
        <v>53.77</v>
      </c>
      <c r="J5106" s="6">
        <v>54.99</v>
      </c>
      <c r="K5106" s="6">
        <v>53</v>
      </c>
      <c r="L5106" s="6">
        <v>126193.706293706</v>
      </c>
    </row>
    <row r="5107" spans="1:12" ht="15" customHeight="1" x14ac:dyDescent="0.25">
      <c r="A5107" s="5">
        <v>37447</v>
      </c>
      <c r="B5107" s="6">
        <v>53.76</v>
      </c>
      <c r="C5107" s="2">
        <v>8964200</v>
      </c>
      <c r="D5107" s="6">
        <v>-0.89</v>
      </c>
      <c r="E5107" s="6">
        <v>-1.6285452881976199</v>
      </c>
      <c r="F5107" s="6">
        <v>-1.62854606980229</v>
      </c>
      <c r="G5107" s="6">
        <v>62.134630000000001</v>
      </c>
      <c r="H5107" s="6">
        <v>144735.96736596699</v>
      </c>
      <c r="I5107" s="6">
        <v>54.75</v>
      </c>
      <c r="J5107" s="6">
        <v>55.6</v>
      </c>
      <c r="K5107" s="6">
        <v>53.55</v>
      </c>
      <c r="L5107" s="6">
        <v>125214.685314685</v>
      </c>
    </row>
    <row r="5108" spans="1:12" ht="15" customHeight="1" x14ac:dyDescent="0.25">
      <c r="A5108" s="5">
        <v>37446</v>
      </c>
      <c r="B5108" s="6">
        <v>54.65</v>
      </c>
      <c r="C5108" s="2">
        <v>8035500</v>
      </c>
      <c r="D5108" s="6">
        <v>-0.95000000000000195</v>
      </c>
      <c r="E5108" s="6">
        <v>-1.7086330935251799</v>
      </c>
      <c r="F5108" s="6">
        <v>-1.70862974053106</v>
      </c>
      <c r="G5108" s="6">
        <v>63.163272999999997</v>
      </c>
      <c r="H5108" s="6">
        <v>147133.73659673601</v>
      </c>
      <c r="I5108" s="6">
        <v>55.66</v>
      </c>
      <c r="J5108" s="6">
        <v>56.07</v>
      </c>
      <c r="K5108" s="6">
        <v>54.48</v>
      </c>
      <c r="L5108" s="6">
        <v>127289.27738927701</v>
      </c>
    </row>
    <row r="5109" spans="1:12" ht="15" customHeight="1" x14ac:dyDescent="0.25">
      <c r="A5109" s="5">
        <v>37445</v>
      </c>
      <c r="B5109" s="6">
        <v>55.6</v>
      </c>
      <c r="C5109" s="2">
        <v>7639800</v>
      </c>
      <c r="D5109" s="6">
        <v>-0.39999999999999802</v>
      </c>
      <c r="E5109" s="6">
        <v>-0.71428571428571097</v>
      </c>
      <c r="F5109" s="6">
        <v>-0.71428383817518903</v>
      </c>
      <c r="G5109" s="6">
        <v>64.261259999999993</v>
      </c>
      <c r="H5109" s="6">
        <v>149693.146853146</v>
      </c>
      <c r="I5109" s="6">
        <v>56.15</v>
      </c>
      <c r="J5109" s="6">
        <v>56.7</v>
      </c>
      <c r="K5109" s="6">
        <v>55.18</v>
      </c>
      <c r="L5109" s="6">
        <v>129503.72960372901</v>
      </c>
    </row>
    <row r="5110" spans="1:12" ht="15" customHeight="1" x14ac:dyDescent="0.25">
      <c r="A5110" s="5">
        <v>37442</v>
      </c>
      <c r="B5110" s="6">
        <v>56</v>
      </c>
      <c r="C5110" s="2">
        <v>3217700</v>
      </c>
      <c r="D5110" s="6">
        <v>0.96</v>
      </c>
      <c r="E5110" s="6">
        <v>1.7441860465116299</v>
      </c>
      <c r="F5110" s="6">
        <v>1.7441829848056301</v>
      </c>
      <c r="G5110" s="6">
        <v>64.723569999999995</v>
      </c>
      <c r="H5110" s="6">
        <v>150770.792540792</v>
      </c>
      <c r="I5110" s="6">
        <v>55.45</v>
      </c>
      <c r="J5110" s="6">
        <v>56.01</v>
      </c>
      <c r="K5110" s="6">
        <v>55.23</v>
      </c>
      <c r="L5110" s="6">
        <v>130436.13053613</v>
      </c>
    </row>
    <row r="5111" spans="1:12" ht="15" customHeight="1" x14ac:dyDescent="0.25">
      <c r="A5111" s="5">
        <v>37440</v>
      </c>
      <c r="B5111" s="6">
        <v>55.04</v>
      </c>
      <c r="C5111" s="2">
        <v>7243200</v>
      </c>
      <c r="D5111" s="6">
        <v>1.6199999999999899</v>
      </c>
      <c r="E5111" s="6">
        <v>3.0325720703856001</v>
      </c>
      <c r="F5111" s="6">
        <v>3.03257962289966</v>
      </c>
      <c r="G5111" s="6">
        <v>63.614024999999998</v>
      </c>
      <c r="H5111" s="6">
        <v>148184.44055944</v>
      </c>
      <c r="I5111" s="6">
        <v>53.3</v>
      </c>
      <c r="J5111" s="6">
        <v>55.1</v>
      </c>
      <c r="K5111" s="6">
        <v>53.3</v>
      </c>
      <c r="L5111" s="6">
        <v>128198.368298368</v>
      </c>
    </row>
    <row r="5112" spans="1:12" ht="15" customHeight="1" x14ac:dyDescent="0.25">
      <c r="A5112" s="5">
        <v>37439</v>
      </c>
      <c r="B5112" s="6">
        <v>53.42</v>
      </c>
      <c r="C5112" s="2">
        <v>10192500</v>
      </c>
      <c r="D5112" s="6">
        <v>-0.97999999999999599</v>
      </c>
      <c r="E5112" s="6">
        <v>-1.8014705882352799</v>
      </c>
      <c r="F5112" s="6">
        <v>-1.8014824173871899</v>
      </c>
      <c r="G5112" s="6">
        <v>61.741660000000003</v>
      </c>
      <c r="H5112" s="6">
        <v>143819.95337995299</v>
      </c>
      <c r="I5112" s="6">
        <v>54.41</v>
      </c>
      <c r="J5112" s="6">
        <v>54.93</v>
      </c>
      <c r="K5112" s="6">
        <v>53.3</v>
      </c>
      <c r="L5112" s="6">
        <v>124422.14452214399</v>
      </c>
    </row>
    <row r="5113" spans="1:12" ht="15" customHeight="1" x14ac:dyDescent="0.25">
      <c r="A5113" s="5">
        <v>37438</v>
      </c>
      <c r="B5113" s="6">
        <v>54.4</v>
      </c>
      <c r="C5113" s="2">
        <v>10234800</v>
      </c>
      <c r="D5113" s="6">
        <v>-0.60999999999999899</v>
      </c>
      <c r="E5113" s="6">
        <v>-1.10888929285584</v>
      </c>
      <c r="F5113" s="6">
        <v>-1.1088820505399899</v>
      </c>
      <c r="G5113" s="6">
        <v>62.87433</v>
      </c>
      <c r="H5113" s="6">
        <v>146460.20979020899</v>
      </c>
      <c r="I5113" s="6">
        <v>55.3</v>
      </c>
      <c r="J5113" s="6">
        <v>55.83</v>
      </c>
      <c r="K5113" s="6">
        <v>54.4</v>
      </c>
      <c r="L5113" s="6">
        <v>126706.526806526</v>
      </c>
    </row>
    <row r="5114" spans="1:12" ht="15" customHeight="1" x14ac:dyDescent="0.25">
      <c r="A5114" s="5">
        <v>37435</v>
      </c>
      <c r="B5114" s="6">
        <v>55.01</v>
      </c>
      <c r="C5114" s="2">
        <v>15398900</v>
      </c>
      <c r="D5114" s="6">
        <v>-2.69</v>
      </c>
      <c r="E5114" s="6">
        <v>-4.6620450606585804</v>
      </c>
      <c r="F5114" s="6">
        <v>-4.6620408739812103</v>
      </c>
      <c r="G5114" s="6">
        <v>63.579349999999998</v>
      </c>
      <c r="H5114" s="6">
        <v>148103.61305361299</v>
      </c>
      <c r="I5114" s="6">
        <v>57</v>
      </c>
      <c r="J5114" s="6">
        <v>57.78</v>
      </c>
      <c r="K5114" s="6">
        <v>55.01</v>
      </c>
      <c r="L5114" s="6">
        <v>128128.438228438</v>
      </c>
    </row>
    <row r="5115" spans="1:12" ht="15" customHeight="1" x14ac:dyDescent="0.25">
      <c r="A5115" s="5">
        <v>37434</v>
      </c>
      <c r="B5115" s="6">
        <v>57.7</v>
      </c>
      <c r="C5115" s="2">
        <v>8552400</v>
      </c>
      <c r="D5115" s="6">
        <v>2.08</v>
      </c>
      <c r="E5115" s="6">
        <v>3.7396619920891898</v>
      </c>
      <c r="F5115" s="6">
        <v>3.7396487295980601</v>
      </c>
      <c r="G5115" s="6">
        <v>66.688389999999998</v>
      </c>
      <c r="H5115" s="6">
        <v>155350.792540792</v>
      </c>
      <c r="I5115" s="6">
        <v>55.8</v>
      </c>
      <c r="J5115" s="6">
        <v>57.7</v>
      </c>
      <c r="K5115" s="6">
        <v>55.05</v>
      </c>
      <c r="L5115" s="6">
        <v>134398.83449883401</v>
      </c>
    </row>
    <row r="5116" spans="1:12" ht="15" customHeight="1" x14ac:dyDescent="0.25">
      <c r="A5116" s="5">
        <v>37433</v>
      </c>
      <c r="B5116" s="6">
        <v>55.62</v>
      </c>
      <c r="C5116" s="2">
        <v>10912100</v>
      </c>
      <c r="D5116" s="6">
        <v>0.51999999999999602</v>
      </c>
      <c r="E5116" s="6">
        <v>0.94373865698729098</v>
      </c>
      <c r="F5116" s="6">
        <v>0.94374716664649105</v>
      </c>
      <c r="G5116" s="6">
        <v>64.284379999999999</v>
      </c>
      <c r="H5116" s="6">
        <v>149747.03962703899</v>
      </c>
      <c r="I5116" s="6">
        <v>54.3</v>
      </c>
      <c r="J5116" s="6">
        <v>56.5</v>
      </c>
      <c r="K5116" s="6">
        <v>53.75</v>
      </c>
      <c r="L5116" s="6">
        <v>129550.349650349</v>
      </c>
    </row>
    <row r="5117" spans="1:12" ht="15" customHeight="1" x14ac:dyDescent="0.25">
      <c r="A5117" s="5">
        <v>37432</v>
      </c>
      <c r="B5117" s="6">
        <v>55.1</v>
      </c>
      <c r="C5117" s="2">
        <v>8646500</v>
      </c>
      <c r="D5117" s="6">
        <v>-0.64999999999999802</v>
      </c>
      <c r="E5117" s="6">
        <v>-1.1659192825111999</v>
      </c>
      <c r="F5117" s="6">
        <v>-1.16591049966616</v>
      </c>
      <c r="G5117" s="6">
        <v>63.683369999999996</v>
      </c>
      <c r="H5117" s="6">
        <v>148346.08391608301</v>
      </c>
      <c r="I5117" s="6">
        <v>56</v>
      </c>
      <c r="J5117" s="6">
        <v>57.22</v>
      </c>
      <c r="K5117" s="6">
        <v>55.02</v>
      </c>
      <c r="L5117" s="6">
        <v>128338.228438228</v>
      </c>
    </row>
    <row r="5118" spans="1:12" ht="15" customHeight="1" x14ac:dyDescent="0.25">
      <c r="A5118" s="5">
        <v>37431</v>
      </c>
      <c r="B5118" s="6">
        <v>55.75</v>
      </c>
      <c r="C5118" s="2">
        <v>10988900</v>
      </c>
      <c r="D5118" s="6">
        <v>0.77000000000000302</v>
      </c>
      <c r="E5118" s="6">
        <v>1.4005092761004001</v>
      </c>
      <c r="F5118" s="6">
        <v>1.40049808734572</v>
      </c>
      <c r="G5118" s="6">
        <v>64.434619999999995</v>
      </c>
      <c r="H5118" s="6">
        <v>150097.249417249</v>
      </c>
      <c r="I5118" s="6">
        <v>55.05</v>
      </c>
      <c r="J5118" s="6">
        <v>56.35</v>
      </c>
      <c r="K5118" s="6">
        <v>54.23</v>
      </c>
      <c r="L5118" s="6">
        <v>129853.379953379</v>
      </c>
    </row>
    <row r="5119" spans="1:12" ht="15" customHeight="1" x14ac:dyDescent="0.25">
      <c r="A5119" s="5">
        <v>37428</v>
      </c>
      <c r="B5119" s="6">
        <v>54.98</v>
      </c>
      <c r="C5119" s="2">
        <v>15090200</v>
      </c>
      <c r="D5119" s="6">
        <v>-1.52</v>
      </c>
      <c r="E5119" s="6">
        <v>-2.6902654867256701</v>
      </c>
      <c r="F5119" s="6">
        <v>-2.6902645055715602</v>
      </c>
      <c r="G5119" s="6">
        <v>63.544677999999998</v>
      </c>
      <c r="H5119" s="6">
        <v>148022.792540792</v>
      </c>
      <c r="I5119" s="6">
        <v>55.5</v>
      </c>
      <c r="J5119" s="6">
        <v>56.5</v>
      </c>
      <c r="K5119" s="6">
        <v>54.9</v>
      </c>
      <c r="L5119" s="6">
        <v>128058.508158508</v>
      </c>
    </row>
    <row r="5120" spans="1:12" ht="15" customHeight="1" x14ac:dyDescent="0.25">
      <c r="A5120" s="5">
        <v>37427</v>
      </c>
      <c r="B5120" s="6">
        <v>56.5</v>
      </c>
      <c r="C5120" s="2">
        <v>7161800</v>
      </c>
      <c r="D5120" s="6">
        <v>-0.90999999999999603</v>
      </c>
      <c r="E5120" s="6">
        <v>-1.5850897056261899</v>
      </c>
      <c r="F5120" s="6">
        <v>-1.58509263001853</v>
      </c>
      <c r="G5120" s="6">
        <v>65.301460000000006</v>
      </c>
      <c r="H5120" s="6">
        <v>152117.85547785499</v>
      </c>
      <c r="I5120" s="6">
        <v>57.35</v>
      </c>
      <c r="J5120" s="6">
        <v>57.9</v>
      </c>
      <c r="K5120" s="6">
        <v>56.201000000000001</v>
      </c>
      <c r="L5120" s="6">
        <v>131601.63170163101</v>
      </c>
    </row>
    <row r="5121" spans="1:12" ht="15" customHeight="1" x14ac:dyDescent="0.25">
      <c r="A5121" s="5">
        <v>37426</v>
      </c>
      <c r="B5121" s="6">
        <v>57.41</v>
      </c>
      <c r="C5121" s="2">
        <v>7595400</v>
      </c>
      <c r="D5121" s="6">
        <v>-1.1399999999999999</v>
      </c>
      <c r="E5121" s="6">
        <v>-1.94705380017079</v>
      </c>
      <c r="F5121" s="6">
        <v>-1.8189469435213299</v>
      </c>
      <c r="G5121" s="6">
        <v>66.353219999999993</v>
      </c>
      <c r="H5121" s="6">
        <v>154569.51048950999</v>
      </c>
      <c r="I5121" s="6">
        <v>58</v>
      </c>
      <c r="J5121" s="6">
        <v>58.75</v>
      </c>
      <c r="K5121" s="6">
        <v>56.98</v>
      </c>
      <c r="L5121" s="6">
        <v>133722.84382284299</v>
      </c>
    </row>
    <row r="5122" spans="1:12" ht="15" customHeight="1" x14ac:dyDescent="0.25">
      <c r="A5122" s="5">
        <v>37425</v>
      </c>
      <c r="B5122" s="6">
        <v>58.55</v>
      </c>
      <c r="C5122" s="2">
        <v>6997100</v>
      </c>
      <c r="D5122" s="6">
        <v>0.239999999999994</v>
      </c>
      <c r="E5122" s="6">
        <v>0.41159320871204602</v>
      </c>
      <c r="F5122" s="6">
        <v>0.41158603852373599</v>
      </c>
      <c r="G5122" s="6">
        <v>67.582509999999999</v>
      </c>
      <c r="H5122" s="6">
        <v>157434.988344988</v>
      </c>
      <c r="I5122" s="6">
        <v>58.31</v>
      </c>
      <c r="J5122" s="6">
        <v>58.88</v>
      </c>
      <c r="K5122" s="6">
        <v>57.91</v>
      </c>
      <c r="L5122" s="6">
        <v>136380.18648018601</v>
      </c>
    </row>
    <row r="5123" spans="1:12" ht="15" customHeight="1" x14ac:dyDescent="0.25">
      <c r="A5123" s="5">
        <v>37424</v>
      </c>
      <c r="B5123" s="6">
        <v>58.31</v>
      </c>
      <c r="C5123" s="2">
        <v>8631800</v>
      </c>
      <c r="D5123" s="6">
        <v>1.3599999999999901</v>
      </c>
      <c r="E5123" s="6">
        <v>2.38805970149253</v>
      </c>
      <c r="F5123" s="6">
        <v>2.3880638338266298</v>
      </c>
      <c r="G5123" s="6">
        <v>67.305490000000006</v>
      </c>
      <c r="H5123" s="6">
        <v>156789.25407925399</v>
      </c>
      <c r="I5123" s="6">
        <v>57.1</v>
      </c>
      <c r="J5123" s="6">
        <v>58.44</v>
      </c>
      <c r="K5123" s="6">
        <v>56.7</v>
      </c>
      <c r="L5123" s="6">
        <v>135820.74592074499</v>
      </c>
    </row>
    <row r="5124" spans="1:12" ht="15" customHeight="1" x14ac:dyDescent="0.25">
      <c r="A5124" s="5">
        <v>37421</v>
      </c>
      <c r="B5124" s="6">
        <v>56.95</v>
      </c>
      <c r="C5124" s="2">
        <v>10511400</v>
      </c>
      <c r="D5124" s="6">
        <v>0.45000000000000201</v>
      </c>
      <c r="E5124" s="6">
        <v>0.79646017699115301</v>
      </c>
      <c r="F5124" s="6">
        <v>0.79645781588824005</v>
      </c>
      <c r="G5124" s="6">
        <v>65.735680000000002</v>
      </c>
      <c r="H5124" s="6">
        <v>153130.02331002301</v>
      </c>
      <c r="I5124" s="6">
        <v>56.45</v>
      </c>
      <c r="J5124" s="6">
        <v>57.029000000000003</v>
      </c>
      <c r="K5124" s="6">
        <v>55.25</v>
      </c>
      <c r="L5124" s="6">
        <v>132650.58275058199</v>
      </c>
    </row>
    <row r="5125" spans="1:12" ht="15" customHeight="1" x14ac:dyDescent="0.25">
      <c r="A5125" s="5">
        <v>37420</v>
      </c>
      <c r="B5125" s="6">
        <v>56.5</v>
      </c>
      <c r="C5125" s="2">
        <v>9523000</v>
      </c>
      <c r="D5125" s="6">
        <v>-1.7999999999999901</v>
      </c>
      <c r="E5125" s="6">
        <v>-3.0874785591766698</v>
      </c>
      <c r="F5125" s="6">
        <v>-3.08747688963693</v>
      </c>
      <c r="G5125" s="6">
        <v>65.216260000000005</v>
      </c>
      <c r="H5125" s="6">
        <v>151919.25407925399</v>
      </c>
      <c r="I5125" s="6">
        <v>57.75</v>
      </c>
      <c r="J5125" s="6">
        <v>57.76</v>
      </c>
      <c r="K5125" s="6">
        <v>56.27</v>
      </c>
      <c r="L5125" s="6">
        <v>131601.63170163101</v>
      </c>
    </row>
    <row r="5126" spans="1:12" ht="15" customHeight="1" x14ac:dyDescent="0.25">
      <c r="A5126" s="5">
        <v>37419</v>
      </c>
      <c r="B5126" s="6">
        <v>58.3</v>
      </c>
      <c r="C5126" s="2">
        <v>10561800</v>
      </c>
      <c r="D5126" s="6">
        <v>1.8499999999999901</v>
      </c>
      <c r="E5126" s="6">
        <v>3.2772364924712001</v>
      </c>
      <c r="F5126" s="6">
        <v>3.2772291587212798</v>
      </c>
      <c r="G5126" s="6">
        <v>67.293944999999994</v>
      </c>
      <c r="H5126" s="6">
        <v>156762.342657342</v>
      </c>
      <c r="I5126" s="6">
        <v>56.55</v>
      </c>
      <c r="J5126" s="6">
        <v>58.3</v>
      </c>
      <c r="K5126" s="6">
        <v>56.24</v>
      </c>
      <c r="L5126" s="6">
        <v>135797.435897435</v>
      </c>
    </row>
    <row r="5127" spans="1:12" ht="15" customHeight="1" x14ac:dyDescent="0.25">
      <c r="A5127" s="5">
        <v>37418</v>
      </c>
      <c r="B5127" s="6">
        <v>56.45</v>
      </c>
      <c r="C5127" s="2">
        <v>11423700</v>
      </c>
      <c r="D5127" s="6">
        <v>5.0000000000004201E-2</v>
      </c>
      <c r="E5127" s="6">
        <v>8.8652482269502203E-2</v>
      </c>
      <c r="F5127" s="6">
        <v>8.8647089653526301E-2</v>
      </c>
      <c r="G5127" s="6">
        <v>65.158550000000005</v>
      </c>
      <c r="H5127" s="6">
        <v>151784.73193473101</v>
      </c>
      <c r="I5127" s="6">
        <v>56.85</v>
      </c>
      <c r="J5127" s="6">
        <v>57.63</v>
      </c>
      <c r="K5127" s="6">
        <v>56.38</v>
      </c>
      <c r="L5127" s="6">
        <v>131485.081585081</v>
      </c>
    </row>
    <row r="5128" spans="1:12" ht="15" customHeight="1" x14ac:dyDescent="0.25">
      <c r="A5128" s="5">
        <v>37417</v>
      </c>
      <c r="B5128" s="6">
        <v>56.4</v>
      </c>
      <c r="C5128" s="2">
        <v>8559100</v>
      </c>
      <c r="D5128" s="6">
        <v>1.96999999999999</v>
      </c>
      <c r="E5128" s="6">
        <v>3.6193275767040198</v>
      </c>
      <c r="F5128" s="6">
        <v>3.6193352967484902</v>
      </c>
      <c r="G5128" s="6">
        <v>65.100840000000005</v>
      </c>
      <c r="H5128" s="6">
        <v>151650.20979020899</v>
      </c>
      <c r="I5128" s="6">
        <v>55.1</v>
      </c>
      <c r="J5128" s="6">
        <v>56.58</v>
      </c>
      <c r="K5128" s="6">
        <v>55.06</v>
      </c>
      <c r="L5128" s="6">
        <v>131368.531468531</v>
      </c>
    </row>
    <row r="5129" spans="1:12" ht="15" customHeight="1" x14ac:dyDescent="0.25">
      <c r="A5129" s="5">
        <v>37414</v>
      </c>
      <c r="B5129" s="6">
        <v>54.43</v>
      </c>
      <c r="C5129" s="2">
        <v>7928900</v>
      </c>
      <c r="D5129" s="6">
        <v>0.32999999999999802</v>
      </c>
      <c r="E5129" s="6">
        <v>0.60998151571163195</v>
      </c>
      <c r="F5129" s="6">
        <v>0.60998773180222998</v>
      </c>
      <c r="G5129" s="6">
        <v>62.826923000000001</v>
      </c>
      <c r="H5129" s="6">
        <v>146349.703962703</v>
      </c>
      <c r="I5129" s="6">
        <v>53.85</v>
      </c>
      <c r="J5129" s="6">
        <v>54.72</v>
      </c>
      <c r="K5129" s="6">
        <v>53.76</v>
      </c>
      <c r="L5129" s="6">
        <v>126776.456876456</v>
      </c>
    </row>
    <row r="5130" spans="1:12" ht="15" customHeight="1" x14ac:dyDescent="0.25">
      <c r="A5130" s="5">
        <v>37413</v>
      </c>
      <c r="B5130" s="6">
        <v>54.1</v>
      </c>
      <c r="C5130" s="2">
        <v>7554700</v>
      </c>
      <c r="D5130" s="6">
        <v>-0.85999999999999899</v>
      </c>
      <c r="E5130" s="6">
        <v>-1.56477438136826</v>
      </c>
      <c r="F5130" s="6">
        <v>-1.56477554869793</v>
      </c>
      <c r="G5130" s="6">
        <v>62.446010000000001</v>
      </c>
      <c r="H5130" s="6">
        <v>145461.794871794</v>
      </c>
      <c r="I5130" s="6">
        <v>54.97</v>
      </c>
      <c r="J5130" s="6">
        <v>54.98</v>
      </c>
      <c r="K5130" s="6">
        <v>54</v>
      </c>
      <c r="L5130" s="6">
        <v>126007.226107226</v>
      </c>
    </row>
    <row r="5131" spans="1:12" ht="15" customHeight="1" x14ac:dyDescent="0.25">
      <c r="A5131" s="5">
        <v>37412</v>
      </c>
      <c r="B5131" s="6">
        <v>54.96</v>
      </c>
      <c r="C5131" s="2">
        <v>10080900</v>
      </c>
      <c r="D5131" s="6">
        <v>0.96</v>
      </c>
      <c r="E5131" s="6">
        <v>1.7777777777777799</v>
      </c>
      <c r="F5131" s="6">
        <v>1.7777757099504099</v>
      </c>
      <c r="G5131" s="6">
        <v>63.438682999999997</v>
      </c>
      <c r="H5131" s="6">
        <v>147775.71794871701</v>
      </c>
      <c r="I5131" s="6">
        <v>54.95</v>
      </c>
      <c r="J5131" s="6">
        <v>55.77</v>
      </c>
      <c r="K5131" s="6">
        <v>54.52</v>
      </c>
      <c r="L5131" s="6">
        <v>128011.88811188799</v>
      </c>
    </row>
    <row r="5132" spans="1:12" ht="15" customHeight="1" x14ac:dyDescent="0.25">
      <c r="A5132" s="5">
        <v>37411</v>
      </c>
      <c r="B5132" s="6">
        <v>54</v>
      </c>
      <c r="C5132" s="2">
        <v>13762500</v>
      </c>
      <c r="D5132" s="6">
        <v>0.85000000000000098</v>
      </c>
      <c r="E5132" s="6">
        <v>1.5992474129821099</v>
      </c>
      <c r="F5132" s="6">
        <v>1.5992447985317899</v>
      </c>
      <c r="G5132" s="6">
        <v>62.330584999999999</v>
      </c>
      <c r="H5132" s="6">
        <v>145192.73892773801</v>
      </c>
      <c r="I5132" s="6">
        <v>53</v>
      </c>
      <c r="J5132" s="6">
        <v>54</v>
      </c>
      <c r="K5132" s="6">
        <v>52</v>
      </c>
      <c r="L5132" s="6">
        <v>125774.12587412501</v>
      </c>
    </row>
    <row r="5133" spans="1:12" ht="15" customHeight="1" x14ac:dyDescent="0.25">
      <c r="A5133" s="5">
        <v>37410</v>
      </c>
      <c r="B5133" s="6">
        <v>53.15</v>
      </c>
      <c r="C5133" s="2">
        <v>8180000</v>
      </c>
      <c r="D5133" s="6">
        <v>-0.95000000000000195</v>
      </c>
      <c r="E5133" s="6">
        <v>-1.75600739371534</v>
      </c>
      <c r="F5133" s="6">
        <v>-1.7560017045124201</v>
      </c>
      <c r="G5133" s="6">
        <v>61.349457000000001</v>
      </c>
      <c r="H5133" s="6">
        <v>142905.727272727</v>
      </c>
      <c r="I5133" s="6">
        <v>54.18</v>
      </c>
      <c r="J5133" s="6">
        <v>54.67</v>
      </c>
      <c r="K5133" s="6">
        <v>52.95</v>
      </c>
      <c r="L5133" s="6">
        <v>123792.773892773</v>
      </c>
    </row>
    <row r="5134" spans="1:12" ht="15" customHeight="1" x14ac:dyDescent="0.25">
      <c r="A5134" s="5">
        <v>37407</v>
      </c>
      <c r="B5134" s="6">
        <v>54.1</v>
      </c>
      <c r="C5134" s="2">
        <v>11707100</v>
      </c>
      <c r="D5134" s="6">
        <v>0.109999999999999</v>
      </c>
      <c r="E5134" s="6">
        <v>0.20374143359880301</v>
      </c>
      <c r="F5134" s="6">
        <v>0.20373225867418299</v>
      </c>
      <c r="G5134" s="6">
        <v>62.446010000000001</v>
      </c>
      <c r="H5134" s="6">
        <v>145461.794871794</v>
      </c>
      <c r="I5134" s="6">
        <v>54.9</v>
      </c>
      <c r="J5134" s="6">
        <v>55.58</v>
      </c>
      <c r="K5134" s="6">
        <v>54.000999999999998</v>
      </c>
      <c r="L5134" s="6">
        <v>126007.226107226</v>
      </c>
    </row>
    <row r="5135" spans="1:12" ht="15" customHeight="1" x14ac:dyDescent="0.25">
      <c r="A5135" s="5">
        <v>37406</v>
      </c>
      <c r="B5135" s="6">
        <v>53.99</v>
      </c>
      <c r="C5135" s="2">
        <v>8196299.9999999898</v>
      </c>
      <c r="D5135" s="6">
        <v>-0.53999999999999904</v>
      </c>
      <c r="E5135" s="6">
        <v>-0.99028057949752601</v>
      </c>
      <c r="F5135" s="6">
        <v>-0.99027761117911295</v>
      </c>
      <c r="G5135" s="6">
        <v>62.319046</v>
      </c>
      <c r="H5135" s="6">
        <v>145165.84149184101</v>
      </c>
      <c r="I5135" s="6">
        <v>54.1</v>
      </c>
      <c r="J5135" s="6">
        <v>54.85</v>
      </c>
      <c r="K5135" s="6">
        <v>53.75</v>
      </c>
      <c r="L5135" s="6">
        <v>125750.81585081499</v>
      </c>
    </row>
    <row r="5136" spans="1:12" ht="15" customHeight="1" x14ac:dyDescent="0.25">
      <c r="A5136" s="5">
        <v>37405</v>
      </c>
      <c r="B5136" s="6">
        <v>54.53</v>
      </c>
      <c r="C5136" s="2">
        <v>5427400</v>
      </c>
      <c r="D5136" s="6">
        <v>-0.25999999999999801</v>
      </c>
      <c r="E5136" s="6">
        <v>-0.47453914947982401</v>
      </c>
      <c r="F5136" s="6">
        <v>-0.474538782963218</v>
      </c>
      <c r="G5136" s="6">
        <v>62.942349999999998</v>
      </c>
      <c r="H5136" s="6">
        <v>146618.76456876399</v>
      </c>
      <c r="I5136" s="6">
        <v>54.9</v>
      </c>
      <c r="J5136" s="6">
        <v>55.66</v>
      </c>
      <c r="K5136" s="6">
        <v>54.53</v>
      </c>
      <c r="L5136" s="6">
        <v>127009.557109557</v>
      </c>
    </row>
    <row r="5137" spans="1:12" ht="15" customHeight="1" x14ac:dyDescent="0.25">
      <c r="A5137" s="5">
        <v>37404</v>
      </c>
      <c r="B5137" s="6">
        <v>54.79</v>
      </c>
      <c r="C5137" s="2">
        <v>6920300</v>
      </c>
      <c r="D5137" s="6">
        <v>-0.73000000000000398</v>
      </c>
      <c r="E5137" s="6">
        <v>-1.3148414985590799</v>
      </c>
      <c r="F5137" s="6">
        <v>-1.3148381272862599</v>
      </c>
      <c r="G5137" s="6">
        <v>63.242460000000001</v>
      </c>
      <c r="H5137" s="6">
        <v>147318.32167832099</v>
      </c>
      <c r="I5137" s="6">
        <v>55.4</v>
      </c>
      <c r="J5137" s="6">
        <v>55.63</v>
      </c>
      <c r="K5137" s="6">
        <v>53.93</v>
      </c>
      <c r="L5137" s="6">
        <v>127615.617715617</v>
      </c>
    </row>
    <row r="5138" spans="1:12" ht="15" customHeight="1" x14ac:dyDescent="0.25">
      <c r="A5138" s="5">
        <v>37400</v>
      </c>
      <c r="B5138" s="6">
        <v>55.52</v>
      </c>
      <c r="C5138" s="2">
        <v>5011100</v>
      </c>
      <c r="D5138" s="6">
        <v>-0.78999999999999904</v>
      </c>
      <c r="E5138" s="6">
        <v>-1.4029479666133799</v>
      </c>
      <c r="F5138" s="6">
        <v>-1.4029504461363</v>
      </c>
      <c r="G5138" s="6">
        <v>64.085075000000003</v>
      </c>
      <c r="H5138" s="6">
        <v>149282.459207459</v>
      </c>
      <c r="I5138" s="6">
        <v>56.56</v>
      </c>
      <c r="J5138" s="6">
        <v>56.94</v>
      </c>
      <c r="K5138" s="6">
        <v>55.51</v>
      </c>
      <c r="L5138" s="6">
        <v>129317.249417249</v>
      </c>
    </row>
    <row r="5139" spans="1:12" ht="15" customHeight="1" x14ac:dyDescent="0.25">
      <c r="A5139" s="5">
        <v>37399</v>
      </c>
      <c r="B5139" s="6">
        <v>56.31</v>
      </c>
      <c r="C5139" s="2">
        <v>5907600</v>
      </c>
      <c r="D5139" s="6">
        <v>-0.489999999999994</v>
      </c>
      <c r="E5139" s="6">
        <v>-0.86267605633801803</v>
      </c>
      <c r="F5139" s="6">
        <v>-0.86267249560495396</v>
      </c>
      <c r="G5139" s="6">
        <v>64.996949999999998</v>
      </c>
      <c r="H5139" s="6">
        <v>151408.04195804099</v>
      </c>
      <c r="I5139" s="6">
        <v>56.5</v>
      </c>
      <c r="J5139" s="6">
        <v>56.76</v>
      </c>
      <c r="K5139" s="6">
        <v>55.79</v>
      </c>
      <c r="L5139" s="6">
        <v>131158.74125874101</v>
      </c>
    </row>
    <row r="5140" spans="1:12" ht="15" customHeight="1" x14ac:dyDescent="0.25">
      <c r="A5140" s="5">
        <v>37398</v>
      </c>
      <c r="B5140" s="6">
        <v>56.8</v>
      </c>
      <c r="C5140" s="2">
        <v>6026900</v>
      </c>
      <c r="D5140" s="6">
        <v>0.19999999999999499</v>
      </c>
      <c r="E5140" s="6">
        <v>0.35335689045936602</v>
      </c>
      <c r="F5140" s="6">
        <v>0.35335072458710898</v>
      </c>
      <c r="G5140" s="6">
        <v>65.562539999999998</v>
      </c>
      <c r="H5140" s="6">
        <v>152726.433566433</v>
      </c>
      <c r="I5140" s="6">
        <v>56.7</v>
      </c>
      <c r="J5140" s="6">
        <v>56.8</v>
      </c>
      <c r="K5140" s="6">
        <v>55.7</v>
      </c>
      <c r="L5140" s="6">
        <v>132300.93240093201</v>
      </c>
    </row>
    <row r="5141" spans="1:12" ht="15" customHeight="1" x14ac:dyDescent="0.25">
      <c r="A5141" s="5">
        <v>37397</v>
      </c>
      <c r="B5141" s="6">
        <v>56.6</v>
      </c>
      <c r="C5141" s="2">
        <v>6376800</v>
      </c>
      <c r="D5141" s="6">
        <v>-1.19999999999999</v>
      </c>
      <c r="E5141" s="6">
        <v>-2.0761245674740301</v>
      </c>
      <c r="F5141" s="6">
        <v>-2.0761184475097099</v>
      </c>
      <c r="G5141" s="6">
        <v>65.331689999999995</v>
      </c>
      <c r="H5141" s="6">
        <v>152188.32167832099</v>
      </c>
      <c r="I5141" s="6">
        <v>57.9</v>
      </c>
      <c r="J5141" s="6">
        <v>58.12</v>
      </c>
      <c r="K5141" s="6">
        <v>56.6</v>
      </c>
      <c r="L5141" s="6">
        <v>131834.73193473101</v>
      </c>
    </row>
    <row r="5142" spans="1:12" ht="15" customHeight="1" x14ac:dyDescent="0.25">
      <c r="A5142" s="5">
        <v>37396</v>
      </c>
      <c r="B5142" s="6">
        <v>57.8</v>
      </c>
      <c r="C5142" s="2">
        <v>5031900</v>
      </c>
      <c r="D5142" s="6">
        <v>-0.53000000000000103</v>
      </c>
      <c r="E5142" s="6">
        <v>-0.90862334990571203</v>
      </c>
      <c r="F5142" s="6">
        <v>-0.90862609226469704</v>
      </c>
      <c r="G5142" s="6">
        <v>66.716809999999995</v>
      </c>
      <c r="H5142" s="6">
        <v>155417.03962703899</v>
      </c>
      <c r="I5142" s="6">
        <v>58.75</v>
      </c>
      <c r="J5142" s="6">
        <v>58.82</v>
      </c>
      <c r="K5142" s="6">
        <v>57.7</v>
      </c>
      <c r="L5142" s="6">
        <v>134631.93473193399</v>
      </c>
    </row>
    <row r="5143" spans="1:12" ht="15" customHeight="1" x14ac:dyDescent="0.25">
      <c r="A5143" s="5">
        <v>37393</v>
      </c>
      <c r="B5143" s="6">
        <v>58.33</v>
      </c>
      <c r="C5143" s="2">
        <v>7547100</v>
      </c>
      <c r="D5143" s="6">
        <v>-2.0000000000003099E-2</v>
      </c>
      <c r="E5143" s="6">
        <v>-3.4275921165383097E-2</v>
      </c>
      <c r="F5143" s="6">
        <v>-3.4275324468613297E-2</v>
      </c>
      <c r="G5143" s="6">
        <v>67.328575000000001</v>
      </c>
      <c r="H5143" s="6">
        <v>156843.06526806499</v>
      </c>
      <c r="I5143" s="6">
        <v>58.35</v>
      </c>
      <c r="J5143" s="6">
        <v>59.3</v>
      </c>
      <c r="K5143" s="6">
        <v>57.960999999999999</v>
      </c>
      <c r="L5143" s="6">
        <v>135867.36596736501</v>
      </c>
    </row>
    <row r="5144" spans="1:12" ht="15" customHeight="1" x14ac:dyDescent="0.25">
      <c r="A5144" s="5">
        <v>37392</v>
      </c>
      <c r="B5144" s="6">
        <v>58.35</v>
      </c>
      <c r="C5144" s="2">
        <v>8015000</v>
      </c>
      <c r="D5144" s="6">
        <v>1.5799999999999901</v>
      </c>
      <c r="E5144" s="6">
        <v>2.7831601197815599</v>
      </c>
      <c r="F5144" s="6">
        <v>2.7831558079765402</v>
      </c>
      <c r="G5144" s="6">
        <v>67.351659999999995</v>
      </c>
      <c r="H5144" s="6">
        <v>156896.87645687599</v>
      </c>
      <c r="I5144" s="6">
        <v>57.65</v>
      </c>
      <c r="J5144" s="6">
        <v>58.69</v>
      </c>
      <c r="K5144" s="6">
        <v>57.44</v>
      </c>
      <c r="L5144" s="6">
        <v>135913.986013986</v>
      </c>
    </row>
    <row r="5145" spans="1:12" ht="15" customHeight="1" x14ac:dyDescent="0.25">
      <c r="A5145" s="5">
        <v>37391</v>
      </c>
      <c r="B5145" s="6">
        <v>56.77</v>
      </c>
      <c r="C5145" s="2">
        <v>10467000</v>
      </c>
      <c r="D5145" s="6">
        <v>-0.619999999999997</v>
      </c>
      <c r="E5145" s="6">
        <v>-1.08032758320264</v>
      </c>
      <c r="F5145" s="6">
        <v>-1.08032237397869</v>
      </c>
      <c r="G5145" s="6">
        <v>65.527916000000005</v>
      </c>
      <c r="H5145" s="6">
        <v>152645.72494172401</v>
      </c>
      <c r="I5145" s="6">
        <v>57.64</v>
      </c>
      <c r="J5145" s="6">
        <v>58.19</v>
      </c>
      <c r="K5145" s="6">
        <v>56.64</v>
      </c>
      <c r="L5145" s="6">
        <v>132231.002331002</v>
      </c>
    </row>
    <row r="5146" spans="1:12" ht="15" customHeight="1" x14ac:dyDescent="0.25">
      <c r="A5146" s="5">
        <v>37390</v>
      </c>
      <c r="B5146" s="6">
        <v>57.39</v>
      </c>
      <c r="C5146" s="2">
        <v>12488500</v>
      </c>
      <c r="D5146" s="6">
        <v>2.35</v>
      </c>
      <c r="E5146" s="6">
        <v>4.2696220930232602</v>
      </c>
      <c r="F5146" s="6">
        <v>4.2696143915815501</v>
      </c>
      <c r="G5146" s="6">
        <v>66.243560000000002</v>
      </c>
      <c r="H5146" s="6">
        <v>154313.892773892</v>
      </c>
      <c r="I5146" s="6">
        <v>57.5</v>
      </c>
      <c r="J5146" s="6">
        <v>58.25</v>
      </c>
      <c r="K5146" s="6">
        <v>57.05</v>
      </c>
      <c r="L5146" s="6">
        <v>133676.22377622299</v>
      </c>
    </row>
    <row r="5147" spans="1:12" ht="15" customHeight="1" x14ac:dyDescent="0.25">
      <c r="A5147" s="5">
        <v>37389</v>
      </c>
      <c r="B5147" s="6">
        <v>55.04</v>
      </c>
      <c r="C5147" s="2">
        <v>6421700</v>
      </c>
      <c r="D5147" s="6">
        <v>1.38</v>
      </c>
      <c r="E5147" s="6">
        <v>2.5717480432351798</v>
      </c>
      <c r="F5147" s="6">
        <v>2.5717549477960402</v>
      </c>
      <c r="G5147" s="6">
        <v>63.531030000000001</v>
      </c>
      <c r="H5147" s="6">
        <v>147990.97902097899</v>
      </c>
      <c r="I5147" s="6">
        <v>53.84</v>
      </c>
      <c r="J5147" s="6">
        <v>55.28</v>
      </c>
      <c r="K5147" s="6">
        <v>53.84</v>
      </c>
      <c r="L5147" s="6">
        <v>128198.368298368</v>
      </c>
    </row>
    <row r="5148" spans="1:12" ht="15" customHeight="1" x14ac:dyDescent="0.25">
      <c r="A5148" s="5">
        <v>37386</v>
      </c>
      <c r="B5148" s="6">
        <v>53.66</v>
      </c>
      <c r="C5148" s="2">
        <v>7436000</v>
      </c>
      <c r="D5148" s="6">
        <v>-1.33</v>
      </c>
      <c r="E5148" s="6">
        <v>-2.4186215675577398</v>
      </c>
      <c r="F5148" s="6">
        <v>-2.41862738036248</v>
      </c>
      <c r="G5148" s="6">
        <v>61.938133000000001</v>
      </c>
      <c r="H5148" s="6">
        <v>144277.93240093201</v>
      </c>
      <c r="I5148" s="6">
        <v>55.24</v>
      </c>
      <c r="J5148" s="6">
        <v>55.26</v>
      </c>
      <c r="K5148" s="6">
        <v>53.61</v>
      </c>
      <c r="L5148" s="6">
        <v>124981.585081585</v>
      </c>
    </row>
    <row r="5149" spans="1:12" ht="15" customHeight="1" x14ac:dyDescent="0.25">
      <c r="A5149" s="5">
        <v>37385</v>
      </c>
      <c r="B5149" s="6">
        <v>54.99</v>
      </c>
      <c r="C5149" s="2">
        <v>11840200</v>
      </c>
      <c r="D5149" s="6">
        <v>-1.3999999999999899</v>
      </c>
      <c r="E5149" s="6">
        <v>-2.4827097003014602</v>
      </c>
      <c r="F5149" s="6">
        <v>-2.4827033756244798</v>
      </c>
      <c r="G5149" s="6">
        <v>63.473315999999997</v>
      </c>
      <c r="H5149" s="6">
        <v>147856.447552447</v>
      </c>
      <c r="I5149" s="6">
        <v>55.65</v>
      </c>
      <c r="J5149" s="6">
        <v>55.75</v>
      </c>
      <c r="K5149" s="6">
        <v>53.72</v>
      </c>
      <c r="L5149" s="6">
        <v>128081.818181818</v>
      </c>
    </row>
    <row r="5150" spans="1:12" ht="15" customHeight="1" x14ac:dyDescent="0.25">
      <c r="A5150" s="5">
        <v>37384</v>
      </c>
      <c r="B5150" s="6">
        <v>56.39</v>
      </c>
      <c r="C5150" s="2">
        <v>8317299.9999999898</v>
      </c>
      <c r="D5150" s="6">
        <v>1.38</v>
      </c>
      <c r="E5150" s="6">
        <v>2.50863479367389</v>
      </c>
      <c r="F5150" s="6">
        <v>2.5086384825469201</v>
      </c>
      <c r="G5150" s="6">
        <v>65.089290000000005</v>
      </c>
      <c r="H5150" s="6">
        <v>151623.28671328601</v>
      </c>
      <c r="I5150" s="6">
        <v>56.25</v>
      </c>
      <c r="J5150" s="6">
        <v>56.49</v>
      </c>
      <c r="K5150" s="6">
        <v>55.68</v>
      </c>
      <c r="L5150" s="6">
        <v>131345.22144522099</v>
      </c>
    </row>
    <row r="5151" spans="1:12" ht="15" customHeight="1" x14ac:dyDescent="0.25">
      <c r="A5151" s="5">
        <v>37383</v>
      </c>
      <c r="B5151" s="6">
        <v>55.01</v>
      </c>
      <c r="C5151" s="2">
        <v>8964900</v>
      </c>
      <c r="D5151" s="6">
        <v>1.01999999999999</v>
      </c>
      <c r="E5151" s="6">
        <v>1.88923874791626</v>
      </c>
      <c r="F5151" s="6">
        <v>1.88922821443704</v>
      </c>
      <c r="G5151" s="6">
        <v>63.496395</v>
      </c>
      <c r="H5151" s="6">
        <v>147910.244755244</v>
      </c>
      <c r="I5151" s="6">
        <v>54.62</v>
      </c>
      <c r="J5151" s="6">
        <v>55.5</v>
      </c>
      <c r="K5151" s="6">
        <v>54</v>
      </c>
      <c r="L5151" s="6">
        <v>128128.438228438</v>
      </c>
    </row>
    <row r="5152" spans="1:12" ht="15" customHeight="1" x14ac:dyDescent="0.25">
      <c r="A5152" s="5">
        <v>37382</v>
      </c>
      <c r="B5152" s="6">
        <v>53.99</v>
      </c>
      <c r="C5152" s="2">
        <v>7980700</v>
      </c>
      <c r="D5152" s="6">
        <v>-1.25999999999999</v>
      </c>
      <c r="E5152" s="6">
        <v>-2.2805429864253299</v>
      </c>
      <c r="F5152" s="6">
        <v>-2.2805362396893099</v>
      </c>
      <c r="G5152" s="6">
        <v>62.319046</v>
      </c>
      <c r="H5152" s="6">
        <v>145165.84149184101</v>
      </c>
      <c r="I5152" s="6">
        <v>55.61</v>
      </c>
      <c r="J5152" s="6">
        <v>56.13</v>
      </c>
      <c r="K5152" s="6">
        <v>53.95</v>
      </c>
      <c r="L5152" s="6">
        <v>125750.81585081499</v>
      </c>
    </row>
    <row r="5153" spans="1:12" ht="15" customHeight="1" x14ac:dyDescent="0.25">
      <c r="A5153" s="5">
        <v>37379</v>
      </c>
      <c r="B5153" s="6">
        <v>55.25</v>
      </c>
      <c r="C5153" s="2">
        <v>7821600</v>
      </c>
      <c r="D5153" s="6">
        <v>-1.3999999999999899</v>
      </c>
      <c r="E5153" s="6">
        <v>-2.4713150926742999</v>
      </c>
      <c r="F5153" s="6">
        <v>-2.4713208886259301</v>
      </c>
      <c r="G5153" s="6">
        <v>63.773421999999997</v>
      </c>
      <c r="H5153" s="6">
        <v>148555.995337995</v>
      </c>
      <c r="I5153" s="6">
        <v>56.45</v>
      </c>
      <c r="J5153" s="6">
        <v>56.48</v>
      </c>
      <c r="K5153" s="6">
        <v>55.08</v>
      </c>
      <c r="L5153" s="6">
        <v>128687.878787878</v>
      </c>
    </row>
    <row r="5154" spans="1:12" ht="15" customHeight="1" x14ac:dyDescent="0.25">
      <c r="A5154" s="5">
        <v>37378</v>
      </c>
      <c r="B5154" s="6">
        <v>56.65</v>
      </c>
      <c r="C5154" s="2">
        <v>7659000</v>
      </c>
      <c r="D5154" s="6">
        <v>-0.149999999999998</v>
      </c>
      <c r="E5154" s="6">
        <v>-0.26408450704225001</v>
      </c>
      <c r="F5154" s="6">
        <v>-0.26407762725483203</v>
      </c>
      <c r="G5154" s="6">
        <v>65.389403999999999</v>
      </c>
      <c r="H5154" s="6">
        <v>152322.85314685301</v>
      </c>
      <c r="I5154" s="6">
        <v>56.75</v>
      </c>
      <c r="J5154" s="6">
        <v>57.25</v>
      </c>
      <c r="K5154" s="6">
        <v>56.18</v>
      </c>
      <c r="L5154" s="6">
        <v>131951.282051282</v>
      </c>
    </row>
    <row r="5155" spans="1:12" ht="15" customHeight="1" x14ac:dyDescent="0.25">
      <c r="A5155" s="5">
        <v>37377</v>
      </c>
      <c r="B5155" s="6">
        <v>56.8</v>
      </c>
      <c r="C5155" s="2">
        <v>8589100</v>
      </c>
      <c r="D5155" s="6">
        <v>0.93999999999999695</v>
      </c>
      <c r="E5155" s="6">
        <v>1.6827783745076901</v>
      </c>
      <c r="F5155" s="6">
        <v>1.68277227741198</v>
      </c>
      <c r="G5155" s="6">
        <v>65.562539999999998</v>
      </c>
      <c r="H5155" s="6">
        <v>152726.433566433</v>
      </c>
      <c r="I5155" s="6">
        <v>55.6</v>
      </c>
      <c r="J5155" s="6">
        <v>56.8</v>
      </c>
      <c r="K5155" s="6">
        <v>54.82</v>
      </c>
      <c r="L5155" s="6">
        <v>132300.93240093201</v>
      </c>
    </row>
    <row r="5156" spans="1:12" ht="15" customHeight="1" x14ac:dyDescent="0.25">
      <c r="A5156" s="5">
        <v>37376</v>
      </c>
      <c r="B5156" s="6">
        <v>55.86</v>
      </c>
      <c r="C5156" s="2">
        <v>10411000</v>
      </c>
      <c r="D5156" s="6">
        <v>-0.34000000000000302</v>
      </c>
      <c r="E5156" s="6">
        <v>-0.60498220640570199</v>
      </c>
      <c r="F5156" s="6">
        <v>-0.60497937566805704</v>
      </c>
      <c r="G5156" s="6">
        <v>64.477530000000002</v>
      </c>
      <c r="H5156" s="6">
        <v>150197.27272727201</v>
      </c>
      <c r="I5156" s="6">
        <v>56.1</v>
      </c>
      <c r="J5156" s="6">
        <v>56.59</v>
      </c>
      <c r="K5156" s="6">
        <v>55.46</v>
      </c>
      <c r="L5156" s="6">
        <v>130109.79020978999</v>
      </c>
    </row>
    <row r="5157" spans="1:12" ht="15" customHeight="1" x14ac:dyDescent="0.25">
      <c r="A5157" s="5">
        <v>37375</v>
      </c>
      <c r="B5157" s="6">
        <v>56.2</v>
      </c>
      <c r="C5157" s="2">
        <v>10053400</v>
      </c>
      <c r="D5157" s="6">
        <v>0.40000000000000502</v>
      </c>
      <c r="E5157" s="6">
        <v>0.71684587813620704</v>
      </c>
      <c r="F5157" s="6">
        <v>0.71684893880863398</v>
      </c>
      <c r="G5157" s="6">
        <v>64.869979999999998</v>
      </c>
      <c r="H5157" s="6">
        <v>151112.074592074</v>
      </c>
      <c r="I5157" s="6">
        <v>55.9</v>
      </c>
      <c r="J5157" s="6">
        <v>57.4</v>
      </c>
      <c r="K5157" s="6">
        <v>55.8</v>
      </c>
      <c r="L5157" s="6">
        <v>130902.331002331</v>
      </c>
    </row>
    <row r="5158" spans="1:12" ht="15" customHeight="1" x14ac:dyDescent="0.25">
      <c r="A5158" s="5">
        <v>37372</v>
      </c>
      <c r="B5158" s="6">
        <v>55.8</v>
      </c>
      <c r="C5158" s="2">
        <v>10036100</v>
      </c>
      <c r="D5158" s="6">
        <v>-1.2</v>
      </c>
      <c r="E5158" s="6">
        <v>-2.1052631578947398</v>
      </c>
      <c r="F5158" s="6">
        <v>-2.1052660057249399</v>
      </c>
      <c r="G5158" s="6">
        <v>64.408270000000002</v>
      </c>
      <c r="H5158" s="6">
        <v>150035.82750582701</v>
      </c>
      <c r="I5158" s="6">
        <v>57.25</v>
      </c>
      <c r="J5158" s="6">
        <v>57.3</v>
      </c>
      <c r="K5158" s="6">
        <v>55.78</v>
      </c>
      <c r="L5158" s="6">
        <v>129969.93006992999</v>
      </c>
    </row>
    <row r="5159" spans="1:12" ht="15" customHeight="1" x14ac:dyDescent="0.25">
      <c r="A5159" s="5">
        <v>37371</v>
      </c>
      <c r="B5159" s="6">
        <v>57</v>
      </c>
      <c r="C5159" s="2">
        <v>7330700</v>
      </c>
      <c r="D5159" s="6">
        <v>-0.45000000000000201</v>
      </c>
      <c r="E5159" s="6">
        <v>-0.783289817232379</v>
      </c>
      <c r="F5159" s="6">
        <v>-0.78329348684009703</v>
      </c>
      <c r="G5159" s="6">
        <v>65.793396000000001</v>
      </c>
      <c r="H5159" s="6">
        <v>153264.55944055901</v>
      </c>
      <c r="I5159" s="6">
        <v>56.8</v>
      </c>
      <c r="J5159" s="6">
        <v>57.11</v>
      </c>
      <c r="K5159" s="6">
        <v>56.23</v>
      </c>
      <c r="L5159" s="6">
        <v>132767.13286713199</v>
      </c>
    </row>
    <row r="5160" spans="1:12" ht="15" customHeight="1" x14ac:dyDescent="0.25">
      <c r="A5160" s="5">
        <v>37370</v>
      </c>
      <c r="B5160" s="6">
        <v>57.45</v>
      </c>
      <c r="C5160" s="2">
        <v>6527500</v>
      </c>
      <c r="D5160" s="6">
        <v>-0.59999999999999398</v>
      </c>
      <c r="E5160" s="6">
        <v>-1.03359173126613</v>
      </c>
      <c r="F5160" s="6">
        <v>-1.03358864616542</v>
      </c>
      <c r="G5160" s="6">
        <v>66.312820000000002</v>
      </c>
      <c r="H5160" s="6">
        <v>154475.33799533799</v>
      </c>
      <c r="I5160" s="6">
        <v>57.9</v>
      </c>
      <c r="J5160" s="6">
        <v>58.64</v>
      </c>
      <c r="K5160" s="6">
        <v>57.32</v>
      </c>
      <c r="L5160" s="6">
        <v>133816.08391608301</v>
      </c>
    </row>
    <row r="5161" spans="1:12" ht="15" customHeight="1" x14ac:dyDescent="0.25">
      <c r="A5161" s="5">
        <v>37369</v>
      </c>
      <c r="B5161" s="6">
        <v>58.05</v>
      </c>
      <c r="C5161" s="2">
        <v>6917900</v>
      </c>
      <c r="D5161" s="6">
        <v>0.5</v>
      </c>
      <c r="E5161" s="6">
        <v>0.86880973066898404</v>
      </c>
      <c r="F5161" s="6">
        <v>0.86880812719336498</v>
      </c>
      <c r="G5161" s="6">
        <v>67.005380000000002</v>
      </c>
      <c r="H5161" s="6">
        <v>156089.696969696</v>
      </c>
      <c r="I5161" s="6">
        <v>57.85</v>
      </c>
      <c r="J5161" s="6">
        <v>58.44</v>
      </c>
      <c r="K5161" s="6">
        <v>57.62</v>
      </c>
      <c r="L5161" s="6">
        <v>135214.68531468499</v>
      </c>
    </row>
    <row r="5162" spans="1:12" ht="15" customHeight="1" x14ac:dyDescent="0.25">
      <c r="A5162" s="5">
        <v>37368</v>
      </c>
      <c r="B5162" s="6">
        <v>57.55</v>
      </c>
      <c r="C5162" s="2">
        <v>6438900</v>
      </c>
      <c r="D5162" s="6">
        <v>-1.38</v>
      </c>
      <c r="E5162" s="6">
        <v>-2.3417614118445602</v>
      </c>
      <c r="F5162" s="6">
        <v>-2.3417631636282499</v>
      </c>
      <c r="G5162" s="6">
        <v>66.428246000000001</v>
      </c>
      <c r="H5162" s="6">
        <v>154744.39627039601</v>
      </c>
      <c r="I5162" s="6">
        <v>58.93</v>
      </c>
      <c r="J5162" s="6">
        <v>59.1</v>
      </c>
      <c r="K5162" s="6">
        <v>57</v>
      </c>
      <c r="L5162" s="6">
        <v>134049.184149184</v>
      </c>
    </row>
    <row r="5163" spans="1:12" ht="15" customHeight="1" x14ac:dyDescent="0.25">
      <c r="A5163" s="5">
        <v>37365</v>
      </c>
      <c r="B5163" s="6">
        <v>58.93</v>
      </c>
      <c r="C5163" s="2">
        <v>5864000</v>
      </c>
      <c r="D5163" s="6">
        <v>0.78000000000000103</v>
      </c>
      <c r="E5163" s="6">
        <v>1.34135855546002</v>
      </c>
      <c r="F5163" s="6">
        <v>1.3413574716991601</v>
      </c>
      <c r="G5163" s="6">
        <v>68.021140000000003</v>
      </c>
      <c r="H5163" s="6">
        <v>158457.435897435</v>
      </c>
      <c r="I5163" s="6">
        <v>58.8</v>
      </c>
      <c r="J5163" s="6">
        <v>59.1</v>
      </c>
      <c r="K5163" s="6">
        <v>58.14</v>
      </c>
      <c r="L5163" s="6">
        <v>137265.96736596699</v>
      </c>
    </row>
    <row r="5164" spans="1:12" ht="15" customHeight="1" x14ac:dyDescent="0.25">
      <c r="A5164" s="5">
        <v>37364</v>
      </c>
      <c r="B5164" s="6">
        <v>58.15</v>
      </c>
      <c r="C5164" s="2">
        <v>11727300</v>
      </c>
      <c r="D5164" s="6">
        <v>-1.1399999999999999</v>
      </c>
      <c r="E5164" s="6">
        <v>-1.9227525721032199</v>
      </c>
      <c r="F5164" s="6">
        <v>-1.9227497256003401</v>
      </c>
      <c r="G5164" s="6">
        <v>67.120810000000006</v>
      </c>
      <c r="H5164" s="6">
        <v>156358.76456876399</v>
      </c>
      <c r="I5164" s="6">
        <v>58.55</v>
      </c>
      <c r="J5164" s="6">
        <v>59.42</v>
      </c>
      <c r="K5164" s="6">
        <v>56.74</v>
      </c>
      <c r="L5164" s="6">
        <v>135447.785547785</v>
      </c>
    </row>
    <row r="5165" spans="1:12" ht="15" customHeight="1" x14ac:dyDescent="0.25">
      <c r="A5165" s="5">
        <v>37363</v>
      </c>
      <c r="B5165" s="6">
        <v>59.29</v>
      </c>
      <c r="C5165" s="2">
        <v>9141200</v>
      </c>
      <c r="D5165" s="6">
        <v>-0.71</v>
      </c>
      <c r="E5165" s="6">
        <v>-1.18333333333333</v>
      </c>
      <c r="F5165" s="6">
        <v>-1.1833222151951699</v>
      </c>
      <c r="G5165" s="6">
        <v>68.436676000000006</v>
      </c>
      <c r="H5165" s="6">
        <v>159426.05128205099</v>
      </c>
      <c r="I5165" s="6">
        <v>60.55</v>
      </c>
      <c r="J5165" s="6">
        <v>60.55</v>
      </c>
      <c r="K5165" s="6">
        <v>58.65</v>
      </c>
      <c r="L5165" s="6">
        <v>138105.12820512801</v>
      </c>
    </row>
    <row r="5166" spans="1:12" ht="15" customHeight="1" x14ac:dyDescent="0.25">
      <c r="A5166" s="5">
        <v>37362</v>
      </c>
      <c r="B5166" s="6">
        <v>60</v>
      </c>
      <c r="C5166" s="2">
        <v>7013800</v>
      </c>
      <c r="D5166" s="6">
        <v>7.0000000000000201E-2</v>
      </c>
      <c r="E5166" s="6">
        <v>0.116802936759552</v>
      </c>
      <c r="F5166" s="6">
        <v>0.11679005588836</v>
      </c>
      <c r="G5166" s="6">
        <v>69.256200000000007</v>
      </c>
      <c r="H5166" s="6">
        <v>161336.36363636301</v>
      </c>
      <c r="I5166" s="6">
        <v>60.2</v>
      </c>
      <c r="J5166" s="6">
        <v>60.71</v>
      </c>
      <c r="K5166" s="6">
        <v>59.6</v>
      </c>
      <c r="L5166" s="6">
        <v>139760.139860139</v>
      </c>
    </row>
    <row r="5167" spans="1:12" ht="15" customHeight="1" x14ac:dyDescent="0.25">
      <c r="A5167" s="5">
        <v>37361</v>
      </c>
      <c r="B5167" s="6">
        <v>59.93</v>
      </c>
      <c r="C5167" s="2">
        <v>5770000</v>
      </c>
      <c r="D5167" s="6">
        <v>-1.2999999999999901</v>
      </c>
      <c r="E5167" s="6">
        <v>-2.1231422505307802</v>
      </c>
      <c r="F5167" s="6">
        <v>-2.1231405983024501</v>
      </c>
      <c r="G5167" s="6">
        <v>69.175409999999999</v>
      </c>
      <c r="H5167" s="6">
        <v>161148.04195804099</v>
      </c>
      <c r="I5167" s="6">
        <v>61.05</v>
      </c>
      <c r="J5167" s="6">
        <v>61.27</v>
      </c>
      <c r="K5167" s="6">
        <v>59.52</v>
      </c>
      <c r="L5167" s="6">
        <v>139596.969696969</v>
      </c>
    </row>
    <row r="5168" spans="1:12" ht="15" customHeight="1" x14ac:dyDescent="0.25">
      <c r="A5168" s="5">
        <v>37358</v>
      </c>
      <c r="B5168" s="6">
        <v>61.23</v>
      </c>
      <c r="C5168" s="2">
        <v>6488700</v>
      </c>
      <c r="D5168" s="6">
        <v>1.0599999999999901</v>
      </c>
      <c r="E5168" s="6">
        <v>1.76167525344854</v>
      </c>
      <c r="F5168" s="6">
        <v>1.7616806208220399</v>
      </c>
      <c r="G5168" s="6">
        <v>70.675960000000003</v>
      </c>
      <c r="H5168" s="6">
        <v>164645.82750582701</v>
      </c>
      <c r="I5168" s="6">
        <v>60.7</v>
      </c>
      <c r="J5168" s="6">
        <v>61.85</v>
      </c>
      <c r="K5168" s="6">
        <v>60.29</v>
      </c>
      <c r="L5168" s="6">
        <v>142627.27272727201</v>
      </c>
    </row>
    <row r="5169" spans="1:12" ht="15" customHeight="1" x14ac:dyDescent="0.25">
      <c r="A5169" s="5">
        <v>37357</v>
      </c>
      <c r="B5169" s="6">
        <v>60.17</v>
      </c>
      <c r="C5169" s="2">
        <v>8567000</v>
      </c>
      <c r="D5169" s="6">
        <v>-0.39999999999999802</v>
      </c>
      <c r="E5169" s="6">
        <v>-0.66039293379560604</v>
      </c>
      <c r="F5169" s="6">
        <v>-0.66039573682805597</v>
      </c>
      <c r="G5169" s="6">
        <v>69.452430000000007</v>
      </c>
      <c r="H5169" s="6">
        <v>161793.77622377599</v>
      </c>
      <c r="I5169" s="6">
        <v>60.65</v>
      </c>
      <c r="J5169" s="6">
        <v>61.81</v>
      </c>
      <c r="K5169" s="6">
        <v>60.01</v>
      </c>
      <c r="L5169" s="6">
        <v>140156.41025640999</v>
      </c>
    </row>
    <row r="5170" spans="1:12" ht="15" customHeight="1" x14ac:dyDescent="0.25">
      <c r="A5170" s="5">
        <v>37356</v>
      </c>
      <c r="B5170" s="6">
        <v>60.57</v>
      </c>
      <c r="C5170" s="2">
        <v>7116000</v>
      </c>
      <c r="D5170" s="6">
        <v>0.46999999999999797</v>
      </c>
      <c r="E5170" s="6">
        <v>0.78202995008318499</v>
      </c>
      <c r="F5170" s="6">
        <v>0.78203438494959199</v>
      </c>
      <c r="G5170" s="6">
        <v>69.914140000000003</v>
      </c>
      <c r="H5170" s="6">
        <v>162870.02331002301</v>
      </c>
      <c r="I5170" s="6">
        <v>60.25</v>
      </c>
      <c r="J5170" s="6">
        <v>60.7</v>
      </c>
      <c r="K5170" s="6">
        <v>59.87</v>
      </c>
      <c r="L5170" s="6">
        <v>141088.811188811</v>
      </c>
    </row>
    <row r="5171" spans="1:12" ht="15" customHeight="1" x14ac:dyDescent="0.25">
      <c r="A5171" s="5">
        <v>37355</v>
      </c>
      <c r="B5171" s="6">
        <v>60.1</v>
      </c>
      <c r="C5171" s="2">
        <v>6229800</v>
      </c>
      <c r="D5171" s="6">
        <v>0.32</v>
      </c>
      <c r="E5171" s="6">
        <v>0.53529608564737396</v>
      </c>
      <c r="F5171" s="6">
        <v>0.53529256560935701</v>
      </c>
      <c r="G5171" s="6">
        <v>69.371629999999996</v>
      </c>
      <c r="H5171" s="6">
        <v>161605.431235431</v>
      </c>
      <c r="I5171" s="6">
        <v>60.1</v>
      </c>
      <c r="J5171" s="6">
        <v>60.45</v>
      </c>
      <c r="K5171" s="6">
        <v>59.9</v>
      </c>
      <c r="L5171" s="6">
        <v>139993.24009323999</v>
      </c>
    </row>
    <row r="5172" spans="1:12" ht="15" customHeight="1" x14ac:dyDescent="0.25">
      <c r="A5172" s="5">
        <v>37354</v>
      </c>
      <c r="B5172" s="6">
        <v>59.78</v>
      </c>
      <c r="C5172" s="2">
        <v>6139300</v>
      </c>
      <c r="D5172" s="6">
        <v>0.64</v>
      </c>
      <c r="E5172" s="6">
        <v>1.0821778829895199</v>
      </c>
      <c r="F5172" s="6">
        <v>1.0821751320086099</v>
      </c>
      <c r="G5172" s="6">
        <v>69.002266000000006</v>
      </c>
      <c r="H5172" s="6">
        <v>160744.44289044201</v>
      </c>
      <c r="I5172" s="6">
        <v>59</v>
      </c>
      <c r="J5172" s="6">
        <v>59.95</v>
      </c>
      <c r="K5172" s="6">
        <v>58.52</v>
      </c>
      <c r="L5172" s="6">
        <v>139247.31934731899</v>
      </c>
    </row>
    <row r="5173" spans="1:12" ht="15" customHeight="1" x14ac:dyDescent="0.25">
      <c r="A5173" s="5">
        <v>37351</v>
      </c>
      <c r="B5173" s="6">
        <v>59.14</v>
      </c>
      <c r="C5173" s="2">
        <v>5321600</v>
      </c>
      <c r="D5173" s="6">
        <v>-0.14000000000000001</v>
      </c>
      <c r="E5173" s="6">
        <v>-0.236167341430504</v>
      </c>
      <c r="F5173" s="6">
        <v>-0.23616323418017501</v>
      </c>
      <c r="G5173" s="6">
        <v>68.263535000000005</v>
      </c>
      <c r="H5173" s="6">
        <v>159022.459207459</v>
      </c>
      <c r="I5173" s="6">
        <v>59.23</v>
      </c>
      <c r="J5173" s="6">
        <v>59.75</v>
      </c>
      <c r="K5173" s="6">
        <v>58.78</v>
      </c>
      <c r="L5173" s="6">
        <v>137755.47785547699</v>
      </c>
    </row>
    <row r="5174" spans="1:12" ht="15" customHeight="1" x14ac:dyDescent="0.25">
      <c r="A5174" s="5">
        <v>37350</v>
      </c>
      <c r="B5174" s="6">
        <v>59.28</v>
      </c>
      <c r="C5174" s="2">
        <v>6853300</v>
      </c>
      <c r="D5174" s="6">
        <v>0.67999999999999905</v>
      </c>
      <c r="E5174" s="6">
        <v>1.160409556314</v>
      </c>
      <c r="F5174" s="6">
        <v>1.1604040967926701</v>
      </c>
      <c r="G5174" s="6">
        <v>68.425129999999996</v>
      </c>
      <c r="H5174" s="6">
        <v>159399.13752913699</v>
      </c>
      <c r="I5174" s="6">
        <v>58.8</v>
      </c>
      <c r="J5174" s="6">
        <v>59.6</v>
      </c>
      <c r="K5174" s="6">
        <v>58.72</v>
      </c>
      <c r="L5174" s="6">
        <v>138081.818181818</v>
      </c>
    </row>
    <row r="5175" spans="1:12" ht="15" customHeight="1" x14ac:dyDescent="0.25">
      <c r="A5175" s="5">
        <v>37349</v>
      </c>
      <c r="B5175" s="6">
        <v>58.6</v>
      </c>
      <c r="C5175" s="2">
        <v>8932800</v>
      </c>
      <c r="D5175" s="6">
        <v>-0.32999999999999802</v>
      </c>
      <c r="E5175" s="6">
        <v>-0.55998642457152303</v>
      </c>
      <c r="F5175" s="6">
        <v>-0.55998767442003705</v>
      </c>
      <c r="G5175" s="6">
        <v>67.640230000000003</v>
      </c>
      <c r="H5175" s="6">
        <v>157569.533799533</v>
      </c>
      <c r="I5175" s="6">
        <v>59.4</v>
      </c>
      <c r="J5175" s="6">
        <v>59.8</v>
      </c>
      <c r="K5175" s="6">
        <v>57.75</v>
      </c>
      <c r="L5175" s="6">
        <v>136496.73659673601</v>
      </c>
    </row>
    <row r="5176" spans="1:12" ht="15" customHeight="1" x14ac:dyDescent="0.25">
      <c r="A5176" s="5">
        <v>37348</v>
      </c>
      <c r="B5176" s="6">
        <v>58.93</v>
      </c>
      <c r="C5176" s="2">
        <v>7788800</v>
      </c>
      <c r="D5176" s="6">
        <v>-0.630000000000002</v>
      </c>
      <c r="E5176" s="6">
        <v>-1.0577568838146401</v>
      </c>
      <c r="F5176" s="6">
        <v>-1.05775660296038</v>
      </c>
      <c r="G5176" s="6">
        <v>68.021140000000003</v>
      </c>
      <c r="H5176" s="6">
        <v>158457.435897435</v>
      </c>
      <c r="I5176" s="6">
        <v>59.5</v>
      </c>
      <c r="J5176" s="6">
        <v>59.51</v>
      </c>
      <c r="K5176" s="6">
        <v>58.75</v>
      </c>
      <c r="L5176" s="6">
        <v>137265.96736596699</v>
      </c>
    </row>
    <row r="5177" spans="1:12" ht="15" customHeight="1" x14ac:dyDescent="0.25">
      <c r="A5177" s="5">
        <v>37347</v>
      </c>
      <c r="B5177" s="6">
        <v>59.56</v>
      </c>
      <c r="C5177" s="2">
        <v>13248800</v>
      </c>
      <c r="D5177" s="6">
        <v>-1.73999999999999</v>
      </c>
      <c r="E5177" s="6">
        <v>-2.8384991843392999</v>
      </c>
      <c r="F5177" s="6">
        <v>-2.8384991059511502</v>
      </c>
      <c r="G5177" s="6">
        <v>68.748329999999996</v>
      </c>
      <c r="H5177" s="6">
        <v>160152.517482517</v>
      </c>
      <c r="I5177" s="6">
        <v>60.35</v>
      </c>
      <c r="J5177" s="6">
        <v>60.36</v>
      </c>
      <c r="K5177" s="6">
        <v>58.62</v>
      </c>
      <c r="L5177" s="6">
        <v>138734.49883449799</v>
      </c>
    </row>
    <row r="5178" spans="1:12" ht="15" customHeight="1" x14ac:dyDescent="0.25">
      <c r="A5178" s="5">
        <v>37343</v>
      </c>
      <c r="B5178" s="6">
        <v>61.3</v>
      </c>
      <c r="C5178" s="2">
        <v>5830000</v>
      </c>
      <c r="D5178" s="6">
        <v>-0.70000000000000195</v>
      </c>
      <c r="E5178" s="6">
        <v>-1.12903225806452</v>
      </c>
      <c r="F5178" s="6">
        <v>-1.12901968203894</v>
      </c>
      <c r="G5178" s="6">
        <v>70.75676</v>
      </c>
      <c r="H5178" s="6">
        <v>164834.172494172</v>
      </c>
      <c r="I5178" s="6">
        <v>62.01</v>
      </c>
      <c r="J5178" s="6">
        <v>62.17</v>
      </c>
      <c r="K5178" s="6">
        <v>61.28</v>
      </c>
      <c r="L5178" s="6">
        <v>142790.44289044201</v>
      </c>
    </row>
    <row r="5179" spans="1:12" ht="15" customHeight="1" x14ac:dyDescent="0.25">
      <c r="A5179" s="5">
        <v>37342</v>
      </c>
      <c r="B5179" s="6">
        <v>62</v>
      </c>
      <c r="C5179" s="2">
        <v>6930800</v>
      </c>
      <c r="D5179" s="6">
        <v>-0.17000000000000101</v>
      </c>
      <c r="E5179" s="6">
        <v>-0.27344378317516399</v>
      </c>
      <c r="F5179" s="6">
        <v>-0.27344948096437099</v>
      </c>
      <c r="G5179" s="6">
        <v>71.56474</v>
      </c>
      <c r="H5179" s="6">
        <v>166717.57575757499</v>
      </c>
      <c r="I5179" s="6">
        <v>62.05</v>
      </c>
      <c r="J5179" s="6">
        <v>62.3</v>
      </c>
      <c r="K5179" s="6">
        <v>61.62</v>
      </c>
      <c r="L5179" s="6">
        <v>144422.14452214399</v>
      </c>
    </row>
    <row r="5180" spans="1:12" ht="15" customHeight="1" x14ac:dyDescent="0.25">
      <c r="A5180" s="5">
        <v>37341</v>
      </c>
      <c r="B5180" s="6">
        <v>62.17</v>
      </c>
      <c r="C5180" s="2">
        <v>6183500</v>
      </c>
      <c r="D5180" s="6">
        <v>0.89</v>
      </c>
      <c r="E5180" s="6">
        <v>1.4523498694517001</v>
      </c>
      <c r="F5180" s="6">
        <v>1.45234935498186</v>
      </c>
      <c r="G5180" s="6">
        <v>71.76097</v>
      </c>
      <c r="H5180" s="6">
        <v>167174.988344988</v>
      </c>
      <c r="I5180" s="6">
        <v>61.35</v>
      </c>
      <c r="J5180" s="6">
        <v>62.39</v>
      </c>
      <c r="K5180" s="6">
        <v>61.35</v>
      </c>
      <c r="L5180" s="6">
        <v>144818.414918414</v>
      </c>
    </row>
    <row r="5181" spans="1:12" ht="15" customHeight="1" x14ac:dyDescent="0.25">
      <c r="A5181" s="5">
        <v>37340</v>
      </c>
      <c r="B5181" s="6">
        <v>61.28</v>
      </c>
      <c r="C5181" s="2">
        <v>5917900</v>
      </c>
      <c r="D5181" s="6">
        <v>-0.76999999999999602</v>
      </c>
      <c r="E5181" s="6">
        <v>-1.24093473005639</v>
      </c>
      <c r="F5181" s="6">
        <v>-1.24093754947819</v>
      </c>
      <c r="G5181" s="6">
        <v>70.733670000000004</v>
      </c>
      <c r="H5181" s="6">
        <v>164780.349650349</v>
      </c>
      <c r="I5181" s="6">
        <v>61.85</v>
      </c>
      <c r="J5181" s="6">
        <v>62.18</v>
      </c>
      <c r="K5181" s="6">
        <v>61.28</v>
      </c>
      <c r="L5181" s="6">
        <v>142743.82284382201</v>
      </c>
    </row>
    <row r="5182" spans="1:12" ht="15" customHeight="1" x14ac:dyDescent="0.25">
      <c r="A5182" s="5">
        <v>37337</v>
      </c>
      <c r="B5182" s="6">
        <v>62.05</v>
      </c>
      <c r="C5182" s="2">
        <v>5499200</v>
      </c>
      <c r="D5182" s="6">
        <v>-0.15000000000000499</v>
      </c>
      <c r="E5182" s="6">
        <v>-0.24115755627011001</v>
      </c>
      <c r="F5182" s="6">
        <v>-0.24115683969490001</v>
      </c>
      <c r="G5182" s="6">
        <v>71.622460000000004</v>
      </c>
      <c r="H5182" s="6">
        <v>166852.12121212101</v>
      </c>
      <c r="I5182" s="6">
        <v>62.2</v>
      </c>
      <c r="J5182" s="6">
        <v>62.24</v>
      </c>
      <c r="K5182" s="6">
        <v>61.57</v>
      </c>
      <c r="L5182" s="6">
        <v>144538.694638694</v>
      </c>
    </row>
    <row r="5183" spans="1:12" ht="15" customHeight="1" x14ac:dyDescent="0.25">
      <c r="A5183" s="5">
        <v>37336</v>
      </c>
      <c r="B5183" s="6">
        <v>62.2</v>
      </c>
      <c r="C5183" s="2">
        <v>6163200</v>
      </c>
      <c r="D5183" s="6">
        <v>-0.97999999999999599</v>
      </c>
      <c r="E5183" s="6">
        <v>-1.55112377334598</v>
      </c>
      <c r="F5183" s="6">
        <v>-1.5511309355587899</v>
      </c>
      <c r="G5183" s="6">
        <v>71.795599999999993</v>
      </c>
      <c r="H5183" s="6">
        <v>167255.71095571</v>
      </c>
      <c r="I5183" s="6">
        <v>62.95</v>
      </c>
      <c r="J5183" s="6">
        <v>63.19</v>
      </c>
      <c r="K5183" s="6">
        <v>61.95</v>
      </c>
      <c r="L5183" s="6">
        <v>144888.34498834499</v>
      </c>
    </row>
    <row r="5184" spans="1:12" ht="15" customHeight="1" x14ac:dyDescent="0.25">
      <c r="A5184" s="5">
        <v>37335</v>
      </c>
      <c r="B5184" s="6">
        <v>63.18</v>
      </c>
      <c r="C5184" s="2">
        <v>7102200</v>
      </c>
      <c r="D5184" s="6">
        <v>-0.28000000000000103</v>
      </c>
      <c r="E5184" s="6">
        <v>-0.44122281752284598</v>
      </c>
      <c r="F5184" s="6">
        <v>-0.32303155974874298</v>
      </c>
      <c r="G5184" s="6">
        <v>72.926789999999997</v>
      </c>
      <c r="H5184" s="6">
        <v>169892.517482517</v>
      </c>
      <c r="I5184" s="6">
        <v>62.95</v>
      </c>
      <c r="J5184" s="6">
        <v>63.44</v>
      </c>
      <c r="K5184" s="6">
        <v>62.93</v>
      </c>
      <c r="L5184" s="6">
        <v>147172.727272727</v>
      </c>
    </row>
    <row r="5185" spans="1:12" ht="15" customHeight="1" x14ac:dyDescent="0.25">
      <c r="A5185" s="5">
        <v>37334</v>
      </c>
      <c r="B5185" s="6">
        <v>63.46</v>
      </c>
      <c r="C5185" s="2">
        <v>5544900</v>
      </c>
      <c r="D5185" s="6">
        <v>-8.9999999999996305E-2</v>
      </c>
      <c r="E5185" s="6">
        <v>-0.14162077104641299</v>
      </c>
      <c r="F5185" s="6">
        <v>-0.141619222543787</v>
      </c>
      <c r="G5185" s="6">
        <v>73.163129999999995</v>
      </c>
      <c r="H5185" s="6">
        <v>170443.426573426</v>
      </c>
      <c r="I5185" s="6">
        <v>63.7</v>
      </c>
      <c r="J5185" s="6">
        <v>63.84</v>
      </c>
      <c r="K5185" s="6">
        <v>63.04</v>
      </c>
      <c r="L5185" s="6">
        <v>147825.40792540699</v>
      </c>
    </row>
    <row r="5186" spans="1:12" ht="15" customHeight="1" x14ac:dyDescent="0.25">
      <c r="A5186" s="5">
        <v>37333</v>
      </c>
      <c r="B5186" s="6">
        <v>63.55</v>
      </c>
      <c r="C5186" s="2">
        <v>6358900</v>
      </c>
      <c r="D5186" s="6">
        <v>-0.20000000000000201</v>
      </c>
      <c r="E5186" s="6">
        <v>-0.31372549019608098</v>
      </c>
      <c r="F5186" s="6">
        <v>-0.31373186629879402</v>
      </c>
      <c r="G5186" s="6">
        <v>73.266890000000004</v>
      </c>
      <c r="H5186" s="6">
        <v>170685.29137529101</v>
      </c>
      <c r="I5186" s="6">
        <v>63.92</v>
      </c>
      <c r="J5186" s="6">
        <v>63.94</v>
      </c>
      <c r="K5186" s="6">
        <v>62.7</v>
      </c>
      <c r="L5186" s="6">
        <v>148035.19813519801</v>
      </c>
    </row>
    <row r="5187" spans="1:12" ht="15" customHeight="1" x14ac:dyDescent="0.25">
      <c r="A5187" s="5">
        <v>37330</v>
      </c>
      <c r="B5187" s="6">
        <v>63.75</v>
      </c>
      <c r="C5187" s="2">
        <v>13302500</v>
      </c>
      <c r="D5187" s="6">
        <v>1.47999999999999</v>
      </c>
      <c r="E5187" s="6">
        <v>2.3767464268507901</v>
      </c>
      <c r="F5187" s="6">
        <v>2.3767530984587899</v>
      </c>
      <c r="G5187" s="6">
        <v>73.497474999999994</v>
      </c>
      <c r="H5187" s="6">
        <v>171222.785547785</v>
      </c>
      <c r="I5187" s="6">
        <v>62.68</v>
      </c>
      <c r="J5187" s="6">
        <v>63.75</v>
      </c>
      <c r="K5187" s="6">
        <v>62.45</v>
      </c>
      <c r="L5187" s="6">
        <v>148501.39860139799</v>
      </c>
    </row>
    <row r="5188" spans="1:12" ht="15" customHeight="1" x14ac:dyDescent="0.25">
      <c r="A5188" s="5">
        <v>37329</v>
      </c>
      <c r="B5188" s="6">
        <v>62.27</v>
      </c>
      <c r="C5188" s="2">
        <v>5020200</v>
      </c>
      <c r="D5188" s="6">
        <v>0.28000000000000103</v>
      </c>
      <c r="E5188" s="6">
        <v>0.45168575576706099</v>
      </c>
      <c r="F5188" s="6">
        <v>0.45167673475692199</v>
      </c>
      <c r="G5188" s="6">
        <v>71.791175999999993</v>
      </c>
      <c r="H5188" s="6">
        <v>167245.39860139799</v>
      </c>
      <c r="I5188" s="6">
        <v>61.95</v>
      </c>
      <c r="J5188" s="6">
        <v>62.59</v>
      </c>
      <c r="K5188" s="6">
        <v>61.91</v>
      </c>
      <c r="L5188" s="6">
        <v>145051.51515151499</v>
      </c>
    </row>
    <row r="5189" spans="1:12" ht="15" customHeight="1" x14ac:dyDescent="0.25">
      <c r="A5189" s="5">
        <v>37328</v>
      </c>
      <c r="B5189" s="6">
        <v>61.99</v>
      </c>
      <c r="C5189" s="2">
        <v>6178300</v>
      </c>
      <c r="D5189" s="6">
        <v>-0.239999999999994</v>
      </c>
      <c r="E5189" s="6">
        <v>-0.38566607745459303</v>
      </c>
      <c r="F5189" s="6">
        <v>-0.38565721458732</v>
      </c>
      <c r="G5189" s="6">
        <v>71.468369999999993</v>
      </c>
      <c r="H5189" s="6">
        <v>166492.93706293701</v>
      </c>
      <c r="I5189" s="6">
        <v>61.75</v>
      </c>
      <c r="J5189" s="6">
        <v>62.09</v>
      </c>
      <c r="K5189" s="6">
        <v>61.3</v>
      </c>
      <c r="L5189" s="6">
        <v>144398.83449883401</v>
      </c>
    </row>
    <row r="5190" spans="1:12" ht="15" customHeight="1" x14ac:dyDescent="0.25">
      <c r="A5190" s="5">
        <v>37327</v>
      </c>
      <c r="B5190" s="6">
        <v>62.23</v>
      </c>
      <c r="C5190" s="2">
        <v>6980900</v>
      </c>
      <c r="D5190" s="6">
        <v>-0.30000000000000399</v>
      </c>
      <c r="E5190" s="6">
        <v>-0.47976971053894601</v>
      </c>
      <c r="F5190" s="6">
        <v>-0.47976909161805398</v>
      </c>
      <c r="G5190" s="6">
        <v>71.745059999999995</v>
      </c>
      <c r="H5190" s="6">
        <v>167137.902097902</v>
      </c>
      <c r="I5190" s="6">
        <v>61.9</v>
      </c>
      <c r="J5190" s="6">
        <v>62.4</v>
      </c>
      <c r="K5190" s="6">
        <v>61.899000000000001</v>
      </c>
      <c r="L5190" s="6">
        <v>144958.275058275</v>
      </c>
    </row>
    <row r="5191" spans="1:12" ht="15" customHeight="1" x14ac:dyDescent="0.25">
      <c r="A5191" s="5">
        <v>37326</v>
      </c>
      <c r="B5191" s="6">
        <v>62.53</v>
      </c>
      <c r="C5191" s="2">
        <v>6698200</v>
      </c>
      <c r="D5191" s="6">
        <v>9.9999999999980105E-3</v>
      </c>
      <c r="E5191" s="6">
        <v>1.5994881637881798E-2</v>
      </c>
      <c r="F5191" s="6">
        <v>1.59823727746921E-2</v>
      </c>
      <c r="G5191" s="6">
        <v>72.09093</v>
      </c>
      <c r="H5191" s="6">
        <v>167944.12587412499</v>
      </c>
      <c r="I5191" s="6">
        <v>62.81</v>
      </c>
      <c r="J5191" s="6">
        <v>62.81</v>
      </c>
      <c r="K5191" s="6">
        <v>62.03</v>
      </c>
      <c r="L5191" s="6">
        <v>145657.57575757499</v>
      </c>
    </row>
    <row r="5192" spans="1:12" ht="15" customHeight="1" x14ac:dyDescent="0.25">
      <c r="A5192" s="5">
        <v>37323</v>
      </c>
      <c r="B5192" s="6">
        <v>62.52</v>
      </c>
      <c r="C5192" s="2">
        <v>10461100</v>
      </c>
      <c r="D5192" s="6">
        <v>0.82</v>
      </c>
      <c r="E5192" s="6">
        <v>1.3290113452188099</v>
      </c>
      <c r="F5192" s="6">
        <v>1.3290179864134</v>
      </c>
      <c r="G5192" s="6">
        <v>72.079409999999996</v>
      </c>
      <c r="H5192" s="6">
        <v>167917.27272727201</v>
      </c>
      <c r="I5192" s="6">
        <v>62.18</v>
      </c>
      <c r="J5192" s="6">
        <v>62.9</v>
      </c>
      <c r="K5192" s="6">
        <v>62</v>
      </c>
      <c r="L5192" s="6">
        <v>145634.26573426501</v>
      </c>
    </row>
    <row r="5193" spans="1:12" ht="15" customHeight="1" x14ac:dyDescent="0.25">
      <c r="A5193" s="5">
        <v>37322</v>
      </c>
      <c r="B5193" s="6">
        <v>61.7</v>
      </c>
      <c r="C5193" s="2">
        <v>9292400</v>
      </c>
      <c r="D5193" s="6">
        <v>0.80000000000000404</v>
      </c>
      <c r="E5193" s="6">
        <v>1.3136288998357899</v>
      </c>
      <c r="F5193" s="6">
        <v>1.3136357615611101</v>
      </c>
      <c r="G5193" s="6">
        <v>71.134026000000006</v>
      </c>
      <c r="H5193" s="6">
        <v>165713.58041957999</v>
      </c>
      <c r="I5193" s="6">
        <v>61.5</v>
      </c>
      <c r="J5193" s="6">
        <v>61.95</v>
      </c>
      <c r="K5193" s="6">
        <v>60.99</v>
      </c>
      <c r="L5193" s="6">
        <v>143722.84382284299</v>
      </c>
    </row>
    <row r="5194" spans="1:12" ht="15" customHeight="1" x14ac:dyDescent="0.25">
      <c r="A5194" s="5">
        <v>37321</v>
      </c>
      <c r="B5194" s="6">
        <v>60.9</v>
      </c>
      <c r="C5194" s="2">
        <v>10196200</v>
      </c>
      <c r="D5194" s="6">
        <v>0.14000000000000001</v>
      </c>
      <c r="E5194" s="6">
        <v>0.230414746543772</v>
      </c>
      <c r="F5194" s="6">
        <v>0.23042017384937699</v>
      </c>
      <c r="G5194" s="6">
        <v>70.211699999999993</v>
      </c>
      <c r="H5194" s="6">
        <v>163563.636363636</v>
      </c>
      <c r="I5194" s="6">
        <v>60.97</v>
      </c>
      <c r="J5194" s="6">
        <v>61.48</v>
      </c>
      <c r="K5194" s="6">
        <v>60.3</v>
      </c>
      <c r="L5194" s="6">
        <v>141858.04195804099</v>
      </c>
    </row>
    <row r="5195" spans="1:12" ht="15" customHeight="1" x14ac:dyDescent="0.25">
      <c r="A5195" s="5">
        <v>37320</v>
      </c>
      <c r="B5195" s="6">
        <v>60.76</v>
      </c>
      <c r="C5195" s="2">
        <v>12357800</v>
      </c>
      <c r="D5195" s="6">
        <v>-2.21999999999999</v>
      </c>
      <c r="E5195" s="6">
        <v>-3.5249285487456299</v>
      </c>
      <c r="F5195" s="6">
        <v>-3.52492703112928</v>
      </c>
      <c r="G5195" s="6">
        <v>70.050290000000004</v>
      </c>
      <c r="H5195" s="6">
        <v>163187.38927738901</v>
      </c>
      <c r="I5195" s="6">
        <v>62.32</v>
      </c>
      <c r="J5195" s="6">
        <v>62.59</v>
      </c>
      <c r="K5195" s="6">
        <v>60.55</v>
      </c>
      <c r="L5195" s="6">
        <v>141531.701631701</v>
      </c>
    </row>
    <row r="5196" spans="1:12" ht="15" customHeight="1" x14ac:dyDescent="0.25">
      <c r="A5196" s="5">
        <v>37319</v>
      </c>
      <c r="B5196" s="6">
        <v>62.98</v>
      </c>
      <c r="C5196" s="2">
        <v>8167600</v>
      </c>
      <c r="D5196" s="6">
        <v>0.16999999999999399</v>
      </c>
      <c r="E5196" s="6">
        <v>0.27065753860848701</v>
      </c>
      <c r="F5196" s="6">
        <v>0.27065305562175002</v>
      </c>
      <c r="G5196" s="6">
        <v>72.609729999999999</v>
      </c>
      <c r="H5196" s="6">
        <v>169153.44988344901</v>
      </c>
      <c r="I5196" s="6">
        <v>62.95</v>
      </c>
      <c r="J5196" s="6">
        <v>63.08</v>
      </c>
      <c r="K5196" s="6">
        <v>62.18</v>
      </c>
      <c r="L5196" s="6">
        <v>146706.526806526</v>
      </c>
    </row>
    <row r="5197" spans="1:12" ht="15" customHeight="1" x14ac:dyDescent="0.25">
      <c r="A5197" s="5">
        <v>37316</v>
      </c>
      <c r="B5197" s="6">
        <v>62.81</v>
      </c>
      <c r="C5197" s="2">
        <v>7519600</v>
      </c>
      <c r="D5197" s="6">
        <v>0.80000000000000404</v>
      </c>
      <c r="E5197" s="6">
        <v>1.2901144976616701</v>
      </c>
      <c r="F5197" s="6">
        <v>1.29011285550069</v>
      </c>
      <c r="G5197" s="6">
        <v>72.413740000000004</v>
      </c>
      <c r="H5197" s="6">
        <v>168696.596736596</v>
      </c>
      <c r="I5197" s="6">
        <v>62.2</v>
      </c>
      <c r="J5197" s="6">
        <v>62.81</v>
      </c>
      <c r="K5197" s="6">
        <v>62.06</v>
      </c>
      <c r="L5197" s="6">
        <v>146310.256410256</v>
      </c>
    </row>
    <row r="5198" spans="1:12" ht="15" customHeight="1" x14ac:dyDescent="0.25">
      <c r="A5198" s="5">
        <v>37315</v>
      </c>
      <c r="B5198" s="6">
        <v>62.01</v>
      </c>
      <c r="C5198" s="2">
        <v>11995700</v>
      </c>
      <c r="D5198" s="6">
        <v>-0.24000000000000199</v>
      </c>
      <c r="E5198" s="6">
        <v>-0.38554216867470098</v>
      </c>
      <c r="F5198" s="6">
        <v>-0.38554723183495898</v>
      </c>
      <c r="G5198" s="6">
        <v>71.491420000000005</v>
      </c>
      <c r="H5198" s="6">
        <v>166546.66666666599</v>
      </c>
      <c r="I5198" s="6">
        <v>62.7</v>
      </c>
      <c r="J5198" s="6">
        <v>62.88</v>
      </c>
      <c r="K5198" s="6">
        <v>61.54</v>
      </c>
      <c r="L5198" s="6">
        <v>144445.45454545401</v>
      </c>
    </row>
    <row r="5199" spans="1:12" ht="15" customHeight="1" x14ac:dyDescent="0.25">
      <c r="A5199" s="5">
        <v>37314</v>
      </c>
      <c r="B5199" s="6">
        <v>62.25</v>
      </c>
      <c r="C5199" s="2">
        <v>12977300</v>
      </c>
      <c r="D5199" s="6">
        <v>0.149999999999998</v>
      </c>
      <c r="E5199" s="6">
        <v>0.241545893719807</v>
      </c>
      <c r="F5199" s="6">
        <v>0.241546973327144</v>
      </c>
      <c r="G5199" s="6">
        <v>71.768119999999996</v>
      </c>
      <c r="H5199" s="6">
        <v>167191.65501165399</v>
      </c>
      <c r="I5199" s="6">
        <v>62.6</v>
      </c>
      <c r="J5199" s="6">
        <v>62.85</v>
      </c>
      <c r="K5199" s="6">
        <v>61.75</v>
      </c>
      <c r="L5199" s="6">
        <v>145004.895104895</v>
      </c>
    </row>
    <row r="5200" spans="1:12" ht="15" customHeight="1" x14ac:dyDescent="0.25">
      <c r="A5200" s="5">
        <v>37313</v>
      </c>
      <c r="B5200" s="6">
        <v>62.1</v>
      </c>
      <c r="C5200" s="2">
        <v>11650400</v>
      </c>
      <c r="D5200" s="6">
        <v>1.45</v>
      </c>
      <c r="E5200" s="6">
        <v>2.39076669414675</v>
      </c>
      <c r="F5200" s="6">
        <v>2.3907620158493299</v>
      </c>
      <c r="G5200" s="6">
        <v>71.595184000000003</v>
      </c>
      <c r="H5200" s="6">
        <v>166788.54079254001</v>
      </c>
      <c r="I5200" s="6">
        <v>60.8</v>
      </c>
      <c r="J5200" s="6">
        <v>62.28</v>
      </c>
      <c r="K5200" s="6">
        <v>60.45</v>
      </c>
      <c r="L5200" s="6">
        <v>144655.244755244</v>
      </c>
    </row>
    <row r="5201" spans="1:12" ht="15" customHeight="1" x14ac:dyDescent="0.25">
      <c r="A5201" s="5">
        <v>37312</v>
      </c>
      <c r="B5201" s="6">
        <v>60.65</v>
      </c>
      <c r="C5201" s="2">
        <v>8342500</v>
      </c>
      <c r="D5201" s="6">
        <v>0.69999999999999496</v>
      </c>
      <c r="E5201" s="6">
        <v>1.16763969974977</v>
      </c>
      <c r="F5201" s="6">
        <v>1.1676380948384799</v>
      </c>
      <c r="G5201" s="6">
        <v>69.923479999999998</v>
      </c>
      <c r="H5201" s="6">
        <v>162891.794871794</v>
      </c>
      <c r="I5201" s="6">
        <v>60.2</v>
      </c>
      <c r="J5201" s="6">
        <v>60.75</v>
      </c>
      <c r="K5201" s="6">
        <v>60.06</v>
      </c>
      <c r="L5201" s="6">
        <v>141275.29137529101</v>
      </c>
    </row>
    <row r="5202" spans="1:12" ht="15" customHeight="1" x14ac:dyDescent="0.25">
      <c r="A5202" s="5">
        <v>37309</v>
      </c>
      <c r="B5202" s="6">
        <v>59.95</v>
      </c>
      <c r="C5202" s="2">
        <v>7603200</v>
      </c>
      <c r="D5202" s="6">
        <v>0.40000000000000502</v>
      </c>
      <c r="E5202" s="6">
        <v>0.67170445004198698</v>
      </c>
      <c r="F5202" s="6">
        <v>0.67171818394740002</v>
      </c>
      <c r="G5202" s="6">
        <v>69.11645</v>
      </c>
      <c r="H5202" s="6">
        <v>161010.60606060599</v>
      </c>
      <c r="I5202" s="6">
        <v>59.65</v>
      </c>
      <c r="J5202" s="6">
        <v>59.95</v>
      </c>
      <c r="K5202" s="6">
        <v>58.6</v>
      </c>
      <c r="L5202" s="6">
        <v>139643.58974358899</v>
      </c>
    </row>
    <row r="5203" spans="1:12" ht="15" customHeight="1" x14ac:dyDescent="0.25">
      <c r="A5203" s="5">
        <v>37308</v>
      </c>
      <c r="B5203" s="6">
        <v>59.55</v>
      </c>
      <c r="C5203" s="2">
        <v>7319300</v>
      </c>
      <c r="D5203" s="6">
        <v>-0.47000000000000502</v>
      </c>
      <c r="E5203" s="6">
        <v>-0.78307230923027005</v>
      </c>
      <c r="F5203" s="6">
        <v>-0.78308138413213302</v>
      </c>
      <c r="G5203" s="6">
        <v>68.655280000000005</v>
      </c>
      <c r="H5203" s="6">
        <v>159935.617715617</v>
      </c>
      <c r="I5203" s="6">
        <v>60.15</v>
      </c>
      <c r="J5203" s="6">
        <v>60.87</v>
      </c>
      <c r="K5203" s="6">
        <v>59.390625</v>
      </c>
      <c r="L5203" s="6">
        <v>138711.18881118801</v>
      </c>
    </row>
    <row r="5204" spans="1:12" ht="15" customHeight="1" x14ac:dyDescent="0.25">
      <c r="A5204" s="5">
        <v>37307</v>
      </c>
      <c r="B5204" s="6">
        <v>60.02</v>
      </c>
      <c r="C5204" s="2">
        <v>8194100</v>
      </c>
      <c r="D5204" s="6">
        <v>0.73000000000000398</v>
      </c>
      <c r="E5204" s="6">
        <v>1.2312362961713601</v>
      </c>
      <c r="F5204" s="6">
        <v>1.23123908190017</v>
      </c>
      <c r="G5204" s="6">
        <v>69.197149999999993</v>
      </c>
      <c r="H5204" s="6">
        <v>161198.71794871701</v>
      </c>
      <c r="I5204" s="6">
        <v>59.37</v>
      </c>
      <c r="J5204" s="6">
        <v>60.2</v>
      </c>
      <c r="K5204" s="6">
        <v>58.8</v>
      </c>
      <c r="L5204" s="6">
        <v>139806.75990675899</v>
      </c>
    </row>
    <row r="5205" spans="1:12" ht="15" customHeight="1" x14ac:dyDescent="0.25">
      <c r="A5205" s="5">
        <v>37306</v>
      </c>
      <c r="B5205" s="6">
        <v>59.29</v>
      </c>
      <c r="C5205" s="2">
        <v>9060600</v>
      </c>
      <c r="D5205" s="6">
        <v>-0.74000000000000199</v>
      </c>
      <c r="E5205" s="6">
        <v>-1.2327169748459099</v>
      </c>
      <c r="F5205" s="6">
        <v>-1.2327210979894401</v>
      </c>
      <c r="G5205" s="6">
        <v>68.355530000000002</v>
      </c>
      <c r="H5205" s="6">
        <v>159236.89976689901</v>
      </c>
      <c r="I5205" s="6">
        <v>59.4</v>
      </c>
      <c r="J5205" s="6">
        <v>60.18</v>
      </c>
      <c r="K5205" s="6">
        <v>59.2</v>
      </c>
      <c r="L5205" s="6">
        <v>138105.12820512801</v>
      </c>
    </row>
    <row r="5206" spans="1:12" ht="15" customHeight="1" x14ac:dyDescent="0.25">
      <c r="A5206" s="5">
        <v>37302</v>
      </c>
      <c r="B5206" s="6">
        <v>60.03</v>
      </c>
      <c r="C5206" s="2">
        <v>7267800</v>
      </c>
      <c r="D5206" s="6">
        <v>-0.46</v>
      </c>
      <c r="E5206" s="6">
        <v>-0.76045627376426495</v>
      </c>
      <c r="F5206" s="6">
        <v>-0.76044956760927795</v>
      </c>
      <c r="G5206" s="6">
        <v>69.208680000000001</v>
      </c>
      <c r="H5206" s="6">
        <v>161225.59440559399</v>
      </c>
      <c r="I5206" s="6">
        <v>60.49</v>
      </c>
      <c r="J5206" s="6">
        <v>60.59</v>
      </c>
      <c r="K5206" s="6">
        <v>59.9</v>
      </c>
      <c r="L5206" s="6">
        <v>139830.069930069</v>
      </c>
    </row>
    <row r="5207" spans="1:12" ht="15" customHeight="1" x14ac:dyDescent="0.25">
      <c r="A5207" s="5">
        <v>37301</v>
      </c>
      <c r="B5207" s="6">
        <v>60.49</v>
      </c>
      <c r="C5207" s="2">
        <v>6033200</v>
      </c>
      <c r="D5207" s="6">
        <v>0.37000000000000399</v>
      </c>
      <c r="E5207" s="6">
        <v>0.61543579507652402</v>
      </c>
      <c r="F5207" s="6">
        <v>0.61543064996700803</v>
      </c>
      <c r="G5207" s="6">
        <v>69.739009999999993</v>
      </c>
      <c r="H5207" s="6">
        <v>162461.794871794</v>
      </c>
      <c r="I5207" s="6">
        <v>60.35</v>
      </c>
      <c r="J5207" s="6">
        <v>60.59</v>
      </c>
      <c r="K5207" s="6">
        <v>59.93</v>
      </c>
      <c r="L5207" s="6">
        <v>140902.33100233099</v>
      </c>
    </row>
    <row r="5208" spans="1:12" ht="15" customHeight="1" x14ac:dyDescent="0.25">
      <c r="A5208" s="5">
        <v>37300</v>
      </c>
      <c r="B5208" s="6">
        <v>60.12</v>
      </c>
      <c r="C5208" s="2">
        <v>6399600</v>
      </c>
      <c r="D5208" s="6">
        <v>1.9999999999996E-2</v>
      </c>
      <c r="E5208" s="6">
        <v>3.3277870216297203E-2</v>
      </c>
      <c r="F5208" s="6">
        <v>3.3287931952030697E-2</v>
      </c>
      <c r="G5208" s="6">
        <v>69.312439999999995</v>
      </c>
      <c r="H5208" s="6">
        <v>161467.459207459</v>
      </c>
      <c r="I5208" s="6">
        <v>60.3</v>
      </c>
      <c r="J5208" s="6">
        <v>60.72</v>
      </c>
      <c r="K5208" s="6">
        <v>59.88</v>
      </c>
      <c r="L5208" s="6">
        <v>140039.86013985999</v>
      </c>
    </row>
    <row r="5209" spans="1:12" ht="15" customHeight="1" x14ac:dyDescent="0.25">
      <c r="A5209" s="5">
        <v>37299</v>
      </c>
      <c r="B5209" s="6">
        <v>60.1</v>
      </c>
      <c r="C5209" s="2">
        <v>5323600</v>
      </c>
      <c r="D5209" s="6">
        <v>-0.149999999999998</v>
      </c>
      <c r="E5209" s="6">
        <v>-0.24896265560165801</v>
      </c>
      <c r="F5209" s="6">
        <v>-0.24897671140267</v>
      </c>
      <c r="G5209" s="6">
        <v>69.289375000000007</v>
      </c>
      <c r="H5209" s="6">
        <v>161413.694638694</v>
      </c>
      <c r="I5209" s="6">
        <v>59.85</v>
      </c>
      <c r="J5209" s="6">
        <v>60.35</v>
      </c>
      <c r="K5209" s="6">
        <v>59.8</v>
      </c>
      <c r="L5209" s="6">
        <v>139993.24009323999</v>
      </c>
    </row>
    <row r="5210" spans="1:12" ht="15" customHeight="1" x14ac:dyDescent="0.25">
      <c r="A5210" s="5">
        <v>37298</v>
      </c>
      <c r="B5210" s="6">
        <v>60.25</v>
      </c>
      <c r="C5210" s="2">
        <v>8501000</v>
      </c>
      <c r="D5210" s="6">
        <v>1.1000000000000001</v>
      </c>
      <c r="E5210" s="6">
        <v>1.8596787827557</v>
      </c>
      <c r="F5210" s="6">
        <v>1.85969112879527</v>
      </c>
      <c r="G5210" s="6">
        <v>69.462320000000005</v>
      </c>
      <c r="H5210" s="6">
        <v>161816.82983682901</v>
      </c>
      <c r="I5210" s="6">
        <v>59.49</v>
      </c>
      <c r="J5210" s="6">
        <v>60.3</v>
      </c>
      <c r="K5210" s="6">
        <v>59.38</v>
      </c>
      <c r="L5210" s="6">
        <v>140342.89044289</v>
      </c>
    </row>
    <row r="5211" spans="1:12" ht="15" customHeight="1" x14ac:dyDescent="0.25">
      <c r="A5211" s="5">
        <v>37295</v>
      </c>
      <c r="B5211" s="6">
        <v>59.15</v>
      </c>
      <c r="C5211" s="2">
        <v>6378800</v>
      </c>
      <c r="D5211" s="6">
        <v>0.75999999999999801</v>
      </c>
      <c r="E5211" s="6">
        <v>1.3015927384826</v>
      </c>
      <c r="F5211" s="6">
        <v>1.3015850757123799</v>
      </c>
      <c r="G5211" s="6">
        <v>68.194119999999998</v>
      </c>
      <c r="H5211" s="6">
        <v>158860.65268065201</v>
      </c>
      <c r="I5211" s="6">
        <v>58.39</v>
      </c>
      <c r="J5211" s="6">
        <v>59.15</v>
      </c>
      <c r="K5211" s="6">
        <v>58.1</v>
      </c>
      <c r="L5211" s="6">
        <v>137778.787878787</v>
      </c>
    </row>
    <row r="5212" spans="1:12" ht="15" customHeight="1" x14ac:dyDescent="0.25">
      <c r="A5212" s="5">
        <v>37294</v>
      </c>
      <c r="B5212" s="6">
        <v>58.39</v>
      </c>
      <c r="C5212" s="2">
        <v>8419300</v>
      </c>
      <c r="D5212" s="6">
        <v>-0.49000000000000199</v>
      </c>
      <c r="E5212" s="6">
        <v>-0.83220108695652995</v>
      </c>
      <c r="F5212" s="6">
        <v>-0.83219853500531205</v>
      </c>
      <c r="G5212" s="6">
        <v>67.317920000000001</v>
      </c>
      <c r="H5212" s="6">
        <v>156818.22843822799</v>
      </c>
      <c r="I5212" s="6">
        <v>59.15</v>
      </c>
      <c r="J5212" s="6">
        <v>59.75</v>
      </c>
      <c r="K5212" s="6">
        <v>58.34</v>
      </c>
      <c r="L5212" s="6">
        <v>136007.22610722599</v>
      </c>
    </row>
    <row r="5213" spans="1:12" ht="15" customHeight="1" x14ac:dyDescent="0.25">
      <c r="A5213" s="5">
        <v>37293</v>
      </c>
      <c r="B5213" s="6">
        <v>58.88</v>
      </c>
      <c r="C5213" s="2">
        <v>6423500</v>
      </c>
      <c r="D5213" s="6">
        <v>8.00000000000054E-2</v>
      </c>
      <c r="E5213" s="6">
        <v>0.13605442176871599</v>
      </c>
      <c r="F5213" s="6">
        <v>0.13605129087936799</v>
      </c>
      <c r="G5213" s="6">
        <v>67.882840000000002</v>
      </c>
      <c r="H5213" s="6">
        <v>158135.05827505799</v>
      </c>
      <c r="I5213" s="6">
        <v>58.7</v>
      </c>
      <c r="J5213" s="6">
        <v>59.25</v>
      </c>
      <c r="K5213" s="6">
        <v>58.41</v>
      </c>
      <c r="L5213" s="6">
        <v>137149.41724941699</v>
      </c>
    </row>
    <row r="5214" spans="1:12" ht="15" customHeight="1" x14ac:dyDescent="0.25">
      <c r="A5214" s="5">
        <v>37292</v>
      </c>
      <c r="B5214" s="6">
        <v>58.8</v>
      </c>
      <c r="C5214" s="2">
        <v>6626800</v>
      </c>
      <c r="D5214" s="6">
        <v>-0.100000000000001</v>
      </c>
      <c r="E5214" s="6">
        <v>-0.16977928692699601</v>
      </c>
      <c r="F5214" s="6">
        <v>-0.16977906190772599</v>
      </c>
      <c r="G5214" s="6">
        <v>67.790610000000001</v>
      </c>
      <c r="H5214" s="6">
        <v>157920.069930069</v>
      </c>
      <c r="I5214" s="6">
        <v>59.04</v>
      </c>
      <c r="J5214" s="6">
        <v>59.5</v>
      </c>
      <c r="K5214" s="6">
        <v>58.45</v>
      </c>
      <c r="L5214" s="6">
        <v>136962.93706293701</v>
      </c>
    </row>
    <row r="5215" spans="1:12" ht="15" customHeight="1" x14ac:dyDescent="0.25">
      <c r="A5215" s="5">
        <v>37291</v>
      </c>
      <c r="B5215" s="6">
        <v>58.9</v>
      </c>
      <c r="C5215" s="2">
        <v>6514000</v>
      </c>
      <c r="D5215" s="6">
        <v>-0.35999999999999899</v>
      </c>
      <c r="E5215" s="6">
        <v>-0.60749240634492196</v>
      </c>
      <c r="F5215" s="6">
        <v>-0.60748578693441402</v>
      </c>
      <c r="G5215" s="6">
        <v>67.905900000000003</v>
      </c>
      <c r="H5215" s="6">
        <v>158188.811188811</v>
      </c>
      <c r="I5215" s="6">
        <v>59.58</v>
      </c>
      <c r="J5215" s="6">
        <v>59.9</v>
      </c>
      <c r="K5215" s="6">
        <v>58.65</v>
      </c>
      <c r="L5215" s="6">
        <v>137196.03729603699</v>
      </c>
    </row>
    <row r="5216" spans="1:12" ht="15" customHeight="1" x14ac:dyDescent="0.25">
      <c r="A5216" s="5">
        <v>37288</v>
      </c>
      <c r="B5216" s="6">
        <v>59.26</v>
      </c>
      <c r="C5216" s="2">
        <v>6697000</v>
      </c>
      <c r="D5216" s="6">
        <v>-0.71999999999999797</v>
      </c>
      <c r="E5216" s="6">
        <v>-1.2004001333777801</v>
      </c>
      <c r="F5216" s="6">
        <v>-1.2004014979965001</v>
      </c>
      <c r="G5216" s="6">
        <v>68.320939999999993</v>
      </c>
      <c r="H5216" s="6">
        <v>159156.27039627</v>
      </c>
      <c r="I5216" s="6">
        <v>59.7</v>
      </c>
      <c r="J5216" s="6">
        <v>59.9</v>
      </c>
      <c r="K5216" s="6">
        <v>58.75</v>
      </c>
      <c r="L5216" s="6">
        <v>138035.19813519801</v>
      </c>
    </row>
    <row r="5217" spans="1:12" ht="15" customHeight="1" x14ac:dyDescent="0.25">
      <c r="A5217" s="5">
        <v>37287</v>
      </c>
      <c r="B5217" s="6">
        <v>59.98</v>
      </c>
      <c r="C5217" s="2">
        <v>6861200</v>
      </c>
      <c r="D5217" s="6">
        <v>0.22999999999999601</v>
      </c>
      <c r="E5217" s="6">
        <v>0.38493723849370998</v>
      </c>
      <c r="F5217" s="6">
        <v>0.38493528948118</v>
      </c>
      <c r="G5217" s="6">
        <v>69.151030000000006</v>
      </c>
      <c r="H5217" s="6">
        <v>161091.21212121201</v>
      </c>
      <c r="I5217" s="6">
        <v>59.6</v>
      </c>
      <c r="J5217" s="6">
        <v>59.98</v>
      </c>
      <c r="K5217" s="6">
        <v>59.1</v>
      </c>
      <c r="L5217" s="6">
        <v>139713.519813519</v>
      </c>
    </row>
    <row r="5218" spans="1:12" ht="15" customHeight="1" x14ac:dyDescent="0.25">
      <c r="A5218" s="5">
        <v>37286</v>
      </c>
      <c r="B5218" s="6">
        <v>59.75</v>
      </c>
      <c r="C5218" s="2">
        <v>10006100</v>
      </c>
      <c r="D5218" s="6">
        <v>1.84</v>
      </c>
      <c r="E5218" s="6">
        <v>3.17734415472286</v>
      </c>
      <c r="F5218" s="6">
        <v>3.1773368284027499</v>
      </c>
      <c r="G5218" s="6">
        <v>68.885863999999998</v>
      </c>
      <c r="H5218" s="6">
        <v>160473.10955710901</v>
      </c>
      <c r="I5218" s="6">
        <v>57.8</v>
      </c>
      <c r="J5218" s="6">
        <v>59.95</v>
      </c>
      <c r="K5218" s="6">
        <v>57.75</v>
      </c>
      <c r="L5218" s="6">
        <v>139177.38927738901</v>
      </c>
    </row>
    <row r="5219" spans="1:12" ht="15" customHeight="1" x14ac:dyDescent="0.25">
      <c r="A5219" s="5">
        <v>37285</v>
      </c>
      <c r="B5219" s="6">
        <v>57.91</v>
      </c>
      <c r="C5219" s="2">
        <v>7372900</v>
      </c>
      <c r="D5219" s="6">
        <v>-0.72000000000000597</v>
      </c>
      <c r="E5219" s="6">
        <v>-1.2280402524305001</v>
      </c>
      <c r="F5219" s="6">
        <v>-1.2280415216477401</v>
      </c>
      <c r="G5219" s="6">
        <v>66.764529999999993</v>
      </c>
      <c r="H5219" s="6">
        <v>155528.275058275</v>
      </c>
      <c r="I5219" s="6">
        <v>59.08</v>
      </c>
      <c r="J5219" s="6">
        <v>59.48</v>
      </c>
      <c r="K5219" s="6">
        <v>57.91</v>
      </c>
      <c r="L5219" s="6">
        <v>134888.344988344</v>
      </c>
    </row>
    <row r="5220" spans="1:12" ht="15" customHeight="1" x14ac:dyDescent="0.25">
      <c r="A5220" s="5">
        <v>37284</v>
      </c>
      <c r="B5220" s="6">
        <v>58.63</v>
      </c>
      <c r="C5220" s="2">
        <v>5142700</v>
      </c>
      <c r="D5220" s="6">
        <v>0.23000000000000301</v>
      </c>
      <c r="E5220" s="6">
        <v>0.39383561643835302</v>
      </c>
      <c r="F5220" s="6">
        <v>0.39383954569658303</v>
      </c>
      <c r="G5220" s="6">
        <v>67.594620000000006</v>
      </c>
      <c r="H5220" s="6">
        <v>157463.21678321599</v>
      </c>
      <c r="I5220" s="6">
        <v>58.7</v>
      </c>
      <c r="J5220" s="6">
        <v>59.18</v>
      </c>
      <c r="K5220" s="6">
        <v>58.32</v>
      </c>
      <c r="L5220" s="6">
        <v>136566.66666666599</v>
      </c>
    </row>
    <row r="5221" spans="1:12" ht="15" customHeight="1" x14ac:dyDescent="0.25">
      <c r="A5221" s="5">
        <v>37281</v>
      </c>
      <c r="B5221" s="6">
        <v>58.4</v>
      </c>
      <c r="C5221" s="2">
        <v>7322100</v>
      </c>
      <c r="D5221" s="6">
        <v>-1.27</v>
      </c>
      <c r="E5221" s="6">
        <v>-2.12837271660801</v>
      </c>
      <c r="F5221" s="6">
        <v>-2.1283656640883701</v>
      </c>
      <c r="G5221" s="6">
        <v>67.329449999999994</v>
      </c>
      <c r="H5221" s="6">
        <v>156845.10489510401</v>
      </c>
      <c r="I5221" s="6">
        <v>59.36</v>
      </c>
      <c r="J5221" s="6">
        <v>59.48</v>
      </c>
      <c r="K5221" s="6">
        <v>58.06</v>
      </c>
      <c r="L5221" s="6">
        <v>136030.536130536</v>
      </c>
    </row>
    <row r="5222" spans="1:12" ht="15" customHeight="1" x14ac:dyDescent="0.25">
      <c r="A5222" s="5">
        <v>37280</v>
      </c>
      <c r="B5222" s="6">
        <v>59.67</v>
      </c>
      <c r="C5222" s="2">
        <v>7984100</v>
      </c>
      <c r="D5222" s="6">
        <v>-0.189999999999997</v>
      </c>
      <c r="E5222" s="6">
        <v>-0.31740728366187398</v>
      </c>
      <c r="F5222" s="6">
        <v>-0.31741988321279901</v>
      </c>
      <c r="G5222" s="6">
        <v>68.793629999999993</v>
      </c>
      <c r="H5222" s="6">
        <v>160258.11188811099</v>
      </c>
      <c r="I5222" s="6">
        <v>59.86</v>
      </c>
      <c r="J5222" s="6">
        <v>59.95</v>
      </c>
      <c r="K5222" s="6">
        <v>59.3</v>
      </c>
      <c r="L5222" s="6">
        <v>138990.909090909</v>
      </c>
    </row>
    <row r="5223" spans="1:12" ht="15" customHeight="1" x14ac:dyDescent="0.25">
      <c r="A5223" s="5">
        <v>37279</v>
      </c>
      <c r="B5223" s="6">
        <v>59.86</v>
      </c>
      <c r="C5223" s="2">
        <v>10681800</v>
      </c>
      <c r="D5223" s="6">
        <v>1.85</v>
      </c>
      <c r="E5223" s="6">
        <v>3.18910532666782</v>
      </c>
      <c r="F5223" s="6">
        <v>3.1891177209314598</v>
      </c>
      <c r="G5223" s="6">
        <v>69.012690000000006</v>
      </c>
      <c r="H5223" s="6">
        <v>160768.74125874101</v>
      </c>
      <c r="I5223" s="6">
        <v>58.4</v>
      </c>
      <c r="J5223" s="6">
        <v>59.95</v>
      </c>
      <c r="K5223" s="6">
        <v>58.22</v>
      </c>
      <c r="L5223" s="6">
        <v>139433.799533799</v>
      </c>
    </row>
    <row r="5224" spans="1:12" ht="15" customHeight="1" x14ac:dyDescent="0.25">
      <c r="A5224" s="5">
        <v>37278</v>
      </c>
      <c r="B5224" s="6">
        <v>58.01</v>
      </c>
      <c r="C5224" s="2">
        <v>9990000</v>
      </c>
      <c r="D5224" s="6">
        <v>1.6599999999999899</v>
      </c>
      <c r="E5224" s="6">
        <v>2.9458740017746101</v>
      </c>
      <c r="F5224" s="6">
        <v>2.9458764859080899</v>
      </c>
      <c r="G5224" s="6">
        <v>66.879813999999996</v>
      </c>
      <c r="H5224" s="6">
        <v>155797.002331002</v>
      </c>
      <c r="I5224" s="6">
        <v>57.12</v>
      </c>
      <c r="J5224" s="6">
        <v>58.7</v>
      </c>
      <c r="K5224" s="6">
        <v>57.11</v>
      </c>
      <c r="L5224" s="6">
        <v>135121.445221445</v>
      </c>
    </row>
    <row r="5225" spans="1:12" ht="15" customHeight="1" x14ac:dyDescent="0.25">
      <c r="A5225" s="5">
        <v>37274</v>
      </c>
      <c r="B5225" s="6">
        <v>56.35</v>
      </c>
      <c r="C5225" s="2">
        <v>7007400</v>
      </c>
      <c r="D5225" s="6">
        <v>-0.40999999999999598</v>
      </c>
      <c r="E5225" s="6">
        <v>-0.72233967582804304</v>
      </c>
      <c r="F5225" s="6">
        <v>-0.722346367263759</v>
      </c>
      <c r="G5225" s="6">
        <v>64.965996000000004</v>
      </c>
      <c r="H5225" s="6">
        <v>151335.88811188799</v>
      </c>
      <c r="I5225" s="6">
        <v>56.55</v>
      </c>
      <c r="J5225" s="6">
        <v>56.89</v>
      </c>
      <c r="K5225" s="6">
        <v>55.97</v>
      </c>
      <c r="L5225" s="6">
        <v>131251.981351981</v>
      </c>
    </row>
    <row r="5226" spans="1:12" ht="15" customHeight="1" x14ac:dyDescent="0.25">
      <c r="A5226" s="5">
        <v>37273</v>
      </c>
      <c r="B5226" s="6">
        <v>56.76</v>
      </c>
      <c r="C5226" s="2">
        <v>7796500</v>
      </c>
      <c r="D5226" s="6">
        <v>0.76999999999999602</v>
      </c>
      <c r="E5226" s="6">
        <v>1.3752455795677601</v>
      </c>
      <c r="F5226" s="6">
        <v>1.3752390359492399</v>
      </c>
      <c r="G5226" s="6">
        <v>65.438689999999994</v>
      </c>
      <c r="H5226" s="6">
        <v>152437.73892773801</v>
      </c>
      <c r="I5226" s="6">
        <v>55.85</v>
      </c>
      <c r="J5226" s="6">
        <v>57.22</v>
      </c>
      <c r="K5226" s="6">
        <v>55.7</v>
      </c>
      <c r="L5226" s="6">
        <v>132207.69230769199</v>
      </c>
    </row>
    <row r="5227" spans="1:12" ht="15" customHeight="1" x14ac:dyDescent="0.25">
      <c r="A5227" s="5">
        <v>37272</v>
      </c>
      <c r="B5227" s="6">
        <v>55.99</v>
      </c>
      <c r="C5227" s="2">
        <v>5505400</v>
      </c>
      <c r="D5227" s="6">
        <v>-0.87999999999999501</v>
      </c>
      <c r="E5227" s="6">
        <v>-1.5473887814313201</v>
      </c>
      <c r="F5227" s="6">
        <v>-1.5473776714237399</v>
      </c>
      <c r="G5227" s="6">
        <v>64.550960000000003</v>
      </c>
      <c r="H5227" s="6">
        <v>150368.438228438</v>
      </c>
      <c r="I5227" s="6">
        <v>56.87</v>
      </c>
      <c r="J5227" s="6">
        <v>56.87</v>
      </c>
      <c r="K5227" s="6">
        <v>54.4</v>
      </c>
      <c r="L5227" s="6">
        <v>130412.82051282001</v>
      </c>
    </row>
    <row r="5228" spans="1:12" ht="15" customHeight="1" x14ac:dyDescent="0.25">
      <c r="A5228" s="5">
        <v>37271</v>
      </c>
      <c r="B5228" s="6">
        <v>56.87</v>
      </c>
      <c r="C5228" s="2">
        <v>8086100</v>
      </c>
      <c r="D5228" s="6">
        <v>1.1099999999999901</v>
      </c>
      <c r="E5228" s="6">
        <v>1.9906743185078699</v>
      </c>
      <c r="F5228" s="6">
        <v>1.9906669887699699</v>
      </c>
      <c r="G5228" s="6">
        <v>65.565505999999999</v>
      </c>
      <c r="H5228" s="6">
        <v>152733.347319347</v>
      </c>
      <c r="I5228" s="6">
        <v>55.76</v>
      </c>
      <c r="J5228" s="6">
        <v>56.9</v>
      </c>
      <c r="K5228" s="6">
        <v>55.31</v>
      </c>
      <c r="L5228" s="6">
        <v>132464.10256410201</v>
      </c>
    </row>
    <row r="5229" spans="1:12" ht="15" customHeight="1" x14ac:dyDescent="0.25">
      <c r="A5229" s="5">
        <v>37270</v>
      </c>
      <c r="B5229" s="6">
        <v>55.76</v>
      </c>
      <c r="C5229" s="2">
        <v>6713800</v>
      </c>
      <c r="D5229" s="6">
        <v>-3.9999999999999099E-2</v>
      </c>
      <c r="E5229" s="6">
        <v>-7.1684587813614004E-2</v>
      </c>
      <c r="F5229" s="6">
        <v>-7.1675172037510795E-2</v>
      </c>
      <c r="G5229" s="6">
        <v>64.285790000000006</v>
      </c>
      <c r="H5229" s="6">
        <v>149750.32634032599</v>
      </c>
      <c r="I5229" s="6">
        <v>55.8</v>
      </c>
      <c r="J5229" s="6">
        <v>56.9</v>
      </c>
      <c r="K5229" s="6">
        <v>55.76</v>
      </c>
      <c r="L5229" s="6">
        <v>129876.689976689</v>
      </c>
    </row>
    <row r="5230" spans="1:12" ht="15" customHeight="1" x14ac:dyDescent="0.25">
      <c r="A5230" s="5">
        <v>37267</v>
      </c>
      <c r="B5230" s="6">
        <v>55.8</v>
      </c>
      <c r="C5230" s="2">
        <v>7271300</v>
      </c>
      <c r="D5230" s="6">
        <v>-1.2</v>
      </c>
      <c r="E5230" s="6">
        <v>-2.1052631578947398</v>
      </c>
      <c r="F5230" s="6">
        <v>-2.1052680433965199</v>
      </c>
      <c r="G5230" s="6">
        <v>64.331900000000005</v>
      </c>
      <c r="H5230" s="6">
        <v>149857.80885780801</v>
      </c>
      <c r="I5230" s="6">
        <v>56.65</v>
      </c>
      <c r="J5230" s="6">
        <v>56.74</v>
      </c>
      <c r="K5230" s="6">
        <v>55.53</v>
      </c>
      <c r="L5230" s="6">
        <v>129969.93006992999</v>
      </c>
    </row>
    <row r="5231" spans="1:12" ht="15" customHeight="1" x14ac:dyDescent="0.25">
      <c r="A5231" s="5">
        <v>37266</v>
      </c>
      <c r="B5231" s="6">
        <v>57</v>
      </c>
      <c r="C5231" s="2">
        <v>6466400</v>
      </c>
      <c r="D5231" s="6">
        <v>0.60000000000000098</v>
      </c>
      <c r="E5231" s="6">
        <v>1.0638297872340401</v>
      </c>
      <c r="F5231" s="6">
        <v>1.06383616789216</v>
      </c>
      <c r="G5231" s="6">
        <v>65.715384999999998</v>
      </c>
      <c r="H5231" s="6">
        <v>153082.715617715</v>
      </c>
      <c r="I5231" s="6">
        <v>56.4</v>
      </c>
      <c r="J5231" s="6">
        <v>57.35</v>
      </c>
      <c r="K5231" s="6">
        <v>56.26</v>
      </c>
      <c r="L5231" s="6">
        <v>132767.13286713199</v>
      </c>
    </row>
    <row r="5232" spans="1:12" ht="15" customHeight="1" x14ac:dyDescent="0.25">
      <c r="A5232" s="5">
        <v>37265</v>
      </c>
      <c r="B5232" s="6">
        <v>56.4</v>
      </c>
      <c r="C5232" s="2">
        <v>7575800</v>
      </c>
      <c r="D5232" s="6">
        <v>-1.44</v>
      </c>
      <c r="E5232" s="6">
        <v>-2.48962655601661</v>
      </c>
      <c r="F5232" s="6">
        <v>-2.48962941835065</v>
      </c>
      <c r="G5232" s="6">
        <v>65.02364</v>
      </c>
      <c r="H5232" s="6">
        <v>151470.256410256</v>
      </c>
      <c r="I5232" s="6">
        <v>57.15</v>
      </c>
      <c r="J5232" s="6">
        <v>57.53</v>
      </c>
      <c r="K5232" s="6">
        <v>56.19</v>
      </c>
      <c r="L5232" s="6">
        <v>131368.531468531</v>
      </c>
    </row>
    <row r="5233" spans="1:12" ht="15" customHeight="1" x14ac:dyDescent="0.25">
      <c r="A5233" s="5">
        <v>37264</v>
      </c>
      <c r="B5233" s="6">
        <v>57.84</v>
      </c>
      <c r="C5233" s="2">
        <v>4370200</v>
      </c>
      <c r="D5233" s="6">
        <v>0.45000000000000201</v>
      </c>
      <c r="E5233" s="6">
        <v>0.78410872974385903</v>
      </c>
      <c r="F5233" s="6">
        <v>0.78410621105269296</v>
      </c>
      <c r="G5233" s="6">
        <v>66.683819999999997</v>
      </c>
      <c r="H5233" s="6">
        <v>155340.139860139</v>
      </c>
      <c r="I5233" s="6">
        <v>57.69</v>
      </c>
      <c r="J5233" s="6">
        <v>58</v>
      </c>
      <c r="K5233" s="6">
        <v>57.33</v>
      </c>
      <c r="L5233" s="6">
        <v>134725.17482517401</v>
      </c>
    </row>
    <row r="5234" spans="1:12" ht="15" customHeight="1" x14ac:dyDescent="0.25">
      <c r="A5234" s="5">
        <v>37263</v>
      </c>
      <c r="B5234" s="6">
        <v>57.39</v>
      </c>
      <c r="C5234" s="2">
        <v>5360400</v>
      </c>
      <c r="D5234" s="6">
        <v>-0.21</v>
      </c>
      <c r="E5234" s="6">
        <v>-0.36458333333333398</v>
      </c>
      <c r="F5234" s="6">
        <v>-0.364590368534223</v>
      </c>
      <c r="G5234" s="6">
        <v>66.165015999999994</v>
      </c>
      <c r="H5234" s="6">
        <v>154130.806526806</v>
      </c>
      <c r="I5234" s="6">
        <v>57.45</v>
      </c>
      <c r="J5234" s="6">
        <v>58.1</v>
      </c>
      <c r="K5234" s="6">
        <v>57.21</v>
      </c>
      <c r="L5234" s="6">
        <v>133676.22377622299</v>
      </c>
    </row>
    <row r="5235" spans="1:12" ht="15" customHeight="1" x14ac:dyDescent="0.25">
      <c r="A5235" s="5">
        <v>37260</v>
      </c>
      <c r="B5235" s="6">
        <v>57.6</v>
      </c>
      <c r="C5235" s="2">
        <v>6679700</v>
      </c>
      <c r="D5235" s="6">
        <v>-0.37999999999999501</v>
      </c>
      <c r="E5235" s="6">
        <v>-0.65539841324594394</v>
      </c>
      <c r="F5235" s="6">
        <v>-0.65539455844494299</v>
      </c>
      <c r="G5235" s="6">
        <v>66.407129999999995</v>
      </c>
      <c r="H5235" s="6">
        <v>154695.17482517401</v>
      </c>
      <c r="I5235" s="6">
        <v>57.66</v>
      </c>
      <c r="J5235" s="6">
        <v>58.26</v>
      </c>
      <c r="K5235" s="6">
        <v>57.2</v>
      </c>
      <c r="L5235" s="6">
        <v>134165.73426573401</v>
      </c>
    </row>
    <row r="5236" spans="1:12" ht="15" customHeight="1" x14ac:dyDescent="0.25">
      <c r="A5236" s="5">
        <v>37259</v>
      </c>
      <c r="B5236" s="6">
        <v>57.98</v>
      </c>
      <c r="C5236" s="2">
        <v>5957300</v>
      </c>
      <c r="D5236" s="6">
        <v>-7.0000000000000201E-2</v>
      </c>
      <c r="E5236" s="6">
        <v>-0.120585701981046</v>
      </c>
      <c r="F5236" s="6">
        <v>-0.120587035811847</v>
      </c>
      <c r="G5236" s="6">
        <v>66.845230000000001</v>
      </c>
      <c r="H5236" s="6">
        <v>155716.38694638599</v>
      </c>
      <c r="I5236" s="6">
        <v>57.95</v>
      </c>
      <c r="J5236" s="6">
        <v>58.3</v>
      </c>
      <c r="K5236" s="6">
        <v>57.5</v>
      </c>
      <c r="L5236" s="6">
        <v>135051.51515151499</v>
      </c>
    </row>
    <row r="5237" spans="1:12" ht="15" customHeight="1" x14ac:dyDescent="0.25">
      <c r="A5237" s="5">
        <v>37258</v>
      </c>
      <c r="B5237" s="6">
        <v>58.05</v>
      </c>
      <c r="C5237" s="2">
        <v>6677900</v>
      </c>
      <c r="D5237" s="6">
        <v>0.5</v>
      </c>
      <c r="E5237" s="6">
        <v>0.86880973066898404</v>
      </c>
      <c r="F5237" s="6">
        <v>0.86881464632428895</v>
      </c>
      <c r="G5237" s="6">
        <v>66.925933999999998</v>
      </c>
      <c r="H5237" s="6">
        <v>155904.50815850799</v>
      </c>
      <c r="I5237" s="6">
        <v>57.65</v>
      </c>
      <c r="J5237" s="6">
        <v>58.15</v>
      </c>
      <c r="K5237" s="6">
        <v>56.99</v>
      </c>
      <c r="L5237" s="6">
        <v>135214.68531468499</v>
      </c>
    </row>
    <row r="5238" spans="1:12" ht="15" customHeight="1" x14ac:dyDescent="0.25">
      <c r="A5238" s="5">
        <v>37256</v>
      </c>
      <c r="B5238" s="6">
        <v>57.55</v>
      </c>
      <c r="C5238" s="2">
        <v>5154100</v>
      </c>
      <c r="D5238" s="6">
        <v>-0.80000000000000404</v>
      </c>
      <c r="E5238" s="6">
        <v>-1.37103684661525</v>
      </c>
      <c r="F5238" s="6">
        <v>-1.37104244489946</v>
      </c>
      <c r="G5238" s="6">
        <v>66.34948</v>
      </c>
      <c r="H5238" s="6">
        <v>154560.792540792</v>
      </c>
      <c r="I5238" s="6">
        <v>58.1</v>
      </c>
      <c r="J5238" s="6">
        <v>58.48</v>
      </c>
      <c r="K5238" s="6">
        <v>57.55</v>
      </c>
      <c r="L5238" s="6">
        <v>134049.184149184</v>
      </c>
    </row>
    <row r="5239" spans="1:12" ht="15" customHeight="1" x14ac:dyDescent="0.25">
      <c r="A5239" s="5">
        <v>37253</v>
      </c>
      <c r="B5239" s="6">
        <v>58.35</v>
      </c>
      <c r="C5239" s="2">
        <v>4343400</v>
      </c>
      <c r="D5239" s="6">
        <v>-1.9999999999996E-2</v>
      </c>
      <c r="E5239" s="6">
        <v>-3.4264176803144801E-2</v>
      </c>
      <c r="F5239" s="6">
        <v>-3.4259674513026299E-2</v>
      </c>
      <c r="G5239" s="6">
        <v>67.271805000000001</v>
      </c>
      <c r="H5239" s="6">
        <v>156710.73426573401</v>
      </c>
      <c r="I5239" s="6">
        <v>58.35</v>
      </c>
      <c r="J5239" s="6">
        <v>58.74</v>
      </c>
      <c r="K5239" s="6">
        <v>58.14</v>
      </c>
      <c r="L5239" s="6">
        <v>135913.986013986</v>
      </c>
    </row>
    <row r="5240" spans="1:12" ht="15" customHeight="1" x14ac:dyDescent="0.25">
      <c r="A5240" s="5">
        <v>37252</v>
      </c>
      <c r="B5240" s="6">
        <v>58.37</v>
      </c>
      <c r="C5240" s="2">
        <v>4822200</v>
      </c>
      <c r="D5240" s="6">
        <v>0.219999999999998</v>
      </c>
      <c r="E5240" s="6">
        <v>0.37833190025795499</v>
      </c>
      <c r="F5240" s="6">
        <v>0.378334403819025</v>
      </c>
      <c r="G5240" s="6">
        <v>67.29486</v>
      </c>
      <c r="H5240" s="6">
        <v>156764.47552447501</v>
      </c>
      <c r="I5240" s="6">
        <v>58.1</v>
      </c>
      <c r="J5240" s="6">
        <v>58.6</v>
      </c>
      <c r="K5240" s="6">
        <v>57.77</v>
      </c>
      <c r="L5240" s="6">
        <v>135960.60606060599</v>
      </c>
    </row>
    <row r="5241" spans="1:12" ht="15" customHeight="1" x14ac:dyDescent="0.25">
      <c r="A5241" s="5">
        <v>37251</v>
      </c>
      <c r="B5241" s="6">
        <v>58.15</v>
      </c>
      <c r="C5241" s="2">
        <v>6639500</v>
      </c>
      <c r="D5241" s="6">
        <v>1.01999999999999</v>
      </c>
      <c r="E5241" s="6">
        <v>1.7854017153859401</v>
      </c>
      <c r="F5241" s="6">
        <v>1.78539477522787</v>
      </c>
      <c r="G5241" s="6">
        <v>67.041219999999996</v>
      </c>
      <c r="H5241" s="6">
        <v>156173.24009323999</v>
      </c>
      <c r="I5241" s="6">
        <v>57.75</v>
      </c>
      <c r="J5241" s="6">
        <v>58.57</v>
      </c>
      <c r="K5241" s="6">
        <v>57.71</v>
      </c>
      <c r="L5241" s="6">
        <v>135447.785547785</v>
      </c>
    </row>
    <row r="5242" spans="1:12" ht="15" customHeight="1" x14ac:dyDescent="0.25">
      <c r="A5242" s="5">
        <v>37249</v>
      </c>
      <c r="B5242" s="6">
        <v>57.13</v>
      </c>
      <c r="C5242" s="2">
        <v>2031900</v>
      </c>
      <c r="D5242" s="6">
        <v>-0.439999999999997</v>
      </c>
      <c r="E5242" s="6">
        <v>-0.76428695501128396</v>
      </c>
      <c r="F5242" s="6">
        <v>-0.76428444654974503</v>
      </c>
      <c r="G5242" s="6">
        <v>65.865264999999994</v>
      </c>
      <c r="H5242" s="6">
        <v>153432.086247086</v>
      </c>
      <c r="I5242" s="6">
        <v>57.52</v>
      </c>
      <c r="J5242" s="6">
        <v>57.7</v>
      </c>
      <c r="K5242" s="6">
        <v>57.13</v>
      </c>
      <c r="L5242" s="6">
        <v>133070.163170163</v>
      </c>
    </row>
    <row r="5243" spans="1:12" ht="15" customHeight="1" x14ac:dyDescent="0.25">
      <c r="A5243" s="5">
        <v>37246</v>
      </c>
      <c r="B5243" s="6">
        <v>57.57</v>
      </c>
      <c r="C5243" s="2">
        <v>13126800</v>
      </c>
      <c r="D5243" s="6">
        <v>1.31</v>
      </c>
      <c r="E5243" s="6">
        <v>2.3284749377888398</v>
      </c>
      <c r="F5243" s="6">
        <v>2.3284797027348798</v>
      </c>
      <c r="G5243" s="6">
        <v>66.372540000000001</v>
      </c>
      <c r="H5243" s="6">
        <v>154614.545454545</v>
      </c>
      <c r="I5243" s="6">
        <v>56.84</v>
      </c>
      <c r="J5243" s="6">
        <v>57.58</v>
      </c>
      <c r="K5243" s="6">
        <v>56.53</v>
      </c>
      <c r="L5243" s="6">
        <v>134095.804195804</v>
      </c>
    </row>
    <row r="5244" spans="1:12" ht="15" customHeight="1" x14ac:dyDescent="0.25">
      <c r="A5244" s="5">
        <v>37245</v>
      </c>
      <c r="B5244" s="6">
        <v>56.26</v>
      </c>
      <c r="C5244" s="2">
        <v>7845000</v>
      </c>
      <c r="D5244" s="6">
        <v>-2.0000000000003099E-2</v>
      </c>
      <c r="E5244" s="6">
        <v>-3.5536602700791897E-2</v>
      </c>
      <c r="F5244" s="6">
        <v>-3.5530395256000401E-2</v>
      </c>
      <c r="G5244" s="6">
        <v>64.862235999999996</v>
      </c>
      <c r="H5244" s="6">
        <v>151094.02331002301</v>
      </c>
      <c r="I5244" s="6">
        <v>56.33</v>
      </c>
      <c r="J5244" s="6">
        <v>57.14</v>
      </c>
      <c r="K5244" s="6">
        <v>56.2</v>
      </c>
      <c r="L5244" s="6">
        <v>131042.191142191</v>
      </c>
    </row>
    <row r="5245" spans="1:12" ht="15" customHeight="1" x14ac:dyDescent="0.25">
      <c r="A5245" s="5">
        <v>37244</v>
      </c>
      <c r="B5245" s="6">
        <v>56.28</v>
      </c>
      <c r="C5245" s="2">
        <v>8212100</v>
      </c>
      <c r="D5245" s="6">
        <v>0.5</v>
      </c>
      <c r="E5245" s="6">
        <v>0.896378630333449</v>
      </c>
      <c r="F5245" s="6">
        <v>1.02185992113215</v>
      </c>
      <c r="G5245" s="6">
        <v>64.885289999999998</v>
      </c>
      <c r="H5245" s="6">
        <v>151147.76223776201</v>
      </c>
      <c r="I5245" s="6">
        <v>55.68</v>
      </c>
      <c r="J5245" s="6">
        <v>56.5</v>
      </c>
      <c r="K5245" s="6">
        <v>55.35</v>
      </c>
      <c r="L5245" s="6">
        <v>131088.811188811</v>
      </c>
    </row>
    <row r="5246" spans="1:12" ht="15" customHeight="1" x14ac:dyDescent="0.25">
      <c r="A5246" s="5">
        <v>37243</v>
      </c>
      <c r="B5246" s="6">
        <v>55.78</v>
      </c>
      <c r="C5246" s="2">
        <v>8798500</v>
      </c>
      <c r="D5246" s="6">
        <v>-7.0000000000000201E-2</v>
      </c>
      <c r="E5246" s="6">
        <v>-0.125335720680397</v>
      </c>
      <c r="F5246" s="6">
        <v>-0.12532352307522601</v>
      </c>
      <c r="G5246" s="6">
        <v>64.228960000000001</v>
      </c>
      <c r="H5246" s="6">
        <v>149617.85547785499</v>
      </c>
      <c r="I5246" s="6">
        <v>55.91</v>
      </c>
      <c r="J5246" s="6">
        <v>56.1</v>
      </c>
      <c r="K5246" s="6">
        <v>55.42</v>
      </c>
      <c r="L5246" s="6">
        <v>129923.31002331</v>
      </c>
    </row>
    <row r="5247" spans="1:12" ht="15" customHeight="1" x14ac:dyDescent="0.25">
      <c r="A5247" s="5">
        <v>37242</v>
      </c>
      <c r="B5247" s="6">
        <v>55.85</v>
      </c>
      <c r="C5247" s="2">
        <v>8486500</v>
      </c>
      <c r="D5247" s="6">
        <v>1.78999999999999</v>
      </c>
      <c r="E5247" s="6">
        <v>3.3111357750647401</v>
      </c>
      <c r="F5247" s="6">
        <v>3.31112436695595</v>
      </c>
      <c r="G5247" s="6">
        <v>64.309555000000003</v>
      </c>
      <c r="H5247" s="6">
        <v>149805.722610722</v>
      </c>
      <c r="I5247" s="6">
        <v>54.15</v>
      </c>
      <c r="J5247" s="6">
        <v>55.85</v>
      </c>
      <c r="K5247" s="6">
        <v>53.88</v>
      </c>
      <c r="L5247" s="6">
        <v>130086.48018648</v>
      </c>
    </row>
    <row r="5248" spans="1:12" ht="15" customHeight="1" x14ac:dyDescent="0.25">
      <c r="A5248" s="5">
        <v>37239</v>
      </c>
      <c r="B5248" s="6">
        <v>54.06</v>
      </c>
      <c r="C5248" s="2">
        <v>6015900</v>
      </c>
      <c r="D5248" s="6">
        <v>0.70000000000000195</v>
      </c>
      <c r="E5248" s="6">
        <v>1.3118440779610301</v>
      </c>
      <c r="F5248" s="6">
        <v>1.31184979753395</v>
      </c>
      <c r="G5248" s="6">
        <v>62.248432000000001</v>
      </c>
      <c r="H5248" s="6">
        <v>145001.24009323999</v>
      </c>
      <c r="I5248" s="6">
        <v>53.7</v>
      </c>
      <c r="J5248" s="6">
        <v>54.41</v>
      </c>
      <c r="K5248" s="6">
        <v>53.03</v>
      </c>
      <c r="L5248" s="6">
        <v>125913.986013986</v>
      </c>
    </row>
    <row r="5249" spans="1:12" ht="15" customHeight="1" x14ac:dyDescent="0.25">
      <c r="A5249" s="5">
        <v>37238</v>
      </c>
      <c r="B5249" s="6">
        <v>53.36</v>
      </c>
      <c r="C5249" s="2">
        <v>7847100</v>
      </c>
      <c r="D5249" s="6">
        <v>-0.96999999999999797</v>
      </c>
      <c r="E5249" s="6">
        <v>-1.78538560647891</v>
      </c>
      <c r="F5249" s="6">
        <v>-1.7853868822052199</v>
      </c>
      <c r="G5249" s="6">
        <v>61.442399999999999</v>
      </c>
      <c r="H5249" s="6">
        <v>143122.37762237701</v>
      </c>
      <c r="I5249" s="6">
        <v>54.08</v>
      </c>
      <c r="J5249" s="6">
        <v>54.09</v>
      </c>
      <c r="K5249" s="6">
        <v>53.1</v>
      </c>
      <c r="L5249" s="6">
        <v>124282.28438228399</v>
      </c>
    </row>
    <row r="5250" spans="1:12" ht="15" customHeight="1" x14ac:dyDescent="0.25">
      <c r="A5250" s="5">
        <v>37237</v>
      </c>
      <c r="B5250" s="6">
        <v>54.33</v>
      </c>
      <c r="C5250" s="2">
        <v>5772700</v>
      </c>
      <c r="D5250" s="6">
        <v>0.25</v>
      </c>
      <c r="E5250" s="6">
        <v>0.46227810650887302</v>
      </c>
      <c r="F5250" s="6">
        <v>0.462275976827908</v>
      </c>
      <c r="G5250" s="6">
        <v>62.559325999999999</v>
      </c>
      <c r="H5250" s="6">
        <v>145725.93473193399</v>
      </c>
      <c r="I5250" s="6">
        <v>54.02</v>
      </c>
      <c r="J5250" s="6">
        <v>54.7</v>
      </c>
      <c r="K5250" s="6">
        <v>53.5</v>
      </c>
      <c r="L5250" s="6">
        <v>126543.356643356</v>
      </c>
    </row>
    <row r="5251" spans="1:12" ht="15" customHeight="1" x14ac:dyDescent="0.25">
      <c r="A5251" s="5">
        <v>37236</v>
      </c>
      <c r="B5251" s="6">
        <v>54.08</v>
      </c>
      <c r="C5251" s="2">
        <v>6097600</v>
      </c>
      <c r="D5251" s="6">
        <v>-0.190000000000004</v>
      </c>
      <c r="E5251" s="6">
        <v>-0.35010134512622998</v>
      </c>
      <c r="F5251" s="6">
        <v>-0.35010267203327</v>
      </c>
      <c r="G5251" s="6">
        <v>62.271459999999998</v>
      </c>
      <c r="H5251" s="6">
        <v>145054.91841491801</v>
      </c>
      <c r="I5251" s="6">
        <v>54.12</v>
      </c>
      <c r="J5251" s="6">
        <v>54.8</v>
      </c>
      <c r="K5251" s="6">
        <v>53.51</v>
      </c>
      <c r="L5251" s="6">
        <v>125960.60606060601</v>
      </c>
    </row>
    <row r="5252" spans="1:12" ht="15" customHeight="1" x14ac:dyDescent="0.25">
      <c r="A5252" s="5">
        <v>37235</v>
      </c>
      <c r="B5252" s="6">
        <v>54.27</v>
      </c>
      <c r="C5252" s="2">
        <v>5293400</v>
      </c>
      <c r="D5252" s="6">
        <v>-1.07</v>
      </c>
      <c r="E5252" s="6">
        <v>-1.9335019877123201</v>
      </c>
      <c r="F5252" s="6">
        <v>-1.9334986443523401</v>
      </c>
      <c r="G5252" s="6">
        <v>62.49024</v>
      </c>
      <c r="H5252" s="6">
        <v>145564.895104895</v>
      </c>
      <c r="I5252" s="6">
        <v>55.1</v>
      </c>
      <c r="J5252" s="6">
        <v>55.4</v>
      </c>
      <c r="K5252" s="6">
        <v>54.27</v>
      </c>
      <c r="L5252" s="6">
        <v>126403.496503496</v>
      </c>
    </row>
    <row r="5253" spans="1:12" ht="15" customHeight="1" x14ac:dyDescent="0.25">
      <c r="A5253" s="5">
        <v>37232</v>
      </c>
      <c r="B5253" s="6">
        <v>55.34</v>
      </c>
      <c r="C5253" s="2">
        <v>4602400</v>
      </c>
      <c r="D5253" s="6">
        <v>-0.27999999999999398</v>
      </c>
      <c r="E5253" s="6">
        <v>-0.50341603739660901</v>
      </c>
      <c r="F5253" s="6">
        <v>-0.50341386456213</v>
      </c>
      <c r="G5253" s="6">
        <v>63.72231</v>
      </c>
      <c r="H5253" s="6">
        <v>148436.85314685301</v>
      </c>
      <c r="I5253" s="6">
        <v>55.21</v>
      </c>
      <c r="J5253" s="6">
        <v>55.6</v>
      </c>
      <c r="K5253" s="6">
        <v>54.75</v>
      </c>
      <c r="L5253" s="6">
        <v>128897.668997669</v>
      </c>
    </row>
    <row r="5254" spans="1:12" ht="15" customHeight="1" x14ac:dyDescent="0.25">
      <c r="A5254" s="5">
        <v>37231</v>
      </c>
      <c r="B5254" s="6">
        <v>55.62</v>
      </c>
      <c r="C5254" s="2">
        <v>7044300</v>
      </c>
      <c r="D5254" s="6">
        <v>-0.95000000000000195</v>
      </c>
      <c r="E5254" s="6">
        <v>-1.6793353367509301</v>
      </c>
      <c r="F5254" s="6">
        <v>-1.6793416870053499</v>
      </c>
      <c r="G5254" s="6">
        <v>64.044719999999998</v>
      </c>
      <c r="H5254" s="6">
        <v>149188.39160839099</v>
      </c>
      <c r="I5254" s="6">
        <v>55.95</v>
      </c>
      <c r="J5254" s="6">
        <v>55.99</v>
      </c>
      <c r="K5254" s="6">
        <v>55.41</v>
      </c>
      <c r="L5254" s="6">
        <v>129550.349650349</v>
      </c>
    </row>
    <row r="5255" spans="1:12" ht="15" customHeight="1" x14ac:dyDescent="0.25">
      <c r="A5255" s="5">
        <v>37230</v>
      </c>
      <c r="B5255" s="6">
        <v>56.57</v>
      </c>
      <c r="C5255" s="2">
        <v>9031700</v>
      </c>
      <c r="D5255" s="6">
        <v>1.3999999999999899</v>
      </c>
      <c r="E5255" s="6">
        <v>2.5376110204821298</v>
      </c>
      <c r="F5255" s="6">
        <v>2.53761899078492</v>
      </c>
      <c r="G5255" s="6">
        <v>65.138620000000003</v>
      </c>
      <c r="H5255" s="6">
        <v>151738.275058275</v>
      </c>
      <c r="I5255" s="6">
        <v>55.17</v>
      </c>
      <c r="J5255" s="6">
        <v>56.57</v>
      </c>
      <c r="K5255" s="6">
        <v>54.94</v>
      </c>
      <c r="L5255" s="6">
        <v>131764.801864801</v>
      </c>
    </row>
    <row r="5256" spans="1:12" ht="15" customHeight="1" x14ac:dyDescent="0.25">
      <c r="A5256" s="5">
        <v>37229</v>
      </c>
      <c r="B5256" s="6">
        <v>55.17</v>
      </c>
      <c r="C5256" s="2">
        <v>6865500</v>
      </c>
      <c r="D5256" s="6">
        <v>0.59000000000000297</v>
      </c>
      <c r="E5256" s="6">
        <v>1.08098204470503</v>
      </c>
      <c r="F5256" s="6">
        <v>1.0809758494392601</v>
      </c>
      <c r="G5256" s="6">
        <v>63.526558000000001</v>
      </c>
      <c r="H5256" s="6">
        <v>147980.55477855401</v>
      </c>
      <c r="I5256" s="6">
        <v>54.4</v>
      </c>
      <c r="J5256" s="6">
        <v>55.17</v>
      </c>
      <c r="K5256" s="6">
        <v>54.2</v>
      </c>
      <c r="L5256" s="6">
        <v>128501.398601398</v>
      </c>
    </row>
    <row r="5257" spans="1:12" ht="15" customHeight="1" x14ac:dyDescent="0.25">
      <c r="A5257" s="5">
        <v>37228</v>
      </c>
      <c r="B5257" s="6">
        <v>54.58</v>
      </c>
      <c r="C5257" s="2">
        <v>7615500</v>
      </c>
      <c r="D5257" s="6">
        <v>-0.56999999999999995</v>
      </c>
      <c r="E5257" s="6">
        <v>-1.0335448776065199</v>
      </c>
      <c r="F5257" s="6">
        <v>-1.03354408696512</v>
      </c>
      <c r="G5257" s="6">
        <v>62.847194999999999</v>
      </c>
      <c r="H5257" s="6">
        <v>146396.95804195799</v>
      </c>
      <c r="I5257" s="6">
        <v>55.06</v>
      </c>
      <c r="J5257" s="6">
        <v>55.23</v>
      </c>
      <c r="K5257" s="6">
        <v>54.18</v>
      </c>
      <c r="L5257" s="6">
        <v>127126.10722610699</v>
      </c>
    </row>
    <row r="5258" spans="1:12" ht="15" customHeight="1" x14ac:dyDescent="0.25">
      <c r="A5258" s="5">
        <v>37225</v>
      </c>
      <c r="B5258" s="6">
        <v>55.15</v>
      </c>
      <c r="C5258" s="2">
        <v>8414300</v>
      </c>
      <c r="D5258" s="6">
        <v>0.5</v>
      </c>
      <c r="E5258" s="6">
        <v>0.91491308325708498</v>
      </c>
      <c r="F5258" s="6">
        <v>0.91490883202653905</v>
      </c>
      <c r="G5258" s="6">
        <v>63.503532</v>
      </c>
      <c r="H5258" s="6">
        <v>147926.88111888099</v>
      </c>
      <c r="I5258" s="6">
        <v>55</v>
      </c>
      <c r="J5258" s="6">
        <v>55.9</v>
      </c>
      <c r="K5258" s="6">
        <v>54.9</v>
      </c>
      <c r="L5258" s="6">
        <v>128454.77855477799</v>
      </c>
    </row>
    <row r="5259" spans="1:12" ht="15" customHeight="1" x14ac:dyDescent="0.25">
      <c r="A5259" s="5">
        <v>37224</v>
      </c>
      <c r="B5259" s="6">
        <v>54.65</v>
      </c>
      <c r="C5259" s="2">
        <v>5727700</v>
      </c>
      <c r="D5259" s="6">
        <v>-0.35000000000000098</v>
      </c>
      <c r="E5259" s="6">
        <v>-0.63636363636363402</v>
      </c>
      <c r="F5259" s="6">
        <v>-0.63635693274727201</v>
      </c>
      <c r="G5259" s="6">
        <v>62.927799999999998</v>
      </c>
      <c r="H5259" s="6">
        <v>146584.84848484799</v>
      </c>
      <c r="I5259" s="6">
        <v>55.1</v>
      </c>
      <c r="J5259" s="6">
        <v>55.29</v>
      </c>
      <c r="K5259" s="6">
        <v>54.5</v>
      </c>
      <c r="L5259" s="6">
        <v>127289.27738927701</v>
      </c>
    </row>
    <row r="5260" spans="1:12" ht="15" customHeight="1" x14ac:dyDescent="0.25">
      <c r="A5260" s="5">
        <v>37223</v>
      </c>
      <c r="B5260" s="6">
        <v>55</v>
      </c>
      <c r="C5260" s="2">
        <v>7469400</v>
      </c>
      <c r="D5260" s="6">
        <v>-7.9999999999998295E-2</v>
      </c>
      <c r="E5260" s="6">
        <v>-0.14524328249818599</v>
      </c>
      <c r="F5260" s="6">
        <v>-0.14524715272536901</v>
      </c>
      <c r="G5260" s="6">
        <v>63.33081</v>
      </c>
      <c r="H5260" s="6">
        <v>147524.26573426501</v>
      </c>
      <c r="I5260" s="6">
        <v>54.9</v>
      </c>
      <c r="J5260" s="6">
        <v>55.76</v>
      </c>
      <c r="K5260" s="6">
        <v>54.48</v>
      </c>
      <c r="L5260" s="6">
        <v>128105.128205128</v>
      </c>
    </row>
    <row r="5261" spans="1:12" ht="15" customHeight="1" x14ac:dyDescent="0.25">
      <c r="A5261" s="5">
        <v>37222</v>
      </c>
      <c r="B5261" s="6">
        <v>55.08</v>
      </c>
      <c r="C5261" s="2">
        <v>9664100</v>
      </c>
      <c r="D5261" s="6">
        <v>-0.67000000000000104</v>
      </c>
      <c r="E5261" s="6">
        <v>-1.2017937219730901</v>
      </c>
      <c r="F5261" s="6">
        <v>-1.2017868845589501</v>
      </c>
      <c r="G5261" s="6">
        <v>63.422930000000001</v>
      </c>
      <c r="H5261" s="6">
        <v>147738.99766899701</v>
      </c>
      <c r="I5261" s="6">
        <v>55.55</v>
      </c>
      <c r="J5261" s="6">
        <v>55.81</v>
      </c>
      <c r="K5261" s="6">
        <v>54.83</v>
      </c>
      <c r="L5261" s="6">
        <v>128291.608391608</v>
      </c>
    </row>
    <row r="5262" spans="1:12" ht="15" customHeight="1" x14ac:dyDescent="0.25">
      <c r="A5262" s="5">
        <v>37221</v>
      </c>
      <c r="B5262" s="6">
        <v>55.75</v>
      </c>
      <c r="C5262" s="2">
        <v>7702400</v>
      </c>
      <c r="D5262" s="6">
        <v>-4.9999999999997102E-2</v>
      </c>
      <c r="E5262" s="6">
        <v>-8.9605734767017595E-2</v>
      </c>
      <c r="F5262" s="6">
        <v>-8.9600351615626295E-2</v>
      </c>
      <c r="G5262" s="6">
        <v>64.194410000000005</v>
      </c>
      <c r="H5262" s="6">
        <v>149537.31934731899</v>
      </c>
      <c r="I5262" s="6">
        <v>55.7</v>
      </c>
      <c r="J5262" s="6">
        <v>56.02</v>
      </c>
      <c r="K5262" s="6">
        <v>55.31</v>
      </c>
      <c r="L5262" s="6">
        <v>129853.379953379</v>
      </c>
    </row>
    <row r="5263" spans="1:12" ht="15" customHeight="1" x14ac:dyDescent="0.25">
      <c r="A5263" s="5">
        <v>37218</v>
      </c>
      <c r="B5263" s="6">
        <v>55.8</v>
      </c>
      <c r="C5263" s="2">
        <v>2307000</v>
      </c>
      <c r="D5263" s="6">
        <v>0.67999999999999905</v>
      </c>
      <c r="E5263" s="6">
        <v>1.23367198838897</v>
      </c>
      <c r="F5263" s="6">
        <v>1.23366235544299</v>
      </c>
      <c r="G5263" s="6">
        <v>64.251980000000003</v>
      </c>
      <c r="H5263" s="6">
        <v>149671.51515151499</v>
      </c>
      <c r="I5263" s="6">
        <v>55.07</v>
      </c>
      <c r="J5263" s="6">
        <v>55.85</v>
      </c>
      <c r="K5263" s="6">
        <v>55.06</v>
      </c>
      <c r="L5263" s="6">
        <v>129969.93006992999</v>
      </c>
    </row>
    <row r="5264" spans="1:12" ht="15" customHeight="1" x14ac:dyDescent="0.25">
      <c r="A5264" s="5">
        <v>37216</v>
      </c>
      <c r="B5264" s="6">
        <v>55.12</v>
      </c>
      <c r="C5264" s="2">
        <v>4989500</v>
      </c>
      <c r="D5264" s="6">
        <v>-0.58000000000000496</v>
      </c>
      <c r="E5264" s="6">
        <v>-1.04129263913824</v>
      </c>
      <c r="F5264" s="6">
        <v>-1.04129389598864</v>
      </c>
      <c r="G5264" s="6">
        <v>63.468986999999998</v>
      </c>
      <c r="H5264" s="6">
        <v>147846.356643356</v>
      </c>
      <c r="I5264" s="6">
        <v>55.52</v>
      </c>
      <c r="J5264" s="6">
        <v>55.61</v>
      </c>
      <c r="K5264" s="6">
        <v>54.84</v>
      </c>
      <c r="L5264" s="6">
        <v>128384.848484848</v>
      </c>
    </row>
    <row r="5265" spans="1:12" ht="15" customHeight="1" x14ac:dyDescent="0.25">
      <c r="A5265" s="5">
        <v>37215</v>
      </c>
      <c r="B5265" s="6">
        <v>55.7</v>
      </c>
      <c r="C5265" s="2">
        <v>6337500</v>
      </c>
      <c r="D5265" s="6">
        <v>-4.9999999999997102E-2</v>
      </c>
      <c r="E5265" s="6">
        <v>-8.9686098654706503E-2</v>
      </c>
      <c r="F5265" s="6">
        <v>-8.9680705843386804E-2</v>
      </c>
      <c r="G5265" s="6">
        <v>64.136840000000007</v>
      </c>
      <c r="H5265" s="6">
        <v>149403.12354312299</v>
      </c>
      <c r="I5265" s="6">
        <v>55.7</v>
      </c>
      <c r="J5265" s="6">
        <v>55.98</v>
      </c>
      <c r="K5265" s="6">
        <v>55.11</v>
      </c>
      <c r="L5265" s="6">
        <v>129736.829836829</v>
      </c>
    </row>
    <row r="5266" spans="1:12" ht="15" customHeight="1" x14ac:dyDescent="0.25">
      <c r="A5266" s="5">
        <v>37214</v>
      </c>
      <c r="B5266" s="6">
        <v>55.75</v>
      </c>
      <c r="C5266" s="2">
        <v>7963900</v>
      </c>
      <c r="D5266" s="6">
        <v>0.64999999999999802</v>
      </c>
      <c r="E5266" s="6">
        <v>1.1796733212341199</v>
      </c>
      <c r="F5266" s="6">
        <v>1.179670124607</v>
      </c>
      <c r="G5266" s="6">
        <v>64.194410000000005</v>
      </c>
      <c r="H5266" s="6">
        <v>149537.31934731899</v>
      </c>
      <c r="I5266" s="6">
        <v>54.6</v>
      </c>
      <c r="J5266" s="6">
        <v>55.86</v>
      </c>
      <c r="K5266" s="6">
        <v>54.6</v>
      </c>
      <c r="L5266" s="6">
        <v>129853.379953379</v>
      </c>
    </row>
    <row r="5267" spans="1:12" ht="15" customHeight="1" x14ac:dyDescent="0.25">
      <c r="A5267" s="5">
        <v>37211</v>
      </c>
      <c r="B5267" s="6">
        <v>55.1</v>
      </c>
      <c r="C5267" s="2">
        <v>10558400</v>
      </c>
      <c r="D5267" s="6">
        <v>-0.89999999999999802</v>
      </c>
      <c r="E5267" s="6">
        <v>-1.6071428571428501</v>
      </c>
      <c r="F5267" s="6">
        <v>-1.60714385409449</v>
      </c>
      <c r="G5267" s="6">
        <v>63.445957</v>
      </c>
      <c r="H5267" s="6">
        <v>147792.67365967299</v>
      </c>
      <c r="I5267" s="6">
        <v>56</v>
      </c>
      <c r="J5267" s="6">
        <v>56</v>
      </c>
      <c r="K5267" s="6">
        <v>54.65</v>
      </c>
      <c r="L5267" s="6">
        <v>128338.228438228</v>
      </c>
    </row>
    <row r="5268" spans="1:12" ht="15" customHeight="1" x14ac:dyDescent="0.25">
      <c r="A5268" s="5">
        <v>37210</v>
      </c>
      <c r="B5268" s="6">
        <v>56</v>
      </c>
      <c r="C5268" s="2">
        <v>8452000</v>
      </c>
      <c r="D5268" s="6">
        <v>0.71999999999999797</v>
      </c>
      <c r="E5268" s="6">
        <v>1.3024602026049099</v>
      </c>
      <c r="F5268" s="6">
        <v>1.30246356743619</v>
      </c>
      <c r="G5268" s="6">
        <v>64.482280000000003</v>
      </c>
      <c r="H5268" s="6">
        <v>150208.34498834499</v>
      </c>
      <c r="I5268" s="6">
        <v>55.58</v>
      </c>
      <c r="J5268" s="6">
        <v>56.24</v>
      </c>
      <c r="K5268" s="6">
        <v>55.28</v>
      </c>
      <c r="L5268" s="6">
        <v>130436.13053613</v>
      </c>
    </row>
    <row r="5269" spans="1:12" ht="15" customHeight="1" x14ac:dyDescent="0.25">
      <c r="A5269" s="5">
        <v>37209</v>
      </c>
      <c r="B5269" s="6">
        <v>55.28</v>
      </c>
      <c r="C5269" s="2">
        <v>9589300</v>
      </c>
      <c r="D5269" s="6">
        <v>0.28000000000000103</v>
      </c>
      <c r="E5269" s="6">
        <v>0.50909090909090304</v>
      </c>
      <c r="F5269" s="6">
        <v>0.50908870421837404</v>
      </c>
      <c r="G5269" s="6">
        <v>63.653219999999997</v>
      </c>
      <c r="H5269" s="6">
        <v>148275.804195804</v>
      </c>
      <c r="I5269" s="6">
        <v>55.6</v>
      </c>
      <c r="J5269" s="6">
        <v>55.8</v>
      </c>
      <c r="K5269" s="6">
        <v>55.05</v>
      </c>
      <c r="L5269" s="6">
        <v>128757.80885780801</v>
      </c>
    </row>
    <row r="5270" spans="1:12" ht="15" customHeight="1" x14ac:dyDescent="0.25">
      <c r="A5270" s="5">
        <v>37208</v>
      </c>
      <c r="B5270" s="6">
        <v>55</v>
      </c>
      <c r="C5270" s="2">
        <v>10522000</v>
      </c>
      <c r="D5270" s="6">
        <v>-0.57999999999999796</v>
      </c>
      <c r="E5270" s="6">
        <v>-1.0435408420295</v>
      </c>
      <c r="F5270" s="6">
        <v>-1.0435452052007601</v>
      </c>
      <c r="G5270" s="6">
        <v>63.33081</v>
      </c>
      <c r="H5270" s="6">
        <v>147524.26573426501</v>
      </c>
      <c r="I5270" s="6">
        <v>55.9</v>
      </c>
      <c r="J5270" s="6">
        <v>55.95</v>
      </c>
      <c r="K5270" s="6">
        <v>54.25</v>
      </c>
      <c r="L5270" s="6">
        <v>128105.128205128</v>
      </c>
    </row>
    <row r="5271" spans="1:12" ht="15" customHeight="1" x14ac:dyDescent="0.25">
      <c r="A5271" s="5">
        <v>37207</v>
      </c>
      <c r="B5271" s="6">
        <v>55.58</v>
      </c>
      <c r="C5271" s="2">
        <v>6500700</v>
      </c>
      <c r="D5271" s="6">
        <v>0.47999999999999599</v>
      </c>
      <c r="E5271" s="6">
        <v>0.87114337568057199</v>
      </c>
      <c r="F5271" s="6">
        <v>0.87114770764669103</v>
      </c>
      <c r="G5271" s="6">
        <v>63.998665000000003</v>
      </c>
      <c r="H5271" s="6">
        <v>149081.03729603699</v>
      </c>
      <c r="I5271" s="6">
        <v>54.55</v>
      </c>
      <c r="J5271" s="6">
        <v>55.68</v>
      </c>
      <c r="K5271" s="6">
        <v>54</v>
      </c>
      <c r="L5271" s="6">
        <v>129457.109557109</v>
      </c>
    </row>
    <row r="5272" spans="1:12" ht="15" customHeight="1" x14ac:dyDescent="0.25">
      <c r="A5272" s="5">
        <v>37204</v>
      </c>
      <c r="B5272" s="6">
        <v>55.1</v>
      </c>
      <c r="C5272" s="2">
        <v>5045400</v>
      </c>
      <c r="D5272" s="6">
        <v>0.60000000000000098</v>
      </c>
      <c r="E5272" s="6">
        <v>1.1009174311926699</v>
      </c>
      <c r="F5272" s="6">
        <v>1.1009149108366101</v>
      </c>
      <c r="G5272" s="6">
        <v>63.445957</v>
      </c>
      <c r="H5272" s="6">
        <v>147792.67365967299</v>
      </c>
      <c r="I5272" s="6">
        <v>54.55</v>
      </c>
      <c r="J5272" s="6">
        <v>55.25</v>
      </c>
      <c r="K5272" s="6">
        <v>53.89</v>
      </c>
      <c r="L5272" s="6">
        <v>128338.228438228</v>
      </c>
    </row>
    <row r="5273" spans="1:12" ht="15" customHeight="1" x14ac:dyDescent="0.25">
      <c r="A5273" s="5">
        <v>37203</v>
      </c>
      <c r="B5273" s="6">
        <v>54.5</v>
      </c>
      <c r="C5273" s="2">
        <v>8584100</v>
      </c>
      <c r="D5273" s="6">
        <v>0.67999999999999905</v>
      </c>
      <c r="E5273" s="6">
        <v>1.2634708286882199</v>
      </c>
      <c r="F5273" s="6">
        <v>1.2634738910473</v>
      </c>
      <c r="G5273" s="6">
        <v>62.755077</v>
      </c>
      <c r="H5273" s="6">
        <v>146182.23076922999</v>
      </c>
      <c r="I5273" s="6">
        <v>54.6</v>
      </c>
      <c r="J5273" s="6">
        <v>55.4</v>
      </c>
      <c r="K5273" s="6">
        <v>53.99</v>
      </c>
      <c r="L5273" s="6">
        <v>126939.627039627</v>
      </c>
    </row>
    <row r="5274" spans="1:12" ht="15" customHeight="1" x14ac:dyDescent="0.25">
      <c r="A5274" s="5">
        <v>37202</v>
      </c>
      <c r="B5274" s="6">
        <v>53.82</v>
      </c>
      <c r="C5274" s="2">
        <v>8222400</v>
      </c>
      <c r="D5274" s="6">
        <v>-1.1199999999999899</v>
      </c>
      <c r="E5274" s="6">
        <v>-2.0385875500545998</v>
      </c>
      <c r="F5274" s="6">
        <v>-2.0385851032820401</v>
      </c>
      <c r="G5274" s="6">
        <v>61.972076000000001</v>
      </c>
      <c r="H5274" s="6">
        <v>144357.05361305299</v>
      </c>
      <c r="I5274" s="6">
        <v>54.85</v>
      </c>
      <c r="J5274" s="6">
        <v>54.99</v>
      </c>
      <c r="K5274" s="6">
        <v>53.4</v>
      </c>
      <c r="L5274" s="6">
        <v>125354.545454545</v>
      </c>
    </row>
    <row r="5275" spans="1:12" ht="15" customHeight="1" x14ac:dyDescent="0.25">
      <c r="A5275" s="5">
        <v>37201</v>
      </c>
      <c r="B5275" s="6">
        <v>54.94</v>
      </c>
      <c r="C5275" s="2">
        <v>8781200</v>
      </c>
      <c r="D5275" s="6">
        <v>1.03999999999999</v>
      </c>
      <c r="E5275" s="6">
        <v>1.92949907235622</v>
      </c>
      <c r="F5275" s="6">
        <v>1.9294892040657701</v>
      </c>
      <c r="G5275" s="6">
        <v>63.261719999999997</v>
      </c>
      <c r="H5275" s="6">
        <v>147363.21678321599</v>
      </c>
      <c r="I5275" s="6">
        <v>54.05</v>
      </c>
      <c r="J5275" s="6">
        <v>55.1</v>
      </c>
      <c r="K5275" s="6">
        <v>53.65</v>
      </c>
      <c r="L5275" s="6">
        <v>127965.268065268</v>
      </c>
    </row>
    <row r="5276" spans="1:12" ht="15" customHeight="1" x14ac:dyDescent="0.25">
      <c r="A5276" s="5">
        <v>37200</v>
      </c>
      <c r="B5276" s="6">
        <v>53.9</v>
      </c>
      <c r="C5276" s="2">
        <v>6841200</v>
      </c>
      <c r="D5276" s="6">
        <v>0.92999999999999905</v>
      </c>
      <c r="E5276" s="6">
        <v>1.75571077968661</v>
      </c>
      <c r="F5276" s="6">
        <v>1.75571328864976</v>
      </c>
      <c r="G5276" s="6">
        <v>62.064197999999998</v>
      </c>
      <c r="H5276" s="6">
        <v>144571.79020978999</v>
      </c>
      <c r="I5276" s="6">
        <v>53.15</v>
      </c>
      <c r="J5276" s="6">
        <v>54.3</v>
      </c>
      <c r="K5276" s="6">
        <v>52.39</v>
      </c>
      <c r="L5276" s="6">
        <v>125541.025641025</v>
      </c>
    </row>
    <row r="5277" spans="1:12" ht="15" customHeight="1" x14ac:dyDescent="0.25">
      <c r="A5277" s="5">
        <v>37197</v>
      </c>
      <c r="B5277" s="6">
        <v>52.97</v>
      </c>
      <c r="C5277" s="2">
        <v>5794300</v>
      </c>
      <c r="D5277" s="6">
        <v>0.72999999999999599</v>
      </c>
      <c r="E5277" s="6">
        <v>1.3973966309341399</v>
      </c>
      <c r="F5277" s="6">
        <v>1.3973989820183801</v>
      </c>
      <c r="G5277" s="6">
        <v>60.99333</v>
      </c>
      <c r="H5277" s="6">
        <v>142075.59440559399</v>
      </c>
      <c r="I5277" s="6">
        <v>51.8</v>
      </c>
      <c r="J5277" s="6">
        <v>53.18</v>
      </c>
      <c r="K5277" s="6">
        <v>51.76</v>
      </c>
      <c r="L5277" s="6">
        <v>123373.19347319299</v>
      </c>
    </row>
    <row r="5278" spans="1:12" ht="15" customHeight="1" x14ac:dyDescent="0.25">
      <c r="A5278" s="5">
        <v>37196</v>
      </c>
      <c r="B5278" s="6">
        <v>52.24</v>
      </c>
      <c r="C5278" s="2">
        <v>8603700</v>
      </c>
      <c r="D5278" s="6">
        <v>0.84000000000000297</v>
      </c>
      <c r="E5278" s="6">
        <v>1.6342412451362001</v>
      </c>
      <c r="F5278" s="6">
        <v>1.6342374530636801</v>
      </c>
      <c r="G5278" s="6">
        <v>60.152755999999997</v>
      </c>
      <c r="H5278" s="6">
        <v>140116.21445221399</v>
      </c>
      <c r="I5278" s="6">
        <v>51.2</v>
      </c>
      <c r="J5278" s="6">
        <v>52.95</v>
      </c>
      <c r="K5278" s="6">
        <v>50.86</v>
      </c>
      <c r="L5278" s="6">
        <v>121671.561771561</v>
      </c>
    </row>
    <row r="5279" spans="1:12" ht="15" customHeight="1" x14ac:dyDescent="0.25">
      <c r="A5279" s="5">
        <v>37195</v>
      </c>
      <c r="B5279" s="6">
        <v>51.4</v>
      </c>
      <c r="C5279" s="2">
        <v>7034600</v>
      </c>
      <c r="D5279" s="6">
        <v>0.79999999999999705</v>
      </c>
      <c r="E5279" s="6">
        <v>1.5810276679841799</v>
      </c>
      <c r="F5279" s="6">
        <v>1.5810373078436599</v>
      </c>
      <c r="G5279" s="6">
        <v>59.185524000000001</v>
      </c>
      <c r="H5279" s="6">
        <v>137861.59440559399</v>
      </c>
      <c r="I5279" s="6">
        <v>50.7</v>
      </c>
      <c r="J5279" s="6">
        <v>52.32</v>
      </c>
      <c r="K5279" s="6">
        <v>50.65</v>
      </c>
      <c r="L5279" s="6">
        <v>119713.519813519</v>
      </c>
    </row>
    <row r="5280" spans="1:12" ht="15" customHeight="1" x14ac:dyDescent="0.25">
      <c r="A5280" s="5">
        <v>37194</v>
      </c>
      <c r="B5280" s="6">
        <v>50.6</v>
      </c>
      <c r="C5280" s="2">
        <v>7094900</v>
      </c>
      <c r="D5280" s="6">
        <v>-1.2999999999999901</v>
      </c>
      <c r="E5280" s="6">
        <v>-2.5048169556839901</v>
      </c>
      <c r="F5280" s="6">
        <v>-2.5048234845528801</v>
      </c>
      <c r="G5280" s="6">
        <v>58.264342999999997</v>
      </c>
      <c r="H5280" s="6">
        <v>135714.31934731899</v>
      </c>
      <c r="I5280" s="6">
        <v>51.5</v>
      </c>
      <c r="J5280" s="6">
        <v>51.75</v>
      </c>
      <c r="K5280" s="6">
        <v>50.36</v>
      </c>
      <c r="L5280" s="6">
        <v>117848.71794871701</v>
      </c>
    </row>
    <row r="5281" spans="1:12" ht="15" customHeight="1" x14ac:dyDescent="0.25">
      <c r="A5281" s="5">
        <v>37193</v>
      </c>
      <c r="B5281" s="6">
        <v>51.9</v>
      </c>
      <c r="C5281" s="2">
        <v>6024800</v>
      </c>
      <c r="D5281" s="6">
        <v>-1.52</v>
      </c>
      <c r="E5281" s="6">
        <v>-2.8453762635716902</v>
      </c>
      <c r="F5281" s="6">
        <v>-2.8453693997898202</v>
      </c>
      <c r="G5281" s="6">
        <v>59.761257000000001</v>
      </c>
      <c r="H5281" s="6">
        <v>139203.629370629</v>
      </c>
      <c r="I5281" s="6">
        <v>52.9</v>
      </c>
      <c r="J5281" s="6">
        <v>53.06</v>
      </c>
      <c r="K5281" s="6">
        <v>51.71</v>
      </c>
      <c r="L5281" s="6">
        <v>120879.02097902</v>
      </c>
    </row>
    <row r="5282" spans="1:12" ht="15" customHeight="1" x14ac:dyDescent="0.25">
      <c r="A5282" s="5">
        <v>37190</v>
      </c>
      <c r="B5282" s="6">
        <v>53.42</v>
      </c>
      <c r="C5282" s="2">
        <v>5123700</v>
      </c>
      <c r="D5282" s="6">
        <v>0.12000000000000401</v>
      </c>
      <c r="E5282" s="6">
        <v>0.22514071294559199</v>
      </c>
      <c r="F5282" s="6">
        <v>0.22514021160011599</v>
      </c>
      <c r="G5282" s="6">
        <v>61.511485999999998</v>
      </c>
      <c r="H5282" s="6">
        <v>143283.41724941699</v>
      </c>
      <c r="I5282" s="6">
        <v>53.15</v>
      </c>
      <c r="J5282" s="6">
        <v>53.82</v>
      </c>
      <c r="K5282" s="6">
        <v>52.5</v>
      </c>
      <c r="L5282" s="6">
        <v>124422.14452214399</v>
      </c>
    </row>
    <row r="5283" spans="1:12" ht="15" customHeight="1" x14ac:dyDescent="0.25">
      <c r="A5283" s="5">
        <v>37189</v>
      </c>
      <c r="B5283" s="6">
        <v>53.3</v>
      </c>
      <c r="C5283" s="2">
        <v>6892800</v>
      </c>
      <c r="D5283" s="6">
        <v>0.82</v>
      </c>
      <c r="E5283" s="6">
        <v>1.5625</v>
      </c>
      <c r="F5283" s="6">
        <v>1.562495345786</v>
      </c>
      <c r="G5283" s="6">
        <v>61.373309999999996</v>
      </c>
      <c r="H5283" s="6">
        <v>142961.328671328</v>
      </c>
      <c r="I5283" s="6">
        <v>51.8</v>
      </c>
      <c r="J5283" s="6">
        <v>53.3</v>
      </c>
      <c r="K5283" s="6">
        <v>51.51</v>
      </c>
      <c r="L5283" s="6">
        <v>124142.42424242399</v>
      </c>
    </row>
    <row r="5284" spans="1:12" ht="15" customHeight="1" x14ac:dyDescent="0.25">
      <c r="A5284" s="5">
        <v>37188</v>
      </c>
      <c r="B5284" s="6">
        <v>52.48</v>
      </c>
      <c r="C5284" s="2">
        <v>5236800</v>
      </c>
      <c r="D5284" s="6">
        <v>-0.130000000000002</v>
      </c>
      <c r="E5284" s="6">
        <v>-0.24710131153773399</v>
      </c>
      <c r="F5284" s="6">
        <v>-0.24710294690551901</v>
      </c>
      <c r="G5284" s="6">
        <v>60.429107999999999</v>
      </c>
      <c r="H5284" s="6">
        <v>140760.39160839099</v>
      </c>
      <c r="I5284" s="6">
        <v>52.97</v>
      </c>
      <c r="J5284" s="6">
        <v>53.19</v>
      </c>
      <c r="K5284" s="6">
        <v>52.43</v>
      </c>
      <c r="L5284" s="6">
        <v>122231.002331002</v>
      </c>
    </row>
    <row r="5285" spans="1:12" ht="15" customHeight="1" x14ac:dyDescent="0.25">
      <c r="A5285" s="5">
        <v>37187</v>
      </c>
      <c r="B5285" s="6">
        <v>52.61</v>
      </c>
      <c r="C5285" s="2">
        <v>6188400</v>
      </c>
      <c r="D5285" s="6">
        <v>-0.42999999999999899</v>
      </c>
      <c r="E5285" s="6">
        <v>-0.81070889894418996</v>
      </c>
      <c r="F5285" s="6">
        <v>-0.81071084778508995</v>
      </c>
      <c r="G5285" s="6">
        <v>60.578800000000001</v>
      </c>
      <c r="H5285" s="6">
        <v>141109.32400932399</v>
      </c>
      <c r="I5285" s="6">
        <v>53.04</v>
      </c>
      <c r="J5285" s="6">
        <v>53.55</v>
      </c>
      <c r="K5285" s="6">
        <v>52.15</v>
      </c>
      <c r="L5285" s="6">
        <v>122534.032634032</v>
      </c>
    </row>
    <row r="5286" spans="1:12" ht="15" customHeight="1" x14ac:dyDescent="0.25">
      <c r="A5286" s="5">
        <v>37186</v>
      </c>
      <c r="B5286" s="6">
        <v>53.04</v>
      </c>
      <c r="C5286" s="2">
        <v>6544200</v>
      </c>
      <c r="D5286" s="6">
        <v>3.0000000000001099E-2</v>
      </c>
      <c r="E5286" s="6">
        <v>5.6593095642343202E-2</v>
      </c>
      <c r="F5286" s="6">
        <v>5.66028001953933E-2</v>
      </c>
      <c r="G5286" s="6">
        <v>61.073932999999997</v>
      </c>
      <c r="H5286" s="6">
        <v>142263.48018648001</v>
      </c>
      <c r="I5286" s="6">
        <v>52.8</v>
      </c>
      <c r="J5286" s="6">
        <v>53.6</v>
      </c>
      <c r="K5286" s="6">
        <v>52.08</v>
      </c>
      <c r="L5286" s="6">
        <v>123536.36363636301</v>
      </c>
    </row>
    <row r="5287" spans="1:12" ht="15" customHeight="1" x14ac:dyDescent="0.25">
      <c r="A5287" s="5">
        <v>37183</v>
      </c>
      <c r="B5287" s="6">
        <v>53.01</v>
      </c>
      <c r="C5287" s="2">
        <v>6044300</v>
      </c>
      <c r="D5287" s="6">
        <v>1.1099999999999901</v>
      </c>
      <c r="E5287" s="6">
        <v>2.1387283236994099</v>
      </c>
      <c r="F5287" s="6">
        <v>2.1387200741108798</v>
      </c>
      <c r="G5287" s="6">
        <v>61.039383000000001</v>
      </c>
      <c r="H5287" s="6">
        <v>142182.94405594401</v>
      </c>
      <c r="I5287" s="6">
        <v>52.15</v>
      </c>
      <c r="J5287" s="6">
        <v>53.07</v>
      </c>
      <c r="K5287" s="6">
        <v>51.6</v>
      </c>
      <c r="L5287" s="6">
        <v>123466.433566433</v>
      </c>
    </row>
    <row r="5288" spans="1:12" ht="15" customHeight="1" x14ac:dyDescent="0.25">
      <c r="A5288" s="5">
        <v>37182</v>
      </c>
      <c r="B5288" s="6">
        <v>51.9</v>
      </c>
      <c r="C5288" s="2">
        <v>7829100</v>
      </c>
      <c r="D5288" s="6">
        <v>-0.32</v>
      </c>
      <c r="E5288" s="6">
        <v>-0.61279203370355695</v>
      </c>
      <c r="F5288" s="6">
        <v>-0.61279008655386003</v>
      </c>
      <c r="G5288" s="6">
        <v>59.761257000000001</v>
      </c>
      <c r="H5288" s="6">
        <v>139203.629370629</v>
      </c>
      <c r="I5288" s="6">
        <v>52.33</v>
      </c>
      <c r="J5288" s="6">
        <v>52.8</v>
      </c>
      <c r="K5288" s="6">
        <v>51.42</v>
      </c>
      <c r="L5288" s="6">
        <v>120879.02097902</v>
      </c>
    </row>
    <row r="5289" spans="1:12" ht="15" customHeight="1" x14ac:dyDescent="0.25">
      <c r="A5289" s="5">
        <v>37181</v>
      </c>
      <c r="B5289" s="6">
        <v>52.22</v>
      </c>
      <c r="C5289" s="2">
        <v>6638500</v>
      </c>
      <c r="D5289" s="6">
        <v>-0.92000000000000104</v>
      </c>
      <c r="E5289" s="6">
        <v>-1.7312758750470401</v>
      </c>
      <c r="F5289" s="6">
        <v>-1.73127147288957</v>
      </c>
      <c r="G5289" s="6">
        <v>60.129725999999998</v>
      </c>
      <c r="H5289" s="6">
        <v>140062.531468531</v>
      </c>
      <c r="I5289" s="6">
        <v>53.25</v>
      </c>
      <c r="J5289" s="6">
        <v>53.74</v>
      </c>
      <c r="K5289" s="6">
        <v>52.15</v>
      </c>
      <c r="L5289" s="6">
        <v>121624.941724941</v>
      </c>
    </row>
    <row r="5290" spans="1:12" ht="15" customHeight="1" x14ac:dyDescent="0.25">
      <c r="A5290" s="5">
        <v>37180</v>
      </c>
      <c r="B5290" s="6">
        <v>53.14</v>
      </c>
      <c r="C5290" s="2">
        <v>6767600</v>
      </c>
      <c r="D5290" s="6">
        <v>-0.33999999999999603</v>
      </c>
      <c r="E5290" s="6">
        <v>-0.63575168287209805</v>
      </c>
      <c r="F5290" s="6">
        <v>-0.63575726749430705</v>
      </c>
      <c r="G5290" s="6">
        <v>61.189075000000003</v>
      </c>
      <c r="H5290" s="6">
        <v>142531.87645687599</v>
      </c>
      <c r="I5290" s="6">
        <v>53.48</v>
      </c>
      <c r="J5290" s="6">
        <v>54</v>
      </c>
      <c r="K5290" s="6">
        <v>52.5</v>
      </c>
      <c r="L5290" s="6">
        <v>123769.463869463</v>
      </c>
    </row>
    <row r="5291" spans="1:12" ht="15" customHeight="1" x14ac:dyDescent="0.25">
      <c r="A5291" s="5">
        <v>37179</v>
      </c>
      <c r="B5291" s="6">
        <v>53.48</v>
      </c>
      <c r="C5291" s="2">
        <v>6259700</v>
      </c>
      <c r="D5291" s="6">
        <v>0.57999999999999796</v>
      </c>
      <c r="E5291" s="6">
        <v>1.0964083175803301</v>
      </c>
      <c r="F5291" s="6">
        <v>1.09640633885921</v>
      </c>
      <c r="G5291" s="6">
        <v>61.580578000000003</v>
      </c>
      <c r="H5291" s="6">
        <v>143444.47086247001</v>
      </c>
      <c r="I5291" s="6">
        <v>52.62</v>
      </c>
      <c r="J5291" s="6">
        <v>53.48</v>
      </c>
      <c r="K5291" s="6">
        <v>52.41</v>
      </c>
      <c r="L5291" s="6">
        <v>124562.00466200399</v>
      </c>
    </row>
    <row r="5292" spans="1:12" ht="15" customHeight="1" x14ac:dyDescent="0.25">
      <c r="A5292" s="5">
        <v>37176</v>
      </c>
      <c r="B5292" s="6">
        <v>52.9</v>
      </c>
      <c r="C5292" s="2">
        <v>10741300</v>
      </c>
      <c r="D5292" s="6">
        <v>-0.59000000000000297</v>
      </c>
      <c r="E5292" s="6">
        <v>-1.1030099083941001</v>
      </c>
      <c r="F5292" s="6">
        <v>-1.1030100713900199</v>
      </c>
      <c r="G5292" s="6">
        <v>60.912726999999997</v>
      </c>
      <c r="H5292" s="6">
        <v>141887.708624708</v>
      </c>
      <c r="I5292" s="6">
        <v>52.85</v>
      </c>
      <c r="J5292" s="6">
        <v>53</v>
      </c>
      <c r="K5292" s="6">
        <v>51.8</v>
      </c>
      <c r="L5292" s="6">
        <v>123210.023310023</v>
      </c>
    </row>
    <row r="5293" spans="1:12" ht="15" customHeight="1" x14ac:dyDescent="0.25">
      <c r="A5293" s="5">
        <v>37175</v>
      </c>
      <c r="B5293" s="6">
        <v>53.49</v>
      </c>
      <c r="C5293" s="2">
        <v>12263800</v>
      </c>
      <c r="D5293" s="6">
        <v>-0.14000000000000001</v>
      </c>
      <c r="E5293" s="6">
        <v>-0.26104792093977203</v>
      </c>
      <c r="F5293" s="6">
        <v>-0.26104839741357599</v>
      </c>
      <c r="G5293" s="6">
        <v>61.592094000000003</v>
      </c>
      <c r="H5293" s="6">
        <v>143471.31468531399</v>
      </c>
      <c r="I5293" s="6">
        <v>53.95</v>
      </c>
      <c r="J5293" s="6">
        <v>54.75</v>
      </c>
      <c r="K5293" s="6">
        <v>52.85</v>
      </c>
      <c r="L5293" s="6">
        <v>124585.31468531401</v>
      </c>
    </row>
    <row r="5294" spans="1:12" ht="15" customHeight="1" x14ac:dyDescent="0.25">
      <c r="A5294" s="5">
        <v>37174</v>
      </c>
      <c r="B5294" s="6">
        <v>53.63</v>
      </c>
      <c r="C5294" s="2">
        <v>9481900</v>
      </c>
      <c r="D5294" s="6">
        <v>1.55</v>
      </c>
      <c r="E5294" s="6">
        <v>2.9761904761904798</v>
      </c>
      <c r="F5294" s="6">
        <v>2.97619484356126</v>
      </c>
      <c r="G5294" s="6">
        <v>61.753300000000003</v>
      </c>
      <c r="H5294" s="6">
        <v>143847.086247086</v>
      </c>
      <c r="I5294" s="6">
        <v>52.33</v>
      </c>
      <c r="J5294" s="6">
        <v>53.7</v>
      </c>
      <c r="K5294" s="6">
        <v>52.2</v>
      </c>
      <c r="L5294" s="6">
        <v>124911.65501165501</v>
      </c>
    </row>
    <row r="5295" spans="1:12" ht="15" customHeight="1" x14ac:dyDescent="0.25">
      <c r="A5295" s="5">
        <v>37173</v>
      </c>
      <c r="B5295" s="6">
        <v>52.08</v>
      </c>
      <c r="C5295" s="2">
        <v>8068400</v>
      </c>
      <c r="D5295" s="6">
        <v>0.96999999999999797</v>
      </c>
      <c r="E5295" s="6">
        <v>1.89786734494228</v>
      </c>
      <c r="F5295" s="6">
        <v>1.8978635363115099</v>
      </c>
      <c r="G5295" s="6">
        <v>59.968519999999998</v>
      </c>
      <c r="H5295" s="6">
        <v>139686.75990675899</v>
      </c>
      <c r="I5295" s="6">
        <v>51.5</v>
      </c>
      <c r="J5295" s="6">
        <v>52.2</v>
      </c>
      <c r="K5295" s="6">
        <v>51</v>
      </c>
      <c r="L5295" s="6">
        <v>121298.60139860099</v>
      </c>
    </row>
    <row r="5296" spans="1:12" ht="15" customHeight="1" x14ac:dyDescent="0.25">
      <c r="A5296" s="5">
        <v>37172</v>
      </c>
      <c r="B5296" s="6">
        <v>51.11</v>
      </c>
      <c r="C5296" s="2">
        <v>6702000</v>
      </c>
      <c r="D5296" s="6">
        <v>-1.28999999999999</v>
      </c>
      <c r="E5296" s="6">
        <v>-2.4618320610687001</v>
      </c>
      <c r="F5296" s="6">
        <v>-2.46182814223911</v>
      </c>
      <c r="G5296" s="6">
        <v>58.851596999999998</v>
      </c>
      <c r="H5296" s="6">
        <v>137083.20979020899</v>
      </c>
      <c r="I5296" s="6">
        <v>52.41</v>
      </c>
      <c r="J5296" s="6">
        <v>52.41</v>
      </c>
      <c r="K5296" s="6">
        <v>50.96</v>
      </c>
      <c r="L5296" s="6">
        <v>119037.529137529</v>
      </c>
    </row>
    <row r="5297" spans="1:12" ht="15" customHeight="1" x14ac:dyDescent="0.25">
      <c r="A5297" s="5">
        <v>37169</v>
      </c>
      <c r="B5297" s="6">
        <v>52.4</v>
      </c>
      <c r="C5297" s="2">
        <v>9475500</v>
      </c>
      <c r="D5297" s="6">
        <v>0.89999999999999802</v>
      </c>
      <c r="E5297" s="6">
        <v>1.74757281553397</v>
      </c>
      <c r="F5297" s="6">
        <v>1.7475739353825599</v>
      </c>
      <c r="G5297" s="6">
        <v>60.33699</v>
      </c>
      <c r="H5297" s="6">
        <v>140545.66433566401</v>
      </c>
      <c r="I5297" s="6">
        <v>51.52</v>
      </c>
      <c r="J5297" s="6">
        <v>52.4</v>
      </c>
      <c r="K5297" s="6">
        <v>51</v>
      </c>
      <c r="L5297" s="6">
        <v>122044.52214452199</v>
      </c>
    </row>
    <row r="5298" spans="1:12" ht="15" customHeight="1" x14ac:dyDescent="0.25">
      <c r="A5298" s="5">
        <v>37168</v>
      </c>
      <c r="B5298" s="6">
        <v>51.5</v>
      </c>
      <c r="C5298" s="2">
        <v>10199000</v>
      </c>
      <c r="D5298" s="6">
        <v>-1.22999999999999</v>
      </c>
      <c r="E5298" s="6">
        <v>-2.3326379670017001</v>
      </c>
      <c r="F5298" s="6">
        <v>-2.3326408746048299</v>
      </c>
      <c r="G5298" s="6">
        <v>59.300666999999997</v>
      </c>
      <c r="H5298" s="6">
        <v>138129.993006993</v>
      </c>
      <c r="I5298" s="6">
        <v>52.8</v>
      </c>
      <c r="J5298" s="6">
        <v>52.95</v>
      </c>
      <c r="K5298" s="6">
        <v>51.42</v>
      </c>
      <c r="L5298" s="6">
        <v>119946.62004662</v>
      </c>
    </row>
    <row r="5299" spans="1:12" ht="15" customHeight="1" x14ac:dyDescent="0.25">
      <c r="A5299" s="5">
        <v>37167</v>
      </c>
      <c r="B5299" s="6">
        <v>52.73</v>
      </c>
      <c r="C5299" s="2">
        <v>13967200</v>
      </c>
      <c r="D5299" s="6">
        <v>0.72999999999999599</v>
      </c>
      <c r="E5299" s="6">
        <v>1.40384615384614</v>
      </c>
      <c r="F5299" s="6">
        <v>1.4038451607748501</v>
      </c>
      <c r="G5299" s="6">
        <v>60.716976000000003</v>
      </c>
      <c r="H5299" s="6">
        <v>141431.41258741199</v>
      </c>
      <c r="I5299" s="6">
        <v>51.89</v>
      </c>
      <c r="J5299" s="6">
        <v>53.47</v>
      </c>
      <c r="K5299" s="6">
        <v>51.5</v>
      </c>
      <c r="L5299" s="6">
        <v>122813.752913752</v>
      </c>
    </row>
    <row r="5300" spans="1:12" ht="15" customHeight="1" x14ac:dyDescent="0.25">
      <c r="A5300" s="5">
        <v>37166</v>
      </c>
      <c r="B5300" s="6">
        <v>52</v>
      </c>
      <c r="C5300" s="2">
        <v>11404200</v>
      </c>
      <c r="D5300" s="6">
        <v>2.2400000000000002</v>
      </c>
      <c r="E5300" s="6">
        <v>4.5016077170418001</v>
      </c>
      <c r="F5300" s="6">
        <v>4.5016163817552499</v>
      </c>
      <c r="G5300" s="6">
        <v>59.876404000000001</v>
      </c>
      <c r="H5300" s="6">
        <v>139472.03729603699</v>
      </c>
      <c r="I5300" s="6">
        <v>50.05</v>
      </c>
      <c r="J5300" s="6">
        <v>52</v>
      </c>
      <c r="K5300" s="6">
        <v>49.8</v>
      </c>
      <c r="L5300" s="6">
        <v>121112.121212121</v>
      </c>
    </row>
    <row r="5301" spans="1:12" ht="15" customHeight="1" x14ac:dyDescent="0.25">
      <c r="A5301" s="5">
        <v>37165</v>
      </c>
      <c r="B5301" s="6">
        <v>49.76</v>
      </c>
      <c r="C5301" s="2">
        <v>11988600</v>
      </c>
      <c r="D5301" s="6">
        <v>0.25999999999999801</v>
      </c>
      <c r="E5301" s="6">
        <v>0.52525252525252797</v>
      </c>
      <c r="F5301" s="6">
        <v>0.52524547907435404</v>
      </c>
      <c r="G5301" s="6">
        <v>57.297108000000001</v>
      </c>
      <c r="H5301" s="6">
        <v>133459.69230769199</v>
      </c>
      <c r="I5301" s="6">
        <v>49.5</v>
      </c>
      <c r="J5301" s="6">
        <v>50.05</v>
      </c>
      <c r="K5301" s="6">
        <v>48.14</v>
      </c>
      <c r="L5301" s="6">
        <v>115890.67599067499</v>
      </c>
    </row>
    <row r="5302" spans="1:12" ht="15" customHeight="1" x14ac:dyDescent="0.25">
      <c r="A5302" s="5">
        <v>37162</v>
      </c>
      <c r="B5302" s="6">
        <v>49.5</v>
      </c>
      <c r="C5302" s="2">
        <v>9560200</v>
      </c>
      <c r="D5302" s="6">
        <v>0.109999999999999</v>
      </c>
      <c r="E5302" s="6">
        <v>0.22271714922048599</v>
      </c>
      <c r="F5302" s="6">
        <v>0.222719577250063</v>
      </c>
      <c r="G5302" s="6">
        <v>56.997729999999997</v>
      </c>
      <c r="H5302" s="6">
        <v>132761.84149184101</v>
      </c>
      <c r="I5302" s="6">
        <v>49.45</v>
      </c>
      <c r="J5302" s="6">
        <v>49.95</v>
      </c>
      <c r="K5302" s="6">
        <v>48.81</v>
      </c>
      <c r="L5302" s="6">
        <v>115284.615384615</v>
      </c>
    </row>
    <row r="5303" spans="1:12" ht="15" customHeight="1" x14ac:dyDescent="0.25">
      <c r="A5303" s="5">
        <v>37161</v>
      </c>
      <c r="B5303" s="6">
        <v>49.39</v>
      </c>
      <c r="C5303" s="2">
        <v>9247000</v>
      </c>
      <c r="D5303" s="6">
        <v>-8.9999999999996305E-2</v>
      </c>
      <c r="E5303" s="6">
        <v>-0.18189167340338899</v>
      </c>
      <c r="F5303" s="6">
        <v>-0.18189301567187399</v>
      </c>
      <c r="G5303" s="6">
        <v>56.871066999999996</v>
      </c>
      <c r="H5303" s="6">
        <v>132466.58974358899</v>
      </c>
      <c r="I5303" s="6">
        <v>49.48</v>
      </c>
      <c r="J5303" s="6">
        <v>49.69</v>
      </c>
      <c r="K5303" s="6">
        <v>48.11</v>
      </c>
      <c r="L5303" s="6">
        <v>115028.20512820499</v>
      </c>
    </row>
    <row r="5304" spans="1:12" ht="15" customHeight="1" x14ac:dyDescent="0.25">
      <c r="A5304" s="5">
        <v>37160</v>
      </c>
      <c r="B5304" s="6">
        <v>49.48</v>
      </c>
      <c r="C5304" s="2">
        <v>12116300</v>
      </c>
      <c r="D5304" s="6">
        <v>1.0799999999999901</v>
      </c>
      <c r="E5304" s="6">
        <v>2.2314049586776799</v>
      </c>
      <c r="F5304" s="6">
        <v>2.2314052834365401</v>
      </c>
      <c r="G5304" s="6">
        <v>56.974699999999999</v>
      </c>
      <c r="H5304" s="6">
        <v>132708.158508158</v>
      </c>
      <c r="I5304" s="6">
        <v>49.35</v>
      </c>
      <c r="J5304" s="6">
        <v>49.48</v>
      </c>
      <c r="K5304" s="6">
        <v>48.62</v>
      </c>
      <c r="L5304" s="6">
        <v>115237.995337995</v>
      </c>
    </row>
    <row r="5305" spans="1:12" ht="15" customHeight="1" x14ac:dyDescent="0.25">
      <c r="A5305" s="5">
        <v>37159</v>
      </c>
      <c r="B5305" s="6">
        <v>48.4</v>
      </c>
      <c r="C5305" s="2">
        <v>15975400</v>
      </c>
      <c r="D5305" s="6">
        <v>1.1199999999999899</v>
      </c>
      <c r="E5305" s="6">
        <v>2.36886632825719</v>
      </c>
      <c r="F5305" s="6">
        <v>2.3688670990441798</v>
      </c>
      <c r="G5305" s="6">
        <v>55.731113000000001</v>
      </c>
      <c r="H5305" s="6">
        <v>129809.354312354</v>
      </c>
      <c r="I5305" s="6">
        <v>48.2</v>
      </c>
      <c r="J5305" s="6">
        <v>49.1</v>
      </c>
      <c r="K5305" s="6">
        <v>48.05</v>
      </c>
      <c r="L5305" s="6">
        <v>112720.512820512</v>
      </c>
    </row>
    <row r="5306" spans="1:12" ht="15" customHeight="1" x14ac:dyDescent="0.25">
      <c r="A5306" s="5">
        <v>37158</v>
      </c>
      <c r="B5306" s="6">
        <v>47.28</v>
      </c>
      <c r="C5306" s="2">
        <v>13901700</v>
      </c>
      <c r="D5306" s="6">
        <v>2.62</v>
      </c>
      <c r="E5306" s="6">
        <v>5.8665472458575998</v>
      </c>
      <c r="F5306" s="6">
        <v>5.8665462522249499</v>
      </c>
      <c r="G5306" s="6">
        <v>54.441467000000003</v>
      </c>
      <c r="H5306" s="6">
        <v>126803.18648018601</v>
      </c>
      <c r="I5306" s="6">
        <v>46.5</v>
      </c>
      <c r="J5306" s="6">
        <v>47.98</v>
      </c>
      <c r="K5306" s="6">
        <v>46.01</v>
      </c>
      <c r="L5306" s="6">
        <v>110109.79020978999</v>
      </c>
    </row>
    <row r="5307" spans="1:12" ht="15" customHeight="1" x14ac:dyDescent="0.25">
      <c r="A5307" s="5">
        <v>37155</v>
      </c>
      <c r="B5307" s="6">
        <v>44.66</v>
      </c>
      <c r="C5307" s="2">
        <v>16443700</v>
      </c>
      <c r="D5307" s="6">
        <v>-0.65000000000000502</v>
      </c>
      <c r="E5307" s="6">
        <v>-1.43456190686384</v>
      </c>
      <c r="F5307" s="6">
        <v>-1.4345618476412101</v>
      </c>
      <c r="G5307" s="6">
        <v>51.424618000000002</v>
      </c>
      <c r="H5307" s="6">
        <v>119770.904428904</v>
      </c>
      <c r="I5307" s="6">
        <v>44.15</v>
      </c>
      <c r="J5307" s="6">
        <v>45.95</v>
      </c>
      <c r="K5307" s="6">
        <v>41.5</v>
      </c>
      <c r="L5307" s="6">
        <v>104002.56410256401</v>
      </c>
    </row>
    <row r="5308" spans="1:12" ht="15" customHeight="1" x14ac:dyDescent="0.25">
      <c r="A5308" s="5">
        <v>37154</v>
      </c>
      <c r="B5308" s="6">
        <v>45.31</v>
      </c>
      <c r="C5308" s="2">
        <v>12657300</v>
      </c>
      <c r="D5308" s="6">
        <v>-0.14000000000000001</v>
      </c>
      <c r="E5308" s="6">
        <v>-0.308030803080305</v>
      </c>
      <c r="F5308" s="6">
        <v>-0.30803328143618097</v>
      </c>
      <c r="G5308" s="6">
        <v>52.173073000000002</v>
      </c>
      <c r="H5308" s="6">
        <v>121515.554778554</v>
      </c>
      <c r="I5308" s="6">
        <v>45.35</v>
      </c>
      <c r="J5308" s="6">
        <v>45.94</v>
      </c>
      <c r="K5308" s="6">
        <v>45.01</v>
      </c>
      <c r="L5308" s="6">
        <v>105517.715617715</v>
      </c>
    </row>
    <row r="5309" spans="1:12" ht="15" customHeight="1" x14ac:dyDescent="0.25">
      <c r="A5309" s="5">
        <v>37153</v>
      </c>
      <c r="B5309" s="6">
        <v>45.45</v>
      </c>
      <c r="C5309" s="2">
        <v>11735300</v>
      </c>
      <c r="D5309" s="6">
        <v>0.100000000000001</v>
      </c>
      <c r="E5309" s="6">
        <v>0.22050716648291899</v>
      </c>
      <c r="F5309" s="6">
        <v>0.37486456830735299</v>
      </c>
      <c r="G5309" s="6">
        <v>52.33428</v>
      </c>
      <c r="H5309" s="6">
        <v>121891.328671328</v>
      </c>
      <c r="I5309" s="6">
        <v>45.28</v>
      </c>
      <c r="J5309" s="6">
        <v>46.08</v>
      </c>
      <c r="K5309" s="6">
        <v>44.19</v>
      </c>
      <c r="L5309" s="6">
        <v>105844.055944055</v>
      </c>
    </row>
    <row r="5310" spans="1:12" ht="15" customHeight="1" x14ac:dyDescent="0.25">
      <c r="A5310" s="5">
        <v>37152</v>
      </c>
      <c r="B5310" s="6">
        <v>45.35</v>
      </c>
      <c r="C5310" s="2">
        <v>10510200</v>
      </c>
      <c r="D5310" s="6">
        <v>1.35</v>
      </c>
      <c r="E5310" s="6">
        <v>3.0681818181818201</v>
      </c>
      <c r="F5310" s="6">
        <v>3.0681857605556</v>
      </c>
      <c r="G5310" s="6">
        <v>52.138829999999999</v>
      </c>
      <c r="H5310" s="6">
        <v>121435.73426573401</v>
      </c>
      <c r="I5310" s="6">
        <v>45</v>
      </c>
      <c r="J5310" s="6">
        <v>46.35</v>
      </c>
      <c r="K5310" s="6">
        <v>44.16</v>
      </c>
      <c r="L5310" s="6">
        <v>105610.95571095499</v>
      </c>
    </row>
    <row r="5311" spans="1:12" ht="15" customHeight="1" x14ac:dyDescent="0.25">
      <c r="A5311" s="5">
        <v>37151</v>
      </c>
      <c r="B5311" s="6">
        <v>44</v>
      </c>
      <c r="C5311" s="2">
        <v>17502000</v>
      </c>
      <c r="D5311" s="6">
        <v>-2.2299999999999902</v>
      </c>
      <c r="E5311" s="6">
        <v>-4.82370754921046</v>
      </c>
      <c r="F5311" s="6">
        <v>-4.8237062855516104</v>
      </c>
      <c r="G5311" s="6">
        <v>50.586734999999997</v>
      </c>
      <c r="H5311" s="6">
        <v>117817.797202797</v>
      </c>
      <c r="I5311" s="6">
        <v>44</v>
      </c>
      <c r="J5311" s="6">
        <v>46.1</v>
      </c>
      <c r="K5311" s="6">
        <v>42</v>
      </c>
      <c r="L5311" s="6">
        <v>102464.102564102</v>
      </c>
    </row>
    <row r="5312" spans="1:12" ht="15" customHeight="1" x14ac:dyDescent="0.25">
      <c r="A5312" s="5">
        <v>37144</v>
      </c>
      <c r="B5312" s="6">
        <v>46.23</v>
      </c>
      <c r="C5312" s="2">
        <v>6726900</v>
      </c>
      <c r="D5312" s="6">
        <v>9.9999999999980105E-3</v>
      </c>
      <c r="E5312" s="6">
        <v>2.1635655560348001E-2</v>
      </c>
      <c r="F5312" s="6">
        <v>2.1626272345387498E-2</v>
      </c>
      <c r="G5312" s="6">
        <v>53.150562000000001</v>
      </c>
      <c r="H5312" s="6">
        <v>123794.08391608299</v>
      </c>
      <c r="I5312" s="6">
        <v>45.5</v>
      </c>
      <c r="J5312" s="6">
        <v>47</v>
      </c>
      <c r="K5312" s="6">
        <v>45.04</v>
      </c>
      <c r="L5312" s="6">
        <v>107662.237762237</v>
      </c>
    </row>
    <row r="5313" spans="1:12" ht="15" customHeight="1" x14ac:dyDescent="0.25">
      <c r="A5313" s="5">
        <v>37141</v>
      </c>
      <c r="B5313" s="6">
        <v>46.22</v>
      </c>
      <c r="C5313" s="2">
        <v>10431700</v>
      </c>
      <c r="D5313" s="6">
        <v>-1.1499999999999899</v>
      </c>
      <c r="E5313" s="6">
        <v>-2.4276968545492799</v>
      </c>
      <c r="F5313" s="6">
        <v>-2.4276907494911</v>
      </c>
      <c r="G5313" s="6">
        <v>53.139069999999997</v>
      </c>
      <c r="H5313" s="6">
        <v>123767.29603729599</v>
      </c>
      <c r="I5313" s="6">
        <v>46.9</v>
      </c>
      <c r="J5313" s="6">
        <v>46.9</v>
      </c>
      <c r="K5313" s="6">
        <v>45.12</v>
      </c>
      <c r="L5313" s="6">
        <v>107638.927738927</v>
      </c>
    </row>
    <row r="5314" spans="1:12" ht="15" customHeight="1" x14ac:dyDescent="0.25">
      <c r="A5314" s="5">
        <v>37140</v>
      </c>
      <c r="B5314" s="6">
        <v>47.37</v>
      </c>
      <c r="C5314" s="2">
        <v>10383500</v>
      </c>
      <c r="D5314" s="6">
        <v>-1.78</v>
      </c>
      <c r="E5314" s="6">
        <v>-3.6215666327568599</v>
      </c>
      <c r="F5314" s="6">
        <v>-3.6215659382105598</v>
      </c>
      <c r="G5314" s="6">
        <v>54.461219999999997</v>
      </c>
      <c r="H5314" s="6">
        <v>126849.23076922999</v>
      </c>
      <c r="I5314" s="6">
        <v>48.95</v>
      </c>
      <c r="J5314" s="6">
        <v>49.66</v>
      </c>
      <c r="K5314" s="6">
        <v>47</v>
      </c>
      <c r="L5314" s="6">
        <v>110319.58041958</v>
      </c>
    </row>
    <row r="5315" spans="1:12" ht="15" customHeight="1" x14ac:dyDescent="0.25">
      <c r="A5315" s="5">
        <v>37139</v>
      </c>
      <c r="B5315" s="6">
        <v>49.15</v>
      </c>
      <c r="C5315" s="2">
        <v>9833200</v>
      </c>
      <c r="D5315" s="6">
        <v>0.69999999999999496</v>
      </c>
      <c r="E5315" s="6">
        <v>1.4447884416924599</v>
      </c>
      <c r="F5315" s="6">
        <v>1.44478484565684</v>
      </c>
      <c r="G5315" s="6">
        <v>56.507683</v>
      </c>
      <c r="H5315" s="6">
        <v>131619.54079254001</v>
      </c>
      <c r="I5315" s="6">
        <v>48.32</v>
      </c>
      <c r="J5315" s="6">
        <v>49.35</v>
      </c>
      <c r="K5315" s="6">
        <v>47</v>
      </c>
      <c r="L5315" s="6">
        <v>114468.764568764</v>
      </c>
    </row>
    <row r="5316" spans="1:12" ht="15" customHeight="1" x14ac:dyDescent="0.25">
      <c r="A5316" s="5">
        <v>37138</v>
      </c>
      <c r="B5316" s="6">
        <v>48.45</v>
      </c>
      <c r="C5316" s="2">
        <v>7324700</v>
      </c>
      <c r="D5316" s="6">
        <v>0.40000000000000502</v>
      </c>
      <c r="E5316" s="6">
        <v>0.83246618106140802</v>
      </c>
      <c r="F5316" s="6">
        <v>0.83246904608664796</v>
      </c>
      <c r="G5316" s="6">
        <v>55.702896000000003</v>
      </c>
      <c r="H5316" s="6">
        <v>129743.58041958</v>
      </c>
      <c r="I5316" s="6">
        <v>48.23</v>
      </c>
      <c r="J5316" s="6">
        <v>49.88</v>
      </c>
      <c r="K5316" s="6">
        <v>48.21</v>
      </c>
      <c r="L5316" s="6">
        <v>112837.062937062</v>
      </c>
    </row>
    <row r="5317" spans="1:12" ht="15" customHeight="1" x14ac:dyDescent="0.25">
      <c r="A5317" s="5">
        <v>37134</v>
      </c>
      <c r="B5317" s="6">
        <v>48.05</v>
      </c>
      <c r="C5317" s="2">
        <v>7555100</v>
      </c>
      <c r="D5317" s="6">
        <v>0.44999999999999502</v>
      </c>
      <c r="E5317" s="6">
        <v>0.94537815126049995</v>
      </c>
      <c r="F5317" s="6">
        <v>0.94538489421604999</v>
      </c>
      <c r="G5317" s="6">
        <v>55.243015</v>
      </c>
      <c r="H5317" s="6">
        <v>128671.596736596</v>
      </c>
      <c r="I5317" s="6">
        <v>47.7</v>
      </c>
      <c r="J5317" s="6">
        <v>49</v>
      </c>
      <c r="K5317" s="6">
        <v>47.7</v>
      </c>
      <c r="L5317" s="6">
        <v>111904.662004661</v>
      </c>
    </row>
    <row r="5318" spans="1:12" ht="15" customHeight="1" x14ac:dyDescent="0.25">
      <c r="A5318" s="5">
        <v>37133</v>
      </c>
      <c r="B5318" s="6">
        <v>47.6</v>
      </c>
      <c r="C5318" s="2">
        <v>9639000</v>
      </c>
      <c r="D5318" s="6">
        <v>-1.5499999999999901</v>
      </c>
      <c r="E5318" s="6">
        <v>-3.1536113936927599</v>
      </c>
      <c r="F5318" s="6">
        <v>-3.1536171815786398</v>
      </c>
      <c r="G5318" s="6">
        <v>54.725647000000002</v>
      </c>
      <c r="H5318" s="6">
        <v>127465.61072261</v>
      </c>
      <c r="I5318" s="6">
        <v>49.1</v>
      </c>
      <c r="J5318" s="6">
        <v>49.47</v>
      </c>
      <c r="K5318" s="6">
        <v>47.24</v>
      </c>
      <c r="L5318" s="6">
        <v>110855.71095571</v>
      </c>
    </row>
    <row r="5319" spans="1:12" ht="15" customHeight="1" x14ac:dyDescent="0.25">
      <c r="A5319" s="5">
        <v>37132</v>
      </c>
      <c r="B5319" s="6">
        <v>49.15</v>
      </c>
      <c r="C5319" s="2">
        <v>5440500</v>
      </c>
      <c r="D5319" s="6">
        <v>-0.95000000000000195</v>
      </c>
      <c r="E5319" s="6">
        <v>-1.8962075848303399</v>
      </c>
      <c r="F5319" s="6">
        <v>-1.89620484551229</v>
      </c>
      <c r="G5319" s="6">
        <v>56.507683</v>
      </c>
      <c r="H5319" s="6">
        <v>131619.54079254001</v>
      </c>
      <c r="I5319" s="6">
        <v>50.05</v>
      </c>
      <c r="J5319" s="6">
        <v>50.42</v>
      </c>
      <c r="K5319" s="6">
        <v>49.03</v>
      </c>
      <c r="L5319" s="6">
        <v>114468.764568764</v>
      </c>
    </row>
    <row r="5320" spans="1:12" ht="15" customHeight="1" x14ac:dyDescent="0.25">
      <c r="A5320" s="5">
        <v>37131</v>
      </c>
      <c r="B5320" s="6">
        <v>50.1</v>
      </c>
      <c r="C5320" s="2">
        <v>6149700</v>
      </c>
      <c r="D5320" s="6">
        <v>-0.28999999999999898</v>
      </c>
      <c r="E5320" s="6">
        <v>-0.57551101409009098</v>
      </c>
      <c r="F5320" s="6">
        <v>-0.57551175914207697</v>
      </c>
      <c r="G5320" s="6">
        <v>57.599894999999997</v>
      </c>
      <c r="H5320" s="6">
        <v>134165.48951048899</v>
      </c>
      <c r="I5320" s="6">
        <v>49.9</v>
      </c>
      <c r="J5320" s="6">
        <v>50.2</v>
      </c>
      <c r="K5320" s="6">
        <v>49.7</v>
      </c>
      <c r="L5320" s="6">
        <v>116683.216783216</v>
      </c>
    </row>
    <row r="5321" spans="1:12" ht="15" customHeight="1" x14ac:dyDescent="0.25">
      <c r="A5321" s="5">
        <v>37130</v>
      </c>
      <c r="B5321" s="6">
        <v>50.39</v>
      </c>
      <c r="C5321" s="2">
        <v>4675000</v>
      </c>
      <c r="D5321" s="6">
        <v>-0.56000000000000205</v>
      </c>
      <c r="E5321" s="6">
        <v>-1.099116781158</v>
      </c>
      <c r="F5321" s="6">
        <v>-1.0991181884264001</v>
      </c>
      <c r="G5321" s="6">
        <v>57.933307999999997</v>
      </c>
      <c r="H5321" s="6">
        <v>134942.67599067499</v>
      </c>
      <c r="I5321" s="6">
        <v>51.2</v>
      </c>
      <c r="J5321" s="6">
        <v>51.5</v>
      </c>
      <c r="K5321" s="6">
        <v>50.39</v>
      </c>
      <c r="L5321" s="6">
        <v>117359.207459207</v>
      </c>
    </row>
    <row r="5322" spans="1:12" ht="15" customHeight="1" x14ac:dyDescent="0.25">
      <c r="A5322" s="5">
        <v>37127</v>
      </c>
      <c r="B5322" s="6">
        <v>50.95</v>
      </c>
      <c r="C5322" s="2">
        <v>7271900</v>
      </c>
      <c r="D5322" s="6">
        <v>1.21</v>
      </c>
      <c r="E5322" s="6">
        <v>2.4326497788500201</v>
      </c>
      <c r="F5322" s="6">
        <v>2.4326404307626999</v>
      </c>
      <c r="G5322" s="6">
        <v>58.57714</v>
      </c>
      <c r="H5322" s="6">
        <v>136443.44988344901</v>
      </c>
      <c r="I5322" s="6">
        <v>49.65</v>
      </c>
      <c r="J5322" s="6">
        <v>51</v>
      </c>
      <c r="K5322" s="6">
        <v>49.65</v>
      </c>
      <c r="L5322" s="6">
        <v>118664.568764568</v>
      </c>
    </row>
    <row r="5323" spans="1:12" ht="15" customHeight="1" x14ac:dyDescent="0.25">
      <c r="A5323" s="5">
        <v>37126</v>
      </c>
      <c r="B5323" s="6">
        <v>49.74</v>
      </c>
      <c r="C5323" s="2">
        <v>5545700</v>
      </c>
      <c r="D5323" s="6">
        <v>-0.5</v>
      </c>
      <c r="E5323" s="6">
        <v>-0.99522292993630102</v>
      </c>
      <c r="F5323" s="6">
        <v>-0.99521895944167904</v>
      </c>
      <c r="G5323" s="6">
        <v>57.186010000000003</v>
      </c>
      <c r="H5323" s="6">
        <v>133200.722610722</v>
      </c>
      <c r="I5323" s="6">
        <v>50.05</v>
      </c>
      <c r="J5323" s="6">
        <v>50.43</v>
      </c>
      <c r="K5323" s="6">
        <v>49.5</v>
      </c>
      <c r="L5323" s="6">
        <v>115844.055944055</v>
      </c>
    </row>
    <row r="5324" spans="1:12" ht="15" customHeight="1" x14ac:dyDescent="0.25">
      <c r="A5324" s="5">
        <v>37125</v>
      </c>
      <c r="B5324" s="6">
        <v>50.24</v>
      </c>
      <c r="C5324" s="2">
        <v>5818100</v>
      </c>
      <c r="D5324" s="6">
        <v>0.30000000000000399</v>
      </c>
      <c r="E5324" s="6">
        <v>0.60072086503806199</v>
      </c>
      <c r="F5324" s="6">
        <v>0.60072861644020403</v>
      </c>
      <c r="G5324" s="6">
        <v>57.760857000000001</v>
      </c>
      <c r="H5324" s="6">
        <v>134540.69230769199</v>
      </c>
      <c r="I5324" s="6">
        <v>50.01</v>
      </c>
      <c r="J5324" s="6">
        <v>50.54</v>
      </c>
      <c r="K5324" s="6">
        <v>49.51</v>
      </c>
      <c r="L5324" s="6">
        <v>117009.557109557</v>
      </c>
    </row>
    <row r="5325" spans="1:12" ht="15" customHeight="1" x14ac:dyDescent="0.25">
      <c r="A5325" s="5">
        <v>37124</v>
      </c>
      <c r="B5325" s="6">
        <v>49.94</v>
      </c>
      <c r="C5325" s="2">
        <v>6542900</v>
      </c>
      <c r="D5325" s="6">
        <v>-1.65</v>
      </c>
      <c r="E5325" s="6">
        <v>-3.1982942430703698</v>
      </c>
      <c r="F5325" s="6">
        <v>-3.19829502314722</v>
      </c>
      <c r="G5325" s="6">
        <v>57.415942999999999</v>
      </c>
      <c r="H5325" s="6">
        <v>133736.696969696</v>
      </c>
      <c r="I5325" s="6">
        <v>51.4</v>
      </c>
      <c r="J5325" s="6">
        <v>51.62</v>
      </c>
      <c r="K5325" s="6">
        <v>49.88</v>
      </c>
      <c r="L5325" s="6">
        <v>116310.256410256</v>
      </c>
    </row>
    <row r="5326" spans="1:12" ht="15" customHeight="1" x14ac:dyDescent="0.25">
      <c r="A5326" s="5">
        <v>37123</v>
      </c>
      <c r="B5326" s="6">
        <v>51.59</v>
      </c>
      <c r="C5326" s="2">
        <v>4349000</v>
      </c>
      <c r="D5326" s="6">
        <v>0.79000000000000603</v>
      </c>
      <c r="E5326" s="6">
        <v>1.5551181102362299</v>
      </c>
      <c r="F5326" s="6">
        <v>1.55511494403033</v>
      </c>
      <c r="G5326" s="6">
        <v>59.312945999999997</v>
      </c>
      <c r="H5326" s="6">
        <v>138158.615384615</v>
      </c>
      <c r="I5326" s="6">
        <v>51.3</v>
      </c>
      <c r="J5326" s="6">
        <v>51.62</v>
      </c>
      <c r="K5326" s="6">
        <v>50.8</v>
      </c>
      <c r="L5326" s="6">
        <v>120156.41025641</v>
      </c>
    </row>
    <row r="5327" spans="1:12" ht="15" customHeight="1" x14ac:dyDescent="0.25">
      <c r="A5327" s="5">
        <v>37120</v>
      </c>
      <c r="B5327" s="6">
        <v>50.8</v>
      </c>
      <c r="C5327" s="2">
        <v>5901700</v>
      </c>
      <c r="D5327" s="6">
        <v>-0.89</v>
      </c>
      <c r="E5327" s="6">
        <v>-1.7218030566840701</v>
      </c>
      <c r="F5327" s="6">
        <v>-1.7217969319939399</v>
      </c>
      <c r="G5327" s="6">
        <v>58.404685999999998</v>
      </c>
      <c r="H5327" s="6">
        <v>136041.459207459</v>
      </c>
      <c r="I5327" s="6">
        <v>51.5</v>
      </c>
      <c r="J5327" s="6">
        <v>51.5</v>
      </c>
      <c r="K5327" s="6">
        <v>50.1</v>
      </c>
      <c r="L5327" s="6">
        <v>118314.91841491799</v>
      </c>
    </row>
    <row r="5328" spans="1:12" ht="15" customHeight="1" x14ac:dyDescent="0.25">
      <c r="A5328" s="5">
        <v>37119</v>
      </c>
      <c r="B5328" s="6">
        <v>51.69</v>
      </c>
      <c r="C5328" s="2">
        <v>6205200</v>
      </c>
      <c r="D5328" s="6">
        <v>-0.310000000000002</v>
      </c>
      <c r="E5328" s="6">
        <v>-0.59615384615384603</v>
      </c>
      <c r="F5328" s="6">
        <v>-0.596161284751484</v>
      </c>
      <c r="G5328" s="6">
        <v>59.427914000000001</v>
      </c>
      <c r="H5328" s="6">
        <v>138426.60606060599</v>
      </c>
      <c r="I5328" s="6">
        <v>51.52</v>
      </c>
      <c r="J5328" s="6">
        <v>52.2</v>
      </c>
      <c r="K5328" s="6">
        <v>50.67</v>
      </c>
      <c r="L5328" s="6">
        <v>120389.51048950999</v>
      </c>
    </row>
    <row r="5329" spans="1:12" ht="15" customHeight="1" x14ac:dyDescent="0.25">
      <c r="A5329" s="5">
        <v>37118</v>
      </c>
      <c r="B5329" s="6">
        <v>52</v>
      </c>
      <c r="C5329" s="2">
        <v>6033000</v>
      </c>
      <c r="D5329" s="6">
        <v>-0.35999999999999899</v>
      </c>
      <c r="E5329" s="6">
        <v>-0.68754774637127503</v>
      </c>
      <c r="F5329" s="6">
        <v>-0.68754530346123399</v>
      </c>
      <c r="G5329" s="6">
        <v>59.784325000000003</v>
      </c>
      <c r="H5329" s="6">
        <v>139257.40093239999</v>
      </c>
      <c r="I5329" s="6">
        <v>52.32</v>
      </c>
      <c r="J5329" s="6">
        <v>52.92</v>
      </c>
      <c r="K5329" s="6">
        <v>51.82</v>
      </c>
      <c r="L5329" s="6">
        <v>121112.121212121</v>
      </c>
    </row>
    <row r="5330" spans="1:12" ht="15" customHeight="1" x14ac:dyDescent="0.25">
      <c r="A5330" s="5">
        <v>37117</v>
      </c>
      <c r="B5330" s="6">
        <v>52.36</v>
      </c>
      <c r="C5330" s="2">
        <v>10067600</v>
      </c>
      <c r="D5330" s="6">
        <v>0.15999999999999601</v>
      </c>
      <c r="E5330" s="6">
        <v>0.30651340996168303</v>
      </c>
      <c r="F5330" s="6">
        <v>0.30651380322708199</v>
      </c>
      <c r="G5330" s="6">
        <v>60.198214999999998</v>
      </c>
      <c r="H5330" s="6">
        <v>140222.179487179</v>
      </c>
      <c r="I5330" s="6">
        <v>51.25</v>
      </c>
      <c r="J5330" s="6">
        <v>52.7</v>
      </c>
      <c r="K5330" s="6">
        <v>51.13</v>
      </c>
      <c r="L5330" s="6">
        <v>121951.282051282</v>
      </c>
    </row>
    <row r="5331" spans="1:12" ht="15" customHeight="1" x14ac:dyDescent="0.25">
      <c r="A5331" s="5">
        <v>37116</v>
      </c>
      <c r="B5331" s="6">
        <v>52.2</v>
      </c>
      <c r="C5331" s="2">
        <v>10140400</v>
      </c>
      <c r="D5331" s="6">
        <v>-1.3999999999999899</v>
      </c>
      <c r="E5331" s="6">
        <v>-2.6119402985074598</v>
      </c>
      <c r="F5331" s="6">
        <v>-2.6119388210796401</v>
      </c>
      <c r="G5331" s="6">
        <v>60.014263</v>
      </c>
      <c r="H5331" s="6">
        <v>139793.38694638599</v>
      </c>
      <c r="I5331" s="6">
        <v>53.55</v>
      </c>
      <c r="J5331" s="6">
        <v>53.77</v>
      </c>
      <c r="K5331" s="6">
        <v>51.8</v>
      </c>
      <c r="L5331" s="6">
        <v>121578.32167832099</v>
      </c>
    </row>
    <row r="5332" spans="1:12" ht="15" customHeight="1" x14ac:dyDescent="0.25">
      <c r="A5332" s="5">
        <v>37113</v>
      </c>
      <c r="B5332" s="6">
        <v>53.6</v>
      </c>
      <c r="C5332" s="2">
        <v>8245600</v>
      </c>
      <c r="D5332" s="6">
        <v>-0.56999999999999995</v>
      </c>
      <c r="E5332" s="6">
        <v>-1.0522429388960599</v>
      </c>
      <c r="F5332" s="6">
        <v>-1.05224111298727</v>
      </c>
      <c r="G5332" s="6">
        <v>61.623840000000001</v>
      </c>
      <c r="H5332" s="6">
        <v>143545.31468531399</v>
      </c>
      <c r="I5332" s="6">
        <v>53.95</v>
      </c>
      <c r="J5332" s="6">
        <v>54</v>
      </c>
      <c r="K5332" s="6">
        <v>52.5</v>
      </c>
      <c r="L5332" s="6">
        <v>124841.72494172399</v>
      </c>
    </row>
    <row r="5333" spans="1:12" ht="15" customHeight="1" x14ac:dyDescent="0.25">
      <c r="A5333" s="5">
        <v>37112</v>
      </c>
      <c r="B5333" s="6">
        <v>54.17</v>
      </c>
      <c r="C5333" s="2">
        <v>8539200</v>
      </c>
      <c r="D5333" s="6">
        <v>-0.35999999999999899</v>
      </c>
      <c r="E5333" s="6">
        <v>-0.66018705299835101</v>
      </c>
      <c r="F5333" s="6">
        <v>-0.660186331954004</v>
      </c>
      <c r="G5333" s="6">
        <v>62.279167000000001</v>
      </c>
      <c r="H5333" s="6">
        <v>145072.883449883</v>
      </c>
      <c r="I5333" s="6">
        <v>54.42</v>
      </c>
      <c r="J5333" s="6">
        <v>54.79</v>
      </c>
      <c r="K5333" s="6">
        <v>53.3</v>
      </c>
      <c r="L5333" s="6">
        <v>126170.396270396</v>
      </c>
    </row>
    <row r="5334" spans="1:12" ht="15" customHeight="1" x14ac:dyDescent="0.25">
      <c r="A5334" s="5">
        <v>37111</v>
      </c>
      <c r="B5334" s="6">
        <v>54.53</v>
      </c>
      <c r="C5334" s="2">
        <v>6387000</v>
      </c>
      <c r="D5334" s="6">
        <v>-0.54999999999999705</v>
      </c>
      <c r="E5334" s="6">
        <v>-0.99854756717501203</v>
      </c>
      <c r="F5334" s="6">
        <v>-0.99855512946883596</v>
      </c>
      <c r="G5334" s="6">
        <v>62.693058000000001</v>
      </c>
      <c r="H5334" s="6">
        <v>146037.66433566401</v>
      </c>
      <c r="I5334" s="6">
        <v>54.6</v>
      </c>
      <c r="J5334" s="6">
        <v>55.87</v>
      </c>
      <c r="K5334" s="6">
        <v>54.4</v>
      </c>
      <c r="L5334" s="6">
        <v>127009.557109557</v>
      </c>
    </row>
    <row r="5335" spans="1:12" ht="15" customHeight="1" x14ac:dyDescent="0.25">
      <c r="A5335" s="5">
        <v>37110</v>
      </c>
      <c r="B5335" s="6">
        <v>55.08</v>
      </c>
      <c r="C5335" s="2">
        <v>5155500</v>
      </c>
      <c r="D5335" s="6">
        <v>0.57999999999999796</v>
      </c>
      <c r="E5335" s="6">
        <v>1.0642201834862399</v>
      </c>
      <c r="F5335" s="6">
        <v>1.0642231381916301</v>
      </c>
      <c r="G5335" s="6">
        <v>63.325397000000002</v>
      </c>
      <c r="H5335" s="6">
        <v>147511.648018648</v>
      </c>
      <c r="I5335" s="6">
        <v>54.68</v>
      </c>
      <c r="J5335" s="6">
        <v>55.28</v>
      </c>
      <c r="K5335" s="6">
        <v>54.15</v>
      </c>
      <c r="L5335" s="6">
        <v>128291.608391608</v>
      </c>
    </row>
    <row r="5336" spans="1:12" ht="15" customHeight="1" x14ac:dyDescent="0.25">
      <c r="A5336" s="5">
        <v>37109</v>
      </c>
      <c r="B5336" s="6">
        <v>54.5</v>
      </c>
      <c r="C5336" s="2">
        <v>5712600</v>
      </c>
      <c r="D5336" s="6">
        <v>-0.89</v>
      </c>
      <c r="E5336" s="6">
        <v>-1.60678822892218</v>
      </c>
      <c r="F5336" s="6">
        <v>-1.60678561221574</v>
      </c>
      <c r="G5336" s="6">
        <v>62.658569999999997</v>
      </c>
      <c r="H5336" s="6">
        <v>145957.27272727201</v>
      </c>
      <c r="I5336" s="6">
        <v>55.58</v>
      </c>
      <c r="J5336" s="6">
        <v>55.58</v>
      </c>
      <c r="K5336" s="6">
        <v>54.06</v>
      </c>
      <c r="L5336" s="6">
        <v>126939.627039627</v>
      </c>
    </row>
    <row r="5337" spans="1:12" ht="15" customHeight="1" x14ac:dyDescent="0.25">
      <c r="A5337" s="5">
        <v>37106</v>
      </c>
      <c r="B5337" s="6">
        <v>55.39</v>
      </c>
      <c r="C5337" s="2">
        <v>4170000</v>
      </c>
      <c r="D5337" s="6">
        <v>-0.60000000000000098</v>
      </c>
      <c r="E5337" s="6">
        <v>-1.07161993213074</v>
      </c>
      <c r="F5337" s="6">
        <v>-1.0716213138646999</v>
      </c>
      <c r="G5337" s="6">
        <v>63.681800000000003</v>
      </c>
      <c r="H5337" s="6">
        <v>148342.42424242399</v>
      </c>
      <c r="I5337" s="6">
        <v>55.9</v>
      </c>
      <c r="J5337" s="6">
        <v>55.97</v>
      </c>
      <c r="K5337" s="6">
        <v>55.05</v>
      </c>
      <c r="L5337" s="6">
        <v>129014.219114219</v>
      </c>
    </row>
    <row r="5338" spans="1:12" ht="15" customHeight="1" x14ac:dyDescent="0.25">
      <c r="A5338" s="5">
        <v>37105</v>
      </c>
      <c r="B5338" s="6">
        <v>55.99</v>
      </c>
      <c r="C5338" s="2">
        <v>5746300</v>
      </c>
      <c r="D5338" s="6">
        <v>0.98000000000000398</v>
      </c>
      <c r="E5338" s="6">
        <v>1.7814942737684101</v>
      </c>
      <c r="F5338" s="6">
        <v>1.78149500240454</v>
      </c>
      <c r="G5338" s="6">
        <v>64.371619999999993</v>
      </c>
      <c r="H5338" s="6">
        <v>149950.39627039601</v>
      </c>
      <c r="I5338" s="6">
        <v>55.44</v>
      </c>
      <c r="J5338" s="6">
        <v>56.15</v>
      </c>
      <c r="K5338" s="6">
        <v>55.05</v>
      </c>
      <c r="L5338" s="6">
        <v>130412.82051282001</v>
      </c>
    </row>
    <row r="5339" spans="1:12" ht="15" customHeight="1" x14ac:dyDescent="0.25">
      <c r="A5339" s="5">
        <v>37104</v>
      </c>
      <c r="B5339" s="6">
        <v>55.01</v>
      </c>
      <c r="C5339" s="2">
        <v>6168500</v>
      </c>
      <c r="D5339" s="6">
        <v>-0.89</v>
      </c>
      <c r="E5339" s="6">
        <v>-1.5921288014311199</v>
      </c>
      <c r="F5339" s="6">
        <v>-1.5921338952498301</v>
      </c>
      <c r="G5339" s="6">
        <v>63.244914999999999</v>
      </c>
      <c r="H5339" s="6">
        <v>147324.04428904399</v>
      </c>
      <c r="I5339" s="6">
        <v>55.4</v>
      </c>
      <c r="J5339" s="6">
        <v>56.77</v>
      </c>
      <c r="K5339" s="6">
        <v>54.95</v>
      </c>
      <c r="L5339" s="6">
        <v>128128.438228438</v>
      </c>
    </row>
    <row r="5340" spans="1:12" ht="15" customHeight="1" x14ac:dyDescent="0.25">
      <c r="A5340" s="5">
        <v>37103</v>
      </c>
      <c r="B5340" s="6">
        <v>55.9</v>
      </c>
      <c r="C5340" s="2">
        <v>7725600</v>
      </c>
      <c r="D5340" s="6">
        <v>1.9999999999996E-2</v>
      </c>
      <c r="E5340" s="6">
        <v>3.5790980672856201E-2</v>
      </c>
      <c r="F5340" s="6">
        <v>3.5792582335592002E-2</v>
      </c>
      <c r="G5340" s="6">
        <v>64.268150000000006</v>
      </c>
      <c r="H5340" s="6">
        <v>149709.20745920701</v>
      </c>
      <c r="I5340" s="6">
        <v>55.52</v>
      </c>
      <c r="J5340" s="6">
        <v>56.5</v>
      </c>
      <c r="K5340" s="6">
        <v>55.4</v>
      </c>
      <c r="L5340" s="6">
        <v>130203.03030303</v>
      </c>
    </row>
    <row r="5341" spans="1:12" ht="15" customHeight="1" x14ac:dyDescent="0.25">
      <c r="A5341" s="5">
        <v>37102</v>
      </c>
      <c r="B5341" s="6">
        <v>55.88</v>
      </c>
      <c r="C5341" s="2">
        <v>7168200</v>
      </c>
      <c r="D5341" s="6">
        <v>0.47000000000000502</v>
      </c>
      <c r="E5341" s="6">
        <v>0.84822234253745199</v>
      </c>
      <c r="F5341" s="6">
        <v>0.848223421043514</v>
      </c>
      <c r="G5341" s="6">
        <v>64.245154999999997</v>
      </c>
      <c r="H5341" s="6">
        <v>149655.60606060599</v>
      </c>
      <c r="I5341" s="6">
        <v>56</v>
      </c>
      <c r="J5341" s="6">
        <v>56.05</v>
      </c>
      <c r="K5341" s="6">
        <v>54.19</v>
      </c>
      <c r="L5341" s="6">
        <v>130156.41025641</v>
      </c>
    </row>
    <row r="5342" spans="1:12" ht="15" customHeight="1" x14ac:dyDescent="0.25">
      <c r="A5342" s="5">
        <v>37099</v>
      </c>
      <c r="B5342" s="6">
        <v>55.41</v>
      </c>
      <c r="C5342" s="2">
        <v>5169300</v>
      </c>
      <c r="D5342" s="6">
        <v>-9.0000000000003397E-2</v>
      </c>
      <c r="E5342" s="6">
        <v>-0.162162162162171</v>
      </c>
      <c r="F5342" s="6">
        <v>-0.16216393266891199</v>
      </c>
      <c r="G5342" s="6">
        <v>63.704796000000002</v>
      </c>
      <c r="H5342" s="6">
        <v>148396.02797202699</v>
      </c>
      <c r="I5342" s="6">
        <v>55.75</v>
      </c>
      <c r="J5342" s="6">
        <v>56</v>
      </c>
      <c r="K5342" s="6">
        <v>55.01</v>
      </c>
      <c r="L5342" s="6">
        <v>129060.83916083899</v>
      </c>
    </row>
    <row r="5343" spans="1:12" ht="15" customHeight="1" x14ac:dyDescent="0.25">
      <c r="A5343" s="5">
        <v>37098</v>
      </c>
      <c r="B5343" s="6">
        <v>55.5</v>
      </c>
      <c r="C5343" s="2">
        <v>8508900</v>
      </c>
      <c r="D5343" s="6">
        <v>0.39999999999999802</v>
      </c>
      <c r="E5343" s="6">
        <v>0.72595281306715398</v>
      </c>
      <c r="F5343" s="6">
        <v>0.72595372984223205</v>
      </c>
      <c r="G5343" s="6">
        <v>63.80827</v>
      </c>
      <c r="H5343" s="6">
        <v>148637.22610722599</v>
      </c>
      <c r="I5343" s="6">
        <v>55.1</v>
      </c>
      <c r="J5343" s="6">
        <v>55.51</v>
      </c>
      <c r="K5343" s="6">
        <v>54.18</v>
      </c>
      <c r="L5343" s="6">
        <v>129270.629370629</v>
      </c>
    </row>
    <row r="5344" spans="1:12" ht="15" customHeight="1" x14ac:dyDescent="0.25">
      <c r="A5344" s="5">
        <v>37097</v>
      </c>
      <c r="B5344" s="6">
        <v>55.1</v>
      </c>
      <c r="C5344" s="2">
        <v>9512400</v>
      </c>
      <c r="D5344" s="6">
        <v>2</v>
      </c>
      <c r="E5344" s="6">
        <v>3.7664783427495201</v>
      </c>
      <c r="F5344" s="6">
        <v>3.7664832784293401</v>
      </c>
      <c r="G5344" s="6">
        <v>63.348390000000002</v>
      </c>
      <c r="H5344" s="6">
        <v>147565.244755244</v>
      </c>
      <c r="I5344" s="6">
        <v>53.1</v>
      </c>
      <c r="J5344" s="6">
        <v>55.1</v>
      </c>
      <c r="K5344" s="6">
        <v>52.73</v>
      </c>
      <c r="L5344" s="6">
        <v>128338.228438228</v>
      </c>
    </row>
    <row r="5345" spans="1:12" ht="15" customHeight="1" x14ac:dyDescent="0.25">
      <c r="A5345" s="5">
        <v>37096</v>
      </c>
      <c r="B5345" s="6">
        <v>53.1</v>
      </c>
      <c r="C5345" s="2">
        <v>6075300</v>
      </c>
      <c r="D5345" s="6">
        <v>7.0000000000000201E-2</v>
      </c>
      <c r="E5345" s="6">
        <v>0.132000754290029</v>
      </c>
      <c r="F5345" s="6">
        <v>0.131997642783243</v>
      </c>
      <c r="G5345" s="6">
        <v>61.048990000000003</v>
      </c>
      <c r="H5345" s="6">
        <v>142205.33799533799</v>
      </c>
      <c r="I5345" s="6">
        <v>53.05</v>
      </c>
      <c r="J5345" s="6">
        <v>53.2</v>
      </c>
      <c r="K5345" s="6">
        <v>52.5</v>
      </c>
      <c r="L5345" s="6">
        <v>123676.22377622301</v>
      </c>
    </row>
    <row r="5346" spans="1:12" ht="15" customHeight="1" x14ac:dyDescent="0.25">
      <c r="A5346" s="5">
        <v>37095</v>
      </c>
      <c r="B5346" s="6">
        <v>53.03</v>
      </c>
      <c r="C5346" s="2">
        <v>5361100</v>
      </c>
      <c r="D5346" s="6">
        <v>-1.25</v>
      </c>
      <c r="E5346" s="6">
        <v>-2.30287398673544</v>
      </c>
      <c r="F5346" s="6">
        <v>-2.3028737340326</v>
      </c>
      <c r="G5346" s="6">
        <v>60.968513000000002</v>
      </c>
      <c r="H5346" s="6">
        <v>142017.74592074499</v>
      </c>
      <c r="I5346" s="6">
        <v>53.9</v>
      </c>
      <c r="J5346" s="6">
        <v>54.27</v>
      </c>
      <c r="K5346" s="6">
        <v>52.85</v>
      </c>
      <c r="L5346" s="6">
        <v>123513.05361305299</v>
      </c>
    </row>
    <row r="5347" spans="1:12" ht="15" customHeight="1" x14ac:dyDescent="0.25">
      <c r="A5347" s="5">
        <v>37092</v>
      </c>
      <c r="B5347" s="6">
        <v>54.28</v>
      </c>
      <c r="C5347" s="2">
        <v>5894900</v>
      </c>
      <c r="D5347" s="6">
        <v>5.0000000000004201E-2</v>
      </c>
      <c r="E5347" s="6">
        <v>9.2199889360133902E-2</v>
      </c>
      <c r="F5347" s="6">
        <v>9.2198402287846301E-2</v>
      </c>
      <c r="G5347" s="6">
        <v>62.405636000000001</v>
      </c>
      <c r="H5347" s="6">
        <v>145367.682983682</v>
      </c>
      <c r="I5347" s="6">
        <v>54</v>
      </c>
      <c r="J5347" s="6">
        <v>54.59</v>
      </c>
      <c r="K5347" s="6">
        <v>53.9</v>
      </c>
      <c r="L5347" s="6">
        <v>126426.806526806</v>
      </c>
    </row>
    <row r="5348" spans="1:12" ht="15" customHeight="1" x14ac:dyDescent="0.25">
      <c r="A5348" s="5">
        <v>37091</v>
      </c>
      <c r="B5348" s="6">
        <v>54.23</v>
      </c>
      <c r="C5348" s="2">
        <v>8230700</v>
      </c>
      <c r="D5348" s="6">
        <v>0.25</v>
      </c>
      <c r="E5348" s="6">
        <v>0.463134494257122</v>
      </c>
      <c r="F5348" s="6">
        <v>0.463136702590283</v>
      </c>
      <c r="G5348" s="6">
        <v>62.348151999999999</v>
      </c>
      <c r="H5348" s="6">
        <v>145233.68764568699</v>
      </c>
      <c r="I5348" s="6">
        <v>53.98</v>
      </c>
      <c r="J5348" s="6">
        <v>54.5</v>
      </c>
      <c r="K5348" s="6">
        <v>53.81</v>
      </c>
      <c r="L5348" s="6">
        <v>126310.256410256</v>
      </c>
    </row>
    <row r="5349" spans="1:12" ht="15" customHeight="1" x14ac:dyDescent="0.25">
      <c r="A5349" s="5">
        <v>37090</v>
      </c>
      <c r="B5349" s="6">
        <v>53.98</v>
      </c>
      <c r="C5349" s="2">
        <v>7180300</v>
      </c>
      <c r="D5349" s="6">
        <v>0.62999999999999501</v>
      </c>
      <c r="E5349" s="6">
        <v>1.1808809746953901</v>
      </c>
      <c r="F5349" s="6">
        <v>1.1808841645030099</v>
      </c>
      <c r="G5349" s="6">
        <v>62.060726000000003</v>
      </c>
      <c r="H5349" s="6">
        <v>144563.696969696</v>
      </c>
      <c r="I5349" s="6">
        <v>52.87</v>
      </c>
      <c r="J5349" s="6">
        <v>53.98</v>
      </c>
      <c r="K5349" s="6">
        <v>52.53</v>
      </c>
      <c r="L5349" s="6">
        <v>125727.505827505</v>
      </c>
    </row>
    <row r="5350" spans="1:12" ht="15" customHeight="1" x14ac:dyDescent="0.25">
      <c r="A5350" s="5">
        <v>37089</v>
      </c>
      <c r="B5350" s="6">
        <v>53.35</v>
      </c>
      <c r="C5350" s="2">
        <v>8785400</v>
      </c>
      <c r="D5350" s="6">
        <v>-0.12999999999999501</v>
      </c>
      <c r="E5350" s="6">
        <v>-0.243081525804034</v>
      </c>
      <c r="F5350" s="6">
        <v>-0.24308671334253201</v>
      </c>
      <c r="G5350" s="6">
        <v>61.336413999999998</v>
      </c>
      <c r="H5350" s="6">
        <v>142875.32400932399</v>
      </c>
      <c r="I5350" s="6">
        <v>53.84</v>
      </c>
      <c r="J5350" s="6">
        <v>53.85</v>
      </c>
      <c r="K5350" s="6">
        <v>52.94</v>
      </c>
      <c r="L5350" s="6">
        <v>124258.974358974</v>
      </c>
    </row>
    <row r="5351" spans="1:12" ht="15" customHeight="1" x14ac:dyDescent="0.25">
      <c r="A5351" s="5">
        <v>37088</v>
      </c>
      <c r="B5351" s="6">
        <v>53.48</v>
      </c>
      <c r="C5351" s="2">
        <v>11402300</v>
      </c>
      <c r="D5351" s="6">
        <v>0.57999999999999796</v>
      </c>
      <c r="E5351" s="6">
        <v>1.0964083175803301</v>
      </c>
      <c r="F5351" s="6">
        <v>1.09640639921824</v>
      </c>
      <c r="G5351" s="6">
        <v>61.485878</v>
      </c>
      <c r="H5351" s="6">
        <v>143223.72494172401</v>
      </c>
      <c r="I5351" s="6">
        <v>53.4</v>
      </c>
      <c r="J5351" s="6">
        <v>54.05</v>
      </c>
      <c r="K5351" s="6">
        <v>53.11</v>
      </c>
      <c r="L5351" s="6">
        <v>124562.00466200399</v>
      </c>
    </row>
    <row r="5352" spans="1:12" ht="15" customHeight="1" x14ac:dyDescent="0.25">
      <c r="A5352" s="5">
        <v>37085</v>
      </c>
      <c r="B5352" s="6">
        <v>52.9</v>
      </c>
      <c r="C5352" s="2">
        <v>9845500</v>
      </c>
      <c r="D5352" s="6">
        <v>1.0499999999999901</v>
      </c>
      <c r="E5352" s="6">
        <v>2.02507232401156</v>
      </c>
      <c r="F5352" s="6">
        <v>2.0250800402725302</v>
      </c>
      <c r="G5352" s="6">
        <v>60.819054000000001</v>
      </c>
      <c r="H5352" s="6">
        <v>141669.356643356</v>
      </c>
      <c r="I5352" s="6">
        <v>51.85</v>
      </c>
      <c r="J5352" s="6">
        <v>53.23</v>
      </c>
      <c r="K5352" s="6">
        <v>51.13</v>
      </c>
      <c r="L5352" s="6">
        <v>123210.023310023</v>
      </c>
    </row>
    <row r="5353" spans="1:12" ht="15" customHeight="1" x14ac:dyDescent="0.25">
      <c r="A5353" s="5">
        <v>37084</v>
      </c>
      <c r="B5353" s="6">
        <v>51.85</v>
      </c>
      <c r="C5353" s="2">
        <v>11705000</v>
      </c>
      <c r="D5353" s="6">
        <v>3</v>
      </c>
      <c r="E5353" s="6">
        <v>6.1412487205731701</v>
      </c>
      <c r="F5353" s="6">
        <v>6.1412441298081797</v>
      </c>
      <c r="G5353" s="6">
        <v>59.611865999999999</v>
      </c>
      <c r="H5353" s="6">
        <v>138855.39860139799</v>
      </c>
      <c r="I5353" s="6">
        <v>50.55</v>
      </c>
      <c r="J5353" s="6">
        <v>51.85</v>
      </c>
      <c r="K5353" s="6">
        <v>49.95</v>
      </c>
      <c r="L5353" s="6">
        <v>120762.47086247</v>
      </c>
    </row>
    <row r="5354" spans="1:12" ht="15" customHeight="1" x14ac:dyDescent="0.25">
      <c r="A5354" s="5">
        <v>37083</v>
      </c>
      <c r="B5354" s="6">
        <v>48.85</v>
      </c>
      <c r="C5354" s="2">
        <v>7910500</v>
      </c>
      <c r="D5354" s="6">
        <v>1.35</v>
      </c>
      <c r="E5354" s="6">
        <v>2.8421052631578898</v>
      </c>
      <c r="F5354" s="6">
        <v>2.8421052438826799</v>
      </c>
      <c r="G5354" s="6">
        <v>56.162773000000001</v>
      </c>
      <c r="H5354" s="6">
        <v>130815.554778554</v>
      </c>
      <c r="I5354" s="6">
        <v>48.15</v>
      </c>
      <c r="J5354" s="6">
        <v>49.4</v>
      </c>
      <c r="K5354" s="6">
        <v>47.62</v>
      </c>
      <c r="L5354" s="6">
        <v>113769.463869463</v>
      </c>
    </row>
    <row r="5355" spans="1:12" ht="15" customHeight="1" x14ac:dyDescent="0.25">
      <c r="A5355" s="5">
        <v>37082</v>
      </c>
      <c r="B5355" s="6">
        <v>47.5</v>
      </c>
      <c r="C5355" s="2">
        <v>6461600</v>
      </c>
      <c r="D5355" s="6">
        <v>-0.75</v>
      </c>
      <c r="E5355" s="6">
        <v>-1.55440414507772</v>
      </c>
      <c r="F5355" s="6">
        <v>-1.55440433188396</v>
      </c>
      <c r="G5355" s="6">
        <v>54.610680000000002</v>
      </c>
      <c r="H5355" s="6">
        <v>127197.622377622</v>
      </c>
      <c r="I5355" s="6">
        <v>48.5</v>
      </c>
      <c r="J5355" s="6">
        <v>48.67</v>
      </c>
      <c r="K5355" s="6">
        <v>47.38</v>
      </c>
      <c r="L5355" s="6">
        <v>110622.61072261</v>
      </c>
    </row>
    <row r="5356" spans="1:12" ht="15" customHeight="1" x14ac:dyDescent="0.25">
      <c r="A5356" s="5">
        <v>37081</v>
      </c>
      <c r="B5356" s="6">
        <v>48.25</v>
      </c>
      <c r="C5356" s="2">
        <v>6081800</v>
      </c>
      <c r="D5356" s="6">
        <v>0.90999999999999603</v>
      </c>
      <c r="E5356" s="6">
        <v>1.9222644697929701</v>
      </c>
      <c r="F5356" s="6">
        <v>1.9222669773988099</v>
      </c>
      <c r="G5356" s="6">
        <v>55.472954000000001</v>
      </c>
      <c r="H5356" s="6">
        <v>129207.585081585</v>
      </c>
      <c r="I5356" s="6">
        <v>47.48</v>
      </c>
      <c r="J5356" s="6">
        <v>48.4</v>
      </c>
      <c r="K5356" s="6">
        <v>47.05</v>
      </c>
      <c r="L5356" s="6">
        <v>112370.862470862</v>
      </c>
    </row>
    <row r="5357" spans="1:12" ht="15" customHeight="1" x14ac:dyDescent="0.25">
      <c r="A5357" s="5">
        <v>37078</v>
      </c>
      <c r="B5357" s="6">
        <v>47.34</v>
      </c>
      <c r="C5357" s="2">
        <v>6665600</v>
      </c>
      <c r="D5357" s="6">
        <v>-1.25999999999999</v>
      </c>
      <c r="E5357" s="6">
        <v>-2.5925925925925899</v>
      </c>
      <c r="F5357" s="6">
        <v>-2.5925924003657501</v>
      </c>
      <c r="G5357" s="6">
        <v>54.426727</v>
      </c>
      <c r="H5357" s="6">
        <v>126768.82750582699</v>
      </c>
      <c r="I5357" s="6">
        <v>48.55</v>
      </c>
      <c r="J5357" s="6">
        <v>48.56</v>
      </c>
      <c r="K5357" s="6">
        <v>46.71</v>
      </c>
      <c r="L5357" s="6">
        <v>110249.65034964999</v>
      </c>
    </row>
    <row r="5358" spans="1:12" ht="15" customHeight="1" x14ac:dyDescent="0.25">
      <c r="A5358" s="5">
        <v>37077</v>
      </c>
      <c r="B5358" s="6">
        <v>48.6</v>
      </c>
      <c r="C5358" s="2">
        <v>5132100</v>
      </c>
      <c r="D5358" s="6">
        <v>-0.619999999999997</v>
      </c>
      <c r="E5358" s="6">
        <v>-1.25965054855748</v>
      </c>
      <c r="F5358" s="6">
        <v>-1.25965042864091</v>
      </c>
      <c r="G5358" s="6">
        <v>55.875346999999998</v>
      </c>
      <c r="H5358" s="6">
        <v>130145.56410256401</v>
      </c>
      <c r="I5358" s="6">
        <v>49.35</v>
      </c>
      <c r="J5358" s="6">
        <v>49.38</v>
      </c>
      <c r="K5358" s="6">
        <v>48.45</v>
      </c>
      <c r="L5358" s="6">
        <v>113186.713286713</v>
      </c>
    </row>
    <row r="5359" spans="1:12" ht="15" customHeight="1" x14ac:dyDescent="0.25">
      <c r="A5359" s="5">
        <v>37075</v>
      </c>
      <c r="B5359" s="6">
        <v>49.22</v>
      </c>
      <c r="C5359" s="2">
        <v>3803700</v>
      </c>
      <c r="D5359" s="6">
        <v>-0.53000000000000103</v>
      </c>
      <c r="E5359" s="6">
        <v>-1.06532663316583</v>
      </c>
      <c r="F5359" s="6">
        <v>-1.0653297411484699</v>
      </c>
      <c r="G5359" s="6">
        <v>56.588160000000002</v>
      </c>
      <c r="H5359" s="6">
        <v>131807.13286713199</v>
      </c>
      <c r="I5359" s="6">
        <v>49.7</v>
      </c>
      <c r="J5359" s="6">
        <v>49.7</v>
      </c>
      <c r="K5359" s="6">
        <v>48.94</v>
      </c>
      <c r="L5359" s="6">
        <v>114631.934731934</v>
      </c>
    </row>
    <row r="5360" spans="1:12" ht="15" customHeight="1" x14ac:dyDescent="0.25">
      <c r="A5360" s="5">
        <v>37074</v>
      </c>
      <c r="B5360" s="6">
        <v>49.75</v>
      </c>
      <c r="C5360" s="2">
        <v>5496500</v>
      </c>
      <c r="D5360" s="6">
        <v>0.95000000000000195</v>
      </c>
      <c r="E5360" s="6">
        <v>1.9467213114754101</v>
      </c>
      <c r="F5360" s="6">
        <v>1.94672566146441</v>
      </c>
      <c r="G5360" s="6">
        <v>57.197502</v>
      </c>
      <c r="H5360" s="6">
        <v>133227.51048950999</v>
      </c>
      <c r="I5360" s="6">
        <v>48.95</v>
      </c>
      <c r="J5360" s="6">
        <v>49.79</v>
      </c>
      <c r="K5360" s="6">
        <v>48.65</v>
      </c>
      <c r="L5360" s="6">
        <v>115867.365967365</v>
      </c>
    </row>
    <row r="5361" spans="1:12" ht="15" customHeight="1" x14ac:dyDescent="0.25">
      <c r="A5361" s="5">
        <v>37071</v>
      </c>
      <c r="B5361" s="6">
        <v>48.8</v>
      </c>
      <c r="C5361" s="2">
        <v>9306500</v>
      </c>
      <c r="D5361" s="6">
        <v>-0.56999999999999995</v>
      </c>
      <c r="E5361" s="6">
        <v>-1.15454729592869</v>
      </c>
      <c r="F5361" s="6">
        <v>-1.1545505425804301</v>
      </c>
      <c r="G5361" s="6">
        <v>56.105286</v>
      </c>
      <c r="H5361" s="6">
        <v>130681.55244755201</v>
      </c>
      <c r="I5361" s="6">
        <v>49.13</v>
      </c>
      <c r="J5361" s="6">
        <v>50.49</v>
      </c>
      <c r="K5361" s="6">
        <v>48.6</v>
      </c>
      <c r="L5361" s="6">
        <v>113652.91375291299</v>
      </c>
    </row>
    <row r="5362" spans="1:12" ht="15" customHeight="1" x14ac:dyDescent="0.25">
      <c r="A5362" s="5">
        <v>37070</v>
      </c>
      <c r="B5362" s="6">
        <v>49.37</v>
      </c>
      <c r="C5362" s="2">
        <v>5013700</v>
      </c>
      <c r="D5362" s="6">
        <v>0.869999999999997</v>
      </c>
      <c r="E5362" s="6">
        <v>1.7938144329896899</v>
      </c>
      <c r="F5362" s="6">
        <v>1.7938113047292601</v>
      </c>
      <c r="G5362" s="6">
        <v>56.760615999999999</v>
      </c>
      <c r="H5362" s="6">
        <v>132209.12820512801</v>
      </c>
      <c r="I5362" s="6">
        <v>48.95</v>
      </c>
      <c r="J5362" s="6">
        <v>49.79</v>
      </c>
      <c r="K5362" s="6">
        <v>48.95</v>
      </c>
      <c r="L5362" s="6">
        <v>114981.585081585</v>
      </c>
    </row>
    <row r="5363" spans="1:12" ht="15" customHeight="1" x14ac:dyDescent="0.25">
      <c r="A5363" s="5">
        <v>37069</v>
      </c>
      <c r="B5363" s="6">
        <v>48.5</v>
      </c>
      <c r="C5363" s="2">
        <v>5127100</v>
      </c>
      <c r="D5363" s="6">
        <v>-0.60000000000000098</v>
      </c>
      <c r="E5363" s="6">
        <v>-1.22199592668025</v>
      </c>
      <c r="F5363" s="6">
        <v>-1.22198869286457</v>
      </c>
      <c r="G5363" s="6">
        <v>55.760379999999998</v>
      </c>
      <c r="H5363" s="6">
        <v>129877.575757575</v>
      </c>
      <c r="I5363" s="6">
        <v>49.02</v>
      </c>
      <c r="J5363" s="6">
        <v>49.72</v>
      </c>
      <c r="K5363" s="6">
        <v>48.4</v>
      </c>
      <c r="L5363" s="6">
        <v>112953.61305361299</v>
      </c>
    </row>
    <row r="5364" spans="1:12" ht="15" customHeight="1" x14ac:dyDescent="0.25">
      <c r="A5364" s="5">
        <v>37068</v>
      </c>
      <c r="B5364" s="6">
        <v>49.1</v>
      </c>
      <c r="C5364" s="2">
        <v>6020100</v>
      </c>
      <c r="D5364" s="6">
        <v>0.100000000000001</v>
      </c>
      <c r="E5364" s="6">
        <v>0.20408163265306301</v>
      </c>
      <c r="F5364" s="6">
        <v>0.20407656821765899</v>
      </c>
      <c r="G5364" s="6">
        <v>56.450195000000001</v>
      </c>
      <c r="H5364" s="6">
        <v>131485.536130536</v>
      </c>
      <c r="I5364" s="6">
        <v>48.55</v>
      </c>
      <c r="J5364" s="6">
        <v>49.8</v>
      </c>
      <c r="K5364" s="6">
        <v>48.53</v>
      </c>
      <c r="L5364" s="6">
        <v>114352.214452214</v>
      </c>
    </row>
    <row r="5365" spans="1:12" ht="15" customHeight="1" x14ac:dyDescent="0.25">
      <c r="A5365" s="5">
        <v>37067</v>
      </c>
      <c r="B5365" s="6">
        <v>49</v>
      </c>
      <c r="C5365" s="2">
        <v>5707400</v>
      </c>
      <c r="D5365" s="6">
        <v>-0.97999999999999599</v>
      </c>
      <c r="E5365" s="6">
        <v>-1.9607843137254799</v>
      </c>
      <c r="F5365" s="6">
        <v>-1.96078506443562</v>
      </c>
      <c r="G5365" s="6">
        <v>56.335228000000001</v>
      </c>
      <c r="H5365" s="6">
        <v>131217.54778554701</v>
      </c>
      <c r="I5365" s="6">
        <v>50.55</v>
      </c>
      <c r="J5365" s="6">
        <v>50.55</v>
      </c>
      <c r="K5365" s="6">
        <v>48.8</v>
      </c>
      <c r="L5365" s="6">
        <v>114119.114219114</v>
      </c>
    </row>
    <row r="5366" spans="1:12" ht="15" customHeight="1" x14ac:dyDescent="0.25">
      <c r="A5366" s="5">
        <v>37064</v>
      </c>
      <c r="B5366" s="6">
        <v>49.98</v>
      </c>
      <c r="C5366" s="2">
        <v>4833700</v>
      </c>
      <c r="D5366" s="6">
        <v>-0.47000000000000502</v>
      </c>
      <c r="E5366" s="6">
        <v>-0.93161546085234104</v>
      </c>
      <c r="F5366" s="6">
        <v>-0.93161834136453703</v>
      </c>
      <c r="G5366" s="6">
        <v>57.461933000000002</v>
      </c>
      <c r="H5366" s="6">
        <v>133843.89976689901</v>
      </c>
      <c r="I5366" s="6">
        <v>50.68</v>
      </c>
      <c r="J5366" s="6">
        <v>50.75</v>
      </c>
      <c r="K5366" s="6">
        <v>49.45</v>
      </c>
      <c r="L5366" s="6">
        <v>116403.496503496</v>
      </c>
    </row>
    <row r="5367" spans="1:12" ht="15" customHeight="1" x14ac:dyDescent="0.25">
      <c r="A5367" s="5">
        <v>37063</v>
      </c>
      <c r="B5367" s="6">
        <v>50.45</v>
      </c>
      <c r="C5367" s="2">
        <v>8943800</v>
      </c>
      <c r="D5367" s="6">
        <v>0.65000000000000502</v>
      </c>
      <c r="E5367" s="6">
        <v>1.3052208835341499</v>
      </c>
      <c r="F5367" s="6">
        <v>1.3052260636305</v>
      </c>
      <c r="G5367" s="6">
        <v>58.002293000000002</v>
      </c>
      <c r="H5367" s="6">
        <v>135103.48018648001</v>
      </c>
      <c r="I5367" s="6">
        <v>49.3</v>
      </c>
      <c r="J5367" s="6">
        <v>51.17</v>
      </c>
      <c r="K5367" s="6">
        <v>49.3</v>
      </c>
      <c r="L5367" s="6">
        <v>117499.067599067</v>
      </c>
    </row>
    <row r="5368" spans="1:12" ht="15" customHeight="1" x14ac:dyDescent="0.25">
      <c r="A5368" s="5">
        <v>37062</v>
      </c>
      <c r="B5368" s="6">
        <v>49.8</v>
      </c>
      <c r="C5368" s="2">
        <v>5913000</v>
      </c>
      <c r="D5368" s="6">
        <v>0.93999999999999695</v>
      </c>
      <c r="E5368" s="6">
        <v>1.9238641015145199</v>
      </c>
      <c r="F5368" s="6">
        <v>2.0671222296648901</v>
      </c>
      <c r="G5368" s="6">
        <v>57.254986000000002</v>
      </c>
      <c r="H5368" s="6">
        <v>133361.505827505</v>
      </c>
      <c r="I5368" s="6">
        <v>49.2</v>
      </c>
      <c r="J5368" s="6">
        <v>49.9</v>
      </c>
      <c r="K5368" s="6">
        <v>48.98</v>
      </c>
      <c r="L5368" s="6">
        <v>115983.916083916</v>
      </c>
    </row>
    <row r="5369" spans="1:12" ht="15" customHeight="1" x14ac:dyDescent="0.25">
      <c r="A5369" s="5">
        <v>37061</v>
      </c>
      <c r="B5369" s="6">
        <v>48.86</v>
      </c>
      <c r="C5369" s="2">
        <v>5176800</v>
      </c>
      <c r="D5369" s="6">
        <v>0.33999999999999603</v>
      </c>
      <c r="E5369" s="6">
        <v>0.70074196207747796</v>
      </c>
      <c r="F5369" s="6">
        <v>0.70074586024244601</v>
      </c>
      <c r="G5369" s="6">
        <v>56.095424999999999</v>
      </c>
      <c r="H5369" s="6">
        <v>130658.566433566</v>
      </c>
      <c r="I5369" s="6">
        <v>49.47</v>
      </c>
      <c r="J5369" s="6">
        <v>49.49</v>
      </c>
      <c r="K5369" s="6">
        <v>48.63</v>
      </c>
      <c r="L5369" s="6">
        <v>113792.773892773</v>
      </c>
    </row>
    <row r="5370" spans="1:12" ht="15" customHeight="1" x14ac:dyDescent="0.25">
      <c r="A5370" s="5">
        <v>37060</v>
      </c>
      <c r="B5370" s="6">
        <v>48.52</v>
      </c>
      <c r="C5370" s="2">
        <v>7122900</v>
      </c>
      <c r="D5370" s="6">
        <v>0.37000000000000399</v>
      </c>
      <c r="E5370" s="6">
        <v>0.76843198338525298</v>
      </c>
      <c r="F5370" s="6">
        <v>0.76842765915552302</v>
      </c>
      <c r="G5370" s="6">
        <v>55.705074000000003</v>
      </c>
      <c r="H5370" s="6">
        <v>129748.657342657</v>
      </c>
      <c r="I5370" s="6">
        <v>48.8</v>
      </c>
      <c r="J5370" s="6">
        <v>49.59</v>
      </c>
      <c r="K5370" s="6">
        <v>48.35</v>
      </c>
      <c r="L5370" s="6">
        <v>113000.233100233</v>
      </c>
    </row>
    <row r="5371" spans="1:12" ht="15" customHeight="1" x14ac:dyDescent="0.25">
      <c r="A5371" s="5">
        <v>37057</v>
      </c>
      <c r="B5371" s="6">
        <v>48.15</v>
      </c>
      <c r="C5371" s="2">
        <v>14394400</v>
      </c>
      <c r="D5371" s="6">
        <v>-1.35</v>
      </c>
      <c r="E5371" s="6">
        <v>-2.7272727272727302</v>
      </c>
      <c r="F5371" s="6">
        <v>-2.7272666805513102</v>
      </c>
      <c r="G5371" s="6">
        <v>55.280284999999999</v>
      </c>
      <c r="H5371" s="6">
        <v>128758.47319347299</v>
      </c>
      <c r="I5371" s="6">
        <v>49.4</v>
      </c>
      <c r="J5371" s="6">
        <v>49.73</v>
      </c>
      <c r="K5371" s="6">
        <v>48</v>
      </c>
      <c r="L5371" s="6">
        <v>112137.762237762</v>
      </c>
    </row>
    <row r="5372" spans="1:12" ht="15" customHeight="1" x14ac:dyDescent="0.25">
      <c r="A5372" s="5">
        <v>37056</v>
      </c>
      <c r="B5372" s="6">
        <v>49.5</v>
      </c>
      <c r="C5372" s="2">
        <v>4554600</v>
      </c>
      <c r="D5372" s="6">
        <v>-0.64999999999999802</v>
      </c>
      <c r="E5372" s="6">
        <v>-1.29611166500498</v>
      </c>
      <c r="F5372" s="6">
        <v>-1.2961166382354701</v>
      </c>
      <c r="G5372" s="6">
        <v>56.830196000000001</v>
      </c>
      <c r="H5372" s="6">
        <v>132371.31934731899</v>
      </c>
      <c r="I5372" s="6">
        <v>49.9</v>
      </c>
      <c r="J5372" s="6">
        <v>50.36</v>
      </c>
      <c r="K5372" s="6">
        <v>49.4</v>
      </c>
      <c r="L5372" s="6">
        <v>115284.615384615</v>
      </c>
    </row>
    <row r="5373" spans="1:12" ht="15" customHeight="1" x14ac:dyDescent="0.25">
      <c r="A5373" s="5">
        <v>37055</v>
      </c>
      <c r="B5373" s="6">
        <v>50.15</v>
      </c>
      <c r="C5373" s="2">
        <v>3515800</v>
      </c>
      <c r="D5373" s="6">
        <v>-0.42000000000000098</v>
      </c>
      <c r="E5373" s="6">
        <v>-0.83053193593039998</v>
      </c>
      <c r="F5373" s="6">
        <v>-0.83052744925317101</v>
      </c>
      <c r="G5373" s="6">
        <v>57.576453999999998</v>
      </c>
      <c r="H5373" s="6">
        <v>134110.84848484799</v>
      </c>
      <c r="I5373" s="6">
        <v>50.6</v>
      </c>
      <c r="J5373" s="6">
        <v>50.6</v>
      </c>
      <c r="K5373" s="6">
        <v>50.06</v>
      </c>
      <c r="L5373" s="6">
        <v>116799.76689976599</v>
      </c>
    </row>
    <row r="5374" spans="1:12" ht="15" customHeight="1" x14ac:dyDescent="0.25">
      <c r="A5374" s="5">
        <v>37054</v>
      </c>
      <c r="B5374" s="6">
        <v>50.57</v>
      </c>
      <c r="C5374" s="2">
        <v>4469200</v>
      </c>
      <c r="D5374" s="6">
        <v>0.34000000000000302</v>
      </c>
      <c r="E5374" s="6">
        <v>0.67688632291460404</v>
      </c>
      <c r="F5374" s="6">
        <v>0.67688837768176102</v>
      </c>
      <c r="G5374" s="6">
        <v>58.058647000000001</v>
      </c>
      <c r="H5374" s="6">
        <v>135234.84149184101</v>
      </c>
      <c r="I5374" s="6">
        <v>50.02</v>
      </c>
      <c r="J5374" s="6">
        <v>50.97</v>
      </c>
      <c r="K5374" s="6">
        <v>49.61</v>
      </c>
      <c r="L5374" s="6">
        <v>117778.787878787</v>
      </c>
    </row>
    <row r="5375" spans="1:12" ht="15" customHeight="1" x14ac:dyDescent="0.25">
      <c r="A5375" s="5">
        <v>37053</v>
      </c>
      <c r="B5375" s="6">
        <v>50.23</v>
      </c>
      <c r="C5375" s="2">
        <v>3233500</v>
      </c>
      <c r="D5375" s="6">
        <v>-0.79000000000000603</v>
      </c>
      <c r="E5375" s="6">
        <v>-1.54841238729911</v>
      </c>
      <c r="F5375" s="6">
        <v>-1.5484175092475401</v>
      </c>
      <c r="G5375" s="6">
        <v>57.668297000000003</v>
      </c>
      <c r="H5375" s="6">
        <v>134324.93473193399</v>
      </c>
      <c r="I5375" s="6">
        <v>50.95</v>
      </c>
      <c r="J5375" s="6">
        <v>51.1</v>
      </c>
      <c r="K5375" s="6">
        <v>50.16</v>
      </c>
      <c r="L5375" s="6">
        <v>116986.24708624701</v>
      </c>
    </row>
    <row r="5376" spans="1:12" ht="15" customHeight="1" x14ac:dyDescent="0.25">
      <c r="A5376" s="5">
        <v>37050</v>
      </c>
      <c r="B5376" s="6">
        <v>51.02</v>
      </c>
      <c r="C5376" s="2">
        <v>3787500</v>
      </c>
      <c r="D5376" s="6">
        <v>-7.9999999999998295E-2</v>
      </c>
      <c r="E5376" s="6">
        <v>-0.15655577299412601</v>
      </c>
      <c r="F5376" s="6">
        <v>-0.156549331797883</v>
      </c>
      <c r="G5376" s="6">
        <v>58.575287000000003</v>
      </c>
      <c r="H5376" s="6">
        <v>136439.13053612999</v>
      </c>
      <c r="I5376" s="6">
        <v>51</v>
      </c>
      <c r="J5376" s="6">
        <v>51.27</v>
      </c>
      <c r="K5376" s="6">
        <v>50.75</v>
      </c>
      <c r="L5376" s="6">
        <v>118827.738927738</v>
      </c>
    </row>
    <row r="5377" spans="1:12" ht="15" customHeight="1" x14ac:dyDescent="0.25">
      <c r="A5377" s="5">
        <v>37049</v>
      </c>
      <c r="B5377" s="6">
        <v>51.1</v>
      </c>
      <c r="C5377" s="2">
        <v>6110300</v>
      </c>
      <c r="D5377" s="6">
        <v>0.35000000000000098</v>
      </c>
      <c r="E5377" s="6">
        <v>0.68965517241379404</v>
      </c>
      <c r="F5377" s="6">
        <v>0.68964712361843095</v>
      </c>
      <c r="G5377" s="6">
        <v>58.66713</v>
      </c>
      <c r="H5377" s="6">
        <v>136653.21678321599</v>
      </c>
      <c r="I5377" s="6">
        <v>50.07</v>
      </c>
      <c r="J5377" s="6">
        <v>51.35</v>
      </c>
      <c r="K5377" s="6">
        <v>50.07</v>
      </c>
      <c r="L5377" s="6">
        <v>119014.219114219</v>
      </c>
    </row>
    <row r="5378" spans="1:12" ht="15" customHeight="1" x14ac:dyDescent="0.25">
      <c r="A5378" s="5">
        <v>37048</v>
      </c>
      <c r="B5378" s="6">
        <v>50.75</v>
      </c>
      <c r="C5378" s="2">
        <v>4193700</v>
      </c>
      <c r="D5378" s="6">
        <v>-0.54999999999999705</v>
      </c>
      <c r="E5378" s="6">
        <v>-1.07212475633527</v>
      </c>
      <c r="F5378" s="6">
        <v>-1.07211861680377</v>
      </c>
      <c r="G5378" s="6">
        <v>58.265304999999998</v>
      </c>
      <c r="H5378" s="6">
        <v>135716.56177156101</v>
      </c>
      <c r="I5378" s="6">
        <v>51.3</v>
      </c>
      <c r="J5378" s="6">
        <v>51.71</v>
      </c>
      <c r="K5378" s="6">
        <v>50.7</v>
      </c>
      <c r="L5378" s="6">
        <v>118198.368298368</v>
      </c>
    </row>
    <row r="5379" spans="1:12" ht="15" customHeight="1" x14ac:dyDescent="0.25">
      <c r="A5379" s="5">
        <v>37047</v>
      </c>
      <c r="B5379" s="6">
        <v>51.3</v>
      </c>
      <c r="C5379" s="2">
        <v>5164000</v>
      </c>
      <c r="D5379" s="6">
        <v>0.309999999999995</v>
      </c>
      <c r="E5379" s="6">
        <v>0.60796234555793305</v>
      </c>
      <c r="F5379" s="6">
        <v>0.607958436677136</v>
      </c>
      <c r="G5379" s="6">
        <v>58.896748000000002</v>
      </c>
      <c r="H5379" s="6">
        <v>137188.45687645601</v>
      </c>
      <c r="I5379" s="6">
        <v>50.74</v>
      </c>
      <c r="J5379" s="6">
        <v>51.64</v>
      </c>
      <c r="K5379" s="6">
        <v>50.69</v>
      </c>
      <c r="L5379" s="6">
        <v>119480.41958041899</v>
      </c>
    </row>
    <row r="5380" spans="1:12" ht="15" customHeight="1" x14ac:dyDescent="0.25">
      <c r="A5380" s="5">
        <v>37046</v>
      </c>
      <c r="B5380" s="6">
        <v>50.99</v>
      </c>
      <c r="C5380" s="2">
        <v>5619900</v>
      </c>
      <c r="D5380" s="6">
        <v>-0.72999999999999599</v>
      </c>
      <c r="E5380" s="6">
        <v>-1.41144624903325</v>
      </c>
      <c r="F5380" s="6">
        <v>-1.4114530485971799</v>
      </c>
      <c r="G5380" s="6">
        <v>58.540844</v>
      </c>
      <c r="H5380" s="6">
        <v>136358.84382284299</v>
      </c>
      <c r="I5380" s="6">
        <v>51.55</v>
      </c>
      <c r="J5380" s="6">
        <v>51.8</v>
      </c>
      <c r="K5380" s="6">
        <v>50.5</v>
      </c>
      <c r="L5380" s="6">
        <v>118757.80885780801</v>
      </c>
    </row>
    <row r="5381" spans="1:12" ht="15" customHeight="1" x14ac:dyDescent="0.25">
      <c r="A5381" s="5">
        <v>37043</v>
      </c>
      <c r="B5381" s="6">
        <v>51.72</v>
      </c>
      <c r="C5381" s="2">
        <v>4155100</v>
      </c>
      <c r="D5381" s="6">
        <v>-3.0000000000001099E-2</v>
      </c>
      <c r="E5381" s="6">
        <v>-5.79710144927525E-2</v>
      </c>
      <c r="F5381" s="6">
        <v>-5.7961684628404703E-2</v>
      </c>
      <c r="G5381" s="6">
        <v>59.378950000000003</v>
      </c>
      <c r="H5381" s="6">
        <v>138312.47086247001</v>
      </c>
      <c r="I5381" s="6">
        <v>51.54</v>
      </c>
      <c r="J5381" s="6">
        <v>52.45</v>
      </c>
      <c r="K5381" s="6">
        <v>51.45</v>
      </c>
      <c r="L5381" s="6">
        <v>120459.44055944</v>
      </c>
    </row>
    <row r="5382" spans="1:12" ht="15" customHeight="1" x14ac:dyDescent="0.25">
      <c r="A5382" s="5">
        <v>37042</v>
      </c>
      <c r="B5382" s="6">
        <v>51.75</v>
      </c>
      <c r="C5382" s="2">
        <v>5873500</v>
      </c>
      <c r="D5382" s="6">
        <v>0.28000000000000103</v>
      </c>
      <c r="E5382" s="6">
        <v>0.54400621721390996</v>
      </c>
      <c r="F5382" s="6">
        <v>0.54399985974395904</v>
      </c>
      <c r="G5382" s="6">
        <v>59.413387</v>
      </c>
      <c r="H5382" s="6">
        <v>138392.74358974301</v>
      </c>
      <c r="I5382" s="6">
        <v>52.1</v>
      </c>
      <c r="J5382" s="6">
        <v>52.6</v>
      </c>
      <c r="K5382" s="6">
        <v>51.27</v>
      </c>
      <c r="L5382" s="6">
        <v>120529.37062936999</v>
      </c>
    </row>
    <row r="5383" spans="1:12" ht="15" customHeight="1" x14ac:dyDescent="0.25">
      <c r="A5383" s="5">
        <v>37041</v>
      </c>
      <c r="B5383" s="6">
        <v>51.47</v>
      </c>
      <c r="C5383" s="2">
        <v>5969800</v>
      </c>
      <c r="D5383" s="6">
        <v>0.25999999999999801</v>
      </c>
      <c r="E5383" s="6">
        <v>0.50771333723882395</v>
      </c>
      <c r="F5383" s="6">
        <v>0.50771665395294896</v>
      </c>
      <c r="G5383" s="6">
        <v>59.091926999999998</v>
      </c>
      <c r="H5383" s="6">
        <v>137643.41958041899</v>
      </c>
      <c r="I5383" s="6">
        <v>51.22</v>
      </c>
      <c r="J5383" s="6">
        <v>52.2</v>
      </c>
      <c r="K5383" s="6">
        <v>51.12</v>
      </c>
      <c r="L5383" s="6">
        <v>119876.689976689</v>
      </c>
    </row>
    <row r="5384" spans="1:12" ht="15" customHeight="1" x14ac:dyDescent="0.25">
      <c r="A5384" s="5">
        <v>37040</v>
      </c>
      <c r="B5384" s="6">
        <v>51.21</v>
      </c>
      <c r="C5384" s="2">
        <v>5000600</v>
      </c>
      <c r="D5384" s="6">
        <v>9.9999999999980105E-3</v>
      </c>
      <c r="E5384" s="6">
        <v>1.9531250000004399E-2</v>
      </c>
      <c r="F5384" s="6">
        <v>1.9534911573182399E-2</v>
      </c>
      <c r="G5384" s="6">
        <v>58.793422999999997</v>
      </c>
      <c r="H5384" s="6">
        <v>136947.60606060599</v>
      </c>
      <c r="I5384" s="6">
        <v>51.95</v>
      </c>
      <c r="J5384" s="6">
        <v>51.95</v>
      </c>
      <c r="K5384" s="6">
        <v>51.03</v>
      </c>
      <c r="L5384" s="6">
        <v>119270.629370629</v>
      </c>
    </row>
    <row r="5385" spans="1:12" ht="15" customHeight="1" x14ac:dyDescent="0.25">
      <c r="A5385" s="5">
        <v>37036</v>
      </c>
      <c r="B5385" s="6">
        <v>51.2</v>
      </c>
      <c r="C5385" s="2">
        <v>5176200</v>
      </c>
      <c r="D5385" s="6">
        <v>-1.68999999999999</v>
      </c>
      <c r="E5385" s="6">
        <v>-3.19531102287766</v>
      </c>
      <c r="F5385" s="6">
        <v>-3.19530902387236</v>
      </c>
      <c r="G5385" s="6">
        <v>58.781939999999999</v>
      </c>
      <c r="H5385" s="6">
        <v>136920.83916083901</v>
      </c>
      <c r="I5385" s="6">
        <v>52.98</v>
      </c>
      <c r="J5385" s="6">
        <v>53</v>
      </c>
      <c r="K5385" s="6">
        <v>51.2</v>
      </c>
      <c r="L5385" s="6">
        <v>119247.319347319</v>
      </c>
    </row>
    <row r="5386" spans="1:12" ht="15" customHeight="1" x14ac:dyDescent="0.25">
      <c r="A5386" s="5">
        <v>37035</v>
      </c>
      <c r="B5386" s="6">
        <v>52.89</v>
      </c>
      <c r="C5386" s="2">
        <v>4531900</v>
      </c>
      <c r="D5386" s="6">
        <v>0.369999999999997</v>
      </c>
      <c r="E5386" s="6">
        <v>0.70449352627570605</v>
      </c>
      <c r="F5386" s="6">
        <v>0.70448959393996002</v>
      </c>
      <c r="G5386" s="6">
        <v>60.722202000000003</v>
      </c>
      <c r="H5386" s="6">
        <v>141443.59440559399</v>
      </c>
      <c r="I5386" s="6">
        <v>52.35</v>
      </c>
      <c r="J5386" s="6">
        <v>53.24</v>
      </c>
      <c r="K5386" s="6">
        <v>52.15</v>
      </c>
      <c r="L5386" s="6">
        <v>123186.713286713</v>
      </c>
    </row>
    <row r="5387" spans="1:12" ht="15" customHeight="1" x14ac:dyDescent="0.25">
      <c r="A5387" s="5">
        <v>37034</v>
      </c>
      <c r="B5387" s="6">
        <v>52.52</v>
      </c>
      <c r="C5387" s="2">
        <v>5566100</v>
      </c>
      <c r="D5387" s="6">
        <v>-1</v>
      </c>
      <c r="E5387" s="6">
        <v>-1.8684603886397499</v>
      </c>
      <c r="F5387" s="6">
        <v>-1.86846392331416</v>
      </c>
      <c r="G5387" s="6">
        <v>60.297412999999999</v>
      </c>
      <c r="H5387" s="6">
        <v>140453.41025640999</v>
      </c>
      <c r="I5387" s="6">
        <v>53.3</v>
      </c>
      <c r="J5387" s="6">
        <v>53.88</v>
      </c>
      <c r="K5387" s="6">
        <v>52.21</v>
      </c>
      <c r="L5387" s="6">
        <v>122324.24242424199</v>
      </c>
    </row>
    <row r="5388" spans="1:12" ht="15" customHeight="1" x14ac:dyDescent="0.25">
      <c r="A5388" s="5">
        <v>37033</v>
      </c>
      <c r="B5388" s="6">
        <v>53.52</v>
      </c>
      <c r="C5388" s="2">
        <v>6793700</v>
      </c>
      <c r="D5388" s="6">
        <v>0.32</v>
      </c>
      <c r="E5388" s="6">
        <v>0.60150375939849099</v>
      </c>
      <c r="F5388" s="6">
        <v>0.60150846186957097</v>
      </c>
      <c r="G5388" s="6">
        <v>61.445500000000003</v>
      </c>
      <c r="H5388" s="6">
        <v>143129.603729603</v>
      </c>
      <c r="I5388" s="6">
        <v>53.21</v>
      </c>
      <c r="J5388" s="6">
        <v>53.7</v>
      </c>
      <c r="K5388" s="6">
        <v>52.9</v>
      </c>
      <c r="L5388" s="6">
        <v>124655.244755244</v>
      </c>
    </row>
    <row r="5389" spans="1:12" ht="15" customHeight="1" x14ac:dyDescent="0.25">
      <c r="A5389" s="5">
        <v>37032</v>
      </c>
      <c r="B5389" s="6">
        <v>53.2</v>
      </c>
      <c r="C5389" s="2">
        <v>7763200</v>
      </c>
      <c r="D5389" s="6">
        <v>1.1599999999999999</v>
      </c>
      <c r="E5389" s="6">
        <v>2.2290545734050702</v>
      </c>
      <c r="F5389" s="6">
        <v>2.2290505723748799</v>
      </c>
      <c r="G5389" s="6">
        <v>61.078110000000002</v>
      </c>
      <c r="H5389" s="6">
        <v>142273.21678321599</v>
      </c>
      <c r="I5389" s="6">
        <v>52.04</v>
      </c>
      <c r="J5389" s="6">
        <v>53.3</v>
      </c>
      <c r="K5389" s="6">
        <v>51.56</v>
      </c>
      <c r="L5389" s="6">
        <v>123909.324009324</v>
      </c>
    </row>
    <row r="5390" spans="1:12" ht="15" customHeight="1" x14ac:dyDescent="0.25">
      <c r="A5390" s="5">
        <v>37029</v>
      </c>
      <c r="B5390" s="6">
        <v>52.04</v>
      </c>
      <c r="C5390" s="2">
        <v>5860900</v>
      </c>
      <c r="D5390" s="6">
        <v>0.28000000000000103</v>
      </c>
      <c r="E5390" s="6">
        <v>0.54095826893354404</v>
      </c>
      <c r="F5390" s="6">
        <v>0.54096546048585303</v>
      </c>
      <c r="G5390" s="6">
        <v>59.746333999999997</v>
      </c>
      <c r="H5390" s="6">
        <v>139168.84382284299</v>
      </c>
      <c r="I5390" s="6">
        <v>51.95</v>
      </c>
      <c r="J5390" s="6">
        <v>52.04</v>
      </c>
      <c r="K5390" s="6">
        <v>51.41</v>
      </c>
      <c r="L5390" s="6">
        <v>121205.361305361</v>
      </c>
    </row>
    <row r="5391" spans="1:12" ht="15" customHeight="1" x14ac:dyDescent="0.25">
      <c r="A5391" s="5">
        <v>37028</v>
      </c>
      <c r="B5391" s="6">
        <v>51.76</v>
      </c>
      <c r="C5391" s="2">
        <v>6539500</v>
      </c>
      <c r="D5391" s="6">
        <v>0.109999999999999</v>
      </c>
      <c r="E5391" s="6">
        <v>0.21297192642788501</v>
      </c>
      <c r="F5391" s="6">
        <v>0.21296631386451501</v>
      </c>
      <c r="G5391" s="6">
        <v>59.424866000000002</v>
      </c>
      <c r="H5391" s="6">
        <v>138419.50116550099</v>
      </c>
      <c r="I5391" s="6">
        <v>51.95</v>
      </c>
      <c r="J5391" s="6">
        <v>52.22</v>
      </c>
      <c r="K5391" s="6">
        <v>51.3</v>
      </c>
      <c r="L5391" s="6">
        <v>120552.68065268001</v>
      </c>
    </row>
    <row r="5392" spans="1:12" ht="15" customHeight="1" x14ac:dyDescent="0.25">
      <c r="A5392" s="5">
        <v>37027</v>
      </c>
      <c r="B5392" s="6">
        <v>51.65</v>
      </c>
      <c r="C5392" s="2">
        <v>9604400</v>
      </c>
      <c r="D5392" s="6">
        <v>-0.35000000000000098</v>
      </c>
      <c r="E5392" s="6">
        <v>-0.67307692307692002</v>
      </c>
      <c r="F5392" s="6">
        <v>-0.67307745457694201</v>
      </c>
      <c r="G5392" s="6">
        <v>59.298580000000001</v>
      </c>
      <c r="H5392" s="6">
        <v>138125.12820512801</v>
      </c>
      <c r="I5392" s="6">
        <v>51.2</v>
      </c>
      <c r="J5392" s="6">
        <v>52.12</v>
      </c>
      <c r="K5392" s="6">
        <v>51</v>
      </c>
      <c r="L5392" s="6">
        <v>120296.27039627</v>
      </c>
    </row>
    <row r="5393" spans="1:12" ht="15" customHeight="1" x14ac:dyDescent="0.25">
      <c r="A5393" s="5">
        <v>37026</v>
      </c>
      <c r="B5393" s="6">
        <v>52</v>
      </c>
      <c r="C5393" s="2">
        <v>13411900</v>
      </c>
      <c r="D5393" s="6">
        <v>-2.35</v>
      </c>
      <c r="E5393" s="6">
        <v>-4.3238270469181197</v>
      </c>
      <c r="F5393" s="6">
        <v>-4.3238235232511597</v>
      </c>
      <c r="G5393" s="6">
        <v>59.700409999999998</v>
      </c>
      <c r="H5393" s="6">
        <v>139061.794871794</v>
      </c>
      <c r="I5393" s="6">
        <v>54.35</v>
      </c>
      <c r="J5393" s="6">
        <v>54.35</v>
      </c>
      <c r="K5393" s="6">
        <v>52</v>
      </c>
      <c r="L5393" s="6">
        <v>121112.121212121</v>
      </c>
    </row>
    <row r="5394" spans="1:12" ht="15" customHeight="1" x14ac:dyDescent="0.25">
      <c r="A5394" s="5">
        <v>37025</v>
      </c>
      <c r="B5394" s="6">
        <v>54.35</v>
      </c>
      <c r="C5394" s="2">
        <v>4800300</v>
      </c>
      <c r="D5394" s="6">
        <v>0.25</v>
      </c>
      <c r="E5394" s="6">
        <v>0.46210720887245299</v>
      </c>
      <c r="F5394" s="6">
        <v>0.46210851682022502</v>
      </c>
      <c r="G5394" s="6">
        <v>62.398406999999999</v>
      </c>
      <c r="H5394" s="6">
        <v>145350.83216783201</v>
      </c>
      <c r="I5394" s="6">
        <v>54.1</v>
      </c>
      <c r="J5394" s="6">
        <v>54.75</v>
      </c>
      <c r="K5394" s="6">
        <v>53.84</v>
      </c>
      <c r="L5394" s="6">
        <v>126589.976689976</v>
      </c>
    </row>
    <row r="5395" spans="1:12" ht="15" customHeight="1" x14ac:dyDescent="0.25">
      <c r="A5395" s="5">
        <v>37022</v>
      </c>
      <c r="B5395" s="6">
        <v>54.1</v>
      </c>
      <c r="C5395" s="2">
        <v>6529600</v>
      </c>
      <c r="D5395" s="6">
        <v>0.67999999999999905</v>
      </c>
      <c r="E5395" s="6">
        <v>1.2729314863347101</v>
      </c>
      <c r="F5395" s="6">
        <v>1.27292714300133</v>
      </c>
      <c r="G5395" s="6">
        <v>62.111384999999999</v>
      </c>
      <c r="H5395" s="6">
        <v>144681.78321678299</v>
      </c>
      <c r="I5395" s="6">
        <v>53.97</v>
      </c>
      <c r="J5395" s="6">
        <v>54.46</v>
      </c>
      <c r="K5395" s="6">
        <v>53.35</v>
      </c>
      <c r="L5395" s="6">
        <v>126007.226107226</v>
      </c>
    </row>
    <row r="5396" spans="1:12" ht="15" customHeight="1" x14ac:dyDescent="0.25">
      <c r="A5396" s="5">
        <v>37021</v>
      </c>
      <c r="B5396" s="6">
        <v>53.42</v>
      </c>
      <c r="C5396" s="2">
        <v>8215200</v>
      </c>
      <c r="D5396" s="6">
        <v>1.8299999999999901</v>
      </c>
      <c r="E5396" s="6">
        <v>3.5471990695871098</v>
      </c>
      <c r="F5396" s="6">
        <v>3.5472004971019899</v>
      </c>
      <c r="G5396" s="6">
        <v>61.330689999999997</v>
      </c>
      <c r="H5396" s="6">
        <v>142861.981351981</v>
      </c>
      <c r="I5396" s="6">
        <v>53.3</v>
      </c>
      <c r="J5396" s="6">
        <v>53.7</v>
      </c>
      <c r="K5396" s="6">
        <v>53.21</v>
      </c>
      <c r="L5396" s="6">
        <v>124422.14452214399</v>
      </c>
    </row>
    <row r="5397" spans="1:12" ht="15" customHeight="1" x14ac:dyDescent="0.25">
      <c r="A5397" s="5">
        <v>37020</v>
      </c>
      <c r="B5397" s="6">
        <v>51.59</v>
      </c>
      <c r="C5397" s="2">
        <v>5444300</v>
      </c>
      <c r="D5397" s="6">
        <v>-0.38999999999999302</v>
      </c>
      <c r="E5397" s="6">
        <v>-0.75028857252787895</v>
      </c>
      <c r="F5397" s="6">
        <v>-0.75029345255200797</v>
      </c>
      <c r="G5397" s="6">
        <v>59.229694000000002</v>
      </c>
      <c r="H5397" s="6">
        <v>137964.55477855401</v>
      </c>
      <c r="I5397" s="6">
        <v>52.05</v>
      </c>
      <c r="J5397" s="6">
        <v>52.2</v>
      </c>
      <c r="K5397" s="6">
        <v>51.3</v>
      </c>
      <c r="L5397" s="6">
        <v>120156.41025641</v>
      </c>
    </row>
    <row r="5398" spans="1:12" ht="15" customHeight="1" x14ac:dyDescent="0.25">
      <c r="A5398" s="5">
        <v>37019</v>
      </c>
      <c r="B5398" s="6">
        <v>51.98</v>
      </c>
      <c r="C5398" s="2">
        <v>4437600</v>
      </c>
      <c r="D5398" s="6">
        <v>-7.0000000000000201E-2</v>
      </c>
      <c r="E5398" s="6">
        <v>-0.13448607108549299</v>
      </c>
      <c r="F5398" s="6">
        <v>-0.13448115981084999</v>
      </c>
      <c r="G5398" s="6">
        <v>59.67745</v>
      </c>
      <c r="H5398" s="6">
        <v>139008.275058275</v>
      </c>
      <c r="I5398" s="6">
        <v>51.75</v>
      </c>
      <c r="J5398" s="6">
        <v>51.99</v>
      </c>
      <c r="K5398" s="6">
        <v>51.14</v>
      </c>
      <c r="L5398" s="6">
        <v>121065.501165501</v>
      </c>
    </row>
    <row r="5399" spans="1:12" ht="15" customHeight="1" x14ac:dyDescent="0.25">
      <c r="A5399" s="5">
        <v>37018</v>
      </c>
      <c r="B5399" s="6">
        <v>52.05</v>
      </c>
      <c r="C5399" s="2">
        <v>4717000</v>
      </c>
      <c r="D5399" s="6">
        <v>-0.97000000000000597</v>
      </c>
      <c r="E5399" s="6">
        <v>-1.8294983025273499</v>
      </c>
      <c r="F5399" s="6">
        <v>-1.82949952766039</v>
      </c>
      <c r="G5399" s="6">
        <v>59.757812999999999</v>
      </c>
      <c r="H5399" s="6">
        <v>139195.60139860099</v>
      </c>
      <c r="I5399" s="6">
        <v>52.4</v>
      </c>
      <c r="J5399" s="6">
        <v>52.94</v>
      </c>
      <c r="K5399" s="6">
        <v>51.85</v>
      </c>
      <c r="L5399" s="6">
        <v>121228.671328671</v>
      </c>
    </row>
    <row r="5400" spans="1:12" ht="15" customHeight="1" x14ac:dyDescent="0.25">
      <c r="A5400" s="5">
        <v>37015</v>
      </c>
      <c r="B5400" s="6">
        <v>53.02</v>
      </c>
      <c r="C5400" s="2">
        <v>7445400</v>
      </c>
      <c r="D5400" s="6">
        <v>-7.9999999999998295E-2</v>
      </c>
      <c r="E5400" s="6">
        <v>-0.150659133709973</v>
      </c>
      <c r="F5400" s="6">
        <v>-0.150654574145414</v>
      </c>
      <c r="G5400" s="6">
        <v>60.871456000000002</v>
      </c>
      <c r="H5400" s="6">
        <v>141791.505827505</v>
      </c>
      <c r="I5400" s="6">
        <v>52.3</v>
      </c>
      <c r="J5400" s="6">
        <v>53.7</v>
      </c>
      <c r="K5400" s="6">
        <v>52.01</v>
      </c>
      <c r="L5400" s="6">
        <v>123489.743589743</v>
      </c>
    </row>
    <row r="5401" spans="1:12" ht="15" customHeight="1" x14ac:dyDescent="0.25">
      <c r="A5401" s="5">
        <v>37014</v>
      </c>
      <c r="B5401" s="6">
        <v>53.1</v>
      </c>
      <c r="C5401" s="2">
        <v>7590700</v>
      </c>
      <c r="D5401" s="6">
        <v>2.0000000000003099E-2</v>
      </c>
      <c r="E5401" s="6">
        <v>3.7678975131871698E-2</v>
      </c>
      <c r="F5401" s="6">
        <v>3.7672909679420302E-2</v>
      </c>
      <c r="G5401" s="6">
        <v>60.963299999999997</v>
      </c>
      <c r="H5401" s="6">
        <v>142005.59440559399</v>
      </c>
      <c r="I5401" s="6">
        <v>52.3</v>
      </c>
      <c r="J5401" s="6">
        <v>53.45</v>
      </c>
      <c r="K5401" s="6">
        <v>52.03</v>
      </c>
      <c r="L5401" s="6">
        <v>123676.22377622301</v>
      </c>
    </row>
    <row r="5402" spans="1:12" ht="15" customHeight="1" x14ac:dyDescent="0.25">
      <c r="A5402" s="5">
        <v>37013</v>
      </c>
      <c r="B5402" s="6">
        <v>53.08</v>
      </c>
      <c r="C5402" s="2">
        <v>7689800</v>
      </c>
      <c r="D5402" s="6">
        <v>-0.42000000000000098</v>
      </c>
      <c r="E5402" s="6">
        <v>-0.78504672897196004</v>
      </c>
      <c r="F5402" s="6">
        <v>-0.78504249295474604</v>
      </c>
      <c r="G5402" s="6">
        <v>60.940342000000001</v>
      </c>
      <c r="H5402" s="6">
        <v>141952.079254079</v>
      </c>
      <c r="I5402" s="6">
        <v>53.45</v>
      </c>
      <c r="J5402" s="6">
        <v>53.45</v>
      </c>
      <c r="K5402" s="6">
        <v>52.28</v>
      </c>
      <c r="L5402" s="6">
        <v>123629.603729603</v>
      </c>
    </row>
    <row r="5403" spans="1:12" ht="15" customHeight="1" x14ac:dyDescent="0.25">
      <c r="A5403" s="5">
        <v>37012</v>
      </c>
      <c r="B5403" s="6">
        <v>53.5</v>
      </c>
      <c r="C5403" s="2">
        <v>7619000</v>
      </c>
      <c r="D5403" s="6">
        <v>1.75999999999999</v>
      </c>
      <c r="E5403" s="6">
        <v>3.4016235021260002</v>
      </c>
      <c r="F5403" s="6">
        <v>3.4016162106571901</v>
      </c>
      <c r="G5403" s="6">
        <v>61.422535000000003</v>
      </c>
      <c r="H5403" s="6">
        <v>143076.072261072</v>
      </c>
      <c r="I5403" s="6">
        <v>51.72</v>
      </c>
      <c r="J5403" s="6">
        <v>53.55</v>
      </c>
      <c r="K5403" s="6">
        <v>51.4</v>
      </c>
      <c r="L5403" s="6">
        <v>124608.624708624</v>
      </c>
    </row>
    <row r="5404" spans="1:12" ht="15" customHeight="1" x14ac:dyDescent="0.25">
      <c r="A5404" s="5">
        <v>37011</v>
      </c>
      <c r="B5404" s="6">
        <v>51.74</v>
      </c>
      <c r="C5404" s="2">
        <v>6597800</v>
      </c>
      <c r="D5404" s="6">
        <v>-1.0899999999999901</v>
      </c>
      <c r="E5404" s="6">
        <v>-2.0632216543630402</v>
      </c>
      <c r="F5404" s="6">
        <v>-2.06321764414544</v>
      </c>
      <c r="G5404" s="6">
        <v>59.401910000000001</v>
      </c>
      <c r="H5404" s="6">
        <v>138365.99067599</v>
      </c>
      <c r="I5404" s="6">
        <v>53.3</v>
      </c>
      <c r="J5404" s="6">
        <v>53.3</v>
      </c>
      <c r="K5404" s="6">
        <v>51.22</v>
      </c>
      <c r="L5404" s="6">
        <v>120506.06060606</v>
      </c>
    </row>
    <row r="5405" spans="1:12" ht="15" customHeight="1" x14ac:dyDescent="0.25">
      <c r="A5405" s="5">
        <v>37008</v>
      </c>
      <c r="B5405" s="6">
        <v>52.83</v>
      </c>
      <c r="C5405" s="2">
        <v>8008700</v>
      </c>
      <c r="D5405" s="6">
        <v>1.5899999999999901</v>
      </c>
      <c r="E5405" s="6">
        <v>3.1030444964871</v>
      </c>
      <c r="F5405" s="6">
        <v>3.1030430374611799</v>
      </c>
      <c r="G5405" s="6">
        <v>60.653320000000001</v>
      </c>
      <c r="H5405" s="6">
        <v>141283.03030303001</v>
      </c>
      <c r="I5405" s="6">
        <v>52.1</v>
      </c>
      <c r="J5405" s="6">
        <v>53.24</v>
      </c>
      <c r="K5405" s="6">
        <v>51.9</v>
      </c>
      <c r="L5405" s="6">
        <v>123046.853146853</v>
      </c>
    </row>
    <row r="5406" spans="1:12" ht="15" customHeight="1" x14ac:dyDescent="0.25">
      <c r="A5406" s="5">
        <v>37007</v>
      </c>
      <c r="B5406" s="6">
        <v>51.24</v>
      </c>
      <c r="C5406" s="2">
        <v>5189400</v>
      </c>
      <c r="D5406" s="6">
        <v>0.56999999999999995</v>
      </c>
      <c r="E5406" s="6">
        <v>1.1249259917110701</v>
      </c>
      <c r="F5406" s="6">
        <v>1.12493234457078</v>
      </c>
      <c r="G5406" s="6">
        <v>58.827866</v>
      </c>
      <c r="H5406" s="6">
        <v>137027.892773892</v>
      </c>
      <c r="I5406" s="6">
        <v>51</v>
      </c>
      <c r="J5406" s="6">
        <v>51.6</v>
      </c>
      <c r="K5406" s="6">
        <v>50.55</v>
      </c>
      <c r="L5406" s="6">
        <v>119340.55944055899</v>
      </c>
    </row>
    <row r="5407" spans="1:12" ht="15" customHeight="1" x14ac:dyDescent="0.25">
      <c r="A5407" s="5">
        <v>37006</v>
      </c>
      <c r="B5407" s="6">
        <v>50.67</v>
      </c>
      <c r="C5407" s="2">
        <v>5408400</v>
      </c>
      <c r="D5407" s="6">
        <v>0.56999999999999995</v>
      </c>
      <c r="E5407" s="6">
        <v>1.1377245508981999</v>
      </c>
      <c r="F5407" s="6">
        <v>1.13772225746369</v>
      </c>
      <c r="G5407" s="6">
        <v>58.173454</v>
      </c>
      <c r="H5407" s="6">
        <v>135502.45687645601</v>
      </c>
      <c r="I5407" s="6">
        <v>51.1</v>
      </c>
      <c r="J5407" s="6">
        <v>51.1</v>
      </c>
      <c r="K5407" s="6">
        <v>50.03</v>
      </c>
      <c r="L5407" s="6">
        <v>118011.88811188799</v>
      </c>
    </row>
    <row r="5408" spans="1:12" ht="15" customHeight="1" x14ac:dyDescent="0.25">
      <c r="A5408" s="5">
        <v>37005</v>
      </c>
      <c r="B5408" s="6">
        <v>50.1</v>
      </c>
      <c r="C5408" s="2">
        <v>8175500</v>
      </c>
      <c r="D5408" s="6">
        <v>-1.93999999999999</v>
      </c>
      <c r="E5408" s="6">
        <v>-3.72790161414295</v>
      </c>
      <c r="F5408" s="6">
        <v>-3.7279057155205502</v>
      </c>
      <c r="G5408" s="6">
        <v>57.519047</v>
      </c>
      <c r="H5408" s="6">
        <v>133977.03263403199</v>
      </c>
      <c r="I5408" s="6">
        <v>50.75</v>
      </c>
      <c r="J5408" s="6">
        <v>51.09</v>
      </c>
      <c r="K5408" s="6">
        <v>50.05</v>
      </c>
      <c r="L5408" s="6">
        <v>116683.216783216</v>
      </c>
    </row>
    <row r="5409" spans="1:12" ht="15" customHeight="1" x14ac:dyDescent="0.25">
      <c r="A5409" s="5">
        <v>37004</v>
      </c>
      <c r="B5409" s="6">
        <v>52.04</v>
      </c>
      <c r="C5409" s="2">
        <v>5482800</v>
      </c>
      <c r="D5409" s="6">
        <v>0.32999999999999802</v>
      </c>
      <c r="E5409" s="6">
        <v>0.638174434345395</v>
      </c>
      <c r="F5409" s="6">
        <v>0.63818123132834903</v>
      </c>
      <c r="G5409" s="6">
        <v>59.746333999999997</v>
      </c>
      <c r="H5409" s="6">
        <v>139168.84382284299</v>
      </c>
      <c r="I5409" s="6">
        <v>52.05</v>
      </c>
      <c r="J5409" s="6">
        <v>52.7</v>
      </c>
      <c r="K5409" s="6">
        <v>51.65</v>
      </c>
      <c r="L5409" s="6">
        <v>121205.361305361</v>
      </c>
    </row>
    <row r="5410" spans="1:12" ht="15" customHeight="1" x14ac:dyDescent="0.25">
      <c r="A5410" s="5">
        <v>37001</v>
      </c>
      <c r="B5410" s="6">
        <v>51.71</v>
      </c>
      <c r="C5410" s="2">
        <v>7266900</v>
      </c>
      <c r="D5410" s="6">
        <v>-0.78999999999999904</v>
      </c>
      <c r="E5410" s="6">
        <v>-1.5047619047618901</v>
      </c>
      <c r="F5410" s="6">
        <v>-1.5047668952676501</v>
      </c>
      <c r="G5410" s="6">
        <v>59.367462000000003</v>
      </c>
      <c r="H5410" s="6">
        <v>138285.69230769199</v>
      </c>
      <c r="I5410" s="6">
        <v>52.49</v>
      </c>
      <c r="J5410" s="6">
        <v>52.5</v>
      </c>
      <c r="K5410" s="6">
        <v>51.4</v>
      </c>
      <c r="L5410" s="6">
        <v>120436.13053613</v>
      </c>
    </row>
    <row r="5411" spans="1:12" ht="15" customHeight="1" x14ac:dyDescent="0.25">
      <c r="A5411" s="5">
        <v>37000</v>
      </c>
      <c r="B5411" s="6">
        <v>52.5</v>
      </c>
      <c r="C5411" s="2">
        <v>7043000</v>
      </c>
      <c r="D5411" s="6">
        <v>-0.22999999999999601</v>
      </c>
      <c r="E5411" s="6">
        <v>-0.43618433529299899</v>
      </c>
      <c r="F5411" s="6">
        <v>-0.43618186176039803</v>
      </c>
      <c r="G5411" s="6">
        <v>60.274451999999997</v>
      </c>
      <c r="H5411" s="6">
        <v>140399.88811188799</v>
      </c>
      <c r="I5411" s="6">
        <v>51.73</v>
      </c>
      <c r="J5411" s="6">
        <v>52.72</v>
      </c>
      <c r="K5411" s="6">
        <v>51.7</v>
      </c>
      <c r="L5411" s="6">
        <v>122277.622377622</v>
      </c>
    </row>
    <row r="5412" spans="1:12" ht="15" customHeight="1" x14ac:dyDescent="0.25">
      <c r="A5412" s="5">
        <v>36999</v>
      </c>
      <c r="B5412" s="6">
        <v>52.73</v>
      </c>
      <c r="C5412" s="2">
        <v>13004900</v>
      </c>
      <c r="D5412" s="6">
        <v>3.48999999999999</v>
      </c>
      <c r="E5412" s="6">
        <v>7.0877335499593697</v>
      </c>
      <c r="F5412" s="6">
        <v>7.0877300408606203</v>
      </c>
      <c r="G5412" s="6">
        <v>60.538510000000002</v>
      </c>
      <c r="H5412" s="6">
        <v>141015.40792540699</v>
      </c>
      <c r="I5412" s="6">
        <v>49.95</v>
      </c>
      <c r="J5412" s="6">
        <v>52.94</v>
      </c>
      <c r="K5412" s="6">
        <v>49.63</v>
      </c>
      <c r="L5412" s="6">
        <v>122813.752913752</v>
      </c>
    </row>
    <row r="5413" spans="1:12" ht="15" customHeight="1" x14ac:dyDescent="0.25">
      <c r="A5413" s="5">
        <v>36998</v>
      </c>
      <c r="B5413" s="6">
        <v>49.24</v>
      </c>
      <c r="C5413" s="2">
        <v>6450800</v>
      </c>
      <c r="D5413" s="6">
        <v>0.190000000000004</v>
      </c>
      <c r="E5413" s="6">
        <v>0.38735983690112402</v>
      </c>
      <c r="F5413" s="6">
        <v>0.38736498211255899</v>
      </c>
      <c r="G5413" s="6">
        <v>56.531695999999997</v>
      </c>
      <c r="H5413" s="6">
        <v>131675.51515151499</v>
      </c>
      <c r="I5413" s="6">
        <v>48.91</v>
      </c>
      <c r="J5413" s="6">
        <v>49.44</v>
      </c>
      <c r="K5413" s="6">
        <v>48.51</v>
      </c>
      <c r="L5413" s="6">
        <v>114678.554778554</v>
      </c>
    </row>
    <row r="5414" spans="1:12" ht="15" customHeight="1" x14ac:dyDescent="0.25">
      <c r="A5414" s="5">
        <v>36997</v>
      </c>
      <c r="B5414" s="6">
        <v>49.05</v>
      </c>
      <c r="C5414" s="2">
        <v>6754500</v>
      </c>
      <c r="D5414" s="6">
        <v>-0.65000000000000502</v>
      </c>
      <c r="E5414" s="6">
        <v>-1.3078470824949799</v>
      </c>
      <c r="F5414" s="6">
        <v>-1.30785039011869</v>
      </c>
      <c r="G5414" s="6">
        <v>56.313557000000003</v>
      </c>
      <c r="H5414" s="6">
        <v>131167.03263403199</v>
      </c>
      <c r="I5414" s="6">
        <v>49.7</v>
      </c>
      <c r="J5414" s="6">
        <v>50.22</v>
      </c>
      <c r="K5414" s="6">
        <v>48.71</v>
      </c>
      <c r="L5414" s="6">
        <v>114235.664335664</v>
      </c>
    </row>
    <row r="5415" spans="1:12" ht="15" customHeight="1" x14ac:dyDescent="0.25">
      <c r="A5415" s="5">
        <v>36993</v>
      </c>
      <c r="B5415" s="6">
        <v>49.7</v>
      </c>
      <c r="C5415" s="2">
        <v>9872800</v>
      </c>
      <c r="D5415" s="6">
        <v>-0.52999999999999403</v>
      </c>
      <c r="E5415" s="6">
        <v>-1.05514632689626</v>
      </c>
      <c r="F5415" s="6">
        <v>-1.0551430017085399</v>
      </c>
      <c r="G5415" s="6">
        <v>57.059814000000003</v>
      </c>
      <c r="H5415" s="6">
        <v>132906.55944055901</v>
      </c>
      <c r="I5415" s="6">
        <v>48.75</v>
      </c>
      <c r="J5415" s="6">
        <v>49.7</v>
      </c>
      <c r="K5415" s="6">
        <v>47.41</v>
      </c>
      <c r="L5415" s="6">
        <v>115750.81585081499</v>
      </c>
    </row>
    <row r="5416" spans="1:12" ht="15" customHeight="1" x14ac:dyDescent="0.25">
      <c r="A5416" s="5">
        <v>36992</v>
      </c>
      <c r="B5416" s="6">
        <v>50.23</v>
      </c>
      <c r="C5416" s="2">
        <v>6955300</v>
      </c>
      <c r="D5416" s="6">
        <v>-0.61000000000000598</v>
      </c>
      <c r="E5416" s="6">
        <v>-1.1998426435877301</v>
      </c>
      <c r="F5416" s="6">
        <v>-1.1998448481658699</v>
      </c>
      <c r="G5416" s="6">
        <v>57.668297000000003</v>
      </c>
      <c r="H5416" s="6">
        <v>134324.93473193399</v>
      </c>
      <c r="I5416" s="6">
        <v>50.1</v>
      </c>
      <c r="J5416" s="6">
        <v>50.7</v>
      </c>
      <c r="K5416" s="6">
        <v>49.26</v>
      </c>
      <c r="L5416" s="6">
        <v>116986.24708624701</v>
      </c>
    </row>
    <row r="5417" spans="1:12" ht="15" customHeight="1" x14ac:dyDescent="0.25">
      <c r="A5417" s="5">
        <v>36991</v>
      </c>
      <c r="B5417" s="6">
        <v>50.84</v>
      </c>
      <c r="C5417" s="2">
        <v>6986500</v>
      </c>
      <c r="D5417" s="6">
        <v>0.54000000000000603</v>
      </c>
      <c r="E5417" s="6">
        <v>1.0735586481113299</v>
      </c>
      <c r="F5417" s="6">
        <v>1.07355728483073</v>
      </c>
      <c r="G5417" s="6">
        <v>58.368630000000003</v>
      </c>
      <c r="H5417" s="6">
        <v>135957.41258741199</v>
      </c>
      <c r="I5417" s="6">
        <v>51.15</v>
      </c>
      <c r="J5417" s="6">
        <v>51.64</v>
      </c>
      <c r="K5417" s="6">
        <v>50.77</v>
      </c>
      <c r="L5417" s="6">
        <v>118408.158508158</v>
      </c>
    </row>
    <row r="5418" spans="1:12" ht="15" customHeight="1" x14ac:dyDescent="0.25">
      <c r="A5418" s="5">
        <v>36990</v>
      </c>
      <c r="B5418" s="6">
        <v>50.3</v>
      </c>
      <c r="C5418" s="2">
        <v>7287300</v>
      </c>
      <c r="D5418" s="6">
        <v>-0.94000000000000405</v>
      </c>
      <c r="E5418" s="6">
        <v>-1.8345042935207001</v>
      </c>
      <c r="F5418" s="6">
        <v>-1.834506456515</v>
      </c>
      <c r="G5418" s="6">
        <v>57.748665000000003</v>
      </c>
      <c r="H5418" s="6">
        <v>134512.27272727201</v>
      </c>
      <c r="I5418" s="6">
        <v>51.55</v>
      </c>
      <c r="J5418" s="6">
        <v>51.79</v>
      </c>
      <c r="K5418" s="6">
        <v>49.8</v>
      </c>
      <c r="L5418" s="6">
        <v>117149.41724941701</v>
      </c>
    </row>
    <row r="5419" spans="1:12" ht="15" customHeight="1" x14ac:dyDescent="0.25">
      <c r="A5419" s="5">
        <v>36987</v>
      </c>
      <c r="B5419" s="6">
        <v>51.24</v>
      </c>
      <c r="C5419" s="2">
        <v>7634400</v>
      </c>
      <c r="D5419" s="6">
        <v>0.70000000000000195</v>
      </c>
      <c r="E5419" s="6">
        <v>1.3850415512465399</v>
      </c>
      <c r="F5419" s="6">
        <v>1.3850391546921199</v>
      </c>
      <c r="G5419" s="6">
        <v>58.827866</v>
      </c>
      <c r="H5419" s="6">
        <v>137027.892773892</v>
      </c>
      <c r="I5419" s="6">
        <v>50</v>
      </c>
      <c r="J5419" s="6">
        <v>51.32</v>
      </c>
      <c r="K5419" s="6">
        <v>49.51</v>
      </c>
      <c r="L5419" s="6">
        <v>119340.55944055899</v>
      </c>
    </row>
    <row r="5420" spans="1:12" ht="15" customHeight="1" x14ac:dyDescent="0.25">
      <c r="A5420" s="5">
        <v>36986</v>
      </c>
      <c r="B5420" s="6">
        <v>50.54</v>
      </c>
      <c r="C5420" s="2">
        <v>7790000</v>
      </c>
      <c r="D5420" s="6">
        <v>0.67000000000000104</v>
      </c>
      <c r="E5420" s="6">
        <v>1.34349308201324</v>
      </c>
      <c r="F5420" s="6">
        <v>1.3435022060786099</v>
      </c>
      <c r="G5420" s="6">
        <v>58.024208000000002</v>
      </c>
      <c r="H5420" s="6">
        <v>135154.56410256401</v>
      </c>
      <c r="I5420" s="6">
        <v>50.55</v>
      </c>
      <c r="J5420" s="6">
        <v>50.69</v>
      </c>
      <c r="K5420" s="6">
        <v>50.01</v>
      </c>
      <c r="L5420" s="6">
        <v>117708.85780885701</v>
      </c>
    </row>
    <row r="5421" spans="1:12" ht="15" customHeight="1" x14ac:dyDescent="0.25">
      <c r="A5421" s="5">
        <v>36985</v>
      </c>
      <c r="B5421" s="6">
        <v>49.87</v>
      </c>
      <c r="C5421" s="2">
        <v>7962100</v>
      </c>
      <c r="D5421" s="6">
        <v>0.67999999999999905</v>
      </c>
      <c r="E5421" s="6">
        <v>1.3823947956901701</v>
      </c>
      <c r="F5421" s="6">
        <v>1.3823918813322</v>
      </c>
      <c r="G5421" s="6">
        <v>57.254986000000002</v>
      </c>
      <c r="H5421" s="6">
        <v>133361.505827505</v>
      </c>
      <c r="I5421" s="6">
        <v>48.72</v>
      </c>
      <c r="J5421" s="6">
        <v>50.4</v>
      </c>
      <c r="K5421" s="6">
        <v>48.7</v>
      </c>
      <c r="L5421" s="6">
        <v>116147.086247086</v>
      </c>
    </row>
    <row r="5422" spans="1:12" ht="15" customHeight="1" x14ac:dyDescent="0.25">
      <c r="A5422" s="5">
        <v>36984</v>
      </c>
      <c r="B5422" s="6">
        <v>49.19</v>
      </c>
      <c r="C5422" s="2">
        <v>8692100</v>
      </c>
      <c r="D5422" s="6">
        <v>-1.45</v>
      </c>
      <c r="E5422" s="6">
        <v>-2.8633491311216499</v>
      </c>
      <c r="F5422" s="6">
        <v>-2.8633442502718802</v>
      </c>
      <c r="G5422" s="6">
        <v>56.474290000000003</v>
      </c>
      <c r="H5422" s="6">
        <v>131541.701631701</v>
      </c>
      <c r="I5422" s="6">
        <v>50.85</v>
      </c>
      <c r="J5422" s="6">
        <v>51</v>
      </c>
      <c r="K5422" s="6">
        <v>48.77</v>
      </c>
      <c r="L5422" s="6">
        <v>114562.00466200399</v>
      </c>
    </row>
    <row r="5423" spans="1:12" ht="15" customHeight="1" x14ac:dyDescent="0.25">
      <c r="A5423" s="5">
        <v>36983</v>
      </c>
      <c r="B5423" s="6">
        <v>50.64</v>
      </c>
      <c r="C5423" s="2">
        <v>7437900</v>
      </c>
      <c r="D5423" s="6">
        <v>0.14000000000000001</v>
      </c>
      <c r="E5423" s="6">
        <v>0.27722772277227697</v>
      </c>
      <c r="F5423" s="6">
        <v>0.27721931675692701</v>
      </c>
      <c r="G5423" s="6">
        <v>58.139009999999999</v>
      </c>
      <c r="H5423" s="6">
        <v>135422.167832167</v>
      </c>
      <c r="I5423" s="6">
        <v>50</v>
      </c>
      <c r="J5423" s="6">
        <v>50.98</v>
      </c>
      <c r="K5423" s="6">
        <v>49.5</v>
      </c>
      <c r="L5423" s="6">
        <v>117941.958041958</v>
      </c>
    </row>
    <row r="5424" spans="1:12" ht="15" customHeight="1" x14ac:dyDescent="0.25">
      <c r="A5424" s="5">
        <v>36980</v>
      </c>
      <c r="B5424" s="6">
        <v>50.5</v>
      </c>
      <c r="C5424" s="2">
        <v>8308400</v>
      </c>
      <c r="D5424" s="6">
        <v>-0.119999999999997</v>
      </c>
      <c r="E5424" s="6">
        <v>-0.23706045041484899</v>
      </c>
      <c r="F5424" s="6">
        <v>-0.237054995995089</v>
      </c>
      <c r="G5424" s="6">
        <v>57.978282999999998</v>
      </c>
      <c r="H5424" s="6">
        <v>135047.512820512</v>
      </c>
      <c r="I5424" s="6">
        <v>51.1</v>
      </c>
      <c r="J5424" s="6">
        <v>51.24</v>
      </c>
      <c r="K5424" s="6">
        <v>49.5</v>
      </c>
      <c r="L5424" s="6">
        <v>117615.617715617</v>
      </c>
    </row>
    <row r="5425" spans="1:12" ht="15" customHeight="1" x14ac:dyDescent="0.25">
      <c r="A5425" s="5">
        <v>36979</v>
      </c>
      <c r="B5425" s="6">
        <v>50.62</v>
      </c>
      <c r="C5425" s="2">
        <v>7754000</v>
      </c>
      <c r="D5425" s="6">
        <v>0.96</v>
      </c>
      <c r="E5425" s="6">
        <v>1.9331453886427701</v>
      </c>
      <c r="F5425" s="6">
        <v>1.9331429586719899</v>
      </c>
      <c r="G5425" s="6">
        <v>58.116050000000001</v>
      </c>
      <c r="H5425" s="6">
        <v>135368.648018648</v>
      </c>
      <c r="I5425" s="6">
        <v>49.85</v>
      </c>
      <c r="J5425" s="6">
        <v>50.65</v>
      </c>
      <c r="K5425" s="6">
        <v>48.42</v>
      </c>
      <c r="L5425" s="6">
        <v>117895.337995337</v>
      </c>
    </row>
    <row r="5426" spans="1:12" ht="15" customHeight="1" x14ac:dyDescent="0.25">
      <c r="A5426" s="5">
        <v>36978</v>
      </c>
      <c r="B5426" s="6">
        <v>49.66</v>
      </c>
      <c r="C5426" s="2">
        <v>6876300</v>
      </c>
      <c r="D5426" s="6">
        <v>-0.630000000000002</v>
      </c>
      <c r="E5426" s="6">
        <v>-1.2527341419765401</v>
      </c>
      <c r="F5426" s="6">
        <v>-1.2527385730229299</v>
      </c>
      <c r="G5426" s="6">
        <v>57.013890000000004</v>
      </c>
      <c r="H5426" s="6">
        <v>132799.51048950999</v>
      </c>
      <c r="I5426" s="6">
        <v>50</v>
      </c>
      <c r="J5426" s="6">
        <v>50.13</v>
      </c>
      <c r="K5426" s="6">
        <v>48.3</v>
      </c>
      <c r="L5426" s="6">
        <v>115657.575757575</v>
      </c>
    </row>
    <row r="5427" spans="1:12" ht="15" customHeight="1" x14ac:dyDescent="0.25">
      <c r="A5427" s="5">
        <v>36977</v>
      </c>
      <c r="B5427" s="6">
        <v>50.29</v>
      </c>
      <c r="C5427" s="2">
        <v>9784800</v>
      </c>
      <c r="D5427" s="6">
        <v>0.68999999999999695</v>
      </c>
      <c r="E5427" s="6">
        <v>1.3911290322580601</v>
      </c>
      <c r="F5427" s="6">
        <v>1.3911352082791999</v>
      </c>
      <c r="G5427" s="6">
        <v>57.737186000000001</v>
      </c>
      <c r="H5427" s="6">
        <v>134485.51515151499</v>
      </c>
      <c r="I5427" s="6">
        <v>49.6</v>
      </c>
      <c r="J5427" s="6">
        <v>50.4</v>
      </c>
      <c r="K5427" s="6">
        <v>49.15</v>
      </c>
      <c r="L5427" s="6">
        <v>117126.10722610699</v>
      </c>
    </row>
    <row r="5428" spans="1:12" ht="15" customHeight="1" x14ac:dyDescent="0.25">
      <c r="A5428" s="5">
        <v>36976</v>
      </c>
      <c r="B5428" s="6">
        <v>49.6</v>
      </c>
      <c r="C5428" s="2">
        <v>6841800</v>
      </c>
      <c r="D5428" s="6">
        <v>2.0299999999999998</v>
      </c>
      <c r="E5428" s="6">
        <v>4.2673954172797997</v>
      </c>
      <c r="F5428" s="6">
        <v>4.2673991231981097</v>
      </c>
      <c r="G5428" s="6">
        <v>56.945003999999997</v>
      </c>
      <c r="H5428" s="6">
        <v>132638.93706293701</v>
      </c>
      <c r="I5428" s="6">
        <v>48.9</v>
      </c>
      <c r="J5428" s="6">
        <v>49.8</v>
      </c>
      <c r="K5428" s="6">
        <v>48.3</v>
      </c>
      <c r="L5428" s="6">
        <v>115517.715617715</v>
      </c>
    </row>
    <row r="5429" spans="1:12" ht="15" customHeight="1" x14ac:dyDescent="0.25">
      <c r="A5429" s="5">
        <v>36973</v>
      </c>
      <c r="B5429" s="6">
        <v>47.57</v>
      </c>
      <c r="C5429" s="2">
        <v>8282000</v>
      </c>
      <c r="D5429" s="6">
        <v>0.66000000000000303</v>
      </c>
      <c r="E5429" s="6">
        <v>1.4069494777233</v>
      </c>
      <c r="F5429" s="6">
        <v>1.4069383433729501</v>
      </c>
      <c r="G5429" s="6">
        <v>54.61439</v>
      </c>
      <c r="H5429" s="6">
        <v>127206.27039627</v>
      </c>
      <c r="I5429" s="6">
        <v>45.85</v>
      </c>
      <c r="J5429" s="6">
        <v>47.91</v>
      </c>
      <c r="K5429" s="6">
        <v>45.2</v>
      </c>
      <c r="L5429" s="6">
        <v>110785.78088578</v>
      </c>
    </row>
    <row r="5430" spans="1:12" ht="15" customHeight="1" x14ac:dyDescent="0.25">
      <c r="A5430" s="5">
        <v>36972</v>
      </c>
      <c r="B5430" s="6">
        <v>46.91</v>
      </c>
      <c r="C5430" s="2">
        <v>11913900</v>
      </c>
      <c r="D5430" s="6">
        <v>-1.4</v>
      </c>
      <c r="E5430" s="6">
        <v>-2.8979507348375102</v>
      </c>
      <c r="F5430" s="6">
        <v>-2.8979493681466502</v>
      </c>
      <c r="G5430" s="6">
        <v>53.856659999999998</v>
      </c>
      <c r="H5430" s="6">
        <v>125439.999999999</v>
      </c>
      <c r="I5430" s="6">
        <v>47.25</v>
      </c>
      <c r="J5430" s="6">
        <v>47.4</v>
      </c>
      <c r="K5430" s="6">
        <v>45.91</v>
      </c>
      <c r="L5430" s="6">
        <v>109247.319347319</v>
      </c>
    </row>
    <row r="5431" spans="1:12" ht="15" customHeight="1" x14ac:dyDescent="0.25">
      <c r="A5431" s="5">
        <v>36971</v>
      </c>
      <c r="B5431" s="6">
        <v>48.31</v>
      </c>
      <c r="C5431" s="2">
        <v>8326900</v>
      </c>
      <c r="D5431" s="6">
        <v>0.42999999999999899</v>
      </c>
      <c r="E5431" s="6">
        <v>0.89807852965748602</v>
      </c>
      <c r="F5431" s="6">
        <v>1.04427764771946</v>
      </c>
      <c r="G5431" s="6">
        <v>55.463977999999997</v>
      </c>
      <c r="H5431" s="6">
        <v>129186.66200466199</v>
      </c>
      <c r="I5431" s="6">
        <v>47.8</v>
      </c>
      <c r="J5431" s="6">
        <v>49.77</v>
      </c>
      <c r="K5431" s="6">
        <v>47.28</v>
      </c>
      <c r="L5431" s="6">
        <v>112510.722610722</v>
      </c>
    </row>
    <row r="5432" spans="1:12" ht="15" customHeight="1" x14ac:dyDescent="0.25">
      <c r="A5432" s="5">
        <v>36970</v>
      </c>
      <c r="B5432" s="6">
        <v>47.88</v>
      </c>
      <c r="C5432" s="2">
        <v>10035600</v>
      </c>
      <c r="D5432" s="6">
        <v>0.5</v>
      </c>
      <c r="E5432" s="6">
        <v>1.0552975939214799</v>
      </c>
      <c r="F5432" s="6">
        <v>1.05529788767733</v>
      </c>
      <c r="G5432" s="6">
        <v>54.890765999999999</v>
      </c>
      <c r="H5432" s="6">
        <v>127850.50349650301</v>
      </c>
      <c r="I5432" s="6">
        <v>47.365000000000002</v>
      </c>
      <c r="J5432" s="6">
        <v>49.48</v>
      </c>
      <c r="K5432" s="6">
        <v>47.365000000000002</v>
      </c>
      <c r="L5432" s="6">
        <v>111508.391608391</v>
      </c>
    </row>
    <row r="5433" spans="1:12" ht="15" customHeight="1" x14ac:dyDescent="0.25">
      <c r="A5433" s="5">
        <v>36969</v>
      </c>
      <c r="B5433" s="6">
        <v>47.38</v>
      </c>
      <c r="C5433" s="2">
        <v>5855800</v>
      </c>
      <c r="D5433" s="6">
        <v>0.45000000000000201</v>
      </c>
      <c r="E5433" s="6">
        <v>0.95887492009376596</v>
      </c>
      <c r="F5433" s="6">
        <v>0.95887744136975395</v>
      </c>
      <c r="G5433" s="6">
        <v>54.317554000000001</v>
      </c>
      <c r="H5433" s="6">
        <v>126514.34498834499</v>
      </c>
      <c r="I5433" s="6">
        <v>46.99</v>
      </c>
      <c r="J5433" s="6">
        <v>47.7</v>
      </c>
      <c r="K5433" s="6">
        <v>46.7</v>
      </c>
      <c r="L5433" s="6">
        <v>110342.89044289</v>
      </c>
    </row>
    <row r="5434" spans="1:12" ht="15" customHeight="1" x14ac:dyDescent="0.25">
      <c r="A5434" s="5">
        <v>36966</v>
      </c>
      <c r="B5434" s="6">
        <v>46.93</v>
      </c>
      <c r="C5434" s="2">
        <v>13859800</v>
      </c>
      <c r="D5434" s="6">
        <v>-0.92000000000000104</v>
      </c>
      <c r="E5434" s="6">
        <v>-1.9226750261233101</v>
      </c>
      <c r="F5434" s="6">
        <v>-1.9226718793095401</v>
      </c>
      <c r="G5434" s="6">
        <v>53.801662</v>
      </c>
      <c r="H5434" s="6">
        <v>125311.799533799</v>
      </c>
      <c r="I5434" s="6">
        <v>47.85</v>
      </c>
      <c r="J5434" s="6">
        <v>47.85</v>
      </c>
      <c r="K5434" s="6">
        <v>46.56</v>
      </c>
      <c r="L5434" s="6">
        <v>109293.939393939</v>
      </c>
    </row>
    <row r="5435" spans="1:12" ht="15" customHeight="1" x14ac:dyDescent="0.25">
      <c r="A5435" s="5">
        <v>36965</v>
      </c>
      <c r="B5435" s="6">
        <v>47.85</v>
      </c>
      <c r="C5435" s="2">
        <v>7509700</v>
      </c>
      <c r="D5435" s="6">
        <v>0.64999999999999802</v>
      </c>
      <c r="E5435" s="6">
        <v>1.3771186440677901</v>
      </c>
      <c r="F5435" s="6">
        <v>1.3771179882462199</v>
      </c>
      <c r="G5435" s="6">
        <v>54.856369999999998</v>
      </c>
      <c r="H5435" s="6">
        <v>127770.32634032601</v>
      </c>
      <c r="I5435" s="6">
        <v>47.35</v>
      </c>
      <c r="J5435" s="6">
        <v>48.49</v>
      </c>
      <c r="K5435" s="6">
        <v>46.56</v>
      </c>
      <c r="L5435" s="6">
        <v>111438.46153846099</v>
      </c>
    </row>
    <row r="5436" spans="1:12" ht="15" customHeight="1" x14ac:dyDescent="0.25">
      <c r="A5436" s="5">
        <v>36964</v>
      </c>
      <c r="B5436" s="6">
        <v>47.2</v>
      </c>
      <c r="C5436" s="2">
        <v>8548900</v>
      </c>
      <c r="D5436" s="6">
        <v>-1.5999999999999901</v>
      </c>
      <c r="E5436" s="6">
        <v>-3.2786885245901498</v>
      </c>
      <c r="F5436" s="6">
        <v>-3.2786888762205901</v>
      </c>
      <c r="G5436" s="6">
        <v>54.111195000000002</v>
      </c>
      <c r="H5436" s="6">
        <v>126033.32167832099</v>
      </c>
      <c r="I5436" s="6">
        <v>47.1</v>
      </c>
      <c r="J5436" s="6">
        <v>47.97</v>
      </c>
      <c r="K5436" s="6">
        <v>46.53</v>
      </c>
      <c r="L5436" s="6">
        <v>109923.31002331</v>
      </c>
    </row>
    <row r="5437" spans="1:12" ht="15" customHeight="1" x14ac:dyDescent="0.25">
      <c r="A5437" s="5">
        <v>36963</v>
      </c>
      <c r="B5437" s="6">
        <v>48.8</v>
      </c>
      <c r="C5437" s="2">
        <v>7959100</v>
      </c>
      <c r="D5437" s="6">
        <v>0.489999999999994</v>
      </c>
      <c r="E5437" s="6">
        <v>1.0142827571930999</v>
      </c>
      <c r="F5437" s="6">
        <v>1.01427805654397</v>
      </c>
      <c r="G5437" s="6">
        <v>55.945473</v>
      </c>
      <c r="H5437" s="6">
        <v>130309.027972027</v>
      </c>
      <c r="I5437" s="6">
        <v>49</v>
      </c>
      <c r="J5437" s="6">
        <v>49.3</v>
      </c>
      <c r="K5437" s="6">
        <v>47.01</v>
      </c>
      <c r="L5437" s="6">
        <v>113652.91375291299</v>
      </c>
    </row>
    <row r="5438" spans="1:12" ht="15" customHeight="1" x14ac:dyDescent="0.25">
      <c r="A5438" s="5">
        <v>36962</v>
      </c>
      <c r="B5438" s="6">
        <v>48.31</v>
      </c>
      <c r="C5438" s="2">
        <v>5739000</v>
      </c>
      <c r="D5438" s="6">
        <v>-2.46999999999999</v>
      </c>
      <c r="E5438" s="6">
        <v>-4.8641197321780103</v>
      </c>
      <c r="F5438" s="6">
        <v>-4.86411239364711</v>
      </c>
      <c r="G5438" s="6">
        <v>55.383727999999998</v>
      </c>
      <c r="H5438" s="6">
        <v>128999.599067599</v>
      </c>
      <c r="I5438" s="6">
        <v>50.25</v>
      </c>
      <c r="J5438" s="6">
        <v>50.25</v>
      </c>
      <c r="K5438" s="6">
        <v>48.1</v>
      </c>
      <c r="L5438" s="6">
        <v>112510.722610722</v>
      </c>
    </row>
    <row r="5439" spans="1:12" ht="15" customHeight="1" x14ac:dyDescent="0.25">
      <c r="A5439" s="5">
        <v>36959</v>
      </c>
      <c r="B5439" s="6">
        <v>50.78</v>
      </c>
      <c r="C5439" s="2">
        <v>5566500</v>
      </c>
      <c r="D5439" s="6">
        <v>-0.869999999999997</v>
      </c>
      <c r="E5439" s="6">
        <v>-1.68441432720232</v>
      </c>
      <c r="F5439" s="6">
        <v>-1.68442341775384</v>
      </c>
      <c r="G5439" s="6">
        <v>58.215389999999999</v>
      </c>
      <c r="H5439" s="6">
        <v>135600.20979020899</v>
      </c>
      <c r="I5439" s="6">
        <v>51.8</v>
      </c>
      <c r="J5439" s="6">
        <v>51.8</v>
      </c>
      <c r="K5439" s="6">
        <v>50.1</v>
      </c>
      <c r="L5439" s="6">
        <v>118268.298368298</v>
      </c>
    </row>
    <row r="5440" spans="1:12" ht="15" customHeight="1" x14ac:dyDescent="0.25">
      <c r="A5440" s="5">
        <v>36958</v>
      </c>
      <c r="B5440" s="6">
        <v>51.65</v>
      </c>
      <c r="C5440" s="2">
        <v>6034400</v>
      </c>
      <c r="D5440" s="6">
        <v>0.94999999999999496</v>
      </c>
      <c r="E5440" s="6">
        <v>1.8737672583826399</v>
      </c>
      <c r="F5440" s="6">
        <v>1.8737698645371299</v>
      </c>
      <c r="G5440" s="6">
        <v>59.212783999999999</v>
      </c>
      <c r="H5440" s="6">
        <v>137925.13752913699</v>
      </c>
      <c r="I5440" s="6">
        <v>51.9</v>
      </c>
      <c r="J5440" s="6">
        <v>51.9</v>
      </c>
      <c r="K5440" s="6">
        <v>50.78</v>
      </c>
      <c r="L5440" s="6">
        <v>120296.27039627</v>
      </c>
    </row>
    <row r="5441" spans="1:12" ht="15" customHeight="1" x14ac:dyDescent="0.25">
      <c r="A5441" s="5">
        <v>36957</v>
      </c>
      <c r="B5441" s="6">
        <v>50.7</v>
      </c>
      <c r="C5441" s="2">
        <v>5419900</v>
      </c>
      <c r="D5441" s="6">
        <v>1.1499999999999999</v>
      </c>
      <c r="E5441" s="6">
        <v>2.32088799192735</v>
      </c>
      <c r="F5441" s="6">
        <v>2.3208930013384399</v>
      </c>
      <c r="G5441" s="6">
        <v>58.12368</v>
      </c>
      <c r="H5441" s="6">
        <v>135386.433566433</v>
      </c>
      <c r="I5441" s="6">
        <v>50.05</v>
      </c>
      <c r="J5441" s="6">
        <v>50.95</v>
      </c>
      <c r="K5441" s="6">
        <v>49.92</v>
      </c>
      <c r="L5441" s="6">
        <v>118081.818181818</v>
      </c>
    </row>
    <row r="5442" spans="1:12" ht="15" customHeight="1" x14ac:dyDescent="0.25">
      <c r="A5442" s="5">
        <v>36956</v>
      </c>
      <c r="B5442" s="6">
        <v>49.55</v>
      </c>
      <c r="C5442" s="2">
        <v>5096800</v>
      </c>
      <c r="D5442" s="6">
        <v>1.1799999999999899</v>
      </c>
      <c r="E5442" s="6">
        <v>2.43952863345049</v>
      </c>
      <c r="F5442" s="6">
        <v>2.4395288869701401</v>
      </c>
      <c r="G5442" s="6">
        <v>56.805289999999999</v>
      </c>
      <c r="H5442" s="6">
        <v>132313.263403263</v>
      </c>
      <c r="I5442" s="6">
        <v>49.5</v>
      </c>
      <c r="J5442" s="6">
        <v>49.96</v>
      </c>
      <c r="K5442" s="6">
        <v>48.9</v>
      </c>
      <c r="L5442" s="6">
        <v>115401.165501165</v>
      </c>
    </row>
    <row r="5443" spans="1:12" ht="15" customHeight="1" x14ac:dyDescent="0.25">
      <c r="A5443" s="5">
        <v>36955</v>
      </c>
      <c r="B5443" s="6">
        <v>48.37</v>
      </c>
      <c r="C5443" s="2">
        <v>4568100</v>
      </c>
      <c r="D5443" s="6">
        <v>-0.55000000000000404</v>
      </c>
      <c r="E5443" s="6">
        <v>-1.1242845461978801</v>
      </c>
      <c r="F5443" s="6">
        <v>-1.1242828090530399</v>
      </c>
      <c r="G5443" s="6">
        <v>55.452509999999997</v>
      </c>
      <c r="H5443" s="6">
        <v>129159.93006992999</v>
      </c>
      <c r="I5443" s="6">
        <v>48.94</v>
      </c>
      <c r="J5443" s="6">
        <v>49.54</v>
      </c>
      <c r="K5443" s="6">
        <v>48</v>
      </c>
      <c r="L5443" s="6">
        <v>112650.58275058201</v>
      </c>
    </row>
    <row r="5444" spans="1:12" ht="15" customHeight="1" x14ac:dyDescent="0.25">
      <c r="A5444" s="5">
        <v>36952</v>
      </c>
      <c r="B5444" s="6">
        <v>48.92</v>
      </c>
      <c r="C5444" s="2">
        <v>6472400</v>
      </c>
      <c r="D5444" s="6">
        <v>0.57999999999999796</v>
      </c>
      <c r="E5444" s="6">
        <v>1.19983450558542</v>
      </c>
      <c r="F5444" s="6">
        <v>1.1998314341890901</v>
      </c>
      <c r="G5444" s="6">
        <v>56.083041999999999</v>
      </c>
      <c r="H5444" s="6">
        <v>130629.701631701</v>
      </c>
      <c r="I5444" s="6">
        <v>47.99</v>
      </c>
      <c r="J5444" s="6">
        <v>49.69</v>
      </c>
      <c r="K5444" s="6">
        <v>47.5</v>
      </c>
      <c r="L5444" s="6">
        <v>113932.634032634</v>
      </c>
    </row>
    <row r="5445" spans="1:12" ht="15" customHeight="1" x14ac:dyDescent="0.25">
      <c r="A5445" s="5">
        <v>36951</v>
      </c>
      <c r="B5445" s="6">
        <v>48.34</v>
      </c>
      <c r="C5445" s="2">
        <v>8692800</v>
      </c>
      <c r="D5445" s="6">
        <v>-1.75</v>
      </c>
      <c r="E5445" s="6">
        <v>-3.4937113196246701</v>
      </c>
      <c r="F5445" s="6">
        <v>-3.49371242448326</v>
      </c>
      <c r="G5445" s="6">
        <v>55.418118</v>
      </c>
      <c r="H5445" s="6">
        <v>129079.762237762</v>
      </c>
      <c r="I5445" s="6">
        <v>49.25</v>
      </c>
      <c r="J5445" s="6">
        <v>49.87</v>
      </c>
      <c r="K5445" s="6">
        <v>48</v>
      </c>
      <c r="L5445" s="6">
        <v>112580.652680652</v>
      </c>
    </row>
    <row r="5446" spans="1:12" ht="15" customHeight="1" x14ac:dyDescent="0.25">
      <c r="A5446" s="5">
        <v>36950</v>
      </c>
      <c r="B5446" s="6">
        <v>50.09</v>
      </c>
      <c r="C5446" s="2">
        <v>7748100</v>
      </c>
      <c r="D5446" s="6">
        <v>-0.89999999999999802</v>
      </c>
      <c r="E5446" s="6">
        <v>-1.7650519709746899</v>
      </c>
      <c r="F5446" s="6">
        <v>-1.7650531915020899</v>
      </c>
      <c r="G5446" s="6">
        <v>57.42436</v>
      </c>
      <c r="H5446" s="6">
        <v>133756.31701631701</v>
      </c>
      <c r="I5446" s="6">
        <v>51.24</v>
      </c>
      <c r="J5446" s="6">
        <v>51.3</v>
      </c>
      <c r="K5446" s="6">
        <v>49.04</v>
      </c>
      <c r="L5446" s="6">
        <v>116659.90675990601</v>
      </c>
    </row>
    <row r="5447" spans="1:12" ht="15" customHeight="1" x14ac:dyDescent="0.25">
      <c r="A5447" s="5">
        <v>36949</v>
      </c>
      <c r="B5447" s="6">
        <v>50.99</v>
      </c>
      <c r="C5447" s="2">
        <v>7047400</v>
      </c>
      <c r="D5447" s="6">
        <v>-7.9999999999998295E-2</v>
      </c>
      <c r="E5447" s="6">
        <v>-0.15664773839827401</v>
      </c>
      <c r="F5447" s="6">
        <v>-0.156646217013411</v>
      </c>
      <c r="G5447" s="6">
        <v>58.456142</v>
      </c>
      <c r="H5447" s="6">
        <v>136161.40326340299</v>
      </c>
      <c r="I5447" s="6">
        <v>51.6</v>
      </c>
      <c r="J5447" s="6">
        <v>51.85</v>
      </c>
      <c r="K5447" s="6">
        <v>49.52</v>
      </c>
      <c r="L5447" s="6">
        <v>118757.80885780801</v>
      </c>
    </row>
    <row r="5448" spans="1:12" ht="15" customHeight="1" x14ac:dyDescent="0.25">
      <c r="A5448" s="5">
        <v>36948</v>
      </c>
      <c r="B5448" s="6">
        <v>51.07</v>
      </c>
      <c r="C5448" s="2">
        <v>6060200</v>
      </c>
      <c r="D5448" s="6">
        <v>0.78999999999999904</v>
      </c>
      <c r="E5448" s="6">
        <v>1.57120127287191</v>
      </c>
      <c r="F5448" s="6">
        <v>1.57120537672952</v>
      </c>
      <c r="G5448" s="6">
        <v>58.547854999999998</v>
      </c>
      <c r="H5448" s="6">
        <v>136375.18648018601</v>
      </c>
      <c r="I5448" s="6">
        <v>50.93</v>
      </c>
      <c r="J5448" s="6">
        <v>51.37</v>
      </c>
      <c r="K5448" s="6">
        <v>50.45</v>
      </c>
      <c r="L5448" s="6">
        <v>118944.28904428901</v>
      </c>
    </row>
    <row r="5449" spans="1:12" ht="15" customHeight="1" x14ac:dyDescent="0.25">
      <c r="A5449" s="5">
        <v>36945</v>
      </c>
      <c r="B5449" s="6">
        <v>50.28</v>
      </c>
      <c r="C5449" s="2">
        <v>8084400</v>
      </c>
      <c r="D5449" s="6">
        <v>0.57999999999999796</v>
      </c>
      <c r="E5449" s="6">
        <v>1.16700201207242</v>
      </c>
      <c r="F5449" s="6">
        <v>1.1669937006619999</v>
      </c>
      <c r="G5449" s="6">
        <v>57.642178000000001</v>
      </c>
      <c r="H5449" s="6">
        <v>134264.05128205099</v>
      </c>
      <c r="I5449" s="6">
        <v>50</v>
      </c>
      <c r="J5449" s="6">
        <v>50.8</v>
      </c>
      <c r="K5449" s="6">
        <v>48.05</v>
      </c>
      <c r="L5449" s="6">
        <v>117102.797202797</v>
      </c>
    </row>
    <row r="5450" spans="1:12" ht="15" customHeight="1" x14ac:dyDescent="0.25">
      <c r="A5450" s="5">
        <v>36944</v>
      </c>
      <c r="B5450" s="6">
        <v>49.7</v>
      </c>
      <c r="C5450" s="2">
        <v>9154300</v>
      </c>
      <c r="D5450" s="6">
        <v>-0.50999999999999801</v>
      </c>
      <c r="E5450" s="6">
        <v>-1.0157339175463</v>
      </c>
      <c r="F5450" s="6">
        <v>-1.01572518557752</v>
      </c>
      <c r="G5450" s="6">
        <v>56.977257000000002</v>
      </c>
      <c r="H5450" s="6">
        <v>132714.11888111799</v>
      </c>
      <c r="I5450" s="6">
        <v>51</v>
      </c>
      <c r="J5450" s="6">
        <v>51</v>
      </c>
      <c r="K5450" s="6">
        <v>48.95</v>
      </c>
      <c r="L5450" s="6">
        <v>115750.81585081499</v>
      </c>
    </row>
    <row r="5451" spans="1:12" ht="15" customHeight="1" x14ac:dyDescent="0.25">
      <c r="A5451" s="5">
        <v>36943</v>
      </c>
      <c r="B5451" s="6">
        <v>50.21</v>
      </c>
      <c r="C5451" s="2">
        <v>8164400</v>
      </c>
      <c r="D5451" s="6">
        <v>-3.1899999999999902</v>
      </c>
      <c r="E5451" s="6">
        <v>-5.9737827715355696</v>
      </c>
      <c r="F5451" s="6">
        <v>-5.9737916440191503</v>
      </c>
      <c r="G5451" s="6">
        <v>57.561928000000002</v>
      </c>
      <c r="H5451" s="6">
        <v>134076.988344988</v>
      </c>
      <c r="I5451" s="6">
        <v>52.55</v>
      </c>
      <c r="J5451" s="6">
        <v>52.96</v>
      </c>
      <c r="K5451" s="6">
        <v>50.05</v>
      </c>
      <c r="L5451" s="6">
        <v>116939.627039627</v>
      </c>
    </row>
    <row r="5452" spans="1:12" ht="15" customHeight="1" x14ac:dyDescent="0.25">
      <c r="A5452" s="5">
        <v>36942</v>
      </c>
      <c r="B5452" s="6">
        <v>53.4</v>
      </c>
      <c r="C5452" s="2">
        <v>9336500</v>
      </c>
      <c r="D5452" s="6">
        <v>1.03999999999999</v>
      </c>
      <c r="E5452" s="6">
        <v>1.9862490450725601</v>
      </c>
      <c r="F5452" s="6">
        <v>1.9862564583717299</v>
      </c>
      <c r="G5452" s="6">
        <v>61.219025000000002</v>
      </c>
      <c r="H5452" s="6">
        <v>142601.68997668999</v>
      </c>
      <c r="I5452" s="6">
        <v>52.2</v>
      </c>
      <c r="J5452" s="6">
        <v>54.29</v>
      </c>
      <c r="K5452" s="6">
        <v>52</v>
      </c>
      <c r="L5452" s="6">
        <v>124375.524475524</v>
      </c>
    </row>
    <row r="5453" spans="1:12" ht="15" customHeight="1" x14ac:dyDescent="0.25">
      <c r="A5453" s="5">
        <v>36938</v>
      </c>
      <c r="B5453" s="6">
        <v>52.36</v>
      </c>
      <c r="C5453" s="2">
        <v>6231900</v>
      </c>
      <c r="D5453" s="6">
        <v>0.35999999999999899</v>
      </c>
      <c r="E5453" s="6">
        <v>0.69230769230768097</v>
      </c>
      <c r="F5453" s="6">
        <v>0.69230347285698102</v>
      </c>
      <c r="G5453" s="6">
        <v>60.026739999999997</v>
      </c>
      <c r="H5453" s="6">
        <v>139822.47086247001</v>
      </c>
      <c r="I5453" s="6">
        <v>51.8</v>
      </c>
      <c r="J5453" s="6">
        <v>53.3</v>
      </c>
      <c r="K5453" s="6">
        <v>51.56</v>
      </c>
      <c r="L5453" s="6">
        <v>121951.282051282</v>
      </c>
    </row>
    <row r="5454" spans="1:12" ht="15" customHeight="1" x14ac:dyDescent="0.25">
      <c r="A5454" s="5">
        <v>36937</v>
      </c>
      <c r="B5454" s="6">
        <v>52</v>
      </c>
      <c r="C5454" s="2">
        <v>7636600</v>
      </c>
      <c r="D5454" s="6">
        <v>-1</v>
      </c>
      <c r="E5454" s="6">
        <v>-1.88679245283018</v>
      </c>
      <c r="F5454" s="6">
        <v>-1.8867897822748201</v>
      </c>
      <c r="G5454" s="6">
        <v>59.61403</v>
      </c>
      <c r="H5454" s="6">
        <v>138860.44289044201</v>
      </c>
      <c r="I5454" s="6">
        <v>53.35</v>
      </c>
      <c r="J5454" s="6">
        <v>53.45</v>
      </c>
      <c r="K5454" s="6">
        <v>51.65</v>
      </c>
      <c r="L5454" s="6">
        <v>121112.121212121</v>
      </c>
    </row>
    <row r="5455" spans="1:12" ht="15" customHeight="1" x14ac:dyDescent="0.25">
      <c r="A5455" s="5">
        <v>36936</v>
      </c>
      <c r="B5455" s="6">
        <v>53</v>
      </c>
      <c r="C5455" s="2">
        <v>5095000</v>
      </c>
      <c r="D5455" s="6">
        <v>-1.1000000000000001</v>
      </c>
      <c r="E5455" s="6">
        <v>-2.0332717190388201</v>
      </c>
      <c r="F5455" s="6">
        <v>-2.03326700420007</v>
      </c>
      <c r="G5455" s="6">
        <v>60.760452000000001</v>
      </c>
      <c r="H5455" s="6">
        <v>141532.75524475501</v>
      </c>
      <c r="I5455" s="6">
        <v>54.35</v>
      </c>
      <c r="J5455" s="6">
        <v>54.35</v>
      </c>
      <c r="K5455" s="6">
        <v>53</v>
      </c>
      <c r="L5455" s="6">
        <v>123443.123543123</v>
      </c>
    </row>
    <row r="5456" spans="1:12" ht="15" customHeight="1" x14ac:dyDescent="0.25">
      <c r="A5456" s="5">
        <v>36935</v>
      </c>
      <c r="B5456" s="6">
        <v>54.1</v>
      </c>
      <c r="C5456" s="2">
        <v>7423200</v>
      </c>
      <c r="D5456" s="6">
        <v>0.64999999999999802</v>
      </c>
      <c r="E5456" s="6">
        <v>1.2160898035547201</v>
      </c>
      <c r="F5456" s="6">
        <v>1.2160826696840701</v>
      </c>
      <c r="G5456" s="6">
        <v>62.021515000000001</v>
      </c>
      <c r="H5456" s="6">
        <v>144472.29603729601</v>
      </c>
      <c r="I5456" s="6">
        <v>53.05</v>
      </c>
      <c r="J5456" s="6">
        <v>54.47</v>
      </c>
      <c r="K5456" s="6">
        <v>52.03</v>
      </c>
      <c r="L5456" s="6">
        <v>126007.226107226</v>
      </c>
    </row>
    <row r="5457" spans="1:12" ht="15" customHeight="1" x14ac:dyDescent="0.25">
      <c r="A5457" s="5">
        <v>36934</v>
      </c>
      <c r="B5457" s="6">
        <v>53.45</v>
      </c>
      <c r="C5457" s="2">
        <v>7287500</v>
      </c>
      <c r="D5457" s="6">
        <v>3.05</v>
      </c>
      <c r="E5457" s="6">
        <v>6.0515873015872996</v>
      </c>
      <c r="F5457" s="6">
        <v>6.0515815617425197</v>
      </c>
      <c r="G5457" s="6">
        <v>61.276344000000002</v>
      </c>
      <c r="H5457" s="6">
        <v>142735.30069929999</v>
      </c>
      <c r="I5457" s="6">
        <v>51</v>
      </c>
      <c r="J5457" s="6">
        <v>53.48</v>
      </c>
      <c r="K5457" s="6">
        <v>50.96</v>
      </c>
      <c r="L5457" s="6">
        <v>124492.074592074</v>
      </c>
    </row>
    <row r="5458" spans="1:12" ht="15" customHeight="1" x14ac:dyDescent="0.25">
      <c r="A5458" s="5">
        <v>36931</v>
      </c>
      <c r="B5458" s="6">
        <v>50.4</v>
      </c>
      <c r="C5458" s="2">
        <v>7911400</v>
      </c>
      <c r="D5458" s="6">
        <v>-1.8999999999999899</v>
      </c>
      <c r="E5458" s="6">
        <v>-3.6328871892925401</v>
      </c>
      <c r="F5458" s="6">
        <v>-3.6328774660989902</v>
      </c>
      <c r="G5458" s="6">
        <v>57.779755000000002</v>
      </c>
      <c r="H5458" s="6">
        <v>134584.74358974301</v>
      </c>
      <c r="I5458" s="6">
        <v>52.31</v>
      </c>
      <c r="J5458" s="6">
        <v>53.35</v>
      </c>
      <c r="K5458" s="6">
        <v>50.23</v>
      </c>
      <c r="L5458" s="6">
        <v>117382.517482517</v>
      </c>
    </row>
    <row r="5459" spans="1:12" ht="15" customHeight="1" x14ac:dyDescent="0.25">
      <c r="A5459" s="5">
        <v>36930</v>
      </c>
      <c r="B5459" s="6">
        <v>52.3</v>
      </c>
      <c r="C5459" s="2">
        <v>7967600</v>
      </c>
      <c r="D5459" s="6">
        <v>-2.3599999999999901</v>
      </c>
      <c r="E5459" s="6">
        <v>-4.3175997072813699</v>
      </c>
      <c r="F5459" s="6">
        <v>-4.3176047715291803</v>
      </c>
      <c r="G5459" s="6">
        <v>59.957954000000001</v>
      </c>
      <c r="H5459" s="6">
        <v>139662.13053612999</v>
      </c>
      <c r="I5459" s="6">
        <v>54.55</v>
      </c>
      <c r="J5459" s="6">
        <v>54.8</v>
      </c>
      <c r="K5459" s="6">
        <v>51.56</v>
      </c>
      <c r="L5459" s="6">
        <v>121811.421911421</v>
      </c>
    </row>
    <row r="5460" spans="1:12" ht="15" customHeight="1" x14ac:dyDescent="0.25">
      <c r="A5460" s="5">
        <v>36929</v>
      </c>
      <c r="B5460" s="6">
        <v>54.66</v>
      </c>
      <c r="C5460" s="2">
        <v>4928400</v>
      </c>
      <c r="D5460" s="6">
        <v>1.45999999999999</v>
      </c>
      <c r="E5460" s="6">
        <v>2.7443609022556199</v>
      </c>
      <c r="F5460" s="6">
        <v>2.7443583133818801</v>
      </c>
      <c r="G5460" s="6">
        <v>62.663516999999999</v>
      </c>
      <c r="H5460" s="6">
        <v>145968.804195804</v>
      </c>
      <c r="I5460" s="6">
        <v>53.21</v>
      </c>
      <c r="J5460" s="6">
        <v>54.7</v>
      </c>
      <c r="K5460" s="6">
        <v>53.2</v>
      </c>
      <c r="L5460" s="6">
        <v>127312.587412587</v>
      </c>
    </row>
    <row r="5461" spans="1:12" ht="15" customHeight="1" x14ac:dyDescent="0.25">
      <c r="A5461" s="5">
        <v>36928</v>
      </c>
      <c r="B5461" s="6">
        <v>53.2</v>
      </c>
      <c r="C5461" s="2">
        <v>5393700</v>
      </c>
      <c r="D5461" s="6">
        <v>-0.64</v>
      </c>
      <c r="E5461" s="6">
        <v>-1.18870728083209</v>
      </c>
      <c r="F5461" s="6">
        <v>-1.1887054271917701</v>
      </c>
      <c r="G5461" s="6">
        <v>60.989739999999998</v>
      </c>
      <c r="H5461" s="6">
        <v>142067.22610722599</v>
      </c>
      <c r="I5461" s="6">
        <v>53.4</v>
      </c>
      <c r="J5461" s="6">
        <v>54.49</v>
      </c>
      <c r="K5461" s="6">
        <v>52.85</v>
      </c>
      <c r="L5461" s="6">
        <v>123909.324009324</v>
      </c>
    </row>
    <row r="5462" spans="1:12" ht="15" customHeight="1" x14ac:dyDescent="0.25">
      <c r="A5462" s="5">
        <v>36927</v>
      </c>
      <c r="B5462" s="6">
        <v>53.84</v>
      </c>
      <c r="C5462" s="2">
        <v>5604200</v>
      </c>
      <c r="D5462" s="6">
        <v>-0.91999999999999404</v>
      </c>
      <c r="E5462" s="6">
        <v>-1.6800584368151701</v>
      </c>
      <c r="F5462" s="6">
        <v>-1.6800525329224301</v>
      </c>
      <c r="G5462" s="6">
        <v>61.72345</v>
      </c>
      <c r="H5462" s="6">
        <v>143777.505827505</v>
      </c>
      <c r="I5462" s="6">
        <v>55</v>
      </c>
      <c r="J5462" s="6">
        <v>55.22</v>
      </c>
      <c r="K5462" s="6">
        <v>53.3</v>
      </c>
      <c r="L5462" s="6">
        <v>125401.165501165</v>
      </c>
    </row>
    <row r="5463" spans="1:12" ht="15" customHeight="1" x14ac:dyDescent="0.25">
      <c r="A5463" s="5">
        <v>36924</v>
      </c>
      <c r="B5463" s="6">
        <v>54.76</v>
      </c>
      <c r="C5463" s="2">
        <v>5065000</v>
      </c>
      <c r="D5463" s="6">
        <v>-0.94000000000000405</v>
      </c>
      <c r="E5463" s="6">
        <v>-1.6876122082585301</v>
      </c>
      <c r="F5463" s="6">
        <v>-1.68761655265221</v>
      </c>
      <c r="G5463" s="6">
        <v>62.778156000000003</v>
      </c>
      <c r="H5463" s="6">
        <v>146236.02797202699</v>
      </c>
      <c r="I5463" s="6">
        <v>55.97</v>
      </c>
      <c r="J5463" s="6">
        <v>55.98</v>
      </c>
      <c r="K5463" s="6">
        <v>54.15</v>
      </c>
      <c r="L5463" s="6">
        <v>127545.68764568699</v>
      </c>
    </row>
    <row r="5464" spans="1:12" ht="15" customHeight="1" x14ac:dyDescent="0.25">
      <c r="A5464" s="5">
        <v>36923</v>
      </c>
      <c r="B5464" s="6">
        <v>55.7</v>
      </c>
      <c r="C5464" s="2">
        <v>10385300</v>
      </c>
      <c r="D5464" s="6">
        <v>-1.0999999999999901</v>
      </c>
      <c r="E5464" s="6">
        <v>-1.9366197183098499</v>
      </c>
      <c r="F5464" s="6">
        <v>-1.9366151869116499</v>
      </c>
      <c r="G5464" s="6">
        <v>63.855797000000003</v>
      </c>
      <c r="H5464" s="6">
        <v>148748.01165501101</v>
      </c>
      <c r="I5464" s="6">
        <v>56.8</v>
      </c>
      <c r="J5464" s="6">
        <v>56.8</v>
      </c>
      <c r="K5464" s="6">
        <v>54.47</v>
      </c>
      <c r="L5464" s="6">
        <v>129736.829836829</v>
      </c>
    </row>
    <row r="5465" spans="1:12" ht="15" customHeight="1" x14ac:dyDescent="0.25">
      <c r="A5465" s="5">
        <v>36922</v>
      </c>
      <c r="B5465" s="6">
        <v>56.8</v>
      </c>
      <c r="C5465" s="2">
        <v>10848000</v>
      </c>
      <c r="D5465" s="6">
        <v>3.02999999999999</v>
      </c>
      <c r="E5465" s="6">
        <v>5.6351125162729998</v>
      </c>
      <c r="F5465" s="6">
        <v>5.6351065486541998</v>
      </c>
      <c r="G5465" s="6">
        <v>65.116860000000003</v>
      </c>
      <c r="H5465" s="6">
        <v>151687.55244755201</v>
      </c>
      <c r="I5465" s="6">
        <v>54.2</v>
      </c>
      <c r="J5465" s="6">
        <v>57</v>
      </c>
      <c r="K5465" s="6">
        <v>54.04</v>
      </c>
      <c r="L5465" s="6">
        <v>132300.93240093201</v>
      </c>
    </row>
    <row r="5466" spans="1:12" ht="15" customHeight="1" x14ac:dyDescent="0.25">
      <c r="A5466" s="5">
        <v>36921</v>
      </c>
      <c r="B5466" s="6">
        <v>53.77</v>
      </c>
      <c r="C5466" s="2">
        <v>5124200</v>
      </c>
      <c r="D5466" s="6">
        <v>-0.42999999999999899</v>
      </c>
      <c r="E5466" s="6">
        <v>-0.79335793357933004</v>
      </c>
      <c r="F5466" s="6">
        <v>-0.79335446541915999</v>
      </c>
      <c r="G5466" s="6">
        <v>61.6432</v>
      </c>
      <c r="H5466" s="6">
        <v>143590.44289044201</v>
      </c>
      <c r="I5466" s="6">
        <v>54.21</v>
      </c>
      <c r="J5466" s="6">
        <v>54.25</v>
      </c>
      <c r="K5466" s="6">
        <v>53.16</v>
      </c>
      <c r="L5466" s="6">
        <v>125237.995337995</v>
      </c>
    </row>
    <row r="5467" spans="1:12" ht="15" customHeight="1" x14ac:dyDescent="0.25">
      <c r="A5467" s="5">
        <v>36920</v>
      </c>
      <c r="B5467" s="6">
        <v>54.2</v>
      </c>
      <c r="C5467" s="2">
        <v>5114200</v>
      </c>
      <c r="D5467" s="6">
        <v>0.57500000000000195</v>
      </c>
      <c r="E5467" s="6">
        <v>1.0722610722610799</v>
      </c>
      <c r="F5467" s="6">
        <v>1.0722601197941299</v>
      </c>
      <c r="G5467" s="6">
        <v>62.136159999999997</v>
      </c>
      <c r="H5467" s="6">
        <v>144739.533799533</v>
      </c>
      <c r="I5467" s="6">
        <v>53.7</v>
      </c>
      <c r="J5467" s="6">
        <v>54.65</v>
      </c>
      <c r="K5467" s="6">
        <v>53.7</v>
      </c>
      <c r="L5467" s="6">
        <v>126240.32634032601</v>
      </c>
    </row>
    <row r="5468" spans="1:12" ht="15" customHeight="1" x14ac:dyDescent="0.25">
      <c r="A5468" s="5">
        <v>36917</v>
      </c>
      <c r="B5468" s="6">
        <v>53.625</v>
      </c>
      <c r="C5468" s="2">
        <v>5230900</v>
      </c>
      <c r="D5468" s="6">
        <v>-0.375</v>
      </c>
      <c r="E5468" s="6">
        <v>-0.69444444444444198</v>
      </c>
      <c r="F5468" s="6">
        <v>-0.69444466879574596</v>
      </c>
      <c r="G5468" s="6">
        <v>61.476967000000002</v>
      </c>
      <c r="H5468" s="6">
        <v>143202.95337995299</v>
      </c>
      <c r="I5468" s="6">
        <v>54.9375</v>
      </c>
      <c r="J5468" s="6">
        <v>54.9375</v>
      </c>
      <c r="K5468" s="6">
        <v>53.0625</v>
      </c>
      <c r="L5468" s="6">
        <v>124900</v>
      </c>
    </row>
    <row r="5469" spans="1:12" ht="15" customHeight="1" x14ac:dyDescent="0.25">
      <c r="A5469" s="5">
        <v>36916</v>
      </c>
      <c r="B5469" s="6">
        <v>54</v>
      </c>
      <c r="C5469" s="2">
        <v>9056700</v>
      </c>
      <c r="D5469" s="6">
        <v>0.5</v>
      </c>
      <c r="E5469" s="6">
        <v>0.93457943925232501</v>
      </c>
      <c r="F5469" s="6">
        <v>0.93457974400485899</v>
      </c>
      <c r="G5469" s="6">
        <v>61.906875999999997</v>
      </c>
      <c r="H5469" s="6">
        <v>144205.072261072</v>
      </c>
      <c r="I5469" s="6">
        <v>53.9375</v>
      </c>
      <c r="J5469" s="6">
        <v>56.125</v>
      </c>
      <c r="K5469" s="6">
        <v>52.9375</v>
      </c>
      <c r="L5469" s="6">
        <v>125774.12587412501</v>
      </c>
    </row>
    <row r="5470" spans="1:12" ht="15" customHeight="1" x14ac:dyDescent="0.25">
      <c r="A5470" s="5">
        <v>36915</v>
      </c>
      <c r="B5470" s="6">
        <v>53.5</v>
      </c>
      <c r="C5470" s="2">
        <v>7789300</v>
      </c>
      <c r="D5470" s="6">
        <v>0.125</v>
      </c>
      <c r="E5470" s="6">
        <v>0.23419203747072601</v>
      </c>
      <c r="F5470" s="6">
        <v>0.23419375208775201</v>
      </c>
      <c r="G5470" s="6">
        <v>61.333663999999999</v>
      </c>
      <c r="H5470" s="6">
        <v>142868.91375291301</v>
      </c>
      <c r="I5470" s="6">
        <v>53.4375</v>
      </c>
      <c r="J5470" s="6">
        <v>53.625</v>
      </c>
      <c r="K5470" s="6">
        <v>52.3125</v>
      </c>
      <c r="L5470" s="6">
        <v>124608.624708624</v>
      </c>
    </row>
    <row r="5471" spans="1:12" ht="15" customHeight="1" x14ac:dyDescent="0.25">
      <c r="A5471" s="5">
        <v>36914</v>
      </c>
      <c r="B5471" s="6">
        <v>53.375</v>
      </c>
      <c r="C5471" s="2">
        <v>4917800</v>
      </c>
      <c r="D5471" s="6">
        <v>0.8125</v>
      </c>
      <c r="E5471" s="6">
        <v>1.5457788347205701</v>
      </c>
      <c r="F5471" s="6">
        <v>1.5457768456811301</v>
      </c>
      <c r="G5471" s="6">
        <v>61.190359999999998</v>
      </c>
      <c r="H5471" s="6">
        <v>142534.871794871</v>
      </c>
      <c r="I5471" s="6">
        <v>53</v>
      </c>
      <c r="J5471" s="6">
        <v>53.9375</v>
      </c>
      <c r="K5471" s="6">
        <v>52.5625</v>
      </c>
      <c r="L5471" s="6">
        <v>124317.249417249</v>
      </c>
    </row>
    <row r="5472" spans="1:12" ht="15" customHeight="1" x14ac:dyDescent="0.25">
      <c r="A5472" s="5">
        <v>36913</v>
      </c>
      <c r="B5472" s="6">
        <v>52.5625</v>
      </c>
      <c r="C5472" s="2">
        <v>7805700</v>
      </c>
      <c r="D5472" s="6">
        <v>1.75</v>
      </c>
      <c r="E5472" s="6">
        <v>3.4440344403443999</v>
      </c>
      <c r="F5472" s="6">
        <v>3.4440355932305202</v>
      </c>
      <c r="G5472" s="6">
        <v>60.258892000000003</v>
      </c>
      <c r="H5472" s="6">
        <v>140363.617715617</v>
      </c>
      <c r="I5472" s="6">
        <v>52.1875</v>
      </c>
      <c r="J5472" s="6">
        <v>53.6875</v>
      </c>
      <c r="K5472" s="6">
        <v>52</v>
      </c>
      <c r="L5472" s="6">
        <v>122423.31002331</v>
      </c>
    </row>
    <row r="5473" spans="1:12" ht="15" customHeight="1" x14ac:dyDescent="0.25">
      <c r="A5473" s="5">
        <v>36910</v>
      </c>
      <c r="B5473" s="6">
        <v>50.8125</v>
      </c>
      <c r="C5473" s="2">
        <v>8963300</v>
      </c>
      <c r="D5473" s="6">
        <v>-2.25</v>
      </c>
      <c r="E5473" s="6">
        <v>-4.2402826855123603</v>
      </c>
      <c r="F5473" s="6">
        <v>-4.2402840447537304</v>
      </c>
      <c r="G5473" s="6">
        <v>58.252650000000003</v>
      </c>
      <c r="H5473" s="6">
        <v>135687.062937062</v>
      </c>
      <c r="I5473" s="6">
        <v>52.0625</v>
      </c>
      <c r="J5473" s="6">
        <v>52.6875</v>
      </c>
      <c r="K5473" s="6">
        <v>50.4375</v>
      </c>
      <c r="L5473" s="6">
        <v>118344.055944055</v>
      </c>
    </row>
    <row r="5474" spans="1:12" ht="15" customHeight="1" x14ac:dyDescent="0.25">
      <c r="A5474" s="5">
        <v>36909</v>
      </c>
      <c r="B5474" s="6">
        <v>53.0625</v>
      </c>
      <c r="C5474" s="2">
        <v>6877900</v>
      </c>
      <c r="D5474" s="6">
        <v>-0.875</v>
      </c>
      <c r="E5474" s="6">
        <v>-1.62224797219003</v>
      </c>
      <c r="F5474" s="6">
        <v>-1.6222468928065801</v>
      </c>
      <c r="G5474" s="6">
        <v>60.832104000000001</v>
      </c>
      <c r="H5474" s="6">
        <v>141699.77622377599</v>
      </c>
      <c r="I5474" s="6">
        <v>53.4375</v>
      </c>
      <c r="J5474" s="6">
        <v>54.5</v>
      </c>
      <c r="K5474" s="6">
        <v>52.9375</v>
      </c>
      <c r="L5474" s="6">
        <v>123588.811188811</v>
      </c>
    </row>
    <row r="5475" spans="1:12" ht="15" customHeight="1" x14ac:dyDescent="0.25">
      <c r="A5475" s="5">
        <v>36908</v>
      </c>
      <c r="B5475" s="6">
        <v>53.9375</v>
      </c>
      <c r="C5475" s="2">
        <v>7814500</v>
      </c>
      <c r="D5475" s="6">
        <v>-0.75</v>
      </c>
      <c r="E5475" s="6">
        <v>-1.3714285714285599</v>
      </c>
      <c r="F5475" s="6">
        <v>-1.37142587356192</v>
      </c>
      <c r="G5475" s="6">
        <v>61.835223999999997</v>
      </c>
      <c r="H5475" s="6">
        <v>144038.05128205099</v>
      </c>
      <c r="I5475" s="6">
        <v>54.5625</v>
      </c>
      <c r="J5475" s="6">
        <v>54.625</v>
      </c>
      <c r="K5475" s="6">
        <v>53.5625</v>
      </c>
      <c r="L5475" s="6">
        <v>125628.438228438</v>
      </c>
    </row>
    <row r="5476" spans="1:12" ht="15" customHeight="1" x14ac:dyDescent="0.25">
      <c r="A5476" s="5">
        <v>36907</v>
      </c>
      <c r="B5476" s="6">
        <v>54.6875</v>
      </c>
      <c r="C5476" s="2">
        <v>8331500</v>
      </c>
      <c r="D5476" s="6">
        <v>1.75</v>
      </c>
      <c r="E5476" s="6">
        <v>3.3057851239669298</v>
      </c>
      <c r="F5476" s="6">
        <v>3.3057829451233101</v>
      </c>
      <c r="G5476" s="6">
        <v>62.695039999999999</v>
      </c>
      <c r="H5476" s="6">
        <v>146042.28438228401</v>
      </c>
      <c r="I5476" s="6">
        <v>53.4375</v>
      </c>
      <c r="J5476" s="6">
        <v>54.8125</v>
      </c>
      <c r="K5476" s="6">
        <v>53.1875</v>
      </c>
      <c r="L5476" s="6">
        <v>127376.689976689</v>
      </c>
    </row>
    <row r="5477" spans="1:12" ht="15" customHeight="1" x14ac:dyDescent="0.25">
      <c r="A5477" s="5">
        <v>36903</v>
      </c>
      <c r="B5477" s="6">
        <v>52.9375</v>
      </c>
      <c r="C5477" s="2">
        <v>7322000</v>
      </c>
      <c r="D5477" s="6">
        <v>1</v>
      </c>
      <c r="E5477" s="6">
        <v>1.9253910950661699</v>
      </c>
      <c r="F5477" s="6">
        <v>1.9253900461514799</v>
      </c>
      <c r="G5477" s="6">
        <v>60.688800000000001</v>
      </c>
      <c r="H5477" s="6">
        <v>141365.73426573401</v>
      </c>
      <c r="I5477" s="6">
        <v>52</v>
      </c>
      <c r="J5477" s="6">
        <v>53.75</v>
      </c>
      <c r="K5477" s="6">
        <v>51.625</v>
      </c>
      <c r="L5477" s="6">
        <v>123297.435897435</v>
      </c>
    </row>
    <row r="5478" spans="1:12" ht="15" customHeight="1" x14ac:dyDescent="0.25">
      <c r="A5478" s="5">
        <v>36902</v>
      </c>
      <c r="B5478" s="6">
        <v>51.9375</v>
      </c>
      <c r="C5478" s="2">
        <v>6702200</v>
      </c>
      <c r="D5478" s="6">
        <v>0.25</v>
      </c>
      <c r="E5478" s="6">
        <v>0.48367593712212997</v>
      </c>
      <c r="F5478" s="6">
        <v>0.48367779205300498</v>
      </c>
      <c r="G5478" s="6">
        <v>59.542377000000002</v>
      </c>
      <c r="H5478" s="6">
        <v>138693.41958041899</v>
      </c>
      <c r="I5478" s="6">
        <v>51.9375</v>
      </c>
      <c r="J5478" s="6">
        <v>53</v>
      </c>
      <c r="K5478" s="6">
        <v>50.8125</v>
      </c>
      <c r="L5478" s="6">
        <v>120966.433566433</v>
      </c>
    </row>
    <row r="5479" spans="1:12" ht="15" customHeight="1" x14ac:dyDescent="0.25">
      <c r="A5479" s="5">
        <v>36901</v>
      </c>
      <c r="B5479" s="6">
        <v>51.6875</v>
      </c>
      <c r="C5479" s="2">
        <v>9981800</v>
      </c>
      <c r="D5479" s="6">
        <v>-1.0625</v>
      </c>
      <c r="E5479" s="6">
        <v>-2.0142180094786699</v>
      </c>
      <c r="F5479" s="6">
        <v>-2.01421950242755</v>
      </c>
      <c r="G5479" s="6">
        <v>59.255769999999998</v>
      </c>
      <c r="H5479" s="6">
        <v>138025.33799533799</v>
      </c>
      <c r="I5479" s="6">
        <v>50.9375</v>
      </c>
      <c r="J5479" s="6">
        <v>52.0625</v>
      </c>
      <c r="K5479" s="6">
        <v>50.5</v>
      </c>
      <c r="L5479" s="6">
        <v>120383.682983682</v>
      </c>
    </row>
    <row r="5480" spans="1:12" ht="15" customHeight="1" x14ac:dyDescent="0.25">
      <c r="A5480" s="5">
        <v>36900</v>
      </c>
      <c r="B5480" s="6">
        <v>52.75</v>
      </c>
      <c r="C5480" s="2">
        <v>7210800</v>
      </c>
      <c r="D5480" s="6">
        <v>-1.1875</v>
      </c>
      <c r="E5480" s="6">
        <v>-2.2016222479721899</v>
      </c>
      <c r="F5480" s="6">
        <v>-2.2016221692671301</v>
      </c>
      <c r="G5480" s="6">
        <v>60.473846000000002</v>
      </c>
      <c r="H5480" s="6">
        <v>140864.67599067499</v>
      </c>
      <c r="I5480" s="6">
        <v>53.5</v>
      </c>
      <c r="J5480" s="6">
        <v>54.75</v>
      </c>
      <c r="K5480" s="6">
        <v>52.5</v>
      </c>
      <c r="L5480" s="6">
        <v>122860.372960372</v>
      </c>
    </row>
    <row r="5481" spans="1:12" ht="15" customHeight="1" x14ac:dyDescent="0.25">
      <c r="A5481" s="5">
        <v>36899</v>
      </c>
      <c r="B5481" s="6">
        <v>53.9375</v>
      </c>
      <c r="C5481" s="2">
        <v>8442100</v>
      </c>
      <c r="D5481" s="6"/>
      <c r="E5481" s="6"/>
      <c r="F5481" s="6"/>
      <c r="G5481" s="6">
        <v>61.835223999999997</v>
      </c>
      <c r="H5481" s="6">
        <v>144038.05128205099</v>
      </c>
      <c r="I5481" s="6">
        <v>53</v>
      </c>
      <c r="J5481" s="6">
        <v>54.8125</v>
      </c>
      <c r="K5481" s="6">
        <v>52.875</v>
      </c>
      <c r="L5481" s="6">
        <v>125628.438228438</v>
      </c>
    </row>
    <row r="5482" spans="1:12" ht="15" customHeight="1" x14ac:dyDescent="0.25">
      <c r="A5482" s="5">
        <v>36896</v>
      </c>
      <c r="B5482" s="6">
        <v>53.9375</v>
      </c>
      <c r="C5482" s="2">
        <v>9809000</v>
      </c>
      <c r="D5482" s="6">
        <v>-2.25</v>
      </c>
      <c r="E5482" s="6">
        <v>-4.0044493882091103</v>
      </c>
      <c r="F5482" s="6">
        <v>-4.0044536431757596</v>
      </c>
      <c r="G5482" s="6">
        <v>61.835223999999997</v>
      </c>
      <c r="H5482" s="6">
        <v>144038.05128205099</v>
      </c>
      <c r="I5482" s="6">
        <v>57.125</v>
      </c>
      <c r="J5482" s="6">
        <v>57.125</v>
      </c>
      <c r="K5482" s="6">
        <v>53.25</v>
      </c>
      <c r="L5482" s="6">
        <v>125628.438228438</v>
      </c>
    </row>
    <row r="5483" spans="1:12" ht="15" customHeight="1" x14ac:dyDescent="0.25">
      <c r="A5483" s="5">
        <v>36895</v>
      </c>
      <c r="B5483" s="6">
        <v>56.1875</v>
      </c>
      <c r="C5483" s="2">
        <v>13815300</v>
      </c>
      <c r="D5483" s="6">
        <v>-2.25</v>
      </c>
      <c r="E5483" s="6">
        <v>-3.8502673796791398</v>
      </c>
      <c r="F5483" s="6">
        <v>-3.8502627021203102</v>
      </c>
      <c r="G5483" s="6">
        <v>64.414680000000004</v>
      </c>
      <c r="H5483" s="6">
        <v>150050.76923076899</v>
      </c>
      <c r="I5483" s="6">
        <v>57</v>
      </c>
      <c r="J5483" s="6">
        <v>58.1875</v>
      </c>
      <c r="K5483" s="6">
        <v>55.875</v>
      </c>
      <c r="L5483" s="6">
        <v>130873.19347319299</v>
      </c>
    </row>
    <row r="5484" spans="1:12" ht="15" customHeight="1" x14ac:dyDescent="0.25">
      <c r="A5484" s="5">
        <v>36894</v>
      </c>
      <c r="B5484" s="6">
        <v>58.4375</v>
      </c>
      <c r="C5484" s="2">
        <v>19957100</v>
      </c>
      <c r="D5484" s="6">
        <v>4.5625</v>
      </c>
      <c r="E5484" s="6">
        <v>8.46867749419952</v>
      </c>
      <c r="F5484" s="6">
        <v>8.4686761887949604</v>
      </c>
      <c r="G5484" s="6">
        <v>66.994129999999998</v>
      </c>
      <c r="H5484" s="6">
        <v>156063.47319347301</v>
      </c>
      <c r="I5484" s="6">
        <v>53.5</v>
      </c>
      <c r="J5484" s="6">
        <v>58.75</v>
      </c>
      <c r="K5484" s="6">
        <v>52.9375</v>
      </c>
      <c r="L5484" s="6">
        <v>136117.94871794799</v>
      </c>
    </row>
    <row r="5485" spans="1:12" ht="15" customHeight="1" x14ac:dyDescent="0.25">
      <c r="A5485" s="5">
        <v>36893</v>
      </c>
      <c r="B5485" s="6">
        <v>53.875</v>
      </c>
      <c r="C5485" s="2">
        <v>8813600</v>
      </c>
      <c r="D5485" s="6">
        <v>0.75</v>
      </c>
      <c r="E5485" s="6">
        <v>1.4117647058823499</v>
      </c>
      <c r="F5485" s="6">
        <v>1.41176516948751</v>
      </c>
      <c r="G5485" s="6">
        <v>61.763573000000001</v>
      </c>
      <c r="H5485" s="6">
        <v>143871.03263403199</v>
      </c>
      <c r="I5485" s="6">
        <v>53.125</v>
      </c>
      <c r="J5485" s="6">
        <v>55.0625</v>
      </c>
      <c r="K5485" s="6">
        <v>52.6875</v>
      </c>
      <c r="L5485" s="6">
        <v>125482.75058275</v>
      </c>
    </row>
    <row r="5486" spans="1:12" ht="15" customHeight="1" x14ac:dyDescent="0.25">
      <c r="A5486" s="5">
        <v>36889</v>
      </c>
      <c r="B5486" s="6">
        <v>53.125</v>
      </c>
      <c r="C5486" s="2">
        <v>6582300</v>
      </c>
      <c r="D5486" s="6">
        <v>0.1875</v>
      </c>
      <c r="E5486" s="6">
        <v>0.35419126328217698</v>
      </c>
      <c r="F5486" s="6">
        <v>0.354192206799264</v>
      </c>
      <c r="G5486" s="6">
        <v>60.903754999999997</v>
      </c>
      <c r="H5486" s="6">
        <v>141866.794871794</v>
      </c>
      <c r="I5486" s="6">
        <v>52.6875</v>
      </c>
      <c r="J5486" s="6">
        <v>55</v>
      </c>
      <c r="K5486" s="6">
        <v>52.6875</v>
      </c>
      <c r="L5486" s="6">
        <v>123734.49883449799</v>
      </c>
    </row>
    <row r="5487" spans="1:12" ht="15" customHeight="1" x14ac:dyDescent="0.25">
      <c r="A5487" s="5">
        <v>36888</v>
      </c>
      <c r="B5487" s="6">
        <v>52.9375</v>
      </c>
      <c r="C5487" s="2">
        <v>4096300</v>
      </c>
      <c r="D5487" s="6">
        <v>0.375</v>
      </c>
      <c r="E5487" s="6">
        <v>0.71343638525565001</v>
      </c>
      <c r="F5487" s="6">
        <v>0.71343495662017298</v>
      </c>
      <c r="G5487" s="6">
        <v>60.688800000000001</v>
      </c>
      <c r="H5487" s="6">
        <v>141365.73426573401</v>
      </c>
      <c r="I5487" s="6">
        <v>52.5</v>
      </c>
      <c r="J5487" s="6">
        <v>54</v>
      </c>
      <c r="K5487" s="6">
        <v>52.5</v>
      </c>
      <c r="L5487" s="6">
        <v>123297.435897435</v>
      </c>
    </row>
    <row r="5488" spans="1:12" ht="15" customHeight="1" x14ac:dyDescent="0.25">
      <c r="A5488" s="5">
        <v>36887</v>
      </c>
      <c r="B5488" s="6">
        <v>52.5625</v>
      </c>
      <c r="C5488" s="2">
        <v>8224000</v>
      </c>
      <c r="D5488" s="6">
        <v>1.9375</v>
      </c>
      <c r="E5488" s="6">
        <v>3.8271604938271602</v>
      </c>
      <c r="F5488" s="6">
        <v>3.8271590962680699</v>
      </c>
      <c r="G5488" s="6">
        <v>60.258892000000003</v>
      </c>
      <c r="H5488" s="6">
        <v>140363.617715617</v>
      </c>
      <c r="I5488" s="6">
        <v>50.6875</v>
      </c>
      <c r="J5488" s="6">
        <v>53.4375</v>
      </c>
      <c r="K5488" s="6">
        <v>50.1875</v>
      </c>
      <c r="L5488" s="6">
        <v>122423.31002331</v>
      </c>
    </row>
    <row r="5489" spans="1:12" ht="15" customHeight="1" x14ac:dyDescent="0.25">
      <c r="A5489" s="5">
        <v>36886</v>
      </c>
      <c r="B5489" s="6">
        <v>50.625</v>
      </c>
      <c r="C5489" s="2">
        <v>6021000</v>
      </c>
      <c r="D5489" s="6">
        <v>-1.875</v>
      </c>
      <c r="E5489" s="6">
        <v>-3.5714285714285698</v>
      </c>
      <c r="F5489" s="6">
        <v>-3.5714264352377598</v>
      </c>
      <c r="G5489" s="6">
        <v>58.037697000000001</v>
      </c>
      <c r="H5489" s="6">
        <v>135186.006993007</v>
      </c>
      <c r="I5489" s="6">
        <v>52.25</v>
      </c>
      <c r="J5489" s="6">
        <v>52.5</v>
      </c>
      <c r="K5489" s="6">
        <v>49</v>
      </c>
      <c r="L5489" s="6">
        <v>117906.993006993</v>
      </c>
    </row>
    <row r="5490" spans="1:12" ht="15" customHeight="1" x14ac:dyDescent="0.25">
      <c r="A5490" s="5">
        <v>36882</v>
      </c>
      <c r="B5490" s="6">
        <v>52.5</v>
      </c>
      <c r="C5490" s="2">
        <v>7484200</v>
      </c>
      <c r="D5490" s="6">
        <v>0.75</v>
      </c>
      <c r="E5490" s="6">
        <v>1.4492753623188399</v>
      </c>
      <c r="F5490" s="6">
        <v>1.4492741408976999</v>
      </c>
      <c r="G5490" s="6">
        <v>60.187240000000003</v>
      </c>
      <c r="H5490" s="6">
        <v>140196.596736596</v>
      </c>
      <c r="I5490" s="6">
        <v>51.75</v>
      </c>
      <c r="J5490" s="6">
        <v>52.75</v>
      </c>
      <c r="K5490" s="6">
        <v>50.875</v>
      </c>
      <c r="L5490" s="6">
        <v>122277.622377622</v>
      </c>
    </row>
    <row r="5491" spans="1:12" ht="15" customHeight="1" x14ac:dyDescent="0.25">
      <c r="A5491" s="5">
        <v>36881</v>
      </c>
      <c r="B5491" s="6">
        <v>51.75</v>
      </c>
      <c r="C5491" s="2">
        <v>9380200</v>
      </c>
      <c r="D5491" s="6">
        <v>2.8125</v>
      </c>
      <c r="E5491" s="6">
        <v>5.7471264367816097</v>
      </c>
      <c r="F5491" s="6">
        <v>5.7471255558092196</v>
      </c>
      <c r="G5491" s="6">
        <v>59.327423000000003</v>
      </c>
      <c r="H5491" s="6">
        <v>138192.361305361</v>
      </c>
      <c r="I5491" s="6">
        <v>49.5</v>
      </c>
      <c r="J5491" s="6">
        <v>52.25</v>
      </c>
      <c r="K5491" s="6">
        <v>49.3125</v>
      </c>
      <c r="L5491" s="6">
        <v>120529.37062936999</v>
      </c>
    </row>
    <row r="5492" spans="1:12" ht="15" customHeight="1" x14ac:dyDescent="0.25">
      <c r="A5492" s="5">
        <v>36880</v>
      </c>
      <c r="B5492" s="6">
        <v>48.9375</v>
      </c>
      <c r="C5492" s="2">
        <v>8283200</v>
      </c>
      <c r="D5492" s="6">
        <v>0.9375</v>
      </c>
      <c r="E5492" s="6">
        <v>1.953125</v>
      </c>
      <c r="F5492" s="6">
        <v>2.0781245593462301</v>
      </c>
      <c r="G5492" s="6">
        <v>56.103107000000001</v>
      </c>
      <c r="H5492" s="6">
        <v>130676.47319347299</v>
      </c>
      <c r="I5492" s="6">
        <v>48</v>
      </c>
      <c r="J5492" s="6">
        <v>49.75</v>
      </c>
      <c r="K5492" s="6">
        <v>46.9375</v>
      </c>
      <c r="L5492" s="6">
        <v>113973.426573426</v>
      </c>
    </row>
    <row r="5493" spans="1:12" ht="15" customHeight="1" x14ac:dyDescent="0.25">
      <c r="A5493" s="5">
        <v>36879</v>
      </c>
      <c r="B5493" s="6">
        <v>48</v>
      </c>
      <c r="C5493" s="2">
        <v>9128500</v>
      </c>
      <c r="D5493" s="6">
        <v>-2.5625</v>
      </c>
      <c r="E5493" s="6">
        <v>-5.0679851668726696</v>
      </c>
      <c r="F5493" s="6">
        <v>-5.0679798932758704</v>
      </c>
      <c r="G5493" s="6">
        <v>54.960949999999997</v>
      </c>
      <c r="H5493" s="6">
        <v>128014.102564102</v>
      </c>
      <c r="I5493" s="6">
        <v>50.625</v>
      </c>
      <c r="J5493" s="6">
        <v>51.25</v>
      </c>
      <c r="K5493" s="6">
        <v>47.625</v>
      </c>
      <c r="L5493" s="6">
        <v>111788.111888111</v>
      </c>
    </row>
    <row r="5494" spans="1:12" ht="15" customHeight="1" x14ac:dyDescent="0.25">
      <c r="A5494" s="5">
        <v>36878</v>
      </c>
      <c r="B5494" s="6">
        <v>50.5625</v>
      </c>
      <c r="C5494" s="2">
        <v>6964800</v>
      </c>
      <c r="D5494" s="6">
        <v>0.6875</v>
      </c>
      <c r="E5494" s="6">
        <v>1.3784461152882099</v>
      </c>
      <c r="F5494" s="6">
        <v>1.37844422816753</v>
      </c>
      <c r="G5494" s="6">
        <v>57.895060000000001</v>
      </c>
      <c r="H5494" s="6">
        <v>134853.519813519</v>
      </c>
      <c r="I5494" s="6">
        <v>50.5</v>
      </c>
      <c r="J5494" s="6">
        <v>51.1875</v>
      </c>
      <c r="K5494" s="6">
        <v>49.1875</v>
      </c>
      <c r="L5494" s="6">
        <v>117761.305361305</v>
      </c>
    </row>
    <row r="5495" spans="1:12" ht="15" customHeight="1" x14ac:dyDescent="0.25">
      <c r="A5495" s="5">
        <v>36875</v>
      </c>
      <c r="B5495" s="6">
        <v>49.875</v>
      </c>
      <c r="C5495" s="2">
        <v>12837700</v>
      </c>
      <c r="D5495" s="6">
        <v>-1.1875</v>
      </c>
      <c r="E5495" s="6">
        <v>-2.32558139534884</v>
      </c>
      <c r="F5495" s="6">
        <v>-2.3255798043257099</v>
      </c>
      <c r="G5495" s="6">
        <v>57.107860000000002</v>
      </c>
      <c r="H5495" s="6">
        <v>133018.55477855401</v>
      </c>
      <c r="I5495" s="6">
        <v>49.5</v>
      </c>
      <c r="J5495" s="6">
        <v>50.875</v>
      </c>
      <c r="K5495" s="6">
        <v>49.5</v>
      </c>
      <c r="L5495" s="6">
        <v>116158.74125874101</v>
      </c>
    </row>
    <row r="5496" spans="1:12" ht="15" customHeight="1" x14ac:dyDescent="0.25">
      <c r="A5496" s="5">
        <v>36874</v>
      </c>
      <c r="B5496" s="6">
        <v>51.0625</v>
      </c>
      <c r="C5496" s="2">
        <v>7246200</v>
      </c>
      <c r="D5496" s="6">
        <v>0.75</v>
      </c>
      <c r="E5496" s="6">
        <v>1.4906832298136701</v>
      </c>
      <c r="F5496" s="6">
        <v>1.49068006216479</v>
      </c>
      <c r="G5496" s="6">
        <v>58.467570000000002</v>
      </c>
      <c r="H5496" s="6">
        <v>136188.04195804099</v>
      </c>
      <c r="I5496" s="6">
        <v>50.3125</v>
      </c>
      <c r="J5496" s="6">
        <v>51.3125</v>
      </c>
      <c r="K5496" s="6">
        <v>49.9375</v>
      </c>
      <c r="L5496" s="6">
        <v>118926.806526806</v>
      </c>
    </row>
    <row r="5497" spans="1:12" ht="15" customHeight="1" x14ac:dyDescent="0.25">
      <c r="A5497" s="5">
        <v>36873</v>
      </c>
      <c r="B5497" s="6">
        <v>50.3125</v>
      </c>
      <c r="C5497" s="2">
        <v>6558500</v>
      </c>
      <c r="D5497" s="6">
        <v>-1.5625</v>
      </c>
      <c r="E5497" s="6">
        <v>-3.01204819277108</v>
      </c>
      <c r="F5497" s="6">
        <v>-3.0120475639711199</v>
      </c>
      <c r="G5497" s="6">
        <v>57.608806999999999</v>
      </c>
      <c r="H5497" s="6">
        <v>134186.263403263</v>
      </c>
      <c r="I5497" s="6">
        <v>51.9375</v>
      </c>
      <c r="J5497" s="6">
        <v>52.75</v>
      </c>
      <c r="K5497" s="6">
        <v>50.0625</v>
      </c>
      <c r="L5497" s="6">
        <v>117178.554778554</v>
      </c>
    </row>
    <row r="5498" spans="1:12" ht="15" customHeight="1" x14ac:dyDescent="0.25">
      <c r="A5498" s="5">
        <v>36872</v>
      </c>
      <c r="B5498" s="6">
        <v>51.875</v>
      </c>
      <c r="C5498" s="2">
        <v>8344799.9999999898</v>
      </c>
      <c r="D5498" s="6">
        <v>0.5</v>
      </c>
      <c r="E5498" s="6">
        <v>0.97323600973235802</v>
      </c>
      <c r="F5498" s="6">
        <v>0.97323621653846404</v>
      </c>
      <c r="G5498" s="6">
        <v>59.3979</v>
      </c>
      <c r="H5498" s="6">
        <v>138356.64335664301</v>
      </c>
      <c r="I5498" s="6">
        <v>50.5</v>
      </c>
      <c r="J5498" s="6">
        <v>52.125</v>
      </c>
      <c r="K5498" s="6">
        <v>49.8125</v>
      </c>
      <c r="L5498" s="6">
        <v>120820.745920745</v>
      </c>
    </row>
    <row r="5499" spans="1:12" ht="15" customHeight="1" x14ac:dyDescent="0.25">
      <c r="A5499" s="5">
        <v>36871</v>
      </c>
      <c r="B5499" s="6">
        <v>51.375</v>
      </c>
      <c r="C5499" s="2">
        <v>11596100</v>
      </c>
      <c r="D5499" s="6">
        <v>-3.0625</v>
      </c>
      <c r="E5499" s="6">
        <v>-5.6257175660160703</v>
      </c>
      <c r="F5499" s="6">
        <v>-5.6257160445903702</v>
      </c>
      <c r="G5499" s="6">
        <v>58.825389999999999</v>
      </c>
      <c r="H5499" s="6">
        <v>137022.12121212101</v>
      </c>
      <c r="I5499" s="6">
        <v>53.625</v>
      </c>
      <c r="J5499" s="6">
        <v>53.8125</v>
      </c>
      <c r="K5499" s="6">
        <v>50.8125</v>
      </c>
      <c r="L5499" s="6">
        <v>119655.244755244</v>
      </c>
    </row>
    <row r="5500" spans="1:12" ht="15" customHeight="1" x14ac:dyDescent="0.25">
      <c r="A5500" s="5">
        <v>36868</v>
      </c>
      <c r="B5500" s="6">
        <v>54.4375</v>
      </c>
      <c r="C5500" s="2">
        <v>6877000</v>
      </c>
      <c r="D5500" s="6">
        <v>-0.5625</v>
      </c>
      <c r="E5500" s="6">
        <v>-1.02272727272727</v>
      </c>
      <c r="F5500" s="6">
        <v>-1.0227278970623901</v>
      </c>
      <c r="G5500" s="6">
        <v>62.332011999999999</v>
      </c>
      <c r="H5500" s="6">
        <v>145196.06526806499</v>
      </c>
      <c r="I5500" s="6">
        <v>55.0625</v>
      </c>
      <c r="J5500" s="6">
        <v>55.375</v>
      </c>
      <c r="K5500" s="6">
        <v>53.75</v>
      </c>
      <c r="L5500" s="6">
        <v>126793.939393939</v>
      </c>
    </row>
    <row r="5501" spans="1:12" ht="15" customHeight="1" x14ac:dyDescent="0.25">
      <c r="A5501" s="5">
        <v>36867</v>
      </c>
      <c r="B5501" s="6">
        <v>55</v>
      </c>
      <c r="C5501" s="2">
        <v>7621900</v>
      </c>
      <c r="D5501" s="6">
        <v>0.1875</v>
      </c>
      <c r="E5501" s="6">
        <v>0.34207525655645099</v>
      </c>
      <c r="F5501" s="6">
        <v>0.342074933165537</v>
      </c>
      <c r="G5501" s="6">
        <v>62.976086000000002</v>
      </c>
      <c r="H5501" s="6">
        <v>146697.40326340299</v>
      </c>
      <c r="I5501" s="6">
        <v>55.0625</v>
      </c>
      <c r="J5501" s="6">
        <v>55.9375</v>
      </c>
      <c r="K5501" s="6">
        <v>54.5625</v>
      </c>
      <c r="L5501" s="6">
        <v>128105.128205128</v>
      </c>
    </row>
    <row r="5502" spans="1:12" ht="15" customHeight="1" x14ac:dyDescent="0.25">
      <c r="A5502" s="5">
        <v>36866</v>
      </c>
      <c r="B5502" s="6">
        <v>54.8125</v>
      </c>
      <c r="C5502" s="2">
        <v>10703100</v>
      </c>
      <c r="D5502" s="6">
        <v>-0.4375</v>
      </c>
      <c r="E5502" s="6">
        <v>-0.79185520361990602</v>
      </c>
      <c r="F5502" s="6">
        <v>-0.79185341547594001</v>
      </c>
      <c r="G5502" s="6">
        <v>62.761395</v>
      </c>
      <c r="H5502" s="6">
        <v>146196.95804195799</v>
      </c>
      <c r="I5502" s="6">
        <v>54.625</v>
      </c>
      <c r="J5502" s="6">
        <v>55.875</v>
      </c>
      <c r="K5502" s="6">
        <v>53.3125</v>
      </c>
      <c r="L5502" s="6">
        <v>127668.06526806499</v>
      </c>
    </row>
    <row r="5503" spans="1:12" ht="15" customHeight="1" x14ac:dyDescent="0.25">
      <c r="A5503" s="5">
        <v>36865</v>
      </c>
      <c r="B5503" s="6">
        <v>55.25</v>
      </c>
      <c r="C5503" s="2">
        <v>10380600</v>
      </c>
      <c r="D5503" s="6">
        <v>1.4375</v>
      </c>
      <c r="E5503" s="6">
        <v>2.6713124274099802</v>
      </c>
      <c r="F5503" s="6">
        <v>2.6713109948451201</v>
      </c>
      <c r="G5503" s="6">
        <v>63.262340000000002</v>
      </c>
      <c r="H5503" s="6">
        <v>147364.66200466099</v>
      </c>
      <c r="I5503" s="6">
        <v>53.8125</v>
      </c>
      <c r="J5503" s="6">
        <v>55.3125</v>
      </c>
      <c r="K5503" s="6">
        <v>53.25</v>
      </c>
      <c r="L5503" s="6">
        <v>128687.878787878</v>
      </c>
    </row>
    <row r="5504" spans="1:12" ht="15" customHeight="1" x14ac:dyDescent="0.25">
      <c r="A5504" s="5">
        <v>36864</v>
      </c>
      <c r="B5504" s="6">
        <v>53.8125</v>
      </c>
      <c r="C5504" s="2">
        <v>13403100</v>
      </c>
      <c r="D5504" s="6">
        <v>2.625</v>
      </c>
      <c r="E5504" s="6">
        <v>5.1282051282051304</v>
      </c>
      <c r="F5504" s="6">
        <v>5.1282018471029804</v>
      </c>
      <c r="G5504" s="6">
        <v>61.616374999999998</v>
      </c>
      <c r="H5504" s="6">
        <v>143527.91375291301</v>
      </c>
      <c r="I5504" s="6">
        <v>50.9375</v>
      </c>
      <c r="J5504" s="6">
        <v>53.8125</v>
      </c>
      <c r="K5504" s="6">
        <v>50.375</v>
      </c>
      <c r="L5504" s="6">
        <v>125337.062937062</v>
      </c>
    </row>
    <row r="5505" spans="1:12" ht="15" customHeight="1" x14ac:dyDescent="0.25">
      <c r="A5505" s="5">
        <v>36861</v>
      </c>
      <c r="B5505" s="6">
        <v>51.1875</v>
      </c>
      <c r="C5505" s="2">
        <v>10723700</v>
      </c>
      <c r="D5505" s="6">
        <v>-1</v>
      </c>
      <c r="E5505" s="6">
        <v>-1.91616766467065</v>
      </c>
      <c r="F5505" s="6">
        <v>-1.91616802542081</v>
      </c>
      <c r="G5505" s="6">
        <v>58.610700000000001</v>
      </c>
      <c r="H5505" s="6">
        <v>136521.67832167799</v>
      </c>
      <c r="I5505" s="6">
        <v>52.625</v>
      </c>
      <c r="J5505" s="6">
        <v>52.75</v>
      </c>
      <c r="K5505" s="6">
        <v>50.6875</v>
      </c>
      <c r="L5505" s="6">
        <v>119218.18181818099</v>
      </c>
    </row>
    <row r="5506" spans="1:12" ht="15" customHeight="1" x14ac:dyDescent="0.25">
      <c r="A5506" s="5">
        <v>36860</v>
      </c>
      <c r="B5506" s="6">
        <v>52.1875</v>
      </c>
      <c r="C5506" s="2">
        <v>11607100</v>
      </c>
      <c r="D5506" s="6">
        <v>0.3125</v>
      </c>
      <c r="E5506" s="6">
        <v>0.60240963855422403</v>
      </c>
      <c r="F5506" s="6">
        <v>0.60241186977989503</v>
      </c>
      <c r="G5506" s="6">
        <v>59.755719999999997</v>
      </c>
      <c r="H5506" s="6">
        <v>139190.722610722</v>
      </c>
      <c r="I5506" s="6">
        <v>51.5</v>
      </c>
      <c r="J5506" s="6">
        <v>52.1875</v>
      </c>
      <c r="K5506" s="6">
        <v>50.375</v>
      </c>
      <c r="L5506" s="6">
        <v>121549.184149184</v>
      </c>
    </row>
    <row r="5507" spans="1:12" ht="15" customHeight="1" x14ac:dyDescent="0.25">
      <c r="A5507" s="5">
        <v>36859</v>
      </c>
      <c r="B5507" s="6">
        <v>51.875</v>
      </c>
      <c r="C5507" s="2">
        <v>9902600</v>
      </c>
      <c r="D5507" s="6">
        <v>2.875</v>
      </c>
      <c r="E5507" s="6">
        <v>5.8673469387755004</v>
      </c>
      <c r="F5507" s="6">
        <v>5.8673435286833202</v>
      </c>
      <c r="G5507" s="6">
        <v>59.3979</v>
      </c>
      <c r="H5507" s="6">
        <v>138356.64335664301</v>
      </c>
      <c r="I5507" s="6">
        <v>49.25</v>
      </c>
      <c r="J5507" s="6">
        <v>51.875</v>
      </c>
      <c r="K5507" s="6">
        <v>49.1875</v>
      </c>
      <c r="L5507" s="6">
        <v>120820.745920745</v>
      </c>
    </row>
    <row r="5508" spans="1:12" ht="15" customHeight="1" x14ac:dyDescent="0.25">
      <c r="A5508" s="5">
        <v>36858</v>
      </c>
      <c r="B5508" s="6">
        <v>49</v>
      </c>
      <c r="C5508" s="2">
        <v>9787100</v>
      </c>
      <c r="D5508" s="6">
        <v>-0.3125</v>
      </c>
      <c r="E5508" s="6">
        <v>-0.63371356147021696</v>
      </c>
      <c r="F5508" s="6">
        <v>-0.63371059401312602</v>
      </c>
      <c r="G5508" s="6">
        <v>56.105969999999999</v>
      </c>
      <c r="H5508" s="6">
        <v>130683.146853146</v>
      </c>
      <c r="I5508" s="6">
        <v>48.75</v>
      </c>
      <c r="J5508" s="6">
        <v>50.875</v>
      </c>
      <c r="K5508" s="6">
        <v>48.0625</v>
      </c>
      <c r="L5508" s="6">
        <v>114119.114219114</v>
      </c>
    </row>
    <row r="5509" spans="1:12" ht="15" customHeight="1" x14ac:dyDescent="0.25">
      <c r="A5509" s="5">
        <v>36857</v>
      </c>
      <c r="B5509" s="6">
        <v>49.3125</v>
      </c>
      <c r="C5509" s="2">
        <v>10650200</v>
      </c>
      <c r="D5509" s="6">
        <v>4.125</v>
      </c>
      <c r="E5509" s="6">
        <v>9.1286307053941798</v>
      </c>
      <c r="F5509" s="6">
        <v>9.1286317238809396</v>
      </c>
      <c r="G5509" s="6">
        <v>56.463787000000004</v>
      </c>
      <c r="H5509" s="6">
        <v>131517.21911421901</v>
      </c>
      <c r="I5509" s="6">
        <v>46.9375</v>
      </c>
      <c r="J5509" s="6">
        <v>49.8125</v>
      </c>
      <c r="K5509" s="6">
        <v>46.875</v>
      </c>
      <c r="L5509" s="6">
        <v>114847.55244755201</v>
      </c>
    </row>
    <row r="5510" spans="1:12" ht="15" customHeight="1" x14ac:dyDescent="0.25">
      <c r="A5510" s="5">
        <v>36854</v>
      </c>
      <c r="B5510" s="6">
        <v>45.1875</v>
      </c>
      <c r="C5510" s="2">
        <v>3482500</v>
      </c>
      <c r="D5510" s="6">
        <v>-0.6875</v>
      </c>
      <c r="E5510" s="6">
        <v>-1.49863760217984</v>
      </c>
      <c r="F5510" s="6">
        <v>-1.49863932956468</v>
      </c>
      <c r="G5510" s="6">
        <v>51.740580000000001</v>
      </c>
      <c r="H5510" s="6">
        <v>120507.41258741201</v>
      </c>
      <c r="I5510" s="6">
        <v>45.9375</v>
      </c>
      <c r="J5510" s="6">
        <v>46.1875</v>
      </c>
      <c r="K5510" s="6">
        <v>44.6875</v>
      </c>
      <c r="L5510" s="6">
        <v>105232.167832167</v>
      </c>
    </row>
    <row r="5511" spans="1:12" ht="15" customHeight="1" x14ac:dyDescent="0.25">
      <c r="A5511" s="5">
        <v>36852</v>
      </c>
      <c r="B5511" s="6">
        <v>45.875</v>
      </c>
      <c r="C5511" s="2">
        <v>4945900</v>
      </c>
      <c r="D5511" s="6">
        <v>-1.25</v>
      </c>
      <c r="E5511" s="6">
        <v>-2.6525198938991998</v>
      </c>
      <c r="F5511" s="6">
        <v>-2.65252041005831</v>
      </c>
      <c r="G5511" s="6">
        <v>52.527782000000002</v>
      </c>
      <c r="H5511" s="6">
        <v>122342.38228438199</v>
      </c>
      <c r="I5511" s="6">
        <v>47.1875</v>
      </c>
      <c r="J5511" s="6">
        <v>47.3125</v>
      </c>
      <c r="K5511" s="6">
        <v>45.875</v>
      </c>
      <c r="L5511" s="6">
        <v>106834.731934731</v>
      </c>
    </row>
    <row r="5512" spans="1:12" ht="15" customHeight="1" x14ac:dyDescent="0.25">
      <c r="A5512" s="5">
        <v>36851</v>
      </c>
      <c r="B5512" s="6">
        <v>47.125</v>
      </c>
      <c r="C5512" s="2">
        <v>4388900</v>
      </c>
      <c r="D5512" s="6">
        <v>-0.75</v>
      </c>
      <c r="E5512" s="6">
        <v>-1.56657963446474</v>
      </c>
      <c r="F5512" s="6">
        <v>-1.5665763432402</v>
      </c>
      <c r="G5512" s="6">
        <v>53.959057000000001</v>
      </c>
      <c r="H5512" s="6">
        <v>125678.68764568699</v>
      </c>
      <c r="I5512" s="6">
        <v>48.125</v>
      </c>
      <c r="J5512" s="6">
        <v>48.5</v>
      </c>
      <c r="K5512" s="6">
        <v>46.5</v>
      </c>
      <c r="L5512" s="6">
        <v>109748.484848484</v>
      </c>
    </row>
    <row r="5513" spans="1:12" ht="15" customHeight="1" x14ac:dyDescent="0.25">
      <c r="A5513" s="5">
        <v>36850</v>
      </c>
      <c r="B5513" s="6">
        <v>47.875</v>
      </c>
      <c r="C5513" s="2">
        <v>4379100</v>
      </c>
      <c r="D5513" s="6">
        <v>-0.6875</v>
      </c>
      <c r="E5513" s="6">
        <v>-1.4157014157014201</v>
      </c>
      <c r="F5513" s="6">
        <v>-1.4157030636549299</v>
      </c>
      <c r="G5513" s="6">
        <v>54.817819999999998</v>
      </c>
      <c r="H5513" s="6">
        <v>127680.46620046601</v>
      </c>
      <c r="I5513" s="6">
        <v>48.625</v>
      </c>
      <c r="J5513" s="6">
        <v>48.625</v>
      </c>
      <c r="K5513" s="6">
        <v>47.5625</v>
      </c>
      <c r="L5513" s="6">
        <v>111496.73659673599</v>
      </c>
    </row>
    <row r="5514" spans="1:12" ht="15" customHeight="1" x14ac:dyDescent="0.25">
      <c r="A5514" s="5">
        <v>36847</v>
      </c>
      <c r="B5514" s="6">
        <v>48.5625</v>
      </c>
      <c r="C5514" s="2">
        <v>6140200</v>
      </c>
      <c r="D5514" s="6">
        <v>0.3125</v>
      </c>
      <c r="E5514" s="6">
        <v>0.64766839378238505</v>
      </c>
      <c r="F5514" s="6">
        <v>0.64766716520168099</v>
      </c>
      <c r="G5514" s="6">
        <v>55.605021999999998</v>
      </c>
      <c r="H5514" s="6">
        <v>129515.435897435</v>
      </c>
      <c r="I5514" s="6">
        <v>48.5</v>
      </c>
      <c r="J5514" s="6">
        <v>49.5625</v>
      </c>
      <c r="K5514" s="6">
        <v>47.625</v>
      </c>
      <c r="L5514" s="6">
        <v>113099.3006993</v>
      </c>
    </row>
    <row r="5515" spans="1:12" ht="15" customHeight="1" x14ac:dyDescent="0.25">
      <c r="A5515" s="5">
        <v>36846</v>
      </c>
      <c r="B5515" s="6">
        <v>48.25</v>
      </c>
      <c r="C5515" s="2">
        <v>5529700</v>
      </c>
      <c r="D5515" s="6">
        <v>-0.75</v>
      </c>
      <c r="E5515" s="6">
        <v>-1.53061224489795</v>
      </c>
      <c r="F5515" s="6">
        <v>-1.53061430004685</v>
      </c>
      <c r="G5515" s="6">
        <v>55.247204000000004</v>
      </c>
      <c r="H5515" s="6">
        <v>128681.361305361</v>
      </c>
      <c r="I5515" s="6">
        <v>48.75</v>
      </c>
      <c r="J5515" s="6">
        <v>49.1875</v>
      </c>
      <c r="K5515" s="6">
        <v>48.125</v>
      </c>
      <c r="L5515" s="6">
        <v>112370.862470862</v>
      </c>
    </row>
    <row r="5516" spans="1:12" ht="15" customHeight="1" x14ac:dyDescent="0.25">
      <c r="A5516" s="5">
        <v>36845</v>
      </c>
      <c r="B5516" s="6">
        <v>49</v>
      </c>
      <c r="C5516" s="2">
        <v>8645100</v>
      </c>
      <c r="D5516" s="6">
        <v>2.125</v>
      </c>
      <c r="E5516" s="6">
        <v>4.5333333333333199</v>
      </c>
      <c r="F5516" s="6">
        <v>4.5333351517589904</v>
      </c>
      <c r="G5516" s="6">
        <v>56.105969999999999</v>
      </c>
      <c r="H5516" s="6">
        <v>130683.146853146</v>
      </c>
      <c r="I5516" s="6">
        <v>46.625</v>
      </c>
      <c r="J5516" s="6">
        <v>49.375</v>
      </c>
      <c r="K5516" s="6">
        <v>46.375</v>
      </c>
      <c r="L5516" s="6">
        <v>114119.114219114</v>
      </c>
    </row>
    <row r="5517" spans="1:12" ht="15" customHeight="1" x14ac:dyDescent="0.25">
      <c r="A5517" s="5">
        <v>36844</v>
      </c>
      <c r="B5517" s="6">
        <v>46.875</v>
      </c>
      <c r="C5517" s="2">
        <v>8533000</v>
      </c>
      <c r="D5517" s="6">
        <v>1.5625</v>
      </c>
      <c r="E5517" s="6">
        <v>3.4482758620689702</v>
      </c>
      <c r="F5517" s="6">
        <v>3.44827307068056</v>
      </c>
      <c r="G5517" s="6">
        <v>53.672801999999997</v>
      </c>
      <c r="H5517" s="6">
        <v>125011.426573426</v>
      </c>
      <c r="I5517" s="6">
        <v>47.25</v>
      </c>
      <c r="J5517" s="6">
        <v>48.4375</v>
      </c>
      <c r="K5517" s="6">
        <v>46.75</v>
      </c>
      <c r="L5517" s="6">
        <v>109165.73426573401</v>
      </c>
    </row>
    <row r="5518" spans="1:12" ht="15" customHeight="1" x14ac:dyDescent="0.25">
      <c r="A5518" s="5">
        <v>36843</v>
      </c>
      <c r="B5518" s="6">
        <v>45.3125</v>
      </c>
      <c r="C5518" s="2">
        <v>10992600</v>
      </c>
      <c r="D5518" s="6">
        <v>1.625</v>
      </c>
      <c r="E5518" s="6">
        <v>3.7195994277539199</v>
      </c>
      <c r="F5518" s="6">
        <v>3.7196011151018999</v>
      </c>
      <c r="G5518" s="6">
        <v>51.883710000000001</v>
      </c>
      <c r="H5518" s="6">
        <v>120841.048951048</v>
      </c>
      <c r="I5518" s="6">
        <v>43</v>
      </c>
      <c r="J5518" s="6">
        <v>45.4375</v>
      </c>
      <c r="K5518" s="6">
        <v>42.5625</v>
      </c>
      <c r="L5518" s="6">
        <v>105523.543123543</v>
      </c>
    </row>
    <row r="5519" spans="1:12" ht="15" customHeight="1" x14ac:dyDescent="0.25">
      <c r="A5519" s="5">
        <v>36840</v>
      </c>
      <c r="B5519" s="6">
        <v>43.6875</v>
      </c>
      <c r="C5519" s="2">
        <v>14914600</v>
      </c>
      <c r="D5519" s="6">
        <v>-3.4375</v>
      </c>
      <c r="E5519" s="6">
        <v>-7.2944297082228102</v>
      </c>
      <c r="F5519" s="6">
        <v>-7.2944288110891202</v>
      </c>
      <c r="G5519" s="6">
        <v>50.023052</v>
      </c>
      <c r="H5519" s="6">
        <v>116503.85081585</v>
      </c>
      <c r="I5519" s="6">
        <v>45</v>
      </c>
      <c r="J5519" s="6">
        <v>45</v>
      </c>
      <c r="K5519" s="6">
        <v>43.1875</v>
      </c>
      <c r="L5519" s="6">
        <v>101735.664335664</v>
      </c>
    </row>
    <row r="5520" spans="1:12" ht="15" customHeight="1" x14ac:dyDescent="0.25">
      <c r="A5520" s="5">
        <v>36839</v>
      </c>
      <c r="B5520" s="6">
        <v>47.125</v>
      </c>
      <c r="C5520" s="2">
        <v>8060500</v>
      </c>
      <c r="D5520" s="6">
        <v>-1.625</v>
      </c>
      <c r="E5520" s="6">
        <v>-3.3333333333333299</v>
      </c>
      <c r="F5520" s="6">
        <v>-3.33333309446909</v>
      </c>
      <c r="G5520" s="6">
        <v>53.959057000000001</v>
      </c>
      <c r="H5520" s="6">
        <v>125678.68764568699</v>
      </c>
      <c r="I5520" s="6">
        <v>48.0625</v>
      </c>
      <c r="J5520" s="6">
        <v>48.125</v>
      </c>
      <c r="K5520" s="6">
        <v>46.1875</v>
      </c>
      <c r="L5520" s="6">
        <v>109748.484848484</v>
      </c>
    </row>
    <row r="5521" spans="1:12" ht="15" customHeight="1" x14ac:dyDescent="0.25">
      <c r="A5521" s="5">
        <v>36838</v>
      </c>
      <c r="B5521" s="6">
        <v>48.75</v>
      </c>
      <c r="C5521" s="2">
        <v>7622900</v>
      </c>
      <c r="D5521" s="6">
        <v>-0.1875</v>
      </c>
      <c r="E5521" s="6">
        <v>-0.38314176245211001</v>
      </c>
      <c r="F5521" s="6">
        <v>-0.38314139322083102</v>
      </c>
      <c r="G5521" s="6">
        <v>55.819713999999998</v>
      </c>
      <c r="H5521" s="6">
        <v>130015.883449883</v>
      </c>
      <c r="I5521" s="6">
        <v>49</v>
      </c>
      <c r="J5521" s="6">
        <v>50.875</v>
      </c>
      <c r="K5521" s="6">
        <v>48.625</v>
      </c>
      <c r="L5521" s="6">
        <v>113536.36363636301</v>
      </c>
    </row>
    <row r="5522" spans="1:12" ht="15" customHeight="1" x14ac:dyDescent="0.25">
      <c r="A5522" s="5">
        <v>36837</v>
      </c>
      <c r="B5522" s="6">
        <v>48.9375</v>
      </c>
      <c r="C5522" s="2">
        <v>7137500</v>
      </c>
      <c r="D5522" s="6">
        <v>-6.25E-2</v>
      </c>
      <c r="E5522" s="6">
        <v>-0.12755102040816699</v>
      </c>
      <c r="F5522" s="6">
        <v>-0.12755327106901401</v>
      </c>
      <c r="G5522" s="6">
        <v>56.034405</v>
      </c>
      <c r="H5522" s="6">
        <v>130516.328671328</v>
      </c>
      <c r="I5522" s="6">
        <v>49</v>
      </c>
      <c r="J5522" s="6">
        <v>50</v>
      </c>
      <c r="K5522" s="6">
        <v>48</v>
      </c>
      <c r="L5522" s="6">
        <v>113973.426573426</v>
      </c>
    </row>
    <row r="5523" spans="1:12" ht="15" customHeight="1" x14ac:dyDescent="0.25">
      <c r="A5523" s="5">
        <v>36836</v>
      </c>
      <c r="B5523" s="6">
        <v>49</v>
      </c>
      <c r="C5523" s="2">
        <v>7276500</v>
      </c>
      <c r="D5523" s="6">
        <v>1.625</v>
      </c>
      <c r="E5523" s="6">
        <v>3.4300791556728099</v>
      </c>
      <c r="F5523" s="6">
        <v>3.43008455477533</v>
      </c>
      <c r="G5523" s="6">
        <v>56.105969999999999</v>
      </c>
      <c r="H5523" s="6">
        <v>130683.146853146</v>
      </c>
      <c r="I5523" s="6">
        <v>48.3125</v>
      </c>
      <c r="J5523" s="6">
        <v>49.375</v>
      </c>
      <c r="K5523" s="6">
        <v>47.0625</v>
      </c>
      <c r="L5523" s="6">
        <v>114119.114219114</v>
      </c>
    </row>
    <row r="5524" spans="1:12" ht="15" customHeight="1" x14ac:dyDescent="0.25">
      <c r="A5524" s="5">
        <v>36833</v>
      </c>
      <c r="B5524" s="6">
        <v>47.375</v>
      </c>
      <c r="C5524" s="2">
        <v>8258500</v>
      </c>
      <c r="D5524" s="6">
        <v>-1.0625</v>
      </c>
      <c r="E5524" s="6">
        <v>-2.19354838709677</v>
      </c>
      <c r="F5524" s="6">
        <v>-2.19355108584009</v>
      </c>
      <c r="G5524" s="6">
        <v>54.245310000000003</v>
      </c>
      <c r="H5524" s="6">
        <v>126345.944055944</v>
      </c>
      <c r="I5524" s="6">
        <v>48.4375</v>
      </c>
      <c r="J5524" s="6">
        <v>49.125</v>
      </c>
      <c r="K5524" s="6">
        <v>46.8125</v>
      </c>
      <c r="L5524" s="6">
        <v>110331.23543123501</v>
      </c>
    </row>
    <row r="5525" spans="1:12" ht="15" customHeight="1" x14ac:dyDescent="0.25">
      <c r="A5525" s="5">
        <v>36832</v>
      </c>
      <c r="B5525" s="6">
        <v>48.4375</v>
      </c>
      <c r="C5525" s="2">
        <v>20850500</v>
      </c>
      <c r="D5525" s="6">
        <v>1.75</v>
      </c>
      <c r="E5525" s="6">
        <v>3.7483266398929</v>
      </c>
      <c r="F5525" s="6">
        <v>3.7483274287100699</v>
      </c>
      <c r="G5525" s="6">
        <v>55.461894999999998</v>
      </c>
      <c r="H5525" s="6">
        <v>129181.806526806</v>
      </c>
      <c r="I5525" s="6">
        <v>46</v>
      </c>
      <c r="J5525" s="6">
        <v>50</v>
      </c>
      <c r="K5525" s="6">
        <v>45.5</v>
      </c>
      <c r="L5525" s="6">
        <v>112807.92540792499</v>
      </c>
    </row>
    <row r="5526" spans="1:12" ht="15" customHeight="1" x14ac:dyDescent="0.25">
      <c r="A5526" s="5">
        <v>36831</v>
      </c>
      <c r="B5526" s="6">
        <v>46.6875</v>
      </c>
      <c r="C5526" s="2">
        <v>23272200</v>
      </c>
      <c r="D5526" s="6">
        <v>1.3125</v>
      </c>
      <c r="E5526" s="6">
        <v>2.8925619834710701</v>
      </c>
      <c r="F5526" s="6">
        <v>2.8925591440930298</v>
      </c>
      <c r="G5526" s="6">
        <v>53.458109999999998</v>
      </c>
      <c r="H5526" s="6">
        <v>124510.97902097899</v>
      </c>
      <c r="I5526" s="6">
        <v>46.5</v>
      </c>
      <c r="J5526" s="6">
        <v>48.0625</v>
      </c>
      <c r="K5526" s="6">
        <v>46.125</v>
      </c>
      <c r="L5526" s="6">
        <v>108728.671328671</v>
      </c>
    </row>
    <row r="5527" spans="1:12" ht="15" customHeight="1" x14ac:dyDescent="0.25">
      <c r="A5527" s="5">
        <v>36830</v>
      </c>
      <c r="B5527" s="6">
        <v>45.375</v>
      </c>
      <c r="C5527" s="2">
        <v>14696600</v>
      </c>
      <c r="D5527" s="6">
        <v>1.625</v>
      </c>
      <c r="E5527" s="6">
        <v>3.71428571428571</v>
      </c>
      <c r="F5527" s="6">
        <v>3.7142853834831202</v>
      </c>
      <c r="G5527" s="6">
        <v>51.955272999999998</v>
      </c>
      <c r="H5527" s="6">
        <v>121007.862470862</v>
      </c>
      <c r="I5527" s="6">
        <v>44.1875</v>
      </c>
      <c r="J5527" s="6">
        <v>45.8125</v>
      </c>
      <c r="K5527" s="6">
        <v>44</v>
      </c>
      <c r="L5527" s="6">
        <v>105669.23076922999</v>
      </c>
    </row>
    <row r="5528" spans="1:12" ht="15" customHeight="1" x14ac:dyDescent="0.25">
      <c r="A5528" s="5">
        <v>36829</v>
      </c>
      <c r="B5528" s="6">
        <v>43.75</v>
      </c>
      <c r="C5528" s="2">
        <v>13205600</v>
      </c>
      <c r="D5528" s="6">
        <v>0.5</v>
      </c>
      <c r="E5528" s="6">
        <v>1.15606936416186</v>
      </c>
      <c r="F5528" s="6">
        <v>1.15606957426246</v>
      </c>
      <c r="G5528" s="6">
        <v>50.094616000000002</v>
      </c>
      <c r="H5528" s="6">
        <v>116670.666666666</v>
      </c>
      <c r="I5528" s="6">
        <v>43.375</v>
      </c>
      <c r="J5528" s="6">
        <v>43.9375</v>
      </c>
      <c r="K5528" s="6">
        <v>43.125</v>
      </c>
      <c r="L5528" s="6">
        <v>101881.35198135101</v>
      </c>
    </row>
    <row r="5529" spans="1:12" ht="15" customHeight="1" x14ac:dyDescent="0.25">
      <c r="A5529" s="5">
        <v>36826</v>
      </c>
      <c r="B5529" s="6">
        <v>43.25</v>
      </c>
      <c r="C5529" s="2">
        <v>12554700</v>
      </c>
      <c r="D5529" s="6">
        <v>-0.1875</v>
      </c>
      <c r="E5529" s="6">
        <v>-0.43165467625899601</v>
      </c>
      <c r="F5529" s="6">
        <v>-0.431654253891744</v>
      </c>
      <c r="G5529" s="6">
        <v>49.522106000000001</v>
      </c>
      <c r="H5529" s="6">
        <v>115336.14452214399</v>
      </c>
      <c r="I5529" s="6">
        <v>43.4375</v>
      </c>
      <c r="J5529" s="6">
        <v>44.125</v>
      </c>
      <c r="K5529" s="6">
        <v>43.25</v>
      </c>
      <c r="L5529" s="6">
        <v>100715.85081585</v>
      </c>
    </row>
    <row r="5530" spans="1:12" ht="15" customHeight="1" x14ac:dyDescent="0.25">
      <c r="A5530" s="5">
        <v>36825</v>
      </c>
      <c r="B5530" s="6">
        <v>43.4375</v>
      </c>
      <c r="C5530" s="2">
        <v>14961900</v>
      </c>
      <c r="D5530" s="6">
        <v>-2.5</v>
      </c>
      <c r="E5530" s="6">
        <v>-5.4421768707482903</v>
      </c>
      <c r="F5530" s="6">
        <v>-5.4421760300974</v>
      </c>
      <c r="G5530" s="6">
        <v>49.736797000000003</v>
      </c>
      <c r="H5530" s="6">
        <v>115836.58974358899</v>
      </c>
      <c r="I5530" s="6">
        <v>45.875</v>
      </c>
      <c r="J5530" s="6">
        <v>45.9375</v>
      </c>
      <c r="K5530" s="6">
        <v>43.375</v>
      </c>
      <c r="L5530" s="6">
        <v>101152.91375291299</v>
      </c>
    </row>
    <row r="5531" spans="1:12" ht="15" customHeight="1" x14ac:dyDescent="0.25">
      <c r="A5531" s="5">
        <v>36824</v>
      </c>
      <c r="B5531" s="6">
        <v>45.9375</v>
      </c>
      <c r="C5531" s="2">
        <v>8390300</v>
      </c>
      <c r="D5531" s="6">
        <v>-2.4375</v>
      </c>
      <c r="E5531" s="6">
        <v>-5.03875968992247</v>
      </c>
      <c r="F5531" s="6">
        <v>-5.0387567649443499</v>
      </c>
      <c r="G5531" s="6">
        <v>52.599345999999997</v>
      </c>
      <c r="H5531" s="6">
        <v>122509.19813519801</v>
      </c>
      <c r="I5531" s="6">
        <v>48.4375</v>
      </c>
      <c r="J5531" s="6">
        <v>48.4375</v>
      </c>
      <c r="K5531" s="6">
        <v>45.625</v>
      </c>
      <c r="L5531" s="6">
        <v>106980.41958041899</v>
      </c>
    </row>
    <row r="5532" spans="1:12" ht="15" customHeight="1" x14ac:dyDescent="0.25">
      <c r="A5532" s="5">
        <v>36823</v>
      </c>
      <c r="B5532" s="6">
        <v>48.375</v>
      </c>
      <c r="C5532" s="2">
        <v>5913800</v>
      </c>
      <c r="D5532" s="6">
        <v>1.0625</v>
      </c>
      <c r="E5532" s="6">
        <v>2.24570673712021</v>
      </c>
      <c r="F5532" s="6">
        <v>2.2457039524014402</v>
      </c>
      <c r="G5532" s="6">
        <v>55.390329999999999</v>
      </c>
      <c r="H5532" s="6">
        <v>129014.988344988</v>
      </c>
      <c r="I5532" s="6">
        <v>47.5625</v>
      </c>
      <c r="J5532" s="6">
        <v>48.5</v>
      </c>
      <c r="K5532" s="6">
        <v>47.25</v>
      </c>
      <c r="L5532" s="6">
        <v>112662.237762237</v>
      </c>
    </row>
    <row r="5533" spans="1:12" ht="15" customHeight="1" x14ac:dyDescent="0.25">
      <c r="A5533" s="5">
        <v>36822</v>
      </c>
      <c r="B5533" s="6">
        <v>47.3125</v>
      </c>
      <c r="C5533" s="2">
        <v>6031300</v>
      </c>
      <c r="D5533" s="6">
        <v>0.75</v>
      </c>
      <c r="E5533" s="6">
        <v>1.6107382550335501</v>
      </c>
      <c r="F5533" s="6">
        <v>1.61073857980973</v>
      </c>
      <c r="G5533" s="6">
        <v>54.173748000000003</v>
      </c>
      <c r="H5533" s="6">
        <v>126179.13286713199</v>
      </c>
      <c r="I5533" s="6">
        <v>46.5625</v>
      </c>
      <c r="J5533" s="6">
        <v>47.8125</v>
      </c>
      <c r="K5533" s="6">
        <v>45.5625</v>
      </c>
      <c r="L5533" s="6">
        <v>110185.54778554699</v>
      </c>
    </row>
    <row r="5534" spans="1:12" ht="15" customHeight="1" x14ac:dyDescent="0.25">
      <c r="A5534" s="5">
        <v>36819</v>
      </c>
      <c r="B5534" s="6">
        <v>46.5625</v>
      </c>
      <c r="C5534" s="2">
        <v>7153200</v>
      </c>
      <c r="D5534" s="6">
        <v>-1.25</v>
      </c>
      <c r="E5534" s="6">
        <v>-2.6143790849673199</v>
      </c>
      <c r="F5534" s="6">
        <v>-2.6143795983279698</v>
      </c>
      <c r="G5534" s="6">
        <v>53.314982999999998</v>
      </c>
      <c r="H5534" s="6">
        <v>124177.349650349</v>
      </c>
      <c r="I5534" s="6">
        <v>46.875</v>
      </c>
      <c r="J5534" s="6">
        <v>47.3125</v>
      </c>
      <c r="K5534" s="6">
        <v>46.0625</v>
      </c>
      <c r="L5534" s="6">
        <v>108437.29603729599</v>
      </c>
    </row>
    <row r="5535" spans="1:12" ht="15" customHeight="1" x14ac:dyDescent="0.25">
      <c r="A5535" s="5">
        <v>36818</v>
      </c>
      <c r="B5535" s="6">
        <v>47.8125</v>
      </c>
      <c r="C5535" s="2">
        <v>6302900</v>
      </c>
      <c r="D5535" s="6">
        <v>1.0625</v>
      </c>
      <c r="E5535" s="6">
        <v>2.2727272727272698</v>
      </c>
      <c r="F5535" s="6">
        <v>2.2727262962085999</v>
      </c>
      <c r="G5535" s="6">
        <v>54.746257999999997</v>
      </c>
      <c r="H5535" s="6">
        <v>127513.65501165501</v>
      </c>
      <c r="I5535" s="6">
        <v>46.5625</v>
      </c>
      <c r="J5535" s="6">
        <v>47.9375</v>
      </c>
      <c r="K5535" s="6">
        <v>46.125</v>
      </c>
      <c r="L5535" s="6">
        <v>111351.048951048</v>
      </c>
    </row>
    <row r="5536" spans="1:12" ht="15" customHeight="1" x14ac:dyDescent="0.25">
      <c r="A5536" s="5">
        <v>36817</v>
      </c>
      <c r="B5536" s="6">
        <v>46.75</v>
      </c>
      <c r="C5536" s="2">
        <v>6148400</v>
      </c>
      <c r="D5536" s="6">
        <v>0.75</v>
      </c>
      <c r="E5536" s="6">
        <v>1.63043478260869</v>
      </c>
      <c r="F5536" s="6">
        <v>1.6304350921599799</v>
      </c>
      <c r="G5536" s="6">
        <v>53.529674999999997</v>
      </c>
      <c r="H5536" s="6">
        <v>124677.797202797</v>
      </c>
      <c r="I5536" s="6">
        <v>45.9375</v>
      </c>
      <c r="J5536" s="6">
        <v>47</v>
      </c>
      <c r="K5536" s="6">
        <v>44.875</v>
      </c>
      <c r="L5536" s="6">
        <v>108874.35897435799</v>
      </c>
    </row>
    <row r="5537" spans="1:12" ht="15" customHeight="1" x14ac:dyDescent="0.25">
      <c r="A5537" s="5">
        <v>36816</v>
      </c>
      <c r="B5537" s="6">
        <v>46</v>
      </c>
      <c r="C5537" s="2">
        <v>6268900</v>
      </c>
      <c r="D5537" s="6">
        <v>-1.3125</v>
      </c>
      <c r="E5537" s="6">
        <v>-2.7741083223249601</v>
      </c>
      <c r="F5537" s="6">
        <v>-2.7741074883724202</v>
      </c>
      <c r="G5537" s="6">
        <v>52.670909999999999</v>
      </c>
      <c r="H5537" s="6">
        <v>122676.013986013</v>
      </c>
      <c r="I5537" s="6">
        <v>47.5625</v>
      </c>
      <c r="J5537" s="6">
        <v>47.9375</v>
      </c>
      <c r="K5537" s="6">
        <v>45.6875</v>
      </c>
      <c r="L5537" s="6">
        <v>107126.10722610699</v>
      </c>
    </row>
    <row r="5538" spans="1:12" ht="15" customHeight="1" x14ac:dyDescent="0.25">
      <c r="A5538" s="5">
        <v>36815</v>
      </c>
      <c r="B5538" s="6">
        <v>47.3125</v>
      </c>
      <c r="C5538" s="2">
        <v>7098300</v>
      </c>
      <c r="D5538" s="6">
        <v>2.3125</v>
      </c>
      <c r="E5538" s="6">
        <v>5.1388888888888902</v>
      </c>
      <c r="F5538" s="6">
        <v>5.1388884306510896</v>
      </c>
      <c r="G5538" s="6">
        <v>54.173748000000003</v>
      </c>
      <c r="H5538" s="6">
        <v>126179.13286713199</v>
      </c>
      <c r="I5538" s="6">
        <v>45.25</v>
      </c>
      <c r="J5538" s="6">
        <v>47.6875</v>
      </c>
      <c r="K5538" s="6">
        <v>45.1875</v>
      </c>
      <c r="L5538" s="6">
        <v>110185.54778554699</v>
      </c>
    </row>
    <row r="5539" spans="1:12" ht="15" customHeight="1" x14ac:dyDescent="0.25">
      <c r="A5539" s="5">
        <v>36812</v>
      </c>
      <c r="B5539" s="6">
        <v>45</v>
      </c>
      <c r="C5539" s="2">
        <v>9358200</v>
      </c>
      <c r="D5539" s="6">
        <v>0.875</v>
      </c>
      <c r="E5539" s="6">
        <v>1.9830028328611899</v>
      </c>
      <c r="F5539" s="6">
        <v>1.9829981790832001</v>
      </c>
      <c r="G5539" s="6">
        <v>51.525889999999997</v>
      </c>
      <c r="H5539" s="6">
        <v>120006.969696969</v>
      </c>
      <c r="I5539" s="6">
        <v>43.625</v>
      </c>
      <c r="J5539" s="6">
        <v>45.125</v>
      </c>
      <c r="K5539" s="6">
        <v>43.625</v>
      </c>
      <c r="L5539" s="6">
        <v>104795.104895104</v>
      </c>
    </row>
    <row r="5540" spans="1:12" ht="15" customHeight="1" x14ac:dyDescent="0.25">
      <c r="A5540" s="5">
        <v>36811</v>
      </c>
      <c r="B5540" s="6">
        <v>44.125</v>
      </c>
      <c r="C5540" s="2">
        <v>19439700</v>
      </c>
      <c r="D5540" s="6">
        <v>-1.1875</v>
      </c>
      <c r="E5540" s="6">
        <v>-2.6206896551724101</v>
      </c>
      <c r="F5540" s="6">
        <v>-2.6206876879081999</v>
      </c>
      <c r="G5540" s="6">
        <v>50.524000000000001</v>
      </c>
      <c r="H5540" s="6">
        <v>117671.561771561</v>
      </c>
      <c r="I5540" s="6">
        <v>42</v>
      </c>
      <c r="J5540" s="6">
        <v>44.6875</v>
      </c>
      <c r="K5540" s="6">
        <v>41.4375</v>
      </c>
      <c r="L5540" s="6">
        <v>102755.477855477</v>
      </c>
    </row>
    <row r="5541" spans="1:12" ht="15" customHeight="1" x14ac:dyDescent="0.25">
      <c r="A5541" s="5">
        <v>36810</v>
      </c>
      <c r="B5541" s="6">
        <v>45.3125</v>
      </c>
      <c r="C5541" s="2">
        <v>8429400</v>
      </c>
      <c r="D5541" s="6">
        <v>-1.0625</v>
      </c>
      <c r="E5541" s="6">
        <v>-2.2911051212937998</v>
      </c>
      <c r="F5541" s="6">
        <v>-2.2911022786842699</v>
      </c>
      <c r="G5541" s="6">
        <v>51.883710000000001</v>
      </c>
      <c r="H5541" s="6">
        <v>120841.048951048</v>
      </c>
      <c r="I5541" s="6">
        <v>46.125</v>
      </c>
      <c r="J5541" s="6">
        <v>46.375</v>
      </c>
      <c r="K5541" s="6">
        <v>44.875</v>
      </c>
      <c r="L5541" s="6">
        <v>105523.543123543</v>
      </c>
    </row>
    <row r="5542" spans="1:12" ht="15" customHeight="1" x14ac:dyDescent="0.25">
      <c r="A5542" s="5">
        <v>36809</v>
      </c>
      <c r="B5542" s="6">
        <v>46.375</v>
      </c>
      <c r="C5542" s="2">
        <v>6683200</v>
      </c>
      <c r="D5542" s="6">
        <v>1.25</v>
      </c>
      <c r="E5542" s="6">
        <v>2.7700831024930701</v>
      </c>
      <c r="F5542" s="6">
        <v>2.7700816764119698</v>
      </c>
      <c r="G5542" s="6">
        <v>53.100292000000003</v>
      </c>
      <c r="H5542" s="6">
        <v>123676.904428904</v>
      </c>
      <c r="I5542" s="6">
        <v>45.9375</v>
      </c>
      <c r="J5542" s="6">
        <v>46.6875</v>
      </c>
      <c r="K5542" s="6">
        <v>45.375</v>
      </c>
      <c r="L5542" s="6">
        <v>108000.233100233</v>
      </c>
    </row>
    <row r="5543" spans="1:12" ht="15" customHeight="1" x14ac:dyDescent="0.25">
      <c r="A5543" s="5">
        <v>36808</v>
      </c>
      <c r="B5543" s="6">
        <v>45.125</v>
      </c>
      <c r="C5543" s="2">
        <v>6033800</v>
      </c>
      <c r="D5543" s="6">
        <v>-0.375</v>
      </c>
      <c r="E5543" s="6">
        <v>-0.82417582417582103</v>
      </c>
      <c r="F5543" s="6">
        <v>-0.82417502264944198</v>
      </c>
      <c r="G5543" s="6">
        <v>51.669018000000001</v>
      </c>
      <c r="H5543" s="6">
        <v>120340.60139860099</v>
      </c>
      <c r="I5543" s="6">
        <v>45.6875</v>
      </c>
      <c r="J5543" s="6">
        <v>46.4375</v>
      </c>
      <c r="K5543" s="6">
        <v>45.125</v>
      </c>
      <c r="L5543" s="6">
        <v>105086.48018648</v>
      </c>
    </row>
    <row r="5544" spans="1:12" ht="15" customHeight="1" x14ac:dyDescent="0.25">
      <c r="A5544" s="5">
        <v>36805</v>
      </c>
      <c r="B5544" s="6">
        <v>45.5</v>
      </c>
      <c r="C5544" s="2">
        <v>11160400</v>
      </c>
      <c r="D5544" s="6">
        <v>-0.5625</v>
      </c>
      <c r="E5544" s="6">
        <v>-1.2211668928086801</v>
      </c>
      <c r="F5544" s="6">
        <v>-1.2211675925554799</v>
      </c>
      <c r="G5544" s="6">
        <v>52.098399999999998</v>
      </c>
      <c r="H5544" s="6">
        <v>121341.49184149101</v>
      </c>
      <c r="I5544" s="6">
        <v>45.875</v>
      </c>
      <c r="J5544" s="6">
        <v>45.875</v>
      </c>
      <c r="K5544" s="6">
        <v>44.625</v>
      </c>
      <c r="L5544" s="6">
        <v>105960.60606060601</v>
      </c>
    </row>
    <row r="5545" spans="1:12" ht="15" customHeight="1" x14ac:dyDescent="0.25">
      <c r="A5545" s="5">
        <v>36804</v>
      </c>
      <c r="B5545" s="6">
        <v>46.0625</v>
      </c>
      <c r="C5545" s="2">
        <v>8732500</v>
      </c>
      <c r="D5545" s="6">
        <v>-6.25E-2</v>
      </c>
      <c r="E5545" s="6">
        <v>-0.13550135501354499</v>
      </c>
      <c r="F5545" s="6">
        <v>-0.13549996187566199</v>
      </c>
      <c r="G5545" s="6">
        <v>52.742474000000001</v>
      </c>
      <c r="H5545" s="6">
        <v>122842.829836829</v>
      </c>
      <c r="I5545" s="6">
        <v>46.375</v>
      </c>
      <c r="J5545" s="6">
        <v>46.75</v>
      </c>
      <c r="K5545" s="6">
        <v>45.75</v>
      </c>
      <c r="L5545" s="6">
        <v>107271.794871794</v>
      </c>
    </row>
    <row r="5546" spans="1:12" ht="15" customHeight="1" x14ac:dyDescent="0.25">
      <c r="A5546" s="5">
        <v>36803</v>
      </c>
      <c r="B5546" s="6">
        <v>46.125</v>
      </c>
      <c r="C5546" s="2">
        <v>11085200</v>
      </c>
      <c r="D5546" s="6">
        <v>0.3125</v>
      </c>
      <c r="E5546" s="6">
        <v>0.68212824010913597</v>
      </c>
      <c r="F5546" s="6">
        <v>0.68212501777671297</v>
      </c>
      <c r="G5546" s="6">
        <v>52.814036999999999</v>
      </c>
      <c r="H5546" s="6">
        <v>123009.64335664301</v>
      </c>
      <c r="I5546" s="6">
        <v>45.6875</v>
      </c>
      <c r="J5546" s="6">
        <v>47.875</v>
      </c>
      <c r="K5546" s="6">
        <v>45.5</v>
      </c>
      <c r="L5546" s="6">
        <v>107417.482517482</v>
      </c>
    </row>
    <row r="5547" spans="1:12" ht="15" customHeight="1" x14ac:dyDescent="0.25">
      <c r="A5547" s="5">
        <v>36802</v>
      </c>
      <c r="B5547" s="6">
        <v>45.8125</v>
      </c>
      <c r="C5547" s="2">
        <v>16548300</v>
      </c>
      <c r="D5547" s="6">
        <v>-0.4375</v>
      </c>
      <c r="E5547" s="6">
        <v>-0.94594594594594705</v>
      </c>
      <c r="F5547" s="6">
        <v>-0.94594376417241799</v>
      </c>
      <c r="G5547" s="6">
        <v>52.456220000000002</v>
      </c>
      <c r="H5547" s="6">
        <v>122175.57109557099</v>
      </c>
      <c r="I5547" s="6">
        <v>46.1875</v>
      </c>
      <c r="J5547" s="6">
        <v>46.375</v>
      </c>
      <c r="K5547" s="6">
        <v>44.125</v>
      </c>
      <c r="L5547" s="6">
        <v>106689.044289044</v>
      </c>
    </row>
    <row r="5548" spans="1:12" ht="15" customHeight="1" x14ac:dyDescent="0.25">
      <c r="A5548" s="5">
        <v>36801</v>
      </c>
      <c r="B5548" s="6">
        <v>46.25</v>
      </c>
      <c r="C5548" s="2">
        <v>11174600</v>
      </c>
      <c r="D5548" s="6">
        <v>-1.875</v>
      </c>
      <c r="E5548" s="6">
        <v>-3.8961038961038899</v>
      </c>
      <c r="F5548" s="6">
        <v>-3.8961019870834801</v>
      </c>
      <c r="G5548" s="6">
        <v>52.957165000000003</v>
      </c>
      <c r="H5548" s="6">
        <v>123343.275058275</v>
      </c>
      <c r="I5548" s="6">
        <v>48.1875</v>
      </c>
      <c r="J5548" s="6">
        <v>48.625</v>
      </c>
      <c r="K5548" s="6">
        <v>45.4375</v>
      </c>
      <c r="L5548" s="6">
        <v>107708.85780885701</v>
      </c>
    </row>
    <row r="5549" spans="1:12" ht="15" customHeight="1" x14ac:dyDescent="0.25">
      <c r="A5549" s="5">
        <v>36798</v>
      </c>
      <c r="B5549" s="6">
        <v>48.125</v>
      </c>
      <c r="C5549" s="2">
        <v>7500500</v>
      </c>
      <c r="D5549" s="6">
        <v>6.25E-2</v>
      </c>
      <c r="E5549" s="6">
        <v>0.130039011703519</v>
      </c>
      <c r="F5549" s="6">
        <v>0.130037674274463</v>
      </c>
      <c r="G5549" s="6">
        <v>55.104075999999999</v>
      </c>
      <c r="H5549" s="6">
        <v>128347.72960372901</v>
      </c>
      <c r="I5549" s="6">
        <v>48.5</v>
      </c>
      <c r="J5549" s="6">
        <v>49.5</v>
      </c>
      <c r="K5549" s="6">
        <v>48</v>
      </c>
      <c r="L5549" s="6">
        <v>112079.487179487</v>
      </c>
    </row>
    <row r="5550" spans="1:12" ht="15" customHeight="1" x14ac:dyDescent="0.25">
      <c r="A5550" s="5">
        <v>36797</v>
      </c>
      <c r="B5550" s="6">
        <v>48.0625</v>
      </c>
      <c r="C5550" s="2">
        <v>8131200</v>
      </c>
      <c r="D5550" s="6">
        <v>-6.25E-2</v>
      </c>
      <c r="E5550" s="6">
        <v>-0.129870129870124</v>
      </c>
      <c r="F5550" s="6">
        <v>-0.12986879591265699</v>
      </c>
      <c r="G5550" s="6">
        <v>55.032513000000002</v>
      </c>
      <c r="H5550" s="6">
        <v>128180.916083916</v>
      </c>
      <c r="I5550" s="6">
        <v>48.4375</v>
      </c>
      <c r="J5550" s="6">
        <v>49.875</v>
      </c>
      <c r="K5550" s="6">
        <v>48</v>
      </c>
      <c r="L5550" s="6">
        <v>111933.799533799</v>
      </c>
    </row>
    <row r="5551" spans="1:12" ht="15" customHeight="1" x14ac:dyDescent="0.25">
      <c r="A5551" s="5">
        <v>36796</v>
      </c>
      <c r="B5551" s="6">
        <v>48.125</v>
      </c>
      <c r="C5551" s="2">
        <v>7575100</v>
      </c>
      <c r="D5551" s="6">
        <v>1.25</v>
      </c>
      <c r="E5551" s="6">
        <v>2.6666666666666599</v>
      </c>
      <c r="F5551" s="6">
        <v>2.6666653252051198</v>
      </c>
      <c r="G5551" s="6">
        <v>55.104075999999999</v>
      </c>
      <c r="H5551" s="6">
        <v>128347.72960372901</v>
      </c>
      <c r="I5551" s="6">
        <v>47.625</v>
      </c>
      <c r="J5551" s="6">
        <v>48.1875</v>
      </c>
      <c r="K5551" s="6">
        <v>47.125</v>
      </c>
      <c r="L5551" s="6">
        <v>112079.487179487</v>
      </c>
    </row>
    <row r="5552" spans="1:12" ht="15" customHeight="1" x14ac:dyDescent="0.25">
      <c r="A5552" s="5">
        <v>36795</v>
      </c>
      <c r="B5552" s="6">
        <v>46.875</v>
      </c>
      <c r="C5552" s="2">
        <v>9366900</v>
      </c>
      <c r="D5552" s="6">
        <v>-2.5625</v>
      </c>
      <c r="E5552" s="6">
        <v>-5.18331226295828</v>
      </c>
      <c r="F5552" s="6">
        <v>-5.18331196815795</v>
      </c>
      <c r="G5552" s="6">
        <v>53.672801999999997</v>
      </c>
      <c r="H5552" s="6">
        <v>125011.426573426</v>
      </c>
      <c r="I5552" s="6">
        <v>49.4375</v>
      </c>
      <c r="J5552" s="6">
        <v>49.4375</v>
      </c>
      <c r="K5552" s="6">
        <v>46.875</v>
      </c>
      <c r="L5552" s="6">
        <v>109165.73426573401</v>
      </c>
    </row>
    <row r="5553" spans="1:12" ht="15" customHeight="1" x14ac:dyDescent="0.25">
      <c r="A5553" s="5">
        <v>36794</v>
      </c>
      <c r="B5553" s="6">
        <v>49.4375</v>
      </c>
      <c r="C5553" s="2">
        <v>5428900</v>
      </c>
      <c r="D5553" s="6">
        <v>-1.0625</v>
      </c>
      <c r="E5553" s="6">
        <v>-2.1039603960396001</v>
      </c>
      <c r="F5553" s="6">
        <v>-2.1039595356199201</v>
      </c>
      <c r="G5553" s="6">
        <v>56.606915000000001</v>
      </c>
      <c r="H5553" s="6">
        <v>131850.85081584999</v>
      </c>
      <c r="I5553" s="6">
        <v>50.625</v>
      </c>
      <c r="J5553" s="6">
        <v>50.6875</v>
      </c>
      <c r="K5553" s="6">
        <v>48.9375</v>
      </c>
      <c r="L5553" s="6">
        <v>115138.927738927</v>
      </c>
    </row>
    <row r="5554" spans="1:12" ht="15" customHeight="1" x14ac:dyDescent="0.25">
      <c r="A5554" s="5">
        <v>36791</v>
      </c>
      <c r="B5554" s="6">
        <v>50.5</v>
      </c>
      <c r="C5554" s="2">
        <v>6714700</v>
      </c>
      <c r="D5554" s="6">
        <v>-0.5</v>
      </c>
      <c r="E5554" s="6">
        <v>-0.98039215686274095</v>
      </c>
      <c r="F5554" s="6">
        <v>-0.98039235832696403</v>
      </c>
      <c r="G5554" s="6">
        <v>57.823498000000001</v>
      </c>
      <c r="H5554" s="6">
        <v>134686.708624708</v>
      </c>
      <c r="I5554" s="6">
        <v>51.9375</v>
      </c>
      <c r="J5554" s="6">
        <v>51.9375</v>
      </c>
      <c r="K5554" s="6">
        <v>49.5625</v>
      </c>
      <c r="L5554" s="6">
        <v>117615.617715617</v>
      </c>
    </row>
    <row r="5555" spans="1:12" ht="15" customHeight="1" x14ac:dyDescent="0.25">
      <c r="A5555" s="5">
        <v>36790</v>
      </c>
      <c r="B5555" s="6">
        <v>51</v>
      </c>
      <c r="C5555" s="2">
        <v>8626100</v>
      </c>
      <c r="D5555" s="6">
        <v>2.5625</v>
      </c>
      <c r="E5555" s="6">
        <v>5.2903225806451601</v>
      </c>
      <c r="F5555" s="6">
        <v>5.29032230146482</v>
      </c>
      <c r="G5555" s="6">
        <v>58.396008000000002</v>
      </c>
      <c r="H5555" s="6">
        <v>136021.23076922999</v>
      </c>
      <c r="I5555" s="6">
        <v>48.6875</v>
      </c>
      <c r="J5555" s="6">
        <v>51.375</v>
      </c>
      <c r="K5555" s="6">
        <v>48.625</v>
      </c>
      <c r="L5555" s="6">
        <v>118781.118881118</v>
      </c>
    </row>
    <row r="5556" spans="1:12" ht="15" customHeight="1" x14ac:dyDescent="0.25">
      <c r="A5556" s="5">
        <v>36789</v>
      </c>
      <c r="B5556" s="6">
        <v>48.4375</v>
      </c>
      <c r="C5556" s="2">
        <v>9824000</v>
      </c>
      <c r="D5556" s="6">
        <v>-1.1875</v>
      </c>
      <c r="E5556" s="6">
        <v>-2.3929471032745502</v>
      </c>
      <c r="F5556" s="6">
        <v>-2.3929471476043802</v>
      </c>
      <c r="G5556" s="6">
        <v>55.461894999999998</v>
      </c>
      <c r="H5556" s="6">
        <v>129181.806526806</v>
      </c>
      <c r="I5556" s="6">
        <v>49.9375</v>
      </c>
      <c r="J5556" s="6">
        <v>50</v>
      </c>
      <c r="K5556" s="6">
        <v>48.0625</v>
      </c>
      <c r="L5556" s="6">
        <v>112807.92540792499</v>
      </c>
    </row>
    <row r="5557" spans="1:12" ht="15" customHeight="1" x14ac:dyDescent="0.25">
      <c r="A5557" s="5">
        <v>36788</v>
      </c>
      <c r="B5557" s="6">
        <v>49.625</v>
      </c>
      <c r="C5557" s="2">
        <v>8518000</v>
      </c>
      <c r="D5557" s="6">
        <v>-1.5</v>
      </c>
      <c r="E5557" s="6">
        <v>-2.9339853300733498</v>
      </c>
      <c r="F5557" s="6">
        <v>-2.9339842483152401</v>
      </c>
      <c r="G5557" s="6">
        <v>56.821606000000003</v>
      </c>
      <c r="H5557" s="6">
        <v>132351.29603729601</v>
      </c>
      <c r="I5557" s="6">
        <v>50.625</v>
      </c>
      <c r="J5557" s="6">
        <v>50.875</v>
      </c>
      <c r="K5557" s="6">
        <v>49.25</v>
      </c>
      <c r="L5557" s="6">
        <v>115575.99067599</v>
      </c>
    </row>
    <row r="5558" spans="1:12" ht="15" customHeight="1" x14ac:dyDescent="0.25">
      <c r="A5558" s="5">
        <v>36787</v>
      </c>
      <c r="B5558" s="6">
        <v>51.125</v>
      </c>
      <c r="C5558" s="2">
        <v>5206000</v>
      </c>
      <c r="D5558" s="6">
        <v>-0.75</v>
      </c>
      <c r="E5558" s="6">
        <v>-1.44578313253012</v>
      </c>
      <c r="F5558" s="6">
        <v>-1.4457834367881599</v>
      </c>
      <c r="G5558" s="6">
        <v>58.539135000000002</v>
      </c>
      <c r="H5558" s="6">
        <v>136354.86013985999</v>
      </c>
      <c r="I5558" s="6">
        <v>51</v>
      </c>
      <c r="J5558" s="6">
        <v>52.6875</v>
      </c>
      <c r="K5558" s="6">
        <v>50.625</v>
      </c>
      <c r="L5558" s="6">
        <v>119072.494172494</v>
      </c>
    </row>
    <row r="5559" spans="1:12" ht="15" customHeight="1" x14ac:dyDescent="0.25">
      <c r="A5559" s="5">
        <v>36784</v>
      </c>
      <c r="B5559" s="6">
        <v>51.875</v>
      </c>
      <c r="C5559" s="2">
        <v>8057800</v>
      </c>
      <c r="D5559" s="6">
        <v>-0.5625</v>
      </c>
      <c r="E5559" s="6">
        <v>-1.07270560190703</v>
      </c>
      <c r="F5559" s="6">
        <v>-1.0727045895044101</v>
      </c>
      <c r="G5559" s="6">
        <v>59.3979</v>
      </c>
      <c r="H5559" s="6">
        <v>138356.64335664301</v>
      </c>
      <c r="I5559" s="6">
        <v>52.3125</v>
      </c>
      <c r="J5559" s="6">
        <v>52.9375</v>
      </c>
      <c r="K5559" s="6">
        <v>51.4375</v>
      </c>
      <c r="L5559" s="6">
        <v>120820.745920745</v>
      </c>
    </row>
    <row r="5560" spans="1:12" ht="15" customHeight="1" x14ac:dyDescent="0.25">
      <c r="A5560" s="5">
        <v>36783</v>
      </c>
      <c r="B5560" s="6">
        <v>52.4375</v>
      </c>
      <c r="C5560" s="2">
        <v>4703800</v>
      </c>
      <c r="D5560" s="6">
        <v>-1.4375</v>
      </c>
      <c r="E5560" s="6">
        <v>-2.6682134570765599</v>
      </c>
      <c r="F5560" s="6">
        <v>-2.6682152135409201</v>
      </c>
      <c r="G5560" s="6">
        <v>60.041972999999999</v>
      </c>
      <c r="H5560" s="6">
        <v>139857.97902097899</v>
      </c>
      <c r="I5560" s="6">
        <v>53.625</v>
      </c>
      <c r="J5560" s="6">
        <v>53.625</v>
      </c>
      <c r="K5560" s="6">
        <v>51.875</v>
      </c>
      <c r="L5560" s="6">
        <v>122131.934731934</v>
      </c>
    </row>
    <row r="5561" spans="1:12" ht="15" customHeight="1" x14ac:dyDescent="0.25">
      <c r="A5561" s="5">
        <v>36782</v>
      </c>
      <c r="B5561" s="6">
        <v>53.875</v>
      </c>
      <c r="C5561" s="2">
        <v>4970000</v>
      </c>
      <c r="D5561" s="6">
        <v>-0.5</v>
      </c>
      <c r="E5561" s="6">
        <v>-0.91954022988506301</v>
      </c>
      <c r="F5561" s="6">
        <v>-0.80919821601741404</v>
      </c>
      <c r="G5561" s="6">
        <v>61.687939999999998</v>
      </c>
      <c r="H5561" s="6">
        <v>143694.73193473101</v>
      </c>
      <c r="I5561" s="6">
        <v>54.25</v>
      </c>
      <c r="J5561" s="6">
        <v>54.4375</v>
      </c>
      <c r="K5561" s="6">
        <v>53</v>
      </c>
      <c r="L5561" s="6">
        <v>125482.75058275</v>
      </c>
    </row>
    <row r="5562" spans="1:12" ht="15" customHeight="1" x14ac:dyDescent="0.25">
      <c r="A5562" s="5">
        <v>36781</v>
      </c>
      <c r="B5562" s="6">
        <v>54.375</v>
      </c>
      <c r="C5562" s="2">
        <v>6252700</v>
      </c>
      <c r="D5562" s="6">
        <v>6.25E-2</v>
      </c>
      <c r="E5562" s="6">
        <v>0.115074798619096</v>
      </c>
      <c r="F5562" s="6">
        <v>0.115076206495179</v>
      </c>
      <c r="G5562" s="6">
        <v>62.191189999999999</v>
      </c>
      <c r="H5562" s="6">
        <v>144867.80885780801</v>
      </c>
      <c r="I5562" s="6">
        <v>53.5625</v>
      </c>
      <c r="J5562" s="6">
        <v>54.625</v>
      </c>
      <c r="K5562" s="6">
        <v>52.9375</v>
      </c>
      <c r="L5562" s="6">
        <v>126648.251748251</v>
      </c>
    </row>
    <row r="5563" spans="1:12" ht="15" customHeight="1" x14ac:dyDescent="0.25">
      <c r="A5563" s="5">
        <v>36780</v>
      </c>
      <c r="B5563" s="6">
        <v>54.3125</v>
      </c>
      <c r="C5563" s="2">
        <v>9752100</v>
      </c>
      <c r="D5563" s="6">
        <v>2.25</v>
      </c>
      <c r="E5563" s="6">
        <v>4.3217286914765998</v>
      </c>
      <c r="F5563" s="6">
        <v>4.3217295402318596</v>
      </c>
      <c r="G5563" s="6">
        <v>62.119705000000003</v>
      </c>
      <c r="H5563" s="6">
        <v>144701.177156177</v>
      </c>
      <c r="I5563" s="6">
        <v>52.75</v>
      </c>
      <c r="J5563" s="6">
        <v>54.625</v>
      </c>
      <c r="K5563" s="6">
        <v>52.6875</v>
      </c>
      <c r="L5563" s="6">
        <v>126502.56410256401</v>
      </c>
    </row>
    <row r="5564" spans="1:12" ht="15" customHeight="1" x14ac:dyDescent="0.25">
      <c r="A5564" s="5">
        <v>36777</v>
      </c>
      <c r="B5564" s="6">
        <v>52.0625</v>
      </c>
      <c r="C5564" s="2">
        <v>7355400</v>
      </c>
      <c r="D5564" s="6">
        <v>1.1875</v>
      </c>
      <c r="E5564" s="6">
        <v>2.33415233415232</v>
      </c>
      <c r="F5564" s="6">
        <v>2.3341481623040301</v>
      </c>
      <c r="G5564" s="6">
        <v>59.546275999999999</v>
      </c>
      <c r="H5564" s="6">
        <v>138702.50815850799</v>
      </c>
      <c r="I5564" s="6">
        <v>51.5</v>
      </c>
      <c r="J5564" s="6">
        <v>52.625</v>
      </c>
      <c r="K5564" s="6">
        <v>51</v>
      </c>
      <c r="L5564" s="6">
        <v>121257.80885780801</v>
      </c>
    </row>
    <row r="5565" spans="1:12" ht="15" customHeight="1" x14ac:dyDescent="0.25">
      <c r="A5565" s="5">
        <v>36776</v>
      </c>
      <c r="B5565" s="6">
        <v>50.875</v>
      </c>
      <c r="C5565" s="2">
        <v>8362500</v>
      </c>
      <c r="D5565" s="6">
        <v>0.5</v>
      </c>
      <c r="E5565" s="6">
        <v>0.99255583126551805</v>
      </c>
      <c r="F5565" s="6">
        <v>0.99255579250470105</v>
      </c>
      <c r="G5565" s="6">
        <v>58.188079999999999</v>
      </c>
      <c r="H5565" s="6">
        <v>135536.55011655</v>
      </c>
      <c r="I5565" s="6">
        <v>51.1875</v>
      </c>
      <c r="J5565" s="6">
        <v>52.0625</v>
      </c>
      <c r="K5565" s="6">
        <v>50.8125</v>
      </c>
      <c r="L5565" s="6">
        <v>118489.743589743</v>
      </c>
    </row>
    <row r="5566" spans="1:12" ht="15" customHeight="1" x14ac:dyDescent="0.25">
      <c r="A5566" s="5">
        <v>36775</v>
      </c>
      <c r="B5566" s="6">
        <v>50.375</v>
      </c>
      <c r="C5566" s="2">
        <v>8302000</v>
      </c>
      <c r="D5566" s="6">
        <v>0.625</v>
      </c>
      <c r="E5566" s="6">
        <v>1.25628140703517</v>
      </c>
      <c r="F5566" s="6">
        <v>1.2562862509989301</v>
      </c>
      <c r="G5566" s="6">
        <v>57.616207000000003</v>
      </c>
      <c r="H5566" s="6">
        <v>134203.512820512</v>
      </c>
      <c r="I5566" s="6">
        <v>50.25</v>
      </c>
      <c r="J5566" s="6">
        <v>51.125</v>
      </c>
      <c r="K5566" s="6">
        <v>50</v>
      </c>
      <c r="L5566" s="6">
        <v>117324.24242424199</v>
      </c>
    </row>
    <row r="5567" spans="1:12" ht="15" customHeight="1" x14ac:dyDescent="0.25">
      <c r="A5567" s="5">
        <v>36774</v>
      </c>
      <c r="B5567" s="6">
        <v>49.75</v>
      </c>
      <c r="C5567" s="2">
        <v>7964300</v>
      </c>
      <c r="D5567" s="6">
        <v>0.9375</v>
      </c>
      <c r="E5567" s="6">
        <v>1.92061459667094</v>
      </c>
      <c r="F5567" s="6">
        <v>1.9206166676518199</v>
      </c>
      <c r="G5567" s="6">
        <v>56.901363000000003</v>
      </c>
      <c r="H5567" s="6">
        <v>132537.20979020899</v>
      </c>
      <c r="I5567" s="6">
        <v>48.9375</v>
      </c>
      <c r="J5567" s="6">
        <v>50.1875</v>
      </c>
      <c r="K5567" s="6">
        <v>48.8125</v>
      </c>
      <c r="L5567" s="6">
        <v>115867.365967365</v>
      </c>
    </row>
    <row r="5568" spans="1:12" ht="15" customHeight="1" x14ac:dyDescent="0.25">
      <c r="A5568" s="5">
        <v>36770</v>
      </c>
      <c r="B5568" s="6">
        <v>48.8125</v>
      </c>
      <c r="C5568" s="2">
        <v>7651700</v>
      </c>
      <c r="D5568" s="6">
        <v>1.375</v>
      </c>
      <c r="E5568" s="6">
        <v>2.8985507246376701</v>
      </c>
      <c r="F5568" s="6">
        <v>2.8985493890587999</v>
      </c>
      <c r="G5568" s="6">
        <v>55.829099999999997</v>
      </c>
      <c r="H5568" s="6">
        <v>130037.762237762</v>
      </c>
      <c r="I5568" s="6">
        <v>47.5625</v>
      </c>
      <c r="J5568" s="6">
        <v>49.125</v>
      </c>
      <c r="K5568" s="6">
        <v>47.375</v>
      </c>
      <c r="L5568" s="6">
        <v>113682.051282051</v>
      </c>
    </row>
    <row r="5569" spans="1:12" ht="15" customHeight="1" x14ac:dyDescent="0.25">
      <c r="A5569" s="5">
        <v>36769</v>
      </c>
      <c r="B5569" s="6">
        <v>47.4375</v>
      </c>
      <c r="C5569" s="2">
        <v>12078800</v>
      </c>
      <c r="D5569" s="6">
        <v>-0.75</v>
      </c>
      <c r="E5569" s="6">
        <v>-1.5564202334630199</v>
      </c>
      <c r="F5569" s="6">
        <v>-1.5564211512592201</v>
      </c>
      <c r="G5569" s="6">
        <v>54.256450000000001</v>
      </c>
      <c r="H5569" s="6">
        <v>126371.91142191101</v>
      </c>
      <c r="I5569" s="6">
        <v>48.3125</v>
      </c>
      <c r="J5569" s="6">
        <v>48.75</v>
      </c>
      <c r="K5569" s="6">
        <v>47.125</v>
      </c>
      <c r="L5569" s="6">
        <v>110476.92307692301</v>
      </c>
    </row>
    <row r="5570" spans="1:12" ht="15" customHeight="1" x14ac:dyDescent="0.25">
      <c r="A5570" s="5">
        <v>36768</v>
      </c>
      <c r="B5570" s="6">
        <v>48.1875</v>
      </c>
      <c r="C5570" s="2">
        <v>8104300</v>
      </c>
      <c r="D5570" s="6">
        <v>-1.0625</v>
      </c>
      <c r="E5570" s="6">
        <v>-2.1573604060913598</v>
      </c>
      <c r="F5570" s="6">
        <v>-2.1573602033322099</v>
      </c>
      <c r="G5570" s="6">
        <v>55.114260000000002</v>
      </c>
      <c r="H5570" s="6">
        <v>128371.468531468</v>
      </c>
      <c r="I5570" s="6">
        <v>48.875</v>
      </c>
      <c r="J5570" s="6">
        <v>49</v>
      </c>
      <c r="K5570" s="6">
        <v>48</v>
      </c>
      <c r="L5570" s="6">
        <v>112225.17482517401</v>
      </c>
    </row>
    <row r="5571" spans="1:12" ht="15" customHeight="1" x14ac:dyDescent="0.25">
      <c r="A5571" s="5">
        <v>36767</v>
      </c>
      <c r="B5571" s="6">
        <v>49.25</v>
      </c>
      <c r="C5571" s="2">
        <v>5634300</v>
      </c>
      <c r="D5571" s="6">
        <v>-0.1875</v>
      </c>
      <c r="E5571" s="6">
        <v>-0.37926675094816997</v>
      </c>
      <c r="F5571" s="6">
        <v>-0.37927137910168601</v>
      </c>
      <c r="G5571" s="6">
        <v>56.32949</v>
      </c>
      <c r="H5571" s="6">
        <v>131204.172494172</v>
      </c>
      <c r="I5571" s="6">
        <v>49.5</v>
      </c>
      <c r="J5571" s="6">
        <v>49.5</v>
      </c>
      <c r="K5571" s="6">
        <v>48.875</v>
      </c>
      <c r="L5571" s="6">
        <v>114701.86480186399</v>
      </c>
    </row>
    <row r="5572" spans="1:12" ht="15" customHeight="1" x14ac:dyDescent="0.25">
      <c r="A5572" s="5">
        <v>36766</v>
      </c>
      <c r="B5572" s="6">
        <v>49.4375</v>
      </c>
      <c r="C5572" s="2">
        <v>6996400</v>
      </c>
      <c r="D5572" s="6">
        <v>-0.875</v>
      </c>
      <c r="E5572" s="6">
        <v>-1.7391304347826</v>
      </c>
      <c r="F5572" s="6">
        <v>-1.73913250500602</v>
      </c>
      <c r="G5572" s="6">
        <v>56.543945000000001</v>
      </c>
      <c r="H5572" s="6">
        <v>131704.067599067</v>
      </c>
      <c r="I5572" s="6">
        <v>50.0625</v>
      </c>
      <c r="J5572" s="6">
        <v>50.625</v>
      </c>
      <c r="K5572" s="6">
        <v>48.625</v>
      </c>
      <c r="L5572" s="6">
        <v>115138.927738927</v>
      </c>
    </row>
    <row r="5573" spans="1:12" ht="15" customHeight="1" x14ac:dyDescent="0.25">
      <c r="A5573" s="5">
        <v>36763</v>
      </c>
      <c r="B5573" s="6">
        <v>50.3125</v>
      </c>
      <c r="C5573" s="2">
        <v>4862400</v>
      </c>
      <c r="D5573" s="6">
        <v>1.25</v>
      </c>
      <c r="E5573" s="6">
        <v>2.5477707006369399</v>
      </c>
      <c r="F5573" s="6">
        <v>2.54777328858715</v>
      </c>
      <c r="G5573" s="6">
        <v>57.544724000000002</v>
      </c>
      <c r="H5573" s="6">
        <v>134036.885780885</v>
      </c>
      <c r="I5573" s="6">
        <v>49.625</v>
      </c>
      <c r="J5573" s="6">
        <v>50.4375</v>
      </c>
      <c r="K5573" s="6">
        <v>49.25</v>
      </c>
      <c r="L5573" s="6">
        <v>117178.554778554</v>
      </c>
    </row>
    <row r="5574" spans="1:12" ht="15" customHeight="1" x14ac:dyDescent="0.25">
      <c r="A5574" s="5">
        <v>36762</v>
      </c>
      <c r="B5574" s="6">
        <v>49.0625</v>
      </c>
      <c r="C5574" s="2">
        <v>4905300</v>
      </c>
      <c r="D5574" s="6">
        <v>-0.4375</v>
      </c>
      <c r="E5574" s="6">
        <v>-0.88383838383838598</v>
      </c>
      <c r="F5574" s="6">
        <v>-0.88384032409539703</v>
      </c>
      <c r="G5574" s="6">
        <v>56.11504</v>
      </c>
      <c r="H5574" s="6">
        <v>130704.28904428901</v>
      </c>
      <c r="I5574" s="6">
        <v>49.75</v>
      </c>
      <c r="J5574" s="6">
        <v>50.125</v>
      </c>
      <c r="K5574" s="6">
        <v>49</v>
      </c>
      <c r="L5574" s="6">
        <v>114264.801864801</v>
      </c>
    </row>
    <row r="5575" spans="1:12" ht="15" customHeight="1" x14ac:dyDescent="0.25">
      <c r="A5575" s="5">
        <v>36761</v>
      </c>
      <c r="B5575" s="6">
        <v>49.5</v>
      </c>
      <c r="C5575" s="2">
        <v>6861100</v>
      </c>
      <c r="D5575" s="6">
        <v>-0.1875</v>
      </c>
      <c r="E5575" s="6">
        <v>-0.37735849056603699</v>
      </c>
      <c r="F5575" s="6">
        <v>-0.37735430727637798</v>
      </c>
      <c r="G5575" s="6">
        <v>56.615430000000003</v>
      </c>
      <c r="H5575" s="6">
        <v>131870.69930069899</v>
      </c>
      <c r="I5575" s="6">
        <v>49.75</v>
      </c>
      <c r="J5575" s="6">
        <v>50.1875</v>
      </c>
      <c r="K5575" s="6">
        <v>49.0625</v>
      </c>
      <c r="L5575" s="6">
        <v>115284.615384615</v>
      </c>
    </row>
    <row r="5576" spans="1:12" ht="15" customHeight="1" x14ac:dyDescent="0.25">
      <c r="A5576" s="5">
        <v>36760</v>
      </c>
      <c r="B5576" s="6">
        <v>49.6875</v>
      </c>
      <c r="C5576" s="2">
        <v>7599800</v>
      </c>
      <c r="D5576" s="6">
        <v>0.625</v>
      </c>
      <c r="E5576" s="6">
        <v>1.2738853503184699</v>
      </c>
      <c r="F5576" s="6">
        <v>1.2738830801866901</v>
      </c>
      <c r="G5576" s="6">
        <v>56.829880000000003</v>
      </c>
      <c r="H5576" s="6">
        <v>132370.58275058199</v>
      </c>
      <c r="I5576" s="6">
        <v>49</v>
      </c>
      <c r="J5576" s="6">
        <v>49.875</v>
      </c>
      <c r="K5576" s="6">
        <v>48.5625</v>
      </c>
      <c r="L5576" s="6">
        <v>115721.678321678</v>
      </c>
    </row>
    <row r="5577" spans="1:12" ht="15" customHeight="1" x14ac:dyDescent="0.25">
      <c r="A5577" s="5">
        <v>36759</v>
      </c>
      <c r="B5577" s="6">
        <v>49.0625</v>
      </c>
      <c r="C5577" s="2">
        <v>14095600</v>
      </c>
      <c r="D5577" s="6">
        <v>-1.4375</v>
      </c>
      <c r="E5577" s="6">
        <v>-2.8465346534653402</v>
      </c>
      <c r="F5577" s="6">
        <v>-2.84653308927167</v>
      </c>
      <c r="G5577" s="6">
        <v>56.11504</v>
      </c>
      <c r="H5577" s="6">
        <v>130704.28904428901</v>
      </c>
      <c r="I5577" s="6">
        <v>49.25</v>
      </c>
      <c r="J5577" s="6">
        <v>49.75</v>
      </c>
      <c r="K5577" s="6">
        <v>47.8125</v>
      </c>
      <c r="L5577" s="6">
        <v>114264.801864801</v>
      </c>
    </row>
    <row r="5578" spans="1:12" ht="15" customHeight="1" x14ac:dyDescent="0.25">
      <c r="A5578" s="5">
        <v>36756</v>
      </c>
      <c r="B5578" s="6">
        <v>50.5</v>
      </c>
      <c r="C5578" s="2">
        <v>7321600</v>
      </c>
      <c r="D5578" s="6">
        <v>0.5</v>
      </c>
      <c r="E5578" s="6">
        <v>1</v>
      </c>
      <c r="F5578" s="6">
        <v>1.0000017486399799</v>
      </c>
      <c r="G5578" s="6">
        <v>57.759174000000002</v>
      </c>
      <c r="H5578" s="6">
        <v>134536.76923076899</v>
      </c>
      <c r="I5578" s="6">
        <v>49.6875</v>
      </c>
      <c r="J5578" s="6">
        <v>50.5</v>
      </c>
      <c r="K5578" s="6">
        <v>49.5625</v>
      </c>
      <c r="L5578" s="6">
        <v>117615.617715617</v>
      </c>
    </row>
    <row r="5579" spans="1:12" ht="15" customHeight="1" x14ac:dyDescent="0.25">
      <c r="A5579" s="5">
        <v>36755</v>
      </c>
      <c r="B5579" s="6">
        <v>50</v>
      </c>
      <c r="C5579" s="2">
        <v>6791700</v>
      </c>
      <c r="D5579" s="6">
        <v>0.4375</v>
      </c>
      <c r="E5579" s="6">
        <v>0.88272383354350803</v>
      </c>
      <c r="F5579" s="6">
        <v>0.88272049670441399</v>
      </c>
      <c r="G5579" s="6">
        <v>57.1873</v>
      </c>
      <c r="H5579" s="6">
        <v>133203.72960372901</v>
      </c>
      <c r="I5579" s="6">
        <v>49.5625</v>
      </c>
      <c r="J5579" s="6">
        <v>50.4375</v>
      </c>
      <c r="K5579" s="6">
        <v>48.625</v>
      </c>
      <c r="L5579" s="6">
        <v>116450.116550116</v>
      </c>
    </row>
    <row r="5580" spans="1:12" ht="15" customHeight="1" x14ac:dyDescent="0.25">
      <c r="A5580" s="5">
        <v>36754</v>
      </c>
      <c r="B5580" s="6">
        <v>49.5625</v>
      </c>
      <c r="C5580" s="2">
        <v>13788800</v>
      </c>
      <c r="D5580" s="6">
        <v>-2.1875</v>
      </c>
      <c r="E5580" s="6">
        <v>-4.2270531400966096</v>
      </c>
      <c r="F5580" s="6">
        <v>-4.2270540174977</v>
      </c>
      <c r="G5580" s="6">
        <v>56.686912999999997</v>
      </c>
      <c r="H5580" s="6">
        <v>132037.32634032599</v>
      </c>
      <c r="I5580" s="6">
        <v>50.75</v>
      </c>
      <c r="J5580" s="6">
        <v>50.875</v>
      </c>
      <c r="K5580" s="6">
        <v>48.75</v>
      </c>
      <c r="L5580" s="6">
        <v>115430.303030303</v>
      </c>
    </row>
    <row r="5581" spans="1:12" ht="15" customHeight="1" x14ac:dyDescent="0.25">
      <c r="A5581" s="5">
        <v>36753</v>
      </c>
      <c r="B5581" s="6">
        <v>51.75</v>
      </c>
      <c r="C5581" s="2">
        <v>7923200</v>
      </c>
      <c r="D5581" s="6">
        <v>-0.75</v>
      </c>
      <c r="E5581" s="6">
        <v>-1.4285714285714199</v>
      </c>
      <c r="F5581" s="6">
        <v>-1.42856726514285</v>
      </c>
      <c r="G5581" s="6">
        <v>59.188858000000003</v>
      </c>
      <c r="H5581" s="6">
        <v>137869.36596736501</v>
      </c>
      <c r="I5581" s="6">
        <v>51.875</v>
      </c>
      <c r="J5581" s="6">
        <v>52.5625</v>
      </c>
      <c r="K5581" s="6">
        <v>51.25</v>
      </c>
      <c r="L5581" s="6">
        <v>120529.37062936999</v>
      </c>
    </row>
    <row r="5582" spans="1:12" ht="15" customHeight="1" x14ac:dyDescent="0.25">
      <c r="A5582" s="5">
        <v>36752</v>
      </c>
      <c r="B5582" s="6">
        <v>52.5</v>
      </c>
      <c r="C5582" s="2">
        <v>6026000</v>
      </c>
      <c r="D5582" s="6">
        <v>0.9375</v>
      </c>
      <c r="E5582" s="6">
        <v>1.8181818181817999</v>
      </c>
      <c r="F5582" s="6">
        <v>1.8181820339919299</v>
      </c>
      <c r="G5582" s="6">
        <v>60.046664999999997</v>
      </c>
      <c r="H5582" s="6">
        <v>139868.916083916</v>
      </c>
      <c r="I5582" s="6">
        <v>52.25</v>
      </c>
      <c r="J5582" s="6">
        <v>53.0625</v>
      </c>
      <c r="K5582" s="6">
        <v>52.125</v>
      </c>
      <c r="L5582" s="6">
        <v>122277.622377622</v>
      </c>
    </row>
    <row r="5583" spans="1:12" ht="15" customHeight="1" x14ac:dyDescent="0.25">
      <c r="A5583" s="5">
        <v>36749</v>
      </c>
      <c r="B5583" s="6">
        <v>51.5625</v>
      </c>
      <c r="C5583" s="2">
        <v>7518200</v>
      </c>
      <c r="D5583" s="6">
        <v>0.75</v>
      </c>
      <c r="E5583" s="6">
        <v>1.4760147601475999</v>
      </c>
      <c r="F5583" s="6">
        <v>1.4760103981313599</v>
      </c>
      <c r="G5583" s="6">
        <v>58.974403000000002</v>
      </c>
      <c r="H5583" s="6">
        <v>137369.47086247001</v>
      </c>
      <c r="I5583" s="6">
        <v>51.4375</v>
      </c>
      <c r="J5583" s="6">
        <v>52.375</v>
      </c>
      <c r="K5583" s="6">
        <v>51.125</v>
      </c>
      <c r="L5583" s="6">
        <v>120092.307692307</v>
      </c>
    </row>
    <row r="5584" spans="1:12" ht="15" customHeight="1" x14ac:dyDescent="0.25">
      <c r="A5584" s="5">
        <v>36748</v>
      </c>
      <c r="B5584" s="6">
        <v>50.8125</v>
      </c>
      <c r="C5584" s="2">
        <v>12219200</v>
      </c>
      <c r="D5584" s="6">
        <v>-2.3125</v>
      </c>
      <c r="E5584" s="6">
        <v>-4.3529411764705896</v>
      </c>
      <c r="F5584" s="6">
        <v>-4.3529431707671504</v>
      </c>
      <c r="G5584" s="6">
        <v>58.116596000000001</v>
      </c>
      <c r="H5584" s="6">
        <v>135369.92074592001</v>
      </c>
      <c r="I5584" s="6">
        <v>53.125</v>
      </c>
      <c r="J5584" s="6">
        <v>53.25</v>
      </c>
      <c r="K5584" s="6">
        <v>50.6875</v>
      </c>
      <c r="L5584" s="6">
        <v>118344.055944055</v>
      </c>
    </row>
    <row r="5585" spans="1:12" ht="15" customHeight="1" x14ac:dyDescent="0.25">
      <c r="A5585" s="5">
        <v>36747</v>
      </c>
      <c r="B5585" s="6">
        <v>53.125</v>
      </c>
      <c r="C5585" s="2">
        <v>17674300</v>
      </c>
      <c r="D5585" s="6">
        <v>-4.375</v>
      </c>
      <c r="E5585" s="6">
        <v>-7.6086956521739104</v>
      </c>
      <c r="F5585" s="6">
        <v>-7.6086913549490198</v>
      </c>
      <c r="G5585" s="6">
        <v>60.761510000000001</v>
      </c>
      <c r="H5585" s="6">
        <v>141535.22144522099</v>
      </c>
      <c r="I5585" s="6">
        <v>54.0625</v>
      </c>
      <c r="J5585" s="6">
        <v>54.75</v>
      </c>
      <c r="K5585" s="6">
        <v>52.9375</v>
      </c>
      <c r="L5585" s="6">
        <v>123734.49883449799</v>
      </c>
    </row>
    <row r="5586" spans="1:12" ht="15" customHeight="1" x14ac:dyDescent="0.25">
      <c r="A5586" s="5">
        <v>36746</v>
      </c>
      <c r="B5586" s="6">
        <v>57.5</v>
      </c>
      <c r="C5586" s="2">
        <v>5846800</v>
      </c>
      <c r="D5586" s="6">
        <v>2.375</v>
      </c>
      <c r="E5586" s="6">
        <v>4.3083900226757299</v>
      </c>
      <c r="F5586" s="6">
        <v>4.3083887135402401</v>
      </c>
      <c r="G5586" s="6">
        <v>65.765395999999996</v>
      </c>
      <c r="H5586" s="6">
        <v>153199.29137529101</v>
      </c>
      <c r="I5586" s="6">
        <v>56.4375</v>
      </c>
      <c r="J5586" s="6">
        <v>57.625</v>
      </c>
      <c r="K5586" s="6">
        <v>55.0625</v>
      </c>
      <c r="L5586" s="6">
        <v>133932.634032634</v>
      </c>
    </row>
    <row r="5587" spans="1:12" ht="15" customHeight="1" x14ac:dyDescent="0.25">
      <c r="A5587" s="5">
        <v>36745</v>
      </c>
      <c r="B5587" s="6">
        <v>55.125</v>
      </c>
      <c r="C5587" s="2">
        <v>5598600</v>
      </c>
      <c r="D5587" s="6">
        <v>2.1875</v>
      </c>
      <c r="E5587" s="6">
        <v>4.1322314049586799</v>
      </c>
      <c r="F5587" s="6">
        <v>4.1322340802906599</v>
      </c>
      <c r="G5587" s="6">
        <v>63.048999999999999</v>
      </c>
      <c r="H5587" s="6">
        <v>146867.36596736501</v>
      </c>
      <c r="I5587" s="6">
        <v>53.125</v>
      </c>
      <c r="J5587" s="6">
        <v>55.9375</v>
      </c>
      <c r="K5587" s="6">
        <v>53</v>
      </c>
      <c r="L5587" s="6">
        <v>128396.50349650301</v>
      </c>
    </row>
    <row r="5588" spans="1:12" ht="15" customHeight="1" x14ac:dyDescent="0.25">
      <c r="A5588" s="5">
        <v>36742</v>
      </c>
      <c r="B5588" s="6">
        <v>52.9375</v>
      </c>
      <c r="C5588" s="2">
        <v>5834300</v>
      </c>
      <c r="D5588" s="6">
        <v>-0.5625</v>
      </c>
      <c r="E5588" s="6">
        <v>-1.05140186915887</v>
      </c>
      <c r="F5588" s="6">
        <v>-1.0514000478179399</v>
      </c>
      <c r="G5588" s="6">
        <v>60.547054000000003</v>
      </c>
      <c r="H5588" s="6">
        <v>141035.32400932399</v>
      </c>
      <c r="I5588" s="6">
        <v>54.0625</v>
      </c>
      <c r="J5588" s="6">
        <v>54.0625</v>
      </c>
      <c r="K5588" s="6">
        <v>52.75</v>
      </c>
      <c r="L5588" s="6">
        <v>123297.435897435</v>
      </c>
    </row>
    <row r="5589" spans="1:12" ht="15" customHeight="1" x14ac:dyDescent="0.25">
      <c r="A5589" s="5">
        <v>36741</v>
      </c>
      <c r="B5589" s="6">
        <v>53.5</v>
      </c>
      <c r="C5589" s="2">
        <v>8189900</v>
      </c>
      <c r="D5589" s="6">
        <v>-0.5625</v>
      </c>
      <c r="E5589" s="6">
        <v>-1.04046242774566</v>
      </c>
      <c r="F5589" s="6">
        <v>-1.04046704575833</v>
      </c>
      <c r="G5589" s="6">
        <v>61.19041</v>
      </c>
      <c r="H5589" s="6">
        <v>142534.988344988</v>
      </c>
      <c r="I5589" s="6">
        <v>56.5</v>
      </c>
      <c r="J5589" s="6">
        <v>56.5</v>
      </c>
      <c r="K5589" s="6">
        <v>53.4375</v>
      </c>
      <c r="L5589" s="6">
        <v>124608.624708624</v>
      </c>
    </row>
    <row r="5590" spans="1:12" ht="15" customHeight="1" x14ac:dyDescent="0.25">
      <c r="A5590" s="5">
        <v>36740</v>
      </c>
      <c r="B5590" s="6">
        <v>54.0625</v>
      </c>
      <c r="C5590" s="2">
        <v>6725400</v>
      </c>
      <c r="D5590" s="6">
        <v>-0.5</v>
      </c>
      <c r="E5590" s="6">
        <v>-0.91638029782359298</v>
      </c>
      <c r="F5590" s="6">
        <v>-0.91638027029061697</v>
      </c>
      <c r="G5590" s="6">
        <v>61.833770000000001</v>
      </c>
      <c r="H5590" s="6">
        <v>144034.66200466099</v>
      </c>
      <c r="I5590" s="6">
        <v>54.5</v>
      </c>
      <c r="J5590" s="6">
        <v>55.0625</v>
      </c>
      <c r="K5590" s="6">
        <v>53.8125</v>
      </c>
      <c r="L5590" s="6">
        <v>125919.813519813</v>
      </c>
    </row>
    <row r="5591" spans="1:12" ht="15" customHeight="1" x14ac:dyDescent="0.25">
      <c r="A5591" s="5">
        <v>36739</v>
      </c>
      <c r="B5591" s="6">
        <v>54.5625</v>
      </c>
      <c r="C5591" s="2">
        <v>9039800</v>
      </c>
      <c r="D5591" s="6">
        <v>-0.375</v>
      </c>
      <c r="E5591" s="6">
        <v>-0.68259385665528904</v>
      </c>
      <c r="F5591" s="6">
        <v>-0.682597392676487</v>
      </c>
      <c r="G5591" s="6">
        <v>62.405642999999998</v>
      </c>
      <c r="H5591" s="6">
        <v>145367.69930069899</v>
      </c>
      <c r="I5591" s="6">
        <v>54</v>
      </c>
      <c r="J5591" s="6">
        <v>54.625</v>
      </c>
      <c r="K5591" s="6">
        <v>53</v>
      </c>
      <c r="L5591" s="6">
        <v>127085.31468531401</v>
      </c>
    </row>
    <row r="5592" spans="1:12" ht="15" customHeight="1" x14ac:dyDescent="0.25">
      <c r="A5592" s="5">
        <v>36738</v>
      </c>
      <c r="B5592" s="6">
        <v>54.9375</v>
      </c>
      <c r="C5592" s="2">
        <v>7488900</v>
      </c>
      <c r="D5592" s="6">
        <v>-3.75</v>
      </c>
      <c r="E5592" s="6">
        <v>-6.38977635782748</v>
      </c>
      <c r="F5592" s="6">
        <v>-6.3897794516384598</v>
      </c>
      <c r="G5592" s="6">
        <v>62.83455</v>
      </c>
      <c r="H5592" s="6">
        <v>146367.48251748201</v>
      </c>
      <c r="I5592" s="6">
        <v>58.875</v>
      </c>
      <c r="J5592" s="6">
        <v>58.875</v>
      </c>
      <c r="K5592" s="6">
        <v>54.25</v>
      </c>
      <c r="L5592" s="6">
        <v>127959.44055944</v>
      </c>
    </row>
    <row r="5593" spans="1:12" ht="15" customHeight="1" x14ac:dyDescent="0.25">
      <c r="A5593" s="5">
        <v>36735</v>
      </c>
      <c r="B5593" s="6">
        <v>58.6875</v>
      </c>
      <c r="C5593" s="2">
        <v>5240900</v>
      </c>
      <c r="D5593" s="6">
        <v>-1.3125</v>
      </c>
      <c r="E5593" s="6">
        <v>-2.1874999999999898</v>
      </c>
      <c r="F5593" s="6">
        <v>-2.1874903460500201</v>
      </c>
      <c r="G5593" s="6">
        <v>67.123599999999996</v>
      </c>
      <c r="H5593" s="6">
        <v>156365.268065268</v>
      </c>
      <c r="I5593" s="6">
        <v>59.8125</v>
      </c>
      <c r="J5593" s="6">
        <v>59.9375</v>
      </c>
      <c r="K5593" s="6">
        <v>57.25</v>
      </c>
      <c r="L5593" s="6">
        <v>136700.69930069899</v>
      </c>
    </row>
    <row r="5594" spans="1:12" ht="15" customHeight="1" x14ac:dyDescent="0.25">
      <c r="A5594" s="5">
        <v>36734</v>
      </c>
      <c r="B5594" s="6">
        <v>60</v>
      </c>
      <c r="C5594" s="2">
        <v>4728500</v>
      </c>
      <c r="D5594" s="6">
        <v>1.25</v>
      </c>
      <c r="E5594" s="6">
        <v>2.12765957446807</v>
      </c>
      <c r="F5594" s="6">
        <v>2.1276618542703698</v>
      </c>
      <c r="G5594" s="6">
        <v>68.624759999999995</v>
      </c>
      <c r="H5594" s="6">
        <v>159864.47552447501</v>
      </c>
      <c r="I5594" s="6">
        <v>59.375</v>
      </c>
      <c r="J5594" s="6">
        <v>60.3125</v>
      </c>
      <c r="K5594" s="6">
        <v>59</v>
      </c>
      <c r="L5594" s="6">
        <v>139760.139860139</v>
      </c>
    </row>
    <row r="5595" spans="1:12" ht="15" customHeight="1" x14ac:dyDescent="0.25">
      <c r="A5595" s="5">
        <v>36733</v>
      </c>
      <c r="B5595" s="6">
        <v>58.75</v>
      </c>
      <c r="C5595" s="2">
        <v>6965100</v>
      </c>
      <c r="D5595" s="6">
        <v>-0.4375</v>
      </c>
      <c r="E5595" s="6">
        <v>-0.73917634635691698</v>
      </c>
      <c r="F5595" s="6">
        <v>-0.73917654602121396</v>
      </c>
      <c r="G5595" s="6">
        <v>67.195076</v>
      </c>
      <c r="H5595" s="6">
        <v>156531.878787878</v>
      </c>
      <c r="I5595" s="6">
        <v>58.1875</v>
      </c>
      <c r="J5595" s="6">
        <v>60.125</v>
      </c>
      <c r="K5595" s="6">
        <v>58.1875</v>
      </c>
      <c r="L5595" s="6">
        <v>136846.38694638599</v>
      </c>
    </row>
    <row r="5596" spans="1:12" ht="15" customHeight="1" x14ac:dyDescent="0.25">
      <c r="A5596" s="5">
        <v>36732</v>
      </c>
      <c r="B5596" s="6">
        <v>59.1875</v>
      </c>
      <c r="C5596" s="2">
        <v>3966400</v>
      </c>
      <c r="D5596" s="6">
        <v>1.75</v>
      </c>
      <c r="E5596" s="6">
        <v>3.0467899891185999</v>
      </c>
      <c r="F5596" s="6">
        <v>3.0467892685942899</v>
      </c>
      <c r="G5596" s="6">
        <v>67.695464999999999</v>
      </c>
      <c r="H5596" s="6">
        <v>157698.28671328601</v>
      </c>
      <c r="I5596" s="6">
        <v>57.5</v>
      </c>
      <c r="J5596" s="6">
        <v>59.3125</v>
      </c>
      <c r="K5596" s="6">
        <v>57.3125</v>
      </c>
      <c r="L5596" s="6">
        <v>137866.20046620001</v>
      </c>
    </row>
    <row r="5597" spans="1:12" ht="15" customHeight="1" x14ac:dyDescent="0.25">
      <c r="A5597" s="5">
        <v>36731</v>
      </c>
      <c r="B5597" s="6">
        <v>57.4375</v>
      </c>
      <c r="C5597" s="2">
        <v>5035200</v>
      </c>
      <c r="D5597" s="6">
        <v>-2.25</v>
      </c>
      <c r="E5597" s="6">
        <v>-3.7696335078533898</v>
      </c>
      <c r="F5597" s="6">
        <v>-3.76963567058566</v>
      </c>
      <c r="G5597" s="6">
        <v>65.693910000000002</v>
      </c>
      <c r="H5597" s="6">
        <v>153032.65734265701</v>
      </c>
      <c r="I5597" s="6">
        <v>59</v>
      </c>
      <c r="J5597" s="6">
        <v>59.1875</v>
      </c>
      <c r="K5597" s="6">
        <v>57.1875</v>
      </c>
      <c r="L5597" s="6">
        <v>133786.94638694599</v>
      </c>
    </row>
    <row r="5598" spans="1:12" ht="15" customHeight="1" x14ac:dyDescent="0.25">
      <c r="A5598" s="5">
        <v>36728</v>
      </c>
      <c r="B5598" s="6">
        <v>59.6875</v>
      </c>
      <c r="C5598" s="2">
        <v>3874100</v>
      </c>
      <c r="D5598" s="6">
        <v>-0.3125</v>
      </c>
      <c r="E5598" s="6">
        <v>-0.52083333333333703</v>
      </c>
      <c r="F5598" s="6">
        <v>-0.52083242258331697</v>
      </c>
      <c r="G5598" s="6">
        <v>68.267340000000004</v>
      </c>
      <c r="H5598" s="6">
        <v>159031.328671328</v>
      </c>
      <c r="I5598" s="6">
        <v>60.3125</v>
      </c>
      <c r="J5598" s="6">
        <v>60.5</v>
      </c>
      <c r="K5598" s="6">
        <v>59.25</v>
      </c>
      <c r="L5598" s="6">
        <v>139031.701631701</v>
      </c>
    </row>
    <row r="5599" spans="1:12" ht="15" customHeight="1" x14ac:dyDescent="0.25">
      <c r="A5599" s="5">
        <v>36727</v>
      </c>
      <c r="B5599" s="6">
        <v>60</v>
      </c>
      <c r="C5599" s="2">
        <v>4960300</v>
      </c>
      <c r="D5599" s="6">
        <v>-0.1875</v>
      </c>
      <c r="E5599" s="6">
        <v>-0.31152647975077802</v>
      </c>
      <c r="F5599" s="6">
        <v>-0.311523040430006</v>
      </c>
      <c r="G5599" s="6">
        <v>68.624759999999995</v>
      </c>
      <c r="H5599" s="6">
        <v>159864.47552447501</v>
      </c>
      <c r="I5599" s="6">
        <v>59.9375</v>
      </c>
      <c r="J5599" s="6">
        <v>60.8125</v>
      </c>
      <c r="K5599" s="6">
        <v>59.5625</v>
      </c>
      <c r="L5599" s="6">
        <v>139760.139860139</v>
      </c>
    </row>
    <row r="5600" spans="1:12" ht="15" customHeight="1" x14ac:dyDescent="0.25">
      <c r="A5600" s="5">
        <v>36726</v>
      </c>
      <c r="B5600" s="6">
        <v>60.1875</v>
      </c>
      <c r="C5600" s="2">
        <v>3732300</v>
      </c>
      <c r="D5600" s="6">
        <v>0.125</v>
      </c>
      <c r="E5600" s="6">
        <v>0.208116545265357</v>
      </c>
      <c r="F5600" s="6">
        <v>0.20811910520865901</v>
      </c>
      <c r="G5600" s="6">
        <v>68.839209999999994</v>
      </c>
      <c r="H5600" s="6">
        <v>160364.35897435801</v>
      </c>
      <c r="I5600" s="6">
        <v>60.1875</v>
      </c>
      <c r="J5600" s="6">
        <v>60.5</v>
      </c>
      <c r="K5600" s="6">
        <v>59.375</v>
      </c>
      <c r="L5600" s="6">
        <v>140197.20279720199</v>
      </c>
    </row>
    <row r="5601" spans="1:12" ht="15" customHeight="1" x14ac:dyDescent="0.25">
      <c r="A5601" s="5">
        <v>36725</v>
      </c>
      <c r="B5601" s="6">
        <v>60.0625</v>
      </c>
      <c r="C5601" s="2">
        <v>3586000</v>
      </c>
      <c r="D5601" s="6">
        <v>-0.6875</v>
      </c>
      <c r="E5601" s="6">
        <v>-1.13168724279835</v>
      </c>
      <c r="F5601" s="6">
        <v>-1.1316995826895999</v>
      </c>
      <c r="G5601" s="6">
        <v>68.696240000000003</v>
      </c>
      <c r="H5601" s="6">
        <v>160031.09557109501</v>
      </c>
      <c r="I5601" s="6">
        <v>60.9375</v>
      </c>
      <c r="J5601" s="6">
        <v>61.125</v>
      </c>
      <c r="K5601" s="6">
        <v>59.75</v>
      </c>
      <c r="L5601" s="6">
        <v>139905.82750582701</v>
      </c>
    </row>
    <row r="5602" spans="1:12" ht="15" customHeight="1" x14ac:dyDescent="0.25">
      <c r="A5602" s="5">
        <v>36724</v>
      </c>
      <c r="B5602" s="6">
        <v>60.75</v>
      </c>
      <c r="C5602" s="2">
        <v>4599100</v>
      </c>
      <c r="D5602" s="6"/>
      <c r="E5602" s="6"/>
      <c r="F5602" s="6"/>
      <c r="G5602" s="6">
        <v>69.482574</v>
      </c>
      <c r="H5602" s="6">
        <v>161864.04195804099</v>
      </c>
      <c r="I5602" s="6">
        <v>60.3125</v>
      </c>
      <c r="J5602" s="6">
        <v>61.25</v>
      </c>
      <c r="K5602" s="6">
        <v>59.625</v>
      </c>
      <c r="L5602" s="6">
        <v>141508.39160839099</v>
      </c>
    </row>
    <row r="5603" spans="1:12" ht="15" customHeight="1" x14ac:dyDescent="0.25">
      <c r="A5603" s="5">
        <v>36721</v>
      </c>
      <c r="B5603" s="6">
        <v>60.75</v>
      </c>
      <c r="C5603" s="2">
        <v>4176200</v>
      </c>
      <c r="D5603" s="6">
        <v>0.625</v>
      </c>
      <c r="E5603" s="6">
        <v>1.03950103950103</v>
      </c>
      <c r="F5603" s="6">
        <v>1.0395050120165199</v>
      </c>
      <c r="G5603" s="6">
        <v>69.482574</v>
      </c>
      <c r="H5603" s="6">
        <v>161864.04195804099</v>
      </c>
      <c r="I5603" s="6">
        <v>59.8125</v>
      </c>
      <c r="J5603" s="6">
        <v>60.9375</v>
      </c>
      <c r="K5603" s="6">
        <v>59.375</v>
      </c>
      <c r="L5603" s="6">
        <v>141508.39160839099</v>
      </c>
    </row>
    <row r="5604" spans="1:12" ht="15" customHeight="1" x14ac:dyDescent="0.25">
      <c r="A5604" s="5">
        <v>36720</v>
      </c>
      <c r="B5604" s="6">
        <v>60.125</v>
      </c>
      <c r="C5604" s="2">
        <v>4295700</v>
      </c>
      <c r="D5604" s="6">
        <v>-0.875</v>
      </c>
      <c r="E5604" s="6">
        <v>-1.4344262295082</v>
      </c>
      <c r="F5604" s="6">
        <v>-1.43442937221964</v>
      </c>
      <c r="G5604" s="6">
        <v>68.76773</v>
      </c>
      <c r="H5604" s="6">
        <v>160197.73892773801</v>
      </c>
      <c r="I5604" s="6">
        <v>60.5</v>
      </c>
      <c r="J5604" s="6">
        <v>61.1875</v>
      </c>
      <c r="K5604" s="6">
        <v>59.75</v>
      </c>
      <c r="L5604" s="6">
        <v>140051.51515151499</v>
      </c>
    </row>
    <row r="5605" spans="1:12" ht="15" customHeight="1" x14ac:dyDescent="0.25">
      <c r="A5605" s="5">
        <v>36719</v>
      </c>
      <c r="B5605" s="6">
        <v>61</v>
      </c>
      <c r="C5605" s="2">
        <v>5618000</v>
      </c>
      <c r="D5605" s="6">
        <v>-1</v>
      </c>
      <c r="E5605" s="6">
        <v>-1.61290322580645</v>
      </c>
      <c r="F5605" s="6">
        <v>-1.6129003599293199</v>
      </c>
      <c r="G5605" s="6">
        <v>69.768510000000006</v>
      </c>
      <c r="H5605" s="6">
        <v>162530.55944055901</v>
      </c>
      <c r="I5605" s="6">
        <v>62.0625</v>
      </c>
      <c r="J5605" s="6">
        <v>62.1875</v>
      </c>
      <c r="K5605" s="6">
        <v>60.625</v>
      </c>
      <c r="L5605" s="6">
        <v>142091.14219114199</v>
      </c>
    </row>
    <row r="5606" spans="1:12" ht="15" customHeight="1" x14ac:dyDescent="0.25">
      <c r="A5606" s="5">
        <v>36718</v>
      </c>
      <c r="B5606" s="6">
        <v>62</v>
      </c>
      <c r="C5606" s="2">
        <v>5892100</v>
      </c>
      <c r="D5606" s="6">
        <v>0.75</v>
      </c>
      <c r="E5606" s="6">
        <v>1.2244897959183501</v>
      </c>
      <c r="F5606" s="6">
        <v>1.2244962631918901</v>
      </c>
      <c r="G5606" s="6">
        <v>70.912254000000004</v>
      </c>
      <c r="H5606" s="6">
        <v>165196.629370629</v>
      </c>
      <c r="I5606" s="6">
        <v>61.0625</v>
      </c>
      <c r="J5606" s="6">
        <v>62.75</v>
      </c>
      <c r="K5606" s="6">
        <v>60.8125</v>
      </c>
      <c r="L5606" s="6">
        <v>144422.14452214399</v>
      </c>
    </row>
    <row r="5607" spans="1:12" ht="15" customHeight="1" x14ac:dyDescent="0.25">
      <c r="A5607" s="5">
        <v>36717</v>
      </c>
      <c r="B5607" s="6">
        <v>61.25</v>
      </c>
      <c r="C5607" s="2">
        <v>8226000</v>
      </c>
      <c r="D5607" s="6">
        <v>-0.625</v>
      </c>
      <c r="E5607" s="6">
        <v>-1.010101010101</v>
      </c>
      <c r="F5607" s="6">
        <v>-1.0101132850138801</v>
      </c>
      <c r="G5607" s="6">
        <v>70.05444</v>
      </c>
      <c r="H5607" s="6">
        <v>163197.062937062</v>
      </c>
      <c r="I5607" s="6">
        <v>61.375</v>
      </c>
      <c r="J5607" s="6">
        <v>62.9375</v>
      </c>
      <c r="K5607" s="6">
        <v>60.6875</v>
      </c>
      <c r="L5607" s="6">
        <v>142673.892773892</v>
      </c>
    </row>
    <row r="5608" spans="1:12" ht="15" customHeight="1" x14ac:dyDescent="0.25">
      <c r="A5608" s="5">
        <v>36714</v>
      </c>
      <c r="B5608" s="6">
        <v>61.875</v>
      </c>
      <c r="C5608" s="2">
        <v>10500100</v>
      </c>
      <c r="D5608" s="6">
        <v>4.6875</v>
      </c>
      <c r="E5608" s="6">
        <v>8.1967213114754092</v>
      </c>
      <c r="F5608" s="6">
        <v>8.1967314872036692</v>
      </c>
      <c r="G5608" s="6">
        <v>70.769289999999998</v>
      </c>
      <c r="H5608" s="6">
        <v>164863.37995337899</v>
      </c>
      <c r="I5608" s="6">
        <v>57.9375</v>
      </c>
      <c r="J5608" s="6">
        <v>62.0625</v>
      </c>
      <c r="K5608" s="6">
        <v>57.3125</v>
      </c>
      <c r="L5608" s="6">
        <v>144130.76923076899</v>
      </c>
    </row>
    <row r="5609" spans="1:12" ht="15" customHeight="1" x14ac:dyDescent="0.25">
      <c r="A5609" s="5">
        <v>36713</v>
      </c>
      <c r="B5609" s="6">
        <v>57.1875</v>
      </c>
      <c r="C5609" s="2">
        <v>5726000</v>
      </c>
      <c r="D5609" s="6">
        <v>0.1875</v>
      </c>
      <c r="E5609" s="6">
        <v>0.32894736842106198</v>
      </c>
      <c r="F5609" s="6">
        <v>0.32894987109146601</v>
      </c>
      <c r="G5609" s="6">
        <v>65.407973999999996</v>
      </c>
      <c r="H5609" s="6">
        <v>152366.139860139</v>
      </c>
      <c r="I5609" s="6">
        <v>57.9375</v>
      </c>
      <c r="J5609" s="6">
        <v>58.4375</v>
      </c>
      <c r="K5609" s="6">
        <v>56.8125</v>
      </c>
      <c r="L5609" s="6">
        <v>133204.19580419501</v>
      </c>
    </row>
    <row r="5610" spans="1:12" ht="15" customHeight="1" x14ac:dyDescent="0.25">
      <c r="A5610" s="5">
        <v>36712</v>
      </c>
      <c r="B5610" s="6">
        <v>57</v>
      </c>
      <c r="C5610" s="2">
        <v>5130100</v>
      </c>
      <c r="D5610" s="6">
        <v>0.125</v>
      </c>
      <c r="E5610" s="6">
        <v>0.219780219780219</v>
      </c>
      <c r="F5610" s="6">
        <v>0.21978292266553401</v>
      </c>
      <c r="G5610" s="6">
        <v>65.193520000000007</v>
      </c>
      <c r="H5610" s="6">
        <v>151866.24708624699</v>
      </c>
      <c r="I5610" s="6">
        <v>57.3125</v>
      </c>
      <c r="J5610" s="6">
        <v>57.9375</v>
      </c>
      <c r="K5610" s="6">
        <v>56.5625</v>
      </c>
      <c r="L5610" s="6">
        <v>132767.13286713199</v>
      </c>
    </row>
    <row r="5611" spans="1:12" ht="15" customHeight="1" x14ac:dyDescent="0.25">
      <c r="A5611" s="5">
        <v>36710</v>
      </c>
      <c r="B5611" s="6">
        <v>56.875</v>
      </c>
      <c r="C5611" s="2">
        <v>2571800</v>
      </c>
      <c r="D5611" s="6">
        <v>-0.75</v>
      </c>
      <c r="E5611" s="6">
        <v>-1.3015184381778699</v>
      </c>
      <c r="F5611" s="6">
        <v>-1.30151926098601</v>
      </c>
      <c r="G5611" s="6">
        <v>65.050550000000001</v>
      </c>
      <c r="H5611" s="6">
        <v>151532.983682983</v>
      </c>
      <c r="I5611" s="6">
        <v>57.25</v>
      </c>
      <c r="J5611" s="6">
        <v>57.375</v>
      </c>
      <c r="K5611" s="6">
        <v>56.125</v>
      </c>
      <c r="L5611" s="6">
        <v>132475.75757575699</v>
      </c>
    </row>
    <row r="5612" spans="1:12" ht="15" customHeight="1" x14ac:dyDescent="0.25">
      <c r="A5612" s="5">
        <v>36707</v>
      </c>
      <c r="B5612" s="6">
        <v>57.625</v>
      </c>
      <c r="C5612" s="2">
        <v>6873800</v>
      </c>
      <c r="D5612" s="6">
        <v>3.5</v>
      </c>
      <c r="E5612" s="6">
        <v>6.4665127020785196</v>
      </c>
      <c r="F5612" s="6">
        <v>6.4665044424177598</v>
      </c>
      <c r="G5612" s="6">
        <v>65.908360000000002</v>
      </c>
      <c r="H5612" s="6">
        <v>153532.54079254001</v>
      </c>
      <c r="I5612" s="6">
        <v>54.125</v>
      </c>
      <c r="J5612" s="6">
        <v>57.625</v>
      </c>
      <c r="K5612" s="6">
        <v>54.0625</v>
      </c>
      <c r="L5612" s="6">
        <v>134224.00932400901</v>
      </c>
    </row>
    <row r="5613" spans="1:12" ht="15" customHeight="1" x14ac:dyDescent="0.25">
      <c r="A5613" s="5">
        <v>36706</v>
      </c>
      <c r="B5613" s="6">
        <v>54.125</v>
      </c>
      <c r="C5613" s="2">
        <v>5280900</v>
      </c>
      <c r="D5613" s="6">
        <v>-1.8125</v>
      </c>
      <c r="E5613" s="6">
        <v>-3.2402234636871499</v>
      </c>
      <c r="F5613" s="6">
        <v>-3.2402239422013901</v>
      </c>
      <c r="G5613" s="6">
        <v>61.905253999999999</v>
      </c>
      <c r="H5613" s="6">
        <v>144201.29137529101</v>
      </c>
      <c r="I5613" s="6">
        <v>55.3125</v>
      </c>
      <c r="J5613" s="6">
        <v>55.375</v>
      </c>
      <c r="K5613" s="6">
        <v>53.5625</v>
      </c>
      <c r="L5613" s="6">
        <v>126065.501165501</v>
      </c>
    </row>
    <row r="5614" spans="1:12" ht="15" customHeight="1" x14ac:dyDescent="0.25">
      <c r="A5614" s="5">
        <v>36705</v>
      </c>
      <c r="B5614" s="6">
        <v>55.9375</v>
      </c>
      <c r="C5614" s="2">
        <v>4798500</v>
      </c>
      <c r="D5614" s="6">
        <v>-0.875</v>
      </c>
      <c r="E5614" s="6">
        <v>-1.5401540154015401</v>
      </c>
      <c r="F5614" s="6">
        <v>-1.5401513133382601</v>
      </c>
      <c r="G5614" s="6">
        <v>63.978293999999998</v>
      </c>
      <c r="H5614" s="6">
        <v>149033.55244755201</v>
      </c>
      <c r="I5614" s="6">
        <v>56.5</v>
      </c>
      <c r="J5614" s="6">
        <v>57.1875</v>
      </c>
      <c r="K5614" s="6">
        <v>55.6875</v>
      </c>
      <c r="L5614" s="6">
        <v>130290.44289044201</v>
      </c>
    </row>
    <row r="5615" spans="1:12" ht="15" customHeight="1" x14ac:dyDescent="0.25">
      <c r="A5615" s="5">
        <v>36704</v>
      </c>
      <c r="B5615" s="6">
        <v>56.8125</v>
      </c>
      <c r="C5615" s="2">
        <v>6517200</v>
      </c>
      <c r="D5615" s="6">
        <v>2.9375</v>
      </c>
      <c r="E5615" s="6">
        <v>5.4524361948955899</v>
      </c>
      <c r="F5615" s="6">
        <v>5.4524363756325904</v>
      </c>
      <c r="G5615" s="6">
        <v>64.979069999999993</v>
      </c>
      <c r="H5615" s="6">
        <v>151366.36363636301</v>
      </c>
      <c r="I5615" s="6">
        <v>54.125</v>
      </c>
      <c r="J5615" s="6">
        <v>57.4375</v>
      </c>
      <c r="K5615" s="6">
        <v>53.75</v>
      </c>
      <c r="L5615" s="6">
        <v>132330.069930069</v>
      </c>
    </row>
    <row r="5616" spans="1:12" ht="15" customHeight="1" x14ac:dyDescent="0.25">
      <c r="A5616" s="5">
        <v>36703</v>
      </c>
      <c r="B5616" s="6">
        <v>53.875</v>
      </c>
      <c r="C5616" s="2">
        <v>3908800</v>
      </c>
      <c r="D5616" s="6">
        <v>0.125</v>
      </c>
      <c r="E5616" s="6">
        <v>0.23255813953488799</v>
      </c>
      <c r="F5616" s="6">
        <v>0.232554470133639</v>
      </c>
      <c r="G5616" s="6">
        <v>61.619315999999998</v>
      </c>
      <c r="H5616" s="6">
        <v>143534.76923076899</v>
      </c>
      <c r="I5616" s="6">
        <v>54.1875</v>
      </c>
      <c r="J5616" s="6">
        <v>54.6875</v>
      </c>
      <c r="K5616" s="6">
        <v>53.75</v>
      </c>
      <c r="L5616" s="6">
        <v>125482.75058275</v>
      </c>
    </row>
    <row r="5617" spans="1:12" ht="15" customHeight="1" x14ac:dyDescent="0.25">
      <c r="A5617" s="5">
        <v>36700</v>
      </c>
      <c r="B5617" s="6">
        <v>53.75</v>
      </c>
      <c r="C5617" s="2">
        <v>6264100</v>
      </c>
      <c r="D5617" s="6">
        <v>1.3125</v>
      </c>
      <c r="E5617" s="6">
        <v>2.5029797377830798</v>
      </c>
      <c r="F5617" s="6">
        <v>2.5029854016277802</v>
      </c>
      <c r="G5617" s="6">
        <v>61.476349999999996</v>
      </c>
      <c r="H5617" s="6">
        <v>143201.51515151499</v>
      </c>
      <c r="I5617" s="6">
        <v>53.6875</v>
      </c>
      <c r="J5617" s="6">
        <v>54.4375</v>
      </c>
      <c r="K5617" s="6">
        <v>52.875</v>
      </c>
      <c r="L5617" s="6">
        <v>125191.37529137501</v>
      </c>
    </row>
    <row r="5618" spans="1:12" ht="15" customHeight="1" x14ac:dyDescent="0.25">
      <c r="A5618" s="5">
        <v>36699</v>
      </c>
      <c r="B5618" s="6">
        <v>52.4375</v>
      </c>
      <c r="C5618" s="2">
        <v>5666200</v>
      </c>
      <c r="D5618" s="6">
        <v>-1.125</v>
      </c>
      <c r="E5618" s="6">
        <v>-2.1003500583430501</v>
      </c>
      <c r="F5618" s="6">
        <v>-2.1003560810342399</v>
      </c>
      <c r="G5618" s="6">
        <v>59.975180000000002</v>
      </c>
      <c r="H5618" s="6">
        <v>139702.28438228401</v>
      </c>
      <c r="I5618" s="6">
        <v>53.0625</v>
      </c>
      <c r="J5618" s="6">
        <v>53.4375</v>
      </c>
      <c r="K5618" s="6">
        <v>51.875</v>
      </c>
      <c r="L5618" s="6">
        <v>122131.934731934</v>
      </c>
    </row>
    <row r="5619" spans="1:12" ht="15" customHeight="1" x14ac:dyDescent="0.25">
      <c r="A5619" s="5">
        <v>36698</v>
      </c>
      <c r="B5619" s="6">
        <v>53.5625</v>
      </c>
      <c r="C5619" s="2">
        <v>4277000</v>
      </c>
      <c r="D5619" s="6">
        <v>-0.8125</v>
      </c>
      <c r="E5619" s="6">
        <v>-1.4942528735632099</v>
      </c>
      <c r="F5619" s="6">
        <v>-1.49425023061947</v>
      </c>
      <c r="G5619" s="6">
        <v>61.261898000000002</v>
      </c>
      <c r="H5619" s="6">
        <v>142701.627039627</v>
      </c>
      <c r="I5619" s="6">
        <v>54.5625</v>
      </c>
      <c r="J5619" s="6">
        <v>54.5625</v>
      </c>
      <c r="K5619" s="6">
        <v>53.375</v>
      </c>
      <c r="L5619" s="6">
        <v>124754.312354312</v>
      </c>
    </row>
    <row r="5620" spans="1:12" ht="15" customHeight="1" x14ac:dyDescent="0.25">
      <c r="A5620" s="5">
        <v>36697</v>
      </c>
      <c r="B5620" s="6">
        <v>54.375</v>
      </c>
      <c r="C5620" s="2">
        <v>6052300</v>
      </c>
      <c r="D5620" s="6">
        <v>6.25E-2</v>
      </c>
      <c r="E5620" s="6">
        <v>0.115074798619096</v>
      </c>
      <c r="F5620" s="6">
        <v>0.115076206495179</v>
      </c>
      <c r="G5620" s="6">
        <v>62.191189999999999</v>
      </c>
      <c r="H5620" s="6">
        <v>144867.80885780801</v>
      </c>
      <c r="I5620" s="6">
        <v>54.25</v>
      </c>
      <c r="J5620" s="6">
        <v>54.6875</v>
      </c>
      <c r="K5620" s="6">
        <v>53.125</v>
      </c>
      <c r="L5620" s="6">
        <v>126648.251748251</v>
      </c>
    </row>
    <row r="5621" spans="1:12" ht="15" customHeight="1" x14ac:dyDescent="0.25">
      <c r="A5621" s="5">
        <v>36696</v>
      </c>
      <c r="B5621" s="6">
        <v>54.3125</v>
      </c>
      <c r="C5621" s="2">
        <v>5990700</v>
      </c>
      <c r="D5621" s="6">
        <v>0.5</v>
      </c>
      <c r="E5621" s="6">
        <v>0.92915214866433604</v>
      </c>
      <c r="F5621" s="6">
        <v>0.92915214300319704</v>
      </c>
      <c r="G5621" s="6">
        <v>62.119705000000003</v>
      </c>
      <c r="H5621" s="6">
        <v>144701.177156177</v>
      </c>
      <c r="I5621" s="6">
        <v>53.6875</v>
      </c>
      <c r="J5621" s="6">
        <v>55</v>
      </c>
      <c r="K5621" s="6">
        <v>52.8125</v>
      </c>
      <c r="L5621" s="6">
        <v>126502.56410256401</v>
      </c>
    </row>
    <row r="5622" spans="1:12" ht="15" customHeight="1" x14ac:dyDescent="0.25">
      <c r="A5622" s="5">
        <v>36693</v>
      </c>
      <c r="B5622" s="6">
        <v>53.8125</v>
      </c>
      <c r="C5622" s="2">
        <v>9539200</v>
      </c>
      <c r="D5622" s="6">
        <v>-1.6875</v>
      </c>
      <c r="E5622" s="6">
        <v>-3.0405405405405301</v>
      </c>
      <c r="F5622" s="6">
        <v>-3.04054300468801</v>
      </c>
      <c r="G5622" s="6">
        <v>61.547832</v>
      </c>
      <c r="H5622" s="6">
        <v>143368.139860139</v>
      </c>
      <c r="I5622" s="6">
        <v>54.75</v>
      </c>
      <c r="J5622" s="6">
        <v>56.125</v>
      </c>
      <c r="K5622" s="6">
        <v>53.25</v>
      </c>
      <c r="L5622" s="6">
        <v>125337.062937062</v>
      </c>
    </row>
    <row r="5623" spans="1:12" ht="15" customHeight="1" x14ac:dyDescent="0.25">
      <c r="A5623" s="5">
        <v>36692</v>
      </c>
      <c r="B5623" s="6">
        <v>55.5</v>
      </c>
      <c r="C5623" s="2">
        <v>5662300</v>
      </c>
      <c r="D5623" s="6">
        <v>0.375</v>
      </c>
      <c r="E5623" s="6">
        <v>0.68027210884353795</v>
      </c>
      <c r="F5623" s="6">
        <v>0.68027248647877203</v>
      </c>
      <c r="G5623" s="6">
        <v>63.477905</v>
      </c>
      <c r="H5623" s="6">
        <v>147867.14452214399</v>
      </c>
      <c r="I5623" s="6">
        <v>55.0625</v>
      </c>
      <c r="J5623" s="6">
        <v>56.1875</v>
      </c>
      <c r="K5623" s="6">
        <v>54.8125</v>
      </c>
      <c r="L5623" s="6">
        <v>129270.629370629</v>
      </c>
    </row>
    <row r="5624" spans="1:12" ht="15" customHeight="1" x14ac:dyDescent="0.25">
      <c r="A5624" s="5">
        <v>36691</v>
      </c>
      <c r="B5624" s="6">
        <v>55.125</v>
      </c>
      <c r="C5624" s="2">
        <v>4491700</v>
      </c>
      <c r="D5624" s="6">
        <v>0.125</v>
      </c>
      <c r="E5624" s="6">
        <v>0.22727272727271999</v>
      </c>
      <c r="F5624" s="6">
        <v>0.336358908450407</v>
      </c>
      <c r="G5624" s="6">
        <v>63.048999999999999</v>
      </c>
      <c r="H5624" s="6">
        <v>146867.36596736501</v>
      </c>
      <c r="I5624" s="6">
        <v>54.9375</v>
      </c>
      <c r="J5624" s="6">
        <v>55.6875</v>
      </c>
      <c r="K5624" s="6">
        <v>54.125</v>
      </c>
      <c r="L5624" s="6">
        <v>128396.50349650301</v>
      </c>
    </row>
    <row r="5625" spans="1:12" ht="15" customHeight="1" x14ac:dyDescent="0.25">
      <c r="A5625" s="5">
        <v>36690</v>
      </c>
      <c r="B5625" s="6">
        <v>55</v>
      </c>
      <c r="C5625" s="2">
        <v>7700500</v>
      </c>
      <c r="D5625" s="6">
        <v>2.25</v>
      </c>
      <c r="E5625" s="6">
        <v>4.2654028436019003</v>
      </c>
      <c r="F5625" s="6">
        <v>4.2654015853781297</v>
      </c>
      <c r="G5625" s="6">
        <v>62.83764</v>
      </c>
      <c r="H5625" s="6">
        <v>146374.68531468499</v>
      </c>
      <c r="I5625" s="6">
        <v>52.0625</v>
      </c>
      <c r="J5625" s="6">
        <v>55</v>
      </c>
      <c r="K5625" s="6">
        <v>51.625</v>
      </c>
      <c r="L5625" s="6">
        <v>128105.128205128</v>
      </c>
    </row>
    <row r="5626" spans="1:12" ht="15" customHeight="1" x14ac:dyDescent="0.25">
      <c r="A5626" s="5">
        <v>36689</v>
      </c>
      <c r="B5626" s="6">
        <v>52.75</v>
      </c>
      <c r="C5626" s="2">
        <v>8074300</v>
      </c>
      <c r="D5626" s="6">
        <v>-1.25</v>
      </c>
      <c r="E5626" s="6">
        <v>-2.31481481481481</v>
      </c>
      <c r="F5626" s="6">
        <v>-2.3148129162919302</v>
      </c>
      <c r="G5626" s="6">
        <v>60.267009999999999</v>
      </c>
      <c r="H5626" s="6">
        <v>140382.54079254001</v>
      </c>
      <c r="I5626" s="6">
        <v>54</v>
      </c>
      <c r="J5626" s="6">
        <v>54.375</v>
      </c>
      <c r="K5626" s="6">
        <v>51.8125</v>
      </c>
      <c r="L5626" s="6">
        <v>122860.372960372</v>
      </c>
    </row>
    <row r="5627" spans="1:12" ht="15" customHeight="1" x14ac:dyDescent="0.25">
      <c r="A5627" s="5">
        <v>36686</v>
      </c>
      <c r="B5627" s="6">
        <v>54</v>
      </c>
      <c r="C5627" s="2">
        <v>7282200</v>
      </c>
      <c r="D5627" s="6">
        <v>-2.875</v>
      </c>
      <c r="E5627" s="6">
        <v>-5.0549450549450503</v>
      </c>
      <c r="F5627" s="6">
        <v>-5.0549512005539698</v>
      </c>
      <c r="G5627" s="6">
        <v>61.695137000000003</v>
      </c>
      <c r="H5627" s="6">
        <v>143711.50815850799</v>
      </c>
      <c r="I5627" s="6">
        <v>57.4375</v>
      </c>
      <c r="J5627" s="6">
        <v>58</v>
      </c>
      <c r="K5627" s="6">
        <v>53.9375</v>
      </c>
      <c r="L5627" s="6">
        <v>125774.12587412501</v>
      </c>
    </row>
    <row r="5628" spans="1:12" ht="15" customHeight="1" x14ac:dyDescent="0.25">
      <c r="A5628" s="5">
        <v>36685</v>
      </c>
      <c r="B5628" s="6">
        <v>56.875</v>
      </c>
      <c r="C5628" s="2">
        <v>3993100</v>
      </c>
      <c r="D5628" s="6">
        <v>-1</v>
      </c>
      <c r="E5628" s="6">
        <v>-1.72786177105831</v>
      </c>
      <c r="F5628" s="6">
        <v>-1.7278638354298801</v>
      </c>
      <c r="G5628" s="6">
        <v>64.979836000000006</v>
      </c>
      <c r="H5628" s="6">
        <v>151368.14918414899</v>
      </c>
      <c r="I5628" s="6">
        <v>57.8125</v>
      </c>
      <c r="J5628" s="6">
        <v>58</v>
      </c>
      <c r="K5628" s="6">
        <v>56.3125</v>
      </c>
      <c r="L5628" s="6">
        <v>132475.75757575699</v>
      </c>
    </row>
    <row r="5629" spans="1:12" ht="15" customHeight="1" x14ac:dyDescent="0.25">
      <c r="A5629" s="5">
        <v>36684</v>
      </c>
      <c r="B5629" s="6">
        <v>57.875</v>
      </c>
      <c r="C5629" s="2">
        <v>3424600</v>
      </c>
      <c r="D5629" s="6">
        <v>-0.25</v>
      </c>
      <c r="E5629" s="6">
        <v>-0.43010752688171699</v>
      </c>
      <c r="F5629" s="6">
        <v>-0.43009904234373397</v>
      </c>
      <c r="G5629" s="6">
        <v>66.122339999999994</v>
      </c>
      <c r="H5629" s="6">
        <v>154031.328671328</v>
      </c>
      <c r="I5629" s="6">
        <v>57.75</v>
      </c>
      <c r="J5629" s="6">
        <v>59.0625</v>
      </c>
      <c r="K5629" s="6">
        <v>57.75</v>
      </c>
      <c r="L5629" s="6">
        <v>134806.75990675899</v>
      </c>
    </row>
    <row r="5630" spans="1:12" ht="15" customHeight="1" x14ac:dyDescent="0.25">
      <c r="A5630" s="5">
        <v>36683</v>
      </c>
      <c r="B5630" s="6">
        <v>58.125</v>
      </c>
      <c r="C5630" s="2">
        <v>4432100</v>
      </c>
      <c r="D5630" s="6">
        <v>-1.1875</v>
      </c>
      <c r="E5630" s="6">
        <v>-2.0021074815595301</v>
      </c>
      <c r="F5630" s="6">
        <v>-2.0021049313595101</v>
      </c>
      <c r="G5630" s="6">
        <v>66.407960000000003</v>
      </c>
      <c r="H5630" s="6">
        <v>154697.10955710901</v>
      </c>
      <c r="I5630" s="6">
        <v>58.8125</v>
      </c>
      <c r="J5630" s="6">
        <v>58.8125</v>
      </c>
      <c r="K5630" s="6">
        <v>57.75</v>
      </c>
      <c r="L5630" s="6">
        <v>135389.51048950999</v>
      </c>
    </row>
    <row r="5631" spans="1:12" ht="15" customHeight="1" x14ac:dyDescent="0.25">
      <c r="A5631" s="5">
        <v>36682</v>
      </c>
      <c r="B5631" s="6">
        <v>59.3125</v>
      </c>
      <c r="C5631" s="2">
        <v>4360000</v>
      </c>
      <c r="D5631" s="6">
        <v>0.25</v>
      </c>
      <c r="E5631" s="6">
        <v>0.42328042328041399</v>
      </c>
      <c r="F5631" s="6">
        <v>0.42327204913641298</v>
      </c>
      <c r="G5631" s="6">
        <v>67.764679999999998</v>
      </c>
      <c r="H5631" s="6">
        <v>157859.627039627</v>
      </c>
      <c r="I5631" s="6">
        <v>59.3125</v>
      </c>
      <c r="J5631" s="6">
        <v>59.75</v>
      </c>
      <c r="K5631" s="6">
        <v>58.75</v>
      </c>
      <c r="L5631" s="6">
        <v>138157.57575757499</v>
      </c>
    </row>
    <row r="5632" spans="1:12" ht="15" customHeight="1" x14ac:dyDescent="0.25">
      <c r="A5632" s="5">
        <v>36679</v>
      </c>
      <c r="B5632" s="6">
        <v>59.0625</v>
      </c>
      <c r="C5632" s="2">
        <v>7088100</v>
      </c>
      <c r="D5632" s="6">
        <v>1.5</v>
      </c>
      <c r="E5632" s="6">
        <v>2.6058631921824098</v>
      </c>
      <c r="F5632" s="6">
        <v>2.60586490095349</v>
      </c>
      <c r="G5632" s="6">
        <v>67.479060000000004</v>
      </c>
      <c r="H5632" s="6">
        <v>157193.84615384601</v>
      </c>
      <c r="I5632" s="6">
        <v>58.875</v>
      </c>
      <c r="J5632" s="6">
        <v>60.0625</v>
      </c>
      <c r="K5632" s="6">
        <v>58.0625</v>
      </c>
      <c r="L5632" s="6">
        <v>137574.825174825</v>
      </c>
    </row>
    <row r="5633" spans="1:12" ht="15" customHeight="1" x14ac:dyDescent="0.25">
      <c r="A5633" s="5">
        <v>36678</v>
      </c>
      <c r="B5633" s="6">
        <v>57.5625</v>
      </c>
      <c r="C5633" s="2">
        <v>4786200</v>
      </c>
      <c r="D5633" s="6">
        <v>-0.4375</v>
      </c>
      <c r="E5633" s="6">
        <v>-0.75431034482759096</v>
      </c>
      <c r="F5633" s="6">
        <v>-0.75430153747195705</v>
      </c>
      <c r="G5633" s="6">
        <v>65.765304999999998</v>
      </c>
      <c r="H5633" s="6">
        <v>153199.079254079</v>
      </c>
      <c r="I5633" s="6">
        <v>57.125</v>
      </c>
      <c r="J5633" s="6">
        <v>57.6875</v>
      </c>
      <c r="K5633" s="6">
        <v>56.25</v>
      </c>
      <c r="L5633" s="6">
        <v>134078.32167832099</v>
      </c>
    </row>
    <row r="5634" spans="1:12" ht="15" customHeight="1" x14ac:dyDescent="0.25">
      <c r="A5634" s="5">
        <v>36677</v>
      </c>
      <c r="B5634" s="6">
        <v>58</v>
      </c>
      <c r="C5634" s="2">
        <v>7658500</v>
      </c>
      <c r="D5634" s="6">
        <v>5</v>
      </c>
      <c r="E5634" s="6">
        <v>9.4339622641509404</v>
      </c>
      <c r="F5634" s="6">
        <v>9.4339560945613599</v>
      </c>
      <c r="G5634" s="6">
        <v>66.265144000000006</v>
      </c>
      <c r="H5634" s="6">
        <v>154364.20512820501</v>
      </c>
      <c r="I5634" s="6">
        <v>54.875</v>
      </c>
      <c r="J5634" s="6">
        <v>60</v>
      </c>
      <c r="K5634" s="6">
        <v>54.5</v>
      </c>
      <c r="L5634" s="6">
        <v>135098.13519813499</v>
      </c>
    </row>
    <row r="5635" spans="1:12" ht="15" customHeight="1" x14ac:dyDescent="0.25">
      <c r="A5635" s="5">
        <v>36676</v>
      </c>
      <c r="B5635" s="6">
        <v>53</v>
      </c>
      <c r="C5635" s="2">
        <v>4352300</v>
      </c>
      <c r="D5635" s="6">
        <v>-1</v>
      </c>
      <c r="E5635" s="6">
        <v>-1.8518518518518401</v>
      </c>
      <c r="F5635" s="6">
        <v>-1.8518509813828601</v>
      </c>
      <c r="G5635" s="6">
        <v>60.552635000000002</v>
      </c>
      <c r="H5635" s="6">
        <v>141048.33333333299</v>
      </c>
      <c r="I5635" s="6">
        <v>53.0625</v>
      </c>
      <c r="J5635" s="6">
        <v>54.125</v>
      </c>
      <c r="K5635" s="6">
        <v>52.6875</v>
      </c>
      <c r="L5635" s="6">
        <v>123443.123543123</v>
      </c>
    </row>
    <row r="5636" spans="1:12" ht="15" customHeight="1" x14ac:dyDescent="0.25">
      <c r="A5636" s="5">
        <v>36672</v>
      </c>
      <c r="B5636" s="6">
        <v>54</v>
      </c>
      <c r="C5636" s="2">
        <v>3996400</v>
      </c>
      <c r="D5636" s="6">
        <v>-1</v>
      </c>
      <c r="E5636" s="6">
        <v>-1.8181818181818099</v>
      </c>
      <c r="F5636" s="6">
        <v>-1.8181825415467501</v>
      </c>
      <c r="G5636" s="6">
        <v>61.695137000000003</v>
      </c>
      <c r="H5636" s="6">
        <v>143711.50815850799</v>
      </c>
      <c r="I5636" s="6">
        <v>54.25</v>
      </c>
      <c r="J5636" s="6">
        <v>55</v>
      </c>
      <c r="K5636" s="6">
        <v>53.125</v>
      </c>
      <c r="L5636" s="6">
        <v>125774.12587412501</v>
      </c>
    </row>
    <row r="5637" spans="1:12" ht="15" customHeight="1" x14ac:dyDescent="0.25">
      <c r="A5637" s="5">
        <v>36671</v>
      </c>
      <c r="B5637" s="6">
        <v>55</v>
      </c>
      <c r="C5637" s="2">
        <v>4619200</v>
      </c>
      <c r="D5637" s="6">
        <v>-1.875</v>
      </c>
      <c r="E5637" s="6">
        <v>-3.2967032967032899</v>
      </c>
      <c r="F5637" s="6">
        <v>-3.2967088436480498</v>
      </c>
      <c r="G5637" s="6">
        <v>62.83764</v>
      </c>
      <c r="H5637" s="6">
        <v>146374.68531468499</v>
      </c>
      <c r="I5637" s="6">
        <v>55.8125</v>
      </c>
      <c r="J5637" s="6">
        <v>56.6875</v>
      </c>
      <c r="K5637" s="6">
        <v>54.0625</v>
      </c>
      <c r="L5637" s="6">
        <v>128105.128205128</v>
      </c>
    </row>
    <row r="5638" spans="1:12" ht="15" customHeight="1" x14ac:dyDescent="0.25">
      <c r="A5638" s="5">
        <v>36670</v>
      </c>
      <c r="B5638" s="6">
        <v>56.875</v>
      </c>
      <c r="C5638" s="2">
        <v>10341500</v>
      </c>
      <c r="D5638" s="6">
        <v>-0.3125</v>
      </c>
      <c r="E5638" s="6">
        <v>-0.54644808743169404</v>
      </c>
      <c r="F5638" s="6">
        <v>-0.54643580974046402</v>
      </c>
      <c r="G5638" s="6">
        <v>64.979836000000006</v>
      </c>
      <c r="H5638" s="6">
        <v>151368.14918414899</v>
      </c>
      <c r="I5638" s="6">
        <v>55.25</v>
      </c>
      <c r="J5638" s="6">
        <v>57</v>
      </c>
      <c r="K5638" s="6">
        <v>52.75</v>
      </c>
      <c r="L5638" s="6">
        <v>132475.75757575699</v>
      </c>
    </row>
    <row r="5639" spans="1:12" ht="15" customHeight="1" x14ac:dyDescent="0.25">
      <c r="A5639" s="5">
        <v>36669</v>
      </c>
      <c r="B5639" s="6">
        <v>57.1875</v>
      </c>
      <c r="C5639" s="2">
        <v>4291000</v>
      </c>
      <c r="D5639" s="6">
        <v>-0.1875</v>
      </c>
      <c r="E5639" s="6">
        <v>-0.32679738562091298</v>
      </c>
      <c r="F5639" s="6">
        <v>-0.32681378753579499</v>
      </c>
      <c r="G5639" s="6">
        <v>65.336860000000001</v>
      </c>
      <c r="H5639" s="6">
        <v>152200.37296037201</v>
      </c>
      <c r="I5639" s="6">
        <v>57.5625</v>
      </c>
      <c r="J5639" s="6">
        <v>58.375</v>
      </c>
      <c r="K5639" s="6">
        <v>56.8125</v>
      </c>
      <c r="L5639" s="6">
        <v>133204.19580419501</v>
      </c>
    </row>
    <row r="5640" spans="1:12" ht="15" customHeight="1" x14ac:dyDescent="0.25">
      <c r="A5640" s="5">
        <v>36668</v>
      </c>
      <c r="B5640" s="6">
        <v>57.375</v>
      </c>
      <c r="C5640" s="2">
        <v>4628100</v>
      </c>
      <c r="D5640" s="6">
        <v>0.3125</v>
      </c>
      <c r="E5640" s="6">
        <v>0.547645125958373</v>
      </c>
      <c r="F5640" s="6">
        <v>0.54765733989527998</v>
      </c>
      <c r="G5640" s="6">
        <v>65.551090000000002</v>
      </c>
      <c r="H5640" s="6">
        <v>152699.74358974301</v>
      </c>
      <c r="I5640" s="6">
        <v>57.6875</v>
      </c>
      <c r="J5640" s="6">
        <v>57.6875</v>
      </c>
      <c r="K5640" s="6">
        <v>56.1875</v>
      </c>
      <c r="L5640" s="6">
        <v>133641.258741258</v>
      </c>
    </row>
    <row r="5641" spans="1:12" ht="15" customHeight="1" x14ac:dyDescent="0.25">
      <c r="A5641" s="5">
        <v>36665</v>
      </c>
      <c r="B5641" s="6">
        <v>57.0625</v>
      </c>
      <c r="C5641" s="2">
        <v>6357700</v>
      </c>
      <c r="D5641" s="6">
        <v>-0.875</v>
      </c>
      <c r="E5641" s="6">
        <v>-1.5102481121898601</v>
      </c>
      <c r="F5641" s="6">
        <v>-1.51024855220448</v>
      </c>
      <c r="G5641" s="6">
        <v>65.194050000000004</v>
      </c>
      <c r="H5641" s="6">
        <v>151867.48251748201</v>
      </c>
      <c r="I5641" s="6">
        <v>56.125</v>
      </c>
      <c r="J5641" s="6">
        <v>58.75</v>
      </c>
      <c r="K5641" s="6">
        <v>56.125</v>
      </c>
      <c r="L5641" s="6">
        <v>132912.82051282001</v>
      </c>
    </row>
    <row r="5642" spans="1:12" ht="15" customHeight="1" x14ac:dyDescent="0.25">
      <c r="A5642" s="5">
        <v>36664</v>
      </c>
      <c r="B5642" s="6">
        <v>57.9375</v>
      </c>
      <c r="C5642" s="2">
        <v>4887900</v>
      </c>
      <c r="D5642" s="6">
        <v>1.5625</v>
      </c>
      <c r="E5642" s="6">
        <v>2.7716186252771702</v>
      </c>
      <c r="F5642" s="6">
        <v>2.7716103373486698</v>
      </c>
      <c r="G5642" s="6">
        <v>66.193740000000005</v>
      </c>
      <c r="H5642" s="6">
        <v>154197.76223776201</v>
      </c>
      <c r="I5642" s="6">
        <v>56.25</v>
      </c>
      <c r="J5642" s="6">
        <v>57.9375</v>
      </c>
      <c r="K5642" s="6">
        <v>56.1875</v>
      </c>
      <c r="L5642" s="6">
        <v>134952.447552447</v>
      </c>
    </row>
    <row r="5643" spans="1:12" ht="15" customHeight="1" x14ac:dyDescent="0.25">
      <c r="A5643" s="5">
        <v>36663</v>
      </c>
      <c r="B5643" s="6">
        <v>56.375</v>
      </c>
      <c r="C5643" s="2">
        <v>4592300</v>
      </c>
      <c r="D5643" s="6">
        <v>-1.625</v>
      </c>
      <c r="E5643" s="6">
        <v>-2.8017241379310298</v>
      </c>
      <c r="F5643" s="6">
        <v>-2.8017127677259701</v>
      </c>
      <c r="G5643" s="6">
        <v>64.408585000000002</v>
      </c>
      <c r="H5643" s="6">
        <v>150036.56177156101</v>
      </c>
      <c r="I5643" s="6">
        <v>56.6875</v>
      </c>
      <c r="J5643" s="6">
        <v>56.75</v>
      </c>
      <c r="K5643" s="6">
        <v>55.4375</v>
      </c>
      <c r="L5643" s="6">
        <v>131310.256410256</v>
      </c>
    </row>
    <row r="5644" spans="1:12" ht="15" customHeight="1" x14ac:dyDescent="0.25">
      <c r="A5644" s="5">
        <v>36662</v>
      </c>
      <c r="B5644" s="6">
        <v>58</v>
      </c>
      <c r="C5644" s="2">
        <v>6378700</v>
      </c>
      <c r="D5644" s="6">
        <v>1</v>
      </c>
      <c r="E5644" s="6">
        <v>1.7543859649122799</v>
      </c>
      <c r="F5644" s="6">
        <v>1.7543883356080101</v>
      </c>
      <c r="G5644" s="6">
        <v>66.265144000000006</v>
      </c>
      <c r="H5644" s="6">
        <v>154364.20512820501</v>
      </c>
      <c r="I5644" s="6">
        <v>57.4375</v>
      </c>
      <c r="J5644" s="6">
        <v>59.0625</v>
      </c>
      <c r="K5644" s="6">
        <v>57.1875</v>
      </c>
      <c r="L5644" s="6">
        <v>135098.13519813499</v>
      </c>
    </row>
    <row r="5645" spans="1:12" ht="15" customHeight="1" x14ac:dyDescent="0.25">
      <c r="A5645" s="5">
        <v>36661</v>
      </c>
      <c r="B5645" s="6">
        <v>57</v>
      </c>
      <c r="C5645" s="2">
        <v>4272300</v>
      </c>
      <c r="D5645" s="6">
        <v>0.1875</v>
      </c>
      <c r="E5645" s="6">
        <v>0.33003300330032198</v>
      </c>
      <c r="F5645" s="6">
        <v>0.33002804073629599</v>
      </c>
      <c r="G5645" s="6">
        <v>65.122640000000004</v>
      </c>
      <c r="H5645" s="6">
        <v>151701.02564102499</v>
      </c>
      <c r="I5645" s="6">
        <v>56.25</v>
      </c>
      <c r="J5645" s="6">
        <v>57.3125</v>
      </c>
      <c r="K5645" s="6">
        <v>55.5</v>
      </c>
      <c r="L5645" s="6">
        <v>132767.13286713199</v>
      </c>
    </row>
    <row r="5646" spans="1:12" ht="15" customHeight="1" x14ac:dyDescent="0.25">
      <c r="A5646" s="5">
        <v>36658</v>
      </c>
      <c r="B5646" s="6">
        <v>56.8125</v>
      </c>
      <c r="C5646" s="2">
        <v>4371000</v>
      </c>
      <c r="D5646" s="6">
        <v>0.8125</v>
      </c>
      <c r="E5646" s="6">
        <v>1.4508928571428601</v>
      </c>
      <c r="F5646" s="6">
        <v>1.4508939805383201</v>
      </c>
      <c r="G5646" s="6">
        <v>64.908423999999997</v>
      </c>
      <c r="H5646" s="6">
        <v>151201.68764568699</v>
      </c>
      <c r="I5646" s="6">
        <v>55.75</v>
      </c>
      <c r="J5646" s="6">
        <v>57.1875</v>
      </c>
      <c r="K5646" s="6">
        <v>55.3125</v>
      </c>
      <c r="L5646" s="6">
        <v>132330.069930069</v>
      </c>
    </row>
    <row r="5647" spans="1:12" ht="15" customHeight="1" x14ac:dyDescent="0.25">
      <c r="A5647" s="5">
        <v>36657</v>
      </c>
      <c r="B5647" s="6">
        <v>56</v>
      </c>
      <c r="C5647" s="2">
        <v>6105300</v>
      </c>
      <c r="D5647" s="6">
        <v>-0.6875</v>
      </c>
      <c r="E5647" s="6">
        <v>-1.21278941565601</v>
      </c>
      <c r="F5647" s="6">
        <v>-1.21278870066999</v>
      </c>
      <c r="G5647" s="6">
        <v>63.980139999999999</v>
      </c>
      <c r="H5647" s="6">
        <v>149037.85547785499</v>
      </c>
      <c r="I5647" s="6">
        <v>56.9375</v>
      </c>
      <c r="J5647" s="6">
        <v>57.0625</v>
      </c>
      <c r="K5647" s="6">
        <v>55</v>
      </c>
      <c r="L5647" s="6">
        <v>130436.13053613</v>
      </c>
    </row>
    <row r="5648" spans="1:12" ht="15" customHeight="1" x14ac:dyDescent="0.25">
      <c r="A5648" s="5">
        <v>36656</v>
      </c>
      <c r="B5648" s="6">
        <v>56.6875</v>
      </c>
      <c r="C5648" s="2">
        <v>11245300</v>
      </c>
      <c r="D5648" s="6">
        <v>3.6875</v>
      </c>
      <c r="E5648" s="6">
        <v>6.9575471698113098</v>
      </c>
      <c r="F5648" s="6">
        <v>6.9575419797998697</v>
      </c>
      <c r="G5648" s="6">
        <v>64.765609999999995</v>
      </c>
      <c r="H5648" s="6">
        <v>150868.787878787</v>
      </c>
      <c r="I5648" s="6">
        <v>53.4375</v>
      </c>
      <c r="J5648" s="6">
        <v>57.125</v>
      </c>
      <c r="K5648" s="6">
        <v>53</v>
      </c>
      <c r="L5648" s="6">
        <v>132038.694638694</v>
      </c>
    </row>
    <row r="5649" spans="1:12" ht="15" customHeight="1" x14ac:dyDescent="0.25">
      <c r="A5649" s="5">
        <v>36655</v>
      </c>
      <c r="B5649" s="6">
        <v>53</v>
      </c>
      <c r="C5649" s="2">
        <v>8888200</v>
      </c>
      <c r="D5649" s="6">
        <v>0.625</v>
      </c>
      <c r="E5649" s="6">
        <v>1.1933174224343499</v>
      </c>
      <c r="F5649" s="6">
        <v>1.19331895798981</v>
      </c>
      <c r="G5649" s="6">
        <v>60.552635000000002</v>
      </c>
      <c r="H5649" s="6">
        <v>141048.33333333299</v>
      </c>
      <c r="I5649" s="6">
        <v>54.375</v>
      </c>
      <c r="J5649" s="6">
        <v>54.875</v>
      </c>
      <c r="K5649" s="6">
        <v>52.5</v>
      </c>
      <c r="L5649" s="6">
        <v>123443.123543123</v>
      </c>
    </row>
    <row r="5650" spans="1:12" ht="15" customHeight="1" x14ac:dyDescent="0.25">
      <c r="A5650" s="5">
        <v>36654</v>
      </c>
      <c r="B5650" s="6">
        <v>52.375</v>
      </c>
      <c r="C5650" s="2">
        <v>7626100</v>
      </c>
      <c r="D5650" s="6">
        <v>1.0625</v>
      </c>
      <c r="E5650" s="6">
        <v>2.0706455542021902</v>
      </c>
      <c r="F5650" s="6">
        <v>2.0706474033282198</v>
      </c>
      <c r="G5650" s="6">
        <v>59.838569999999997</v>
      </c>
      <c r="H5650" s="6">
        <v>139383.84615384601</v>
      </c>
      <c r="I5650" s="6">
        <v>51.25</v>
      </c>
      <c r="J5650" s="6">
        <v>52.375</v>
      </c>
      <c r="K5650" s="6">
        <v>49.5</v>
      </c>
      <c r="L5650" s="6">
        <v>121986.24708624701</v>
      </c>
    </row>
    <row r="5651" spans="1:12" ht="15" customHeight="1" x14ac:dyDescent="0.25">
      <c r="A5651" s="5">
        <v>36651</v>
      </c>
      <c r="B5651" s="6">
        <v>51.3125</v>
      </c>
      <c r="C5651" s="2">
        <v>8640000</v>
      </c>
      <c r="D5651" s="6">
        <v>-6.25E-2</v>
      </c>
      <c r="E5651" s="6">
        <v>-0.12165450121655</v>
      </c>
      <c r="F5651" s="6">
        <v>-0.12165721220031001</v>
      </c>
      <c r="G5651" s="6">
        <v>58.624659999999999</v>
      </c>
      <c r="H5651" s="6">
        <v>136554.21911421901</v>
      </c>
      <c r="I5651" s="6">
        <v>50.1875</v>
      </c>
      <c r="J5651" s="6">
        <v>52.875</v>
      </c>
      <c r="K5651" s="6">
        <v>50.1875</v>
      </c>
      <c r="L5651" s="6">
        <v>119509.557109557</v>
      </c>
    </row>
    <row r="5652" spans="1:12" ht="15" customHeight="1" x14ac:dyDescent="0.25">
      <c r="A5652" s="5">
        <v>36650</v>
      </c>
      <c r="B5652" s="6">
        <v>51.375</v>
      </c>
      <c r="C5652" s="2">
        <v>10766400</v>
      </c>
      <c r="D5652" s="6">
        <v>-2.0625</v>
      </c>
      <c r="E5652" s="6">
        <v>-3.85964912280701</v>
      </c>
      <c r="F5652" s="6">
        <v>-3.85964992740672</v>
      </c>
      <c r="G5652" s="6">
        <v>58.696067999999997</v>
      </c>
      <c r="H5652" s="6">
        <v>136720.67132867099</v>
      </c>
      <c r="I5652" s="6">
        <v>53.9375</v>
      </c>
      <c r="J5652" s="6">
        <v>53.9375</v>
      </c>
      <c r="K5652" s="6">
        <v>50.4375</v>
      </c>
      <c r="L5652" s="6">
        <v>119655.244755244</v>
      </c>
    </row>
    <row r="5653" spans="1:12" ht="15" customHeight="1" x14ac:dyDescent="0.25">
      <c r="A5653" s="5">
        <v>36649</v>
      </c>
      <c r="B5653" s="6">
        <v>53.4375</v>
      </c>
      <c r="C5653" s="2">
        <v>10457300</v>
      </c>
      <c r="D5653" s="6">
        <v>-4.1875</v>
      </c>
      <c r="E5653" s="6">
        <v>-7.2668112798264604</v>
      </c>
      <c r="F5653" s="6">
        <v>-7.26681208705598</v>
      </c>
      <c r="G5653" s="6">
        <v>61.052480000000003</v>
      </c>
      <c r="H5653" s="6">
        <v>142213.47319347301</v>
      </c>
      <c r="I5653" s="6">
        <v>54.25</v>
      </c>
      <c r="J5653" s="6">
        <v>54.5</v>
      </c>
      <c r="K5653" s="6">
        <v>52.75</v>
      </c>
      <c r="L5653" s="6">
        <v>124462.937062937</v>
      </c>
    </row>
    <row r="5654" spans="1:12" ht="15" customHeight="1" x14ac:dyDescent="0.25">
      <c r="A5654" s="5">
        <v>36648</v>
      </c>
      <c r="B5654" s="6">
        <v>57.625</v>
      </c>
      <c r="C5654" s="2">
        <v>4821500</v>
      </c>
      <c r="D5654" s="6">
        <v>-0.3125</v>
      </c>
      <c r="E5654" s="6">
        <v>-0.53937432578209299</v>
      </c>
      <c r="F5654" s="6">
        <v>-0.53937124567974204</v>
      </c>
      <c r="G5654" s="6">
        <v>65.836709999999997</v>
      </c>
      <c r="H5654" s="6">
        <v>153365.524475524</v>
      </c>
      <c r="I5654" s="6">
        <v>57.3125</v>
      </c>
      <c r="J5654" s="6">
        <v>57.8125</v>
      </c>
      <c r="K5654" s="6">
        <v>56.6875</v>
      </c>
      <c r="L5654" s="6">
        <v>134224.00932400901</v>
      </c>
    </row>
    <row r="5655" spans="1:12" ht="15" customHeight="1" x14ac:dyDescent="0.25">
      <c r="A5655" s="5">
        <v>36647</v>
      </c>
      <c r="B5655" s="6">
        <v>57.9375</v>
      </c>
      <c r="C5655" s="2">
        <v>5109000</v>
      </c>
      <c r="D5655" s="6">
        <v>2.5625</v>
      </c>
      <c r="E5655" s="6">
        <v>4.6275395033860098</v>
      </c>
      <c r="F5655" s="6">
        <v>4.6275350077008097</v>
      </c>
      <c r="G5655" s="6">
        <v>66.193740000000005</v>
      </c>
      <c r="H5655" s="6">
        <v>154197.76223776201</v>
      </c>
      <c r="I5655" s="6">
        <v>56.375</v>
      </c>
      <c r="J5655" s="6">
        <v>58.8125</v>
      </c>
      <c r="K5655" s="6">
        <v>56.1875</v>
      </c>
      <c r="L5655" s="6">
        <v>134952.447552447</v>
      </c>
    </row>
    <row r="5656" spans="1:12" ht="15" customHeight="1" x14ac:dyDescent="0.25">
      <c r="A5656" s="5">
        <v>36644</v>
      </c>
      <c r="B5656" s="6">
        <v>55.375</v>
      </c>
      <c r="C5656" s="2">
        <v>5012600</v>
      </c>
      <c r="D5656" s="6">
        <v>-2.3125</v>
      </c>
      <c r="E5656" s="6">
        <v>-4.00866738894908</v>
      </c>
      <c r="F5656" s="6">
        <v>-4.0086714656706803</v>
      </c>
      <c r="G5656" s="6">
        <v>63.266080000000002</v>
      </c>
      <c r="H5656" s="6">
        <v>147373.37995337899</v>
      </c>
      <c r="I5656" s="6">
        <v>56.8125</v>
      </c>
      <c r="J5656" s="6">
        <v>57.3125</v>
      </c>
      <c r="K5656" s="6">
        <v>55.375</v>
      </c>
      <c r="L5656" s="6">
        <v>128979.25407925399</v>
      </c>
    </row>
    <row r="5657" spans="1:12" ht="15" customHeight="1" x14ac:dyDescent="0.25">
      <c r="A5657" s="5">
        <v>36643</v>
      </c>
      <c r="B5657" s="6">
        <v>57.6875</v>
      </c>
      <c r="C5657" s="2">
        <v>5515000</v>
      </c>
      <c r="D5657" s="6">
        <v>-1.0625</v>
      </c>
      <c r="E5657" s="6">
        <v>-1.80851063829787</v>
      </c>
      <c r="F5657" s="6">
        <v>-1.80850473447425</v>
      </c>
      <c r="G5657" s="6">
        <v>65.908119999999997</v>
      </c>
      <c r="H5657" s="6">
        <v>153531.981351981</v>
      </c>
      <c r="I5657" s="6">
        <v>57.625</v>
      </c>
      <c r="J5657" s="6">
        <v>58.4375</v>
      </c>
      <c r="K5657" s="6">
        <v>56.5</v>
      </c>
      <c r="L5657" s="6">
        <v>134369.696969696</v>
      </c>
    </row>
    <row r="5658" spans="1:12" ht="15" customHeight="1" x14ac:dyDescent="0.25">
      <c r="A5658" s="5">
        <v>36642</v>
      </c>
      <c r="B5658" s="6">
        <v>58.75</v>
      </c>
      <c r="C5658" s="2">
        <v>5202000</v>
      </c>
      <c r="D5658" s="6">
        <v>-0.9375</v>
      </c>
      <c r="E5658" s="6">
        <v>-1.5706806282722401</v>
      </c>
      <c r="F5658" s="6">
        <v>-1.5706789775859999</v>
      </c>
      <c r="G5658" s="6">
        <v>67.122024999999994</v>
      </c>
      <c r="H5658" s="6">
        <v>156361.596736596</v>
      </c>
      <c r="I5658" s="6">
        <v>60.1875</v>
      </c>
      <c r="J5658" s="6">
        <v>60.75</v>
      </c>
      <c r="K5658" s="6">
        <v>58.3125</v>
      </c>
      <c r="L5658" s="6">
        <v>136846.38694638599</v>
      </c>
    </row>
    <row r="5659" spans="1:12" ht="15" customHeight="1" x14ac:dyDescent="0.25">
      <c r="A5659" s="5">
        <v>36641</v>
      </c>
      <c r="B5659" s="6">
        <v>59.6875</v>
      </c>
      <c r="C5659" s="2">
        <v>6037900</v>
      </c>
      <c r="D5659" s="6">
        <v>0.8125</v>
      </c>
      <c r="E5659" s="6">
        <v>1.3800424628450201</v>
      </c>
      <c r="F5659" s="6">
        <v>1.3800374757451099</v>
      </c>
      <c r="G5659" s="6">
        <v>68.193119999999993</v>
      </c>
      <c r="H5659" s="6">
        <v>158858.32167832099</v>
      </c>
      <c r="I5659" s="6">
        <v>58.0625</v>
      </c>
      <c r="J5659" s="6">
        <v>60.75</v>
      </c>
      <c r="K5659" s="6">
        <v>57.5625</v>
      </c>
      <c r="L5659" s="6">
        <v>139031.701631701</v>
      </c>
    </row>
    <row r="5660" spans="1:12" ht="15" customHeight="1" x14ac:dyDescent="0.25">
      <c r="A5660" s="5">
        <v>36640</v>
      </c>
      <c r="B5660" s="6">
        <v>58.875</v>
      </c>
      <c r="C5660" s="2">
        <v>5633700</v>
      </c>
      <c r="D5660" s="6">
        <v>1.1875</v>
      </c>
      <c r="E5660" s="6">
        <v>2.05850487540628</v>
      </c>
      <c r="F5660" s="6">
        <v>2.0585020480025902</v>
      </c>
      <c r="G5660" s="6">
        <v>67.264840000000007</v>
      </c>
      <c r="H5660" s="6">
        <v>156694.49883449799</v>
      </c>
      <c r="I5660" s="6">
        <v>57.9375</v>
      </c>
      <c r="J5660" s="6">
        <v>60.625</v>
      </c>
      <c r="K5660" s="6">
        <v>57.5</v>
      </c>
      <c r="L5660" s="6">
        <v>137137.76223776201</v>
      </c>
    </row>
    <row r="5661" spans="1:12" ht="15" customHeight="1" x14ac:dyDescent="0.25">
      <c r="A5661" s="5">
        <v>36636</v>
      </c>
      <c r="B5661" s="6">
        <v>57.6875</v>
      </c>
      <c r="C5661" s="2">
        <v>6090300</v>
      </c>
      <c r="D5661" s="6">
        <v>2.75</v>
      </c>
      <c r="E5661" s="6">
        <v>5.00568828213878</v>
      </c>
      <c r="F5661" s="6">
        <v>5.0056929494018503</v>
      </c>
      <c r="G5661" s="6">
        <v>65.908119999999997</v>
      </c>
      <c r="H5661" s="6">
        <v>153531.981351981</v>
      </c>
      <c r="I5661" s="6">
        <v>55.125</v>
      </c>
      <c r="J5661" s="6">
        <v>57.9375</v>
      </c>
      <c r="K5661" s="6">
        <v>55.125</v>
      </c>
      <c r="L5661" s="6">
        <v>134369.696969696</v>
      </c>
    </row>
    <row r="5662" spans="1:12" ht="15" customHeight="1" x14ac:dyDescent="0.25">
      <c r="A5662" s="5">
        <v>36635</v>
      </c>
      <c r="B5662" s="6">
        <v>54.9375</v>
      </c>
      <c r="C5662" s="2">
        <v>6255300</v>
      </c>
      <c r="D5662" s="6">
        <v>0.5625</v>
      </c>
      <c r="E5662" s="6">
        <v>1.03448275862068</v>
      </c>
      <c r="F5662" s="6">
        <v>1.0344832526304899</v>
      </c>
      <c r="G5662" s="6">
        <v>62.766235000000002</v>
      </c>
      <c r="H5662" s="6">
        <v>146208.24009323999</v>
      </c>
      <c r="I5662" s="6">
        <v>54.125</v>
      </c>
      <c r="J5662" s="6">
        <v>55.5</v>
      </c>
      <c r="K5662" s="6">
        <v>53.75</v>
      </c>
      <c r="L5662" s="6">
        <v>127959.44055944</v>
      </c>
    </row>
    <row r="5663" spans="1:12" ht="15" customHeight="1" x14ac:dyDescent="0.25">
      <c r="A5663" s="5">
        <v>36634</v>
      </c>
      <c r="B5663" s="6">
        <v>54.375</v>
      </c>
      <c r="C5663" s="2">
        <v>7661200</v>
      </c>
      <c r="D5663" s="6">
        <v>0.375</v>
      </c>
      <c r="E5663" s="6">
        <v>0.69444444444444198</v>
      </c>
      <c r="F5663" s="6">
        <v>0.69444695454683403</v>
      </c>
      <c r="G5663" s="6">
        <v>62.123576999999997</v>
      </c>
      <c r="H5663" s="6">
        <v>144710.20279720199</v>
      </c>
      <c r="I5663" s="6">
        <v>54</v>
      </c>
      <c r="J5663" s="6">
        <v>56.3125</v>
      </c>
      <c r="K5663" s="6">
        <v>53.125</v>
      </c>
      <c r="L5663" s="6">
        <v>126648.251748251</v>
      </c>
    </row>
    <row r="5664" spans="1:12" ht="15" customHeight="1" x14ac:dyDescent="0.25">
      <c r="A5664" s="5">
        <v>36633</v>
      </c>
      <c r="B5664" s="6">
        <v>54</v>
      </c>
      <c r="C5664" s="2">
        <v>9685800</v>
      </c>
      <c r="D5664" s="6">
        <v>-1.0625</v>
      </c>
      <c r="E5664" s="6">
        <v>-1.9296254256526699</v>
      </c>
      <c r="F5664" s="6">
        <v>-1.92962551045519</v>
      </c>
      <c r="G5664" s="6">
        <v>61.695137000000003</v>
      </c>
      <c r="H5664" s="6">
        <v>143711.50815850799</v>
      </c>
      <c r="I5664" s="6">
        <v>55.125</v>
      </c>
      <c r="J5664" s="6">
        <v>56.375</v>
      </c>
      <c r="K5664" s="6">
        <v>51.75</v>
      </c>
      <c r="L5664" s="6">
        <v>125774.12587412501</v>
      </c>
    </row>
    <row r="5665" spans="1:12" ht="15" customHeight="1" x14ac:dyDescent="0.25">
      <c r="A5665" s="5">
        <v>36630</v>
      </c>
      <c r="B5665" s="6">
        <v>55.0625</v>
      </c>
      <c r="C5665" s="2">
        <v>9372500</v>
      </c>
      <c r="D5665" s="6">
        <v>-4.9375</v>
      </c>
      <c r="E5665" s="6">
        <v>-8.2291666666666607</v>
      </c>
      <c r="F5665" s="6">
        <v>-8.2291716447734995</v>
      </c>
      <c r="G5665" s="6">
        <v>62.909045999999996</v>
      </c>
      <c r="H5665" s="6">
        <v>146541.13286713199</v>
      </c>
      <c r="I5665" s="6">
        <v>58</v>
      </c>
      <c r="J5665" s="6">
        <v>58.9375</v>
      </c>
      <c r="K5665" s="6">
        <v>55.0625</v>
      </c>
      <c r="L5665" s="6">
        <v>128250.81585081499</v>
      </c>
    </row>
    <row r="5666" spans="1:12" ht="15" customHeight="1" x14ac:dyDescent="0.25">
      <c r="A5666" s="5">
        <v>36629</v>
      </c>
      <c r="B5666" s="6">
        <v>60</v>
      </c>
      <c r="C5666" s="2">
        <v>7884300</v>
      </c>
      <c r="D5666" s="6">
        <v>-2.4375</v>
      </c>
      <c r="E5666" s="6">
        <v>-3.9039039039038999</v>
      </c>
      <c r="F5666" s="6">
        <v>-3.9038957033714001</v>
      </c>
      <c r="G5666" s="6">
        <v>68.550156000000001</v>
      </c>
      <c r="H5666" s="6">
        <v>159690.57342657301</v>
      </c>
      <c r="I5666" s="6">
        <v>62.3125</v>
      </c>
      <c r="J5666" s="6">
        <v>62.3125</v>
      </c>
      <c r="K5666" s="6">
        <v>59.5</v>
      </c>
      <c r="L5666" s="6">
        <v>139760.139860139</v>
      </c>
    </row>
    <row r="5667" spans="1:12" ht="15" customHeight="1" x14ac:dyDescent="0.25">
      <c r="A5667" s="5">
        <v>36628</v>
      </c>
      <c r="B5667" s="6">
        <v>62.4375</v>
      </c>
      <c r="C5667" s="2">
        <v>7243400</v>
      </c>
      <c r="D5667" s="6">
        <v>-0.9375</v>
      </c>
      <c r="E5667" s="6">
        <v>-1.4792899408283899</v>
      </c>
      <c r="F5667" s="6">
        <v>-1.4792952527480401</v>
      </c>
      <c r="G5667" s="6">
        <v>71.334999999999994</v>
      </c>
      <c r="H5667" s="6">
        <v>166182.05128205099</v>
      </c>
      <c r="I5667" s="6">
        <v>63.4375</v>
      </c>
      <c r="J5667" s="6">
        <v>64.9375</v>
      </c>
      <c r="K5667" s="6">
        <v>62.0625</v>
      </c>
      <c r="L5667" s="6">
        <v>145441.95804195799</v>
      </c>
    </row>
    <row r="5668" spans="1:12" ht="15" customHeight="1" x14ac:dyDescent="0.25">
      <c r="A5668" s="5">
        <v>36627</v>
      </c>
      <c r="B5668" s="6">
        <v>63.375</v>
      </c>
      <c r="C5668" s="2">
        <v>5355400</v>
      </c>
      <c r="D5668" s="6">
        <v>-0.1875</v>
      </c>
      <c r="E5668" s="6">
        <v>-0.29498525073746701</v>
      </c>
      <c r="F5668" s="6">
        <v>-0.29498081501051399</v>
      </c>
      <c r="G5668" s="6">
        <v>72.406099999999995</v>
      </c>
      <c r="H5668" s="6">
        <v>168678.787878787</v>
      </c>
      <c r="I5668" s="6">
        <v>62.875</v>
      </c>
      <c r="J5668" s="6">
        <v>63.5</v>
      </c>
      <c r="K5668" s="6">
        <v>61.5</v>
      </c>
      <c r="L5668" s="6">
        <v>147627.27272727201</v>
      </c>
    </row>
    <row r="5669" spans="1:12" ht="15" customHeight="1" x14ac:dyDescent="0.25">
      <c r="A5669" s="5">
        <v>36626</v>
      </c>
      <c r="B5669" s="6">
        <v>63.5625</v>
      </c>
      <c r="C5669" s="2">
        <v>5521000</v>
      </c>
      <c r="D5669" s="6">
        <v>2.0625</v>
      </c>
      <c r="E5669" s="6">
        <v>3.3536585365853502</v>
      </c>
      <c r="F5669" s="6">
        <v>3.3536505440702098</v>
      </c>
      <c r="G5669" s="6">
        <v>72.620316000000003</v>
      </c>
      <c r="H5669" s="6">
        <v>169178.12587412499</v>
      </c>
      <c r="I5669" s="6">
        <v>61.5</v>
      </c>
      <c r="J5669" s="6">
        <v>63.6875</v>
      </c>
      <c r="K5669" s="6">
        <v>61</v>
      </c>
      <c r="L5669" s="6">
        <v>148064.335664335</v>
      </c>
    </row>
    <row r="5670" spans="1:12" ht="15" customHeight="1" x14ac:dyDescent="0.25">
      <c r="A5670" s="5">
        <v>36623</v>
      </c>
      <c r="B5670" s="6">
        <v>61.5</v>
      </c>
      <c r="C5670" s="2">
        <v>4013100</v>
      </c>
      <c r="D5670" s="6">
        <v>0.375</v>
      </c>
      <c r="E5670" s="6">
        <v>0.61349693251533299</v>
      </c>
      <c r="F5670" s="6">
        <v>0.61350777307069804</v>
      </c>
      <c r="G5670" s="6">
        <v>70.263909999999996</v>
      </c>
      <c r="H5670" s="6">
        <v>163685.33799533799</v>
      </c>
      <c r="I5670" s="6">
        <v>61.25</v>
      </c>
      <c r="J5670" s="6">
        <v>62</v>
      </c>
      <c r="K5670" s="6">
        <v>60.625</v>
      </c>
      <c r="L5670" s="6">
        <v>143256.64335664301</v>
      </c>
    </row>
    <row r="5671" spans="1:12" ht="15" customHeight="1" x14ac:dyDescent="0.25">
      <c r="A5671" s="5">
        <v>36622</v>
      </c>
      <c r="B5671" s="6">
        <v>61.125</v>
      </c>
      <c r="C5671" s="2">
        <v>7254200</v>
      </c>
      <c r="D5671" s="6">
        <v>2.875</v>
      </c>
      <c r="E5671" s="6">
        <v>4.9356223175965601</v>
      </c>
      <c r="F5671" s="6">
        <v>4.9356213309027002</v>
      </c>
      <c r="G5671" s="6">
        <v>69.835464000000002</v>
      </c>
      <c r="H5671" s="6">
        <v>162686.629370629</v>
      </c>
      <c r="I5671" s="6">
        <v>59.125</v>
      </c>
      <c r="J5671" s="6">
        <v>61.25</v>
      </c>
      <c r="K5671" s="6">
        <v>58.75</v>
      </c>
      <c r="L5671" s="6">
        <v>142382.517482517</v>
      </c>
    </row>
    <row r="5672" spans="1:12" ht="15" customHeight="1" x14ac:dyDescent="0.25">
      <c r="A5672" s="5">
        <v>36621</v>
      </c>
      <c r="B5672" s="6">
        <v>58.25</v>
      </c>
      <c r="C5672" s="2">
        <v>6861000</v>
      </c>
      <c r="D5672" s="6">
        <v>-1.75</v>
      </c>
      <c r="E5672" s="6">
        <v>-2.9166666666666599</v>
      </c>
      <c r="F5672" s="6">
        <v>-2.9166760758356198</v>
      </c>
      <c r="G5672" s="6">
        <v>66.55077</v>
      </c>
      <c r="H5672" s="6">
        <v>155029.99999999901</v>
      </c>
      <c r="I5672" s="6">
        <v>59.3125</v>
      </c>
      <c r="J5672" s="6">
        <v>60.125</v>
      </c>
      <c r="K5672" s="6">
        <v>57.5625</v>
      </c>
      <c r="L5672" s="6">
        <v>135680.885780885</v>
      </c>
    </row>
    <row r="5673" spans="1:12" ht="15" customHeight="1" x14ac:dyDescent="0.25">
      <c r="A5673" s="5">
        <v>36620</v>
      </c>
      <c r="B5673" s="6">
        <v>60</v>
      </c>
      <c r="C5673" s="2">
        <v>13675900</v>
      </c>
      <c r="D5673" s="6">
        <v>-1</v>
      </c>
      <c r="E5673" s="6">
        <v>-1.63934426229508</v>
      </c>
      <c r="F5673" s="6">
        <v>-1.63934623818348</v>
      </c>
      <c r="G5673" s="6">
        <v>68.550156000000001</v>
      </c>
      <c r="H5673" s="6">
        <v>159690.57342657301</v>
      </c>
      <c r="I5673" s="6">
        <v>61.6875</v>
      </c>
      <c r="J5673" s="6">
        <v>63.3125</v>
      </c>
      <c r="K5673" s="6">
        <v>57.5</v>
      </c>
      <c r="L5673" s="6">
        <v>139760.139860139</v>
      </c>
    </row>
    <row r="5674" spans="1:12" ht="15" customHeight="1" x14ac:dyDescent="0.25">
      <c r="A5674" s="5">
        <v>36619</v>
      </c>
      <c r="B5674" s="6">
        <v>61</v>
      </c>
      <c r="C5674" s="2">
        <v>11935000</v>
      </c>
      <c r="D5674" s="6">
        <v>4.5</v>
      </c>
      <c r="E5674" s="6">
        <v>7.9646017699114902</v>
      </c>
      <c r="F5674" s="6">
        <v>7.9646154792328998</v>
      </c>
      <c r="G5674" s="6">
        <v>69.692660000000004</v>
      </c>
      <c r="H5674" s="6">
        <v>162353.75291375199</v>
      </c>
      <c r="I5674" s="6">
        <v>56.625</v>
      </c>
      <c r="J5674" s="6">
        <v>62</v>
      </c>
      <c r="K5674" s="6">
        <v>56.625</v>
      </c>
      <c r="L5674" s="6">
        <v>142091.14219114199</v>
      </c>
    </row>
    <row r="5675" spans="1:12" ht="15" customHeight="1" x14ac:dyDescent="0.25">
      <c r="A5675" s="5">
        <v>36616</v>
      </c>
      <c r="B5675" s="6">
        <v>56.5</v>
      </c>
      <c r="C5675" s="2">
        <v>9053900</v>
      </c>
      <c r="D5675" s="6">
        <v>-2.5</v>
      </c>
      <c r="E5675" s="6">
        <v>-4.2372881355932197</v>
      </c>
      <c r="F5675" s="6">
        <v>-4.2372935416084099</v>
      </c>
      <c r="G5675" s="6">
        <v>64.551389999999998</v>
      </c>
      <c r="H5675" s="6">
        <v>150369.44055944</v>
      </c>
      <c r="I5675" s="6">
        <v>59.25</v>
      </c>
      <c r="J5675" s="6">
        <v>59.3125</v>
      </c>
      <c r="K5675" s="6">
        <v>55.5</v>
      </c>
      <c r="L5675" s="6">
        <v>131601.63170163101</v>
      </c>
    </row>
    <row r="5676" spans="1:12" ht="15" customHeight="1" x14ac:dyDescent="0.25">
      <c r="A5676" s="5">
        <v>36615</v>
      </c>
      <c r="B5676" s="6">
        <v>59</v>
      </c>
      <c r="C5676" s="2">
        <v>11570800</v>
      </c>
      <c r="D5676" s="6">
        <v>-0.125</v>
      </c>
      <c r="E5676" s="6">
        <v>-0.21141649048625999</v>
      </c>
      <c r="F5676" s="6">
        <v>-0.21141232791012099</v>
      </c>
      <c r="G5676" s="6">
        <v>67.407650000000004</v>
      </c>
      <c r="H5676" s="6">
        <v>157027.38927738901</v>
      </c>
      <c r="I5676" s="6">
        <v>59.75</v>
      </c>
      <c r="J5676" s="6">
        <v>60.75</v>
      </c>
      <c r="K5676" s="6">
        <v>58.875</v>
      </c>
      <c r="L5676" s="6">
        <v>137429.13752913699</v>
      </c>
    </row>
    <row r="5677" spans="1:12" ht="15" customHeight="1" x14ac:dyDescent="0.25">
      <c r="A5677" s="5">
        <v>36614</v>
      </c>
      <c r="B5677" s="6">
        <v>59.125</v>
      </c>
      <c r="C5677" s="2">
        <v>13596500</v>
      </c>
      <c r="D5677" s="6">
        <v>4.625</v>
      </c>
      <c r="E5677" s="6">
        <v>8.4862385321101002</v>
      </c>
      <c r="F5677" s="6">
        <v>8.4862349812229301</v>
      </c>
      <c r="G5677" s="6">
        <v>67.550460000000001</v>
      </c>
      <c r="H5677" s="6">
        <v>157360.27972027901</v>
      </c>
      <c r="I5677" s="6">
        <v>55.5</v>
      </c>
      <c r="J5677" s="6">
        <v>59.375</v>
      </c>
      <c r="K5677" s="6">
        <v>55.4375</v>
      </c>
      <c r="L5677" s="6">
        <v>137720.512820512</v>
      </c>
    </row>
    <row r="5678" spans="1:12" ht="15" customHeight="1" x14ac:dyDescent="0.25">
      <c r="A5678" s="5">
        <v>36613</v>
      </c>
      <c r="B5678" s="6">
        <v>54.5</v>
      </c>
      <c r="C5678" s="2">
        <v>5797600</v>
      </c>
      <c r="D5678" s="6">
        <v>-0.9375</v>
      </c>
      <c r="E5678" s="6">
        <v>-1.6910935738444099</v>
      </c>
      <c r="F5678" s="6">
        <v>-1.69109648589462</v>
      </c>
      <c r="G5678" s="6">
        <v>62.266387999999999</v>
      </c>
      <c r="H5678" s="6">
        <v>145043.09557109501</v>
      </c>
      <c r="I5678" s="6">
        <v>54.5625</v>
      </c>
      <c r="J5678" s="6">
        <v>55.9375</v>
      </c>
      <c r="K5678" s="6">
        <v>54.5</v>
      </c>
      <c r="L5678" s="6">
        <v>126939.627039627</v>
      </c>
    </row>
    <row r="5679" spans="1:12" ht="15" customHeight="1" x14ac:dyDescent="0.25">
      <c r="A5679" s="5">
        <v>36612</v>
      </c>
      <c r="B5679" s="6">
        <v>55.4375</v>
      </c>
      <c r="C5679" s="2">
        <v>5774900</v>
      </c>
      <c r="D5679" s="6">
        <v>-6.25E-2</v>
      </c>
      <c r="E5679" s="6">
        <v>-0.112612612612617</v>
      </c>
      <c r="F5679" s="6">
        <v>-0.112608815577752</v>
      </c>
      <c r="G5679" s="6">
        <v>63.337485999999998</v>
      </c>
      <c r="H5679" s="6">
        <v>147539.82750582701</v>
      </c>
      <c r="I5679" s="6">
        <v>54.6875</v>
      </c>
      <c r="J5679" s="6">
        <v>55.5</v>
      </c>
      <c r="K5679" s="6">
        <v>54.25</v>
      </c>
      <c r="L5679" s="6">
        <v>129124.941724941</v>
      </c>
    </row>
    <row r="5680" spans="1:12" ht="15" customHeight="1" x14ac:dyDescent="0.25">
      <c r="A5680" s="5">
        <v>36609</v>
      </c>
      <c r="B5680" s="6">
        <v>55.5</v>
      </c>
      <c r="C5680" s="2">
        <v>7952900</v>
      </c>
      <c r="D5680" s="6">
        <v>1.5</v>
      </c>
      <c r="E5680" s="6">
        <v>2.7777777777777599</v>
      </c>
      <c r="F5680" s="6">
        <v>2.7777764720742799</v>
      </c>
      <c r="G5680" s="6">
        <v>63.40889</v>
      </c>
      <c r="H5680" s="6">
        <v>147706.27039627</v>
      </c>
      <c r="I5680" s="6">
        <v>54.4375</v>
      </c>
      <c r="J5680" s="6">
        <v>55.6875</v>
      </c>
      <c r="K5680" s="6">
        <v>54</v>
      </c>
      <c r="L5680" s="6">
        <v>129270.629370629</v>
      </c>
    </row>
    <row r="5681" spans="1:12" ht="15" customHeight="1" x14ac:dyDescent="0.25">
      <c r="A5681" s="5">
        <v>36608</v>
      </c>
      <c r="B5681" s="6">
        <v>54</v>
      </c>
      <c r="C5681" s="2">
        <v>7025500</v>
      </c>
      <c r="D5681" s="6">
        <v>-1.375</v>
      </c>
      <c r="E5681" s="6">
        <v>-2.4830699774266298</v>
      </c>
      <c r="F5681" s="6">
        <v>-2.4830730780222199</v>
      </c>
      <c r="G5681" s="6">
        <v>61.695137000000003</v>
      </c>
      <c r="H5681" s="6">
        <v>143711.50815850799</v>
      </c>
      <c r="I5681" s="6">
        <v>54.375</v>
      </c>
      <c r="J5681" s="6">
        <v>54.5625</v>
      </c>
      <c r="K5681" s="6">
        <v>53.5</v>
      </c>
      <c r="L5681" s="6">
        <v>125774.12587412501</v>
      </c>
    </row>
    <row r="5682" spans="1:12" ht="15" customHeight="1" x14ac:dyDescent="0.25">
      <c r="A5682" s="5">
        <v>36607</v>
      </c>
      <c r="B5682" s="6">
        <v>55.375</v>
      </c>
      <c r="C5682" s="2">
        <v>9963500</v>
      </c>
      <c r="D5682" s="6">
        <v>-1.25</v>
      </c>
      <c r="E5682" s="6">
        <v>-2.20750551876379</v>
      </c>
      <c r="F5682" s="6">
        <v>-2.20750821441362</v>
      </c>
      <c r="G5682" s="6">
        <v>63.266080000000002</v>
      </c>
      <c r="H5682" s="6">
        <v>147373.37995337899</v>
      </c>
      <c r="I5682" s="6">
        <v>56.5</v>
      </c>
      <c r="J5682" s="6">
        <v>56.5</v>
      </c>
      <c r="K5682" s="6">
        <v>54</v>
      </c>
      <c r="L5682" s="6">
        <v>128979.25407925399</v>
      </c>
    </row>
    <row r="5683" spans="1:12" ht="15" customHeight="1" x14ac:dyDescent="0.25">
      <c r="A5683" s="5">
        <v>36606</v>
      </c>
      <c r="B5683" s="6">
        <v>56.625</v>
      </c>
      <c r="C5683" s="2">
        <v>7854600</v>
      </c>
      <c r="D5683" s="6">
        <v>1.5</v>
      </c>
      <c r="E5683" s="6">
        <v>2.72108843537415</v>
      </c>
      <c r="F5683" s="6">
        <v>2.7210934795911901</v>
      </c>
      <c r="G5683" s="6">
        <v>64.694209999999998</v>
      </c>
      <c r="H5683" s="6">
        <v>150702.354312354</v>
      </c>
      <c r="I5683" s="6">
        <v>55.4375</v>
      </c>
      <c r="J5683" s="6">
        <v>56.625</v>
      </c>
      <c r="K5683" s="6">
        <v>54.5</v>
      </c>
      <c r="L5683" s="6">
        <v>131893.006993007</v>
      </c>
    </row>
    <row r="5684" spans="1:12" ht="15" customHeight="1" x14ac:dyDescent="0.25">
      <c r="A5684" s="5">
        <v>36605</v>
      </c>
      <c r="B5684" s="6">
        <v>55.125</v>
      </c>
      <c r="C5684" s="2">
        <v>6769100</v>
      </c>
      <c r="D5684" s="6">
        <v>-0.625</v>
      </c>
      <c r="E5684" s="6">
        <v>-1.12107623318385</v>
      </c>
      <c r="F5684" s="6">
        <v>-1.1210729840709199</v>
      </c>
      <c r="G5684" s="6">
        <v>62.980452999999997</v>
      </c>
      <c r="H5684" s="6">
        <v>146707.58275058199</v>
      </c>
      <c r="I5684" s="6">
        <v>55.8125</v>
      </c>
      <c r="J5684" s="6">
        <v>55.8125</v>
      </c>
      <c r="K5684" s="6">
        <v>53.375</v>
      </c>
      <c r="L5684" s="6">
        <v>128396.50349650301</v>
      </c>
    </row>
    <row r="5685" spans="1:12" ht="15" customHeight="1" x14ac:dyDescent="0.25">
      <c r="A5685" s="5">
        <v>36602</v>
      </c>
      <c r="B5685" s="6">
        <v>55.75</v>
      </c>
      <c r="C5685" s="2">
        <v>12637300</v>
      </c>
      <c r="D5685" s="6">
        <v>0.8125</v>
      </c>
      <c r="E5685" s="6">
        <v>1.4789533560864501</v>
      </c>
      <c r="F5685" s="6">
        <v>1.47894803631283</v>
      </c>
      <c r="G5685" s="6">
        <v>63.694515000000003</v>
      </c>
      <c r="H5685" s="6">
        <v>148372.062937062</v>
      </c>
      <c r="I5685" s="6">
        <v>54.5625</v>
      </c>
      <c r="J5685" s="6">
        <v>56.25</v>
      </c>
      <c r="K5685" s="6">
        <v>54.125</v>
      </c>
      <c r="L5685" s="6">
        <v>129853.379953379</v>
      </c>
    </row>
    <row r="5686" spans="1:12" ht="15" customHeight="1" x14ac:dyDescent="0.25">
      <c r="A5686" s="5">
        <v>36601</v>
      </c>
      <c r="B5686" s="6">
        <v>54.9375</v>
      </c>
      <c r="C5686" s="2">
        <v>19715800</v>
      </c>
      <c r="D5686" s="6">
        <v>3.5625</v>
      </c>
      <c r="E5686" s="6">
        <v>6.9343065693430601</v>
      </c>
      <c r="F5686" s="6">
        <v>6.9343094668624197</v>
      </c>
      <c r="G5686" s="6">
        <v>62.766235000000002</v>
      </c>
      <c r="H5686" s="6">
        <v>146208.24009323999</v>
      </c>
      <c r="I5686" s="6">
        <v>52.3125</v>
      </c>
      <c r="J5686" s="6">
        <v>55.5625</v>
      </c>
      <c r="K5686" s="6">
        <v>51.625</v>
      </c>
      <c r="L5686" s="6">
        <v>127959.44055944</v>
      </c>
    </row>
    <row r="5687" spans="1:12" ht="15" customHeight="1" x14ac:dyDescent="0.25">
      <c r="A5687" s="5">
        <v>36600</v>
      </c>
      <c r="B5687" s="6">
        <v>51.375</v>
      </c>
      <c r="C5687" s="2">
        <v>14668700</v>
      </c>
      <c r="D5687" s="6">
        <v>3.625</v>
      </c>
      <c r="E5687" s="6">
        <v>7.5916230366492199</v>
      </c>
      <c r="F5687" s="6">
        <v>7.7172801249442502</v>
      </c>
      <c r="G5687" s="6">
        <v>58.696067999999997</v>
      </c>
      <c r="H5687" s="6">
        <v>136720.67132867099</v>
      </c>
      <c r="I5687" s="6">
        <v>47.4375</v>
      </c>
      <c r="J5687" s="6">
        <v>51.9375</v>
      </c>
      <c r="K5687" s="6">
        <v>46.5625</v>
      </c>
      <c r="L5687" s="6">
        <v>119655.244755244</v>
      </c>
    </row>
    <row r="5688" spans="1:12" ht="15" customHeight="1" x14ac:dyDescent="0.25">
      <c r="A5688" s="5">
        <v>36599</v>
      </c>
      <c r="B5688" s="6">
        <v>47.75</v>
      </c>
      <c r="C5688" s="2">
        <v>9985000</v>
      </c>
      <c r="D5688" s="6">
        <v>0.75</v>
      </c>
      <c r="E5688" s="6">
        <v>1.59574468085106</v>
      </c>
      <c r="F5688" s="6">
        <v>1.5957421816881401</v>
      </c>
      <c r="G5688" s="6">
        <v>54.490856000000001</v>
      </c>
      <c r="H5688" s="6">
        <v>126918.312354312</v>
      </c>
      <c r="I5688" s="6">
        <v>47</v>
      </c>
      <c r="J5688" s="6">
        <v>48.8125</v>
      </c>
      <c r="K5688" s="6">
        <v>46.3125</v>
      </c>
      <c r="L5688" s="6">
        <v>111205.361305361</v>
      </c>
    </row>
    <row r="5689" spans="1:12" ht="15" customHeight="1" x14ac:dyDescent="0.25">
      <c r="A5689" s="5">
        <v>36598</v>
      </c>
      <c r="B5689" s="6">
        <v>47</v>
      </c>
      <c r="C5689" s="2">
        <v>7727500</v>
      </c>
      <c r="D5689" s="6">
        <v>-1.125</v>
      </c>
      <c r="E5689" s="6">
        <v>-2.33766233766233</v>
      </c>
      <c r="F5689" s="6">
        <v>-2.3376640970485898</v>
      </c>
      <c r="G5689" s="6">
        <v>53.634979999999999</v>
      </c>
      <c r="H5689" s="6">
        <v>124923.263403263</v>
      </c>
      <c r="I5689" s="6">
        <v>46.25</v>
      </c>
      <c r="J5689" s="6">
        <v>47.9375</v>
      </c>
      <c r="K5689" s="6">
        <v>45.875</v>
      </c>
      <c r="L5689" s="6">
        <v>109457.109557109</v>
      </c>
    </row>
    <row r="5690" spans="1:12" ht="15" customHeight="1" x14ac:dyDescent="0.25">
      <c r="A5690" s="5">
        <v>36595</v>
      </c>
      <c r="B5690" s="6">
        <v>48.125</v>
      </c>
      <c r="C5690" s="2">
        <v>6955400</v>
      </c>
      <c r="D5690" s="6">
        <v>-0.8125</v>
      </c>
      <c r="E5690" s="6">
        <v>-1.6602809706257899</v>
      </c>
      <c r="F5690" s="6">
        <v>-1.6602801450567599</v>
      </c>
      <c r="G5690" s="6">
        <v>54.918796999999998</v>
      </c>
      <c r="H5690" s="6">
        <v>127915.843822843</v>
      </c>
      <c r="I5690" s="6">
        <v>49.75</v>
      </c>
      <c r="J5690" s="6">
        <v>49.75</v>
      </c>
      <c r="K5690" s="6">
        <v>47.4375</v>
      </c>
      <c r="L5690" s="6">
        <v>112079.487179487</v>
      </c>
    </row>
    <row r="5691" spans="1:12" ht="15" customHeight="1" x14ac:dyDescent="0.25">
      <c r="A5691" s="5">
        <v>36594</v>
      </c>
      <c r="B5691" s="6">
        <v>48.9375</v>
      </c>
      <c r="C5691" s="2">
        <v>7944900</v>
      </c>
      <c r="D5691" s="6">
        <v>0.625</v>
      </c>
      <c r="E5691" s="6">
        <v>1.29366106080206</v>
      </c>
      <c r="F5691" s="6">
        <v>1.29365899592885</v>
      </c>
      <c r="G5691" s="6">
        <v>55.845996999999997</v>
      </c>
      <c r="H5691" s="6">
        <v>130077.14918414901</v>
      </c>
      <c r="I5691" s="6">
        <v>49</v>
      </c>
      <c r="J5691" s="6">
        <v>49.4375</v>
      </c>
      <c r="K5691" s="6">
        <v>46.875</v>
      </c>
      <c r="L5691" s="6">
        <v>113973.426573426</v>
      </c>
    </row>
    <row r="5692" spans="1:12" ht="15" customHeight="1" x14ac:dyDescent="0.25">
      <c r="A5692" s="5">
        <v>36593</v>
      </c>
      <c r="B5692" s="6">
        <v>48.3125</v>
      </c>
      <c r="C5692" s="2">
        <v>10018200</v>
      </c>
      <c r="D5692" s="6">
        <v>0.75</v>
      </c>
      <c r="E5692" s="6">
        <v>1.57687253613665</v>
      </c>
      <c r="F5692" s="6">
        <v>1.5768793368138301</v>
      </c>
      <c r="G5692" s="6">
        <v>55.132767000000001</v>
      </c>
      <c r="H5692" s="6">
        <v>128414.608391608</v>
      </c>
      <c r="I5692" s="6">
        <v>47.3125</v>
      </c>
      <c r="J5692" s="6">
        <v>49.3125</v>
      </c>
      <c r="K5692" s="6">
        <v>45.625</v>
      </c>
      <c r="L5692" s="6">
        <v>112516.55011655</v>
      </c>
    </row>
    <row r="5693" spans="1:12" ht="15" customHeight="1" x14ac:dyDescent="0.25">
      <c r="A5693" s="5">
        <v>36592</v>
      </c>
      <c r="B5693" s="6">
        <v>47.5625</v>
      </c>
      <c r="C5693" s="2">
        <v>9724700</v>
      </c>
      <c r="D5693" s="6">
        <v>-2.9375</v>
      </c>
      <c r="E5693" s="6">
        <v>-5.8168316831683198</v>
      </c>
      <c r="F5693" s="6">
        <v>-5.8168347456008096</v>
      </c>
      <c r="G5693" s="6">
        <v>54.276885999999998</v>
      </c>
      <c r="H5693" s="6">
        <v>126419.54778554699</v>
      </c>
      <c r="I5693" s="6">
        <v>49.625</v>
      </c>
      <c r="J5693" s="6">
        <v>49.625</v>
      </c>
      <c r="K5693" s="6">
        <v>47.125</v>
      </c>
      <c r="L5693" s="6">
        <v>110768.298368298</v>
      </c>
    </row>
    <row r="5694" spans="1:12" ht="15" customHeight="1" x14ac:dyDescent="0.25">
      <c r="A5694" s="5">
        <v>36591</v>
      </c>
      <c r="B5694" s="6">
        <v>50.5</v>
      </c>
      <c r="C5694" s="2">
        <v>10493600</v>
      </c>
      <c r="D5694" s="6">
        <v>-2.125</v>
      </c>
      <c r="E5694" s="6">
        <v>-4.0380047505938199</v>
      </c>
      <c r="F5694" s="6">
        <v>-4.0380018948927496</v>
      </c>
      <c r="G5694" s="6">
        <v>57.629074000000003</v>
      </c>
      <c r="H5694" s="6">
        <v>134233.505827505</v>
      </c>
      <c r="I5694" s="6">
        <v>52.625</v>
      </c>
      <c r="J5694" s="6">
        <v>52.6875</v>
      </c>
      <c r="K5694" s="6">
        <v>48.625</v>
      </c>
      <c r="L5694" s="6">
        <v>117615.617715617</v>
      </c>
    </row>
    <row r="5695" spans="1:12" ht="15" customHeight="1" x14ac:dyDescent="0.25">
      <c r="A5695" s="5">
        <v>36588</v>
      </c>
      <c r="B5695" s="6">
        <v>52.625</v>
      </c>
      <c r="C5695" s="2">
        <v>10790800</v>
      </c>
      <c r="D5695" s="6">
        <v>2.0625</v>
      </c>
      <c r="E5695" s="6">
        <v>4.0791100123609398</v>
      </c>
      <c r="F5695" s="6">
        <v>4.0791071160220804</v>
      </c>
      <c r="G5695" s="6">
        <v>60.054057999999998</v>
      </c>
      <c r="H5695" s="6">
        <v>139886.14918414899</v>
      </c>
      <c r="I5695" s="6">
        <v>52.125</v>
      </c>
      <c r="J5695" s="6">
        <v>53.3125</v>
      </c>
      <c r="K5695" s="6">
        <v>51.5</v>
      </c>
      <c r="L5695" s="6">
        <v>122568.99766899701</v>
      </c>
    </row>
    <row r="5696" spans="1:12" ht="15" customHeight="1" x14ac:dyDescent="0.25">
      <c r="A5696" s="5">
        <v>36587</v>
      </c>
      <c r="B5696" s="6">
        <v>50.5625</v>
      </c>
      <c r="C5696" s="2">
        <v>15542700</v>
      </c>
      <c r="D5696" s="6">
        <v>0.5625</v>
      </c>
      <c r="E5696" s="6">
        <v>1.12499999999999</v>
      </c>
      <c r="F5696" s="6">
        <v>1.1249982255050901</v>
      </c>
      <c r="G5696" s="6">
        <v>57.700397000000002</v>
      </c>
      <c r="H5696" s="6">
        <v>134399.75990675899</v>
      </c>
      <c r="I5696" s="6">
        <v>52.75</v>
      </c>
      <c r="J5696" s="6">
        <v>52.875</v>
      </c>
      <c r="K5696" s="6">
        <v>50.4375</v>
      </c>
      <c r="L5696" s="6">
        <v>117761.305361305</v>
      </c>
    </row>
    <row r="5697" spans="1:12" ht="15" customHeight="1" x14ac:dyDescent="0.25">
      <c r="A5697" s="5">
        <v>36586</v>
      </c>
      <c r="B5697" s="6">
        <v>50</v>
      </c>
      <c r="C5697" s="2">
        <v>10165300</v>
      </c>
      <c r="D5697" s="6">
        <v>1.125</v>
      </c>
      <c r="E5697" s="6">
        <v>2.3017902813299198</v>
      </c>
      <c r="F5697" s="6">
        <v>2.3017920696729099</v>
      </c>
      <c r="G5697" s="6">
        <v>57.058489999999999</v>
      </c>
      <c r="H5697" s="6">
        <v>132903.47319347301</v>
      </c>
      <c r="I5697" s="6">
        <v>49.875</v>
      </c>
      <c r="J5697" s="6">
        <v>50</v>
      </c>
      <c r="K5697" s="6">
        <v>47.5</v>
      </c>
      <c r="L5697" s="6">
        <v>116450.116550116</v>
      </c>
    </row>
    <row r="5698" spans="1:12" ht="15" customHeight="1" x14ac:dyDescent="0.25">
      <c r="A5698" s="5">
        <v>36585</v>
      </c>
      <c r="B5698" s="6">
        <v>48.875</v>
      </c>
      <c r="C5698" s="2">
        <v>17194000</v>
      </c>
      <c r="D5698" s="6">
        <v>2.75</v>
      </c>
      <c r="E5698" s="6">
        <v>5.96205962059621</v>
      </c>
      <c r="F5698" s="6">
        <v>5.9620598316877604</v>
      </c>
      <c r="G5698" s="6">
        <v>55.774673</v>
      </c>
      <c r="H5698" s="6">
        <v>129910.892773892</v>
      </c>
      <c r="I5698" s="6">
        <v>47.9375</v>
      </c>
      <c r="J5698" s="6">
        <v>49.75</v>
      </c>
      <c r="K5698" s="6">
        <v>47.9375</v>
      </c>
      <c r="L5698" s="6">
        <v>113827.738927738</v>
      </c>
    </row>
    <row r="5699" spans="1:12" ht="15" customHeight="1" x14ac:dyDescent="0.25">
      <c r="A5699" s="5">
        <v>36584</v>
      </c>
      <c r="B5699" s="6">
        <v>46.125</v>
      </c>
      <c r="C5699" s="2">
        <v>17835600</v>
      </c>
      <c r="D5699" s="6">
        <v>1.125</v>
      </c>
      <c r="E5699" s="6">
        <v>2.4999999999999898</v>
      </c>
      <c r="F5699" s="6">
        <v>2.5000000000000102</v>
      </c>
      <c r="G5699" s="6">
        <v>52.636456000000003</v>
      </c>
      <c r="H5699" s="6">
        <v>122595.701631701</v>
      </c>
      <c r="I5699" s="6">
        <v>44.5625</v>
      </c>
      <c r="J5699" s="6">
        <v>46.9375</v>
      </c>
      <c r="K5699" s="6">
        <v>44.5625</v>
      </c>
      <c r="L5699" s="6">
        <v>107417.482517482</v>
      </c>
    </row>
    <row r="5700" spans="1:12" ht="15" customHeight="1" x14ac:dyDescent="0.25">
      <c r="A5700" s="5">
        <v>36581</v>
      </c>
      <c r="B5700" s="6">
        <v>45</v>
      </c>
      <c r="C5700" s="2">
        <v>16907100</v>
      </c>
      <c r="D5700" s="6">
        <v>0.375</v>
      </c>
      <c r="E5700" s="6">
        <v>0.84033613445377797</v>
      </c>
      <c r="F5700" s="6">
        <v>0.84033877470068796</v>
      </c>
      <c r="G5700" s="6">
        <v>51.352640000000001</v>
      </c>
      <c r="H5700" s="6">
        <v>119603.123543123</v>
      </c>
      <c r="I5700" s="6">
        <v>44.3125</v>
      </c>
      <c r="J5700" s="6">
        <v>45.3125</v>
      </c>
      <c r="K5700" s="6">
        <v>43.625</v>
      </c>
      <c r="L5700" s="6">
        <v>104795.104895104</v>
      </c>
    </row>
    <row r="5701" spans="1:12" ht="15" customHeight="1" x14ac:dyDescent="0.25">
      <c r="A5701" s="5">
        <v>36580</v>
      </c>
      <c r="B5701" s="6">
        <v>44.625</v>
      </c>
      <c r="C5701" s="2">
        <v>19421200</v>
      </c>
      <c r="D5701" s="6">
        <v>-2.5</v>
      </c>
      <c r="E5701" s="6">
        <v>-5.3050397877983997</v>
      </c>
      <c r="F5701" s="6">
        <v>-5.3050426584468298</v>
      </c>
      <c r="G5701" s="6">
        <v>50.924700000000001</v>
      </c>
      <c r="H5701" s="6">
        <v>118605.59440559401</v>
      </c>
      <c r="I5701" s="6">
        <v>47</v>
      </c>
      <c r="J5701" s="6">
        <v>47</v>
      </c>
      <c r="K5701" s="6">
        <v>43.4375</v>
      </c>
      <c r="L5701" s="6">
        <v>103920.97902097899</v>
      </c>
    </row>
    <row r="5702" spans="1:12" ht="15" customHeight="1" x14ac:dyDescent="0.25">
      <c r="A5702" s="5">
        <v>36579</v>
      </c>
      <c r="B5702" s="6">
        <v>47.125</v>
      </c>
      <c r="C5702" s="2">
        <v>12874300</v>
      </c>
      <c r="D5702" s="6">
        <v>-1.0625</v>
      </c>
      <c r="E5702" s="6">
        <v>-2.20492866407263</v>
      </c>
      <c r="F5702" s="6">
        <v>-2.2049306311751899</v>
      </c>
      <c r="G5702" s="6">
        <v>53.777625999999998</v>
      </c>
      <c r="H5702" s="6">
        <v>125255.77156177101</v>
      </c>
      <c r="I5702" s="6">
        <v>48.4375</v>
      </c>
      <c r="J5702" s="6">
        <v>48.5</v>
      </c>
      <c r="K5702" s="6">
        <v>46.75</v>
      </c>
      <c r="L5702" s="6">
        <v>109748.484848484</v>
      </c>
    </row>
    <row r="5703" spans="1:12" ht="15" customHeight="1" x14ac:dyDescent="0.25">
      <c r="A5703" s="5">
        <v>36578</v>
      </c>
      <c r="B5703" s="6">
        <v>48.1875</v>
      </c>
      <c r="C5703" s="2">
        <v>12342400</v>
      </c>
      <c r="D5703" s="6">
        <v>-6.25E-2</v>
      </c>
      <c r="E5703" s="6">
        <v>-0.12953367875647701</v>
      </c>
      <c r="F5703" s="6">
        <v>-0.12953347408639601</v>
      </c>
      <c r="G5703" s="6">
        <v>54.990119999999997</v>
      </c>
      <c r="H5703" s="6">
        <v>128082.097902097</v>
      </c>
      <c r="I5703" s="6">
        <v>49.25</v>
      </c>
      <c r="J5703" s="6">
        <v>49.3125</v>
      </c>
      <c r="K5703" s="6">
        <v>46.75</v>
      </c>
      <c r="L5703" s="6">
        <v>112225.17482517401</v>
      </c>
    </row>
    <row r="5704" spans="1:12" ht="15" customHeight="1" x14ac:dyDescent="0.25">
      <c r="A5704" s="5">
        <v>36574</v>
      </c>
      <c r="B5704" s="6">
        <v>48.25</v>
      </c>
      <c r="C5704" s="2">
        <v>19393200</v>
      </c>
      <c r="D5704" s="6">
        <v>-0.6875</v>
      </c>
      <c r="E5704" s="6">
        <v>-1.40485312899105</v>
      </c>
      <c r="F5704" s="6">
        <v>-1.40485270591551</v>
      </c>
      <c r="G5704" s="6">
        <v>55.061442999999997</v>
      </c>
      <c r="H5704" s="6">
        <v>128248.35198135101</v>
      </c>
      <c r="I5704" s="6">
        <v>48.5</v>
      </c>
      <c r="J5704" s="6">
        <v>49.5</v>
      </c>
      <c r="K5704" s="6">
        <v>47.25</v>
      </c>
      <c r="L5704" s="6">
        <v>112370.862470862</v>
      </c>
    </row>
    <row r="5705" spans="1:12" ht="15" customHeight="1" x14ac:dyDescent="0.25">
      <c r="A5705" s="5">
        <v>36573</v>
      </c>
      <c r="B5705" s="6">
        <v>48.9375</v>
      </c>
      <c r="C5705" s="2">
        <v>24766000</v>
      </c>
      <c r="D5705" s="6">
        <v>-3.8125</v>
      </c>
      <c r="E5705" s="6">
        <v>-7.2274881516587604</v>
      </c>
      <c r="F5705" s="6">
        <v>-7.2274852917613996</v>
      </c>
      <c r="G5705" s="6">
        <v>55.845996999999997</v>
      </c>
      <c r="H5705" s="6">
        <v>130077.14918414901</v>
      </c>
      <c r="I5705" s="6">
        <v>52.9375</v>
      </c>
      <c r="J5705" s="6">
        <v>53.5</v>
      </c>
      <c r="K5705" s="6">
        <v>48</v>
      </c>
      <c r="L5705" s="6">
        <v>113973.426573426</v>
      </c>
    </row>
    <row r="5706" spans="1:12" ht="15" customHeight="1" x14ac:dyDescent="0.25">
      <c r="A5706" s="5">
        <v>36572</v>
      </c>
      <c r="B5706" s="6">
        <v>52.75</v>
      </c>
      <c r="C5706" s="2">
        <v>13585600</v>
      </c>
      <c r="D5706" s="6">
        <v>-5.25</v>
      </c>
      <c r="E5706" s="6">
        <v>-9.0517241379310391</v>
      </c>
      <c r="F5706" s="6">
        <v>-9.05172928264024</v>
      </c>
      <c r="G5706" s="6">
        <v>60.196705000000001</v>
      </c>
      <c r="H5706" s="6">
        <v>140218.65967365901</v>
      </c>
      <c r="I5706" s="6">
        <v>56.5</v>
      </c>
      <c r="J5706" s="6">
        <v>56.5</v>
      </c>
      <c r="K5706" s="6">
        <v>52.6875</v>
      </c>
      <c r="L5706" s="6">
        <v>122860.372960372</v>
      </c>
    </row>
    <row r="5707" spans="1:12" ht="15" customHeight="1" x14ac:dyDescent="0.25">
      <c r="A5707" s="5">
        <v>36571</v>
      </c>
      <c r="B5707" s="6">
        <v>58</v>
      </c>
      <c r="C5707" s="2">
        <v>9712100</v>
      </c>
      <c r="D5707" s="6">
        <v>0.125</v>
      </c>
      <c r="E5707" s="6">
        <v>0.215982721382279</v>
      </c>
      <c r="F5707" s="6">
        <v>0.21598237473836601</v>
      </c>
      <c r="G5707" s="6">
        <v>66.187849999999997</v>
      </c>
      <c r="H5707" s="6">
        <v>154184.03263403199</v>
      </c>
      <c r="I5707" s="6">
        <v>56.9375</v>
      </c>
      <c r="J5707" s="6">
        <v>58</v>
      </c>
      <c r="K5707" s="6">
        <v>55</v>
      </c>
      <c r="L5707" s="6">
        <v>135098.13519813499</v>
      </c>
    </row>
    <row r="5708" spans="1:12" ht="15" customHeight="1" x14ac:dyDescent="0.25">
      <c r="A5708" s="5">
        <v>36570</v>
      </c>
      <c r="B5708" s="6">
        <v>57.875</v>
      </c>
      <c r="C5708" s="2">
        <v>5802800</v>
      </c>
      <c r="D5708" s="6">
        <v>1.8125</v>
      </c>
      <c r="E5708" s="6">
        <v>3.2329988851727798</v>
      </c>
      <c r="F5708" s="6">
        <v>3.2330048237775899</v>
      </c>
      <c r="G5708" s="6">
        <v>66.045203999999998</v>
      </c>
      <c r="H5708" s="6">
        <v>153851.524475524</v>
      </c>
      <c r="I5708" s="6">
        <v>56.6875</v>
      </c>
      <c r="J5708" s="6">
        <v>58</v>
      </c>
      <c r="K5708" s="6">
        <v>56.5</v>
      </c>
      <c r="L5708" s="6">
        <v>134806.75990675899</v>
      </c>
    </row>
    <row r="5709" spans="1:12" ht="15" customHeight="1" x14ac:dyDescent="0.25">
      <c r="A5709" s="5">
        <v>36567</v>
      </c>
      <c r="B5709" s="6">
        <v>56.0625</v>
      </c>
      <c r="C5709" s="2">
        <v>4816700</v>
      </c>
      <c r="D5709" s="6">
        <v>-1.875</v>
      </c>
      <c r="E5709" s="6">
        <v>-3.2362459546925502</v>
      </c>
      <c r="F5709" s="6">
        <v>-3.2362411088786698</v>
      </c>
      <c r="G5709" s="6">
        <v>63.97683</v>
      </c>
      <c r="H5709" s="6">
        <v>149030.139860139</v>
      </c>
      <c r="I5709" s="6">
        <v>57.4375</v>
      </c>
      <c r="J5709" s="6">
        <v>57.5</v>
      </c>
      <c r="K5709" s="6">
        <v>55.625</v>
      </c>
      <c r="L5709" s="6">
        <v>130581.818181818</v>
      </c>
    </row>
    <row r="5710" spans="1:12" ht="15" customHeight="1" x14ac:dyDescent="0.25">
      <c r="A5710" s="5">
        <v>36566</v>
      </c>
      <c r="B5710" s="6">
        <v>57.9375</v>
      </c>
      <c r="C5710" s="2">
        <v>4591300</v>
      </c>
      <c r="D5710" s="6">
        <v>0.4375</v>
      </c>
      <c r="E5710" s="6">
        <v>0.76086956521739202</v>
      </c>
      <c r="F5710" s="6">
        <v>0.76086688167105099</v>
      </c>
      <c r="G5710" s="6">
        <v>66.116519999999994</v>
      </c>
      <c r="H5710" s="6">
        <v>154017.76223776201</v>
      </c>
      <c r="I5710" s="6">
        <v>57.625</v>
      </c>
      <c r="J5710" s="6">
        <v>58.375</v>
      </c>
      <c r="K5710" s="6">
        <v>56.8125</v>
      </c>
      <c r="L5710" s="6">
        <v>134952.447552447</v>
      </c>
    </row>
    <row r="5711" spans="1:12" ht="15" customHeight="1" x14ac:dyDescent="0.25">
      <c r="A5711" s="5">
        <v>36565</v>
      </c>
      <c r="B5711" s="6">
        <v>57.5</v>
      </c>
      <c r="C5711" s="2">
        <v>8216400</v>
      </c>
      <c r="D5711" s="6">
        <v>-2</v>
      </c>
      <c r="E5711" s="6">
        <v>-3.3613445378151199</v>
      </c>
      <c r="F5711" s="6">
        <v>-3.3613523966744601</v>
      </c>
      <c r="G5711" s="6">
        <v>65.617260000000002</v>
      </c>
      <c r="H5711" s="6">
        <v>152853.986013986</v>
      </c>
      <c r="I5711" s="6">
        <v>60</v>
      </c>
      <c r="J5711" s="6">
        <v>60.125</v>
      </c>
      <c r="K5711" s="6">
        <v>57.3125</v>
      </c>
      <c r="L5711" s="6">
        <v>133932.634032634</v>
      </c>
    </row>
    <row r="5712" spans="1:12" ht="15" customHeight="1" x14ac:dyDescent="0.25">
      <c r="A5712" s="5">
        <v>36564</v>
      </c>
      <c r="B5712" s="6">
        <v>59.5</v>
      </c>
      <c r="C5712" s="2">
        <v>8576200</v>
      </c>
      <c r="D5712" s="6">
        <v>4.3125</v>
      </c>
      <c r="E5712" s="6">
        <v>7.8142695356738301</v>
      </c>
      <c r="F5712" s="6">
        <v>7.8142765542153301</v>
      </c>
      <c r="G5712" s="6">
        <v>67.899604999999994</v>
      </c>
      <c r="H5712" s="6">
        <v>158174.13752913699</v>
      </c>
      <c r="I5712" s="6">
        <v>57.3125</v>
      </c>
      <c r="J5712" s="6">
        <v>59.6875</v>
      </c>
      <c r="K5712" s="6">
        <v>56.875</v>
      </c>
      <c r="L5712" s="6">
        <v>138594.63869463801</v>
      </c>
    </row>
    <row r="5713" spans="1:12" ht="15" customHeight="1" x14ac:dyDescent="0.25">
      <c r="A5713" s="5">
        <v>36563</v>
      </c>
      <c r="B5713" s="6">
        <v>55.1875</v>
      </c>
      <c r="C5713" s="2">
        <v>6043500</v>
      </c>
      <c r="D5713" s="6">
        <v>-1.125</v>
      </c>
      <c r="E5713" s="6">
        <v>-1.99778024417314</v>
      </c>
      <c r="F5713" s="6">
        <v>-1.99777722863795</v>
      </c>
      <c r="G5713" s="6">
        <v>62.978306000000003</v>
      </c>
      <c r="H5713" s="6">
        <v>146702.57808857801</v>
      </c>
      <c r="I5713" s="6">
        <v>56.625</v>
      </c>
      <c r="J5713" s="6">
        <v>56.625</v>
      </c>
      <c r="K5713" s="6">
        <v>54.625</v>
      </c>
      <c r="L5713" s="6">
        <v>128542.191142191</v>
      </c>
    </row>
    <row r="5714" spans="1:12" ht="15" customHeight="1" x14ac:dyDescent="0.25">
      <c r="A5714" s="5">
        <v>36560</v>
      </c>
      <c r="B5714" s="6">
        <v>56.3125</v>
      </c>
      <c r="C5714" s="2">
        <v>6550200</v>
      </c>
      <c r="D5714" s="6">
        <v>-2.0625</v>
      </c>
      <c r="E5714" s="6">
        <v>-3.53319057815846</v>
      </c>
      <c r="F5714" s="6">
        <v>-3.53318688154669</v>
      </c>
      <c r="G5714" s="6">
        <v>64.262119999999996</v>
      </c>
      <c r="H5714" s="6">
        <v>149695.151515151</v>
      </c>
      <c r="I5714" s="6">
        <v>57.9375</v>
      </c>
      <c r="J5714" s="6">
        <v>57.9375</v>
      </c>
      <c r="K5714" s="6">
        <v>52.0625</v>
      </c>
      <c r="L5714" s="6">
        <v>131164.56876456799</v>
      </c>
    </row>
    <row r="5715" spans="1:12" ht="15" customHeight="1" x14ac:dyDescent="0.25">
      <c r="A5715" s="5">
        <v>36559</v>
      </c>
      <c r="B5715" s="6">
        <v>58.375</v>
      </c>
      <c r="C5715" s="2">
        <v>6998900</v>
      </c>
      <c r="D5715" s="6"/>
      <c r="E5715" s="6"/>
      <c r="F5715" s="6"/>
      <c r="G5715" s="6">
        <v>66.615780000000001</v>
      </c>
      <c r="H5715" s="6">
        <v>155181.538461538</v>
      </c>
      <c r="I5715" s="6">
        <v>58.375</v>
      </c>
      <c r="J5715" s="6">
        <v>58.8125</v>
      </c>
      <c r="K5715" s="6">
        <v>56.25</v>
      </c>
      <c r="L5715" s="6">
        <v>135972.261072261</v>
      </c>
    </row>
    <row r="5716" spans="1:12" ht="15" customHeight="1" x14ac:dyDescent="0.25">
      <c r="A5716" s="5">
        <v>36558</v>
      </c>
      <c r="B5716" s="6">
        <v>58.375</v>
      </c>
      <c r="C5716" s="2">
        <v>6034600</v>
      </c>
      <c r="D5716" s="6">
        <v>-0.3125</v>
      </c>
      <c r="E5716" s="6">
        <v>-0.532481363152292</v>
      </c>
      <c r="F5716" s="6">
        <v>-0.532493950792023</v>
      </c>
      <c r="G5716" s="6">
        <v>66.615780000000001</v>
      </c>
      <c r="H5716" s="6">
        <v>155181.538461538</v>
      </c>
      <c r="I5716" s="6">
        <v>58.875</v>
      </c>
      <c r="J5716" s="6">
        <v>60.125</v>
      </c>
      <c r="K5716" s="6">
        <v>57.9375</v>
      </c>
      <c r="L5716" s="6">
        <v>135972.261072261</v>
      </c>
    </row>
    <row r="5717" spans="1:12" ht="15" customHeight="1" x14ac:dyDescent="0.25">
      <c r="A5717" s="5">
        <v>36557</v>
      </c>
      <c r="B5717" s="6">
        <v>58.6875</v>
      </c>
      <c r="C5717" s="2">
        <v>8359000</v>
      </c>
      <c r="D5717" s="6">
        <v>3.9375</v>
      </c>
      <c r="E5717" s="6">
        <v>7.1917808219178001</v>
      </c>
      <c r="F5717" s="6">
        <v>7.1917839462529498</v>
      </c>
      <c r="G5717" s="6">
        <v>66.972403999999997</v>
      </c>
      <c r="H5717" s="6">
        <v>156012.82983682901</v>
      </c>
      <c r="I5717" s="6">
        <v>55</v>
      </c>
      <c r="J5717" s="6">
        <v>59.5</v>
      </c>
      <c r="K5717" s="6">
        <v>54.9375</v>
      </c>
      <c r="L5717" s="6">
        <v>136700.69930069899</v>
      </c>
    </row>
    <row r="5718" spans="1:12" ht="15" customHeight="1" x14ac:dyDescent="0.25">
      <c r="A5718" s="5">
        <v>36556</v>
      </c>
      <c r="B5718" s="6">
        <v>54.75</v>
      </c>
      <c r="C5718" s="2">
        <v>7974600</v>
      </c>
      <c r="D5718" s="6">
        <v>-0.375</v>
      </c>
      <c r="E5718" s="6">
        <v>-0.68027210884353795</v>
      </c>
      <c r="F5718" s="6">
        <v>-0.68026789140830302</v>
      </c>
      <c r="G5718" s="6">
        <v>62.479045999999997</v>
      </c>
      <c r="H5718" s="6">
        <v>145538.801864801</v>
      </c>
      <c r="I5718" s="6">
        <v>54.5625</v>
      </c>
      <c r="J5718" s="6">
        <v>55.5</v>
      </c>
      <c r="K5718" s="6">
        <v>54.125</v>
      </c>
      <c r="L5718" s="6">
        <v>127522.377622377</v>
      </c>
    </row>
    <row r="5719" spans="1:12" ht="15" customHeight="1" x14ac:dyDescent="0.25">
      <c r="A5719" s="5">
        <v>36553</v>
      </c>
      <c r="B5719" s="6">
        <v>55.125</v>
      </c>
      <c r="C5719" s="2">
        <v>14029400</v>
      </c>
      <c r="D5719" s="6">
        <v>-4</v>
      </c>
      <c r="E5719" s="6">
        <v>-6.7653276955602504</v>
      </c>
      <c r="F5719" s="6">
        <v>-6.7653318880648898</v>
      </c>
      <c r="G5719" s="6">
        <v>62.906981999999999</v>
      </c>
      <c r="H5719" s="6">
        <v>146536.32167832099</v>
      </c>
      <c r="I5719" s="6">
        <v>58.875</v>
      </c>
      <c r="J5719" s="6">
        <v>58.875</v>
      </c>
      <c r="K5719" s="6">
        <v>53.5</v>
      </c>
      <c r="L5719" s="6">
        <v>128396.50349650301</v>
      </c>
    </row>
    <row r="5720" spans="1:12" ht="15" customHeight="1" x14ac:dyDescent="0.25">
      <c r="A5720" s="5">
        <v>36552</v>
      </c>
      <c r="B5720" s="6">
        <v>59.125</v>
      </c>
      <c r="C5720" s="2">
        <v>7323300</v>
      </c>
      <c r="D5720" s="6">
        <v>-2.8125</v>
      </c>
      <c r="E5720" s="6">
        <v>-4.5408678102926299</v>
      </c>
      <c r="F5720" s="6">
        <v>-4.5408704543043497</v>
      </c>
      <c r="G5720" s="6">
        <v>67.471664000000004</v>
      </c>
      <c r="H5720" s="6">
        <v>157176.60606060599</v>
      </c>
      <c r="I5720" s="6">
        <v>61.3125</v>
      </c>
      <c r="J5720" s="6">
        <v>61.5</v>
      </c>
      <c r="K5720" s="6">
        <v>57.875</v>
      </c>
      <c r="L5720" s="6">
        <v>137720.512820512</v>
      </c>
    </row>
    <row r="5721" spans="1:12" ht="15" customHeight="1" x14ac:dyDescent="0.25">
      <c r="A5721" s="5">
        <v>36551</v>
      </c>
      <c r="B5721" s="6">
        <v>61.9375</v>
      </c>
      <c r="C5721" s="2">
        <v>4538400</v>
      </c>
      <c r="D5721" s="6">
        <v>0.8125</v>
      </c>
      <c r="E5721" s="6">
        <v>1.32924335378323</v>
      </c>
      <c r="F5721" s="6">
        <v>1.32924410576853</v>
      </c>
      <c r="G5721" s="6">
        <v>70.681206000000003</v>
      </c>
      <c r="H5721" s="6">
        <v>164658.055944055</v>
      </c>
      <c r="I5721" s="6">
        <v>61.125</v>
      </c>
      <c r="J5721" s="6">
        <v>62.0625</v>
      </c>
      <c r="K5721" s="6">
        <v>60</v>
      </c>
      <c r="L5721" s="6">
        <v>144276.45687645601</v>
      </c>
    </row>
    <row r="5722" spans="1:12" ht="15" customHeight="1" x14ac:dyDescent="0.25">
      <c r="A5722" s="5">
        <v>36550</v>
      </c>
      <c r="B5722" s="6">
        <v>61.125</v>
      </c>
      <c r="C5722" s="2">
        <v>6403800</v>
      </c>
      <c r="D5722" s="6">
        <v>2.125</v>
      </c>
      <c r="E5722" s="6">
        <v>3.6016949152542299</v>
      </c>
      <c r="F5722" s="6">
        <v>3.6016935936391299</v>
      </c>
      <c r="G5722" s="6">
        <v>69.754005000000006</v>
      </c>
      <c r="H5722" s="6">
        <v>162496.74825174801</v>
      </c>
      <c r="I5722" s="6">
        <v>59.8125</v>
      </c>
      <c r="J5722" s="6">
        <v>61.1875</v>
      </c>
      <c r="K5722" s="6">
        <v>59.5</v>
      </c>
      <c r="L5722" s="6">
        <v>142382.517482517</v>
      </c>
    </row>
    <row r="5723" spans="1:12" ht="15" customHeight="1" x14ac:dyDescent="0.25">
      <c r="A5723" s="5">
        <v>36549</v>
      </c>
      <c r="B5723" s="6">
        <v>59</v>
      </c>
      <c r="C5723" s="2">
        <v>7799600</v>
      </c>
      <c r="D5723" s="6">
        <v>-3.4375</v>
      </c>
      <c r="E5723" s="6">
        <v>-5.5055055055055</v>
      </c>
      <c r="F5723" s="6">
        <v>-5.5054971605272698</v>
      </c>
      <c r="G5723" s="6">
        <v>67.32902</v>
      </c>
      <c r="H5723" s="6">
        <v>156844.10256410201</v>
      </c>
      <c r="I5723" s="6">
        <v>63.4375</v>
      </c>
      <c r="J5723" s="6">
        <v>63.4375</v>
      </c>
      <c r="K5723" s="6">
        <v>57.5</v>
      </c>
      <c r="L5723" s="6">
        <v>137429.13752913699</v>
      </c>
    </row>
    <row r="5724" spans="1:12" ht="15" customHeight="1" x14ac:dyDescent="0.25">
      <c r="A5724" s="5">
        <v>36546</v>
      </c>
      <c r="B5724" s="6">
        <v>62.4375</v>
      </c>
      <c r="C5724" s="2">
        <v>6952500</v>
      </c>
      <c r="D5724" s="6">
        <v>-0.9375</v>
      </c>
      <c r="E5724" s="6">
        <v>-1.4792899408283899</v>
      </c>
      <c r="F5724" s="6">
        <v>-1.47928773176158</v>
      </c>
      <c r="G5724" s="6">
        <v>71.251784999999998</v>
      </c>
      <c r="H5724" s="6">
        <v>165988.07692307601</v>
      </c>
      <c r="I5724" s="6">
        <v>63.9375</v>
      </c>
      <c r="J5724" s="6">
        <v>63.9375</v>
      </c>
      <c r="K5724" s="6">
        <v>62.0625</v>
      </c>
      <c r="L5724" s="6">
        <v>145441.95804195799</v>
      </c>
    </row>
    <row r="5725" spans="1:12" ht="15" customHeight="1" x14ac:dyDescent="0.25">
      <c r="A5725" s="5">
        <v>36545</v>
      </c>
      <c r="B5725" s="6">
        <v>63.375</v>
      </c>
      <c r="C5725" s="2">
        <v>5738100</v>
      </c>
      <c r="D5725" s="6">
        <v>-0.6875</v>
      </c>
      <c r="E5725" s="6">
        <v>-1.07317073170731</v>
      </c>
      <c r="F5725" s="6">
        <v>-1.07317320588984</v>
      </c>
      <c r="G5725" s="6">
        <v>72.321629999999999</v>
      </c>
      <c r="H5725" s="6">
        <v>168481.88811188799</v>
      </c>
      <c r="I5725" s="6">
        <v>64.4375</v>
      </c>
      <c r="J5725" s="6">
        <v>64.5</v>
      </c>
      <c r="K5725" s="6">
        <v>62.5</v>
      </c>
      <c r="L5725" s="6">
        <v>147627.27272727201</v>
      </c>
    </row>
    <row r="5726" spans="1:12" ht="15" customHeight="1" x14ac:dyDescent="0.25">
      <c r="A5726" s="5">
        <v>36544</v>
      </c>
      <c r="B5726" s="6">
        <v>64.0625</v>
      </c>
      <c r="C5726" s="2">
        <v>4819900</v>
      </c>
      <c r="D5726" s="6">
        <v>-1.5</v>
      </c>
      <c r="E5726" s="6">
        <v>-2.2878932316491798</v>
      </c>
      <c r="F5726" s="6">
        <v>-2.2879055093062499</v>
      </c>
      <c r="G5726" s="6">
        <v>73.106185999999994</v>
      </c>
      <c r="H5726" s="6">
        <v>170310.689976689</v>
      </c>
      <c r="I5726" s="6">
        <v>65.25</v>
      </c>
      <c r="J5726" s="6">
        <v>65.8125</v>
      </c>
      <c r="K5726" s="6">
        <v>64</v>
      </c>
      <c r="L5726" s="6">
        <v>149229.83682983599</v>
      </c>
    </row>
    <row r="5727" spans="1:12" ht="15" customHeight="1" x14ac:dyDescent="0.25">
      <c r="A5727" s="5">
        <v>36543</v>
      </c>
      <c r="B5727" s="6">
        <v>65.5625</v>
      </c>
      <c r="C5727" s="2">
        <v>6441200</v>
      </c>
      <c r="D5727" s="6">
        <v>1.0625</v>
      </c>
      <c r="E5727" s="6">
        <v>1.64728682170542</v>
      </c>
      <c r="F5727" s="6">
        <v>1.6472964977457301</v>
      </c>
      <c r="G5727" s="6">
        <v>74.817949999999996</v>
      </c>
      <c r="H5727" s="6">
        <v>174300.81585081501</v>
      </c>
      <c r="I5727" s="6">
        <v>63.1875</v>
      </c>
      <c r="J5727" s="6">
        <v>66.4375</v>
      </c>
      <c r="K5727" s="6">
        <v>63.0625</v>
      </c>
      <c r="L5727" s="6">
        <v>152726.34032634</v>
      </c>
    </row>
    <row r="5728" spans="1:12" ht="15" customHeight="1" x14ac:dyDescent="0.25">
      <c r="A5728" s="5">
        <v>36539</v>
      </c>
      <c r="B5728" s="6">
        <v>64.5</v>
      </c>
      <c r="C5728" s="2">
        <v>6312200</v>
      </c>
      <c r="D5728" s="6">
        <v>-0.625</v>
      </c>
      <c r="E5728" s="6">
        <v>-0.95969289827255699</v>
      </c>
      <c r="F5728" s="6">
        <v>-0.95969142616633096</v>
      </c>
      <c r="G5728" s="6">
        <v>73.605450000000005</v>
      </c>
      <c r="H5728" s="6">
        <v>171474.47552447501</v>
      </c>
      <c r="I5728" s="6">
        <v>64</v>
      </c>
      <c r="J5728" s="6">
        <v>65.9375</v>
      </c>
      <c r="K5728" s="6">
        <v>64</v>
      </c>
      <c r="L5728" s="6">
        <v>150249.65034965001</v>
      </c>
    </row>
    <row r="5729" spans="1:12" ht="15" customHeight="1" x14ac:dyDescent="0.25">
      <c r="A5729" s="5">
        <v>36538</v>
      </c>
      <c r="B5729" s="6">
        <v>65.125</v>
      </c>
      <c r="C5729" s="2">
        <v>5021000</v>
      </c>
      <c r="D5729" s="6">
        <v>6.25E-2</v>
      </c>
      <c r="E5729" s="6">
        <v>9.6061479346776196E-2</v>
      </c>
      <c r="F5729" s="6">
        <v>9.6057287424100496E-2</v>
      </c>
      <c r="G5729" s="6">
        <v>74.318680000000001</v>
      </c>
      <c r="H5729" s="6">
        <v>173137.01631701601</v>
      </c>
      <c r="I5729" s="6">
        <v>66</v>
      </c>
      <c r="J5729" s="6">
        <v>66.125</v>
      </c>
      <c r="K5729" s="6">
        <v>65</v>
      </c>
      <c r="L5729" s="6">
        <v>151706.526806526</v>
      </c>
    </row>
    <row r="5730" spans="1:12" ht="15" customHeight="1" x14ac:dyDescent="0.25">
      <c r="A5730" s="5">
        <v>36537</v>
      </c>
      <c r="B5730" s="6">
        <v>65.0625</v>
      </c>
      <c r="C5730" s="2">
        <v>4085000</v>
      </c>
      <c r="D5730" s="6">
        <v>-1.1875</v>
      </c>
      <c r="E5730" s="6">
        <v>-1.79245283018868</v>
      </c>
      <c r="F5730" s="6">
        <v>-1.7924539532422901</v>
      </c>
      <c r="G5730" s="6">
        <v>74.24736</v>
      </c>
      <c r="H5730" s="6">
        <v>172970.76923076899</v>
      </c>
      <c r="I5730" s="6">
        <v>66.1875</v>
      </c>
      <c r="J5730" s="6">
        <v>66.75</v>
      </c>
      <c r="K5730" s="6">
        <v>65.0625</v>
      </c>
      <c r="L5730" s="6">
        <v>151560.83916083901</v>
      </c>
    </row>
    <row r="5731" spans="1:12" ht="15" customHeight="1" x14ac:dyDescent="0.25">
      <c r="A5731" s="5">
        <v>36536</v>
      </c>
      <c r="B5731" s="6">
        <v>66.25</v>
      </c>
      <c r="C5731" s="2">
        <v>4943400</v>
      </c>
      <c r="D5731" s="6">
        <v>-1</v>
      </c>
      <c r="E5731" s="6">
        <v>-1.4869888475836399</v>
      </c>
      <c r="F5731" s="6">
        <v>-1.48698908978419</v>
      </c>
      <c r="G5731" s="6">
        <v>75.602500000000006</v>
      </c>
      <c r="H5731" s="6">
        <v>176129.603729603</v>
      </c>
      <c r="I5731" s="6">
        <v>67.0625</v>
      </c>
      <c r="J5731" s="6">
        <v>67.75</v>
      </c>
      <c r="K5731" s="6">
        <v>65.625</v>
      </c>
      <c r="L5731" s="6">
        <v>154328.904428904</v>
      </c>
    </row>
    <row r="5732" spans="1:12" ht="15" customHeight="1" x14ac:dyDescent="0.25">
      <c r="A5732" s="5">
        <v>36535</v>
      </c>
      <c r="B5732" s="6">
        <v>67.25</v>
      </c>
      <c r="C5732" s="2">
        <v>6714300</v>
      </c>
      <c r="D5732" s="6">
        <v>-1.25</v>
      </c>
      <c r="E5732" s="6">
        <v>-1.8248175182481701</v>
      </c>
      <c r="F5732" s="6">
        <v>-1.8248146702583199</v>
      </c>
      <c r="G5732" s="6">
        <v>76.743669999999995</v>
      </c>
      <c r="H5732" s="6">
        <v>178789.67365967299</v>
      </c>
      <c r="I5732" s="6">
        <v>67.25</v>
      </c>
      <c r="J5732" s="6">
        <v>67.5</v>
      </c>
      <c r="K5732" s="6">
        <v>65.625</v>
      </c>
      <c r="L5732" s="6">
        <v>156659.90675990601</v>
      </c>
    </row>
    <row r="5733" spans="1:12" ht="15" customHeight="1" x14ac:dyDescent="0.25">
      <c r="A5733" s="5">
        <v>36532</v>
      </c>
      <c r="B5733" s="6">
        <v>68.5</v>
      </c>
      <c r="C5733" s="2">
        <v>7976900</v>
      </c>
      <c r="D5733" s="6">
        <v>4.8125</v>
      </c>
      <c r="E5733" s="6">
        <v>7.5564278704612402</v>
      </c>
      <c r="F5733" s="6">
        <v>7.5564285050891904</v>
      </c>
      <c r="G5733" s="6">
        <v>78.17013</v>
      </c>
      <c r="H5733" s="6">
        <v>182114.75524475501</v>
      </c>
      <c r="I5733" s="6">
        <v>64.5</v>
      </c>
      <c r="J5733" s="6">
        <v>68.9375</v>
      </c>
      <c r="K5733" s="6">
        <v>64.5</v>
      </c>
      <c r="L5733" s="6">
        <v>159573.65967365901</v>
      </c>
    </row>
    <row r="5734" spans="1:12" ht="15" customHeight="1" x14ac:dyDescent="0.25">
      <c r="A5734" s="5">
        <v>36531</v>
      </c>
      <c r="B5734" s="6">
        <v>63.6875</v>
      </c>
      <c r="C5734" s="2">
        <v>6546500</v>
      </c>
      <c r="D5734" s="6">
        <v>0.6875</v>
      </c>
      <c r="E5734" s="6">
        <v>1.0912698412698301</v>
      </c>
      <c r="F5734" s="6">
        <v>1.0912639076859401</v>
      </c>
      <c r="G5734" s="6">
        <v>72.678250000000006</v>
      </c>
      <c r="H5734" s="6">
        <v>169313.17016317</v>
      </c>
      <c r="I5734" s="6">
        <v>63</v>
      </c>
      <c r="J5734" s="6">
        <v>64.5625</v>
      </c>
      <c r="K5734" s="6">
        <v>62.6875</v>
      </c>
      <c r="L5734" s="6">
        <v>148355.71095571</v>
      </c>
    </row>
    <row r="5735" spans="1:12" ht="15" customHeight="1" x14ac:dyDescent="0.25">
      <c r="A5735" s="5">
        <v>36530</v>
      </c>
      <c r="B5735" s="6">
        <v>63</v>
      </c>
      <c r="C5735" s="2">
        <v>7018700</v>
      </c>
      <c r="D5735" s="6">
        <v>-1.25</v>
      </c>
      <c r="E5735" s="6">
        <v>-1.94552529182879</v>
      </c>
      <c r="F5735" s="6">
        <v>-1.9455222138085899</v>
      </c>
      <c r="G5735" s="6">
        <v>71.893699999999995</v>
      </c>
      <c r="H5735" s="6">
        <v>167484.38228438201</v>
      </c>
      <c r="I5735" s="6">
        <v>63.875</v>
      </c>
      <c r="J5735" s="6">
        <v>64.375</v>
      </c>
      <c r="K5735" s="6">
        <v>62.1875</v>
      </c>
      <c r="L5735" s="6">
        <v>146753.146853146</v>
      </c>
    </row>
    <row r="5736" spans="1:12" ht="15" customHeight="1" x14ac:dyDescent="0.25">
      <c r="A5736" s="5">
        <v>36529</v>
      </c>
      <c r="B5736" s="6">
        <v>64.25</v>
      </c>
      <c r="C5736" s="2">
        <v>6744600</v>
      </c>
      <c r="D5736" s="6">
        <v>-2.625</v>
      </c>
      <c r="E5736" s="6">
        <v>-3.92523364485981</v>
      </c>
      <c r="F5736" s="6">
        <v>-3.9252327141468699</v>
      </c>
      <c r="G5736" s="6">
        <v>73.320160000000001</v>
      </c>
      <c r="H5736" s="6">
        <v>170809.46386946301</v>
      </c>
      <c r="I5736" s="6">
        <v>65.5</v>
      </c>
      <c r="J5736" s="6">
        <v>65.8125</v>
      </c>
      <c r="K5736" s="6">
        <v>64.1875</v>
      </c>
      <c r="L5736" s="6">
        <v>149666.89976689901</v>
      </c>
    </row>
    <row r="5737" spans="1:12" ht="15" customHeight="1" x14ac:dyDescent="0.25">
      <c r="A5737" s="5">
        <v>36528</v>
      </c>
      <c r="B5737" s="6">
        <v>66.875</v>
      </c>
      <c r="C5737" s="2">
        <v>8368600</v>
      </c>
      <c r="D5737" s="6">
        <v>-2.25</v>
      </c>
      <c r="E5737" s="6">
        <v>-3.2549728752260298</v>
      </c>
      <c r="F5737" s="6">
        <v>-3.2549703765153901</v>
      </c>
      <c r="G5737" s="6">
        <v>76.315730000000002</v>
      </c>
      <c r="H5737" s="6">
        <v>177792.14452214399</v>
      </c>
      <c r="I5737" s="6">
        <v>68.375</v>
      </c>
      <c r="J5737" s="6">
        <v>69</v>
      </c>
      <c r="K5737" s="6">
        <v>65.5</v>
      </c>
      <c r="L5737" s="6">
        <v>155785.78088578</v>
      </c>
    </row>
    <row r="5738" spans="1:12" ht="15" customHeight="1" x14ac:dyDescent="0.25">
      <c r="A5738" s="5">
        <v>36525</v>
      </c>
      <c r="B5738" s="6">
        <v>69.125</v>
      </c>
      <c r="C5738" s="2">
        <v>2112700</v>
      </c>
      <c r="D5738" s="6">
        <v>1.3125</v>
      </c>
      <c r="E5738" s="6">
        <v>1.93548387096773</v>
      </c>
      <c r="F5738" s="6">
        <v>1.9354847713606</v>
      </c>
      <c r="G5738" s="6">
        <v>78.883359999999996</v>
      </c>
      <c r="H5738" s="6">
        <v>183777.29603729601</v>
      </c>
      <c r="I5738" s="6">
        <v>68.3125</v>
      </c>
      <c r="J5738" s="6">
        <v>70.25</v>
      </c>
      <c r="K5738" s="6">
        <v>68.25</v>
      </c>
      <c r="L5738" s="6">
        <v>161030.536130536</v>
      </c>
    </row>
    <row r="5739" spans="1:12" ht="15" customHeight="1" x14ac:dyDescent="0.25">
      <c r="A5739" s="5">
        <v>36524</v>
      </c>
      <c r="B5739" s="6">
        <v>67.8125</v>
      </c>
      <c r="C5739" s="2">
        <v>2643900</v>
      </c>
      <c r="D5739" s="6">
        <v>0.4375</v>
      </c>
      <c r="E5739" s="6">
        <v>0.64935064935065501</v>
      </c>
      <c r="F5739" s="6">
        <v>0.64934833525769298</v>
      </c>
      <c r="G5739" s="6">
        <v>77.385574000000005</v>
      </c>
      <c r="H5739" s="6">
        <v>180285.95337995299</v>
      </c>
      <c r="I5739" s="6">
        <v>68.125</v>
      </c>
      <c r="J5739" s="6">
        <v>69.5625</v>
      </c>
      <c r="K5739" s="6">
        <v>67.8125</v>
      </c>
      <c r="L5739" s="6">
        <v>157971.09557109501</v>
      </c>
    </row>
    <row r="5740" spans="1:12" ht="15" customHeight="1" x14ac:dyDescent="0.25">
      <c r="A5740" s="5">
        <v>36523</v>
      </c>
      <c r="B5740" s="6">
        <v>67.375</v>
      </c>
      <c r="C5740" s="2">
        <v>2517600</v>
      </c>
      <c r="D5740" s="6">
        <v>-2.3125</v>
      </c>
      <c r="E5740" s="6">
        <v>-3.3183856502242199</v>
      </c>
      <c r="F5740" s="6">
        <v>-3.3183867216043401</v>
      </c>
      <c r="G5740" s="6">
        <v>76.886313999999999</v>
      </c>
      <c r="H5740" s="6">
        <v>179122.177156177</v>
      </c>
      <c r="I5740" s="6">
        <v>69.5625</v>
      </c>
      <c r="J5740" s="6">
        <v>70</v>
      </c>
      <c r="K5740" s="6">
        <v>67.375</v>
      </c>
      <c r="L5740" s="6">
        <v>156951.282051282</v>
      </c>
    </row>
    <row r="5741" spans="1:12" ht="15" customHeight="1" x14ac:dyDescent="0.25">
      <c r="A5741" s="5">
        <v>36522</v>
      </c>
      <c r="B5741" s="6">
        <v>69.6875</v>
      </c>
      <c r="C5741" s="2">
        <v>3531000</v>
      </c>
      <c r="D5741" s="6">
        <v>0.25</v>
      </c>
      <c r="E5741" s="6">
        <v>0.36003600360034999</v>
      </c>
      <c r="F5741" s="6">
        <v>0.360039235247122</v>
      </c>
      <c r="G5741" s="6">
        <v>79.525270000000006</v>
      </c>
      <c r="H5741" s="6">
        <v>185273.58974358899</v>
      </c>
      <c r="I5741" s="6">
        <v>68.625</v>
      </c>
      <c r="J5741" s="6">
        <v>70.1875</v>
      </c>
      <c r="K5741" s="6">
        <v>68.5625</v>
      </c>
      <c r="L5741" s="6">
        <v>162341.72494172401</v>
      </c>
    </row>
    <row r="5742" spans="1:12" ht="15" customHeight="1" x14ac:dyDescent="0.25">
      <c r="A5742" s="5">
        <v>36521</v>
      </c>
      <c r="B5742" s="6">
        <v>69.4375</v>
      </c>
      <c r="C5742" s="2">
        <v>5231600</v>
      </c>
      <c r="D5742" s="6">
        <v>2.0625</v>
      </c>
      <c r="E5742" s="6">
        <v>3.0612244897959102</v>
      </c>
      <c r="F5742" s="6">
        <v>3.0612223132455001</v>
      </c>
      <c r="G5742" s="6">
        <v>79.239975000000001</v>
      </c>
      <c r="H5742" s="6">
        <v>184608.56643356601</v>
      </c>
      <c r="I5742" s="6">
        <v>67.3125</v>
      </c>
      <c r="J5742" s="6">
        <v>70.125</v>
      </c>
      <c r="K5742" s="6">
        <v>67.3125</v>
      </c>
      <c r="L5742" s="6">
        <v>161758.974358974</v>
      </c>
    </row>
    <row r="5743" spans="1:12" ht="15" customHeight="1" x14ac:dyDescent="0.25">
      <c r="A5743" s="5">
        <v>36517</v>
      </c>
      <c r="B5743" s="6">
        <v>67.375</v>
      </c>
      <c r="C5743" s="2">
        <v>3847300</v>
      </c>
      <c r="D5743" s="6">
        <v>1.6875</v>
      </c>
      <c r="E5743" s="6">
        <v>2.5689819219790699</v>
      </c>
      <c r="F5743" s="6">
        <v>2.5689819143632699</v>
      </c>
      <c r="G5743" s="6">
        <v>76.886313999999999</v>
      </c>
      <c r="H5743" s="6">
        <v>179122.177156177</v>
      </c>
      <c r="I5743" s="6">
        <v>67</v>
      </c>
      <c r="J5743" s="6">
        <v>68</v>
      </c>
      <c r="K5743" s="6">
        <v>66.75</v>
      </c>
      <c r="L5743" s="6">
        <v>156951.282051282</v>
      </c>
    </row>
    <row r="5744" spans="1:12" ht="15" customHeight="1" x14ac:dyDescent="0.25">
      <c r="A5744" s="5">
        <v>36516</v>
      </c>
      <c r="B5744" s="6">
        <v>65.6875</v>
      </c>
      <c r="C5744" s="2">
        <v>3752700</v>
      </c>
      <c r="D5744" s="6">
        <v>0.875</v>
      </c>
      <c r="E5744" s="6">
        <v>1.3500482160077001</v>
      </c>
      <c r="F5744" s="6">
        <v>1.3500433397821201</v>
      </c>
      <c r="G5744" s="6">
        <v>74.960589999999996</v>
      </c>
      <c r="H5744" s="6">
        <v>174633.31002331001</v>
      </c>
      <c r="I5744" s="6">
        <v>64.625</v>
      </c>
      <c r="J5744" s="6">
        <v>66.0625</v>
      </c>
      <c r="K5744" s="6">
        <v>64.625</v>
      </c>
      <c r="L5744" s="6">
        <v>153017.715617715</v>
      </c>
    </row>
    <row r="5745" spans="1:12" ht="15" customHeight="1" x14ac:dyDescent="0.25">
      <c r="A5745" s="5">
        <v>36515</v>
      </c>
      <c r="B5745" s="6">
        <v>64.8125</v>
      </c>
      <c r="C5745" s="2">
        <v>4629900</v>
      </c>
      <c r="D5745" s="6">
        <v>1.3125</v>
      </c>
      <c r="E5745" s="6">
        <v>2.06692913385826</v>
      </c>
      <c r="F5745" s="6">
        <v>2.0669355991669298</v>
      </c>
      <c r="G5745" s="6">
        <v>73.962069999999997</v>
      </c>
      <c r="H5745" s="6">
        <v>172305.75757575699</v>
      </c>
      <c r="I5745" s="6">
        <v>64</v>
      </c>
      <c r="J5745" s="6">
        <v>65.6875</v>
      </c>
      <c r="K5745" s="6">
        <v>63.5625</v>
      </c>
      <c r="L5745" s="6">
        <v>150978.08857808801</v>
      </c>
    </row>
    <row r="5746" spans="1:12" ht="15" customHeight="1" x14ac:dyDescent="0.25">
      <c r="A5746" s="5">
        <v>36514</v>
      </c>
      <c r="B5746" s="6">
        <v>63.5</v>
      </c>
      <c r="C5746" s="2">
        <v>6326700</v>
      </c>
      <c r="D5746" s="6">
        <v>-1.5</v>
      </c>
      <c r="E5746" s="6">
        <v>-2.3076923076923102</v>
      </c>
      <c r="F5746" s="6">
        <v>-2.3076861891907599</v>
      </c>
      <c r="G5746" s="6">
        <v>72.464280000000002</v>
      </c>
      <c r="H5746" s="6">
        <v>168814.40559440499</v>
      </c>
      <c r="I5746" s="6">
        <v>66.125</v>
      </c>
      <c r="J5746" s="6">
        <v>66.4375</v>
      </c>
      <c r="K5746" s="6">
        <v>63.1875</v>
      </c>
      <c r="L5746" s="6">
        <v>147918.648018648</v>
      </c>
    </row>
    <row r="5747" spans="1:12" ht="15" customHeight="1" x14ac:dyDescent="0.25">
      <c r="A5747" s="5">
        <v>36511</v>
      </c>
      <c r="B5747" s="6">
        <v>65</v>
      </c>
      <c r="C5747" s="2">
        <v>14669900</v>
      </c>
      <c r="D5747" s="6">
        <v>-3.625</v>
      </c>
      <c r="E5747" s="6">
        <v>-5.2823315118397103</v>
      </c>
      <c r="F5747" s="6">
        <v>-5.2823373964209503</v>
      </c>
      <c r="G5747" s="6">
        <v>74.176029999999997</v>
      </c>
      <c r="H5747" s="6">
        <v>172804.49883449799</v>
      </c>
      <c r="I5747" s="6">
        <v>68.8125</v>
      </c>
      <c r="J5747" s="6">
        <v>68.875</v>
      </c>
      <c r="K5747" s="6">
        <v>64.75</v>
      </c>
      <c r="L5747" s="6">
        <v>151415.151515151</v>
      </c>
    </row>
    <row r="5748" spans="1:12" ht="15" customHeight="1" x14ac:dyDescent="0.25">
      <c r="A5748" s="5">
        <v>36510</v>
      </c>
      <c r="B5748" s="6">
        <v>68.625</v>
      </c>
      <c r="C5748" s="2">
        <v>8487000</v>
      </c>
      <c r="D5748" s="6">
        <v>2.375</v>
      </c>
      <c r="E5748" s="6">
        <v>3.5849056603773599</v>
      </c>
      <c r="F5748" s="6">
        <v>3.5849012929466602</v>
      </c>
      <c r="G5748" s="6">
        <v>78.312775000000002</v>
      </c>
      <c r="H5748" s="6">
        <v>182447.261072261</v>
      </c>
      <c r="I5748" s="6">
        <v>66.75</v>
      </c>
      <c r="J5748" s="6">
        <v>68.75</v>
      </c>
      <c r="K5748" s="6">
        <v>66</v>
      </c>
      <c r="L5748" s="6">
        <v>159865.03496503399</v>
      </c>
    </row>
    <row r="5749" spans="1:12" ht="15" customHeight="1" x14ac:dyDescent="0.25">
      <c r="A5749" s="5">
        <v>36509</v>
      </c>
      <c r="B5749" s="6">
        <v>66.25</v>
      </c>
      <c r="C5749" s="2">
        <v>7842200</v>
      </c>
      <c r="D5749" s="6">
        <v>-0.8125</v>
      </c>
      <c r="E5749" s="6">
        <v>-1.21155638397018</v>
      </c>
      <c r="F5749" s="6">
        <v>-1.13699807844663</v>
      </c>
      <c r="G5749" s="6">
        <v>75.602500000000006</v>
      </c>
      <c r="H5749" s="6">
        <v>176129.603729603</v>
      </c>
      <c r="I5749" s="6">
        <v>67</v>
      </c>
      <c r="J5749" s="6">
        <v>67.0625</v>
      </c>
      <c r="K5749" s="6">
        <v>65.125</v>
      </c>
      <c r="L5749" s="6">
        <v>154328.904428904</v>
      </c>
    </row>
    <row r="5750" spans="1:12" ht="15" customHeight="1" x14ac:dyDescent="0.25">
      <c r="A5750" s="5">
        <v>36508</v>
      </c>
      <c r="B5750" s="6">
        <v>67.0625</v>
      </c>
      <c r="C5750" s="2">
        <v>7505100</v>
      </c>
      <c r="D5750" s="6">
        <v>-1.1875</v>
      </c>
      <c r="E5750" s="6">
        <v>-1.73992673992674</v>
      </c>
      <c r="F5750" s="6">
        <v>-1.73992401006859</v>
      </c>
      <c r="G5750" s="6">
        <v>76.471985000000004</v>
      </c>
      <c r="H5750" s="6">
        <v>178156.37529137501</v>
      </c>
      <c r="I5750" s="6">
        <v>67</v>
      </c>
      <c r="J5750" s="6">
        <v>68.5</v>
      </c>
      <c r="K5750" s="6">
        <v>66.9375</v>
      </c>
      <c r="L5750" s="6">
        <v>156222.84382284299</v>
      </c>
    </row>
    <row r="5751" spans="1:12" ht="15" customHeight="1" x14ac:dyDescent="0.25">
      <c r="A5751" s="5">
        <v>36507</v>
      </c>
      <c r="B5751" s="6">
        <v>68.25</v>
      </c>
      <c r="C5751" s="2">
        <v>9390300</v>
      </c>
      <c r="D5751" s="6">
        <v>5</v>
      </c>
      <c r="E5751" s="6">
        <v>7.9051383399209403</v>
      </c>
      <c r="F5751" s="6">
        <v>7.9051296812070602</v>
      </c>
      <c r="G5751" s="6">
        <v>77.826099999999997</v>
      </c>
      <c r="H5751" s="6">
        <v>181312.82051282001</v>
      </c>
      <c r="I5751" s="6">
        <v>65.5</v>
      </c>
      <c r="J5751" s="6">
        <v>69.1875</v>
      </c>
      <c r="K5751" s="6">
        <v>64.75</v>
      </c>
      <c r="L5751" s="6">
        <v>158990.909090909</v>
      </c>
    </row>
    <row r="5752" spans="1:12" ht="15" customHeight="1" x14ac:dyDescent="0.25">
      <c r="A5752" s="5">
        <v>36504</v>
      </c>
      <c r="B5752" s="6">
        <v>63.25</v>
      </c>
      <c r="C5752" s="2">
        <v>12595800</v>
      </c>
      <c r="D5752" s="6">
        <v>1.25</v>
      </c>
      <c r="E5752" s="6">
        <v>2.0161290322580698</v>
      </c>
      <c r="F5752" s="6">
        <v>2.0161412090227802</v>
      </c>
      <c r="G5752" s="6">
        <v>72.124560000000002</v>
      </c>
      <c r="H5752" s="6">
        <v>168022.517482517</v>
      </c>
      <c r="I5752" s="6">
        <v>62.5</v>
      </c>
      <c r="J5752" s="6">
        <v>64.5</v>
      </c>
      <c r="K5752" s="6">
        <v>61.875</v>
      </c>
      <c r="L5752" s="6">
        <v>147335.897435897</v>
      </c>
    </row>
    <row r="5753" spans="1:12" ht="15" customHeight="1" x14ac:dyDescent="0.25">
      <c r="A5753" s="5">
        <v>36503</v>
      </c>
      <c r="B5753" s="6">
        <v>62</v>
      </c>
      <c r="C5753" s="2">
        <v>8806500</v>
      </c>
      <c r="D5753" s="6">
        <v>4</v>
      </c>
      <c r="E5753" s="6">
        <v>6.8965517241379199</v>
      </c>
      <c r="F5753" s="6">
        <v>6.89654937794392</v>
      </c>
      <c r="G5753" s="6">
        <v>70.699164999999994</v>
      </c>
      <c r="H5753" s="6">
        <v>164699.91841491801</v>
      </c>
      <c r="I5753" s="6">
        <v>58.5</v>
      </c>
      <c r="J5753" s="6">
        <v>62.1875</v>
      </c>
      <c r="K5753" s="6">
        <v>57.625</v>
      </c>
      <c r="L5753" s="6">
        <v>144422.14452214399</v>
      </c>
    </row>
    <row r="5754" spans="1:12" ht="15" customHeight="1" x14ac:dyDescent="0.25">
      <c r="A5754" s="5">
        <v>36502</v>
      </c>
      <c r="B5754" s="6">
        <v>58</v>
      </c>
      <c r="C5754" s="2">
        <v>4578300</v>
      </c>
      <c r="D5754" s="6"/>
      <c r="E5754" s="6"/>
      <c r="F5754" s="6"/>
      <c r="G5754" s="6">
        <v>66.137929999999997</v>
      </c>
      <c r="H5754" s="6">
        <v>154067.66899766799</v>
      </c>
      <c r="I5754" s="6">
        <v>58.8125</v>
      </c>
      <c r="J5754" s="6">
        <v>59.3125</v>
      </c>
      <c r="K5754" s="6">
        <v>58</v>
      </c>
      <c r="L5754" s="6">
        <v>135098.13519813499</v>
      </c>
    </row>
    <row r="5755" spans="1:12" ht="15" customHeight="1" x14ac:dyDescent="0.25">
      <c r="A5755" s="5">
        <v>36501</v>
      </c>
      <c r="B5755" s="6">
        <v>58</v>
      </c>
      <c r="C5755" s="2">
        <v>6361700</v>
      </c>
      <c r="D5755" s="6">
        <v>-1.125</v>
      </c>
      <c r="E5755" s="6">
        <v>-1.90274841437632</v>
      </c>
      <c r="F5755" s="6">
        <v>-1.902751644226</v>
      </c>
      <c r="G5755" s="6">
        <v>66.137929999999997</v>
      </c>
      <c r="H5755" s="6">
        <v>154067.66899766799</v>
      </c>
      <c r="I5755" s="6">
        <v>59.8125</v>
      </c>
      <c r="J5755" s="6">
        <v>60.125</v>
      </c>
      <c r="K5755" s="6">
        <v>58</v>
      </c>
      <c r="L5755" s="6">
        <v>135098.13519813499</v>
      </c>
    </row>
    <row r="5756" spans="1:12" ht="15" customHeight="1" x14ac:dyDescent="0.25">
      <c r="A5756" s="5">
        <v>36500</v>
      </c>
      <c r="B5756" s="6">
        <v>59.125</v>
      </c>
      <c r="C5756" s="2">
        <v>5448500</v>
      </c>
      <c r="D5756" s="6">
        <v>6.25E-2</v>
      </c>
      <c r="E5756" s="6">
        <v>0.105820105820098</v>
      </c>
      <c r="F5756" s="6">
        <v>0.105821111393389</v>
      </c>
      <c r="G5756" s="6">
        <v>67.420779999999993</v>
      </c>
      <c r="H5756" s="6">
        <v>157057.995337995</v>
      </c>
      <c r="I5756" s="6">
        <v>58.5625</v>
      </c>
      <c r="J5756" s="6">
        <v>60.5</v>
      </c>
      <c r="K5756" s="6">
        <v>58.25</v>
      </c>
      <c r="L5756" s="6">
        <v>137720.512820512</v>
      </c>
    </row>
    <row r="5757" spans="1:12" ht="15" customHeight="1" x14ac:dyDescent="0.25">
      <c r="A5757" s="5">
        <v>36497</v>
      </c>
      <c r="B5757" s="6">
        <v>59.0625</v>
      </c>
      <c r="C5757" s="2">
        <v>6172000</v>
      </c>
      <c r="D5757" s="6">
        <v>1.4375</v>
      </c>
      <c r="E5757" s="6">
        <v>2.4945770065075901</v>
      </c>
      <c r="F5757" s="6">
        <v>2.4945701071003601</v>
      </c>
      <c r="G5757" s="6">
        <v>67.349509999999995</v>
      </c>
      <c r="H5757" s="6">
        <v>156891.86480186399</v>
      </c>
      <c r="I5757" s="6">
        <v>58.1875</v>
      </c>
      <c r="J5757" s="6">
        <v>59.25</v>
      </c>
      <c r="K5757" s="6">
        <v>57.9375</v>
      </c>
      <c r="L5757" s="6">
        <v>137574.825174825</v>
      </c>
    </row>
    <row r="5758" spans="1:12" ht="15" customHeight="1" x14ac:dyDescent="0.25">
      <c r="A5758" s="5">
        <v>36496</v>
      </c>
      <c r="B5758" s="6">
        <v>57.625</v>
      </c>
      <c r="C5758" s="2">
        <v>5267100</v>
      </c>
      <c r="D5758" s="6">
        <v>-0.8125</v>
      </c>
      <c r="E5758" s="6">
        <v>-1.3903743315507999</v>
      </c>
      <c r="F5758" s="6">
        <v>-1.39037246975471</v>
      </c>
      <c r="G5758" s="6">
        <v>65.710319999999996</v>
      </c>
      <c r="H5758" s="6">
        <v>153070.909090909</v>
      </c>
      <c r="I5758" s="6">
        <v>59</v>
      </c>
      <c r="J5758" s="6">
        <v>59.1875</v>
      </c>
      <c r="K5758" s="6">
        <v>57</v>
      </c>
      <c r="L5758" s="6">
        <v>134224.00932400901</v>
      </c>
    </row>
    <row r="5759" spans="1:12" ht="15" customHeight="1" x14ac:dyDescent="0.25">
      <c r="A5759" s="5">
        <v>36495</v>
      </c>
      <c r="B5759" s="6">
        <v>58.4375</v>
      </c>
      <c r="C5759" s="2">
        <v>5314500</v>
      </c>
      <c r="D5759" s="6">
        <v>0.9375</v>
      </c>
      <c r="E5759" s="6">
        <v>1.63043478260869</v>
      </c>
      <c r="F5759" s="6">
        <v>1.6304349483847</v>
      </c>
      <c r="G5759" s="6">
        <v>66.63682</v>
      </c>
      <c r="H5759" s="6">
        <v>155230.58275058199</v>
      </c>
      <c r="I5759" s="6">
        <v>57.6875</v>
      </c>
      <c r="J5759" s="6">
        <v>59</v>
      </c>
      <c r="K5759" s="6">
        <v>57.6875</v>
      </c>
      <c r="L5759" s="6">
        <v>136117.94871794799</v>
      </c>
    </row>
    <row r="5760" spans="1:12" ht="15" customHeight="1" x14ac:dyDescent="0.25">
      <c r="A5760" s="5">
        <v>36494</v>
      </c>
      <c r="B5760" s="6">
        <v>57.5</v>
      </c>
      <c r="C5760" s="2">
        <v>4356900</v>
      </c>
      <c r="D5760" s="6">
        <v>-1.5</v>
      </c>
      <c r="E5760" s="6">
        <v>-2.5423728813559299</v>
      </c>
      <c r="F5760" s="6">
        <v>-2.5423731332821302</v>
      </c>
      <c r="G5760" s="6">
        <v>65.567779999999999</v>
      </c>
      <c r="H5760" s="6">
        <v>152738.648018648</v>
      </c>
      <c r="I5760" s="6">
        <v>58.75</v>
      </c>
      <c r="J5760" s="6">
        <v>58.9375</v>
      </c>
      <c r="K5760" s="6">
        <v>57.25</v>
      </c>
      <c r="L5760" s="6">
        <v>133932.634032634</v>
      </c>
    </row>
    <row r="5761" spans="1:12" ht="15" customHeight="1" x14ac:dyDescent="0.25">
      <c r="A5761" s="5">
        <v>36493</v>
      </c>
      <c r="B5761" s="6">
        <v>59</v>
      </c>
      <c r="C5761" s="2">
        <v>4823400</v>
      </c>
      <c r="D5761" s="6">
        <v>0.79296999999999596</v>
      </c>
      <c r="E5761" s="6">
        <v>1.3623268529591599</v>
      </c>
      <c r="F5761" s="6">
        <v>1.3623314306307499</v>
      </c>
      <c r="G5761" s="6">
        <v>67.278244000000001</v>
      </c>
      <c r="H5761" s="6">
        <v>156725.74358974301</v>
      </c>
      <c r="I5761" s="6">
        <v>58.5</v>
      </c>
      <c r="J5761" s="6">
        <v>59.0625</v>
      </c>
      <c r="K5761" s="6">
        <v>58</v>
      </c>
      <c r="L5761" s="6">
        <v>137429.13752913699</v>
      </c>
    </row>
    <row r="5762" spans="1:12" ht="15" customHeight="1" x14ac:dyDescent="0.25">
      <c r="A5762" s="5">
        <v>36490</v>
      </c>
      <c r="B5762" s="6">
        <v>58.207030000000003</v>
      </c>
      <c r="C5762" s="2">
        <v>2297100</v>
      </c>
      <c r="D5762" s="6">
        <v>0.26953000000000299</v>
      </c>
      <c r="E5762" s="6">
        <v>0.46520819848976303</v>
      </c>
      <c r="F5762" s="6">
        <v>0.46520283012314501</v>
      </c>
      <c r="G5762" s="6">
        <v>66.374009999999998</v>
      </c>
      <c r="H5762" s="6">
        <v>154617.97202797199</v>
      </c>
      <c r="I5762" s="6">
        <v>58</v>
      </c>
      <c r="J5762" s="6">
        <v>58.6875</v>
      </c>
      <c r="K5762" s="6">
        <v>57.625</v>
      </c>
      <c r="L5762" s="6">
        <v>135580.722610722</v>
      </c>
    </row>
    <row r="5763" spans="1:12" ht="15" customHeight="1" x14ac:dyDescent="0.25">
      <c r="A5763" s="5">
        <v>36488</v>
      </c>
      <c r="B5763" s="6">
        <v>57.9375</v>
      </c>
      <c r="C5763" s="2">
        <v>5668800</v>
      </c>
      <c r="D5763" s="6">
        <v>1.9375</v>
      </c>
      <c r="E5763" s="6">
        <v>3.4598214285714102</v>
      </c>
      <c r="F5763" s="6">
        <v>3.4598244539407901</v>
      </c>
      <c r="G5763" s="6">
        <v>66.066665999999998</v>
      </c>
      <c r="H5763" s="6">
        <v>153901.55244755201</v>
      </c>
      <c r="I5763" s="6">
        <v>56.5</v>
      </c>
      <c r="J5763" s="6">
        <v>58.5</v>
      </c>
      <c r="K5763" s="6">
        <v>56.4375</v>
      </c>
      <c r="L5763" s="6">
        <v>134952.447552447</v>
      </c>
    </row>
    <row r="5764" spans="1:12" ht="15" customHeight="1" x14ac:dyDescent="0.25">
      <c r="A5764" s="5">
        <v>36487</v>
      </c>
      <c r="B5764" s="6">
        <v>56</v>
      </c>
      <c r="C5764" s="2">
        <v>6476800</v>
      </c>
      <c r="D5764" s="6">
        <v>-0.75</v>
      </c>
      <c r="E5764" s="6">
        <v>-1.3215859030836901</v>
      </c>
      <c r="F5764" s="6">
        <v>-1.3215906342741699</v>
      </c>
      <c r="G5764" s="6">
        <v>63.857315</v>
      </c>
      <c r="H5764" s="6">
        <v>148751.55011655</v>
      </c>
      <c r="I5764" s="6">
        <v>56.625</v>
      </c>
      <c r="J5764" s="6">
        <v>56.625</v>
      </c>
      <c r="K5764" s="6">
        <v>55.5</v>
      </c>
      <c r="L5764" s="6">
        <v>130436.13053613</v>
      </c>
    </row>
    <row r="5765" spans="1:12" ht="15" customHeight="1" x14ac:dyDescent="0.25">
      <c r="A5765" s="5">
        <v>36486</v>
      </c>
      <c r="B5765" s="6">
        <v>56.75</v>
      </c>
      <c r="C5765" s="2">
        <v>6322600</v>
      </c>
      <c r="D5765" s="6">
        <v>-1.375</v>
      </c>
      <c r="E5765" s="6">
        <v>-2.3655913978494598</v>
      </c>
      <c r="F5765" s="6">
        <v>-2.3655837081420801</v>
      </c>
      <c r="G5765" s="6">
        <v>64.712549999999993</v>
      </c>
      <c r="H5765" s="6">
        <v>150745.10489510401</v>
      </c>
      <c r="I5765" s="6">
        <v>57.1875</v>
      </c>
      <c r="J5765" s="6">
        <v>57.25</v>
      </c>
      <c r="K5765" s="6">
        <v>56.125</v>
      </c>
      <c r="L5765" s="6">
        <v>132184.38228438201</v>
      </c>
    </row>
    <row r="5766" spans="1:12" ht="15" customHeight="1" x14ac:dyDescent="0.25">
      <c r="A5766" s="5">
        <v>36483</v>
      </c>
      <c r="B5766" s="6">
        <v>58.125</v>
      </c>
      <c r="C5766" s="2">
        <v>4987500</v>
      </c>
      <c r="D5766" s="6">
        <v>-1.25</v>
      </c>
      <c r="E5766" s="6">
        <v>-2.1052631578947301</v>
      </c>
      <c r="F5766" s="6">
        <v>-2.1052682884465299</v>
      </c>
      <c r="G5766" s="6">
        <v>66.280469999999994</v>
      </c>
      <c r="H5766" s="6">
        <v>154399.93006993001</v>
      </c>
      <c r="I5766" s="6">
        <v>58.375</v>
      </c>
      <c r="J5766" s="6">
        <v>59.0625</v>
      </c>
      <c r="K5766" s="6">
        <v>57.75</v>
      </c>
      <c r="L5766" s="6">
        <v>135389.51048950999</v>
      </c>
    </row>
    <row r="5767" spans="1:12" ht="15" customHeight="1" x14ac:dyDescent="0.25">
      <c r="A5767" s="5">
        <v>36482</v>
      </c>
      <c r="B5767" s="6">
        <v>59.375</v>
      </c>
      <c r="C5767" s="2">
        <v>5723900</v>
      </c>
      <c r="D5767" s="6">
        <v>0.5</v>
      </c>
      <c r="E5767" s="6">
        <v>0.84925690021231404</v>
      </c>
      <c r="F5767" s="6">
        <v>0.84925898743832795</v>
      </c>
      <c r="G5767" s="6">
        <v>67.705860000000001</v>
      </c>
      <c r="H5767" s="6">
        <v>157722.517482517</v>
      </c>
      <c r="I5767" s="6">
        <v>59.1875</v>
      </c>
      <c r="J5767" s="6">
        <v>59.75</v>
      </c>
      <c r="K5767" s="6">
        <v>58.5</v>
      </c>
      <c r="L5767" s="6">
        <v>138303.263403263</v>
      </c>
    </row>
    <row r="5768" spans="1:12" ht="15" customHeight="1" x14ac:dyDescent="0.25">
      <c r="A5768" s="5">
        <v>36481</v>
      </c>
      <c r="B5768" s="6">
        <v>58.875</v>
      </c>
      <c r="C5768" s="2">
        <v>6465700</v>
      </c>
      <c r="D5768" s="6">
        <v>-1</v>
      </c>
      <c r="E5768" s="6">
        <v>-1.6701461377870499</v>
      </c>
      <c r="F5768" s="6">
        <v>-1.6701415328751501</v>
      </c>
      <c r="G5768" s="6">
        <v>67.135704000000004</v>
      </c>
      <c r="H5768" s="6">
        <v>156393.48251748201</v>
      </c>
      <c r="I5768" s="6">
        <v>59.375</v>
      </c>
      <c r="J5768" s="6">
        <v>60.625</v>
      </c>
      <c r="K5768" s="6">
        <v>58.6875</v>
      </c>
      <c r="L5768" s="6">
        <v>137137.76223776201</v>
      </c>
    </row>
    <row r="5769" spans="1:12" ht="15" customHeight="1" x14ac:dyDescent="0.25">
      <c r="A5769" s="5">
        <v>36480</v>
      </c>
      <c r="B5769" s="6">
        <v>59.875</v>
      </c>
      <c r="C5769" s="2">
        <v>6215300</v>
      </c>
      <c r="D5769" s="6">
        <v>0.9375</v>
      </c>
      <c r="E5769" s="6">
        <v>1.59066808059384</v>
      </c>
      <c r="F5769" s="6">
        <v>1.5906683488334501</v>
      </c>
      <c r="G5769" s="6">
        <v>68.276009999999999</v>
      </c>
      <c r="H5769" s="6">
        <v>159051.538461538</v>
      </c>
      <c r="I5769" s="6">
        <v>59.5</v>
      </c>
      <c r="J5769" s="6">
        <v>60.375</v>
      </c>
      <c r="K5769" s="6">
        <v>58.75</v>
      </c>
      <c r="L5769" s="6">
        <v>139468.76456876399</v>
      </c>
    </row>
    <row r="5770" spans="1:12" ht="15" customHeight="1" x14ac:dyDescent="0.25">
      <c r="A5770" s="5">
        <v>36479</v>
      </c>
      <c r="B5770" s="6">
        <v>58.9375</v>
      </c>
      <c r="C5770" s="2">
        <v>9037800</v>
      </c>
      <c r="D5770" s="6">
        <v>6.25E-2</v>
      </c>
      <c r="E5770" s="6">
        <v>0.10615711252655</v>
      </c>
      <c r="F5770" s="6">
        <v>0.106152160108408</v>
      </c>
      <c r="G5770" s="6">
        <v>67.206969999999998</v>
      </c>
      <c r="H5770" s="6">
        <v>156559.603729603</v>
      </c>
      <c r="I5770" s="6">
        <v>59</v>
      </c>
      <c r="J5770" s="6">
        <v>60.6875</v>
      </c>
      <c r="K5770" s="6">
        <v>58.25</v>
      </c>
      <c r="L5770" s="6">
        <v>137283.44988344901</v>
      </c>
    </row>
    <row r="5771" spans="1:12" ht="15" customHeight="1" x14ac:dyDescent="0.25">
      <c r="A5771" s="5">
        <v>36476</v>
      </c>
      <c r="B5771" s="6">
        <v>58.875</v>
      </c>
      <c r="C5771" s="2">
        <v>5607700</v>
      </c>
      <c r="D5771" s="6">
        <v>1.4375</v>
      </c>
      <c r="E5771" s="6">
        <v>2.5027203482045701</v>
      </c>
      <c r="F5771" s="6">
        <v>2.5027258705983599</v>
      </c>
      <c r="G5771" s="6">
        <v>67.135704000000004</v>
      </c>
      <c r="H5771" s="6">
        <v>156393.48251748201</v>
      </c>
      <c r="I5771" s="6">
        <v>57.9375</v>
      </c>
      <c r="J5771" s="6">
        <v>58.875</v>
      </c>
      <c r="K5771" s="6">
        <v>56.875</v>
      </c>
      <c r="L5771" s="6">
        <v>137137.76223776201</v>
      </c>
    </row>
    <row r="5772" spans="1:12" ht="15" customHeight="1" x14ac:dyDescent="0.25">
      <c r="A5772" s="5">
        <v>36475</v>
      </c>
      <c r="B5772" s="6">
        <v>57.4375</v>
      </c>
      <c r="C5772" s="2">
        <v>6290200</v>
      </c>
      <c r="D5772" s="6">
        <v>0.3125</v>
      </c>
      <c r="E5772" s="6">
        <v>0.54704595185994798</v>
      </c>
      <c r="F5772" s="6">
        <v>0.54704501800426597</v>
      </c>
      <c r="G5772" s="6">
        <v>65.496505999999997</v>
      </c>
      <c r="H5772" s="6">
        <v>152572.50815850799</v>
      </c>
      <c r="I5772" s="6">
        <v>56.875</v>
      </c>
      <c r="J5772" s="6">
        <v>57.5</v>
      </c>
      <c r="K5772" s="6">
        <v>56.6875</v>
      </c>
      <c r="L5772" s="6">
        <v>133786.94638694599</v>
      </c>
    </row>
    <row r="5773" spans="1:12" ht="15" customHeight="1" x14ac:dyDescent="0.25">
      <c r="A5773" s="5">
        <v>36474</v>
      </c>
      <c r="B5773" s="6">
        <v>57.125</v>
      </c>
      <c r="C5773" s="2">
        <v>6991200</v>
      </c>
      <c r="D5773" s="6">
        <v>-0.5</v>
      </c>
      <c r="E5773" s="6">
        <v>-0.86767895878524504</v>
      </c>
      <c r="F5773" s="6">
        <v>-0.86768714564166005</v>
      </c>
      <c r="G5773" s="6">
        <v>65.140159999999995</v>
      </c>
      <c r="H5773" s="6">
        <v>151741.86480186399</v>
      </c>
      <c r="I5773" s="6">
        <v>58</v>
      </c>
      <c r="J5773" s="6">
        <v>58.5</v>
      </c>
      <c r="K5773" s="6">
        <v>57.125</v>
      </c>
      <c r="L5773" s="6">
        <v>133058.50815850799</v>
      </c>
    </row>
    <row r="5774" spans="1:12" ht="15" customHeight="1" x14ac:dyDescent="0.25">
      <c r="A5774" s="5">
        <v>36473</v>
      </c>
      <c r="B5774" s="6">
        <v>57.625</v>
      </c>
      <c r="C5774" s="2">
        <v>10026200</v>
      </c>
      <c r="D5774" s="6">
        <v>-0.8125</v>
      </c>
      <c r="E5774" s="6">
        <v>-1.3903743315507999</v>
      </c>
      <c r="F5774" s="6">
        <v>-1.39037246975471</v>
      </c>
      <c r="G5774" s="6">
        <v>65.710319999999996</v>
      </c>
      <c r="H5774" s="6">
        <v>153070.909090909</v>
      </c>
      <c r="I5774" s="6">
        <v>58</v>
      </c>
      <c r="J5774" s="6">
        <v>58.1875</v>
      </c>
      <c r="K5774" s="6">
        <v>56.5625</v>
      </c>
      <c r="L5774" s="6">
        <v>134224.00932400901</v>
      </c>
    </row>
    <row r="5775" spans="1:12" ht="15" customHeight="1" x14ac:dyDescent="0.25">
      <c r="A5775" s="5">
        <v>36472</v>
      </c>
      <c r="B5775" s="6">
        <v>58.4375</v>
      </c>
      <c r="C5775" s="2">
        <v>4881200</v>
      </c>
      <c r="D5775" s="6">
        <v>0.375</v>
      </c>
      <c r="E5775" s="6">
        <v>0.64585575888052005</v>
      </c>
      <c r="F5775" s="6">
        <v>0.64586190438791202</v>
      </c>
      <c r="G5775" s="6">
        <v>66.63682</v>
      </c>
      <c r="H5775" s="6">
        <v>155230.58275058199</v>
      </c>
      <c r="I5775" s="6">
        <v>58.5</v>
      </c>
      <c r="J5775" s="6">
        <v>59.1875</v>
      </c>
      <c r="K5775" s="6">
        <v>58.3125</v>
      </c>
      <c r="L5775" s="6">
        <v>136117.94871794799</v>
      </c>
    </row>
    <row r="5776" spans="1:12" ht="15" customHeight="1" x14ac:dyDescent="0.25">
      <c r="A5776" s="5">
        <v>36469</v>
      </c>
      <c r="B5776" s="6">
        <v>58.0625</v>
      </c>
      <c r="C5776" s="2">
        <v>6239900</v>
      </c>
      <c r="D5776" s="6">
        <v>2.0625</v>
      </c>
      <c r="E5776" s="6">
        <v>3.6830357142857202</v>
      </c>
      <c r="F5776" s="6">
        <v>3.6830314584945998</v>
      </c>
      <c r="G5776" s="6">
        <v>66.209199999999996</v>
      </c>
      <c r="H5776" s="6">
        <v>154233.799533799</v>
      </c>
      <c r="I5776" s="6">
        <v>57.5</v>
      </c>
      <c r="J5776" s="6">
        <v>58.75</v>
      </c>
      <c r="K5776" s="6">
        <v>57.25</v>
      </c>
      <c r="L5776" s="6">
        <v>135243.82284382201</v>
      </c>
    </row>
    <row r="5777" spans="1:12" ht="15" customHeight="1" x14ac:dyDescent="0.25">
      <c r="A5777" s="5">
        <v>36468</v>
      </c>
      <c r="B5777" s="6">
        <v>56</v>
      </c>
      <c r="C5777" s="2">
        <v>4150600</v>
      </c>
      <c r="D5777" s="6">
        <v>0.25</v>
      </c>
      <c r="E5777" s="6">
        <v>0.44843049327354301</v>
      </c>
      <c r="F5777" s="6">
        <v>0.44843476086691098</v>
      </c>
      <c r="G5777" s="6">
        <v>63.857315</v>
      </c>
      <c r="H5777" s="6">
        <v>148751.55011655</v>
      </c>
      <c r="I5777" s="6">
        <v>56.5</v>
      </c>
      <c r="J5777" s="6">
        <v>57</v>
      </c>
      <c r="K5777" s="6">
        <v>55.875</v>
      </c>
      <c r="L5777" s="6">
        <v>130436.13053613</v>
      </c>
    </row>
    <row r="5778" spans="1:12" ht="15" customHeight="1" x14ac:dyDescent="0.25">
      <c r="A5778" s="5">
        <v>36467</v>
      </c>
      <c r="B5778" s="6">
        <v>55.75</v>
      </c>
      <c r="C5778" s="2">
        <v>4081300</v>
      </c>
      <c r="D5778" s="6">
        <v>-0.375</v>
      </c>
      <c r="E5778" s="6">
        <v>-0.66815144766146894</v>
      </c>
      <c r="F5778" s="6">
        <v>-0.66815000347657505</v>
      </c>
      <c r="G5778" s="6">
        <v>63.572234999999999</v>
      </c>
      <c r="H5778" s="6">
        <v>148087.02797202699</v>
      </c>
      <c r="I5778" s="6">
        <v>55.75</v>
      </c>
      <c r="J5778" s="6">
        <v>56.4375</v>
      </c>
      <c r="K5778" s="6">
        <v>55</v>
      </c>
      <c r="L5778" s="6">
        <v>129853.379953379</v>
      </c>
    </row>
    <row r="5779" spans="1:12" ht="15" customHeight="1" x14ac:dyDescent="0.25">
      <c r="A5779" s="5">
        <v>36466</v>
      </c>
      <c r="B5779" s="6">
        <v>56.125</v>
      </c>
      <c r="C5779" s="2">
        <v>4579600</v>
      </c>
      <c r="D5779" s="6">
        <v>-0.125</v>
      </c>
      <c r="E5779" s="6">
        <v>-0.22222222222222299</v>
      </c>
      <c r="F5779" s="6">
        <v>-0.22222433557590399</v>
      </c>
      <c r="G5779" s="6">
        <v>63.999850000000002</v>
      </c>
      <c r="H5779" s="6">
        <v>149083.799533799</v>
      </c>
      <c r="I5779" s="6">
        <v>56.3125</v>
      </c>
      <c r="J5779" s="6">
        <v>57.125</v>
      </c>
      <c r="K5779" s="6">
        <v>55.625</v>
      </c>
      <c r="L5779" s="6">
        <v>130727.505827505</v>
      </c>
    </row>
    <row r="5780" spans="1:12" ht="15" customHeight="1" x14ac:dyDescent="0.25">
      <c r="A5780" s="5">
        <v>36465</v>
      </c>
      <c r="B5780" s="6">
        <v>56.25</v>
      </c>
      <c r="C5780" s="2">
        <v>4778500</v>
      </c>
      <c r="D5780" s="6">
        <v>-0.4375</v>
      </c>
      <c r="E5780" s="6">
        <v>-0.77177508269018402</v>
      </c>
      <c r="F5780" s="6">
        <v>-0.77176701509732404</v>
      </c>
      <c r="G5780" s="6">
        <v>64.142390000000006</v>
      </c>
      <c r="H5780" s="6">
        <v>149416.06060606</v>
      </c>
      <c r="I5780" s="6">
        <v>57.25</v>
      </c>
      <c r="J5780" s="6">
        <v>57.875</v>
      </c>
      <c r="K5780" s="6">
        <v>56.125</v>
      </c>
      <c r="L5780" s="6">
        <v>131018.88111888101</v>
      </c>
    </row>
    <row r="5781" spans="1:12" ht="15" customHeight="1" x14ac:dyDescent="0.25">
      <c r="A5781" s="5">
        <v>36462</v>
      </c>
      <c r="B5781" s="6">
        <v>56.6875</v>
      </c>
      <c r="C5781" s="2">
        <v>9685600</v>
      </c>
      <c r="D5781" s="6">
        <v>0.9375</v>
      </c>
      <c r="E5781" s="6">
        <v>1.6816143497757801</v>
      </c>
      <c r="F5781" s="6">
        <v>1.6816067580446199</v>
      </c>
      <c r="G5781" s="6">
        <v>64.641270000000006</v>
      </c>
      <c r="H5781" s="6">
        <v>150578.95104895101</v>
      </c>
      <c r="I5781" s="6">
        <v>56.9375</v>
      </c>
      <c r="J5781" s="6">
        <v>58.5</v>
      </c>
      <c r="K5781" s="6">
        <v>56.625</v>
      </c>
      <c r="L5781" s="6">
        <v>132038.694638694</v>
      </c>
    </row>
    <row r="5782" spans="1:12" ht="15" customHeight="1" x14ac:dyDescent="0.25">
      <c r="A5782" s="5">
        <v>36461</v>
      </c>
      <c r="B5782" s="6">
        <v>55.75</v>
      </c>
      <c r="C5782" s="2">
        <v>9089700</v>
      </c>
      <c r="D5782" s="6">
        <v>2.75</v>
      </c>
      <c r="E5782" s="6">
        <v>5.1886792452830104</v>
      </c>
      <c r="F5782" s="6">
        <v>5.1886772316266496</v>
      </c>
      <c r="G5782" s="6">
        <v>63.572234999999999</v>
      </c>
      <c r="H5782" s="6">
        <v>148087.02797202699</v>
      </c>
      <c r="I5782" s="6">
        <v>54.125</v>
      </c>
      <c r="J5782" s="6">
        <v>55.9375</v>
      </c>
      <c r="K5782" s="6">
        <v>54.0625</v>
      </c>
      <c r="L5782" s="6">
        <v>129853.379953379</v>
      </c>
    </row>
    <row r="5783" spans="1:12" ht="15" customHeight="1" x14ac:dyDescent="0.25">
      <c r="A5783" s="5">
        <v>36460</v>
      </c>
      <c r="B5783" s="6">
        <v>53</v>
      </c>
      <c r="C5783" s="2">
        <v>7301200</v>
      </c>
      <c r="D5783" s="6">
        <v>-0.25</v>
      </c>
      <c r="E5783" s="6">
        <v>-0.46948356807511299</v>
      </c>
      <c r="F5783" s="6">
        <v>-0.46948144957379401</v>
      </c>
      <c r="G5783" s="6">
        <v>60.436385999999999</v>
      </c>
      <c r="H5783" s="6">
        <v>140777.356643356</v>
      </c>
      <c r="I5783" s="6">
        <v>52.75</v>
      </c>
      <c r="J5783" s="6">
        <v>53.3125</v>
      </c>
      <c r="K5783" s="6">
        <v>51.5</v>
      </c>
      <c r="L5783" s="6">
        <v>123443.123543123</v>
      </c>
    </row>
    <row r="5784" spans="1:12" ht="15" customHeight="1" x14ac:dyDescent="0.25">
      <c r="A5784" s="5">
        <v>36459</v>
      </c>
      <c r="B5784" s="6">
        <v>53.25</v>
      </c>
      <c r="C5784" s="2">
        <v>13657200</v>
      </c>
      <c r="D5784" s="6">
        <v>-2.6875</v>
      </c>
      <c r="E5784" s="6">
        <v>-4.8044692737430097</v>
      </c>
      <c r="F5784" s="6">
        <v>-4.8044725143250302</v>
      </c>
      <c r="G5784" s="6">
        <v>60.721462000000002</v>
      </c>
      <c r="H5784" s="6">
        <v>141441.86946386899</v>
      </c>
      <c r="I5784" s="6">
        <v>54.5</v>
      </c>
      <c r="J5784" s="6">
        <v>54.5625</v>
      </c>
      <c r="K5784" s="6">
        <v>51.5</v>
      </c>
      <c r="L5784" s="6">
        <v>124025.874125874</v>
      </c>
    </row>
    <row r="5785" spans="1:12" ht="15" customHeight="1" x14ac:dyDescent="0.25">
      <c r="A5785" s="5">
        <v>36458</v>
      </c>
      <c r="B5785" s="6">
        <v>55.9375</v>
      </c>
      <c r="C5785" s="2">
        <v>6902500</v>
      </c>
      <c r="D5785" s="6">
        <v>-1.125</v>
      </c>
      <c r="E5785" s="6">
        <v>-1.9715224534501601</v>
      </c>
      <c r="F5785" s="6">
        <v>-1.9715181863406399</v>
      </c>
      <c r="G5785" s="6">
        <v>63.786045000000001</v>
      </c>
      <c r="H5785" s="6">
        <v>148585.41958041899</v>
      </c>
      <c r="I5785" s="6">
        <v>55.9375</v>
      </c>
      <c r="J5785" s="6">
        <v>56.9375</v>
      </c>
      <c r="K5785" s="6">
        <v>55.5</v>
      </c>
      <c r="L5785" s="6">
        <v>130290.44289044201</v>
      </c>
    </row>
    <row r="5786" spans="1:12" ht="15" customHeight="1" x14ac:dyDescent="0.25">
      <c r="A5786" s="5">
        <v>36455</v>
      </c>
      <c r="B5786" s="6">
        <v>57.0625</v>
      </c>
      <c r="C5786" s="2">
        <v>7534000</v>
      </c>
      <c r="D5786" s="6">
        <v>2.1875</v>
      </c>
      <c r="E5786" s="6">
        <v>3.98633257403189</v>
      </c>
      <c r="F5786" s="6">
        <v>3.98632720275506</v>
      </c>
      <c r="G5786" s="6">
        <v>65.068889999999996</v>
      </c>
      <c r="H5786" s="6">
        <v>151575.73426573401</v>
      </c>
      <c r="I5786" s="6">
        <v>55.4375</v>
      </c>
      <c r="J5786" s="6">
        <v>58</v>
      </c>
      <c r="K5786" s="6">
        <v>55.0625</v>
      </c>
      <c r="L5786" s="6">
        <v>132912.82051282001</v>
      </c>
    </row>
    <row r="5787" spans="1:12" ht="15" customHeight="1" x14ac:dyDescent="0.25">
      <c r="A5787" s="5">
        <v>36454</v>
      </c>
      <c r="B5787" s="6">
        <v>54.875</v>
      </c>
      <c r="C5787" s="2">
        <v>5073700</v>
      </c>
      <c r="D5787" s="6">
        <v>6.25E-2</v>
      </c>
      <c r="E5787" s="6">
        <v>0.11402508551880899</v>
      </c>
      <c r="F5787" s="6">
        <v>0.114026167333491</v>
      </c>
      <c r="G5787" s="6">
        <v>62.574466999999999</v>
      </c>
      <c r="H5787" s="6">
        <v>145761.22843822799</v>
      </c>
      <c r="I5787" s="6">
        <v>54.1875</v>
      </c>
      <c r="J5787" s="6">
        <v>54.9375</v>
      </c>
      <c r="K5787" s="6">
        <v>53.3125</v>
      </c>
      <c r="L5787" s="6">
        <v>127813.752913752</v>
      </c>
    </row>
    <row r="5788" spans="1:12" ht="15" customHeight="1" x14ac:dyDescent="0.25">
      <c r="A5788" s="5">
        <v>36453</v>
      </c>
      <c r="B5788" s="6">
        <v>54.8125</v>
      </c>
      <c r="C5788" s="2">
        <v>5603100</v>
      </c>
      <c r="D5788" s="6">
        <v>2.125</v>
      </c>
      <c r="E5788" s="6">
        <v>4.0332147093713004</v>
      </c>
      <c r="F5788" s="6">
        <v>4.0332146916014002</v>
      </c>
      <c r="G5788" s="6">
        <v>62.503197</v>
      </c>
      <c r="H5788" s="6">
        <v>145595.09790209701</v>
      </c>
      <c r="I5788" s="6">
        <v>53.375</v>
      </c>
      <c r="J5788" s="6">
        <v>55</v>
      </c>
      <c r="K5788" s="6">
        <v>52.75</v>
      </c>
      <c r="L5788" s="6">
        <v>127668.06526806499</v>
      </c>
    </row>
    <row r="5789" spans="1:12" ht="15" customHeight="1" x14ac:dyDescent="0.25">
      <c r="A5789" s="5">
        <v>36452</v>
      </c>
      <c r="B5789" s="6">
        <v>52.6875</v>
      </c>
      <c r="C5789" s="2">
        <v>5559200</v>
      </c>
      <c r="D5789" s="6">
        <v>0.5625</v>
      </c>
      <c r="E5789" s="6">
        <v>1.07913669064747</v>
      </c>
      <c r="F5789" s="6">
        <v>1.0791402370182901</v>
      </c>
      <c r="G5789" s="6">
        <v>60.080039999999997</v>
      </c>
      <c r="H5789" s="6">
        <v>139946.713286713</v>
      </c>
      <c r="I5789" s="6">
        <v>52.625</v>
      </c>
      <c r="J5789" s="6">
        <v>53.375</v>
      </c>
      <c r="K5789" s="6">
        <v>52.25</v>
      </c>
      <c r="L5789" s="6">
        <v>122714.685314685</v>
      </c>
    </row>
    <row r="5790" spans="1:12" ht="15" customHeight="1" x14ac:dyDescent="0.25">
      <c r="A5790" s="5">
        <v>36451</v>
      </c>
      <c r="B5790" s="6">
        <v>52.125</v>
      </c>
      <c r="C5790" s="2">
        <v>7225700</v>
      </c>
      <c r="D5790" s="6">
        <v>1.3125</v>
      </c>
      <c r="E5790" s="6">
        <v>2.5830258302583098</v>
      </c>
      <c r="F5790" s="6">
        <v>2.58302273516464</v>
      </c>
      <c r="G5790" s="6">
        <v>59.438614000000001</v>
      </c>
      <c r="H5790" s="6">
        <v>138451.54778554701</v>
      </c>
      <c r="I5790" s="6">
        <v>51.125</v>
      </c>
      <c r="J5790" s="6">
        <v>52.5</v>
      </c>
      <c r="K5790" s="6">
        <v>49.5</v>
      </c>
      <c r="L5790" s="6">
        <v>121403.496503496</v>
      </c>
    </row>
    <row r="5791" spans="1:12" ht="15" customHeight="1" x14ac:dyDescent="0.25">
      <c r="A5791" s="5">
        <v>36448</v>
      </c>
      <c r="B5791" s="6">
        <v>50.8125</v>
      </c>
      <c r="C5791" s="2">
        <v>6979200</v>
      </c>
      <c r="D5791" s="6">
        <v>-1.5625</v>
      </c>
      <c r="E5791" s="6">
        <v>-2.98329355608591</v>
      </c>
      <c r="F5791" s="6">
        <v>-2.9832950386491399</v>
      </c>
      <c r="G5791" s="6">
        <v>57.941960000000002</v>
      </c>
      <c r="H5791" s="6">
        <v>134962.84382284299</v>
      </c>
      <c r="I5791" s="6">
        <v>51.875</v>
      </c>
      <c r="J5791" s="6">
        <v>52.25</v>
      </c>
      <c r="K5791" s="6">
        <v>50.75</v>
      </c>
      <c r="L5791" s="6">
        <v>118344.055944055</v>
      </c>
    </row>
    <row r="5792" spans="1:12" ht="15" customHeight="1" x14ac:dyDescent="0.25">
      <c r="A5792" s="5">
        <v>36447</v>
      </c>
      <c r="B5792" s="6">
        <v>52.375</v>
      </c>
      <c r="C5792" s="2">
        <v>5331800</v>
      </c>
      <c r="D5792" s="6">
        <v>1.0625</v>
      </c>
      <c r="E5792" s="6">
        <v>2.0706455542021902</v>
      </c>
      <c r="F5792" s="6">
        <v>2.0706463951952498</v>
      </c>
      <c r="G5792" s="6">
        <v>59.723694000000002</v>
      </c>
      <c r="H5792" s="6">
        <v>139116.069930069</v>
      </c>
      <c r="I5792" s="6">
        <v>51.25</v>
      </c>
      <c r="J5792" s="6">
        <v>52.9375</v>
      </c>
      <c r="K5792" s="6">
        <v>50.75</v>
      </c>
      <c r="L5792" s="6">
        <v>121986.24708624701</v>
      </c>
    </row>
    <row r="5793" spans="1:12" ht="15" customHeight="1" x14ac:dyDescent="0.25">
      <c r="A5793" s="5">
        <v>36446</v>
      </c>
      <c r="B5793" s="6">
        <v>51.3125</v>
      </c>
      <c r="C5793" s="2">
        <v>6068700</v>
      </c>
      <c r="D5793" s="6">
        <v>-2.5625</v>
      </c>
      <c r="E5793" s="6">
        <v>-4.7563805104408301</v>
      </c>
      <c r="F5793" s="6">
        <v>-4.7563847214643999</v>
      </c>
      <c r="G5793" s="6">
        <v>58.512115000000001</v>
      </c>
      <c r="H5793" s="6">
        <v>136291.87645687599</v>
      </c>
      <c r="I5793" s="6">
        <v>53.5625</v>
      </c>
      <c r="J5793" s="6">
        <v>53.8125</v>
      </c>
      <c r="K5793" s="6">
        <v>51.25</v>
      </c>
      <c r="L5793" s="6">
        <v>119509.557109557</v>
      </c>
    </row>
    <row r="5794" spans="1:12" ht="15" customHeight="1" x14ac:dyDescent="0.25">
      <c r="A5794" s="5">
        <v>36445</v>
      </c>
      <c r="B5794" s="6">
        <v>53.875</v>
      </c>
      <c r="C5794" s="2">
        <v>4934900</v>
      </c>
      <c r="D5794" s="6">
        <v>-6.25E-2</v>
      </c>
      <c r="E5794" s="6">
        <v>-0.11587485515642799</v>
      </c>
      <c r="F5794" s="6">
        <v>-0.115866203930237</v>
      </c>
      <c r="G5794" s="6">
        <v>61.434159999999999</v>
      </c>
      <c r="H5794" s="6">
        <v>143103.17016317</v>
      </c>
      <c r="I5794" s="6">
        <v>53.9375</v>
      </c>
      <c r="J5794" s="6">
        <v>54.4375</v>
      </c>
      <c r="K5794" s="6">
        <v>53.1875</v>
      </c>
      <c r="L5794" s="6">
        <v>125482.75058275</v>
      </c>
    </row>
    <row r="5795" spans="1:12" ht="15" customHeight="1" x14ac:dyDescent="0.25">
      <c r="A5795" s="5">
        <v>36444</v>
      </c>
      <c r="B5795" s="6">
        <v>53.9375</v>
      </c>
      <c r="C5795" s="2">
        <v>6749900</v>
      </c>
      <c r="D5795" s="6">
        <v>-1.4375</v>
      </c>
      <c r="E5795" s="6">
        <v>-2.5959367945823799</v>
      </c>
      <c r="F5795" s="6">
        <v>-2.5959392898397402</v>
      </c>
      <c r="G5795" s="6">
        <v>61.505423999999998</v>
      </c>
      <c r="H5795" s="6">
        <v>143269.28671328601</v>
      </c>
      <c r="I5795" s="6">
        <v>54.8125</v>
      </c>
      <c r="J5795" s="6">
        <v>55</v>
      </c>
      <c r="K5795" s="6">
        <v>53.9375</v>
      </c>
      <c r="L5795" s="6">
        <v>125628.438228438</v>
      </c>
    </row>
    <row r="5796" spans="1:12" ht="15" customHeight="1" x14ac:dyDescent="0.25">
      <c r="A5796" s="5">
        <v>36441</v>
      </c>
      <c r="B5796" s="6">
        <v>55.375</v>
      </c>
      <c r="C5796" s="2">
        <v>9488400</v>
      </c>
      <c r="D5796" s="6">
        <v>4.0625</v>
      </c>
      <c r="E5796" s="6">
        <v>7.9171741778318996</v>
      </c>
      <c r="F5796" s="6">
        <v>7.91717236678251</v>
      </c>
      <c r="G5796" s="6">
        <v>63.144620000000003</v>
      </c>
      <c r="H5796" s="6">
        <v>147090.256410256</v>
      </c>
      <c r="I5796" s="6">
        <v>51.875</v>
      </c>
      <c r="J5796" s="6">
        <v>55.375</v>
      </c>
      <c r="K5796" s="6">
        <v>51.6875</v>
      </c>
      <c r="L5796" s="6">
        <v>128979.25407925399</v>
      </c>
    </row>
    <row r="5797" spans="1:12" ht="15" customHeight="1" x14ac:dyDescent="0.25">
      <c r="A5797" s="5">
        <v>36440</v>
      </c>
      <c r="B5797" s="6">
        <v>51.3125</v>
      </c>
      <c r="C5797" s="2">
        <v>4454400</v>
      </c>
      <c r="D5797" s="6">
        <v>-6.25E-2</v>
      </c>
      <c r="E5797" s="6">
        <v>-0.12165450121655</v>
      </c>
      <c r="F5797" s="6">
        <v>-0.121655653731855</v>
      </c>
      <c r="G5797" s="6">
        <v>58.512115000000001</v>
      </c>
      <c r="H5797" s="6">
        <v>136291.87645687599</v>
      </c>
      <c r="I5797" s="6">
        <v>51.375</v>
      </c>
      <c r="J5797" s="6">
        <v>51.5</v>
      </c>
      <c r="K5797" s="6">
        <v>50.6875</v>
      </c>
      <c r="L5797" s="6">
        <v>119509.557109557</v>
      </c>
    </row>
    <row r="5798" spans="1:12" ht="15" customHeight="1" x14ac:dyDescent="0.25">
      <c r="A5798" s="5">
        <v>36439</v>
      </c>
      <c r="B5798" s="6">
        <v>51.375</v>
      </c>
      <c r="C5798" s="2">
        <v>7048300</v>
      </c>
      <c r="D5798" s="6">
        <v>0.125</v>
      </c>
      <c r="E5798" s="6">
        <v>0.24390243902438999</v>
      </c>
      <c r="F5798" s="6">
        <v>0.24390475531281799</v>
      </c>
      <c r="G5798" s="6">
        <v>58.583385</v>
      </c>
      <c r="H5798" s="6">
        <v>136458.006993007</v>
      </c>
      <c r="I5798" s="6">
        <v>50.5625</v>
      </c>
      <c r="J5798" s="6">
        <v>51.6875</v>
      </c>
      <c r="K5798" s="6">
        <v>49.875</v>
      </c>
      <c r="L5798" s="6">
        <v>119655.244755244</v>
      </c>
    </row>
    <row r="5799" spans="1:12" ht="15" customHeight="1" x14ac:dyDescent="0.25">
      <c r="A5799" s="5">
        <v>36438</v>
      </c>
      <c r="B5799" s="6">
        <v>51.25</v>
      </c>
      <c r="C5799" s="2">
        <v>9211600</v>
      </c>
      <c r="D5799" s="6">
        <v>0.9375</v>
      </c>
      <c r="E5799" s="6">
        <v>1.8633540372670701</v>
      </c>
      <c r="F5799" s="6">
        <v>1.8633507569318899</v>
      </c>
      <c r="G5799" s="6">
        <v>58.440845000000003</v>
      </c>
      <c r="H5799" s="6">
        <v>136125.74592074499</v>
      </c>
      <c r="I5799" s="6">
        <v>50.3125</v>
      </c>
      <c r="J5799" s="6">
        <v>52.625</v>
      </c>
      <c r="K5799" s="6">
        <v>49.9375</v>
      </c>
      <c r="L5799" s="6">
        <v>119363.86946386901</v>
      </c>
    </row>
    <row r="5800" spans="1:12" ht="15" customHeight="1" x14ac:dyDescent="0.25">
      <c r="A5800" s="5">
        <v>36437</v>
      </c>
      <c r="B5800" s="6">
        <v>50.3125</v>
      </c>
      <c r="C5800" s="2">
        <v>7629100</v>
      </c>
      <c r="D5800" s="6">
        <v>2</v>
      </c>
      <c r="E5800" s="6">
        <v>4.1397153945666298</v>
      </c>
      <c r="F5800" s="6">
        <v>4.1397183908925301</v>
      </c>
      <c r="G5800" s="6">
        <v>57.371806999999997</v>
      </c>
      <c r="H5800" s="6">
        <v>133633.81585081501</v>
      </c>
      <c r="I5800" s="6">
        <v>48.9375</v>
      </c>
      <c r="J5800" s="6">
        <v>50.4375</v>
      </c>
      <c r="K5800" s="6">
        <v>48.8125</v>
      </c>
      <c r="L5800" s="6">
        <v>117178.554778554</v>
      </c>
    </row>
    <row r="5801" spans="1:12" ht="15" customHeight="1" x14ac:dyDescent="0.25">
      <c r="A5801" s="5">
        <v>36434</v>
      </c>
      <c r="B5801" s="6">
        <v>48.3125</v>
      </c>
      <c r="C5801" s="2">
        <v>6477200</v>
      </c>
      <c r="D5801" s="6">
        <v>0.75</v>
      </c>
      <c r="E5801" s="6">
        <v>1.57687253613665</v>
      </c>
      <c r="F5801" s="6">
        <v>1.5768746319092899</v>
      </c>
      <c r="G5801" s="6">
        <v>55.091186999999998</v>
      </c>
      <c r="H5801" s="6">
        <v>128317.685314685</v>
      </c>
      <c r="I5801" s="6">
        <v>48</v>
      </c>
      <c r="J5801" s="6">
        <v>48.375</v>
      </c>
      <c r="K5801" s="6">
        <v>47.5625</v>
      </c>
      <c r="L5801" s="6">
        <v>112516.55011655</v>
      </c>
    </row>
    <row r="5802" spans="1:12" ht="15" customHeight="1" x14ac:dyDescent="0.25">
      <c r="A5802" s="5">
        <v>36433</v>
      </c>
      <c r="B5802" s="6">
        <v>47.5625</v>
      </c>
      <c r="C5802" s="2">
        <v>6599200</v>
      </c>
      <c r="D5802" s="6">
        <v>1.9375</v>
      </c>
      <c r="E5802" s="6">
        <v>4.24657534246575</v>
      </c>
      <c r="F5802" s="6">
        <v>4.24656937081118</v>
      </c>
      <c r="G5802" s="6">
        <v>54.235954</v>
      </c>
      <c r="H5802" s="6">
        <v>126324.135198135</v>
      </c>
      <c r="I5802" s="6">
        <v>46.125</v>
      </c>
      <c r="J5802" s="6">
        <v>48</v>
      </c>
      <c r="K5802" s="6">
        <v>46.0625</v>
      </c>
      <c r="L5802" s="6">
        <v>110768.298368298</v>
      </c>
    </row>
    <row r="5803" spans="1:12" ht="15" customHeight="1" x14ac:dyDescent="0.25">
      <c r="A5803" s="5">
        <v>36432</v>
      </c>
      <c r="B5803" s="6">
        <v>45.625</v>
      </c>
      <c r="C5803" s="2">
        <v>4894100</v>
      </c>
      <c r="D5803" s="6">
        <v>-1.3125</v>
      </c>
      <c r="E5803" s="6">
        <v>-2.79627163781625</v>
      </c>
      <c r="F5803" s="6">
        <v>-2.7962682842461999</v>
      </c>
      <c r="G5803" s="6">
        <v>52.026608000000003</v>
      </c>
      <c r="H5803" s="6">
        <v>121174.14452214399</v>
      </c>
      <c r="I5803" s="6">
        <v>46.75</v>
      </c>
      <c r="J5803" s="6">
        <v>46.75</v>
      </c>
      <c r="K5803" s="6">
        <v>45.5625</v>
      </c>
      <c r="L5803" s="6">
        <v>106251.981351981</v>
      </c>
    </row>
    <row r="5804" spans="1:12" ht="15" customHeight="1" x14ac:dyDescent="0.25">
      <c r="A5804" s="5">
        <v>36431</v>
      </c>
      <c r="B5804" s="6">
        <v>46.9375</v>
      </c>
      <c r="C5804" s="2">
        <v>5213700</v>
      </c>
      <c r="D5804" s="6">
        <v>0.625</v>
      </c>
      <c r="E5804" s="6">
        <v>1.34952766531712</v>
      </c>
      <c r="F5804" s="6">
        <v>1.3495252938947799</v>
      </c>
      <c r="G5804" s="6">
        <v>53.523262000000003</v>
      </c>
      <c r="H5804" s="6">
        <v>124662.848484848</v>
      </c>
      <c r="I5804" s="6">
        <v>46.25</v>
      </c>
      <c r="J5804" s="6">
        <v>47.125</v>
      </c>
      <c r="K5804" s="6">
        <v>45.6875</v>
      </c>
      <c r="L5804" s="6">
        <v>109311.421911421</v>
      </c>
    </row>
    <row r="5805" spans="1:12" ht="15" customHeight="1" x14ac:dyDescent="0.25">
      <c r="A5805" s="5">
        <v>36430</v>
      </c>
      <c r="B5805" s="6">
        <v>46.3125</v>
      </c>
      <c r="C5805" s="2">
        <v>5204700</v>
      </c>
      <c r="D5805" s="6">
        <v>-0.1875</v>
      </c>
      <c r="E5805" s="6">
        <v>-0.40322580645161199</v>
      </c>
      <c r="F5805" s="6">
        <v>-0.40322209543776</v>
      </c>
      <c r="G5805" s="6">
        <v>52.810569999999998</v>
      </c>
      <c r="H5805" s="6">
        <v>123001.561771561</v>
      </c>
      <c r="I5805" s="6">
        <v>47</v>
      </c>
      <c r="J5805" s="6">
        <v>47.4375</v>
      </c>
      <c r="K5805" s="6">
        <v>46.3125</v>
      </c>
      <c r="L5805" s="6">
        <v>107854.545454545</v>
      </c>
    </row>
    <row r="5806" spans="1:12" ht="15" customHeight="1" x14ac:dyDescent="0.25">
      <c r="A5806" s="5">
        <v>36427</v>
      </c>
      <c r="B5806" s="6">
        <v>46.5</v>
      </c>
      <c r="C5806" s="2">
        <v>6339600</v>
      </c>
      <c r="D5806" s="6">
        <v>-0.1875</v>
      </c>
      <c r="E5806" s="6">
        <v>-0.40160642570281602</v>
      </c>
      <c r="F5806" s="6">
        <v>-0.40161022766629301</v>
      </c>
      <c r="G5806" s="6">
        <v>53.024375999999997</v>
      </c>
      <c r="H5806" s="6">
        <v>123499.944055944</v>
      </c>
      <c r="I5806" s="6">
        <v>46.5625</v>
      </c>
      <c r="J5806" s="6">
        <v>47.5</v>
      </c>
      <c r="K5806" s="6">
        <v>46.1875</v>
      </c>
      <c r="L5806" s="6">
        <v>108291.608391608</v>
      </c>
    </row>
    <row r="5807" spans="1:12" ht="15" customHeight="1" x14ac:dyDescent="0.25">
      <c r="A5807" s="5">
        <v>36426</v>
      </c>
      <c r="B5807" s="6">
        <v>46.6875</v>
      </c>
      <c r="C5807" s="2">
        <v>5696900</v>
      </c>
      <c r="D5807" s="6">
        <v>-0.5625</v>
      </c>
      <c r="E5807" s="6">
        <v>-1.19047619047618</v>
      </c>
      <c r="F5807" s="6">
        <v>-1.19047632304688</v>
      </c>
      <c r="G5807" s="6">
        <v>53.238185999999999</v>
      </c>
      <c r="H5807" s="6">
        <v>123998.335664335</v>
      </c>
      <c r="I5807" s="6">
        <v>47.625</v>
      </c>
      <c r="J5807" s="6">
        <v>47.8125</v>
      </c>
      <c r="K5807" s="6">
        <v>46.625</v>
      </c>
      <c r="L5807" s="6">
        <v>108728.671328671</v>
      </c>
    </row>
    <row r="5808" spans="1:12" ht="15" customHeight="1" x14ac:dyDescent="0.25">
      <c r="A5808" s="5">
        <v>36425</v>
      </c>
      <c r="B5808" s="6">
        <v>47.25</v>
      </c>
      <c r="C5808" s="2">
        <v>5396500</v>
      </c>
      <c r="D5808" s="6">
        <v>1.5</v>
      </c>
      <c r="E5808" s="6">
        <v>3.27868852459016</v>
      </c>
      <c r="F5808" s="6">
        <v>3.27869286105211</v>
      </c>
      <c r="G5808" s="6">
        <v>53.87961</v>
      </c>
      <c r="H5808" s="6">
        <v>125493.496503496</v>
      </c>
      <c r="I5808" s="6">
        <v>45.8125</v>
      </c>
      <c r="J5808" s="6">
        <v>47.6875</v>
      </c>
      <c r="K5808" s="6">
        <v>45.5625</v>
      </c>
      <c r="L5808" s="6">
        <v>110039.86013986</v>
      </c>
    </row>
    <row r="5809" spans="1:12" ht="15" customHeight="1" x14ac:dyDescent="0.25">
      <c r="A5809" s="5">
        <v>36424</v>
      </c>
      <c r="B5809" s="6">
        <v>45.75</v>
      </c>
      <c r="C5809" s="2">
        <v>5844200</v>
      </c>
      <c r="D5809" s="6">
        <v>-0.4375</v>
      </c>
      <c r="E5809" s="6">
        <v>-0.94722598105547695</v>
      </c>
      <c r="F5809" s="6">
        <v>-0.94722737873430496</v>
      </c>
      <c r="G5809" s="6">
        <v>52.169144000000003</v>
      </c>
      <c r="H5809" s="6">
        <v>121506.396270396</v>
      </c>
      <c r="I5809" s="6">
        <v>45</v>
      </c>
      <c r="J5809" s="6">
        <v>46.0625</v>
      </c>
      <c r="K5809" s="6">
        <v>44.75</v>
      </c>
      <c r="L5809" s="6">
        <v>106543.356643356</v>
      </c>
    </row>
    <row r="5810" spans="1:12" ht="15" customHeight="1" x14ac:dyDescent="0.25">
      <c r="A5810" s="5">
        <v>36423</v>
      </c>
      <c r="B5810" s="6">
        <v>46.1875</v>
      </c>
      <c r="C5810" s="2">
        <v>3053600</v>
      </c>
      <c r="D5810" s="6">
        <v>-0.4375</v>
      </c>
      <c r="E5810" s="6">
        <v>-0.93833780160857905</v>
      </c>
      <c r="F5810" s="6">
        <v>-0.93833917318055704</v>
      </c>
      <c r="G5810" s="6">
        <v>52.668030000000002</v>
      </c>
      <c r="H5810" s="6">
        <v>122669.3006993</v>
      </c>
      <c r="I5810" s="6">
        <v>46.5625</v>
      </c>
      <c r="J5810" s="6">
        <v>47.25</v>
      </c>
      <c r="K5810" s="6">
        <v>46.1875</v>
      </c>
      <c r="L5810" s="6">
        <v>107563.17016317</v>
      </c>
    </row>
    <row r="5811" spans="1:12" ht="15" customHeight="1" x14ac:dyDescent="0.25">
      <c r="A5811" s="5">
        <v>36420</v>
      </c>
      <c r="B5811" s="6">
        <v>46.625</v>
      </c>
      <c r="C5811" s="2">
        <v>6945500</v>
      </c>
      <c r="D5811" s="6">
        <v>1.3125</v>
      </c>
      <c r="E5811" s="6">
        <v>2.8965517241379399</v>
      </c>
      <c r="F5811" s="6">
        <v>2.89655608067604</v>
      </c>
      <c r="G5811" s="6">
        <v>53.166916000000001</v>
      </c>
      <c r="H5811" s="6">
        <v>123832.20512820499</v>
      </c>
      <c r="I5811" s="6">
        <v>45.9375</v>
      </c>
      <c r="J5811" s="6">
        <v>46.8125</v>
      </c>
      <c r="K5811" s="6">
        <v>45.5625</v>
      </c>
      <c r="L5811" s="6">
        <v>108582.983682983</v>
      </c>
    </row>
    <row r="5812" spans="1:12" ht="15" customHeight="1" x14ac:dyDescent="0.25">
      <c r="A5812" s="5">
        <v>36419</v>
      </c>
      <c r="B5812" s="6">
        <v>45.3125</v>
      </c>
      <c r="C5812" s="2">
        <v>5519900</v>
      </c>
      <c r="D5812" s="6">
        <v>-0.1875</v>
      </c>
      <c r="E5812" s="6">
        <v>-0.41208791208791001</v>
      </c>
      <c r="F5812" s="6">
        <v>-0.41209181978560899</v>
      </c>
      <c r="G5812" s="6">
        <v>51.670257999999997</v>
      </c>
      <c r="H5812" s="6">
        <v>120343.49184149101</v>
      </c>
      <c r="I5812" s="6">
        <v>45.5625</v>
      </c>
      <c r="J5812" s="6">
        <v>45.8125</v>
      </c>
      <c r="K5812" s="6">
        <v>44.5625</v>
      </c>
      <c r="L5812" s="6">
        <v>105523.543123543</v>
      </c>
    </row>
    <row r="5813" spans="1:12" ht="15" customHeight="1" x14ac:dyDescent="0.25">
      <c r="A5813" s="5">
        <v>36418</v>
      </c>
      <c r="B5813" s="6">
        <v>45.5</v>
      </c>
      <c r="C5813" s="2">
        <v>6166500</v>
      </c>
      <c r="D5813" s="6">
        <v>-1.4375</v>
      </c>
      <c r="E5813" s="6">
        <v>-3.0625832223701699</v>
      </c>
      <c r="F5813" s="6">
        <v>-2.95605814025041</v>
      </c>
      <c r="G5813" s="6">
        <v>51.884067999999999</v>
      </c>
      <c r="H5813" s="6">
        <v>120841.883449883</v>
      </c>
      <c r="I5813" s="6">
        <v>47.625</v>
      </c>
      <c r="J5813" s="6">
        <v>48</v>
      </c>
      <c r="K5813" s="6">
        <v>45.375</v>
      </c>
      <c r="L5813" s="6">
        <v>105960.60606060601</v>
      </c>
    </row>
    <row r="5814" spans="1:12" ht="15" customHeight="1" x14ac:dyDescent="0.25">
      <c r="A5814" s="5">
        <v>36417</v>
      </c>
      <c r="B5814" s="6">
        <v>46.9375</v>
      </c>
      <c r="C5814" s="2">
        <v>3768100</v>
      </c>
      <c r="D5814" s="6">
        <v>-1.0625</v>
      </c>
      <c r="E5814" s="6">
        <v>-2.2135416666666599</v>
      </c>
      <c r="F5814" s="6">
        <v>-2.21354423869442</v>
      </c>
      <c r="G5814" s="6">
        <v>53.464509999999997</v>
      </c>
      <c r="H5814" s="6">
        <v>124525.897435897</v>
      </c>
      <c r="I5814" s="6">
        <v>47.5625</v>
      </c>
      <c r="J5814" s="6">
        <v>47.875</v>
      </c>
      <c r="K5814" s="6">
        <v>46.875</v>
      </c>
      <c r="L5814" s="6">
        <v>109311.421911421</v>
      </c>
    </row>
    <row r="5815" spans="1:12" ht="15" customHeight="1" x14ac:dyDescent="0.25">
      <c r="A5815" s="5">
        <v>36416</v>
      </c>
      <c r="B5815" s="6">
        <v>48</v>
      </c>
      <c r="C5815" s="2">
        <v>3440500</v>
      </c>
      <c r="D5815" s="6">
        <v>0.3125</v>
      </c>
      <c r="E5815" s="6">
        <v>0.65530799475752499</v>
      </c>
      <c r="F5815" s="6">
        <v>0.65530527309454101</v>
      </c>
      <c r="G5815" s="6">
        <v>54.674759999999999</v>
      </c>
      <c r="H5815" s="6">
        <v>127346.993006993</v>
      </c>
      <c r="I5815" s="6">
        <v>47.125</v>
      </c>
      <c r="J5815" s="6">
        <v>48</v>
      </c>
      <c r="K5815" s="6">
        <v>46.9375</v>
      </c>
      <c r="L5815" s="6">
        <v>111788.111888111</v>
      </c>
    </row>
    <row r="5816" spans="1:12" ht="15" customHeight="1" x14ac:dyDescent="0.25">
      <c r="A5816" s="5">
        <v>36413</v>
      </c>
      <c r="B5816" s="6">
        <v>47.6875</v>
      </c>
      <c r="C5816" s="2">
        <v>4673000</v>
      </c>
      <c r="D5816" s="6">
        <v>0.1875</v>
      </c>
      <c r="E5816" s="6">
        <v>0.39473684210526899</v>
      </c>
      <c r="F5816" s="6">
        <v>0.394738165063235</v>
      </c>
      <c r="G5816" s="6">
        <v>54.318806000000002</v>
      </c>
      <c r="H5816" s="6">
        <v>126517.263403263</v>
      </c>
      <c r="I5816" s="6">
        <v>47.875</v>
      </c>
      <c r="J5816" s="6">
        <v>47.9375</v>
      </c>
      <c r="K5816" s="6">
        <v>46.875</v>
      </c>
      <c r="L5816" s="6">
        <v>111059.673659673</v>
      </c>
    </row>
    <row r="5817" spans="1:12" ht="15" customHeight="1" x14ac:dyDescent="0.25">
      <c r="A5817" s="5">
        <v>36412</v>
      </c>
      <c r="B5817" s="6">
        <v>47.5</v>
      </c>
      <c r="C5817" s="2">
        <v>4500100</v>
      </c>
      <c r="D5817" s="6">
        <v>0.375</v>
      </c>
      <c r="E5817" s="6">
        <v>0.79575596816976402</v>
      </c>
      <c r="F5817" s="6">
        <v>0.79575677858105798</v>
      </c>
      <c r="G5817" s="6">
        <v>54.105232000000001</v>
      </c>
      <c r="H5817" s="6">
        <v>126019.421911421</v>
      </c>
      <c r="I5817" s="6">
        <v>46.75</v>
      </c>
      <c r="J5817" s="6">
        <v>47.5625</v>
      </c>
      <c r="K5817" s="6">
        <v>46.25</v>
      </c>
      <c r="L5817" s="6">
        <v>110622.61072261</v>
      </c>
    </row>
    <row r="5818" spans="1:12" ht="15" customHeight="1" x14ac:dyDescent="0.25">
      <c r="A5818" s="5">
        <v>36411</v>
      </c>
      <c r="B5818" s="6">
        <v>47.125</v>
      </c>
      <c r="C5818" s="2">
        <v>4001500</v>
      </c>
      <c r="D5818" s="6">
        <v>0.875</v>
      </c>
      <c r="E5818" s="6">
        <v>1.8918918918918901</v>
      </c>
      <c r="F5818" s="6">
        <v>1.89189514448817</v>
      </c>
      <c r="G5818" s="6">
        <v>53.678085000000003</v>
      </c>
      <c r="H5818" s="6">
        <v>125023.74125874101</v>
      </c>
      <c r="I5818" s="6">
        <v>46</v>
      </c>
      <c r="J5818" s="6">
        <v>47.125</v>
      </c>
      <c r="K5818" s="6">
        <v>45.75</v>
      </c>
      <c r="L5818" s="6">
        <v>109748.484848484</v>
      </c>
    </row>
    <row r="5819" spans="1:12" ht="15" customHeight="1" x14ac:dyDescent="0.25">
      <c r="A5819" s="5">
        <v>36410</v>
      </c>
      <c r="B5819" s="6">
        <v>46.25</v>
      </c>
      <c r="C5819" s="2">
        <v>3287800</v>
      </c>
      <c r="D5819" s="6">
        <v>-1.3125</v>
      </c>
      <c r="E5819" s="6">
        <v>-2.7595269382391501</v>
      </c>
      <c r="F5819" s="6">
        <v>-2.7595288592517302</v>
      </c>
      <c r="G5819" s="6">
        <v>52.681407999999998</v>
      </c>
      <c r="H5819" s="6">
        <v>122700.484848484</v>
      </c>
      <c r="I5819" s="6">
        <v>47.4375</v>
      </c>
      <c r="J5819" s="6">
        <v>47.4375</v>
      </c>
      <c r="K5819" s="6">
        <v>46.25</v>
      </c>
      <c r="L5819" s="6">
        <v>107708.85780885701</v>
      </c>
    </row>
    <row r="5820" spans="1:12" ht="15" customHeight="1" x14ac:dyDescent="0.25">
      <c r="A5820" s="5">
        <v>36406</v>
      </c>
      <c r="B5820" s="6">
        <v>47.5625</v>
      </c>
      <c r="C5820" s="2">
        <v>5704000</v>
      </c>
      <c r="D5820" s="6">
        <v>1.875</v>
      </c>
      <c r="E5820" s="6">
        <v>4.1039671682626402</v>
      </c>
      <c r="F5820" s="6">
        <v>4.1039695708865196</v>
      </c>
      <c r="G5820" s="6">
        <v>54.176422000000002</v>
      </c>
      <c r="H5820" s="6">
        <v>126185.365967365</v>
      </c>
      <c r="I5820" s="6">
        <v>46.8125</v>
      </c>
      <c r="J5820" s="6">
        <v>47.5625</v>
      </c>
      <c r="K5820" s="6">
        <v>46.125</v>
      </c>
      <c r="L5820" s="6">
        <v>110768.298368298</v>
      </c>
    </row>
    <row r="5821" spans="1:12" ht="15" customHeight="1" x14ac:dyDescent="0.25">
      <c r="A5821" s="5">
        <v>36405</v>
      </c>
      <c r="B5821" s="6">
        <v>45.6875</v>
      </c>
      <c r="C5821" s="2">
        <v>5377700</v>
      </c>
      <c r="D5821" s="6">
        <v>0.6875</v>
      </c>
      <c r="E5821" s="6">
        <v>1.5277777777777699</v>
      </c>
      <c r="F5821" s="6">
        <v>1.52777578078344</v>
      </c>
      <c r="G5821" s="6">
        <v>52.040688000000003</v>
      </c>
      <c r="H5821" s="6">
        <v>121206.965034965</v>
      </c>
      <c r="I5821" s="6">
        <v>44</v>
      </c>
      <c r="J5821" s="6">
        <v>45.8125</v>
      </c>
      <c r="K5821" s="6">
        <v>43.5625</v>
      </c>
      <c r="L5821" s="6">
        <v>106397.668997669</v>
      </c>
    </row>
    <row r="5822" spans="1:12" ht="15" customHeight="1" x14ac:dyDescent="0.25">
      <c r="A5822" s="5">
        <v>36404</v>
      </c>
      <c r="B5822" s="6">
        <v>45</v>
      </c>
      <c r="C5822" s="2">
        <v>4822400</v>
      </c>
      <c r="D5822" s="6">
        <v>0.6875</v>
      </c>
      <c r="E5822" s="6">
        <v>1.55148095909731</v>
      </c>
      <c r="F5822" s="6">
        <v>1.5514849354672999</v>
      </c>
      <c r="G5822" s="6">
        <v>51.257587000000001</v>
      </c>
      <c r="H5822" s="6">
        <v>119381.554778554</v>
      </c>
      <c r="I5822" s="6">
        <v>44.3125</v>
      </c>
      <c r="J5822" s="6">
        <v>45.25</v>
      </c>
      <c r="K5822" s="6">
        <v>43.9375</v>
      </c>
      <c r="L5822" s="6">
        <v>104795.104895104</v>
      </c>
    </row>
    <row r="5823" spans="1:12" ht="15" customHeight="1" x14ac:dyDescent="0.25">
      <c r="A5823" s="5">
        <v>36403</v>
      </c>
      <c r="B5823" s="6">
        <v>44.3125</v>
      </c>
      <c r="C5823" s="2">
        <v>5459300</v>
      </c>
      <c r="D5823" s="6">
        <v>-1.1875</v>
      </c>
      <c r="E5823" s="6">
        <v>-2.6098901098901099</v>
      </c>
      <c r="F5823" s="6">
        <v>-2.60989816180787</v>
      </c>
      <c r="G5823" s="6">
        <v>50.474482999999999</v>
      </c>
      <c r="H5823" s="6">
        <v>117556.13752913701</v>
      </c>
      <c r="I5823" s="6">
        <v>45.9375</v>
      </c>
      <c r="J5823" s="6">
        <v>45.9375</v>
      </c>
      <c r="K5823" s="6">
        <v>43.625</v>
      </c>
      <c r="L5823" s="6">
        <v>103192.54079254001</v>
      </c>
    </row>
    <row r="5824" spans="1:12" ht="15" customHeight="1" x14ac:dyDescent="0.25">
      <c r="A5824" s="5">
        <v>36402</v>
      </c>
      <c r="B5824" s="6">
        <v>45.5</v>
      </c>
      <c r="C5824" s="2">
        <v>3630500</v>
      </c>
      <c r="D5824" s="6">
        <v>-1.1875</v>
      </c>
      <c r="E5824" s="6">
        <v>-2.5435073627844602</v>
      </c>
      <c r="F5824" s="6">
        <v>-2.54350951254942</v>
      </c>
      <c r="G5824" s="6">
        <v>51.827117999999999</v>
      </c>
      <c r="H5824" s="6">
        <v>120709.13286713199</v>
      </c>
      <c r="I5824" s="6">
        <v>46.875</v>
      </c>
      <c r="J5824" s="6">
        <v>47</v>
      </c>
      <c r="K5824" s="6">
        <v>45.4375</v>
      </c>
      <c r="L5824" s="6">
        <v>105960.60606060601</v>
      </c>
    </row>
    <row r="5825" spans="1:12" ht="15" customHeight="1" x14ac:dyDescent="0.25">
      <c r="A5825" s="5">
        <v>36399</v>
      </c>
      <c r="B5825" s="6">
        <v>46.6875</v>
      </c>
      <c r="C5825" s="2">
        <v>3843000</v>
      </c>
      <c r="D5825" s="6">
        <v>-0.625</v>
      </c>
      <c r="E5825" s="6">
        <v>-1.3210039630118899</v>
      </c>
      <c r="F5825" s="6">
        <v>-1.32100217362018</v>
      </c>
      <c r="G5825" s="6">
        <v>53.179749999999999</v>
      </c>
      <c r="H5825" s="6">
        <v>123862.121212121</v>
      </c>
      <c r="I5825" s="6">
        <v>47.125</v>
      </c>
      <c r="J5825" s="6">
        <v>47.3125</v>
      </c>
      <c r="K5825" s="6">
        <v>46.125</v>
      </c>
      <c r="L5825" s="6">
        <v>108728.671328671</v>
      </c>
    </row>
    <row r="5826" spans="1:12" ht="15" customHeight="1" x14ac:dyDescent="0.25">
      <c r="A5826" s="5">
        <v>36398</v>
      </c>
      <c r="B5826" s="6">
        <v>47.3125</v>
      </c>
      <c r="C5826" s="2">
        <v>4295900</v>
      </c>
      <c r="D5826" s="6">
        <v>-1.0625</v>
      </c>
      <c r="E5826" s="6">
        <v>-2.1963824289405598</v>
      </c>
      <c r="F5826" s="6">
        <v>-2.1963777441745802</v>
      </c>
      <c r="G5826" s="6">
        <v>53.891660000000002</v>
      </c>
      <c r="H5826" s="6">
        <v>125521.585081585</v>
      </c>
      <c r="I5826" s="6">
        <v>48</v>
      </c>
      <c r="J5826" s="6">
        <v>48.125</v>
      </c>
      <c r="K5826" s="6">
        <v>46.75</v>
      </c>
      <c r="L5826" s="6">
        <v>110185.54778554699</v>
      </c>
    </row>
    <row r="5827" spans="1:12" ht="15" customHeight="1" x14ac:dyDescent="0.25">
      <c r="A5827" s="5">
        <v>36397</v>
      </c>
      <c r="B5827" s="6">
        <v>48.375</v>
      </c>
      <c r="C5827" s="2">
        <v>7112100</v>
      </c>
      <c r="D5827" s="6">
        <v>0.8125</v>
      </c>
      <c r="E5827" s="6">
        <v>1.7082785808147201</v>
      </c>
      <c r="F5827" s="6">
        <v>1.7082781878803299</v>
      </c>
      <c r="G5827" s="6">
        <v>55.101906</v>
      </c>
      <c r="H5827" s="6">
        <v>128342.671328671</v>
      </c>
      <c r="I5827" s="6">
        <v>46.9375</v>
      </c>
      <c r="J5827" s="6">
        <v>48.4375</v>
      </c>
      <c r="K5827" s="6">
        <v>45.875</v>
      </c>
      <c r="L5827" s="6">
        <v>112662.237762237</v>
      </c>
    </row>
    <row r="5828" spans="1:12" ht="15" customHeight="1" x14ac:dyDescent="0.25">
      <c r="A5828" s="5">
        <v>36396</v>
      </c>
      <c r="B5828" s="6">
        <v>47.5625</v>
      </c>
      <c r="C5828" s="2">
        <v>4652100</v>
      </c>
      <c r="D5828" s="6">
        <v>-0.1875</v>
      </c>
      <c r="E5828" s="6">
        <v>-0.39267015706806402</v>
      </c>
      <c r="F5828" s="6">
        <v>-0.39267147583536</v>
      </c>
      <c r="G5828" s="6">
        <v>54.176422000000002</v>
      </c>
      <c r="H5828" s="6">
        <v>126185.365967365</v>
      </c>
      <c r="I5828" s="6">
        <v>47.625</v>
      </c>
      <c r="J5828" s="6">
        <v>48.0625</v>
      </c>
      <c r="K5828" s="6">
        <v>47</v>
      </c>
      <c r="L5828" s="6">
        <v>110768.298368298</v>
      </c>
    </row>
    <row r="5829" spans="1:12" ht="15" customHeight="1" x14ac:dyDescent="0.25">
      <c r="A5829" s="5">
        <v>36395</v>
      </c>
      <c r="B5829" s="6">
        <v>47.75</v>
      </c>
      <c r="C5829" s="2">
        <v>5448000</v>
      </c>
      <c r="D5829" s="6">
        <v>1.0625</v>
      </c>
      <c r="E5829" s="6">
        <v>2.2757697456492698</v>
      </c>
      <c r="F5829" s="6">
        <v>2.2757647412783899</v>
      </c>
      <c r="G5829" s="6">
        <v>54.389995999999996</v>
      </c>
      <c r="H5829" s="6">
        <v>126683.207459207</v>
      </c>
      <c r="I5829" s="6">
        <v>46.875</v>
      </c>
      <c r="J5829" s="6">
        <v>47.8125</v>
      </c>
      <c r="K5829" s="6">
        <v>46.8125</v>
      </c>
      <c r="L5829" s="6">
        <v>111205.361305361</v>
      </c>
    </row>
    <row r="5830" spans="1:12" ht="15" customHeight="1" x14ac:dyDescent="0.25">
      <c r="A5830" s="5">
        <v>36392</v>
      </c>
      <c r="B5830" s="6">
        <v>46.6875</v>
      </c>
      <c r="C5830" s="2">
        <v>4042500</v>
      </c>
      <c r="D5830" s="6">
        <v>0.625</v>
      </c>
      <c r="E5830" s="6">
        <v>1.3568521031207501</v>
      </c>
      <c r="F5830" s="6">
        <v>1.3568618060352899</v>
      </c>
      <c r="G5830" s="6">
        <v>53.179749999999999</v>
      </c>
      <c r="H5830" s="6">
        <v>123862.121212121</v>
      </c>
      <c r="I5830" s="6">
        <v>46.4375</v>
      </c>
      <c r="J5830" s="6">
        <v>46.9375</v>
      </c>
      <c r="K5830" s="6">
        <v>46.0625</v>
      </c>
      <c r="L5830" s="6">
        <v>108728.671328671</v>
      </c>
    </row>
    <row r="5831" spans="1:12" ht="15" customHeight="1" x14ac:dyDescent="0.25">
      <c r="A5831" s="5">
        <v>36391</v>
      </c>
      <c r="B5831" s="6">
        <v>46.0625</v>
      </c>
      <c r="C5831" s="2">
        <v>4451300</v>
      </c>
      <c r="D5831" s="6">
        <v>-0.3125</v>
      </c>
      <c r="E5831" s="6">
        <v>-0.67385444743934797</v>
      </c>
      <c r="F5831" s="6">
        <v>-0.67385547307378102</v>
      </c>
      <c r="G5831" s="6">
        <v>52.467834000000003</v>
      </c>
      <c r="H5831" s="6">
        <v>122202.64335664301</v>
      </c>
      <c r="I5831" s="6">
        <v>46</v>
      </c>
      <c r="J5831" s="6">
        <v>46.0625</v>
      </c>
      <c r="K5831" s="6">
        <v>44.875</v>
      </c>
      <c r="L5831" s="6">
        <v>107271.794871794</v>
      </c>
    </row>
    <row r="5832" spans="1:12" ht="15" customHeight="1" x14ac:dyDescent="0.25">
      <c r="A5832" s="5">
        <v>36390</v>
      </c>
      <c r="B5832" s="6">
        <v>46.375</v>
      </c>
      <c r="C5832" s="2">
        <v>5237800</v>
      </c>
      <c r="D5832" s="6">
        <v>-0.5625</v>
      </c>
      <c r="E5832" s="6">
        <v>-1.19840213049268</v>
      </c>
      <c r="F5832" s="6">
        <v>-1.1984024542635801</v>
      </c>
      <c r="G5832" s="6">
        <v>52.823790000000002</v>
      </c>
      <c r="H5832" s="6">
        <v>123032.377622377</v>
      </c>
      <c r="I5832" s="6">
        <v>47</v>
      </c>
      <c r="J5832" s="6">
        <v>47.375</v>
      </c>
      <c r="K5832" s="6">
        <v>46.3125</v>
      </c>
      <c r="L5832" s="6">
        <v>108000.233100233</v>
      </c>
    </row>
    <row r="5833" spans="1:12" ht="15" customHeight="1" x14ac:dyDescent="0.25">
      <c r="A5833" s="5">
        <v>36389</v>
      </c>
      <c r="B5833" s="6">
        <v>46.9375</v>
      </c>
      <c r="C5833" s="2">
        <v>6341800</v>
      </c>
      <c r="D5833" s="6">
        <v>0.9375</v>
      </c>
      <c r="E5833" s="6">
        <v>2.0380434782608599</v>
      </c>
      <c r="F5833" s="6">
        <v>2.0380407944058101</v>
      </c>
      <c r="G5833" s="6">
        <v>53.464509999999997</v>
      </c>
      <c r="H5833" s="6">
        <v>124525.897435897</v>
      </c>
      <c r="I5833" s="6">
        <v>46.5625</v>
      </c>
      <c r="J5833" s="6">
        <v>47</v>
      </c>
      <c r="K5833" s="6">
        <v>45.5</v>
      </c>
      <c r="L5833" s="6">
        <v>109311.421911421</v>
      </c>
    </row>
    <row r="5834" spans="1:12" ht="15" customHeight="1" x14ac:dyDescent="0.25">
      <c r="A5834" s="5">
        <v>36388</v>
      </c>
      <c r="B5834" s="6">
        <v>46</v>
      </c>
      <c r="C5834" s="2">
        <v>5220200</v>
      </c>
      <c r="D5834" s="6">
        <v>1.1875</v>
      </c>
      <c r="E5834" s="6">
        <v>2.6499302649930199</v>
      </c>
      <c r="F5834" s="6">
        <v>2.6499307049010699</v>
      </c>
      <c r="G5834" s="6">
        <v>52.396644999999999</v>
      </c>
      <c r="H5834" s="6">
        <v>122036.701631701</v>
      </c>
      <c r="I5834" s="6">
        <v>44.75</v>
      </c>
      <c r="J5834" s="6">
        <v>46</v>
      </c>
      <c r="K5834" s="6">
        <v>44.0625</v>
      </c>
      <c r="L5834" s="6">
        <v>107126.10722610699</v>
      </c>
    </row>
    <row r="5835" spans="1:12" ht="15" customHeight="1" x14ac:dyDescent="0.25">
      <c r="A5835" s="5">
        <v>36385</v>
      </c>
      <c r="B5835" s="6">
        <v>44.8125</v>
      </c>
      <c r="C5835" s="2">
        <v>6839400</v>
      </c>
      <c r="D5835" s="6">
        <v>0.4375</v>
      </c>
      <c r="E5835" s="6">
        <v>0.98591549295774505</v>
      </c>
      <c r="F5835" s="6">
        <v>0.98591418609350601</v>
      </c>
      <c r="G5835" s="6">
        <v>51.044013999999997</v>
      </c>
      <c r="H5835" s="6">
        <v>118883.715617715</v>
      </c>
      <c r="I5835" s="6">
        <v>44.9375</v>
      </c>
      <c r="J5835" s="6">
        <v>45.1875</v>
      </c>
      <c r="K5835" s="6">
        <v>44.5625</v>
      </c>
      <c r="L5835" s="6">
        <v>104358.04195804099</v>
      </c>
    </row>
    <row r="5836" spans="1:12" ht="15" customHeight="1" x14ac:dyDescent="0.25">
      <c r="A5836" s="5">
        <v>36384</v>
      </c>
      <c r="B5836" s="6">
        <v>44.375</v>
      </c>
      <c r="C5836" s="2">
        <v>6177400</v>
      </c>
      <c r="D5836" s="6">
        <v>1</v>
      </c>
      <c r="E5836" s="6">
        <v>2.3054755043227599</v>
      </c>
      <c r="F5836" s="6">
        <v>2.3054744485657901</v>
      </c>
      <c r="G5836" s="6">
        <v>50.545676999999998</v>
      </c>
      <c r="H5836" s="6">
        <v>117722.09090908999</v>
      </c>
      <c r="I5836" s="6">
        <v>44</v>
      </c>
      <c r="J5836" s="6">
        <v>44.8125</v>
      </c>
      <c r="K5836" s="6">
        <v>43.9375</v>
      </c>
      <c r="L5836" s="6">
        <v>103338.228438228</v>
      </c>
    </row>
    <row r="5837" spans="1:12" ht="15" customHeight="1" x14ac:dyDescent="0.25">
      <c r="A5837" s="5">
        <v>36383</v>
      </c>
      <c r="B5837" s="6">
        <v>43.375</v>
      </c>
      <c r="C5837" s="2">
        <v>8029000</v>
      </c>
      <c r="D5837" s="6">
        <v>0.5</v>
      </c>
      <c r="E5837" s="6">
        <v>1.1661807580174799</v>
      </c>
      <c r="F5837" s="6">
        <v>1.16618332500972</v>
      </c>
      <c r="G5837" s="6">
        <v>49.406619999999997</v>
      </c>
      <c r="H5837" s="6">
        <v>115066.946386946</v>
      </c>
      <c r="I5837" s="6">
        <v>43.625</v>
      </c>
      <c r="J5837" s="6">
        <v>44.4375</v>
      </c>
      <c r="K5837" s="6">
        <v>43.3125</v>
      </c>
      <c r="L5837" s="6">
        <v>101007.226107226</v>
      </c>
    </row>
    <row r="5838" spans="1:12" ht="15" customHeight="1" x14ac:dyDescent="0.25">
      <c r="A5838" s="5">
        <v>36382</v>
      </c>
      <c r="B5838" s="6">
        <v>42.875</v>
      </c>
      <c r="C5838" s="2">
        <v>11706800</v>
      </c>
      <c r="D5838" s="6">
        <v>2.6875</v>
      </c>
      <c r="E5838" s="6">
        <v>6.6874027993779102</v>
      </c>
      <c r="F5838" s="6">
        <v>6.6874097641399501</v>
      </c>
      <c r="G5838" s="6">
        <v>48.837090000000003</v>
      </c>
      <c r="H5838" s="6">
        <v>113739.37062936999</v>
      </c>
      <c r="I5838" s="6">
        <v>40.75</v>
      </c>
      <c r="J5838" s="6">
        <v>43.4375</v>
      </c>
      <c r="K5838" s="6">
        <v>39.875</v>
      </c>
      <c r="L5838" s="6">
        <v>99841.724941724897</v>
      </c>
    </row>
    <row r="5839" spans="1:12" ht="15" customHeight="1" x14ac:dyDescent="0.25">
      <c r="A5839" s="5">
        <v>36381</v>
      </c>
      <c r="B5839" s="6">
        <v>40.1875</v>
      </c>
      <c r="C5839" s="2">
        <v>4658400</v>
      </c>
      <c r="D5839" s="6">
        <v>-1.0625</v>
      </c>
      <c r="E5839" s="6">
        <v>-2.5757575757575699</v>
      </c>
      <c r="F5839" s="6">
        <v>-2.5757648183861699</v>
      </c>
      <c r="G5839" s="6">
        <v>45.775869999999998</v>
      </c>
      <c r="H5839" s="6">
        <v>106603.659673659</v>
      </c>
      <c r="I5839" s="6">
        <v>41.0625</v>
      </c>
      <c r="J5839" s="6">
        <v>41.0625</v>
      </c>
      <c r="K5839" s="6">
        <v>40.0625</v>
      </c>
      <c r="L5839" s="6">
        <v>93577.156177156096</v>
      </c>
    </row>
    <row r="5840" spans="1:12" ht="15" customHeight="1" x14ac:dyDescent="0.25">
      <c r="A5840" s="5">
        <v>36378</v>
      </c>
      <c r="B5840" s="6">
        <v>41.25</v>
      </c>
      <c r="C5840" s="2">
        <v>5416000</v>
      </c>
      <c r="D5840" s="6">
        <v>-0.125</v>
      </c>
      <c r="E5840" s="6">
        <v>-0.30211480362537502</v>
      </c>
      <c r="F5840" s="6">
        <v>-0.30211863707285602</v>
      </c>
      <c r="G5840" s="6">
        <v>46.986122000000002</v>
      </c>
      <c r="H5840" s="6">
        <v>109424.75990675901</v>
      </c>
      <c r="I5840" s="6">
        <v>40.875</v>
      </c>
      <c r="J5840" s="6">
        <v>42.0625</v>
      </c>
      <c r="K5840" s="6">
        <v>40.1875</v>
      </c>
      <c r="L5840" s="6">
        <v>96053.846153846098</v>
      </c>
    </row>
    <row r="5841" spans="1:12" ht="15" customHeight="1" x14ac:dyDescent="0.25">
      <c r="A5841" s="5">
        <v>36377</v>
      </c>
      <c r="B5841" s="6">
        <v>41.375</v>
      </c>
      <c r="C5841" s="2">
        <v>8057700</v>
      </c>
      <c r="D5841" s="6">
        <v>0.4375</v>
      </c>
      <c r="E5841" s="6">
        <v>1.0687022900763301</v>
      </c>
      <c r="F5841" s="6">
        <v>1.06870949309316</v>
      </c>
      <c r="G5841" s="6">
        <v>47.128506000000002</v>
      </c>
      <c r="H5841" s="6">
        <v>109756.657342657</v>
      </c>
      <c r="I5841" s="6">
        <v>41.0625</v>
      </c>
      <c r="J5841" s="6">
        <v>41.375</v>
      </c>
      <c r="K5841" s="6">
        <v>38.875</v>
      </c>
      <c r="L5841" s="6">
        <v>96345.221445221396</v>
      </c>
    </row>
    <row r="5842" spans="1:12" ht="15" customHeight="1" x14ac:dyDescent="0.25">
      <c r="A5842" s="5">
        <v>36376</v>
      </c>
      <c r="B5842" s="6">
        <v>40.9375</v>
      </c>
      <c r="C5842" s="2">
        <v>6211200</v>
      </c>
      <c r="D5842" s="6">
        <v>-1</v>
      </c>
      <c r="E5842" s="6">
        <v>-2.3845007451564801</v>
      </c>
      <c r="F5842" s="6">
        <v>-2.3844997936118801</v>
      </c>
      <c r="G5842" s="6">
        <v>46.630164999999998</v>
      </c>
      <c r="H5842" s="6">
        <v>108595.023310023</v>
      </c>
      <c r="I5842" s="6">
        <v>41.3125</v>
      </c>
      <c r="J5842" s="6">
        <v>41.4375</v>
      </c>
      <c r="K5842" s="6">
        <v>40.8125</v>
      </c>
      <c r="L5842" s="6">
        <v>95325.407925407897</v>
      </c>
    </row>
    <row r="5843" spans="1:12" ht="15" customHeight="1" x14ac:dyDescent="0.25">
      <c r="A5843" s="5">
        <v>36375</v>
      </c>
      <c r="B5843" s="6">
        <v>41.9375</v>
      </c>
      <c r="C5843" s="2">
        <v>5526100</v>
      </c>
      <c r="D5843" s="6">
        <v>-0.4375</v>
      </c>
      <c r="E5843" s="6">
        <v>-1.03244837758111</v>
      </c>
      <c r="F5843" s="6">
        <v>-1.03245527436304</v>
      </c>
      <c r="G5843" s="6">
        <v>47.769221999999999</v>
      </c>
      <c r="H5843" s="6">
        <v>111250.167832167</v>
      </c>
      <c r="I5843" s="6">
        <v>42.5625</v>
      </c>
      <c r="J5843" s="6">
        <v>42.875</v>
      </c>
      <c r="K5843" s="6">
        <v>41.3125</v>
      </c>
      <c r="L5843" s="6">
        <v>97656.410256410207</v>
      </c>
    </row>
    <row r="5844" spans="1:12" ht="15" customHeight="1" x14ac:dyDescent="0.25">
      <c r="A5844" s="5">
        <v>36374</v>
      </c>
      <c r="B5844" s="6">
        <v>42.375</v>
      </c>
      <c r="C5844" s="2">
        <v>5580600</v>
      </c>
      <c r="D5844" s="6">
        <v>0.125</v>
      </c>
      <c r="E5844" s="6">
        <v>0.29585798816566999</v>
      </c>
      <c r="F5844" s="6">
        <v>0.29585967262875101</v>
      </c>
      <c r="G5844" s="6">
        <v>48.267563000000003</v>
      </c>
      <c r="H5844" s="6">
        <v>112411.801864801</v>
      </c>
      <c r="I5844" s="6">
        <v>42.3125</v>
      </c>
      <c r="J5844" s="6">
        <v>43.5</v>
      </c>
      <c r="K5844" s="6">
        <v>42</v>
      </c>
      <c r="L5844" s="6">
        <v>98676.223776223705</v>
      </c>
    </row>
    <row r="5845" spans="1:12" ht="15" customHeight="1" x14ac:dyDescent="0.25">
      <c r="A5845" s="5">
        <v>36371</v>
      </c>
      <c r="B5845" s="6">
        <v>42.25</v>
      </c>
      <c r="C5845" s="2">
        <v>6541500</v>
      </c>
      <c r="D5845" s="6">
        <v>-1.75</v>
      </c>
      <c r="E5845" s="6">
        <v>-3.97727272727272</v>
      </c>
      <c r="F5845" s="6">
        <v>-3.9772714802289699</v>
      </c>
      <c r="G5845" s="6">
        <v>48.12518</v>
      </c>
      <c r="H5845" s="6">
        <v>112079.90675990601</v>
      </c>
      <c r="I5845" s="6">
        <v>44.25</v>
      </c>
      <c r="J5845" s="6">
        <v>44.375</v>
      </c>
      <c r="K5845" s="6">
        <v>42.25</v>
      </c>
      <c r="L5845" s="6">
        <v>98384.848484848393</v>
      </c>
    </row>
    <row r="5846" spans="1:12" ht="15" customHeight="1" x14ac:dyDescent="0.25">
      <c r="A5846" s="5">
        <v>36370</v>
      </c>
      <c r="B5846" s="6">
        <v>44</v>
      </c>
      <c r="C5846" s="2">
        <v>6107600</v>
      </c>
      <c r="D5846" s="6">
        <v>-1.0625</v>
      </c>
      <c r="E5846" s="6">
        <v>-2.3578363384188599</v>
      </c>
      <c r="F5846" s="6">
        <v>-2.3578333066459001</v>
      </c>
      <c r="G5846" s="6">
        <v>50.11853</v>
      </c>
      <c r="H5846" s="6">
        <v>116726.41025641</v>
      </c>
      <c r="I5846" s="6">
        <v>44</v>
      </c>
      <c r="J5846" s="6">
        <v>44.4375</v>
      </c>
      <c r="K5846" s="6">
        <v>43</v>
      </c>
      <c r="L5846" s="6">
        <v>102464.102564102</v>
      </c>
    </row>
    <row r="5847" spans="1:12" ht="15" customHeight="1" x14ac:dyDescent="0.25">
      <c r="A5847" s="5">
        <v>36369</v>
      </c>
      <c r="B5847" s="6">
        <v>45.0625</v>
      </c>
      <c r="C5847" s="2">
        <v>3725400</v>
      </c>
      <c r="D5847" s="6">
        <v>-0.5</v>
      </c>
      <c r="E5847" s="6">
        <v>-1.09739368998628</v>
      </c>
      <c r="F5847" s="6">
        <v>-1.09739801151127</v>
      </c>
      <c r="G5847" s="6">
        <v>51.328777000000002</v>
      </c>
      <c r="H5847" s="6">
        <v>119547.49883449799</v>
      </c>
      <c r="I5847" s="6">
        <v>45</v>
      </c>
      <c r="J5847" s="6">
        <v>45.3125</v>
      </c>
      <c r="K5847" s="6">
        <v>44.625</v>
      </c>
      <c r="L5847" s="6">
        <v>104940.792540792</v>
      </c>
    </row>
    <row r="5848" spans="1:12" ht="15" customHeight="1" x14ac:dyDescent="0.25">
      <c r="A5848" s="5">
        <v>36368</v>
      </c>
      <c r="B5848" s="6">
        <v>45.5625</v>
      </c>
      <c r="C5848" s="2">
        <v>4335700</v>
      </c>
      <c r="D5848" s="6">
        <v>-6.25E-2</v>
      </c>
      <c r="E5848" s="6">
        <v>-0.136986301369868</v>
      </c>
      <c r="F5848" s="6">
        <v>-0.13698419792317301</v>
      </c>
      <c r="G5848" s="6">
        <v>51.898308</v>
      </c>
      <c r="H5848" s="6">
        <v>120875.07692307601</v>
      </c>
      <c r="I5848" s="6">
        <v>45.8125</v>
      </c>
      <c r="J5848" s="6">
        <v>46</v>
      </c>
      <c r="K5848" s="6">
        <v>45</v>
      </c>
      <c r="L5848" s="6">
        <v>106106.293706293</v>
      </c>
    </row>
    <row r="5849" spans="1:12" ht="15" customHeight="1" x14ac:dyDescent="0.25">
      <c r="A5849" s="5">
        <v>36367</v>
      </c>
      <c r="B5849" s="6">
        <v>45.625</v>
      </c>
      <c r="C5849" s="2">
        <v>3914900</v>
      </c>
      <c r="D5849" s="6">
        <v>0.6875</v>
      </c>
      <c r="E5849" s="6">
        <v>1.5299026425591</v>
      </c>
      <c r="F5849" s="6">
        <v>1.5298986265843599</v>
      </c>
      <c r="G5849" s="6">
        <v>51.969498000000002</v>
      </c>
      <c r="H5849" s="6">
        <v>121041.02097902</v>
      </c>
      <c r="I5849" s="6">
        <v>44.625</v>
      </c>
      <c r="J5849" s="6">
        <v>46.1875</v>
      </c>
      <c r="K5849" s="6">
        <v>44.5</v>
      </c>
      <c r="L5849" s="6">
        <v>106251.981351981</v>
      </c>
    </row>
    <row r="5850" spans="1:12" ht="15" customHeight="1" x14ac:dyDescent="0.25">
      <c r="A5850" s="5">
        <v>36364</v>
      </c>
      <c r="B5850" s="6">
        <v>44.9375</v>
      </c>
      <c r="C5850" s="2">
        <v>3684500</v>
      </c>
      <c r="D5850" s="6">
        <v>-0.25</v>
      </c>
      <c r="E5850" s="6">
        <v>-0.55325034578146404</v>
      </c>
      <c r="F5850" s="6">
        <v>-0.55324573994446302</v>
      </c>
      <c r="G5850" s="6">
        <v>51.186397999999997</v>
      </c>
      <c r="H5850" s="6">
        <v>119215.61305361299</v>
      </c>
      <c r="I5850" s="6">
        <v>45.3125</v>
      </c>
      <c r="J5850" s="6">
        <v>45.9375</v>
      </c>
      <c r="K5850" s="6">
        <v>44.5625</v>
      </c>
      <c r="L5850" s="6">
        <v>104649.41724941701</v>
      </c>
    </row>
    <row r="5851" spans="1:12" ht="15" customHeight="1" x14ac:dyDescent="0.25">
      <c r="A5851" s="5">
        <v>36363</v>
      </c>
      <c r="B5851" s="6">
        <v>45.1875</v>
      </c>
      <c r="C5851" s="2">
        <v>5415300</v>
      </c>
      <c r="D5851" s="6">
        <v>-0.25</v>
      </c>
      <c r="E5851" s="6">
        <v>-0.55020632737275899</v>
      </c>
      <c r="F5851" s="6">
        <v>-0.55020561510987698</v>
      </c>
      <c r="G5851" s="6">
        <v>51.471159999999998</v>
      </c>
      <c r="H5851" s="6">
        <v>119879.393939393</v>
      </c>
      <c r="I5851" s="6">
        <v>45.75</v>
      </c>
      <c r="J5851" s="6">
        <v>46.1875</v>
      </c>
      <c r="K5851" s="6">
        <v>44.375</v>
      </c>
      <c r="L5851" s="6">
        <v>105232.167832167</v>
      </c>
    </row>
    <row r="5852" spans="1:12" ht="15" customHeight="1" x14ac:dyDescent="0.25">
      <c r="A5852" s="5">
        <v>36362</v>
      </c>
      <c r="B5852" s="6">
        <v>45.4375</v>
      </c>
      <c r="C5852" s="2">
        <v>5942400</v>
      </c>
      <c r="D5852" s="6">
        <v>-1.4375</v>
      </c>
      <c r="E5852" s="6">
        <v>-3.0666666666666602</v>
      </c>
      <c r="F5852" s="6">
        <v>-3.0666718957850101</v>
      </c>
      <c r="G5852" s="6">
        <v>51.755924</v>
      </c>
      <c r="H5852" s="6">
        <v>120543.179487179</v>
      </c>
      <c r="I5852" s="6">
        <v>46.6875</v>
      </c>
      <c r="J5852" s="6">
        <v>47</v>
      </c>
      <c r="K5852" s="6">
        <v>45.4375</v>
      </c>
      <c r="L5852" s="6">
        <v>105814.91841491799</v>
      </c>
    </row>
    <row r="5853" spans="1:12" ht="15" customHeight="1" x14ac:dyDescent="0.25">
      <c r="A5853" s="5">
        <v>36361</v>
      </c>
      <c r="B5853" s="6">
        <v>46.875</v>
      </c>
      <c r="C5853" s="2">
        <v>5639900</v>
      </c>
      <c r="D5853" s="6">
        <v>-1.1875</v>
      </c>
      <c r="E5853" s="6">
        <v>-2.4707412223667098</v>
      </c>
      <c r="F5853" s="6">
        <v>-2.4707415359086</v>
      </c>
      <c r="G5853" s="6">
        <v>53.393321999999998</v>
      </c>
      <c r="H5853" s="6">
        <v>124359.958041958</v>
      </c>
      <c r="I5853" s="6">
        <v>48.125</v>
      </c>
      <c r="J5853" s="6">
        <v>48.25</v>
      </c>
      <c r="K5853" s="6">
        <v>46.5</v>
      </c>
      <c r="L5853" s="6">
        <v>109165.73426573401</v>
      </c>
    </row>
    <row r="5854" spans="1:12" ht="15" customHeight="1" x14ac:dyDescent="0.25">
      <c r="A5854" s="5">
        <v>36360</v>
      </c>
      <c r="B5854" s="6">
        <v>48.0625</v>
      </c>
      <c r="C5854" s="2">
        <v>4332300</v>
      </c>
      <c r="D5854" s="6">
        <v>6.25E-2</v>
      </c>
      <c r="E5854" s="6">
        <v>0.13020833333332499</v>
      </c>
      <c r="F5854" s="6">
        <v>0.13021181985983701</v>
      </c>
      <c r="G5854" s="6">
        <v>54.745953</v>
      </c>
      <c r="H5854" s="6">
        <v>127512.944055944</v>
      </c>
      <c r="I5854" s="6">
        <v>48</v>
      </c>
      <c r="J5854" s="6">
        <v>48.5625</v>
      </c>
      <c r="K5854" s="6">
        <v>47.625</v>
      </c>
      <c r="L5854" s="6">
        <v>111933.799533799</v>
      </c>
    </row>
    <row r="5855" spans="1:12" ht="15" customHeight="1" x14ac:dyDescent="0.25">
      <c r="A5855" s="5">
        <v>36357</v>
      </c>
      <c r="B5855" s="6">
        <v>48</v>
      </c>
      <c r="C5855" s="2">
        <v>4077500</v>
      </c>
      <c r="D5855" s="6">
        <v>0.5</v>
      </c>
      <c r="E5855" s="6">
        <v>1.0526315789473699</v>
      </c>
      <c r="F5855" s="6">
        <v>1.05263017816834</v>
      </c>
      <c r="G5855" s="6">
        <v>54.674759999999999</v>
      </c>
      <c r="H5855" s="6">
        <v>127346.993006993</v>
      </c>
      <c r="I5855" s="6">
        <v>47.4375</v>
      </c>
      <c r="J5855" s="6">
        <v>48</v>
      </c>
      <c r="K5855" s="6">
        <v>47.25</v>
      </c>
      <c r="L5855" s="6">
        <v>111788.111888111</v>
      </c>
    </row>
    <row r="5856" spans="1:12" ht="15" customHeight="1" x14ac:dyDescent="0.25">
      <c r="A5856" s="5">
        <v>36356</v>
      </c>
      <c r="B5856" s="6">
        <v>47.5</v>
      </c>
      <c r="C5856" s="2">
        <v>3970000</v>
      </c>
      <c r="D5856" s="6">
        <v>-0.125</v>
      </c>
      <c r="E5856" s="6">
        <v>-0.26246719160104498</v>
      </c>
      <c r="F5856" s="6">
        <v>-0.26246316612056297</v>
      </c>
      <c r="G5856" s="6">
        <v>54.105232000000001</v>
      </c>
      <c r="H5856" s="6">
        <v>126019.421911421</v>
      </c>
      <c r="I5856" s="6">
        <v>48.0625</v>
      </c>
      <c r="J5856" s="6">
        <v>48.3125</v>
      </c>
      <c r="K5856" s="6">
        <v>47.375</v>
      </c>
      <c r="L5856" s="6">
        <v>110622.61072261</v>
      </c>
    </row>
    <row r="5857" spans="1:12" ht="15" customHeight="1" x14ac:dyDescent="0.25">
      <c r="A5857" s="5">
        <v>36355</v>
      </c>
      <c r="B5857" s="6">
        <v>47.625</v>
      </c>
      <c r="C5857" s="2">
        <v>3043100</v>
      </c>
      <c r="D5857" s="6">
        <v>6.25E-2</v>
      </c>
      <c r="E5857" s="6">
        <v>0.13140604467805</v>
      </c>
      <c r="F5857" s="6">
        <v>0.13140402664464301</v>
      </c>
      <c r="G5857" s="6">
        <v>54.247611999999997</v>
      </c>
      <c r="H5857" s="6">
        <v>126351.31002331</v>
      </c>
      <c r="I5857" s="6">
        <v>47.75</v>
      </c>
      <c r="J5857" s="6">
        <v>48</v>
      </c>
      <c r="K5857" s="6">
        <v>47.5</v>
      </c>
      <c r="L5857" s="6">
        <v>110913.986013986</v>
      </c>
    </row>
    <row r="5858" spans="1:12" ht="15" customHeight="1" x14ac:dyDescent="0.25">
      <c r="A5858" s="5">
        <v>36354</v>
      </c>
      <c r="B5858" s="6">
        <v>47.5625</v>
      </c>
      <c r="C5858" s="2">
        <v>4339100</v>
      </c>
      <c r="D5858" s="6">
        <v>0.125</v>
      </c>
      <c r="E5858" s="6">
        <v>0.26350461133068898</v>
      </c>
      <c r="F5858" s="6">
        <v>0.26350426508920899</v>
      </c>
      <c r="G5858" s="6">
        <v>54.176422000000002</v>
      </c>
      <c r="H5858" s="6">
        <v>126185.365967365</v>
      </c>
      <c r="I5858" s="6">
        <v>47.25</v>
      </c>
      <c r="J5858" s="6">
        <v>47.75</v>
      </c>
      <c r="K5858" s="6">
        <v>46.6875</v>
      </c>
      <c r="L5858" s="6">
        <v>110768.298368298</v>
      </c>
    </row>
    <row r="5859" spans="1:12" ht="15" customHeight="1" x14ac:dyDescent="0.25">
      <c r="A5859" s="5">
        <v>36353</v>
      </c>
      <c r="B5859" s="6">
        <v>47.4375</v>
      </c>
      <c r="C5859" s="2">
        <v>3241100</v>
      </c>
      <c r="D5859" s="6">
        <v>-0.5</v>
      </c>
      <c r="E5859" s="6">
        <v>-1.0430247718383301</v>
      </c>
      <c r="F5859" s="6">
        <v>-1.0430270401733801</v>
      </c>
      <c r="G5859" s="6">
        <v>54.034039999999997</v>
      </c>
      <c r="H5859" s="6">
        <v>125853.47319347299</v>
      </c>
      <c r="I5859" s="6">
        <v>48.375</v>
      </c>
      <c r="J5859" s="6">
        <v>48.375</v>
      </c>
      <c r="K5859" s="6">
        <v>47.0625</v>
      </c>
      <c r="L5859" s="6">
        <v>110476.92307692301</v>
      </c>
    </row>
    <row r="5860" spans="1:12" ht="15" customHeight="1" x14ac:dyDescent="0.25">
      <c r="A5860" s="5">
        <v>36350</v>
      </c>
      <c r="B5860" s="6">
        <v>47.9375</v>
      </c>
      <c r="C5860" s="2">
        <v>4060000</v>
      </c>
      <c r="D5860" s="6">
        <v>0.9375</v>
      </c>
      <c r="E5860" s="6">
        <v>1.9946808510638201</v>
      </c>
      <c r="F5860" s="6">
        <v>1.9946876570213901</v>
      </c>
      <c r="G5860" s="6">
        <v>54.603569999999998</v>
      </c>
      <c r="H5860" s="6">
        <v>127181.048951048</v>
      </c>
      <c r="I5860" s="6">
        <v>47.4375</v>
      </c>
      <c r="J5860" s="6">
        <v>48</v>
      </c>
      <c r="K5860" s="6">
        <v>47.3125</v>
      </c>
      <c r="L5860" s="6">
        <v>111642.42424242399</v>
      </c>
    </row>
    <row r="5861" spans="1:12" ht="15" customHeight="1" x14ac:dyDescent="0.25">
      <c r="A5861" s="5">
        <v>36349</v>
      </c>
      <c r="B5861" s="6">
        <v>47</v>
      </c>
      <c r="C5861" s="2">
        <v>7890100</v>
      </c>
      <c r="D5861" s="6">
        <v>-1</v>
      </c>
      <c r="E5861" s="6">
        <v>-2.0833333333333299</v>
      </c>
      <c r="F5861" s="6">
        <v>-2.0833379058271002</v>
      </c>
      <c r="G5861" s="6">
        <v>53.535699999999999</v>
      </c>
      <c r="H5861" s="6">
        <v>124691.841491841</v>
      </c>
      <c r="I5861" s="6">
        <v>47</v>
      </c>
      <c r="J5861" s="6">
        <v>48.4375</v>
      </c>
      <c r="K5861" s="6">
        <v>46.25</v>
      </c>
      <c r="L5861" s="6">
        <v>109457.109557109</v>
      </c>
    </row>
    <row r="5862" spans="1:12" ht="15" customHeight="1" x14ac:dyDescent="0.25">
      <c r="A5862" s="5">
        <v>36348</v>
      </c>
      <c r="B5862" s="6">
        <v>48</v>
      </c>
      <c r="C5862" s="2">
        <v>6262800</v>
      </c>
      <c r="D5862" s="6">
        <v>-1.1875</v>
      </c>
      <c r="E5862" s="6">
        <v>-2.4142312579415401</v>
      </c>
      <c r="F5862" s="6">
        <v>-2.4142298971984899</v>
      </c>
      <c r="G5862" s="6">
        <v>54.674759999999999</v>
      </c>
      <c r="H5862" s="6">
        <v>127346.993006993</v>
      </c>
      <c r="I5862" s="6">
        <v>50</v>
      </c>
      <c r="J5862" s="6">
        <v>50</v>
      </c>
      <c r="K5862" s="6">
        <v>47.9375</v>
      </c>
      <c r="L5862" s="6">
        <v>111788.111888111</v>
      </c>
    </row>
    <row r="5863" spans="1:12" ht="15" customHeight="1" x14ac:dyDescent="0.25">
      <c r="A5863" s="5">
        <v>36347</v>
      </c>
      <c r="B5863" s="6">
        <v>49.1875</v>
      </c>
      <c r="C5863" s="2">
        <v>7154700</v>
      </c>
      <c r="D5863" s="6">
        <v>0.4375</v>
      </c>
      <c r="E5863" s="6">
        <v>0.89743589743589403</v>
      </c>
      <c r="F5863" s="6">
        <v>0.89743471764231997</v>
      </c>
      <c r="G5863" s="6">
        <v>56.027389999999997</v>
      </c>
      <c r="H5863" s="6">
        <v>130499.976689976</v>
      </c>
      <c r="I5863" s="6">
        <v>48.875</v>
      </c>
      <c r="J5863" s="6">
        <v>51</v>
      </c>
      <c r="K5863" s="6">
        <v>48.875</v>
      </c>
      <c r="L5863" s="6">
        <v>114556.177156177</v>
      </c>
    </row>
    <row r="5864" spans="1:12" ht="15" customHeight="1" x14ac:dyDescent="0.25">
      <c r="A5864" s="5">
        <v>36343</v>
      </c>
      <c r="B5864" s="6">
        <v>48.75</v>
      </c>
      <c r="C5864" s="2">
        <v>4939000</v>
      </c>
      <c r="D5864" s="6">
        <v>1</v>
      </c>
      <c r="E5864" s="6">
        <v>2.0942408376963302</v>
      </c>
      <c r="F5864" s="6">
        <v>2.0942399039705699</v>
      </c>
      <c r="G5864" s="6">
        <v>55.529052999999998</v>
      </c>
      <c r="H5864" s="6">
        <v>129338.35198135101</v>
      </c>
      <c r="I5864" s="6">
        <v>48.125</v>
      </c>
      <c r="J5864" s="6">
        <v>49.0625</v>
      </c>
      <c r="K5864" s="6">
        <v>47.9375</v>
      </c>
      <c r="L5864" s="6">
        <v>113536.36363636301</v>
      </c>
    </row>
    <row r="5865" spans="1:12" ht="15" customHeight="1" x14ac:dyDescent="0.25">
      <c r="A5865" s="5">
        <v>36342</v>
      </c>
      <c r="B5865" s="6">
        <v>47.75</v>
      </c>
      <c r="C5865" s="2">
        <v>6724400</v>
      </c>
      <c r="D5865" s="6">
        <v>-0.5</v>
      </c>
      <c r="E5865" s="6">
        <v>-1.03626943005181</v>
      </c>
      <c r="F5865" s="6">
        <v>-1.0362716738131901</v>
      </c>
      <c r="G5865" s="6">
        <v>54.389995999999996</v>
      </c>
      <c r="H5865" s="6">
        <v>126683.207459207</v>
      </c>
      <c r="I5865" s="6">
        <v>47.9375</v>
      </c>
      <c r="J5865" s="6">
        <v>48.3125</v>
      </c>
      <c r="K5865" s="6">
        <v>46.9375</v>
      </c>
      <c r="L5865" s="6">
        <v>111205.361305361</v>
      </c>
    </row>
    <row r="5866" spans="1:12" ht="15" customHeight="1" x14ac:dyDescent="0.25">
      <c r="A5866" s="5">
        <v>36341</v>
      </c>
      <c r="B5866" s="6">
        <v>48.25</v>
      </c>
      <c r="C5866" s="2">
        <v>8998000</v>
      </c>
      <c r="D5866" s="6">
        <v>1.4375</v>
      </c>
      <c r="E5866" s="6">
        <v>3.0707610146862399</v>
      </c>
      <c r="F5866" s="6">
        <v>3.07076255205858</v>
      </c>
      <c r="G5866" s="6">
        <v>54.959525999999997</v>
      </c>
      <c r="H5866" s="6">
        <v>128010.78321678301</v>
      </c>
      <c r="I5866" s="6">
        <v>46.5625</v>
      </c>
      <c r="J5866" s="6">
        <v>48.5</v>
      </c>
      <c r="K5866" s="6">
        <v>45.375</v>
      </c>
      <c r="L5866" s="6">
        <v>112370.862470862</v>
      </c>
    </row>
    <row r="5867" spans="1:12" ht="15" customHeight="1" x14ac:dyDescent="0.25">
      <c r="A5867" s="5">
        <v>36340</v>
      </c>
      <c r="B5867" s="6">
        <v>46.8125</v>
      </c>
      <c r="C5867" s="2">
        <v>5876200</v>
      </c>
      <c r="D5867" s="6">
        <v>1.25</v>
      </c>
      <c r="E5867" s="6">
        <v>2.7434842249656999</v>
      </c>
      <c r="F5867" s="6">
        <v>2.7434844311301898</v>
      </c>
      <c r="G5867" s="6">
        <v>53.322130000000001</v>
      </c>
      <c r="H5867" s="6">
        <v>124194.00932400901</v>
      </c>
      <c r="I5867" s="6">
        <v>45.9375</v>
      </c>
      <c r="J5867" s="6">
        <v>46.875</v>
      </c>
      <c r="K5867" s="6">
        <v>45.5</v>
      </c>
      <c r="L5867" s="6">
        <v>109020.04662004601</v>
      </c>
    </row>
    <row r="5868" spans="1:12" ht="15" customHeight="1" x14ac:dyDescent="0.25">
      <c r="A5868" s="5">
        <v>36339</v>
      </c>
      <c r="B5868" s="6">
        <v>45.5625</v>
      </c>
      <c r="C5868" s="2">
        <v>5609200</v>
      </c>
      <c r="D5868" s="6">
        <v>2.125</v>
      </c>
      <c r="E5868" s="6">
        <v>4.8920863309352498</v>
      </c>
      <c r="F5868" s="6">
        <v>4.8920879885346604</v>
      </c>
      <c r="G5868" s="6">
        <v>51.898308</v>
      </c>
      <c r="H5868" s="6">
        <v>120875.07692307601</v>
      </c>
      <c r="I5868" s="6">
        <v>44</v>
      </c>
      <c r="J5868" s="6">
        <v>45.75</v>
      </c>
      <c r="K5868" s="6">
        <v>43.8125</v>
      </c>
      <c r="L5868" s="6">
        <v>106106.293706293</v>
      </c>
    </row>
    <row r="5869" spans="1:12" ht="15" customHeight="1" x14ac:dyDescent="0.25">
      <c r="A5869" s="5">
        <v>36336</v>
      </c>
      <c r="B5869" s="6">
        <v>43.4375</v>
      </c>
      <c r="C5869" s="2">
        <v>3669300</v>
      </c>
      <c r="D5869" s="6">
        <v>0.125</v>
      </c>
      <c r="E5869" s="6">
        <v>0.28860028860029302</v>
      </c>
      <c r="F5869" s="6">
        <v>0.28860397394765402</v>
      </c>
      <c r="G5869" s="6">
        <v>49.477809999999998</v>
      </c>
      <c r="H5869" s="6">
        <v>115232.89044289</v>
      </c>
      <c r="I5869" s="6">
        <v>43.75</v>
      </c>
      <c r="J5869" s="6">
        <v>44.25</v>
      </c>
      <c r="K5869" s="6">
        <v>43.375</v>
      </c>
      <c r="L5869" s="6">
        <v>101152.91375291299</v>
      </c>
    </row>
    <row r="5870" spans="1:12" ht="15" customHeight="1" x14ac:dyDescent="0.25">
      <c r="A5870" s="5">
        <v>36335</v>
      </c>
      <c r="B5870" s="6">
        <v>43.3125</v>
      </c>
      <c r="C5870" s="2">
        <v>6128200</v>
      </c>
      <c r="D5870" s="6">
        <v>-1.0625</v>
      </c>
      <c r="E5870" s="6">
        <v>-2.3943661971830901</v>
      </c>
      <c r="F5870" s="6">
        <v>-2.3943709370041599</v>
      </c>
      <c r="G5870" s="6">
        <v>49.335425999999998</v>
      </c>
      <c r="H5870" s="6">
        <v>114900.993006993</v>
      </c>
      <c r="I5870" s="6">
        <v>43.625</v>
      </c>
      <c r="J5870" s="6">
        <v>43.875</v>
      </c>
      <c r="K5870" s="6">
        <v>42.6875</v>
      </c>
      <c r="L5870" s="6">
        <v>100861.538461538</v>
      </c>
    </row>
    <row r="5871" spans="1:12" ht="15" customHeight="1" x14ac:dyDescent="0.25">
      <c r="A5871" s="5">
        <v>36334</v>
      </c>
      <c r="B5871" s="6">
        <v>44.375</v>
      </c>
      <c r="C5871" s="2">
        <v>4479300</v>
      </c>
      <c r="D5871" s="6">
        <v>-0.5625</v>
      </c>
      <c r="E5871" s="6">
        <v>-1.2517385257301801</v>
      </c>
      <c r="F5871" s="6">
        <v>-1.25174074565668</v>
      </c>
      <c r="G5871" s="6">
        <v>50.545676999999998</v>
      </c>
      <c r="H5871" s="6">
        <v>117722.09090908999</v>
      </c>
      <c r="I5871" s="6">
        <v>45</v>
      </c>
      <c r="J5871" s="6">
        <v>45.0625</v>
      </c>
      <c r="K5871" s="6">
        <v>43.6875</v>
      </c>
      <c r="L5871" s="6">
        <v>103338.228438228</v>
      </c>
    </row>
    <row r="5872" spans="1:12" ht="15" customHeight="1" x14ac:dyDescent="0.25">
      <c r="A5872" s="5">
        <v>36333</v>
      </c>
      <c r="B5872" s="6">
        <v>44.9375</v>
      </c>
      <c r="C5872" s="2">
        <v>5067400</v>
      </c>
      <c r="D5872" s="6">
        <v>-0.125</v>
      </c>
      <c r="E5872" s="6">
        <v>-0.27739251040221902</v>
      </c>
      <c r="F5872" s="6">
        <v>-0.27738630904844402</v>
      </c>
      <c r="G5872" s="6">
        <v>51.186397999999997</v>
      </c>
      <c r="H5872" s="6">
        <v>119215.61305361299</v>
      </c>
      <c r="I5872" s="6">
        <v>45.1875</v>
      </c>
      <c r="J5872" s="6">
        <v>45.5</v>
      </c>
      <c r="K5872" s="6">
        <v>44.375</v>
      </c>
      <c r="L5872" s="6">
        <v>104649.41724941701</v>
      </c>
    </row>
    <row r="5873" spans="1:12" ht="15" customHeight="1" x14ac:dyDescent="0.25">
      <c r="A5873" s="5">
        <v>36332</v>
      </c>
      <c r="B5873" s="6">
        <v>45.0625</v>
      </c>
      <c r="C5873" s="2">
        <v>6274000</v>
      </c>
      <c r="D5873" s="6">
        <v>1.3125</v>
      </c>
      <c r="E5873" s="6">
        <v>3</v>
      </c>
      <c r="F5873" s="6">
        <v>2.9999939599187799</v>
      </c>
      <c r="G5873" s="6">
        <v>51.328777000000002</v>
      </c>
      <c r="H5873" s="6">
        <v>119547.49883449799</v>
      </c>
      <c r="I5873" s="6">
        <v>43.5</v>
      </c>
      <c r="J5873" s="6">
        <v>45.5</v>
      </c>
      <c r="K5873" s="6">
        <v>43.375</v>
      </c>
      <c r="L5873" s="6">
        <v>104940.792540792</v>
      </c>
    </row>
    <row r="5874" spans="1:12" ht="15" customHeight="1" x14ac:dyDescent="0.25">
      <c r="A5874" s="5">
        <v>36329</v>
      </c>
      <c r="B5874" s="6">
        <v>43.75</v>
      </c>
      <c r="C5874" s="2">
        <v>10103500</v>
      </c>
      <c r="D5874" s="6">
        <v>0.125</v>
      </c>
      <c r="E5874" s="6">
        <v>0.28653295128939699</v>
      </c>
      <c r="F5874" s="6">
        <v>0.28653660132582598</v>
      </c>
      <c r="G5874" s="6">
        <v>49.833767000000002</v>
      </c>
      <c r="H5874" s="6">
        <v>116062.627039627</v>
      </c>
      <c r="I5874" s="6">
        <v>43.1875</v>
      </c>
      <c r="J5874" s="6">
        <v>43.75</v>
      </c>
      <c r="K5874" s="6">
        <v>42.8125</v>
      </c>
      <c r="L5874" s="6">
        <v>101881.35198135101</v>
      </c>
    </row>
    <row r="5875" spans="1:12" ht="15" customHeight="1" x14ac:dyDescent="0.25">
      <c r="A5875" s="5">
        <v>36328</v>
      </c>
      <c r="B5875" s="6">
        <v>43.625</v>
      </c>
      <c r="C5875" s="2">
        <v>5129600</v>
      </c>
      <c r="D5875" s="6">
        <v>-0.75</v>
      </c>
      <c r="E5875" s="6">
        <v>-1.6901408450704201</v>
      </c>
      <c r="F5875" s="6">
        <v>-1.6901425615488199</v>
      </c>
      <c r="G5875" s="6">
        <v>49.691383000000002</v>
      </c>
      <c r="H5875" s="6">
        <v>115730.72960372901</v>
      </c>
      <c r="I5875" s="6">
        <v>43.6875</v>
      </c>
      <c r="J5875" s="6">
        <v>44.5</v>
      </c>
      <c r="K5875" s="6">
        <v>43.5625</v>
      </c>
      <c r="L5875" s="6">
        <v>101589.976689976</v>
      </c>
    </row>
    <row r="5876" spans="1:12" ht="15" customHeight="1" x14ac:dyDescent="0.25">
      <c r="A5876" s="5">
        <v>36327</v>
      </c>
      <c r="B5876" s="6">
        <v>44.375</v>
      </c>
      <c r="C5876" s="2">
        <v>5609200</v>
      </c>
      <c r="D5876" s="6">
        <v>1.875</v>
      </c>
      <c r="E5876" s="6">
        <v>4.4117647058823497</v>
      </c>
      <c r="F5876" s="6">
        <v>4.52941640071771</v>
      </c>
      <c r="G5876" s="6">
        <v>50.545676999999998</v>
      </c>
      <c r="H5876" s="6">
        <v>117722.09090908999</v>
      </c>
      <c r="I5876" s="6">
        <v>43.5625</v>
      </c>
      <c r="J5876" s="6">
        <v>44.5625</v>
      </c>
      <c r="K5876" s="6">
        <v>43.5</v>
      </c>
      <c r="L5876" s="6">
        <v>103338.228438228</v>
      </c>
    </row>
    <row r="5877" spans="1:12" ht="15" customHeight="1" x14ac:dyDescent="0.25">
      <c r="A5877" s="5">
        <v>36326</v>
      </c>
      <c r="B5877" s="6">
        <v>42.5</v>
      </c>
      <c r="C5877" s="2">
        <v>6535800</v>
      </c>
      <c r="D5877" s="6">
        <v>-0.625</v>
      </c>
      <c r="E5877" s="6">
        <v>-1.4492753623188299</v>
      </c>
      <c r="F5877" s="6">
        <v>-1.44927403315732</v>
      </c>
      <c r="G5877" s="6">
        <v>48.355457000000001</v>
      </c>
      <c r="H5877" s="6">
        <v>112616.682983682</v>
      </c>
      <c r="I5877" s="6">
        <v>43.5</v>
      </c>
      <c r="J5877" s="6">
        <v>43.75</v>
      </c>
      <c r="K5877" s="6">
        <v>42.375</v>
      </c>
      <c r="L5877" s="6">
        <v>98967.599067599003</v>
      </c>
    </row>
    <row r="5878" spans="1:12" ht="15" customHeight="1" x14ac:dyDescent="0.25">
      <c r="A5878" s="5">
        <v>36325</v>
      </c>
      <c r="B5878" s="6">
        <v>43.125</v>
      </c>
      <c r="C5878" s="2">
        <v>4037400</v>
      </c>
      <c r="D5878" s="6">
        <v>0.4375</v>
      </c>
      <c r="E5878" s="6">
        <v>1.02489019033675</v>
      </c>
      <c r="F5878" s="6">
        <v>1.0248886167433899</v>
      </c>
      <c r="G5878" s="6">
        <v>49.066566000000002</v>
      </c>
      <c r="H5878" s="6">
        <v>114274.279720279</v>
      </c>
      <c r="I5878" s="6">
        <v>43</v>
      </c>
      <c r="J5878" s="6">
        <v>43.3125</v>
      </c>
      <c r="K5878" s="6">
        <v>42.8125</v>
      </c>
      <c r="L5878" s="6">
        <v>100424.475524475</v>
      </c>
    </row>
    <row r="5879" spans="1:12" ht="15" customHeight="1" x14ac:dyDescent="0.25">
      <c r="A5879" s="5">
        <v>36322</v>
      </c>
      <c r="B5879" s="6">
        <v>42.6875</v>
      </c>
      <c r="C5879" s="2">
        <v>4866500</v>
      </c>
      <c r="D5879" s="6">
        <v>-0.4375</v>
      </c>
      <c r="E5879" s="6">
        <v>-1.01449275362318</v>
      </c>
      <c r="F5879" s="6">
        <v>-1.01449121179583</v>
      </c>
      <c r="G5879" s="6">
        <v>48.56879</v>
      </c>
      <c r="H5879" s="6">
        <v>113113.962703962</v>
      </c>
      <c r="I5879" s="6">
        <v>43.125</v>
      </c>
      <c r="J5879" s="6">
        <v>43.75</v>
      </c>
      <c r="K5879" s="6">
        <v>42.375</v>
      </c>
      <c r="L5879" s="6">
        <v>99404.662004661994</v>
      </c>
    </row>
    <row r="5880" spans="1:12" ht="15" customHeight="1" x14ac:dyDescent="0.25">
      <c r="A5880" s="5">
        <v>36321</v>
      </c>
      <c r="B5880" s="6">
        <v>43.125</v>
      </c>
      <c r="C5880" s="2">
        <v>5244400</v>
      </c>
      <c r="D5880" s="6">
        <v>-1</v>
      </c>
      <c r="E5880" s="6">
        <v>-2.26628895184135</v>
      </c>
      <c r="F5880" s="6">
        <v>-2.2662861417957099</v>
      </c>
      <c r="G5880" s="6">
        <v>49.066566000000002</v>
      </c>
      <c r="H5880" s="6">
        <v>114274.279720279</v>
      </c>
      <c r="I5880" s="6">
        <v>43.75</v>
      </c>
      <c r="J5880" s="6">
        <v>43.875</v>
      </c>
      <c r="K5880" s="6">
        <v>42.625</v>
      </c>
      <c r="L5880" s="6">
        <v>100424.475524475</v>
      </c>
    </row>
    <row r="5881" spans="1:12" ht="15" customHeight="1" x14ac:dyDescent="0.25">
      <c r="A5881" s="5">
        <v>36320</v>
      </c>
      <c r="B5881" s="6">
        <v>44.125</v>
      </c>
      <c r="C5881" s="2">
        <v>4532900</v>
      </c>
      <c r="D5881" s="6">
        <v>-0.25</v>
      </c>
      <c r="E5881" s="6">
        <v>-0.56338028169013998</v>
      </c>
      <c r="F5881" s="6">
        <v>-0.56339238868667796</v>
      </c>
      <c r="G5881" s="6">
        <v>50.204340000000002</v>
      </c>
      <c r="H5881" s="6">
        <v>116926.433566433</v>
      </c>
      <c r="I5881" s="6">
        <v>44.375</v>
      </c>
      <c r="J5881" s="6">
        <v>44.6875</v>
      </c>
      <c r="K5881" s="6">
        <v>43.9375</v>
      </c>
      <c r="L5881" s="6">
        <v>102755.477855477</v>
      </c>
    </row>
    <row r="5882" spans="1:12" ht="15" customHeight="1" x14ac:dyDescent="0.25">
      <c r="A5882" s="5">
        <v>36319</v>
      </c>
      <c r="B5882" s="6">
        <v>44.375</v>
      </c>
      <c r="C5882" s="2">
        <v>4567400</v>
      </c>
      <c r="D5882" s="6">
        <v>-1.375</v>
      </c>
      <c r="E5882" s="6">
        <v>-3.0054644808743198</v>
      </c>
      <c r="F5882" s="6">
        <v>-3.0054619088959398</v>
      </c>
      <c r="G5882" s="6">
        <v>50.488790000000002</v>
      </c>
      <c r="H5882" s="6">
        <v>117589.487179487</v>
      </c>
      <c r="I5882" s="6">
        <v>45.25</v>
      </c>
      <c r="J5882" s="6">
        <v>45.5</v>
      </c>
      <c r="K5882" s="6">
        <v>44.3125</v>
      </c>
      <c r="L5882" s="6">
        <v>103338.228438228</v>
      </c>
    </row>
    <row r="5883" spans="1:12" ht="15" customHeight="1" x14ac:dyDescent="0.25">
      <c r="A5883" s="5">
        <v>36318</v>
      </c>
      <c r="B5883" s="6">
        <v>45.75</v>
      </c>
      <c r="C5883" s="2">
        <v>4622700</v>
      </c>
      <c r="D5883" s="6">
        <v>-0.25</v>
      </c>
      <c r="E5883" s="6">
        <v>-0.54347826086956696</v>
      </c>
      <c r="F5883" s="6">
        <v>-0.54347658903368601</v>
      </c>
      <c r="G5883" s="6">
        <v>52.053229999999999</v>
      </c>
      <c r="H5883" s="6">
        <v>121236.2004662</v>
      </c>
      <c r="I5883" s="6">
        <v>45.375</v>
      </c>
      <c r="J5883" s="6">
        <v>45.75</v>
      </c>
      <c r="K5883" s="6">
        <v>44.875</v>
      </c>
      <c r="L5883" s="6">
        <v>106543.356643356</v>
      </c>
    </row>
    <row r="5884" spans="1:12" ht="15" customHeight="1" x14ac:dyDescent="0.25">
      <c r="A5884" s="5">
        <v>36315</v>
      </c>
      <c r="B5884" s="6">
        <v>46</v>
      </c>
      <c r="C5884" s="2">
        <v>5544400</v>
      </c>
      <c r="D5884" s="6">
        <v>0.5</v>
      </c>
      <c r="E5884" s="6">
        <v>1.0989010989010899</v>
      </c>
      <c r="F5884" s="6">
        <v>1.09890354001749</v>
      </c>
      <c r="G5884" s="6">
        <v>52.337673000000002</v>
      </c>
      <c r="H5884" s="6">
        <v>121899.237762237</v>
      </c>
      <c r="I5884" s="6">
        <v>46</v>
      </c>
      <c r="J5884" s="6">
        <v>46.5</v>
      </c>
      <c r="K5884" s="6">
        <v>45.5625</v>
      </c>
      <c r="L5884" s="6">
        <v>107126.10722610699</v>
      </c>
    </row>
    <row r="5885" spans="1:12" ht="15" customHeight="1" x14ac:dyDescent="0.25">
      <c r="A5885" s="5">
        <v>36314</v>
      </c>
      <c r="B5885" s="6">
        <v>45.5</v>
      </c>
      <c r="C5885" s="2">
        <v>10469700</v>
      </c>
      <c r="D5885" s="6">
        <v>1.125</v>
      </c>
      <c r="E5885" s="6">
        <v>2.53521126760563</v>
      </c>
      <c r="F5885" s="6">
        <v>2.5352043493218801</v>
      </c>
      <c r="G5885" s="6">
        <v>51.768783999999997</v>
      </c>
      <c r="H5885" s="6">
        <v>120573.15617715599</v>
      </c>
      <c r="I5885" s="6">
        <v>45</v>
      </c>
      <c r="J5885" s="6">
        <v>46.1875</v>
      </c>
      <c r="K5885" s="6">
        <v>44.75</v>
      </c>
      <c r="L5885" s="6">
        <v>105960.60606060601</v>
      </c>
    </row>
    <row r="5886" spans="1:12" ht="15" customHeight="1" x14ac:dyDescent="0.25">
      <c r="A5886" s="5">
        <v>36313</v>
      </c>
      <c r="B5886" s="6">
        <v>44.375</v>
      </c>
      <c r="C5886" s="2">
        <v>6623900</v>
      </c>
      <c r="D5886" s="6">
        <v>0.9375</v>
      </c>
      <c r="E5886" s="6">
        <v>2.1582733812949702</v>
      </c>
      <c r="F5886" s="6">
        <v>2.15827838880982</v>
      </c>
      <c r="G5886" s="6">
        <v>50.488790000000002</v>
      </c>
      <c r="H5886" s="6">
        <v>117589.487179487</v>
      </c>
      <c r="I5886" s="6">
        <v>43.375</v>
      </c>
      <c r="J5886" s="6">
        <v>44.375</v>
      </c>
      <c r="K5886" s="6">
        <v>42.6875</v>
      </c>
      <c r="L5886" s="6">
        <v>103338.228438228</v>
      </c>
    </row>
    <row r="5887" spans="1:12" ht="15" customHeight="1" x14ac:dyDescent="0.25">
      <c r="A5887" s="5">
        <v>36312</v>
      </c>
      <c r="B5887" s="6">
        <v>43.4375</v>
      </c>
      <c r="C5887" s="2">
        <v>6995500</v>
      </c>
      <c r="D5887" s="6">
        <v>0.8125</v>
      </c>
      <c r="E5887" s="6">
        <v>1.90615835777125</v>
      </c>
      <c r="F5887" s="6">
        <v>1.9061592224617701</v>
      </c>
      <c r="G5887" s="6">
        <v>49.422122999999999</v>
      </c>
      <c r="H5887" s="6">
        <v>115103.08391608299</v>
      </c>
      <c r="I5887" s="6">
        <v>42.6875</v>
      </c>
      <c r="J5887" s="6">
        <v>43.4375</v>
      </c>
      <c r="K5887" s="6">
        <v>42.1875</v>
      </c>
      <c r="L5887" s="6">
        <v>101152.91375291299</v>
      </c>
    </row>
    <row r="5888" spans="1:12" ht="15" customHeight="1" x14ac:dyDescent="0.25">
      <c r="A5888" s="5">
        <v>36308</v>
      </c>
      <c r="B5888" s="6">
        <v>42.625</v>
      </c>
      <c r="C5888" s="2">
        <v>5692700</v>
      </c>
      <c r="D5888" s="6">
        <v>1.5</v>
      </c>
      <c r="E5888" s="6">
        <v>3.6474164133738398</v>
      </c>
      <c r="F5888" s="6">
        <v>3.6474181283005298</v>
      </c>
      <c r="G5888" s="6">
        <v>48.497680000000003</v>
      </c>
      <c r="H5888" s="6">
        <v>112948.20512820499</v>
      </c>
      <c r="I5888" s="6">
        <v>41.5625</v>
      </c>
      <c r="J5888" s="6">
        <v>42.875</v>
      </c>
      <c r="K5888" s="6">
        <v>41.3125</v>
      </c>
      <c r="L5888" s="6">
        <v>99258.974358974301</v>
      </c>
    </row>
    <row r="5889" spans="1:12" ht="15" customHeight="1" x14ac:dyDescent="0.25">
      <c r="A5889" s="5">
        <v>36307</v>
      </c>
      <c r="B5889" s="6">
        <v>41.125</v>
      </c>
      <c r="C5889" s="2">
        <v>7760600</v>
      </c>
      <c r="D5889" s="6">
        <v>-1.8125</v>
      </c>
      <c r="E5889" s="6">
        <v>-4.2212518195050901</v>
      </c>
      <c r="F5889" s="6">
        <v>-4.2212497993735703</v>
      </c>
      <c r="G5889" s="6">
        <v>46.791015999999999</v>
      </c>
      <c r="H5889" s="6">
        <v>108969.96736596699</v>
      </c>
      <c r="I5889" s="6">
        <v>42.125</v>
      </c>
      <c r="J5889" s="6">
        <v>42.5</v>
      </c>
      <c r="K5889" s="6">
        <v>41</v>
      </c>
      <c r="L5889" s="6">
        <v>95762.4708624708</v>
      </c>
    </row>
    <row r="5890" spans="1:12" ht="15" customHeight="1" x14ac:dyDescent="0.25">
      <c r="A5890" s="5">
        <v>36306</v>
      </c>
      <c r="B5890" s="6">
        <v>42.9375</v>
      </c>
      <c r="C5890" s="2">
        <v>8274100</v>
      </c>
      <c r="D5890" s="6">
        <v>0.5625</v>
      </c>
      <c r="E5890" s="6">
        <v>1.3274336283185699</v>
      </c>
      <c r="F5890" s="6">
        <v>1.3274258824931</v>
      </c>
      <c r="G5890" s="6">
        <v>48.853233000000003</v>
      </c>
      <c r="H5890" s="6">
        <v>113777</v>
      </c>
      <c r="I5890" s="6">
        <v>42.1875</v>
      </c>
      <c r="J5890" s="6">
        <v>43</v>
      </c>
      <c r="K5890" s="6">
        <v>41.5</v>
      </c>
      <c r="L5890" s="6">
        <v>99987.412587412502</v>
      </c>
    </row>
    <row r="5891" spans="1:12" ht="15" customHeight="1" x14ac:dyDescent="0.25">
      <c r="A5891" s="5">
        <v>36305</v>
      </c>
      <c r="B5891" s="6">
        <v>42.375</v>
      </c>
      <c r="C5891" s="2">
        <v>7335900</v>
      </c>
      <c r="D5891" s="6">
        <v>-0.4375</v>
      </c>
      <c r="E5891" s="6">
        <v>-1.02189781021897</v>
      </c>
      <c r="F5891" s="6">
        <v>-1.0218961978496299</v>
      </c>
      <c r="G5891" s="6">
        <v>48.213237999999997</v>
      </c>
      <c r="H5891" s="6">
        <v>112285.17016317</v>
      </c>
      <c r="I5891" s="6">
        <v>42.9375</v>
      </c>
      <c r="J5891" s="6">
        <v>43.1875</v>
      </c>
      <c r="K5891" s="6">
        <v>41.6875</v>
      </c>
      <c r="L5891" s="6">
        <v>98676.223776223705</v>
      </c>
    </row>
    <row r="5892" spans="1:12" ht="15" customHeight="1" x14ac:dyDescent="0.25">
      <c r="A5892" s="5">
        <v>36304</v>
      </c>
      <c r="B5892" s="6">
        <v>42.8125</v>
      </c>
      <c r="C5892" s="2">
        <v>6423600</v>
      </c>
      <c r="D5892" s="6">
        <v>-0.4375</v>
      </c>
      <c r="E5892" s="6">
        <v>-1.0115606936416199</v>
      </c>
      <c r="F5892" s="6">
        <v>-1.01155911372744</v>
      </c>
      <c r="G5892" s="6">
        <v>48.711013999999999</v>
      </c>
      <c r="H5892" s="6">
        <v>113445.487179487</v>
      </c>
      <c r="I5892" s="6">
        <v>44</v>
      </c>
      <c r="J5892" s="6">
        <v>44.125</v>
      </c>
      <c r="K5892" s="6">
        <v>42.125</v>
      </c>
      <c r="L5892" s="6">
        <v>99696.037296037204</v>
      </c>
    </row>
    <row r="5893" spans="1:12" ht="15" customHeight="1" x14ac:dyDescent="0.25">
      <c r="A5893" s="5">
        <v>36301</v>
      </c>
      <c r="B5893" s="6">
        <v>43.25</v>
      </c>
      <c r="C5893" s="2">
        <v>8198100</v>
      </c>
      <c r="D5893" s="6">
        <v>-1.25</v>
      </c>
      <c r="E5893" s="6">
        <v>-2.8089887640449298</v>
      </c>
      <c r="F5893" s="6">
        <v>-2.8089899845963902</v>
      </c>
      <c r="G5893" s="6">
        <v>49.20879</v>
      </c>
      <c r="H5893" s="6">
        <v>114605.804195804</v>
      </c>
      <c r="I5893" s="6">
        <v>44.625</v>
      </c>
      <c r="J5893" s="6">
        <v>44.875</v>
      </c>
      <c r="K5893" s="6">
        <v>42.625</v>
      </c>
      <c r="L5893" s="6">
        <v>100715.85081585</v>
      </c>
    </row>
    <row r="5894" spans="1:12" ht="15" customHeight="1" x14ac:dyDescent="0.25">
      <c r="A5894" s="5">
        <v>36300</v>
      </c>
      <c r="B5894" s="6">
        <v>44.5</v>
      </c>
      <c r="C5894" s="2">
        <v>7103400</v>
      </c>
      <c r="D5894" s="6">
        <v>-1.1875</v>
      </c>
      <c r="E5894" s="6">
        <v>-2.5991792065663399</v>
      </c>
      <c r="F5894" s="6">
        <v>-2.5991765591232001</v>
      </c>
      <c r="G5894" s="6">
        <v>50.631010000000003</v>
      </c>
      <c r="H5894" s="6">
        <v>117921.002331002</v>
      </c>
      <c r="I5894" s="6">
        <v>45.625</v>
      </c>
      <c r="J5894" s="6">
        <v>46.25</v>
      </c>
      <c r="K5894" s="6">
        <v>44.4375</v>
      </c>
      <c r="L5894" s="6">
        <v>103629.603729603</v>
      </c>
    </row>
    <row r="5895" spans="1:12" ht="15" customHeight="1" x14ac:dyDescent="0.25">
      <c r="A5895" s="5">
        <v>36299</v>
      </c>
      <c r="B5895" s="6">
        <v>45.6875</v>
      </c>
      <c r="C5895" s="2">
        <v>4727400</v>
      </c>
      <c r="D5895" s="6">
        <v>-0.75</v>
      </c>
      <c r="E5895" s="6">
        <v>-1.6150740242261099</v>
      </c>
      <c r="F5895" s="6">
        <v>-1.6150766199587501</v>
      </c>
      <c r="G5895" s="6">
        <v>51.982117000000002</v>
      </c>
      <c r="H5895" s="6">
        <v>121070.435897435</v>
      </c>
      <c r="I5895" s="6">
        <v>46.9375</v>
      </c>
      <c r="J5895" s="6">
        <v>46.9375</v>
      </c>
      <c r="K5895" s="6">
        <v>45.375</v>
      </c>
      <c r="L5895" s="6">
        <v>106397.668997669</v>
      </c>
    </row>
    <row r="5896" spans="1:12" ht="15" customHeight="1" x14ac:dyDescent="0.25">
      <c r="A5896" s="5">
        <v>36298</v>
      </c>
      <c r="B5896" s="6">
        <v>46.4375</v>
      </c>
      <c r="C5896" s="2">
        <v>6481700</v>
      </c>
      <c r="D5896" s="6">
        <v>0.75</v>
      </c>
      <c r="E5896" s="6">
        <v>1.64158686730506</v>
      </c>
      <c r="F5896" s="6">
        <v>1.6415895489596899</v>
      </c>
      <c r="G5896" s="6">
        <v>52.835450000000002</v>
      </c>
      <c r="H5896" s="6">
        <v>123059.557109557</v>
      </c>
      <c r="I5896" s="6">
        <v>45.875</v>
      </c>
      <c r="J5896" s="6">
        <v>47.4375</v>
      </c>
      <c r="K5896" s="6">
        <v>45.25</v>
      </c>
      <c r="L5896" s="6">
        <v>108145.92074592</v>
      </c>
    </row>
    <row r="5897" spans="1:12" ht="15" customHeight="1" x14ac:dyDescent="0.25">
      <c r="A5897" s="5">
        <v>36297</v>
      </c>
      <c r="B5897" s="6">
        <v>45.6875</v>
      </c>
      <c r="C5897" s="2">
        <v>6274800</v>
      </c>
      <c r="D5897" s="6">
        <v>-0.6875</v>
      </c>
      <c r="E5897" s="6">
        <v>-1.48247978436657</v>
      </c>
      <c r="F5897" s="6">
        <v>-1.4824841929227</v>
      </c>
      <c r="G5897" s="6">
        <v>51.982117000000002</v>
      </c>
      <c r="H5897" s="6">
        <v>121070.435897435</v>
      </c>
      <c r="I5897" s="6">
        <v>45.375</v>
      </c>
      <c r="J5897" s="6">
        <v>46.125</v>
      </c>
      <c r="K5897" s="6">
        <v>44.9375</v>
      </c>
      <c r="L5897" s="6">
        <v>106397.668997669</v>
      </c>
    </row>
    <row r="5898" spans="1:12" ht="15" customHeight="1" x14ac:dyDescent="0.25">
      <c r="A5898" s="5">
        <v>36294</v>
      </c>
      <c r="B5898" s="6">
        <v>46.375</v>
      </c>
      <c r="C5898" s="2">
        <v>6082100</v>
      </c>
      <c r="D5898" s="6">
        <v>-0.625</v>
      </c>
      <c r="E5898" s="6">
        <v>-1.3297872340425501</v>
      </c>
      <c r="F5898" s="6">
        <v>-1.329787781122</v>
      </c>
      <c r="G5898" s="6">
        <v>52.764339999999997</v>
      </c>
      <c r="H5898" s="6">
        <v>122893.799533799</v>
      </c>
      <c r="I5898" s="6">
        <v>46.25</v>
      </c>
      <c r="J5898" s="6">
        <v>46.5</v>
      </c>
      <c r="K5898" s="6">
        <v>45.625</v>
      </c>
      <c r="L5898" s="6">
        <v>108000.233100233</v>
      </c>
    </row>
    <row r="5899" spans="1:12" ht="15" customHeight="1" x14ac:dyDescent="0.25">
      <c r="A5899" s="5">
        <v>36293</v>
      </c>
      <c r="B5899" s="6">
        <v>47</v>
      </c>
      <c r="C5899" s="2">
        <v>6356300</v>
      </c>
      <c r="D5899" s="6">
        <v>0.4375</v>
      </c>
      <c r="E5899" s="6">
        <v>0.93959731543624603</v>
      </c>
      <c r="F5899" s="6">
        <v>0.93959770562212996</v>
      </c>
      <c r="G5899" s="6">
        <v>53.475450000000002</v>
      </c>
      <c r="H5899" s="6">
        <v>124551.398601398</v>
      </c>
      <c r="I5899" s="6">
        <v>47.375</v>
      </c>
      <c r="J5899" s="6">
        <v>47.625</v>
      </c>
      <c r="K5899" s="6">
        <v>46.5625</v>
      </c>
      <c r="L5899" s="6">
        <v>109457.109557109</v>
      </c>
    </row>
    <row r="5900" spans="1:12" ht="15" customHeight="1" x14ac:dyDescent="0.25">
      <c r="A5900" s="5">
        <v>36292</v>
      </c>
      <c r="B5900" s="6">
        <v>46.5625</v>
      </c>
      <c r="C5900" s="2">
        <v>7898900</v>
      </c>
      <c r="D5900" s="6">
        <v>-0.75</v>
      </c>
      <c r="E5900" s="6">
        <v>-1.5852047556142601</v>
      </c>
      <c r="F5900" s="6">
        <v>-1.58519626237669</v>
      </c>
      <c r="G5900" s="6">
        <v>52.977673000000003</v>
      </c>
      <c r="H5900" s="6">
        <v>123391.079254079</v>
      </c>
      <c r="I5900" s="6">
        <v>47.375</v>
      </c>
      <c r="J5900" s="6">
        <v>47.375</v>
      </c>
      <c r="K5900" s="6">
        <v>45.5</v>
      </c>
      <c r="L5900" s="6">
        <v>108437.29603729599</v>
      </c>
    </row>
    <row r="5901" spans="1:12" ht="15" customHeight="1" x14ac:dyDescent="0.25">
      <c r="A5901" s="5">
        <v>36291</v>
      </c>
      <c r="B5901" s="6">
        <v>47.3125</v>
      </c>
      <c r="C5901" s="2">
        <v>12828200</v>
      </c>
      <c r="D5901" s="6">
        <v>2.125</v>
      </c>
      <c r="E5901" s="6">
        <v>4.7026279391424604</v>
      </c>
      <c r="F5901" s="6">
        <v>4.7026222627911203</v>
      </c>
      <c r="G5901" s="6">
        <v>53.831000000000003</v>
      </c>
      <c r="H5901" s="6">
        <v>125380.18648018601</v>
      </c>
      <c r="I5901" s="6">
        <v>47.5</v>
      </c>
      <c r="J5901" s="6">
        <v>47.5</v>
      </c>
      <c r="K5901" s="6">
        <v>45.875</v>
      </c>
      <c r="L5901" s="6">
        <v>110185.54778554699</v>
      </c>
    </row>
    <row r="5902" spans="1:12" ht="15" customHeight="1" x14ac:dyDescent="0.25">
      <c r="A5902" s="5">
        <v>36290</v>
      </c>
      <c r="B5902" s="6">
        <v>45.1875</v>
      </c>
      <c r="C5902" s="2">
        <v>8751900</v>
      </c>
      <c r="D5902" s="6">
        <v>0.4375</v>
      </c>
      <c r="E5902" s="6">
        <v>0.977653631284924</v>
      </c>
      <c r="F5902" s="6">
        <v>0.97765010643624495</v>
      </c>
      <c r="G5902" s="6">
        <v>51.413229999999999</v>
      </c>
      <c r="H5902" s="6">
        <v>119744.35897435799</v>
      </c>
      <c r="I5902" s="6">
        <v>44.8125</v>
      </c>
      <c r="J5902" s="6">
        <v>46.5</v>
      </c>
      <c r="K5902" s="6">
        <v>44.5625</v>
      </c>
      <c r="L5902" s="6">
        <v>105232.167832167</v>
      </c>
    </row>
    <row r="5903" spans="1:12" ht="15" customHeight="1" x14ac:dyDescent="0.25">
      <c r="A5903" s="5">
        <v>36287</v>
      </c>
      <c r="B5903" s="6">
        <v>44.75</v>
      </c>
      <c r="C5903" s="2">
        <v>11371100</v>
      </c>
      <c r="D5903" s="6">
        <v>1.875</v>
      </c>
      <c r="E5903" s="6">
        <v>4.3731778425655898</v>
      </c>
      <c r="F5903" s="6">
        <v>4.3731818647338896</v>
      </c>
      <c r="G5903" s="6">
        <v>50.915455000000001</v>
      </c>
      <c r="H5903" s="6">
        <v>118584.044289044</v>
      </c>
      <c r="I5903" s="6">
        <v>44.625</v>
      </c>
      <c r="J5903" s="6">
        <v>45</v>
      </c>
      <c r="K5903" s="6">
        <v>43</v>
      </c>
      <c r="L5903" s="6">
        <v>104212.354312354</v>
      </c>
    </row>
    <row r="5904" spans="1:12" ht="15" customHeight="1" x14ac:dyDescent="0.25">
      <c r="A5904" s="5">
        <v>36286</v>
      </c>
      <c r="B5904" s="6">
        <v>42.875</v>
      </c>
      <c r="C5904" s="2">
        <v>14788900</v>
      </c>
      <c r="D5904" s="6">
        <v>-2.1875</v>
      </c>
      <c r="E5904" s="6">
        <v>-4.8543689320388301</v>
      </c>
      <c r="F5904" s="6">
        <v>-4.8543691592722302</v>
      </c>
      <c r="G5904" s="6">
        <v>48.782124000000003</v>
      </c>
      <c r="H5904" s="6">
        <v>113611.244755244</v>
      </c>
      <c r="I5904" s="6">
        <v>44</v>
      </c>
      <c r="J5904" s="6">
        <v>44.1875</v>
      </c>
      <c r="K5904" s="6">
        <v>41.625</v>
      </c>
      <c r="L5904" s="6">
        <v>99841.724941724897</v>
      </c>
    </row>
    <row r="5905" spans="1:12" ht="15" customHeight="1" x14ac:dyDescent="0.25">
      <c r="A5905" s="5">
        <v>36285</v>
      </c>
      <c r="B5905" s="6">
        <v>45.0625</v>
      </c>
      <c r="C5905" s="2">
        <v>8254200</v>
      </c>
      <c r="D5905" s="6">
        <v>1.0625</v>
      </c>
      <c r="E5905" s="6">
        <v>2.41477272727272</v>
      </c>
      <c r="F5905" s="6">
        <v>2.41477179093607</v>
      </c>
      <c r="G5905" s="6">
        <v>51.271008000000002</v>
      </c>
      <c r="H5905" s="6">
        <v>119412.83916083899</v>
      </c>
      <c r="I5905" s="6">
        <v>44.4375</v>
      </c>
      <c r="J5905" s="6">
        <v>45.0625</v>
      </c>
      <c r="K5905" s="6">
        <v>43.0625</v>
      </c>
      <c r="L5905" s="6">
        <v>104940.792540792</v>
      </c>
    </row>
    <row r="5906" spans="1:12" ht="15" customHeight="1" x14ac:dyDescent="0.25">
      <c r="A5906" s="5">
        <v>36284</v>
      </c>
      <c r="B5906" s="6">
        <v>44</v>
      </c>
      <c r="C5906" s="2">
        <v>11059200</v>
      </c>
      <c r="D5906" s="6">
        <v>-2.125</v>
      </c>
      <c r="E5906" s="6">
        <v>-4.6070460704606999</v>
      </c>
      <c r="F5906" s="6">
        <v>-4.6070425486576196</v>
      </c>
      <c r="G5906" s="6">
        <v>50.062122000000002</v>
      </c>
      <c r="H5906" s="6">
        <v>116594.92307692301</v>
      </c>
      <c r="I5906" s="6">
        <v>46.8125</v>
      </c>
      <c r="J5906" s="6">
        <v>46.875</v>
      </c>
      <c r="K5906" s="6">
        <v>43.3125</v>
      </c>
      <c r="L5906" s="6">
        <v>102464.102564102</v>
      </c>
    </row>
    <row r="5907" spans="1:12" ht="15" customHeight="1" x14ac:dyDescent="0.25">
      <c r="A5907" s="5">
        <v>36283</v>
      </c>
      <c r="B5907" s="6">
        <v>46.125</v>
      </c>
      <c r="C5907" s="2">
        <v>7444800</v>
      </c>
      <c r="D5907" s="6">
        <v>0.125</v>
      </c>
      <c r="E5907" s="6">
        <v>0.27173913043478898</v>
      </c>
      <c r="F5907" s="6">
        <v>0.27173542851244198</v>
      </c>
      <c r="G5907" s="6">
        <v>52.479892999999997</v>
      </c>
      <c r="H5907" s="6">
        <v>122230.752913752</v>
      </c>
      <c r="I5907" s="6">
        <v>45.875</v>
      </c>
      <c r="J5907" s="6">
        <v>46.25</v>
      </c>
      <c r="K5907" s="6">
        <v>44.5625</v>
      </c>
      <c r="L5907" s="6">
        <v>107417.482517482</v>
      </c>
    </row>
    <row r="5908" spans="1:12" ht="15" customHeight="1" x14ac:dyDescent="0.25">
      <c r="A5908" s="5">
        <v>36280</v>
      </c>
      <c r="B5908" s="6">
        <v>46</v>
      </c>
      <c r="C5908" s="2">
        <v>13373400</v>
      </c>
      <c r="D5908" s="6">
        <v>-0.875</v>
      </c>
      <c r="E5908" s="6">
        <v>-1.86666666666667</v>
      </c>
      <c r="F5908" s="6">
        <v>-1.86666379166081</v>
      </c>
      <c r="G5908" s="6">
        <v>52.337673000000002</v>
      </c>
      <c r="H5908" s="6">
        <v>121899.237762237</v>
      </c>
      <c r="I5908" s="6">
        <v>47</v>
      </c>
      <c r="J5908" s="6">
        <v>47.4375</v>
      </c>
      <c r="K5908" s="6">
        <v>43.1875</v>
      </c>
      <c r="L5908" s="6">
        <v>107126.10722610699</v>
      </c>
    </row>
    <row r="5909" spans="1:12" ht="15" customHeight="1" x14ac:dyDescent="0.25">
      <c r="A5909" s="5">
        <v>36279</v>
      </c>
      <c r="B5909" s="6">
        <v>46.875</v>
      </c>
      <c r="C5909" s="2">
        <v>9244000</v>
      </c>
      <c r="D5909" s="6">
        <v>-2.3125</v>
      </c>
      <c r="E5909" s="6">
        <v>-4.7013977128335398</v>
      </c>
      <c r="F5909" s="6">
        <v>-4.7014015158547497</v>
      </c>
      <c r="G5909" s="6">
        <v>53.333224999999999</v>
      </c>
      <c r="H5909" s="6">
        <v>124219.871794871</v>
      </c>
      <c r="I5909" s="6">
        <v>49</v>
      </c>
      <c r="J5909" s="6">
        <v>49</v>
      </c>
      <c r="K5909" s="6">
        <v>45.5625</v>
      </c>
      <c r="L5909" s="6">
        <v>109165.73426573401</v>
      </c>
    </row>
    <row r="5910" spans="1:12" ht="15" customHeight="1" x14ac:dyDescent="0.25">
      <c r="A5910" s="5">
        <v>36278</v>
      </c>
      <c r="B5910" s="6">
        <v>49.1875</v>
      </c>
      <c r="C5910" s="2">
        <v>5927200</v>
      </c>
      <c r="D5910" s="6">
        <v>-1.5625</v>
      </c>
      <c r="E5910" s="6">
        <v>-3.0788177339901401</v>
      </c>
      <c r="F5910" s="6">
        <v>-3.0788173351554202</v>
      </c>
      <c r="G5910" s="6">
        <v>55.964333000000003</v>
      </c>
      <c r="H5910" s="6">
        <v>130352.99067599</v>
      </c>
      <c r="I5910" s="6">
        <v>50.375</v>
      </c>
      <c r="J5910" s="6">
        <v>51.25</v>
      </c>
      <c r="K5910" s="6">
        <v>49.0625</v>
      </c>
      <c r="L5910" s="6">
        <v>114556.177156177</v>
      </c>
    </row>
    <row r="5911" spans="1:12" ht="15" customHeight="1" x14ac:dyDescent="0.25">
      <c r="A5911" s="5">
        <v>36277</v>
      </c>
      <c r="B5911" s="6">
        <v>50.75</v>
      </c>
      <c r="C5911" s="2">
        <v>6217400</v>
      </c>
      <c r="D5911" s="6">
        <v>-0.1875</v>
      </c>
      <c r="E5911" s="6">
        <v>-0.3680981595092</v>
      </c>
      <c r="F5911" s="6">
        <v>-0.36809831829420703</v>
      </c>
      <c r="G5911" s="6">
        <v>57.742106999999997</v>
      </c>
      <c r="H5911" s="6">
        <v>134496.986013986</v>
      </c>
      <c r="I5911" s="6">
        <v>51.125</v>
      </c>
      <c r="J5911" s="6">
        <v>51.375</v>
      </c>
      <c r="K5911" s="6">
        <v>50</v>
      </c>
      <c r="L5911" s="6">
        <v>118198.368298368</v>
      </c>
    </row>
    <row r="5912" spans="1:12" ht="15" customHeight="1" x14ac:dyDescent="0.25">
      <c r="A5912" s="5">
        <v>36276</v>
      </c>
      <c r="B5912" s="6">
        <v>50.9375</v>
      </c>
      <c r="C5912" s="2">
        <v>7521500</v>
      </c>
      <c r="D5912" s="6"/>
      <c r="E5912" s="6"/>
      <c r="F5912" s="6"/>
      <c r="G5912" s="6">
        <v>57.955440000000003</v>
      </c>
      <c r="H5912" s="6">
        <v>134994.26573426501</v>
      </c>
      <c r="I5912" s="6">
        <v>51.875</v>
      </c>
      <c r="J5912" s="6">
        <v>51.9375</v>
      </c>
      <c r="K5912" s="6">
        <v>50.75</v>
      </c>
      <c r="L5912" s="6">
        <v>118635.431235431</v>
      </c>
    </row>
    <row r="5913" spans="1:12" ht="15" customHeight="1" x14ac:dyDescent="0.25">
      <c r="A5913" s="5">
        <v>36273</v>
      </c>
      <c r="B5913" s="6">
        <v>50.9375</v>
      </c>
      <c r="C5913" s="2">
        <v>7337700</v>
      </c>
      <c r="D5913" s="6">
        <v>0.875</v>
      </c>
      <c r="E5913" s="6">
        <v>1.7478152309613</v>
      </c>
      <c r="F5913" s="6">
        <v>1.74781778439334</v>
      </c>
      <c r="G5913" s="6">
        <v>57.955440000000003</v>
      </c>
      <c r="H5913" s="6">
        <v>134994.26573426501</v>
      </c>
      <c r="I5913" s="6">
        <v>50.9375</v>
      </c>
      <c r="J5913" s="6">
        <v>51.6875</v>
      </c>
      <c r="K5913" s="6">
        <v>50.5</v>
      </c>
      <c r="L5913" s="6">
        <v>118635.431235431</v>
      </c>
    </row>
    <row r="5914" spans="1:12" ht="15" customHeight="1" x14ac:dyDescent="0.25">
      <c r="A5914" s="5">
        <v>36272</v>
      </c>
      <c r="B5914" s="6">
        <v>50.0625</v>
      </c>
      <c r="C5914" s="2">
        <v>10244300</v>
      </c>
      <c r="D5914" s="6">
        <v>1.3125</v>
      </c>
      <c r="E5914" s="6">
        <v>2.6923076923076801</v>
      </c>
      <c r="F5914" s="6">
        <v>2.6923034000469799</v>
      </c>
      <c r="G5914" s="6">
        <v>56.959885</v>
      </c>
      <c r="H5914" s="6">
        <v>132673.624708624</v>
      </c>
      <c r="I5914" s="6">
        <v>50</v>
      </c>
      <c r="J5914" s="6">
        <v>50.25</v>
      </c>
      <c r="K5914" s="6">
        <v>48.4375</v>
      </c>
      <c r="L5914" s="6">
        <v>116595.804195804</v>
      </c>
    </row>
    <row r="5915" spans="1:12" ht="15" customHeight="1" x14ac:dyDescent="0.25">
      <c r="A5915" s="5">
        <v>36271</v>
      </c>
      <c r="B5915" s="6">
        <v>48.75</v>
      </c>
      <c r="C5915" s="2">
        <v>10446900</v>
      </c>
      <c r="D5915" s="6">
        <v>1</v>
      </c>
      <c r="E5915" s="6">
        <v>2.0942408376963302</v>
      </c>
      <c r="F5915" s="6">
        <v>2.0942436034823499</v>
      </c>
      <c r="G5915" s="6">
        <v>55.466557000000002</v>
      </c>
      <c r="H5915" s="6">
        <v>129192.673659673</v>
      </c>
      <c r="I5915" s="6">
        <v>48</v>
      </c>
      <c r="J5915" s="6">
        <v>49.125</v>
      </c>
      <c r="K5915" s="6">
        <v>47</v>
      </c>
      <c r="L5915" s="6">
        <v>113536.36363636301</v>
      </c>
    </row>
    <row r="5916" spans="1:12" ht="15" customHeight="1" x14ac:dyDescent="0.25">
      <c r="A5916" s="5">
        <v>36270</v>
      </c>
      <c r="B5916" s="6">
        <v>47.75</v>
      </c>
      <c r="C5916" s="2">
        <v>13041300</v>
      </c>
      <c r="D5916" s="6">
        <v>2.875</v>
      </c>
      <c r="E5916" s="6">
        <v>6.4066852367687899</v>
      </c>
      <c r="F5916" s="6">
        <v>6.4066882482739</v>
      </c>
      <c r="G5916" s="6">
        <v>54.328780000000002</v>
      </c>
      <c r="H5916" s="6">
        <v>126540.512820512</v>
      </c>
      <c r="I5916" s="6">
        <v>46</v>
      </c>
      <c r="J5916" s="6">
        <v>48</v>
      </c>
      <c r="K5916" s="6">
        <v>45.25</v>
      </c>
      <c r="L5916" s="6">
        <v>111205.361305361</v>
      </c>
    </row>
    <row r="5917" spans="1:12" ht="15" customHeight="1" x14ac:dyDescent="0.25">
      <c r="A5917" s="5">
        <v>36269</v>
      </c>
      <c r="B5917" s="6">
        <v>44.875</v>
      </c>
      <c r="C5917" s="2">
        <v>17572000</v>
      </c>
      <c r="D5917" s="6">
        <v>-2.625</v>
      </c>
      <c r="E5917" s="6">
        <v>-5.5263157894736796</v>
      </c>
      <c r="F5917" s="6">
        <v>-5.5263147474442</v>
      </c>
      <c r="G5917" s="6">
        <v>51.057673999999999</v>
      </c>
      <c r="H5917" s="6">
        <v>118915.557109557</v>
      </c>
      <c r="I5917" s="6">
        <v>48</v>
      </c>
      <c r="J5917" s="6">
        <v>49.0625</v>
      </c>
      <c r="K5917" s="6">
        <v>44</v>
      </c>
      <c r="L5917" s="6">
        <v>104503.72960372901</v>
      </c>
    </row>
    <row r="5918" spans="1:12" ht="15" customHeight="1" x14ac:dyDescent="0.25">
      <c r="A5918" s="5">
        <v>36266</v>
      </c>
      <c r="B5918" s="6">
        <v>47.5</v>
      </c>
      <c r="C5918" s="2">
        <v>12714600</v>
      </c>
      <c r="D5918" s="6">
        <v>-1.375</v>
      </c>
      <c r="E5918" s="6">
        <v>-2.8132992327365698</v>
      </c>
      <c r="F5918" s="6">
        <v>-2.8133005481005302</v>
      </c>
      <c r="G5918" s="6">
        <v>54.044333999999999</v>
      </c>
      <c r="H5918" s="6">
        <v>125877.468531468</v>
      </c>
      <c r="I5918" s="6">
        <v>48.25</v>
      </c>
      <c r="J5918" s="6">
        <v>48.28125</v>
      </c>
      <c r="K5918" s="6">
        <v>46.375</v>
      </c>
      <c r="L5918" s="6">
        <v>110622.61072261</v>
      </c>
    </row>
    <row r="5919" spans="1:12" ht="15" customHeight="1" x14ac:dyDescent="0.25">
      <c r="A5919" s="5">
        <v>36265</v>
      </c>
      <c r="B5919" s="6">
        <v>48.875</v>
      </c>
      <c r="C5919" s="2">
        <v>14487600</v>
      </c>
      <c r="D5919" s="6">
        <v>-0.4375</v>
      </c>
      <c r="E5919" s="6">
        <v>-0.88719898605830105</v>
      </c>
      <c r="F5919" s="6">
        <v>-0.88719763067957003</v>
      </c>
      <c r="G5919" s="6">
        <v>55.608775999999999</v>
      </c>
      <c r="H5919" s="6">
        <v>129524.18648018601</v>
      </c>
      <c r="I5919" s="6">
        <v>49.1875</v>
      </c>
      <c r="J5919" s="6">
        <v>49.4375</v>
      </c>
      <c r="K5919" s="6">
        <v>46.5</v>
      </c>
      <c r="L5919" s="6">
        <v>113827.738927738</v>
      </c>
    </row>
    <row r="5920" spans="1:12" ht="15" customHeight="1" x14ac:dyDescent="0.25">
      <c r="A5920" s="5">
        <v>36264</v>
      </c>
      <c r="B5920" s="6">
        <v>49.3125</v>
      </c>
      <c r="C5920" s="2">
        <v>10536600</v>
      </c>
      <c r="D5920" s="6">
        <v>-2.96875</v>
      </c>
      <c r="E5920" s="6">
        <v>-5.6784219964136202</v>
      </c>
      <c r="F5920" s="6">
        <v>-5.6784253666827196</v>
      </c>
      <c r="G5920" s="6">
        <v>56.106552000000001</v>
      </c>
      <c r="H5920" s="6">
        <v>130684.50349650301</v>
      </c>
      <c r="I5920" s="6">
        <v>52.28125</v>
      </c>
      <c r="J5920" s="6">
        <v>52.5625</v>
      </c>
      <c r="K5920" s="6">
        <v>49</v>
      </c>
      <c r="L5920" s="6">
        <v>114847.55244755201</v>
      </c>
    </row>
    <row r="5921" spans="1:12" ht="15" customHeight="1" x14ac:dyDescent="0.25">
      <c r="A5921" s="5">
        <v>36263</v>
      </c>
      <c r="B5921" s="6">
        <v>52.28125</v>
      </c>
      <c r="C5921" s="2">
        <v>9239400</v>
      </c>
      <c r="D5921" s="6">
        <v>-0.15625</v>
      </c>
      <c r="E5921" s="6">
        <v>-0.29797377830751398</v>
      </c>
      <c r="F5921" s="6">
        <v>-0.29796973287899903</v>
      </c>
      <c r="G5921" s="6">
        <v>59.484324999999998</v>
      </c>
      <c r="H5921" s="6">
        <v>138558.10023310001</v>
      </c>
      <c r="I5921" s="6">
        <v>52.28125</v>
      </c>
      <c r="J5921" s="6">
        <v>53.40625</v>
      </c>
      <c r="K5921" s="6">
        <v>51.625</v>
      </c>
      <c r="L5921" s="6">
        <v>121767.715617715</v>
      </c>
    </row>
    <row r="5922" spans="1:12" ht="15" customHeight="1" x14ac:dyDescent="0.25">
      <c r="A5922" s="5">
        <v>36262</v>
      </c>
      <c r="B5922" s="6">
        <v>52.4375</v>
      </c>
      <c r="C5922" s="2">
        <v>9234800</v>
      </c>
      <c r="D5922" s="6">
        <v>1.0625</v>
      </c>
      <c r="E5922" s="6">
        <v>2.0681265206812598</v>
      </c>
      <c r="F5922" s="6">
        <v>2.0681205621240601</v>
      </c>
      <c r="G5922" s="6">
        <v>59.662100000000002</v>
      </c>
      <c r="H5922" s="6">
        <v>138972.49417249401</v>
      </c>
      <c r="I5922" s="6">
        <v>51.125</v>
      </c>
      <c r="J5922" s="6">
        <v>52.71875</v>
      </c>
      <c r="K5922" s="6">
        <v>50.8125</v>
      </c>
      <c r="L5922" s="6">
        <v>122131.934731934</v>
      </c>
    </row>
    <row r="5923" spans="1:12" ht="15" customHeight="1" x14ac:dyDescent="0.25">
      <c r="A5923" s="5">
        <v>36259</v>
      </c>
      <c r="B5923" s="6">
        <v>51.375</v>
      </c>
      <c r="C5923" s="2">
        <v>8858000</v>
      </c>
      <c r="D5923" s="6">
        <v>0.25</v>
      </c>
      <c r="E5923" s="6">
        <v>0.48899755501221598</v>
      </c>
      <c r="F5923" s="6">
        <v>0.488996037633526</v>
      </c>
      <c r="G5923" s="6">
        <v>58.453217000000002</v>
      </c>
      <c r="H5923" s="6">
        <v>136154.58508158501</v>
      </c>
      <c r="I5923" s="6">
        <v>50.25</v>
      </c>
      <c r="J5923" s="6">
        <v>51.71875</v>
      </c>
      <c r="K5923" s="6">
        <v>49.8125</v>
      </c>
      <c r="L5923" s="6">
        <v>119655.244755244</v>
      </c>
    </row>
    <row r="5924" spans="1:12" ht="15" customHeight="1" x14ac:dyDescent="0.25">
      <c r="A5924" s="5">
        <v>36258</v>
      </c>
      <c r="B5924" s="6">
        <v>51.125</v>
      </c>
      <c r="C5924" s="2">
        <v>9953600</v>
      </c>
      <c r="D5924" s="6">
        <v>2.375</v>
      </c>
      <c r="E5924" s="6">
        <v>4.8717948717948696</v>
      </c>
      <c r="F5924" s="6">
        <v>4.8717950890660102</v>
      </c>
      <c r="G5924" s="6">
        <v>58.168773999999999</v>
      </c>
      <c r="H5924" s="6">
        <v>135491.54778554701</v>
      </c>
      <c r="I5924" s="6">
        <v>49.25</v>
      </c>
      <c r="J5924" s="6">
        <v>51.21875</v>
      </c>
      <c r="K5924" s="6">
        <v>48.75</v>
      </c>
      <c r="L5924" s="6">
        <v>119072.494172494</v>
      </c>
    </row>
    <row r="5925" spans="1:12" ht="15" customHeight="1" x14ac:dyDescent="0.25">
      <c r="A5925" s="5">
        <v>36257</v>
      </c>
      <c r="B5925" s="6">
        <v>48.75</v>
      </c>
      <c r="C5925" s="2">
        <v>7625600</v>
      </c>
      <c r="D5925" s="6">
        <v>0.90625</v>
      </c>
      <c r="E5925" s="6">
        <v>1.89418680600914</v>
      </c>
      <c r="F5925" s="6">
        <v>1.8941866704210899</v>
      </c>
      <c r="G5925" s="6">
        <v>55.466557000000002</v>
      </c>
      <c r="H5925" s="6">
        <v>129192.673659673</v>
      </c>
      <c r="I5925" s="6">
        <v>48.5</v>
      </c>
      <c r="J5925" s="6">
        <v>48.90625</v>
      </c>
      <c r="K5925" s="6">
        <v>48.09375</v>
      </c>
      <c r="L5925" s="6">
        <v>113536.36363636301</v>
      </c>
    </row>
    <row r="5926" spans="1:12" ht="15" customHeight="1" x14ac:dyDescent="0.25">
      <c r="A5926" s="5">
        <v>36256</v>
      </c>
      <c r="B5926" s="6">
        <v>47.84375</v>
      </c>
      <c r="C5926" s="2">
        <v>5777800</v>
      </c>
      <c r="D5926" s="6">
        <v>0.15625</v>
      </c>
      <c r="E5926" s="6">
        <v>0.32765399737877399</v>
      </c>
      <c r="F5926" s="6">
        <v>0.32765875599372002</v>
      </c>
      <c r="G5926" s="6">
        <v>54.435448000000001</v>
      </c>
      <c r="H5926" s="6">
        <v>126789.15617715599</v>
      </c>
      <c r="I5926" s="6">
        <v>47.8125</v>
      </c>
      <c r="J5926" s="6">
        <v>48.53125</v>
      </c>
      <c r="K5926" s="6">
        <v>47.6875</v>
      </c>
      <c r="L5926" s="6">
        <v>111423.892773892</v>
      </c>
    </row>
    <row r="5927" spans="1:12" ht="15" customHeight="1" x14ac:dyDescent="0.25">
      <c r="A5927" s="5">
        <v>36255</v>
      </c>
      <c r="B5927" s="6">
        <v>47.6875</v>
      </c>
      <c r="C5927" s="2">
        <v>6905200</v>
      </c>
      <c r="D5927" s="6">
        <v>1.0625</v>
      </c>
      <c r="E5927" s="6">
        <v>2.2788203753351102</v>
      </c>
      <c r="F5927" s="6">
        <v>2.2788195212474398</v>
      </c>
      <c r="G5927" s="6">
        <v>54.257668000000002</v>
      </c>
      <c r="H5927" s="6">
        <v>126374.75058275</v>
      </c>
      <c r="I5927" s="6">
        <v>47.25</v>
      </c>
      <c r="J5927" s="6">
        <v>48.34375</v>
      </c>
      <c r="K5927" s="6">
        <v>46.90625</v>
      </c>
      <c r="L5927" s="6">
        <v>111059.673659673</v>
      </c>
    </row>
    <row r="5928" spans="1:12" ht="15" customHeight="1" x14ac:dyDescent="0.25">
      <c r="A5928" s="5">
        <v>36251</v>
      </c>
      <c r="B5928" s="6">
        <v>46.625</v>
      </c>
      <c r="C5928" s="2">
        <v>4941800</v>
      </c>
      <c r="D5928" s="6">
        <v>0.53125</v>
      </c>
      <c r="E5928" s="6">
        <v>1.15254237288136</v>
      </c>
      <c r="F5928" s="6">
        <v>1.1525400071771399</v>
      </c>
      <c r="G5928" s="6">
        <v>53.048782000000003</v>
      </c>
      <c r="H5928" s="6">
        <v>123556.834498834</v>
      </c>
      <c r="I5928" s="6">
        <v>46.71875</v>
      </c>
      <c r="J5928" s="6">
        <v>47</v>
      </c>
      <c r="K5928" s="6">
        <v>46.25</v>
      </c>
      <c r="L5928" s="6">
        <v>108582.983682983</v>
      </c>
    </row>
    <row r="5929" spans="1:12" ht="15" customHeight="1" x14ac:dyDescent="0.25">
      <c r="A5929" s="5">
        <v>36250</v>
      </c>
      <c r="B5929" s="6">
        <v>46.09375</v>
      </c>
      <c r="C5929" s="2">
        <v>7646200</v>
      </c>
      <c r="D5929" s="6">
        <v>-1.40625</v>
      </c>
      <c r="E5929" s="6">
        <v>-2.9605263157894601</v>
      </c>
      <c r="F5929" s="6">
        <v>-2.9605212638941998</v>
      </c>
      <c r="G5929" s="6">
        <v>52.444339999999997</v>
      </c>
      <c r="H5929" s="6">
        <v>122147.878787878</v>
      </c>
      <c r="I5929" s="6">
        <v>48.1875</v>
      </c>
      <c r="J5929" s="6">
        <v>48.3125</v>
      </c>
      <c r="K5929" s="6">
        <v>46.09375</v>
      </c>
      <c r="L5929" s="6">
        <v>107344.63869463799</v>
      </c>
    </row>
    <row r="5930" spans="1:12" ht="15" customHeight="1" x14ac:dyDescent="0.25">
      <c r="A5930" s="5">
        <v>36249</v>
      </c>
      <c r="B5930" s="6">
        <v>47.5</v>
      </c>
      <c r="C5930" s="2">
        <v>6276200</v>
      </c>
      <c r="D5930" s="6"/>
      <c r="E5930" s="6"/>
      <c r="F5930" s="6"/>
      <c r="G5930" s="6">
        <v>54.044333999999999</v>
      </c>
      <c r="H5930" s="6">
        <v>125877.468531468</v>
      </c>
      <c r="I5930" s="6">
        <v>47</v>
      </c>
      <c r="J5930" s="6">
        <v>47.75</v>
      </c>
      <c r="K5930" s="6">
        <v>46.875</v>
      </c>
      <c r="L5930" s="6">
        <v>110622.61072261</v>
      </c>
    </row>
    <row r="5931" spans="1:12" ht="15" customHeight="1" x14ac:dyDescent="0.25">
      <c r="A5931" s="5">
        <v>36248</v>
      </c>
      <c r="B5931" s="6">
        <v>47.5</v>
      </c>
      <c r="C5931" s="2">
        <v>5912200</v>
      </c>
      <c r="D5931" s="6">
        <v>1.71875</v>
      </c>
      <c r="E5931" s="6">
        <v>3.7542662116040799</v>
      </c>
      <c r="F5931" s="6">
        <v>3.7542650977274699</v>
      </c>
      <c r="G5931" s="6">
        <v>54.044333999999999</v>
      </c>
      <c r="H5931" s="6">
        <v>125877.468531468</v>
      </c>
      <c r="I5931" s="6">
        <v>46.15625</v>
      </c>
      <c r="J5931" s="6">
        <v>47.84375</v>
      </c>
      <c r="K5931" s="6">
        <v>46.15625</v>
      </c>
      <c r="L5931" s="6">
        <v>110622.61072261</v>
      </c>
    </row>
    <row r="5932" spans="1:12" ht="15" customHeight="1" x14ac:dyDescent="0.25">
      <c r="A5932" s="5">
        <v>36245</v>
      </c>
      <c r="B5932" s="6">
        <v>45.78125</v>
      </c>
      <c r="C5932" s="2">
        <v>6435200</v>
      </c>
      <c r="D5932" s="6">
        <v>-0.15625</v>
      </c>
      <c r="E5932" s="6">
        <v>-0.34013605442176897</v>
      </c>
      <c r="F5932" s="6">
        <v>-0.34014098076431398</v>
      </c>
      <c r="G5932" s="6">
        <v>52.088782999999999</v>
      </c>
      <c r="H5932" s="6">
        <v>121319.074592074</v>
      </c>
      <c r="I5932" s="6">
        <v>45.84375</v>
      </c>
      <c r="J5932" s="6">
        <v>46.65625</v>
      </c>
      <c r="K5932" s="6">
        <v>45.0625</v>
      </c>
      <c r="L5932" s="6">
        <v>106616.2004662</v>
      </c>
    </row>
    <row r="5933" spans="1:12" ht="15" customHeight="1" x14ac:dyDescent="0.25">
      <c r="A5933" s="5">
        <v>36244</v>
      </c>
      <c r="B5933" s="6">
        <v>45.9375</v>
      </c>
      <c r="C5933" s="2">
        <v>7758800</v>
      </c>
      <c r="D5933" s="6">
        <v>1.4375</v>
      </c>
      <c r="E5933" s="6">
        <v>3.2303370786516701</v>
      </c>
      <c r="F5933" s="6">
        <v>3.2303384822858399</v>
      </c>
      <c r="G5933" s="6">
        <v>52.266562999999998</v>
      </c>
      <c r="H5933" s="6">
        <v>121733.48018648</v>
      </c>
      <c r="I5933" s="6">
        <v>44.90625</v>
      </c>
      <c r="J5933" s="6">
        <v>46.125</v>
      </c>
      <c r="K5933" s="6">
        <v>44.90625</v>
      </c>
      <c r="L5933" s="6">
        <v>106980.41958041899</v>
      </c>
    </row>
    <row r="5934" spans="1:12" ht="15" customHeight="1" x14ac:dyDescent="0.25">
      <c r="A5934" s="5">
        <v>36243</v>
      </c>
      <c r="B5934" s="6">
        <v>44.5</v>
      </c>
      <c r="C5934" s="2">
        <v>8070400</v>
      </c>
      <c r="D5934" s="6">
        <v>-0.75</v>
      </c>
      <c r="E5934" s="6">
        <v>-1.6574585635359</v>
      </c>
      <c r="F5934" s="6">
        <v>-1.6574554515023401</v>
      </c>
      <c r="G5934" s="6">
        <v>50.631010000000003</v>
      </c>
      <c r="H5934" s="6">
        <v>117921.002331002</v>
      </c>
      <c r="I5934" s="6">
        <v>45.1875</v>
      </c>
      <c r="J5934" s="6">
        <v>45.46875</v>
      </c>
      <c r="K5934" s="6">
        <v>44.09375</v>
      </c>
      <c r="L5934" s="6">
        <v>103629.603729603</v>
      </c>
    </row>
    <row r="5935" spans="1:12" ht="15" customHeight="1" x14ac:dyDescent="0.25">
      <c r="A5935" s="5">
        <v>36242</v>
      </c>
      <c r="B5935" s="6">
        <v>45.25</v>
      </c>
      <c r="C5935" s="2">
        <v>10157000</v>
      </c>
      <c r="D5935" s="6">
        <v>-1.40625</v>
      </c>
      <c r="E5935" s="6">
        <v>-3.0140656396517</v>
      </c>
      <c r="F5935" s="6">
        <v>-3.0140715698829301</v>
      </c>
      <c r="G5935" s="6">
        <v>51.484340000000003</v>
      </c>
      <c r="H5935" s="6">
        <v>119910.116550116</v>
      </c>
      <c r="I5935" s="6">
        <v>46.53125</v>
      </c>
      <c r="J5935" s="6">
        <v>46.59375</v>
      </c>
      <c r="K5935" s="6">
        <v>44.53125</v>
      </c>
      <c r="L5935" s="6">
        <v>105377.855477855</v>
      </c>
    </row>
    <row r="5936" spans="1:12" ht="15" customHeight="1" x14ac:dyDescent="0.25">
      <c r="A5936" s="5">
        <v>36241</v>
      </c>
      <c r="B5936" s="6">
        <v>46.65625</v>
      </c>
      <c r="C5936" s="2">
        <v>6070600</v>
      </c>
      <c r="D5936" s="6">
        <v>-0.71875</v>
      </c>
      <c r="E5936" s="6">
        <v>-1.5171503957783601</v>
      </c>
      <c r="F5936" s="6">
        <v>-1.5171482603233699</v>
      </c>
      <c r="G5936" s="6">
        <v>53.084339999999997</v>
      </c>
      <c r="H5936" s="6">
        <v>123639.72027972</v>
      </c>
      <c r="I5936" s="6">
        <v>47.4375</v>
      </c>
      <c r="J5936" s="6">
        <v>47.5</v>
      </c>
      <c r="K5936" s="6">
        <v>46.25</v>
      </c>
      <c r="L5936" s="6">
        <v>108655.82750582699</v>
      </c>
    </row>
    <row r="5937" spans="1:12" ht="15" customHeight="1" x14ac:dyDescent="0.25">
      <c r="A5937" s="5">
        <v>36238</v>
      </c>
      <c r="B5937" s="6">
        <v>47.375</v>
      </c>
      <c r="C5937" s="2">
        <v>12035400</v>
      </c>
      <c r="D5937" s="6">
        <v>-1.71875</v>
      </c>
      <c r="E5937" s="6">
        <v>-3.5009548058561299</v>
      </c>
      <c r="F5937" s="6">
        <v>-3.5009536560299401</v>
      </c>
      <c r="G5937" s="6">
        <v>53.902115000000002</v>
      </c>
      <c r="H5937" s="6">
        <v>125545.95571095499</v>
      </c>
      <c r="I5937" s="6">
        <v>49.125</v>
      </c>
      <c r="J5937" s="6">
        <v>49.125</v>
      </c>
      <c r="K5937" s="6">
        <v>47.375</v>
      </c>
      <c r="L5937" s="6">
        <v>110331.23543123501</v>
      </c>
    </row>
    <row r="5938" spans="1:12" ht="15" customHeight="1" x14ac:dyDescent="0.25">
      <c r="A5938" s="5">
        <v>36237</v>
      </c>
      <c r="B5938" s="6">
        <v>49.09375</v>
      </c>
      <c r="C5938" s="2">
        <v>5842400</v>
      </c>
      <c r="D5938" s="6">
        <v>0.90625</v>
      </c>
      <c r="E5938" s="6">
        <v>1.88067444876782</v>
      </c>
      <c r="F5938" s="6">
        <v>1.8806743600550999</v>
      </c>
      <c r="G5938" s="6">
        <v>55.857666000000002</v>
      </c>
      <c r="H5938" s="6">
        <v>130104.349650349</v>
      </c>
      <c r="I5938" s="6">
        <v>48.03125</v>
      </c>
      <c r="J5938" s="6">
        <v>49.1875</v>
      </c>
      <c r="K5938" s="6">
        <v>47.875</v>
      </c>
      <c r="L5938" s="6">
        <v>114337.645687645</v>
      </c>
    </row>
    <row r="5939" spans="1:12" ht="15" customHeight="1" x14ac:dyDescent="0.25">
      <c r="A5939" s="5">
        <v>36236</v>
      </c>
      <c r="B5939" s="6">
        <v>48.1875</v>
      </c>
      <c r="C5939" s="2">
        <v>6432800</v>
      </c>
      <c r="D5939" s="6">
        <v>0.1875</v>
      </c>
      <c r="E5939" s="6">
        <v>0.390625</v>
      </c>
      <c r="F5939" s="6">
        <v>0.49479427004028798</v>
      </c>
      <c r="G5939" s="6">
        <v>54.826557000000001</v>
      </c>
      <c r="H5939" s="6">
        <v>127700.83216783201</v>
      </c>
      <c r="I5939" s="6">
        <v>48.21875</v>
      </c>
      <c r="J5939" s="6">
        <v>48.46875</v>
      </c>
      <c r="K5939" s="6">
        <v>47.34375</v>
      </c>
      <c r="L5939" s="6">
        <v>112225.17482517401</v>
      </c>
    </row>
    <row r="5940" spans="1:12" ht="15" customHeight="1" x14ac:dyDescent="0.25">
      <c r="A5940" s="5">
        <v>36235</v>
      </c>
      <c r="B5940" s="6">
        <v>48</v>
      </c>
      <c r="C5940" s="2">
        <v>6446000</v>
      </c>
      <c r="D5940" s="6">
        <v>-0.375</v>
      </c>
      <c r="E5940" s="6">
        <v>-0.775193798449613</v>
      </c>
      <c r="F5940" s="6">
        <v>-0.77519461618186203</v>
      </c>
      <c r="G5940" s="6">
        <v>54.556614000000003</v>
      </c>
      <c r="H5940" s="6">
        <v>127071.59440559401</v>
      </c>
      <c r="I5940" s="6">
        <v>48.53125</v>
      </c>
      <c r="J5940" s="6">
        <v>48.59375</v>
      </c>
      <c r="K5940" s="6">
        <v>47.78125</v>
      </c>
      <c r="L5940" s="6">
        <v>111788.111888111</v>
      </c>
    </row>
    <row r="5941" spans="1:12" ht="15" customHeight="1" x14ac:dyDescent="0.25">
      <c r="A5941" s="5">
        <v>36234</v>
      </c>
      <c r="B5941" s="6">
        <v>48.375</v>
      </c>
      <c r="C5941" s="2">
        <v>7309000</v>
      </c>
      <c r="D5941" s="6">
        <v>0.1875</v>
      </c>
      <c r="E5941" s="6">
        <v>0.38910505836575698</v>
      </c>
      <c r="F5941" s="6">
        <v>0.38910547041992499</v>
      </c>
      <c r="G5941" s="6">
        <v>54.982838000000001</v>
      </c>
      <c r="H5941" s="6">
        <v>128065.123543123</v>
      </c>
      <c r="I5941" s="6">
        <v>48.5</v>
      </c>
      <c r="J5941" s="6">
        <v>48.65625</v>
      </c>
      <c r="K5941" s="6">
        <v>47.625</v>
      </c>
      <c r="L5941" s="6">
        <v>112662.237762237</v>
      </c>
    </row>
    <row r="5942" spans="1:12" ht="15" customHeight="1" x14ac:dyDescent="0.25">
      <c r="A5942" s="5">
        <v>36231</v>
      </c>
      <c r="B5942" s="6">
        <v>48.1875</v>
      </c>
      <c r="C5942" s="2">
        <v>7326600</v>
      </c>
      <c r="D5942" s="6">
        <v>0.53125</v>
      </c>
      <c r="E5942" s="6">
        <v>1.1147540983606501</v>
      </c>
      <c r="F5942" s="6">
        <v>1.1147472027287699</v>
      </c>
      <c r="G5942" s="6">
        <v>54.769725999999999</v>
      </c>
      <c r="H5942" s="6">
        <v>127568.35897435799</v>
      </c>
      <c r="I5942" s="6">
        <v>47.96875</v>
      </c>
      <c r="J5942" s="6">
        <v>48.46875</v>
      </c>
      <c r="K5942" s="6">
        <v>47.71875</v>
      </c>
      <c r="L5942" s="6">
        <v>112225.17482517401</v>
      </c>
    </row>
    <row r="5943" spans="1:12" ht="15" customHeight="1" x14ac:dyDescent="0.25">
      <c r="A5943" s="5">
        <v>36230</v>
      </c>
      <c r="B5943" s="6">
        <v>47.65625</v>
      </c>
      <c r="C5943" s="2">
        <v>8498400</v>
      </c>
      <c r="D5943" s="6">
        <v>0.875</v>
      </c>
      <c r="E5943" s="6">
        <v>1.8704074816299201</v>
      </c>
      <c r="F5943" s="6">
        <v>1.8704100080889401</v>
      </c>
      <c r="G5943" s="6">
        <v>54.165913000000003</v>
      </c>
      <c r="H5943" s="6">
        <v>126160.86946386901</v>
      </c>
      <c r="I5943" s="6">
        <v>47.25</v>
      </c>
      <c r="J5943" s="6">
        <v>48.1875</v>
      </c>
      <c r="K5943" s="6">
        <v>46.875</v>
      </c>
      <c r="L5943" s="6">
        <v>110986.829836829</v>
      </c>
    </row>
    <row r="5944" spans="1:12" ht="15" customHeight="1" x14ac:dyDescent="0.25">
      <c r="A5944" s="5">
        <v>36229</v>
      </c>
      <c r="B5944" s="6">
        <v>46.78125</v>
      </c>
      <c r="C5944" s="2">
        <v>6243000</v>
      </c>
      <c r="D5944" s="6">
        <v>-0.21875</v>
      </c>
      <c r="E5944" s="6">
        <v>-0.46542553191489799</v>
      </c>
      <c r="F5944" s="6">
        <v>-0.46542476023033702</v>
      </c>
      <c r="G5944" s="6">
        <v>53.171390000000002</v>
      </c>
      <c r="H5944" s="6">
        <v>123842.634032634</v>
      </c>
      <c r="I5944" s="6">
        <v>47.09375</v>
      </c>
      <c r="J5944" s="6">
        <v>47.125</v>
      </c>
      <c r="K5944" s="6">
        <v>46.53125</v>
      </c>
      <c r="L5944" s="6">
        <v>108947.202797202</v>
      </c>
    </row>
    <row r="5945" spans="1:12" ht="15" customHeight="1" x14ac:dyDescent="0.25">
      <c r="A5945" s="5">
        <v>36228</v>
      </c>
      <c r="B5945" s="6">
        <v>47</v>
      </c>
      <c r="C5945" s="2">
        <v>7327800</v>
      </c>
      <c r="D5945" s="6">
        <v>0.28125</v>
      </c>
      <c r="E5945" s="6">
        <v>0.60200668896321896</v>
      </c>
      <c r="F5945" s="6">
        <v>0.60200541416364195</v>
      </c>
      <c r="G5945" s="6">
        <v>53.420020000000001</v>
      </c>
      <c r="H5945" s="6">
        <v>124422.191142191</v>
      </c>
      <c r="I5945" s="6">
        <v>46.71875</v>
      </c>
      <c r="J5945" s="6">
        <v>47.125</v>
      </c>
      <c r="K5945" s="6">
        <v>46.28125</v>
      </c>
      <c r="L5945" s="6">
        <v>109457.109557109</v>
      </c>
    </row>
    <row r="5946" spans="1:12" ht="15" customHeight="1" x14ac:dyDescent="0.25">
      <c r="A5946" s="5">
        <v>36227</v>
      </c>
      <c r="B5946" s="6">
        <v>46.71875</v>
      </c>
      <c r="C5946" s="2">
        <v>8813800</v>
      </c>
      <c r="D5946" s="6">
        <v>9.375E-2</v>
      </c>
      <c r="E5946" s="6">
        <v>0.20107238605897501</v>
      </c>
      <c r="F5946" s="6">
        <v>0.201072589684403</v>
      </c>
      <c r="G5946" s="6">
        <v>53.100352999999998</v>
      </c>
      <c r="H5946" s="6">
        <v>123677.04662004601</v>
      </c>
      <c r="I5946" s="6">
        <v>47.0625</v>
      </c>
      <c r="J5946" s="6">
        <v>47.0625</v>
      </c>
      <c r="K5946" s="6">
        <v>45.90625</v>
      </c>
      <c r="L5946" s="6">
        <v>108801.51515151501</v>
      </c>
    </row>
    <row r="5947" spans="1:12" ht="15" customHeight="1" x14ac:dyDescent="0.25">
      <c r="A5947" s="5">
        <v>36224</v>
      </c>
      <c r="B5947" s="6">
        <v>46.625</v>
      </c>
      <c r="C5947" s="2">
        <v>16618400</v>
      </c>
      <c r="D5947" s="6">
        <v>1.9375</v>
      </c>
      <c r="E5947" s="6">
        <v>4.3356643356643403</v>
      </c>
      <c r="F5947" s="6">
        <v>4.3356682320161397</v>
      </c>
      <c r="G5947" s="6">
        <v>52.993797000000001</v>
      </c>
      <c r="H5947" s="6">
        <v>123428.664335664</v>
      </c>
      <c r="I5947" s="6">
        <v>46.5</v>
      </c>
      <c r="J5947" s="6">
        <v>47.125</v>
      </c>
      <c r="K5947" s="6">
        <v>45.6875</v>
      </c>
      <c r="L5947" s="6">
        <v>108582.983682983</v>
      </c>
    </row>
    <row r="5948" spans="1:12" ht="15" customHeight="1" x14ac:dyDescent="0.25">
      <c r="A5948" s="5">
        <v>36223</v>
      </c>
      <c r="B5948" s="6">
        <v>44.6875</v>
      </c>
      <c r="C5948" s="2">
        <v>7094600</v>
      </c>
      <c r="D5948" s="6">
        <v>1</v>
      </c>
      <c r="E5948" s="6">
        <v>2.2889842632331798</v>
      </c>
      <c r="F5948" s="6">
        <v>2.2889819151306701</v>
      </c>
      <c r="G5948" s="6">
        <v>50.791640000000001</v>
      </c>
      <c r="H5948" s="6">
        <v>118295.431235431</v>
      </c>
      <c r="I5948" s="6">
        <v>43.96875</v>
      </c>
      <c r="J5948" s="6">
        <v>44.8125</v>
      </c>
      <c r="K5948" s="6">
        <v>43.9375</v>
      </c>
      <c r="L5948" s="6">
        <v>104066.666666666</v>
      </c>
    </row>
    <row r="5949" spans="1:12" ht="15" customHeight="1" x14ac:dyDescent="0.25">
      <c r="A5949" s="5">
        <v>36222</v>
      </c>
      <c r="B5949" s="6">
        <v>43.6875</v>
      </c>
      <c r="C5949" s="2">
        <v>6846000</v>
      </c>
      <c r="D5949" s="6">
        <v>0.96875</v>
      </c>
      <c r="E5949" s="6">
        <v>2.2677395757132399</v>
      </c>
      <c r="F5949" s="6">
        <v>2.2677405535164601</v>
      </c>
      <c r="G5949" s="6">
        <v>49.655045000000001</v>
      </c>
      <c r="H5949" s="6">
        <v>115646.025641025</v>
      </c>
      <c r="I5949" s="6">
        <v>43</v>
      </c>
      <c r="J5949" s="6">
        <v>44.15625</v>
      </c>
      <c r="K5949" s="6">
        <v>43</v>
      </c>
      <c r="L5949" s="6">
        <v>101735.664335664</v>
      </c>
    </row>
    <row r="5950" spans="1:12" ht="15" customHeight="1" x14ac:dyDescent="0.25">
      <c r="A5950" s="5">
        <v>36221</v>
      </c>
      <c r="B5950" s="6">
        <v>42.71875</v>
      </c>
      <c r="C5950" s="2">
        <v>6628200</v>
      </c>
      <c r="D5950" s="6">
        <v>-0.21875</v>
      </c>
      <c r="E5950" s="6">
        <v>-0.50946142649199699</v>
      </c>
      <c r="F5950" s="6">
        <v>-0.50946059284509004</v>
      </c>
      <c r="G5950" s="6">
        <v>48.553967</v>
      </c>
      <c r="H5950" s="6">
        <v>113079.41025641</v>
      </c>
      <c r="I5950" s="6">
        <v>43.375</v>
      </c>
      <c r="J5950" s="6">
        <v>43.6875</v>
      </c>
      <c r="K5950" s="6">
        <v>42.5625</v>
      </c>
      <c r="L5950" s="6">
        <v>99477.505827505796</v>
      </c>
    </row>
    <row r="5951" spans="1:12" ht="15" customHeight="1" x14ac:dyDescent="0.25">
      <c r="A5951" s="5">
        <v>36220</v>
      </c>
      <c r="B5951" s="6">
        <v>42.9375</v>
      </c>
      <c r="C5951" s="2">
        <v>6811400</v>
      </c>
      <c r="D5951" s="6">
        <v>-0.125</v>
      </c>
      <c r="E5951" s="6">
        <v>-0.290275761973879</v>
      </c>
      <c r="F5951" s="6">
        <v>-0.29027266911800798</v>
      </c>
      <c r="G5951" s="6">
        <v>48.802596999999999</v>
      </c>
      <c r="H5951" s="6">
        <v>113658.96736596699</v>
      </c>
      <c r="I5951" s="6">
        <v>43.5625</v>
      </c>
      <c r="J5951" s="6">
        <v>43.59375</v>
      </c>
      <c r="K5951" s="6">
        <v>41.8125</v>
      </c>
      <c r="L5951" s="6">
        <v>99987.412587412502</v>
      </c>
    </row>
    <row r="5952" spans="1:12" ht="15" customHeight="1" x14ac:dyDescent="0.25">
      <c r="A5952" s="5">
        <v>36217</v>
      </c>
      <c r="B5952" s="6">
        <v>43.0625</v>
      </c>
      <c r="C5952" s="2">
        <v>6884400</v>
      </c>
      <c r="D5952" s="6">
        <v>0.5625</v>
      </c>
      <c r="E5952" s="6">
        <v>1.3235294117647001</v>
      </c>
      <c r="F5952" s="6">
        <v>1.3235266596634401</v>
      </c>
      <c r="G5952" s="6">
        <v>48.944670000000002</v>
      </c>
      <c r="H5952" s="6">
        <v>113990.139860139</v>
      </c>
      <c r="I5952" s="6">
        <v>43.125</v>
      </c>
      <c r="J5952" s="6">
        <v>43.25</v>
      </c>
      <c r="K5952" s="6">
        <v>41.84375</v>
      </c>
      <c r="L5952" s="6">
        <v>100278.787878787</v>
      </c>
    </row>
    <row r="5953" spans="1:12" ht="15" customHeight="1" x14ac:dyDescent="0.25">
      <c r="A5953" s="5">
        <v>36216</v>
      </c>
      <c r="B5953" s="6">
        <v>42.5</v>
      </c>
      <c r="C5953" s="2">
        <v>7150200</v>
      </c>
      <c r="D5953" s="6">
        <v>0.21875</v>
      </c>
      <c r="E5953" s="6">
        <v>0.51736881005173196</v>
      </c>
      <c r="F5953" s="6">
        <v>0.51737005273249004</v>
      </c>
      <c r="G5953" s="6">
        <v>48.305335999999997</v>
      </c>
      <c r="H5953" s="6">
        <v>112499.85081585</v>
      </c>
      <c r="I5953" s="6">
        <v>42.5625</v>
      </c>
      <c r="J5953" s="6">
        <v>42.90625</v>
      </c>
      <c r="K5953" s="6">
        <v>41.78125</v>
      </c>
      <c r="L5953" s="6">
        <v>98967.599067599003</v>
      </c>
    </row>
    <row r="5954" spans="1:12" ht="15" customHeight="1" x14ac:dyDescent="0.25">
      <c r="A5954" s="5">
        <v>36215</v>
      </c>
      <c r="B5954" s="6">
        <v>42.28125</v>
      </c>
      <c r="C5954" s="2">
        <v>7942600</v>
      </c>
      <c r="D5954" s="6">
        <v>-1.46875</v>
      </c>
      <c r="E5954" s="6">
        <v>-3.3571428571428501</v>
      </c>
      <c r="F5954" s="6">
        <v>-3.3571417654478299</v>
      </c>
      <c r="G5954" s="6">
        <v>48.056705000000001</v>
      </c>
      <c r="H5954" s="6">
        <v>111920.291375291</v>
      </c>
      <c r="I5954" s="6">
        <v>44.09375</v>
      </c>
      <c r="J5954" s="6">
        <v>44.75</v>
      </c>
      <c r="K5954" s="6">
        <v>42.09375</v>
      </c>
      <c r="L5954" s="6">
        <v>98457.692307692298</v>
      </c>
    </row>
    <row r="5955" spans="1:12" ht="15" customHeight="1" x14ac:dyDescent="0.25">
      <c r="A5955" s="5">
        <v>36214</v>
      </c>
      <c r="B5955" s="6">
        <v>43.75</v>
      </c>
      <c r="C5955" s="2">
        <v>6597200</v>
      </c>
      <c r="D5955" s="6">
        <v>-0.375</v>
      </c>
      <c r="E5955" s="6">
        <v>-0.84985835694051304</v>
      </c>
      <c r="F5955" s="6">
        <v>-0.84986321466454795</v>
      </c>
      <c r="G5955" s="6">
        <v>49.726080000000003</v>
      </c>
      <c r="H5955" s="6">
        <v>115811.608391608</v>
      </c>
      <c r="I5955" s="6">
        <v>44.09375</v>
      </c>
      <c r="J5955" s="6">
        <v>44.28125</v>
      </c>
      <c r="K5955" s="6">
        <v>43.375</v>
      </c>
      <c r="L5955" s="6">
        <v>101881.35198135101</v>
      </c>
    </row>
    <row r="5956" spans="1:12" ht="15" customHeight="1" x14ac:dyDescent="0.25">
      <c r="A5956" s="5">
        <v>36213</v>
      </c>
      <c r="B5956" s="6">
        <v>44.125</v>
      </c>
      <c r="C5956" s="2">
        <v>8827200</v>
      </c>
      <c r="D5956" s="6">
        <v>1.75</v>
      </c>
      <c r="E5956" s="6">
        <v>4.1297935103244701</v>
      </c>
      <c r="F5956" s="6">
        <v>4.1297993532829897</v>
      </c>
      <c r="G5956" s="6">
        <v>50.152306000000003</v>
      </c>
      <c r="H5956" s="6">
        <v>116805.142191142</v>
      </c>
      <c r="I5956" s="6">
        <v>42.71875</v>
      </c>
      <c r="J5956" s="6">
        <v>44.21875</v>
      </c>
      <c r="K5956" s="6">
        <v>42.6875</v>
      </c>
      <c r="L5956" s="6">
        <v>102755.477855477</v>
      </c>
    </row>
    <row r="5957" spans="1:12" ht="15" customHeight="1" x14ac:dyDescent="0.25">
      <c r="A5957" s="5">
        <v>36210</v>
      </c>
      <c r="B5957" s="6">
        <v>42.375</v>
      </c>
      <c r="C5957" s="2">
        <v>5647000</v>
      </c>
      <c r="D5957" s="6">
        <v>-0.3125</v>
      </c>
      <c r="E5957" s="6">
        <v>-0.73206442166910901</v>
      </c>
      <c r="F5957" s="6">
        <v>-0.73206793424224204</v>
      </c>
      <c r="G5957" s="6">
        <v>48.163260000000001</v>
      </c>
      <c r="H5957" s="6">
        <v>112168.671328671</v>
      </c>
      <c r="I5957" s="6">
        <v>42.75</v>
      </c>
      <c r="J5957" s="6">
        <v>42.75</v>
      </c>
      <c r="K5957" s="6">
        <v>42.28125</v>
      </c>
      <c r="L5957" s="6">
        <v>98676.223776223705</v>
      </c>
    </row>
    <row r="5958" spans="1:12" ht="15" customHeight="1" x14ac:dyDescent="0.25">
      <c r="A5958" s="5">
        <v>36209</v>
      </c>
      <c r="B5958" s="6">
        <v>42.6875</v>
      </c>
      <c r="C5958" s="2">
        <v>7021600</v>
      </c>
      <c r="D5958" s="6">
        <v>0.15625</v>
      </c>
      <c r="E5958" s="6">
        <v>0.367376928728879</v>
      </c>
      <c r="F5958" s="6">
        <v>0.36737662170021002</v>
      </c>
      <c r="G5958" s="6">
        <v>48.518447999999999</v>
      </c>
      <c r="H5958" s="6">
        <v>112996.615384615</v>
      </c>
      <c r="I5958" s="6">
        <v>42.75</v>
      </c>
      <c r="J5958" s="6">
        <v>43.03125</v>
      </c>
      <c r="K5958" s="6">
        <v>42.09375</v>
      </c>
      <c r="L5958" s="6">
        <v>99404.662004661994</v>
      </c>
    </row>
    <row r="5959" spans="1:12" ht="15" customHeight="1" x14ac:dyDescent="0.25">
      <c r="A5959" s="5">
        <v>36208</v>
      </c>
      <c r="B5959" s="6">
        <v>42.53125</v>
      </c>
      <c r="C5959" s="2">
        <v>9659600</v>
      </c>
      <c r="D5959" s="6">
        <v>-1.25</v>
      </c>
      <c r="E5959" s="6">
        <v>-2.8551034975017799</v>
      </c>
      <c r="F5959" s="6">
        <v>-2.8551031317321001</v>
      </c>
      <c r="G5959" s="6">
        <v>48.340854999999998</v>
      </c>
      <c r="H5959" s="6">
        <v>112582.645687645</v>
      </c>
      <c r="I5959" s="6">
        <v>43.34375</v>
      </c>
      <c r="J5959" s="6">
        <v>44.34375</v>
      </c>
      <c r="K5959" s="6">
        <v>42.53125</v>
      </c>
      <c r="L5959" s="6">
        <v>99040.442890442893</v>
      </c>
    </row>
    <row r="5960" spans="1:12" ht="15" customHeight="1" x14ac:dyDescent="0.25">
      <c r="A5960" s="5">
        <v>36207</v>
      </c>
      <c r="B5960" s="6">
        <v>43.78125</v>
      </c>
      <c r="C5960" s="2">
        <v>11188000</v>
      </c>
      <c r="D5960" s="6">
        <v>1.59375</v>
      </c>
      <c r="E5960" s="6">
        <v>3.7777777777777599</v>
      </c>
      <c r="F5960" s="6">
        <v>3.77777754605563</v>
      </c>
      <c r="G5960" s="6">
        <v>49.761600000000001</v>
      </c>
      <c r="H5960" s="6">
        <v>115894.40559440501</v>
      </c>
      <c r="I5960" s="6">
        <v>42.75</v>
      </c>
      <c r="J5960" s="6">
        <v>44</v>
      </c>
      <c r="K5960" s="6">
        <v>42.75</v>
      </c>
      <c r="L5960" s="6">
        <v>101954.195804195</v>
      </c>
    </row>
    <row r="5961" spans="1:12" ht="15" customHeight="1" x14ac:dyDescent="0.25">
      <c r="A5961" s="5">
        <v>36203</v>
      </c>
      <c r="B5961" s="6">
        <v>42.1875</v>
      </c>
      <c r="C5961" s="2">
        <v>5139000</v>
      </c>
      <c r="D5961" s="6">
        <v>-0.71875</v>
      </c>
      <c r="E5961" s="6">
        <v>-1.67516387472687</v>
      </c>
      <c r="F5961" s="6">
        <v>-1.6751669363841299</v>
      </c>
      <c r="G5961" s="6">
        <v>47.950150000000001</v>
      </c>
      <c r="H5961" s="6">
        <v>111671.91142191101</v>
      </c>
      <c r="I5961" s="6">
        <v>42.90625</v>
      </c>
      <c r="J5961" s="6">
        <v>43.03125</v>
      </c>
      <c r="K5961" s="6">
        <v>41.5</v>
      </c>
      <c r="L5961" s="6">
        <v>98239.160839160802</v>
      </c>
    </row>
    <row r="5962" spans="1:12" ht="15" customHeight="1" x14ac:dyDescent="0.25">
      <c r="A5962" s="5">
        <v>36202</v>
      </c>
      <c r="B5962" s="6">
        <v>42.90625</v>
      </c>
      <c r="C5962" s="2">
        <v>5174000</v>
      </c>
      <c r="D5962" s="6">
        <v>2.4375</v>
      </c>
      <c r="E5962" s="6">
        <v>6.0231660231660102</v>
      </c>
      <c r="F5962" s="6">
        <v>6.0231724832674596</v>
      </c>
      <c r="G5962" s="6">
        <v>48.76708</v>
      </c>
      <c r="H5962" s="6">
        <v>113576.177156177</v>
      </c>
      <c r="I5962" s="6">
        <v>40.5</v>
      </c>
      <c r="J5962" s="6">
        <v>42.96875</v>
      </c>
      <c r="K5962" s="6">
        <v>40.3125</v>
      </c>
      <c r="L5962" s="6">
        <v>99914.568764568699</v>
      </c>
    </row>
    <row r="5963" spans="1:12" ht="15" customHeight="1" x14ac:dyDescent="0.25">
      <c r="A5963" s="5">
        <v>36201</v>
      </c>
      <c r="B5963" s="6">
        <v>40.46875</v>
      </c>
      <c r="C5963" s="2">
        <v>5221400</v>
      </c>
      <c r="D5963" s="6">
        <v>-0.59375</v>
      </c>
      <c r="E5963" s="6">
        <v>-1.4459665144596601</v>
      </c>
      <c r="F5963" s="6">
        <v>-1.44597085843433</v>
      </c>
      <c r="G5963" s="6">
        <v>45.996623999999997</v>
      </c>
      <c r="H5963" s="6">
        <v>107118.237762237</v>
      </c>
      <c r="I5963" s="6">
        <v>41</v>
      </c>
      <c r="J5963" s="6">
        <v>41.03125</v>
      </c>
      <c r="K5963" s="6">
        <v>40.25</v>
      </c>
      <c r="L5963" s="6">
        <v>94232.750582750494</v>
      </c>
    </row>
    <row r="5964" spans="1:12" ht="15" customHeight="1" x14ac:dyDescent="0.25">
      <c r="A5964" s="5">
        <v>36200</v>
      </c>
      <c r="B5964" s="6">
        <v>41.0625</v>
      </c>
      <c r="C5964" s="2">
        <v>5561200</v>
      </c>
      <c r="D5964" s="6">
        <v>-1.65625</v>
      </c>
      <c r="E5964" s="6">
        <v>-3.8771031455742402</v>
      </c>
      <c r="F5964" s="6">
        <v>-3.8771023591131</v>
      </c>
      <c r="G5964" s="6">
        <v>46.671480000000003</v>
      </c>
      <c r="H5964" s="6">
        <v>108691.328671328</v>
      </c>
      <c r="I5964" s="6">
        <v>42.5625</v>
      </c>
      <c r="J5964" s="6">
        <v>42.5625</v>
      </c>
      <c r="K5964" s="6">
        <v>40.90625</v>
      </c>
      <c r="L5964" s="6">
        <v>95616.783216783195</v>
      </c>
    </row>
    <row r="5965" spans="1:12" ht="15" customHeight="1" x14ac:dyDescent="0.25">
      <c r="A5965" s="5">
        <v>36199</v>
      </c>
      <c r="B5965" s="6">
        <v>42.71875</v>
      </c>
      <c r="C5965" s="2">
        <v>4608200</v>
      </c>
      <c r="D5965" s="6">
        <v>0.59375</v>
      </c>
      <c r="E5965" s="6">
        <v>1.40949554896141</v>
      </c>
      <c r="F5965" s="6">
        <v>1.40949773671659</v>
      </c>
      <c r="G5965" s="6">
        <v>48.553967</v>
      </c>
      <c r="H5965" s="6">
        <v>113079.41025641</v>
      </c>
      <c r="I5965" s="6">
        <v>42.125</v>
      </c>
      <c r="J5965" s="6">
        <v>43.1875</v>
      </c>
      <c r="K5965" s="6">
        <v>41.625</v>
      </c>
      <c r="L5965" s="6">
        <v>99477.505827505796</v>
      </c>
    </row>
    <row r="5966" spans="1:12" ht="15" customHeight="1" x14ac:dyDescent="0.25">
      <c r="A5966" s="5">
        <v>36196</v>
      </c>
      <c r="B5966" s="6">
        <v>42.125</v>
      </c>
      <c r="C5966" s="2">
        <v>5272800</v>
      </c>
      <c r="D5966" s="6">
        <v>0.25</v>
      </c>
      <c r="E5966" s="6">
        <v>0.59701492537314005</v>
      </c>
      <c r="F5966" s="6">
        <v>0.59701485638301499</v>
      </c>
      <c r="G5966" s="6">
        <v>47.879111999999999</v>
      </c>
      <c r="H5966" s="6">
        <v>111506.32167832099</v>
      </c>
      <c r="I5966" s="6">
        <v>42.6875</v>
      </c>
      <c r="J5966" s="6">
        <v>42.875</v>
      </c>
      <c r="K5966" s="6">
        <v>41.375</v>
      </c>
      <c r="L5966" s="6">
        <v>98093.473193473197</v>
      </c>
    </row>
    <row r="5967" spans="1:12" ht="15" customHeight="1" x14ac:dyDescent="0.25">
      <c r="A5967" s="5">
        <v>36195</v>
      </c>
      <c r="B5967" s="6">
        <v>41.875</v>
      </c>
      <c r="C5967" s="2">
        <v>7244200</v>
      </c>
      <c r="D5967" s="6">
        <v>-1</v>
      </c>
      <c r="E5967" s="6">
        <v>-2.3323615160349802</v>
      </c>
      <c r="F5967" s="6">
        <v>-2.33236325699403</v>
      </c>
      <c r="G5967" s="6">
        <v>47.594963</v>
      </c>
      <c r="H5967" s="6">
        <v>110843.969696969</v>
      </c>
      <c r="I5967" s="6">
        <v>43.15625</v>
      </c>
      <c r="J5967" s="6">
        <v>43.65625</v>
      </c>
      <c r="K5967" s="6">
        <v>41.875</v>
      </c>
      <c r="L5967" s="6">
        <v>97510.722610722602</v>
      </c>
    </row>
    <row r="5968" spans="1:12" ht="15" customHeight="1" x14ac:dyDescent="0.25">
      <c r="A5968" s="5">
        <v>36194</v>
      </c>
      <c r="B5968" s="6">
        <v>42.875</v>
      </c>
      <c r="C5968" s="2">
        <v>7312800</v>
      </c>
      <c r="D5968" s="6">
        <v>1.0625</v>
      </c>
      <c r="E5968" s="6">
        <v>2.5411061285500698</v>
      </c>
      <c r="F5968" s="6">
        <v>2.5411073992497899</v>
      </c>
      <c r="G5968" s="6">
        <v>48.731560000000002</v>
      </c>
      <c r="H5968" s="6">
        <v>113493.379953379</v>
      </c>
      <c r="I5968" s="6">
        <v>41.90625</v>
      </c>
      <c r="J5968" s="6">
        <v>43.125</v>
      </c>
      <c r="K5968" s="6">
        <v>41.75</v>
      </c>
      <c r="L5968" s="6">
        <v>99841.724941724897</v>
      </c>
    </row>
    <row r="5969" spans="1:12" ht="15" customHeight="1" x14ac:dyDescent="0.25">
      <c r="A5969" s="5">
        <v>36193</v>
      </c>
      <c r="B5969" s="6">
        <v>41.8125</v>
      </c>
      <c r="C5969" s="2">
        <v>7929400</v>
      </c>
      <c r="D5969" s="6">
        <v>-0.4375</v>
      </c>
      <c r="E5969" s="6">
        <v>-1.0355029585798801</v>
      </c>
      <c r="F5969" s="6">
        <v>-1.03550334980264</v>
      </c>
      <c r="G5969" s="6">
        <v>47.523926000000003</v>
      </c>
      <c r="H5969" s="6">
        <v>110678.38228438199</v>
      </c>
      <c r="I5969" s="6">
        <v>41.5625</v>
      </c>
      <c r="J5969" s="6">
        <v>41.96875</v>
      </c>
      <c r="K5969" s="6">
        <v>40.375</v>
      </c>
      <c r="L5969" s="6">
        <v>97365.034965034894</v>
      </c>
    </row>
    <row r="5970" spans="1:12" ht="15" customHeight="1" x14ac:dyDescent="0.25">
      <c r="A5970" s="5">
        <v>36192</v>
      </c>
      <c r="B5970" s="6">
        <v>42.25</v>
      </c>
      <c r="C5970" s="2">
        <v>5731000</v>
      </c>
      <c r="D5970" s="6">
        <v>-0.75</v>
      </c>
      <c r="E5970" s="6">
        <v>-1.7441860465116299</v>
      </c>
      <c r="F5970" s="6">
        <v>-1.7441858323856201</v>
      </c>
      <c r="G5970" s="6">
        <v>48.021186999999998</v>
      </c>
      <c r="H5970" s="6">
        <v>111837.49883449799</v>
      </c>
      <c r="I5970" s="6">
        <v>42.875</v>
      </c>
      <c r="J5970" s="6">
        <v>42.875</v>
      </c>
      <c r="K5970" s="6">
        <v>42.15625</v>
      </c>
      <c r="L5970" s="6">
        <v>98384.848484848393</v>
      </c>
    </row>
    <row r="5971" spans="1:12" ht="15" customHeight="1" x14ac:dyDescent="0.25">
      <c r="A5971" s="5">
        <v>36189</v>
      </c>
      <c r="B5971" s="6">
        <v>43</v>
      </c>
      <c r="C5971" s="2">
        <v>5802400</v>
      </c>
      <c r="D5971" s="6">
        <v>0.4375</v>
      </c>
      <c r="E5971" s="6">
        <v>1.0279001468428799</v>
      </c>
      <c r="F5971" s="6">
        <v>1.0279005414482101</v>
      </c>
      <c r="G5971" s="6">
        <v>48.873634000000003</v>
      </c>
      <c r="H5971" s="6">
        <v>113824.554778554</v>
      </c>
      <c r="I5971" s="6">
        <v>43</v>
      </c>
      <c r="J5971" s="6">
        <v>43.21875</v>
      </c>
      <c r="K5971" s="6">
        <v>42.5</v>
      </c>
      <c r="L5971" s="6">
        <v>100133.10023310001</v>
      </c>
    </row>
    <row r="5972" spans="1:12" ht="15" customHeight="1" x14ac:dyDescent="0.25">
      <c r="A5972" s="5">
        <v>36188</v>
      </c>
      <c r="B5972" s="6">
        <v>42.5625</v>
      </c>
      <c r="C5972" s="2">
        <v>5726800</v>
      </c>
      <c r="D5972" s="6">
        <v>-3.125E-2</v>
      </c>
      <c r="E5972" s="6">
        <v>-7.3367571533378098E-2</v>
      </c>
      <c r="F5972" s="6">
        <v>-7.3368336854095995E-2</v>
      </c>
      <c r="G5972" s="6">
        <v>48.376373000000001</v>
      </c>
      <c r="H5972" s="6">
        <v>112665.438228438</v>
      </c>
      <c r="I5972" s="6">
        <v>42.625</v>
      </c>
      <c r="J5972" s="6">
        <v>42.71875</v>
      </c>
      <c r="K5972" s="6">
        <v>42.0625</v>
      </c>
      <c r="L5972" s="6">
        <v>99113.286713286696</v>
      </c>
    </row>
    <row r="5973" spans="1:12" ht="15" customHeight="1" x14ac:dyDescent="0.25">
      <c r="A5973" s="5">
        <v>36187</v>
      </c>
      <c r="B5973" s="6">
        <v>42.59375</v>
      </c>
      <c r="C5973" s="2">
        <v>9615200</v>
      </c>
      <c r="D5973" s="6">
        <v>0.8125</v>
      </c>
      <c r="E5973" s="6">
        <v>1.94465220643231</v>
      </c>
      <c r="F5973" s="6">
        <v>1.9446535656586701</v>
      </c>
      <c r="G5973" s="6">
        <v>48.411892000000002</v>
      </c>
      <c r="H5973" s="6">
        <v>112748.233100233</v>
      </c>
      <c r="I5973" s="6">
        <v>42.09375</v>
      </c>
      <c r="J5973" s="6">
        <v>42.90625</v>
      </c>
      <c r="K5973" s="6">
        <v>42</v>
      </c>
      <c r="L5973" s="6">
        <v>99186.130536130499</v>
      </c>
    </row>
    <row r="5974" spans="1:12" ht="15" customHeight="1" x14ac:dyDescent="0.25">
      <c r="A5974" s="5">
        <v>36186</v>
      </c>
      <c r="B5974" s="6">
        <v>41.78125</v>
      </c>
      <c r="C5974" s="2">
        <v>6757000</v>
      </c>
      <c r="D5974" s="6">
        <v>0.78125</v>
      </c>
      <c r="E5974" s="6">
        <v>1.9054878048780399</v>
      </c>
      <c r="F5974" s="6">
        <v>1.9054905919343199</v>
      </c>
      <c r="G5974" s="6">
        <v>47.488407000000002</v>
      </c>
      <c r="H5974" s="6">
        <v>110595.587412587</v>
      </c>
      <c r="I5974" s="6">
        <v>41.46875</v>
      </c>
      <c r="J5974" s="6">
        <v>42.25</v>
      </c>
      <c r="K5974" s="6">
        <v>41.09375</v>
      </c>
      <c r="L5974" s="6">
        <v>97292.191142191106</v>
      </c>
    </row>
    <row r="5975" spans="1:12" ht="15" customHeight="1" x14ac:dyDescent="0.25">
      <c r="A5975" s="5">
        <v>36185</v>
      </c>
      <c r="B5975" s="6">
        <v>41</v>
      </c>
      <c r="C5975" s="2">
        <v>6054000</v>
      </c>
      <c r="D5975" s="6"/>
      <c r="E5975" s="6"/>
      <c r="F5975" s="6"/>
      <c r="G5975" s="6">
        <v>46.600439999999999</v>
      </c>
      <c r="H5975" s="6">
        <v>108525.73426573401</v>
      </c>
      <c r="I5975" s="6">
        <v>40.90625</v>
      </c>
      <c r="J5975" s="6">
        <v>41.34375</v>
      </c>
      <c r="K5975" s="6">
        <v>39.9375</v>
      </c>
      <c r="L5975" s="6">
        <v>95471.095571095502</v>
      </c>
    </row>
    <row r="5976" spans="1:12" ht="15" customHeight="1" x14ac:dyDescent="0.25">
      <c r="A5976" s="5">
        <v>36182</v>
      </c>
      <c r="B5976" s="6">
        <v>41</v>
      </c>
      <c r="C5976" s="2">
        <v>5317800</v>
      </c>
      <c r="D5976" s="6">
        <v>1.46875</v>
      </c>
      <c r="E5976" s="6">
        <v>3.7154150197628399</v>
      </c>
      <c r="F5976" s="6">
        <v>3.71540228176181</v>
      </c>
      <c r="G5976" s="6">
        <v>46.600439999999999</v>
      </c>
      <c r="H5976" s="6">
        <v>108525.73426573401</v>
      </c>
      <c r="I5976" s="6">
        <v>39.53125</v>
      </c>
      <c r="J5976" s="6">
        <v>41.125</v>
      </c>
      <c r="K5976" s="6">
        <v>39.25</v>
      </c>
      <c r="L5976" s="6">
        <v>95471.095571095502</v>
      </c>
    </row>
    <row r="5977" spans="1:12" ht="15" customHeight="1" x14ac:dyDescent="0.25">
      <c r="A5977" s="5">
        <v>36181</v>
      </c>
      <c r="B5977" s="6">
        <v>39.53125</v>
      </c>
      <c r="C5977" s="2">
        <v>5611600</v>
      </c>
      <c r="D5977" s="6">
        <v>-0.59375</v>
      </c>
      <c r="E5977" s="6">
        <v>-1.4797507788162001</v>
      </c>
      <c r="F5977" s="6">
        <v>-1.47974858441084</v>
      </c>
      <c r="G5977" s="6">
        <v>44.931069999999998</v>
      </c>
      <c r="H5977" s="6">
        <v>104634.428904428</v>
      </c>
      <c r="I5977" s="6">
        <v>40.0625</v>
      </c>
      <c r="J5977" s="6">
        <v>40.6875</v>
      </c>
      <c r="K5977" s="6">
        <v>39.4375</v>
      </c>
      <c r="L5977" s="6">
        <v>92047.435897435804</v>
      </c>
    </row>
    <row r="5978" spans="1:12" ht="15" customHeight="1" x14ac:dyDescent="0.25">
      <c r="A5978" s="5">
        <v>36180</v>
      </c>
      <c r="B5978" s="6">
        <v>40.125</v>
      </c>
      <c r="C5978" s="2">
        <v>6802600</v>
      </c>
      <c r="D5978" s="6">
        <v>9.375E-2</v>
      </c>
      <c r="E5978" s="6">
        <v>0.23419203747072601</v>
      </c>
      <c r="F5978" s="6">
        <v>0.234192269092448</v>
      </c>
      <c r="G5978" s="6">
        <v>45.605922999999997</v>
      </c>
      <c r="H5978" s="6">
        <v>106207.512820512</v>
      </c>
      <c r="I5978" s="6">
        <v>40.03125</v>
      </c>
      <c r="J5978" s="6">
        <v>41.25</v>
      </c>
      <c r="K5978" s="6">
        <v>39.28125</v>
      </c>
      <c r="L5978" s="6">
        <v>93431.468531468505</v>
      </c>
    </row>
    <row r="5979" spans="1:12" ht="15" customHeight="1" x14ac:dyDescent="0.25">
      <c r="A5979" s="5">
        <v>36179</v>
      </c>
      <c r="B5979" s="6">
        <v>40.03125</v>
      </c>
      <c r="C5979" s="2">
        <v>5821200</v>
      </c>
      <c r="D5979" s="6">
        <v>-3.125E-2</v>
      </c>
      <c r="E5979" s="6">
        <v>-7.8003120124803205E-2</v>
      </c>
      <c r="F5979" s="6">
        <v>-7.8001734274724094E-2</v>
      </c>
      <c r="G5979" s="6">
        <v>45.499366999999999</v>
      </c>
      <c r="H5979" s="6">
        <v>105959.13053613</v>
      </c>
      <c r="I5979" s="6">
        <v>40.125</v>
      </c>
      <c r="J5979" s="6">
        <v>40.46875</v>
      </c>
      <c r="K5979" s="6">
        <v>39.125</v>
      </c>
      <c r="L5979" s="6">
        <v>93212.937062936995</v>
      </c>
    </row>
    <row r="5980" spans="1:12" ht="15" customHeight="1" x14ac:dyDescent="0.25">
      <c r="A5980" s="5">
        <v>36175</v>
      </c>
      <c r="B5980" s="6">
        <v>40.0625</v>
      </c>
      <c r="C5980" s="2">
        <v>6961400</v>
      </c>
      <c r="D5980" s="6">
        <v>0.1875</v>
      </c>
      <c r="E5980" s="6">
        <v>0.47021943573668501</v>
      </c>
      <c r="F5980" s="6">
        <v>0.470217692714336</v>
      </c>
      <c r="G5980" s="6">
        <v>45.534885000000003</v>
      </c>
      <c r="H5980" s="6">
        <v>106041.92307692301</v>
      </c>
      <c r="I5980" s="6">
        <v>39.90625</v>
      </c>
      <c r="J5980" s="6">
        <v>40.375</v>
      </c>
      <c r="K5980" s="6">
        <v>39.375</v>
      </c>
      <c r="L5980" s="6">
        <v>93285.780885780798</v>
      </c>
    </row>
    <row r="5981" spans="1:12" ht="15" customHeight="1" x14ac:dyDescent="0.25">
      <c r="A5981" s="5">
        <v>36174</v>
      </c>
      <c r="B5981" s="6">
        <v>39.875</v>
      </c>
      <c r="C5981" s="2">
        <v>7785400</v>
      </c>
      <c r="D5981" s="6">
        <v>-0.4375</v>
      </c>
      <c r="E5981" s="6">
        <v>-1.08527131782946</v>
      </c>
      <c r="F5981" s="6">
        <v>-1.0852716562014</v>
      </c>
      <c r="G5981" s="6">
        <v>45.321773999999998</v>
      </c>
      <c r="H5981" s="6">
        <v>105545.16083916</v>
      </c>
      <c r="I5981" s="6">
        <v>39.875</v>
      </c>
      <c r="J5981" s="6">
        <v>40.46875</v>
      </c>
      <c r="K5981" s="6">
        <v>38.9375</v>
      </c>
      <c r="L5981" s="6">
        <v>92848.717948717895</v>
      </c>
    </row>
    <row r="5982" spans="1:12" ht="15" customHeight="1" x14ac:dyDescent="0.25">
      <c r="A5982" s="5">
        <v>36173</v>
      </c>
      <c r="B5982" s="6">
        <v>40.3125</v>
      </c>
      <c r="C5982" s="2">
        <v>7274000</v>
      </c>
      <c r="D5982" s="6">
        <v>0.125</v>
      </c>
      <c r="E5982" s="6">
        <v>0.311041990668736</v>
      </c>
      <c r="F5982" s="6">
        <v>0.31104302913327297</v>
      </c>
      <c r="G5982" s="6">
        <v>45.819035</v>
      </c>
      <c r="H5982" s="6">
        <v>106704.27738927701</v>
      </c>
      <c r="I5982" s="6">
        <v>39</v>
      </c>
      <c r="J5982" s="6">
        <v>40.875</v>
      </c>
      <c r="K5982" s="6">
        <v>38.6875</v>
      </c>
      <c r="L5982" s="6">
        <v>93868.531468531393</v>
      </c>
    </row>
    <row r="5983" spans="1:12" ht="15" customHeight="1" x14ac:dyDescent="0.25">
      <c r="A5983" s="5">
        <v>36172</v>
      </c>
      <c r="B5983" s="6">
        <v>40.1875</v>
      </c>
      <c r="C5983" s="2">
        <v>8229200</v>
      </c>
      <c r="D5983" s="6">
        <v>-0.625</v>
      </c>
      <c r="E5983" s="6">
        <v>-1.5313935681470101</v>
      </c>
      <c r="F5983" s="6">
        <v>-1.53138798891852</v>
      </c>
      <c r="G5983" s="6">
        <v>45.676960000000001</v>
      </c>
      <c r="H5983" s="6">
        <v>106373.10023310001</v>
      </c>
      <c r="I5983" s="6">
        <v>40.1875</v>
      </c>
      <c r="J5983" s="6">
        <v>40.375</v>
      </c>
      <c r="K5983" s="6">
        <v>39.28125</v>
      </c>
      <c r="L5983" s="6">
        <v>93577.156177156096</v>
      </c>
    </row>
    <row r="5984" spans="1:12" ht="15" customHeight="1" x14ac:dyDescent="0.25">
      <c r="A5984" s="5">
        <v>36171</v>
      </c>
      <c r="B5984" s="6">
        <v>40.8125</v>
      </c>
      <c r="C5984" s="2">
        <v>6481400</v>
      </c>
      <c r="D5984" s="6">
        <v>-0.9375</v>
      </c>
      <c r="E5984" s="6">
        <v>-2.2455089820359202</v>
      </c>
      <c r="F5984" s="6">
        <v>-2.2455112849817902</v>
      </c>
      <c r="G5984" s="6">
        <v>46.387329999999999</v>
      </c>
      <c r="H5984" s="6">
        <v>108028.974358974</v>
      </c>
      <c r="I5984" s="6">
        <v>41.75</v>
      </c>
      <c r="J5984" s="6">
        <v>41.90625</v>
      </c>
      <c r="K5984" s="6">
        <v>40</v>
      </c>
      <c r="L5984" s="6">
        <v>95034.032634032599</v>
      </c>
    </row>
    <row r="5985" spans="1:12" ht="15" customHeight="1" x14ac:dyDescent="0.25">
      <c r="A5985" s="5">
        <v>36168</v>
      </c>
      <c r="B5985" s="6">
        <v>41.75</v>
      </c>
      <c r="C5985" s="2">
        <v>7174000</v>
      </c>
      <c r="D5985" s="6">
        <v>-0.3125</v>
      </c>
      <c r="E5985" s="6">
        <v>-0.74294205052005602</v>
      </c>
      <c r="F5985" s="6">
        <v>-0.74293934654345795</v>
      </c>
      <c r="G5985" s="6">
        <v>47.452889999999996</v>
      </c>
      <c r="H5985" s="6">
        <v>110512.797202797</v>
      </c>
      <c r="I5985" s="6">
        <v>42</v>
      </c>
      <c r="J5985" s="6">
        <v>42.21875</v>
      </c>
      <c r="K5985" s="6">
        <v>41.25</v>
      </c>
      <c r="L5985" s="6">
        <v>97219.347319347304</v>
      </c>
    </row>
    <row r="5986" spans="1:12" ht="15" customHeight="1" x14ac:dyDescent="0.25">
      <c r="A5986" s="5">
        <v>36167</v>
      </c>
      <c r="B5986" s="6">
        <v>42.0625</v>
      </c>
      <c r="C5986" s="2">
        <v>9254600</v>
      </c>
      <c r="D5986" s="6">
        <v>0.75</v>
      </c>
      <c r="E5986" s="6">
        <v>1.8154311649016499</v>
      </c>
      <c r="F5986" s="6">
        <v>1.81543311092406</v>
      </c>
      <c r="G5986" s="6">
        <v>47.808075000000002</v>
      </c>
      <c r="H5986" s="6">
        <v>111340.73426573401</v>
      </c>
      <c r="I5986" s="6">
        <v>41.8125</v>
      </c>
      <c r="J5986" s="6">
        <v>42.53125</v>
      </c>
      <c r="K5986" s="6">
        <v>41.625</v>
      </c>
      <c r="L5986" s="6">
        <v>97947.785547785505</v>
      </c>
    </row>
    <row r="5987" spans="1:12" ht="15" customHeight="1" x14ac:dyDescent="0.25">
      <c r="A5987" s="5">
        <v>36166</v>
      </c>
      <c r="B5987" s="6">
        <v>41.3125</v>
      </c>
      <c r="C5987" s="2">
        <v>7705200</v>
      </c>
      <c r="D5987" s="6">
        <v>0.6875</v>
      </c>
      <c r="E5987" s="6">
        <v>1.6923076923076801</v>
      </c>
      <c r="F5987" s="6">
        <v>1.69230806880817</v>
      </c>
      <c r="G5987" s="6">
        <v>46.955627</v>
      </c>
      <c r="H5987" s="6">
        <v>109353.67599067499</v>
      </c>
      <c r="I5987" s="6">
        <v>41.0625</v>
      </c>
      <c r="J5987" s="6">
        <v>41.5625</v>
      </c>
      <c r="K5987" s="6">
        <v>40.5625</v>
      </c>
      <c r="L5987" s="6">
        <v>96199.533799533805</v>
      </c>
    </row>
    <row r="5988" spans="1:12" ht="15" customHeight="1" x14ac:dyDescent="0.25">
      <c r="A5988" s="5">
        <v>36165</v>
      </c>
      <c r="B5988" s="6">
        <v>40.625</v>
      </c>
      <c r="C5988" s="2">
        <v>5749000</v>
      </c>
      <c r="D5988" s="6">
        <v>0.3125</v>
      </c>
      <c r="E5988" s="6">
        <v>0.775193798449613</v>
      </c>
      <c r="F5988" s="6">
        <v>0.77518437479096003</v>
      </c>
      <c r="G5988" s="6">
        <v>46.174216999999999</v>
      </c>
      <c r="H5988" s="6">
        <v>107532.207459207</v>
      </c>
      <c r="I5988" s="6">
        <v>40.625</v>
      </c>
      <c r="J5988" s="6">
        <v>40.9375</v>
      </c>
      <c r="K5988" s="6">
        <v>40.25</v>
      </c>
      <c r="L5988" s="6">
        <v>94596.969696969594</v>
      </c>
    </row>
    <row r="5989" spans="1:12" ht="15" customHeight="1" x14ac:dyDescent="0.25">
      <c r="A5989" s="5">
        <v>36164</v>
      </c>
      <c r="B5989" s="6">
        <v>40.3125</v>
      </c>
      <c r="C5989" s="2">
        <v>7332600</v>
      </c>
      <c r="D5989" s="6">
        <v>-0.40625</v>
      </c>
      <c r="E5989" s="6">
        <v>-0.99769762087490399</v>
      </c>
      <c r="F5989" s="6">
        <v>-0.99768860818293303</v>
      </c>
      <c r="G5989" s="6">
        <v>45.819035</v>
      </c>
      <c r="H5989" s="6">
        <v>106704.27738927701</v>
      </c>
      <c r="I5989" s="6">
        <v>40.8125</v>
      </c>
      <c r="J5989" s="6">
        <v>41.125</v>
      </c>
      <c r="K5989" s="6">
        <v>39.78125</v>
      </c>
      <c r="L5989" s="6">
        <v>93868.531468531393</v>
      </c>
    </row>
    <row r="5990" spans="1:12" ht="15" customHeight="1" x14ac:dyDescent="0.25">
      <c r="A5990" s="5">
        <v>36160</v>
      </c>
      <c r="B5990" s="6">
        <v>40.71875</v>
      </c>
      <c r="C5990" s="2">
        <v>5282200</v>
      </c>
      <c r="D5990" s="6">
        <v>0.34375</v>
      </c>
      <c r="E5990" s="6">
        <v>0.85139318885449899</v>
      </c>
      <c r="F5990" s="6">
        <v>0.85139337775661506</v>
      </c>
      <c r="G5990" s="6">
        <v>46.280773000000003</v>
      </c>
      <c r="H5990" s="6">
        <v>107780.58974358899</v>
      </c>
      <c r="I5990" s="6">
        <v>40.09375</v>
      </c>
      <c r="J5990" s="6">
        <v>40.75</v>
      </c>
      <c r="K5990" s="6">
        <v>39.78125</v>
      </c>
      <c r="L5990" s="6">
        <v>94815.501165501104</v>
      </c>
    </row>
    <row r="5991" spans="1:12" ht="15" customHeight="1" x14ac:dyDescent="0.25">
      <c r="A5991" s="5">
        <v>36159</v>
      </c>
      <c r="B5991" s="6">
        <v>40.375</v>
      </c>
      <c r="C5991" s="2">
        <v>4684400</v>
      </c>
      <c r="D5991" s="6">
        <v>-0.59375</v>
      </c>
      <c r="E5991" s="6">
        <v>-1.4492753623188299</v>
      </c>
      <c r="F5991" s="6">
        <v>-1.44927548681388</v>
      </c>
      <c r="G5991" s="6">
        <v>45.890067999999999</v>
      </c>
      <c r="H5991" s="6">
        <v>106869.855477855</v>
      </c>
      <c r="I5991" s="6">
        <v>41</v>
      </c>
      <c r="J5991" s="6">
        <v>41</v>
      </c>
      <c r="K5991" s="6">
        <v>40.0625</v>
      </c>
      <c r="L5991" s="6">
        <v>94014.2191142191</v>
      </c>
    </row>
    <row r="5992" spans="1:12" ht="15" customHeight="1" x14ac:dyDescent="0.25">
      <c r="A5992" s="5">
        <v>36158</v>
      </c>
      <c r="B5992" s="6">
        <v>40.96875</v>
      </c>
      <c r="C5992" s="2">
        <v>5532600</v>
      </c>
      <c r="D5992" s="6">
        <v>1.03125</v>
      </c>
      <c r="E5992" s="6">
        <v>2.5821596244131402</v>
      </c>
      <c r="F5992" s="6">
        <v>2.5821534291443999</v>
      </c>
      <c r="G5992" s="6">
        <v>46.564922000000003</v>
      </c>
      <c r="H5992" s="6">
        <v>108442.941724941</v>
      </c>
      <c r="I5992" s="6">
        <v>40.09375</v>
      </c>
      <c r="J5992" s="6">
        <v>41.375</v>
      </c>
      <c r="K5992" s="6">
        <v>39.5</v>
      </c>
      <c r="L5992" s="6">
        <v>95398.2517482517</v>
      </c>
    </row>
    <row r="5993" spans="1:12" ht="15" customHeight="1" x14ac:dyDescent="0.25">
      <c r="A5993" s="5">
        <v>36157</v>
      </c>
      <c r="B5993" s="6">
        <v>39.9375</v>
      </c>
      <c r="C5993" s="2">
        <v>4065400</v>
      </c>
      <c r="D5993" s="6">
        <v>-0.625</v>
      </c>
      <c r="E5993" s="6">
        <v>-1.5408320493066201</v>
      </c>
      <c r="F5993" s="6">
        <v>-1.5408264679356201</v>
      </c>
      <c r="G5993" s="6">
        <v>45.392809999999997</v>
      </c>
      <c r="H5993" s="6">
        <v>105710.745920745</v>
      </c>
      <c r="I5993" s="6">
        <v>40.5</v>
      </c>
      <c r="J5993" s="6">
        <v>40.59375</v>
      </c>
      <c r="K5993" s="6">
        <v>39.53125</v>
      </c>
      <c r="L5993" s="6">
        <v>92994.4055944055</v>
      </c>
    </row>
    <row r="5994" spans="1:12" ht="15" customHeight="1" x14ac:dyDescent="0.25">
      <c r="A5994" s="5">
        <v>36153</v>
      </c>
      <c r="B5994" s="6">
        <v>40.5625</v>
      </c>
      <c r="C5994" s="2">
        <v>1784600</v>
      </c>
      <c r="D5994" s="6">
        <v>-0.15625</v>
      </c>
      <c r="E5994" s="6">
        <v>-0.38372985418265698</v>
      </c>
      <c r="F5994" s="6">
        <v>-0.38372954574462598</v>
      </c>
      <c r="G5994" s="6">
        <v>46.103180000000002</v>
      </c>
      <c r="H5994" s="6">
        <v>107366.62004662</v>
      </c>
      <c r="I5994" s="6">
        <v>40.75</v>
      </c>
      <c r="J5994" s="6">
        <v>40.75</v>
      </c>
      <c r="K5994" s="6">
        <v>40.28125</v>
      </c>
      <c r="L5994" s="6">
        <v>94451.282051282004</v>
      </c>
    </row>
    <row r="5995" spans="1:12" ht="15" customHeight="1" x14ac:dyDescent="0.25">
      <c r="A5995" s="5">
        <v>36152</v>
      </c>
      <c r="B5995" s="6">
        <v>40.71875</v>
      </c>
      <c r="C5995" s="2">
        <v>5717200</v>
      </c>
      <c r="D5995" s="6">
        <v>1.5625</v>
      </c>
      <c r="E5995" s="6">
        <v>3.9904229848363801</v>
      </c>
      <c r="F5995" s="6">
        <v>3.9904149761672101</v>
      </c>
      <c r="G5995" s="6">
        <v>46.280773000000003</v>
      </c>
      <c r="H5995" s="6">
        <v>107780.58974358899</v>
      </c>
      <c r="I5995" s="6">
        <v>39.4375</v>
      </c>
      <c r="J5995" s="6">
        <v>40.8125</v>
      </c>
      <c r="K5995" s="6">
        <v>39.03125</v>
      </c>
      <c r="L5995" s="6">
        <v>94815.501165501104</v>
      </c>
    </row>
    <row r="5996" spans="1:12" ht="15" customHeight="1" x14ac:dyDescent="0.25">
      <c r="A5996" s="5">
        <v>36151</v>
      </c>
      <c r="B5996" s="6">
        <v>39.15625</v>
      </c>
      <c r="C5996" s="2">
        <v>4974000</v>
      </c>
      <c r="D5996" s="6">
        <v>-0.15625</v>
      </c>
      <c r="E5996" s="6">
        <v>-0.397456279809216</v>
      </c>
      <c r="F5996" s="6">
        <v>-0.39745593111994898</v>
      </c>
      <c r="G5996" s="6">
        <v>44.504845000000003</v>
      </c>
      <c r="H5996" s="6">
        <v>103640.897435897</v>
      </c>
      <c r="I5996" s="6">
        <v>39.46875</v>
      </c>
      <c r="J5996" s="6">
        <v>39.59375</v>
      </c>
      <c r="K5996" s="6">
        <v>39</v>
      </c>
      <c r="L5996" s="6">
        <v>91173.310023309998</v>
      </c>
    </row>
    <row r="5997" spans="1:12" ht="15" customHeight="1" x14ac:dyDescent="0.25">
      <c r="A5997" s="5">
        <v>36150</v>
      </c>
      <c r="B5997" s="6">
        <v>39.3125</v>
      </c>
      <c r="C5997" s="2">
        <v>6950800</v>
      </c>
      <c r="D5997" s="6">
        <v>0.4375</v>
      </c>
      <c r="E5997" s="6">
        <v>1.12540192926045</v>
      </c>
      <c r="F5997" s="6">
        <v>1.12540230403512</v>
      </c>
      <c r="G5997" s="6">
        <v>44.682437999999998</v>
      </c>
      <c r="H5997" s="6">
        <v>104054.867132867</v>
      </c>
      <c r="I5997" s="6">
        <v>38.8125</v>
      </c>
      <c r="J5997" s="6">
        <v>39.96875</v>
      </c>
      <c r="K5997" s="6">
        <v>38.78125</v>
      </c>
      <c r="L5997" s="6">
        <v>91537.529137529098</v>
      </c>
    </row>
    <row r="5998" spans="1:12" ht="15" customHeight="1" x14ac:dyDescent="0.25">
      <c r="A5998" s="5">
        <v>36147</v>
      </c>
      <c r="B5998" s="6">
        <v>38.875</v>
      </c>
      <c r="C5998" s="2">
        <v>10625000</v>
      </c>
      <c r="D5998" s="6">
        <v>0.8125</v>
      </c>
      <c r="E5998" s="6">
        <v>2.1346469622331701</v>
      </c>
      <c r="F5998" s="6">
        <v>2.1346483628056099</v>
      </c>
      <c r="G5998" s="6">
        <v>44.185177000000003</v>
      </c>
      <c r="H5998" s="6">
        <v>102895.75058275</v>
      </c>
      <c r="I5998" s="6">
        <v>38.03125</v>
      </c>
      <c r="J5998" s="6">
        <v>38.875</v>
      </c>
      <c r="K5998" s="6">
        <v>37.8125</v>
      </c>
      <c r="L5998" s="6">
        <v>90517.715617715599</v>
      </c>
    </row>
    <row r="5999" spans="1:12" ht="15" customHeight="1" x14ac:dyDescent="0.25">
      <c r="A5999" s="5">
        <v>36146</v>
      </c>
      <c r="B5999" s="6">
        <v>38.0625</v>
      </c>
      <c r="C5999" s="2">
        <v>4339000</v>
      </c>
      <c r="D5999" s="6">
        <v>0.21875</v>
      </c>
      <c r="E5999" s="6">
        <v>0.57803468208093001</v>
      </c>
      <c r="F5999" s="6">
        <v>0.57803839113048605</v>
      </c>
      <c r="G5999" s="6">
        <v>43.261691999999996</v>
      </c>
      <c r="H5999" s="6">
        <v>100743.104895104</v>
      </c>
      <c r="I5999" s="6">
        <v>37.78125</v>
      </c>
      <c r="J5999" s="6">
        <v>38.1875</v>
      </c>
      <c r="K5999" s="6">
        <v>37.4375</v>
      </c>
      <c r="L5999" s="6">
        <v>88623.776223776207</v>
      </c>
    </row>
    <row r="6000" spans="1:12" ht="15" customHeight="1" x14ac:dyDescent="0.25">
      <c r="A6000" s="5">
        <v>36145</v>
      </c>
      <c r="B6000" s="6">
        <v>37.84375</v>
      </c>
      <c r="C6000" s="2">
        <v>5115600</v>
      </c>
      <c r="D6000" s="6">
        <v>-0.5625</v>
      </c>
      <c r="E6000" s="6">
        <v>-1.46460537021969</v>
      </c>
      <c r="F6000" s="6">
        <v>-1.4646091484964601</v>
      </c>
      <c r="G6000" s="6">
        <v>43.013060000000003</v>
      </c>
      <c r="H6000" s="6">
        <v>100163.543123543</v>
      </c>
      <c r="I6000" s="6">
        <v>38.4375</v>
      </c>
      <c r="J6000" s="6">
        <v>38.5</v>
      </c>
      <c r="K6000" s="6">
        <v>37.53125</v>
      </c>
      <c r="L6000" s="6">
        <v>88113.8694638694</v>
      </c>
    </row>
    <row r="6001" spans="1:12" ht="15" customHeight="1" x14ac:dyDescent="0.25">
      <c r="A6001" s="5">
        <v>36144</v>
      </c>
      <c r="B6001" s="6">
        <v>38.40625</v>
      </c>
      <c r="C6001" s="2">
        <v>6712000</v>
      </c>
      <c r="D6001" s="6">
        <v>1</v>
      </c>
      <c r="E6001" s="6">
        <v>2.6733500417710898</v>
      </c>
      <c r="F6001" s="6">
        <v>2.6733520244238602</v>
      </c>
      <c r="G6001" s="6">
        <v>43.652397000000001</v>
      </c>
      <c r="H6001" s="6">
        <v>101653.83916083899</v>
      </c>
      <c r="I6001" s="6">
        <v>37.625</v>
      </c>
      <c r="J6001" s="6">
        <v>38.4375</v>
      </c>
      <c r="K6001" s="6">
        <v>37.25</v>
      </c>
      <c r="L6001" s="6">
        <v>89425.058275058196</v>
      </c>
    </row>
    <row r="6002" spans="1:12" ht="15" customHeight="1" x14ac:dyDescent="0.25">
      <c r="A6002" s="5">
        <v>36143</v>
      </c>
      <c r="B6002" s="6">
        <v>37.40625</v>
      </c>
      <c r="C6002" s="2">
        <v>5255800</v>
      </c>
      <c r="D6002" s="6">
        <v>-0.75</v>
      </c>
      <c r="E6002" s="6">
        <v>-1.9656019656019701</v>
      </c>
      <c r="F6002" s="6">
        <v>-1.96560395983717</v>
      </c>
      <c r="G6002" s="6">
        <v>42.515799999999999</v>
      </c>
      <c r="H6002" s="6">
        <v>99004.428904428903</v>
      </c>
      <c r="I6002" s="6">
        <v>37.78125</v>
      </c>
      <c r="J6002" s="6">
        <v>37.9375</v>
      </c>
      <c r="K6002" s="6">
        <v>37.09375</v>
      </c>
      <c r="L6002" s="6">
        <v>87094.055944055901</v>
      </c>
    </row>
    <row r="6003" spans="1:12" ht="15" customHeight="1" x14ac:dyDescent="0.25">
      <c r="A6003" s="5">
        <v>36140</v>
      </c>
      <c r="B6003" s="6">
        <v>38.15625</v>
      </c>
      <c r="C6003" s="2">
        <v>4994400</v>
      </c>
      <c r="D6003" s="6">
        <v>0.28125</v>
      </c>
      <c r="E6003" s="6">
        <v>0.74257425742574301</v>
      </c>
      <c r="F6003" s="6">
        <v>0.742575016411684</v>
      </c>
      <c r="G6003" s="6">
        <v>43.368248000000001</v>
      </c>
      <c r="H6003" s="6">
        <v>100991.487179487</v>
      </c>
      <c r="I6003" s="6">
        <v>38.03125</v>
      </c>
      <c r="J6003" s="6">
        <v>38.21875</v>
      </c>
      <c r="K6003" s="6">
        <v>37.53125</v>
      </c>
      <c r="L6003" s="6">
        <v>88842.307692307601</v>
      </c>
    </row>
    <row r="6004" spans="1:12" ht="15" customHeight="1" x14ac:dyDescent="0.25">
      <c r="A6004" s="5">
        <v>36139</v>
      </c>
      <c r="B6004" s="6">
        <v>37.875</v>
      </c>
      <c r="C6004" s="2">
        <v>5558000</v>
      </c>
      <c r="D6004" s="6">
        <v>-0.5</v>
      </c>
      <c r="E6004" s="6">
        <v>-1.3029315960912</v>
      </c>
      <c r="F6004" s="6">
        <v>-1.3029359275583201</v>
      </c>
      <c r="G6004" s="6">
        <v>43.048580000000001</v>
      </c>
      <c r="H6004" s="6">
        <v>100246.34032634</v>
      </c>
      <c r="I6004" s="6">
        <v>38.59375</v>
      </c>
      <c r="J6004" s="6">
        <v>38.59375</v>
      </c>
      <c r="K6004" s="6">
        <v>37.6875</v>
      </c>
      <c r="L6004" s="6">
        <v>88186.713286713202</v>
      </c>
    </row>
    <row r="6005" spans="1:12" ht="15" customHeight="1" x14ac:dyDescent="0.25">
      <c r="A6005" s="5">
        <v>36138</v>
      </c>
      <c r="B6005" s="6">
        <v>38.375</v>
      </c>
      <c r="C6005" s="2">
        <v>5423000</v>
      </c>
      <c r="D6005" s="6">
        <v>0.375</v>
      </c>
      <c r="E6005" s="6">
        <v>0.98684210526316296</v>
      </c>
      <c r="F6005" s="6">
        <v>1.0888267927637101</v>
      </c>
      <c r="G6005" s="6">
        <v>43.616880000000002</v>
      </c>
      <c r="H6005" s="6">
        <v>101571.048951048</v>
      </c>
      <c r="I6005" s="6">
        <v>38.40625</v>
      </c>
      <c r="J6005" s="6">
        <v>38.71875</v>
      </c>
      <c r="K6005" s="6">
        <v>38.03125</v>
      </c>
      <c r="L6005" s="6">
        <v>89352.214452214394</v>
      </c>
    </row>
    <row r="6006" spans="1:12" ht="15" customHeight="1" x14ac:dyDescent="0.25">
      <c r="A6006" s="5">
        <v>36137</v>
      </c>
      <c r="B6006" s="6">
        <v>38</v>
      </c>
      <c r="C6006" s="2">
        <v>6397800</v>
      </c>
      <c r="D6006" s="6">
        <v>0.6875</v>
      </c>
      <c r="E6006" s="6">
        <v>1.84254606365159</v>
      </c>
      <c r="F6006" s="6">
        <v>1.84254229577767</v>
      </c>
      <c r="G6006" s="6">
        <v>43.147083000000002</v>
      </c>
      <c r="H6006" s="6">
        <v>100475.951048951</v>
      </c>
      <c r="I6006" s="6">
        <v>37.375</v>
      </c>
      <c r="J6006" s="6">
        <v>38.46875</v>
      </c>
      <c r="K6006" s="6">
        <v>37.25</v>
      </c>
      <c r="L6006" s="6">
        <v>88478.0885780885</v>
      </c>
    </row>
    <row r="6007" spans="1:12" ht="15" customHeight="1" x14ac:dyDescent="0.25">
      <c r="A6007" s="5">
        <v>36136</v>
      </c>
      <c r="B6007" s="6">
        <v>37.3125</v>
      </c>
      <c r="C6007" s="2">
        <v>5101200</v>
      </c>
      <c r="D6007" s="6">
        <v>0.71875</v>
      </c>
      <c r="E6007" s="6">
        <v>1.9641332194705301</v>
      </c>
      <c r="F6007" s="6">
        <v>1.9641347013183299</v>
      </c>
      <c r="G6007" s="6">
        <v>42.366463000000003</v>
      </c>
      <c r="H6007" s="6">
        <v>98656.324009324002</v>
      </c>
      <c r="I6007" s="6">
        <v>36.875</v>
      </c>
      <c r="J6007" s="6">
        <v>38</v>
      </c>
      <c r="K6007" s="6">
        <v>36.625</v>
      </c>
      <c r="L6007" s="6">
        <v>86875.524475524406</v>
      </c>
    </row>
    <row r="6008" spans="1:12" ht="15" customHeight="1" x14ac:dyDescent="0.25">
      <c r="A6008" s="5">
        <v>36133</v>
      </c>
      <c r="B6008" s="6">
        <v>36.59375</v>
      </c>
      <c r="C6008" s="2">
        <v>7054600</v>
      </c>
      <c r="D6008" s="6">
        <v>0.84375</v>
      </c>
      <c r="E6008" s="6">
        <v>2.3601398601398502</v>
      </c>
      <c r="F6008" s="6">
        <v>2.36013839365636</v>
      </c>
      <c r="G6008" s="6">
        <v>41.550358000000003</v>
      </c>
      <c r="H6008" s="6">
        <v>96753.981351981303</v>
      </c>
      <c r="I6008" s="6">
        <v>36.34375</v>
      </c>
      <c r="J6008" s="6">
        <v>37.0625</v>
      </c>
      <c r="K6008" s="6">
        <v>35.8125</v>
      </c>
      <c r="L6008" s="6">
        <v>85200.116550116494</v>
      </c>
    </row>
    <row r="6009" spans="1:12" ht="15" customHeight="1" x14ac:dyDescent="0.25">
      <c r="A6009" s="5">
        <v>36132</v>
      </c>
      <c r="B6009" s="6">
        <v>35.75</v>
      </c>
      <c r="C6009" s="2">
        <v>5410600</v>
      </c>
      <c r="D6009" s="6">
        <v>-1.28125</v>
      </c>
      <c r="E6009" s="6">
        <v>-3.4599156118143402</v>
      </c>
      <c r="F6009" s="6">
        <v>-3.45990919947777</v>
      </c>
      <c r="G6009" s="6">
        <v>40.592323</v>
      </c>
      <c r="H6009" s="6">
        <v>94520.799533799494</v>
      </c>
      <c r="I6009" s="6">
        <v>36.96875</v>
      </c>
      <c r="J6009" s="6">
        <v>37.59375</v>
      </c>
      <c r="K6009" s="6">
        <v>35.71875</v>
      </c>
      <c r="L6009" s="6">
        <v>83233.333333333299</v>
      </c>
    </row>
    <row r="6010" spans="1:12" ht="15" customHeight="1" x14ac:dyDescent="0.25">
      <c r="A6010" s="5">
        <v>36131</v>
      </c>
      <c r="B6010" s="6">
        <v>37.03125</v>
      </c>
      <c r="C6010" s="2">
        <v>3768000</v>
      </c>
      <c r="D6010" s="6">
        <v>-0.40625</v>
      </c>
      <c r="E6010" s="6">
        <v>-1.08514190317194</v>
      </c>
      <c r="F6010" s="6">
        <v>-1.08514337592445</v>
      </c>
      <c r="G6010" s="6">
        <v>42.047114999999998</v>
      </c>
      <c r="H6010" s="6">
        <v>97911.923076923005</v>
      </c>
      <c r="I6010" s="6">
        <v>37.28125</v>
      </c>
      <c r="J6010" s="6">
        <v>37.59375</v>
      </c>
      <c r="K6010" s="6">
        <v>36.75</v>
      </c>
      <c r="L6010" s="6">
        <v>86219.930069929993</v>
      </c>
    </row>
    <row r="6011" spans="1:12" ht="15" customHeight="1" x14ac:dyDescent="0.25">
      <c r="A6011" s="5">
        <v>36130</v>
      </c>
      <c r="B6011" s="6">
        <v>37.4375</v>
      </c>
      <c r="C6011" s="2">
        <v>5921600</v>
      </c>
      <c r="D6011" s="6">
        <v>-0.21875</v>
      </c>
      <c r="E6011" s="6">
        <v>-0.58091286307053702</v>
      </c>
      <c r="F6011" s="6">
        <v>-0.58090917531891095</v>
      </c>
      <c r="G6011" s="6">
        <v>42.508392000000001</v>
      </c>
      <c r="H6011" s="6">
        <v>98987.160839160802</v>
      </c>
      <c r="I6011" s="6">
        <v>37.125</v>
      </c>
      <c r="J6011" s="6">
        <v>37.71875</v>
      </c>
      <c r="K6011" s="6">
        <v>36.53125</v>
      </c>
      <c r="L6011" s="6">
        <v>87166.899766899704</v>
      </c>
    </row>
    <row r="6012" spans="1:12" ht="15" customHeight="1" x14ac:dyDescent="0.25">
      <c r="A6012" s="5">
        <v>36129</v>
      </c>
      <c r="B6012" s="6">
        <v>37.65625</v>
      </c>
      <c r="C6012" s="2">
        <v>6714000</v>
      </c>
      <c r="D6012" s="6">
        <v>-0.625</v>
      </c>
      <c r="E6012" s="6">
        <v>-1.6326530612244801</v>
      </c>
      <c r="F6012" s="6">
        <v>-1.6326554745344</v>
      </c>
      <c r="G6012" s="6">
        <v>42.756770000000003</v>
      </c>
      <c r="H6012" s="6">
        <v>99566.130536130499</v>
      </c>
      <c r="I6012" s="6">
        <v>38.375</v>
      </c>
      <c r="J6012" s="6">
        <v>38.625</v>
      </c>
      <c r="K6012" s="6">
        <v>37.5625</v>
      </c>
      <c r="L6012" s="6">
        <v>87676.806526806497</v>
      </c>
    </row>
    <row r="6013" spans="1:12" ht="15" customHeight="1" x14ac:dyDescent="0.25">
      <c r="A6013" s="5">
        <v>36126</v>
      </c>
      <c r="B6013" s="6">
        <v>38.28125</v>
      </c>
      <c r="C6013" s="2">
        <v>2879000</v>
      </c>
      <c r="D6013" s="6">
        <v>0.40625</v>
      </c>
      <c r="E6013" s="6">
        <v>1.0726072607260599</v>
      </c>
      <c r="F6013" s="6">
        <v>1.0725993447204101</v>
      </c>
      <c r="G6013" s="6">
        <v>43.466427000000003</v>
      </c>
      <c r="H6013" s="6">
        <v>101220.342657342</v>
      </c>
      <c r="I6013" s="6">
        <v>38</v>
      </c>
      <c r="J6013" s="6">
        <v>38.28125</v>
      </c>
      <c r="K6013" s="6">
        <v>37.8125</v>
      </c>
      <c r="L6013" s="6">
        <v>89133.682983682898</v>
      </c>
    </row>
    <row r="6014" spans="1:12" ht="15" customHeight="1" x14ac:dyDescent="0.25">
      <c r="A6014" s="5">
        <v>36124</v>
      </c>
      <c r="B6014" s="6">
        <v>37.875</v>
      </c>
      <c r="C6014" s="2">
        <v>4979000</v>
      </c>
      <c r="D6014" s="6">
        <v>0.5</v>
      </c>
      <c r="E6014" s="6">
        <v>1.33779264214046</v>
      </c>
      <c r="F6014" s="6">
        <v>1.33779549505215</v>
      </c>
      <c r="G6014" s="6">
        <v>43.005153999999997</v>
      </c>
      <c r="H6014" s="6">
        <v>100145.114219114</v>
      </c>
      <c r="I6014" s="6">
        <v>37.5</v>
      </c>
      <c r="J6014" s="6">
        <v>38</v>
      </c>
      <c r="K6014" s="6">
        <v>37.125</v>
      </c>
      <c r="L6014" s="6">
        <v>88186.713286713202</v>
      </c>
    </row>
    <row r="6015" spans="1:12" ht="15" customHeight="1" x14ac:dyDescent="0.25">
      <c r="A6015" s="5">
        <v>36123</v>
      </c>
      <c r="B6015" s="6">
        <v>37.375</v>
      </c>
      <c r="C6015" s="2">
        <v>4819400</v>
      </c>
      <c r="D6015" s="6">
        <v>-9.375E-2</v>
      </c>
      <c r="E6015" s="6">
        <v>-0.25020850708924403</v>
      </c>
      <c r="F6015" s="6">
        <v>-0.250209918574195</v>
      </c>
      <c r="G6015" s="6">
        <v>42.437427999999997</v>
      </c>
      <c r="H6015" s="6">
        <v>98821.743589743506</v>
      </c>
      <c r="I6015" s="6">
        <v>37.46875</v>
      </c>
      <c r="J6015" s="6">
        <v>37.5</v>
      </c>
      <c r="K6015" s="6">
        <v>37.125</v>
      </c>
      <c r="L6015" s="6">
        <v>87021.212121212098</v>
      </c>
    </row>
    <row r="6016" spans="1:12" ht="15" customHeight="1" x14ac:dyDescent="0.25">
      <c r="A6016" s="5">
        <v>36122</v>
      </c>
      <c r="B6016" s="6">
        <v>37.46875</v>
      </c>
      <c r="C6016" s="2">
        <v>5700800</v>
      </c>
      <c r="D6016" s="6">
        <v>0.59375</v>
      </c>
      <c r="E6016" s="6">
        <v>1.6101694915254099</v>
      </c>
      <c r="F6016" s="6">
        <v>1.6101787211276899</v>
      </c>
      <c r="G6016" s="6">
        <v>42.543877000000002</v>
      </c>
      <c r="H6016" s="6">
        <v>99069.876456876402</v>
      </c>
      <c r="I6016" s="6">
        <v>36.96875</v>
      </c>
      <c r="J6016" s="6">
        <v>37.46875</v>
      </c>
      <c r="K6016" s="6">
        <v>36.59375</v>
      </c>
      <c r="L6016" s="6">
        <v>87239.743589743506</v>
      </c>
    </row>
    <row r="6017" spans="1:12" ht="15" customHeight="1" x14ac:dyDescent="0.25">
      <c r="A6017" s="5">
        <v>36119</v>
      </c>
      <c r="B6017" s="6">
        <v>36.875</v>
      </c>
      <c r="C6017" s="2">
        <v>6256000</v>
      </c>
      <c r="D6017" s="6">
        <v>0.375</v>
      </c>
      <c r="E6017" s="6">
        <v>1.0273972602739601</v>
      </c>
      <c r="F6017" s="6">
        <v>1.02738858375091</v>
      </c>
      <c r="G6017" s="6">
        <v>41.869700000000002</v>
      </c>
      <c r="H6017" s="6">
        <v>97498.368298368296</v>
      </c>
      <c r="I6017" s="6">
        <v>36.90625</v>
      </c>
      <c r="J6017" s="6">
        <v>36.90625</v>
      </c>
      <c r="K6017" s="6">
        <v>36.40625</v>
      </c>
      <c r="L6017" s="6">
        <v>85855.710955710907</v>
      </c>
    </row>
    <row r="6018" spans="1:12" ht="15" customHeight="1" x14ac:dyDescent="0.25">
      <c r="A6018" s="5">
        <v>36118</v>
      </c>
      <c r="B6018" s="6">
        <v>36.5</v>
      </c>
      <c r="C6018" s="2">
        <v>7151600</v>
      </c>
      <c r="D6018" s="6">
        <v>-0.1875</v>
      </c>
      <c r="E6018" s="6">
        <v>-0.51107325383304902</v>
      </c>
      <c r="F6018" s="6">
        <v>-0.511073736400391</v>
      </c>
      <c r="G6018" s="6">
        <v>41.443910000000002</v>
      </c>
      <c r="H6018" s="6">
        <v>96505.850815850805</v>
      </c>
      <c r="I6018" s="6">
        <v>37.25</v>
      </c>
      <c r="J6018" s="6">
        <v>37.25</v>
      </c>
      <c r="K6018" s="6">
        <v>36.3125</v>
      </c>
      <c r="L6018" s="6">
        <v>84981.585081584999</v>
      </c>
    </row>
    <row r="6019" spans="1:12" ht="15" customHeight="1" x14ac:dyDescent="0.25">
      <c r="A6019" s="5">
        <v>36117</v>
      </c>
      <c r="B6019" s="6">
        <v>36.6875</v>
      </c>
      <c r="C6019" s="2">
        <v>6320400</v>
      </c>
      <c r="D6019" s="6">
        <v>0.875</v>
      </c>
      <c r="E6019" s="6">
        <v>2.4432809773123898</v>
      </c>
      <c r="F6019" s="6">
        <v>2.4432774623007498</v>
      </c>
      <c r="G6019" s="6">
        <v>41.656807000000001</v>
      </c>
      <c r="H6019" s="6">
        <v>97002.114219114199</v>
      </c>
      <c r="I6019" s="6">
        <v>36.4375</v>
      </c>
      <c r="J6019" s="6">
        <v>36.6875</v>
      </c>
      <c r="K6019" s="6">
        <v>36.125</v>
      </c>
      <c r="L6019" s="6">
        <v>85418.648018648004</v>
      </c>
    </row>
    <row r="6020" spans="1:12" ht="15" customHeight="1" x14ac:dyDescent="0.25">
      <c r="A6020" s="5">
        <v>36116</v>
      </c>
      <c r="B6020" s="6">
        <v>35.8125</v>
      </c>
      <c r="C6020" s="2">
        <v>6713600</v>
      </c>
      <c r="D6020" s="6">
        <v>0.28125</v>
      </c>
      <c r="E6020" s="6">
        <v>0.79155672823219003</v>
      </c>
      <c r="F6020" s="6">
        <v>0.79156869656260498</v>
      </c>
      <c r="G6020" s="6">
        <v>40.663290000000003</v>
      </c>
      <c r="H6020" s="6">
        <v>94686.223776223705</v>
      </c>
      <c r="I6020" s="6">
        <v>35.53125</v>
      </c>
      <c r="J6020" s="6">
        <v>36.15625</v>
      </c>
      <c r="K6020" s="6">
        <v>35.125</v>
      </c>
      <c r="L6020" s="6">
        <v>83379.020979020905</v>
      </c>
    </row>
    <row r="6021" spans="1:12" ht="15" customHeight="1" x14ac:dyDescent="0.25">
      <c r="A6021" s="5">
        <v>36115</v>
      </c>
      <c r="B6021" s="6">
        <v>35.53125</v>
      </c>
      <c r="C6021" s="2">
        <v>6308000</v>
      </c>
      <c r="D6021" s="6">
        <v>0.6875</v>
      </c>
      <c r="E6021" s="6">
        <v>1.97309417040358</v>
      </c>
      <c r="F6021" s="6">
        <v>1.9730902259972301</v>
      </c>
      <c r="G6021" s="6">
        <v>40.343940000000003</v>
      </c>
      <c r="H6021" s="6">
        <v>93941.818181818104</v>
      </c>
      <c r="I6021" s="6">
        <v>35.9375</v>
      </c>
      <c r="J6021" s="6">
        <v>35.9375</v>
      </c>
      <c r="K6021" s="6">
        <v>35</v>
      </c>
      <c r="L6021" s="6">
        <v>82723.426573426506</v>
      </c>
    </row>
    <row r="6022" spans="1:12" ht="15" customHeight="1" x14ac:dyDescent="0.25">
      <c r="A6022" s="5">
        <v>36112</v>
      </c>
      <c r="B6022" s="6">
        <v>34.84375</v>
      </c>
      <c r="C6022" s="2">
        <v>4927000</v>
      </c>
      <c r="D6022" s="6">
        <v>0.46875</v>
      </c>
      <c r="E6022" s="6">
        <v>1.36363636363636</v>
      </c>
      <c r="F6022" s="6">
        <v>1.3636312395147501</v>
      </c>
      <c r="G6022" s="6">
        <v>39.563319999999997</v>
      </c>
      <c r="H6022" s="6">
        <v>92122.191142191106</v>
      </c>
      <c r="I6022" s="6">
        <v>34.6875</v>
      </c>
      <c r="J6022" s="6">
        <v>35.03125</v>
      </c>
      <c r="K6022" s="6">
        <v>34.40625</v>
      </c>
      <c r="L6022" s="6">
        <v>81120.862470862397</v>
      </c>
    </row>
    <row r="6023" spans="1:12" ht="15" customHeight="1" x14ac:dyDescent="0.25">
      <c r="A6023" s="5">
        <v>36111</v>
      </c>
      <c r="B6023" s="6">
        <v>34.375</v>
      </c>
      <c r="C6023" s="2">
        <v>5441200</v>
      </c>
      <c r="D6023" s="6">
        <v>-0.5</v>
      </c>
      <c r="E6023" s="6">
        <v>-1.4336917562724001</v>
      </c>
      <c r="F6023" s="6">
        <v>-1.4336897649736999</v>
      </c>
      <c r="G6023" s="6">
        <v>39.031080000000003</v>
      </c>
      <c r="H6023" s="6">
        <v>90881.538461538395</v>
      </c>
      <c r="I6023" s="6">
        <v>35</v>
      </c>
      <c r="J6023" s="6">
        <v>35.21875</v>
      </c>
      <c r="K6023" s="6">
        <v>33.875</v>
      </c>
      <c r="L6023" s="6">
        <v>80028.205128205096</v>
      </c>
    </row>
    <row r="6024" spans="1:12" ht="15" customHeight="1" x14ac:dyDescent="0.25">
      <c r="A6024" s="5">
        <v>36110</v>
      </c>
      <c r="B6024" s="6">
        <v>34.875</v>
      </c>
      <c r="C6024" s="2">
        <v>5648000</v>
      </c>
      <c r="D6024" s="6">
        <v>-0.21875</v>
      </c>
      <c r="E6024" s="6">
        <v>-0.62333036509349904</v>
      </c>
      <c r="F6024" s="6">
        <v>-0.62332888124111396</v>
      </c>
      <c r="G6024" s="6">
        <v>39.598804000000001</v>
      </c>
      <c r="H6024" s="6">
        <v>92204.904428904396</v>
      </c>
      <c r="I6024" s="6">
        <v>35.25</v>
      </c>
      <c r="J6024" s="6">
        <v>35.34375</v>
      </c>
      <c r="K6024" s="6">
        <v>34.78125</v>
      </c>
      <c r="L6024" s="6">
        <v>81193.7062937062</v>
      </c>
    </row>
    <row r="6025" spans="1:12" ht="15" customHeight="1" x14ac:dyDescent="0.25">
      <c r="A6025" s="5">
        <v>36109</v>
      </c>
      <c r="B6025" s="6">
        <v>35.09375</v>
      </c>
      <c r="C6025" s="2">
        <v>9373400</v>
      </c>
      <c r="D6025" s="6">
        <v>-0.1875</v>
      </c>
      <c r="E6025" s="6">
        <v>-0.53144375553587597</v>
      </c>
      <c r="F6025" s="6">
        <v>-0.53144427070539402</v>
      </c>
      <c r="G6025" s="6">
        <v>39.847183000000001</v>
      </c>
      <c r="H6025" s="6">
        <v>92783.876456876402</v>
      </c>
      <c r="I6025" s="6">
        <v>35.375</v>
      </c>
      <c r="J6025" s="6">
        <v>35.5625</v>
      </c>
      <c r="K6025" s="6">
        <v>34.40625</v>
      </c>
      <c r="L6025" s="6">
        <v>81703.613053612993</v>
      </c>
    </row>
    <row r="6026" spans="1:12" ht="15" customHeight="1" x14ac:dyDescent="0.25">
      <c r="A6026" s="5">
        <v>36108</v>
      </c>
      <c r="B6026" s="6">
        <v>35.28125</v>
      </c>
      <c r="C6026" s="2">
        <v>7620400</v>
      </c>
      <c r="D6026" s="6">
        <v>-0.4375</v>
      </c>
      <c r="E6026" s="6">
        <v>-1.22484689413823</v>
      </c>
      <c r="F6026" s="6">
        <v>-1.2248488787587899</v>
      </c>
      <c r="G6026" s="6">
        <v>40.060079999999999</v>
      </c>
      <c r="H6026" s="6">
        <v>93280.139860139796</v>
      </c>
      <c r="I6026" s="6">
        <v>35.71875</v>
      </c>
      <c r="J6026" s="6">
        <v>36.21875</v>
      </c>
      <c r="K6026" s="6">
        <v>35.03125</v>
      </c>
      <c r="L6026" s="6">
        <v>82140.675990675896</v>
      </c>
    </row>
    <row r="6027" spans="1:12" ht="15" customHeight="1" x14ac:dyDescent="0.25">
      <c r="A6027" s="5">
        <v>36105</v>
      </c>
      <c r="B6027" s="6">
        <v>35.71875</v>
      </c>
      <c r="C6027" s="2">
        <v>9295400</v>
      </c>
      <c r="D6027" s="6">
        <v>0.59375</v>
      </c>
      <c r="E6027" s="6">
        <v>1.69039145907472</v>
      </c>
      <c r="F6027" s="6">
        <v>1.69038841634165</v>
      </c>
      <c r="G6027" s="6">
        <v>40.556840000000001</v>
      </c>
      <c r="H6027" s="6">
        <v>94438.0885780885</v>
      </c>
      <c r="I6027" s="6">
        <v>35.09375</v>
      </c>
      <c r="J6027" s="6">
        <v>35.78125</v>
      </c>
      <c r="K6027" s="6">
        <v>34.75</v>
      </c>
      <c r="L6027" s="6">
        <v>83160.489510489497</v>
      </c>
    </row>
    <row r="6028" spans="1:12" ht="15" customHeight="1" x14ac:dyDescent="0.25">
      <c r="A6028" s="5">
        <v>36104</v>
      </c>
      <c r="B6028" s="6">
        <v>35.125</v>
      </c>
      <c r="C6028" s="2">
        <v>8379000</v>
      </c>
      <c r="D6028" s="6">
        <v>1.09375</v>
      </c>
      <c r="E6028" s="6">
        <v>3.2139577594123101</v>
      </c>
      <c r="F6028" s="6">
        <v>3.2139683773349601</v>
      </c>
      <c r="G6028" s="6">
        <v>39.882668000000002</v>
      </c>
      <c r="H6028" s="6">
        <v>92866.592074592001</v>
      </c>
      <c r="I6028" s="6">
        <v>34.15625</v>
      </c>
      <c r="J6028" s="6">
        <v>35.125</v>
      </c>
      <c r="K6028" s="6">
        <v>33.53125</v>
      </c>
      <c r="L6028" s="6">
        <v>81776.456876456796</v>
      </c>
    </row>
    <row r="6029" spans="1:12" ht="15" customHeight="1" x14ac:dyDescent="0.25">
      <c r="A6029" s="5">
        <v>36103</v>
      </c>
      <c r="B6029" s="6">
        <v>34.03125</v>
      </c>
      <c r="C6029" s="2">
        <v>8176600</v>
      </c>
      <c r="D6029" s="6">
        <v>0.59375</v>
      </c>
      <c r="E6029" s="6">
        <v>1.7757009345794299</v>
      </c>
      <c r="F6029" s="6">
        <v>1.7756951867819499</v>
      </c>
      <c r="G6029" s="6">
        <v>38.640765999999999</v>
      </c>
      <c r="H6029" s="6">
        <v>89971.715617715599</v>
      </c>
      <c r="I6029" s="6">
        <v>33.5</v>
      </c>
      <c r="J6029" s="6">
        <v>34.3125</v>
      </c>
      <c r="K6029" s="6">
        <v>33.5</v>
      </c>
      <c r="L6029" s="6">
        <v>79226.923076923005</v>
      </c>
    </row>
    <row r="6030" spans="1:12" ht="15" customHeight="1" x14ac:dyDescent="0.25">
      <c r="A6030" s="5">
        <v>36102</v>
      </c>
      <c r="B6030" s="6">
        <v>33.4375</v>
      </c>
      <c r="C6030" s="2">
        <v>7066400</v>
      </c>
      <c r="D6030" s="6">
        <v>-0.96875</v>
      </c>
      <c r="E6030" s="6">
        <v>-2.8156221616711998</v>
      </c>
      <c r="F6030" s="6">
        <v>-2.8156252189372299</v>
      </c>
      <c r="G6030" s="6">
        <v>37.966594999999998</v>
      </c>
      <c r="H6030" s="6">
        <v>88400.221445221396</v>
      </c>
      <c r="I6030" s="6">
        <v>34.4375</v>
      </c>
      <c r="J6030" s="6">
        <v>34.4375</v>
      </c>
      <c r="K6030" s="6">
        <v>33.40625</v>
      </c>
      <c r="L6030" s="6">
        <v>77842.890442890406</v>
      </c>
    </row>
    <row r="6031" spans="1:12" ht="15" customHeight="1" x14ac:dyDescent="0.25">
      <c r="A6031" s="5">
        <v>36101</v>
      </c>
      <c r="B6031" s="6">
        <v>34.40625</v>
      </c>
      <c r="C6031" s="2">
        <v>6830800</v>
      </c>
      <c r="D6031" s="6">
        <v>-0.125</v>
      </c>
      <c r="E6031" s="6">
        <v>-0.361990950226243</v>
      </c>
      <c r="F6031" s="6">
        <v>-0.36198535766179801</v>
      </c>
      <c r="G6031" s="6">
        <v>39.066563000000002</v>
      </c>
      <c r="H6031" s="6">
        <v>90964.249417249404</v>
      </c>
      <c r="I6031" s="6">
        <v>34.65625</v>
      </c>
      <c r="J6031" s="6">
        <v>34.78125</v>
      </c>
      <c r="K6031" s="6">
        <v>34.03125</v>
      </c>
      <c r="L6031" s="6">
        <v>80101.048951048899</v>
      </c>
    </row>
    <row r="6032" spans="1:12" ht="15" customHeight="1" x14ac:dyDescent="0.25">
      <c r="A6032" s="5">
        <v>36098</v>
      </c>
      <c r="B6032" s="6">
        <v>34.53125</v>
      </c>
      <c r="C6032" s="2">
        <v>9461600</v>
      </c>
      <c r="D6032" s="6">
        <v>0.8125</v>
      </c>
      <c r="E6032" s="6">
        <v>2.4096385542168699</v>
      </c>
      <c r="F6032" s="6">
        <v>2.4096365402024902</v>
      </c>
      <c r="G6032" s="6">
        <v>39.208492</v>
      </c>
      <c r="H6032" s="6">
        <v>91295.086247086205</v>
      </c>
      <c r="I6032" s="6">
        <v>34</v>
      </c>
      <c r="J6032" s="6">
        <v>34.71875</v>
      </c>
      <c r="K6032" s="6">
        <v>33.71875</v>
      </c>
      <c r="L6032" s="6">
        <v>80392.424242424197</v>
      </c>
    </row>
    <row r="6033" spans="1:12" ht="15" customHeight="1" x14ac:dyDescent="0.25">
      <c r="A6033" s="5">
        <v>36097</v>
      </c>
      <c r="B6033" s="6">
        <v>33.71875</v>
      </c>
      <c r="C6033" s="2">
        <v>5707200</v>
      </c>
      <c r="D6033" s="6">
        <v>1.3125</v>
      </c>
      <c r="E6033" s="6">
        <v>4.0501446480231298</v>
      </c>
      <c r="F6033" s="6">
        <v>4.0501459112218097</v>
      </c>
      <c r="G6033" s="6">
        <v>38.285939999999997</v>
      </c>
      <c r="H6033" s="6">
        <v>89144.615384615303</v>
      </c>
      <c r="I6033" s="6">
        <v>33.125</v>
      </c>
      <c r="J6033" s="6">
        <v>33.8125</v>
      </c>
      <c r="K6033" s="6">
        <v>32.65625</v>
      </c>
      <c r="L6033" s="6">
        <v>78498.484848484804</v>
      </c>
    </row>
    <row r="6034" spans="1:12" ht="15" customHeight="1" x14ac:dyDescent="0.25">
      <c r="A6034" s="5">
        <v>36096</v>
      </c>
      <c r="B6034" s="6">
        <v>32.40625</v>
      </c>
      <c r="C6034" s="2">
        <v>5878600</v>
      </c>
      <c r="D6034" s="6">
        <v>0.78125</v>
      </c>
      <c r="E6034" s="6">
        <v>2.4703557312252902</v>
      </c>
      <c r="F6034" s="6">
        <v>2.4703558412983702</v>
      </c>
      <c r="G6034" s="6">
        <v>36.795662</v>
      </c>
      <c r="H6034" s="6">
        <v>85670.773892773796</v>
      </c>
      <c r="I6034" s="6">
        <v>31.5625</v>
      </c>
      <c r="J6034" s="6">
        <v>32.96875</v>
      </c>
      <c r="K6034" s="6">
        <v>31.375</v>
      </c>
      <c r="L6034" s="6">
        <v>75439.044289044206</v>
      </c>
    </row>
    <row r="6035" spans="1:12" ht="15" customHeight="1" x14ac:dyDescent="0.25">
      <c r="A6035" s="5">
        <v>36095</v>
      </c>
      <c r="B6035" s="6">
        <v>31.625</v>
      </c>
      <c r="C6035" s="2">
        <v>7770000</v>
      </c>
      <c r="D6035" s="6">
        <v>-1.0625</v>
      </c>
      <c r="E6035" s="6">
        <v>-3.25047801147227</v>
      </c>
      <c r="F6035" s="6">
        <v>-3.25048545049563</v>
      </c>
      <c r="G6035" s="6">
        <v>35.908591999999999</v>
      </c>
      <c r="H6035" s="6">
        <v>83603.011655011607</v>
      </c>
      <c r="I6035" s="6">
        <v>33</v>
      </c>
      <c r="J6035" s="6">
        <v>33.15625</v>
      </c>
      <c r="K6035" s="6">
        <v>31.5</v>
      </c>
      <c r="L6035" s="6">
        <v>73617.948717948704</v>
      </c>
    </row>
    <row r="6036" spans="1:12" ht="15" customHeight="1" x14ac:dyDescent="0.25">
      <c r="A6036" s="5">
        <v>36094</v>
      </c>
      <c r="B6036" s="6">
        <v>32.6875</v>
      </c>
      <c r="C6036" s="2">
        <v>5800600</v>
      </c>
      <c r="D6036" s="6">
        <v>-1.3125</v>
      </c>
      <c r="E6036" s="6">
        <v>-3.86029411764705</v>
      </c>
      <c r="F6036" s="6">
        <v>-3.86029001313447</v>
      </c>
      <c r="G6036" s="6">
        <v>37.115009999999998</v>
      </c>
      <c r="H6036" s="6">
        <v>86415.174825174807</v>
      </c>
      <c r="I6036" s="6">
        <v>33.59375</v>
      </c>
      <c r="J6036" s="6">
        <v>33.8125</v>
      </c>
      <c r="K6036" s="6">
        <v>32.6875</v>
      </c>
      <c r="L6036" s="6">
        <v>76094.638694638605</v>
      </c>
    </row>
    <row r="6037" spans="1:12" ht="15" customHeight="1" x14ac:dyDescent="0.25">
      <c r="A6037" s="5">
        <v>36091</v>
      </c>
      <c r="B6037" s="6">
        <v>34</v>
      </c>
      <c r="C6037" s="2">
        <v>5980200</v>
      </c>
      <c r="D6037" s="6">
        <v>0.59375</v>
      </c>
      <c r="E6037" s="6">
        <v>1.7773620205799801</v>
      </c>
      <c r="F6037" s="6">
        <v>1.7773695523279001</v>
      </c>
      <c r="G6037" s="6">
        <v>38.605286</v>
      </c>
      <c r="H6037" s="6">
        <v>89889.011655011607</v>
      </c>
      <c r="I6037" s="6">
        <v>33.40625</v>
      </c>
      <c r="J6037" s="6">
        <v>34</v>
      </c>
      <c r="K6037" s="6">
        <v>32.9375</v>
      </c>
      <c r="L6037" s="6">
        <v>79154.079254079203</v>
      </c>
    </row>
    <row r="6038" spans="1:12" ht="15" customHeight="1" x14ac:dyDescent="0.25">
      <c r="A6038" s="5">
        <v>36090</v>
      </c>
      <c r="B6038" s="6">
        <v>33.40625</v>
      </c>
      <c r="C6038" s="2">
        <v>5954400</v>
      </c>
      <c r="D6038" s="6">
        <v>0.9375</v>
      </c>
      <c r="E6038" s="6">
        <v>2.88739172281038</v>
      </c>
      <c r="F6038" s="6">
        <v>2.88738918263391</v>
      </c>
      <c r="G6038" s="6">
        <v>37.931109999999997</v>
      </c>
      <c r="H6038" s="6">
        <v>88317.505827505796</v>
      </c>
      <c r="I6038" s="6">
        <v>32.5625</v>
      </c>
      <c r="J6038" s="6">
        <v>33.625</v>
      </c>
      <c r="K6038" s="6">
        <v>32.28125</v>
      </c>
      <c r="L6038" s="6">
        <v>77770.046620046603</v>
      </c>
    </row>
    <row r="6039" spans="1:12" ht="15" customHeight="1" x14ac:dyDescent="0.25">
      <c r="A6039" s="5">
        <v>36089</v>
      </c>
      <c r="B6039" s="6">
        <v>32.46875</v>
      </c>
      <c r="C6039" s="2">
        <v>8303000</v>
      </c>
      <c r="D6039" s="6">
        <v>-0.3125</v>
      </c>
      <c r="E6039" s="6">
        <v>-0.95328884652049395</v>
      </c>
      <c r="F6039" s="6">
        <v>-0.95328890286529</v>
      </c>
      <c r="G6039" s="6">
        <v>36.866627000000001</v>
      </c>
      <c r="H6039" s="6">
        <v>85836.193473193402</v>
      </c>
      <c r="I6039" s="6">
        <v>33</v>
      </c>
      <c r="J6039" s="6">
        <v>33.03125</v>
      </c>
      <c r="K6039" s="6">
        <v>32.28125</v>
      </c>
      <c r="L6039" s="6">
        <v>75584.731934731899</v>
      </c>
    </row>
    <row r="6040" spans="1:12" ht="15" customHeight="1" x14ac:dyDescent="0.25">
      <c r="A6040" s="5">
        <v>36088</v>
      </c>
      <c r="B6040" s="6">
        <v>32.78125</v>
      </c>
      <c r="C6040" s="2">
        <v>11116200</v>
      </c>
      <c r="D6040" s="6">
        <v>-1.59375</v>
      </c>
      <c r="E6040" s="6">
        <v>-4.6363636363636296</v>
      </c>
      <c r="F6040" s="6">
        <v>-4.6363692728974</v>
      </c>
      <c r="G6040" s="6">
        <v>37.221454999999999</v>
      </c>
      <c r="H6040" s="6">
        <v>86663.298368298303</v>
      </c>
      <c r="I6040" s="6">
        <v>34.5</v>
      </c>
      <c r="J6040" s="6">
        <v>34.71875</v>
      </c>
      <c r="K6040" s="6">
        <v>32.6875</v>
      </c>
      <c r="L6040" s="6">
        <v>76313.1701631701</v>
      </c>
    </row>
    <row r="6041" spans="1:12" ht="15" customHeight="1" x14ac:dyDescent="0.25">
      <c r="A6041" s="5">
        <v>36087</v>
      </c>
      <c r="B6041" s="6">
        <v>34.375</v>
      </c>
      <c r="C6041" s="2">
        <v>9865400</v>
      </c>
      <c r="D6041" s="6">
        <v>1.0625</v>
      </c>
      <c r="E6041" s="6">
        <v>3.18949343339587</v>
      </c>
      <c r="F6041" s="6">
        <v>3.18949288777574</v>
      </c>
      <c r="G6041" s="6">
        <v>39.031080000000003</v>
      </c>
      <c r="H6041" s="6">
        <v>90881.538461538395</v>
      </c>
      <c r="I6041" s="6">
        <v>34</v>
      </c>
      <c r="J6041" s="6">
        <v>34.46875</v>
      </c>
      <c r="K6041" s="6">
        <v>33.8125</v>
      </c>
      <c r="L6041" s="6">
        <v>80028.205128205096</v>
      </c>
    </row>
    <row r="6042" spans="1:12" ht="15" customHeight="1" x14ac:dyDescent="0.25">
      <c r="A6042" s="5">
        <v>36084</v>
      </c>
      <c r="B6042" s="6">
        <v>33.3125</v>
      </c>
      <c r="C6042" s="2">
        <v>13891800</v>
      </c>
      <c r="D6042" s="6">
        <v>1</v>
      </c>
      <c r="E6042" s="6">
        <v>3.0947775628626699</v>
      </c>
      <c r="F6042" s="6">
        <v>3.09478428986742</v>
      </c>
      <c r="G6042" s="6">
        <v>37.824665000000003</v>
      </c>
      <c r="H6042" s="6">
        <v>88069.382284382198</v>
      </c>
      <c r="I6042" s="6">
        <v>33.125</v>
      </c>
      <c r="J6042" s="6">
        <v>33.84375</v>
      </c>
      <c r="K6042" s="6">
        <v>32.84375</v>
      </c>
      <c r="L6042" s="6">
        <v>77551.515151515094</v>
      </c>
    </row>
    <row r="6043" spans="1:12" ht="15" customHeight="1" x14ac:dyDescent="0.25">
      <c r="A6043" s="5">
        <v>36083</v>
      </c>
      <c r="B6043" s="6">
        <v>32.3125</v>
      </c>
      <c r="C6043" s="2">
        <v>9908400</v>
      </c>
      <c r="D6043" s="6">
        <v>1.75</v>
      </c>
      <c r="E6043" s="6">
        <v>5.7259713701431396</v>
      </c>
      <c r="F6043" s="6">
        <v>5.7259601558173197</v>
      </c>
      <c r="G6043" s="6">
        <v>36.689213000000002</v>
      </c>
      <c r="H6043" s="6">
        <v>85422.641025641002</v>
      </c>
      <c r="I6043" s="6">
        <v>30.5</v>
      </c>
      <c r="J6043" s="6">
        <v>32.5</v>
      </c>
      <c r="K6043" s="6">
        <v>30.40625</v>
      </c>
      <c r="L6043" s="6">
        <v>75220.512820512798</v>
      </c>
    </row>
    <row r="6044" spans="1:12" ht="15" customHeight="1" x14ac:dyDescent="0.25">
      <c r="A6044" s="5">
        <v>36082</v>
      </c>
      <c r="B6044" s="6">
        <v>30.5625</v>
      </c>
      <c r="C6044" s="2">
        <v>8075000</v>
      </c>
      <c r="D6044" s="6">
        <v>0.59375</v>
      </c>
      <c r="E6044" s="6">
        <v>1.98123044838374</v>
      </c>
      <c r="F6044" s="6">
        <v>1.9812387467686701</v>
      </c>
      <c r="G6044" s="6">
        <v>34.702179999999998</v>
      </c>
      <c r="H6044" s="6">
        <v>80790.862470862397</v>
      </c>
      <c r="I6044" s="6">
        <v>29.8125</v>
      </c>
      <c r="J6044" s="6">
        <v>31.125</v>
      </c>
      <c r="K6044" s="6">
        <v>29.8125</v>
      </c>
      <c r="L6044" s="6">
        <v>71141.258741258702</v>
      </c>
    </row>
    <row r="6045" spans="1:12" ht="15" customHeight="1" x14ac:dyDescent="0.25">
      <c r="A6045" s="5">
        <v>36081</v>
      </c>
      <c r="B6045" s="6">
        <v>29.96875</v>
      </c>
      <c r="C6045" s="2">
        <v>4978400</v>
      </c>
      <c r="D6045" s="6">
        <v>-0.4375</v>
      </c>
      <c r="E6045" s="6">
        <v>-1.43884892086331</v>
      </c>
      <c r="F6045" s="6">
        <v>-1.4388541095066001</v>
      </c>
      <c r="G6045" s="6">
        <v>34.028004000000003</v>
      </c>
      <c r="H6045" s="6">
        <v>79219.356643356601</v>
      </c>
      <c r="I6045" s="6">
        <v>30.59375</v>
      </c>
      <c r="J6045" s="6">
        <v>30.59375</v>
      </c>
      <c r="K6045" s="6">
        <v>29.75</v>
      </c>
      <c r="L6045" s="6">
        <v>69757.226107226103</v>
      </c>
    </row>
    <row r="6046" spans="1:12" ht="15" customHeight="1" x14ac:dyDescent="0.25">
      <c r="A6046" s="5">
        <v>36080</v>
      </c>
      <c r="B6046" s="6">
        <v>30.40625</v>
      </c>
      <c r="C6046" s="2">
        <v>8764200</v>
      </c>
      <c r="D6046" s="6">
        <v>0.84375</v>
      </c>
      <c r="E6046" s="6">
        <v>2.8541226215644802</v>
      </c>
      <c r="F6046" s="6">
        <v>2.8541299245529599</v>
      </c>
      <c r="G6046" s="6">
        <v>34.524765000000002</v>
      </c>
      <c r="H6046" s="6">
        <v>80377.307692307601</v>
      </c>
      <c r="I6046" s="6">
        <v>30.96875</v>
      </c>
      <c r="J6046" s="6">
        <v>30.96875</v>
      </c>
      <c r="K6046" s="6">
        <v>30.25</v>
      </c>
      <c r="L6046" s="6">
        <v>70777.039627039601</v>
      </c>
    </row>
    <row r="6047" spans="1:12" ht="15" customHeight="1" x14ac:dyDescent="0.25">
      <c r="A6047" s="5">
        <v>36077</v>
      </c>
      <c r="B6047" s="6">
        <v>29.5625</v>
      </c>
      <c r="C6047" s="2">
        <v>7876600</v>
      </c>
      <c r="D6047" s="6">
        <v>1.15625</v>
      </c>
      <c r="E6047" s="6">
        <v>4.0704070407040698</v>
      </c>
      <c r="F6047" s="6">
        <v>4.0704053319006999</v>
      </c>
      <c r="G6047" s="6">
        <v>33.566727</v>
      </c>
      <c r="H6047" s="6">
        <v>78144.118881118804</v>
      </c>
      <c r="I6047" s="6">
        <v>29</v>
      </c>
      <c r="J6047" s="6">
        <v>29.8125</v>
      </c>
      <c r="K6047" s="6">
        <v>27.875</v>
      </c>
      <c r="L6047" s="6">
        <v>68810.256410256407</v>
      </c>
    </row>
    <row r="6048" spans="1:12" ht="15" customHeight="1" x14ac:dyDescent="0.25">
      <c r="A6048" s="5">
        <v>36076</v>
      </c>
      <c r="B6048" s="6">
        <v>28.40625</v>
      </c>
      <c r="C6048" s="2">
        <v>13739800</v>
      </c>
      <c r="D6048" s="6">
        <v>-0.96875</v>
      </c>
      <c r="E6048" s="6">
        <v>-3.2978723404255299</v>
      </c>
      <c r="F6048" s="6">
        <v>-3.2978759382130201</v>
      </c>
      <c r="G6048" s="6">
        <v>32.253864</v>
      </c>
      <c r="H6048" s="6">
        <v>75083.832167832094</v>
      </c>
      <c r="I6048" s="6">
        <v>28.28125</v>
      </c>
      <c r="J6048" s="6">
        <v>28.5625</v>
      </c>
      <c r="K6048" s="6">
        <v>26.59375</v>
      </c>
      <c r="L6048" s="6">
        <v>66115.034965034894</v>
      </c>
    </row>
    <row r="6049" spans="1:12" ht="15" customHeight="1" x14ac:dyDescent="0.25">
      <c r="A6049" s="5">
        <v>36075</v>
      </c>
      <c r="B6049" s="6">
        <v>29.375</v>
      </c>
      <c r="C6049" s="2">
        <v>8343600</v>
      </c>
      <c r="D6049" s="6">
        <v>-0.375</v>
      </c>
      <c r="E6049" s="6">
        <v>-1.26050420168066</v>
      </c>
      <c r="F6049" s="6">
        <v>-1.26050244785135</v>
      </c>
      <c r="G6049" s="6">
        <v>33.353831999999997</v>
      </c>
      <c r="H6049" s="6">
        <v>77647.860139860102</v>
      </c>
      <c r="I6049" s="6">
        <v>29.75</v>
      </c>
      <c r="J6049" s="6">
        <v>29.75</v>
      </c>
      <c r="K6049" s="6">
        <v>29.1875</v>
      </c>
      <c r="L6049" s="6">
        <v>68373.193473193402</v>
      </c>
    </row>
    <row r="6050" spans="1:12" ht="15" customHeight="1" x14ac:dyDescent="0.25">
      <c r="A6050" s="5">
        <v>36074</v>
      </c>
      <c r="B6050" s="6">
        <v>29.75</v>
      </c>
      <c r="C6050" s="2">
        <v>9640800</v>
      </c>
      <c r="D6050" s="6">
        <v>1.125</v>
      </c>
      <c r="E6050" s="6">
        <v>3.9301310043668098</v>
      </c>
      <c r="F6050" s="6">
        <v>3.9301349140734798</v>
      </c>
      <c r="G6050" s="6">
        <v>33.779625000000003</v>
      </c>
      <c r="H6050" s="6">
        <v>78640.384615384595</v>
      </c>
      <c r="I6050" s="6">
        <v>30</v>
      </c>
      <c r="J6050" s="6">
        <v>30.3125</v>
      </c>
      <c r="K6050" s="6">
        <v>29.1875</v>
      </c>
      <c r="L6050" s="6">
        <v>69247.319347319295</v>
      </c>
    </row>
    <row r="6051" spans="1:12" ht="15" customHeight="1" x14ac:dyDescent="0.25">
      <c r="A6051" s="5">
        <v>36073</v>
      </c>
      <c r="B6051" s="6">
        <v>28.625</v>
      </c>
      <c r="C6051" s="2">
        <v>9553400</v>
      </c>
      <c r="D6051" s="6">
        <v>0.90625</v>
      </c>
      <c r="E6051" s="6">
        <v>3.2694475760992101</v>
      </c>
      <c r="F6051" s="6">
        <v>3.2694471068471498</v>
      </c>
      <c r="G6051" s="6">
        <v>32.502243</v>
      </c>
      <c r="H6051" s="6">
        <v>75662.804195804099</v>
      </c>
      <c r="I6051" s="6">
        <v>28.25</v>
      </c>
      <c r="J6051" s="6">
        <v>29.1875</v>
      </c>
      <c r="K6051" s="6">
        <v>26.90625</v>
      </c>
      <c r="L6051" s="6">
        <v>66624.941724941702</v>
      </c>
    </row>
    <row r="6052" spans="1:12" ht="15" customHeight="1" x14ac:dyDescent="0.25">
      <c r="A6052" s="5">
        <v>36070</v>
      </c>
      <c r="B6052" s="6">
        <v>27.71875</v>
      </c>
      <c r="C6052" s="2">
        <v>10222800</v>
      </c>
      <c r="D6052" s="6">
        <v>1.15625</v>
      </c>
      <c r="E6052" s="6">
        <v>4.3529411764705799</v>
      </c>
      <c r="F6052" s="6">
        <v>4.3529358714976301</v>
      </c>
      <c r="G6052" s="6">
        <v>31.473241999999999</v>
      </c>
      <c r="H6052" s="6">
        <v>73264.200466200404</v>
      </c>
      <c r="I6052" s="6">
        <v>26.65625</v>
      </c>
      <c r="J6052" s="6">
        <v>28.125</v>
      </c>
      <c r="K6052" s="6">
        <v>26.3125</v>
      </c>
      <c r="L6052" s="6">
        <v>64512.4708624708</v>
      </c>
    </row>
    <row r="6053" spans="1:12" ht="15" customHeight="1" x14ac:dyDescent="0.25">
      <c r="A6053" s="5">
        <v>36069</v>
      </c>
      <c r="B6053" s="6">
        <v>26.5625</v>
      </c>
      <c r="C6053" s="2">
        <v>12650600</v>
      </c>
      <c r="D6053" s="6">
        <v>-0.75</v>
      </c>
      <c r="E6053" s="6">
        <v>-2.7459954233409598</v>
      </c>
      <c r="F6053" s="6">
        <v>-2.7459947961378801</v>
      </c>
      <c r="G6053" s="6">
        <v>30.16038</v>
      </c>
      <c r="H6053" s="6">
        <v>70203.916083916003</v>
      </c>
      <c r="I6053" s="6">
        <v>27</v>
      </c>
      <c r="J6053" s="6">
        <v>27.5</v>
      </c>
      <c r="K6053" s="6">
        <v>26.21875</v>
      </c>
      <c r="L6053" s="6">
        <v>61817.249417249397</v>
      </c>
    </row>
    <row r="6054" spans="1:12" ht="15" customHeight="1" x14ac:dyDescent="0.25">
      <c r="A6054" s="5">
        <v>36068</v>
      </c>
      <c r="B6054" s="6">
        <v>27.3125</v>
      </c>
      <c r="C6054" s="2">
        <v>22507800</v>
      </c>
      <c r="D6054" s="6">
        <v>-1.75</v>
      </c>
      <c r="E6054" s="6">
        <v>-6.0215053763440798</v>
      </c>
      <c r="F6054" s="6">
        <v>-6.0215059824229904</v>
      </c>
      <c r="G6054" s="6">
        <v>31.011966999999999</v>
      </c>
      <c r="H6054" s="6">
        <v>72188.967365967299</v>
      </c>
      <c r="I6054" s="6">
        <v>28.5625</v>
      </c>
      <c r="J6054" s="6">
        <v>28.5625</v>
      </c>
      <c r="K6054" s="6">
        <v>26.9375</v>
      </c>
      <c r="L6054" s="6">
        <v>63565.501165501097</v>
      </c>
    </row>
    <row r="6055" spans="1:12" ht="15" customHeight="1" x14ac:dyDescent="0.25">
      <c r="A6055" s="5">
        <v>36067</v>
      </c>
      <c r="B6055" s="6">
        <v>29.0625</v>
      </c>
      <c r="C6055" s="2">
        <v>10018600</v>
      </c>
      <c r="D6055" s="6">
        <v>-1.65625</v>
      </c>
      <c r="E6055" s="6">
        <v>-5.3916581892166802</v>
      </c>
      <c r="F6055" s="6">
        <v>-5.3916598166727399</v>
      </c>
      <c r="G6055" s="6">
        <v>32.999003999999999</v>
      </c>
      <c r="H6055" s="6">
        <v>76820.755244755201</v>
      </c>
      <c r="I6055" s="6">
        <v>30.65625</v>
      </c>
      <c r="J6055" s="6">
        <v>30.8125</v>
      </c>
      <c r="K6055" s="6">
        <v>27.25</v>
      </c>
      <c r="L6055" s="6">
        <v>67644.755244755201</v>
      </c>
    </row>
    <row r="6056" spans="1:12" ht="15" customHeight="1" x14ac:dyDescent="0.25">
      <c r="A6056" s="5">
        <v>36066</v>
      </c>
      <c r="B6056" s="6">
        <v>30.71875</v>
      </c>
      <c r="C6056" s="2">
        <v>5617000</v>
      </c>
      <c r="D6056" s="6">
        <v>-0.25</v>
      </c>
      <c r="E6056" s="6">
        <v>-0.80726538849646901</v>
      </c>
      <c r="F6056" s="6">
        <v>-0.80725578364717598</v>
      </c>
      <c r="G6056" s="6">
        <v>34.879593</v>
      </c>
      <c r="H6056" s="6">
        <v>81204.412587412502</v>
      </c>
      <c r="I6056" s="6">
        <v>31.5</v>
      </c>
      <c r="J6056" s="6">
        <v>31.71875</v>
      </c>
      <c r="K6056" s="6">
        <v>30.375</v>
      </c>
      <c r="L6056" s="6">
        <v>71505.477855477802</v>
      </c>
    </row>
    <row r="6057" spans="1:12" ht="15" customHeight="1" x14ac:dyDescent="0.25">
      <c r="A6057" s="5">
        <v>36063</v>
      </c>
      <c r="B6057" s="6">
        <v>30.96875</v>
      </c>
      <c r="C6057" s="2">
        <v>6634600</v>
      </c>
      <c r="D6057" s="6">
        <v>-0.4375</v>
      </c>
      <c r="E6057" s="6">
        <v>-1.39303482587064</v>
      </c>
      <c r="F6057" s="6">
        <v>-1.39303991257707</v>
      </c>
      <c r="G6057" s="6">
        <v>35.163451999999999</v>
      </c>
      <c r="H6057" s="6">
        <v>81866.0885780885</v>
      </c>
      <c r="I6057" s="6">
        <v>31.03125</v>
      </c>
      <c r="J6057" s="6">
        <v>31.46875</v>
      </c>
      <c r="K6057" s="6">
        <v>30.71875</v>
      </c>
      <c r="L6057" s="6">
        <v>72088.228438228398</v>
      </c>
    </row>
    <row r="6058" spans="1:12" ht="15" customHeight="1" x14ac:dyDescent="0.25">
      <c r="A6058" s="5">
        <v>36062</v>
      </c>
      <c r="B6058" s="6">
        <v>31.40625</v>
      </c>
      <c r="C6058" s="2">
        <v>6930600</v>
      </c>
      <c r="D6058" s="6">
        <v>-0.84375</v>
      </c>
      <c r="E6058" s="6">
        <v>-2.6162790697674398</v>
      </c>
      <c r="F6058" s="6">
        <v>-2.6162775455559699</v>
      </c>
      <c r="G6058" s="6">
        <v>35.660212999999999</v>
      </c>
      <c r="H6058" s="6">
        <v>83024.039627039601</v>
      </c>
      <c r="I6058" s="6">
        <v>32.28125</v>
      </c>
      <c r="J6058" s="6">
        <v>32.375</v>
      </c>
      <c r="K6058" s="6">
        <v>30.28125</v>
      </c>
      <c r="L6058" s="6">
        <v>73108.041958041897</v>
      </c>
    </row>
    <row r="6059" spans="1:12" ht="15" customHeight="1" x14ac:dyDescent="0.25">
      <c r="A6059" s="5">
        <v>36061</v>
      </c>
      <c r="B6059" s="6">
        <v>32.25</v>
      </c>
      <c r="C6059" s="2">
        <v>8934000</v>
      </c>
      <c r="D6059" s="6">
        <v>1.0625</v>
      </c>
      <c r="E6059" s="6">
        <v>3.4068136272545</v>
      </c>
      <c r="F6059" s="6">
        <v>3.4068073569189301</v>
      </c>
      <c r="G6059" s="6">
        <v>36.618248000000001</v>
      </c>
      <c r="H6059" s="6">
        <v>85257.221445221396</v>
      </c>
      <c r="I6059" s="6">
        <v>31.625</v>
      </c>
      <c r="J6059" s="6">
        <v>32.28125</v>
      </c>
      <c r="K6059" s="6">
        <v>30.9375</v>
      </c>
      <c r="L6059" s="6">
        <v>75074.825174825106</v>
      </c>
    </row>
    <row r="6060" spans="1:12" ht="15" customHeight="1" x14ac:dyDescent="0.25">
      <c r="A6060" s="5">
        <v>36060</v>
      </c>
      <c r="B6060" s="6">
        <v>31.1875</v>
      </c>
      <c r="C6060" s="2">
        <v>6117600</v>
      </c>
      <c r="D6060" s="6">
        <v>0.84375</v>
      </c>
      <c r="E6060" s="6">
        <v>2.7806385169927901</v>
      </c>
      <c r="F6060" s="6">
        <v>2.7806486112589899</v>
      </c>
      <c r="G6060" s="6">
        <v>35.411835000000004</v>
      </c>
      <c r="H6060" s="6">
        <v>82445.069930069905</v>
      </c>
      <c r="I6060" s="6">
        <v>30.78125</v>
      </c>
      <c r="J6060" s="6">
        <v>31.1875</v>
      </c>
      <c r="K6060" s="6">
        <v>30.40625</v>
      </c>
      <c r="L6060" s="6">
        <v>72598.135198135104</v>
      </c>
    </row>
    <row r="6061" spans="1:12" ht="15" customHeight="1" x14ac:dyDescent="0.25">
      <c r="A6061" s="5">
        <v>36059</v>
      </c>
      <c r="B6061" s="6">
        <v>30.34375</v>
      </c>
      <c r="C6061" s="2">
        <v>7133000</v>
      </c>
      <c r="D6061" s="6">
        <v>6.25E-2</v>
      </c>
      <c r="E6061" s="6">
        <v>0.206398348813219</v>
      </c>
      <c r="F6061" s="6">
        <v>0.20639953139400799</v>
      </c>
      <c r="G6061" s="6">
        <v>34.453795999999997</v>
      </c>
      <c r="H6061" s="6">
        <v>80211.878787878697</v>
      </c>
      <c r="I6061" s="6">
        <v>29.875</v>
      </c>
      <c r="J6061" s="6">
        <v>31</v>
      </c>
      <c r="K6061" s="6">
        <v>29.71875</v>
      </c>
      <c r="L6061" s="6">
        <v>70631.351981351894</v>
      </c>
    </row>
    <row r="6062" spans="1:12" ht="15" customHeight="1" x14ac:dyDescent="0.25">
      <c r="A6062" s="5">
        <v>36056</v>
      </c>
      <c r="B6062" s="6">
        <v>30.28125</v>
      </c>
      <c r="C6062" s="2">
        <v>10028600</v>
      </c>
      <c r="D6062" s="6">
        <v>-0.15625</v>
      </c>
      <c r="E6062" s="6">
        <v>-0.51334702258727305</v>
      </c>
      <c r="F6062" s="6">
        <v>-0.51335282740754196</v>
      </c>
      <c r="G6062" s="6">
        <v>34.382829999999998</v>
      </c>
      <c r="H6062" s="6">
        <v>80046.456876456796</v>
      </c>
      <c r="I6062" s="6">
        <v>30.875</v>
      </c>
      <c r="J6062" s="6">
        <v>31</v>
      </c>
      <c r="K6062" s="6">
        <v>30.0625</v>
      </c>
      <c r="L6062" s="6">
        <v>70485.664335664304</v>
      </c>
    </row>
    <row r="6063" spans="1:12" ht="15" customHeight="1" x14ac:dyDescent="0.25">
      <c r="A6063" s="5">
        <v>36055</v>
      </c>
      <c r="B6063" s="6">
        <v>30.4375</v>
      </c>
      <c r="C6063" s="2">
        <v>6241000</v>
      </c>
      <c r="D6063" s="6">
        <v>-1.03125</v>
      </c>
      <c r="E6063" s="6">
        <v>-3.2770605759682199</v>
      </c>
      <c r="F6063" s="6">
        <v>-3.2770650171642801</v>
      </c>
      <c r="G6063" s="6">
        <v>34.560245999999999</v>
      </c>
      <c r="H6063" s="6">
        <v>80460.013986013902</v>
      </c>
      <c r="I6063" s="6">
        <v>30.75</v>
      </c>
      <c r="J6063" s="6">
        <v>30.96875</v>
      </c>
      <c r="K6063" s="6">
        <v>30.25</v>
      </c>
      <c r="L6063" s="6">
        <v>70849.883449883404</v>
      </c>
    </row>
    <row r="6064" spans="1:12" ht="15" customHeight="1" x14ac:dyDescent="0.25">
      <c r="A6064" s="5">
        <v>36054</v>
      </c>
      <c r="B6064" s="6">
        <v>31.46875</v>
      </c>
      <c r="C6064" s="2">
        <v>8883000</v>
      </c>
      <c r="D6064" s="6">
        <v>0.21875</v>
      </c>
      <c r="E6064" s="6">
        <v>0.69999999999998896</v>
      </c>
      <c r="F6064" s="6">
        <v>0.824003729208033</v>
      </c>
      <c r="G6064" s="6">
        <v>35.731180000000002</v>
      </c>
      <c r="H6064" s="6">
        <v>83189.463869463798</v>
      </c>
      <c r="I6064" s="6">
        <v>31.5</v>
      </c>
      <c r="J6064" s="6">
        <v>31.71875</v>
      </c>
      <c r="K6064" s="6">
        <v>30.71875</v>
      </c>
      <c r="L6064" s="6">
        <v>73253.729603729604</v>
      </c>
    </row>
    <row r="6065" spans="1:12" ht="15" customHeight="1" x14ac:dyDescent="0.25">
      <c r="A6065" s="5">
        <v>36053</v>
      </c>
      <c r="B6065" s="6">
        <v>31.25</v>
      </c>
      <c r="C6065" s="2">
        <v>6982200</v>
      </c>
      <c r="D6065" s="6">
        <v>0.65625</v>
      </c>
      <c r="E6065" s="6">
        <v>2.1450459652706702</v>
      </c>
      <c r="F6065" s="6">
        <v>2.14505373767093</v>
      </c>
      <c r="G6065" s="6">
        <v>35.439160000000001</v>
      </c>
      <c r="H6065" s="6">
        <v>82508.764568764498</v>
      </c>
      <c r="I6065" s="6">
        <v>30.75</v>
      </c>
      <c r="J6065" s="6">
        <v>31.34375</v>
      </c>
      <c r="K6065" s="6">
        <v>30.5</v>
      </c>
      <c r="L6065" s="6">
        <v>72743.822843822796</v>
      </c>
    </row>
    <row r="6066" spans="1:12" ht="15" customHeight="1" x14ac:dyDescent="0.25">
      <c r="A6066" s="5">
        <v>36052</v>
      </c>
      <c r="B6066" s="6">
        <v>30.59375</v>
      </c>
      <c r="C6066" s="2">
        <v>6258600</v>
      </c>
      <c r="D6066" s="6">
        <v>0.28125</v>
      </c>
      <c r="E6066" s="6">
        <v>0.92783505154638801</v>
      </c>
      <c r="F6066" s="6">
        <v>0.92783089496433202</v>
      </c>
      <c r="G6066" s="6">
        <v>34.694935000000001</v>
      </c>
      <c r="H6066" s="6">
        <v>80773.974358974301</v>
      </c>
      <c r="I6066" s="6">
        <v>31.6875</v>
      </c>
      <c r="J6066" s="6">
        <v>31.6875</v>
      </c>
      <c r="K6066" s="6">
        <v>30.53125</v>
      </c>
      <c r="L6066" s="6">
        <v>71214.102564102504</v>
      </c>
    </row>
    <row r="6067" spans="1:12" ht="15" customHeight="1" x14ac:dyDescent="0.25">
      <c r="A6067" s="5">
        <v>36049</v>
      </c>
      <c r="B6067" s="6">
        <v>30.3125</v>
      </c>
      <c r="C6067" s="2">
        <v>7391000</v>
      </c>
      <c r="D6067" s="6">
        <v>1.09375</v>
      </c>
      <c r="E6067" s="6">
        <v>3.74331550802138</v>
      </c>
      <c r="F6067" s="6">
        <v>3.7433200268037901</v>
      </c>
      <c r="G6067" s="6">
        <v>34.375984000000003</v>
      </c>
      <c r="H6067" s="6">
        <v>80030.498834498794</v>
      </c>
      <c r="I6067" s="6">
        <v>28.96875</v>
      </c>
      <c r="J6067" s="6">
        <v>30.6875</v>
      </c>
      <c r="K6067" s="6">
        <v>28.78125</v>
      </c>
      <c r="L6067" s="6">
        <v>70558.508158508106</v>
      </c>
    </row>
    <row r="6068" spans="1:12" ht="15" customHeight="1" x14ac:dyDescent="0.25">
      <c r="A6068" s="5">
        <v>36048</v>
      </c>
      <c r="B6068" s="6">
        <v>29.21875</v>
      </c>
      <c r="C6068" s="2">
        <v>8875800</v>
      </c>
      <c r="D6068" s="6">
        <v>-1.3125</v>
      </c>
      <c r="E6068" s="6">
        <v>-4.2988741044012198</v>
      </c>
      <c r="F6068" s="6">
        <v>-4.2988779651420304</v>
      </c>
      <c r="G6068" s="6">
        <v>33.135612000000002</v>
      </c>
      <c r="H6068" s="6">
        <v>77139.188811188797</v>
      </c>
      <c r="I6068" s="6">
        <v>29.59375</v>
      </c>
      <c r="J6068" s="6">
        <v>30.1875</v>
      </c>
      <c r="K6068" s="6">
        <v>29</v>
      </c>
      <c r="L6068" s="6">
        <v>68008.974358974301</v>
      </c>
    </row>
    <row r="6069" spans="1:12" ht="15" customHeight="1" x14ac:dyDescent="0.25">
      <c r="A6069" s="5">
        <v>36047</v>
      </c>
      <c r="B6069" s="6">
        <v>30.53125</v>
      </c>
      <c r="C6069" s="2">
        <v>7485400</v>
      </c>
      <c r="D6069" s="6">
        <v>-0.84375</v>
      </c>
      <c r="E6069" s="6">
        <v>-2.6892430278884398</v>
      </c>
      <c r="F6069" s="6">
        <v>-2.6892395175683301</v>
      </c>
      <c r="G6069" s="6">
        <v>34.624057999999998</v>
      </c>
      <c r="H6069" s="6">
        <v>80608.759906759893</v>
      </c>
      <c r="I6069" s="6">
        <v>31.09375</v>
      </c>
      <c r="J6069" s="6">
        <v>31.46875</v>
      </c>
      <c r="K6069" s="6">
        <v>30.28125</v>
      </c>
      <c r="L6069" s="6">
        <v>71068.414918414899</v>
      </c>
    </row>
    <row r="6070" spans="1:12" ht="15" customHeight="1" x14ac:dyDescent="0.25">
      <c r="A6070" s="5">
        <v>36046</v>
      </c>
      <c r="B6070" s="6">
        <v>31.375</v>
      </c>
      <c r="C6070" s="2">
        <v>9704000</v>
      </c>
      <c r="D6070" s="6">
        <v>2.125</v>
      </c>
      <c r="E6070" s="6">
        <v>7.2649572649572596</v>
      </c>
      <c r="F6070" s="6">
        <v>7.2649614648918099</v>
      </c>
      <c r="G6070" s="6">
        <v>35.580914</v>
      </c>
      <c r="H6070" s="6">
        <v>82839.193473193402</v>
      </c>
      <c r="I6070" s="6">
        <v>30.9375</v>
      </c>
      <c r="J6070" s="6">
        <v>31.375</v>
      </c>
      <c r="K6070" s="6">
        <v>29.90625</v>
      </c>
      <c r="L6070" s="6">
        <v>73035.198135198094</v>
      </c>
    </row>
    <row r="6071" spans="1:12" ht="15" customHeight="1" x14ac:dyDescent="0.25">
      <c r="A6071" s="5">
        <v>36042</v>
      </c>
      <c r="B6071" s="6">
        <v>29.25</v>
      </c>
      <c r="C6071" s="2">
        <v>9151800</v>
      </c>
      <c r="D6071" s="6">
        <v>-0.70507799999999998</v>
      </c>
      <c r="E6071" s="6">
        <v>-2.3537845569956399</v>
      </c>
      <c r="F6071" s="6">
        <v>-2.3537850884554801</v>
      </c>
      <c r="G6071" s="6">
        <v>33.171050000000001</v>
      </c>
      <c r="H6071" s="6">
        <v>77221.794871794802</v>
      </c>
      <c r="I6071" s="6">
        <v>30.1875</v>
      </c>
      <c r="J6071" s="6">
        <v>30.375</v>
      </c>
      <c r="K6071" s="6">
        <v>28.28125</v>
      </c>
      <c r="L6071" s="6">
        <v>68081.818181818104</v>
      </c>
    </row>
    <row r="6072" spans="1:12" ht="15" customHeight="1" x14ac:dyDescent="0.25">
      <c r="A6072" s="5">
        <v>36041</v>
      </c>
      <c r="B6072" s="6">
        <v>29.955078</v>
      </c>
      <c r="C6072" s="2">
        <v>17255800</v>
      </c>
      <c r="D6072" s="6">
        <v>-1.3671999999999599E-2</v>
      </c>
      <c r="E6072" s="6">
        <v>-4.5620855057348898E-2</v>
      </c>
      <c r="F6072" s="6">
        <v>-4.5627405961479101E-2</v>
      </c>
      <c r="G6072" s="6">
        <v>33.970646000000002</v>
      </c>
      <c r="H6072" s="6">
        <v>79085.655011655006</v>
      </c>
      <c r="I6072" s="6">
        <v>29.5625</v>
      </c>
      <c r="J6072" s="6">
        <v>30.4375</v>
      </c>
      <c r="K6072" s="6">
        <v>29.53125</v>
      </c>
      <c r="L6072" s="6">
        <v>69725.356643356601</v>
      </c>
    </row>
    <row r="6073" spans="1:12" ht="15" customHeight="1" x14ac:dyDescent="0.25">
      <c r="A6073" s="5">
        <v>36040</v>
      </c>
      <c r="B6073" s="6">
        <v>29.96875</v>
      </c>
      <c r="C6073" s="2">
        <v>11483600</v>
      </c>
      <c r="D6073" s="6">
        <v>-0.90625</v>
      </c>
      <c r="E6073" s="6">
        <v>-2.9352226720647701</v>
      </c>
      <c r="F6073" s="6">
        <v>-2.93522656294402</v>
      </c>
      <c r="G6073" s="6">
        <v>33.986153000000002</v>
      </c>
      <c r="H6073" s="6">
        <v>79121.801864801804</v>
      </c>
      <c r="I6073" s="6">
        <v>31.375</v>
      </c>
      <c r="J6073" s="6">
        <v>31.5</v>
      </c>
      <c r="K6073" s="6">
        <v>29.9375</v>
      </c>
      <c r="L6073" s="6">
        <v>69757.226107226103</v>
      </c>
    </row>
    <row r="6074" spans="1:12" ht="15" customHeight="1" x14ac:dyDescent="0.25">
      <c r="A6074" s="5">
        <v>36039</v>
      </c>
      <c r="B6074" s="6">
        <v>30.875</v>
      </c>
      <c r="C6074" s="2">
        <v>15841200</v>
      </c>
      <c r="D6074" s="6">
        <v>1.375</v>
      </c>
      <c r="E6074" s="6">
        <v>4.6610169491525504</v>
      </c>
      <c r="F6074" s="6">
        <v>4.6610293489710299</v>
      </c>
      <c r="G6074" s="6">
        <v>35.013890000000004</v>
      </c>
      <c r="H6074" s="6">
        <v>81517.459207459193</v>
      </c>
      <c r="I6074" s="6">
        <v>29.75</v>
      </c>
      <c r="J6074" s="6">
        <v>31.15625</v>
      </c>
      <c r="K6074" s="6">
        <v>27.75</v>
      </c>
      <c r="L6074" s="6">
        <v>71869.696969696903</v>
      </c>
    </row>
    <row r="6075" spans="1:12" ht="15" customHeight="1" x14ac:dyDescent="0.25">
      <c r="A6075" s="5">
        <v>36038</v>
      </c>
      <c r="B6075" s="6">
        <v>29.5</v>
      </c>
      <c r="C6075" s="2">
        <v>14817200</v>
      </c>
      <c r="D6075" s="6">
        <v>-3.1875</v>
      </c>
      <c r="E6075" s="6">
        <v>-9.7514340344168193</v>
      </c>
      <c r="F6075" s="6">
        <v>-9.7514416218677695</v>
      </c>
      <c r="G6075" s="6">
        <v>33.454563</v>
      </c>
      <c r="H6075" s="6">
        <v>77882.664335664304</v>
      </c>
      <c r="I6075" s="6">
        <v>32.1875</v>
      </c>
      <c r="J6075" s="6">
        <v>32.5625</v>
      </c>
      <c r="K6075" s="6">
        <v>28.75</v>
      </c>
      <c r="L6075" s="6">
        <v>68664.568764568699</v>
      </c>
    </row>
    <row r="6076" spans="1:12" ht="15" customHeight="1" x14ac:dyDescent="0.25">
      <c r="A6076" s="5">
        <v>36035</v>
      </c>
      <c r="B6076" s="6">
        <v>32.6875</v>
      </c>
      <c r="C6076" s="2">
        <v>12811600</v>
      </c>
      <c r="D6076" s="6">
        <v>-1.25</v>
      </c>
      <c r="E6076" s="6">
        <v>-3.6832412523020199</v>
      </c>
      <c r="F6076" s="6">
        <v>-3.6832428840057698</v>
      </c>
      <c r="G6076" s="6">
        <v>37.069360000000003</v>
      </c>
      <c r="H6076" s="6">
        <v>86308.764568764498</v>
      </c>
      <c r="I6076" s="6">
        <v>34</v>
      </c>
      <c r="J6076" s="6">
        <v>34.15625</v>
      </c>
      <c r="K6076" s="6">
        <v>32.625</v>
      </c>
      <c r="L6076" s="6">
        <v>76094.638694638605</v>
      </c>
    </row>
    <row r="6077" spans="1:12" ht="15" customHeight="1" x14ac:dyDescent="0.25">
      <c r="A6077" s="5">
        <v>36034</v>
      </c>
      <c r="B6077" s="6">
        <v>33.9375</v>
      </c>
      <c r="C6077" s="2">
        <v>10045800</v>
      </c>
      <c r="D6077" s="6">
        <v>-0.59375</v>
      </c>
      <c r="E6077" s="6">
        <v>-1.7194570135746601</v>
      </c>
      <c r="F6077" s="6">
        <v>-1.7194544368565201</v>
      </c>
      <c r="G6077" s="6">
        <v>38.486927000000001</v>
      </c>
      <c r="H6077" s="6">
        <v>89613.116550116494</v>
      </c>
      <c r="I6077" s="6">
        <v>34.125</v>
      </c>
      <c r="J6077" s="6">
        <v>34.28125</v>
      </c>
      <c r="K6077" s="6">
        <v>32.75</v>
      </c>
      <c r="L6077" s="6">
        <v>79008.391608391597</v>
      </c>
    </row>
    <row r="6078" spans="1:12" ht="15" customHeight="1" x14ac:dyDescent="0.25">
      <c r="A6078" s="5">
        <v>36033</v>
      </c>
      <c r="B6078" s="6">
        <v>34.53125</v>
      </c>
      <c r="C6078" s="2">
        <v>8020000</v>
      </c>
      <c r="D6078" s="6">
        <v>0.28125</v>
      </c>
      <c r="E6078" s="6">
        <v>0.82116788321167</v>
      </c>
      <c r="F6078" s="6">
        <v>0.82117197058923996</v>
      </c>
      <c r="G6078" s="6">
        <v>39.160269999999997</v>
      </c>
      <c r="H6078" s="6">
        <v>91182.680652680603</v>
      </c>
      <c r="I6078" s="6">
        <v>34.0625</v>
      </c>
      <c r="J6078" s="6">
        <v>34.90625</v>
      </c>
      <c r="K6078" s="6">
        <v>33.96875</v>
      </c>
      <c r="L6078" s="6">
        <v>80392.424242424197</v>
      </c>
    </row>
    <row r="6079" spans="1:12" ht="15" customHeight="1" x14ac:dyDescent="0.25">
      <c r="A6079" s="5">
        <v>36032</v>
      </c>
      <c r="B6079" s="6">
        <v>34.25</v>
      </c>
      <c r="C6079" s="2">
        <v>8986000</v>
      </c>
      <c r="D6079" s="6">
        <v>0.625</v>
      </c>
      <c r="E6079" s="6">
        <v>1.8587360594795399</v>
      </c>
      <c r="F6079" s="6">
        <v>1.85873301784769</v>
      </c>
      <c r="G6079" s="6">
        <v>38.841315999999999</v>
      </c>
      <c r="H6079" s="6">
        <v>90439.198135198094</v>
      </c>
      <c r="I6079" s="6">
        <v>34.1875</v>
      </c>
      <c r="J6079" s="6">
        <v>34.65625</v>
      </c>
      <c r="K6079" s="6">
        <v>33.84375</v>
      </c>
      <c r="L6079" s="6">
        <v>79736.829836829798</v>
      </c>
    </row>
    <row r="6080" spans="1:12" ht="15" customHeight="1" x14ac:dyDescent="0.25">
      <c r="A6080" s="5">
        <v>36031</v>
      </c>
      <c r="B6080" s="6">
        <v>33.625</v>
      </c>
      <c r="C6080" s="2">
        <v>6336200</v>
      </c>
      <c r="D6080" s="6">
        <v>1.03125</v>
      </c>
      <c r="E6080" s="6">
        <v>3.1639501438159101</v>
      </c>
      <c r="F6080" s="6">
        <v>3.1639467562235102</v>
      </c>
      <c r="G6080" s="6">
        <v>38.132534</v>
      </c>
      <c r="H6080" s="6">
        <v>88787.025641025597</v>
      </c>
      <c r="I6080" s="6">
        <v>33.21875</v>
      </c>
      <c r="J6080" s="6">
        <v>33.65625</v>
      </c>
      <c r="K6080" s="6">
        <v>33</v>
      </c>
      <c r="L6080" s="6">
        <v>78279.953379953295</v>
      </c>
    </row>
    <row r="6081" spans="1:12" ht="15" customHeight="1" x14ac:dyDescent="0.25">
      <c r="A6081" s="5">
        <v>36028</v>
      </c>
      <c r="B6081" s="6">
        <v>32.59375</v>
      </c>
      <c r="C6081" s="2">
        <v>6727800</v>
      </c>
      <c r="D6081" s="6">
        <v>0.21875</v>
      </c>
      <c r="E6081" s="6">
        <v>0.67567567567567899</v>
      </c>
      <c r="F6081" s="6">
        <v>0.67568358908463</v>
      </c>
      <c r="G6081" s="6">
        <v>36.963042999999999</v>
      </c>
      <c r="H6081" s="6">
        <v>86060.939393939305</v>
      </c>
      <c r="I6081" s="6">
        <v>32.28125</v>
      </c>
      <c r="J6081" s="6">
        <v>32.8125</v>
      </c>
      <c r="K6081" s="6">
        <v>31.5</v>
      </c>
      <c r="L6081" s="6">
        <v>75876.107226107197</v>
      </c>
    </row>
    <row r="6082" spans="1:12" ht="15" customHeight="1" x14ac:dyDescent="0.25">
      <c r="A6082" s="5">
        <v>36027</v>
      </c>
      <c r="B6082" s="6">
        <v>32.375</v>
      </c>
      <c r="C6082" s="2">
        <v>5526800</v>
      </c>
      <c r="D6082" s="6">
        <v>0.375</v>
      </c>
      <c r="E6082" s="6">
        <v>1.171875</v>
      </c>
      <c r="F6082" s="6">
        <v>1.17187534445037</v>
      </c>
      <c r="G6082" s="6">
        <v>36.714965999999997</v>
      </c>
      <c r="H6082" s="6">
        <v>85482.671328671306</v>
      </c>
      <c r="I6082" s="6">
        <v>31.90625</v>
      </c>
      <c r="J6082" s="6">
        <v>32.5</v>
      </c>
      <c r="K6082" s="6">
        <v>31.65625</v>
      </c>
      <c r="L6082" s="6">
        <v>75366.200466200404</v>
      </c>
    </row>
    <row r="6083" spans="1:12" ht="15" customHeight="1" x14ac:dyDescent="0.25">
      <c r="A6083" s="5">
        <v>36026</v>
      </c>
      <c r="B6083" s="6">
        <v>32</v>
      </c>
      <c r="C6083" s="2">
        <v>6893400</v>
      </c>
      <c r="D6083" s="6">
        <v>-0.125</v>
      </c>
      <c r="E6083" s="6">
        <v>-0.38910505836575698</v>
      </c>
      <c r="F6083" s="6">
        <v>-0.38910881789127</v>
      </c>
      <c r="G6083" s="6">
        <v>36.289695999999999</v>
      </c>
      <c r="H6083" s="6">
        <v>84491.365967365899</v>
      </c>
      <c r="I6083" s="6">
        <v>32.3125</v>
      </c>
      <c r="J6083" s="6">
        <v>32.625</v>
      </c>
      <c r="K6083" s="6">
        <v>31.75</v>
      </c>
      <c r="L6083" s="6">
        <v>74492.074592074598</v>
      </c>
    </row>
    <row r="6084" spans="1:12" ht="15" customHeight="1" x14ac:dyDescent="0.25">
      <c r="A6084" s="5">
        <v>36025</v>
      </c>
      <c r="B6084" s="6">
        <v>32.125</v>
      </c>
      <c r="C6084" s="2">
        <v>7221000</v>
      </c>
      <c r="D6084" s="6">
        <v>0.71875</v>
      </c>
      <c r="E6084" s="6">
        <v>2.2885572139303498</v>
      </c>
      <c r="F6084" s="6">
        <v>2.2885611642652299</v>
      </c>
      <c r="G6084" s="6">
        <v>36.431454000000002</v>
      </c>
      <c r="H6084" s="6">
        <v>84821.804195804099</v>
      </c>
      <c r="I6084" s="6">
        <v>31.4375</v>
      </c>
      <c r="J6084" s="6">
        <v>32.15625</v>
      </c>
      <c r="K6084" s="6">
        <v>31.15625</v>
      </c>
      <c r="L6084" s="6">
        <v>74783.449883449794</v>
      </c>
    </row>
    <row r="6085" spans="1:12" ht="15" customHeight="1" x14ac:dyDescent="0.25">
      <c r="A6085" s="5">
        <v>36024</v>
      </c>
      <c r="B6085" s="6">
        <v>31.40625</v>
      </c>
      <c r="C6085" s="2">
        <v>5601600</v>
      </c>
      <c r="D6085" s="6">
        <v>0.21875</v>
      </c>
      <c r="E6085" s="6">
        <v>0.70140280561121704</v>
      </c>
      <c r="F6085" s="6">
        <v>0.70139684485646103</v>
      </c>
      <c r="G6085" s="6">
        <v>35.616351999999999</v>
      </c>
      <c r="H6085" s="6">
        <v>82921.799533799494</v>
      </c>
      <c r="I6085" s="6">
        <v>31.1875</v>
      </c>
      <c r="J6085" s="6">
        <v>31.84375</v>
      </c>
      <c r="K6085" s="6">
        <v>30.59375</v>
      </c>
      <c r="L6085" s="6">
        <v>73108.041958041897</v>
      </c>
    </row>
    <row r="6086" spans="1:12" ht="15" customHeight="1" x14ac:dyDescent="0.25">
      <c r="A6086" s="5">
        <v>36021</v>
      </c>
      <c r="B6086" s="6">
        <v>31.1875</v>
      </c>
      <c r="C6086" s="2">
        <v>5743800</v>
      </c>
      <c r="D6086" s="6">
        <v>-0.96875</v>
      </c>
      <c r="E6086" s="6">
        <v>-3.0126336248785202</v>
      </c>
      <c r="F6086" s="6">
        <v>-3.0126285508509998</v>
      </c>
      <c r="G6086" s="6">
        <v>35.368279999999999</v>
      </c>
      <c r="H6086" s="6">
        <v>82343.543123543102</v>
      </c>
      <c r="I6086" s="6">
        <v>32.625</v>
      </c>
      <c r="J6086" s="6">
        <v>32.8125</v>
      </c>
      <c r="K6086" s="6">
        <v>30.65625</v>
      </c>
      <c r="L6086" s="6">
        <v>72598.135198135104</v>
      </c>
    </row>
    <row r="6087" spans="1:12" ht="15" customHeight="1" x14ac:dyDescent="0.25">
      <c r="A6087" s="5">
        <v>36020</v>
      </c>
      <c r="B6087" s="6">
        <v>32.15625</v>
      </c>
      <c r="C6087" s="2">
        <v>5806400</v>
      </c>
      <c r="D6087" s="6">
        <v>-0.84375</v>
      </c>
      <c r="E6087" s="6">
        <v>-2.5568181818181701</v>
      </c>
      <c r="F6087" s="6">
        <v>-2.5568202010755101</v>
      </c>
      <c r="G6087" s="6">
        <v>36.466892000000001</v>
      </c>
      <c r="H6087" s="6">
        <v>84904.410256410207</v>
      </c>
      <c r="I6087" s="6">
        <v>33</v>
      </c>
      <c r="J6087" s="6">
        <v>33.6875</v>
      </c>
      <c r="K6087" s="6">
        <v>32.15625</v>
      </c>
      <c r="L6087" s="6">
        <v>74856.293706293698</v>
      </c>
    </row>
    <row r="6088" spans="1:12" ht="15" customHeight="1" x14ac:dyDescent="0.25">
      <c r="A6088" s="5">
        <v>36019</v>
      </c>
      <c r="B6088" s="6">
        <v>33</v>
      </c>
      <c r="C6088" s="2">
        <v>9474600</v>
      </c>
      <c r="D6088" s="6">
        <v>1</v>
      </c>
      <c r="E6088" s="6">
        <v>3.125</v>
      </c>
      <c r="F6088" s="6">
        <v>3.1250027556031199</v>
      </c>
      <c r="G6088" s="6">
        <v>37.423749999999998</v>
      </c>
      <c r="H6088" s="6">
        <v>87134.848484848393</v>
      </c>
      <c r="I6088" s="6">
        <v>32.96875</v>
      </c>
      <c r="J6088" s="6">
        <v>33</v>
      </c>
      <c r="K6088" s="6">
        <v>32.4375</v>
      </c>
      <c r="L6088" s="6">
        <v>76823.076923076893</v>
      </c>
    </row>
    <row r="6089" spans="1:12" ht="15" customHeight="1" x14ac:dyDescent="0.25">
      <c r="A6089" s="5">
        <v>36018</v>
      </c>
      <c r="B6089" s="6">
        <v>32</v>
      </c>
      <c r="C6089" s="2">
        <v>9502400</v>
      </c>
      <c r="D6089" s="6">
        <v>0.46875</v>
      </c>
      <c r="E6089" s="6">
        <v>1.48662041625371</v>
      </c>
      <c r="F6089" s="6">
        <v>1.4866166024994001</v>
      </c>
      <c r="G6089" s="6">
        <v>36.289695999999999</v>
      </c>
      <c r="H6089" s="6">
        <v>84491.365967365899</v>
      </c>
      <c r="I6089" s="6">
        <v>30.5625</v>
      </c>
      <c r="J6089" s="6">
        <v>32.0625</v>
      </c>
      <c r="K6089" s="6">
        <v>30.5625</v>
      </c>
      <c r="L6089" s="6">
        <v>74492.074592074598</v>
      </c>
    </row>
    <row r="6090" spans="1:12" ht="15" customHeight="1" x14ac:dyDescent="0.25">
      <c r="A6090" s="5">
        <v>36017</v>
      </c>
      <c r="B6090" s="6">
        <v>31.53125</v>
      </c>
      <c r="C6090" s="2">
        <v>5398600</v>
      </c>
      <c r="D6090" s="6">
        <v>9.375E-2</v>
      </c>
      <c r="E6090" s="6">
        <v>0.29821073558649003</v>
      </c>
      <c r="F6090" s="6">
        <v>0.29820659235268998</v>
      </c>
      <c r="G6090" s="6">
        <v>35.758110000000002</v>
      </c>
      <c r="H6090" s="6">
        <v>83252.237762237695</v>
      </c>
      <c r="I6090" s="6">
        <v>30.8125</v>
      </c>
      <c r="J6090" s="6">
        <v>31.96875</v>
      </c>
      <c r="K6090" s="6">
        <v>30.8125</v>
      </c>
      <c r="L6090" s="6">
        <v>73399.417249417194</v>
      </c>
    </row>
    <row r="6091" spans="1:12" ht="15" customHeight="1" x14ac:dyDescent="0.25">
      <c r="A6091" s="5">
        <v>36014</v>
      </c>
      <c r="B6091" s="6">
        <v>31.4375</v>
      </c>
      <c r="C6091" s="2">
        <v>7079000</v>
      </c>
      <c r="D6091" s="6">
        <v>-0.5625</v>
      </c>
      <c r="E6091" s="6">
        <v>-1.7578125</v>
      </c>
      <c r="F6091" s="6">
        <v>-1.75780474986617</v>
      </c>
      <c r="G6091" s="6">
        <v>35.651794000000002</v>
      </c>
      <c r="H6091" s="6">
        <v>83004.414918414899</v>
      </c>
      <c r="I6091" s="6">
        <v>32</v>
      </c>
      <c r="J6091" s="6">
        <v>32.21875</v>
      </c>
      <c r="K6091" s="6">
        <v>31.03125</v>
      </c>
      <c r="L6091" s="6">
        <v>73180.885780885699</v>
      </c>
    </row>
    <row r="6092" spans="1:12" ht="15" customHeight="1" x14ac:dyDescent="0.25">
      <c r="A6092" s="5">
        <v>36013</v>
      </c>
      <c r="B6092" s="6">
        <v>32</v>
      </c>
      <c r="C6092" s="2">
        <v>7290200</v>
      </c>
      <c r="D6092" s="6">
        <v>1.5</v>
      </c>
      <c r="E6092" s="6">
        <v>4.9180327868852496</v>
      </c>
      <c r="F6092" s="6">
        <v>4.9180221702976397</v>
      </c>
      <c r="G6092" s="6">
        <v>36.289695999999999</v>
      </c>
      <c r="H6092" s="6">
        <v>84491.365967365899</v>
      </c>
      <c r="I6092" s="6">
        <v>30.1875</v>
      </c>
      <c r="J6092" s="6">
        <v>32.125</v>
      </c>
      <c r="K6092" s="6">
        <v>30.125</v>
      </c>
      <c r="L6092" s="6">
        <v>74492.074592074598</v>
      </c>
    </row>
    <row r="6093" spans="1:12" ht="15" customHeight="1" x14ac:dyDescent="0.25">
      <c r="A6093" s="5">
        <v>36012</v>
      </c>
      <c r="B6093" s="6">
        <v>30.5</v>
      </c>
      <c r="C6093" s="2">
        <v>10617800</v>
      </c>
      <c r="D6093" s="6">
        <v>1.3125</v>
      </c>
      <c r="E6093" s="6">
        <v>4.4967880085653</v>
      </c>
      <c r="F6093" s="6">
        <v>4.4967920712440899</v>
      </c>
      <c r="G6093" s="6">
        <v>34.588619999999999</v>
      </c>
      <c r="H6093" s="6">
        <v>80526.1538461538</v>
      </c>
      <c r="I6093" s="6">
        <v>29.1875</v>
      </c>
      <c r="J6093" s="6">
        <v>30.5</v>
      </c>
      <c r="K6093" s="6">
        <v>28.625</v>
      </c>
      <c r="L6093" s="6">
        <v>70995.571095571097</v>
      </c>
    </row>
    <row r="6094" spans="1:12" ht="15" customHeight="1" x14ac:dyDescent="0.25">
      <c r="A6094" s="5">
        <v>36011</v>
      </c>
      <c r="B6094" s="6">
        <v>29.1875</v>
      </c>
      <c r="C6094" s="2">
        <v>8289000</v>
      </c>
      <c r="D6094" s="6">
        <v>-1.625</v>
      </c>
      <c r="E6094" s="6">
        <v>-5.2738336713995899</v>
      </c>
      <c r="F6094" s="6">
        <v>-5.2738330212537399</v>
      </c>
      <c r="G6094" s="6">
        <v>33.100174000000003</v>
      </c>
      <c r="H6094" s="6">
        <v>77056.582750582704</v>
      </c>
      <c r="I6094" s="6">
        <v>30.90625</v>
      </c>
      <c r="J6094" s="6">
        <v>31</v>
      </c>
      <c r="K6094" s="6">
        <v>29.1875</v>
      </c>
      <c r="L6094" s="6">
        <v>67936.130536130499</v>
      </c>
    </row>
    <row r="6095" spans="1:12" ht="15" customHeight="1" x14ac:dyDescent="0.25">
      <c r="A6095" s="5">
        <v>36010</v>
      </c>
      <c r="B6095" s="6">
        <v>30.8125</v>
      </c>
      <c r="C6095" s="2">
        <v>4769400</v>
      </c>
      <c r="D6095" s="6">
        <v>-0.75</v>
      </c>
      <c r="E6095" s="6">
        <v>-2.3762376237623699</v>
      </c>
      <c r="F6095" s="6">
        <v>-2.3762381769899901</v>
      </c>
      <c r="G6095" s="6">
        <v>34.943010000000001</v>
      </c>
      <c r="H6095" s="6">
        <v>81352.237762237695</v>
      </c>
      <c r="I6095" s="6">
        <v>31.34375</v>
      </c>
      <c r="J6095" s="6">
        <v>31.4375</v>
      </c>
      <c r="K6095" s="6">
        <v>30.75</v>
      </c>
      <c r="L6095" s="6">
        <v>71724.009324009297</v>
      </c>
    </row>
    <row r="6096" spans="1:12" ht="15" customHeight="1" x14ac:dyDescent="0.25">
      <c r="A6096" s="5">
        <v>36007</v>
      </c>
      <c r="B6096" s="6">
        <v>31.5625</v>
      </c>
      <c r="C6096" s="2">
        <v>7229800</v>
      </c>
      <c r="D6096" s="6">
        <v>-0.25</v>
      </c>
      <c r="E6096" s="6">
        <v>-0.78585461689587499</v>
      </c>
      <c r="F6096" s="6">
        <v>-0.785859381853804</v>
      </c>
      <c r="G6096" s="6">
        <v>35.793550000000003</v>
      </c>
      <c r="H6096" s="6">
        <v>83334.848484848393</v>
      </c>
      <c r="I6096" s="6">
        <v>32</v>
      </c>
      <c r="J6096" s="6">
        <v>32.1875</v>
      </c>
      <c r="K6096" s="6">
        <v>31.25</v>
      </c>
      <c r="L6096" s="6">
        <v>73472.261072260997</v>
      </c>
    </row>
    <row r="6097" spans="1:12" ht="15" customHeight="1" x14ac:dyDescent="0.25">
      <c r="A6097" s="5">
        <v>36006</v>
      </c>
      <c r="B6097" s="6">
        <v>31.8125</v>
      </c>
      <c r="C6097" s="2">
        <v>8288600</v>
      </c>
      <c r="D6097" s="6">
        <v>1.375</v>
      </c>
      <c r="E6097" s="6">
        <v>4.5174537987679502</v>
      </c>
      <c r="F6097" s="6">
        <v>4.5174597178146501</v>
      </c>
      <c r="G6097" s="6">
        <v>36.077064999999997</v>
      </c>
      <c r="H6097" s="6">
        <v>83995.722610722602</v>
      </c>
      <c r="I6097" s="6">
        <v>30.8125</v>
      </c>
      <c r="J6097" s="6">
        <v>32.21875</v>
      </c>
      <c r="K6097" s="6">
        <v>30.5</v>
      </c>
      <c r="L6097" s="6">
        <v>74055.011655011607</v>
      </c>
    </row>
    <row r="6098" spans="1:12" ht="15" customHeight="1" x14ac:dyDescent="0.25">
      <c r="A6098" s="5">
        <v>36005</v>
      </c>
      <c r="B6098" s="6">
        <v>30.4375</v>
      </c>
      <c r="C6098" s="2">
        <v>7887800</v>
      </c>
      <c r="D6098" s="6">
        <v>-1.28125</v>
      </c>
      <c r="E6098" s="6">
        <v>-4.0394088669950703</v>
      </c>
      <c r="F6098" s="6">
        <v>-4.0394075796873103</v>
      </c>
      <c r="G6098" s="6">
        <v>34.517740000000003</v>
      </c>
      <c r="H6098" s="6">
        <v>80360.932400932405</v>
      </c>
      <c r="I6098" s="6">
        <v>31.8125</v>
      </c>
      <c r="J6098" s="6">
        <v>32.09375</v>
      </c>
      <c r="K6098" s="6">
        <v>30.375</v>
      </c>
      <c r="L6098" s="6">
        <v>70849.883449883404</v>
      </c>
    </row>
    <row r="6099" spans="1:12" ht="15" customHeight="1" x14ac:dyDescent="0.25">
      <c r="A6099" s="5">
        <v>36004</v>
      </c>
      <c r="B6099" s="6">
        <v>31.71875</v>
      </c>
      <c r="C6099" s="2">
        <v>6525600</v>
      </c>
      <c r="D6099" s="6">
        <v>-0.21875</v>
      </c>
      <c r="E6099" s="6">
        <v>-0.68493150684931703</v>
      </c>
      <c r="F6099" s="6">
        <v>-0.68493396526998396</v>
      </c>
      <c r="G6099" s="6">
        <v>35.970745000000001</v>
      </c>
      <c r="H6099" s="6">
        <v>83747.890442890406</v>
      </c>
      <c r="I6099" s="6">
        <v>31.5</v>
      </c>
      <c r="J6099" s="6">
        <v>32</v>
      </c>
      <c r="K6099" s="6">
        <v>31</v>
      </c>
      <c r="L6099" s="6">
        <v>73836.480186480097</v>
      </c>
    </row>
    <row r="6100" spans="1:12" ht="15" customHeight="1" x14ac:dyDescent="0.25">
      <c r="A6100" s="5">
        <v>36003</v>
      </c>
      <c r="B6100" s="6">
        <v>31.9375</v>
      </c>
      <c r="C6100" s="2">
        <v>5834200</v>
      </c>
      <c r="D6100" s="6">
        <v>3.125E-2</v>
      </c>
      <c r="E6100" s="6">
        <v>9.7943192948091104E-2</v>
      </c>
      <c r="F6100" s="6">
        <v>9.7945520844100395E-2</v>
      </c>
      <c r="G6100" s="6">
        <v>36.218820000000001</v>
      </c>
      <c r="H6100" s="6">
        <v>84326.1538461538</v>
      </c>
      <c r="I6100" s="6">
        <v>31.75</v>
      </c>
      <c r="J6100" s="6">
        <v>31.96875</v>
      </c>
      <c r="K6100" s="6">
        <v>31.28125</v>
      </c>
      <c r="L6100" s="6">
        <v>74346.386946386905</v>
      </c>
    </row>
    <row r="6101" spans="1:12" ht="15" customHeight="1" x14ac:dyDescent="0.25">
      <c r="A6101" s="5">
        <v>36000</v>
      </c>
      <c r="B6101" s="6">
        <v>31.90625</v>
      </c>
      <c r="C6101" s="2">
        <v>7876400</v>
      </c>
      <c r="D6101" s="6">
        <v>0.15625</v>
      </c>
      <c r="E6101" s="6">
        <v>0.49212598425196702</v>
      </c>
      <c r="F6101" s="6">
        <v>0.492126574701723</v>
      </c>
      <c r="G6101" s="6">
        <v>36.18338</v>
      </c>
      <c r="H6101" s="6">
        <v>84243.543123543102</v>
      </c>
      <c r="I6101" s="6">
        <v>31.75</v>
      </c>
      <c r="J6101" s="6">
        <v>32.21875</v>
      </c>
      <c r="K6101" s="6">
        <v>31.15625</v>
      </c>
      <c r="L6101" s="6">
        <v>74273.543123543102</v>
      </c>
    </row>
    <row r="6102" spans="1:12" ht="15" customHeight="1" x14ac:dyDescent="0.25">
      <c r="A6102" s="5">
        <v>35999</v>
      </c>
      <c r="B6102" s="6">
        <v>31.75</v>
      </c>
      <c r="C6102" s="2">
        <v>6322000</v>
      </c>
      <c r="D6102" s="6">
        <v>-1.78125</v>
      </c>
      <c r="E6102" s="6">
        <v>-5.3122087604846202</v>
      </c>
      <c r="F6102" s="6">
        <v>-5.3122063292389301</v>
      </c>
      <c r="G6102" s="6">
        <v>36.006183999999998</v>
      </c>
      <c r="H6102" s="6">
        <v>83830.498834498794</v>
      </c>
      <c r="I6102" s="6">
        <v>33.25</v>
      </c>
      <c r="J6102" s="6">
        <v>33.53125</v>
      </c>
      <c r="K6102" s="6">
        <v>31.75</v>
      </c>
      <c r="L6102" s="6">
        <v>73909.324009324002</v>
      </c>
    </row>
    <row r="6103" spans="1:12" ht="15" customHeight="1" x14ac:dyDescent="0.25">
      <c r="A6103" s="5">
        <v>35998</v>
      </c>
      <c r="B6103" s="6">
        <v>33.53125</v>
      </c>
      <c r="C6103" s="2">
        <v>6510800</v>
      </c>
      <c r="D6103" s="6">
        <v>-0.46875</v>
      </c>
      <c r="E6103" s="6">
        <v>-1.37867647058823</v>
      </c>
      <c r="F6103" s="6">
        <v>-1.37868069457481</v>
      </c>
      <c r="G6103" s="6">
        <v>38.026215000000001</v>
      </c>
      <c r="H6103" s="6">
        <v>88539.195804195799</v>
      </c>
      <c r="I6103" s="6">
        <v>34.09375</v>
      </c>
      <c r="J6103" s="6">
        <v>34.40625</v>
      </c>
      <c r="K6103" s="6">
        <v>33.15625</v>
      </c>
      <c r="L6103" s="6">
        <v>78061.421911421901</v>
      </c>
    </row>
    <row r="6104" spans="1:12" ht="15" customHeight="1" x14ac:dyDescent="0.25">
      <c r="A6104" s="5">
        <v>35997</v>
      </c>
      <c r="B6104" s="6">
        <v>34</v>
      </c>
      <c r="C6104" s="2">
        <v>4978400</v>
      </c>
      <c r="D6104" s="6">
        <v>-0.40625</v>
      </c>
      <c r="E6104" s="6">
        <v>-1.1807447774750099</v>
      </c>
      <c r="F6104" s="6">
        <v>-1.18074463780821</v>
      </c>
      <c r="G6104" s="6">
        <v>38.557803999999997</v>
      </c>
      <c r="H6104" s="6">
        <v>89778.331002330902</v>
      </c>
      <c r="I6104" s="6">
        <v>34.40625</v>
      </c>
      <c r="J6104" s="6">
        <v>34.4375</v>
      </c>
      <c r="K6104" s="6">
        <v>33.59375</v>
      </c>
      <c r="L6104" s="6">
        <v>79154.079254079203</v>
      </c>
    </row>
    <row r="6105" spans="1:12" ht="15" customHeight="1" x14ac:dyDescent="0.25">
      <c r="A6105" s="5">
        <v>35996</v>
      </c>
      <c r="B6105" s="6">
        <v>34.40625</v>
      </c>
      <c r="C6105" s="2">
        <v>3769200</v>
      </c>
      <c r="D6105" s="6">
        <v>-9.375E-2</v>
      </c>
      <c r="E6105" s="6">
        <v>-0.27173913043477799</v>
      </c>
      <c r="F6105" s="6">
        <v>-0.27173792192836099</v>
      </c>
      <c r="G6105" s="6">
        <v>39.018512999999999</v>
      </c>
      <c r="H6105" s="6">
        <v>90852.244755244697</v>
      </c>
      <c r="I6105" s="6">
        <v>34.5</v>
      </c>
      <c r="J6105" s="6">
        <v>34.53125</v>
      </c>
      <c r="K6105" s="6">
        <v>34.0625</v>
      </c>
      <c r="L6105" s="6">
        <v>80101.048951048899</v>
      </c>
    </row>
    <row r="6106" spans="1:12" ht="15" customHeight="1" x14ac:dyDescent="0.25">
      <c r="A6106" s="5">
        <v>35993</v>
      </c>
      <c r="B6106" s="6">
        <v>34.5</v>
      </c>
      <c r="C6106" s="2">
        <v>6733600</v>
      </c>
      <c r="D6106" s="6">
        <v>0.125</v>
      </c>
      <c r="E6106" s="6">
        <v>0.36363636363636598</v>
      </c>
      <c r="F6106" s="6">
        <v>0.36363474055431899</v>
      </c>
      <c r="G6106" s="6">
        <v>39.124830000000003</v>
      </c>
      <c r="H6106" s="6">
        <v>91100.069930069905</v>
      </c>
      <c r="I6106" s="6">
        <v>34.5</v>
      </c>
      <c r="J6106" s="6">
        <v>34.84375</v>
      </c>
      <c r="K6106" s="6">
        <v>34.28125</v>
      </c>
      <c r="L6106" s="6">
        <v>80319.580419580394</v>
      </c>
    </row>
    <row r="6107" spans="1:12" ht="15" customHeight="1" x14ac:dyDescent="0.25">
      <c r="A6107" s="5">
        <v>35992</v>
      </c>
      <c r="B6107" s="6">
        <v>34.375</v>
      </c>
      <c r="C6107" s="2">
        <v>6544000</v>
      </c>
      <c r="D6107" s="6">
        <v>1.4375</v>
      </c>
      <c r="E6107" s="6">
        <v>4.3643263757115802</v>
      </c>
      <c r="F6107" s="6">
        <v>4.3643339855812897</v>
      </c>
      <c r="G6107" s="6">
        <v>38.983074000000002</v>
      </c>
      <c r="H6107" s="6">
        <v>90769.636363636295</v>
      </c>
      <c r="I6107" s="6">
        <v>33</v>
      </c>
      <c r="J6107" s="6">
        <v>34.40625</v>
      </c>
      <c r="K6107" s="6">
        <v>32.84375</v>
      </c>
      <c r="L6107" s="6">
        <v>80028.205128205096</v>
      </c>
    </row>
    <row r="6108" spans="1:12" ht="15" customHeight="1" x14ac:dyDescent="0.25">
      <c r="A6108" s="5">
        <v>35991</v>
      </c>
      <c r="B6108" s="6">
        <v>32.9375</v>
      </c>
      <c r="C6108" s="2">
        <v>5028400</v>
      </c>
      <c r="D6108" s="6">
        <v>-0.3125</v>
      </c>
      <c r="E6108" s="6">
        <v>-0.93984962406015105</v>
      </c>
      <c r="F6108" s="6">
        <v>-0.93985604471329398</v>
      </c>
      <c r="G6108" s="6">
        <v>37.352870000000003</v>
      </c>
      <c r="H6108" s="6">
        <v>86969.627039626997</v>
      </c>
      <c r="I6108" s="6">
        <v>33.28125</v>
      </c>
      <c r="J6108" s="6">
        <v>33.5</v>
      </c>
      <c r="K6108" s="6">
        <v>32.90625</v>
      </c>
      <c r="L6108" s="6">
        <v>76677.3892773892</v>
      </c>
    </row>
    <row r="6109" spans="1:12" ht="15" customHeight="1" x14ac:dyDescent="0.25">
      <c r="A6109" s="5">
        <v>35990</v>
      </c>
      <c r="B6109" s="6">
        <v>33.25</v>
      </c>
      <c r="C6109" s="2">
        <v>5432400</v>
      </c>
      <c r="D6109" s="6">
        <v>1.21875</v>
      </c>
      <c r="E6109" s="6">
        <v>3.8048780487804899</v>
      </c>
      <c r="F6109" s="6">
        <v>3.8048747399115102</v>
      </c>
      <c r="G6109" s="6">
        <v>37.707264000000002</v>
      </c>
      <c r="H6109" s="6">
        <v>87795.720279720204</v>
      </c>
      <c r="I6109" s="6">
        <v>32.21875</v>
      </c>
      <c r="J6109" s="6">
        <v>33.3125</v>
      </c>
      <c r="K6109" s="6">
        <v>32.125</v>
      </c>
      <c r="L6109" s="6">
        <v>77405.827505827401</v>
      </c>
    </row>
    <row r="6110" spans="1:12" ht="15" customHeight="1" x14ac:dyDescent="0.25">
      <c r="A6110" s="5">
        <v>35989</v>
      </c>
      <c r="B6110" s="6">
        <v>32.03125</v>
      </c>
      <c r="C6110" s="2">
        <v>4956800</v>
      </c>
      <c r="D6110" s="6">
        <v>-6.25E-2</v>
      </c>
      <c r="E6110" s="6">
        <v>-0.194741966893863</v>
      </c>
      <c r="F6110" s="6">
        <v>-0.19473835253666</v>
      </c>
      <c r="G6110" s="6">
        <v>36.325138000000003</v>
      </c>
      <c r="H6110" s="6">
        <v>84573.981351981303</v>
      </c>
      <c r="I6110" s="6">
        <v>32.25</v>
      </c>
      <c r="J6110" s="6">
        <v>32.25</v>
      </c>
      <c r="K6110" s="6">
        <v>31.8125</v>
      </c>
      <c r="L6110" s="6">
        <v>74564.9184149184</v>
      </c>
    </row>
    <row r="6111" spans="1:12" ht="15" customHeight="1" x14ac:dyDescent="0.25">
      <c r="A6111" s="5">
        <v>35986</v>
      </c>
      <c r="B6111" s="6">
        <v>32.09375</v>
      </c>
      <c r="C6111" s="2">
        <v>7711400</v>
      </c>
      <c r="D6111" s="6">
        <v>0.53125</v>
      </c>
      <c r="E6111" s="6">
        <v>1.68316831683168</v>
      </c>
      <c r="F6111" s="6">
        <v>1.6831663805350201</v>
      </c>
      <c r="G6111" s="6">
        <v>36.396014999999998</v>
      </c>
      <c r="H6111" s="6">
        <v>84739.195804195697</v>
      </c>
      <c r="I6111" s="6">
        <v>31.6875</v>
      </c>
      <c r="J6111" s="6">
        <v>32.09375</v>
      </c>
      <c r="K6111" s="6">
        <v>31.5</v>
      </c>
      <c r="L6111" s="6">
        <v>74710.606060606005</v>
      </c>
    </row>
    <row r="6112" spans="1:12" ht="15" customHeight="1" x14ac:dyDescent="0.25">
      <c r="A6112" s="5">
        <v>35985</v>
      </c>
      <c r="B6112" s="6">
        <v>31.5625</v>
      </c>
      <c r="C6112" s="2">
        <v>5843000</v>
      </c>
      <c r="D6112" s="6">
        <v>0.15625</v>
      </c>
      <c r="E6112" s="6">
        <v>0.497512437810954</v>
      </c>
      <c r="F6112" s="6">
        <v>0.49751866782989901</v>
      </c>
      <c r="G6112" s="6">
        <v>35.793550000000003</v>
      </c>
      <c r="H6112" s="6">
        <v>83334.848484848393</v>
      </c>
      <c r="I6112" s="6">
        <v>31.40625</v>
      </c>
      <c r="J6112" s="6">
        <v>31.75</v>
      </c>
      <c r="K6112" s="6">
        <v>31.0625</v>
      </c>
      <c r="L6112" s="6">
        <v>73472.261072260997</v>
      </c>
    </row>
    <row r="6113" spans="1:12" ht="15" customHeight="1" x14ac:dyDescent="0.25">
      <c r="A6113" s="5">
        <v>35984</v>
      </c>
      <c r="B6113" s="6">
        <v>31.40625</v>
      </c>
      <c r="C6113" s="2">
        <v>5519800</v>
      </c>
      <c r="D6113" s="6">
        <v>0.84375</v>
      </c>
      <c r="E6113" s="6">
        <v>2.7607361963190198</v>
      </c>
      <c r="F6113" s="6">
        <v>2.76073258537863</v>
      </c>
      <c r="G6113" s="6">
        <v>35.616351999999999</v>
      </c>
      <c r="H6113" s="6">
        <v>82921.799533799494</v>
      </c>
      <c r="I6113" s="6">
        <v>30.75</v>
      </c>
      <c r="J6113" s="6">
        <v>31.40625</v>
      </c>
      <c r="K6113" s="6">
        <v>30.75</v>
      </c>
      <c r="L6113" s="6">
        <v>73108.041958041897</v>
      </c>
    </row>
    <row r="6114" spans="1:12" ht="15" customHeight="1" x14ac:dyDescent="0.25">
      <c r="A6114" s="5">
        <v>35983</v>
      </c>
      <c r="B6114" s="6">
        <v>30.5625</v>
      </c>
      <c r="C6114" s="2">
        <v>4818800</v>
      </c>
      <c r="D6114" s="6">
        <v>-6.25E-2</v>
      </c>
      <c r="E6114" s="6">
        <v>-0.20408163265306301</v>
      </c>
      <c r="F6114" s="6">
        <v>-0.20407785427470901</v>
      </c>
      <c r="G6114" s="6">
        <v>34.659495999999997</v>
      </c>
      <c r="H6114" s="6">
        <v>80691.365967365899</v>
      </c>
      <c r="I6114" s="6">
        <v>30.71875</v>
      </c>
      <c r="J6114" s="6">
        <v>30.9375</v>
      </c>
      <c r="K6114" s="6">
        <v>30.53125</v>
      </c>
      <c r="L6114" s="6">
        <v>71141.258741258702</v>
      </c>
    </row>
    <row r="6115" spans="1:12" ht="15" customHeight="1" x14ac:dyDescent="0.25">
      <c r="A6115" s="5">
        <v>35982</v>
      </c>
      <c r="B6115" s="6">
        <v>30.625</v>
      </c>
      <c r="C6115" s="2">
        <v>5991000</v>
      </c>
      <c r="D6115" s="6">
        <v>0.28125</v>
      </c>
      <c r="E6115" s="6">
        <v>0.92687950566425703</v>
      </c>
      <c r="F6115" s="6">
        <v>0.92687245162748</v>
      </c>
      <c r="G6115" s="6">
        <v>34.730373</v>
      </c>
      <c r="H6115" s="6">
        <v>80856.580419580394</v>
      </c>
      <c r="I6115" s="6">
        <v>30.3125</v>
      </c>
      <c r="J6115" s="6">
        <v>30.65625</v>
      </c>
      <c r="K6115" s="6">
        <v>30.125</v>
      </c>
      <c r="L6115" s="6">
        <v>71286.946386946307</v>
      </c>
    </row>
    <row r="6116" spans="1:12" ht="15" customHeight="1" x14ac:dyDescent="0.25">
      <c r="A6116" s="5">
        <v>35978</v>
      </c>
      <c r="B6116" s="6">
        <v>30.34375</v>
      </c>
      <c r="C6116" s="2">
        <v>3471400</v>
      </c>
      <c r="D6116" s="6">
        <v>9.375E-2</v>
      </c>
      <c r="E6116" s="6">
        <v>0.30991735537189102</v>
      </c>
      <c r="F6116" s="6">
        <v>0.30992473627027201</v>
      </c>
      <c r="G6116" s="6">
        <v>34.411422999999999</v>
      </c>
      <c r="H6116" s="6">
        <v>80113.107226107197</v>
      </c>
      <c r="I6116" s="6">
        <v>30.59375</v>
      </c>
      <c r="J6116" s="6">
        <v>30.59375</v>
      </c>
      <c r="K6116" s="6">
        <v>30.125</v>
      </c>
      <c r="L6116" s="6">
        <v>70631.351981351894</v>
      </c>
    </row>
    <row r="6117" spans="1:12" ht="15" customHeight="1" x14ac:dyDescent="0.25">
      <c r="A6117" s="5">
        <v>35977</v>
      </c>
      <c r="B6117" s="6">
        <v>30.25</v>
      </c>
      <c r="C6117" s="2">
        <v>6572400</v>
      </c>
      <c r="D6117" s="6">
        <v>-0.125</v>
      </c>
      <c r="E6117" s="6">
        <v>-0.41152263374485398</v>
      </c>
      <c r="F6117" s="6">
        <v>-0.41152372088485401</v>
      </c>
      <c r="G6117" s="6">
        <v>34.305103000000003</v>
      </c>
      <c r="H6117" s="6">
        <v>79865.275058275001</v>
      </c>
      <c r="I6117" s="6">
        <v>30.78125</v>
      </c>
      <c r="J6117" s="6">
        <v>30.875</v>
      </c>
      <c r="K6117" s="6">
        <v>29.875</v>
      </c>
      <c r="L6117" s="6">
        <v>70412.820512820501</v>
      </c>
    </row>
    <row r="6118" spans="1:12" ht="15" customHeight="1" x14ac:dyDescent="0.25">
      <c r="A6118" s="5">
        <v>35976</v>
      </c>
      <c r="B6118" s="6">
        <v>30.375</v>
      </c>
      <c r="C6118" s="2">
        <v>6349800</v>
      </c>
      <c r="D6118" s="6">
        <v>-0.65625</v>
      </c>
      <c r="E6118" s="6">
        <v>-2.1148036253776401</v>
      </c>
      <c r="F6118" s="6">
        <v>-2.1148028355593</v>
      </c>
      <c r="G6118" s="6">
        <v>34.446860000000001</v>
      </c>
      <c r="H6118" s="6">
        <v>80195.710955710907</v>
      </c>
      <c r="I6118" s="6">
        <v>31.4375</v>
      </c>
      <c r="J6118" s="6">
        <v>31.4375</v>
      </c>
      <c r="K6118" s="6">
        <v>30.125</v>
      </c>
      <c r="L6118" s="6">
        <v>70704.195804195799</v>
      </c>
    </row>
    <row r="6119" spans="1:12" ht="15" customHeight="1" x14ac:dyDescent="0.25">
      <c r="A6119" s="5">
        <v>35975</v>
      </c>
      <c r="B6119" s="6">
        <v>31.03125</v>
      </c>
      <c r="C6119" s="2">
        <v>6961000</v>
      </c>
      <c r="D6119" s="6">
        <v>1.1875</v>
      </c>
      <c r="E6119" s="6">
        <v>3.97905759162304</v>
      </c>
      <c r="F6119" s="6">
        <v>3.97905472974182</v>
      </c>
      <c r="G6119" s="6">
        <v>35.191082000000002</v>
      </c>
      <c r="H6119" s="6">
        <v>81930.494172494102</v>
      </c>
      <c r="I6119" s="6">
        <v>30.125</v>
      </c>
      <c r="J6119" s="6">
        <v>31.40625</v>
      </c>
      <c r="K6119" s="6">
        <v>30</v>
      </c>
      <c r="L6119" s="6">
        <v>72233.916083916003</v>
      </c>
    </row>
    <row r="6120" spans="1:12" ht="15" customHeight="1" x14ac:dyDescent="0.25">
      <c r="A6120" s="5">
        <v>35972</v>
      </c>
      <c r="B6120" s="6">
        <v>29.84375</v>
      </c>
      <c r="C6120" s="2">
        <v>3625800</v>
      </c>
      <c r="D6120" s="6">
        <v>-0.15625</v>
      </c>
      <c r="E6120" s="6">
        <v>-0.52083333333333703</v>
      </c>
      <c r="F6120" s="6">
        <v>-0.52083103699740396</v>
      </c>
      <c r="G6120" s="6">
        <v>33.844394999999999</v>
      </c>
      <c r="H6120" s="6">
        <v>78791.363636363603</v>
      </c>
      <c r="I6120" s="6">
        <v>29.84375</v>
      </c>
      <c r="J6120" s="6">
        <v>30.4375</v>
      </c>
      <c r="K6120" s="6">
        <v>29.8125</v>
      </c>
      <c r="L6120" s="6">
        <v>69465.850815850805</v>
      </c>
    </row>
    <row r="6121" spans="1:12" ht="15" customHeight="1" x14ac:dyDescent="0.25">
      <c r="A6121" s="5">
        <v>35971</v>
      </c>
      <c r="B6121" s="6">
        <v>30</v>
      </c>
      <c r="C6121" s="2">
        <v>5488800</v>
      </c>
      <c r="D6121" s="6">
        <v>-6.25E-2</v>
      </c>
      <c r="E6121" s="6">
        <v>-0.207900207900202</v>
      </c>
      <c r="F6121" s="6">
        <v>-0.207905147382969</v>
      </c>
      <c r="G6121" s="6">
        <v>34.021590000000003</v>
      </c>
      <c r="H6121" s="6">
        <v>79204.405594405602</v>
      </c>
      <c r="I6121" s="6">
        <v>30.15625</v>
      </c>
      <c r="J6121" s="6">
        <v>30.4375</v>
      </c>
      <c r="K6121" s="6">
        <v>29.65625</v>
      </c>
      <c r="L6121" s="6">
        <v>69830.069930069905</v>
      </c>
    </row>
    <row r="6122" spans="1:12" ht="15" customHeight="1" x14ac:dyDescent="0.25">
      <c r="A6122" s="5">
        <v>35970</v>
      </c>
      <c r="B6122" s="6">
        <v>30.0625</v>
      </c>
      <c r="C6122" s="2">
        <v>6731600</v>
      </c>
      <c r="D6122" s="6">
        <v>0.46875</v>
      </c>
      <c r="E6122" s="6">
        <v>1.58394931362195</v>
      </c>
      <c r="F6122" s="6">
        <v>1.58394819349658</v>
      </c>
      <c r="G6122" s="6">
        <v>34.092469999999999</v>
      </c>
      <c r="H6122" s="6">
        <v>79369.627039626997</v>
      </c>
      <c r="I6122" s="6">
        <v>29.59375</v>
      </c>
      <c r="J6122" s="6">
        <v>30.15625</v>
      </c>
      <c r="K6122" s="6">
        <v>29.125</v>
      </c>
      <c r="L6122" s="6">
        <v>69975.757575757496</v>
      </c>
    </row>
    <row r="6123" spans="1:12" ht="15" customHeight="1" x14ac:dyDescent="0.25">
      <c r="A6123" s="5">
        <v>35969</v>
      </c>
      <c r="B6123" s="6">
        <v>29.59375</v>
      </c>
      <c r="C6123" s="2">
        <v>5921200</v>
      </c>
      <c r="D6123" s="6">
        <v>0.9375</v>
      </c>
      <c r="E6123" s="6">
        <v>3.27153762268266</v>
      </c>
      <c r="F6123" s="6">
        <v>3.27154158907272</v>
      </c>
      <c r="G6123" s="6">
        <v>33.560882999999997</v>
      </c>
      <c r="H6123" s="6">
        <v>78130.496503496397</v>
      </c>
      <c r="I6123" s="6">
        <v>28.9375</v>
      </c>
      <c r="J6123" s="6">
        <v>29.59375</v>
      </c>
      <c r="K6123" s="6">
        <v>28.8125</v>
      </c>
      <c r="L6123" s="6">
        <v>68883.100233100195</v>
      </c>
    </row>
    <row r="6124" spans="1:12" ht="15" customHeight="1" x14ac:dyDescent="0.25">
      <c r="A6124" s="5">
        <v>35968</v>
      </c>
      <c r="B6124" s="6">
        <v>28.65625</v>
      </c>
      <c r="C6124" s="2">
        <v>4076400</v>
      </c>
      <c r="D6124" s="6">
        <v>-0.28125</v>
      </c>
      <c r="E6124" s="6">
        <v>-0.97192224622030199</v>
      </c>
      <c r="F6124" s="6">
        <v>-0.97192401664276595</v>
      </c>
      <c r="G6124" s="6">
        <v>32.497706999999998</v>
      </c>
      <c r="H6124" s="6">
        <v>75652.230769230693</v>
      </c>
      <c r="I6124" s="6">
        <v>28.875</v>
      </c>
      <c r="J6124" s="6">
        <v>29.09375</v>
      </c>
      <c r="K6124" s="6">
        <v>28.625</v>
      </c>
      <c r="L6124" s="6">
        <v>66697.785547785505</v>
      </c>
    </row>
    <row r="6125" spans="1:12" ht="15" customHeight="1" x14ac:dyDescent="0.25">
      <c r="A6125" s="5">
        <v>35965</v>
      </c>
      <c r="B6125" s="6">
        <v>28.9375</v>
      </c>
      <c r="C6125" s="2">
        <v>8459200</v>
      </c>
      <c r="D6125" s="6">
        <v>-6.25E-2</v>
      </c>
      <c r="E6125" s="6">
        <v>-0.215517241379314</v>
      </c>
      <c r="F6125" s="6">
        <v>-0.21552235284245599</v>
      </c>
      <c r="G6125" s="6">
        <v>32.816659999999999</v>
      </c>
      <c r="H6125" s="6">
        <v>76395.710955710907</v>
      </c>
      <c r="I6125" s="6">
        <v>29</v>
      </c>
      <c r="J6125" s="6">
        <v>29.40625</v>
      </c>
      <c r="K6125" s="6">
        <v>28.8125</v>
      </c>
      <c r="L6125" s="6">
        <v>67353.379953379903</v>
      </c>
    </row>
    <row r="6126" spans="1:12" ht="15" customHeight="1" x14ac:dyDescent="0.25">
      <c r="A6126" s="5">
        <v>35964</v>
      </c>
      <c r="B6126" s="6">
        <v>29</v>
      </c>
      <c r="C6126" s="2">
        <v>4422400</v>
      </c>
      <c r="D6126" s="6">
        <v>-0.21875</v>
      </c>
      <c r="E6126" s="6">
        <v>-0.74866310160427396</v>
      </c>
      <c r="F6126" s="6">
        <v>-0.74865676239811396</v>
      </c>
      <c r="G6126" s="6">
        <v>32.887540000000001</v>
      </c>
      <c r="H6126" s="6">
        <v>76560.932400932405</v>
      </c>
      <c r="I6126" s="6">
        <v>29.03125</v>
      </c>
      <c r="J6126" s="6">
        <v>29.3125</v>
      </c>
      <c r="K6126" s="6">
        <v>28.875</v>
      </c>
      <c r="L6126" s="6">
        <v>67499.067599067595</v>
      </c>
    </row>
    <row r="6127" spans="1:12" ht="15" customHeight="1" x14ac:dyDescent="0.25">
      <c r="A6127" s="5">
        <v>35963</v>
      </c>
      <c r="B6127" s="6">
        <v>29.21875</v>
      </c>
      <c r="C6127" s="2">
        <v>6349000</v>
      </c>
      <c r="D6127" s="6">
        <v>0.53125</v>
      </c>
      <c r="E6127" s="6">
        <v>1.8518518518518601</v>
      </c>
      <c r="F6127" s="6">
        <v>1.9869215384643799</v>
      </c>
      <c r="G6127" s="6">
        <v>33.135612000000002</v>
      </c>
      <c r="H6127" s="6">
        <v>77139.188811188797</v>
      </c>
      <c r="I6127" s="6">
        <v>28.5</v>
      </c>
      <c r="J6127" s="6">
        <v>29.5625</v>
      </c>
      <c r="K6127" s="6">
        <v>28.5</v>
      </c>
      <c r="L6127" s="6">
        <v>68008.974358974301</v>
      </c>
    </row>
    <row r="6128" spans="1:12" ht="15" customHeight="1" x14ac:dyDescent="0.25">
      <c r="A6128" s="5">
        <v>35962</v>
      </c>
      <c r="B6128" s="6">
        <v>28.6875</v>
      </c>
      <c r="C6128" s="2">
        <v>6382400</v>
      </c>
      <c r="D6128" s="6">
        <v>0.40625</v>
      </c>
      <c r="E6128" s="6">
        <v>1.4364640883977899</v>
      </c>
      <c r="F6128" s="6">
        <v>1.43646760720275</v>
      </c>
      <c r="G6128" s="6">
        <v>32.49006</v>
      </c>
      <c r="H6128" s="6">
        <v>75634.4055944055</v>
      </c>
      <c r="I6128" s="6">
        <v>28.71875</v>
      </c>
      <c r="J6128" s="6">
        <v>28.8125</v>
      </c>
      <c r="K6128" s="6">
        <v>28.125</v>
      </c>
      <c r="L6128" s="6">
        <v>66770.629370629307</v>
      </c>
    </row>
    <row r="6129" spans="1:12" ht="15" customHeight="1" x14ac:dyDescent="0.25">
      <c r="A6129" s="5">
        <v>35961</v>
      </c>
      <c r="B6129" s="6">
        <v>28.28125</v>
      </c>
      <c r="C6129" s="2">
        <v>6705600</v>
      </c>
      <c r="D6129" s="6">
        <v>-1.125</v>
      </c>
      <c r="E6129" s="6">
        <v>-3.8257173219978702</v>
      </c>
      <c r="F6129" s="6">
        <v>-3.8257174496337898</v>
      </c>
      <c r="G6129" s="6">
        <v>32.029960000000003</v>
      </c>
      <c r="H6129" s="6">
        <v>74561.911421911398</v>
      </c>
      <c r="I6129" s="6">
        <v>28.8125</v>
      </c>
      <c r="J6129" s="6">
        <v>29.40625</v>
      </c>
      <c r="K6129" s="6">
        <v>28.28125</v>
      </c>
      <c r="L6129" s="6">
        <v>65823.659673659597</v>
      </c>
    </row>
    <row r="6130" spans="1:12" ht="15" customHeight="1" x14ac:dyDescent="0.25">
      <c r="A6130" s="5">
        <v>35958</v>
      </c>
      <c r="B6130" s="6">
        <v>29.40625</v>
      </c>
      <c r="C6130" s="2">
        <v>5171400</v>
      </c>
      <c r="D6130" s="6">
        <v>-9.375E-2</v>
      </c>
      <c r="E6130" s="6">
        <v>-0.31779661016949601</v>
      </c>
      <c r="F6130" s="6">
        <v>-0.31779164810325999</v>
      </c>
      <c r="G6130" s="6">
        <v>33.304079999999999</v>
      </c>
      <c r="H6130" s="6">
        <v>77531.888111888096</v>
      </c>
      <c r="I6130" s="6">
        <v>29.15625</v>
      </c>
      <c r="J6130" s="6">
        <v>29.6875</v>
      </c>
      <c r="K6130" s="6">
        <v>29.15625</v>
      </c>
      <c r="L6130" s="6">
        <v>68446.037296037204</v>
      </c>
    </row>
    <row r="6131" spans="1:12" ht="15" customHeight="1" x14ac:dyDescent="0.25">
      <c r="A6131" s="5">
        <v>35957</v>
      </c>
      <c r="B6131" s="6">
        <v>29.5</v>
      </c>
      <c r="C6131" s="2">
        <v>5602200</v>
      </c>
      <c r="D6131" s="6">
        <v>-0.125</v>
      </c>
      <c r="E6131" s="6">
        <v>-0.42194092827003699</v>
      </c>
      <c r="F6131" s="6">
        <v>-0.42194722874396801</v>
      </c>
      <c r="G6131" s="6">
        <v>33.410254999999999</v>
      </c>
      <c r="H6131" s="6">
        <v>77779.382284382198</v>
      </c>
      <c r="I6131" s="6">
        <v>29.71875</v>
      </c>
      <c r="J6131" s="6">
        <v>29.8125</v>
      </c>
      <c r="K6131" s="6">
        <v>28.90625</v>
      </c>
      <c r="L6131" s="6">
        <v>68664.568764568699</v>
      </c>
    </row>
    <row r="6132" spans="1:12" ht="15" customHeight="1" x14ac:dyDescent="0.25">
      <c r="A6132" s="5">
        <v>35956</v>
      </c>
      <c r="B6132" s="6">
        <v>29.625</v>
      </c>
      <c r="C6132" s="2">
        <v>6007000</v>
      </c>
      <c r="D6132" s="6">
        <v>0.59375</v>
      </c>
      <c r="E6132" s="6">
        <v>2.04520990312162</v>
      </c>
      <c r="F6132" s="6">
        <v>2.0452216693932899</v>
      </c>
      <c r="G6132" s="6">
        <v>33.551825999999998</v>
      </c>
      <c r="H6132" s="6">
        <v>78109.384615384595</v>
      </c>
      <c r="I6132" s="6">
        <v>28.90625</v>
      </c>
      <c r="J6132" s="6">
        <v>29.875</v>
      </c>
      <c r="K6132" s="6">
        <v>28.78125</v>
      </c>
      <c r="L6132" s="6">
        <v>68955.944055943997</v>
      </c>
    </row>
    <row r="6133" spans="1:12" ht="15" customHeight="1" x14ac:dyDescent="0.25">
      <c r="A6133" s="5">
        <v>35955</v>
      </c>
      <c r="B6133" s="6">
        <v>29.03125</v>
      </c>
      <c r="C6133" s="2">
        <v>6158800</v>
      </c>
      <c r="D6133" s="6">
        <v>3.125E-2</v>
      </c>
      <c r="E6133" s="6">
        <v>0.107758620689657</v>
      </c>
      <c r="F6133" s="6">
        <v>0.107751861985061</v>
      </c>
      <c r="G6133" s="6">
        <v>32.879370000000002</v>
      </c>
      <c r="H6133" s="6">
        <v>76541.888111888096</v>
      </c>
      <c r="I6133" s="6">
        <v>28.9375</v>
      </c>
      <c r="J6133" s="6">
        <v>29.53125</v>
      </c>
      <c r="K6133" s="6">
        <v>28.75</v>
      </c>
      <c r="L6133" s="6">
        <v>67571.911421911398</v>
      </c>
    </row>
    <row r="6134" spans="1:12" ht="15" customHeight="1" x14ac:dyDescent="0.25">
      <c r="A6134" s="5">
        <v>35954</v>
      </c>
      <c r="B6134" s="6">
        <v>29</v>
      </c>
      <c r="C6134" s="2">
        <v>4291400</v>
      </c>
      <c r="D6134" s="6">
        <v>9.375E-2</v>
      </c>
      <c r="E6134" s="6">
        <v>0.32432432432432101</v>
      </c>
      <c r="F6134" s="6">
        <v>0.32432230335304102</v>
      </c>
      <c r="G6134" s="6">
        <v>32.843980000000002</v>
      </c>
      <c r="H6134" s="6">
        <v>76459.393939393907</v>
      </c>
      <c r="I6134" s="6">
        <v>28.9375</v>
      </c>
      <c r="J6134" s="6">
        <v>29.09375</v>
      </c>
      <c r="K6134" s="6">
        <v>28.71875</v>
      </c>
      <c r="L6134" s="6">
        <v>67499.067599067595</v>
      </c>
    </row>
    <row r="6135" spans="1:12" ht="15" customHeight="1" x14ac:dyDescent="0.25">
      <c r="A6135" s="5">
        <v>35951</v>
      </c>
      <c r="B6135" s="6">
        <v>28.90625</v>
      </c>
      <c r="C6135" s="2">
        <v>6764400</v>
      </c>
      <c r="D6135" s="6">
        <v>0.59375</v>
      </c>
      <c r="E6135" s="6">
        <v>2.0971302428256</v>
      </c>
      <c r="F6135" s="6">
        <v>2.0971264529661999</v>
      </c>
      <c r="G6135" s="6">
        <v>32.737803999999997</v>
      </c>
      <c r="H6135" s="6">
        <v>76211.897435897394</v>
      </c>
      <c r="I6135" s="6">
        <v>28.625</v>
      </c>
      <c r="J6135" s="6">
        <v>29.09375</v>
      </c>
      <c r="K6135" s="6">
        <v>28.375</v>
      </c>
      <c r="L6135" s="6">
        <v>67280.5361305361</v>
      </c>
    </row>
    <row r="6136" spans="1:12" ht="15" customHeight="1" x14ac:dyDescent="0.25">
      <c r="A6136" s="5">
        <v>35950</v>
      </c>
      <c r="B6136" s="6">
        <v>28.3125</v>
      </c>
      <c r="C6136" s="2">
        <v>6250200</v>
      </c>
      <c r="D6136" s="6">
        <v>0.3125</v>
      </c>
      <c r="E6136" s="6">
        <v>1.11607142857141</v>
      </c>
      <c r="F6136" s="6">
        <v>1.11607392034986</v>
      </c>
      <c r="G6136" s="6">
        <v>32.065353000000002</v>
      </c>
      <c r="H6136" s="6">
        <v>74644.412587412502</v>
      </c>
      <c r="I6136" s="6">
        <v>28</v>
      </c>
      <c r="J6136" s="6">
        <v>28.5625</v>
      </c>
      <c r="K6136" s="6">
        <v>27.6875</v>
      </c>
      <c r="L6136" s="6">
        <v>65896.503496503501</v>
      </c>
    </row>
    <row r="6137" spans="1:12" ht="15" customHeight="1" x14ac:dyDescent="0.25">
      <c r="A6137" s="5">
        <v>35949</v>
      </c>
      <c r="B6137" s="6">
        <v>28</v>
      </c>
      <c r="C6137" s="2">
        <v>5088000</v>
      </c>
      <c r="D6137" s="6">
        <v>-0.46875</v>
      </c>
      <c r="E6137" s="6">
        <v>-1.64654226125137</v>
      </c>
      <c r="F6137" s="6">
        <v>-1.6465413011777501</v>
      </c>
      <c r="G6137" s="6">
        <v>31.71143</v>
      </c>
      <c r="H6137" s="6">
        <v>73819.417249417194</v>
      </c>
      <c r="I6137" s="6">
        <v>28.625</v>
      </c>
      <c r="J6137" s="6">
        <v>28.71875</v>
      </c>
      <c r="K6137" s="6">
        <v>27.78125</v>
      </c>
      <c r="L6137" s="6">
        <v>65168.065268065198</v>
      </c>
    </row>
    <row r="6138" spans="1:12" ht="15" customHeight="1" x14ac:dyDescent="0.25">
      <c r="A6138" s="5">
        <v>35948</v>
      </c>
      <c r="B6138" s="6">
        <v>28.46875</v>
      </c>
      <c r="C6138" s="2">
        <v>5931200</v>
      </c>
      <c r="D6138" s="6">
        <v>0.21875</v>
      </c>
      <c r="E6138" s="6">
        <v>0.77433628318583902</v>
      </c>
      <c r="F6138" s="6">
        <v>0.77433456829296698</v>
      </c>
      <c r="G6138" s="6">
        <v>32.242313000000003</v>
      </c>
      <c r="H6138" s="6">
        <v>75056.906759906706</v>
      </c>
      <c r="I6138" s="6">
        <v>28.46875</v>
      </c>
      <c r="J6138" s="6">
        <v>28.71875</v>
      </c>
      <c r="K6138" s="6">
        <v>28.34375</v>
      </c>
      <c r="L6138" s="6">
        <v>66260.722610722602</v>
      </c>
    </row>
    <row r="6139" spans="1:12" ht="15" customHeight="1" x14ac:dyDescent="0.25">
      <c r="A6139" s="5">
        <v>35947</v>
      </c>
      <c r="B6139" s="6">
        <v>28.25</v>
      </c>
      <c r="C6139" s="2">
        <v>6474600</v>
      </c>
      <c r="D6139" s="6">
        <v>0.6875</v>
      </c>
      <c r="E6139" s="6">
        <v>2.4943310657596398</v>
      </c>
      <c r="F6139" s="6">
        <v>2.4943315016088401</v>
      </c>
      <c r="G6139" s="6">
        <v>31.994568000000001</v>
      </c>
      <c r="H6139" s="6">
        <v>74479.412587412502</v>
      </c>
      <c r="I6139" s="6">
        <v>27.84375</v>
      </c>
      <c r="J6139" s="6">
        <v>28.25</v>
      </c>
      <c r="K6139" s="6">
        <v>27.71875</v>
      </c>
      <c r="L6139" s="6">
        <v>65750.815850815794</v>
      </c>
    </row>
    <row r="6140" spans="1:12" ht="15" customHeight="1" x14ac:dyDescent="0.25">
      <c r="A6140" s="5">
        <v>35944</v>
      </c>
      <c r="B6140" s="6">
        <v>27.5625</v>
      </c>
      <c r="C6140" s="2">
        <v>5788800</v>
      </c>
      <c r="D6140" s="6">
        <v>-0.15625</v>
      </c>
      <c r="E6140" s="6">
        <v>-0.56369785794814198</v>
      </c>
      <c r="F6140" s="6">
        <v>-0.563697523962436</v>
      </c>
      <c r="G6140" s="6">
        <v>31.215938999999999</v>
      </c>
      <c r="H6140" s="6">
        <v>72664.426573426506</v>
      </c>
      <c r="I6140" s="6">
        <v>28.0625</v>
      </c>
      <c r="J6140" s="6">
        <v>28.15625</v>
      </c>
      <c r="K6140" s="6">
        <v>27.53125</v>
      </c>
      <c r="L6140" s="6">
        <v>64148.2517482517</v>
      </c>
    </row>
    <row r="6141" spans="1:12" ht="15" customHeight="1" x14ac:dyDescent="0.25">
      <c r="A6141" s="5">
        <v>35943</v>
      </c>
      <c r="B6141" s="6">
        <v>27.71875</v>
      </c>
      <c r="C6141" s="2">
        <v>4059000</v>
      </c>
      <c r="D6141" s="6">
        <v>0.53125</v>
      </c>
      <c r="E6141" s="6">
        <v>1.9540229885057501</v>
      </c>
      <c r="F6141" s="6">
        <v>1.9540271059640399</v>
      </c>
      <c r="G6141" s="6">
        <v>31.392900000000001</v>
      </c>
      <c r="H6141" s="6">
        <v>73076.923076923005</v>
      </c>
      <c r="I6141" s="6">
        <v>27.4375</v>
      </c>
      <c r="J6141" s="6">
        <v>27.71875</v>
      </c>
      <c r="K6141" s="6">
        <v>27.125</v>
      </c>
      <c r="L6141" s="6">
        <v>64512.4708624708</v>
      </c>
    </row>
    <row r="6142" spans="1:12" ht="15" customHeight="1" x14ac:dyDescent="0.25">
      <c r="A6142" s="5">
        <v>35942</v>
      </c>
      <c r="B6142" s="6">
        <v>27.1875</v>
      </c>
      <c r="C6142" s="2">
        <v>6019000</v>
      </c>
      <c r="D6142" s="6">
        <v>0.3125</v>
      </c>
      <c r="E6142" s="6">
        <v>1.16279069767442</v>
      </c>
      <c r="F6142" s="6">
        <v>1.1627867245824299</v>
      </c>
      <c r="G6142" s="6">
        <v>30.791231</v>
      </c>
      <c r="H6142" s="6">
        <v>71674.431235431199</v>
      </c>
      <c r="I6142" s="6">
        <v>26.625</v>
      </c>
      <c r="J6142" s="6">
        <v>27.5</v>
      </c>
      <c r="K6142" s="6">
        <v>26.25</v>
      </c>
      <c r="L6142" s="6">
        <v>63274.125874125799</v>
      </c>
    </row>
    <row r="6143" spans="1:12" ht="15" customHeight="1" x14ac:dyDescent="0.25">
      <c r="A6143" s="5">
        <v>35941</v>
      </c>
      <c r="B6143" s="6">
        <v>26.875</v>
      </c>
      <c r="C6143" s="2">
        <v>3815800</v>
      </c>
      <c r="D6143" s="6">
        <v>-0.875</v>
      </c>
      <c r="E6143" s="6">
        <v>-3.1531531531531498</v>
      </c>
      <c r="F6143" s="6">
        <v>-3.15314949832938</v>
      </c>
      <c r="G6143" s="6">
        <v>30.43731</v>
      </c>
      <c r="H6143" s="6">
        <v>70849.440559440496</v>
      </c>
      <c r="I6143" s="6">
        <v>28.1875</v>
      </c>
      <c r="J6143" s="6">
        <v>28.1875</v>
      </c>
      <c r="K6143" s="6">
        <v>26.875</v>
      </c>
      <c r="L6143" s="6">
        <v>62545.687645687598</v>
      </c>
    </row>
    <row r="6144" spans="1:12" ht="15" customHeight="1" x14ac:dyDescent="0.25">
      <c r="A6144" s="5">
        <v>35937</v>
      </c>
      <c r="B6144" s="6">
        <v>27.75</v>
      </c>
      <c r="C6144" s="2">
        <v>2882000</v>
      </c>
      <c r="D6144" s="6">
        <v>-0.125</v>
      </c>
      <c r="E6144" s="6">
        <v>-0.44843049327354301</v>
      </c>
      <c r="F6144" s="6">
        <v>-0.44843087679197202</v>
      </c>
      <c r="G6144" s="6">
        <v>31.428291000000002</v>
      </c>
      <c r="H6144" s="6">
        <v>73159.419580419504</v>
      </c>
      <c r="I6144" s="6">
        <v>28</v>
      </c>
      <c r="J6144" s="6">
        <v>28.125</v>
      </c>
      <c r="K6144" s="6">
        <v>27.46875</v>
      </c>
      <c r="L6144" s="6">
        <v>64585.314685314603</v>
      </c>
    </row>
    <row r="6145" spans="1:12" ht="15" customHeight="1" x14ac:dyDescent="0.25">
      <c r="A6145" s="5">
        <v>35936</v>
      </c>
      <c r="B6145" s="6">
        <v>27.875</v>
      </c>
      <c r="C6145" s="2">
        <v>5656600</v>
      </c>
      <c r="D6145" s="6">
        <v>0.4375</v>
      </c>
      <c r="E6145" s="6">
        <v>1.59453302961276</v>
      </c>
      <c r="F6145" s="6">
        <v>1.5945295109763999</v>
      </c>
      <c r="G6145" s="6">
        <v>31.569859999999998</v>
      </c>
      <c r="H6145" s="6">
        <v>73489.417249417194</v>
      </c>
      <c r="I6145" s="6">
        <v>27.5</v>
      </c>
      <c r="J6145" s="6">
        <v>28.125</v>
      </c>
      <c r="K6145" s="6">
        <v>27.5</v>
      </c>
      <c r="L6145" s="6">
        <v>64876.689976689901</v>
      </c>
    </row>
    <row r="6146" spans="1:12" ht="15" customHeight="1" x14ac:dyDescent="0.25">
      <c r="A6146" s="5">
        <v>35935</v>
      </c>
      <c r="B6146" s="6">
        <v>27.4375</v>
      </c>
      <c r="C6146" s="2">
        <v>4345600</v>
      </c>
      <c r="D6146" s="6">
        <v>0.28125</v>
      </c>
      <c r="E6146" s="6">
        <v>1.0356731875719101</v>
      </c>
      <c r="F6146" s="6">
        <v>1.03567322498752</v>
      </c>
      <c r="G6146" s="6">
        <v>31.074369999999998</v>
      </c>
      <c r="H6146" s="6">
        <v>72334.428904428903</v>
      </c>
      <c r="I6146" s="6">
        <v>27.3125</v>
      </c>
      <c r="J6146" s="6">
        <v>27.4375</v>
      </c>
      <c r="K6146" s="6">
        <v>27.09375</v>
      </c>
      <c r="L6146" s="6">
        <v>63856.876456876402</v>
      </c>
    </row>
    <row r="6147" spans="1:12" ht="15" customHeight="1" x14ac:dyDescent="0.25">
      <c r="A6147" s="5">
        <v>35934</v>
      </c>
      <c r="B6147" s="6">
        <v>27.15625</v>
      </c>
      <c r="C6147" s="2">
        <v>3184800</v>
      </c>
      <c r="D6147" s="6">
        <v>-3.125E-2</v>
      </c>
      <c r="E6147" s="6">
        <v>-0.11494252873562801</v>
      </c>
      <c r="F6147" s="6">
        <v>-0.114938568061795</v>
      </c>
      <c r="G6147" s="6">
        <v>30.755839999999999</v>
      </c>
      <c r="H6147" s="6">
        <v>71591.9347319347</v>
      </c>
      <c r="I6147" s="6">
        <v>27.21875</v>
      </c>
      <c r="J6147" s="6">
        <v>27.34375</v>
      </c>
      <c r="K6147" s="6">
        <v>26.9375</v>
      </c>
      <c r="L6147" s="6">
        <v>63201.282051282004</v>
      </c>
    </row>
    <row r="6148" spans="1:12" ht="15" customHeight="1" x14ac:dyDescent="0.25">
      <c r="A6148" s="5">
        <v>35933</v>
      </c>
      <c r="B6148" s="6">
        <v>27.1875</v>
      </c>
      <c r="C6148" s="2">
        <v>4834800</v>
      </c>
      <c r="D6148" s="6">
        <v>0.15625</v>
      </c>
      <c r="E6148" s="6">
        <v>0.57803468208093001</v>
      </c>
      <c r="F6148" s="6">
        <v>0.57803107576854795</v>
      </c>
      <c r="G6148" s="6">
        <v>30.791231</v>
      </c>
      <c r="H6148" s="6">
        <v>71674.431235431199</v>
      </c>
      <c r="I6148" s="6">
        <v>27.09375</v>
      </c>
      <c r="J6148" s="6">
        <v>27.34375</v>
      </c>
      <c r="K6148" s="6">
        <v>26.875</v>
      </c>
      <c r="L6148" s="6">
        <v>63274.125874125799</v>
      </c>
    </row>
    <row r="6149" spans="1:12" ht="15" customHeight="1" x14ac:dyDescent="0.25">
      <c r="A6149" s="5">
        <v>35930</v>
      </c>
      <c r="B6149" s="6">
        <v>27.03125</v>
      </c>
      <c r="C6149" s="2">
        <v>5904000</v>
      </c>
      <c r="D6149" s="6">
        <v>-6.25E-2</v>
      </c>
      <c r="E6149" s="6">
        <v>-0.23068050749711599</v>
      </c>
      <c r="F6149" s="6">
        <v>-0.23067907161972101</v>
      </c>
      <c r="G6149" s="6">
        <v>30.614270999999999</v>
      </c>
      <c r="H6149" s="6">
        <v>71261.937062936995</v>
      </c>
      <c r="I6149" s="6">
        <v>27.125</v>
      </c>
      <c r="J6149" s="6">
        <v>27.375</v>
      </c>
      <c r="K6149" s="6">
        <v>26.9375</v>
      </c>
      <c r="L6149" s="6">
        <v>62909.906759906698</v>
      </c>
    </row>
    <row r="6150" spans="1:12" ht="15" customHeight="1" x14ac:dyDescent="0.25">
      <c r="A6150" s="5">
        <v>35929</v>
      </c>
      <c r="B6150" s="6">
        <v>27.09375</v>
      </c>
      <c r="C6150" s="2">
        <v>4558400</v>
      </c>
      <c r="D6150" s="6">
        <v>3.125E-2</v>
      </c>
      <c r="E6150" s="6">
        <v>0.11547344110853699</v>
      </c>
      <c r="F6150" s="6">
        <v>0.115475987957047</v>
      </c>
      <c r="G6150" s="6">
        <v>30.685054999999998</v>
      </c>
      <c r="H6150" s="6">
        <v>71426.9347319347</v>
      </c>
      <c r="I6150" s="6">
        <v>27</v>
      </c>
      <c r="J6150" s="6">
        <v>27.375</v>
      </c>
      <c r="K6150" s="6">
        <v>26.9375</v>
      </c>
      <c r="L6150" s="6">
        <v>63055.594405594398</v>
      </c>
    </row>
    <row r="6151" spans="1:12" ht="15" customHeight="1" x14ac:dyDescent="0.25">
      <c r="A6151" s="5">
        <v>35928</v>
      </c>
      <c r="B6151" s="6">
        <v>27.0625</v>
      </c>
      <c r="C6151" s="2">
        <v>8313400</v>
      </c>
      <c r="D6151" s="6">
        <v>0.6875</v>
      </c>
      <c r="E6151" s="6">
        <v>2.6066350710900399</v>
      </c>
      <c r="F6151" s="6">
        <v>2.60662879608959</v>
      </c>
      <c r="G6151" s="6">
        <v>30.649661999999999</v>
      </c>
      <c r="H6151" s="6">
        <v>71344.433566433494</v>
      </c>
      <c r="I6151" s="6">
        <v>26.4375</v>
      </c>
      <c r="J6151" s="6">
        <v>27.09375</v>
      </c>
      <c r="K6151" s="6">
        <v>26.34375</v>
      </c>
      <c r="L6151" s="6">
        <v>62982.750582750501</v>
      </c>
    </row>
    <row r="6152" spans="1:12" ht="15" customHeight="1" x14ac:dyDescent="0.25">
      <c r="A6152" s="5">
        <v>35927</v>
      </c>
      <c r="B6152" s="6">
        <v>26.375</v>
      </c>
      <c r="C6152" s="2">
        <v>11826600</v>
      </c>
      <c r="D6152" s="6">
        <v>0.8125</v>
      </c>
      <c r="E6152" s="6">
        <v>3.1784841075794601</v>
      </c>
      <c r="F6152" s="6">
        <v>3.1784885244764598</v>
      </c>
      <c r="G6152" s="6">
        <v>29.871034999999999</v>
      </c>
      <c r="H6152" s="6">
        <v>69529.452214452205</v>
      </c>
      <c r="I6152" s="6">
        <v>26</v>
      </c>
      <c r="J6152" s="6">
        <v>26.4375</v>
      </c>
      <c r="K6152" s="6">
        <v>25.96875</v>
      </c>
      <c r="L6152" s="6">
        <v>61380.186480186399</v>
      </c>
    </row>
    <row r="6153" spans="1:12" ht="15" customHeight="1" x14ac:dyDescent="0.25">
      <c r="A6153" s="5">
        <v>35926</v>
      </c>
      <c r="B6153" s="6">
        <v>25.5625</v>
      </c>
      <c r="C6153" s="2">
        <v>4431600</v>
      </c>
      <c r="D6153" s="6">
        <v>0.3125</v>
      </c>
      <c r="E6153" s="6">
        <v>1.2376237623762301</v>
      </c>
      <c r="F6153" s="6">
        <v>1.2376230526132701</v>
      </c>
      <c r="G6153" s="6">
        <v>28.950835999999999</v>
      </c>
      <c r="H6153" s="6">
        <v>67384.466200466195</v>
      </c>
      <c r="I6153" s="6">
        <v>25.34375</v>
      </c>
      <c r="J6153" s="6">
        <v>25.625</v>
      </c>
      <c r="K6153" s="6">
        <v>25.28125</v>
      </c>
      <c r="L6153" s="6">
        <v>59486.247086247</v>
      </c>
    </row>
    <row r="6154" spans="1:12" ht="15" customHeight="1" x14ac:dyDescent="0.25">
      <c r="A6154" s="5">
        <v>35923</v>
      </c>
      <c r="B6154" s="6">
        <v>25.25</v>
      </c>
      <c r="C6154" s="2">
        <v>3565000</v>
      </c>
      <c r="D6154" s="6">
        <v>-6.25E-2</v>
      </c>
      <c r="E6154" s="6">
        <v>-0.24691358024691001</v>
      </c>
      <c r="F6154" s="6">
        <v>-0.24691204714100101</v>
      </c>
      <c r="G6154" s="6">
        <v>28.596914000000002</v>
      </c>
      <c r="H6154" s="6">
        <v>66559.473193473197</v>
      </c>
      <c r="I6154" s="6">
        <v>25.3125</v>
      </c>
      <c r="J6154" s="6">
        <v>25.375</v>
      </c>
      <c r="K6154" s="6">
        <v>25.125</v>
      </c>
      <c r="L6154" s="6">
        <v>58757.808857808799</v>
      </c>
    </row>
    <row r="6155" spans="1:12" ht="15" customHeight="1" x14ac:dyDescent="0.25">
      <c r="A6155" s="5">
        <v>35922</v>
      </c>
      <c r="B6155" s="6">
        <v>25.3125</v>
      </c>
      <c r="C6155" s="2">
        <v>5911400</v>
      </c>
      <c r="D6155" s="6">
        <v>0.34375</v>
      </c>
      <c r="E6155" s="6">
        <v>1.3767209011264101</v>
      </c>
      <c r="F6155" s="6">
        <v>1.3767229901370199</v>
      </c>
      <c r="G6155" s="6">
        <v>28.667698000000001</v>
      </c>
      <c r="H6155" s="6">
        <v>66724.4708624708</v>
      </c>
      <c r="I6155" s="6">
        <v>25.09375</v>
      </c>
      <c r="J6155" s="6">
        <v>25.375</v>
      </c>
      <c r="K6155" s="6">
        <v>24.875</v>
      </c>
      <c r="L6155" s="6">
        <v>58903.496503496499</v>
      </c>
    </row>
    <row r="6156" spans="1:12" ht="15" customHeight="1" x14ac:dyDescent="0.25">
      <c r="A6156" s="5">
        <v>35921</v>
      </c>
      <c r="B6156" s="6">
        <v>24.96875</v>
      </c>
      <c r="C6156" s="2">
        <v>5002800</v>
      </c>
      <c r="D6156" s="6">
        <v>-0.28125</v>
      </c>
      <c r="E6156" s="6">
        <v>-1.11386138613861</v>
      </c>
      <c r="F6156" s="6">
        <v>-1.1138649436089501</v>
      </c>
      <c r="G6156" s="6">
        <v>28.278383000000002</v>
      </c>
      <c r="H6156" s="6">
        <v>65816.976689976698</v>
      </c>
      <c r="I6156" s="6">
        <v>25.25</v>
      </c>
      <c r="J6156" s="6">
        <v>25.4375</v>
      </c>
      <c r="K6156" s="6">
        <v>24.875</v>
      </c>
      <c r="L6156" s="6">
        <v>58102.214452214401</v>
      </c>
    </row>
    <row r="6157" spans="1:12" ht="15" customHeight="1" x14ac:dyDescent="0.25">
      <c r="A6157" s="5">
        <v>35920</v>
      </c>
      <c r="B6157" s="6">
        <v>25.25</v>
      </c>
      <c r="C6157" s="2">
        <v>3603000</v>
      </c>
      <c r="D6157" s="6">
        <v>-0.1875</v>
      </c>
      <c r="E6157" s="6">
        <v>-0.73710073710073698</v>
      </c>
      <c r="F6157" s="6">
        <v>-0.737099628393866</v>
      </c>
      <c r="G6157" s="6">
        <v>28.596914000000002</v>
      </c>
      <c r="H6157" s="6">
        <v>66559.473193473197</v>
      </c>
      <c r="I6157" s="6">
        <v>25.5625</v>
      </c>
      <c r="J6157" s="6">
        <v>25.5625</v>
      </c>
      <c r="K6157" s="6">
        <v>25.1875</v>
      </c>
      <c r="L6157" s="6">
        <v>58757.808857808799</v>
      </c>
    </row>
    <row r="6158" spans="1:12" ht="15" customHeight="1" x14ac:dyDescent="0.25">
      <c r="A6158" s="5">
        <v>35919</v>
      </c>
      <c r="B6158" s="6">
        <v>25.4375</v>
      </c>
      <c r="C6158" s="2">
        <v>4111800</v>
      </c>
      <c r="D6158" s="6">
        <v>0.125</v>
      </c>
      <c r="E6158" s="6">
        <v>0.49382716049382003</v>
      </c>
      <c r="F6158" s="6">
        <v>0.493827582528583</v>
      </c>
      <c r="G6158" s="6">
        <v>28.809266999999998</v>
      </c>
      <c r="H6158" s="6">
        <v>67054.468531468505</v>
      </c>
      <c r="I6158" s="6">
        <v>25.375</v>
      </c>
      <c r="J6158" s="6">
        <v>25.75</v>
      </c>
      <c r="K6158" s="6">
        <v>25.3125</v>
      </c>
      <c r="L6158" s="6">
        <v>59194.871794871797</v>
      </c>
    </row>
    <row r="6159" spans="1:12" ht="15" customHeight="1" x14ac:dyDescent="0.25">
      <c r="A6159" s="5">
        <v>35916</v>
      </c>
      <c r="B6159" s="6">
        <v>25.3125</v>
      </c>
      <c r="C6159" s="2">
        <v>4517200</v>
      </c>
      <c r="D6159" s="6">
        <v>3.125E-2</v>
      </c>
      <c r="E6159" s="6">
        <v>0.123609394313972</v>
      </c>
      <c r="F6159" s="6">
        <v>0.123605128989434</v>
      </c>
      <c r="G6159" s="6">
        <v>28.667698000000001</v>
      </c>
      <c r="H6159" s="6">
        <v>66724.4708624708</v>
      </c>
      <c r="I6159" s="6">
        <v>25.625</v>
      </c>
      <c r="J6159" s="6">
        <v>25.625</v>
      </c>
      <c r="K6159" s="6">
        <v>25.09375</v>
      </c>
      <c r="L6159" s="6">
        <v>58903.496503496499</v>
      </c>
    </row>
    <row r="6160" spans="1:12" ht="15" customHeight="1" x14ac:dyDescent="0.25">
      <c r="A6160" s="5">
        <v>35915</v>
      </c>
      <c r="B6160" s="6">
        <v>25.28125</v>
      </c>
      <c r="C6160" s="2">
        <v>6009600</v>
      </c>
      <c r="D6160" s="6">
        <v>0.625</v>
      </c>
      <c r="E6160" s="6">
        <v>2.5348542458808598</v>
      </c>
      <c r="F6160" s="6">
        <v>2.53486002827414</v>
      </c>
      <c r="G6160" s="6">
        <v>28.632307000000001</v>
      </c>
      <c r="H6160" s="6">
        <v>66641.974358974301</v>
      </c>
      <c r="I6160" s="6">
        <v>24.875</v>
      </c>
      <c r="J6160" s="6">
        <v>25.4375</v>
      </c>
      <c r="K6160" s="6">
        <v>24.78125</v>
      </c>
      <c r="L6160" s="6">
        <v>58830.652680652602</v>
      </c>
    </row>
    <row r="6161" spans="1:12" ht="15" customHeight="1" x14ac:dyDescent="0.25">
      <c r="A6161" s="5">
        <v>35914</v>
      </c>
      <c r="B6161" s="6">
        <v>24.65625</v>
      </c>
      <c r="C6161" s="2">
        <v>6325200</v>
      </c>
      <c r="D6161" s="6">
        <v>9.375E-2</v>
      </c>
      <c r="E6161" s="6">
        <v>0.38167938931297202</v>
      </c>
      <c r="F6161" s="6">
        <v>0.38167701567513002</v>
      </c>
      <c r="G6161" s="6">
        <v>27.924461000000001</v>
      </c>
      <c r="H6161" s="6">
        <v>64991.983682983599</v>
      </c>
      <c r="I6161" s="6">
        <v>24.625</v>
      </c>
      <c r="J6161" s="6">
        <v>24.8125</v>
      </c>
      <c r="K6161" s="6">
        <v>24.09375</v>
      </c>
      <c r="L6161" s="6">
        <v>57373.7762237762</v>
      </c>
    </row>
    <row r="6162" spans="1:12" ht="15" customHeight="1" x14ac:dyDescent="0.25">
      <c r="A6162" s="5">
        <v>35913</v>
      </c>
      <c r="B6162" s="6">
        <v>24.5625</v>
      </c>
      <c r="C6162" s="2">
        <v>5217400</v>
      </c>
      <c r="D6162" s="6">
        <v>-0.21875</v>
      </c>
      <c r="E6162" s="6">
        <v>-0.88272383354350803</v>
      </c>
      <c r="F6162" s="6">
        <v>-0.882721923977136</v>
      </c>
      <c r="G6162" s="6">
        <v>27.818284999999999</v>
      </c>
      <c r="H6162" s="6">
        <v>64744.4871794871</v>
      </c>
      <c r="I6162" s="6">
        <v>25</v>
      </c>
      <c r="J6162" s="6">
        <v>25.09375</v>
      </c>
      <c r="K6162" s="6">
        <v>24.5</v>
      </c>
      <c r="L6162" s="6">
        <v>57155.244755244697</v>
      </c>
    </row>
    <row r="6163" spans="1:12" ht="15" customHeight="1" x14ac:dyDescent="0.25">
      <c r="A6163" s="5">
        <v>35912</v>
      </c>
      <c r="B6163" s="6">
        <v>24.78125</v>
      </c>
      <c r="C6163" s="2">
        <v>5551200</v>
      </c>
      <c r="D6163" s="6">
        <v>-0.34375</v>
      </c>
      <c r="E6163" s="6">
        <v>-1.3681592039801</v>
      </c>
      <c r="F6163" s="6">
        <v>-1.3681612364917699</v>
      </c>
      <c r="G6163" s="6">
        <v>28.066030000000001</v>
      </c>
      <c r="H6163" s="6">
        <v>65321.981351981303</v>
      </c>
      <c r="I6163" s="6">
        <v>24.65625</v>
      </c>
      <c r="J6163" s="6">
        <v>25.125</v>
      </c>
      <c r="K6163" s="6">
        <v>24.53125</v>
      </c>
      <c r="L6163" s="6">
        <v>57665.151515151498</v>
      </c>
    </row>
    <row r="6164" spans="1:12" ht="15" customHeight="1" x14ac:dyDescent="0.25">
      <c r="A6164" s="5">
        <v>35909</v>
      </c>
      <c r="B6164" s="6">
        <v>25.125</v>
      </c>
      <c r="C6164" s="2">
        <v>4978200</v>
      </c>
      <c r="D6164" s="6">
        <v>-0.5625</v>
      </c>
      <c r="E6164" s="6">
        <v>-2.1897810218978</v>
      </c>
      <c r="F6164" s="6">
        <v>-2.1897811473475501</v>
      </c>
      <c r="G6164" s="6">
        <v>28.455345000000001</v>
      </c>
      <c r="H6164" s="6">
        <v>66229.475524475507</v>
      </c>
      <c r="I6164" s="6">
        <v>25.65625</v>
      </c>
      <c r="J6164" s="6">
        <v>25.78125</v>
      </c>
      <c r="K6164" s="6">
        <v>24.90625</v>
      </c>
      <c r="L6164" s="6">
        <v>58466.433566433501</v>
      </c>
    </row>
    <row r="6165" spans="1:12" ht="15" customHeight="1" x14ac:dyDescent="0.25">
      <c r="A6165" s="5">
        <v>35908</v>
      </c>
      <c r="B6165" s="6">
        <v>25.6875</v>
      </c>
      <c r="C6165" s="2">
        <v>4446800</v>
      </c>
      <c r="D6165" s="6">
        <v>-0.46875</v>
      </c>
      <c r="E6165" s="6">
        <v>-1.7921146953404901</v>
      </c>
      <c r="F6165" s="6">
        <v>-1.79212032154429</v>
      </c>
      <c r="G6165" s="6">
        <v>29.092404999999999</v>
      </c>
      <c r="H6165" s="6">
        <v>67714.463869463798</v>
      </c>
      <c r="I6165" s="6">
        <v>25.875</v>
      </c>
      <c r="J6165" s="6">
        <v>26.09375</v>
      </c>
      <c r="K6165" s="6">
        <v>25.53125</v>
      </c>
      <c r="L6165" s="6">
        <v>59777.622377622298</v>
      </c>
    </row>
    <row r="6166" spans="1:12" ht="15" customHeight="1" x14ac:dyDescent="0.25">
      <c r="A6166" s="5">
        <v>35907</v>
      </c>
      <c r="B6166" s="6">
        <v>26.15625</v>
      </c>
      <c r="C6166" s="2">
        <v>3217400</v>
      </c>
      <c r="D6166" s="6"/>
      <c r="E6166" s="6"/>
      <c r="F6166" s="6"/>
      <c r="G6166" s="6">
        <v>29.623290000000001</v>
      </c>
      <c r="H6166" s="6">
        <v>68951.958041958002</v>
      </c>
      <c r="I6166" s="6">
        <v>26.03125</v>
      </c>
      <c r="J6166" s="6">
        <v>26.25</v>
      </c>
      <c r="K6166" s="6">
        <v>26</v>
      </c>
      <c r="L6166" s="6">
        <v>60870.279720279701</v>
      </c>
    </row>
    <row r="6167" spans="1:12" ht="15" customHeight="1" x14ac:dyDescent="0.25">
      <c r="A6167" s="5">
        <v>35906</v>
      </c>
      <c r="B6167" s="6">
        <v>26.15625</v>
      </c>
      <c r="C6167" s="2">
        <v>5963200</v>
      </c>
      <c r="D6167" s="6">
        <v>3.125E-2</v>
      </c>
      <c r="E6167" s="6">
        <v>0.11961722488038599</v>
      </c>
      <c r="F6167" s="6">
        <v>0.119623240530519</v>
      </c>
      <c r="G6167" s="6">
        <v>29.623290000000001</v>
      </c>
      <c r="H6167" s="6">
        <v>68951.958041958002</v>
      </c>
      <c r="I6167" s="6">
        <v>26.125</v>
      </c>
      <c r="J6167" s="6">
        <v>26.3125</v>
      </c>
      <c r="K6167" s="6">
        <v>25.78125</v>
      </c>
      <c r="L6167" s="6">
        <v>60870.279720279701</v>
      </c>
    </row>
    <row r="6168" spans="1:12" ht="15" customHeight="1" x14ac:dyDescent="0.25">
      <c r="A6168" s="5">
        <v>35905</v>
      </c>
      <c r="B6168" s="6">
        <v>26.125</v>
      </c>
      <c r="C6168" s="2">
        <v>3797800</v>
      </c>
      <c r="D6168" s="6">
        <v>-0.5</v>
      </c>
      <c r="E6168" s="6">
        <v>-1.8779342723004699</v>
      </c>
      <c r="F6168" s="6">
        <v>-1.87793257523146</v>
      </c>
      <c r="G6168" s="6">
        <v>29.587896000000001</v>
      </c>
      <c r="H6168" s="6">
        <v>68869.4545454545</v>
      </c>
      <c r="I6168" s="6">
        <v>26.625</v>
      </c>
      <c r="J6168" s="6">
        <v>26.625</v>
      </c>
      <c r="K6168" s="6">
        <v>26.09375</v>
      </c>
      <c r="L6168" s="6">
        <v>60797.435897435898</v>
      </c>
    </row>
    <row r="6169" spans="1:12" ht="15" customHeight="1" x14ac:dyDescent="0.25">
      <c r="A6169" s="5">
        <v>35902</v>
      </c>
      <c r="B6169" s="6">
        <v>26.625</v>
      </c>
      <c r="C6169" s="2">
        <v>5752000</v>
      </c>
      <c r="D6169" s="6">
        <v>0.34375</v>
      </c>
      <c r="E6169" s="6">
        <v>1.3079667063020199</v>
      </c>
      <c r="F6169" s="6">
        <v>1.30796189251096</v>
      </c>
      <c r="G6169" s="6">
        <v>30.154171000000002</v>
      </c>
      <c r="H6169" s="6">
        <v>70189.442890442893</v>
      </c>
      <c r="I6169" s="6">
        <v>26.40625</v>
      </c>
      <c r="J6169" s="6">
        <v>26.625</v>
      </c>
      <c r="K6169" s="6">
        <v>26.125</v>
      </c>
      <c r="L6169" s="6">
        <v>61962.937062937002</v>
      </c>
    </row>
    <row r="6170" spans="1:12" ht="15" customHeight="1" x14ac:dyDescent="0.25">
      <c r="A6170" s="5">
        <v>35901</v>
      </c>
      <c r="B6170" s="6">
        <v>26.28125</v>
      </c>
      <c r="C6170" s="2">
        <v>5468000</v>
      </c>
      <c r="D6170" s="6">
        <v>-0.65625</v>
      </c>
      <c r="E6170" s="6">
        <v>-2.4361948955916399</v>
      </c>
      <c r="F6170" s="6">
        <v>-2.43619603256119</v>
      </c>
      <c r="G6170" s="6">
        <v>29.764858</v>
      </c>
      <c r="H6170" s="6">
        <v>69281.953379953295</v>
      </c>
      <c r="I6170" s="6">
        <v>26.96875</v>
      </c>
      <c r="J6170" s="6">
        <v>26.96875</v>
      </c>
      <c r="K6170" s="6">
        <v>26.15625</v>
      </c>
      <c r="L6170" s="6">
        <v>61161.655011654999</v>
      </c>
    </row>
    <row r="6171" spans="1:12" ht="15" customHeight="1" x14ac:dyDescent="0.25">
      <c r="A6171" s="5">
        <v>35900</v>
      </c>
      <c r="B6171" s="6">
        <v>26.9375</v>
      </c>
      <c r="C6171" s="2">
        <v>6241200</v>
      </c>
      <c r="D6171" s="6">
        <v>0.3125</v>
      </c>
      <c r="E6171" s="6">
        <v>1.1737089201877899</v>
      </c>
      <c r="F6171" s="6">
        <v>1.17371490663762</v>
      </c>
      <c r="G6171" s="6">
        <v>30.508095000000001</v>
      </c>
      <c r="H6171" s="6">
        <v>71014.440559440496</v>
      </c>
      <c r="I6171" s="6">
        <v>26.6875</v>
      </c>
      <c r="J6171" s="6">
        <v>26.9375</v>
      </c>
      <c r="K6171" s="6">
        <v>26.34375</v>
      </c>
      <c r="L6171" s="6">
        <v>62691.375291375203</v>
      </c>
    </row>
    <row r="6172" spans="1:12" ht="15" customHeight="1" x14ac:dyDescent="0.25">
      <c r="A6172" s="5">
        <v>35899</v>
      </c>
      <c r="B6172" s="6">
        <v>26.625</v>
      </c>
      <c r="C6172" s="2">
        <v>8486400</v>
      </c>
      <c r="D6172" s="6">
        <v>1.03125</v>
      </c>
      <c r="E6172" s="6">
        <v>4.0293040293040301</v>
      </c>
      <c r="F6172" s="6">
        <v>4.0292995684260999</v>
      </c>
      <c r="G6172" s="6">
        <v>30.154171000000002</v>
      </c>
      <c r="H6172" s="6">
        <v>70189.442890442893</v>
      </c>
      <c r="I6172" s="6">
        <v>25.75</v>
      </c>
      <c r="J6172" s="6">
        <v>26.84375</v>
      </c>
      <c r="K6172" s="6">
        <v>25.71875</v>
      </c>
      <c r="L6172" s="6">
        <v>61962.937062937002</v>
      </c>
    </row>
    <row r="6173" spans="1:12" ht="15" customHeight="1" x14ac:dyDescent="0.25">
      <c r="A6173" s="5">
        <v>35898</v>
      </c>
      <c r="B6173" s="6">
        <v>25.59375</v>
      </c>
      <c r="C6173" s="2">
        <v>5077000</v>
      </c>
      <c r="D6173" s="6">
        <v>0.1875</v>
      </c>
      <c r="E6173" s="6">
        <v>0.73800738007378996</v>
      </c>
      <c r="F6173" s="6">
        <v>0.73800623871458304</v>
      </c>
      <c r="G6173" s="6">
        <v>28.986229000000002</v>
      </c>
      <c r="H6173" s="6">
        <v>67466.967365967299</v>
      </c>
      <c r="I6173" s="6">
        <v>25.34375</v>
      </c>
      <c r="J6173" s="6">
        <v>25.71875</v>
      </c>
      <c r="K6173" s="6">
        <v>25.3125</v>
      </c>
      <c r="L6173" s="6">
        <v>59559.090909090897</v>
      </c>
    </row>
    <row r="6174" spans="1:12" ht="15" customHeight="1" x14ac:dyDescent="0.25">
      <c r="A6174" s="5">
        <v>35894</v>
      </c>
      <c r="B6174" s="6">
        <v>25.40625</v>
      </c>
      <c r="C6174" s="2">
        <v>5912000</v>
      </c>
      <c r="D6174" s="6">
        <v>0.40625</v>
      </c>
      <c r="E6174" s="6">
        <v>1.625</v>
      </c>
      <c r="F6174" s="6">
        <v>1.6250040263086001</v>
      </c>
      <c r="G6174" s="6">
        <v>28.773876000000001</v>
      </c>
      <c r="H6174" s="6">
        <v>66971.972027972006</v>
      </c>
      <c r="I6174" s="6">
        <v>25.5625</v>
      </c>
      <c r="J6174" s="6">
        <v>25.625</v>
      </c>
      <c r="K6174" s="6">
        <v>25.21875</v>
      </c>
      <c r="L6174" s="6">
        <v>59122.0279720279</v>
      </c>
    </row>
    <row r="6175" spans="1:12" ht="15" customHeight="1" x14ac:dyDescent="0.25">
      <c r="A6175" s="5">
        <v>35893</v>
      </c>
      <c r="B6175" s="6">
        <v>25</v>
      </c>
      <c r="C6175" s="2">
        <v>6582000</v>
      </c>
      <c r="D6175" s="6">
        <v>-0.375</v>
      </c>
      <c r="E6175" s="6">
        <v>-1.47783251231526</v>
      </c>
      <c r="F6175" s="6">
        <v>-1.47783374647854</v>
      </c>
      <c r="G6175" s="6">
        <v>28.313776000000001</v>
      </c>
      <c r="H6175" s="6">
        <v>65899.477855477802</v>
      </c>
      <c r="I6175" s="6">
        <v>25.1875</v>
      </c>
      <c r="J6175" s="6">
        <v>25.25</v>
      </c>
      <c r="K6175" s="6">
        <v>24.9375</v>
      </c>
      <c r="L6175" s="6">
        <v>58175.058275058203</v>
      </c>
    </row>
    <row r="6176" spans="1:12" ht="15" customHeight="1" x14ac:dyDescent="0.25">
      <c r="A6176" s="5">
        <v>35892</v>
      </c>
      <c r="B6176" s="6">
        <v>25.375</v>
      </c>
      <c r="C6176" s="2">
        <v>7889400</v>
      </c>
      <c r="D6176" s="6">
        <v>0.5625</v>
      </c>
      <c r="E6176" s="6">
        <v>2.2670025188916898</v>
      </c>
      <c r="F6176" s="6">
        <v>2.2670026354181201</v>
      </c>
      <c r="G6176" s="6">
        <v>28.738482999999999</v>
      </c>
      <c r="H6176" s="6">
        <v>66889.4708624708</v>
      </c>
      <c r="I6176" s="6">
        <v>25.125</v>
      </c>
      <c r="J6176" s="6">
        <v>25.65625</v>
      </c>
      <c r="K6176" s="6">
        <v>24.96875</v>
      </c>
      <c r="L6176" s="6">
        <v>59049.184149184097</v>
      </c>
    </row>
    <row r="6177" spans="1:12" ht="15" customHeight="1" x14ac:dyDescent="0.25">
      <c r="A6177" s="5">
        <v>35891</v>
      </c>
      <c r="B6177" s="6">
        <v>24.8125</v>
      </c>
      <c r="C6177" s="2">
        <v>5277200</v>
      </c>
      <c r="D6177" s="6">
        <v>-0.9375</v>
      </c>
      <c r="E6177" s="6">
        <v>-3.6407766990291202</v>
      </c>
      <c r="F6177" s="6">
        <v>-3.6407746765965801</v>
      </c>
      <c r="G6177" s="6">
        <v>28.101423</v>
      </c>
      <c r="H6177" s="6">
        <v>65404.482517482502</v>
      </c>
      <c r="I6177" s="6">
        <v>25.84375</v>
      </c>
      <c r="J6177" s="6">
        <v>25.84375</v>
      </c>
      <c r="K6177" s="6">
        <v>24.75</v>
      </c>
      <c r="L6177" s="6">
        <v>57737.9953379953</v>
      </c>
    </row>
    <row r="6178" spans="1:12" ht="15" customHeight="1" x14ac:dyDescent="0.25">
      <c r="A6178" s="5">
        <v>35888</v>
      </c>
      <c r="B6178" s="6">
        <v>25.75</v>
      </c>
      <c r="C6178" s="2">
        <v>5483600</v>
      </c>
      <c r="D6178" s="6">
        <v>0.34375</v>
      </c>
      <c r="E6178" s="6">
        <v>1.3530135301352999</v>
      </c>
      <c r="F6178" s="6">
        <v>1.3530085414978399</v>
      </c>
      <c r="G6178" s="6">
        <v>29.163188999999999</v>
      </c>
      <c r="H6178" s="6">
        <v>67879.461538461503</v>
      </c>
      <c r="I6178" s="6">
        <v>25.5625</v>
      </c>
      <c r="J6178" s="6">
        <v>25.84375</v>
      </c>
      <c r="K6178" s="6">
        <v>25.5</v>
      </c>
      <c r="L6178" s="6">
        <v>59923.310023309998</v>
      </c>
    </row>
    <row r="6179" spans="1:12" ht="15" customHeight="1" x14ac:dyDescent="0.25">
      <c r="A6179" s="5">
        <v>35887</v>
      </c>
      <c r="B6179" s="6">
        <v>25.40625</v>
      </c>
      <c r="C6179" s="2">
        <v>5831600</v>
      </c>
      <c r="D6179" s="6">
        <v>-0.34375</v>
      </c>
      <c r="E6179" s="6">
        <v>-1.3349514563106799</v>
      </c>
      <c r="F6179" s="6">
        <v>-1.33494659997573</v>
      </c>
      <c r="G6179" s="6">
        <v>28.773876000000001</v>
      </c>
      <c r="H6179" s="6">
        <v>66971.972027972006</v>
      </c>
      <c r="I6179" s="6">
        <v>25.875</v>
      </c>
      <c r="J6179" s="6">
        <v>25.875</v>
      </c>
      <c r="K6179" s="6">
        <v>25.375</v>
      </c>
      <c r="L6179" s="6">
        <v>59122.0279720279</v>
      </c>
    </row>
    <row r="6180" spans="1:12" ht="15" customHeight="1" x14ac:dyDescent="0.25">
      <c r="A6180" s="5">
        <v>35886</v>
      </c>
      <c r="B6180" s="6">
        <v>25.75</v>
      </c>
      <c r="C6180" s="2">
        <v>5923400</v>
      </c>
      <c r="D6180" s="6">
        <v>0.34375</v>
      </c>
      <c r="E6180" s="6">
        <v>1.3530135301352999</v>
      </c>
      <c r="F6180" s="6">
        <v>1.3530085414978399</v>
      </c>
      <c r="G6180" s="6">
        <v>29.163188999999999</v>
      </c>
      <c r="H6180" s="6">
        <v>67879.461538461503</v>
      </c>
      <c r="I6180" s="6">
        <v>25.40625</v>
      </c>
      <c r="J6180" s="6">
        <v>25.75</v>
      </c>
      <c r="K6180" s="6">
        <v>25.3125</v>
      </c>
      <c r="L6180" s="6">
        <v>59923.310023309998</v>
      </c>
    </row>
    <row r="6181" spans="1:12" ht="15" customHeight="1" x14ac:dyDescent="0.25">
      <c r="A6181" s="5">
        <v>35885</v>
      </c>
      <c r="B6181" s="6">
        <v>25.40625</v>
      </c>
      <c r="C6181" s="2">
        <v>6811000</v>
      </c>
      <c r="D6181" s="6">
        <v>0.1875</v>
      </c>
      <c r="E6181" s="6">
        <v>0.74349442379182396</v>
      </c>
      <c r="F6181" s="6">
        <v>0.74349679264291701</v>
      </c>
      <c r="G6181" s="6">
        <v>28.773876000000001</v>
      </c>
      <c r="H6181" s="6">
        <v>66971.972027972006</v>
      </c>
      <c r="I6181" s="6">
        <v>25.34375</v>
      </c>
      <c r="J6181" s="6">
        <v>25.875</v>
      </c>
      <c r="K6181" s="6">
        <v>25.25</v>
      </c>
      <c r="L6181" s="6">
        <v>59122.0279720279</v>
      </c>
    </row>
    <row r="6182" spans="1:12" ht="15" customHeight="1" x14ac:dyDescent="0.25">
      <c r="A6182" s="5">
        <v>35884</v>
      </c>
      <c r="B6182" s="6">
        <v>25.21875</v>
      </c>
      <c r="C6182" s="2">
        <v>3453800</v>
      </c>
      <c r="D6182" s="6">
        <v>0.25</v>
      </c>
      <c r="E6182" s="6">
        <v>1.00125156445556</v>
      </c>
      <c r="F6182" s="6">
        <v>1.0012559770478899</v>
      </c>
      <c r="G6182" s="6">
        <v>28.561522</v>
      </c>
      <c r="H6182" s="6">
        <v>66476.974358974301</v>
      </c>
      <c r="I6182" s="6">
        <v>24.9375</v>
      </c>
      <c r="J6182" s="6">
        <v>25.21875</v>
      </c>
      <c r="K6182" s="6">
        <v>24.9375</v>
      </c>
      <c r="L6182" s="6">
        <v>58684.965034964996</v>
      </c>
    </row>
    <row r="6183" spans="1:12" ht="15" customHeight="1" x14ac:dyDescent="0.25">
      <c r="A6183" s="5">
        <v>35881</v>
      </c>
      <c r="B6183" s="6">
        <v>24.96875</v>
      </c>
      <c r="C6183" s="2">
        <v>5845200</v>
      </c>
      <c r="D6183" s="6">
        <v>9.375E-2</v>
      </c>
      <c r="E6183" s="6">
        <v>0.37688442211054601</v>
      </c>
      <c r="F6183" s="6">
        <v>0.37688208098145498</v>
      </c>
      <c r="G6183" s="6">
        <v>28.278383000000002</v>
      </c>
      <c r="H6183" s="6">
        <v>65816.976689976698</v>
      </c>
      <c r="I6183" s="6">
        <v>25</v>
      </c>
      <c r="J6183" s="6">
        <v>25.0625</v>
      </c>
      <c r="K6183" s="6">
        <v>24.5625</v>
      </c>
      <c r="L6183" s="6">
        <v>58102.214452214401</v>
      </c>
    </row>
    <row r="6184" spans="1:12" ht="15" customHeight="1" x14ac:dyDescent="0.25">
      <c r="A6184" s="5">
        <v>35880</v>
      </c>
      <c r="B6184" s="6">
        <v>24.875</v>
      </c>
      <c r="C6184" s="2">
        <v>4144399.9999999902</v>
      </c>
      <c r="D6184" s="6">
        <v>6.25E-2</v>
      </c>
      <c r="E6184" s="6">
        <v>0.25188916876575002</v>
      </c>
      <c r="F6184" s="6">
        <v>0.25188760014038802</v>
      </c>
      <c r="G6184" s="6">
        <v>28.172207</v>
      </c>
      <c r="H6184" s="6">
        <v>65569.480186480097</v>
      </c>
      <c r="I6184" s="6">
        <v>24.84375</v>
      </c>
      <c r="J6184" s="6">
        <v>25.125</v>
      </c>
      <c r="K6184" s="6">
        <v>24.75</v>
      </c>
      <c r="L6184" s="6">
        <v>57883.682983682898</v>
      </c>
    </row>
    <row r="6185" spans="1:12" ht="15" customHeight="1" x14ac:dyDescent="0.25">
      <c r="A6185" s="5">
        <v>35879</v>
      </c>
      <c r="B6185" s="6">
        <v>24.8125</v>
      </c>
      <c r="C6185" s="2">
        <v>6829200</v>
      </c>
      <c r="D6185" s="6">
        <v>-0.4375</v>
      </c>
      <c r="E6185" s="6">
        <v>-1.73267326732673</v>
      </c>
      <c r="F6185" s="6">
        <v>-1.7326729730347801</v>
      </c>
      <c r="G6185" s="6">
        <v>28.101423</v>
      </c>
      <c r="H6185" s="6">
        <v>65404.482517482502</v>
      </c>
      <c r="I6185" s="6">
        <v>25.25</v>
      </c>
      <c r="J6185" s="6">
        <v>25.34375</v>
      </c>
      <c r="K6185" s="6">
        <v>24.375</v>
      </c>
      <c r="L6185" s="6">
        <v>57737.9953379953</v>
      </c>
    </row>
    <row r="6186" spans="1:12" ht="15" customHeight="1" x14ac:dyDescent="0.25">
      <c r="A6186" s="5">
        <v>35878</v>
      </c>
      <c r="B6186" s="6">
        <v>25.25</v>
      </c>
      <c r="C6186" s="2">
        <v>4817000</v>
      </c>
      <c r="D6186" s="6">
        <v>0.40625</v>
      </c>
      <c r="E6186" s="6">
        <v>1.6352201257861601</v>
      </c>
      <c r="F6186" s="6">
        <v>1.63521700536408</v>
      </c>
      <c r="G6186" s="6">
        <v>28.596914000000002</v>
      </c>
      <c r="H6186" s="6">
        <v>66559.473193473197</v>
      </c>
      <c r="I6186" s="6">
        <v>24.75</v>
      </c>
      <c r="J6186" s="6">
        <v>25.28125</v>
      </c>
      <c r="K6186" s="6">
        <v>24.75</v>
      </c>
      <c r="L6186" s="6">
        <v>58757.808857808799</v>
      </c>
    </row>
    <row r="6187" spans="1:12" ht="15" customHeight="1" x14ac:dyDescent="0.25">
      <c r="A6187" s="5">
        <v>35877</v>
      </c>
      <c r="B6187" s="6">
        <v>24.84375</v>
      </c>
      <c r="C6187" s="2">
        <v>6186000</v>
      </c>
      <c r="D6187" s="6">
        <v>-0.1875</v>
      </c>
      <c r="E6187" s="6">
        <v>-0.74906367041198596</v>
      </c>
      <c r="F6187" s="6">
        <v>-0.74906252102133697</v>
      </c>
      <c r="G6187" s="6">
        <v>28.136816</v>
      </c>
      <c r="H6187" s="6">
        <v>65486.983682983599</v>
      </c>
      <c r="I6187" s="6">
        <v>24.65625</v>
      </c>
      <c r="J6187" s="6">
        <v>24.90625</v>
      </c>
      <c r="K6187" s="6">
        <v>24.65625</v>
      </c>
      <c r="L6187" s="6">
        <v>57810.839160839103</v>
      </c>
    </row>
    <row r="6188" spans="1:12" ht="15" customHeight="1" x14ac:dyDescent="0.25">
      <c r="A6188" s="5">
        <v>35874</v>
      </c>
      <c r="B6188" s="6">
        <v>25.03125</v>
      </c>
      <c r="C6188" s="2">
        <v>9361200</v>
      </c>
      <c r="D6188" s="6">
        <v>-0.15625</v>
      </c>
      <c r="E6188" s="6">
        <v>-0.62034739454094301</v>
      </c>
      <c r="F6188" s="6">
        <v>-0.62034354538605896</v>
      </c>
      <c r="G6188" s="6">
        <v>28.349169</v>
      </c>
      <c r="H6188" s="6">
        <v>65981.979020978994</v>
      </c>
      <c r="I6188" s="6">
        <v>25.21875</v>
      </c>
      <c r="J6188" s="6">
        <v>25.28125</v>
      </c>
      <c r="K6188" s="6">
        <v>24.78125</v>
      </c>
      <c r="L6188" s="6">
        <v>58247.902097902101</v>
      </c>
    </row>
    <row r="6189" spans="1:12" ht="15" customHeight="1" x14ac:dyDescent="0.25">
      <c r="A6189" s="5">
        <v>35873</v>
      </c>
      <c r="B6189" s="6">
        <v>25.1875</v>
      </c>
      <c r="C6189" s="2">
        <v>4440200</v>
      </c>
      <c r="D6189" s="6">
        <v>-0.1875</v>
      </c>
      <c r="E6189" s="6">
        <v>-0.73891625615764001</v>
      </c>
      <c r="F6189" s="6">
        <v>-0.73891861306666295</v>
      </c>
      <c r="G6189" s="6">
        <v>28.526129000000001</v>
      </c>
      <c r="H6189" s="6">
        <v>66394.473193473197</v>
      </c>
      <c r="I6189" s="6">
        <v>25.34375</v>
      </c>
      <c r="J6189" s="6">
        <v>25.375</v>
      </c>
      <c r="K6189" s="6">
        <v>24.96875</v>
      </c>
      <c r="L6189" s="6">
        <v>58612.121212121201</v>
      </c>
    </row>
    <row r="6190" spans="1:12" ht="15" customHeight="1" x14ac:dyDescent="0.25">
      <c r="A6190" s="5">
        <v>35872</v>
      </c>
      <c r="B6190" s="6">
        <v>25.375</v>
      </c>
      <c r="C6190" s="2">
        <v>4917400</v>
      </c>
      <c r="D6190" s="6">
        <v>-0.34375</v>
      </c>
      <c r="E6190" s="6">
        <v>-1.3365735115431301</v>
      </c>
      <c r="F6190" s="6">
        <v>-1.18590734881789</v>
      </c>
      <c r="G6190" s="6">
        <v>28.738482999999999</v>
      </c>
      <c r="H6190" s="6">
        <v>66889.4708624708</v>
      </c>
      <c r="I6190" s="6">
        <v>25.84375</v>
      </c>
      <c r="J6190" s="6">
        <v>25.84375</v>
      </c>
      <c r="K6190" s="6">
        <v>25.15625</v>
      </c>
      <c r="L6190" s="6">
        <v>59049.184149184097</v>
      </c>
    </row>
    <row r="6191" spans="1:12" ht="15" customHeight="1" x14ac:dyDescent="0.25">
      <c r="A6191" s="5">
        <v>35871</v>
      </c>
      <c r="B6191" s="6">
        <v>25.71875</v>
      </c>
      <c r="C6191" s="2">
        <v>4386000</v>
      </c>
      <c r="D6191" s="6">
        <v>-3.125E-2</v>
      </c>
      <c r="E6191" s="6">
        <v>-0.121359223300976</v>
      </c>
      <c r="F6191" s="6">
        <v>-0.12135834390814</v>
      </c>
      <c r="G6191" s="6">
        <v>29.083385</v>
      </c>
      <c r="H6191" s="6">
        <v>67693.438228438201</v>
      </c>
      <c r="I6191" s="6">
        <v>25.96875</v>
      </c>
      <c r="J6191" s="6">
        <v>26</v>
      </c>
      <c r="K6191" s="6">
        <v>25.53125</v>
      </c>
      <c r="L6191" s="6">
        <v>59850.466200466202</v>
      </c>
    </row>
    <row r="6192" spans="1:12" ht="15" customHeight="1" x14ac:dyDescent="0.25">
      <c r="A6192" s="5">
        <v>35870</v>
      </c>
      <c r="B6192" s="6">
        <v>25.75</v>
      </c>
      <c r="C6192" s="2">
        <v>4457800</v>
      </c>
      <c r="D6192" s="6">
        <v>6.25E-2</v>
      </c>
      <c r="E6192" s="6">
        <v>0.2433090024331</v>
      </c>
      <c r="F6192" s="6">
        <v>0.243310686026876</v>
      </c>
      <c r="G6192" s="6">
        <v>29.118722999999999</v>
      </c>
      <c r="H6192" s="6">
        <v>67775.811188811102</v>
      </c>
      <c r="I6192" s="6">
        <v>25.78125</v>
      </c>
      <c r="J6192" s="6">
        <v>25.8125</v>
      </c>
      <c r="K6192" s="6">
        <v>25.4375</v>
      </c>
      <c r="L6192" s="6">
        <v>59923.310023309998</v>
      </c>
    </row>
    <row r="6193" spans="1:12" ht="15" customHeight="1" x14ac:dyDescent="0.25">
      <c r="A6193" s="5">
        <v>35867</v>
      </c>
      <c r="B6193" s="6">
        <v>25.6875</v>
      </c>
      <c r="C6193" s="2">
        <v>6577400</v>
      </c>
      <c r="D6193" s="6">
        <v>3.125E-2</v>
      </c>
      <c r="E6193" s="6">
        <v>0.121802679658955</v>
      </c>
      <c r="F6193" s="6">
        <v>0.121798347062318</v>
      </c>
      <c r="G6193" s="6">
        <v>29.048045999999999</v>
      </c>
      <c r="H6193" s="6">
        <v>67611.062937062903</v>
      </c>
      <c r="I6193" s="6">
        <v>25.6875</v>
      </c>
      <c r="J6193" s="6">
        <v>25.84375</v>
      </c>
      <c r="K6193" s="6">
        <v>25.4375</v>
      </c>
      <c r="L6193" s="6">
        <v>59777.622377622298</v>
      </c>
    </row>
    <row r="6194" spans="1:12" ht="15" customHeight="1" x14ac:dyDescent="0.25">
      <c r="A6194" s="5">
        <v>35866</v>
      </c>
      <c r="B6194" s="6">
        <v>25.65625</v>
      </c>
      <c r="C6194" s="2">
        <v>4926200</v>
      </c>
      <c r="D6194" s="6">
        <v>0.1875</v>
      </c>
      <c r="E6194" s="6">
        <v>0.73619631901839999</v>
      </c>
      <c r="F6194" s="6">
        <v>0.73620141859160804</v>
      </c>
      <c r="G6194" s="6">
        <v>29.012709000000001</v>
      </c>
      <c r="H6194" s="6">
        <v>67528.692307692298</v>
      </c>
      <c r="I6194" s="6">
        <v>25.59375</v>
      </c>
      <c r="J6194" s="6">
        <v>25.84375</v>
      </c>
      <c r="K6194" s="6">
        <v>25.53125</v>
      </c>
      <c r="L6194" s="6">
        <v>59704.778554778502</v>
      </c>
    </row>
    <row r="6195" spans="1:12" ht="15" customHeight="1" x14ac:dyDescent="0.25">
      <c r="A6195" s="5">
        <v>35865</v>
      </c>
      <c r="B6195" s="6">
        <v>25.46875</v>
      </c>
      <c r="C6195" s="2">
        <v>6608000</v>
      </c>
      <c r="D6195" s="6">
        <v>-3.125E-2</v>
      </c>
      <c r="E6195" s="6">
        <v>-0.12254901960784199</v>
      </c>
      <c r="F6195" s="6">
        <v>-0.12255506290778</v>
      </c>
      <c r="G6195" s="6">
        <v>28.800678000000001</v>
      </c>
      <c r="H6195" s="6">
        <v>67034.447552447498</v>
      </c>
      <c r="I6195" s="6">
        <v>25.65625</v>
      </c>
      <c r="J6195" s="6">
        <v>25.875</v>
      </c>
      <c r="K6195" s="6">
        <v>25.34375</v>
      </c>
      <c r="L6195" s="6">
        <v>59267.715617715599</v>
      </c>
    </row>
    <row r="6196" spans="1:12" ht="15" customHeight="1" x14ac:dyDescent="0.25">
      <c r="A6196" s="5">
        <v>35864</v>
      </c>
      <c r="B6196" s="6">
        <v>25.5</v>
      </c>
      <c r="C6196" s="2">
        <v>7720400</v>
      </c>
      <c r="D6196" s="6">
        <v>-0.15625</v>
      </c>
      <c r="E6196" s="6">
        <v>-0.60901339829476597</v>
      </c>
      <c r="F6196" s="6">
        <v>-0.60901241590367505</v>
      </c>
      <c r="G6196" s="6">
        <v>28.836017999999999</v>
      </c>
      <c r="H6196" s="6">
        <v>67116.825174825106</v>
      </c>
      <c r="I6196" s="6">
        <v>26.0625</v>
      </c>
      <c r="J6196" s="6">
        <v>26.125</v>
      </c>
      <c r="K6196" s="6">
        <v>25.40625</v>
      </c>
      <c r="L6196" s="6">
        <v>59340.559440559402</v>
      </c>
    </row>
    <row r="6197" spans="1:12" ht="15" customHeight="1" x14ac:dyDescent="0.25">
      <c r="A6197" s="5">
        <v>35863</v>
      </c>
      <c r="B6197" s="6">
        <v>25.65625</v>
      </c>
      <c r="C6197" s="2">
        <v>7855800</v>
      </c>
      <c r="D6197" s="6">
        <v>0.5625</v>
      </c>
      <c r="E6197" s="6">
        <v>2.2415940224159399</v>
      </c>
      <c r="F6197" s="6">
        <v>2.2415953697092901</v>
      </c>
      <c r="G6197" s="6">
        <v>29.012709000000001</v>
      </c>
      <c r="H6197" s="6">
        <v>67528.692307692298</v>
      </c>
      <c r="I6197" s="6">
        <v>25.15625</v>
      </c>
      <c r="J6197" s="6">
        <v>26.09375</v>
      </c>
      <c r="K6197" s="6">
        <v>25.15625</v>
      </c>
      <c r="L6197" s="6">
        <v>59704.778554778502</v>
      </c>
    </row>
    <row r="6198" spans="1:12" ht="15" customHeight="1" x14ac:dyDescent="0.25">
      <c r="A6198" s="5">
        <v>35860</v>
      </c>
      <c r="B6198" s="6">
        <v>25.09375</v>
      </c>
      <c r="C6198" s="2">
        <v>7873800</v>
      </c>
      <c r="D6198" s="6">
        <v>0.65625</v>
      </c>
      <c r="E6198" s="6">
        <v>2.6854219948849001</v>
      </c>
      <c r="F6198" s="6">
        <v>2.68542427158846</v>
      </c>
      <c r="G6198" s="6">
        <v>28.376619999999999</v>
      </c>
      <c r="H6198" s="6">
        <v>66045.967365967299</v>
      </c>
      <c r="I6198" s="6">
        <v>25.03125</v>
      </c>
      <c r="J6198" s="6">
        <v>25.15625</v>
      </c>
      <c r="K6198" s="6">
        <v>24.90625</v>
      </c>
      <c r="L6198" s="6">
        <v>58393.589743589699</v>
      </c>
    </row>
    <row r="6199" spans="1:12" ht="15" customHeight="1" x14ac:dyDescent="0.25">
      <c r="A6199" s="5">
        <v>35859</v>
      </c>
      <c r="B6199" s="6">
        <v>24.4375</v>
      </c>
      <c r="C6199" s="2">
        <v>11125600</v>
      </c>
      <c r="D6199" s="6">
        <v>0.21875</v>
      </c>
      <c r="E6199" s="6">
        <v>0.90322580645161299</v>
      </c>
      <c r="F6199" s="6">
        <v>0.90322657912391602</v>
      </c>
      <c r="G6199" s="6">
        <v>27.634516000000001</v>
      </c>
      <c r="H6199" s="6">
        <v>64316.121212121201</v>
      </c>
      <c r="I6199" s="6">
        <v>24.03125</v>
      </c>
      <c r="J6199" s="6">
        <v>25</v>
      </c>
      <c r="K6199" s="6">
        <v>24.03125</v>
      </c>
      <c r="L6199" s="6">
        <v>56863.8694638694</v>
      </c>
    </row>
    <row r="6200" spans="1:12" ht="15" customHeight="1" x14ac:dyDescent="0.25">
      <c r="A6200" s="5">
        <v>35858</v>
      </c>
      <c r="B6200" s="6">
        <v>24.21875</v>
      </c>
      <c r="C6200" s="2">
        <v>5384600</v>
      </c>
      <c r="D6200" s="6"/>
      <c r="E6200" s="6"/>
      <c r="F6200" s="6"/>
      <c r="G6200" s="6">
        <v>27.387148</v>
      </c>
      <c r="H6200" s="6">
        <v>63739.505827505804</v>
      </c>
      <c r="I6200" s="6">
        <v>24.34375</v>
      </c>
      <c r="J6200" s="6">
        <v>24.40625</v>
      </c>
      <c r="K6200" s="6">
        <v>24.1875</v>
      </c>
      <c r="L6200" s="6">
        <v>56353.962703962701</v>
      </c>
    </row>
    <row r="6201" spans="1:12" ht="15" customHeight="1" x14ac:dyDescent="0.25">
      <c r="A6201" s="5">
        <v>35857</v>
      </c>
      <c r="B6201" s="6">
        <v>24.21875</v>
      </c>
      <c r="C6201" s="2">
        <v>6099800</v>
      </c>
      <c r="D6201" s="6">
        <v>0.78125</v>
      </c>
      <c r="E6201" s="6">
        <v>3.3333333333333401</v>
      </c>
      <c r="F6201" s="6">
        <v>3.3333279252819499</v>
      </c>
      <c r="G6201" s="6">
        <v>27.387148</v>
      </c>
      <c r="H6201" s="6">
        <v>63739.505827505804</v>
      </c>
      <c r="I6201" s="6">
        <v>23.40625</v>
      </c>
      <c r="J6201" s="6">
        <v>24.21875</v>
      </c>
      <c r="K6201" s="6">
        <v>23.3125</v>
      </c>
      <c r="L6201" s="6">
        <v>56353.962703962701</v>
      </c>
    </row>
    <row r="6202" spans="1:12" ht="15" customHeight="1" x14ac:dyDescent="0.25">
      <c r="A6202" s="5">
        <v>35856</v>
      </c>
      <c r="B6202" s="6">
        <v>23.4375</v>
      </c>
      <c r="C6202" s="2">
        <v>6415400</v>
      </c>
      <c r="D6202" s="6">
        <v>0.28125</v>
      </c>
      <c r="E6202" s="6">
        <v>1.2145748987854199</v>
      </c>
      <c r="F6202" s="6">
        <v>1.2145775426294501</v>
      </c>
      <c r="G6202" s="6">
        <v>26.503692999999998</v>
      </c>
      <c r="H6202" s="6">
        <v>61680.1701631701</v>
      </c>
      <c r="I6202" s="6">
        <v>23.34375</v>
      </c>
      <c r="J6202" s="6">
        <v>23.625</v>
      </c>
      <c r="K6202" s="6">
        <v>23.25</v>
      </c>
      <c r="L6202" s="6">
        <v>54532.867132867097</v>
      </c>
    </row>
    <row r="6203" spans="1:12" ht="15" customHeight="1" x14ac:dyDescent="0.25">
      <c r="A6203" s="5">
        <v>35853</v>
      </c>
      <c r="B6203" s="6">
        <v>23.15625</v>
      </c>
      <c r="C6203" s="2">
        <v>5158200</v>
      </c>
      <c r="D6203" s="6">
        <v>-0.46875</v>
      </c>
      <c r="E6203" s="6">
        <v>-1.98412698412698</v>
      </c>
      <c r="F6203" s="6">
        <v>-1.9841238797186</v>
      </c>
      <c r="G6203" s="6">
        <v>26.185648</v>
      </c>
      <c r="H6203" s="6">
        <v>60938.806526806497</v>
      </c>
      <c r="I6203" s="6">
        <v>23.59375</v>
      </c>
      <c r="J6203" s="6">
        <v>23.59375</v>
      </c>
      <c r="K6203" s="6">
        <v>23.0625</v>
      </c>
      <c r="L6203" s="6">
        <v>53877.272727272699</v>
      </c>
    </row>
    <row r="6204" spans="1:12" ht="15" customHeight="1" x14ac:dyDescent="0.25">
      <c r="A6204" s="5">
        <v>35852</v>
      </c>
      <c r="B6204" s="6">
        <v>23.625</v>
      </c>
      <c r="C6204" s="2">
        <v>4847000</v>
      </c>
      <c r="D6204" s="6">
        <v>-0.21875</v>
      </c>
      <c r="E6204" s="6">
        <v>-0.91743119266054496</v>
      </c>
      <c r="F6204" s="6">
        <v>-0.91743197524586295</v>
      </c>
      <c r="G6204" s="6">
        <v>26.715720999999998</v>
      </c>
      <c r="H6204" s="6">
        <v>62174.407925407897</v>
      </c>
      <c r="I6204" s="6">
        <v>23.78125</v>
      </c>
      <c r="J6204" s="6">
        <v>23.78125</v>
      </c>
      <c r="K6204" s="6">
        <v>23.21875</v>
      </c>
      <c r="L6204" s="6">
        <v>54969.93006993</v>
      </c>
    </row>
    <row r="6205" spans="1:12" ht="15" customHeight="1" x14ac:dyDescent="0.25">
      <c r="A6205" s="5">
        <v>35851</v>
      </c>
      <c r="B6205" s="6">
        <v>23.84375</v>
      </c>
      <c r="C6205" s="2">
        <v>5502800</v>
      </c>
      <c r="D6205" s="6">
        <v>0.40625</v>
      </c>
      <c r="E6205" s="6">
        <v>1.7333333333333401</v>
      </c>
      <c r="F6205" s="6">
        <v>1.7333282573111599</v>
      </c>
      <c r="G6205" s="6">
        <v>26.963089</v>
      </c>
      <c r="H6205" s="6">
        <v>62751.023310023302</v>
      </c>
      <c r="I6205" s="6">
        <v>23.8125</v>
      </c>
      <c r="J6205" s="6">
        <v>23.96875</v>
      </c>
      <c r="K6205" s="6">
        <v>23.71875</v>
      </c>
      <c r="L6205" s="6">
        <v>55479.8368298368</v>
      </c>
    </row>
    <row r="6206" spans="1:12" ht="15" customHeight="1" x14ac:dyDescent="0.25">
      <c r="A6206" s="5">
        <v>35850</v>
      </c>
      <c r="B6206" s="6">
        <v>23.4375</v>
      </c>
      <c r="C6206" s="2">
        <v>8319799.9999999898</v>
      </c>
      <c r="D6206" s="6">
        <v>0.34375</v>
      </c>
      <c r="E6206" s="6">
        <v>1.48849797023005</v>
      </c>
      <c r="F6206" s="6">
        <v>1.48850251451551</v>
      </c>
      <c r="G6206" s="6">
        <v>26.503692999999998</v>
      </c>
      <c r="H6206" s="6">
        <v>61680.1701631701</v>
      </c>
      <c r="I6206" s="6">
        <v>23.4375</v>
      </c>
      <c r="J6206" s="6">
        <v>23.65625</v>
      </c>
      <c r="K6206" s="6">
        <v>23.25</v>
      </c>
      <c r="L6206" s="6">
        <v>54532.867132867097</v>
      </c>
    </row>
    <row r="6207" spans="1:12" ht="15" customHeight="1" x14ac:dyDescent="0.25">
      <c r="A6207" s="5">
        <v>35849</v>
      </c>
      <c r="B6207" s="6">
        <v>23.09375</v>
      </c>
      <c r="C6207" s="2">
        <v>6319800</v>
      </c>
      <c r="D6207" s="6">
        <v>0.40625</v>
      </c>
      <c r="E6207" s="6">
        <v>1.79063360881541</v>
      </c>
      <c r="F6207" s="6">
        <v>1.79062835270698</v>
      </c>
      <c r="G6207" s="6">
        <v>26.114971000000001</v>
      </c>
      <c r="H6207" s="6">
        <v>60774.058275058203</v>
      </c>
      <c r="I6207" s="6">
        <v>23</v>
      </c>
      <c r="J6207" s="6">
        <v>23.09375</v>
      </c>
      <c r="K6207" s="6">
        <v>22.71875</v>
      </c>
      <c r="L6207" s="6">
        <v>53731.585081584999</v>
      </c>
    </row>
    <row r="6208" spans="1:12" ht="15" customHeight="1" x14ac:dyDescent="0.25">
      <c r="A6208" s="5">
        <v>35846</v>
      </c>
      <c r="B6208" s="6">
        <v>22.6875</v>
      </c>
      <c r="C6208" s="2">
        <v>6095000</v>
      </c>
      <c r="D6208" s="6">
        <v>6.25E-2</v>
      </c>
      <c r="E6208" s="6">
        <v>0.27624309392264501</v>
      </c>
      <c r="F6208" s="6">
        <v>0.27624499421494603</v>
      </c>
      <c r="G6208" s="6">
        <v>25.655574999999999</v>
      </c>
      <c r="H6208" s="6">
        <v>59703.205128205103</v>
      </c>
      <c r="I6208" s="6">
        <v>22.65625</v>
      </c>
      <c r="J6208" s="6">
        <v>22.71875</v>
      </c>
      <c r="K6208" s="6">
        <v>22.15625</v>
      </c>
      <c r="L6208" s="6">
        <v>52784.615384615303</v>
      </c>
    </row>
    <row r="6209" spans="1:12" ht="15" customHeight="1" x14ac:dyDescent="0.25">
      <c r="A6209" s="5">
        <v>35845</v>
      </c>
      <c r="B6209" s="6">
        <v>22.625</v>
      </c>
      <c r="C6209" s="2">
        <v>4384400</v>
      </c>
      <c r="D6209" s="6">
        <v>-0.125</v>
      </c>
      <c r="E6209" s="6">
        <v>-0.54945054945054705</v>
      </c>
      <c r="F6209" s="6">
        <v>-0.54945430838506604</v>
      </c>
      <c r="G6209" s="6">
        <v>25.584897999999999</v>
      </c>
      <c r="H6209" s="6">
        <v>59538.456876456803</v>
      </c>
      <c r="I6209" s="6">
        <v>22.75</v>
      </c>
      <c r="J6209" s="6">
        <v>22.75</v>
      </c>
      <c r="K6209" s="6">
        <v>22.3125</v>
      </c>
      <c r="L6209" s="6">
        <v>52638.927738927698</v>
      </c>
    </row>
    <row r="6210" spans="1:12" ht="15" customHeight="1" x14ac:dyDescent="0.25">
      <c r="A6210" s="5">
        <v>35844</v>
      </c>
      <c r="B6210" s="6">
        <v>22.75</v>
      </c>
      <c r="C6210" s="2">
        <v>4900600</v>
      </c>
      <c r="D6210" s="6">
        <v>0.375</v>
      </c>
      <c r="E6210" s="6">
        <v>1.67597765363127</v>
      </c>
      <c r="F6210" s="6">
        <v>1.67598931159713</v>
      </c>
      <c r="G6210" s="6">
        <v>25.726251999999999</v>
      </c>
      <c r="H6210" s="6">
        <v>59867.953379953302</v>
      </c>
      <c r="I6210" s="6">
        <v>22.46875</v>
      </c>
      <c r="J6210" s="6">
        <v>22.8125</v>
      </c>
      <c r="K6210" s="6">
        <v>22.3125</v>
      </c>
      <c r="L6210" s="6">
        <v>52930.303030303003</v>
      </c>
    </row>
    <row r="6211" spans="1:12" ht="15" customHeight="1" x14ac:dyDescent="0.25">
      <c r="A6211" s="5">
        <v>35843</v>
      </c>
      <c r="B6211" s="6">
        <v>22.375</v>
      </c>
      <c r="C6211" s="2">
        <v>4009600</v>
      </c>
      <c r="D6211" s="6">
        <v>0.28125</v>
      </c>
      <c r="E6211" s="6">
        <v>1.2729844413012801</v>
      </c>
      <c r="F6211" s="6">
        <v>1.27297516809457</v>
      </c>
      <c r="G6211" s="6">
        <v>25.30219</v>
      </c>
      <c r="H6211" s="6">
        <v>58879.463869463798</v>
      </c>
      <c r="I6211" s="6">
        <v>22.25</v>
      </c>
      <c r="J6211" s="6">
        <v>22.5</v>
      </c>
      <c r="K6211" s="6">
        <v>22.25</v>
      </c>
      <c r="L6211" s="6">
        <v>52056.177156177102</v>
      </c>
    </row>
    <row r="6212" spans="1:12" ht="15" customHeight="1" x14ac:dyDescent="0.25">
      <c r="A6212" s="5">
        <v>35839</v>
      </c>
      <c r="B6212" s="6">
        <v>22.09375</v>
      </c>
      <c r="C6212" s="2">
        <v>4593200</v>
      </c>
      <c r="D6212" s="6">
        <v>-0.25</v>
      </c>
      <c r="E6212" s="6">
        <v>-1.1188811188811201</v>
      </c>
      <c r="F6212" s="6">
        <v>-1.1188769729257499</v>
      </c>
      <c r="G6212" s="6">
        <v>24.984148000000001</v>
      </c>
      <c r="H6212" s="6">
        <v>58138.107226107197</v>
      </c>
      <c r="I6212" s="6">
        <v>22</v>
      </c>
      <c r="J6212" s="6">
        <v>22.1875</v>
      </c>
      <c r="K6212" s="6">
        <v>21.75</v>
      </c>
      <c r="L6212" s="6">
        <v>51400.582750582696</v>
      </c>
    </row>
    <row r="6213" spans="1:12" ht="15" customHeight="1" x14ac:dyDescent="0.25">
      <c r="A6213" s="5">
        <v>35838</v>
      </c>
      <c r="B6213" s="6">
        <v>22.34375</v>
      </c>
      <c r="C6213" s="2">
        <v>5780000</v>
      </c>
      <c r="D6213" s="6">
        <v>0.875</v>
      </c>
      <c r="E6213" s="6">
        <v>4.0756914119359502</v>
      </c>
      <c r="F6213" s="6">
        <v>4.07569069844517</v>
      </c>
      <c r="G6213" s="6">
        <v>25.266853000000001</v>
      </c>
      <c r="H6213" s="6">
        <v>58797.0932400932</v>
      </c>
      <c r="I6213" s="6">
        <v>21.4375</v>
      </c>
      <c r="J6213" s="6">
        <v>22.34375</v>
      </c>
      <c r="K6213" s="6">
        <v>21.3125</v>
      </c>
      <c r="L6213" s="6">
        <v>51983.333333333299</v>
      </c>
    </row>
    <row r="6214" spans="1:12" ht="15" customHeight="1" x14ac:dyDescent="0.25">
      <c r="A6214" s="5">
        <v>35837</v>
      </c>
      <c r="B6214" s="6">
        <v>21.46875</v>
      </c>
      <c r="C6214" s="2">
        <v>2669200</v>
      </c>
      <c r="D6214" s="6">
        <v>-9.375E-2</v>
      </c>
      <c r="E6214" s="6">
        <v>-0.434782608695649</v>
      </c>
      <c r="F6214" s="6">
        <v>-0.434779470423241</v>
      </c>
      <c r="G6214" s="6">
        <v>24.277381999999999</v>
      </c>
      <c r="H6214" s="6">
        <v>56490.634032634</v>
      </c>
      <c r="I6214" s="6">
        <v>21.59375</v>
      </c>
      <c r="J6214" s="6">
        <v>21.59375</v>
      </c>
      <c r="K6214" s="6">
        <v>21.40625</v>
      </c>
      <c r="L6214" s="6">
        <v>49943.7062937062</v>
      </c>
    </row>
    <row r="6215" spans="1:12" ht="15" customHeight="1" x14ac:dyDescent="0.25">
      <c r="A6215" s="5">
        <v>35836</v>
      </c>
      <c r="B6215" s="6">
        <v>21.5625</v>
      </c>
      <c r="C6215" s="2">
        <v>5779600</v>
      </c>
      <c r="D6215" s="6">
        <v>0.3125</v>
      </c>
      <c r="E6215" s="6">
        <v>1.47058823529411</v>
      </c>
      <c r="F6215" s="6">
        <v>1.4705859097709999</v>
      </c>
      <c r="G6215" s="6">
        <v>24.383396000000001</v>
      </c>
      <c r="H6215" s="6">
        <v>56737.752913752898</v>
      </c>
      <c r="I6215" s="6">
        <v>21.5</v>
      </c>
      <c r="J6215" s="6">
        <v>21.65625</v>
      </c>
      <c r="K6215" s="6">
        <v>21.4375</v>
      </c>
      <c r="L6215" s="6">
        <v>50162.237762237703</v>
      </c>
    </row>
    <row r="6216" spans="1:12" ht="15" customHeight="1" x14ac:dyDescent="0.25">
      <c r="A6216" s="5">
        <v>35835</v>
      </c>
      <c r="B6216" s="6">
        <v>21.25</v>
      </c>
      <c r="C6216" s="2">
        <v>4626000</v>
      </c>
      <c r="D6216" s="6">
        <v>-0.28125</v>
      </c>
      <c r="E6216" s="6">
        <v>-1.3062409288824399</v>
      </c>
      <c r="F6216" s="6">
        <v>-1.30624375437893</v>
      </c>
      <c r="G6216" s="6">
        <v>24.030014000000001</v>
      </c>
      <c r="H6216" s="6">
        <v>55914.018648018602</v>
      </c>
      <c r="I6216" s="6">
        <v>21.59375</v>
      </c>
      <c r="J6216" s="6">
        <v>21.59375</v>
      </c>
      <c r="K6216" s="6">
        <v>21.1875</v>
      </c>
      <c r="L6216" s="6">
        <v>49433.799533799502</v>
      </c>
    </row>
    <row r="6217" spans="1:12" ht="15" customHeight="1" x14ac:dyDescent="0.25">
      <c r="A6217" s="5">
        <v>35832</v>
      </c>
      <c r="B6217" s="6">
        <v>21.53125</v>
      </c>
      <c r="C6217" s="2">
        <v>4221600</v>
      </c>
      <c r="D6217" s="6">
        <v>0.125</v>
      </c>
      <c r="E6217" s="6">
        <v>0.58394160583941002</v>
      </c>
      <c r="F6217" s="6">
        <v>0.58394564646448899</v>
      </c>
      <c r="G6217" s="6">
        <v>24.348058999999999</v>
      </c>
      <c r="H6217" s="6">
        <v>56655.382284382198</v>
      </c>
      <c r="I6217" s="6">
        <v>21.53125</v>
      </c>
      <c r="J6217" s="6">
        <v>21.59375</v>
      </c>
      <c r="K6217" s="6">
        <v>21.34375</v>
      </c>
      <c r="L6217" s="6">
        <v>50089.3939393939</v>
      </c>
    </row>
    <row r="6218" spans="1:12" ht="15" customHeight="1" x14ac:dyDescent="0.25">
      <c r="A6218" s="5">
        <v>35831</v>
      </c>
      <c r="B6218" s="6">
        <v>21.40625</v>
      </c>
      <c r="C6218" s="2">
        <v>9032800</v>
      </c>
      <c r="D6218" s="6">
        <v>-9.375E-2</v>
      </c>
      <c r="E6218" s="6">
        <v>-0.43604651162790697</v>
      </c>
      <c r="F6218" s="6">
        <v>-0.436051563294792</v>
      </c>
      <c r="G6218" s="6">
        <v>24.206704999999999</v>
      </c>
      <c r="H6218" s="6">
        <v>56325.885780885699</v>
      </c>
      <c r="I6218" s="6">
        <v>21.75</v>
      </c>
      <c r="J6218" s="6">
        <v>21.9375</v>
      </c>
      <c r="K6218" s="6">
        <v>21.1875</v>
      </c>
      <c r="L6218" s="6">
        <v>49798.018648018602</v>
      </c>
    </row>
    <row r="6219" spans="1:12" ht="15" customHeight="1" x14ac:dyDescent="0.25">
      <c r="A6219" s="5">
        <v>35830</v>
      </c>
      <c r="B6219" s="6">
        <v>21.5</v>
      </c>
      <c r="C6219" s="2">
        <v>8184800</v>
      </c>
      <c r="D6219" s="6">
        <v>0.5</v>
      </c>
      <c r="E6219" s="6">
        <v>2.3809523809523698</v>
      </c>
      <c r="F6219" s="6">
        <v>2.3809518796424398</v>
      </c>
      <c r="G6219" s="6">
        <v>24.312721</v>
      </c>
      <c r="H6219" s="6">
        <v>56573.009324009297</v>
      </c>
      <c r="I6219" s="6">
        <v>20.90625</v>
      </c>
      <c r="J6219" s="6">
        <v>21.6875</v>
      </c>
      <c r="K6219" s="6">
        <v>20.84375</v>
      </c>
      <c r="L6219" s="6">
        <v>50016.550116550097</v>
      </c>
    </row>
    <row r="6220" spans="1:12" ht="15" customHeight="1" x14ac:dyDescent="0.25">
      <c r="A6220" s="5">
        <v>35829</v>
      </c>
      <c r="B6220" s="6">
        <v>21</v>
      </c>
      <c r="C6220" s="2">
        <v>8837600</v>
      </c>
      <c r="D6220" s="6">
        <v>0.59375</v>
      </c>
      <c r="E6220" s="6">
        <v>2.9096477794793199</v>
      </c>
      <c r="F6220" s="6">
        <v>2.9096482639320298</v>
      </c>
      <c r="G6220" s="6">
        <v>23.747309000000001</v>
      </c>
      <c r="H6220" s="6">
        <v>55255.032634032599</v>
      </c>
      <c r="I6220" s="6">
        <v>20.3125</v>
      </c>
      <c r="J6220" s="6">
        <v>21.1875</v>
      </c>
      <c r="K6220" s="6">
        <v>20.25</v>
      </c>
      <c r="L6220" s="6">
        <v>48851.048951048899</v>
      </c>
    </row>
    <row r="6221" spans="1:12" ht="15" customHeight="1" x14ac:dyDescent="0.25">
      <c r="A6221" s="5">
        <v>35828</v>
      </c>
      <c r="B6221" s="6">
        <v>20.40625</v>
      </c>
      <c r="C6221" s="2">
        <v>5903800</v>
      </c>
      <c r="D6221" s="6">
        <v>0.5</v>
      </c>
      <c r="E6221" s="6">
        <v>2.5117739403453601</v>
      </c>
      <c r="F6221" s="6">
        <v>2.51177341032859</v>
      </c>
      <c r="G6221" s="6">
        <v>23.075882</v>
      </c>
      <c r="H6221" s="6">
        <v>53689.9347319347</v>
      </c>
      <c r="I6221" s="6">
        <v>20.46875</v>
      </c>
      <c r="J6221" s="6">
        <v>20.53125</v>
      </c>
      <c r="K6221" s="6">
        <v>20.09375</v>
      </c>
      <c r="L6221" s="6">
        <v>47467.0163170163</v>
      </c>
    </row>
    <row r="6222" spans="1:12" ht="15" customHeight="1" x14ac:dyDescent="0.25">
      <c r="A6222" s="5">
        <v>35825</v>
      </c>
      <c r="B6222" s="6">
        <v>19.90625</v>
      </c>
      <c r="C6222" s="2">
        <v>3924800</v>
      </c>
      <c r="D6222" s="6">
        <v>-0.1875</v>
      </c>
      <c r="E6222" s="6">
        <v>-0.93312597200622105</v>
      </c>
      <c r="F6222" s="6">
        <v>-0.93312795687093797</v>
      </c>
      <c r="G6222" s="6">
        <v>22.510470000000002</v>
      </c>
      <c r="H6222" s="6">
        <v>52371.958041958002</v>
      </c>
      <c r="I6222" s="6">
        <v>20.125</v>
      </c>
      <c r="J6222" s="6">
        <v>20.34375</v>
      </c>
      <c r="K6222" s="6">
        <v>19.875</v>
      </c>
      <c r="L6222" s="6">
        <v>46301.515151515101</v>
      </c>
    </row>
    <row r="6223" spans="1:12" ht="15" customHeight="1" x14ac:dyDescent="0.25">
      <c r="A6223" s="5">
        <v>35824</v>
      </c>
      <c r="B6223" s="6">
        <v>20.09375</v>
      </c>
      <c r="C6223" s="2">
        <v>5019200</v>
      </c>
      <c r="D6223" s="6">
        <v>-0.21875</v>
      </c>
      <c r="E6223" s="6">
        <v>-1.07692307692307</v>
      </c>
      <c r="F6223" s="6">
        <v>-1.07691529415103</v>
      </c>
      <c r="G6223" s="6">
        <v>22.7225</v>
      </c>
      <c r="H6223" s="6">
        <v>52866.200466200396</v>
      </c>
      <c r="I6223" s="6">
        <v>20.3125</v>
      </c>
      <c r="J6223" s="6">
        <v>20.75</v>
      </c>
      <c r="K6223" s="6">
        <v>20.03125</v>
      </c>
      <c r="L6223" s="6">
        <v>46738.578088577997</v>
      </c>
    </row>
    <row r="6224" spans="1:12" ht="15" customHeight="1" x14ac:dyDescent="0.25">
      <c r="A6224" s="5">
        <v>35823</v>
      </c>
      <c r="B6224" s="6">
        <v>20.3125</v>
      </c>
      <c r="C6224" s="2">
        <v>6058000</v>
      </c>
      <c r="D6224" s="6">
        <v>0.65625</v>
      </c>
      <c r="E6224" s="6">
        <v>3.33863275039745</v>
      </c>
      <c r="F6224" s="6">
        <v>3.3386264133450299</v>
      </c>
      <c r="G6224" s="6">
        <v>22.969866</v>
      </c>
      <c r="H6224" s="6">
        <v>53442.811188811102</v>
      </c>
      <c r="I6224" s="6">
        <v>19.75</v>
      </c>
      <c r="J6224" s="6">
        <v>20.3125</v>
      </c>
      <c r="K6224" s="6">
        <v>19.75</v>
      </c>
      <c r="L6224" s="6">
        <v>47248.484848484797</v>
      </c>
    </row>
    <row r="6225" spans="1:12" ht="15" customHeight="1" x14ac:dyDescent="0.25">
      <c r="A6225" s="5">
        <v>35822</v>
      </c>
      <c r="B6225" s="6">
        <v>19.65625</v>
      </c>
      <c r="C6225" s="2">
        <v>5850000</v>
      </c>
      <c r="D6225" s="6">
        <v>0.3125</v>
      </c>
      <c r="E6225" s="6">
        <v>1.6155088852988599</v>
      </c>
      <c r="F6225" s="6">
        <v>1.6155155026108301</v>
      </c>
      <c r="G6225" s="6">
        <v>22.227764000000001</v>
      </c>
      <c r="H6225" s="6">
        <v>51712.969696969703</v>
      </c>
      <c r="I6225" s="6">
        <v>19.5</v>
      </c>
      <c r="J6225" s="6">
        <v>20.03125</v>
      </c>
      <c r="K6225" s="6">
        <v>19.4375</v>
      </c>
      <c r="L6225" s="6">
        <v>45718.764568764498</v>
      </c>
    </row>
    <row r="6226" spans="1:12" ht="15" customHeight="1" x14ac:dyDescent="0.25">
      <c r="A6226" s="5">
        <v>35821</v>
      </c>
      <c r="B6226" s="6">
        <v>19.34375</v>
      </c>
      <c r="C6226" s="2">
        <v>4368600</v>
      </c>
      <c r="D6226" s="6">
        <v>-0.40625</v>
      </c>
      <c r="E6226" s="6">
        <v>-2.0569620253164498</v>
      </c>
      <c r="F6226" s="6">
        <v>-2.0569650150547698</v>
      </c>
      <c r="G6226" s="6">
        <v>21.874379999999999</v>
      </c>
      <c r="H6226" s="6">
        <v>50889.2307692307</v>
      </c>
      <c r="I6226" s="6">
        <v>19.71875</v>
      </c>
      <c r="J6226" s="6">
        <v>19.84375</v>
      </c>
      <c r="K6226" s="6">
        <v>19.0625</v>
      </c>
      <c r="L6226" s="6">
        <v>44990.326340326297</v>
      </c>
    </row>
    <row r="6227" spans="1:12" ht="15" customHeight="1" x14ac:dyDescent="0.25">
      <c r="A6227" s="5">
        <v>35818</v>
      </c>
      <c r="B6227" s="6">
        <v>19.75</v>
      </c>
      <c r="C6227" s="2">
        <v>4918400</v>
      </c>
      <c r="D6227" s="6">
        <v>-0.25</v>
      </c>
      <c r="E6227" s="6">
        <v>-1.24999999999999</v>
      </c>
      <c r="F6227" s="6">
        <v>-1.2499997789223101</v>
      </c>
      <c r="G6227" s="6">
        <v>22.333777999999999</v>
      </c>
      <c r="H6227" s="6">
        <v>51960.0885780885</v>
      </c>
      <c r="I6227" s="6">
        <v>20.0625</v>
      </c>
      <c r="J6227" s="6">
        <v>20.09375</v>
      </c>
      <c r="K6227" s="6">
        <v>19.375</v>
      </c>
      <c r="L6227" s="6">
        <v>45937.296037296001</v>
      </c>
    </row>
    <row r="6228" spans="1:12" ht="15" customHeight="1" x14ac:dyDescent="0.25">
      <c r="A6228" s="5">
        <v>35817</v>
      </c>
      <c r="B6228" s="6">
        <v>20</v>
      </c>
      <c r="C6228" s="2">
        <v>5741200</v>
      </c>
      <c r="D6228" s="6">
        <v>-0.34375</v>
      </c>
      <c r="E6228" s="6">
        <v>-1.68970814132104</v>
      </c>
      <c r="F6228" s="6">
        <v>-1.6897089158736001</v>
      </c>
      <c r="G6228" s="6">
        <v>22.616484</v>
      </c>
      <c r="H6228" s="6">
        <v>52619.0769230769</v>
      </c>
      <c r="I6228" s="6">
        <v>20.0625</v>
      </c>
      <c r="J6228" s="6">
        <v>20.1875</v>
      </c>
      <c r="K6228" s="6">
        <v>19.6875</v>
      </c>
      <c r="L6228" s="6">
        <v>46520.046620046603</v>
      </c>
    </row>
    <row r="6229" spans="1:12" ht="15" customHeight="1" x14ac:dyDescent="0.25">
      <c r="A6229" s="5">
        <v>35816</v>
      </c>
      <c r="B6229" s="6">
        <v>20.34375</v>
      </c>
      <c r="C6229" s="2">
        <v>6163400</v>
      </c>
      <c r="D6229" s="6">
        <v>-0.53125</v>
      </c>
      <c r="E6229" s="6">
        <v>-2.5449101796407101</v>
      </c>
      <c r="F6229" s="6">
        <v>-2.5449086893540298</v>
      </c>
      <c r="G6229" s="6">
        <v>23.005205</v>
      </c>
      <c r="H6229" s="6">
        <v>53525.186480186399</v>
      </c>
      <c r="I6229" s="6">
        <v>20.53125</v>
      </c>
      <c r="J6229" s="6">
        <v>20.65625</v>
      </c>
      <c r="K6229" s="6">
        <v>20</v>
      </c>
      <c r="L6229" s="6">
        <v>47321.3286713286</v>
      </c>
    </row>
    <row r="6230" spans="1:12" ht="15" customHeight="1" x14ac:dyDescent="0.25">
      <c r="A6230" s="5">
        <v>35815</v>
      </c>
      <c r="B6230" s="6">
        <v>20.875</v>
      </c>
      <c r="C6230" s="2">
        <v>7682800</v>
      </c>
      <c r="D6230" s="6">
        <v>0.8125</v>
      </c>
      <c r="E6230" s="6">
        <v>4.0498442367601104</v>
      </c>
      <c r="F6230" s="6">
        <v>4.0498458158712003</v>
      </c>
      <c r="G6230" s="6">
        <v>23.605955000000002</v>
      </c>
      <c r="H6230" s="6">
        <v>54925.5361305361</v>
      </c>
      <c r="I6230" s="6">
        <v>19.78125</v>
      </c>
      <c r="J6230" s="6">
        <v>20.96875</v>
      </c>
      <c r="K6230" s="6">
        <v>19.78125</v>
      </c>
      <c r="L6230" s="6">
        <v>48559.673659673601</v>
      </c>
    </row>
    <row r="6231" spans="1:12" ht="15" customHeight="1" x14ac:dyDescent="0.25">
      <c r="A6231" s="5">
        <v>35811</v>
      </c>
      <c r="B6231" s="6">
        <v>20.0625</v>
      </c>
      <c r="C6231" s="2">
        <v>7396200</v>
      </c>
      <c r="D6231" s="6">
        <v>9.375E-2</v>
      </c>
      <c r="E6231" s="6">
        <v>0.46948356807512398</v>
      </c>
      <c r="F6231" s="6">
        <v>0.46948015835865903</v>
      </c>
      <c r="G6231" s="6">
        <v>22.687159999999999</v>
      </c>
      <c r="H6231" s="6">
        <v>52783.822843822803</v>
      </c>
      <c r="I6231" s="6">
        <v>20.09375</v>
      </c>
      <c r="J6231" s="6">
        <v>20.21875</v>
      </c>
      <c r="K6231" s="6">
        <v>20</v>
      </c>
      <c r="L6231" s="6">
        <v>46665.734265734201</v>
      </c>
    </row>
    <row r="6232" spans="1:12" ht="15" customHeight="1" x14ac:dyDescent="0.25">
      <c r="A6232" s="5">
        <v>35810</v>
      </c>
      <c r="B6232" s="6">
        <v>19.96875</v>
      </c>
      <c r="C6232" s="2">
        <v>4439200</v>
      </c>
      <c r="D6232" s="6">
        <v>0.125</v>
      </c>
      <c r="E6232" s="6">
        <v>0.62992125984251401</v>
      </c>
      <c r="F6232" s="6">
        <v>0.62992114053814696</v>
      </c>
      <c r="G6232" s="6">
        <v>22.581146</v>
      </c>
      <c r="H6232" s="6">
        <v>52536.703962703898</v>
      </c>
      <c r="I6232" s="6">
        <v>19.875</v>
      </c>
      <c r="J6232" s="6">
        <v>19.96875</v>
      </c>
      <c r="K6232" s="6">
        <v>19.59375</v>
      </c>
      <c r="L6232" s="6">
        <v>46447.202797202801</v>
      </c>
    </row>
    <row r="6233" spans="1:12" ht="15" customHeight="1" x14ac:dyDescent="0.25">
      <c r="A6233" s="5">
        <v>35809</v>
      </c>
      <c r="B6233" s="6">
        <v>19.84375</v>
      </c>
      <c r="C6233" s="2">
        <v>6507800</v>
      </c>
      <c r="D6233" s="6">
        <v>9.375E-2</v>
      </c>
      <c r="E6233" s="6">
        <v>0.4746835443038</v>
      </c>
      <c r="F6233" s="6">
        <v>0.47468457866826003</v>
      </c>
      <c r="G6233" s="6">
        <v>22.439793000000002</v>
      </c>
      <c r="H6233" s="6">
        <v>52207.209790209701</v>
      </c>
      <c r="I6233" s="6">
        <v>19.84375</v>
      </c>
      <c r="J6233" s="6">
        <v>19.90625</v>
      </c>
      <c r="K6233" s="6">
        <v>19.5625</v>
      </c>
      <c r="L6233" s="6">
        <v>46155.827505827503</v>
      </c>
    </row>
    <row r="6234" spans="1:12" ht="15" customHeight="1" x14ac:dyDescent="0.25">
      <c r="A6234" s="5">
        <v>35808</v>
      </c>
      <c r="B6234" s="6">
        <v>19.75</v>
      </c>
      <c r="C6234" s="2">
        <v>5518400</v>
      </c>
      <c r="D6234" s="6"/>
      <c r="E6234" s="6"/>
      <c r="F6234" s="6"/>
      <c r="G6234" s="6">
        <v>22.333777999999999</v>
      </c>
      <c r="H6234" s="6">
        <v>51960.0885780885</v>
      </c>
      <c r="I6234" s="6">
        <v>19.84375</v>
      </c>
      <c r="J6234" s="6">
        <v>19.875</v>
      </c>
      <c r="K6234" s="6">
        <v>19.28125</v>
      </c>
      <c r="L6234" s="6">
        <v>45937.296037296001</v>
      </c>
    </row>
    <row r="6235" spans="1:12" ht="15" customHeight="1" x14ac:dyDescent="0.25">
      <c r="A6235" s="5">
        <v>35807</v>
      </c>
      <c r="B6235" s="6">
        <v>19.75</v>
      </c>
      <c r="C6235" s="2">
        <v>8704000</v>
      </c>
      <c r="D6235" s="6">
        <v>0.65625</v>
      </c>
      <c r="E6235" s="6">
        <v>3.4369885433715299</v>
      </c>
      <c r="F6235" s="6">
        <v>3.4369867089977899</v>
      </c>
      <c r="G6235" s="6">
        <v>22.333777999999999</v>
      </c>
      <c r="H6235" s="6">
        <v>51960.0885780885</v>
      </c>
      <c r="I6235" s="6">
        <v>18.78125</v>
      </c>
      <c r="J6235" s="6">
        <v>19.875</v>
      </c>
      <c r="K6235" s="6">
        <v>18.78125</v>
      </c>
      <c r="L6235" s="6">
        <v>45937.296037296001</v>
      </c>
    </row>
    <row r="6236" spans="1:12" ht="15" customHeight="1" x14ac:dyDescent="0.25">
      <c r="A6236" s="5">
        <v>35804</v>
      </c>
      <c r="B6236" s="6">
        <v>19.09375</v>
      </c>
      <c r="C6236" s="2">
        <v>6115400</v>
      </c>
      <c r="D6236" s="6">
        <v>-0.5625</v>
      </c>
      <c r="E6236" s="6">
        <v>-2.8616852146263798</v>
      </c>
      <c r="F6236" s="6">
        <v>-2.8616868525327099</v>
      </c>
      <c r="G6236" s="6">
        <v>21.591674999999999</v>
      </c>
      <c r="H6236" s="6">
        <v>50230.244755244697</v>
      </c>
      <c r="I6236" s="6">
        <v>19.6875</v>
      </c>
      <c r="J6236" s="6">
        <v>19.71875</v>
      </c>
      <c r="K6236" s="6">
        <v>19.03125</v>
      </c>
      <c r="L6236" s="6">
        <v>44407.575757575702</v>
      </c>
    </row>
    <row r="6237" spans="1:12" ht="15" customHeight="1" x14ac:dyDescent="0.25">
      <c r="A6237" s="5">
        <v>35803</v>
      </c>
      <c r="B6237" s="6">
        <v>19.65625</v>
      </c>
      <c r="C6237" s="2">
        <v>4866400</v>
      </c>
      <c r="D6237" s="6">
        <v>-0.28125</v>
      </c>
      <c r="E6237" s="6">
        <v>-1.41065830721003</v>
      </c>
      <c r="F6237" s="6">
        <v>-1.4106525439519599</v>
      </c>
      <c r="G6237" s="6">
        <v>22.227764000000001</v>
      </c>
      <c r="H6237" s="6">
        <v>51712.969696969703</v>
      </c>
      <c r="I6237" s="6">
        <v>20</v>
      </c>
      <c r="J6237" s="6">
        <v>20.09375</v>
      </c>
      <c r="K6237" s="6">
        <v>19.53125</v>
      </c>
      <c r="L6237" s="6">
        <v>45718.764568764498</v>
      </c>
    </row>
    <row r="6238" spans="1:12" ht="15" customHeight="1" x14ac:dyDescent="0.25">
      <c r="A6238" s="5">
        <v>35802</v>
      </c>
      <c r="B6238" s="6">
        <v>19.9375</v>
      </c>
      <c r="C6238" s="2">
        <v>5268800</v>
      </c>
      <c r="D6238" s="6">
        <v>-6.25E-2</v>
      </c>
      <c r="E6238" s="6">
        <v>-0.312500000000004</v>
      </c>
      <c r="F6238" s="6">
        <v>-0.31250215550746502</v>
      </c>
      <c r="G6238" s="6">
        <v>22.545807</v>
      </c>
      <c r="H6238" s="6">
        <v>52454.3286713286</v>
      </c>
      <c r="I6238" s="6">
        <v>19.875</v>
      </c>
      <c r="J6238" s="6">
        <v>20.03125</v>
      </c>
      <c r="K6238" s="6">
        <v>19.6875</v>
      </c>
      <c r="L6238" s="6">
        <v>46374.358974358896</v>
      </c>
    </row>
    <row r="6239" spans="1:12" ht="15" customHeight="1" x14ac:dyDescent="0.25">
      <c r="A6239" s="5">
        <v>35801</v>
      </c>
      <c r="B6239" s="6">
        <v>20</v>
      </c>
      <c r="C6239" s="2">
        <v>6729000</v>
      </c>
      <c r="D6239" s="6">
        <v>0.125</v>
      </c>
      <c r="E6239" s="6">
        <v>0.62893081761006198</v>
      </c>
      <c r="F6239" s="6">
        <v>0.62892622833095002</v>
      </c>
      <c r="G6239" s="6">
        <v>22.616484</v>
      </c>
      <c r="H6239" s="6">
        <v>52619.0769230769</v>
      </c>
      <c r="I6239" s="6">
        <v>19.5625</v>
      </c>
      <c r="J6239" s="6">
        <v>20.03125</v>
      </c>
      <c r="K6239" s="6">
        <v>19.5625</v>
      </c>
      <c r="L6239" s="6">
        <v>46520.046620046603</v>
      </c>
    </row>
    <row r="6240" spans="1:12" ht="15" customHeight="1" x14ac:dyDescent="0.25">
      <c r="A6240" s="5">
        <v>35800</v>
      </c>
      <c r="B6240" s="6">
        <v>19.875</v>
      </c>
      <c r="C6240" s="2">
        <v>4562000</v>
      </c>
      <c r="D6240" s="6">
        <v>0.1875</v>
      </c>
      <c r="E6240" s="6">
        <v>0.952380952380949</v>
      </c>
      <c r="F6240" s="6">
        <v>0.95238300574644796</v>
      </c>
      <c r="G6240" s="6">
        <v>22.475131999999999</v>
      </c>
      <c r="H6240" s="6">
        <v>52289.585081584999</v>
      </c>
      <c r="I6240" s="6">
        <v>19.90625</v>
      </c>
      <c r="J6240" s="6">
        <v>19.9375</v>
      </c>
      <c r="K6240" s="6">
        <v>19.5</v>
      </c>
      <c r="L6240" s="6">
        <v>46228.671328671298</v>
      </c>
    </row>
    <row r="6241" spans="1:12" ht="15" customHeight="1" x14ac:dyDescent="0.25">
      <c r="A6241" s="5">
        <v>35797</v>
      </c>
      <c r="B6241" s="6">
        <v>19.6875</v>
      </c>
      <c r="C6241" s="2">
        <v>3343000</v>
      </c>
      <c r="D6241" s="6">
        <v>-3.125E-2</v>
      </c>
      <c r="E6241" s="6">
        <v>-0.158478605388268</v>
      </c>
      <c r="F6241" s="6">
        <v>-0.158472976516421</v>
      </c>
      <c r="G6241" s="6">
        <v>22.263102</v>
      </c>
      <c r="H6241" s="6">
        <v>51795.342657342597</v>
      </c>
      <c r="I6241" s="6">
        <v>19.71875</v>
      </c>
      <c r="J6241" s="6">
        <v>19.84375</v>
      </c>
      <c r="K6241" s="6">
        <v>19.40625</v>
      </c>
      <c r="L6241" s="6">
        <v>45791.608391608301</v>
      </c>
    </row>
    <row r="6242" spans="1:12" ht="15" customHeight="1" x14ac:dyDescent="0.25">
      <c r="A6242" s="5">
        <v>35795</v>
      </c>
      <c r="B6242" s="6">
        <v>19.71875</v>
      </c>
      <c r="C6242" s="2">
        <v>3827000</v>
      </c>
      <c r="D6242" s="6">
        <v>0.40625</v>
      </c>
      <c r="E6242" s="6">
        <v>2.1035598705501499</v>
      </c>
      <c r="F6242" s="6">
        <v>2.1035537134113298</v>
      </c>
      <c r="G6242" s="6">
        <v>22.298438999999998</v>
      </c>
      <c r="H6242" s="6">
        <v>51877.713286713202</v>
      </c>
      <c r="I6242" s="6">
        <v>19.71875</v>
      </c>
      <c r="J6242" s="6">
        <v>19.8125</v>
      </c>
      <c r="K6242" s="6">
        <v>19.46875</v>
      </c>
      <c r="L6242" s="6">
        <v>45864.452214452198</v>
      </c>
    </row>
    <row r="6243" spans="1:12" ht="15" customHeight="1" x14ac:dyDescent="0.25">
      <c r="A6243" s="5">
        <v>35794</v>
      </c>
      <c r="B6243" s="6">
        <v>19.3125</v>
      </c>
      <c r="C6243" s="2">
        <v>4663000</v>
      </c>
      <c r="D6243" s="6">
        <v>0.34375</v>
      </c>
      <c r="E6243" s="6">
        <v>1.8121911037891101</v>
      </c>
      <c r="F6243" s="6">
        <v>1.8121966566374501</v>
      </c>
      <c r="G6243" s="6">
        <v>21.839043</v>
      </c>
      <c r="H6243" s="6">
        <v>50806.860139860102</v>
      </c>
      <c r="I6243" s="6">
        <v>19.25</v>
      </c>
      <c r="J6243" s="6">
        <v>19.96875</v>
      </c>
      <c r="K6243" s="6">
        <v>19.25</v>
      </c>
      <c r="L6243" s="6">
        <v>44917.482517482502</v>
      </c>
    </row>
    <row r="6244" spans="1:12" ht="15" customHeight="1" x14ac:dyDescent="0.25">
      <c r="A6244" s="5">
        <v>35793</v>
      </c>
      <c r="B6244" s="6">
        <v>18.96875</v>
      </c>
      <c r="C6244" s="2">
        <v>2664200</v>
      </c>
      <c r="D6244" s="6">
        <v>0.1875</v>
      </c>
      <c r="E6244" s="6">
        <v>0.99833610648918303</v>
      </c>
      <c r="F6244" s="6">
        <v>0.99832882049419802</v>
      </c>
      <c r="G6244" s="6">
        <v>21.450320999999999</v>
      </c>
      <c r="H6244" s="6">
        <v>49900.748251748199</v>
      </c>
      <c r="I6244" s="6">
        <v>19</v>
      </c>
      <c r="J6244" s="6">
        <v>19.25</v>
      </c>
      <c r="K6244" s="6">
        <v>18.9375</v>
      </c>
      <c r="L6244" s="6">
        <v>44116.200466200396</v>
      </c>
    </row>
    <row r="6245" spans="1:12" ht="15" customHeight="1" x14ac:dyDescent="0.25">
      <c r="A6245" s="5">
        <v>35790</v>
      </c>
      <c r="B6245" s="6">
        <v>18.78125</v>
      </c>
      <c r="C6245" s="2">
        <v>1533400</v>
      </c>
      <c r="D6245" s="6">
        <v>0.1875</v>
      </c>
      <c r="E6245" s="6">
        <v>1.00840336134453</v>
      </c>
      <c r="F6245" s="6">
        <v>1.00841033941267</v>
      </c>
      <c r="G6245" s="6">
        <v>21.238292999999999</v>
      </c>
      <c r="H6245" s="6">
        <v>49406.510489510401</v>
      </c>
      <c r="I6245" s="6">
        <v>18.5625</v>
      </c>
      <c r="J6245" s="6">
        <v>18.875</v>
      </c>
      <c r="K6245" s="6">
        <v>18.5625</v>
      </c>
      <c r="L6245" s="6">
        <v>43679.137529137501</v>
      </c>
    </row>
    <row r="6246" spans="1:12" ht="15" customHeight="1" x14ac:dyDescent="0.25">
      <c r="A6246" s="5">
        <v>35788</v>
      </c>
      <c r="B6246" s="6">
        <v>18.59375</v>
      </c>
      <c r="C6246" s="2">
        <v>3163600</v>
      </c>
      <c r="D6246" s="6"/>
      <c r="E6246" s="6"/>
      <c r="F6246" s="6"/>
      <c r="G6246" s="6">
        <v>21.026261999999999</v>
      </c>
      <c r="H6246" s="6">
        <v>48912.265734265697</v>
      </c>
      <c r="I6246" s="6">
        <v>19.0625</v>
      </c>
      <c r="J6246" s="6">
        <v>19.0625</v>
      </c>
      <c r="K6246" s="6">
        <v>18.375</v>
      </c>
      <c r="L6246" s="6">
        <v>43242.074592074503</v>
      </c>
    </row>
    <row r="6247" spans="1:12" ht="15" customHeight="1" x14ac:dyDescent="0.25">
      <c r="A6247" s="5">
        <v>35787</v>
      </c>
      <c r="B6247" s="6">
        <v>18.59375</v>
      </c>
      <c r="C6247" s="2">
        <v>4059200</v>
      </c>
      <c r="D6247" s="6">
        <v>-0.46875</v>
      </c>
      <c r="E6247" s="6">
        <v>-2.4590163934426199</v>
      </c>
      <c r="F6247" s="6">
        <v>-2.4590216788687198</v>
      </c>
      <c r="G6247" s="6">
        <v>21.026261999999999</v>
      </c>
      <c r="H6247" s="6">
        <v>48912.265734265697</v>
      </c>
      <c r="I6247" s="6">
        <v>19.1875</v>
      </c>
      <c r="J6247" s="6">
        <v>19.1875</v>
      </c>
      <c r="K6247" s="6">
        <v>18.5</v>
      </c>
      <c r="L6247" s="6">
        <v>43242.074592074503</v>
      </c>
    </row>
    <row r="6248" spans="1:12" ht="15" customHeight="1" x14ac:dyDescent="0.25">
      <c r="A6248" s="5">
        <v>35786</v>
      </c>
      <c r="B6248" s="6">
        <v>19.0625</v>
      </c>
      <c r="C6248" s="2">
        <v>3639200</v>
      </c>
      <c r="D6248" s="6">
        <v>-0.25</v>
      </c>
      <c r="E6248" s="6">
        <v>-1.2944983818770099</v>
      </c>
      <c r="F6248" s="6">
        <v>-1.29449811514177</v>
      </c>
      <c r="G6248" s="6">
        <v>21.556336999999999</v>
      </c>
      <c r="H6248" s="6">
        <v>50147.871794871702</v>
      </c>
      <c r="I6248" s="6">
        <v>19.21875</v>
      </c>
      <c r="J6248" s="6">
        <v>19.5</v>
      </c>
      <c r="K6248" s="6">
        <v>19</v>
      </c>
      <c r="L6248" s="6">
        <v>44334.731934731899</v>
      </c>
    </row>
    <row r="6249" spans="1:12" ht="15" customHeight="1" x14ac:dyDescent="0.25">
      <c r="A6249" s="5">
        <v>35783</v>
      </c>
      <c r="B6249" s="6">
        <v>19.3125</v>
      </c>
      <c r="C6249" s="2">
        <v>9996600</v>
      </c>
      <c r="D6249" s="6">
        <v>-0.46875</v>
      </c>
      <c r="E6249" s="6">
        <v>-2.3696682464454999</v>
      </c>
      <c r="F6249" s="6">
        <v>-2.3696644963529301</v>
      </c>
      <c r="G6249" s="6">
        <v>21.839043</v>
      </c>
      <c r="H6249" s="6">
        <v>50806.860139860102</v>
      </c>
      <c r="I6249" s="6">
        <v>19.59375</v>
      </c>
      <c r="J6249" s="6">
        <v>19.65625</v>
      </c>
      <c r="K6249" s="6">
        <v>19.0625</v>
      </c>
      <c r="L6249" s="6">
        <v>44917.482517482502</v>
      </c>
    </row>
    <row r="6250" spans="1:12" ht="15" customHeight="1" x14ac:dyDescent="0.25">
      <c r="A6250" s="5">
        <v>35782</v>
      </c>
      <c r="B6250" s="6">
        <v>19.78125</v>
      </c>
      <c r="C6250" s="2">
        <v>6095200</v>
      </c>
      <c r="D6250" s="6">
        <v>-0.25</v>
      </c>
      <c r="E6250" s="6">
        <v>-1.2480499219968699</v>
      </c>
      <c r="F6250" s="6">
        <v>-1.24805407494132</v>
      </c>
      <c r="G6250" s="6">
        <v>22.369115999999998</v>
      </c>
      <c r="H6250" s="6">
        <v>52042.461538461503</v>
      </c>
      <c r="I6250" s="6">
        <v>20.0625</v>
      </c>
      <c r="J6250" s="6">
        <v>20.0625</v>
      </c>
      <c r="K6250" s="6">
        <v>19.6875</v>
      </c>
      <c r="L6250" s="6">
        <v>46010.139860139803</v>
      </c>
    </row>
    <row r="6251" spans="1:12" ht="15" customHeight="1" x14ac:dyDescent="0.25">
      <c r="A6251" s="5">
        <v>35781</v>
      </c>
      <c r="B6251" s="6">
        <v>20.03125</v>
      </c>
      <c r="C6251" s="2">
        <v>4561600</v>
      </c>
      <c r="D6251" s="6">
        <v>-0.34375</v>
      </c>
      <c r="E6251" s="6">
        <v>-1.68711656441717</v>
      </c>
      <c r="F6251" s="6">
        <v>-1.5214643975270199</v>
      </c>
      <c r="G6251" s="6">
        <v>22.651823</v>
      </c>
      <c r="H6251" s="6">
        <v>52701.452214452198</v>
      </c>
      <c r="I6251" s="6">
        <v>20.5625</v>
      </c>
      <c r="J6251" s="6">
        <v>20.5625</v>
      </c>
      <c r="K6251" s="6">
        <v>19.96875</v>
      </c>
      <c r="L6251" s="6">
        <v>46592.890442890399</v>
      </c>
    </row>
    <row r="6252" spans="1:12" ht="15" customHeight="1" x14ac:dyDescent="0.25">
      <c r="A6252" s="5">
        <v>35780</v>
      </c>
      <c r="B6252" s="6">
        <v>20.375</v>
      </c>
      <c r="C6252" s="2">
        <v>7140200</v>
      </c>
      <c r="D6252" s="6">
        <v>-0.1875</v>
      </c>
      <c r="E6252" s="6">
        <v>-0.91185410334346795</v>
      </c>
      <c r="F6252" s="6">
        <v>-0.91185458781242101</v>
      </c>
      <c r="G6252" s="6">
        <v>23.001787</v>
      </c>
      <c r="H6252" s="6">
        <v>53517.2191142191</v>
      </c>
      <c r="I6252" s="6">
        <v>20.84375</v>
      </c>
      <c r="J6252" s="6">
        <v>20.96875</v>
      </c>
      <c r="K6252" s="6">
        <v>20.15625</v>
      </c>
      <c r="L6252" s="6">
        <v>47394.172494172497</v>
      </c>
    </row>
    <row r="6253" spans="1:12" ht="15" customHeight="1" x14ac:dyDescent="0.25">
      <c r="A6253" s="5">
        <v>35779</v>
      </c>
      <c r="B6253" s="6">
        <v>20.5625</v>
      </c>
      <c r="C6253" s="2">
        <v>6761200</v>
      </c>
      <c r="D6253" s="6">
        <v>0.59375</v>
      </c>
      <c r="E6253" s="6">
        <v>2.9733959311424001</v>
      </c>
      <c r="F6253" s="6">
        <v>2.97339375135601</v>
      </c>
      <c r="G6253" s="6">
        <v>23.213460000000001</v>
      </c>
      <c r="H6253" s="6">
        <v>54010.6293706293</v>
      </c>
      <c r="I6253" s="6">
        <v>20.0625</v>
      </c>
      <c r="J6253" s="6">
        <v>20.625</v>
      </c>
      <c r="K6253" s="6">
        <v>20.03125</v>
      </c>
      <c r="L6253" s="6">
        <v>47831.2354312354</v>
      </c>
    </row>
    <row r="6254" spans="1:12" ht="15" customHeight="1" x14ac:dyDescent="0.25">
      <c r="A6254" s="5">
        <v>35776</v>
      </c>
      <c r="B6254" s="6">
        <v>19.96875</v>
      </c>
      <c r="C6254" s="2">
        <v>5912400</v>
      </c>
      <c r="D6254" s="6">
        <v>6.25E-2</v>
      </c>
      <c r="E6254" s="6">
        <v>0.313971742543173</v>
      </c>
      <c r="F6254" s="6">
        <v>0.31397339115779499</v>
      </c>
      <c r="G6254" s="6">
        <v>22.543163</v>
      </c>
      <c r="H6254" s="6">
        <v>52448.165501165502</v>
      </c>
      <c r="I6254" s="6">
        <v>20</v>
      </c>
      <c r="J6254" s="6">
        <v>20.25</v>
      </c>
      <c r="K6254" s="6">
        <v>19.875</v>
      </c>
      <c r="L6254" s="6">
        <v>46447.202797202801</v>
      </c>
    </row>
    <row r="6255" spans="1:12" ht="15" customHeight="1" x14ac:dyDescent="0.25">
      <c r="A6255" s="5">
        <v>35775</v>
      </c>
      <c r="B6255" s="6">
        <v>19.90625</v>
      </c>
      <c r="C6255" s="2">
        <v>6202000</v>
      </c>
      <c r="D6255" s="6">
        <v>-0.21875</v>
      </c>
      <c r="E6255" s="6">
        <v>-1.0869565217391299</v>
      </c>
      <c r="F6255" s="6">
        <v>-1.0869578134819999</v>
      </c>
      <c r="G6255" s="6">
        <v>22.472605000000001</v>
      </c>
      <c r="H6255" s="6">
        <v>52283.6946386946</v>
      </c>
      <c r="I6255" s="6">
        <v>20</v>
      </c>
      <c r="J6255" s="6">
        <v>20.0625</v>
      </c>
      <c r="K6255" s="6">
        <v>19.53125</v>
      </c>
      <c r="L6255" s="6">
        <v>46301.515151515101</v>
      </c>
    </row>
    <row r="6256" spans="1:12" ht="15" customHeight="1" x14ac:dyDescent="0.25">
      <c r="A6256" s="5">
        <v>35774</v>
      </c>
      <c r="B6256" s="6">
        <v>20.125</v>
      </c>
      <c r="C6256" s="2">
        <v>4122399.9999999902</v>
      </c>
      <c r="D6256" s="6">
        <v>9.375E-2</v>
      </c>
      <c r="E6256" s="6">
        <v>0.46801872074881901</v>
      </c>
      <c r="F6256" s="6">
        <v>0.46802118360003098</v>
      </c>
      <c r="G6256" s="6">
        <v>22.719557000000002</v>
      </c>
      <c r="H6256" s="6">
        <v>52859.340326340302</v>
      </c>
      <c r="I6256" s="6">
        <v>19.78125</v>
      </c>
      <c r="J6256" s="6">
        <v>20.1875</v>
      </c>
      <c r="K6256" s="6">
        <v>19.78125</v>
      </c>
      <c r="L6256" s="6">
        <v>46811.421911421901</v>
      </c>
    </row>
    <row r="6257" spans="1:12" ht="15" customHeight="1" x14ac:dyDescent="0.25">
      <c r="A6257" s="5">
        <v>35773</v>
      </c>
      <c r="B6257" s="6">
        <v>20.03125</v>
      </c>
      <c r="C6257" s="2">
        <v>3760400</v>
      </c>
      <c r="D6257" s="6">
        <v>-0.15625</v>
      </c>
      <c r="E6257" s="6">
        <v>-0.77399380804953299</v>
      </c>
      <c r="F6257" s="6">
        <v>-0.77399784950624695</v>
      </c>
      <c r="G6257" s="6">
        <v>22.613720000000001</v>
      </c>
      <c r="H6257" s="6">
        <v>52612.634032634</v>
      </c>
      <c r="I6257" s="6">
        <v>20.25</v>
      </c>
      <c r="J6257" s="6">
        <v>20.3125</v>
      </c>
      <c r="K6257" s="6">
        <v>19.8125</v>
      </c>
      <c r="L6257" s="6">
        <v>46592.890442890399</v>
      </c>
    </row>
    <row r="6258" spans="1:12" ht="15" customHeight="1" x14ac:dyDescent="0.25">
      <c r="A6258" s="5">
        <v>35772</v>
      </c>
      <c r="B6258" s="6">
        <v>20.1875</v>
      </c>
      <c r="C6258" s="2">
        <v>3099000</v>
      </c>
      <c r="D6258" s="6">
        <v>-0.28125</v>
      </c>
      <c r="E6258" s="6">
        <v>-1.3740458015267101</v>
      </c>
      <c r="F6258" s="6">
        <v>-1.3740443413827399</v>
      </c>
      <c r="G6258" s="6">
        <v>22.790115</v>
      </c>
      <c r="H6258" s="6">
        <v>53023.811188811102</v>
      </c>
      <c r="I6258" s="6">
        <v>20.53125</v>
      </c>
      <c r="J6258" s="6">
        <v>20.53125</v>
      </c>
      <c r="K6258" s="6">
        <v>20</v>
      </c>
      <c r="L6258" s="6">
        <v>46957.109557109499</v>
      </c>
    </row>
    <row r="6259" spans="1:12" ht="15" customHeight="1" x14ac:dyDescent="0.25">
      <c r="A6259" s="5">
        <v>35769</v>
      </c>
      <c r="B6259" s="6">
        <v>20.46875</v>
      </c>
      <c r="C6259" s="2">
        <v>4433800</v>
      </c>
      <c r="D6259" s="6">
        <v>-6.25E-2</v>
      </c>
      <c r="E6259" s="6">
        <v>-0.30441400304414001</v>
      </c>
      <c r="F6259" s="6">
        <v>-0.30440698967736302</v>
      </c>
      <c r="G6259" s="6">
        <v>23.107624000000001</v>
      </c>
      <c r="H6259" s="6">
        <v>53763.925407925402</v>
      </c>
      <c r="I6259" s="6">
        <v>20.3125</v>
      </c>
      <c r="J6259" s="6">
        <v>20.5625</v>
      </c>
      <c r="K6259" s="6">
        <v>20.28125</v>
      </c>
      <c r="L6259" s="6">
        <v>47612.703962703898</v>
      </c>
    </row>
    <row r="6260" spans="1:12" ht="15" customHeight="1" x14ac:dyDescent="0.25">
      <c r="A6260" s="5">
        <v>35768</v>
      </c>
      <c r="B6260" s="6">
        <v>20.53125</v>
      </c>
      <c r="C6260" s="2">
        <v>4813800</v>
      </c>
      <c r="D6260" s="6">
        <v>9.375E-2</v>
      </c>
      <c r="E6260" s="6">
        <v>0.45871559633028303</v>
      </c>
      <c r="F6260" s="6">
        <v>0.45870497954565398</v>
      </c>
      <c r="G6260" s="6">
        <v>23.178180000000001</v>
      </c>
      <c r="H6260" s="6">
        <v>53928.391608391597</v>
      </c>
      <c r="I6260" s="6">
        <v>20.5625</v>
      </c>
      <c r="J6260" s="6">
        <v>20.625</v>
      </c>
      <c r="K6260" s="6">
        <v>20.28125</v>
      </c>
      <c r="L6260" s="6">
        <v>47758.391608391597</v>
      </c>
    </row>
    <row r="6261" spans="1:12" ht="15" customHeight="1" x14ac:dyDescent="0.25">
      <c r="A6261" s="5">
        <v>35767</v>
      </c>
      <c r="B6261" s="6">
        <v>20.4375</v>
      </c>
      <c r="C6261" s="2">
        <v>5235000</v>
      </c>
      <c r="D6261" s="6">
        <v>6.25E-2</v>
      </c>
      <c r="E6261" s="6">
        <v>0.306748466257666</v>
      </c>
      <c r="F6261" s="6">
        <v>0.30675442738425901</v>
      </c>
      <c r="G6261" s="6">
        <v>23.072346</v>
      </c>
      <c r="H6261" s="6">
        <v>53681.692307692298</v>
      </c>
      <c r="I6261" s="6">
        <v>20.4375</v>
      </c>
      <c r="J6261" s="6">
        <v>20.53125</v>
      </c>
      <c r="K6261" s="6">
        <v>19.9375</v>
      </c>
      <c r="L6261" s="6">
        <v>47539.860139860102</v>
      </c>
    </row>
    <row r="6262" spans="1:12" ht="15" customHeight="1" x14ac:dyDescent="0.25">
      <c r="A6262" s="5">
        <v>35766</v>
      </c>
      <c r="B6262" s="6">
        <v>20.375</v>
      </c>
      <c r="C6262" s="2">
        <v>5027200</v>
      </c>
      <c r="D6262" s="6">
        <v>-6.25E-2</v>
      </c>
      <c r="E6262" s="6">
        <v>-0.30581039755351802</v>
      </c>
      <c r="F6262" s="6">
        <v>-0.30581632227602001</v>
      </c>
      <c r="G6262" s="6">
        <v>23.001787</v>
      </c>
      <c r="H6262" s="6">
        <v>53517.2191142191</v>
      </c>
      <c r="I6262" s="6">
        <v>20.5</v>
      </c>
      <c r="J6262" s="6">
        <v>20.6875</v>
      </c>
      <c r="K6262" s="6">
        <v>20.28125</v>
      </c>
      <c r="L6262" s="6">
        <v>47394.172494172497</v>
      </c>
    </row>
    <row r="6263" spans="1:12" ht="15" customHeight="1" x14ac:dyDescent="0.25">
      <c r="A6263" s="5">
        <v>35765</v>
      </c>
      <c r="B6263" s="6">
        <v>20.4375</v>
      </c>
      <c r="C6263" s="2">
        <v>5108000</v>
      </c>
      <c r="D6263" s="6">
        <v>0.40625</v>
      </c>
      <c r="E6263" s="6">
        <v>2.0280811232449198</v>
      </c>
      <c r="F6263" s="6">
        <v>2.0280873735059899</v>
      </c>
      <c r="G6263" s="6">
        <v>23.072346</v>
      </c>
      <c r="H6263" s="6">
        <v>53681.692307692298</v>
      </c>
      <c r="I6263" s="6">
        <v>20.125</v>
      </c>
      <c r="J6263" s="6">
        <v>20.4375</v>
      </c>
      <c r="K6263" s="6">
        <v>20</v>
      </c>
      <c r="L6263" s="6">
        <v>47539.860139860102</v>
      </c>
    </row>
    <row r="6264" spans="1:12" ht="15" customHeight="1" x14ac:dyDescent="0.25">
      <c r="A6264" s="5">
        <v>35762</v>
      </c>
      <c r="B6264" s="6">
        <v>20.03125</v>
      </c>
      <c r="C6264" s="2">
        <v>1746800</v>
      </c>
      <c r="D6264" s="6">
        <v>9.375E-2</v>
      </c>
      <c r="E6264" s="6">
        <v>0.47021943573668501</v>
      </c>
      <c r="F6264" s="6">
        <v>0.47022192180401401</v>
      </c>
      <c r="G6264" s="6">
        <v>22.613720000000001</v>
      </c>
      <c r="H6264" s="6">
        <v>52612.634032634</v>
      </c>
      <c r="I6264" s="6">
        <v>20.125</v>
      </c>
      <c r="J6264" s="6">
        <v>20.1875</v>
      </c>
      <c r="K6264" s="6">
        <v>19.9375</v>
      </c>
      <c r="L6264" s="6">
        <v>46592.890442890399</v>
      </c>
    </row>
    <row r="6265" spans="1:12" ht="15" customHeight="1" x14ac:dyDescent="0.25">
      <c r="A6265" s="5">
        <v>35760</v>
      </c>
      <c r="B6265" s="6">
        <v>19.9375</v>
      </c>
      <c r="C6265" s="2">
        <v>3314600</v>
      </c>
      <c r="D6265" s="6">
        <v>0.15625</v>
      </c>
      <c r="E6265" s="6">
        <v>0.789889415481837</v>
      </c>
      <c r="F6265" s="6">
        <v>0.78988459793771704</v>
      </c>
      <c r="G6265" s="6">
        <v>22.507883</v>
      </c>
      <c r="H6265" s="6">
        <v>52365.927738927698</v>
      </c>
      <c r="I6265" s="6">
        <v>19.9375</v>
      </c>
      <c r="J6265" s="6">
        <v>20.03125</v>
      </c>
      <c r="K6265" s="6">
        <v>19.90625</v>
      </c>
      <c r="L6265" s="6">
        <v>46374.358974358896</v>
      </c>
    </row>
    <row r="6266" spans="1:12" ht="15" customHeight="1" x14ac:dyDescent="0.25">
      <c r="A6266" s="5">
        <v>35759</v>
      </c>
      <c r="B6266" s="6">
        <v>19.78125</v>
      </c>
      <c r="C6266" s="2">
        <v>5853400</v>
      </c>
      <c r="D6266" s="6"/>
      <c r="E6266" s="6"/>
      <c r="F6266" s="6"/>
      <c r="G6266" s="6">
        <v>22.331489999999999</v>
      </c>
      <c r="H6266" s="6">
        <v>51954.755244755201</v>
      </c>
      <c r="I6266" s="6">
        <v>19.90625</v>
      </c>
      <c r="J6266" s="6">
        <v>20.09375</v>
      </c>
      <c r="K6266" s="6">
        <v>19.78125</v>
      </c>
      <c r="L6266" s="6">
        <v>46010.139860139803</v>
      </c>
    </row>
    <row r="6267" spans="1:12" ht="15" customHeight="1" x14ac:dyDescent="0.25">
      <c r="A6267" s="5">
        <v>35758</v>
      </c>
      <c r="B6267" s="6">
        <v>19.78125</v>
      </c>
      <c r="C6267" s="2">
        <v>5182600</v>
      </c>
      <c r="D6267" s="6">
        <v>-0.21875</v>
      </c>
      <c r="E6267" s="6">
        <v>-1.09375</v>
      </c>
      <c r="F6267" s="6">
        <v>-1.0937512871791499</v>
      </c>
      <c r="G6267" s="6">
        <v>22.331489999999999</v>
      </c>
      <c r="H6267" s="6">
        <v>51954.755244755201</v>
      </c>
      <c r="I6267" s="6">
        <v>19.875</v>
      </c>
      <c r="J6267" s="6">
        <v>20.09375</v>
      </c>
      <c r="K6267" s="6">
        <v>19.75</v>
      </c>
      <c r="L6267" s="6">
        <v>46010.139860139803</v>
      </c>
    </row>
    <row r="6268" spans="1:12" ht="15" customHeight="1" x14ac:dyDescent="0.25">
      <c r="A6268" s="5">
        <v>35755</v>
      </c>
      <c r="B6268" s="6">
        <v>20</v>
      </c>
      <c r="C6268" s="2">
        <v>5785200</v>
      </c>
      <c r="D6268" s="6">
        <v>3.125E-2</v>
      </c>
      <c r="E6268" s="6">
        <v>0.15649452269170799</v>
      </c>
      <c r="F6268" s="6">
        <v>0.15649534184709599</v>
      </c>
      <c r="G6268" s="6">
        <v>22.578441999999999</v>
      </c>
      <c r="H6268" s="6">
        <v>52530.400932400902</v>
      </c>
      <c r="I6268" s="6">
        <v>20.125</v>
      </c>
      <c r="J6268" s="6">
        <v>20.125</v>
      </c>
      <c r="K6268" s="6">
        <v>19.84375</v>
      </c>
      <c r="L6268" s="6">
        <v>46520.046620046603</v>
      </c>
    </row>
    <row r="6269" spans="1:12" ht="15" customHeight="1" x14ac:dyDescent="0.25">
      <c r="A6269" s="5">
        <v>35754</v>
      </c>
      <c r="B6269" s="6">
        <v>19.96875</v>
      </c>
      <c r="C6269" s="2">
        <v>5102200</v>
      </c>
      <c r="D6269" s="6">
        <v>0.25</v>
      </c>
      <c r="E6269" s="6">
        <v>1.2678288431061799</v>
      </c>
      <c r="F6269" s="6">
        <v>1.2678264653147999</v>
      </c>
      <c r="G6269" s="6">
        <v>22.543163</v>
      </c>
      <c r="H6269" s="6">
        <v>52448.165501165502</v>
      </c>
      <c r="I6269" s="6">
        <v>19.875</v>
      </c>
      <c r="J6269" s="6">
        <v>20.0625</v>
      </c>
      <c r="K6269" s="6">
        <v>19.84375</v>
      </c>
      <c r="L6269" s="6">
        <v>46447.202797202801</v>
      </c>
    </row>
    <row r="6270" spans="1:12" ht="15" customHeight="1" x14ac:dyDescent="0.25">
      <c r="A6270" s="5">
        <v>35753</v>
      </c>
      <c r="B6270" s="6">
        <v>19.71875</v>
      </c>
      <c r="C6270" s="2">
        <v>6150200</v>
      </c>
      <c r="D6270" s="6">
        <v>9.375E-2</v>
      </c>
      <c r="E6270" s="6">
        <v>0.47770700636942098</v>
      </c>
      <c r="F6270" s="6">
        <v>0.47770950755527902</v>
      </c>
      <c r="G6270" s="6">
        <v>22.260933000000001</v>
      </c>
      <c r="H6270" s="6">
        <v>51790.286713286703</v>
      </c>
      <c r="I6270" s="6">
        <v>19.5</v>
      </c>
      <c r="J6270" s="6">
        <v>19.96875</v>
      </c>
      <c r="K6270" s="6">
        <v>19.375</v>
      </c>
      <c r="L6270" s="6">
        <v>45864.452214452198</v>
      </c>
    </row>
    <row r="6271" spans="1:12" ht="15" customHeight="1" x14ac:dyDescent="0.25">
      <c r="A6271" s="5">
        <v>35752</v>
      </c>
      <c r="B6271" s="6">
        <v>19.625</v>
      </c>
      <c r="C6271" s="2">
        <v>6435400</v>
      </c>
      <c r="D6271" s="6">
        <v>-0.28125</v>
      </c>
      <c r="E6271" s="6">
        <v>-1.41287284144426</v>
      </c>
      <c r="F6271" s="6">
        <v>-1.41287136048535</v>
      </c>
      <c r="G6271" s="6">
        <v>22.155096</v>
      </c>
      <c r="H6271" s="6">
        <v>51543.580419580401</v>
      </c>
      <c r="I6271" s="6">
        <v>19.90625</v>
      </c>
      <c r="J6271" s="6">
        <v>19.9375</v>
      </c>
      <c r="K6271" s="6">
        <v>19.5625</v>
      </c>
      <c r="L6271" s="6">
        <v>45645.920745920703</v>
      </c>
    </row>
    <row r="6272" spans="1:12" ht="15" customHeight="1" x14ac:dyDescent="0.25">
      <c r="A6272" s="5">
        <v>35751</v>
      </c>
      <c r="B6272" s="6">
        <v>19.90625</v>
      </c>
      <c r="C6272" s="2">
        <v>10570200</v>
      </c>
      <c r="D6272" s="6">
        <v>0.15625</v>
      </c>
      <c r="E6272" s="6">
        <v>0.791139240506333</v>
      </c>
      <c r="F6272" s="6">
        <v>0.79113890696496103</v>
      </c>
      <c r="G6272" s="6">
        <v>22.472605000000001</v>
      </c>
      <c r="H6272" s="6">
        <v>52283.6946386946</v>
      </c>
      <c r="I6272" s="6">
        <v>20</v>
      </c>
      <c r="J6272" s="6">
        <v>20.4375</v>
      </c>
      <c r="K6272" s="6">
        <v>19.875</v>
      </c>
      <c r="L6272" s="6">
        <v>46301.515151515101</v>
      </c>
    </row>
    <row r="6273" spans="1:12" ht="15" customHeight="1" x14ac:dyDescent="0.25">
      <c r="A6273" s="5">
        <v>35748</v>
      </c>
      <c r="B6273" s="6">
        <v>19.75</v>
      </c>
      <c r="C6273" s="2">
        <v>8622600</v>
      </c>
      <c r="D6273" s="6">
        <v>0.5625</v>
      </c>
      <c r="E6273" s="6">
        <v>2.9315960912052099</v>
      </c>
      <c r="F6273" s="6">
        <v>2.9315976701559099</v>
      </c>
      <c r="G6273" s="6">
        <v>22.296211</v>
      </c>
      <c r="H6273" s="6">
        <v>51872.519813519801</v>
      </c>
      <c r="I6273" s="6">
        <v>19.4375</v>
      </c>
      <c r="J6273" s="6">
        <v>19.8125</v>
      </c>
      <c r="K6273" s="6">
        <v>19.40625</v>
      </c>
      <c r="L6273" s="6">
        <v>45937.296037296001</v>
      </c>
    </row>
    <row r="6274" spans="1:12" ht="15" customHeight="1" x14ac:dyDescent="0.25">
      <c r="A6274" s="5">
        <v>35747</v>
      </c>
      <c r="B6274" s="6">
        <v>19.1875</v>
      </c>
      <c r="C6274" s="2">
        <v>6268800</v>
      </c>
      <c r="D6274" s="6">
        <v>0.21875</v>
      </c>
      <c r="E6274" s="6">
        <v>1.1532125205930801</v>
      </c>
      <c r="F6274" s="6">
        <v>1.1532139361471501</v>
      </c>
      <c r="G6274" s="6">
        <v>21.661192</v>
      </c>
      <c r="H6274" s="6">
        <v>50392.289044288998</v>
      </c>
      <c r="I6274" s="6">
        <v>19.125</v>
      </c>
      <c r="J6274" s="6">
        <v>19.3125</v>
      </c>
      <c r="K6274" s="6">
        <v>19</v>
      </c>
      <c r="L6274" s="6">
        <v>44626.107226107197</v>
      </c>
    </row>
    <row r="6275" spans="1:12" ht="15" customHeight="1" x14ac:dyDescent="0.25">
      <c r="A6275" s="5">
        <v>35746</v>
      </c>
      <c r="B6275" s="6">
        <v>18.96875</v>
      </c>
      <c r="C6275" s="2">
        <v>10488800</v>
      </c>
      <c r="D6275" s="6">
        <v>0.40625</v>
      </c>
      <c r="E6275" s="6">
        <v>2.1885521885521801</v>
      </c>
      <c r="F6275" s="6">
        <v>2.1885493607059798</v>
      </c>
      <c r="G6275" s="6">
        <v>21.414239999999999</v>
      </c>
      <c r="H6275" s="6">
        <v>49816.643356643297</v>
      </c>
      <c r="I6275" s="6">
        <v>18.4375</v>
      </c>
      <c r="J6275" s="6">
        <v>19.15625</v>
      </c>
      <c r="K6275" s="6">
        <v>18.40625</v>
      </c>
      <c r="L6275" s="6">
        <v>44116.200466200396</v>
      </c>
    </row>
    <row r="6276" spans="1:12" ht="15" customHeight="1" x14ac:dyDescent="0.25">
      <c r="A6276" s="5">
        <v>35745</v>
      </c>
      <c r="B6276" s="6">
        <v>18.5625</v>
      </c>
      <c r="C6276" s="2">
        <v>4364200</v>
      </c>
      <c r="D6276" s="6">
        <v>0.25</v>
      </c>
      <c r="E6276" s="6">
        <v>1.3651877133105701</v>
      </c>
      <c r="F6276" s="6">
        <v>1.3651851709245799</v>
      </c>
      <c r="G6276" s="6">
        <v>20.955615999999999</v>
      </c>
      <c r="H6276" s="6">
        <v>48747.589743589699</v>
      </c>
      <c r="I6276" s="6">
        <v>18.5</v>
      </c>
      <c r="J6276" s="6">
        <v>18.8125</v>
      </c>
      <c r="K6276" s="6">
        <v>18.4375</v>
      </c>
      <c r="L6276" s="6">
        <v>43169.2307692307</v>
      </c>
    </row>
    <row r="6277" spans="1:12" ht="15" customHeight="1" x14ac:dyDescent="0.25">
      <c r="A6277" s="5">
        <v>35744</v>
      </c>
      <c r="B6277" s="6">
        <v>18.3125</v>
      </c>
      <c r="C6277" s="2">
        <v>4373200</v>
      </c>
      <c r="D6277" s="6">
        <v>0.1875</v>
      </c>
      <c r="E6277" s="6">
        <v>1.03448275862068</v>
      </c>
      <c r="F6277" s="6">
        <v>1.03448821877663</v>
      </c>
      <c r="G6277" s="6">
        <v>20.673386000000001</v>
      </c>
      <c r="H6277" s="6">
        <v>48089.7109557109</v>
      </c>
      <c r="I6277" s="6">
        <v>18.3125</v>
      </c>
      <c r="J6277" s="6">
        <v>18.53125</v>
      </c>
      <c r="K6277" s="6">
        <v>18.25</v>
      </c>
      <c r="L6277" s="6">
        <v>42586.480186480097</v>
      </c>
    </row>
    <row r="6278" spans="1:12" ht="15" customHeight="1" x14ac:dyDescent="0.25">
      <c r="A6278" s="5">
        <v>35741</v>
      </c>
      <c r="B6278" s="6">
        <v>18.125</v>
      </c>
      <c r="C6278" s="2">
        <v>4713800</v>
      </c>
      <c r="D6278" s="6">
        <v>-0.3125</v>
      </c>
      <c r="E6278" s="6">
        <v>-1.6949152542372801</v>
      </c>
      <c r="F6278" s="6">
        <v>-1.6949146028009301</v>
      </c>
      <c r="G6278" s="6">
        <v>20.461711999999999</v>
      </c>
      <c r="H6278" s="6">
        <v>47596.298368298303</v>
      </c>
      <c r="I6278" s="6">
        <v>18.125</v>
      </c>
      <c r="J6278" s="6">
        <v>18.21875</v>
      </c>
      <c r="K6278" s="6">
        <v>17.875</v>
      </c>
      <c r="L6278" s="6">
        <v>42149.417249417202</v>
      </c>
    </row>
    <row r="6279" spans="1:12" ht="15" customHeight="1" x14ac:dyDescent="0.25">
      <c r="A6279" s="5">
        <v>35740</v>
      </c>
      <c r="B6279" s="6">
        <v>18.4375</v>
      </c>
      <c r="C6279" s="2">
        <v>5898400</v>
      </c>
      <c r="D6279" s="6">
        <v>0.40625</v>
      </c>
      <c r="E6279" s="6">
        <v>2.2530329289428099</v>
      </c>
      <c r="F6279" s="6">
        <v>2.2530250109096199</v>
      </c>
      <c r="G6279" s="6">
        <v>20.814499999999999</v>
      </c>
      <c r="H6279" s="6">
        <v>48418.648018647997</v>
      </c>
      <c r="I6279" s="6">
        <v>18.03125</v>
      </c>
      <c r="J6279" s="6">
        <v>18.5</v>
      </c>
      <c r="K6279" s="6">
        <v>18.03125</v>
      </c>
      <c r="L6279" s="6">
        <v>42877.855477855403</v>
      </c>
    </row>
    <row r="6280" spans="1:12" ht="15" customHeight="1" x14ac:dyDescent="0.25">
      <c r="A6280" s="5">
        <v>35739</v>
      </c>
      <c r="B6280" s="6">
        <v>18.03125</v>
      </c>
      <c r="C6280" s="2">
        <v>4265600</v>
      </c>
      <c r="D6280" s="6">
        <v>-0.15625</v>
      </c>
      <c r="E6280" s="6">
        <v>-0.85910652920961805</v>
      </c>
      <c r="F6280" s="6">
        <v>-0.85910130735666801</v>
      </c>
      <c r="G6280" s="6">
        <v>20.355877</v>
      </c>
      <c r="H6280" s="6">
        <v>47349.596736596701</v>
      </c>
      <c r="I6280" s="6">
        <v>18.25</v>
      </c>
      <c r="J6280" s="6">
        <v>18.28125</v>
      </c>
      <c r="K6280" s="6">
        <v>18.03125</v>
      </c>
      <c r="L6280" s="6">
        <v>41930.885780885699</v>
      </c>
    </row>
    <row r="6281" spans="1:12" ht="15" customHeight="1" x14ac:dyDescent="0.25">
      <c r="A6281" s="5">
        <v>35738</v>
      </c>
      <c r="B6281" s="6">
        <v>18.1875</v>
      </c>
      <c r="C6281" s="2">
        <v>3871400</v>
      </c>
      <c r="D6281" s="6">
        <v>3.125E-2</v>
      </c>
      <c r="E6281" s="6">
        <v>0.17211703958692701</v>
      </c>
      <c r="F6281" s="6">
        <v>0.17211305932109899</v>
      </c>
      <c r="G6281" s="6">
        <v>20.53227</v>
      </c>
      <c r="H6281" s="6">
        <v>47760.769230769198</v>
      </c>
      <c r="I6281" s="6">
        <v>18.09375</v>
      </c>
      <c r="J6281" s="6">
        <v>18.21875</v>
      </c>
      <c r="K6281" s="6">
        <v>17.9375</v>
      </c>
      <c r="L6281" s="6">
        <v>42295.1048951048</v>
      </c>
    </row>
    <row r="6282" spans="1:12" ht="15" customHeight="1" x14ac:dyDescent="0.25">
      <c r="A6282" s="5">
        <v>35737</v>
      </c>
      <c r="B6282" s="6">
        <v>18.15625</v>
      </c>
      <c r="C6282" s="2">
        <v>5115600</v>
      </c>
      <c r="D6282" s="6">
        <v>0.65625</v>
      </c>
      <c r="E6282" s="6">
        <v>3.75</v>
      </c>
      <c r="F6282" s="6">
        <v>3.7500045555466799</v>
      </c>
      <c r="G6282" s="6">
        <v>20.496991999999999</v>
      </c>
      <c r="H6282" s="6">
        <v>47678.5361305361</v>
      </c>
      <c r="I6282" s="6">
        <v>18.3125</v>
      </c>
      <c r="J6282" s="6">
        <v>18.4375</v>
      </c>
      <c r="K6282" s="6">
        <v>17.96875</v>
      </c>
      <c r="L6282" s="6">
        <v>42222.261072260997</v>
      </c>
    </row>
    <row r="6283" spans="1:12" ht="15" customHeight="1" x14ac:dyDescent="0.25">
      <c r="A6283" s="5">
        <v>35734</v>
      </c>
      <c r="B6283" s="6">
        <v>17.5</v>
      </c>
      <c r="C6283" s="2">
        <v>4358200</v>
      </c>
      <c r="D6283" s="6">
        <v>0.125</v>
      </c>
      <c r="E6283" s="6">
        <v>0.71942446043164998</v>
      </c>
      <c r="F6283" s="6">
        <v>0.719428274862843</v>
      </c>
      <c r="G6283" s="6">
        <v>19.756136000000001</v>
      </c>
      <c r="H6283" s="6">
        <v>45951.599067599003</v>
      </c>
      <c r="I6283" s="6">
        <v>17.71875</v>
      </c>
      <c r="J6283" s="6">
        <v>17.90625</v>
      </c>
      <c r="K6283" s="6">
        <v>17.125</v>
      </c>
      <c r="L6283" s="6">
        <v>40692.540792540698</v>
      </c>
    </row>
    <row r="6284" spans="1:12" ht="15" customHeight="1" x14ac:dyDescent="0.25">
      <c r="A6284" s="5">
        <v>35733</v>
      </c>
      <c r="B6284" s="6">
        <v>17.375</v>
      </c>
      <c r="C6284" s="2">
        <v>8361200</v>
      </c>
      <c r="D6284" s="6"/>
      <c r="E6284" s="6"/>
      <c r="F6284" s="6"/>
      <c r="G6284" s="6">
        <v>19.615020000000001</v>
      </c>
      <c r="H6284" s="6">
        <v>45622.657342657301</v>
      </c>
      <c r="I6284" s="6">
        <v>17.0625</v>
      </c>
      <c r="J6284" s="6">
        <v>18.25</v>
      </c>
      <c r="K6284" s="6">
        <v>17.0625</v>
      </c>
      <c r="L6284" s="6">
        <v>40401.165501165502</v>
      </c>
    </row>
    <row r="6285" spans="1:12" ht="15" customHeight="1" x14ac:dyDescent="0.25">
      <c r="A6285" s="5">
        <v>35732</v>
      </c>
      <c r="B6285" s="6">
        <v>17.375</v>
      </c>
      <c r="C6285" s="2">
        <v>7645600</v>
      </c>
      <c r="D6285" s="6">
        <v>9.375E-2</v>
      </c>
      <c r="E6285" s="6">
        <v>0.54249547920433006</v>
      </c>
      <c r="F6285" s="6">
        <v>0.54249321755333002</v>
      </c>
      <c r="G6285" s="6">
        <v>19.615020000000001</v>
      </c>
      <c r="H6285" s="6">
        <v>45622.657342657301</v>
      </c>
      <c r="I6285" s="6">
        <v>17.28125</v>
      </c>
      <c r="J6285" s="6">
        <v>17.9375</v>
      </c>
      <c r="K6285" s="6">
        <v>17.15625</v>
      </c>
      <c r="L6285" s="6">
        <v>40401.165501165502</v>
      </c>
    </row>
    <row r="6286" spans="1:12" ht="15" customHeight="1" x14ac:dyDescent="0.25">
      <c r="A6286" s="5">
        <v>35731</v>
      </c>
      <c r="B6286" s="6">
        <v>17.28125</v>
      </c>
      <c r="C6286" s="2">
        <v>15899800</v>
      </c>
      <c r="D6286" s="6">
        <v>1.1875</v>
      </c>
      <c r="E6286" s="6">
        <v>7.3786407766990303</v>
      </c>
      <c r="F6286" s="6">
        <v>7.3786353261315396</v>
      </c>
      <c r="G6286" s="6">
        <v>19.509184000000001</v>
      </c>
      <c r="H6286" s="6">
        <v>45375.953379953302</v>
      </c>
      <c r="I6286" s="6">
        <v>15.1875</v>
      </c>
      <c r="J6286" s="6">
        <v>17.5</v>
      </c>
      <c r="K6286" s="6">
        <v>15.125</v>
      </c>
      <c r="L6286" s="6">
        <v>40182.634032634</v>
      </c>
    </row>
    <row r="6287" spans="1:12" ht="15" customHeight="1" x14ac:dyDescent="0.25">
      <c r="A6287" s="5">
        <v>35730</v>
      </c>
      <c r="B6287" s="6">
        <v>16.09375</v>
      </c>
      <c r="C6287" s="2">
        <v>9108600</v>
      </c>
      <c r="D6287" s="6">
        <v>-0.9375</v>
      </c>
      <c r="E6287" s="6">
        <v>-5.5045871559632999</v>
      </c>
      <c r="F6287" s="6">
        <v>-5.5045848656006502</v>
      </c>
      <c r="G6287" s="6">
        <v>18.168589999999998</v>
      </c>
      <c r="H6287" s="6">
        <v>42251.025641025597</v>
      </c>
      <c r="I6287" s="6">
        <v>16.90625</v>
      </c>
      <c r="J6287" s="6">
        <v>17.375</v>
      </c>
      <c r="K6287" s="6">
        <v>15.46875</v>
      </c>
      <c r="L6287" s="6">
        <v>37414.568764568699</v>
      </c>
    </row>
    <row r="6288" spans="1:12" ht="15" customHeight="1" x14ac:dyDescent="0.25">
      <c r="A6288" s="5">
        <v>35727</v>
      </c>
      <c r="B6288" s="6">
        <v>17.03125</v>
      </c>
      <c r="C6288" s="2">
        <v>5482000</v>
      </c>
      <c r="D6288" s="6">
        <v>-0.53125</v>
      </c>
      <c r="E6288" s="6">
        <v>-3.0249110320284598</v>
      </c>
      <c r="F6288" s="6">
        <v>-3.02491176794276</v>
      </c>
      <c r="G6288" s="6">
        <v>19.226953999999999</v>
      </c>
      <c r="H6288" s="6">
        <v>44718.074592074503</v>
      </c>
      <c r="I6288" s="6">
        <v>17.8125</v>
      </c>
      <c r="J6288" s="6">
        <v>17.8125</v>
      </c>
      <c r="K6288" s="6">
        <v>16.84375</v>
      </c>
      <c r="L6288" s="6">
        <v>39599.883449883397</v>
      </c>
    </row>
    <row r="6289" spans="1:12" ht="15" customHeight="1" x14ac:dyDescent="0.25">
      <c r="A6289" s="5">
        <v>35726</v>
      </c>
      <c r="B6289" s="6">
        <v>17.5625</v>
      </c>
      <c r="C6289" s="2">
        <v>5362800</v>
      </c>
      <c r="D6289" s="6">
        <v>-0.25</v>
      </c>
      <c r="E6289" s="6">
        <v>-1.40350877192982</v>
      </c>
      <c r="F6289" s="6">
        <v>-1.40351112752172</v>
      </c>
      <c r="G6289" s="6">
        <v>19.826694</v>
      </c>
      <c r="H6289" s="6">
        <v>46116.069930069898</v>
      </c>
      <c r="I6289" s="6">
        <v>17.3125</v>
      </c>
      <c r="J6289" s="6">
        <v>17.6875</v>
      </c>
      <c r="K6289" s="6">
        <v>17.125</v>
      </c>
      <c r="L6289" s="6">
        <v>40838.228438228398</v>
      </c>
    </row>
    <row r="6290" spans="1:12" ht="15" customHeight="1" x14ac:dyDescent="0.25">
      <c r="A6290" s="5">
        <v>35725</v>
      </c>
      <c r="B6290" s="6">
        <v>17.8125</v>
      </c>
      <c r="C6290" s="2">
        <v>4066800</v>
      </c>
      <c r="D6290" s="6">
        <v>-0.21875</v>
      </c>
      <c r="E6290" s="6">
        <v>-1.21317157712305</v>
      </c>
      <c r="F6290" s="6">
        <v>-1.21317298193539</v>
      </c>
      <c r="G6290" s="6">
        <v>20.108924999999999</v>
      </c>
      <c r="H6290" s="6">
        <v>46773.951048950999</v>
      </c>
      <c r="I6290" s="6">
        <v>18.125</v>
      </c>
      <c r="J6290" s="6">
        <v>18.28125</v>
      </c>
      <c r="K6290" s="6">
        <v>17.71875</v>
      </c>
      <c r="L6290" s="6">
        <v>41420.979020979001</v>
      </c>
    </row>
    <row r="6291" spans="1:12" ht="15" customHeight="1" x14ac:dyDescent="0.25">
      <c r="A6291" s="5">
        <v>35724</v>
      </c>
      <c r="B6291" s="6">
        <v>18.03125</v>
      </c>
      <c r="C6291" s="2">
        <v>4833000</v>
      </c>
      <c r="D6291" s="6">
        <v>0.3125</v>
      </c>
      <c r="E6291" s="6">
        <v>1.7636684303351</v>
      </c>
      <c r="F6291" s="6">
        <v>1.7636726889368199</v>
      </c>
      <c r="G6291" s="6">
        <v>20.355877</v>
      </c>
      <c r="H6291" s="6">
        <v>47349.596736596701</v>
      </c>
      <c r="I6291" s="6">
        <v>17.6875</v>
      </c>
      <c r="J6291" s="6">
        <v>18.0625</v>
      </c>
      <c r="K6291" s="6">
        <v>17.6875</v>
      </c>
      <c r="L6291" s="6">
        <v>41930.885780885699</v>
      </c>
    </row>
    <row r="6292" spans="1:12" ht="15" customHeight="1" x14ac:dyDescent="0.25">
      <c r="A6292" s="5">
        <v>35723</v>
      </c>
      <c r="B6292" s="6">
        <v>17.71875</v>
      </c>
      <c r="C6292" s="2">
        <v>4094200</v>
      </c>
      <c r="D6292" s="6">
        <v>0.375</v>
      </c>
      <c r="E6292" s="6">
        <v>2.1621621621621601</v>
      </c>
      <c r="F6292" s="6">
        <v>2.16216332166174</v>
      </c>
      <c r="G6292" s="6">
        <v>20.003088000000002</v>
      </c>
      <c r="H6292" s="6">
        <v>46527.244755244697</v>
      </c>
      <c r="I6292" s="6">
        <v>17.34375</v>
      </c>
      <c r="J6292" s="6">
        <v>17.71875</v>
      </c>
      <c r="K6292" s="6">
        <v>17.03125</v>
      </c>
      <c r="L6292" s="6">
        <v>41202.447552447498</v>
      </c>
    </row>
    <row r="6293" spans="1:12" ht="15" customHeight="1" x14ac:dyDescent="0.25">
      <c r="A6293" s="5">
        <v>35720</v>
      </c>
      <c r="B6293" s="6">
        <v>17.34375</v>
      </c>
      <c r="C6293" s="2">
        <v>6395600</v>
      </c>
      <c r="D6293" s="6">
        <v>-0.5</v>
      </c>
      <c r="E6293" s="6">
        <v>-2.80210157618213</v>
      </c>
      <c r="F6293" s="6">
        <v>-2.8021014283861199</v>
      </c>
      <c r="G6293" s="6">
        <v>19.579742</v>
      </c>
      <c r="H6293" s="6">
        <v>45540.424242424197</v>
      </c>
      <c r="I6293" s="6">
        <v>17.75</v>
      </c>
      <c r="J6293" s="6">
        <v>17.84375</v>
      </c>
      <c r="K6293" s="6">
        <v>17</v>
      </c>
      <c r="L6293" s="6">
        <v>40328.321678321598</v>
      </c>
    </row>
    <row r="6294" spans="1:12" ht="15" customHeight="1" x14ac:dyDescent="0.25">
      <c r="A6294" s="5">
        <v>35719</v>
      </c>
      <c r="B6294" s="6">
        <v>17.84375</v>
      </c>
      <c r="C6294" s="2">
        <v>4598000</v>
      </c>
      <c r="D6294" s="6">
        <v>-0.21875</v>
      </c>
      <c r="E6294" s="6">
        <v>-1.2110726643598499</v>
      </c>
      <c r="F6294" s="6">
        <v>-1.21107411522299</v>
      </c>
      <c r="G6294" s="6">
        <v>20.144203000000001</v>
      </c>
      <c r="H6294" s="6">
        <v>46856.184149184097</v>
      </c>
      <c r="I6294" s="6">
        <v>18.25</v>
      </c>
      <c r="J6294" s="6">
        <v>18.4375</v>
      </c>
      <c r="K6294" s="6">
        <v>17.53125</v>
      </c>
      <c r="L6294" s="6">
        <v>41493.822843822803</v>
      </c>
    </row>
    <row r="6295" spans="1:12" ht="15" customHeight="1" x14ac:dyDescent="0.25">
      <c r="A6295" s="5">
        <v>35718</v>
      </c>
      <c r="B6295" s="6">
        <v>18.0625</v>
      </c>
      <c r="C6295" s="2">
        <v>5505400</v>
      </c>
      <c r="D6295" s="6">
        <v>6.25E-2</v>
      </c>
      <c r="E6295" s="6">
        <v>0.34722222222223198</v>
      </c>
      <c r="F6295" s="6">
        <v>0.34722405055325201</v>
      </c>
      <c r="G6295" s="6">
        <v>20.391155000000001</v>
      </c>
      <c r="H6295" s="6">
        <v>47431.829836829798</v>
      </c>
      <c r="I6295" s="6">
        <v>17.875</v>
      </c>
      <c r="J6295" s="6">
        <v>18.34375</v>
      </c>
      <c r="K6295" s="6">
        <v>17.875</v>
      </c>
      <c r="L6295" s="6">
        <v>42003.729603729596</v>
      </c>
    </row>
    <row r="6296" spans="1:12" ht="15" customHeight="1" x14ac:dyDescent="0.25">
      <c r="A6296" s="5">
        <v>35717</v>
      </c>
      <c r="B6296" s="6">
        <v>18</v>
      </c>
      <c r="C6296" s="2">
        <v>5402800</v>
      </c>
      <c r="D6296" s="6">
        <v>0.15625</v>
      </c>
      <c r="E6296" s="6">
        <v>0.87565674255691806</v>
      </c>
      <c r="F6296" s="6">
        <v>0.87565638610769203</v>
      </c>
      <c r="G6296" s="6">
        <v>20.320596999999999</v>
      </c>
      <c r="H6296" s="6">
        <v>47267.358974358896</v>
      </c>
      <c r="I6296" s="6">
        <v>18.125</v>
      </c>
      <c r="J6296" s="6">
        <v>18.125</v>
      </c>
      <c r="K6296" s="6">
        <v>17.84375</v>
      </c>
      <c r="L6296" s="6">
        <v>41858.041958041897</v>
      </c>
    </row>
    <row r="6297" spans="1:12" ht="15" customHeight="1" x14ac:dyDescent="0.25">
      <c r="A6297" s="5">
        <v>35716</v>
      </c>
      <c r="B6297" s="6">
        <v>17.84375</v>
      </c>
      <c r="C6297" s="2">
        <v>3527000</v>
      </c>
      <c r="D6297" s="6">
        <v>-9.375E-2</v>
      </c>
      <c r="E6297" s="6">
        <v>-0.52264808362368897</v>
      </c>
      <c r="F6297" s="6">
        <v>-0.52265081945516101</v>
      </c>
      <c r="G6297" s="6">
        <v>20.144203000000001</v>
      </c>
      <c r="H6297" s="6">
        <v>46856.184149184097</v>
      </c>
      <c r="I6297" s="6">
        <v>17.9375</v>
      </c>
      <c r="J6297" s="6">
        <v>18.03125</v>
      </c>
      <c r="K6297" s="6">
        <v>17.8125</v>
      </c>
      <c r="L6297" s="6">
        <v>41493.822843822803</v>
      </c>
    </row>
    <row r="6298" spans="1:12" ht="15" customHeight="1" x14ac:dyDescent="0.25">
      <c r="A6298" s="5">
        <v>35713</v>
      </c>
      <c r="B6298" s="6">
        <v>17.9375</v>
      </c>
      <c r="C6298" s="2">
        <v>5204600</v>
      </c>
      <c r="D6298" s="6">
        <v>0.28125</v>
      </c>
      <c r="E6298" s="6">
        <v>1.5929203539823</v>
      </c>
      <c r="F6298" s="6">
        <v>1.5929186313569299</v>
      </c>
      <c r="G6298" s="6">
        <v>20.250039999999998</v>
      </c>
      <c r="H6298" s="6">
        <v>47102.890442890399</v>
      </c>
      <c r="I6298" s="6">
        <v>17.59375</v>
      </c>
      <c r="J6298" s="6">
        <v>18</v>
      </c>
      <c r="K6298" s="6">
        <v>17.53125</v>
      </c>
      <c r="L6298" s="6">
        <v>41712.354312354299</v>
      </c>
    </row>
    <row r="6299" spans="1:12" ht="15" customHeight="1" x14ac:dyDescent="0.25">
      <c r="A6299" s="5">
        <v>35712</v>
      </c>
      <c r="B6299" s="6">
        <v>17.65625</v>
      </c>
      <c r="C6299" s="2">
        <v>6177400</v>
      </c>
      <c r="D6299" s="6">
        <v>-0.3125</v>
      </c>
      <c r="E6299" s="6">
        <v>-1.7391304347826</v>
      </c>
      <c r="F6299" s="6">
        <v>-1.7391248192411799</v>
      </c>
      <c r="G6299" s="6">
        <v>19.932531000000001</v>
      </c>
      <c r="H6299" s="6">
        <v>46362.7762237762</v>
      </c>
      <c r="I6299" s="6">
        <v>17.75</v>
      </c>
      <c r="J6299" s="6">
        <v>17.9375</v>
      </c>
      <c r="K6299" s="6">
        <v>17.625</v>
      </c>
      <c r="L6299" s="6">
        <v>41056.7599067599</v>
      </c>
    </row>
    <row r="6300" spans="1:12" ht="15" customHeight="1" x14ac:dyDescent="0.25">
      <c r="A6300" s="5">
        <v>35711</v>
      </c>
      <c r="B6300" s="6">
        <v>17.96875</v>
      </c>
      <c r="C6300" s="2">
        <v>6890600</v>
      </c>
      <c r="D6300" s="6">
        <v>-0.3125</v>
      </c>
      <c r="E6300" s="6">
        <v>-1.70940170940171</v>
      </c>
      <c r="F6300" s="6">
        <v>-1.7094058093603299</v>
      </c>
      <c r="G6300" s="6">
        <v>20.285318</v>
      </c>
      <c r="H6300" s="6">
        <v>47185.123543123504</v>
      </c>
      <c r="I6300" s="6">
        <v>18.34375</v>
      </c>
      <c r="J6300" s="6">
        <v>18.34375</v>
      </c>
      <c r="K6300" s="6">
        <v>17.75</v>
      </c>
      <c r="L6300" s="6">
        <v>41785.198135198101</v>
      </c>
    </row>
    <row r="6301" spans="1:12" ht="15" customHeight="1" x14ac:dyDescent="0.25">
      <c r="A6301" s="5">
        <v>35710</v>
      </c>
      <c r="B6301" s="6">
        <v>18.28125</v>
      </c>
      <c r="C6301" s="2">
        <v>4512200</v>
      </c>
      <c r="D6301" s="6">
        <v>-0.15625</v>
      </c>
      <c r="E6301" s="6">
        <v>-0.84745762711864103</v>
      </c>
      <c r="F6301" s="6">
        <v>-0.84745249705733205</v>
      </c>
      <c r="G6301" s="6">
        <v>20.638107000000002</v>
      </c>
      <c r="H6301" s="6">
        <v>48007.4755244755</v>
      </c>
      <c r="I6301" s="6">
        <v>18.3125</v>
      </c>
      <c r="J6301" s="6">
        <v>18.4375</v>
      </c>
      <c r="K6301" s="6">
        <v>18.28125</v>
      </c>
      <c r="L6301" s="6">
        <v>42513.636363636302</v>
      </c>
    </row>
    <row r="6302" spans="1:12" ht="15" customHeight="1" x14ac:dyDescent="0.25">
      <c r="A6302" s="5">
        <v>35709</v>
      </c>
      <c r="B6302" s="6">
        <v>18.4375</v>
      </c>
      <c r="C6302" s="2">
        <v>4097000</v>
      </c>
      <c r="D6302" s="6">
        <v>-6.25E-2</v>
      </c>
      <c r="E6302" s="6">
        <v>-0.33783783783783899</v>
      </c>
      <c r="F6302" s="6">
        <v>-0.337849161074954</v>
      </c>
      <c r="G6302" s="6">
        <v>20.814499999999999</v>
      </c>
      <c r="H6302" s="6">
        <v>48418.648018647997</v>
      </c>
      <c r="I6302" s="6">
        <v>18.5</v>
      </c>
      <c r="J6302" s="6">
        <v>18.5625</v>
      </c>
      <c r="K6302" s="6">
        <v>18.34375</v>
      </c>
      <c r="L6302" s="6">
        <v>42877.855477855403</v>
      </c>
    </row>
    <row r="6303" spans="1:12" ht="15" customHeight="1" x14ac:dyDescent="0.25">
      <c r="A6303" s="5">
        <v>35706</v>
      </c>
      <c r="B6303" s="6">
        <v>18.5</v>
      </c>
      <c r="C6303" s="2">
        <v>5977600</v>
      </c>
      <c r="D6303" s="6">
        <v>6.25E-2</v>
      </c>
      <c r="E6303" s="6">
        <v>0.33898305084745201</v>
      </c>
      <c r="F6303" s="6">
        <v>0.33899445098368702</v>
      </c>
      <c r="G6303" s="6">
        <v>20.885059999999999</v>
      </c>
      <c r="H6303" s="6">
        <v>48583.123543123504</v>
      </c>
      <c r="I6303" s="6">
        <v>18.625</v>
      </c>
      <c r="J6303" s="6">
        <v>18.625</v>
      </c>
      <c r="K6303" s="6">
        <v>18.28125</v>
      </c>
      <c r="L6303" s="6">
        <v>43023.543123543102</v>
      </c>
    </row>
    <row r="6304" spans="1:12" ht="15" customHeight="1" x14ac:dyDescent="0.25">
      <c r="A6304" s="5">
        <v>35705</v>
      </c>
      <c r="B6304" s="6">
        <v>18.4375</v>
      </c>
      <c r="C6304" s="2">
        <v>5407800</v>
      </c>
      <c r="D6304" s="6">
        <v>-3.125E-2</v>
      </c>
      <c r="E6304" s="6">
        <v>-0.16920473773265299</v>
      </c>
      <c r="F6304" s="6">
        <v>-0.16921041852719901</v>
      </c>
      <c r="G6304" s="6">
        <v>20.814499999999999</v>
      </c>
      <c r="H6304" s="6">
        <v>48418.648018647997</v>
      </c>
      <c r="I6304" s="6">
        <v>18.34375</v>
      </c>
      <c r="J6304" s="6">
        <v>18.53125</v>
      </c>
      <c r="K6304" s="6">
        <v>18.25</v>
      </c>
      <c r="L6304" s="6">
        <v>42877.855477855403</v>
      </c>
    </row>
    <row r="6305" spans="1:12" ht="15" customHeight="1" x14ac:dyDescent="0.25">
      <c r="A6305" s="5">
        <v>35704</v>
      </c>
      <c r="B6305" s="6">
        <v>18.46875</v>
      </c>
      <c r="C6305" s="2">
        <v>5960800</v>
      </c>
      <c r="D6305" s="6">
        <v>0.15625</v>
      </c>
      <c r="E6305" s="6">
        <v>0.853242320819114</v>
      </c>
      <c r="F6305" s="6">
        <v>0.85324194111211504</v>
      </c>
      <c r="G6305" s="6">
        <v>20.849779999999999</v>
      </c>
      <c r="H6305" s="6">
        <v>48500.885780885699</v>
      </c>
      <c r="I6305" s="6">
        <v>18.46875</v>
      </c>
      <c r="J6305" s="6">
        <v>18.53125</v>
      </c>
      <c r="K6305" s="6">
        <v>18.375</v>
      </c>
      <c r="L6305" s="6">
        <v>42950.6993006993</v>
      </c>
    </row>
    <row r="6306" spans="1:12" ht="15" customHeight="1" x14ac:dyDescent="0.25">
      <c r="A6306" s="5">
        <v>35703</v>
      </c>
      <c r="B6306" s="6">
        <v>18.3125</v>
      </c>
      <c r="C6306" s="2">
        <v>4639000</v>
      </c>
      <c r="D6306" s="6">
        <v>-6.25E-2</v>
      </c>
      <c r="E6306" s="6">
        <v>-0.34013605442176897</v>
      </c>
      <c r="F6306" s="6">
        <v>-0.34013782528529102</v>
      </c>
      <c r="G6306" s="6">
        <v>20.673386000000001</v>
      </c>
      <c r="H6306" s="6">
        <v>48089.7109557109</v>
      </c>
      <c r="I6306" s="6">
        <v>18.34375</v>
      </c>
      <c r="J6306" s="6">
        <v>18.4375</v>
      </c>
      <c r="K6306" s="6">
        <v>18.28125</v>
      </c>
      <c r="L6306" s="6">
        <v>42586.480186480097</v>
      </c>
    </row>
    <row r="6307" spans="1:12" ht="15" customHeight="1" x14ac:dyDescent="0.25">
      <c r="A6307" s="5">
        <v>35702</v>
      </c>
      <c r="B6307" s="6">
        <v>18.375</v>
      </c>
      <c r="C6307" s="2">
        <v>4080200</v>
      </c>
      <c r="D6307" s="6">
        <v>0.25</v>
      </c>
      <c r="E6307" s="6">
        <v>1.3793103448275801</v>
      </c>
      <c r="F6307" s="6">
        <v>1.3793176250354899</v>
      </c>
      <c r="G6307" s="6">
        <v>20.743943999999999</v>
      </c>
      <c r="H6307" s="6">
        <v>48254.181818181802</v>
      </c>
      <c r="I6307" s="6">
        <v>18.15625</v>
      </c>
      <c r="J6307" s="6">
        <v>18.4375</v>
      </c>
      <c r="K6307" s="6">
        <v>18.125</v>
      </c>
      <c r="L6307" s="6">
        <v>42732.167832167797</v>
      </c>
    </row>
    <row r="6308" spans="1:12" ht="15" customHeight="1" x14ac:dyDescent="0.25">
      <c r="A6308" s="5">
        <v>35699</v>
      </c>
      <c r="B6308" s="6">
        <v>18.125</v>
      </c>
      <c r="C6308" s="2">
        <v>5103600</v>
      </c>
      <c r="D6308" s="6">
        <v>0.15625</v>
      </c>
      <c r="E6308" s="6">
        <v>0.86956521739129899</v>
      </c>
      <c r="F6308" s="6">
        <v>0.869564874457462</v>
      </c>
      <c r="G6308" s="6">
        <v>20.461711999999999</v>
      </c>
      <c r="H6308" s="6">
        <v>47596.298368298303</v>
      </c>
      <c r="I6308" s="6">
        <v>18.03125</v>
      </c>
      <c r="J6308" s="6">
        <v>18.21875</v>
      </c>
      <c r="K6308" s="6">
        <v>18.03125</v>
      </c>
      <c r="L6308" s="6">
        <v>42149.417249417202</v>
      </c>
    </row>
    <row r="6309" spans="1:12" ht="15" customHeight="1" x14ac:dyDescent="0.25">
      <c r="A6309" s="5">
        <v>35698</v>
      </c>
      <c r="B6309" s="6">
        <v>17.96875</v>
      </c>
      <c r="C6309" s="2">
        <v>5160800</v>
      </c>
      <c r="D6309" s="6">
        <v>-0.375</v>
      </c>
      <c r="E6309" s="6">
        <v>-2.0442930153321899</v>
      </c>
      <c r="F6309" s="6">
        <v>-2.0442941176697702</v>
      </c>
      <c r="G6309" s="6">
        <v>20.285318</v>
      </c>
      <c r="H6309" s="6">
        <v>47185.123543123504</v>
      </c>
      <c r="I6309" s="6">
        <v>18.34375</v>
      </c>
      <c r="J6309" s="6">
        <v>18.5</v>
      </c>
      <c r="K6309" s="6">
        <v>17.90625</v>
      </c>
      <c r="L6309" s="6">
        <v>41785.198135198101</v>
      </c>
    </row>
    <row r="6310" spans="1:12" ht="15" customHeight="1" x14ac:dyDescent="0.25">
      <c r="A6310" s="5">
        <v>35697</v>
      </c>
      <c r="B6310" s="6">
        <v>18.34375</v>
      </c>
      <c r="C6310" s="2">
        <v>6026800</v>
      </c>
      <c r="D6310" s="6">
        <v>-0.1875</v>
      </c>
      <c r="E6310" s="6">
        <v>-1.0118043844856699</v>
      </c>
      <c r="F6310" s="6">
        <v>-1.0118096562302299</v>
      </c>
      <c r="G6310" s="6">
        <v>20.708663999999999</v>
      </c>
      <c r="H6310" s="6">
        <v>48171.944055943997</v>
      </c>
      <c r="I6310" s="6">
        <v>18.65625</v>
      </c>
      <c r="J6310" s="6">
        <v>18.71875</v>
      </c>
      <c r="K6310" s="6">
        <v>18.25</v>
      </c>
      <c r="L6310" s="6">
        <v>42659.324009324002</v>
      </c>
    </row>
    <row r="6311" spans="1:12" ht="15" customHeight="1" x14ac:dyDescent="0.25">
      <c r="A6311" s="5">
        <v>35696</v>
      </c>
      <c r="B6311" s="6">
        <v>18.53125</v>
      </c>
      <c r="C6311" s="2">
        <v>6539400</v>
      </c>
      <c r="D6311" s="6">
        <v>-0.671875</v>
      </c>
      <c r="E6311" s="6">
        <v>-3.4987794955248099</v>
      </c>
      <c r="F6311" s="6">
        <v>-3.4987726044822098</v>
      </c>
      <c r="G6311" s="6">
        <v>20.920338000000001</v>
      </c>
      <c r="H6311" s="6">
        <v>48665.356643356601</v>
      </c>
      <c r="I6311" s="6">
        <v>19.09375</v>
      </c>
      <c r="J6311" s="6">
        <v>19.125</v>
      </c>
      <c r="K6311" s="6">
        <v>18.4375</v>
      </c>
      <c r="L6311" s="6">
        <v>43096.386946386898</v>
      </c>
    </row>
    <row r="6312" spans="1:12" ht="15" customHeight="1" x14ac:dyDescent="0.25">
      <c r="A6312" s="5">
        <v>35695</v>
      </c>
      <c r="B6312" s="6">
        <v>19.203125</v>
      </c>
      <c r="C6312" s="2">
        <v>4087800</v>
      </c>
      <c r="D6312" s="6">
        <v>7.8125E-2</v>
      </c>
      <c r="E6312" s="6">
        <v>0.40849673202614201</v>
      </c>
      <c r="F6312" s="6">
        <v>0.40849192253955502</v>
      </c>
      <c r="G6312" s="6">
        <v>21.678830999999999</v>
      </c>
      <c r="H6312" s="6">
        <v>50433.4055944055</v>
      </c>
      <c r="I6312" s="6">
        <v>19.125</v>
      </c>
      <c r="J6312" s="6">
        <v>19.40625</v>
      </c>
      <c r="K6312" s="6">
        <v>19.03125</v>
      </c>
      <c r="L6312" s="6">
        <v>44662.529137529098</v>
      </c>
    </row>
    <row r="6313" spans="1:12" ht="15" customHeight="1" x14ac:dyDescent="0.25">
      <c r="A6313" s="5">
        <v>35692</v>
      </c>
      <c r="B6313" s="6">
        <v>19.125</v>
      </c>
      <c r="C6313" s="2">
        <v>10006600</v>
      </c>
      <c r="D6313" s="6">
        <v>0.1875</v>
      </c>
      <c r="E6313" s="6">
        <v>0.99009900990099098</v>
      </c>
      <c r="F6313" s="6">
        <v>0.99009951933117701</v>
      </c>
      <c r="G6313" s="6">
        <v>21.590634999999999</v>
      </c>
      <c r="H6313" s="6">
        <v>50227.820512820501</v>
      </c>
      <c r="I6313" s="6">
        <v>18.9375</v>
      </c>
      <c r="J6313" s="6">
        <v>19.21875</v>
      </c>
      <c r="K6313" s="6">
        <v>18.75</v>
      </c>
      <c r="L6313" s="6">
        <v>44480.419580419497</v>
      </c>
    </row>
    <row r="6314" spans="1:12" ht="15" customHeight="1" x14ac:dyDescent="0.25">
      <c r="A6314" s="5">
        <v>35691</v>
      </c>
      <c r="B6314" s="6">
        <v>18.9375</v>
      </c>
      <c r="C6314" s="2">
        <v>5407800</v>
      </c>
      <c r="D6314" s="6">
        <v>-6.25E-2</v>
      </c>
      <c r="E6314" s="6">
        <v>-0.32894736842104999</v>
      </c>
      <c r="F6314" s="6">
        <v>-0.328949086040142</v>
      </c>
      <c r="G6314" s="6">
        <v>21.378962000000001</v>
      </c>
      <c r="H6314" s="6">
        <v>49734.4102564102</v>
      </c>
      <c r="I6314" s="6">
        <v>19.09375</v>
      </c>
      <c r="J6314" s="6">
        <v>19.40625</v>
      </c>
      <c r="K6314" s="6">
        <v>18.875</v>
      </c>
      <c r="L6314" s="6">
        <v>44043.356643356601</v>
      </c>
    </row>
    <row r="6315" spans="1:12" ht="15" customHeight="1" x14ac:dyDescent="0.25">
      <c r="A6315" s="5">
        <v>35690</v>
      </c>
      <c r="B6315" s="6">
        <v>19</v>
      </c>
      <c r="C6315" s="2">
        <v>5926600</v>
      </c>
      <c r="D6315" s="6">
        <v>-0.125</v>
      </c>
      <c r="E6315" s="6">
        <v>-0.65359477124182697</v>
      </c>
      <c r="F6315" s="6">
        <v>-0.47712196223976799</v>
      </c>
      <c r="G6315" s="6">
        <v>21.44952</v>
      </c>
      <c r="H6315" s="6">
        <v>49898.881118881101</v>
      </c>
      <c r="I6315" s="6">
        <v>19.15625</v>
      </c>
      <c r="J6315" s="6">
        <v>19.3125</v>
      </c>
      <c r="K6315" s="6">
        <v>19</v>
      </c>
      <c r="L6315" s="6">
        <v>44189.044289044199</v>
      </c>
    </row>
    <row r="6316" spans="1:12" ht="15" customHeight="1" x14ac:dyDescent="0.25">
      <c r="A6316" s="5">
        <v>35689</v>
      </c>
      <c r="B6316" s="6">
        <v>19.125</v>
      </c>
      <c r="C6316" s="2">
        <v>8188200</v>
      </c>
      <c r="D6316" s="6"/>
      <c r="E6316" s="6"/>
      <c r="F6316" s="6"/>
      <c r="G6316" s="6">
        <v>21.552351000000002</v>
      </c>
      <c r="H6316" s="6">
        <v>50138.580419580401</v>
      </c>
      <c r="I6316" s="6">
        <v>19.375</v>
      </c>
      <c r="J6316" s="6">
        <v>19.5</v>
      </c>
      <c r="K6316" s="6">
        <v>19</v>
      </c>
      <c r="L6316" s="6">
        <v>44480.419580419497</v>
      </c>
    </row>
    <row r="6317" spans="1:12" ht="15" customHeight="1" x14ac:dyDescent="0.25">
      <c r="A6317" s="5">
        <v>35688</v>
      </c>
      <c r="B6317" s="6">
        <v>19.125</v>
      </c>
      <c r="C6317" s="2">
        <v>3221000</v>
      </c>
      <c r="D6317" s="6">
        <v>-0.25</v>
      </c>
      <c r="E6317" s="6">
        <v>-1.2903225806451599</v>
      </c>
      <c r="F6317" s="6">
        <v>-1.2903177051654999</v>
      </c>
      <c r="G6317" s="6">
        <v>21.552351000000002</v>
      </c>
      <c r="H6317" s="6">
        <v>50138.580419580401</v>
      </c>
      <c r="I6317" s="6">
        <v>19.40625</v>
      </c>
      <c r="J6317" s="6">
        <v>19.53125</v>
      </c>
      <c r="K6317" s="6">
        <v>19.09375</v>
      </c>
      <c r="L6317" s="6">
        <v>44480.419580419497</v>
      </c>
    </row>
    <row r="6318" spans="1:12" ht="15" customHeight="1" x14ac:dyDescent="0.25">
      <c r="A6318" s="5">
        <v>35685</v>
      </c>
      <c r="B6318" s="6">
        <v>19.375</v>
      </c>
      <c r="C6318" s="2">
        <v>5563200</v>
      </c>
      <c r="D6318" s="6">
        <v>0.3125</v>
      </c>
      <c r="E6318" s="6">
        <v>1.63934426229508</v>
      </c>
      <c r="F6318" s="6">
        <v>1.63934151503604</v>
      </c>
      <c r="G6318" s="6">
        <v>21.83408</v>
      </c>
      <c r="H6318" s="6">
        <v>50795.291375291301</v>
      </c>
      <c r="I6318" s="6">
        <v>19.0625</v>
      </c>
      <c r="J6318" s="6">
        <v>19.5</v>
      </c>
      <c r="K6318" s="6">
        <v>18.59375</v>
      </c>
      <c r="L6318" s="6">
        <v>45063.1701631701</v>
      </c>
    </row>
    <row r="6319" spans="1:12" ht="15" customHeight="1" x14ac:dyDescent="0.25">
      <c r="A6319" s="5">
        <v>35684</v>
      </c>
      <c r="B6319" s="6">
        <v>19.0625</v>
      </c>
      <c r="C6319" s="2">
        <v>6923200</v>
      </c>
      <c r="D6319" s="6">
        <v>0.25</v>
      </c>
      <c r="E6319" s="6">
        <v>1.3289036544850501</v>
      </c>
      <c r="F6319" s="6">
        <v>1.32890330972537</v>
      </c>
      <c r="G6319" s="6">
        <v>21.481918</v>
      </c>
      <c r="H6319" s="6">
        <v>49974.400932400902</v>
      </c>
      <c r="I6319" s="6">
        <v>18.75</v>
      </c>
      <c r="J6319" s="6">
        <v>19.0625</v>
      </c>
      <c r="K6319" s="6">
        <v>18.53125</v>
      </c>
      <c r="L6319" s="6">
        <v>44334.731934731899</v>
      </c>
    </row>
    <row r="6320" spans="1:12" ht="15" customHeight="1" x14ac:dyDescent="0.25">
      <c r="A6320" s="5">
        <v>35683</v>
      </c>
      <c r="B6320" s="6">
        <v>18.8125</v>
      </c>
      <c r="C6320" s="2">
        <v>7342200</v>
      </c>
      <c r="D6320" s="6">
        <v>-0.5</v>
      </c>
      <c r="E6320" s="6">
        <v>-2.5889967637540399</v>
      </c>
      <c r="F6320" s="6">
        <v>-2.5890005853338298</v>
      </c>
      <c r="G6320" s="6">
        <v>21.200188000000001</v>
      </c>
      <c r="H6320" s="6">
        <v>49317.687645687598</v>
      </c>
      <c r="I6320" s="6">
        <v>19.25</v>
      </c>
      <c r="J6320" s="6">
        <v>19.75</v>
      </c>
      <c r="K6320" s="6">
        <v>18.75</v>
      </c>
      <c r="L6320" s="6">
        <v>43751.981351981303</v>
      </c>
    </row>
    <row r="6321" spans="1:12" ht="15" customHeight="1" x14ac:dyDescent="0.25">
      <c r="A6321" s="5">
        <v>35682</v>
      </c>
      <c r="B6321" s="6">
        <v>19.3125</v>
      </c>
      <c r="C6321" s="2">
        <v>6373600</v>
      </c>
      <c r="D6321" s="6">
        <v>0.15625</v>
      </c>
      <c r="E6321" s="6">
        <v>0.81566068515497303</v>
      </c>
      <c r="F6321" s="6">
        <v>0.81566861220019304</v>
      </c>
      <c r="G6321" s="6">
        <v>21.763649000000001</v>
      </c>
      <c r="H6321" s="6">
        <v>50631.116550116501</v>
      </c>
      <c r="I6321" s="6">
        <v>19.21875</v>
      </c>
      <c r="J6321" s="6">
        <v>19.53125</v>
      </c>
      <c r="K6321" s="6">
        <v>19.0625</v>
      </c>
      <c r="L6321" s="6">
        <v>44917.482517482502</v>
      </c>
    </row>
    <row r="6322" spans="1:12" ht="15" customHeight="1" x14ac:dyDescent="0.25">
      <c r="A6322" s="5">
        <v>35681</v>
      </c>
      <c r="B6322" s="6">
        <v>19.15625</v>
      </c>
      <c r="C6322" s="2">
        <v>3841200</v>
      </c>
      <c r="D6322" s="6">
        <v>0.25</v>
      </c>
      <c r="E6322" s="6">
        <v>1.32231404958678</v>
      </c>
      <c r="F6322" s="6">
        <v>1.3223042435599</v>
      </c>
      <c r="G6322" s="6">
        <v>21.587565999999999</v>
      </c>
      <c r="H6322" s="6">
        <v>50220.666666666599</v>
      </c>
      <c r="I6322" s="6">
        <v>19.21875</v>
      </c>
      <c r="J6322" s="6">
        <v>19.25</v>
      </c>
      <c r="K6322" s="6">
        <v>18.96875</v>
      </c>
      <c r="L6322" s="6">
        <v>44553.263403263401</v>
      </c>
    </row>
    <row r="6323" spans="1:12" ht="15" customHeight="1" x14ac:dyDescent="0.25">
      <c r="A6323" s="5">
        <v>35678</v>
      </c>
      <c r="B6323" s="6">
        <v>18.90625</v>
      </c>
      <c r="C6323" s="2">
        <v>5059000</v>
      </c>
      <c r="D6323" s="6">
        <v>-0.125</v>
      </c>
      <c r="E6323" s="6">
        <v>-0.65681444991789695</v>
      </c>
      <c r="F6323" s="6">
        <v>-0.65680497900353296</v>
      </c>
      <c r="G6323" s="6">
        <v>21.305838000000001</v>
      </c>
      <c r="H6323" s="6">
        <v>49563.958041958002</v>
      </c>
      <c r="I6323" s="6">
        <v>19.0625</v>
      </c>
      <c r="J6323" s="6">
        <v>19.28125</v>
      </c>
      <c r="K6323" s="6">
        <v>18.5</v>
      </c>
      <c r="L6323" s="6">
        <v>43970.512820512798</v>
      </c>
    </row>
    <row r="6324" spans="1:12" ht="15" customHeight="1" x14ac:dyDescent="0.25">
      <c r="A6324" s="5">
        <v>35677</v>
      </c>
      <c r="B6324" s="6">
        <v>19.03125</v>
      </c>
      <c r="C6324" s="2">
        <v>5832800</v>
      </c>
      <c r="D6324" s="6">
        <v>3.125E-2</v>
      </c>
      <c r="E6324" s="6">
        <v>0.16447368421053099</v>
      </c>
      <c r="F6324" s="6">
        <v>0.16446780013308299</v>
      </c>
      <c r="G6324" s="6">
        <v>21.446701000000001</v>
      </c>
      <c r="H6324" s="6">
        <v>49892.310023309998</v>
      </c>
      <c r="I6324" s="6">
        <v>18.96875</v>
      </c>
      <c r="J6324" s="6">
        <v>19.34375</v>
      </c>
      <c r="K6324" s="6">
        <v>18.9375</v>
      </c>
      <c r="L6324" s="6">
        <v>44261.888111888104</v>
      </c>
    </row>
    <row r="6325" spans="1:12" ht="15" customHeight="1" x14ac:dyDescent="0.25">
      <c r="A6325" s="5">
        <v>35676</v>
      </c>
      <c r="B6325" s="6">
        <v>19</v>
      </c>
      <c r="C6325" s="2">
        <v>6731000</v>
      </c>
      <c r="D6325" s="6">
        <v>0.15625</v>
      </c>
      <c r="E6325" s="6">
        <v>0.82918739635158201</v>
      </c>
      <c r="F6325" s="6">
        <v>0.82918597502614699</v>
      </c>
      <c r="G6325" s="6">
        <v>21.411486</v>
      </c>
      <c r="H6325" s="6">
        <v>49810.223776223698</v>
      </c>
      <c r="I6325" s="6">
        <v>18.8125</v>
      </c>
      <c r="J6325" s="6">
        <v>19.15625</v>
      </c>
      <c r="K6325" s="6">
        <v>18.78125</v>
      </c>
      <c r="L6325" s="6">
        <v>44189.044289044199</v>
      </c>
    </row>
    <row r="6326" spans="1:12" ht="15" customHeight="1" x14ac:dyDescent="0.25">
      <c r="A6326" s="5">
        <v>35675</v>
      </c>
      <c r="B6326" s="6">
        <v>18.84375</v>
      </c>
      <c r="C6326" s="2">
        <v>6798000</v>
      </c>
      <c r="D6326" s="6">
        <v>1.09375</v>
      </c>
      <c r="E6326" s="6">
        <v>6.1619718309859204</v>
      </c>
      <c r="F6326" s="6">
        <v>6.1619818471722398</v>
      </c>
      <c r="G6326" s="6">
        <v>21.235405</v>
      </c>
      <c r="H6326" s="6">
        <v>49399.778554778502</v>
      </c>
      <c r="I6326" s="6">
        <v>17.96875</v>
      </c>
      <c r="J6326" s="6">
        <v>18.84375</v>
      </c>
      <c r="K6326" s="6">
        <v>17.9375</v>
      </c>
      <c r="L6326" s="6">
        <v>43824.825174825099</v>
      </c>
    </row>
    <row r="6327" spans="1:12" ht="15" customHeight="1" x14ac:dyDescent="0.25">
      <c r="A6327" s="5">
        <v>35671</v>
      </c>
      <c r="B6327" s="6">
        <v>17.75</v>
      </c>
      <c r="C6327" s="2">
        <v>3977400</v>
      </c>
      <c r="D6327" s="6">
        <v>-3.125E-2</v>
      </c>
      <c r="E6327" s="6">
        <v>-0.17574692442882101</v>
      </c>
      <c r="F6327" s="6">
        <v>-0.1757556073814</v>
      </c>
      <c r="G6327" s="6">
        <v>20.002834</v>
      </c>
      <c r="H6327" s="6">
        <v>46526.652680652602</v>
      </c>
      <c r="I6327" s="6">
        <v>17.6875</v>
      </c>
      <c r="J6327" s="6">
        <v>17.90625</v>
      </c>
      <c r="K6327" s="6">
        <v>17.59375</v>
      </c>
      <c r="L6327" s="6">
        <v>41275.291375291301</v>
      </c>
    </row>
    <row r="6328" spans="1:12" ht="15" customHeight="1" x14ac:dyDescent="0.25">
      <c r="A6328" s="5">
        <v>35670</v>
      </c>
      <c r="B6328" s="6">
        <v>17.78125</v>
      </c>
      <c r="C6328" s="2">
        <v>4469000</v>
      </c>
      <c r="D6328" s="6">
        <v>-0.1875</v>
      </c>
      <c r="E6328" s="6">
        <v>-1.0434782608695601</v>
      </c>
      <c r="F6328" s="6">
        <v>-1.0434804080130899</v>
      </c>
      <c r="G6328" s="6">
        <v>20.038052</v>
      </c>
      <c r="H6328" s="6">
        <v>46608.745920745903</v>
      </c>
      <c r="I6328" s="6">
        <v>17.75</v>
      </c>
      <c r="J6328" s="6">
        <v>18.125</v>
      </c>
      <c r="K6328" s="6">
        <v>17.625</v>
      </c>
      <c r="L6328" s="6">
        <v>41348.135198135198</v>
      </c>
    </row>
    <row r="6329" spans="1:12" ht="15" customHeight="1" x14ac:dyDescent="0.25">
      <c r="A6329" s="5">
        <v>35669</v>
      </c>
      <c r="B6329" s="6">
        <v>17.96875</v>
      </c>
      <c r="C6329" s="2">
        <v>4465600</v>
      </c>
      <c r="D6329" s="6">
        <v>-6.25E-2</v>
      </c>
      <c r="E6329" s="6">
        <v>-0.34662045060658198</v>
      </c>
      <c r="F6329" s="6">
        <v>-0.346617891865175</v>
      </c>
      <c r="G6329" s="6">
        <v>20.24935</v>
      </c>
      <c r="H6329" s="6">
        <v>47101.282051282004</v>
      </c>
      <c r="I6329" s="6">
        <v>17.90625</v>
      </c>
      <c r="J6329" s="6">
        <v>18.15625</v>
      </c>
      <c r="K6329" s="6">
        <v>17.65625</v>
      </c>
      <c r="L6329" s="6">
        <v>41785.198135198101</v>
      </c>
    </row>
    <row r="6330" spans="1:12" ht="15" customHeight="1" x14ac:dyDescent="0.25">
      <c r="A6330" s="5">
        <v>35668</v>
      </c>
      <c r="B6330" s="6">
        <v>18.03125</v>
      </c>
      <c r="C6330" s="2">
        <v>4279800</v>
      </c>
      <c r="D6330" s="6">
        <v>-0.34375</v>
      </c>
      <c r="E6330" s="6">
        <v>-1.87074829931972</v>
      </c>
      <c r="F6330" s="6">
        <v>-1.8707442256687901</v>
      </c>
      <c r="G6330" s="6">
        <v>20.319782</v>
      </c>
      <c r="H6330" s="6">
        <v>47265.4592074592</v>
      </c>
      <c r="I6330" s="6">
        <v>18.28125</v>
      </c>
      <c r="J6330" s="6">
        <v>18.46875</v>
      </c>
      <c r="K6330" s="6">
        <v>17.875</v>
      </c>
      <c r="L6330" s="6">
        <v>41930.885780885699</v>
      </c>
    </row>
    <row r="6331" spans="1:12" ht="15" customHeight="1" x14ac:dyDescent="0.25">
      <c r="A6331" s="5">
        <v>35667</v>
      </c>
      <c r="B6331" s="6">
        <v>18.375</v>
      </c>
      <c r="C6331" s="2">
        <v>4053600</v>
      </c>
      <c r="D6331" s="6">
        <v>0.25</v>
      </c>
      <c r="E6331" s="6">
        <v>1.3793103448275801</v>
      </c>
      <c r="F6331" s="6">
        <v>1.37931000718221</v>
      </c>
      <c r="G6331" s="6">
        <v>20.707159999999998</v>
      </c>
      <c r="H6331" s="6">
        <v>48168.438228438201</v>
      </c>
      <c r="I6331" s="6">
        <v>18.125</v>
      </c>
      <c r="J6331" s="6">
        <v>18.46875</v>
      </c>
      <c r="K6331" s="6">
        <v>18</v>
      </c>
      <c r="L6331" s="6">
        <v>42732.167832167797</v>
      </c>
    </row>
    <row r="6332" spans="1:12" ht="15" customHeight="1" x14ac:dyDescent="0.25">
      <c r="A6332" s="5">
        <v>35664</v>
      </c>
      <c r="B6332" s="6">
        <v>18.125</v>
      </c>
      <c r="C6332" s="2">
        <v>7444600</v>
      </c>
      <c r="D6332" s="6">
        <v>-0.21875</v>
      </c>
      <c r="E6332" s="6">
        <v>-1.19250425894378</v>
      </c>
      <c r="F6332" s="6">
        <v>-1.1925051654551699</v>
      </c>
      <c r="G6332" s="6">
        <v>20.425429999999999</v>
      </c>
      <c r="H6332" s="6">
        <v>47511.724941724897</v>
      </c>
      <c r="I6332" s="6">
        <v>18</v>
      </c>
      <c r="J6332" s="6">
        <v>18.25</v>
      </c>
      <c r="K6332" s="6">
        <v>17.5</v>
      </c>
      <c r="L6332" s="6">
        <v>42149.417249417202</v>
      </c>
    </row>
    <row r="6333" spans="1:12" ht="15" customHeight="1" x14ac:dyDescent="0.25">
      <c r="A6333" s="5">
        <v>35663</v>
      </c>
      <c r="B6333" s="6">
        <v>18.34375</v>
      </c>
      <c r="C6333" s="2">
        <v>4458800</v>
      </c>
      <c r="D6333" s="6">
        <v>-0.25</v>
      </c>
      <c r="E6333" s="6">
        <v>-1.3445378151260401</v>
      </c>
      <c r="F6333" s="6">
        <v>-1.3445374782484401</v>
      </c>
      <c r="G6333" s="6">
        <v>20.671944</v>
      </c>
      <c r="H6333" s="6">
        <v>48086.349650349599</v>
      </c>
      <c r="I6333" s="6">
        <v>18.65625</v>
      </c>
      <c r="J6333" s="6">
        <v>18.6875</v>
      </c>
      <c r="K6333" s="6">
        <v>18.21875</v>
      </c>
      <c r="L6333" s="6">
        <v>42659.324009324002</v>
      </c>
    </row>
    <row r="6334" spans="1:12" ht="15" customHeight="1" x14ac:dyDescent="0.25">
      <c r="A6334" s="5">
        <v>35662</v>
      </c>
      <c r="B6334" s="6">
        <v>18.59375</v>
      </c>
      <c r="C6334" s="2">
        <v>8105200</v>
      </c>
      <c r="D6334" s="6">
        <v>0.65625</v>
      </c>
      <c r="E6334" s="6">
        <v>3.6585365853658498</v>
      </c>
      <c r="F6334" s="6">
        <v>3.65853948119068</v>
      </c>
      <c r="G6334" s="6">
        <v>20.953673999999999</v>
      </c>
      <c r="H6334" s="6">
        <v>48743.062937062903</v>
      </c>
      <c r="I6334" s="6">
        <v>17.96875</v>
      </c>
      <c r="J6334" s="6">
        <v>18.78125</v>
      </c>
      <c r="K6334" s="6">
        <v>17.96875</v>
      </c>
      <c r="L6334" s="6">
        <v>43242.074592074503</v>
      </c>
    </row>
    <row r="6335" spans="1:12" ht="15" customHeight="1" x14ac:dyDescent="0.25">
      <c r="A6335" s="5">
        <v>35661</v>
      </c>
      <c r="B6335" s="6">
        <v>17.9375</v>
      </c>
      <c r="C6335" s="2">
        <v>5638200</v>
      </c>
      <c r="D6335" s="6">
        <v>9.375E-2</v>
      </c>
      <c r="E6335" s="6">
        <v>0.52539404553415503</v>
      </c>
      <c r="F6335" s="6">
        <v>0.52539017859327597</v>
      </c>
      <c r="G6335" s="6">
        <v>20.214131999999999</v>
      </c>
      <c r="H6335" s="6">
        <v>47019.188811188797</v>
      </c>
      <c r="I6335" s="6">
        <v>17.90625</v>
      </c>
      <c r="J6335" s="6">
        <v>17.96875</v>
      </c>
      <c r="K6335" s="6">
        <v>17.59375</v>
      </c>
      <c r="L6335" s="6">
        <v>41712.354312354299</v>
      </c>
    </row>
    <row r="6336" spans="1:12" ht="15" customHeight="1" x14ac:dyDescent="0.25">
      <c r="A6336" s="5">
        <v>35660</v>
      </c>
      <c r="B6336" s="6">
        <v>17.84375</v>
      </c>
      <c r="C6336" s="2">
        <v>5781600</v>
      </c>
      <c r="D6336" s="6">
        <v>0.3125</v>
      </c>
      <c r="E6336" s="6">
        <v>1.7825311942958999</v>
      </c>
      <c r="F6336" s="6">
        <v>1.7825384484559901</v>
      </c>
      <c r="G6336" s="6">
        <v>20.108484000000001</v>
      </c>
      <c r="H6336" s="6">
        <v>46772.923076922998</v>
      </c>
      <c r="I6336" s="6">
        <v>17.59375</v>
      </c>
      <c r="J6336" s="6">
        <v>17.9375</v>
      </c>
      <c r="K6336" s="6">
        <v>17.40625</v>
      </c>
      <c r="L6336" s="6">
        <v>41493.822843822803</v>
      </c>
    </row>
    <row r="6337" spans="1:12" ht="15" customHeight="1" x14ac:dyDescent="0.25">
      <c r="A6337" s="5">
        <v>35657</v>
      </c>
      <c r="B6337" s="6">
        <v>17.53125</v>
      </c>
      <c r="C6337" s="2">
        <v>11314000</v>
      </c>
      <c r="D6337" s="6">
        <v>-0.375</v>
      </c>
      <c r="E6337" s="6">
        <v>-2.0942408376963302</v>
      </c>
      <c r="F6337" s="6">
        <v>-2.0942501522752601</v>
      </c>
      <c r="G6337" s="6">
        <v>19.756319999999999</v>
      </c>
      <c r="H6337" s="6">
        <v>45952.0279720279</v>
      </c>
      <c r="I6337" s="6">
        <v>17.5</v>
      </c>
      <c r="J6337" s="6">
        <v>17.96875</v>
      </c>
      <c r="K6337" s="6">
        <v>17.375</v>
      </c>
      <c r="L6337" s="6">
        <v>40765.384615384603</v>
      </c>
    </row>
    <row r="6338" spans="1:12" ht="15" customHeight="1" x14ac:dyDescent="0.25">
      <c r="A6338" s="5">
        <v>35656</v>
      </c>
      <c r="B6338" s="6">
        <v>17.90625</v>
      </c>
      <c r="C6338" s="2">
        <v>6712600</v>
      </c>
      <c r="D6338" s="6">
        <v>-0.5625</v>
      </c>
      <c r="E6338" s="6">
        <v>-3.04568527918781</v>
      </c>
      <c r="F6338" s="6">
        <v>-3.04568210855152</v>
      </c>
      <c r="G6338" s="6">
        <v>20.178916999999998</v>
      </c>
      <c r="H6338" s="6">
        <v>46937.102564102497</v>
      </c>
      <c r="I6338" s="6">
        <v>18.53125</v>
      </c>
      <c r="J6338" s="6">
        <v>18.53125</v>
      </c>
      <c r="K6338" s="6">
        <v>17.53125</v>
      </c>
      <c r="L6338" s="6">
        <v>41639.510489510401</v>
      </c>
    </row>
    <row r="6339" spans="1:12" ht="15" customHeight="1" x14ac:dyDescent="0.25">
      <c r="A6339" s="5">
        <v>35655</v>
      </c>
      <c r="B6339" s="6">
        <v>18.46875</v>
      </c>
      <c r="C6339" s="2">
        <v>9353600</v>
      </c>
      <c r="D6339" s="6">
        <v>0.5</v>
      </c>
      <c r="E6339" s="6">
        <v>2.7826086956521601</v>
      </c>
      <c r="F6339" s="6">
        <v>2.78260289836465</v>
      </c>
      <c r="G6339" s="6">
        <v>20.812809000000001</v>
      </c>
      <c r="H6339" s="6">
        <v>48414.706293706302</v>
      </c>
      <c r="I6339" s="6">
        <v>18.25</v>
      </c>
      <c r="J6339" s="6">
        <v>18.625</v>
      </c>
      <c r="K6339" s="6">
        <v>17.875</v>
      </c>
      <c r="L6339" s="6">
        <v>42950.6993006993</v>
      </c>
    </row>
    <row r="6340" spans="1:12" ht="15" customHeight="1" x14ac:dyDescent="0.25">
      <c r="A6340" s="5">
        <v>35654</v>
      </c>
      <c r="B6340" s="6">
        <v>17.96875</v>
      </c>
      <c r="C6340" s="2">
        <v>7624200</v>
      </c>
      <c r="D6340" s="6">
        <v>-0.53125</v>
      </c>
      <c r="E6340" s="6">
        <v>-2.8716216216216202</v>
      </c>
      <c r="F6340" s="6">
        <v>-2.8716195960231401</v>
      </c>
      <c r="G6340" s="6">
        <v>20.24935</v>
      </c>
      <c r="H6340" s="6">
        <v>47101.282051282004</v>
      </c>
      <c r="I6340" s="6">
        <v>18.5625</v>
      </c>
      <c r="J6340" s="6">
        <v>18.75</v>
      </c>
      <c r="K6340" s="6">
        <v>17.875</v>
      </c>
      <c r="L6340" s="6">
        <v>41785.198135198101</v>
      </c>
    </row>
    <row r="6341" spans="1:12" ht="15" customHeight="1" x14ac:dyDescent="0.25">
      <c r="A6341" s="5">
        <v>35653</v>
      </c>
      <c r="B6341" s="6">
        <v>18.5</v>
      </c>
      <c r="C6341" s="2">
        <v>6363800</v>
      </c>
      <c r="D6341" s="6">
        <v>-3.125E-2</v>
      </c>
      <c r="E6341" s="6">
        <v>-0.168634064080941</v>
      </c>
      <c r="F6341" s="6">
        <v>-0.16863282051703399</v>
      </c>
      <c r="G6341" s="6">
        <v>20.848026000000001</v>
      </c>
      <c r="H6341" s="6">
        <v>48496.797202797199</v>
      </c>
      <c r="I6341" s="6">
        <v>18.59375</v>
      </c>
      <c r="J6341" s="6">
        <v>18.625</v>
      </c>
      <c r="K6341" s="6">
        <v>18.21875</v>
      </c>
      <c r="L6341" s="6">
        <v>43023.543123543102</v>
      </c>
    </row>
    <row r="6342" spans="1:12" ht="15" customHeight="1" x14ac:dyDescent="0.25">
      <c r="A6342" s="5">
        <v>35650</v>
      </c>
      <c r="B6342" s="6">
        <v>18.53125</v>
      </c>
      <c r="C6342" s="2">
        <v>5945000</v>
      </c>
      <c r="D6342" s="6">
        <v>-0.5</v>
      </c>
      <c r="E6342" s="6">
        <v>-2.6272577996715798</v>
      </c>
      <c r="F6342" s="6">
        <v>-2.6272525550666299</v>
      </c>
      <c r="G6342" s="6">
        <v>20.883241999999999</v>
      </c>
      <c r="H6342" s="6">
        <v>48578.885780885699</v>
      </c>
      <c r="I6342" s="6">
        <v>18.875</v>
      </c>
      <c r="J6342" s="6">
        <v>19</v>
      </c>
      <c r="K6342" s="6">
        <v>18.09375</v>
      </c>
      <c r="L6342" s="6">
        <v>43096.386946386898</v>
      </c>
    </row>
    <row r="6343" spans="1:12" ht="15" customHeight="1" x14ac:dyDescent="0.25">
      <c r="A6343" s="5">
        <v>35649</v>
      </c>
      <c r="B6343" s="6">
        <v>19.03125</v>
      </c>
      <c r="C6343" s="2">
        <v>6682600</v>
      </c>
      <c r="D6343" s="6">
        <v>-0.15625</v>
      </c>
      <c r="E6343" s="6">
        <v>-0.81433224755700295</v>
      </c>
      <c r="F6343" s="6">
        <v>-0.81434009607642599</v>
      </c>
      <c r="G6343" s="6">
        <v>21.446701000000001</v>
      </c>
      <c r="H6343" s="6">
        <v>49892.310023309998</v>
      </c>
      <c r="I6343" s="6">
        <v>19.28125</v>
      </c>
      <c r="J6343" s="6">
        <v>19.5</v>
      </c>
      <c r="K6343" s="6">
        <v>18.96875</v>
      </c>
      <c r="L6343" s="6">
        <v>44261.888111888104</v>
      </c>
    </row>
    <row r="6344" spans="1:12" ht="15" customHeight="1" x14ac:dyDescent="0.25">
      <c r="A6344" s="5">
        <v>35648</v>
      </c>
      <c r="B6344" s="6">
        <v>19.1875</v>
      </c>
      <c r="C6344" s="2">
        <v>6216800</v>
      </c>
      <c r="D6344" s="6">
        <v>0.375</v>
      </c>
      <c r="E6344" s="6">
        <v>1.9933554817275601</v>
      </c>
      <c r="F6344" s="6">
        <v>1.99335968152734</v>
      </c>
      <c r="G6344" s="6">
        <v>21.622783999999999</v>
      </c>
      <c r="H6344" s="6">
        <v>50302.7599067599</v>
      </c>
      <c r="I6344" s="6">
        <v>18.71875</v>
      </c>
      <c r="J6344" s="6">
        <v>19.21875</v>
      </c>
      <c r="K6344" s="6">
        <v>18.6875</v>
      </c>
      <c r="L6344" s="6">
        <v>44626.107226107197</v>
      </c>
    </row>
    <row r="6345" spans="1:12" ht="15" customHeight="1" x14ac:dyDescent="0.25">
      <c r="A6345" s="5">
        <v>35647</v>
      </c>
      <c r="B6345" s="6">
        <v>18.8125</v>
      </c>
      <c r="C6345" s="2">
        <v>3881946</v>
      </c>
      <c r="D6345" s="6">
        <v>-0.125</v>
      </c>
      <c r="E6345" s="6">
        <v>-0.66006600660065695</v>
      </c>
      <c r="F6345" s="6">
        <v>-0.66006583648894301</v>
      </c>
      <c r="G6345" s="6">
        <v>21.200188000000001</v>
      </c>
      <c r="H6345" s="6">
        <v>49317.687645687598</v>
      </c>
      <c r="I6345" s="6">
        <v>18.9375</v>
      </c>
      <c r="J6345" s="6">
        <v>18.96875</v>
      </c>
      <c r="K6345" s="6">
        <v>18.6875</v>
      </c>
      <c r="L6345" s="6">
        <v>43751.981351981303</v>
      </c>
    </row>
    <row r="6346" spans="1:12" ht="15" customHeight="1" x14ac:dyDescent="0.25">
      <c r="A6346" s="5">
        <v>35646</v>
      </c>
      <c r="B6346" s="6">
        <v>18.9375</v>
      </c>
      <c r="C6346" s="2">
        <v>6059400</v>
      </c>
      <c r="D6346" s="6">
        <v>0.59375</v>
      </c>
      <c r="E6346" s="6">
        <v>3.2367972742759701</v>
      </c>
      <c r="F6346" s="6">
        <v>3.2367976616035601</v>
      </c>
      <c r="G6346" s="6">
        <v>21.341052999999999</v>
      </c>
      <c r="H6346" s="6">
        <v>49646.044289044199</v>
      </c>
      <c r="I6346" s="6">
        <v>18.375</v>
      </c>
      <c r="J6346" s="6">
        <v>19.125</v>
      </c>
      <c r="K6346" s="6">
        <v>18.375</v>
      </c>
      <c r="L6346" s="6">
        <v>44043.356643356601</v>
      </c>
    </row>
    <row r="6347" spans="1:12" ht="15" customHeight="1" x14ac:dyDescent="0.25">
      <c r="A6347" s="5">
        <v>35643</v>
      </c>
      <c r="B6347" s="6">
        <v>18.34375</v>
      </c>
      <c r="C6347" s="2">
        <v>7329000</v>
      </c>
      <c r="D6347" s="6">
        <v>-0.40625</v>
      </c>
      <c r="E6347" s="6">
        <v>-2.1666666666666599</v>
      </c>
      <c r="F6347" s="6">
        <v>-2.1666649707959098</v>
      </c>
      <c r="G6347" s="6">
        <v>20.671944</v>
      </c>
      <c r="H6347" s="6">
        <v>48086.349650349599</v>
      </c>
      <c r="I6347" s="6">
        <v>18.75</v>
      </c>
      <c r="J6347" s="6">
        <v>18.75</v>
      </c>
      <c r="K6347" s="6">
        <v>18.125</v>
      </c>
      <c r="L6347" s="6">
        <v>42659.324009324002</v>
      </c>
    </row>
    <row r="6348" spans="1:12" ht="15" customHeight="1" x14ac:dyDescent="0.25">
      <c r="A6348" s="5">
        <v>35642</v>
      </c>
      <c r="B6348" s="6">
        <v>18.75</v>
      </c>
      <c r="C6348" s="2">
        <v>4621800</v>
      </c>
      <c r="D6348" s="6">
        <v>-0.1875</v>
      </c>
      <c r="E6348" s="6">
        <v>-0.99009900990099098</v>
      </c>
      <c r="F6348" s="6">
        <v>-0.99010109763562004</v>
      </c>
      <c r="G6348" s="6">
        <v>21.129754999999999</v>
      </c>
      <c r="H6348" s="6">
        <v>49153.508158508099</v>
      </c>
      <c r="I6348" s="6">
        <v>18.84375</v>
      </c>
      <c r="J6348" s="6">
        <v>18.9375</v>
      </c>
      <c r="K6348" s="6">
        <v>18.75</v>
      </c>
      <c r="L6348" s="6">
        <v>43606.293706293698</v>
      </c>
    </row>
    <row r="6349" spans="1:12" ht="15" customHeight="1" x14ac:dyDescent="0.25">
      <c r="A6349" s="5">
        <v>35641</v>
      </c>
      <c r="B6349" s="6">
        <v>18.9375</v>
      </c>
      <c r="C6349" s="2">
        <v>5946600</v>
      </c>
      <c r="D6349" s="6">
        <v>6.25E-2</v>
      </c>
      <c r="E6349" s="6">
        <v>0.33112582781456001</v>
      </c>
      <c r="F6349" s="6">
        <v>0.33112810063833298</v>
      </c>
      <c r="G6349" s="6">
        <v>21.341052999999999</v>
      </c>
      <c r="H6349" s="6">
        <v>49646.044289044199</v>
      </c>
      <c r="I6349" s="6">
        <v>18.96875</v>
      </c>
      <c r="J6349" s="6">
        <v>19.03125</v>
      </c>
      <c r="K6349" s="6">
        <v>18.8125</v>
      </c>
      <c r="L6349" s="6">
        <v>44043.356643356601</v>
      </c>
    </row>
    <row r="6350" spans="1:12" ht="15" customHeight="1" x14ac:dyDescent="0.25">
      <c r="A6350" s="5">
        <v>35640</v>
      </c>
      <c r="B6350" s="6">
        <v>18.875</v>
      </c>
      <c r="C6350" s="2">
        <v>6814400</v>
      </c>
      <c r="D6350" s="6">
        <v>-0.40625</v>
      </c>
      <c r="E6350" s="6">
        <v>-2.1069692058346798</v>
      </c>
      <c r="F6350" s="6">
        <v>-2.1069720999656001</v>
      </c>
      <c r="G6350" s="6">
        <v>21.270620000000001</v>
      </c>
      <c r="H6350" s="6">
        <v>49481.864801864802</v>
      </c>
      <c r="I6350" s="6">
        <v>19.34375</v>
      </c>
      <c r="J6350" s="6">
        <v>19.375</v>
      </c>
      <c r="K6350" s="6">
        <v>18.75</v>
      </c>
      <c r="L6350" s="6">
        <v>43897.668997668901</v>
      </c>
    </row>
    <row r="6351" spans="1:12" ht="15" customHeight="1" x14ac:dyDescent="0.25">
      <c r="A6351" s="5">
        <v>35639</v>
      </c>
      <c r="B6351" s="6">
        <v>19.28125</v>
      </c>
      <c r="C6351" s="2">
        <v>7858600</v>
      </c>
      <c r="D6351" s="6">
        <v>9.375E-2</v>
      </c>
      <c r="E6351" s="6">
        <v>0.488599348534202</v>
      </c>
      <c r="F6351" s="6">
        <v>0.488595733093388</v>
      </c>
      <c r="G6351" s="6">
        <v>21.728432000000002</v>
      </c>
      <c r="H6351" s="6">
        <v>50549.025641025597</v>
      </c>
      <c r="I6351" s="6">
        <v>19.125</v>
      </c>
      <c r="J6351" s="6">
        <v>19.5625</v>
      </c>
      <c r="K6351" s="6">
        <v>19.125</v>
      </c>
      <c r="L6351" s="6">
        <v>44844.638694638597</v>
      </c>
    </row>
    <row r="6352" spans="1:12" ht="15" customHeight="1" x14ac:dyDescent="0.25">
      <c r="A6352" s="5">
        <v>35636</v>
      </c>
      <c r="B6352" s="6">
        <v>19.1875</v>
      </c>
      <c r="C6352" s="2">
        <v>10161000</v>
      </c>
      <c r="D6352" s="6">
        <v>0.6875</v>
      </c>
      <c r="E6352" s="6">
        <v>3.7162162162161998</v>
      </c>
      <c r="F6352" s="6">
        <v>3.71621754500881</v>
      </c>
      <c r="G6352" s="6">
        <v>21.622783999999999</v>
      </c>
      <c r="H6352" s="6">
        <v>50302.7599067599</v>
      </c>
      <c r="I6352" s="6">
        <v>18.59375</v>
      </c>
      <c r="J6352" s="6">
        <v>19.375</v>
      </c>
      <c r="K6352" s="6">
        <v>18.59375</v>
      </c>
      <c r="L6352" s="6">
        <v>44626.107226107197</v>
      </c>
    </row>
    <row r="6353" spans="1:12" ht="15" customHeight="1" x14ac:dyDescent="0.25">
      <c r="A6353" s="5">
        <v>35635</v>
      </c>
      <c r="B6353" s="6">
        <v>18.5</v>
      </c>
      <c r="C6353" s="2">
        <v>6680200</v>
      </c>
      <c r="D6353" s="6">
        <v>0.25</v>
      </c>
      <c r="E6353" s="6">
        <v>1.3698630136986301</v>
      </c>
      <c r="F6353" s="6">
        <v>1.3698626140555299</v>
      </c>
      <c r="G6353" s="6">
        <v>20.848026000000001</v>
      </c>
      <c r="H6353" s="6">
        <v>48496.797202797199</v>
      </c>
      <c r="I6353" s="6">
        <v>18.40625</v>
      </c>
      <c r="J6353" s="6">
        <v>18.625</v>
      </c>
      <c r="K6353" s="6">
        <v>18.15625</v>
      </c>
      <c r="L6353" s="6">
        <v>43023.543123543102</v>
      </c>
    </row>
    <row r="6354" spans="1:12" ht="15" customHeight="1" x14ac:dyDescent="0.25">
      <c r="A6354" s="5">
        <v>35634</v>
      </c>
      <c r="B6354" s="6">
        <v>18.25</v>
      </c>
      <c r="C6354" s="2">
        <v>13508200</v>
      </c>
      <c r="D6354" s="6">
        <v>0.1875</v>
      </c>
      <c r="E6354" s="6">
        <v>1.0380622837370099</v>
      </c>
      <c r="F6354" s="6">
        <v>1.03806445964771</v>
      </c>
      <c r="G6354" s="6">
        <v>20.566296000000001</v>
      </c>
      <c r="H6354" s="6">
        <v>47840.083916083902</v>
      </c>
      <c r="I6354" s="6">
        <v>18.09375</v>
      </c>
      <c r="J6354" s="6">
        <v>18.5625</v>
      </c>
      <c r="K6354" s="6">
        <v>17.78125</v>
      </c>
      <c r="L6354" s="6">
        <v>42440.792540792499</v>
      </c>
    </row>
    <row r="6355" spans="1:12" ht="15" customHeight="1" x14ac:dyDescent="0.25">
      <c r="A6355" s="5">
        <v>35633</v>
      </c>
      <c r="B6355" s="6">
        <v>18.0625</v>
      </c>
      <c r="C6355" s="2">
        <v>9170000</v>
      </c>
      <c r="D6355" s="6">
        <v>0.1875</v>
      </c>
      <c r="E6355" s="6">
        <v>1.0489510489510401</v>
      </c>
      <c r="F6355" s="6">
        <v>1.0489532707496501</v>
      </c>
      <c r="G6355" s="6">
        <v>20.354997999999998</v>
      </c>
      <c r="H6355" s="6">
        <v>47347.5477855477</v>
      </c>
      <c r="I6355" s="6">
        <v>17.875</v>
      </c>
      <c r="J6355" s="6">
        <v>18.09375</v>
      </c>
      <c r="K6355" s="6">
        <v>17.71875</v>
      </c>
      <c r="L6355" s="6">
        <v>42003.729603729596</v>
      </c>
    </row>
    <row r="6356" spans="1:12" ht="15" customHeight="1" x14ac:dyDescent="0.25">
      <c r="A6356" s="5">
        <v>35632</v>
      </c>
      <c r="B6356" s="6">
        <v>17.875</v>
      </c>
      <c r="C6356" s="2">
        <v>10963000</v>
      </c>
      <c r="D6356" s="6">
        <v>0.375</v>
      </c>
      <c r="E6356" s="6">
        <v>2.1428571428571299</v>
      </c>
      <c r="F6356" s="6">
        <v>2.1428514201992499</v>
      </c>
      <c r="G6356" s="6">
        <v>20.143699999999999</v>
      </c>
      <c r="H6356" s="6">
        <v>46855.0116550116</v>
      </c>
      <c r="I6356" s="6">
        <v>17.4375</v>
      </c>
      <c r="J6356" s="6">
        <v>17.875</v>
      </c>
      <c r="K6356" s="6">
        <v>17.40625</v>
      </c>
      <c r="L6356" s="6">
        <v>41566.666666666599</v>
      </c>
    </row>
    <row r="6357" spans="1:12" ht="15" customHeight="1" x14ac:dyDescent="0.25">
      <c r="A6357" s="5">
        <v>35629</v>
      </c>
      <c r="B6357" s="6">
        <v>17.5</v>
      </c>
      <c r="C6357" s="2">
        <v>8952400</v>
      </c>
      <c r="D6357" s="6">
        <v>-0.25</v>
      </c>
      <c r="E6357" s="6">
        <v>-1.40845070422535</v>
      </c>
      <c r="F6357" s="6">
        <v>-1.4084404239919299</v>
      </c>
      <c r="G6357" s="6">
        <v>19.721105999999999</v>
      </c>
      <c r="H6357" s="6">
        <v>45869.944055943997</v>
      </c>
      <c r="I6357" s="6">
        <v>17.625</v>
      </c>
      <c r="J6357" s="6">
        <v>17.6875</v>
      </c>
      <c r="K6357" s="6">
        <v>17.3125</v>
      </c>
      <c r="L6357" s="6">
        <v>40692.540792540698</v>
      </c>
    </row>
    <row r="6358" spans="1:12" ht="15" customHeight="1" x14ac:dyDescent="0.25">
      <c r="A6358" s="5">
        <v>35628</v>
      </c>
      <c r="B6358" s="6">
        <v>17.75</v>
      </c>
      <c r="C6358" s="2">
        <v>7179800</v>
      </c>
      <c r="D6358" s="6">
        <v>-0.15625</v>
      </c>
      <c r="E6358" s="6">
        <v>-0.87260034904014205</v>
      </c>
      <c r="F6358" s="6">
        <v>-0.87260877280975702</v>
      </c>
      <c r="G6358" s="6">
        <v>20.002834</v>
      </c>
      <c r="H6358" s="6">
        <v>46526.652680652602</v>
      </c>
      <c r="I6358" s="6">
        <v>17.875</v>
      </c>
      <c r="J6358" s="6">
        <v>17.90625</v>
      </c>
      <c r="K6358" s="6">
        <v>17.6875</v>
      </c>
      <c r="L6358" s="6">
        <v>41275.291375291301</v>
      </c>
    </row>
    <row r="6359" spans="1:12" ht="15" customHeight="1" x14ac:dyDescent="0.25">
      <c r="A6359" s="5">
        <v>35627</v>
      </c>
      <c r="B6359" s="6">
        <v>17.90625</v>
      </c>
      <c r="C6359" s="2">
        <v>6320800</v>
      </c>
      <c r="D6359" s="6">
        <v>3.125E-2</v>
      </c>
      <c r="E6359" s="6">
        <v>0.17482517482516599</v>
      </c>
      <c r="F6359" s="6">
        <v>0.17482885467912099</v>
      </c>
      <c r="G6359" s="6">
        <v>20.178916999999998</v>
      </c>
      <c r="H6359" s="6">
        <v>46937.102564102497</v>
      </c>
      <c r="I6359" s="6">
        <v>17.84375</v>
      </c>
      <c r="J6359" s="6">
        <v>18</v>
      </c>
      <c r="K6359" s="6">
        <v>17.78125</v>
      </c>
      <c r="L6359" s="6">
        <v>41639.510489510401</v>
      </c>
    </row>
    <row r="6360" spans="1:12" ht="15" customHeight="1" x14ac:dyDescent="0.25">
      <c r="A6360" s="5">
        <v>35626</v>
      </c>
      <c r="B6360" s="6">
        <v>17.875</v>
      </c>
      <c r="C6360" s="2">
        <v>5570200</v>
      </c>
      <c r="D6360" s="6">
        <v>3.125E-2</v>
      </c>
      <c r="E6360" s="6">
        <v>0.175131348511392</v>
      </c>
      <c r="F6360" s="6">
        <v>0.17513005953109201</v>
      </c>
      <c r="G6360" s="6">
        <v>20.143699999999999</v>
      </c>
      <c r="H6360" s="6">
        <v>46855.0116550116</v>
      </c>
      <c r="I6360" s="6">
        <v>17.84375</v>
      </c>
      <c r="J6360" s="6">
        <v>17.875</v>
      </c>
      <c r="K6360" s="6">
        <v>17.53125</v>
      </c>
      <c r="L6360" s="6">
        <v>41566.666666666599</v>
      </c>
    </row>
    <row r="6361" spans="1:12" ht="15" customHeight="1" x14ac:dyDescent="0.25">
      <c r="A6361" s="5">
        <v>35625</v>
      </c>
      <c r="B6361" s="6">
        <v>17.84375</v>
      </c>
      <c r="C6361" s="2">
        <v>7645800</v>
      </c>
      <c r="D6361" s="6">
        <v>0.125</v>
      </c>
      <c r="E6361" s="6">
        <v>0.70546737213403798</v>
      </c>
      <c r="F6361" s="6">
        <v>0.70546718664854502</v>
      </c>
      <c r="G6361" s="6">
        <v>20.108484000000001</v>
      </c>
      <c r="H6361" s="6">
        <v>46772.923076922998</v>
      </c>
      <c r="I6361" s="6">
        <v>17.78125</v>
      </c>
      <c r="J6361" s="6">
        <v>17.875</v>
      </c>
      <c r="K6361" s="6">
        <v>17.65625</v>
      </c>
      <c r="L6361" s="6">
        <v>41493.822843822803</v>
      </c>
    </row>
    <row r="6362" spans="1:12" ht="15" customHeight="1" x14ac:dyDescent="0.25">
      <c r="A6362" s="5">
        <v>35622</v>
      </c>
      <c r="B6362" s="6">
        <v>17.71875</v>
      </c>
      <c r="C6362" s="2">
        <v>6099800</v>
      </c>
      <c r="D6362" s="6">
        <v>0.1875</v>
      </c>
      <c r="E6362" s="6">
        <v>1.0695187165775399</v>
      </c>
      <c r="F6362" s="6">
        <v>1.0695261060764401</v>
      </c>
      <c r="G6362" s="6">
        <v>19.967618999999999</v>
      </c>
      <c r="H6362" s="6">
        <v>46444.566433566397</v>
      </c>
      <c r="I6362" s="6">
        <v>17.5625</v>
      </c>
      <c r="J6362" s="6">
        <v>17.75</v>
      </c>
      <c r="K6362" s="6">
        <v>17.53125</v>
      </c>
      <c r="L6362" s="6">
        <v>41202.447552447498</v>
      </c>
    </row>
    <row r="6363" spans="1:12" ht="15" customHeight="1" x14ac:dyDescent="0.25">
      <c r="A6363" s="5">
        <v>35621</v>
      </c>
      <c r="B6363" s="6">
        <v>17.53125</v>
      </c>
      <c r="C6363" s="2">
        <v>10703600</v>
      </c>
      <c r="D6363" s="6">
        <v>0.71875</v>
      </c>
      <c r="E6363" s="6">
        <v>4.2750929368029702</v>
      </c>
      <c r="F6363" s="6">
        <v>4.2750824591630998</v>
      </c>
      <c r="G6363" s="6">
        <v>19.756319999999999</v>
      </c>
      <c r="H6363" s="6">
        <v>45952.0279720279</v>
      </c>
      <c r="I6363" s="6">
        <v>17</v>
      </c>
      <c r="J6363" s="6">
        <v>17.75</v>
      </c>
      <c r="K6363" s="6">
        <v>17</v>
      </c>
      <c r="L6363" s="6">
        <v>40765.384615384603</v>
      </c>
    </row>
    <row r="6364" spans="1:12" ht="15" customHeight="1" x14ac:dyDescent="0.25">
      <c r="A6364" s="5">
        <v>35620</v>
      </c>
      <c r="B6364" s="6">
        <v>16.8125</v>
      </c>
      <c r="C6364" s="2">
        <v>8805200</v>
      </c>
      <c r="D6364" s="6">
        <v>-0.6875</v>
      </c>
      <c r="E6364" s="6">
        <v>-3.9285714285714199</v>
      </c>
      <c r="F6364" s="6">
        <v>-3.92857276868751</v>
      </c>
      <c r="G6364" s="6">
        <v>18.946348</v>
      </c>
      <c r="H6364" s="6">
        <v>44063.981351981303</v>
      </c>
      <c r="I6364" s="6">
        <v>17.53125</v>
      </c>
      <c r="J6364" s="6">
        <v>17.59375</v>
      </c>
      <c r="K6364" s="6">
        <v>16.59375</v>
      </c>
      <c r="L6364" s="6">
        <v>39089.976689976596</v>
      </c>
    </row>
    <row r="6365" spans="1:12" ht="15" customHeight="1" x14ac:dyDescent="0.25">
      <c r="A6365" s="5">
        <v>35619</v>
      </c>
      <c r="B6365" s="6">
        <v>17.5</v>
      </c>
      <c r="C6365" s="2">
        <v>4510800</v>
      </c>
      <c r="D6365" s="6">
        <v>-9.375E-2</v>
      </c>
      <c r="E6365" s="6">
        <v>-0.53285968028419195</v>
      </c>
      <c r="F6365" s="6">
        <v>-0.53285575641883698</v>
      </c>
      <c r="G6365" s="6">
        <v>19.721105999999999</v>
      </c>
      <c r="H6365" s="6">
        <v>45869.944055943997</v>
      </c>
      <c r="I6365" s="6">
        <v>17.53125</v>
      </c>
      <c r="J6365" s="6">
        <v>17.5625</v>
      </c>
      <c r="K6365" s="6">
        <v>17.40625</v>
      </c>
      <c r="L6365" s="6">
        <v>40692.540792540698</v>
      </c>
    </row>
    <row r="6366" spans="1:12" ht="15" customHeight="1" x14ac:dyDescent="0.25">
      <c r="A6366" s="5">
        <v>35618</v>
      </c>
      <c r="B6366" s="6">
        <v>17.59375</v>
      </c>
      <c r="C6366" s="2">
        <v>8523600</v>
      </c>
      <c r="D6366" s="6">
        <v>-0.125</v>
      </c>
      <c r="E6366" s="6">
        <v>-0.70546737213403798</v>
      </c>
      <c r="F6366" s="6">
        <v>-0.70546718664853403</v>
      </c>
      <c r="G6366" s="6">
        <v>19.826754000000001</v>
      </c>
      <c r="H6366" s="6">
        <v>46116.209790209701</v>
      </c>
      <c r="I6366" s="6">
        <v>17.84375</v>
      </c>
      <c r="J6366" s="6">
        <v>18</v>
      </c>
      <c r="K6366" s="6">
        <v>17.5</v>
      </c>
      <c r="L6366" s="6">
        <v>40911.0722610722</v>
      </c>
    </row>
    <row r="6367" spans="1:12" ht="15" customHeight="1" x14ac:dyDescent="0.25">
      <c r="A6367" s="5">
        <v>35614</v>
      </c>
      <c r="B6367" s="6">
        <v>17.71875</v>
      </c>
      <c r="C6367" s="2">
        <v>6471400</v>
      </c>
      <c r="D6367" s="6">
        <v>0.46875</v>
      </c>
      <c r="E6367" s="6">
        <v>2.7173913043478199</v>
      </c>
      <c r="F6367" s="6">
        <v>2.7173918914574098</v>
      </c>
      <c r="G6367" s="6">
        <v>19.967618999999999</v>
      </c>
      <c r="H6367" s="6">
        <v>46444.566433566397</v>
      </c>
      <c r="I6367" s="6">
        <v>17.40625</v>
      </c>
      <c r="J6367" s="6">
        <v>17.78125</v>
      </c>
      <c r="K6367" s="6">
        <v>17.40625</v>
      </c>
      <c r="L6367" s="6">
        <v>41202.447552447498</v>
      </c>
    </row>
    <row r="6368" spans="1:12" ht="15" customHeight="1" x14ac:dyDescent="0.25">
      <c r="A6368" s="5">
        <v>35613</v>
      </c>
      <c r="B6368" s="6">
        <v>17.25</v>
      </c>
      <c r="C6368" s="2">
        <v>4709600</v>
      </c>
      <c r="D6368" s="6">
        <v>0.28125</v>
      </c>
      <c r="E6368" s="6">
        <v>1.65745856353591</v>
      </c>
      <c r="F6368" s="6">
        <v>1.65745680112081</v>
      </c>
      <c r="G6368" s="6">
        <v>19.439374999999998</v>
      </c>
      <c r="H6368" s="6">
        <v>45213.228438228398</v>
      </c>
      <c r="I6368" s="6">
        <v>17</v>
      </c>
      <c r="J6368" s="6">
        <v>17.25</v>
      </c>
      <c r="K6368" s="6">
        <v>16.8125</v>
      </c>
      <c r="L6368" s="6">
        <v>40109.790209790197</v>
      </c>
    </row>
    <row r="6369" spans="1:12" ht="15" customHeight="1" x14ac:dyDescent="0.25">
      <c r="A6369" s="5">
        <v>35612</v>
      </c>
      <c r="B6369" s="6">
        <v>16.96875</v>
      </c>
      <c r="C6369" s="2">
        <v>7282000</v>
      </c>
      <c r="D6369" s="6">
        <v>6.25E-2</v>
      </c>
      <c r="E6369" s="6">
        <v>0.36968576709797102</v>
      </c>
      <c r="F6369" s="6">
        <v>0.36968829932571001</v>
      </c>
      <c r="G6369" s="6">
        <v>19.122429</v>
      </c>
      <c r="H6369" s="6">
        <v>44474.426573426499</v>
      </c>
      <c r="I6369" s="6">
        <v>16.96875</v>
      </c>
      <c r="J6369" s="6">
        <v>17.03125</v>
      </c>
      <c r="K6369" s="6">
        <v>16.8125</v>
      </c>
      <c r="L6369" s="6">
        <v>39454.195804195799</v>
      </c>
    </row>
    <row r="6370" spans="1:12" ht="15" customHeight="1" x14ac:dyDescent="0.25">
      <c r="A6370" s="5">
        <v>35611</v>
      </c>
      <c r="B6370" s="6">
        <v>16.90625</v>
      </c>
      <c r="C6370" s="2">
        <v>8478600</v>
      </c>
      <c r="D6370" s="6">
        <v>0.5625</v>
      </c>
      <c r="E6370" s="6">
        <v>3.4416826003823999</v>
      </c>
      <c r="F6370" s="6">
        <v>3.4416789046255598</v>
      </c>
      <c r="G6370" s="6">
        <v>19.051995999999999</v>
      </c>
      <c r="H6370" s="6">
        <v>44310.247086247</v>
      </c>
      <c r="I6370" s="6">
        <v>16.5625</v>
      </c>
      <c r="J6370" s="6">
        <v>16.96875</v>
      </c>
      <c r="K6370" s="6">
        <v>16.375</v>
      </c>
      <c r="L6370" s="6">
        <v>39308.508158508099</v>
      </c>
    </row>
    <row r="6371" spans="1:12" ht="15" customHeight="1" x14ac:dyDescent="0.25">
      <c r="A6371" s="5">
        <v>35608</v>
      </c>
      <c r="B6371" s="6">
        <v>16.34375</v>
      </c>
      <c r="C6371" s="2">
        <v>5120400</v>
      </c>
      <c r="D6371" s="6">
        <v>-0.15625</v>
      </c>
      <c r="E6371" s="6">
        <v>-0.94696969696970101</v>
      </c>
      <c r="F6371" s="6">
        <v>-0.946968097821976</v>
      </c>
      <c r="G6371" s="6">
        <v>18.418104</v>
      </c>
      <c r="H6371" s="6">
        <v>42832.643356643297</v>
      </c>
      <c r="I6371" s="6">
        <v>16.625</v>
      </c>
      <c r="J6371" s="6">
        <v>16.65625</v>
      </c>
      <c r="K6371" s="6">
        <v>16.34375</v>
      </c>
      <c r="L6371" s="6">
        <v>37997.319347319302</v>
      </c>
    </row>
    <row r="6372" spans="1:12" ht="15" customHeight="1" x14ac:dyDescent="0.25">
      <c r="A6372" s="5">
        <v>35607</v>
      </c>
      <c r="B6372" s="6">
        <v>16.5</v>
      </c>
      <c r="C6372" s="2">
        <v>6051600</v>
      </c>
      <c r="D6372" s="6">
        <v>0.15625</v>
      </c>
      <c r="E6372" s="6">
        <v>0.95602294455065995</v>
      </c>
      <c r="F6372" s="6">
        <v>0.95602131468037699</v>
      </c>
      <c r="G6372" s="6">
        <v>18.594185</v>
      </c>
      <c r="H6372" s="6">
        <v>43243.0885780885</v>
      </c>
      <c r="I6372" s="6">
        <v>16.4375</v>
      </c>
      <c r="J6372" s="6">
        <v>16.8125</v>
      </c>
      <c r="K6372" s="6">
        <v>16.34375</v>
      </c>
      <c r="L6372" s="6">
        <v>38361.538461538403</v>
      </c>
    </row>
    <row r="6373" spans="1:12" ht="15" customHeight="1" x14ac:dyDescent="0.25">
      <c r="A6373" s="5">
        <v>35606</v>
      </c>
      <c r="B6373" s="6">
        <v>16.34375</v>
      </c>
      <c r="C6373" s="2">
        <v>9015800</v>
      </c>
      <c r="D6373" s="6">
        <v>-0.4375</v>
      </c>
      <c r="E6373" s="6">
        <v>-2.6070763500931</v>
      </c>
      <c r="F6373" s="6">
        <v>-2.6070679012835298</v>
      </c>
      <c r="G6373" s="6">
        <v>18.418104</v>
      </c>
      <c r="H6373" s="6">
        <v>42832.643356643297</v>
      </c>
      <c r="I6373" s="6">
        <v>16.78125</v>
      </c>
      <c r="J6373" s="6">
        <v>16.90625</v>
      </c>
      <c r="K6373" s="6">
        <v>16.125</v>
      </c>
      <c r="L6373" s="6">
        <v>37997.319347319302</v>
      </c>
    </row>
    <row r="6374" spans="1:12" ht="15" customHeight="1" x14ac:dyDescent="0.25">
      <c r="A6374" s="5">
        <v>35605</v>
      </c>
      <c r="B6374" s="6">
        <v>16.78125</v>
      </c>
      <c r="C6374" s="2">
        <v>5773800</v>
      </c>
      <c r="D6374" s="6">
        <v>0.46875</v>
      </c>
      <c r="E6374" s="6">
        <v>2.8735632183908</v>
      </c>
      <c r="F6374" s="6">
        <v>2.8735584350815002</v>
      </c>
      <c r="G6374" s="6">
        <v>18.91113</v>
      </c>
      <c r="H6374" s="6">
        <v>43981.888111888104</v>
      </c>
      <c r="I6374" s="6">
        <v>16.3125</v>
      </c>
      <c r="J6374" s="6">
        <v>16.8125</v>
      </c>
      <c r="K6374" s="6">
        <v>16.25</v>
      </c>
      <c r="L6374" s="6">
        <v>39017.132867132801</v>
      </c>
    </row>
    <row r="6375" spans="1:12" ht="15" customHeight="1" x14ac:dyDescent="0.25">
      <c r="A6375" s="5">
        <v>35604</v>
      </c>
      <c r="B6375" s="6">
        <v>16.3125</v>
      </c>
      <c r="C6375" s="2">
        <v>4654600</v>
      </c>
      <c r="D6375" s="6">
        <v>-0.5625</v>
      </c>
      <c r="E6375" s="6">
        <v>-3.3333333333333299</v>
      </c>
      <c r="F6375" s="6">
        <v>-3.3333350861712598</v>
      </c>
      <c r="G6375" s="6">
        <v>18.382887</v>
      </c>
      <c r="H6375" s="6">
        <v>42750.5524475524</v>
      </c>
      <c r="I6375" s="6">
        <v>16.75</v>
      </c>
      <c r="J6375" s="6">
        <v>16.875</v>
      </c>
      <c r="K6375" s="6">
        <v>16.3125</v>
      </c>
      <c r="L6375" s="6">
        <v>37924.4755244755</v>
      </c>
    </row>
    <row r="6376" spans="1:12" ht="15" customHeight="1" x14ac:dyDescent="0.25">
      <c r="A6376" s="5">
        <v>35601</v>
      </c>
      <c r="B6376" s="6">
        <v>16.875</v>
      </c>
      <c r="C6376" s="2">
        <v>11851800</v>
      </c>
      <c r="D6376" s="6">
        <v>0.375</v>
      </c>
      <c r="E6376" s="6">
        <v>2.2727272727272698</v>
      </c>
      <c r="F6376" s="6">
        <v>2.2727266615880199</v>
      </c>
      <c r="G6376" s="6">
        <v>19.016780000000001</v>
      </c>
      <c r="H6376" s="6">
        <v>44228.1585081585</v>
      </c>
      <c r="I6376" s="6">
        <v>16.5625</v>
      </c>
      <c r="J6376" s="6">
        <v>16.875</v>
      </c>
      <c r="K6376" s="6">
        <v>16.5</v>
      </c>
      <c r="L6376" s="6">
        <v>39235.664335664304</v>
      </c>
    </row>
    <row r="6377" spans="1:12" ht="15" customHeight="1" x14ac:dyDescent="0.25">
      <c r="A6377" s="5">
        <v>35600</v>
      </c>
      <c r="B6377" s="6">
        <v>16.5</v>
      </c>
      <c r="C6377" s="2">
        <v>5087200</v>
      </c>
      <c r="D6377" s="6"/>
      <c r="E6377" s="6"/>
      <c r="F6377" s="6"/>
      <c r="G6377" s="6">
        <v>18.594185</v>
      </c>
      <c r="H6377" s="6">
        <v>43243.0885780885</v>
      </c>
      <c r="I6377" s="6">
        <v>16.5</v>
      </c>
      <c r="J6377" s="6">
        <v>16.5625</v>
      </c>
      <c r="K6377" s="6">
        <v>16.4375</v>
      </c>
      <c r="L6377" s="6">
        <v>38361.538461538403</v>
      </c>
    </row>
    <row r="6378" spans="1:12" ht="15" customHeight="1" x14ac:dyDescent="0.25">
      <c r="A6378" s="5">
        <v>35599</v>
      </c>
      <c r="B6378" s="6">
        <v>16.5</v>
      </c>
      <c r="C6378" s="2">
        <v>4703400</v>
      </c>
      <c r="D6378" s="6">
        <v>-0.1875</v>
      </c>
      <c r="E6378" s="6">
        <v>-1.1235955056179801</v>
      </c>
      <c r="F6378" s="6">
        <v>-0.92134136483784601</v>
      </c>
      <c r="G6378" s="6">
        <v>18.594185</v>
      </c>
      <c r="H6378" s="6">
        <v>43243.0885780885</v>
      </c>
      <c r="I6378" s="6">
        <v>16.5</v>
      </c>
      <c r="J6378" s="6">
        <v>16.5625</v>
      </c>
      <c r="K6378" s="6">
        <v>16.4375</v>
      </c>
      <c r="L6378" s="6">
        <v>38361.538461538403</v>
      </c>
    </row>
    <row r="6379" spans="1:12" ht="15" customHeight="1" x14ac:dyDescent="0.25">
      <c r="A6379" s="5">
        <v>35598</v>
      </c>
      <c r="B6379" s="6">
        <v>16.6875</v>
      </c>
      <c r="C6379" s="2">
        <v>8668400</v>
      </c>
      <c r="D6379" s="6">
        <v>0.25</v>
      </c>
      <c r="E6379" s="6">
        <v>1.5209125475284999</v>
      </c>
      <c r="F6379" s="6">
        <v>1.52091273264507</v>
      </c>
      <c r="G6379" s="6">
        <v>18.767094</v>
      </c>
      <c r="H6379" s="6">
        <v>43646.139860139803</v>
      </c>
      <c r="I6379" s="6">
        <v>16.5625</v>
      </c>
      <c r="J6379" s="6">
        <v>16.75</v>
      </c>
      <c r="K6379" s="6">
        <v>16.5</v>
      </c>
      <c r="L6379" s="6">
        <v>38798.6013986014</v>
      </c>
    </row>
    <row r="6380" spans="1:12" ht="15" customHeight="1" x14ac:dyDescent="0.25">
      <c r="A6380" s="5">
        <v>35597</v>
      </c>
      <c r="B6380" s="6">
        <v>16.4375</v>
      </c>
      <c r="C6380" s="2">
        <v>7177600</v>
      </c>
      <c r="D6380" s="6">
        <v>0.4375</v>
      </c>
      <c r="E6380" s="6">
        <v>2.734375</v>
      </c>
      <c r="F6380" s="6">
        <v>2.7343796239584601</v>
      </c>
      <c r="G6380" s="6">
        <v>18.485938999999998</v>
      </c>
      <c r="H6380" s="6">
        <v>42990.766899766801</v>
      </c>
      <c r="I6380" s="6">
        <v>16.0625</v>
      </c>
      <c r="J6380" s="6">
        <v>16.5</v>
      </c>
      <c r="K6380" s="6">
        <v>16.0625</v>
      </c>
      <c r="L6380" s="6">
        <v>38215.850815850798</v>
      </c>
    </row>
    <row r="6381" spans="1:12" ht="15" customHeight="1" x14ac:dyDescent="0.25">
      <c r="A6381" s="5">
        <v>35594</v>
      </c>
      <c r="B6381" s="6">
        <v>16</v>
      </c>
      <c r="C6381" s="2">
        <v>7488200</v>
      </c>
      <c r="D6381" s="6">
        <v>0.1875</v>
      </c>
      <c r="E6381" s="6">
        <v>1.1857707509881299</v>
      </c>
      <c r="F6381" s="6">
        <v>1.1857638385132001</v>
      </c>
      <c r="G6381" s="6">
        <v>17.993917</v>
      </c>
      <c r="H6381" s="6">
        <v>41843.862470862397</v>
      </c>
      <c r="I6381" s="6">
        <v>15.875</v>
      </c>
      <c r="J6381" s="6">
        <v>16.0625</v>
      </c>
      <c r="K6381" s="6">
        <v>15.875</v>
      </c>
      <c r="L6381" s="6">
        <v>37196.037296037299</v>
      </c>
    </row>
    <row r="6382" spans="1:12" ht="15" customHeight="1" x14ac:dyDescent="0.25">
      <c r="A6382" s="5">
        <v>35593</v>
      </c>
      <c r="B6382" s="6">
        <v>15.8125</v>
      </c>
      <c r="C6382" s="2">
        <v>7285000</v>
      </c>
      <c r="D6382" s="6">
        <v>0.125</v>
      </c>
      <c r="E6382" s="6">
        <v>0.79681274900398302</v>
      </c>
      <c r="F6382" s="6">
        <v>0.79682139799790397</v>
      </c>
      <c r="G6382" s="6">
        <v>17.783052000000001</v>
      </c>
      <c r="H6382" s="6">
        <v>41352.335664335602</v>
      </c>
      <c r="I6382" s="6">
        <v>15.75</v>
      </c>
      <c r="J6382" s="6">
        <v>15.875</v>
      </c>
      <c r="K6382" s="6">
        <v>15.6875</v>
      </c>
      <c r="L6382" s="6">
        <v>36758.974358974301</v>
      </c>
    </row>
    <row r="6383" spans="1:12" ht="15" customHeight="1" x14ac:dyDescent="0.25">
      <c r="A6383" s="5">
        <v>35592</v>
      </c>
      <c r="B6383" s="6">
        <v>15.6875</v>
      </c>
      <c r="C6383" s="2">
        <v>7370200</v>
      </c>
      <c r="D6383" s="6"/>
      <c r="E6383" s="6"/>
      <c r="F6383" s="6"/>
      <c r="G6383" s="6">
        <v>17.642472999999999</v>
      </c>
      <c r="H6383" s="6">
        <v>41024.6456876456</v>
      </c>
      <c r="I6383" s="6">
        <v>15.5</v>
      </c>
      <c r="J6383" s="6">
        <v>15.75</v>
      </c>
      <c r="K6383" s="6">
        <v>15.4375</v>
      </c>
      <c r="L6383" s="6">
        <v>36467.599067599003</v>
      </c>
    </row>
    <row r="6384" spans="1:12" ht="15" customHeight="1" x14ac:dyDescent="0.25">
      <c r="A6384" s="5">
        <v>35591</v>
      </c>
      <c r="B6384" s="6">
        <v>15.6875</v>
      </c>
      <c r="C6384" s="2">
        <v>7141400</v>
      </c>
      <c r="D6384" s="6">
        <v>-0.25</v>
      </c>
      <c r="E6384" s="6">
        <v>-1.5686274509803899</v>
      </c>
      <c r="F6384" s="6">
        <v>-1.5686387188309501</v>
      </c>
      <c r="G6384" s="6">
        <v>17.642472999999999</v>
      </c>
      <c r="H6384" s="6">
        <v>41024.6456876456</v>
      </c>
      <c r="I6384" s="6">
        <v>16</v>
      </c>
      <c r="J6384" s="6">
        <v>16</v>
      </c>
      <c r="K6384" s="6">
        <v>15.6875</v>
      </c>
      <c r="L6384" s="6">
        <v>36467.599067599003</v>
      </c>
    </row>
    <row r="6385" spans="1:12" ht="15" customHeight="1" x14ac:dyDescent="0.25">
      <c r="A6385" s="5">
        <v>35590</v>
      </c>
      <c r="B6385" s="6">
        <v>15.9375</v>
      </c>
      <c r="C6385" s="2">
        <v>5852200</v>
      </c>
      <c r="D6385" s="6">
        <v>0.25</v>
      </c>
      <c r="E6385" s="6">
        <v>1.5936254980079601</v>
      </c>
      <c r="F6385" s="6">
        <v>1.5936371278561601</v>
      </c>
      <c r="G6385" s="6">
        <v>17.923629999999999</v>
      </c>
      <c r="H6385" s="6">
        <v>41680.023310023302</v>
      </c>
      <c r="I6385" s="6">
        <v>15.8125</v>
      </c>
      <c r="J6385" s="6">
        <v>15.9375</v>
      </c>
      <c r="K6385" s="6">
        <v>15.71875</v>
      </c>
      <c r="L6385" s="6">
        <v>37050.349650349599</v>
      </c>
    </row>
    <row r="6386" spans="1:12" ht="15" customHeight="1" x14ac:dyDescent="0.25">
      <c r="A6386" s="5">
        <v>35587</v>
      </c>
      <c r="B6386" s="6">
        <v>15.6875</v>
      </c>
      <c r="C6386" s="2">
        <v>5191600</v>
      </c>
      <c r="D6386" s="6">
        <v>0.1875</v>
      </c>
      <c r="E6386" s="6">
        <v>1.2096774193548401</v>
      </c>
      <c r="F6386" s="6">
        <v>1.20967038726431</v>
      </c>
      <c r="G6386" s="6">
        <v>17.642472999999999</v>
      </c>
      <c r="H6386" s="6">
        <v>41024.6456876456</v>
      </c>
      <c r="I6386" s="6">
        <v>15.375</v>
      </c>
      <c r="J6386" s="6">
        <v>15.6875</v>
      </c>
      <c r="K6386" s="6">
        <v>15.3125</v>
      </c>
      <c r="L6386" s="6">
        <v>36467.599067599003</v>
      </c>
    </row>
    <row r="6387" spans="1:12" ht="15" customHeight="1" x14ac:dyDescent="0.25">
      <c r="A6387" s="5">
        <v>35586</v>
      </c>
      <c r="B6387" s="6">
        <v>15.5</v>
      </c>
      <c r="C6387" s="2">
        <v>5768400</v>
      </c>
      <c r="D6387" s="6">
        <v>6.25E-2</v>
      </c>
      <c r="E6387" s="6">
        <v>0.40485829959513397</v>
      </c>
      <c r="F6387" s="6">
        <v>0.40485979204689598</v>
      </c>
      <c r="G6387" s="6">
        <v>17.431608000000001</v>
      </c>
      <c r="H6387" s="6">
        <v>40533.118881118797</v>
      </c>
      <c r="I6387" s="6">
        <v>15.5</v>
      </c>
      <c r="J6387" s="6">
        <v>15.59375</v>
      </c>
      <c r="K6387" s="6">
        <v>15.4375</v>
      </c>
      <c r="L6387" s="6">
        <v>36030.5361305361</v>
      </c>
    </row>
    <row r="6388" spans="1:12" ht="15" customHeight="1" x14ac:dyDescent="0.25">
      <c r="A6388" s="5">
        <v>35585</v>
      </c>
      <c r="B6388" s="6">
        <v>15.4375</v>
      </c>
      <c r="C6388" s="2">
        <v>7040800</v>
      </c>
      <c r="D6388" s="6"/>
      <c r="E6388" s="6"/>
      <c r="F6388" s="6"/>
      <c r="G6388" s="6">
        <v>17.361319000000002</v>
      </c>
      <c r="H6388" s="6">
        <v>40369.275058275001</v>
      </c>
      <c r="I6388" s="6">
        <v>15.375</v>
      </c>
      <c r="J6388" s="6">
        <v>15.625</v>
      </c>
      <c r="K6388" s="6">
        <v>15.3125</v>
      </c>
      <c r="L6388" s="6">
        <v>35884.8484848484</v>
      </c>
    </row>
    <row r="6389" spans="1:12" ht="15" customHeight="1" x14ac:dyDescent="0.25">
      <c r="A6389" s="5">
        <v>35584</v>
      </c>
      <c r="B6389" s="6">
        <v>15.4375</v>
      </c>
      <c r="C6389" s="2">
        <v>8021000</v>
      </c>
      <c r="D6389" s="6">
        <v>0.25</v>
      </c>
      <c r="E6389" s="6">
        <v>1.6460905349794099</v>
      </c>
      <c r="F6389" s="6">
        <v>1.64609075182182</v>
      </c>
      <c r="G6389" s="6">
        <v>17.361319000000002</v>
      </c>
      <c r="H6389" s="6">
        <v>40369.275058275001</v>
      </c>
      <c r="I6389" s="6">
        <v>15.25</v>
      </c>
      <c r="J6389" s="6">
        <v>15.5625</v>
      </c>
      <c r="K6389" s="6">
        <v>15.25</v>
      </c>
      <c r="L6389" s="6">
        <v>35884.8484848484</v>
      </c>
    </row>
    <row r="6390" spans="1:12" ht="15" customHeight="1" x14ac:dyDescent="0.25">
      <c r="A6390" s="5">
        <v>35583</v>
      </c>
      <c r="B6390" s="6">
        <v>15.1875</v>
      </c>
      <c r="C6390" s="2">
        <v>6997600</v>
      </c>
      <c r="D6390" s="6">
        <v>0.25</v>
      </c>
      <c r="E6390" s="6">
        <v>1.67364016736402</v>
      </c>
      <c r="F6390" s="6">
        <v>1.6736343391664299</v>
      </c>
      <c r="G6390" s="6">
        <v>17.080164</v>
      </c>
      <c r="H6390" s="6">
        <v>39713.902097902101</v>
      </c>
      <c r="I6390" s="6">
        <v>15</v>
      </c>
      <c r="J6390" s="6">
        <v>15.3125</v>
      </c>
      <c r="K6390" s="6">
        <v>14.9375</v>
      </c>
      <c r="L6390" s="6">
        <v>35302.097902097899</v>
      </c>
    </row>
    <row r="6391" spans="1:12" ht="15" customHeight="1" x14ac:dyDescent="0.25">
      <c r="A6391" s="5">
        <v>35580</v>
      </c>
      <c r="B6391" s="6">
        <v>14.9375</v>
      </c>
      <c r="C6391" s="2">
        <v>4833200</v>
      </c>
      <c r="D6391" s="6">
        <v>-0.125</v>
      </c>
      <c r="E6391" s="6">
        <v>-0.829875518672196</v>
      </c>
      <c r="F6391" s="6">
        <v>-0.82987265273941602</v>
      </c>
      <c r="G6391" s="6">
        <v>16.799009999999999</v>
      </c>
      <c r="H6391" s="6">
        <v>39058.531468531401</v>
      </c>
      <c r="I6391" s="6">
        <v>15</v>
      </c>
      <c r="J6391" s="6">
        <v>15</v>
      </c>
      <c r="K6391" s="6">
        <v>14.875</v>
      </c>
      <c r="L6391" s="6">
        <v>34719.347319347296</v>
      </c>
    </row>
    <row r="6392" spans="1:12" ht="15" customHeight="1" x14ac:dyDescent="0.25">
      <c r="A6392" s="5">
        <v>35579</v>
      </c>
      <c r="B6392" s="6">
        <v>15.0625</v>
      </c>
      <c r="C6392" s="2">
        <v>4498400</v>
      </c>
      <c r="D6392" s="6">
        <v>6.25E-2</v>
      </c>
      <c r="E6392" s="6">
        <v>0.41666666666666502</v>
      </c>
      <c r="F6392" s="6">
        <v>0.41666224541989599</v>
      </c>
      <c r="G6392" s="6">
        <v>16.939587</v>
      </c>
      <c r="H6392" s="6">
        <v>39386.216783216703</v>
      </c>
      <c r="I6392" s="6">
        <v>15</v>
      </c>
      <c r="J6392" s="6">
        <v>15.1875</v>
      </c>
      <c r="K6392" s="6">
        <v>14.875</v>
      </c>
      <c r="L6392" s="6">
        <v>35010.722610722602</v>
      </c>
    </row>
    <row r="6393" spans="1:12" ht="15" customHeight="1" x14ac:dyDescent="0.25">
      <c r="A6393" s="5">
        <v>35578</v>
      </c>
      <c r="B6393" s="6">
        <v>15</v>
      </c>
      <c r="C6393" s="2">
        <v>5154200</v>
      </c>
      <c r="D6393" s="6">
        <v>6.25E-2</v>
      </c>
      <c r="E6393" s="6">
        <v>0.418410041840999</v>
      </c>
      <c r="F6393" s="6">
        <v>0.41841156115749401</v>
      </c>
      <c r="G6393" s="6">
        <v>16.869299000000002</v>
      </c>
      <c r="H6393" s="6">
        <v>39222.375291375203</v>
      </c>
      <c r="I6393" s="6">
        <v>14.9375</v>
      </c>
      <c r="J6393" s="6">
        <v>15.0625</v>
      </c>
      <c r="K6393" s="6">
        <v>14.875</v>
      </c>
      <c r="L6393" s="6">
        <v>34865.034965034902</v>
      </c>
    </row>
    <row r="6394" spans="1:12" ht="15" customHeight="1" x14ac:dyDescent="0.25">
      <c r="A6394" s="5">
        <v>35577</v>
      </c>
      <c r="B6394" s="6">
        <v>14.9375</v>
      </c>
      <c r="C6394" s="2">
        <v>3677000</v>
      </c>
      <c r="D6394" s="6">
        <v>-0.125</v>
      </c>
      <c r="E6394" s="6">
        <v>-0.829875518672196</v>
      </c>
      <c r="F6394" s="6">
        <v>-0.82987265273941602</v>
      </c>
      <c r="G6394" s="6">
        <v>16.799009999999999</v>
      </c>
      <c r="H6394" s="6">
        <v>39058.531468531401</v>
      </c>
      <c r="I6394" s="6">
        <v>14.8125</v>
      </c>
      <c r="J6394" s="6">
        <v>15.0625</v>
      </c>
      <c r="K6394" s="6">
        <v>14.75</v>
      </c>
      <c r="L6394" s="6">
        <v>34719.347319347296</v>
      </c>
    </row>
    <row r="6395" spans="1:12" ht="15" customHeight="1" x14ac:dyDescent="0.25">
      <c r="A6395" s="5">
        <v>35573</v>
      </c>
      <c r="B6395" s="6">
        <v>15.0625</v>
      </c>
      <c r="C6395" s="2">
        <v>2977400</v>
      </c>
      <c r="D6395" s="6">
        <v>0.1875</v>
      </c>
      <c r="E6395" s="6">
        <v>1.26050420168066</v>
      </c>
      <c r="F6395" s="6">
        <v>1.2605088733626999</v>
      </c>
      <c r="G6395" s="6">
        <v>16.939587</v>
      </c>
      <c r="H6395" s="6">
        <v>39386.216783216703</v>
      </c>
      <c r="I6395" s="6">
        <v>15</v>
      </c>
      <c r="J6395" s="6">
        <v>15.0625</v>
      </c>
      <c r="K6395" s="6">
        <v>14.875</v>
      </c>
      <c r="L6395" s="6">
        <v>35010.722610722602</v>
      </c>
    </row>
    <row r="6396" spans="1:12" ht="15" customHeight="1" x14ac:dyDescent="0.25">
      <c r="A6396" s="5">
        <v>35572</v>
      </c>
      <c r="B6396" s="6">
        <v>14.875</v>
      </c>
      <c r="C6396" s="2">
        <v>4103600</v>
      </c>
      <c r="D6396" s="6">
        <v>-0.125</v>
      </c>
      <c r="E6396" s="6">
        <v>-0.83333333333333004</v>
      </c>
      <c r="F6396" s="6">
        <v>-0.83334227462564803</v>
      </c>
      <c r="G6396" s="6">
        <v>16.728719999999999</v>
      </c>
      <c r="H6396" s="6">
        <v>38894.685314685303</v>
      </c>
      <c r="I6396" s="6">
        <v>15.0625</v>
      </c>
      <c r="J6396" s="6">
        <v>15.125</v>
      </c>
      <c r="K6396" s="6">
        <v>14.75</v>
      </c>
      <c r="L6396" s="6">
        <v>34573.659673659597</v>
      </c>
    </row>
    <row r="6397" spans="1:12" ht="15" customHeight="1" x14ac:dyDescent="0.25">
      <c r="A6397" s="5">
        <v>35571</v>
      </c>
      <c r="B6397" s="6">
        <v>15</v>
      </c>
      <c r="C6397" s="2">
        <v>7292000</v>
      </c>
      <c r="D6397" s="6">
        <v>-0.25</v>
      </c>
      <c r="E6397" s="6">
        <v>-1.63934426229508</v>
      </c>
      <c r="F6397" s="6">
        <v>-1.63934435788112</v>
      </c>
      <c r="G6397" s="6">
        <v>16.869299000000002</v>
      </c>
      <c r="H6397" s="6">
        <v>39222.375291375203</v>
      </c>
      <c r="I6397" s="6">
        <v>15.25</v>
      </c>
      <c r="J6397" s="6">
        <v>15.3125</v>
      </c>
      <c r="K6397" s="6">
        <v>14.9375</v>
      </c>
      <c r="L6397" s="6">
        <v>34865.034965034902</v>
      </c>
    </row>
    <row r="6398" spans="1:12" ht="15" customHeight="1" x14ac:dyDescent="0.25">
      <c r="A6398" s="5">
        <v>35570</v>
      </c>
      <c r="B6398" s="6">
        <v>15.25</v>
      </c>
      <c r="C6398" s="2">
        <v>4256400</v>
      </c>
      <c r="D6398" s="6"/>
      <c r="E6398" s="6"/>
      <c r="F6398" s="6"/>
      <c r="G6398" s="6">
        <v>17.150454</v>
      </c>
      <c r="H6398" s="6">
        <v>39877.748251748199</v>
      </c>
      <c r="I6398" s="6">
        <v>15.125</v>
      </c>
      <c r="J6398" s="6">
        <v>15.25</v>
      </c>
      <c r="K6398" s="6">
        <v>15.125</v>
      </c>
      <c r="L6398" s="6">
        <v>35447.785547785497</v>
      </c>
    </row>
    <row r="6399" spans="1:12" ht="15" customHeight="1" x14ac:dyDescent="0.25">
      <c r="A6399" s="5">
        <v>35569</v>
      </c>
      <c r="B6399" s="6">
        <v>15.25</v>
      </c>
      <c r="C6399" s="2">
        <v>4611400</v>
      </c>
      <c r="D6399" s="6">
        <v>0.3125</v>
      </c>
      <c r="E6399" s="6">
        <v>2.0920502092050199</v>
      </c>
      <c r="F6399" s="6">
        <v>2.0920518530556298</v>
      </c>
      <c r="G6399" s="6">
        <v>17.150454</v>
      </c>
      <c r="H6399" s="6">
        <v>39877.748251748199</v>
      </c>
      <c r="I6399" s="6">
        <v>15</v>
      </c>
      <c r="J6399" s="6">
        <v>15.25</v>
      </c>
      <c r="K6399" s="6">
        <v>14.9375</v>
      </c>
      <c r="L6399" s="6">
        <v>35447.785547785497</v>
      </c>
    </row>
    <row r="6400" spans="1:12" ht="15" customHeight="1" x14ac:dyDescent="0.25">
      <c r="A6400" s="5">
        <v>35566</v>
      </c>
      <c r="B6400" s="6">
        <v>14.9375</v>
      </c>
      <c r="C6400" s="2">
        <v>9377800</v>
      </c>
      <c r="D6400" s="6">
        <v>-0.3125</v>
      </c>
      <c r="E6400" s="6">
        <v>-2.0491803278688399</v>
      </c>
      <c r="F6400" s="6">
        <v>-2.0491819050387798</v>
      </c>
      <c r="G6400" s="6">
        <v>16.799009999999999</v>
      </c>
      <c r="H6400" s="6">
        <v>39058.531468531401</v>
      </c>
      <c r="I6400" s="6">
        <v>15.25</v>
      </c>
      <c r="J6400" s="6">
        <v>15.25</v>
      </c>
      <c r="K6400" s="6">
        <v>14.9375</v>
      </c>
      <c r="L6400" s="6">
        <v>34719.347319347296</v>
      </c>
    </row>
    <row r="6401" spans="1:12" ht="15" customHeight="1" x14ac:dyDescent="0.25">
      <c r="A6401" s="5">
        <v>35565</v>
      </c>
      <c r="B6401" s="6">
        <v>15.25</v>
      </c>
      <c r="C6401" s="2">
        <v>7079600</v>
      </c>
      <c r="D6401" s="6">
        <v>0.1875</v>
      </c>
      <c r="E6401" s="6">
        <v>1.2448132780082899</v>
      </c>
      <c r="F6401" s="6">
        <v>1.2448178341065901</v>
      </c>
      <c r="G6401" s="6">
        <v>17.150454</v>
      </c>
      <c r="H6401" s="6">
        <v>39877.748251748199</v>
      </c>
      <c r="I6401" s="6">
        <v>15</v>
      </c>
      <c r="J6401" s="6">
        <v>15.25</v>
      </c>
      <c r="K6401" s="6">
        <v>14.9375</v>
      </c>
      <c r="L6401" s="6">
        <v>35447.785547785497</v>
      </c>
    </row>
    <row r="6402" spans="1:12" ht="15" customHeight="1" x14ac:dyDescent="0.25">
      <c r="A6402" s="5">
        <v>35564</v>
      </c>
      <c r="B6402" s="6">
        <v>15.0625</v>
      </c>
      <c r="C6402" s="2">
        <v>8968600</v>
      </c>
      <c r="D6402" s="6">
        <v>6.25E-2</v>
      </c>
      <c r="E6402" s="6">
        <v>0.41666666666666502</v>
      </c>
      <c r="F6402" s="6">
        <v>0.41666224541989599</v>
      </c>
      <c r="G6402" s="6">
        <v>16.939587</v>
      </c>
      <c r="H6402" s="6">
        <v>39386.216783216703</v>
      </c>
      <c r="I6402" s="6">
        <v>15.0625</v>
      </c>
      <c r="J6402" s="6">
        <v>15.125</v>
      </c>
      <c r="K6402" s="6">
        <v>15</v>
      </c>
      <c r="L6402" s="6">
        <v>35010.722610722602</v>
      </c>
    </row>
    <row r="6403" spans="1:12" ht="15" customHeight="1" x14ac:dyDescent="0.25">
      <c r="A6403" s="5">
        <v>35563</v>
      </c>
      <c r="B6403" s="6">
        <v>15</v>
      </c>
      <c r="C6403" s="2">
        <v>14121800</v>
      </c>
      <c r="D6403" s="6">
        <v>0.125</v>
      </c>
      <c r="E6403" s="6">
        <v>0.84033613445377797</v>
      </c>
      <c r="F6403" s="6">
        <v>0.84034522665214995</v>
      </c>
      <c r="G6403" s="6">
        <v>16.869299000000002</v>
      </c>
      <c r="H6403" s="6">
        <v>39222.375291375203</v>
      </c>
      <c r="I6403" s="6">
        <v>15</v>
      </c>
      <c r="J6403" s="6">
        <v>15.09375</v>
      </c>
      <c r="K6403" s="6">
        <v>14.5</v>
      </c>
      <c r="L6403" s="6">
        <v>34865.034965034902</v>
      </c>
    </row>
    <row r="6404" spans="1:12" ht="15" customHeight="1" x14ac:dyDescent="0.25">
      <c r="A6404" s="5">
        <v>35562</v>
      </c>
      <c r="B6404" s="6">
        <v>14.875</v>
      </c>
      <c r="C6404" s="2">
        <v>7276800</v>
      </c>
      <c r="D6404" s="6">
        <v>0.375</v>
      </c>
      <c r="E6404" s="6">
        <v>2.58620689655173</v>
      </c>
      <c r="F6404" s="6">
        <v>2.5862041475715798</v>
      </c>
      <c r="G6404" s="6">
        <v>16.728719999999999</v>
      </c>
      <c r="H6404" s="6">
        <v>38894.685314685303</v>
      </c>
      <c r="I6404" s="6">
        <v>14.46875</v>
      </c>
      <c r="J6404" s="6">
        <v>14.9375</v>
      </c>
      <c r="K6404" s="6">
        <v>14.46875</v>
      </c>
      <c r="L6404" s="6">
        <v>34573.659673659597</v>
      </c>
    </row>
    <row r="6405" spans="1:12" ht="15" customHeight="1" x14ac:dyDescent="0.25">
      <c r="A6405" s="5">
        <v>35559</v>
      </c>
      <c r="B6405" s="6">
        <v>14.5</v>
      </c>
      <c r="C6405" s="2">
        <v>5158800</v>
      </c>
      <c r="D6405" s="6">
        <v>-0.125</v>
      </c>
      <c r="E6405" s="6">
        <v>-0.854700854700851</v>
      </c>
      <c r="F6405" s="6">
        <v>-0.85469794465016202</v>
      </c>
      <c r="G6405" s="6">
        <v>16.306988</v>
      </c>
      <c r="H6405" s="6">
        <v>37911.627039626997</v>
      </c>
      <c r="I6405" s="6">
        <v>14.625</v>
      </c>
      <c r="J6405" s="6">
        <v>14.625</v>
      </c>
      <c r="K6405" s="6">
        <v>14.375</v>
      </c>
      <c r="L6405" s="6">
        <v>33699.533799533798</v>
      </c>
    </row>
    <row r="6406" spans="1:12" ht="15" customHeight="1" x14ac:dyDescent="0.25">
      <c r="A6406" s="5">
        <v>35558</v>
      </c>
      <c r="B6406" s="6">
        <v>14.625</v>
      </c>
      <c r="C6406" s="2">
        <v>10392800</v>
      </c>
      <c r="D6406" s="6">
        <v>0.5</v>
      </c>
      <c r="E6406" s="6">
        <v>3.5398230088495599</v>
      </c>
      <c r="F6406" s="6">
        <v>3.5398170479594402</v>
      </c>
      <c r="G6406" s="6">
        <v>16.447565000000001</v>
      </c>
      <c r="H6406" s="6">
        <v>38239.3123543123</v>
      </c>
      <c r="I6406" s="6">
        <v>14.1875</v>
      </c>
      <c r="J6406" s="6">
        <v>14.6875</v>
      </c>
      <c r="K6406" s="6">
        <v>14.1875</v>
      </c>
      <c r="L6406" s="6">
        <v>33990.909090909001</v>
      </c>
    </row>
    <row r="6407" spans="1:12" ht="15" customHeight="1" x14ac:dyDescent="0.25">
      <c r="A6407" s="5">
        <v>35557</v>
      </c>
      <c r="B6407" s="6">
        <v>14.125</v>
      </c>
      <c r="C6407" s="2">
        <v>6491200</v>
      </c>
      <c r="D6407" s="6">
        <v>-6.25E-2</v>
      </c>
      <c r="E6407" s="6">
        <v>-0.44052863436123602</v>
      </c>
      <c r="F6407" s="6">
        <v>-0.44052399592267</v>
      </c>
      <c r="G6407" s="6">
        <v>15.885256</v>
      </c>
      <c r="H6407" s="6">
        <v>36928.568764568699</v>
      </c>
      <c r="I6407" s="6">
        <v>14.3125</v>
      </c>
      <c r="J6407" s="6">
        <v>14.40625</v>
      </c>
      <c r="K6407" s="6">
        <v>14</v>
      </c>
      <c r="L6407" s="6">
        <v>32825.407925407897</v>
      </c>
    </row>
    <row r="6408" spans="1:12" ht="15" customHeight="1" x14ac:dyDescent="0.25">
      <c r="A6408" s="5">
        <v>35556</v>
      </c>
      <c r="B6408" s="6">
        <v>14.1875</v>
      </c>
      <c r="C6408" s="2">
        <v>8031200</v>
      </c>
      <c r="D6408" s="6"/>
      <c r="E6408" s="6"/>
      <c r="F6408" s="6"/>
      <c r="G6408" s="6">
        <v>15.955544</v>
      </c>
      <c r="H6408" s="6">
        <v>37092.4102564102</v>
      </c>
      <c r="I6408" s="6">
        <v>14.125</v>
      </c>
      <c r="J6408" s="6">
        <v>14.25</v>
      </c>
      <c r="K6408" s="6">
        <v>14</v>
      </c>
      <c r="L6408" s="6">
        <v>32971.095571095502</v>
      </c>
    </row>
    <row r="6409" spans="1:12" ht="15" customHeight="1" x14ac:dyDescent="0.25">
      <c r="A6409" s="5">
        <v>35555</v>
      </c>
      <c r="B6409" s="6">
        <v>14.1875</v>
      </c>
      <c r="C6409" s="2">
        <v>12384400</v>
      </c>
      <c r="D6409" s="6"/>
      <c r="E6409" s="6"/>
      <c r="F6409" s="6"/>
      <c r="G6409" s="6">
        <v>15.955544</v>
      </c>
      <c r="H6409" s="6">
        <v>37092.4102564102</v>
      </c>
      <c r="I6409" s="6">
        <v>14.1875</v>
      </c>
      <c r="J6409" s="6">
        <v>14.3125</v>
      </c>
      <c r="K6409" s="6">
        <v>13.9375</v>
      </c>
      <c r="L6409" s="6">
        <v>32971.095571095502</v>
      </c>
    </row>
    <row r="6410" spans="1:12" ht="15" customHeight="1" x14ac:dyDescent="0.25">
      <c r="A6410" s="5">
        <v>35552</v>
      </c>
      <c r="B6410" s="6">
        <v>14.1875</v>
      </c>
      <c r="C6410" s="2">
        <v>5157200</v>
      </c>
      <c r="D6410" s="6">
        <v>6.25E-2</v>
      </c>
      <c r="E6410" s="6">
        <v>0.442477876106184</v>
      </c>
      <c r="F6410" s="6">
        <v>0.44247319652890299</v>
      </c>
      <c r="G6410" s="6">
        <v>15.955544</v>
      </c>
      <c r="H6410" s="6">
        <v>37092.4102564102</v>
      </c>
      <c r="I6410" s="6">
        <v>14.125</v>
      </c>
      <c r="J6410" s="6">
        <v>14.1875</v>
      </c>
      <c r="K6410" s="6">
        <v>14.0625</v>
      </c>
      <c r="L6410" s="6">
        <v>32971.095571095502</v>
      </c>
    </row>
    <row r="6411" spans="1:12" ht="15" customHeight="1" x14ac:dyDescent="0.25">
      <c r="A6411" s="5">
        <v>35551</v>
      </c>
      <c r="B6411" s="6">
        <v>14.125</v>
      </c>
      <c r="C6411" s="2">
        <v>5320800</v>
      </c>
      <c r="D6411" s="6">
        <v>6.25E-2</v>
      </c>
      <c r="E6411" s="6">
        <v>0.44444444444444697</v>
      </c>
      <c r="F6411" s="6">
        <v>0.444446074405346</v>
      </c>
      <c r="G6411" s="6">
        <v>15.885256</v>
      </c>
      <c r="H6411" s="6">
        <v>36928.568764568699</v>
      </c>
      <c r="I6411" s="6">
        <v>14</v>
      </c>
      <c r="J6411" s="6">
        <v>14.125</v>
      </c>
      <c r="K6411" s="6">
        <v>13.9375</v>
      </c>
      <c r="L6411" s="6">
        <v>32825.407925407897</v>
      </c>
    </row>
    <row r="6412" spans="1:12" ht="15" customHeight="1" x14ac:dyDescent="0.25">
      <c r="A6412" s="5">
        <v>35550</v>
      </c>
      <c r="B6412" s="6">
        <v>14.0625</v>
      </c>
      <c r="C6412" s="2">
        <v>8527800</v>
      </c>
      <c r="D6412" s="6">
        <v>0.1875</v>
      </c>
      <c r="E6412" s="6">
        <v>1.35135135135135</v>
      </c>
      <c r="F6412" s="6">
        <v>1.35135637428622</v>
      </c>
      <c r="G6412" s="6">
        <v>15.814966999999999</v>
      </c>
      <c r="H6412" s="6">
        <v>36764.724941724897</v>
      </c>
      <c r="I6412" s="6">
        <v>13.875</v>
      </c>
      <c r="J6412" s="6">
        <v>14.25</v>
      </c>
      <c r="K6412" s="6">
        <v>13.8125</v>
      </c>
      <c r="L6412" s="6">
        <v>32679.720279720201</v>
      </c>
    </row>
    <row r="6413" spans="1:12" ht="15" customHeight="1" x14ac:dyDescent="0.25">
      <c r="A6413" s="5">
        <v>35549</v>
      </c>
      <c r="B6413" s="6">
        <v>13.875</v>
      </c>
      <c r="C6413" s="2">
        <v>5607400</v>
      </c>
      <c r="D6413" s="6"/>
      <c r="E6413" s="6"/>
      <c r="F6413" s="6"/>
      <c r="G6413" s="6">
        <v>15.604100000000001</v>
      </c>
      <c r="H6413" s="6">
        <v>36273.193473193402</v>
      </c>
      <c r="I6413" s="6">
        <v>14.0625</v>
      </c>
      <c r="J6413" s="6">
        <v>14.0625</v>
      </c>
      <c r="K6413" s="6">
        <v>13.6875</v>
      </c>
      <c r="L6413" s="6">
        <v>32242.657342657301</v>
      </c>
    </row>
    <row r="6414" spans="1:12" ht="15" customHeight="1" x14ac:dyDescent="0.25">
      <c r="A6414" s="5">
        <v>35548</v>
      </c>
      <c r="B6414" s="6">
        <v>13.875</v>
      </c>
      <c r="C6414" s="2">
        <v>4159600</v>
      </c>
      <c r="D6414" s="6">
        <v>0.3125</v>
      </c>
      <c r="E6414" s="6">
        <v>2.3041474654377798</v>
      </c>
      <c r="F6414" s="6">
        <v>2.3041428126260302</v>
      </c>
      <c r="G6414" s="6">
        <v>15.604100000000001</v>
      </c>
      <c r="H6414" s="6">
        <v>36273.193473193402</v>
      </c>
      <c r="I6414" s="6">
        <v>13.5</v>
      </c>
      <c r="J6414" s="6">
        <v>13.9375</v>
      </c>
      <c r="K6414" s="6">
        <v>13.5</v>
      </c>
      <c r="L6414" s="6">
        <v>32242.657342657301</v>
      </c>
    </row>
    <row r="6415" spans="1:12" ht="15" customHeight="1" x14ac:dyDescent="0.25">
      <c r="A6415" s="5">
        <v>35545</v>
      </c>
      <c r="B6415" s="6">
        <v>13.5625</v>
      </c>
      <c r="C6415" s="2">
        <v>4076000</v>
      </c>
      <c r="D6415" s="6">
        <v>-0.1875</v>
      </c>
      <c r="E6415" s="6">
        <v>-1.36363636363636</v>
      </c>
      <c r="F6415" s="6">
        <v>-1.3636349232965901</v>
      </c>
      <c r="G6415" s="6">
        <v>15.252656999999999</v>
      </c>
      <c r="H6415" s="6">
        <v>35453.979020979001</v>
      </c>
      <c r="I6415" s="6">
        <v>13.8125</v>
      </c>
      <c r="J6415" s="6">
        <v>13.875</v>
      </c>
      <c r="K6415" s="6">
        <v>13.5625</v>
      </c>
      <c r="L6415" s="6">
        <v>31514.2191142191</v>
      </c>
    </row>
    <row r="6416" spans="1:12" ht="15" customHeight="1" x14ac:dyDescent="0.25">
      <c r="A6416" s="5">
        <v>35544</v>
      </c>
      <c r="B6416" s="6">
        <v>13.75</v>
      </c>
      <c r="C6416" s="2">
        <v>4300000</v>
      </c>
      <c r="D6416" s="6">
        <v>-0.25</v>
      </c>
      <c r="E6416" s="6">
        <v>-1.78571428571429</v>
      </c>
      <c r="F6416" s="6">
        <v>-1.78571763151593</v>
      </c>
      <c r="G6416" s="6">
        <v>15.463523</v>
      </c>
      <c r="H6416" s="6">
        <v>35945.508158508099</v>
      </c>
      <c r="I6416" s="6">
        <v>13.9375</v>
      </c>
      <c r="J6416" s="6">
        <v>14</v>
      </c>
      <c r="K6416" s="6">
        <v>13.75</v>
      </c>
      <c r="L6416" s="6">
        <v>31951.282051282</v>
      </c>
    </row>
    <row r="6417" spans="1:12" ht="15" customHeight="1" x14ac:dyDescent="0.25">
      <c r="A6417" s="5">
        <v>35543</v>
      </c>
      <c r="B6417" s="6">
        <v>14</v>
      </c>
      <c r="C6417" s="2">
        <v>6237000</v>
      </c>
      <c r="D6417" s="6">
        <v>0.125</v>
      </c>
      <c r="E6417" s="6">
        <v>0.90090090090089103</v>
      </c>
      <c r="F6417" s="6">
        <v>0.90090745381019499</v>
      </c>
      <c r="G6417" s="6">
        <v>15.744678499999999</v>
      </c>
      <c r="H6417" s="6">
        <v>36600.882284382198</v>
      </c>
      <c r="I6417" s="6">
        <v>13.9375</v>
      </c>
      <c r="J6417" s="6">
        <v>14.1875</v>
      </c>
      <c r="K6417" s="6">
        <v>13.875</v>
      </c>
      <c r="L6417" s="6">
        <v>32534.032634032599</v>
      </c>
    </row>
    <row r="6418" spans="1:12" ht="15" customHeight="1" x14ac:dyDescent="0.25">
      <c r="A6418" s="5">
        <v>35542</v>
      </c>
      <c r="B6418" s="6">
        <v>13.875</v>
      </c>
      <c r="C6418" s="2">
        <v>6280000</v>
      </c>
      <c r="D6418" s="6"/>
      <c r="E6418" s="6"/>
      <c r="F6418" s="6"/>
      <c r="G6418" s="6">
        <v>15.604100000000001</v>
      </c>
      <c r="H6418" s="6">
        <v>36273.193473193402</v>
      </c>
      <c r="I6418" s="6">
        <v>13.875</v>
      </c>
      <c r="J6418" s="6">
        <v>13.9375</v>
      </c>
      <c r="K6418" s="6">
        <v>13.6875</v>
      </c>
      <c r="L6418" s="6">
        <v>32242.657342657301</v>
      </c>
    </row>
    <row r="6419" spans="1:12" ht="15" customHeight="1" x14ac:dyDescent="0.25">
      <c r="A6419" s="5">
        <v>35541</v>
      </c>
      <c r="B6419" s="6">
        <v>13.875</v>
      </c>
      <c r="C6419" s="2">
        <v>5159400</v>
      </c>
      <c r="D6419" s="6">
        <v>-0.1875</v>
      </c>
      <c r="E6419" s="6">
        <v>-1.3333333333333299</v>
      </c>
      <c r="F6419" s="6">
        <v>-1.333338223216</v>
      </c>
      <c r="G6419" s="6">
        <v>15.604100000000001</v>
      </c>
      <c r="H6419" s="6">
        <v>36273.193473193402</v>
      </c>
      <c r="I6419" s="6">
        <v>14</v>
      </c>
      <c r="J6419" s="6">
        <v>14</v>
      </c>
      <c r="K6419" s="6">
        <v>13.8125</v>
      </c>
      <c r="L6419" s="6">
        <v>32242.657342657301</v>
      </c>
    </row>
    <row r="6420" spans="1:12" ht="15" customHeight="1" x14ac:dyDescent="0.25">
      <c r="A6420" s="5">
        <v>35538</v>
      </c>
      <c r="B6420" s="6">
        <v>14.0625</v>
      </c>
      <c r="C6420" s="2">
        <v>6279200</v>
      </c>
      <c r="D6420" s="6">
        <v>0.125</v>
      </c>
      <c r="E6420" s="6">
        <v>0.89686098654708701</v>
      </c>
      <c r="F6420" s="6">
        <v>0.896857868153078</v>
      </c>
      <c r="G6420" s="6">
        <v>15.814966999999999</v>
      </c>
      <c r="H6420" s="6">
        <v>36764.724941724897</v>
      </c>
      <c r="I6420" s="6">
        <v>13.9375</v>
      </c>
      <c r="J6420" s="6">
        <v>14.0625</v>
      </c>
      <c r="K6420" s="6">
        <v>13.9375</v>
      </c>
      <c r="L6420" s="6">
        <v>32679.720279720201</v>
      </c>
    </row>
    <row r="6421" spans="1:12" ht="15" customHeight="1" x14ac:dyDescent="0.25">
      <c r="A6421" s="5">
        <v>35537</v>
      </c>
      <c r="B6421" s="6">
        <v>13.9375</v>
      </c>
      <c r="C6421" s="2">
        <v>4158399.9999999902</v>
      </c>
      <c r="D6421" s="6">
        <v>-6.25E-2</v>
      </c>
      <c r="E6421" s="6">
        <v>-0.44642857142856901</v>
      </c>
      <c r="F6421" s="6">
        <v>-0.44642702612186502</v>
      </c>
      <c r="G6421" s="6">
        <v>15.674390000000001</v>
      </c>
      <c r="H6421" s="6">
        <v>36437.039627039601</v>
      </c>
      <c r="I6421" s="6">
        <v>14</v>
      </c>
      <c r="J6421" s="6">
        <v>14.0625</v>
      </c>
      <c r="K6421" s="6">
        <v>13.875</v>
      </c>
      <c r="L6421" s="6">
        <v>32388.344988344899</v>
      </c>
    </row>
    <row r="6422" spans="1:12" ht="15" customHeight="1" x14ac:dyDescent="0.25">
      <c r="A6422" s="5">
        <v>35536</v>
      </c>
      <c r="B6422" s="6">
        <v>14</v>
      </c>
      <c r="C6422" s="2">
        <v>9009600</v>
      </c>
      <c r="D6422" s="6">
        <v>-0.25</v>
      </c>
      <c r="E6422" s="6">
        <v>-1.7543859649122799</v>
      </c>
      <c r="F6422" s="6">
        <v>-1.75438306389439</v>
      </c>
      <c r="G6422" s="6">
        <v>15.744678499999999</v>
      </c>
      <c r="H6422" s="6">
        <v>36600.882284382198</v>
      </c>
      <c r="I6422" s="6">
        <v>14.1875</v>
      </c>
      <c r="J6422" s="6">
        <v>14.1875</v>
      </c>
      <c r="K6422" s="6">
        <v>13.9375</v>
      </c>
      <c r="L6422" s="6">
        <v>32534.032634032599</v>
      </c>
    </row>
    <row r="6423" spans="1:12" ht="15" customHeight="1" x14ac:dyDescent="0.25">
      <c r="A6423" s="5">
        <v>35535</v>
      </c>
      <c r="B6423" s="6">
        <v>14.25</v>
      </c>
      <c r="C6423" s="2">
        <v>5905600</v>
      </c>
      <c r="D6423" s="6">
        <v>0.375</v>
      </c>
      <c r="E6423" s="6">
        <v>2.7027027027026902</v>
      </c>
      <c r="F6423" s="6">
        <v>2.7027063400003599</v>
      </c>
      <c r="G6423" s="6">
        <v>16.025832999999999</v>
      </c>
      <c r="H6423" s="6">
        <v>37256.254079254002</v>
      </c>
      <c r="I6423" s="6">
        <v>14</v>
      </c>
      <c r="J6423" s="6">
        <v>14.25</v>
      </c>
      <c r="K6423" s="6">
        <v>13.9375</v>
      </c>
      <c r="L6423" s="6">
        <v>33116.783216783202</v>
      </c>
    </row>
    <row r="6424" spans="1:12" ht="15" customHeight="1" x14ac:dyDescent="0.25">
      <c r="A6424" s="5">
        <v>35534</v>
      </c>
      <c r="B6424" s="6">
        <v>13.875</v>
      </c>
      <c r="C6424" s="2">
        <v>6522600</v>
      </c>
      <c r="D6424" s="6">
        <v>6.25E-2</v>
      </c>
      <c r="E6424" s="6">
        <v>0.45248868778280299</v>
      </c>
      <c r="F6424" s="6">
        <v>0.45248391058165799</v>
      </c>
      <c r="G6424" s="6">
        <v>15.604100000000001</v>
      </c>
      <c r="H6424" s="6">
        <v>36273.193473193402</v>
      </c>
      <c r="I6424" s="6">
        <v>13.75</v>
      </c>
      <c r="J6424" s="6">
        <v>13.9375</v>
      </c>
      <c r="K6424" s="6">
        <v>13.5625</v>
      </c>
      <c r="L6424" s="6">
        <v>32242.657342657301</v>
      </c>
    </row>
    <row r="6425" spans="1:12" ht="15" customHeight="1" x14ac:dyDescent="0.25">
      <c r="A6425" s="5">
        <v>35531</v>
      </c>
      <c r="B6425" s="6">
        <v>13.8125</v>
      </c>
      <c r="C6425" s="2">
        <v>6279400</v>
      </c>
      <c r="D6425" s="6">
        <v>-0.375</v>
      </c>
      <c r="E6425" s="6">
        <v>-2.6431718061673899</v>
      </c>
      <c r="F6425" s="6">
        <v>-2.64316904519207</v>
      </c>
      <c r="G6425" s="6">
        <v>15.533811999999999</v>
      </c>
      <c r="H6425" s="6">
        <v>36109.351981351901</v>
      </c>
      <c r="I6425" s="6">
        <v>14</v>
      </c>
      <c r="J6425" s="6">
        <v>14.125</v>
      </c>
      <c r="K6425" s="6">
        <v>13.8125</v>
      </c>
      <c r="L6425" s="6">
        <v>32096.969696969602</v>
      </c>
    </row>
    <row r="6426" spans="1:12" ht="15" customHeight="1" x14ac:dyDescent="0.25">
      <c r="A6426" s="5">
        <v>35530</v>
      </c>
      <c r="B6426" s="6">
        <v>14.1875</v>
      </c>
      <c r="C6426" s="2">
        <v>4903400</v>
      </c>
      <c r="D6426" s="6">
        <v>-0.125</v>
      </c>
      <c r="E6426" s="6">
        <v>-0.87336244541484898</v>
      </c>
      <c r="F6426" s="6">
        <v>-0.87337180512350099</v>
      </c>
      <c r="G6426" s="6">
        <v>15.955544</v>
      </c>
      <c r="H6426" s="6">
        <v>37092.4102564102</v>
      </c>
      <c r="I6426" s="6">
        <v>14.1875</v>
      </c>
      <c r="J6426" s="6">
        <v>14.25</v>
      </c>
      <c r="K6426" s="6">
        <v>14.0625</v>
      </c>
      <c r="L6426" s="6">
        <v>32971.095571095502</v>
      </c>
    </row>
    <row r="6427" spans="1:12" ht="15" customHeight="1" x14ac:dyDescent="0.25">
      <c r="A6427" s="5">
        <v>35529</v>
      </c>
      <c r="B6427" s="6">
        <v>14.3125</v>
      </c>
      <c r="C6427" s="2">
        <v>6755200</v>
      </c>
      <c r="D6427" s="6"/>
      <c r="E6427" s="6"/>
      <c r="F6427" s="6"/>
      <c r="G6427" s="6">
        <v>16.096122999999999</v>
      </c>
      <c r="H6427" s="6">
        <v>37420.100233100202</v>
      </c>
      <c r="I6427" s="6">
        <v>14.375</v>
      </c>
      <c r="J6427" s="6">
        <v>14.4375</v>
      </c>
      <c r="K6427" s="6">
        <v>14.1875</v>
      </c>
      <c r="L6427" s="6">
        <v>33262.4708624708</v>
      </c>
    </row>
    <row r="6428" spans="1:12" ht="15" customHeight="1" x14ac:dyDescent="0.25">
      <c r="A6428" s="5">
        <v>35528</v>
      </c>
      <c r="B6428" s="6">
        <v>14.3125</v>
      </c>
      <c r="C6428" s="2">
        <v>6765000</v>
      </c>
      <c r="D6428" s="6">
        <v>0.3125</v>
      </c>
      <c r="E6428" s="6">
        <v>2.2321428571428599</v>
      </c>
      <c r="F6428" s="6">
        <v>2.2321478333139502</v>
      </c>
      <c r="G6428" s="6">
        <v>16.096122999999999</v>
      </c>
      <c r="H6428" s="6">
        <v>37420.100233100202</v>
      </c>
      <c r="I6428" s="6">
        <v>13.9375</v>
      </c>
      <c r="J6428" s="6">
        <v>14.3125</v>
      </c>
      <c r="K6428" s="6">
        <v>13.8125</v>
      </c>
      <c r="L6428" s="6">
        <v>33262.4708624708</v>
      </c>
    </row>
    <row r="6429" spans="1:12" ht="15" customHeight="1" x14ac:dyDescent="0.25">
      <c r="A6429" s="5">
        <v>35527</v>
      </c>
      <c r="B6429" s="6">
        <v>14</v>
      </c>
      <c r="C6429" s="2">
        <v>3966000</v>
      </c>
      <c r="D6429" s="6">
        <v>6.25E-2</v>
      </c>
      <c r="E6429" s="6">
        <v>0.44843049327354301</v>
      </c>
      <c r="F6429" s="6">
        <v>0.44842893407652701</v>
      </c>
      <c r="G6429" s="6">
        <v>15.744678499999999</v>
      </c>
      <c r="H6429" s="6">
        <v>36600.882284382198</v>
      </c>
      <c r="I6429" s="6">
        <v>13.875</v>
      </c>
      <c r="J6429" s="6">
        <v>14.0625</v>
      </c>
      <c r="K6429" s="6">
        <v>13.8125</v>
      </c>
      <c r="L6429" s="6">
        <v>32534.032634032599</v>
      </c>
    </row>
    <row r="6430" spans="1:12" ht="15" customHeight="1" x14ac:dyDescent="0.25">
      <c r="A6430" s="5">
        <v>35524</v>
      </c>
      <c r="B6430" s="6">
        <v>13.9375</v>
      </c>
      <c r="C6430" s="2">
        <v>8181200</v>
      </c>
      <c r="D6430" s="6">
        <v>6.25E-2</v>
      </c>
      <c r="E6430" s="6">
        <v>0.45045045045044502</v>
      </c>
      <c r="F6430" s="6">
        <v>0.45045853333418501</v>
      </c>
      <c r="G6430" s="6">
        <v>15.674390000000001</v>
      </c>
      <c r="H6430" s="6">
        <v>36437.039627039601</v>
      </c>
      <c r="I6430" s="6">
        <v>13.8125</v>
      </c>
      <c r="J6430" s="6">
        <v>13.9375</v>
      </c>
      <c r="K6430" s="6">
        <v>13.6875</v>
      </c>
      <c r="L6430" s="6">
        <v>32388.344988344899</v>
      </c>
    </row>
    <row r="6431" spans="1:12" ht="15" customHeight="1" x14ac:dyDescent="0.25">
      <c r="A6431" s="5">
        <v>35523</v>
      </c>
      <c r="B6431" s="6">
        <v>13.875</v>
      </c>
      <c r="C6431" s="2">
        <v>10021600</v>
      </c>
      <c r="D6431" s="6"/>
      <c r="E6431" s="6"/>
      <c r="F6431" s="6"/>
      <c r="G6431" s="6">
        <v>15.604100000000001</v>
      </c>
      <c r="H6431" s="6">
        <v>36273.193473193402</v>
      </c>
      <c r="I6431" s="6">
        <v>13.875</v>
      </c>
      <c r="J6431" s="6">
        <v>13.9375</v>
      </c>
      <c r="K6431" s="6">
        <v>13.75</v>
      </c>
      <c r="L6431" s="6">
        <v>32242.657342657301</v>
      </c>
    </row>
    <row r="6432" spans="1:12" ht="15" customHeight="1" x14ac:dyDescent="0.25">
      <c r="A6432" s="5">
        <v>35522</v>
      </c>
      <c r="B6432" s="6">
        <v>13.875</v>
      </c>
      <c r="C6432" s="2">
        <v>7122400</v>
      </c>
      <c r="D6432" s="6"/>
      <c r="E6432" s="6"/>
      <c r="F6432" s="6"/>
      <c r="G6432" s="6">
        <v>15.604100000000001</v>
      </c>
      <c r="H6432" s="6">
        <v>36273.193473193402</v>
      </c>
      <c r="I6432" s="6">
        <v>13.8125</v>
      </c>
      <c r="J6432" s="6">
        <v>13.9375</v>
      </c>
      <c r="K6432" s="6">
        <v>13.75</v>
      </c>
      <c r="L6432" s="6">
        <v>32242.657342657301</v>
      </c>
    </row>
    <row r="6433" spans="1:12" ht="15" customHeight="1" x14ac:dyDescent="0.25">
      <c r="A6433" s="5">
        <v>35521</v>
      </c>
      <c r="B6433" s="6">
        <v>13.875</v>
      </c>
      <c r="C6433" s="2">
        <v>7407400</v>
      </c>
      <c r="D6433" s="6">
        <v>-6.25E-2</v>
      </c>
      <c r="E6433" s="6">
        <v>-0.44843049327354301</v>
      </c>
      <c r="F6433" s="6">
        <v>-0.448438503826942</v>
      </c>
      <c r="G6433" s="6">
        <v>15.604100000000001</v>
      </c>
      <c r="H6433" s="6">
        <v>36273.193473193402</v>
      </c>
      <c r="I6433" s="6">
        <v>13.8125</v>
      </c>
      <c r="J6433" s="6">
        <v>14</v>
      </c>
      <c r="K6433" s="6">
        <v>13.75</v>
      </c>
      <c r="L6433" s="6">
        <v>32242.657342657301</v>
      </c>
    </row>
    <row r="6434" spans="1:12" ht="15" customHeight="1" x14ac:dyDescent="0.25">
      <c r="A6434" s="5">
        <v>35520</v>
      </c>
      <c r="B6434" s="6">
        <v>13.9375</v>
      </c>
      <c r="C6434" s="2">
        <v>12109800</v>
      </c>
      <c r="D6434" s="6">
        <v>-0.5</v>
      </c>
      <c r="E6434" s="6">
        <v>-3.4632034632034601</v>
      </c>
      <c r="F6434" s="6">
        <v>-3.4632037298219398</v>
      </c>
      <c r="G6434" s="6">
        <v>15.674390000000001</v>
      </c>
      <c r="H6434" s="6">
        <v>36437.039627039601</v>
      </c>
      <c r="I6434" s="6">
        <v>14.3125</v>
      </c>
      <c r="J6434" s="6">
        <v>14.5</v>
      </c>
      <c r="K6434" s="6">
        <v>13.8125</v>
      </c>
      <c r="L6434" s="6">
        <v>32388.344988344899</v>
      </c>
    </row>
    <row r="6435" spans="1:12" ht="15" customHeight="1" x14ac:dyDescent="0.25">
      <c r="A6435" s="5">
        <v>35516</v>
      </c>
      <c r="B6435" s="6">
        <v>14.4375</v>
      </c>
      <c r="C6435" s="2">
        <v>9004600</v>
      </c>
      <c r="D6435" s="6">
        <v>-0.375</v>
      </c>
      <c r="E6435" s="6">
        <v>-2.5316455696202498</v>
      </c>
      <c r="F6435" s="6">
        <v>-2.5316428340914801</v>
      </c>
      <c r="G6435" s="6">
        <v>16.236699999999999</v>
      </c>
      <c r="H6435" s="6">
        <v>37747.785547785497</v>
      </c>
      <c r="I6435" s="6">
        <v>14.75</v>
      </c>
      <c r="J6435" s="6">
        <v>14.8125</v>
      </c>
      <c r="K6435" s="6">
        <v>14.125</v>
      </c>
      <c r="L6435" s="6">
        <v>33553.846153846098</v>
      </c>
    </row>
    <row r="6436" spans="1:12" ht="15" customHeight="1" x14ac:dyDescent="0.25">
      <c r="A6436" s="5">
        <v>35515</v>
      </c>
      <c r="B6436" s="6">
        <v>14.8125</v>
      </c>
      <c r="C6436" s="2">
        <v>12647400</v>
      </c>
      <c r="D6436" s="6">
        <v>0.1875</v>
      </c>
      <c r="E6436" s="6">
        <v>1.2820512820512699</v>
      </c>
      <c r="F6436" s="6">
        <v>1.2820560368662399</v>
      </c>
      <c r="G6436" s="6">
        <v>16.658432000000001</v>
      </c>
      <c r="H6436" s="6">
        <v>38730.843822843803</v>
      </c>
      <c r="I6436" s="6">
        <v>14.625</v>
      </c>
      <c r="J6436" s="6">
        <v>14.8125</v>
      </c>
      <c r="K6436" s="6">
        <v>14.5625</v>
      </c>
      <c r="L6436" s="6">
        <v>34427.972027971999</v>
      </c>
    </row>
    <row r="6437" spans="1:12" ht="15" customHeight="1" x14ac:dyDescent="0.25">
      <c r="A6437" s="5">
        <v>35514</v>
      </c>
      <c r="B6437" s="6">
        <v>14.625</v>
      </c>
      <c r="C6437" s="2">
        <v>16439200</v>
      </c>
      <c r="D6437" s="6">
        <v>-0.25</v>
      </c>
      <c r="E6437" s="6">
        <v>-1.6806722689075599</v>
      </c>
      <c r="F6437" s="6">
        <v>-1.68067252007325</v>
      </c>
      <c r="G6437" s="6">
        <v>16.447565000000001</v>
      </c>
      <c r="H6437" s="6">
        <v>38239.3123543123</v>
      </c>
      <c r="I6437" s="6">
        <v>14.9375</v>
      </c>
      <c r="J6437" s="6">
        <v>14.9375</v>
      </c>
      <c r="K6437" s="6">
        <v>14.5625</v>
      </c>
      <c r="L6437" s="6">
        <v>33990.909090909001</v>
      </c>
    </row>
    <row r="6438" spans="1:12" ht="15" customHeight="1" x14ac:dyDescent="0.25">
      <c r="A6438" s="5">
        <v>35513</v>
      </c>
      <c r="B6438" s="6">
        <v>14.875</v>
      </c>
      <c r="C6438" s="2">
        <v>7407000</v>
      </c>
      <c r="D6438" s="6"/>
      <c r="E6438" s="6"/>
      <c r="F6438" s="6"/>
      <c r="G6438" s="6">
        <v>16.728719999999999</v>
      </c>
      <c r="H6438" s="6">
        <v>38894.685314685303</v>
      </c>
      <c r="I6438" s="6">
        <v>14.9375</v>
      </c>
      <c r="J6438" s="6">
        <v>14.9375</v>
      </c>
      <c r="K6438" s="6">
        <v>14.75</v>
      </c>
      <c r="L6438" s="6">
        <v>34573.659673659597</v>
      </c>
    </row>
    <row r="6439" spans="1:12" ht="15" customHeight="1" x14ac:dyDescent="0.25">
      <c r="A6439" s="5">
        <v>35510</v>
      </c>
      <c r="B6439" s="6">
        <v>14.875</v>
      </c>
      <c r="C6439" s="2">
        <v>11929800</v>
      </c>
      <c r="D6439" s="6">
        <v>0.1875</v>
      </c>
      <c r="E6439" s="6">
        <v>1.27659574468084</v>
      </c>
      <c r="F6439" s="6">
        <v>1.27658827371954</v>
      </c>
      <c r="G6439" s="6">
        <v>16.728719999999999</v>
      </c>
      <c r="H6439" s="6">
        <v>38894.685314685303</v>
      </c>
      <c r="I6439" s="6">
        <v>14.6875</v>
      </c>
      <c r="J6439" s="6">
        <v>14.9375</v>
      </c>
      <c r="K6439" s="6">
        <v>14.6875</v>
      </c>
      <c r="L6439" s="6">
        <v>34573.659673659597</v>
      </c>
    </row>
    <row r="6440" spans="1:12" ht="15" customHeight="1" x14ac:dyDescent="0.25">
      <c r="A6440" s="5">
        <v>35509</v>
      </c>
      <c r="B6440" s="6">
        <v>14.6875</v>
      </c>
      <c r="C6440" s="2">
        <v>11126600</v>
      </c>
      <c r="D6440" s="6">
        <v>-0.25</v>
      </c>
      <c r="E6440" s="6">
        <v>-1.67364016736402</v>
      </c>
      <c r="F6440" s="6">
        <v>-1.6736402918981399</v>
      </c>
      <c r="G6440" s="6">
        <v>16.517855000000001</v>
      </c>
      <c r="H6440" s="6">
        <v>38403.1585081585</v>
      </c>
      <c r="I6440" s="6">
        <v>14.875</v>
      </c>
      <c r="J6440" s="6">
        <v>14.9375</v>
      </c>
      <c r="K6440" s="6">
        <v>14.625</v>
      </c>
      <c r="L6440" s="6">
        <v>34136.596736596701</v>
      </c>
    </row>
    <row r="6441" spans="1:12" ht="15" customHeight="1" x14ac:dyDescent="0.25">
      <c r="A6441" s="5">
        <v>35508</v>
      </c>
      <c r="B6441" s="6">
        <v>14.9375</v>
      </c>
      <c r="C6441" s="2">
        <v>19190200</v>
      </c>
      <c r="D6441" s="6">
        <v>0.375</v>
      </c>
      <c r="E6441" s="6">
        <v>2.57510729613734</v>
      </c>
      <c r="F6441" s="6">
        <v>2.5751106243119701</v>
      </c>
      <c r="G6441" s="6">
        <v>16.799009999999999</v>
      </c>
      <c r="H6441" s="6">
        <v>39058.531468531401</v>
      </c>
      <c r="I6441" s="6">
        <v>14.8125</v>
      </c>
      <c r="J6441" s="6">
        <v>14.9375</v>
      </c>
      <c r="K6441" s="6">
        <v>14.75</v>
      </c>
      <c r="L6441" s="6">
        <v>34719.347319347296</v>
      </c>
    </row>
    <row r="6442" spans="1:12" ht="15" customHeight="1" x14ac:dyDescent="0.25">
      <c r="A6442" s="5">
        <v>35507</v>
      </c>
      <c r="B6442" s="6">
        <v>14.5625</v>
      </c>
      <c r="C6442" s="2">
        <v>10431200</v>
      </c>
      <c r="D6442" s="6">
        <v>0.125</v>
      </c>
      <c r="E6442" s="6">
        <v>0.86580086580085802</v>
      </c>
      <c r="F6442" s="6">
        <v>0.86579785301199497</v>
      </c>
      <c r="G6442" s="6">
        <v>16.377276999999999</v>
      </c>
      <c r="H6442" s="6">
        <v>38075.4708624708</v>
      </c>
      <c r="I6442" s="6">
        <v>14.5</v>
      </c>
      <c r="J6442" s="6">
        <v>14.5625</v>
      </c>
      <c r="K6442" s="6">
        <v>14.3125</v>
      </c>
      <c r="L6442" s="6">
        <v>33845.221445221403</v>
      </c>
    </row>
    <row r="6443" spans="1:12" ht="15" customHeight="1" x14ac:dyDescent="0.25">
      <c r="A6443" s="5">
        <v>35506</v>
      </c>
      <c r="B6443" s="6">
        <v>14.4375</v>
      </c>
      <c r="C6443" s="2">
        <v>8245200</v>
      </c>
      <c r="D6443" s="6">
        <v>6.25E-2</v>
      </c>
      <c r="E6443" s="6">
        <v>0.434782608695649</v>
      </c>
      <c r="F6443" s="6">
        <v>0.66957634419027001</v>
      </c>
      <c r="G6443" s="6">
        <v>16.236699999999999</v>
      </c>
      <c r="H6443" s="6">
        <v>37747.785547785497</v>
      </c>
      <c r="I6443" s="6">
        <v>14.3125</v>
      </c>
      <c r="J6443" s="6">
        <v>14.5</v>
      </c>
      <c r="K6443" s="6">
        <v>14.0625</v>
      </c>
      <c r="L6443" s="6">
        <v>33553.846153846098</v>
      </c>
    </row>
    <row r="6444" spans="1:12" ht="15" customHeight="1" x14ac:dyDescent="0.25">
      <c r="A6444" s="5">
        <v>35503</v>
      </c>
      <c r="B6444" s="6">
        <v>14.375</v>
      </c>
      <c r="C6444" s="2">
        <v>12985200</v>
      </c>
      <c r="D6444" s="6">
        <v>-0.125</v>
      </c>
      <c r="E6444" s="6">
        <v>-0.862068965517237</v>
      </c>
      <c r="F6444" s="6">
        <v>-0.862077390701809</v>
      </c>
      <c r="G6444" s="6">
        <v>16.128706000000001</v>
      </c>
      <c r="H6444" s="6">
        <v>37496.051282051201</v>
      </c>
      <c r="I6444" s="6">
        <v>14.5</v>
      </c>
      <c r="J6444" s="6">
        <v>14.5</v>
      </c>
      <c r="K6444" s="6">
        <v>13.9375</v>
      </c>
      <c r="L6444" s="6">
        <v>33408.1585081585</v>
      </c>
    </row>
    <row r="6445" spans="1:12" ht="15" customHeight="1" x14ac:dyDescent="0.25">
      <c r="A6445" s="5">
        <v>35502</v>
      </c>
      <c r="B6445" s="6">
        <v>14.5</v>
      </c>
      <c r="C6445" s="2">
        <v>20657000</v>
      </c>
      <c r="D6445" s="6">
        <v>0.125</v>
      </c>
      <c r="E6445" s="6">
        <v>0.86956521739129899</v>
      </c>
      <c r="F6445" s="6">
        <v>0.86957378973861998</v>
      </c>
      <c r="G6445" s="6">
        <v>16.268957</v>
      </c>
      <c r="H6445" s="6">
        <v>37822.976689976596</v>
      </c>
      <c r="I6445" s="6">
        <v>14.8125</v>
      </c>
      <c r="J6445" s="6">
        <v>14.8125</v>
      </c>
      <c r="K6445" s="6">
        <v>14.375</v>
      </c>
      <c r="L6445" s="6">
        <v>33699.533799533798</v>
      </c>
    </row>
    <row r="6446" spans="1:12" ht="15" customHeight="1" x14ac:dyDescent="0.25">
      <c r="A6446" s="5">
        <v>35501</v>
      </c>
      <c r="B6446" s="6">
        <v>14.375</v>
      </c>
      <c r="C6446" s="2">
        <v>20611600</v>
      </c>
      <c r="D6446" s="6">
        <v>0.5</v>
      </c>
      <c r="E6446" s="6">
        <v>3.6036036036036099</v>
      </c>
      <c r="F6446" s="6">
        <v>3.6036004786317899</v>
      </c>
      <c r="G6446" s="6">
        <v>16.128706000000001</v>
      </c>
      <c r="H6446" s="6">
        <v>37496.051282051201</v>
      </c>
      <c r="I6446" s="6">
        <v>13.9375</v>
      </c>
      <c r="J6446" s="6">
        <v>14.375</v>
      </c>
      <c r="K6446" s="6">
        <v>13.875</v>
      </c>
      <c r="L6446" s="6">
        <v>33408.1585081585</v>
      </c>
    </row>
    <row r="6447" spans="1:12" ht="15" customHeight="1" x14ac:dyDescent="0.25">
      <c r="A6447" s="5">
        <v>35500</v>
      </c>
      <c r="B6447" s="6">
        <v>13.875</v>
      </c>
      <c r="C6447" s="2">
        <v>7779200</v>
      </c>
      <c r="D6447" s="6">
        <v>0.1875</v>
      </c>
      <c r="E6447" s="6">
        <v>1.3698630136986301</v>
      </c>
      <c r="F6447" s="6">
        <v>1.36986015932192</v>
      </c>
      <c r="G6447" s="6">
        <v>15.567708</v>
      </c>
      <c r="H6447" s="6">
        <v>36188.363636363603</v>
      </c>
      <c r="I6447" s="6">
        <v>13.75</v>
      </c>
      <c r="J6447" s="6">
        <v>13.875</v>
      </c>
      <c r="K6447" s="6">
        <v>13.625</v>
      </c>
      <c r="L6447" s="6">
        <v>32242.657342657301</v>
      </c>
    </row>
    <row r="6448" spans="1:12" ht="15" customHeight="1" x14ac:dyDescent="0.25">
      <c r="A6448" s="5">
        <v>35499</v>
      </c>
      <c r="B6448" s="6">
        <v>13.6875</v>
      </c>
      <c r="C6448" s="2">
        <v>7255200</v>
      </c>
      <c r="D6448" s="6">
        <v>6.25E-2</v>
      </c>
      <c r="E6448" s="6">
        <v>0.45871559633028303</v>
      </c>
      <c r="F6448" s="6">
        <v>0.45871682659666102</v>
      </c>
      <c r="G6448" s="6">
        <v>15.357334</v>
      </c>
      <c r="H6448" s="6">
        <v>35697.981351981303</v>
      </c>
      <c r="I6448" s="6">
        <v>13.75</v>
      </c>
      <c r="J6448" s="6">
        <v>13.84375</v>
      </c>
      <c r="K6448" s="6">
        <v>13.6875</v>
      </c>
      <c r="L6448" s="6">
        <v>31805.594405594398</v>
      </c>
    </row>
    <row r="6449" spans="1:12" ht="15" customHeight="1" x14ac:dyDescent="0.25">
      <c r="A6449" s="5">
        <v>35496</v>
      </c>
      <c r="B6449" s="6">
        <v>13.625</v>
      </c>
      <c r="C6449" s="2">
        <v>7154800</v>
      </c>
      <c r="D6449" s="6"/>
      <c r="E6449" s="6"/>
      <c r="F6449" s="6"/>
      <c r="G6449" s="6">
        <v>15.287209000000001</v>
      </c>
      <c r="H6449" s="6">
        <v>35534.519813519801</v>
      </c>
      <c r="I6449" s="6">
        <v>13.75</v>
      </c>
      <c r="J6449" s="6">
        <v>13.84375</v>
      </c>
      <c r="K6449" s="6">
        <v>13.625</v>
      </c>
      <c r="L6449" s="6">
        <v>31659.906759906698</v>
      </c>
    </row>
    <row r="6450" spans="1:12" ht="15" customHeight="1" x14ac:dyDescent="0.25">
      <c r="A6450" s="5">
        <v>35495</v>
      </c>
      <c r="B6450" s="6">
        <v>13.625</v>
      </c>
      <c r="C6450" s="2">
        <v>12960200</v>
      </c>
      <c r="D6450" s="6">
        <v>0.3125</v>
      </c>
      <c r="E6450" s="6">
        <v>2.3474178403755701</v>
      </c>
      <c r="F6450" s="6">
        <v>2.3474242838924901</v>
      </c>
      <c r="G6450" s="6">
        <v>15.287209000000001</v>
      </c>
      <c r="H6450" s="6">
        <v>35534.519813519801</v>
      </c>
      <c r="I6450" s="6">
        <v>13.5</v>
      </c>
      <c r="J6450" s="6">
        <v>13.6875</v>
      </c>
      <c r="K6450" s="6">
        <v>13.3125</v>
      </c>
      <c r="L6450" s="6">
        <v>31659.906759906698</v>
      </c>
    </row>
    <row r="6451" spans="1:12" ht="15" customHeight="1" x14ac:dyDescent="0.25">
      <c r="A6451" s="5">
        <v>35494</v>
      </c>
      <c r="B6451" s="6">
        <v>13.3125</v>
      </c>
      <c r="C6451" s="2">
        <v>5977800</v>
      </c>
      <c r="D6451" s="6">
        <v>6.25E-2</v>
      </c>
      <c r="E6451" s="6">
        <v>0.47169811320755201</v>
      </c>
      <c r="F6451" s="6">
        <v>0.47169265581719</v>
      </c>
      <c r="G6451" s="6">
        <v>14.936584</v>
      </c>
      <c r="H6451" s="6">
        <v>34717.212121212098</v>
      </c>
      <c r="I6451" s="6">
        <v>13.3125</v>
      </c>
      <c r="J6451" s="6">
        <v>13.375</v>
      </c>
      <c r="K6451" s="6">
        <v>13.125</v>
      </c>
      <c r="L6451" s="6">
        <v>30931.468531468501</v>
      </c>
    </row>
    <row r="6452" spans="1:12" ht="15" customHeight="1" x14ac:dyDescent="0.25">
      <c r="A6452" s="5">
        <v>35493</v>
      </c>
      <c r="B6452" s="6">
        <v>13.25</v>
      </c>
      <c r="C6452" s="2">
        <v>6146600</v>
      </c>
      <c r="D6452" s="6">
        <v>-0.25</v>
      </c>
      <c r="E6452" s="6">
        <v>-1.8518518518518401</v>
      </c>
      <c r="F6452" s="6">
        <v>-1.8518502624850299</v>
      </c>
      <c r="G6452" s="6">
        <v>14.86646</v>
      </c>
      <c r="H6452" s="6">
        <v>34553.752913752898</v>
      </c>
      <c r="I6452" s="6">
        <v>13.5625</v>
      </c>
      <c r="J6452" s="6">
        <v>13.6875</v>
      </c>
      <c r="K6452" s="6">
        <v>13.25</v>
      </c>
      <c r="L6452" s="6">
        <v>30785.780885780801</v>
      </c>
    </row>
    <row r="6453" spans="1:12" ht="15" customHeight="1" x14ac:dyDescent="0.25">
      <c r="A6453" s="5">
        <v>35492</v>
      </c>
      <c r="B6453" s="6">
        <v>13.5</v>
      </c>
      <c r="C6453" s="2">
        <v>8575000</v>
      </c>
      <c r="D6453" s="6">
        <v>0.3125</v>
      </c>
      <c r="E6453" s="6">
        <v>2.3696682464454799</v>
      </c>
      <c r="F6453" s="6">
        <v>2.3696678941102798</v>
      </c>
      <c r="G6453" s="6">
        <v>15.146959000000001</v>
      </c>
      <c r="H6453" s="6">
        <v>35207.596736596701</v>
      </c>
      <c r="I6453" s="6">
        <v>13.125</v>
      </c>
      <c r="J6453" s="6">
        <v>13.5625</v>
      </c>
      <c r="K6453" s="6">
        <v>13.125</v>
      </c>
      <c r="L6453" s="6">
        <v>31368.531468531401</v>
      </c>
    </row>
    <row r="6454" spans="1:12" ht="15" customHeight="1" x14ac:dyDescent="0.25">
      <c r="A6454" s="5">
        <v>35489</v>
      </c>
      <c r="B6454" s="6">
        <v>13.1875</v>
      </c>
      <c r="C6454" s="2">
        <v>7069000</v>
      </c>
      <c r="D6454" s="6">
        <v>-0.1875</v>
      </c>
      <c r="E6454" s="6">
        <v>-1.40186915887849</v>
      </c>
      <c r="F6454" s="6">
        <v>-1.4018728955247299</v>
      </c>
      <c r="G6454" s="6">
        <v>14.796334999999999</v>
      </c>
      <c r="H6454" s="6">
        <v>34390.291375291301</v>
      </c>
      <c r="I6454" s="6">
        <v>13.4375</v>
      </c>
      <c r="J6454" s="6">
        <v>13.4375</v>
      </c>
      <c r="K6454" s="6">
        <v>13.1875</v>
      </c>
      <c r="L6454" s="6">
        <v>30640.0932400932</v>
      </c>
    </row>
    <row r="6455" spans="1:12" ht="15" customHeight="1" x14ac:dyDescent="0.25">
      <c r="A6455" s="5">
        <v>35488</v>
      </c>
      <c r="B6455" s="6">
        <v>13.375</v>
      </c>
      <c r="C6455" s="2">
        <v>11399600</v>
      </c>
      <c r="D6455" s="6"/>
      <c r="E6455" s="6"/>
      <c r="F6455" s="6"/>
      <c r="G6455" s="6">
        <v>15.00671</v>
      </c>
      <c r="H6455" s="6">
        <v>34880.675990675903</v>
      </c>
      <c r="I6455" s="6">
        <v>13.375</v>
      </c>
      <c r="J6455" s="6">
        <v>13.5</v>
      </c>
      <c r="K6455" s="6">
        <v>13.3125</v>
      </c>
      <c r="L6455" s="6">
        <v>31077.156177156099</v>
      </c>
    </row>
    <row r="6456" spans="1:12" ht="15" customHeight="1" x14ac:dyDescent="0.25">
      <c r="A6456" s="5">
        <v>35487</v>
      </c>
      <c r="B6456" s="6">
        <v>13.375</v>
      </c>
      <c r="C6456" s="2">
        <v>18787800</v>
      </c>
      <c r="D6456" s="6">
        <v>0.1875</v>
      </c>
      <c r="E6456" s="6">
        <v>1.4218009478672999</v>
      </c>
      <c r="F6456" s="6">
        <v>1.4218047915243801</v>
      </c>
      <c r="G6456" s="6">
        <v>15.00671</v>
      </c>
      <c r="H6456" s="6">
        <v>34880.675990675903</v>
      </c>
      <c r="I6456" s="6">
        <v>13.3125</v>
      </c>
      <c r="J6456" s="6">
        <v>13.5</v>
      </c>
      <c r="K6456" s="6">
        <v>12.9375</v>
      </c>
      <c r="L6456" s="6">
        <v>31077.156177156099</v>
      </c>
    </row>
    <row r="6457" spans="1:12" ht="15" customHeight="1" x14ac:dyDescent="0.25">
      <c r="A6457" s="5">
        <v>35486</v>
      </c>
      <c r="B6457" s="6">
        <v>13.1875</v>
      </c>
      <c r="C6457" s="2">
        <v>22502400</v>
      </c>
      <c r="D6457" s="6">
        <v>0.875</v>
      </c>
      <c r="E6457" s="6">
        <v>7.10659898477157</v>
      </c>
      <c r="F6457" s="6">
        <v>7.10659630240146</v>
      </c>
      <c r="G6457" s="6">
        <v>14.796334999999999</v>
      </c>
      <c r="H6457" s="6">
        <v>34390.291375291301</v>
      </c>
      <c r="I6457" s="6">
        <v>12.5625</v>
      </c>
      <c r="J6457" s="6">
        <v>13.3125</v>
      </c>
      <c r="K6457" s="6">
        <v>12.375</v>
      </c>
      <c r="L6457" s="6">
        <v>30640.0932400932</v>
      </c>
    </row>
    <row r="6458" spans="1:12" ht="15" customHeight="1" x14ac:dyDescent="0.25">
      <c r="A6458" s="5">
        <v>35485</v>
      </c>
      <c r="B6458" s="6">
        <v>12.3125</v>
      </c>
      <c r="C6458" s="2">
        <v>7419400</v>
      </c>
      <c r="D6458" s="6">
        <v>0.3125</v>
      </c>
      <c r="E6458" s="6">
        <v>2.6041666666666701</v>
      </c>
      <c r="F6458" s="6">
        <v>2.6041700127900702</v>
      </c>
      <c r="G6458" s="6">
        <v>13.814588000000001</v>
      </c>
      <c r="H6458" s="6">
        <v>32101.8368298368</v>
      </c>
      <c r="I6458" s="6">
        <v>11.9375</v>
      </c>
      <c r="J6458" s="6">
        <v>12.375</v>
      </c>
      <c r="K6458" s="6">
        <v>11.875</v>
      </c>
      <c r="L6458" s="6">
        <v>28600.466200466199</v>
      </c>
    </row>
    <row r="6459" spans="1:12" ht="15" customHeight="1" x14ac:dyDescent="0.25">
      <c r="A6459" s="5">
        <v>35482</v>
      </c>
      <c r="B6459" s="6">
        <v>12</v>
      </c>
      <c r="C6459" s="2">
        <v>8271799.9999999898</v>
      </c>
      <c r="D6459" s="6">
        <v>0.125</v>
      </c>
      <c r="E6459" s="6">
        <v>1.0526315789473699</v>
      </c>
      <c r="F6459" s="6">
        <v>1.05263067039715</v>
      </c>
      <c r="G6459" s="6">
        <v>13.4639635</v>
      </c>
      <c r="H6459" s="6">
        <v>31284.5303030303</v>
      </c>
      <c r="I6459" s="6">
        <v>11.875</v>
      </c>
      <c r="J6459" s="6">
        <v>12.0625</v>
      </c>
      <c r="K6459" s="6">
        <v>11.875</v>
      </c>
      <c r="L6459" s="6">
        <v>27872.0279720279</v>
      </c>
    </row>
    <row r="6460" spans="1:12" ht="15" customHeight="1" x14ac:dyDescent="0.25">
      <c r="A6460" s="5">
        <v>35481</v>
      </c>
      <c r="B6460" s="6">
        <v>11.875</v>
      </c>
      <c r="C6460" s="2">
        <v>8159400</v>
      </c>
      <c r="D6460" s="6">
        <v>-0.3125</v>
      </c>
      <c r="E6460" s="6">
        <v>-2.5641025641025599</v>
      </c>
      <c r="F6460" s="6">
        <v>-2.56410218907854</v>
      </c>
      <c r="G6460" s="6">
        <v>13.323714000000001</v>
      </c>
      <c r="H6460" s="6">
        <v>30957.608391608301</v>
      </c>
      <c r="I6460" s="6">
        <v>12.1875</v>
      </c>
      <c r="J6460" s="6">
        <v>12.1875</v>
      </c>
      <c r="K6460" s="6">
        <v>11.75</v>
      </c>
      <c r="L6460" s="6">
        <v>27580.652680652602</v>
      </c>
    </row>
    <row r="6461" spans="1:12" ht="15" customHeight="1" x14ac:dyDescent="0.25">
      <c r="A6461" s="5">
        <v>35480</v>
      </c>
      <c r="B6461" s="6">
        <v>12.1875</v>
      </c>
      <c r="C6461" s="2">
        <v>7270000</v>
      </c>
      <c r="D6461" s="6">
        <v>-0.25</v>
      </c>
      <c r="E6461" s="6">
        <v>-2.0100502512562701</v>
      </c>
      <c r="F6461" s="6">
        <v>-2.0100555807240399</v>
      </c>
      <c r="G6461" s="6">
        <v>13.674338000000001</v>
      </c>
      <c r="H6461" s="6">
        <v>31774.913752913701</v>
      </c>
      <c r="I6461" s="6">
        <v>12.3125</v>
      </c>
      <c r="J6461" s="6">
        <v>12.375</v>
      </c>
      <c r="K6461" s="6">
        <v>12.1875</v>
      </c>
      <c r="L6461" s="6">
        <v>28309.090909090901</v>
      </c>
    </row>
    <row r="6462" spans="1:12" ht="15" customHeight="1" x14ac:dyDescent="0.25">
      <c r="A6462" s="5">
        <v>35479</v>
      </c>
      <c r="B6462" s="6">
        <v>12.4375</v>
      </c>
      <c r="C6462" s="2">
        <v>7685600</v>
      </c>
      <c r="D6462" s="6">
        <v>0.125</v>
      </c>
      <c r="E6462" s="6">
        <v>1.0152284263959399</v>
      </c>
      <c r="F6462" s="6">
        <v>1.0152311455108001</v>
      </c>
      <c r="G6462" s="6">
        <v>13.954838000000001</v>
      </c>
      <c r="H6462" s="6">
        <v>32428.7599067599</v>
      </c>
      <c r="I6462" s="6">
        <v>12.3125</v>
      </c>
      <c r="J6462" s="6">
        <v>12.4375</v>
      </c>
      <c r="K6462" s="6">
        <v>12</v>
      </c>
      <c r="L6462" s="6">
        <v>28891.841491841398</v>
      </c>
    </row>
    <row r="6463" spans="1:12" ht="15" customHeight="1" x14ac:dyDescent="0.25">
      <c r="A6463" s="5">
        <v>35475</v>
      </c>
      <c r="B6463" s="6">
        <v>12.3125</v>
      </c>
      <c r="C6463" s="2">
        <v>6161600</v>
      </c>
      <c r="D6463" s="6">
        <v>-0.125</v>
      </c>
      <c r="E6463" s="6">
        <v>-1.0050251256281399</v>
      </c>
      <c r="F6463" s="6">
        <v>-1.0050277903620199</v>
      </c>
      <c r="G6463" s="6">
        <v>13.814588000000001</v>
      </c>
      <c r="H6463" s="6">
        <v>32101.8368298368</v>
      </c>
      <c r="I6463" s="6">
        <v>12.4375</v>
      </c>
      <c r="J6463" s="6">
        <v>12.4375</v>
      </c>
      <c r="K6463" s="6">
        <v>12.1875</v>
      </c>
      <c r="L6463" s="6">
        <v>28600.466200466199</v>
      </c>
    </row>
    <row r="6464" spans="1:12" ht="15" customHeight="1" x14ac:dyDescent="0.25">
      <c r="A6464" s="5">
        <v>35474</v>
      </c>
      <c r="B6464" s="6">
        <v>12.4375</v>
      </c>
      <c r="C6464" s="2">
        <v>9932000</v>
      </c>
      <c r="D6464" s="6">
        <v>-6.25E-2</v>
      </c>
      <c r="E6464" s="6">
        <v>-0.5</v>
      </c>
      <c r="F6464" s="6">
        <v>-0.49999422458327702</v>
      </c>
      <c r="G6464" s="6">
        <v>13.954838000000001</v>
      </c>
      <c r="H6464" s="6">
        <v>32428.7599067599</v>
      </c>
      <c r="I6464" s="6">
        <v>12.5</v>
      </c>
      <c r="J6464" s="6">
        <v>12.5625</v>
      </c>
      <c r="K6464" s="6">
        <v>12.3125</v>
      </c>
      <c r="L6464" s="6">
        <v>28891.841491841398</v>
      </c>
    </row>
    <row r="6465" spans="1:12" ht="15" customHeight="1" x14ac:dyDescent="0.25">
      <c r="A6465" s="5">
        <v>35473</v>
      </c>
      <c r="B6465" s="6">
        <v>12.5</v>
      </c>
      <c r="C6465" s="2">
        <v>7213600</v>
      </c>
      <c r="D6465" s="6">
        <v>0.25</v>
      </c>
      <c r="E6465" s="6">
        <v>2.0408163265306101</v>
      </c>
      <c r="F6465" s="6">
        <v>2.0408145447370298</v>
      </c>
      <c r="G6465" s="6">
        <v>14.024962</v>
      </c>
      <c r="H6465" s="6">
        <v>32592.2191142191</v>
      </c>
      <c r="I6465" s="6">
        <v>12.375</v>
      </c>
      <c r="J6465" s="6">
        <v>12.5</v>
      </c>
      <c r="K6465" s="6">
        <v>12.3125</v>
      </c>
      <c r="L6465" s="6">
        <v>29037.529137529102</v>
      </c>
    </row>
    <row r="6466" spans="1:12" ht="15" customHeight="1" x14ac:dyDescent="0.25">
      <c r="A6466" s="5">
        <v>35472</v>
      </c>
      <c r="B6466" s="6">
        <v>12.25</v>
      </c>
      <c r="C6466" s="2">
        <v>8302799.9999999898</v>
      </c>
      <c r="D6466" s="6"/>
      <c r="E6466" s="6"/>
      <c r="F6466" s="6"/>
      <c r="G6466" s="6">
        <v>13.744463</v>
      </c>
      <c r="H6466" s="6">
        <v>31938.3752913752</v>
      </c>
      <c r="I6466" s="6">
        <v>12.25</v>
      </c>
      <c r="J6466" s="6">
        <v>12.4375</v>
      </c>
      <c r="K6466" s="6">
        <v>12.1875</v>
      </c>
      <c r="L6466" s="6">
        <v>28454.778554778499</v>
      </c>
    </row>
    <row r="6467" spans="1:12" ht="15" customHeight="1" x14ac:dyDescent="0.25">
      <c r="A6467" s="5">
        <v>35471</v>
      </c>
      <c r="B6467" s="6">
        <v>12.25</v>
      </c>
      <c r="C6467" s="2">
        <v>7459800</v>
      </c>
      <c r="D6467" s="6">
        <v>0.3125</v>
      </c>
      <c r="E6467" s="6">
        <v>2.6178010471204098</v>
      </c>
      <c r="F6467" s="6">
        <v>2.6178006171344799</v>
      </c>
      <c r="G6467" s="6">
        <v>13.744463</v>
      </c>
      <c r="H6467" s="6">
        <v>31938.3752913752</v>
      </c>
      <c r="I6467" s="6">
        <v>12.0625</v>
      </c>
      <c r="J6467" s="6">
        <v>12.25</v>
      </c>
      <c r="K6467" s="6">
        <v>12.0625</v>
      </c>
      <c r="L6467" s="6">
        <v>28454.778554778499</v>
      </c>
    </row>
    <row r="6468" spans="1:12" ht="15" customHeight="1" x14ac:dyDescent="0.25">
      <c r="A6468" s="5">
        <v>35468</v>
      </c>
      <c r="B6468" s="6">
        <v>11.9375</v>
      </c>
      <c r="C6468" s="2">
        <v>7768400</v>
      </c>
      <c r="D6468" s="6">
        <v>0.125</v>
      </c>
      <c r="E6468" s="6">
        <v>1.0582010582010599</v>
      </c>
      <c r="F6468" s="6">
        <v>1.05819630756647</v>
      </c>
      <c r="G6468" s="6">
        <v>13.393839</v>
      </c>
      <c r="H6468" s="6">
        <v>31121.069930069902</v>
      </c>
      <c r="I6468" s="6">
        <v>12</v>
      </c>
      <c r="J6468" s="6">
        <v>12</v>
      </c>
      <c r="K6468" s="6">
        <v>11.8125</v>
      </c>
      <c r="L6468" s="6">
        <v>27726.340326340302</v>
      </c>
    </row>
    <row r="6469" spans="1:12" ht="15" customHeight="1" x14ac:dyDescent="0.25">
      <c r="A6469" s="5">
        <v>35467</v>
      </c>
      <c r="B6469" s="6">
        <v>11.8125</v>
      </c>
      <c r="C6469" s="2">
        <v>7755400</v>
      </c>
      <c r="D6469" s="6">
        <v>0.25</v>
      </c>
      <c r="E6469" s="6">
        <v>2.1621621621621601</v>
      </c>
      <c r="F6469" s="6">
        <v>2.1621679954428799</v>
      </c>
      <c r="G6469" s="6">
        <v>13.253590000000001</v>
      </c>
      <c r="H6469" s="6">
        <v>30794.149184149101</v>
      </c>
      <c r="I6469" s="6">
        <v>11.75</v>
      </c>
      <c r="J6469" s="6">
        <v>11.9375</v>
      </c>
      <c r="K6469" s="6">
        <v>11.6875</v>
      </c>
      <c r="L6469" s="6">
        <v>27434.965034965</v>
      </c>
    </row>
    <row r="6470" spans="1:12" ht="15" customHeight="1" x14ac:dyDescent="0.25">
      <c r="A6470" s="5">
        <v>35466</v>
      </c>
      <c r="B6470" s="6">
        <v>11.5625</v>
      </c>
      <c r="C6470" s="2">
        <v>10028200</v>
      </c>
      <c r="D6470" s="6">
        <v>-0.1875</v>
      </c>
      <c r="E6470" s="6">
        <v>-1.59574468085106</v>
      </c>
      <c r="F6470" s="6">
        <v>-1.59574891729906</v>
      </c>
      <c r="G6470" s="6">
        <v>12.973089999999999</v>
      </c>
      <c r="H6470" s="6">
        <v>30140.303030302999</v>
      </c>
      <c r="I6470" s="6">
        <v>11.8125</v>
      </c>
      <c r="J6470" s="6">
        <v>12.0625</v>
      </c>
      <c r="K6470" s="6">
        <v>11.5</v>
      </c>
      <c r="L6470" s="6">
        <v>26852.214452214401</v>
      </c>
    </row>
    <row r="6471" spans="1:12" ht="15" customHeight="1" x14ac:dyDescent="0.25">
      <c r="A6471" s="5">
        <v>35465</v>
      </c>
      <c r="B6471" s="6">
        <v>11.75</v>
      </c>
      <c r="C6471" s="2">
        <v>4362400</v>
      </c>
      <c r="D6471" s="6">
        <v>6.25E-2</v>
      </c>
      <c r="E6471" s="6">
        <v>0.53475935828877197</v>
      </c>
      <c r="F6471" s="6">
        <v>0.53476845218445301</v>
      </c>
      <c r="G6471" s="6">
        <v>13.183465</v>
      </c>
      <c r="H6471" s="6">
        <v>30630.687645687602</v>
      </c>
      <c r="I6471" s="6">
        <v>11.6875</v>
      </c>
      <c r="J6471" s="6">
        <v>11.75</v>
      </c>
      <c r="K6471" s="6">
        <v>11.625</v>
      </c>
      <c r="L6471" s="6">
        <v>27289.2773892773</v>
      </c>
    </row>
    <row r="6472" spans="1:12" ht="15" customHeight="1" x14ac:dyDescent="0.25">
      <c r="A6472" s="5">
        <v>35464</v>
      </c>
      <c r="B6472" s="6">
        <v>11.6875</v>
      </c>
      <c r="C6472" s="2">
        <v>5331600</v>
      </c>
      <c r="D6472" s="6">
        <v>-0.1875</v>
      </c>
      <c r="E6472" s="6">
        <v>-1.57894736842105</v>
      </c>
      <c r="F6472" s="6">
        <v>-1.57895163465683</v>
      </c>
      <c r="G6472" s="6">
        <v>13.113339</v>
      </c>
      <c r="H6472" s="6">
        <v>30467.223776223698</v>
      </c>
      <c r="I6472" s="6">
        <v>11.875</v>
      </c>
      <c r="J6472" s="6">
        <v>11.875</v>
      </c>
      <c r="K6472" s="6">
        <v>11.625</v>
      </c>
      <c r="L6472" s="6">
        <v>27143.589743589699</v>
      </c>
    </row>
    <row r="6473" spans="1:12" ht="15" customHeight="1" x14ac:dyDescent="0.25">
      <c r="A6473" s="5">
        <v>35461</v>
      </c>
      <c r="B6473" s="6">
        <v>11.875</v>
      </c>
      <c r="C6473" s="2">
        <v>11413200</v>
      </c>
      <c r="D6473" s="6">
        <v>0.25</v>
      </c>
      <c r="E6473" s="6">
        <v>2.1505376344085998</v>
      </c>
      <c r="F6473" s="6">
        <v>2.1505357383129802</v>
      </c>
      <c r="G6473" s="6">
        <v>13.323714000000001</v>
      </c>
      <c r="H6473" s="6">
        <v>30957.608391608301</v>
      </c>
      <c r="I6473" s="6">
        <v>11.625</v>
      </c>
      <c r="J6473" s="6">
        <v>12.125</v>
      </c>
      <c r="K6473" s="6">
        <v>11.625</v>
      </c>
      <c r="L6473" s="6">
        <v>27580.652680652602</v>
      </c>
    </row>
    <row r="6474" spans="1:12" ht="15" customHeight="1" x14ac:dyDescent="0.25">
      <c r="A6474" s="5">
        <v>35460</v>
      </c>
      <c r="B6474" s="6">
        <v>11.625</v>
      </c>
      <c r="C6474" s="2">
        <v>6533000</v>
      </c>
      <c r="D6474" s="6">
        <v>0.125</v>
      </c>
      <c r="E6474" s="6">
        <v>1.0869565217391299</v>
      </c>
      <c r="F6474" s="6">
        <v>1.0869516357711899</v>
      </c>
      <c r="G6474" s="6">
        <v>13.043215</v>
      </c>
      <c r="H6474" s="6">
        <v>30303.764568764502</v>
      </c>
      <c r="I6474" s="6">
        <v>11.5</v>
      </c>
      <c r="J6474" s="6">
        <v>11.625</v>
      </c>
      <c r="K6474" s="6">
        <v>11.5</v>
      </c>
      <c r="L6474" s="6">
        <v>26997.902097901999</v>
      </c>
    </row>
    <row r="6475" spans="1:12" ht="15" customHeight="1" x14ac:dyDescent="0.25">
      <c r="A6475" s="5">
        <v>35459</v>
      </c>
      <c r="B6475" s="6">
        <v>11.5</v>
      </c>
      <c r="C6475" s="2">
        <v>5979600</v>
      </c>
      <c r="D6475" s="6">
        <v>6.25E-2</v>
      </c>
      <c r="E6475" s="6">
        <v>0.54644808743169404</v>
      </c>
      <c r="F6475" s="6">
        <v>0.54644953521982798</v>
      </c>
      <c r="G6475" s="6">
        <v>12.902965999999999</v>
      </c>
      <c r="H6475" s="6">
        <v>29976.843822843799</v>
      </c>
      <c r="I6475" s="6">
        <v>11.5</v>
      </c>
      <c r="J6475" s="6">
        <v>11.5625</v>
      </c>
      <c r="K6475" s="6">
        <v>11.4375</v>
      </c>
      <c r="L6475" s="6">
        <v>26706.526806526799</v>
      </c>
    </row>
    <row r="6476" spans="1:12" ht="15" customHeight="1" x14ac:dyDescent="0.25">
      <c r="A6476" s="5">
        <v>35458</v>
      </c>
      <c r="B6476" s="6">
        <v>11.4375</v>
      </c>
      <c r="C6476" s="2">
        <v>8685800</v>
      </c>
      <c r="D6476" s="6"/>
      <c r="E6476" s="6"/>
      <c r="F6476" s="6"/>
      <c r="G6476" s="6">
        <v>12.832841</v>
      </c>
      <c r="H6476" s="6">
        <v>29813.382284382202</v>
      </c>
      <c r="I6476" s="6">
        <v>11.5</v>
      </c>
      <c r="J6476" s="6">
        <v>11.625</v>
      </c>
      <c r="K6476" s="6">
        <v>11.4375</v>
      </c>
      <c r="L6476" s="6">
        <v>26560.839160839099</v>
      </c>
    </row>
    <row r="6477" spans="1:12" ht="15" customHeight="1" x14ac:dyDescent="0.25">
      <c r="A6477" s="5">
        <v>35457</v>
      </c>
      <c r="B6477" s="6">
        <v>11.4375</v>
      </c>
      <c r="C6477" s="2">
        <v>8305400</v>
      </c>
      <c r="D6477" s="6">
        <v>-6.25E-2</v>
      </c>
      <c r="E6477" s="6">
        <v>-0.54347826086956696</v>
      </c>
      <c r="F6477" s="6">
        <v>-0.54347969296361098</v>
      </c>
      <c r="G6477" s="6">
        <v>12.832841</v>
      </c>
      <c r="H6477" s="6">
        <v>29813.382284382202</v>
      </c>
      <c r="I6477" s="6">
        <v>11.4375</v>
      </c>
      <c r="J6477" s="6">
        <v>11.5</v>
      </c>
      <c r="K6477" s="6">
        <v>11.375</v>
      </c>
      <c r="L6477" s="6">
        <v>26560.839160839099</v>
      </c>
    </row>
    <row r="6478" spans="1:12" ht="15" customHeight="1" x14ac:dyDescent="0.25">
      <c r="A6478" s="5">
        <v>35454</v>
      </c>
      <c r="B6478" s="6">
        <v>11.5</v>
      </c>
      <c r="C6478" s="2">
        <v>7028800</v>
      </c>
      <c r="D6478" s="6">
        <v>0.125</v>
      </c>
      <c r="E6478" s="6">
        <v>1.0989010989010899</v>
      </c>
      <c r="F6478" s="6">
        <v>1.0989119478104601</v>
      </c>
      <c r="G6478" s="6">
        <v>12.902965999999999</v>
      </c>
      <c r="H6478" s="6">
        <v>29976.843822843799</v>
      </c>
      <c r="I6478" s="6">
        <v>11.4375</v>
      </c>
      <c r="J6478" s="6">
        <v>11.5625</v>
      </c>
      <c r="K6478" s="6">
        <v>11.375</v>
      </c>
      <c r="L6478" s="6">
        <v>26706.526806526799</v>
      </c>
    </row>
    <row r="6479" spans="1:12" ht="15" customHeight="1" x14ac:dyDescent="0.25">
      <c r="A6479" s="5">
        <v>35453</v>
      </c>
      <c r="B6479" s="6">
        <v>11.375</v>
      </c>
      <c r="C6479" s="2">
        <v>15109600</v>
      </c>
      <c r="D6479" s="6">
        <v>-0.1875</v>
      </c>
      <c r="E6479" s="6">
        <v>-1.6216216216216099</v>
      </c>
      <c r="F6479" s="6">
        <v>-1.62162599658215</v>
      </c>
      <c r="G6479" s="6">
        <v>12.762715</v>
      </c>
      <c r="H6479" s="6">
        <v>29649.9184149184</v>
      </c>
      <c r="I6479" s="6">
        <v>11.5</v>
      </c>
      <c r="J6479" s="6">
        <v>11.625</v>
      </c>
      <c r="K6479" s="6">
        <v>11.375</v>
      </c>
      <c r="L6479" s="6">
        <v>26415.151515151501</v>
      </c>
    </row>
    <row r="6480" spans="1:12" ht="15" customHeight="1" x14ac:dyDescent="0.25">
      <c r="A6480" s="5">
        <v>35452</v>
      </c>
      <c r="B6480" s="6">
        <v>11.5625</v>
      </c>
      <c r="C6480" s="2">
        <v>8006800</v>
      </c>
      <c r="D6480" s="6">
        <v>0.125</v>
      </c>
      <c r="E6480" s="6">
        <v>1.0928961748633801</v>
      </c>
      <c r="F6480" s="6">
        <v>1.0928912779329001</v>
      </c>
      <c r="G6480" s="6">
        <v>12.973089999999999</v>
      </c>
      <c r="H6480" s="6">
        <v>30140.303030302999</v>
      </c>
      <c r="I6480" s="6">
        <v>11.4375</v>
      </c>
      <c r="J6480" s="6">
        <v>11.5625</v>
      </c>
      <c r="K6480" s="6">
        <v>11.375</v>
      </c>
      <c r="L6480" s="6">
        <v>26852.214452214401</v>
      </c>
    </row>
    <row r="6481" spans="1:12" ht="15" customHeight="1" x14ac:dyDescent="0.25">
      <c r="A6481" s="5">
        <v>35451</v>
      </c>
      <c r="B6481" s="6">
        <v>11.4375</v>
      </c>
      <c r="C6481" s="2">
        <v>10868800</v>
      </c>
      <c r="D6481" s="6"/>
      <c r="E6481" s="6"/>
      <c r="F6481" s="6"/>
      <c r="G6481" s="6">
        <v>12.832841</v>
      </c>
      <c r="H6481" s="6">
        <v>29813.382284382202</v>
      </c>
      <c r="I6481" s="6">
        <v>11.4375</v>
      </c>
      <c r="J6481" s="6">
        <v>11.5625</v>
      </c>
      <c r="K6481" s="6">
        <v>11.375</v>
      </c>
      <c r="L6481" s="6">
        <v>26560.839160839099</v>
      </c>
    </row>
    <row r="6482" spans="1:12" ht="15" customHeight="1" x14ac:dyDescent="0.25">
      <c r="A6482" s="5">
        <v>35450</v>
      </c>
      <c r="B6482" s="6">
        <v>11.4375</v>
      </c>
      <c r="C6482" s="2">
        <v>5138400</v>
      </c>
      <c r="D6482" s="6">
        <v>-0.25</v>
      </c>
      <c r="E6482" s="6">
        <v>-2.1390374331550701</v>
      </c>
      <c r="F6482" s="6">
        <v>-2.13902805380078</v>
      </c>
      <c r="G6482" s="6">
        <v>12.832841</v>
      </c>
      <c r="H6482" s="6">
        <v>29813.382284382202</v>
      </c>
      <c r="I6482" s="6">
        <v>11.75</v>
      </c>
      <c r="J6482" s="6">
        <v>11.78125</v>
      </c>
      <c r="K6482" s="6">
        <v>11.4375</v>
      </c>
      <c r="L6482" s="6">
        <v>26560.839160839099</v>
      </c>
    </row>
    <row r="6483" spans="1:12" ht="15" customHeight="1" x14ac:dyDescent="0.25">
      <c r="A6483" s="5">
        <v>35447</v>
      </c>
      <c r="B6483" s="6">
        <v>11.6875</v>
      </c>
      <c r="C6483" s="2">
        <v>12106600</v>
      </c>
      <c r="D6483" s="6">
        <v>0.125</v>
      </c>
      <c r="E6483" s="6">
        <v>1.08108108108107</v>
      </c>
      <c r="F6483" s="6">
        <v>1.08107628945763</v>
      </c>
      <c r="G6483" s="6">
        <v>13.113339</v>
      </c>
      <c r="H6483" s="6">
        <v>30467.223776223698</v>
      </c>
      <c r="I6483" s="6">
        <v>11.625</v>
      </c>
      <c r="J6483" s="6">
        <v>11.6875</v>
      </c>
      <c r="K6483" s="6">
        <v>11.375</v>
      </c>
      <c r="L6483" s="6">
        <v>27143.589743589699</v>
      </c>
    </row>
    <row r="6484" spans="1:12" ht="15" customHeight="1" x14ac:dyDescent="0.25">
      <c r="A6484" s="5">
        <v>35446</v>
      </c>
      <c r="B6484" s="6">
        <v>11.5625</v>
      </c>
      <c r="C6484" s="2">
        <v>7883000</v>
      </c>
      <c r="D6484" s="6"/>
      <c r="E6484" s="6"/>
      <c r="F6484" s="6"/>
      <c r="G6484" s="6">
        <v>12.973089999999999</v>
      </c>
      <c r="H6484" s="6">
        <v>30140.303030302999</v>
      </c>
      <c r="I6484" s="6">
        <v>11.625</v>
      </c>
      <c r="J6484" s="6">
        <v>11.625</v>
      </c>
      <c r="K6484" s="6">
        <v>11.375</v>
      </c>
      <c r="L6484" s="6">
        <v>26852.214452214401</v>
      </c>
    </row>
    <row r="6485" spans="1:12" ht="15" customHeight="1" x14ac:dyDescent="0.25">
      <c r="A6485" s="5">
        <v>35445</v>
      </c>
      <c r="B6485" s="6">
        <v>11.5625</v>
      </c>
      <c r="C6485" s="2">
        <v>7666000</v>
      </c>
      <c r="D6485" s="6">
        <v>-0.1875</v>
      </c>
      <c r="E6485" s="6">
        <v>-1.59574468085106</v>
      </c>
      <c r="F6485" s="6">
        <v>-1.59574891729906</v>
      </c>
      <c r="G6485" s="6">
        <v>12.973089999999999</v>
      </c>
      <c r="H6485" s="6">
        <v>30140.303030302999</v>
      </c>
      <c r="I6485" s="6">
        <v>11.625</v>
      </c>
      <c r="J6485" s="6">
        <v>11.6875</v>
      </c>
      <c r="K6485" s="6">
        <v>11.4375</v>
      </c>
      <c r="L6485" s="6">
        <v>26852.214452214401</v>
      </c>
    </row>
    <row r="6486" spans="1:12" ht="15" customHeight="1" x14ac:dyDescent="0.25">
      <c r="A6486" s="5">
        <v>35444</v>
      </c>
      <c r="B6486" s="6">
        <v>11.75</v>
      </c>
      <c r="C6486" s="2">
        <v>11452600</v>
      </c>
      <c r="D6486" s="6"/>
      <c r="E6486" s="6"/>
      <c r="F6486" s="6"/>
      <c r="G6486" s="6">
        <v>13.183465</v>
      </c>
      <c r="H6486" s="6">
        <v>30630.687645687602</v>
      </c>
      <c r="I6486" s="6">
        <v>11.875</v>
      </c>
      <c r="J6486" s="6">
        <v>11.9375</v>
      </c>
      <c r="K6486" s="6">
        <v>11.6875</v>
      </c>
      <c r="L6486" s="6">
        <v>27289.2773892773</v>
      </c>
    </row>
    <row r="6487" spans="1:12" ht="15" customHeight="1" x14ac:dyDescent="0.25">
      <c r="A6487" s="5">
        <v>35443</v>
      </c>
      <c r="B6487" s="6">
        <v>11.75</v>
      </c>
      <c r="C6487" s="2">
        <v>5137400</v>
      </c>
      <c r="D6487" s="6">
        <v>-0.25</v>
      </c>
      <c r="E6487" s="6">
        <v>-2.0833333333333299</v>
      </c>
      <c r="F6487" s="6">
        <v>-2.0833278402752602</v>
      </c>
      <c r="G6487" s="6">
        <v>13.183465</v>
      </c>
      <c r="H6487" s="6">
        <v>30630.687645687602</v>
      </c>
      <c r="I6487" s="6">
        <v>12</v>
      </c>
      <c r="J6487" s="6">
        <v>12.0625</v>
      </c>
      <c r="K6487" s="6">
        <v>11.625</v>
      </c>
      <c r="L6487" s="6">
        <v>27289.2773892773</v>
      </c>
    </row>
    <row r="6488" spans="1:12" ht="15" customHeight="1" x14ac:dyDescent="0.25">
      <c r="A6488" s="5">
        <v>35440</v>
      </c>
      <c r="B6488" s="6">
        <v>12</v>
      </c>
      <c r="C6488" s="2">
        <v>7199000</v>
      </c>
      <c r="D6488" s="6">
        <v>6.25E-2</v>
      </c>
      <c r="E6488" s="6">
        <v>0.52356020942407799</v>
      </c>
      <c r="F6488" s="6">
        <v>0.523557883591108</v>
      </c>
      <c r="G6488" s="6">
        <v>13.4639635</v>
      </c>
      <c r="H6488" s="6">
        <v>31284.5303030303</v>
      </c>
      <c r="I6488" s="6">
        <v>11.75</v>
      </c>
      <c r="J6488" s="6">
        <v>12.0625</v>
      </c>
      <c r="K6488" s="6">
        <v>11.75</v>
      </c>
      <c r="L6488" s="6">
        <v>27872.0279720279</v>
      </c>
    </row>
    <row r="6489" spans="1:12" ht="15" customHeight="1" x14ac:dyDescent="0.25">
      <c r="A6489" s="5">
        <v>35439</v>
      </c>
      <c r="B6489" s="6">
        <v>11.9375</v>
      </c>
      <c r="C6489" s="2">
        <v>7612400</v>
      </c>
      <c r="D6489" s="6">
        <v>0.125</v>
      </c>
      <c r="E6489" s="6">
        <v>1.0582010582010599</v>
      </c>
      <c r="F6489" s="6">
        <v>1.05819630756647</v>
      </c>
      <c r="G6489" s="6">
        <v>13.393839</v>
      </c>
      <c r="H6489" s="6">
        <v>31121.069930069902</v>
      </c>
      <c r="I6489" s="6">
        <v>11.8125</v>
      </c>
      <c r="J6489" s="6">
        <v>12.0625</v>
      </c>
      <c r="K6489" s="6">
        <v>11.8125</v>
      </c>
      <c r="L6489" s="6">
        <v>27726.340326340302</v>
      </c>
    </row>
    <row r="6490" spans="1:12" ht="15" customHeight="1" x14ac:dyDescent="0.25">
      <c r="A6490" s="5">
        <v>35438</v>
      </c>
      <c r="B6490" s="6">
        <v>11.8125</v>
      </c>
      <c r="C6490" s="2">
        <v>8917000</v>
      </c>
      <c r="D6490" s="6">
        <v>-0.125</v>
      </c>
      <c r="E6490" s="6">
        <v>-1.04712041884816</v>
      </c>
      <c r="F6490" s="6">
        <v>-1.0471157671822</v>
      </c>
      <c r="G6490" s="6">
        <v>13.253590000000001</v>
      </c>
      <c r="H6490" s="6">
        <v>30794.149184149101</v>
      </c>
      <c r="I6490" s="6">
        <v>12.0625</v>
      </c>
      <c r="J6490" s="6">
        <v>12.125</v>
      </c>
      <c r="K6490" s="6">
        <v>11.75</v>
      </c>
      <c r="L6490" s="6">
        <v>27434.965034965</v>
      </c>
    </row>
    <row r="6491" spans="1:12" ht="15" customHeight="1" x14ac:dyDescent="0.25">
      <c r="A6491" s="5">
        <v>35437</v>
      </c>
      <c r="B6491" s="6">
        <v>11.9375</v>
      </c>
      <c r="C6491" s="2">
        <v>13868200</v>
      </c>
      <c r="D6491" s="6">
        <v>0.875</v>
      </c>
      <c r="E6491" s="6">
        <v>7.9096045197739997</v>
      </c>
      <c r="F6491" s="6">
        <v>7.9096100729522503</v>
      </c>
      <c r="G6491" s="6">
        <v>13.393839</v>
      </c>
      <c r="H6491" s="6">
        <v>31121.069930069902</v>
      </c>
      <c r="I6491" s="6">
        <v>11.25</v>
      </c>
      <c r="J6491" s="6">
        <v>11.9375</v>
      </c>
      <c r="K6491" s="6">
        <v>11.25</v>
      </c>
      <c r="L6491" s="6">
        <v>27726.340326340302</v>
      </c>
    </row>
    <row r="6492" spans="1:12" ht="15" customHeight="1" x14ac:dyDescent="0.25">
      <c r="A6492" s="5">
        <v>35436</v>
      </c>
      <c r="B6492" s="6">
        <v>11.0625</v>
      </c>
      <c r="C6492" s="2">
        <v>9480800</v>
      </c>
      <c r="D6492" s="6">
        <v>-0.25</v>
      </c>
      <c r="E6492" s="6">
        <v>-2.20994475138122</v>
      </c>
      <c r="F6492" s="6">
        <v>-2.2099506712222898</v>
      </c>
      <c r="G6492" s="6">
        <v>12.412091</v>
      </c>
      <c r="H6492" s="6">
        <v>28832.613053613</v>
      </c>
      <c r="I6492" s="6">
        <v>11.4375</v>
      </c>
      <c r="J6492" s="6">
        <v>11.5</v>
      </c>
      <c r="K6492" s="6">
        <v>11</v>
      </c>
      <c r="L6492" s="6">
        <v>25686.713286713199</v>
      </c>
    </row>
    <row r="6493" spans="1:12" ht="15" customHeight="1" x14ac:dyDescent="0.25">
      <c r="A6493" s="5">
        <v>35433</v>
      </c>
      <c r="B6493" s="6">
        <v>11.3125</v>
      </c>
      <c r="C6493" s="2">
        <v>5615400</v>
      </c>
      <c r="D6493" s="6">
        <v>-0.1875</v>
      </c>
      <c r="E6493" s="6">
        <v>-1.63043478260869</v>
      </c>
      <c r="F6493" s="6">
        <v>-1.6304390788908401</v>
      </c>
      <c r="G6493" s="6">
        <v>12.692591</v>
      </c>
      <c r="H6493" s="6">
        <v>29486.4592074592</v>
      </c>
      <c r="I6493" s="6">
        <v>11.5</v>
      </c>
      <c r="J6493" s="6">
        <v>11.5625</v>
      </c>
      <c r="K6493" s="6">
        <v>11.3125</v>
      </c>
      <c r="L6493" s="6">
        <v>26269.463869463802</v>
      </c>
    </row>
    <row r="6494" spans="1:12" ht="15" customHeight="1" x14ac:dyDescent="0.25">
      <c r="A6494" s="5">
        <v>35432</v>
      </c>
      <c r="B6494" s="6">
        <v>11.5</v>
      </c>
      <c r="C6494" s="2">
        <v>7448200</v>
      </c>
      <c r="D6494" s="6">
        <v>0.125</v>
      </c>
      <c r="E6494" s="6">
        <v>1.0989010989010899</v>
      </c>
      <c r="F6494" s="6">
        <v>1.0989119478104601</v>
      </c>
      <c r="G6494" s="6">
        <v>12.902965999999999</v>
      </c>
      <c r="H6494" s="6">
        <v>29976.843822843799</v>
      </c>
      <c r="I6494" s="6">
        <v>11.5</v>
      </c>
      <c r="J6494" s="6">
        <v>11.5625</v>
      </c>
      <c r="K6494" s="6">
        <v>11.25</v>
      </c>
      <c r="L6494" s="6">
        <v>26706.526806526799</v>
      </c>
    </row>
    <row r="6495" spans="1:12" ht="15" customHeight="1" x14ac:dyDescent="0.25">
      <c r="A6495" s="5">
        <v>35430</v>
      </c>
      <c r="B6495" s="6">
        <v>11.375</v>
      </c>
      <c r="C6495" s="2">
        <v>6244800</v>
      </c>
      <c r="D6495" s="6">
        <v>-0.375</v>
      </c>
      <c r="E6495" s="6">
        <v>-3.1914893617021201</v>
      </c>
      <c r="F6495" s="6">
        <v>-3.1914978345981102</v>
      </c>
      <c r="G6495" s="6">
        <v>12.762715</v>
      </c>
      <c r="H6495" s="6">
        <v>29649.9184149184</v>
      </c>
      <c r="I6495" s="6">
        <v>11.6875</v>
      </c>
      <c r="J6495" s="6">
        <v>11.6875</v>
      </c>
      <c r="K6495" s="6">
        <v>11.375</v>
      </c>
      <c r="L6495" s="6">
        <v>26415.151515151501</v>
      </c>
    </row>
    <row r="6496" spans="1:12" ht="15" customHeight="1" x14ac:dyDescent="0.25">
      <c r="A6496" s="5">
        <v>35429</v>
      </c>
      <c r="B6496" s="6">
        <v>11.75</v>
      </c>
      <c r="C6496" s="2">
        <v>4069600</v>
      </c>
      <c r="D6496" s="6">
        <v>-0.3125</v>
      </c>
      <c r="E6496" s="6">
        <v>-2.59067357512953</v>
      </c>
      <c r="F6496" s="6">
        <v>-2.5906658801095399</v>
      </c>
      <c r="G6496" s="6">
        <v>13.183465</v>
      </c>
      <c r="H6496" s="6">
        <v>30630.687645687602</v>
      </c>
      <c r="I6496" s="6">
        <v>12.125</v>
      </c>
      <c r="J6496" s="6">
        <v>12.125</v>
      </c>
      <c r="K6496" s="6">
        <v>11.75</v>
      </c>
      <c r="L6496" s="6">
        <v>27289.2773892773</v>
      </c>
    </row>
    <row r="6497" spans="1:12" ht="15" customHeight="1" x14ac:dyDescent="0.25">
      <c r="A6497" s="5">
        <v>35426</v>
      </c>
      <c r="B6497" s="6">
        <v>12.0625</v>
      </c>
      <c r="C6497" s="2">
        <v>3398400</v>
      </c>
      <c r="D6497" s="6">
        <v>6.25E-2</v>
      </c>
      <c r="E6497" s="6">
        <v>0.52083333333332504</v>
      </c>
      <c r="F6497" s="6">
        <v>0.52083103166464795</v>
      </c>
      <c r="G6497" s="6">
        <v>13.534088000000001</v>
      </c>
      <c r="H6497" s="6">
        <v>31447.990675990601</v>
      </c>
      <c r="I6497" s="6">
        <v>12.125</v>
      </c>
      <c r="J6497" s="6">
        <v>12.125</v>
      </c>
      <c r="K6497" s="6">
        <v>11.9375</v>
      </c>
      <c r="L6497" s="6">
        <v>28017.715617715599</v>
      </c>
    </row>
    <row r="6498" spans="1:12" ht="15" customHeight="1" x14ac:dyDescent="0.25">
      <c r="A6498" s="5">
        <v>35425</v>
      </c>
      <c r="B6498" s="6">
        <v>12</v>
      </c>
      <c r="C6498" s="2">
        <v>4627600</v>
      </c>
      <c r="D6498" s="6">
        <v>0.25</v>
      </c>
      <c r="E6498" s="6">
        <v>2.12765957446807</v>
      </c>
      <c r="F6498" s="6">
        <v>2.1276538451765199</v>
      </c>
      <c r="G6498" s="6">
        <v>13.4639635</v>
      </c>
      <c r="H6498" s="6">
        <v>31284.5303030303</v>
      </c>
      <c r="I6498" s="6">
        <v>11.8125</v>
      </c>
      <c r="J6498" s="6">
        <v>12.1875</v>
      </c>
      <c r="K6498" s="6">
        <v>11.8125</v>
      </c>
      <c r="L6498" s="6">
        <v>27872.0279720279</v>
      </c>
    </row>
    <row r="6499" spans="1:12" ht="15" customHeight="1" x14ac:dyDescent="0.25">
      <c r="A6499" s="5">
        <v>35423</v>
      </c>
      <c r="B6499" s="6">
        <v>11.75</v>
      </c>
      <c r="C6499" s="2">
        <v>1811200</v>
      </c>
      <c r="D6499" s="6"/>
      <c r="E6499" s="6"/>
      <c r="F6499" s="6"/>
      <c r="G6499" s="6">
        <v>13.183465</v>
      </c>
      <c r="H6499" s="6">
        <v>30630.687645687602</v>
      </c>
      <c r="I6499" s="6">
        <v>11.75</v>
      </c>
      <c r="J6499" s="6">
        <v>11.8125</v>
      </c>
      <c r="K6499" s="6">
        <v>11.6875</v>
      </c>
      <c r="L6499" s="6">
        <v>27289.2773892773</v>
      </c>
    </row>
    <row r="6500" spans="1:12" ht="15" customHeight="1" x14ac:dyDescent="0.25">
      <c r="A6500" s="5">
        <v>35422</v>
      </c>
      <c r="B6500" s="6">
        <v>11.75</v>
      </c>
      <c r="C6500" s="2">
        <v>5717200</v>
      </c>
      <c r="D6500" s="6">
        <v>-6.25E-2</v>
      </c>
      <c r="E6500" s="6">
        <v>-0.52910052910053396</v>
      </c>
      <c r="F6500" s="6">
        <v>-0.52910192634599795</v>
      </c>
      <c r="G6500" s="6">
        <v>13.183465</v>
      </c>
      <c r="H6500" s="6">
        <v>30630.687645687602</v>
      </c>
      <c r="I6500" s="6">
        <v>11.875</v>
      </c>
      <c r="J6500" s="6">
        <v>12</v>
      </c>
      <c r="K6500" s="6">
        <v>11.75</v>
      </c>
      <c r="L6500" s="6">
        <v>27289.2773892773</v>
      </c>
    </row>
    <row r="6501" spans="1:12" ht="15" customHeight="1" x14ac:dyDescent="0.25">
      <c r="A6501" s="5">
        <v>35419</v>
      </c>
      <c r="B6501" s="6">
        <v>11.8125</v>
      </c>
      <c r="C6501" s="2">
        <v>16076000</v>
      </c>
      <c r="D6501" s="6">
        <v>0.125</v>
      </c>
      <c r="E6501" s="6">
        <v>1.0695187165775399</v>
      </c>
      <c r="F6501" s="6">
        <v>1.0695292785460599</v>
      </c>
      <c r="G6501" s="6">
        <v>13.253590000000001</v>
      </c>
      <c r="H6501" s="6">
        <v>30794.149184149101</v>
      </c>
      <c r="I6501" s="6">
        <v>12.0625</v>
      </c>
      <c r="J6501" s="6">
        <v>12.0625</v>
      </c>
      <c r="K6501" s="6">
        <v>11.75</v>
      </c>
      <c r="L6501" s="6">
        <v>27434.965034965</v>
      </c>
    </row>
    <row r="6502" spans="1:12" ht="15" customHeight="1" x14ac:dyDescent="0.25">
      <c r="A6502" s="5">
        <v>35418</v>
      </c>
      <c r="B6502" s="6">
        <v>11.6875</v>
      </c>
      <c r="C6502" s="2">
        <v>9644000</v>
      </c>
      <c r="D6502" s="6">
        <v>0.1875</v>
      </c>
      <c r="E6502" s="6">
        <v>1.63043478260869</v>
      </c>
      <c r="F6502" s="6">
        <v>1.63042357857876</v>
      </c>
      <c r="G6502" s="6">
        <v>13.113339</v>
      </c>
      <c r="H6502" s="6">
        <v>30467.223776223698</v>
      </c>
      <c r="I6502" s="6">
        <v>11.5625</v>
      </c>
      <c r="J6502" s="6">
        <v>11.75</v>
      </c>
      <c r="K6502" s="6">
        <v>11.5</v>
      </c>
      <c r="L6502" s="6">
        <v>27143.589743589699</v>
      </c>
    </row>
    <row r="6503" spans="1:12" ht="15" customHeight="1" x14ac:dyDescent="0.25">
      <c r="A6503" s="5">
        <v>35417</v>
      </c>
      <c r="B6503" s="6">
        <v>11.5</v>
      </c>
      <c r="C6503" s="2">
        <v>7700000</v>
      </c>
      <c r="D6503" s="6"/>
      <c r="E6503" s="6"/>
      <c r="F6503" s="6"/>
      <c r="G6503" s="6">
        <v>12.902965999999999</v>
      </c>
      <c r="H6503" s="6">
        <v>29976.843822843799</v>
      </c>
      <c r="I6503" s="6">
        <v>11.625</v>
      </c>
      <c r="J6503" s="6">
        <v>11.6875</v>
      </c>
      <c r="K6503" s="6">
        <v>11.5</v>
      </c>
      <c r="L6503" s="6">
        <v>26706.526806526799</v>
      </c>
    </row>
    <row r="6504" spans="1:12" ht="15" customHeight="1" x14ac:dyDescent="0.25">
      <c r="A6504" s="5">
        <v>35416</v>
      </c>
      <c r="B6504" s="6">
        <v>11.5</v>
      </c>
      <c r="C6504" s="2">
        <v>10693400</v>
      </c>
      <c r="D6504" s="6">
        <v>-0.125</v>
      </c>
      <c r="E6504" s="6">
        <v>-1.0752688172042999</v>
      </c>
      <c r="F6504" s="6">
        <v>-1.0752640357457901</v>
      </c>
      <c r="G6504" s="6">
        <v>12.902965999999999</v>
      </c>
      <c r="H6504" s="6">
        <v>29976.843822843799</v>
      </c>
      <c r="I6504" s="6">
        <v>11.625</v>
      </c>
      <c r="J6504" s="6">
        <v>11.625</v>
      </c>
      <c r="K6504" s="6">
        <v>11.4375</v>
      </c>
      <c r="L6504" s="6">
        <v>26706.526806526799</v>
      </c>
    </row>
    <row r="6505" spans="1:12" ht="15" customHeight="1" x14ac:dyDescent="0.25">
      <c r="A6505" s="5">
        <v>35415</v>
      </c>
      <c r="B6505" s="6">
        <v>11.625</v>
      </c>
      <c r="C6505" s="2">
        <v>8354799.9999999898</v>
      </c>
      <c r="D6505" s="6">
        <v>-0.3125</v>
      </c>
      <c r="E6505" s="6">
        <v>-2.6178010471204098</v>
      </c>
      <c r="F6505" s="6">
        <v>-2.6178006171344901</v>
      </c>
      <c r="G6505" s="6">
        <v>13.043215</v>
      </c>
      <c r="H6505" s="6">
        <v>30303.764568764502</v>
      </c>
      <c r="I6505" s="6">
        <v>11.9375</v>
      </c>
      <c r="J6505" s="6">
        <v>12</v>
      </c>
      <c r="K6505" s="6">
        <v>11.625</v>
      </c>
      <c r="L6505" s="6">
        <v>26997.902097901999</v>
      </c>
    </row>
    <row r="6506" spans="1:12" ht="15" customHeight="1" x14ac:dyDescent="0.25">
      <c r="A6506" s="5">
        <v>35412</v>
      </c>
      <c r="B6506" s="6">
        <v>11.9375</v>
      </c>
      <c r="C6506" s="2">
        <v>6369800</v>
      </c>
      <c r="D6506" s="6"/>
      <c r="E6506" s="6"/>
      <c r="F6506" s="6"/>
      <c r="G6506" s="6">
        <v>13.393839</v>
      </c>
      <c r="H6506" s="6">
        <v>31121.069930069902</v>
      </c>
      <c r="I6506" s="6">
        <v>12.0625</v>
      </c>
      <c r="J6506" s="6">
        <v>12.0625</v>
      </c>
      <c r="K6506" s="6">
        <v>11.8125</v>
      </c>
      <c r="L6506" s="6">
        <v>27726.340326340302</v>
      </c>
    </row>
    <row r="6507" spans="1:12" ht="15" customHeight="1" x14ac:dyDescent="0.25">
      <c r="A6507" s="5">
        <v>35411</v>
      </c>
      <c r="B6507" s="6">
        <v>11.9375</v>
      </c>
      <c r="C6507" s="2">
        <v>7450400</v>
      </c>
      <c r="D6507" s="6">
        <v>-0.1875</v>
      </c>
      <c r="E6507" s="6">
        <v>-1.5463917525773101</v>
      </c>
      <c r="F6507" s="6">
        <v>-1.54639584469929</v>
      </c>
      <c r="G6507" s="6">
        <v>13.393839</v>
      </c>
      <c r="H6507" s="6">
        <v>31121.069930069902</v>
      </c>
      <c r="I6507" s="6">
        <v>12.25</v>
      </c>
      <c r="J6507" s="6">
        <v>12.3125</v>
      </c>
      <c r="K6507" s="6">
        <v>11.9375</v>
      </c>
      <c r="L6507" s="6">
        <v>27726.340326340302</v>
      </c>
    </row>
    <row r="6508" spans="1:12" ht="15" customHeight="1" x14ac:dyDescent="0.25">
      <c r="A6508" s="5">
        <v>35410</v>
      </c>
      <c r="B6508" s="6">
        <v>12.125</v>
      </c>
      <c r="C6508" s="2">
        <v>5567400</v>
      </c>
      <c r="D6508" s="6">
        <v>-0.1875</v>
      </c>
      <c r="E6508" s="6">
        <v>-1.5228426395939101</v>
      </c>
      <c r="F6508" s="6">
        <v>-1.3096362181263499</v>
      </c>
      <c r="G6508" s="6">
        <v>13.604214000000001</v>
      </c>
      <c r="H6508" s="6">
        <v>31611.4545454545</v>
      </c>
      <c r="I6508" s="6">
        <v>12.125</v>
      </c>
      <c r="J6508" s="6">
        <v>12.25</v>
      </c>
      <c r="K6508" s="6">
        <v>12.125</v>
      </c>
      <c r="L6508" s="6">
        <v>28163.403263403201</v>
      </c>
    </row>
    <row r="6509" spans="1:12" ht="15" customHeight="1" x14ac:dyDescent="0.25">
      <c r="A6509" s="5">
        <v>35409</v>
      </c>
      <c r="B6509" s="6">
        <v>12.3125</v>
      </c>
      <c r="C6509" s="2">
        <v>6172800</v>
      </c>
      <c r="D6509" s="6"/>
      <c r="E6509" s="6"/>
      <c r="F6509" s="6"/>
      <c r="G6509" s="6">
        <v>13.784744</v>
      </c>
      <c r="H6509" s="6">
        <v>32032.270396270302</v>
      </c>
      <c r="I6509" s="6">
        <v>12.375</v>
      </c>
      <c r="J6509" s="6">
        <v>12.5</v>
      </c>
      <c r="K6509" s="6">
        <v>12.3125</v>
      </c>
      <c r="L6509" s="6">
        <v>28600.466200466199</v>
      </c>
    </row>
    <row r="6510" spans="1:12" ht="15" customHeight="1" x14ac:dyDescent="0.25">
      <c r="A6510" s="5">
        <v>35408</v>
      </c>
      <c r="B6510" s="6">
        <v>12.3125</v>
      </c>
      <c r="C6510" s="2">
        <v>7074000</v>
      </c>
      <c r="D6510" s="6">
        <v>-0.1875</v>
      </c>
      <c r="E6510" s="6">
        <v>-1.5</v>
      </c>
      <c r="F6510" s="6">
        <v>-1.50000028582322</v>
      </c>
      <c r="G6510" s="6">
        <v>13.784744</v>
      </c>
      <c r="H6510" s="6">
        <v>32032.270396270302</v>
      </c>
      <c r="I6510" s="6">
        <v>12.625</v>
      </c>
      <c r="J6510" s="6">
        <v>12.625</v>
      </c>
      <c r="K6510" s="6">
        <v>12.25</v>
      </c>
      <c r="L6510" s="6">
        <v>28600.466200466199</v>
      </c>
    </row>
    <row r="6511" spans="1:12" ht="15" customHeight="1" x14ac:dyDescent="0.25">
      <c r="A6511" s="5">
        <v>35405</v>
      </c>
      <c r="B6511" s="6">
        <v>12.5</v>
      </c>
      <c r="C6511" s="2">
        <v>5752000</v>
      </c>
      <c r="D6511" s="6">
        <v>-0.25</v>
      </c>
      <c r="E6511" s="6">
        <v>-1.9607843137254899</v>
      </c>
      <c r="F6511" s="6">
        <v>-1.9607892587637299</v>
      </c>
      <c r="G6511" s="6">
        <v>13.994664</v>
      </c>
      <c r="H6511" s="6">
        <v>32521.594405594398</v>
      </c>
      <c r="I6511" s="6">
        <v>12.375</v>
      </c>
      <c r="J6511" s="6">
        <v>12.625</v>
      </c>
      <c r="K6511" s="6">
        <v>12.3125</v>
      </c>
      <c r="L6511" s="6">
        <v>29037.529137529102</v>
      </c>
    </row>
    <row r="6512" spans="1:12" ht="15" customHeight="1" x14ac:dyDescent="0.25">
      <c r="A6512" s="5">
        <v>35404</v>
      </c>
      <c r="B6512" s="6">
        <v>12.75</v>
      </c>
      <c r="C6512" s="2">
        <v>6572000</v>
      </c>
      <c r="D6512" s="6"/>
      <c r="E6512" s="6"/>
      <c r="F6512" s="6"/>
      <c r="G6512" s="6">
        <v>14.274558000000001</v>
      </c>
      <c r="H6512" s="6">
        <v>33174.0279720279</v>
      </c>
      <c r="I6512" s="6">
        <v>12.75</v>
      </c>
      <c r="J6512" s="6">
        <v>12.875</v>
      </c>
      <c r="K6512" s="6">
        <v>12.5</v>
      </c>
      <c r="L6512" s="6">
        <v>29620.279720279701</v>
      </c>
    </row>
    <row r="6513" spans="1:12" ht="15" customHeight="1" x14ac:dyDescent="0.25">
      <c r="A6513" s="5">
        <v>35403</v>
      </c>
      <c r="B6513" s="6">
        <v>12.75</v>
      </c>
      <c r="C6513" s="2">
        <v>6513600</v>
      </c>
      <c r="D6513" s="6">
        <v>-0.25</v>
      </c>
      <c r="E6513" s="6">
        <v>-1.92307692307692</v>
      </c>
      <c r="F6513" s="6">
        <v>-1.9230749411296799</v>
      </c>
      <c r="G6513" s="6">
        <v>14.274558000000001</v>
      </c>
      <c r="H6513" s="6">
        <v>33174.0279720279</v>
      </c>
      <c r="I6513" s="6">
        <v>12.875</v>
      </c>
      <c r="J6513" s="6">
        <v>13</v>
      </c>
      <c r="K6513" s="6">
        <v>12.6875</v>
      </c>
      <c r="L6513" s="6">
        <v>29620.279720279701</v>
      </c>
    </row>
    <row r="6514" spans="1:12" ht="15" customHeight="1" x14ac:dyDescent="0.25">
      <c r="A6514" s="5">
        <v>35402</v>
      </c>
      <c r="B6514" s="6">
        <v>13</v>
      </c>
      <c r="C6514" s="2">
        <v>7107400</v>
      </c>
      <c r="D6514" s="6">
        <v>0.25</v>
      </c>
      <c r="E6514" s="6">
        <v>1.9607843137254799</v>
      </c>
      <c r="F6514" s="6">
        <v>1.96078225329288</v>
      </c>
      <c r="G6514" s="6">
        <v>14.554451</v>
      </c>
      <c r="H6514" s="6">
        <v>33826.4592074592</v>
      </c>
      <c r="I6514" s="6">
        <v>12.8125</v>
      </c>
      <c r="J6514" s="6">
        <v>13.0625</v>
      </c>
      <c r="K6514" s="6">
        <v>12.75</v>
      </c>
      <c r="L6514" s="6">
        <v>30203.0303030303</v>
      </c>
    </row>
    <row r="6515" spans="1:12" ht="15" customHeight="1" x14ac:dyDescent="0.25">
      <c r="A6515" s="5">
        <v>35401</v>
      </c>
      <c r="B6515" s="6">
        <v>12.75</v>
      </c>
      <c r="C6515" s="2">
        <v>4286600</v>
      </c>
      <c r="D6515" s="6"/>
      <c r="E6515" s="6"/>
      <c r="F6515" s="6"/>
      <c r="G6515" s="6">
        <v>14.274558000000001</v>
      </c>
      <c r="H6515" s="6">
        <v>33174.0279720279</v>
      </c>
      <c r="I6515" s="6">
        <v>12.8125</v>
      </c>
      <c r="J6515" s="6">
        <v>12.875</v>
      </c>
      <c r="K6515" s="6">
        <v>12.75</v>
      </c>
      <c r="L6515" s="6">
        <v>29620.279720279701</v>
      </c>
    </row>
    <row r="6516" spans="1:12" ht="15" customHeight="1" x14ac:dyDescent="0.25">
      <c r="A6516" s="5">
        <v>35398</v>
      </c>
      <c r="B6516" s="6">
        <v>12.75</v>
      </c>
      <c r="C6516" s="2">
        <v>1633600</v>
      </c>
      <c r="D6516" s="6">
        <v>6.25E-2</v>
      </c>
      <c r="E6516" s="6">
        <v>0.49261083743843398</v>
      </c>
      <c r="F6516" s="6">
        <v>0.49261562323825703</v>
      </c>
      <c r="G6516" s="6">
        <v>14.274558000000001</v>
      </c>
      <c r="H6516" s="6">
        <v>33174.0279720279</v>
      </c>
      <c r="I6516" s="6">
        <v>12.75</v>
      </c>
      <c r="J6516" s="6">
        <v>12.875</v>
      </c>
      <c r="K6516" s="6">
        <v>12.75</v>
      </c>
      <c r="L6516" s="6">
        <v>29620.279720279701</v>
      </c>
    </row>
    <row r="6517" spans="1:12" ht="15" customHeight="1" x14ac:dyDescent="0.25">
      <c r="A6517" s="5">
        <v>35396</v>
      </c>
      <c r="B6517" s="6">
        <v>12.6875</v>
      </c>
      <c r="C6517" s="2">
        <v>4793800</v>
      </c>
      <c r="D6517" s="6"/>
      <c r="E6517" s="6"/>
      <c r="F6517" s="6"/>
      <c r="G6517" s="6">
        <v>14.204584000000001</v>
      </c>
      <c r="H6517" s="6">
        <v>33010.9184149184</v>
      </c>
      <c r="I6517" s="6">
        <v>12.75</v>
      </c>
      <c r="J6517" s="6">
        <v>12.8125</v>
      </c>
      <c r="K6517" s="6">
        <v>12.6875</v>
      </c>
      <c r="L6517" s="6">
        <v>29474.592074592001</v>
      </c>
    </row>
    <row r="6518" spans="1:12" ht="15" customHeight="1" x14ac:dyDescent="0.25">
      <c r="A6518" s="5">
        <v>35395</v>
      </c>
      <c r="B6518" s="6">
        <v>12.6875</v>
      </c>
      <c r="C6518" s="2">
        <v>7454600</v>
      </c>
      <c r="D6518" s="6">
        <v>-6.25E-2</v>
      </c>
      <c r="E6518" s="6">
        <v>-0.49019607843136997</v>
      </c>
      <c r="F6518" s="6">
        <v>-0.49020081742636701</v>
      </c>
      <c r="G6518" s="6">
        <v>14.204584000000001</v>
      </c>
      <c r="H6518" s="6">
        <v>33010.9184149184</v>
      </c>
      <c r="I6518" s="6">
        <v>12.75</v>
      </c>
      <c r="J6518" s="6">
        <v>12.875</v>
      </c>
      <c r="K6518" s="6">
        <v>12.6875</v>
      </c>
      <c r="L6518" s="6">
        <v>29474.592074592001</v>
      </c>
    </row>
    <row r="6519" spans="1:12" ht="15" customHeight="1" x14ac:dyDescent="0.25">
      <c r="A6519" s="5">
        <v>35394</v>
      </c>
      <c r="B6519" s="6">
        <v>12.75</v>
      </c>
      <c r="C6519" s="2">
        <v>6429000</v>
      </c>
      <c r="D6519" s="6"/>
      <c r="E6519" s="6"/>
      <c r="F6519" s="6"/>
      <c r="G6519" s="6">
        <v>14.274558000000001</v>
      </c>
      <c r="H6519" s="6">
        <v>33174.0279720279</v>
      </c>
      <c r="I6519" s="6">
        <v>12.8125</v>
      </c>
      <c r="J6519" s="6">
        <v>12.8125</v>
      </c>
      <c r="K6519" s="6">
        <v>12.625</v>
      </c>
      <c r="L6519" s="6">
        <v>29620.279720279701</v>
      </c>
    </row>
    <row r="6520" spans="1:12" ht="15" customHeight="1" x14ac:dyDescent="0.25">
      <c r="A6520" s="5">
        <v>35391</v>
      </c>
      <c r="B6520" s="6">
        <v>12.75</v>
      </c>
      <c r="C6520" s="2">
        <v>5853400</v>
      </c>
      <c r="D6520" s="6">
        <v>0.125</v>
      </c>
      <c r="E6520" s="6">
        <v>0.99009900990099098</v>
      </c>
      <c r="F6520" s="6">
        <v>0.99010153162333303</v>
      </c>
      <c r="G6520" s="6">
        <v>14.274558000000001</v>
      </c>
      <c r="H6520" s="6">
        <v>33174.0279720279</v>
      </c>
      <c r="I6520" s="6">
        <v>12.6875</v>
      </c>
      <c r="J6520" s="6">
        <v>12.75</v>
      </c>
      <c r="K6520" s="6">
        <v>12.5625</v>
      </c>
      <c r="L6520" s="6">
        <v>29620.279720279701</v>
      </c>
    </row>
    <row r="6521" spans="1:12" ht="15" customHeight="1" x14ac:dyDescent="0.25">
      <c r="A6521" s="5">
        <v>35390</v>
      </c>
      <c r="B6521" s="6">
        <v>12.625</v>
      </c>
      <c r="C6521" s="2">
        <v>7007600</v>
      </c>
      <c r="D6521" s="6">
        <v>0.1875</v>
      </c>
      <c r="E6521" s="6">
        <v>1.5075376884422</v>
      </c>
      <c r="F6521" s="6">
        <v>1.50753794105735</v>
      </c>
      <c r="G6521" s="6">
        <v>14.134611</v>
      </c>
      <c r="H6521" s="6">
        <v>32847.811188811102</v>
      </c>
      <c r="I6521" s="6">
        <v>12.5</v>
      </c>
      <c r="J6521" s="6">
        <v>12.625</v>
      </c>
      <c r="K6521" s="6">
        <v>12.4375</v>
      </c>
      <c r="L6521" s="6">
        <v>29328.9044289044</v>
      </c>
    </row>
    <row r="6522" spans="1:12" ht="15" customHeight="1" x14ac:dyDescent="0.25">
      <c r="A6522" s="5">
        <v>35389</v>
      </c>
      <c r="B6522" s="6">
        <v>12.4375</v>
      </c>
      <c r="C6522" s="2">
        <v>10328600</v>
      </c>
      <c r="D6522" s="6">
        <v>0.1875</v>
      </c>
      <c r="E6522" s="6">
        <v>1.53061224489796</v>
      </c>
      <c r="F6522" s="6">
        <v>1.5306125053053901</v>
      </c>
      <c r="G6522" s="6">
        <v>13.924690999999999</v>
      </c>
      <c r="H6522" s="6">
        <v>32358.4871794871</v>
      </c>
      <c r="I6522" s="6">
        <v>12.375</v>
      </c>
      <c r="J6522" s="6">
        <v>12.4375</v>
      </c>
      <c r="K6522" s="6">
        <v>12.3125</v>
      </c>
      <c r="L6522" s="6">
        <v>28891.841491841398</v>
      </c>
    </row>
    <row r="6523" spans="1:12" ht="15" customHeight="1" x14ac:dyDescent="0.25">
      <c r="A6523" s="5">
        <v>35388</v>
      </c>
      <c r="B6523" s="6">
        <v>12.25</v>
      </c>
      <c r="C6523" s="2">
        <v>10066400</v>
      </c>
      <c r="D6523" s="6">
        <v>-0.125</v>
      </c>
      <c r="E6523" s="6">
        <v>-1.010101010101</v>
      </c>
      <c r="F6523" s="6">
        <v>-1.0101035618335801</v>
      </c>
      <c r="G6523" s="6">
        <v>13.714771000000001</v>
      </c>
      <c r="H6523" s="6">
        <v>31869.163170163101</v>
      </c>
      <c r="I6523" s="6">
        <v>12.375</v>
      </c>
      <c r="J6523" s="6">
        <v>12.4375</v>
      </c>
      <c r="K6523" s="6">
        <v>12.0625</v>
      </c>
      <c r="L6523" s="6">
        <v>28454.778554778499</v>
      </c>
    </row>
    <row r="6524" spans="1:12" ht="15" customHeight="1" x14ac:dyDescent="0.25">
      <c r="A6524" s="5">
        <v>35387</v>
      </c>
      <c r="B6524" s="6">
        <v>12.375</v>
      </c>
      <c r="C6524" s="2">
        <v>5636600</v>
      </c>
      <c r="D6524" s="6">
        <v>0.125</v>
      </c>
      <c r="E6524" s="6">
        <v>1.0204081632652899</v>
      </c>
      <c r="F6524" s="6">
        <v>1.0204107673398299</v>
      </c>
      <c r="G6524" s="6">
        <v>13.854718</v>
      </c>
      <c r="H6524" s="6">
        <v>32195.379953379899</v>
      </c>
      <c r="I6524" s="6">
        <v>12.3125</v>
      </c>
      <c r="J6524" s="6">
        <v>12.4375</v>
      </c>
      <c r="K6524" s="6">
        <v>12.25</v>
      </c>
      <c r="L6524" s="6">
        <v>28746.1538461538</v>
      </c>
    </row>
    <row r="6525" spans="1:12" ht="15" customHeight="1" x14ac:dyDescent="0.25">
      <c r="A6525" s="5">
        <v>35384</v>
      </c>
      <c r="B6525" s="6">
        <v>12.25</v>
      </c>
      <c r="C6525" s="2">
        <v>13649200</v>
      </c>
      <c r="D6525" s="6"/>
      <c r="E6525" s="6"/>
      <c r="F6525" s="6"/>
      <c r="G6525" s="6">
        <v>13.714771000000001</v>
      </c>
      <c r="H6525" s="6">
        <v>31869.163170163101</v>
      </c>
      <c r="I6525" s="6">
        <v>12.4375</v>
      </c>
      <c r="J6525" s="6">
        <v>12.5</v>
      </c>
      <c r="K6525" s="6">
        <v>12.1875</v>
      </c>
      <c r="L6525" s="6">
        <v>28454.778554778499</v>
      </c>
    </row>
    <row r="6526" spans="1:12" ht="15" customHeight="1" x14ac:dyDescent="0.25">
      <c r="A6526" s="5">
        <v>35383</v>
      </c>
      <c r="B6526" s="6">
        <v>12.25</v>
      </c>
      <c r="C6526" s="2">
        <v>12972600</v>
      </c>
      <c r="D6526" s="6">
        <v>0.25</v>
      </c>
      <c r="E6526" s="6">
        <v>2.0833333333333202</v>
      </c>
      <c r="F6526" s="6">
        <v>2.0833387607493501</v>
      </c>
      <c r="G6526" s="6">
        <v>13.714771000000001</v>
      </c>
      <c r="H6526" s="6">
        <v>31869.163170163101</v>
      </c>
      <c r="I6526" s="6">
        <v>12.125</v>
      </c>
      <c r="J6526" s="6">
        <v>12.4375</v>
      </c>
      <c r="K6526" s="6">
        <v>12.125</v>
      </c>
      <c r="L6526" s="6">
        <v>28454.778554778499</v>
      </c>
    </row>
    <row r="6527" spans="1:12" ht="15" customHeight="1" x14ac:dyDescent="0.25">
      <c r="A6527" s="5">
        <v>35382</v>
      </c>
      <c r="B6527" s="6">
        <v>12</v>
      </c>
      <c r="C6527" s="2">
        <v>23169400</v>
      </c>
      <c r="D6527" s="6">
        <v>-0.5625</v>
      </c>
      <c r="E6527" s="6">
        <v>-4.4776119402985</v>
      </c>
      <c r="F6527" s="6">
        <v>-4.4776196870477598</v>
      </c>
      <c r="G6527" s="6">
        <v>13.434877</v>
      </c>
      <c r="H6527" s="6">
        <v>31216.7296037296</v>
      </c>
      <c r="I6527" s="6">
        <v>12.5</v>
      </c>
      <c r="J6527" s="6">
        <v>12.5625</v>
      </c>
      <c r="K6527" s="6">
        <v>12</v>
      </c>
      <c r="L6527" s="6">
        <v>27872.0279720279</v>
      </c>
    </row>
    <row r="6528" spans="1:12" ht="15" customHeight="1" x14ac:dyDescent="0.25">
      <c r="A6528" s="5">
        <v>35381</v>
      </c>
      <c r="B6528" s="6">
        <v>12.5625</v>
      </c>
      <c r="C6528" s="2">
        <v>24592600</v>
      </c>
      <c r="D6528" s="6">
        <v>-0.6875</v>
      </c>
      <c r="E6528" s="6">
        <v>-5.1886792452830202</v>
      </c>
      <c r="F6528" s="6">
        <v>-5.18867568393991</v>
      </c>
      <c r="G6528" s="6">
        <v>14.064638</v>
      </c>
      <c r="H6528" s="6">
        <v>32684.703962703901</v>
      </c>
      <c r="I6528" s="6">
        <v>13.25</v>
      </c>
      <c r="J6528" s="6">
        <v>13.3125</v>
      </c>
      <c r="K6528" s="6">
        <v>12.4375</v>
      </c>
      <c r="L6528" s="6">
        <v>29183.2167832167</v>
      </c>
    </row>
    <row r="6529" spans="1:12" ht="15" customHeight="1" x14ac:dyDescent="0.25">
      <c r="A6529" s="5">
        <v>35380</v>
      </c>
      <c r="B6529" s="6">
        <v>13.25</v>
      </c>
      <c r="C6529" s="2">
        <v>3358600</v>
      </c>
      <c r="D6529" s="6">
        <v>-0.25</v>
      </c>
      <c r="E6529" s="6">
        <v>-1.8518518518518401</v>
      </c>
      <c r="F6529" s="6">
        <v>-1.8518565077511699</v>
      </c>
      <c r="G6529" s="6">
        <v>14.834344</v>
      </c>
      <c r="H6529" s="6">
        <v>34478.890442890399</v>
      </c>
      <c r="I6529" s="6">
        <v>13.5</v>
      </c>
      <c r="J6529" s="6">
        <v>13.5</v>
      </c>
      <c r="K6529" s="6">
        <v>13.25</v>
      </c>
      <c r="L6529" s="6">
        <v>30785.780885780801</v>
      </c>
    </row>
    <row r="6530" spans="1:12" ht="15" customHeight="1" x14ac:dyDescent="0.25">
      <c r="A6530" s="5">
        <v>35377</v>
      </c>
      <c r="B6530" s="6">
        <v>13.5</v>
      </c>
      <c r="C6530" s="2">
        <v>3633000</v>
      </c>
      <c r="D6530" s="6">
        <v>0.125</v>
      </c>
      <c r="E6530" s="6">
        <v>0.93457943925232501</v>
      </c>
      <c r="F6530" s="6">
        <v>0.93458181091847703</v>
      </c>
      <c r="G6530" s="6">
        <v>15.114238</v>
      </c>
      <c r="H6530" s="6">
        <v>35131.324009324002</v>
      </c>
      <c r="I6530" s="6">
        <v>13.375</v>
      </c>
      <c r="J6530" s="6">
        <v>13.5625</v>
      </c>
      <c r="K6530" s="6">
        <v>13.375</v>
      </c>
      <c r="L6530" s="6">
        <v>31368.531468531401</v>
      </c>
    </row>
    <row r="6531" spans="1:12" ht="15" customHeight="1" x14ac:dyDescent="0.25">
      <c r="A6531" s="5">
        <v>35376</v>
      </c>
      <c r="B6531" s="6">
        <v>13.375</v>
      </c>
      <c r="C6531" s="2">
        <v>5261400</v>
      </c>
      <c r="D6531" s="6">
        <v>-6.25E-2</v>
      </c>
      <c r="E6531" s="6">
        <v>-0.46511627906976599</v>
      </c>
      <c r="F6531" s="6">
        <v>-0.46511414582993599</v>
      </c>
      <c r="G6531" s="6">
        <v>14.974290999999999</v>
      </c>
      <c r="H6531" s="6">
        <v>34805.107226107197</v>
      </c>
      <c r="I6531" s="6">
        <v>13.375</v>
      </c>
      <c r="J6531" s="6">
        <v>13.5625</v>
      </c>
      <c r="K6531" s="6">
        <v>13.375</v>
      </c>
      <c r="L6531" s="6">
        <v>31077.156177156099</v>
      </c>
    </row>
    <row r="6532" spans="1:12" ht="15" customHeight="1" x14ac:dyDescent="0.25">
      <c r="A6532" s="5">
        <v>35375</v>
      </c>
      <c r="B6532" s="6">
        <v>13.4375</v>
      </c>
      <c r="C6532" s="2">
        <v>4080800</v>
      </c>
      <c r="D6532" s="6">
        <v>0.125</v>
      </c>
      <c r="E6532" s="6">
        <v>0.93896713615022598</v>
      </c>
      <c r="F6532" s="6">
        <v>0.93896278917291398</v>
      </c>
      <c r="G6532" s="6">
        <v>15.044264</v>
      </c>
      <c r="H6532" s="6">
        <v>34968.214452214401</v>
      </c>
      <c r="I6532" s="6">
        <v>13.3125</v>
      </c>
      <c r="J6532" s="6">
        <v>13.4375</v>
      </c>
      <c r="K6532" s="6">
        <v>13.1875</v>
      </c>
      <c r="L6532" s="6">
        <v>31222.843822843799</v>
      </c>
    </row>
    <row r="6533" spans="1:12" ht="15" customHeight="1" x14ac:dyDescent="0.25">
      <c r="A6533" s="5">
        <v>35374</v>
      </c>
      <c r="B6533" s="6">
        <v>13.3125</v>
      </c>
      <c r="C6533" s="2">
        <v>4467600</v>
      </c>
      <c r="D6533" s="6">
        <v>0.1875</v>
      </c>
      <c r="E6533" s="6">
        <v>1.4285714285714199</v>
      </c>
      <c r="F6533" s="6">
        <v>1.42857162300897</v>
      </c>
      <c r="G6533" s="6">
        <v>14.904318</v>
      </c>
      <c r="H6533" s="6">
        <v>34642</v>
      </c>
      <c r="I6533" s="6">
        <v>13.1875</v>
      </c>
      <c r="J6533" s="6">
        <v>13.3125</v>
      </c>
      <c r="K6533" s="6">
        <v>13.0625</v>
      </c>
      <c r="L6533" s="6">
        <v>30931.468531468501</v>
      </c>
    </row>
    <row r="6534" spans="1:12" ht="15" customHeight="1" x14ac:dyDescent="0.25">
      <c r="A6534" s="5">
        <v>35373</v>
      </c>
      <c r="B6534" s="6">
        <v>13.125</v>
      </c>
      <c r="C6534" s="2">
        <v>3583000</v>
      </c>
      <c r="D6534" s="6">
        <v>-6.25E-2</v>
      </c>
      <c r="E6534" s="6">
        <v>-0.47393364928910398</v>
      </c>
      <c r="F6534" s="6">
        <v>-0.47393146650135298</v>
      </c>
      <c r="G6534" s="6">
        <v>14.694398</v>
      </c>
      <c r="H6534" s="6">
        <v>34152.675990675903</v>
      </c>
      <c r="I6534" s="6">
        <v>13.1875</v>
      </c>
      <c r="J6534" s="6">
        <v>13.25</v>
      </c>
      <c r="K6534" s="6">
        <v>13</v>
      </c>
      <c r="L6534" s="6">
        <v>30494.4055944055</v>
      </c>
    </row>
    <row r="6535" spans="1:12" ht="15" customHeight="1" x14ac:dyDescent="0.25">
      <c r="A6535" s="5">
        <v>35370</v>
      </c>
      <c r="B6535" s="6">
        <v>13.1875</v>
      </c>
      <c r="C6535" s="2">
        <v>5137400</v>
      </c>
      <c r="D6535" s="6">
        <v>-6.25E-2</v>
      </c>
      <c r="E6535" s="6">
        <v>-0.47169811320755201</v>
      </c>
      <c r="F6535" s="6">
        <v>-0.47169595096351302</v>
      </c>
      <c r="G6535" s="6">
        <v>14.764371000000001</v>
      </c>
      <c r="H6535" s="6">
        <v>34315.783216783202</v>
      </c>
      <c r="I6535" s="6">
        <v>13.375</v>
      </c>
      <c r="J6535" s="6">
        <v>13.4375</v>
      </c>
      <c r="K6535" s="6">
        <v>13.125</v>
      </c>
      <c r="L6535" s="6">
        <v>30640.0932400932</v>
      </c>
    </row>
    <row r="6536" spans="1:12" ht="15" customHeight="1" x14ac:dyDescent="0.25">
      <c r="A6536" s="5">
        <v>35369</v>
      </c>
      <c r="B6536" s="6">
        <v>13.25</v>
      </c>
      <c r="C6536" s="2">
        <v>4554600</v>
      </c>
      <c r="D6536" s="6">
        <v>0.125</v>
      </c>
      <c r="E6536" s="6">
        <v>0.952380952380949</v>
      </c>
      <c r="F6536" s="6">
        <v>0.95237654512965098</v>
      </c>
      <c r="G6536" s="6">
        <v>14.834344</v>
      </c>
      <c r="H6536" s="6">
        <v>34478.890442890399</v>
      </c>
      <c r="I6536" s="6">
        <v>13.125</v>
      </c>
      <c r="J6536" s="6">
        <v>13.4375</v>
      </c>
      <c r="K6536" s="6">
        <v>13.0625</v>
      </c>
      <c r="L6536" s="6">
        <v>30785.780885780801</v>
      </c>
    </row>
    <row r="6537" spans="1:12" ht="15" customHeight="1" x14ac:dyDescent="0.25">
      <c r="A6537" s="5">
        <v>35368</v>
      </c>
      <c r="B6537" s="6">
        <v>13.125</v>
      </c>
      <c r="C6537" s="2">
        <v>7685020</v>
      </c>
      <c r="D6537" s="6">
        <v>-0.5625</v>
      </c>
      <c r="E6537" s="6">
        <v>-4.10958904109589</v>
      </c>
      <c r="F6537" s="6">
        <v>-4.1095895774502003</v>
      </c>
      <c r="G6537" s="6">
        <v>14.694398</v>
      </c>
      <c r="H6537" s="6">
        <v>34152.675990675903</v>
      </c>
      <c r="I6537" s="6">
        <v>13.40625</v>
      </c>
      <c r="J6537" s="6">
        <v>13.5</v>
      </c>
      <c r="K6537" s="6">
        <v>13.0625</v>
      </c>
      <c r="L6537" s="6">
        <v>30494.4055944055</v>
      </c>
    </row>
    <row r="6538" spans="1:12" ht="15" customHeight="1" x14ac:dyDescent="0.25">
      <c r="A6538" s="5">
        <v>35367</v>
      </c>
      <c r="B6538" s="6">
        <v>13.6875</v>
      </c>
      <c r="C6538" s="2">
        <v>4555000</v>
      </c>
      <c r="D6538" s="6">
        <v>6.25E-2</v>
      </c>
      <c r="E6538" s="6">
        <v>0.45871559633028303</v>
      </c>
      <c r="F6538" s="6">
        <v>0.45872004690647999</v>
      </c>
      <c r="G6538" s="6">
        <v>15.324158000000001</v>
      </c>
      <c r="H6538" s="6">
        <v>35620.648018647997</v>
      </c>
      <c r="I6538" s="6">
        <v>13.5</v>
      </c>
      <c r="J6538" s="6">
        <v>13.75</v>
      </c>
      <c r="K6538" s="6">
        <v>13.5</v>
      </c>
      <c r="L6538" s="6">
        <v>31805.594405594398</v>
      </c>
    </row>
    <row r="6539" spans="1:12" ht="15" customHeight="1" x14ac:dyDescent="0.25">
      <c r="A6539" s="5">
        <v>35366</v>
      </c>
      <c r="B6539" s="6">
        <v>13.625</v>
      </c>
      <c r="C6539" s="2">
        <v>3579000</v>
      </c>
      <c r="D6539" s="6">
        <v>0.125</v>
      </c>
      <c r="E6539" s="6">
        <v>0.92592592592593004</v>
      </c>
      <c r="F6539" s="6">
        <v>0.92592163759761503</v>
      </c>
      <c r="G6539" s="6">
        <v>15.254184</v>
      </c>
      <c r="H6539" s="6">
        <v>35457.538461538403</v>
      </c>
      <c r="I6539" s="6">
        <v>13.4375</v>
      </c>
      <c r="J6539" s="6">
        <v>13.6875</v>
      </c>
      <c r="K6539" s="6">
        <v>13.375</v>
      </c>
      <c r="L6539" s="6">
        <v>31659.906759906698</v>
      </c>
    </row>
    <row r="6540" spans="1:12" ht="15" customHeight="1" x14ac:dyDescent="0.25">
      <c r="A6540" s="5">
        <v>35363</v>
      </c>
      <c r="B6540" s="6">
        <v>13.5</v>
      </c>
      <c r="C6540" s="2">
        <v>2622600</v>
      </c>
      <c r="D6540" s="6">
        <v>6.25E-2</v>
      </c>
      <c r="E6540" s="6">
        <v>0.46511627906977698</v>
      </c>
      <c r="F6540" s="6">
        <v>0.46512079288158997</v>
      </c>
      <c r="G6540" s="6">
        <v>15.114238</v>
      </c>
      <c r="H6540" s="6">
        <v>35131.324009324002</v>
      </c>
      <c r="I6540" s="6">
        <v>13.4375</v>
      </c>
      <c r="J6540" s="6">
        <v>13.625</v>
      </c>
      <c r="K6540" s="6">
        <v>13.375</v>
      </c>
      <c r="L6540" s="6">
        <v>31368.531468531401</v>
      </c>
    </row>
    <row r="6541" spans="1:12" ht="15" customHeight="1" x14ac:dyDescent="0.25">
      <c r="A6541" s="5">
        <v>35362</v>
      </c>
      <c r="B6541" s="6">
        <v>13.4375</v>
      </c>
      <c r="C6541" s="2">
        <v>3578200</v>
      </c>
      <c r="D6541" s="6">
        <v>-0.3125</v>
      </c>
      <c r="E6541" s="6">
        <v>-2.2727272727272698</v>
      </c>
      <c r="F6541" s="6">
        <v>-2.27272978253855</v>
      </c>
      <c r="G6541" s="6">
        <v>15.044264</v>
      </c>
      <c r="H6541" s="6">
        <v>34968.214452214401</v>
      </c>
      <c r="I6541" s="6">
        <v>13.6875</v>
      </c>
      <c r="J6541" s="6">
        <v>13.6875</v>
      </c>
      <c r="K6541" s="6">
        <v>13.4375</v>
      </c>
      <c r="L6541" s="6">
        <v>31222.843822843799</v>
      </c>
    </row>
    <row r="6542" spans="1:12" ht="15" customHeight="1" x14ac:dyDescent="0.25">
      <c r="A6542" s="5">
        <v>35361</v>
      </c>
      <c r="B6542" s="6">
        <v>13.75</v>
      </c>
      <c r="C6542" s="2">
        <v>3469400</v>
      </c>
      <c r="D6542" s="6">
        <v>-6.25E-2</v>
      </c>
      <c r="E6542" s="6">
        <v>-0.45248868778280299</v>
      </c>
      <c r="F6542" s="6">
        <v>-0.45248661028146597</v>
      </c>
      <c r="G6542" s="6">
        <v>15.394131</v>
      </c>
      <c r="H6542" s="6">
        <v>35783.755244755201</v>
      </c>
      <c r="I6542" s="6">
        <v>13.75</v>
      </c>
      <c r="J6542" s="6">
        <v>13.75</v>
      </c>
      <c r="K6542" s="6">
        <v>13.4375</v>
      </c>
      <c r="L6542" s="6">
        <v>31951.282051282</v>
      </c>
    </row>
    <row r="6543" spans="1:12" ht="15" customHeight="1" x14ac:dyDescent="0.25">
      <c r="A6543" s="5">
        <v>35360</v>
      </c>
      <c r="B6543" s="6">
        <v>13.8125</v>
      </c>
      <c r="C6543" s="2">
        <v>4442200</v>
      </c>
      <c r="D6543" s="6">
        <v>6.25E-2</v>
      </c>
      <c r="E6543" s="6">
        <v>0.45454545454546302</v>
      </c>
      <c r="F6543" s="6">
        <v>0.45454335811485602</v>
      </c>
      <c r="G6543" s="6">
        <v>15.464104000000001</v>
      </c>
      <c r="H6543" s="6">
        <v>35946.862470862397</v>
      </c>
      <c r="I6543" s="6">
        <v>13.875</v>
      </c>
      <c r="J6543" s="6">
        <v>13.9375</v>
      </c>
      <c r="K6543" s="6">
        <v>13.75</v>
      </c>
      <c r="L6543" s="6">
        <v>32096.969696969602</v>
      </c>
    </row>
    <row r="6544" spans="1:12" ht="15" customHeight="1" x14ac:dyDescent="0.25">
      <c r="A6544" s="5">
        <v>35359</v>
      </c>
      <c r="B6544" s="6">
        <v>13.75</v>
      </c>
      <c r="C6544" s="2">
        <v>6060000</v>
      </c>
      <c r="D6544" s="6">
        <v>-0.3125</v>
      </c>
      <c r="E6544" s="6">
        <v>-2.2222222222222201</v>
      </c>
      <c r="F6544" s="6">
        <v>-2.22222462172568</v>
      </c>
      <c r="G6544" s="6">
        <v>15.394131</v>
      </c>
      <c r="H6544" s="6">
        <v>35783.755244755201</v>
      </c>
      <c r="I6544" s="6">
        <v>14</v>
      </c>
      <c r="J6544" s="6">
        <v>14.0625</v>
      </c>
      <c r="K6544" s="6">
        <v>13.6875</v>
      </c>
      <c r="L6544" s="6">
        <v>31951.282051282</v>
      </c>
    </row>
    <row r="6545" spans="1:12" ht="15" customHeight="1" x14ac:dyDescent="0.25">
      <c r="A6545" s="5">
        <v>35356</v>
      </c>
      <c r="B6545" s="6">
        <v>14.0625</v>
      </c>
      <c r="C6545" s="2">
        <v>16016800</v>
      </c>
      <c r="D6545" s="6">
        <v>0.1875</v>
      </c>
      <c r="E6545" s="6">
        <v>1.35135135135135</v>
      </c>
      <c r="F6545" s="6">
        <v>1.3513515253367401</v>
      </c>
      <c r="G6545" s="6">
        <v>15.743997999999999</v>
      </c>
      <c r="H6545" s="6">
        <v>36599.296037296001</v>
      </c>
      <c r="I6545" s="6">
        <v>13.875</v>
      </c>
      <c r="J6545" s="6">
        <v>14.125</v>
      </c>
      <c r="K6545" s="6">
        <v>13.8125</v>
      </c>
      <c r="L6545" s="6">
        <v>32679.720279720201</v>
      </c>
    </row>
    <row r="6546" spans="1:12" ht="15" customHeight="1" x14ac:dyDescent="0.25">
      <c r="A6546" s="5">
        <v>35355</v>
      </c>
      <c r="B6546" s="6">
        <v>13.875</v>
      </c>
      <c r="C6546" s="2">
        <v>5733600</v>
      </c>
      <c r="D6546" s="6">
        <v>0.3125</v>
      </c>
      <c r="E6546" s="6">
        <v>2.3041474654377798</v>
      </c>
      <c r="F6546" s="6">
        <v>2.3041500147752099</v>
      </c>
      <c r="G6546" s="6">
        <v>15.534077999999999</v>
      </c>
      <c r="H6546" s="6">
        <v>36109.972027971999</v>
      </c>
      <c r="I6546" s="6">
        <v>13.6875</v>
      </c>
      <c r="J6546" s="6">
        <v>13.875</v>
      </c>
      <c r="K6546" s="6">
        <v>13.625</v>
      </c>
      <c r="L6546" s="6">
        <v>32242.657342657301</v>
      </c>
    </row>
    <row r="6547" spans="1:12" ht="15" customHeight="1" x14ac:dyDescent="0.25">
      <c r="A6547" s="5">
        <v>35354</v>
      </c>
      <c r="B6547" s="6">
        <v>13.5625</v>
      </c>
      <c r="C6547" s="2">
        <v>4554200</v>
      </c>
      <c r="D6547" s="6">
        <v>0.125</v>
      </c>
      <c r="E6547" s="6">
        <v>0.93023255813953198</v>
      </c>
      <c r="F6547" s="6">
        <v>0.93023493871151597</v>
      </c>
      <c r="G6547" s="6">
        <v>15.184210999999999</v>
      </c>
      <c r="H6547" s="6">
        <v>35294.431235431199</v>
      </c>
      <c r="I6547" s="6">
        <v>13.5</v>
      </c>
      <c r="J6547" s="6">
        <v>13.625</v>
      </c>
      <c r="K6547" s="6">
        <v>13.375</v>
      </c>
      <c r="L6547" s="6">
        <v>31514.2191142191</v>
      </c>
    </row>
    <row r="6548" spans="1:12" ht="15" customHeight="1" x14ac:dyDescent="0.25">
      <c r="A6548" s="5">
        <v>35353</v>
      </c>
      <c r="B6548" s="6">
        <v>13.4375</v>
      </c>
      <c r="C6548" s="2">
        <v>5049600</v>
      </c>
      <c r="D6548" s="6">
        <v>-0.1875</v>
      </c>
      <c r="E6548" s="6">
        <v>-1.3761467889908201</v>
      </c>
      <c r="F6548" s="6">
        <v>-1.37614702956251</v>
      </c>
      <c r="G6548" s="6">
        <v>15.044264</v>
      </c>
      <c r="H6548" s="6">
        <v>34968.214452214401</v>
      </c>
      <c r="I6548" s="6">
        <v>13.6875</v>
      </c>
      <c r="J6548" s="6">
        <v>13.8125</v>
      </c>
      <c r="K6548" s="6">
        <v>13.375</v>
      </c>
      <c r="L6548" s="6">
        <v>31222.843822843799</v>
      </c>
    </row>
    <row r="6549" spans="1:12" ht="15" customHeight="1" x14ac:dyDescent="0.25">
      <c r="A6549" s="5">
        <v>35352</v>
      </c>
      <c r="B6549" s="6">
        <v>13.625</v>
      </c>
      <c r="C6549" s="2">
        <v>5325600</v>
      </c>
      <c r="D6549" s="6">
        <v>-0.125</v>
      </c>
      <c r="E6549" s="6">
        <v>-0.90909090909090295</v>
      </c>
      <c r="F6549" s="6">
        <v>-0.90909321221184203</v>
      </c>
      <c r="G6549" s="6">
        <v>15.254184</v>
      </c>
      <c r="H6549" s="6">
        <v>35457.538461538403</v>
      </c>
      <c r="I6549" s="6">
        <v>13.6875</v>
      </c>
      <c r="J6549" s="6">
        <v>13.8125</v>
      </c>
      <c r="K6549" s="6">
        <v>13.625</v>
      </c>
      <c r="L6549" s="6">
        <v>31659.906759906698</v>
      </c>
    </row>
    <row r="6550" spans="1:12" ht="15" customHeight="1" x14ac:dyDescent="0.25">
      <c r="A6550" s="5">
        <v>35349</v>
      </c>
      <c r="B6550" s="6">
        <v>13.75</v>
      </c>
      <c r="C6550" s="2">
        <v>5504400</v>
      </c>
      <c r="D6550" s="6">
        <v>0.25</v>
      </c>
      <c r="E6550" s="6">
        <v>1.8518518518518601</v>
      </c>
      <c r="F6550" s="6">
        <v>1.85184989147317</v>
      </c>
      <c r="G6550" s="6">
        <v>15.394131</v>
      </c>
      <c r="H6550" s="6">
        <v>35783.755244755201</v>
      </c>
      <c r="I6550" s="6">
        <v>13.6875</v>
      </c>
      <c r="J6550" s="6">
        <v>13.75</v>
      </c>
      <c r="K6550" s="6">
        <v>13.5625</v>
      </c>
      <c r="L6550" s="6">
        <v>31951.282051282</v>
      </c>
    </row>
    <row r="6551" spans="1:12" ht="15" customHeight="1" x14ac:dyDescent="0.25">
      <c r="A6551" s="5">
        <v>35348</v>
      </c>
      <c r="B6551" s="6">
        <v>13.5</v>
      </c>
      <c r="C6551" s="2">
        <v>5348000</v>
      </c>
      <c r="D6551" s="6">
        <v>0.3125</v>
      </c>
      <c r="E6551" s="6">
        <v>2.3696682464454799</v>
      </c>
      <c r="F6551" s="6">
        <v>2.3696708786307101</v>
      </c>
      <c r="G6551" s="6">
        <v>15.114238</v>
      </c>
      <c r="H6551" s="6">
        <v>35131.324009324002</v>
      </c>
      <c r="I6551" s="6">
        <v>13.25</v>
      </c>
      <c r="J6551" s="6">
        <v>13.5625</v>
      </c>
      <c r="K6551" s="6">
        <v>13.1875</v>
      </c>
      <c r="L6551" s="6">
        <v>31368.531468531401</v>
      </c>
    </row>
    <row r="6552" spans="1:12" ht="15" customHeight="1" x14ac:dyDescent="0.25">
      <c r="A6552" s="5">
        <v>35347</v>
      </c>
      <c r="B6552" s="6">
        <v>13.1875</v>
      </c>
      <c r="C6552" s="2">
        <v>4470000</v>
      </c>
      <c r="D6552" s="6">
        <v>-0.375</v>
      </c>
      <c r="E6552" s="6">
        <v>-2.7649769585253399</v>
      </c>
      <c r="F6552" s="6">
        <v>-2.7649773834149101</v>
      </c>
      <c r="G6552" s="6">
        <v>14.764371000000001</v>
      </c>
      <c r="H6552" s="6">
        <v>34315.783216783202</v>
      </c>
      <c r="I6552" s="6">
        <v>13.5625</v>
      </c>
      <c r="J6552" s="6">
        <v>13.5625</v>
      </c>
      <c r="K6552" s="6">
        <v>13.125</v>
      </c>
      <c r="L6552" s="6">
        <v>30640.0932400932</v>
      </c>
    </row>
    <row r="6553" spans="1:12" ht="15" customHeight="1" x14ac:dyDescent="0.25">
      <c r="A6553" s="5">
        <v>35346</v>
      </c>
      <c r="B6553" s="6">
        <v>13.5625</v>
      </c>
      <c r="C6553" s="2">
        <v>6264800</v>
      </c>
      <c r="D6553" s="6">
        <v>0.1875</v>
      </c>
      <c r="E6553" s="6">
        <v>1.40186915887849</v>
      </c>
      <c r="F6553" s="6">
        <v>1.4018693773214199</v>
      </c>
      <c r="G6553" s="6">
        <v>15.184210999999999</v>
      </c>
      <c r="H6553" s="6">
        <v>35294.431235431199</v>
      </c>
      <c r="I6553" s="6">
        <v>13.5</v>
      </c>
      <c r="J6553" s="6">
        <v>13.6875</v>
      </c>
      <c r="K6553" s="6">
        <v>13.4375</v>
      </c>
      <c r="L6553" s="6">
        <v>31514.2191142191</v>
      </c>
    </row>
    <row r="6554" spans="1:12" ht="15" customHeight="1" x14ac:dyDescent="0.25">
      <c r="A6554" s="5">
        <v>35345</v>
      </c>
      <c r="B6554" s="6">
        <v>13.375</v>
      </c>
      <c r="C6554" s="2">
        <v>4909200</v>
      </c>
      <c r="D6554" s="6">
        <v>0.1875</v>
      </c>
      <c r="E6554" s="6">
        <v>1.4218009478672999</v>
      </c>
      <c r="F6554" s="6">
        <v>1.42180117256602</v>
      </c>
      <c r="G6554" s="6">
        <v>14.974290999999999</v>
      </c>
      <c r="H6554" s="6">
        <v>34805.107226107197</v>
      </c>
      <c r="I6554" s="6">
        <v>13.25</v>
      </c>
      <c r="J6554" s="6">
        <v>13.5625</v>
      </c>
      <c r="K6554" s="6">
        <v>13.25</v>
      </c>
      <c r="L6554" s="6">
        <v>31077.156177156099</v>
      </c>
    </row>
    <row r="6555" spans="1:12" ht="15" customHeight="1" x14ac:dyDescent="0.25">
      <c r="A6555" s="5">
        <v>35342</v>
      </c>
      <c r="B6555" s="6">
        <v>13.1875</v>
      </c>
      <c r="C6555" s="2">
        <v>5348000</v>
      </c>
      <c r="D6555" s="6"/>
      <c r="E6555" s="6"/>
      <c r="F6555" s="6"/>
      <c r="G6555" s="6">
        <v>14.764371000000001</v>
      </c>
      <c r="H6555" s="6">
        <v>34315.783216783202</v>
      </c>
      <c r="I6555" s="6">
        <v>13.0625</v>
      </c>
      <c r="J6555" s="6">
        <v>13.3125</v>
      </c>
      <c r="K6555" s="6">
        <v>13</v>
      </c>
      <c r="L6555" s="6">
        <v>30640.0932400932</v>
      </c>
    </row>
    <row r="6556" spans="1:12" ht="15" customHeight="1" x14ac:dyDescent="0.25">
      <c r="A6556" s="5">
        <v>35341</v>
      </c>
      <c r="B6556" s="6">
        <v>13.1875</v>
      </c>
      <c r="C6556" s="2">
        <v>4375000</v>
      </c>
      <c r="D6556" s="6">
        <v>0.375</v>
      </c>
      <c r="E6556" s="6">
        <v>2.9268292682926802</v>
      </c>
      <c r="F6556" s="6">
        <v>2.9268297443813198</v>
      </c>
      <c r="G6556" s="6">
        <v>14.764371000000001</v>
      </c>
      <c r="H6556" s="6">
        <v>34315.783216783202</v>
      </c>
      <c r="I6556" s="6">
        <v>12.8125</v>
      </c>
      <c r="J6556" s="6">
        <v>13.1875</v>
      </c>
      <c r="K6556" s="6">
        <v>12.75</v>
      </c>
      <c r="L6556" s="6">
        <v>30640.0932400932</v>
      </c>
    </row>
    <row r="6557" spans="1:12" ht="15" customHeight="1" x14ac:dyDescent="0.25">
      <c r="A6557" s="5">
        <v>35340</v>
      </c>
      <c r="B6557" s="6">
        <v>12.8125</v>
      </c>
      <c r="C6557" s="2">
        <v>6186200</v>
      </c>
      <c r="D6557" s="6">
        <v>-0.1875</v>
      </c>
      <c r="E6557" s="6">
        <v>-1.4423076923076801</v>
      </c>
      <c r="F6557" s="6">
        <v>-1.4423079235348599</v>
      </c>
      <c r="G6557" s="6">
        <v>14.344531</v>
      </c>
      <c r="H6557" s="6">
        <v>33337.135198135198</v>
      </c>
      <c r="I6557" s="6">
        <v>13</v>
      </c>
      <c r="J6557" s="6">
        <v>13.0625</v>
      </c>
      <c r="K6557" s="6">
        <v>12.75</v>
      </c>
      <c r="L6557" s="6">
        <v>29765.967365967299</v>
      </c>
    </row>
    <row r="6558" spans="1:12" ht="15" customHeight="1" x14ac:dyDescent="0.25">
      <c r="A6558" s="5">
        <v>35339</v>
      </c>
      <c r="B6558" s="6">
        <v>13</v>
      </c>
      <c r="C6558" s="2">
        <v>3239000</v>
      </c>
      <c r="D6558" s="6">
        <v>-0.1875</v>
      </c>
      <c r="E6558" s="6">
        <v>-1.4218009478672999</v>
      </c>
      <c r="F6558" s="6">
        <v>-1.42180117256603</v>
      </c>
      <c r="G6558" s="6">
        <v>14.554451</v>
      </c>
      <c r="H6558" s="6">
        <v>33826.4592074592</v>
      </c>
      <c r="I6558" s="6">
        <v>13</v>
      </c>
      <c r="J6558" s="6">
        <v>13.0625</v>
      </c>
      <c r="K6558" s="6">
        <v>12.875</v>
      </c>
      <c r="L6558" s="6">
        <v>30203.0303030303</v>
      </c>
    </row>
    <row r="6559" spans="1:12" ht="15" customHeight="1" x14ac:dyDescent="0.25">
      <c r="A6559" s="5">
        <v>35338</v>
      </c>
      <c r="B6559" s="6">
        <v>13.1875</v>
      </c>
      <c r="C6559" s="2">
        <v>5820200</v>
      </c>
      <c r="D6559" s="6">
        <v>0.125</v>
      </c>
      <c r="E6559" s="6">
        <v>0.95693779904306697</v>
      </c>
      <c r="F6559" s="6">
        <v>0.95694025282637696</v>
      </c>
      <c r="G6559" s="6">
        <v>14.764371000000001</v>
      </c>
      <c r="H6559" s="6">
        <v>34315.783216783202</v>
      </c>
      <c r="I6559" s="6">
        <v>13.1875</v>
      </c>
      <c r="J6559" s="6">
        <v>13.3125</v>
      </c>
      <c r="K6559" s="6">
        <v>13.125</v>
      </c>
      <c r="L6559" s="6">
        <v>30640.0932400932</v>
      </c>
    </row>
    <row r="6560" spans="1:12" ht="15" customHeight="1" x14ac:dyDescent="0.25">
      <c r="A6560" s="5">
        <v>35335</v>
      </c>
      <c r="B6560" s="6">
        <v>13.0625</v>
      </c>
      <c r="C6560" s="2">
        <v>3731400</v>
      </c>
      <c r="D6560" s="6">
        <v>0.1875</v>
      </c>
      <c r="E6560" s="6">
        <v>1.4563106796116401</v>
      </c>
      <c r="F6560" s="6">
        <v>1.45631094902745</v>
      </c>
      <c r="G6560" s="6">
        <v>14.624423999999999</v>
      </c>
      <c r="H6560" s="6">
        <v>33989.566433566397</v>
      </c>
      <c r="I6560" s="6">
        <v>12.9375</v>
      </c>
      <c r="J6560" s="6">
        <v>13.125</v>
      </c>
      <c r="K6560" s="6">
        <v>12.8125</v>
      </c>
      <c r="L6560" s="6">
        <v>30348.717948717898</v>
      </c>
    </row>
    <row r="6561" spans="1:12" ht="15" customHeight="1" x14ac:dyDescent="0.25">
      <c r="A6561" s="5">
        <v>35334</v>
      </c>
      <c r="B6561" s="6">
        <v>12.875</v>
      </c>
      <c r="C6561" s="2">
        <v>5425800</v>
      </c>
      <c r="D6561" s="6">
        <v>-0.125</v>
      </c>
      <c r="E6561" s="6">
        <v>-0.96153846153845801</v>
      </c>
      <c r="F6561" s="6">
        <v>-0.96154090594003905</v>
      </c>
      <c r="G6561" s="6">
        <v>14.414504000000001</v>
      </c>
      <c r="H6561" s="6">
        <v>33500.242424242402</v>
      </c>
      <c r="I6561" s="6">
        <v>13</v>
      </c>
      <c r="J6561" s="6">
        <v>13.0625</v>
      </c>
      <c r="K6561" s="6">
        <v>12.875</v>
      </c>
      <c r="L6561" s="6">
        <v>29911.655011654999</v>
      </c>
    </row>
    <row r="6562" spans="1:12" ht="15" customHeight="1" x14ac:dyDescent="0.25">
      <c r="A6562" s="5">
        <v>35333</v>
      </c>
      <c r="B6562" s="6">
        <v>13</v>
      </c>
      <c r="C6562" s="2">
        <v>5957400</v>
      </c>
      <c r="D6562" s="6">
        <v>-0.3125</v>
      </c>
      <c r="E6562" s="6">
        <v>-2.3474178403755799</v>
      </c>
      <c r="F6562" s="6">
        <v>-2.3474203918622698</v>
      </c>
      <c r="G6562" s="6">
        <v>14.554451</v>
      </c>
      <c r="H6562" s="6">
        <v>33826.4592074592</v>
      </c>
      <c r="I6562" s="6">
        <v>13.3125</v>
      </c>
      <c r="J6562" s="6">
        <v>13.4375</v>
      </c>
      <c r="K6562" s="6">
        <v>13</v>
      </c>
      <c r="L6562" s="6">
        <v>30203.0303030303</v>
      </c>
    </row>
    <row r="6563" spans="1:12" ht="15" customHeight="1" x14ac:dyDescent="0.25">
      <c r="A6563" s="5">
        <v>35332</v>
      </c>
      <c r="B6563" s="6">
        <v>13.3125</v>
      </c>
      <c r="C6563" s="2">
        <v>6814200</v>
      </c>
      <c r="D6563" s="6">
        <v>-0.25</v>
      </c>
      <c r="E6563" s="6">
        <v>-1.84331797235023</v>
      </c>
      <c r="F6563" s="6">
        <v>-1.8433160603471499</v>
      </c>
      <c r="G6563" s="6">
        <v>14.904318</v>
      </c>
      <c r="H6563" s="6">
        <v>34642</v>
      </c>
      <c r="I6563" s="6">
        <v>13.375</v>
      </c>
      <c r="J6563" s="6">
        <v>13.75</v>
      </c>
      <c r="K6563" s="6">
        <v>13.3125</v>
      </c>
      <c r="L6563" s="6">
        <v>30931.468531468501</v>
      </c>
    </row>
    <row r="6564" spans="1:12" ht="15" customHeight="1" x14ac:dyDescent="0.25">
      <c r="A6564" s="5">
        <v>35331</v>
      </c>
      <c r="B6564" s="6">
        <v>13.5625</v>
      </c>
      <c r="C6564" s="2">
        <v>3217200</v>
      </c>
      <c r="D6564" s="6">
        <v>-0.25</v>
      </c>
      <c r="E6564" s="6">
        <v>-1.80995475113122</v>
      </c>
      <c r="F6564" s="6">
        <v>-1.80995290771454</v>
      </c>
      <c r="G6564" s="6">
        <v>15.184210999999999</v>
      </c>
      <c r="H6564" s="6">
        <v>35294.431235431199</v>
      </c>
      <c r="I6564" s="6">
        <v>13.75</v>
      </c>
      <c r="J6564" s="6">
        <v>13.75</v>
      </c>
      <c r="K6564" s="6">
        <v>13.4375</v>
      </c>
      <c r="L6564" s="6">
        <v>31514.2191142191</v>
      </c>
    </row>
    <row r="6565" spans="1:12" ht="15" customHeight="1" x14ac:dyDescent="0.25">
      <c r="A6565" s="5">
        <v>35328</v>
      </c>
      <c r="B6565" s="6">
        <v>13.8125</v>
      </c>
      <c r="C6565" s="2">
        <v>11557400</v>
      </c>
      <c r="D6565" s="6">
        <v>0.375</v>
      </c>
      <c r="E6565" s="6">
        <v>2.7906976744185901</v>
      </c>
      <c r="F6565" s="6">
        <v>2.79069816908292</v>
      </c>
      <c r="G6565" s="6">
        <v>15.464104000000001</v>
      </c>
      <c r="H6565" s="6">
        <v>35946.862470862397</v>
      </c>
      <c r="I6565" s="6">
        <v>13.5625</v>
      </c>
      <c r="J6565" s="6">
        <v>13.8125</v>
      </c>
      <c r="K6565" s="6">
        <v>13.5625</v>
      </c>
      <c r="L6565" s="6">
        <v>32096.969696969602</v>
      </c>
    </row>
    <row r="6566" spans="1:12" ht="15" customHeight="1" x14ac:dyDescent="0.25">
      <c r="A6566" s="5">
        <v>35327</v>
      </c>
      <c r="B6566" s="6">
        <v>13.4375</v>
      </c>
      <c r="C6566" s="2">
        <v>4025800</v>
      </c>
      <c r="D6566" s="6">
        <v>0.125</v>
      </c>
      <c r="E6566" s="6">
        <v>0.93896713615022598</v>
      </c>
      <c r="F6566" s="6">
        <v>0.93896278917291398</v>
      </c>
      <c r="G6566" s="6">
        <v>15.044264</v>
      </c>
      <c r="H6566" s="6">
        <v>34968.214452214401</v>
      </c>
      <c r="I6566" s="6">
        <v>13.3125</v>
      </c>
      <c r="J6566" s="6">
        <v>13.5625</v>
      </c>
      <c r="K6566" s="6">
        <v>13.25</v>
      </c>
      <c r="L6566" s="6">
        <v>31222.843822843799</v>
      </c>
    </row>
    <row r="6567" spans="1:12" ht="15" customHeight="1" x14ac:dyDescent="0.25">
      <c r="A6567" s="5">
        <v>35326</v>
      </c>
      <c r="B6567" s="6">
        <v>13.3125</v>
      </c>
      <c r="C6567" s="2">
        <v>4971000</v>
      </c>
      <c r="D6567" s="6">
        <v>-0.25</v>
      </c>
      <c r="E6567" s="6">
        <v>-1.84331797235023</v>
      </c>
      <c r="F6567" s="6">
        <v>-1.8433160603471499</v>
      </c>
      <c r="G6567" s="6">
        <v>14.904318</v>
      </c>
      <c r="H6567" s="6">
        <v>34642</v>
      </c>
      <c r="I6567" s="6">
        <v>13.5625</v>
      </c>
      <c r="J6567" s="6">
        <v>13.625</v>
      </c>
      <c r="K6567" s="6">
        <v>13.25</v>
      </c>
      <c r="L6567" s="6">
        <v>30931.468531468501</v>
      </c>
    </row>
    <row r="6568" spans="1:12" ht="15" customHeight="1" x14ac:dyDescent="0.25">
      <c r="A6568" s="5">
        <v>35325</v>
      </c>
      <c r="B6568" s="6">
        <v>13.5625</v>
      </c>
      <c r="C6568" s="2">
        <v>4053200</v>
      </c>
      <c r="D6568" s="6">
        <v>-0.125</v>
      </c>
      <c r="E6568" s="6">
        <v>-0.91324200913242004</v>
      </c>
      <c r="F6568" s="6">
        <v>-0.91324430353694197</v>
      </c>
      <c r="G6568" s="6">
        <v>15.184210999999999</v>
      </c>
      <c r="H6568" s="6">
        <v>35294.431235431199</v>
      </c>
      <c r="I6568" s="6">
        <v>13.6875</v>
      </c>
      <c r="J6568" s="6">
        <v>13.75</v>
      </c>
      <c r="K6568" s="6">
        <v>13.5625</v>
      </c>
      <c r="L6568" s="6">
        <v>31514.2191142191</v>
      </c>
    </row>
    <row r="6569" spans="1:12" ht="15" customHeight="1" x14ac:dyDescent="0.25">
      <c r="A6569" s="5">
        <v>35324</v>
      </c>
      <c r="B6569" s="6">
        <v>13.6875</v>
      </c>
      <c r="C6569" s="2">
        <v>5970800</v>
      </c>
      <c r="D6569" s="6">
        <v>6.25E-2</v>
      </c>
      <c r="E6569" s="6">
        <v>0.45871559633028303</v>
      </c>
      <c r="F6569" s="6">
        <v>0.45872004690647999</v>
      </c>
      <c r="G6569" s="6">
        <v>15.324158000000001</v>
      </c>
      <c r="H6569" s="6">
        <v>35620.648018647997</v>
      </c>
      <c r="I6569" s="6">
        <v>13.6875</v>
      </c>
      <c r="J6569" s="6">
        <v>13.875</v>
      </c>
      <c r="K6569" s="6">
        <v>13.625</v>
      </c>
      <c r="L6569" s="6">
        <v>31805.594405594398</v>
      </c>
    </row>
    <row r="6570" spans="1:12" ht="15" customHeight="1" x14ac:dyDescent="0.25">
      <c r="A6570" s="5">
        <v>35321</v>
      </c>
      <c r="B6570" s="6">
        <v>13.625</v>
      </c>
      <c r="C6570" s="2">
        <v>11582200</v>
      </c>
      <c r="D6570" s="6">
        <v>-6.25E-2</v>
      </c>
      <c r="E6570" s="6">
        <v>-0.45662100456621502</v>
      </c>
      <c r="F6570" s="6">
        <v>-0.456625414590483</v>
      </c>
      <c r="G6570" s="6">
        <v>15.254184</v>
      </c>
      <c r="H6570" s="6">
        <v>35457.538461538403</v>
      </c>
      <c r="I6570" s="6">
        <v>13.9375</v>
      </c>
      <c r="J6570" s="6">
        <v>14</v>
      </c>
      <c r="K6570" s="6">
        <v>13.625</v>
      </c>
      <c r="L6570" s="6">
        <v>31659.906759906698</v>
      </c>
    </row>
    <row r="6571" spans="1:12" ht="15" customHeight="1" x14ac:dyDescent="0.25">
      <c r="A6571" s="5">
        <v>35320</v>
      </c>
      <c r="B6571" s="6">
        <v>13.6875</v>
      </c>
      <c r="C6571" s="2">
        <v>8171200</v>
      </c>
      <c r="D6571" s="6">
        <v>0.375</v>
      </c>
      <c r="E6571" s="6">
        <v>2.8169014084507</v>
      </c>
      <c r="F6571" s="6">
        <v>2.8169017864487298</v>
      </c>
      <c r="G6571" s="6">
        <v>15.324158000000001</v>
      </c>
      <c r="H6571" s="6">
        <v>35620.648018647997</v>
      </c>
      <c r="I6571" s="6">
        <v>13.375</v>
      </c>
      <c r="J6571" s="6">
        <v>13.8125</v>
      </c>
      <c r="K6571" s="6">
        <v>13.3125</v>
      </c>
      <c r="L6571" s="6">
        <v>31805.594405594398</v>
      </c>
    </row>
    <row r="6572" spans="1:12" ht="15" customHeight="1" x14ac:dyDescent="0.25">
      <c r="A6572" s="5">
        <v>35319</v>
      </c>
      <c r="B6572" s="6">
        <v>13.3125</v>
      </c>
      <c r="C6572" s="2">
        <v>3384400</v>
      </c>
      <c r="D6572" s="6"/>
      <c r="E6572" s="6"/>
      <c r="F6572" s="6"/>
      <c r="G6572" s="6">
        <v>14.904318</v>
      </c>
      <c r="H6572" s="6">
        <v>34642</v>
      </c>
      <c r="I6572" s="6">
        <v>13.1875</v>
      </c>
      <c r="J6572" s="6">
        <v>13.3125</v>
      </c>
      <c r="K6572" s="6">
        <v>13.125</v>
      </c>
      <c r="L6572" s="6">
        <v>30931.468531468501</v>
      </c>
    </row>
    <row r="6573" spans="1:12" ht="15" customHeight="1" x14ac:dyDescent="0.25">
      <c r="A6573" s="5">
        <v>35318</v>
      </c>
      <c r="B6573" s="6">
        <v>13.3125</v>
      </c>
      <c r="C6573" s="2">
        <v>3400400</v>
      </c>
      <c r="D6573" s="6">
        <v>6.25E-2</v>
      </c>
      <c r="E6573" s="6">
        <v>0.47169811320755201</v>
      </c>
      <c r="F6573" s="6">
        <v>0.47170269207725801</v>
      </c>
      <c r="G6573" s="6">
        <v>14.904318</v>
      </c>
      <c r="H6573" s="6">
        <v>34642</v>
      </c>
      <c r="I6573" s="6">
        <v>13.3125</v>
      </c>
      <c r="J6573" s="6">
        <v>13.3125</v>
      </c>
      <c r="K6573" s="6">
        <v>13.1875</v>
      </c>
      <c r="L6573" s="6">
        <v>30931.468531468501</v>
      </c>
    </row>
    <row r="6574" spans="1:12" ht="15" customHeight="1" x14ac:dyDescent="0.25">
      <c r="A6574" s="5">
        <v>35317</v>
      </c>
      <c r="B6574" s="6">
        <v>13.25</v>
      </c>
      <c r="C6574" s="2">
        <v>3384200</v>
      </c>
      <c r="D6574" s="6">
        <v>0.3125</v>
      </c>
      <c r="E6574" s="6">
        <v>2.4154589371980699</v>
      </c>
      <c r="F6574" s="6">
        <v>2.4154546680936702</v>
      </c>
      <c r="G6574" s="6">
        <v>14.834344</v>
      </c>
      <c r="H6574" s="6">
        <v>34478.890442890399</v>
      </c>
      <c r="I6574" s="6">
        <v>13.125</v>
      </c>
      <c r="J6574" s="6">
        <v>13.375</v>
      </c>
      <c r="K6574" s="6">
        <v>13.125</v>
      </c>
      <c r="L6574" s="6">
        <v>30785.780885780801</v>
      </c>
    </row>
    <row r="6575" spans="1:12" ht="15" customHeight="1" x14ac:dyDescent="0.25">
      <c r="A6575" s="5">
        <v>35314</v>
      </c>
      <c r="B6575" s="6">
        <v>12.9375</v>
      </c>
      <c r="C6575" s="2">
        <v>4901200</v>
      </c>
      <c r="D6575" s="6"/>
      <c r="E6575" s="6"/>
      <c r="F6575" s="6"/>
      <c r="G6575" s="6">
        <v>14.484477999999999</v>
      </c>
      <c r="H6575" s="6">
        <v>33663.351981351901</v>
      </c>
      <c r="I6575" s="6">
        <v>13</v>
      </c>
      <c r="J6575" s="6">
        <v>13.125</v>
      </c>
      <c r="K6575" s="6">
        <v>12.875</v>
      </c>
      <c r="L6575" s="6">
        <v>30057.3426573426</v>
      </c>
    </row>
    <row r="6576" spans="1:12" ht="15" customHeight="1" x14ac:dyDescent="0.25">
      <c r="A6576" s="5">
        <v>35313</v>
      </c>
      <c r="B6576" s="6">
        <v>12.9375</v>
      </c>
      <c r="C6576" s="2">
        <v>3249400</v>
      </c>
      <c r="D6576" s="6">
        <v>-0.375</v>
      </c>
      <c r="E6576" s="6">
        <v>-2.8169014084507</v>
      </c>
      <c r="F6576" s="6">
        <v>-2.8169017864487298</v>
      </c>
      <c r="G6576" s="6">
        <v>14.484477999999999</v>
      </c>
      <c r="H6576" s="6">
        <v>33663.351981351901</v>
      </c>
      <c r="I6576" s="6">
        <v>13.125</v>
      </c>
      <c r="J6576" s="6">
        <v>13.25</v>
      </c>
      <c r="K6576" s="6">
        <v>12.875</v>
      </c>
      <c r="L6576" s="6">
        <v>30057.3426573426</v>
      </c>
    </row>
    <row r="6577" spans="1:12" ht="15" customHeight="1" x14ac:dyDescent="0.25">
      <c r="A6577" s="5">
        <v>35312</v>
      </c>
      <c r="B6577" s="6">
        <v>13.3125</v>
      </c>
      <c r="C6577" s="2">
        <v>4120600</v>
      </c>
      <c r="D6577" s="6">
        <v>6.25E-2</v>
      </c>
      <c r="E6577" s="6">
        <v>0.47169811320755201</v>
      </c>
      <c r="F6577" s="6">
        <v>0.47170269207725801</v>
      </c>
      <c r="G6577" s="6">
        <v>14.904318</v>
      </c>
      <c r="H6577" s="6">
        <v>34642</v>
      </c>
      <c r="I6577" s="6">
        <v>13.25</v>
      </c>
      <c r="J6577" s="6">
        <v>13.4375</v>
      </c>
      <c r="K6577" s="6">
        <v>13.25</v>
      </c>
      <c r="L6577" s="6">
        <v>30931.468531468501</v>
      </c>
    </row>
    <row r="6578" spans="1:12" ht="15" customHeight="1" x14ac:dyDescent="0.25">
      <c r="A6578" s="5">
        <v>35311</v>
      </c>
      <c r="B6578" s="6">
        <v>13.25</v>
      </c>
      <c r="C6578" s="2">
        <v>4044400</v>
      </c>
      <c r="D6578" s="6">
        <v>6.25E-2</v>
      </c>
      <c r="E6578" s="6">
        <v>0.47393364928909298</v>
      </c>
      <c r="F6578" s="6">
        <v>0.47393146650134199</v>
      </c>
      <c r="G6578" s="6">
        <v>14.834344</v>
      </c>
      <c r="H6578" s="6">
        <v>34478.890442890399</v>
      </c>
      <c r="I6578" s="6">
        <v>13</v>
      </c>
      <c r="J6578" s="6">
        <v>13.3125</v>
      </c>
      <c r="K6578" s="6">
        <v>12.875</v>
      </c>
      <c r="L6578" s="6">
        <v>30785.780885780801</v>
      </c>
    </row>
    <row r="6579" spans="1:12" ht="15" customHeight="1" x14ac:dyDescent="0.25">
      <c r="A6579" s="5">
        <v>35307</v>
      </c>
      <c r="B6579" s="6">
        <v>13.1875</v>
      </c>
      <c r="C6579" s="2">
        <v>4588000</v>
      </c>
      <c r="D6579" s="6"/>
      <c r="E6579" s="6"/>
      <c r="F6579" s="6"/>
      <c r="G6579" s="6">
        <v>14.764371000000001</v>
      </c>
      <c r="H6579" s="6">
        <v>34315.783216783202</v>
      </c>
      <c r="I6579" s="6">
        <v>13.1875</v>
      </c>
      <c r="J6579" s="6">
        <v>13.25</v>
      </c>
      <c r="K6579" s="6">
        <v>13.0625</v>
      </c>
      <c r="L6579" s="6">
        <v>30640.0932400932</v>
      </c>
    </row>
    <row r="6580" spans="1:12" ht="15" customHeight="1" x14ac:dyDescent="0.25">
      <c r="A6580" s="5">
        <v>35306</v>
      </c>
      <c r="B6580" s="6">
        <v>13.1875</v>
      </c>
      <c r="C6580" s="2">
        <v>4122200</v>
      </c>
      <c r="D6580" s="6">
        <v>-0.25</v>
      </c>
      <c r="E6580" s="6">
        <v>-1.86046511627907</v>
      </c>
      <c r="F6580" s="6">
        <v>-1.6651172629329001</v>
      </c>
      <c r="G6580" s="6">
        <v>14.764371000000001</v>
      </c>
      <c r="H6580" s="6">
        <v>34315.783216783202</v>
      </c>
      <c r="I6580" s="6">
        <v>13.375</v>
      </c>
      <c r="J6580" s="6">
        <v>13.375</v>
      </c>
      <c r="K6580" s="6">
        <v>13.1875</v>
      </c>
      <c r="L6580" s="6">
        <v>30640.0932400932</v>
      </c>
    </row>
    <row r="6581" spans="1:12" ht="15" customHeight="1" x14ac:dyDescent="0.25">
      <c r="A6581" s="5">
        <v>35305</v>
      </c>
      <c r="B6581" s="6">
        <v>13.4375</v>
      </c>
      <c r="C6581" s="2">
        <v>3320800</v>
      </c>
      <c r="D6581" s="6"/>
      <c r="E6581" s="6"/>
      <c r="F6581" s="6"/>
      <c r="G6581" s="6">
        <v>15.014378000000001</v>
      </c>
      <c r="H6581" s="6">
        <v>34898.550116550097</v>
      </c>
      <c r="I6581" s="6">
        <v>13.5</v>
      </c>
      <c r="J6581" s="6">
        <v>13.5</v>
      </c>
      <c r="K6581" s="6">
        <v>13.375</v>
      </c>
      <c r="L6581" s="6">
        <v>31222.843822843799</v>
      </c>
    </row>
    <row r="6582" spans="1:12" ht="15" customHeight="1" x14ac:dyDescent="0.25">
      <c r="A6582" s="5">
        <v>35304</v>
      </c>
      <c r="B6582" s="6">
        <v>13.4375</v>
      </c>
      <c r="C6582" s="2">
        <v>4391200</v>
      </c>
      <c r="D6582" s="6"/>
      <c r="E6582" s="6"/>
      <c r="F6582" s="6"/>
      <c r="G6582" s="6">
        <v>15.014378000000001</v>
      </c>
      <c r="H6582" s="6">
        <v>34898.550116550097</v>
      </c>
      <c r="I6582" s="6">
        <v>13.375</v>
      </c>
      <c r="J6582" s="6">
        <v>13.625</v>
      </c>
      <c r="K6582" s="6">
        <v>13.3125</v>
      </c>
      <c r="L6582" s="6">
        <v>31222.843822843799</v>
      </c>
    </row>
    <row r="6583" spans="1:12" ht="15" customHeight="1" x14ac:dyDescent="0.25">
      <c r="A6583" s="5">
        <v>35303</v>
      </c>
      <c r="B6583" s="6">
        <v>13.4375</v>
      </c>
      <c r="C6583" s="2">
        <v>4029200</v>
      </c>
      <c r="D6583" s="6"/>
      <c r="E6583" s="6"/>
      <c r="F6583" s="6"/>
      <c r="G6583" s="6">
        <v>15.014378000000001</v>
      </c>
      <c r="H6583" s="6">
        <v>34898.550116550097</v>
      </c>
      <c r="I6583" s="6">
        <v>13.375</v>
      </c>
      <c r="J6583" s="6">
        <v>13.5625</v>
      </c>
      <c r="K6583" s="6">
        <v>13.375</v>
      </c>
      <c r="L6583" s="6">
        <v>31222.843822843799</v>
      </c>
    </row>
    <row r="6584" spans="1:12" ht="15" customHeight="1" x14ac:dyDescent="0.25">
      <c r="A6584" s="5">
        <v>35300</v>
      </c>
      <c r="B6584" s="6">
        <v>13.4375</v>
      </c>
      <c r="C6584" s="2">
        <v>3947600</v>
      </c>
      <c r="D6584" s="6">
        <v>-0.1875</v>
      </c>
      <c r="E6584" s="6">
        <v>-1.3761467889908201</v>
      </c>
      <c r="F6584" s="6">
        <v>-1.3761406422015801</v>
      </c>
      <c r="G6584" s="6">
        <v>15.014378000000001</v>
      </c>
      <c r="H6584" s="6">
        <v>34898.550116550097</v>
      </c>
      <c r="I6584" s="6">
        <v>13.625</v>
      </c>
      <c r="J6584" s="6">
        <v>13.625</v>
      </c>
      <c r="K6584" s="6">
        <v>13.4375</v>
      </c>
      <c r="L6584" s="6">
        <v>31222.843822843799</v>
      </c>
    </row>
    <row r="6585" spans="1:12" ht="15" customHeight="1" x14ac:dyDescent="0.25">
      <c r="A6585" s="5">
        <v>35299</v>
      </c>
      <c r="B6585" s="6">
        <v>13.625</v>
      </c>
      <c r="C6585" s="2">
        <v>6023800</v>
      </c>
      <c r="D6585" s="6">
        <v>0.1875</v>
      </c>
      <c r="E6585" s="6">
        <v>1.3953488372092999</v>
      </c>
      <c r="F6585" s="6">
        <v>1.39534251768538</v>
      </c>
      <c r="G6585" s="6">
        <v>15.223879999999999</v>
      </c>
      <c r="H6585" s="6">
        <v>35386.899766899704</v>
      </c>
      <c r="I6585" s="6">
        <v>13.5</v>
      </c>
      <c r="J6585" s="6">
        <v>13.6875</v>
      </c>
      <c r="K6585" s="6">
        <v>13.4375</v>
      </c>
      <c r="L6585" s="6">
        <v>31659.906759906698</v>
      </c>
    </row>
    <row r="6586" spans="1:12" ht="15" customHeight="1" x14ac:dyDescent="0.25">
      <c r="A6586" s="5">
        <v>35298</v>
      </c>
      <c r="B6586" s="6">
        <v>13.4375</v>
      </c>
      <c r="C6586" s="2">
        <v>4425200</v>
      </c>
      <c r="D6586" s="6">
        <v>-0.1875</v>
      </c>
      <c r="E6586" s="6">
        <v>-1.3761467889908201</v>
      </c>
      <c r="F6586" s="6">
        <v>-1.3761406422015801</v>
      </c>
      <c r="G6586" s="6">
        <v>15.014378000000001</v>
      </c>
      <c r="H6586" s="6">
        <v>34898.550116550097</v>
      </c>
      <c r="I6586" s="6">
        <v>13.625</v>
      </c>
      <c r="J6586" s="6">
        <v>13.6875</v>
      </c>
      <c r="K6586" s="6">
        <v>13.375</v>
      </c>
      <c r="L6586" s="6">
        <v>31222.843822843799</v>
      </c>
    </row>
    <row r="6587" spans="1:12" ht="15" customHeight="1" x14ac:dyDescent="0.25">
      <c r="A6587" s="5">
        <v>35297</v>
      </c>
      <c r="B6587" s="6">
        <v>13.625</v>
      </c>
      <c r="C6587" s="2">
        <v>7842600</v>
      </c>
      <c r="D6587" s="6">
        <v>0.1875</v>
      </c>
      <c r="E6587" s="6">
        <v>1.3953488372092999</v>
      </c>
      <c r="F6587" s="6">
        <v>1.39534251768538</v>
      </c>
      <c r="G6587" s="6">
        <v>15.223879999999999</v>
      </c>
      <c r="H6587" s="6">
        <v>35386.899766899704</v>
      </c>
      <c r="I6587" s="6">
        <v>13.5</v>
      </c>
      <c r="J6587" s="6">
        <v>13.6875</v>
      </c>
      <c r="K6587" s="6">
        <v>13.4375</v>
      </c>
      <c r="L6587" s="6">
        <v>31659.906759906698</v>
      </c>
    </row>
    <row r="6588" spans="1:12" ht="15" customHeight="1" x14ac:dyDescent="0.25">
      <c r="A6588" s="5">
        <v>35296</v>
      </c>
      <c r="B6588" s="6">
        <v>13.4375</v>
      </c>
      <c r="C6588" s="2">
        <v>7967400</v>
      </c>
      <c r="D6588" s="6">
        <v>-0.5</v>
      </c>
      <c r="E6588" s="6">
        <v>-3.5874439461883401</v>
      </c>
      <c r="F6588" s="6">
        <v>-3.5874344725384799</v>
      </c>
      <c r="G6588" s="6">
        <v>15.014378000000001</v>
      </c>
      <c r="H6588" s="6">
        <v>34898.550116550097</v>
      </c>
      <c r="I6588" s="6">
        <v>13.8125</v>
      </c>
      <c r="J6588" s="6">
        <v>13.875</v>
      </c>
      <c r="K6588" s="6">
        <v>13.4375</v>
      </c>
      <c r="L6588" s="6">
        <v>31222.843822843799</v>
      </c>
    </row>
    <row r="6589" spans="1:12" ht="15" customHeight="1" x14ac:dyDescent="0.25">
      <c r="A6589" s="5">
        <v>35293</v>
      </c>
      <c r="B6589" s="6">
        <v>13.9375</v>
      </c>
      <c r="C6589" s="2">
        <v>18803200</v>
      </c>
      <c r="D6589" s="6">
        <v>0.375</v>
      </c>
      <c r="E6589" s="6">
        <v>2.7649769585253501</v>
      </c>
      <c r="F6589" s="6">
        <v>2.7649711502789298</v>
      </c>
      <c r="G6589" s="6">
        <v>15.573051</v>
      </c>
      <c r="H6589" s="6">
        <v>36200.818181818096</v>
      </c>
      <c r="I6589" s="6">
        <v>13.5625</v>
      </c>
      <c r="J6589" s="6">
        <v>14</v>
      </c>
      <c r="K6589" s="6">
        <v>13.5625</v>
      </c>
      <c r="L6589" s="6">
        <v>32388.344988344899</v>
      </c>
    </row>
    <row r="6590" spans="1:12" ht="15" customHeight="1" x14ac:dyDescent="0.25">
      <c r="A6590" s="5">
        <v>35292</v>
      </c>
      <c r="B6590" s="6">
        <v>13.5625</v>
      </c>
      <c r="C6590" s="2">
        <v>17804800</v>
      </c>
      <c r="D6590" s="6">
        <v>0.375</v>
      </c>
      <c r="E6590" s="6">
        <v>2.8436018957345999</v>
      </c>
      <c r="F6590" s="6">
        <v>2.8436027319912198</v>
      </c>
      <c r="G6590" s="6">
        <v>15.154045999999999</v>
      </c>
      <c r="H6590" s="6">
        <v>35224.116550116501</v>
      </c>
      <c r="I6590" s="6">
        <v>13.1875</v>
      </c>
      <c r="J6590" s="6">
        <v>13.625</v>
      </c>
      <c r="K6590" s="6">
        <v>13.125</v>
      </c>
      <c r="L6590" s="6">
        <v>31514.2191142191</v>
      </c>
    </row>
    <row r="6591" spans="1:12" ht="15" customHeight="1" x14ac:dyDescent="0.25">
      <c r="A6591" s="5">
        <v>35291</v>
      </c>
      <c r="B6591" s="6">
        <v>13.1875</v>
      </c>
      <c r="C6591" s="2">
        <v>11988200</v>
      </c>
      <c r="D6591" s="6">
        <v>0.25</v>
      </c>
      <c r="E6591" s="6">
        <v>1.93236714975846</v>
      </c>
      <c r="F6591" s="6">
        <v>1.93236537856373</v>
      </c>
      <c r="G6591" s="6">
        <v>14.73504</v>
      </c>
      <c r="H6591" s="6">
        <v>34247.412587412502</v>
      </c>
      <c r="I6591" s="6">
        <v>13.0625</v>
      </c>
      <c r="J6591" s="6">
        <v>13.3125</v>
      </c>
      <c r="K6591" s="6">
        <v>13</v>
      </c>
      <c r="L6591" s="6">
        <v>30640.0932400932</v>
      </c>
    </row>
    <row r="6592" spans="1:12" ht="15" customHeight="1" x14ac:dyDescent="0.25">
      <c r="A6592" s="5">
        <v>35290</v>
      </c>
      <c r="B6592" s="6">
        <v>12.9375</v>
      </c>
      <c r="C6592" s="2">
        <v>17276000</v>
      </c>
      <c r="D6592" s="6"/>
      <c r="E6592" s="6"/>
      <c r="F6592" s="6"/>
      <c r="G6592" s="6">
        <v>14.455703</v>
      </c>
      <c r="H6592" s="6">
        <v>33596.277389277297</v>
      </c>
      <c r="I6592" s="6">
        <v>13.125</v>
      </c>
      <c r="J6592" s="6">
        <v>13.375</v>
      </c>
      <c r="K6592" s="6">
        <v>12.9375</v>
      </c>
      <c r="L6592" s="6">
        <v>30057.3426573426</v>
      </c>
    </row>
    <row r="6593" spans="1:12" ht="15" customHeight="1" x14ac:dyDescent="0.25">
      <c r="A6593" s="5">
        <v>35289</v>
      </c>
      <c r="B6593" s="6">
        <v>12.9375</v>
      </c>
      <c r="C6593" s="2">
        <v>6019200</v>
      </c>
      <c r="D6593" s="6">
        <v>0.3125</v>
      </c>
      <c r="E6593" s="6">
        <v>2.4752475247524699</v>
      </c>
      <c r="F6593" s="6">
        <v>2.4752506480863299</v>
      </c>
      <c r="G6593" s="6">
        <v>14.455703</v>
      </c>
      <c r="H6593" s="6">
        <v>33596.277389277297</v>
      </c>
      <c r="I6593" s="6">
        <v>12.6875</v>
      </c>
      <c r="J6593" s="6">
        <v>12.9375</v>
      </c>
      <c r="K6593" s="6">
        <v>12.625</v>
      </c>
      <c r="L6593" s="6">
        <v>30057.3426573426</v>
      </c>
    </row>
    <row r="6594" spans="1:12" ht="15" customHeight="1" x14ac:dyDescent="0.25">
      <c r="A6594" s="5">
        <v>35286</v>
      </c>
      <c r="B6594" s="6">
        <v>12.625</v>
      </c>
      <c r="C6594" s="2">
        <v>8478200</v>
      </c>
      <c r="D6594" s="6">
        <v>0.25</v>
      </c>
      <c r="E6594" s="6">
        <v>2.0202020202020101</v>
      </c>
      <c r="F6594" s="6">
        <v>2.0202001939077299</v>
      </c>
      <c r="G6594" s="6">
        <v>14.106531</v>
      </c>
      <c r="H6594" s="6">
        <v>32782.356643356601</v>
      </c>
      <c r="I6594" s="6">
        <v>12.5</v>
      </c>
      <c r="J6594" s="6">
        <v>12.8125</v>
      </c>
      <c r="K6594" s="6">
        <v>12.4375</v>
      </c>
      <c r="L6594" s="6">
        <v>29328.9044289044</v>
      </c>
    </row>
    <row r="6595" spans="1:12" ht="15" customHeight="1" x14ac:dyDescent="0.25">
      <c r="A6595" s="5">
        <v>35285</v>
      </c>
      <c r="B6595" s="6">
        <v>12.375</v>
      </c>
      <c r="C6595" s="2">
        <v>2823800</v>
      </c>
      <c r="D6595" s="6"/>
      <c r="E6595" s="6"/>
      <c r="F6595" s="6"/>
      <c r="G6595" s="6">
        <v>13.827194</v>
      </c>
      <c r="H6595" s="6">
        <v>32131.221445221399</v>
      </c>
      <c r="I6595" s="6">
        <v>12.3125</v>
      </c>
      <c r="J6595" s="6">
        <v>12.4375</v>
      </c>
      <c r="K6595" s="6">
        <v>12.25</v>
      </c>
      <c r="L6595" s="6">
        <v>28746.1538461538</v>
      </c>
    </row>
    <row r="6596" spans="1:12" ht="15" customHeight="1" x14ac:dyDescent="0.25">
      <c r="A6596" s="5">
        <v>35284</v>
      </c>
      <c r="B6596" s="6">
        <v>12.375</v>
      </c>
      <c r="C6596" s="2">
        <v>5104400</v>
      </c>
      <c r="D6596" s="6">
        <v>6.25E-2</v>
      </c>
      <c r="E6596" s="6">
        <v>0.50761421319795996</v>
      </c>
      <c r="F6596" s="6">
        <v>0.50761557841096905</v>
      </c>
      <c r="G6596" s="6">
        <v>13.827194</v>
      </c>
      <c r="H6596" s="6">
        <v>32131.221445221399</v>
      </c>
      <c r="I6596" s="6">
        <v>12.375</v>
      </c>
      <c r="J6596" s="6">
        <v>12.5625</v>
      </c>
      <c r="K6596" s="6">
        <v>12.375</v>
      </c>
      <c r="L6596" s="6">
        <v>28746.1538461538</v>
      </c>
    </row>
    <row r="6597" spans="1:12" ht="15" customHeight="1" x14ac:dyDescent="0.25">
      <c r="A6597" s="5">
        <v>35283</v>
      </c>
      <c r="B6597" s="6">
        <v>12.3125</v>
      </c>
      <c r="C6597" s="2">
        <v>3650800</v>
      </c>
      <c r="D6597" s="6">
        <v>6.25E-2</v>
      </c>
      <c r="E6597" s="6">
        <v>0.51020408163264797</v>
      </c>
      <c r="F6597" s="6">
        <v>0.51019811761452405</v>
      </c>
      <c r="G6597" s="6">
        <v>13.7573595</v>
      </c>
      <c r="H6597" s="6">
        <v>31968.437062936999</v>
      </c>
      <c r="I6597" s="6">
        <v>12.25</v>
      </c>
      <c r="J6597" s="6">
        <v>12.4375</v>
      </c>
      <c r="K6597" s="6">
        <v>12.0625</v>
      </c>
      <c r="L6597" s="6">
        <v>28600.466200466199</v>
      </c>
    </row>
    <row r="6598" spans="1:12" ht="15" customHeight="1" x14ac:dyDescent="0.25">
      <c r="A6598" s="5">
        <v>35282</v>
      </c>
      <c r="B6598" s="6">
        <v>12.25</v>
      </c>
      <c r="C6598" s="2">
        <v>2911000</v>
      </c>
      <c r="D6598" s="6"/>
      <c r="E6598" s="6"/>
      <c r="F6598" s="6"/>
      <c r="G6598" s="6">
        <v>13.687526</v>
      </c>
      <c r="H6598" s="6">
        <v>31805.655011654999</v>
      </c>
      <c r="I6598" s="6">
        <v>12.3125</v>
      </c>
      <c r="J6598" s="6">
        <v>12.3125</v>
      </c>
      <c r="K6598" s="6">
        <v>12.125</v>
      </c>
      <c r="L6598" s="6">
        <v>28454.778554778499</v>
      </c>
    </row>
    <row r="6599" spans="1:12" ht="15" customHeight="1" x14ac:dyDescent="0.25">
      <c r="A6599" s="5">
        <v>35279</v>
      </c>
      <c r="B6599" s="6">
        <v>12.25</v>
      </c>
      <c r="C6599" s="2">
        <v>4590800</v>
      </c>
      <c r="D6599" s="6"/>
      <c r="E6599" s="6"/>
      <c r="F6599" s="6"/>
      <c r="G6599" s="6">
        <v>13.687526</v>
      </c>
      <c r="H6599" s="6">
        <v>31805.655011654999</v>
      </c>
      <c r="I6599" s="6">
        <v>12.3125</v>
      </c>
      <c r="J6599" s="6">
        <v>12.4375</v>
      </c>
      <c r="K6599" s="6">
        <v>12.1875</v>
      </c>
      <c r="L6599" s="6">
        <v>28454.778554778499</v>
      </c>
    </row>
    <row r="6600" spans="1:12" ht="15" customHeight="1" x14ac:dyDescent="0.25">
      <c r="A6600" s="5">
        <v>35278</v>
      </c>
      <c r="B6600" s="6">
        <v>12.25</v>
      </c>
      <c r="C6600" s="2">
        <v>5054600</v>
      </c>
      <c r="D6600" s="6">
        <v>0.25</v>
      </c>
      <c r="E6600" s="6">
        <v>2.0833333333333202</v>
      </c>
      <c r="F6600" s="6">
        <v>2.0833389269303102</v>
      </c>
      <c r="G6600" s="6">
        <v>13.687526</v>
      </c>
      <c r="H6600" s="6">
        <v>31805.655011654999</v>
      </c>
      <c r="I6600" s="6">
        <v>12</v>
      </c>
      <c r="J6600" s="6">
        <v>12.25</v>
      </c>
      <c r="K6600" s="6">
        <v>12</v>
      </c>
      <c r="L6600" s="6">
        <v>28454.778554778499</v>
      </c>
    </row>
    <row r="6601" spans="1:12" ht="15" customHeight="1" x14ac:dyDescent="0.25">
      <c r="A6601" s="5">
        <v>35277</v>
      </c>
      <c r="B6601" s="6">
        <v>12</v>
      </c>
      <c r="C6601" s="2">
        <v>4459200</v>
      </c>
      <c r="D6601" s="6"/>
      <c r="E6601" s="6"/>
      <c r="F6601" s="6"/>
      <c r="G6601" s="6">
        <v>13.408188000000001</v>
      </c>
      <c r="H6601" s="6">
        <v>31154.5174825174</v>
      </c>
      <c r="I6601" s="6">
        <v>11.9375</v>
      </c>
      <c r="J6601" s="6">
        <v>12.125</v>
      </c>
      <c r="K6601" s="6">
        <v>11.875</v>
      </c>
      <c r="L6601" s="6">
        <v>27872.0279720279</v>
      </c>
    </row>
    <row r="6602" spans="1:12" ht="15" customHeight="1" x14ac:dyDescent="0.25">
      <c r="A6602" s="5">
        <v>35276</v>
      </c>
      <c r="B6602" s="6">
        <v>12</v>
      </c>
      <c r="C6602" s="2">
        <v>3797000</v>
      </c>
      <c r="D6602" s="6">
        <v>0.125</v>
      </c>
      <c r="E6602" s="6">
        <v>1.0526315789473699</v>
      </c>
      <c r="F6602" s="6">
        <v>1.0526344349358101</v>
      </c>
      <c r="G6602" s="6">
        <v>13.408188000000001</v>
      </c>
      <c r="H6602" s="6">
        <v>31154.5174825174</v>
      </c>
      <c r="I6602" s="6">
        <v>11.875</v>
      </c>
      <c r="J6602" s="6">
        <v>12</v>
      </c>
      <c r="K6602" s="6">
        <v>11.8125</v>
      </c>
      <c r="L6602" s="6">
        <v>27872.0279720279</v>
      </c>
    </row>
    <row r="6603" spans="1:12" ht="15" customHeight="1" x14ac:dyDescent="0.25">
      <c r="A6603" s="5">
        <v>35275</v>
      </c>
      <c r="B6603" s="6">
        <v>11.875</v>
      </c>
      <c r="C6603" s="2">
        <v>4695600</v>
      </c>
      <c r="D6603" s="6">
        <v>-0.125</v>
      </c>
      <c r="E6603" s="6">
        <v>-1.0416666666666601</v>
      </c>
      <c r="F6603" s="6">
        <v>-1.04166946346516</v>
      </c>
      <c r="G6603" s="6">
        <v>13.268519</v>
      </c>
      <c r="H6603" s="6">
        <v>30828.948717948701</v>
      </c>
      <c r="I6603" s="6">
        <v>12</v>
      </c>
      <c r="J6603" s="6">
        <v>12.0625</v>
      </c>
      <c r="K6603" s="6">
        <v>11.875</v>
      </c>
      <c r="L6603" s="6">
        <v>27580.652680652602</v>
      </c>
    </row>
    <row r="6604" spans="1:12" ht="15" customHeight="1" x14ac:dyDescent="0.25">
      <c r="A6604" s="5">
        <v>35272</v>
      </c>
      <c r="B6604" s="6">
        <v>12</v>
      </c>
      <c r="C6604" s="2">
        <v>4067400</v>
      </c>
      <c r="D6604" s="6"/>
      <c r="E6604" s="6"/>
      <c r="F6604" s="6"/>
      <c r="G6604" s="6">
        <v>13.408188000000001</v>
      </c>
      <c r="H6604" s="6">
        <v>31154.5174825174</v>
      </c>
      <c r="I6604" s="6">
        <v>12</v>
      </c>
      <c r="J6604" s="6">
        <v>12.1875</v>
      </c>
      <c r="K6604" s="6">
        <v>11.625</v>
      </c>
      <c r="L6604" s="6">
        <v>27872.0279720279</v>
      </c>
    </row>
    <row r="6605" spans="1:12" ht="15" customHeight="1" x14ac:dyDescent="0.25">
      <c r="A6605" s="5">
        <v>35271</v>
      </c>
      <c r="B6605" s="6">
        <v>12</v>
      </c>
      <c r="C6605" s="2">
        <v>7105600</v>
      </c>
      <c r="D6605" s="6">
        <v>6.25E-2</v>
      </c>
      <c r="E6605" s="6">
        <v>0.52356020942407799</v>
      </c>
      <c r="F6605" s="6">
        <v>0.52355785428996804</v>
      </c>
      <c r="G6605" s="6">
        <v>13.408188000000001</v>
      </c>
      <c r="H6605" s="6">
        <v>31154.5174825174</v>
      </c>
      <c r="I6605" s="6">
        <v>12</v>
      </c>
      <c r="J6605" s="6">
        <v>12.0625</v>
      </c>
      <c r="K6605" s="6">
        <v>11.625</v>
      </c>
      <c r="L6605" s="6">
        <v>27872.0279720279</v>
      </c>
    </row>
    <row r="6606" spans="1:12" ht="15" customHeight="1" x14ac:dyDescent="0.25">
      <c r="A6606" s="5">
        <v>35270</v>
      </c>
      <c r="B6606" s="6">
        <v>11.9375</v>
      </c>
      <c r="C6606" s="2">
        <v>7239400</v>
      </c>
      <c r="D6606" s="6">
        <v>0.375</v>
      </c>
      <c r="E6606" s="6">
        <v>3.2432432432432301</v>
      </c>
      <c r="F6606" s="6">
        <v>3.24324416371477</v>
      </c>
      <c r="G6606" s="6">
        <v>13.338354000000001</v>
      </c>
      <c r="H6606" s="6">
        <v>30991.734265734201</v>
      </c>
      <c r="I6606" s="6">
        <v>11.4375</v>
      </c>
      <c r="J6606" s="6">
        <v>11.9375</v>
      </c>
      <c r="K6606" s="6">
        <v>11.3125</v>
      </c>
      <c r="L6606" s="6">
        <v>27726.340326340302</v>
      </c>
    </row>
    <row r="6607" spans="1:12" ht="15" customHeight="1" x14ac:dyDescent="0.25">
      <c r="A6607" s="5">
        <v>35269</v>
      </c>
      <c r="B6607" s="6">
        <v>11.5625</v>
      </c>
      <c r="C6607" s="2">
        <v>3915600</v>
      </c>
      <c r="D6607" s="6">
        <v>-6.25E-2</v>
      </c>
      <c r="E6607" s="6">
        <v>-0.53763440860214995</v>
      </c>
      <c r="F6607" s="6">
        <v>-0.53763200792782395</v>
      </c>
      <c r="G6607" s="6">
        <v>12.919347999999999</v>
      </c>
      <c r="H6607" s="6">
        <v>30015.0303030303</v>
      </c>
      <c r="I6607" s="6">
        <v>11.6875</v>
      </c>
      <c r="J6607" s="6">
        <v>11.75</v>
      </c>
      <c r="K6607" s="6">
        <v>11.5</v>
      </c>
      <c r="L6607" s="6">
        <v>26852.214452214401</v>
      </c>
    </row>
    <row r="6608" spans="1:12" ht="15" customHeight="1" x14ac:dyDescent="0.25">
      <c r="A6608" s="5">
        <v>35268</v>
      </c>
      <c r="B6608" s="6">
        <v>11.625</v>
      </c>
      <c r="C6608" s="2">
        <v>4128399.9999999902</v>
      </c>
      <c r="D6608" s="6">
        <v>-0.375</v>
      </c>
      <c r="E6608" s="6">
        <v>-3.125</v>
      </c>
      <c r="F6608" s="6">
        <v>-3.12500093226617</v>
      </c>
      <c r="G6608" s="6">
        <v>12.989182</v>
      </c>
      <c r="H6608" s="6">
        <v>30177.813519813499</v>
      </c>
      <c r="I6608" s="6">
        <v>11.875</v>
      </c>
      <c r="J6608" s="6">
        <v>11.9375</v>
      </c>
      <c r="K6608" s="6">
        <v>11.625</v>
      </c>
      <c r="L6608" s="6">
        <v>26997.902097901999</v>
      </c>
    </row>
    <row r="6609" spans="1:12" ht="15" customHeight="1" x14ac:dyDescent="0.25">
      <c r="A6609" s="5">
        <v>35265</v>
      </c>
      <c r="B6609" s="6">
        <v>12</v>
      </c>
      <c r="C6609" s="2">
        <v>6769600</v>
      </c>
      <c r="D6609" s="6">
        <v>-6.25E-2</v>
      </c>
      <c r="E6609" s="6">
        <v>-0.51813471502590802</v>
      </c>
      <c r="F6609" s="6">
        <v>-0.51813978949286599</v>
      </c>
      <c r="G6609" s="6">
        <v>13.408188000000001</v>
      </c>
      <c r="H6609" s="6">
        <v>31154.5174825174</v>
      </c>
      <c r="I6609" s="6">
        <v>12.125</v>
      </c>
      <c r="J6609" s="6">
        <v>12.125</v>
      </c>
      <c r="K6609" s="6">
        <v>11.625</v>
      </c>
      <c r="L6609" s="6">
        <v>27872.0279720279</v>
      </c>
    </row>
    <row r="6610" spans="1:12" ht="15" customHeight="1" x14ac:dyDescent="0.25">
      <c r="A6610" s="5">
        <v>35264</v>
      </c>
      <c r="B6610" s="6">
        <v>12.0625</v>
      </c>
      <c r="C6610" s="2">
        <v>4306600</v>
      </c>
      <c r="D6610" s="6">
        <v>-6.25E-2</v>
      </c>
      <c r="E6610" s="6">
        <v>-0.51546391752577103</v>
      </c>
      <c r="F6610" s="6">
        <v>-0.515454253425773</v>
      </c>
      <c r="G6610" s="6">
        <v>13.478023</v>
      </c>
      <c r="H6610" s="6">
        <v>31317.303030302999</v>
      </c>
      <c r="I6610" s="6">
        <v>12.1875</v>
      </c>
      <c r="J6610" s="6">
        <v>12.25</v>
      </c>
      <c r="K6610" s="6">
        <v>11.875</v>
      </c>
      <c r="L6610" s="6">
        <v>28017.715617715599</v>
      </c>
    </row>
    <row r="6611" spans="1:12" ht="15" customHeight="1" x14ac:dyDescent="0.25">
      <c r="A6611" s="5">
        <v>35263</v>
      </c>
      <c r="B6611" s="6">
        <v>12.125</v>
      </c>
      <c r="C6611" s="2">
        <v>7028200</v>
      </c>
      <c r="D6611" s="6">
        <v>0.6875</v>
      </c>
      <c r="E6611" s="6">
        <v>6.0109289617486397</v>
      </c>
      <c r="F6611" s="6">
        <v>6.0109256265356903</v>
      </c>
      <c r="G6611" s="6">
        <v>13.547855999999999</v>
      </c>
      <c r="H6611" s="6">
        <v>31480.083916083899</v>
      </c>
      <c r="I6611" s="6">
        <v>11.5625</v>
      </c>
      <c r="J6611" s="6">
        <v>12.1875</v>
      </c>
      <c r="K6611" s="6">
        <v>11.3125</v>
      </c>
      <c r="L6611" s="6">
        <v>28163.403263403201</v>
      </c>
    </row>
    <row r="6612" spans="1:12" ht="15" customHeight="1" x14ac:dyDescent="0.25">
      <c r="A6612" s="5">
        <v>35262</v>
      </c>
      <c r="B6612" s="6">
        <v>11.4375</v>
      </c>
      <c r="C6612" s="2">
        <v>8344799.9999999898</v>
      </c>
      <c r="D6612" s="6">
        <v>-0.25</v>
      </c>
      <c r="E6612" s="6">
        <v>-2.1390374331550701</v>
      </c>
      <c r="F6612" s="6">
        <v>-2.1390355904303902</v>
      </c>
      <c r="G6612" s="6">
        <v>12.779679</v>
      </c>
      <c r="H6612" s="6">
        <v>29689.461538461499</v>
      </c>
      <c r="I6612" s="6">
        <v>11.5625</v>
      </c>
      <c r="J6612" s="6">
        <v>11.6875</v>
      </c>
      <c r="K6612" s="6">
        <v>10.875</v>
      </c>
      <c r="L6612" s="6">
        <v>26560.839160839099</v>
      </c>
    </row>
    <row r="6613" spans="1:12" ht="15" customHeight="1" x14ac:dyDescent="0.25">
      <c r="A6613" s="5">
        <v>35261</v>
      </c>
      <c r="B6613" s="6">
        <v>11.6875</v>
      </c>
      <c r="C6613" s="2">
        <v>4357400</v>
      </c>
      <c r="D6613" s="6">
        <v>-0.25</v>
      </c>
      <c r="E6613" s="6">
        <v>-2.0942408376963302</v>
      </c>
      <c r="F6613" s="6">
        <v>-2.0942464115137498</v>
      </c>
      <c r="G6613" s="6">
        <v>13.059016</v>
      </c>
      <c r="H6613" s="6">
        <v>30340.596736596701</v>
      </c>
      <c r="I6613" s="6">
        <v>11.9375</v>
      </c>
      <c r="J6613" s="6">
        <v>12</v>
      </c>
      <c r="K6613" s="6">
        <v>11.5625</v>
      </c>
      <c r="L6613" s="6">
        <v>27143.589743589699</v>
      </c>
    </row>
    <row r="6614" spans="1:12" ht="15" customHeight="1" x14ac:dyDescent="0.25">
      <c r="A6614" s="5">
        <v>35258</v>
      </c>
      <c r="B6614" s="6">
        <v>11.9375</v>
      </c>
      <c r="C6614" s="2">
        <v>5171600</v>
      </c>
      <c r="D6614" s="6">
        <v>0.125</v>
      </c>
      <c r="E6614" s="6">
        <v>1.0582010582010599</v>
      </c>
      <c r="F6614" s="6">
        <v>1.05820390440412</v>
      </c>
      <c r="G6614" s="6">
        <v>13.338354000000001</v>
      </c>
      <c r="H6614" s="6">
        <v>30991.734265734201</v>
      </c>
      <c r="I6614" s="6">
        <v>11.875</v>
      </c>
      <c r="J6614" s="6">
        <v>12.0625</v>
      </c>
      <c r="K6614" s="6">
        <v>11.8125</v>
      </c>
      <c r="L6614" s="6">
        <v>27726.340326340302</v>
      </c>
    </row>
    <row r="6615" spans="1:12" ht="15" customHeight="1" x14ac:dyDescent="0.25">
      <c r="A6615" s="5">
        <v>35257</v>
      </c>
      <c r="B6615" s="6">
        <v>11.8125</v>
      </c>
      <c r="C6615" s="2">
        <v>6664600</v>
      </c>
      <c r="D6615" s="6">
        <v>-0.1875</v>
      </c>
      <c r="E6615" s="6">
        <v>-1.5625</v>
      </c>
      <c r="F6615" s="6">
        <v>-1.5625004661330899</v>
      </c>
      <c r="G6615" s="6">
        <v>13.198684999999999</v>
      </c>
      <c r="H6615" s="6">
        <v>30666.165501165498</v>
      </c>
      <c r="I6615" s="6">
        <v>12.125</v>
      </c>
      <c r="J6615" s="6">
        <v>12.1875</v>
      </c>
      <c r="K6615" s="6">
        <v>11.75</v>
      </c>
      <c r="L6615" s="6">
        <v>27434.965034965</v>
      </c>
    </row>
    <row r="6616" spans="1:12" ht="15" customHeight="1" x14ac:dyDescent="0.25">
      <c r="A6616" s="5">
        <v>35256</v>
      </c>
      <c r="B6616" s="6">
        <v>12</v>
      </c>
      <c r="C6616" s="2">
        <v>7068600</v>
      </c>
      <c r="D6616" s="6">
        <v>-0.125</v>
      </c>
      <c r="E6616" s="6">
        <v>-1.0309278350515401</v>
      </c>
      <c r="F6616" s="6">
        <v>-1.0309232693349999</v>
      </c>
      <c r="G6616" s="6">
        <v>13.408188000000001</v>
      </c>
      <c r="H6616" s="6">
        <v>31154.5174825174</v>
      </c>
      <c r="I6616" s="6">
        <v>12.1875</v>
      </c>
      <c r="J6616" s="6">
        <v>12.1875</v>
      </c>
      <c r="K6616" s="6">
        <v>11.75</v>
      </c>
      <c r="L6616" s="6">
        <v>27872.0279720279</v>
      </c>
    </row>
    <row r="6617" spans="1:12" ht="15" customHeight="1" x14ac:dyDescent="0.25">
      <c r="A6617" s="5">
        <v>35255</v>
      </c>
      <c r="B6617" s="6">
        <v>12.125</v>
      </c>
      <c r="C6617" s="2">
        <v>4187200</v>
      </c>
      <c r="D6617" s="6">
        <v>0.125</v>
      </c>
      <c r="E6617" s="6">
        <v>1.0416666666666701</v>
      </c>
      <c r="F6617" s="6">
        <v>1.0416620053358401</v>
      </c>
      <c r="G6617" s="6">
        <v>13.547855999999999</v>
      </c>
      <c r="H6617" s="6">
        <v>31480.083916083899</v>
      </c>
      <c r="I6617" s="6">
        <v>12.1875</v>
      </c>
      <c r="J6617" s="6">
        <v>12.3125</v>
      </c>
      <c r="K6617" s="6">
        <v>12.0625</v>
      </c>
      <c r="L6617" s="6">
        <v>28163.403263403201</v>
      </c>
    </row>
    <row r="6618" spans="1:12" ht="15" customHeight="1" x14ac:dyDescent="0.25">
      <c r="A6618" s="5">
        <v>35254</v>
      </c>
      <c r="B6618" s="6">
        <v>12</v>
      </c>
      <c r="C6618" s="2">
        <v>5216200</v>
      </c>
      <c r="D6618" s="6">
        <v>-0.25</v>
      </c>
      <c r="E6618" s="6">
        <v>-2.0408163265306101</v>
      </c>
      <c r="F6618" s="6">
        <v>-2.0408216941469099</v>
      </c>
      <c r="G6618" s="6">
        <v>13.408188000000001</v>
      </c>
      <c r="H6618" s="6">
        <v>31154.5174825174</v>
      </c>
      <c r="I6618" s="6">
        <v>12.1875</v>
      </c>
      <c r="J6618" s="6">
        <v>12.4375</v>
      </c>
      <c r="K6618" s="6">
        <v>11.9375</v>
      </c>
      <c r="L6618" s="6">
        <v>27872.0279720279</v>
      </c>
    </row>
    <row r="6619" spans="1:12" ht="15" customHeight="1" x14ac:dyDescent="0.25">
      <c r="A6619" s="5">
        <v>35251</v>
      </c>
      <c r="B6619" s="6">
        <v>12.25</v>
      </c>
      <c r="C6619" s="2">
        <v>1654600</v>
      </c>
      <c r="D6619" s="6">
        <v>-0.1875</v>
      </c>
      <c r="E6619" s="6">
        <v>-1.5075376884422</v>
      </c>
      <c r="F6619" s="6">
        <v>-1.5075309627353399</v>
      </c>
      <c r="G6619" s="6">
        <v>13.687526</v>
      </c>
      <c r="H6619" s="6">
        <v>31805.655011654999</v>
      </c>
      <c r="I6619" s="6">
        <v>12.25</v>
      </c>
      <c r="J6619" s="6">
        <v>12.3125</v>
      </c>
      <c r="K6619" s="6">
        <v>12.1875</v>
      </c>
      <c r="L6619" s="6">
        <v>28454.778554778499</v>
      </c>
    </row>
    <row r="6620" spans="1:12" ht="15" customHeight="1" x14ac:dyDescent="0.25">
      <c r="A6620" s="5">
        <v>35249</v>
      </c>
      <c r="B6620" s="6">
        <v>12.4375</v>
      </c>
      <c r="C6620" s="2">
        <v>3281400</v>
      </c>
      <c r="D6620" s="6"/>
      <c r="E6620" s="6"/>
      <c r="F6620" s="6"/>
      <c r="G6620" s="6">
        <v>13.897028000000001</v>
      </c>
      <c r="H6620" s="6">
        <v>32294.004662004601</v>
      </c>
      <c r="I6620" s="6">
        <v>12.4375</v>
      </c>
      <c r="J6620" s="6">
        <v>12.5625</v>
      </c>
      <c r="K6620" s="6">
        <v>12.3125</v>
      </c>
      <c r="L6620" s="6">
        <v>28891.841491841398</v>
      </c>
    </row>
    <row r="6621" spans="1:12" ht="15" customHeight="1" x14ac:dyDescent="0.25">
      <c r="A6621" s="5">
        <v>35248</v>
      </c>
      <c r="B6621" s="6">
        <v>12.4375</v>
      </c>
      <c r="C6621" s="2">
        <v>4176399.9999999902</v>
      </c>
      <c r="D6621" s="6"/>
      <c r="E6621" s="6"/>
      <c r="F6621" s="6"/>
      <c r="G6621" s="6">
        <v>13.897028000000001</v>
      </c>
      <c r="H6621" s="6">
        <v>32294.004662004601</v>
      </c>
      <c r="I6621" s="6">
        <v>12.375</v>
      </c>
      <c r="J6621" s="6">
        <v>12.4375</v>
      </c>
      <c r="K6621" s="6">
        <v>12.1875</v>
      </c>
      <c r="L6621" s="6">
        <v>28891.841491841398</v>
      </c>
    </row>
    <row r="6622" spans="1:12" ht="15" customHeight="1" x14ac:dyDescent="0.25">
      <c r="A6622" s="5">
        <v>35247</v>
      </c>
      <c r="B6622" s="6">
        <v>12.4375</v>
      </c>
      <c r="C6622" s="2">
        <v>3781200</v>
      </c>
      <c r="D6622" s="6">
        <v>-0.25</v>
      </c>
      <c r="E6622" s="6">
        <v>-1.97044334975369</v>
      </c>
      <c r="F6622" s="6">
        <v>-1.97044856206448</v>
      </c>
      <c r="G6622" s="6">
        <v>13.897028000000001</v>
      </c>
      <c r="H6622" s="6">
        <v>32294.004662004601</v>
      </c>
      <c r="I6622" s="6">
        <v>12.6875</v>
      </c>
      <c r="J6622" s="6">
        <v>12.6875</v>
      </c>
      <c r="K6622" s="6">
        <v>12.375</v>
      </c>
      <c r="L6622" s="6">
        <v>28891.841491841398</v>
      </c>
    </row>
    <row r="6623" spans="1:12" ht="15" customHeight="1" x14ac:dyDescent="0.25">
      <c r="A6623" s="5">
        <v>35244</v>
      </c>
      <c r="B6623" s="6">
        <v>12.6875</v>
      </c>
      <c r="C6623" s="2">
        <v>3305600</v>
      </c>
      <c r="D6623" s="6"/>
      <c r="E6623" s="6"/>
      <c r="F6623" s="6"/>
      <c r="G6623" s="6">
        <v>14.176366</v>
      </c>
      <c r="H6623" s="6">
        <v>32945.142191142098</v>
      </c>
      <c r="I6623" s="6">
        <v>12.75</v>
      </c>
      <c r="J6623" s="6">
        <v>12.75</v>
      </c>
      <c r="K6623" s="6">
        <v>12.625</v>
      </c>
      <c r="L6623" s="6">
        <v>29474.592074592001</v>
      </c>
    </row>
    <row r="6624" spans="1:12" ht="15" customHeight="1" x14ac:dyDescent="0.25">
      <c r="A6624" s="5">
        <v>35243</v>
      </c>
      <c r="B6624" s="6">
        <v>12.6875</v>
      </c>
      <c r="C6624" s="2">
        <v>3874800</v>
      </c>
      <c r="D6624" s="6">
        <v>-0.125</v>
      </c>
      <c r="E6624" s="6">
        <v>-0.97560975609756095</v>
      </c>
      <c r="F6624" s="6">
        <v>-0.97560539462255802</v>
      </c>
      <c r="G6624" s="6">
        <v>14.176366</v>
      </c>
      <c r="H6624" s="6">
        <v>32945.142191142098</v>
      </c>
      <c r="I6624" s="6">
        <v>12.6875</v>
      </c>
      <c r="J6624" s="6">
        <v>12.75</v>
      </c>
      <c r="K6624" s="6">
        <v>12.5625</v>
      </c>
      <c r="L6624" s="6">
        <v>29474.592074592001</v>
      </c>
    </row>
    <row r="6625" spans="1:12" ht="15" customHeight="1" x14ac:dyDescent="0.25">
      <c r="A6625" s="5">
        <v>35242</v>
      </c>
      <c r="B6625" s="6">
        <v>12.8125</v>
      </c>
      <c r="C6625" s="2">
        <v>5864200</v>
      </c>
      <c r="D6625" s="6">
        <v>0.125</v>
      </c>
      <c r="E6625" s="6">
        <v>0.98522167487684598</v>
      </c>
      <c r="F6625" s="6">
        <v>0.98521722703830406</v>
      </c>
      <c r="G6625" s="6">
        <v>14.316034</v>
      </c>
      <c r="H6625" s="6">
        <v>33270.708624708597</v>
      </c>
      <c r="I6625" s="6">
        <v>12.625</v>
      </c>
      <c r="J6625" s="6">
        <v>12.8125</v>
      </c>
      <c r="K6625" s="6">
        <v>12.5625</v>
      </c>
      <c r="L6625" s="6">
        <v>29765.967365967299</v>
      </c>
    </row>
    <row r="6626" spans="1:12" ht="15" customHeight="1" x14ac:dyDescent="0.25">
      <c r="A6626" s="5">
        <v>35241</v>
      </c>
      <c r="B6626" s="6">
        <v>12.6875</v>
      </c>
      <c r="C6626" s="2">
        <v>7572400</v>
      </c>
      <c r="D6626" s="6">
        <v>-0.1875</v>
      </c>
      <c r="E6626" s="6">
        <v>-1.4563106796116401</v>
      </c>
      <c r="F6626" s="6">
        <v>-1.4563042007614699</v>
      </c>
      <c r="G6626" s="6">
        <v>14.176366</v>
      </c>
      <c r="H6626" s="6">
        <v>32945.142191142098</v>
      </c>
      <c r="I6626" s="6">
        <v>12.8125</v>
      </c>
      <c r="J6626" s="6">
        <v>12.8125</v>
      </c>
      <c r="K6626" s="6">
        <v>12.625</v>
      </c>
      <c r="L6626" s="6">
        <v>29474.592074592001</v>
      </c>
    </row>
    <row r="6627" spans="1:12" ht="15" customHeight="1" x14ac:dyDescent="0.25">
      <c r="A6627" s="5">
        <v>35240</v>
      </c>
      <c r="B6627" s="6">
        <v>12.875</v>
      </c>
      <c r="C6627" s="2">
        <v>5262800</v>
      </c>
      <c r="D6627" s="6">
        <v>6.25E-2</v>
      </c>
      <c r="E6627" s="6">
        <v>0.48780487804877998</v>
      </c>
      <c r="F6627" s="6">
        <v>0.48780269731127901</v>
      </c>
      <c r="G6627" s="6">
        <v>14.385868</v>
      </c>
      <c r="H6627" s="6">
        <v>33433.491841491799</v>
      </c>
      <c r="I6627" s="6">
        <v>12.875</v>
      </c>
      <c r="J6627" s="6">
        <v>12.9375</v>
      </c>
      <c r="K6627" s="6">
        <v>12.75</v>
      </c>
      <c r="L6627" s="6">
        <v>29911.655011654999</v>
      </c>
    </row>
    <row r="6628" spans="1:12" ht="15" customHeight="1" x14ac:dyDescent="0.25">
      <c r="A6628" s="5">
        <v>35237</v>
      </c>
      <c r="B6628" s="6">
        <v>12.8125</v>
      </c>
      <c r="C6628" s="2">
        <v>15986800</v>
      </c>
      <c r="D6628" s="6">
        <v>0.375</v>
      </c>
      <c r="E6628" s="6">
        <v>3.0150753768844099</v>
      </c>
      <c r="F6628" s="6">
        <v>3.0150763170369901</v>
      </c>
      <c r="G6628" s="6">
        <v>14.316034</v>
      </c>
      <c r="H6628" s="6">
        <v>33270.708624708597</v>
      </c>
      <c r="I6628" s="6">
        <v>12.5625</v>
      </c>
      <c r="J6628" s="6">
        <v>12.875</v>
      </c>
      <c r="K6628" s="6">
        <v>12.5</v>
      </c>
      <c r="L6628" s="6">
        <v>29765.967365967299</v>
      </c>
    </row>
    <row r="6629" spans="1:12" ht="15" customHeight="1" x14ac:dyDescent="0.25">
      <c r="A6629" s="5">
        <v>35236</v>
      </c>
      <c r="B6629" s="6">
        <v>12.4375</v>
      </c>
      <c r="C6629" s="2">
        <v>7245200</v>
      </c>
      <c r="D6629" s="6">
        <v>0.125</v>
      </c>
      <c r="E6629" s="6">
        <v>1.0152284263959399</v>
      </c>
      <c r="F6629" s="6">
        <v>1.0152275224035501</v>
      </c>
      <c r="G6629" s="6">
        <v>13.897028000000001</v>
      </c>
      <c r="H6629" s="6">
        <v>32294.004662004601</v>
      </c>
      <c r="I6629" s="6">
        <v>12.375</v>
      </c>
      <c r="J6629" s="6">
        <v>12.5625</v>
      </c>
      <c r="K6629" s="6">
        <v>12.375</v>
      </c>
      <c r="L6629" s="6">
        <v>28891.841491841398</v>
      </c>
    </row>
    <row r="6630" spans="1:12" ht="15" customHeight="1" x14ac:dyDescent="0.25">
      <c r="A6630" s="5">
        <v>35235</v>
      </c>
      <c r="B6630" s="6">
        <v>12.3125</v>
      </c>
      <c r="C6630" s="2">
        <v>5615800</v>
      </c>
      <c r="D6630" s="6">
        <v>-0.3125</v>
      </c>
      <c r="E6630" s="6">
        <v>-2.4752475247524699</v>
      </c>
      <c r="F6630" s="6">
        <v>-2.4752471036288002</v>
      </c>
      <c r="G6630" s="6">
        <v>13.7573595</v>
      </c>
      <c r="H6630" s="6">
        <v>31968.437062936999</v>
      </c>
      <c r="I6630" s="6">
        <v>12.625</v>
      </c>
      <c r="J6630" s="6">
        <v>12.625</v>
      </c>
      <c r="K6630" s="6">
        <v>12.3125</v>
      </c>
      <c r="L6630" s="6">
        <v>28600.466200466199</v>
      </c>
    </row>
    <row r="6631" spans="1:12" ht="15" customHeight="1" x14ac:dyDescent="0.25">
      <c r="A6631" s="5">
        <v>35234</v>
      </c>
      <c r="B6631" s="6">
        <v>12.625</v>
      </c>
      <c r="C6631" s="2">
        <v>6690600</v>
      </c>
      <c r="D6631" s="6">
        <v>-0.3125</v>
      </c>
      <c r="E6631" s="6">
        <v>-2.4154589371980602</v>
      </c>
      <c r="F6631" s="6">
        <v>-2.4154619114684301</v>
      </c>
      <c r="G6631" s="6">
        <v>14.106531</v>
      </c>
      <c r="H6631" s="6">
        <v>32782.356643356601</v>
      </c>
      <c r="I6631" s="6">
        <v>12.875</v>
      </c>
      <c r="J6631" s="6">
        <v>12.875</v>
      </c>
      <c r="K6631" s="6">
        <v>12.5625</v>
      </c>
      <c r="L6631" s="6">
        <v>29328.9044289044</v>
      </c>
    </row>
    <row r="6632" spans="1:12" ht="15" customHeight="1" x14ac:dyDescent="0.25">
      <c r="A6632" s="5">
        <v>35233</v>
      </c>
      <c r="B6632" s="6">
        <v>12.9375</v>
      </c>
      <c r="C6632" s="2">
        <v>3741000</v>
      </c>
      <c r="D6632" s="6">
        <v>-0.125</v>
      </c>
      <c r="E6632" s="6">
        <v>-0.95693779904306697</v>
      </c>
      <c r="F6632" s="6">
        <v>-0.95693353735235498</v>
      </c>
      <c r="G6632" s="6">
        <v>14.455703</v>
      </c>
      <c r="H6632" s="6">
        <v>33596.277389277297</v>
      </c>
      <c r="I6632" s="6">
        <v>13</v>
      </c>
      <c r="J6632" s="6">
        <v>13.0625</v>
      </c>
      <c r="K6632" s="6">
        <v>12.9375</v>
      </c>
      <c r="L6632" s="6">
        <v>30057.3426573426</v>
      </c>
    </row>
    <row r="6633" spans="1:12" ht="15" customHeight="1" x14ac:dyDescent="0.25">
      <c r="A6633" s="5">
        <v>35230</v>
      </c>
      <c r="B6633" s="6">
        <v>13.0625</v>
      </c>
      <c r="C6633" s="2">
        <v>6091800</v>
      </c>
      <c r="D6633" s="6">
        <v>6.25E-2</v>
      </c>
      <c r="E6633" s="6">
        <v>0.48076923076922901</v>
      </c>
      <c r="F6633" s="6">
        <v>0.48076362062332501</v>
      </c>
      <c r="G6633" s="6">
        <v>14.595371</v>
      </c>
      <c r="H6633" s="6">
        <v>33921.843822843803</v>
      </c>
      <c r="I6633" s="6">
        <v>12.9375</v>
      </c>
      <c r="J6633" s="6">
        <v>13.125</v>
      </c>
      <c r="K6633" s="6">
        <v>12.9375</v>
      </c>
      <c r="L6633" s="6">
        <v>30348.717948717898</v>
      </c>
    </row>
    <row r="6634" spans="1:12" ht="15" customHeight="1" x14ac:dyDescent="0.25">
      <c r="A6634" s="5">
        <v>35229</v>
      </c>
      <c r="B6634" s="6">
        <v>13</v>
      </c>
      <c r="C6634" s="2">
        <v>3526800</v>
      </c>
      <c r="D6634" s="6"/>
      <c r="E6634" s="6"/>
      <c r="F6634" s="6">
        <v>0.20193132506891501</v>
      </c>
      <c r="G6634" s="6">
        <v>14.5255375</v>
      </c>
      <c r="H6634" s="6">
        <v>33759.061771561697</v>
      </c>
      <c r="I6634" s="6">
        <v>13</v>
      </c>
      <c r="J6634" s="6">
        <v>13</v>
      </c>
      <c r="K6634" s="6">
        <v>12.875</v>
      </c>
      <c r="L6634" s="6">
        <v>30203.0303030303</v>
      </c>
    </row>
    <row r="6635" spans="1:12" ht="15" customHeight="1" x14ac:dyDescent="0.25">
      <c r="A6635" s="5">
        <v>35228</v>
      </c>
      <c r="B6635" s="6">
        <v>13</v>
      </c>
      <c r="C6635" s="2">
        <v>5440000</v>
      </c>
      <c r="D6635" s="6"/>
      <c r="E6635" s="6"/>
      <c r="F6635" s="6"/>
      <c r="G6635" s="6">
        <v>14.496264999999999</v>
      </c>
      <c r="H6635" s="6">
        <v>33690.827505827503</v>
      </c>
      <c r="I6635" s="6">
        <v>13</v>
      </c>
      <c r="J6635" s="6">
        <v>13.125</v>
      </c>
      <c r="K6635" s="6">
        <v>13</v>
      </c>
      <c r="L6635" s="6">
        <v>30203.0303030303</v>
      </c>
    </row>
    <row r="6636" spans="1:12" ht="15" customHeight="1" x14ac:dyDescent="0.25">
      <c r="A6636" s="5">
        <v>35227</v>
      </c>
      <c r="B6636" s="6">
        <v>13</v>
      </c>
      <c r="C6636" s="2">
        <v>9779800</v>
      </c>
      <c r="D6636" s="6">
        <v>6.25E-2</v>
      </c>
      <c r="E6636" s="6">
        <v>0.48309178743961501</v>
      </c>
      <c r="F6636" s="6">
        <v>0.48309470074350203</v>
      </c>
      <c r="G6636" s="6">
        <v>14.496264999999999</v>
      </c>
      <c r="H6636" s="6">
        <v>33690.827505827503</v>
      </c>
      <c r="I6636" s="6">
        <v>13</v>
      </c>
      <c r="J6636" s="6">
        <v>13.1875</v>
      </c>
      <c r="K6636" s="6">
        <v>12.9375</v>
      </c>
      <c r="L6636" s="6">
        <v>30203.0303030303</v>
      </c>
    </row>
    <row r="6637" spans="1:12" ht="15" customHeight="1" x14ac:dyDescent="0.25">
      <c r="A6637" s="5">
        <v>35226</v>
      </c>
      <c r="B6637" s="6">
        <v>12.9375</v>
      </c>
      <c r="C6637" s="2">
        <v>4917000</v>
      </c>
      <c r="D6637" s="6">
        <v>-6.25E-2</v>
      </c>
      <c r="E6637" s="6">
        <v>-0.48076923076922901</v>
      </c>
      <c r="F6637" s="6">
        <v>-0.48077211612784698</v>
      </c>
      <c r="G6637" s="6">
        <v>14.426570999999999</v>
      </c>
      <c r="H6637" s="6">
        <v>33528.370629370598</v>
      </c>
      <c r="I6637" s="6">
        <v>13</v>
      </c>
      <c r="J6637" s="6">
        <v>13.0625</v>
      </c>
      <c r="K6637" s="6">
        <v>12.875</v>
      </c>
      <c r="L6637" s="6">
        <v>30057.3426573426</v>
      </c>
    </row>
    <row r="6638" spans="1:12" ht="15" customHeight="1" x14ac:dyDescent="0.25">
      <c r="A6638" s="5">
        <v>35223</v>
      </c>
      <c r="B6638" s="6">
        <v>13</v>
      </c>
      <c r="C6638" s="2">
        <v>9331400</v>
      </c>
      <c r="D6638" s="6">
        <v>0.125</v>
      </c>
      <c r="E6638" s="6">
        <v>0.970873786407766</v>
      </c>
      <c r="F6638" s="6">
        <v>0.970879669722024</v>
      </c>
      <c r="G6638" s="6">
        <v>14.496264999999999</v>
      </c>
      <c r="H6638" s="6">
        <v>33690.827505827503</v>
      </c>
      <c r="I6638" s="6">
        <v>12.625</v>
      </c>
      <c r="J6638" s="6">
        <v>13</v>
      </c>
      <c r="K6638" s="6">
        <v>12.5625</v>
      </c>
      <c r="L6638" s="6">
        <v>30203.0303030303</v>
      </c>
    </row>
    <row r="6639" spans="1:12" ht="15" customHeight="1" x14ac:dyDescent="0.25">
      <c r="A6639" s="5">
        <v>35222</v>
      </c>
      <c r="B6639" s="6">
        <v>12.875</v>
      </c>
      <c r="C6639" s="2">
        <v>5790000</v>
      </c>
      <c r="D6639" s="6">
        <v>-0.125</v>
      </c>
      <c r="E6639" s="6">
        <v>-0.96153846153845801</v>
      </c>
      <c r="F6639" s="6">
        <v>-0.96154423225567298</v>
      </c>
      <c r="G6639" s="6">
        <v>14.356877000000001</v>
      </c>
      <c r="H6639" s="6">
        <v>33365.913752913701</v>
      </c>
      <c r="I6639" s="6">
        <v>13.125</v>
      </c>
      <c r="J6639" s="6">
        <v>13.1875</v>
      </c>
      <c r="K6639" s="6">
        <v>12.875</v>
      </c>
      <c r="L6639" s="6">
        <v>29911.655011654999</v>
      </c>
    </row>
    <row r="6640" spans="1:12" ht="15" customHeight="1" x14ac:dyDescent="0.25">
      <c r="A6640" s="5">
        <v>35221</v>
      </c>
      <c r="B6640" s="6">
        <v>13</v>
      </c>
      <c r="C6640" s="2">
        <v>7846000</v>
      </c>
      <c r="D6640" s="6">
        <v>-0.125</v>
      </c>
      <c r="E6640" s="6">
        <v>-0.952380952380949</v>
      </c>
      <c r="F6640" s="6">
        <v>-0.95238661370286004</v>
      </c>
      <c r="G6640" s="6">
        <v>14.496264999999999</v>
      </c>
      <c r="H6640" s="6">
        <v>33690.827505827503</v>
      </c>
      <c r="I6640" s="6">
        <v>13.1875</v>
      </c>
      <c r="J6640" s="6">
        <v>13.25</v>
      </c>
      <c r="K6640" s="6">
        <v>12.9375</v>
      </c>
      <c r="L6640" s="6">
        <v>30203.0303030303</v>
      </c>
    </row>
    <row r="6641" spans="1:12" ht="15" customHeight="1" x14ac:dyDescent="0.25">
      <c r="A6641" s="5">
        <v>35220</v>
      </c>
      <c r="B6641" s="6">
        <v>13.125</v>
      </c>
      <c r="C6641" s="2">
        <v>10358200</v>
      </c>
      <c r="D6641" s="6">
        <v>0.125</v>
      </c>
      <c r="E6641" s="6">
        <v>0.96153846153845801</v>
      </c>
      <c r="F6641" s="6">
        <v>0.96154423225569496</v>
      </c>
      <c r="G6641" s="6">
        <v>14.635653</v>
      </c>
      <c r="H6641" s="6">
        <v>34015.741258741204</v>
      </c>
      <c r="I6641" s="6">
        <v>13.25</v>
      </c>
      <c r="J6641" s="6">
        <v>13.25</v>
      </c>
      <c r="K6641" s="6">
        <v>13.125</v>
      </c>
      <c r="L6641" s="6">
        <v>30494.4055944055</v>
      </c>
    </row>
    <row r="6642" spans="1:12" ht="15" customHeight="1" x14ac:dyDescent="0.25">
      <c r="A6642" s="5">
        <v>35219</v>
      </c>
      <c r="B6642" s="6">
        <v>13</v>
      </c>
      <c r="C6642" s="2">
        <v>11710000</v>
      </c>
      <c r="D6642" s="6">
        <v>6.25E-2</v>
      </c>
      <c r="E6642" s="6">
        <v>0.48309178743961501</v>
      </c>
      <c r="F6642" s="6">
        <v>0.48309470074350203</v>
      </c>
      <c r="G6642" s="6">
        <v>14.496264999999999</v>
      </c>
      <c r="H6642" s="6">
        <v>33690.827505827503</v>
      </c>
      <c r="I6642" s="6">
        <v>13</v>
      </c>
      <c r="J6642" s="6">
        <v>13.125</v>
      </c>
      <c r="K6642" s="6">
        <v>12.875</v>
      </c>
      <c r="L6642" s="6">
        <v>30203.0303030303</v>
      </c>
    </row>
    <row r="6643" spans="1:12" ht="15" customHeight="1" x14ac:dyDescent="0.25">
      <c r="A6643" s="5">
        <v>35216</v>
      </c>
      <c r="B6643" s="6">
        <v>12.9375</v>
      </c>
      <c r="C6643" s="2">
        <v>6787000</v>
      </c>
      <c r="D6643" s="6">
        <v>0.1875</v>
      </c>
      <c r="E6643" s="6">
        <v>1.47058823529411</v>
      </c>
      <c r="F6643" s="6">
        <v>1.47059009712684</v>
      </c>
      <c r="G6643" s="6">
        <v>14.426570999999999</v>
      </c>
      <c r="H6643" s="6">
        <v>33528.370629370598</v>
      </c>
      <c r="I6643" s="6">
        <v>12.75</v>
      </c>
      <c r="J6643" s="6">
        <v>13</v>
      </c>
      <c r="K6643" s="6">
        <v>12.6875</v>
      </c>
      <c r="L6643" s="6">
        <v>30057.3426573426</v>
      </c>
    </row>
    <row r="6644" spans="1:12" ht="15" customHeight="1" x14ac:dyDescent="0.25">
      <c r="A6644" s="5">
        <v>35215</v>
      </c>
      <c r="B6644" s="6">
        <v>12.75</v>
      </c>
      <c r="C6644" s="2">
        <v>6810200</v>
      </c>
      <c r="D6644" s="6"/>
      <c r="E6644" s="6"/>
      <c r="F6644" s="6"/>
      <c r="G6644" s="6">
        <v>14.21749</v>
      </c>
      <c r="H6644" s="6">
        <v>33041.002331002303</v>
      </c>
      <c r="I6644" s="6">
        <v>12.8125</v>
      </c>
      <c r="J6644" s="6">
        <v>12.8125</v>
      </c>
      <c r="K6644" s="6">
        <v>12.5625</v>
      </c>
      <c r="L6644" s="6">
        <v>29620.279720279701</v>
      </c>
    </row>
    <row r="6645" spans="1:12" ht="15" customHeight="1" x14ac:dyDescent="0.25">
      <c r="A6645" s="5">
        <v>35214</v>
      </c>
      <c r="B6645" s="6">
        <v>12.75</v>
      </c>
      <c r="C6645" s="2">
        <v>7290000</v>
      </c>
      <c r="D6645" s="6"/>
      <c r="E6645" s="6"/>
      <c r="F6645" s="6"/>
      <c r="G6645" s="6">
        <v>14.21749</v>
      </c>
      <c r="H6645" s="6">
        <v>33041.002331002303</v>
      </c>
      <c r="I6645" s="6">
        <v>12.75</v>
      </c>
      <c r="J6645" s="6">
        <v>12.9375</v>
      </c>
      <c r="K6645" s="6">
        <v>12.75</v>
      </c>
      <c r="L6645" s="6">
        <v>29620.279720279701</v>
      </c>
    </row>
    <row r="6646" spans="1:12" ht="15" customHeight="1" x14ac:dyDescent="0.25">
      <c r="A6646" s="5">
        <v>35213</v>
      </c>
      <c r="B6646" s="6">
        <v>12.75</v>
      </c>
      <c r="C6646" s="2">
        <v>10877400</v>
      </c>
      <c r="D6646" s="6">
        <v>0.25</v>
      </c>
      <c r="E6646" s="6">
        <v>2</v>
      </c>
      <c r="F6646" s="6">
        <v>1.9999977042361701</v>
      </c>
      <c r="G6646" s="6">
        <v>14.21749</v>
      </c>
      <c r="H6646" s="6">
        <v>33041.002331002303</v>
      </c>
      <c r="I6646" s="6">
        <v>12.625</v>
      </c>
      <c r="J6646" s="6">
        <v>12.75</v>
      </c>
      <c r="K6646" s="6">
        <v>12.5625</v>
      </c>
      <c r="L6646" s="6">
        <v>29620.279720279701</v>
      </c>
    </row>
    <row r="6647" spans="1:12" ht="15" customHeight="1" x14ac:dyDescent="0.25">
      <c r="A6647" s="5">
        <v>35209</v>
      </c>
      <c r="B6647" s="6">
        <v>12.5</v>
      </c>
      <c r="C6647" s="2">
        <v>4865800</v>
      </c>
      <c r="D6647" s="6">
        <v>0.1875</v>
      </c>
      <c r="E6647" s="6">
        <v>1.5228426395939001</v>
      </c>
      <c r="F6647" s="6">
        <v>1.52284456214604</v>
      </c>
      <c r="G6647" s="6">
        <v>13.938715999999999</v>
      </c>
      <c r="H6647" s="6">
        <v>32391.179487179401</v>
      </c>
      <c r="I6647" s="6">
        <v>12.4375</v>
      </c>
      <c r="J6647" s="6">
        <v>12.5625</v>
      </c>
      <c r="K6647" s="6">
        <v>12.375</v>
      </c>
      <c r="L6647" s="6">
        <v>29037.529137529102</v>
      </c>
    </row>
    <row r="6648" spans="1:12" ht="15" customHeight="1" x14ac:dyDescent="0.25">
      <c r="A6648" s="5">
        <v>35208</v>
      </c>
      <c r="B6648" s="6">
        <v>12.3125</v>
      </c>
      <c r="C6648" s="2">
        <v>8306000</v>
      </c>
      <c r="D6648" s="6">
        <v>-0.3125</v>
      </c>
      <c r="E6648" s="6">
        <v>-2.4752475247524699</v>
      </c>
      <c r="F6648" s="6">
        <v>-2.47524826320705</v>
      </c>
      <c r="G6648" s="6">
        <v>13.729635</v>
      </c>
      <c r="H6648" s="6">
        <v>31903.811188811102</v>
      </c>
      <c r="I6648" s="6">
        <v>12.625</v>
      </c>
      <c r="J6648" s="6">
        <v>12.6875</v>
      </c>
      <c r="K6648" s="6">
        <v>12.3125</v>
      </c>
      <c r="L6648" s="6">
        <v>28600.466200466199</v>
      </c>
    </row>
    <row r="6649" spans="1:12" ht="15" customHeight="1" x14ac:dyDescent="0.25">
      <c r="A6649" s="5">
        <v>35207</v>
      </c>
      <c r="B6649" s="6">
        <v>12.625</v>
      </c>
      <c r="C6649" s="2">
        <v>12893600</v>
      </c>
      <c r="D6649" s="6">
        <v>0.25</v>
      </c>
      <c r="E6649" s="6">
        <v>2.0202020202020101</v>
      </c>
      <c r="F6649" s="6">
        <v>2.0201996778249098</v>
      </c>
      <c r="G6649" s="6">
        <v>14.078103</v>
      </c>
      <c r="H6649" s="6">
        <v>32716.090909090901</v>
      </c>
      <c r="I6649" s="6">
        <v>12.4375</v>
      </c>
      <c r="J6649" s="6">
        <v>12.625</v>
      </c>
      <c r="K6649" s="6">
        <v>12.375</v>
      </c>
      <c r="L6649" s="6">
        <v>29328.9044289044</v>
      </c>
    </row>
    <row r="6650" spans="1:12" ht="15" customHeight="1" x14ac:dyDescent="0.25">
      <c r="A6650" s="5">
        <v>35206</v>
      </c>
      <c r="B6650" s="6">
        <v>12.375</v>
      </c>
      <c r="C6650" s="2">
        <v>5156800</v>
      </c>
      <c r="D6650" s="6">
        <v>6.25E-2</v>
      </c>
      <c r="E6650" s="6">
        <v>0.50761421319795996</v>
      </c>
      <c r="F6650" s="6">
        <v>0.50761728188695099</v>
      </c>
      <c r="G6650" s="6">
        <v>13.799329</v>
      </c>
      <c r="H6650" s="6">
        <v>32066.268065267999</v>
      </c>
      <c r="I6650" s="6">
        <v>12.375</v>
      </c>
      <c r="J6650" s="6">
        <v>12.4375</v>
      </c>
      <c r="K6650" s="6">
        <v>12.3125</v>
      </c>
      <c r="L6650" s="6">
        <v>28746.1538461538</v>
      </c>
    </row>
    <row r="6651" spans="1:12" ht="15" customHeight="1" x14ac:dyDescent="0.25">
      <c r="A6651" s="5">
        <v>35205</v>
      </c>
      <c r="B6651" s="6">
        <v>12.3125</v>
      </c>
      <c r="C6651" s="2">
        <v>5110400</v>
      </c>
      <c r="D6651" s="6"/>
      <c r="E6651" s="6"/>
      <c r="F6651" s="6"/>
      <c r="G6651" s="6">
        <v>13.729635</v>
      </c>
      <c r="H6651" s="6">
        <v>31903.811188811102</v>
      </c>
      <c r="I6651" s="6">
        <v>12.375</v>
      </c>
      <c r="J6651" s="6">
        <v>12.4375</v>
      </c>
      <c r="K6651" s="6">
        <v>12.25</v>
      </c>
      <c r="L6651" s="6">
        <v>28600.466200466199</v>
      </c>
    </row>
    <row r="6652" spans="1:12" ht="15" customHeight="1" x14ac:dyDescent="0.25">
      <c r="A6652" s="5">
        <v>35202</v>
      </c>
      <c r="B6652" s="6">
        <v>12.3125</v>
      </c>
      <c r="C6652" s="2">
        <v>12051400</v>
      </c>
      <c r="D6652" s="6"/>
      <c r="E6652" s="6"/>
      <c r="F6652" s="6"/>
      <c r="G6652" s="6">
        <v>13.729635</v>
      </c>
      <c r="H6652" s="6">
        <v>31903.811188811102</v>
      </c>
      <c r="I6652" s="6">
        <v>12.4375</v>
      </c>
      <c r="J6652" s="6">
        <v>12.5</v>
      </c>
      <c r="K6652" s="6">
        <v>12.3125</v>
      </c>
      <c r="L6652" s="6">
        <v>28600.466200466199</v>
      </c>
    </row>
    <row r="6653" spans="1:12" ht="15" customHeight="1" x14ac:dyDescent="0.25">
      <c r="A6653" s="5">
        <v>35201</v>
      </c>
      <c r="B6653" s="6">
        <v>12.3125</v>
      </c>
      <c r="C6653" s="2">
        <v>5626800</v>
      </c>
      <c r="D6653" s="6">
        <v>6.25E-2</v>
      </c>
      <c r="E6653" s="6">
        <v>0.51020408163264797</v>
      </c>
      <c r="F6653" s="6">
        <v>0.51019982368887196</v>
      </c>
      <c r="G6653" s="6">
        <v>13.729635</v>
      </c>
      <c r="H6653" s="6">
        <v>31903.811188811102</v>
      </c>
      <c r="I6653" s="6">
        <v>12.3125</v>
      </c>
      <c r="J6653" s="6">
        <v>12.4375</v>
      </c>
      <c r="K6653" s="6">
        <v>12.1875</v>
      </c>
      <c r="L6653" s="6">
        <v>28600.466200466199</v>
      </c>
    </row>
    <row r="6654" spans="1:12" ht="15" customHeight="1" x14ac:dyDescent="0.25">
      <c r="A6654" s="5">
        <v>35200</v>
      </c>
      <c r="B6654" s="6">
        <v>12.25</v>
      </c>
      <c r="C6654" s="2">
        <v>8446400</v>
      </c>
      <c r="D6654" s="6">
        <v>-0.125</v>
      </c>
      <c r="E6654" s="6">
        <v>-1.010101010101</v>
      </c>
      <c r="F6654" s="6">
        <v>-1.01009983891245</v>
      </c>
      <c r="G6654" s="6">
        <v>13.659941999999999</v>
      </c>
      <c r="H6654" s="6">
        <v>31741.356643356601</v>
      </c>
      <c r="I6654" s="6">
        <v>12.3125</v>
      </c>
      <c r="J6654" s="6">
        <v>12.5</v>
      </c>
      <c r="K6654" s="6">
        <v>12.25</v>
      </c>
      <c r="L6654" s="6">
        <v>28454.778554778499</v>
      </c>
    </row>
    <row r="6655" spans="1:12" ht="15" customHeight="1" x14ac:dyDescent="0.25">
      <c r="A6655" s="5">
        <v>35199</v>
      </c>
      <c r="B6655" s="6">
        <v>12.375</v>
      </c>
      <c r="C6655" s="2">
        <v>11207400</v>
      </c>
      <c r="D6655" s="6">
        <v>0.25</v>
      </c>
      <c r="E6655" s="6">
        <v>2.0618556701030801</v>
      </c>
      <c r="F6655" s="6">
        <v>2.06185323013736</v>
      </c>
      <c r="G6655" s="6">
        <v>13.799329</v>
      </c>
      <c r="H6655" s="6">
        <v>32066.268065267999</v>
      </c>
      <c r="I6655" s="6">
        <v>12.25</v>
      </c>
      <c r="J6655" s="6">
        <v>12.4375</v>
      </c>
      <c r="K6655" s="6">
        <v>12.1875</v>
      </c>
      <c r="L6655" s="6">
        <v>28746.1538461538</v>
      </c>
    </row>
    <row r="6656" spans="1:12" ht="15" customHeight="1" x14ac:dyDescent="0.25">
      <c r="A6656" s="5">
        <v>35198</v>
      </c>
      <c r="B6656" s="6">
        <v>12.125</v>
      </c>
      <c r="C6656" s="2">
        <v>6726200</v>
      </c>
      <c r="D6656" s="6">
        <v>0.25</v>
      </c>
      <c r="E6656" s="6">
        <v>2.1052631578947398</v>
      </c>
      <c r="F6656" s="6">
        <v>2.10526832495328</v>
      </c>
      <c r="G6656" s="6">
        <v>13.520555</v>
      </c>
      <c r="H6656" s="6">
        <v>31416.445221445199</v>
      </c>
      <c r="I6656" s="6">
        <v>11.9375</v>
      </c>
      <c r="J6656" s="6">
        <v>12.1875</v>
      </c>
      <c r="K6656" s="6">
        <v>11.875</v>
      </c>
      <c r="L6656" s="6">
        <v>28163.403263403201</v>
      </c>
    </row>
    <row r="6657" spans="1:12" ht="15" customHeight="1" x14ac:dyDescent="0.25">
      <c r="A6657" s="5">
        <v>35195</v>
      </c>
      <c r="B6657" s="6">
        <v>11.875</v>
      </c>
      <c r="C6657" s="2">
        <v>6908400</v>
      </c>
      <c r="D6657" s="6">
        <v>6.25E-2</v>
      </c>
      <c r="E6657" s="6">
        <v>0.52910052910053396</v>
      </c>
      <c r="F6657" s="6">
        <v>0.52909611058598005</v>
      </c>
      <c r="G6657" s="6">
        <v>13.24178</v>
      </c>
      <c r="H6657" s="6">
        <v>30766.620046619999</v>
      </c>
      <c r="I6657" s="6">
        <v>11.9375</v>
      </c>
      <c r="J6657" s="6">
        <v>12.0625</v>
      </c>
      <c r="K6657" s="6">
        <v>11.8125</v>
      </c>
      <c r="L6657" s="6">
        <v>27580.652680652602</v>
      </c>
    </row>
    <row r="6658" spans="1:12" ht="15" customHeight="1" x14ac:dyDescent="0.25">
      <c r="A6658" s="5">
        <v>35194</v>
      </c>
      <c r="B6658" s="6">
        <v>11.8125</v>
      </c>
      <c r="C6658" s="2">
        <v>6506600</v>
      </c>
      <c r="D6658" s="6">
        <v>-0.3125</v>
      </c>
      <c r="E6658" s="6">
        <v>-2.5773195876288599</v>
      </c>
      <c r="F6658" s="6">
        <v>-2.57732023574476</v>
      </c>
      <c r="G6658" s="6">
        <v>13.172086999999999</v>
      </c>
      <c r="H6658" s="6">
        <v>30604.165501165498</v>
      </c>
      <c r="I6658" s="6">
        <v>11.9375</v>
      </c>
      <c r="J6658" s="6">
        <v>12</v>
      </c>
      <c r="K6658" s="6">
        <v>11.6875</v>
      </c>
      <c r="L6658" s="6">
        <v>27434.965034965</v>
      </c>
    </row>
    <row r="6659" spans="1:12" ht="15" customHeight="1" x14ac:dyDescent="0.25">
      <c r="A6659" s="5">
        <v>35193</v>
      </c>
      <c r="B6659" s="6">
        <v>12.125</v>
      </c>
      <c r="C6659" s="2">
        <v>7990200</v>
      </c>
      <c r="D6659" s="6">
        <v>0.375</v>
      </c>
      <c r="E6659" s="6">
        <v>3.1914893617021201</v>
      </c>
      <c r="F6659" s="6">
        <v>3.1914933401860202</v>
      </c>
      <c r="G6659" s="6">
        <v>13.520555</v>
      </c>
      <c r="H6659" s="6">
        <v>31416.445221445199</v>
      </c>
      <c r="I6659" s="6">
        <v>11.6875</v>
      </c>
      <c r="J6659" s="6">
        <v>12.125</v>
      </c>
      <c r="K6659" s="6">
        <v>11.625</v>
      </c>
      <c r="L6659" s="6">
        <v>28163.403263403201</v>
      </c>
    </row>
    <row r="6660" spans="1:12" ht="15" customHeight="1" x14ac:dyDescent="0.25">
      <c r="A6660" s="5">
        <v>35192</v>
      </c>
      <c r="B6660" s="6">
        <v>11.75</v>
      </c>
      <c r="C6660" s="2">
        <v>5519000</v>
      </c>
      <c r="D6660" s="6"/>
      <c r="E6660" s="6"/>
      <c r="F6660" s="6"/>
      <c r="G6660" s="6">
        <v>13.102392999999999</v>
      </c>
      <c r="H6660" s="6">
        <v>30441.708624708601</v>
      </c>
      <c r="I6660" s="6">
        <v>11.875</v>
      </c>
      <c r="J6660" s="6">
        <v>11.9375</v>
      </c>
      <c r="K6660" s="6">
        <v>11.625</v>
      </c>
      <c r="L6660" s="6">
        <v>27289.2773892773</v>
      </c>
    </row>
    <row r="6661" spans="1:12" ht="15" customHeight="1" x14ac:dyDescent="0.25">
      <c r="A6661" s="5">
        <v>35191</v>
      </c>
      <c r="B6661" s="6">
        <v>11.75</v>
      </c>
      <c r="C6661" s="2">
        <v>4549000</v>
      </c>
      <c r="D6661" s="6">
        <v>1.5625E-2</v>
      </c>
      <c r="E6661" s="6">
        <v>0.133155792276973</v>
      </c>
      <c r="F6661" s="6">
        <v>0.13315659619992301</v>
      </c>
      <c r="G6661" s="6">
        <v>13.102392999999999</v>
      </c>
      <c r="H6661" s="6">
        <v>30441.708624708601</v>
      </c>
      <c r="I6661" s="6">
        <v>11.9375</v>
      </c>
      <c r="J6661" s="6">
        <v>12</v>
      </c>
      <c r="K6661" s="6">
        <v>11.6875</v>
      </c>
      <c r="L6661" s="6">
        <v>27289.2773892773</v>
      </c>
    </row>
    <row r="6662" spans="1:12" ht="15" customHeight="1" x14ac:dyDescent="0.25">
      <c r="A6662" s="5">
        <v>35188</v>
      </c>
      <c r="B6662" s="6">
        <v>11.734375</v>
      </c>
      <c r="C6662" s="2">
        <v>7674000</v>
      </c>
      <c r="D6662" s="6">
        <v>-7.8125E-2</v>
      </c>
      <c r="E6662" s="6">
        <v>-0.66137566137566195</v>
      </c>
      <c r="F6662" s="6">
        <v>-0.66137962799668304</v>
      </c>
      <c r="G6662" s="6">
        <v>13.0849695</v>
      </c>
      <c r="H6662" s="6">
        <v>30401.094405594398</v>
      </c>
      <c r="I6662" s="6">
        <v>11.8125</v>
      </c>
      <c r="J6662" s="6">
        <v>11.9375</v>
      </c>
      <c r="K6662" s="6">
        <v>11.6875</v>
      </c>
      <c r="L6662" s="6">
        <v>27252.855477855399</v>
      </c>
    </row>
    <row r="6663" spans="1:12" ht="15" customHeight="1" x14ac:dyDescent="0.25">
      <c r="A6663" s="5">
        <v>35187</v>
      </c>
      <c r="B6663" s="6">
        <v>11.8125</v>
      </c>
      <c r="C6663" s="2">
        <v>9221000</v>
      </c>
      <c r="D6663" s="6">
        <v>-0.3125</v>
      </c>
      <c r="E6663" s="6">
        <v>-2.5773195876288599</v>
      </c>
      <c r="F6663" s="6">
        <v>-2.57732023574476</v>
      </c>
      <c r="G6663" s="6">
        <v>13.172086999999999</v>
      </c>
      <c r="H6663" s="6">
        <v>30604.165501165498</v>
      </c>
      <c r="I6663" s="6">
        <v>12.125</v>
      </c>
      <c r="J6663" s="6">
        <v>12.21875</v>
      </c>
      <c r="K6663" s="6">
        <v>11.75</v>
      </c>
      <c r="L6663" s="6">
        <v>27434.965034965</v>
      </c>
    </row>
    <row r="6664" spans="1:12" ht="15" customHeight="1" x14ac:dyDescent="0.25">
      <c r="A6664" s="5">
        <v>35186</v>
      </c>
      <c r="B6664" s="6">
        <v>12.125</v>
      </c>
      <c r="C6664" s="2">
        <v>18882800</v>
      </c>
      <c r="D6664" s="6">
        <v>0.1875</v>
      </c>
      <c r="E6664" s="6">
        <v>1.5706806282722501</v>
      </c>
      <c r="F6664" s="6">
        <v>1.5706825555156401</v>
      </c>
      <c r="G6664" s="6">
        <v>13.520555</v>
      </c>
      <c r="H6664" s="6">
        <v>31416.445221445199</v>
      </c>
      <c r="I6664" s="6">
        <v>11.9375</v>
      </c>
      <c r="J6664" s="6">
        <v>12.3125</v>
      </c>
      <c r="K6664" s="6">
        <v>11.875</v>
      </c>
      <c r="L6664" s="6">
        <v>28163.403263403201</v>
      </c>
    </row>
    <row r="6665" spans="1:12" ht="15" customHeight="1" x14ac:dyDescent="0.25">
      <c r="A6665" s="5">
        <v>35185</v>
      </c>
      <c r="B6665" s="6">
        <v>11.9375</v>
      </c>
      <c r="C6665" s="2">
        <v>6600400</v>
      </c>
      <c r="D6665" s="6">
        <v>0.25</v>
      </c>
      <c r="E6665" s="6">
        <v>2.1390374331550799</v>
      </c>
      <c r="F6665" s="6">
        <v>2.1390348891633999</v>
      </c>
      <c r="G6665" s="6">
        <v>13.311474</v>
      </c>
      <c r="H6665" s="6">
        <v>30929.0769230769</v>
      </c>
      <c r="I6665" s="6">
        <v>11.625</v>
      </c>
      <c r="J6665" s="6">
        <v>11.9375</v>
      </c>
      <c r="K6665" s="6">
        <v>11.625</v>
      </c>
      <c r="L6665" s="6">
        <v>27726.340326340302</v>
      </c>
    </row>
    <row r="6666" spans="1:12" ht="15" customHeight="1" x14ac:dyDescent="0.25">
      <c r="A6666" s="5">
        <v>35184</v>
      </c>
      <c r="B6666" s="6">
        <v>11.6875</v>
      </c>
      <c r="C6666" s="2">
        <v>5640800</v>
      </c>
      <c r="D6666" s="6">
        <v>-0.1875</v>
      </c>
      <c r="E6666" s="6">
        <v>-1.57894736842105</v>
      </c>
      <c r="F6666" s="6">
        <v>-1.57894180389646</v>
      </c>
      <c r="G6666" s="6">
        <v>13.0327</v>
      </c>
      <c r="H6666" s="6">
        <v>30279.254079253998</v>
      </c>
      <c r="I6666" s="6">
        <v>11.75</v>
      </c>
      <c r="J6666" s="6">
        <v>11.8125</v>
      </c>
      <c r="K6666" s="6">
        <v>11.625</v>
      </c>
      <c r="L6666" s="6">
        <v>27143.589743589699</v>
      </c>
    </row>
    <row r="6667" spans="1:12" ht="15" customHeight="1" x14ac:dyDescent="0.25">
      <c r="A6667" s="5">
        <v>35181</v>
      </c>
      <c r="B6667" s="6">
        <v>11.875</v>
      </c>
      <c r="C6667" s="2">
        <v>10086000</v>
      </c>
      <c r="D6667" s="6">
        <v>0.3125</v>
      </c>
      <c r="E6667" s="6">
        <v>2.7027027027026902</v>
      </c>
      <c r="F6667" s="6">
        <v>2.70270354118475</v>
      </c>
      <c r="G6667" s="6">
        <v>13.24178</v>
      </c>
      <c r="H6667" s="6">
        <v>30766.620046619999</v>
      </c>
      <c r="I6667" s="6">
        <v>11.625</v>
      </c>
      <c r="J6667" s="6">
        <v>11.9375</v>
      </c>
      <c r="K6667" s="6">
        <v>11.625</v>
      </c>
      <c r="L6667" s="6">
        <v>27580.652680652602</v>
      </c>
    </row>
    <row r="6668" spans="1:12" ht="15" customHeight="1" x14ac:dyDescent="0.25">
      <c r="A6668" s="5">
        <v>35180</v>
      </c>
      <c r="B6668" s="6">
        <v>11.5625</v>
      </c>
      <c r="C6668" s="2">
        <v>5939000</v>
      </c>
      <c r="D6668" s="6">
        <v>0.125</v>
      </c>
      <c r="E6668" s="6">
        <v>1.0928961748633801</v>
      </c>
      <c r="F6668" s="6">
        <v>1.09289493234434</v>
      </c>
      <c r="G6668" s="6">
        <v>12.893312</v>
      </c>
      <c r="H6668" s="6">
        <v>29954.340326340302</v>
      </c>
      <c r="I6668" s="6">
        <v>11.5</v>
      </c>
      <c r="J6668" s="6">
        <v>11.5625</v>
      </c>
      <c r="K6668" s="6">
        <v>11.375</v>
      </c>
      <c r="L6668" s="6">
        <v>26852.214452214401</v>
      </c>
    </row>
    <row r="6669" spans="1:12" ht="15" customHeight="1" x14ac:dyDescent="0.25">
      <c r="A6669" s="5">
        <v>35179</v>
      </c>
      <c r="B6669" s="6">
        <v>11.4375</v>
      </c>
      <c r="C6669" s="2">
        <v>8642000</v>
      </c>
      <c r="D6669" s="6"/>
      <c r="E6669" s="6"/>
      <c r="F6669" s="6"/>
      <c r="G6669" s="6">
        <v>12.753925000000001</v>
      </c>
      <c r="H6669" s="6">
        <v>29629.4289044289</v>
      </c>
      <c r="I6669" s="6">
        <v>11.5625</v>
      </c>
      <c r="J6669" s="6">
        <v>11.625</v>
      </c>
      <c r="K6669" s="6">
        <v>11.3125</v>
      </c>
      <c r="L6669" s="6">
        <v>26560.839160839099</v>
      </c>
    </row>
    <row r="6670" spans="1:12" ht="15" customHeight="1" x14ac:dyDescent="0.25">
      <c r="A6670" s="5">
        <v>35178</v>
      </c>
      <c r="B6670" s="6">
        <v>11.4375</v>
      </c>
      <c r="C6670" s="2">
        <v>9148800</v>
      </c>
      <c r="D6670" s="6">
        <v>0.125</v>
      </c>
      <c r="E6670" s="6">
        <v>1.1049723756906</v>
      </c>
      <c r="F6670" s="6">
        <v>1.1049711055609099</v>
      </c>
      <c r="G6670" s="6">
        <v>12.753925000000001</v>
      </c>
      <c r="H6670" s="6">
        <v>29629.4289044289</v>
      </c>
      <c r="I6670" s="6">
        <v>11.3125</v>
      </c>
      <c r="J6670" s="6">
        <v>11.625</v>
      </c>
      <c r="K6670" s="6">
        <v>11.25</v>
      </c>
      <c r="L6670" s="6">
        <v>26560.839160839099</v>
      </c>
    </row>
    <row r="6671" spans="1:12" ht="15" customHeight="1" x14ac:dyDescent="0.25">
      <c r="A6671" s="5">
        <v>35177</v>
      </c>
      <c r="B6671" s="6">
        <v>11.3125</v>
      </c>
      <c r="C6671" s="2">
        <v>5542800</v>
      </c>
      <c r="D6671" s="6">
        <v>6.25E-2</v>
      </c>
      <c r="E6671" s="6">
        <v>0.55555555555555303</v>
      </c>
      <c r="F6671" s="6">
        <v>0.55555090557115605</v>
      </c>
      <c r="G6671" s="6">
        <v>12.614538</v>
      </c>
      <c r="H6671" s="6">
        <v>29304.5174825174</v>
      </c>
      <c r="I6671" s="6">
        <v>11.375</v>
      </c>
      <c r="J6671" s="6">
        <v>11.4375</v>
      </c>
      <c r="K6671" s="6">
        <v>11.25</v>
      </c>
      <c r="L6671" s="6">
        <v>26269.463869463802</v>
      </c>
    </row>
    <row r="6672" spans="1:12" ht="15" customHeight="1" x14ac:dyDescent="0.25">
      <c r="A6672" s="5">
        <v>35174</v>
      </c>
      <c r="B6672" s="6">
        <v>11.25</v>
      </c>
      <c r="C6672" s="2">
        <v>9447200</v>
      </c>
      <c r="D6672" s="6">
        <v>0.1875</v>
      </c>
      <c r="E6672" s="6">
        <v>1.6949152542372801</v>
      </c>
      <c r="F6672" s="6">
        <v>1.69491731521453</v>
      </c>
      <c r="G6672" s="6">
        <v>12.544845</v>
      </c>
      <c r="H6672" s="6">
        <v>29142.062937062899</v>
      </c>
      <c r="I6672" s="6">
        <v>11.1875</v>
      </c>
      <c r="J6672" s="6">
        <v>11.3125</v>
      </c>
      <c r="K6672" s="6">
        <v>11.125</v>
      </c>
      <c r="L6672" s="6">
        <v>26123.7762237762</v>
      </c>
    </row>
    <row r="6673" spans="1:12" ht="15" customHeight="1" x14ac:dyDescent="0.25">
      <c r="A6673" s="5">
        <v>35173</v>
      </c>
      <c r="B6673" s="6">
        <v>11.0625</v>
      </c>
      <c r="C6673" s="2">
        <v>5479400</v>
      </c>
      <c r="D6673" s="6">
        <v>-0.1875</v>
      </c>
      <c r="E6673" s="6">
        <v>-1.6666666666666701</v>
      </c>
      <c r="F6673" s="6">
        <v>-1.6666686595171201</v>
      </c>
      <c r="G6673" s="6">
        <v>12.335763999999999</v>
      </c>
      <c r="H6673" s="6">
        <v>28654.6946386946</v>
      </c>
      <c r="I6673" s="6">
        <v>11.1875</v>
      </c>
      <c r="J6673" s="6">
        <v>11.25</v>
      </c>
      <c r="K6673" s="6">
        <v>11.0625</v>
      </c>
      <c r="L6673" s="6">
        <v>25686.713286713199</v>
      </c>
    </row>
    <row r="6674" spans="1:12" ht="15" customHeight="1" x14ac:dyDescent="0.25">
      <c r="A6674" s="5">
        <v>35172</v>
      </c>
      <c r="B6674" s="6">
        <v>11.25</v>
      </c>
      <c r="C6674" s="2">
        <v>7698800</v>
      </c>
      <c r="D6674" s="6">
        <v>-6.25E-2</v>
      </c>
      <c r="E6674" s="6">
        <v>-0.55248618784530201</v>
      </c>
      <c r="F6674" s="6">
        <v>-0.55248158909980605</v>
      </c>
      <c r="G6674" s="6">
        <v>12.544845</v>
      </c>
      <c r="H6674" s="6">
        <v>29142.062937062899</v>
      </c>
      <c r="I6674" s="6">
        <v>11.1875</v>
      </c>
      <c r="J6674" s="6">
        <v>11.375</v>
      </c>
      <c r="K6674" s="6">
        <v>11.1875</v>
      </c>
      <c r="L6674" s="6">
        <v>26123.7762237762</v>
      </c>
    </row>
    <row r="6675" spans="1:12" ht="15" customHeight="1" x14ac:dyDescent="0.25">
      <c r="A6675" s="5">
        <v>35171</v>
      </c>
      <c r="B6675" s="6">
        <v>11.3125</v>
      </c>
      <c r="C6675" s="2">
        <v>5204600</v>
      </c>
      <c r="D6675" s="6">
        <v>-6.25E-2</v>
      </c>
      <c r="E6675" s="6">
        <v>-0.54945054945054705</v>
      </c>
      <c r="F6675" s="6">
        <v>-0.54945384158851995</v>
      </c>
      <c r="G6675" s="6">
        <v>12.614538</v>
      </c>
      <c r="H6675" s="6">
        <v>29304.5174825174</v>
      </c>
      <c r="I6675" s="6">
        <v>11.375</v>
      </c>
      <c r="J6675" s="6">
        <v>11.6875</v>
      </c>
      <c r="K6675" s="6">
        <v>11.125</v>
      </c>
      <c r="L6675" s="6">
        <v>26269.463869463802</v>
      </c>
    </row>
    <row r="6676" spans="1:12" ht="15" customHeight="1" x14ac:dyDescent="0.25">
      <c r="A6676" s="5">
        <v>35170</v>
      </c>
      <c r="B6676" s="6">
        <v>11.375</v>
      </c>
      <c r="C6676" s="2">
        <v>5255400</v>
      </c>
      <c r="D6676" s="6">
        <v>6.25E-2</v>
      </c>
      <c r="E6676" s="6">
        <v>0.552486187845313</v>
      </c>
      <c r="F6676" s="6">
        <v>0.55248951646109601</v>
      </c>
      <c r="G6676" s="6">
        <v>12.684232</v>
      </c>
      <c r="H6676" s="6">
        <v>29466.974358974301</v>
      </c>
      <c r="I6676" s="6">
        <v>11.375</v>
      </c>
      <c r="J6676" s="6">
        <v>11.4375</v>
      </c>
      <c r="K6676" s="6">
        <v>11.1875</v>
      </c>
      <c r="L6676" s="6">
        <v>26415.151515151501</v>
      </c>
    </row>
    <row r="6677" spans="1:12" ht="15" customHeight="1" x14ac:dyDescent="0.25">
      <c r="A6677" s="5">
        <v>35167</v>
      </c>
      <c r="B6677" s="6">
        <v>11.3125</v>
      </c>
      <c r="C6677" s="2">
        <v>9284200</v>
      </c>
      <c r="D6677" s="6">
        <v>0.375</v>
      </c>
      <c r="E6677" s="6">
        <v>3.4285714285714199</v>
      </c>
      <c r="F6677" s="6">
        <v>3.4285673524194902</v>
      </c>
      <c r="G6677" s="6">
        <v>12.614538</v>
      </c>
      <c r="H6677" s="6">
        <v>29304.5174825174</v>
      </c>
      <c r="I6677" s="6">
        <v>10.9375</v>
      </c>
      <c r="J6677" s="6">
        <v>11.3125</v>
      </c>
      <c r="K6677" s="6">
        <v>10.8125</v>
      </c>
      <c r="L6677" s="6">
        <v>26269.463869463802</v>
      </c>
    </row>
    <row r="6678" spans="1:12" ht="15" customHeight="1" x14ac:dyDescent="0.25">
      <c r="A6678" s="5">
        <v>35166</v>
      </c>
      <c r="B6678" s="6">
        <v>10.9375</v>
      </c>
      <c r="C6678" s="2">
        <v>6954400</v>
      </c>
      <c r="D6678" s="6"/>
      <c r="E6678" s="6"/>
      <c r="F6678" s="6"/>
      <c r="G6678" s="6">
        <v>12.196377</v>
      </c>
      <c r="H6678" s="6">
        <v>28329.783216783198</v>
      </c>
      <c r="I6678" s="6">
        <v>10.9375</v>
      </c>
      <c r="J6678" s="6">
        <v>11.125</v>
      </c>
      <c r="K6678" s="6">
        <v>10.75</v>
      </c>
      <c r="L6678" s="6">
        <v>25395.337995337901</v>
      </c>
    </row>
    <row r="6679" spans="1:12" ht="15" customHeight="1" x14ac:dyDescent="0.25">
      <c r="A6679" s="5">
        <v>35165</v>
      </c>
      <c r="B6679" s="6">
        <v>10.9375</v>
      </c>
      <c r="C6679" s="2">
        <v>6192800</v>
      </c>
      <c r="D6679" s="6">
        <v>-6.25E-2</v>
      </c>
      <c r="E6679" s="6">
        <v>-0.56818181818182301</v>
      </c>
      <c r="F6679" s="6">
        <v>-0.56817709339666</v>
      </c>
      <c r="G6679" s="6">
        <v>12.196377</v>
      </c>
      <c r="H6679" s="6">
        <v>28329.783216783198</v>
      </c>
      <c r="I6679" s="6">
        <v>11</v>
      </c>
      <c r="J6679" s="6">
        <v>11.1875</v>
      </c>
      <c r="K6679" s="6">
        <v>10.875</v>
      </c>
      <c r="L6679" s="6">
        <v>25395.337995337901</v>
      </c>
    </row>
    <row r="6680" spans="1:12" ht="15" customHeight="1" x14ac:dyDescent="0.25">
      <c r="A6680" s="5">
        <v>35164</v>
      </c>
      <c r="B6680" s="6">
        <v>11</v>
      </c>
      <c r="C6680" s="2">
        <v>5763200</v>
      </c>
      <c r="D6680" s="6">
        <v>-6.25E-2</v>
      </c>
      <c r="E6680" s="6">
        <v>-0.56497175141242395</v>
      </c>
      <c r="F6680" s="6">
        <v>-0.56497514057499698</v>
      </c>
      <c r="G6680" s="6">
        <v>12.266069999999999</v>
      </c>
      <c r="H6680" s="6">
        <v>28492.237762237699</v>
      </c>
      <c r="I6680" s="6">
        <v>11.1875</v>
      </c>
      <c r="J6680" s="6">
        <v>11.1875</v>
      </c>
      <c r="K6680" s="6">
        <v>11</v>
      </c>
      <c r="L6680" s="6">
        <v>25541.025641025601</v>
      </c>
    </row>
    <row r="6681" spans="1:12" ht="15" customHeight="1" x14ac:dyDescent="0.25">
      <c r="A6681" s="5">
        <v>35163</v>
      </c>
      <c r="B6681" s="6">
        <v>11.0625</v>
      </c>
      <c r="C6681" s="2">
        <v>7662400</v>
      </c>
      <c r="D6681" s="6">
        <v>-0.1875</v>
      </c>
      <c r="E6681" s="6">
        <v>-1.6666666666666701</v>
      </c>
      <c r="F6681" s="6">
        <v>-1.6666686595171201</v>
      </c>
      <c r="G6681" s="6">
        <v>12.335763999999999</v>
      </c>
      <c r="H6681" s="6">
        <v>28654.6946386946</v>
      </c>
      <c r="I6681" s="6">
        <v>10.9375</v>
      </c>
      <c r="J6681" s="6">
        <v>11.0625</v>
      </c>
      <c r="K6681" s="6">
        <v>10.8125</v>
      </c>
      <c r="L6681" s="6">
        <v>25686.713286713199</v>
      </c>
    </row>
    <row r="6682" spans="1:12" ht="15" customHeight="1" x14ac:dyDescent="0.25">
      <c r="A6682" s="5">
        <v>35159</v>
      </c>
      <c r="B6682" s="6">
        <v>11.25</v>
      </c>
      <c r="C6682" s="2">
        <v>4631400</v>
      </c>
      <c r="D6682" s="6">
        <v>-6.25E-2</v>
      </c>
      <c r="E6682" s="6">
        <v>-0.55248618784530201</v>
      </c>
      <c r="F6682" s="6">
        <v>-0.55248158909980605</v>
      </c>
      <c r="G6682" s="6">
        <v>12.544845</v>
      </c>
      <c r="H6682" s="6">
        <v>29142.062937062899</v>
      </c>
      <c r="I6682" s="6">
        <v>11.375</v>
      </c>
      <c r="J6682" s="6">
        <v>11.4375</v>
      </c>
      <c r="K6682" s="6">
        <v>11.25</v>
      </c>
      <c r="L6682" s="6">
        <v>26123.7762237762</v>
      </c>
    </row>
    <row r="6683" spans="1:12" ht="15" customHeight="1" x14ac:dyDescent="0.25">
      <c r="A6683" s="5">
        <v>35158</v>
      </c>
      <c r="B6683" s="6">
        <v>11.3125</v>
      </c>
      <c r="C6683" s="2">
        <v>5531200</v>
      </c>
      <c r="D6683" s="6">
        <v>-6.25E-2</v>
      </c>
      <c r="E6683" s="6">
        <v>-0.54945054945054705</v>
      </c>
      <c r="F6683" s="6">
        <v>-0.54945384158851995</v>
      </c>
      <c r="G6683" s="6">
        <v>12.614538</v>
      </c>
      <c r="H6683" s="6">
        <v>29304.5174825174</v>
      </c>
      <c r="I6683" s="6">
        <v>11.375</v>
      </c>
      <c r="J6683" s="6">
        <v>11.5</v>
      </c>
      <c r="K6683" s="6">
        <v>11.3125</v>
      </c>
      <c r="L6683" s="6">
        <v>26269.463869463802</v>
      </c>
    </row>
    <row r="6684" spans="1:12" ht="15" customHeight="1" x14ac:dyDescent="0.25">
      <c r="A6684" s="5">
        <v>35157</v>
      </c>
      <c r="B6684" s="6">
        <v>11.375</v>
      </c>
      <c r="C6684" s="2">
        <v>7604200</v>
      </c>
      <c r="D6684" s="6">
        <v>-0.375</v>
      </c>
      <c r="E6684" s="6">
        <v>-3.1914893617021201</v>
      </c>
      <c r="F6684" s="6">
        <v>-3.1914857079924199</v>
      </c>
      <c r="G6684" s="6">
        <v>12.684232</v>
      </c>
      <c r="H6684" s="6">
        <v>29466.974358974301</v>
      </c>
      <c r="I6684" s="6">
        <v>11.6875</v>
      </c>
      <c r="J6684" s="6">
        <v>11.75</v>
      </c>
      <c r="K6684" s="6">
        <v>11.3125</v>
      </c>
      <c r="L6684" s="6">
        <v>26415.151515151501</v>
      </c>
    </row>
    <row r="6685" spans="1:12" ht="15" customHeight="1" x14ac:dyDescent="0.25">
      <c r="A6685" s="5">
        <v>35156</v>
      </c>
      <c r="B6685" s="6">
        <v>11.75</v>
      </c>
      <c r="C6685" s="2">
        <v>7522800</v>
      </c>
      <c r="D6685" s="6">
        <v>0.25</v>
      </c>
      <c r="E6685" s="6">
        <v>2.1739130434782701</v>
      </c>
      <c r="F6685" s="6">
        <v>2.1739105006160799</v>
      </c>
      <c r="G6685" s="6">
        <v>13.102392999999999</v>
      </c>
      <c r="H6685" s="6">
        <v>30441.708624708601</v>
      </c>
      <c r="I6685" s="6">
        <v>11.625</v>
      </c>
      <c r="J6685" s="6">
        <v>11.8125</v>
      </c>
      <c r="K6685" s="6">
        <v>11.4375</v>
      </c>
      <c r="L6685" s="6">
        <v>27289.2773892773</v>
      </c>
    </row>
    <row r="6686" spans="1:12" ht="15" customHeight="1" x14ac:dyDescent="0.25">
      <c r="A6686" s="5">
        <v>35153</v>
      </c>
      <c r="B6686" s="6">
        <v>11.5</v>
      </c>
      <c r="C6686" s="2">
        <v>15378400</v>
      </c>
      <c r="D6686" s="6">
        <v>-0.5</v>
      </c>
      <c r="E6686" s="6">
        <v>-4.1666666666666599</v>
      </c>
      <c r="F6686" s="6">
        <v>-4.1666619959230697</v>
      </c>
      <c r="G6686" s="6">
        <v>12.823619000000001</v>
      </c>
      <c r="H6686" s="6">
        <v>29791.885780885699</v>
      </c>
      <c r="I6686" s="6">
        <v>11.625</v>
      </c>
      <c r="J6686" s="6">
        <v>11.6875</v>
      </c>
      <c r="K6686" s="6">
        <v>11.375</v>
      </c>
      <c r="L6686" s="6">
        <v>26706.526806526799</v>
      </c>
    </row>
    <row r="6687" spans="1:12" ht="15" customHeight="1" x14ac:dyDescent="0.25">
      <c r="A6687" s="5">
        <v>35152</v>
      </c>
      <c r="B6687" s="6">
        <v>12</v>
      </c>
      <c r="C6687" s="2">
        <v>8646400</v>
      </c>
      <c r="D6687" s="6">
        <v>0.1875</v>
      </c>
      <c r="E6687" s="6">
        <v>1.5873015873015801</v>
      </c>
      <c r="F6687" s="6">
        <v>1.5872959235692901</v>
      </c>
      <c r="G6687" s="6">
        <v>13.381167</v>
      </c>
      <c r="H6687" s="6">
        <v>31091.531468531401</v>
      </c>
      <c r="I6687" s="6">
        <v>11.8125</v>
      </c>
      <c r="J6687" s="6">
        <v>12.0625</v>
      </c>
      <c r="K6687" s="6">
        <v>11.6875</v>
      </c>
      <c r="L6687" s="6">
        <v>27872.0279720279</v>
      </c>
    </row>
    <row r="6688" spans="1:12" ht="15" customHeight="1" x14ac:dyDescent="0.25">
      <c r="A6688" s="5">
        <v>35151</v>
      </c>
      <c r="B6688" s="6">
        <v>11.8125</v>
      </c>
      <c r="C6688" s="2">
        <v>3309400</v>
      </c>
      <c r="D6688" s="6"/>
      <c r="E6688" s="6"/>
      <c r="F6688" s="6"/>
      <c r="G6688" s="6">
        <v>13.172086999999999</v>
      </c>
      <c r="H6688" s="6">
        <v>30604.165501165498</v>
      </c>
      <c r="I6688" s="6">
        <v>11.75</v>
      </c>
      <c r="J6688" s="6">
        <v>11.875</v>
      </c>
      <c r="K6688" s="6">
        <v>11.6875</v>
      </c>
      <c r="L6688" s="6">
        <v>27434.965034965</v>
      </c>
    </row>
    <row r="6689" spans="1:12" ht="15" customHeight="1" x14ac:dyDescent="0.25">
      <c r="A6689" s="5">
        <v>35150</v>
      </c>
      <c r="B6689" s="6">
        <v>11.8125</v>
      </c>
      <c r="C6689" s="2">
        <v>3963000</v>
      </c>
      <c r="D6689" s="6"/>
      <c r="E6689" s="6"/>
      <c r="F6689" s="6"/>
      <c r="G6689" s="6">
        <v>13.172086999999999</v>
      </c>
      <c r="H6689" s="6">
        <v>30604.165501165498</v>
      </c>
      <c r="I6689" s="6">
        <v>11.8125</v>
      </c>
      <c r="J6689" s="6">
        <v>11.875</v>
      </c>
      <c r="K6689" s="6">
        <v>11.6875</v>
      </c>
      <c r="L6689" s="6">
        <v>27434.965034965</v>
      </c>
    </row>
    <row r="6690" spans="1:12" ht="15" customHeight="1" x14ac:dyDescent="0.25">
      <c r="A6690" s="5">
        <v>35149</v>
      </c>
      <c r="B6690" s="6">
        <v>11.8125</v>
      </c>
      <c r="C6690" s="2">
        <v>4470600</v>
      </c>
      <c r="D6690" s="6">
        <v>-6.25E-2</v>
      </c>
      <c r="E6690" s="6">
        <v>-0.52631578947368496</v>
      </c>
      <c r="F6690" s="6">
        <v>-0.52631141734722497</v>
      </c>
      <c r="G6690" s="6">
        <v>13.172086999999999</v>
      </c>
      <c r="H6690" s="6">
        <v>30604.165501165498</v>
      </c>
      <c r="I6690" s="6">
        <v>12</v>
      </c>
      <c r="J6690" s="6">
        <v>12.0625</v>
      </c>
      <c r="K6690" s="6">
        <v>11.8125</v>
      </c>
      <c r="L6690" s="6">
        <v>27434.965034965</v>
      </c>
    </row>
    <row r="6691" spans="1:12" ht="15" customHeight="1" x14ac:dyDescent="0.25">
      <c r="A6691" s="5">
        <v>35146</v>
      </c>
      <c r="B6691" s="6">
        <v>11.875</v>
      </c>
      <c r="C6691" s="2">
        <v>3709400</v>
      </c>
      <c r="D6691" s="6">
        <v>6.25E-2</v>
      </c>
      <c r="E6691" s="6">
        <v>0.52910052910053396</v>
      </c>
      <c r="F6691" s="6">
        <v>0.52909611058598005</v>
      </c>
      <c r="G6691" s="6">
        <v>13.24178</v>
      </c>
      <c r="H6691" s="6">
        <v>30766.620046619999</v>
      </c>
      <c r="I6691" s="6">
        <v>11.9375</v>
      </c>
      <c r="J6691" s="6">
        <v>12</v>
      </c>
      <c r="K6691" s="6">
        <v>11.8125</v>
      </c>
      <c r="L6691" s="6">
        <v>27580.652680652602</v>
      </c>
    </row>
    <row r="6692" spans="1:12" ht="15" customHeight="1" x14ac:dyDescent="0.25">
      <c r="A6692" s="5">
        <v>35145</v>
      </c>
      <c r="B6692" s="6">
        <v>11.8125</v>
      </c>
      <c r="C6692" s="2">
        <v>3180400</v>
      </c>
      <c r="D6692" s="6">
        <v>-0.125</v>
      </c>
      <c r="E6692" s="6">
        <v>-1.04712041884816</v>
      </c>
      <c r="F6692" s="6">
        <v>-1.0471191995717399</v>
      </c>
      <c r="G6692" s="6">
        <v>13.172086999999999</v>
      </c>
      <c r="H6692" s="6">
        <v>30604.165501165498</v>
      </c>
      <c r="I6692" s="6">
        <v>11.9375</v>
      </c>
      <c r="J6692" s="6">
        <v>12</v>
      </c>
      <c r="K6692" s="6">
        <v>11.8125</v>
      </c>
      <c r="L6692" s="6">
        <v>27434.965034965</v>
      </c>
    </row>
    <row r="6693" spans="1:12" ht="15" customHeight="1" x14ac:dyDescent="0.25">
      <c r="A6693" s="5">
        <v>35144</v>
      </c>
      <c r="B6693" s="6">
        <v>11.9375</v>
      </c>
      <c r="C6693" s="2">
        <v>4879600</v>
      </c>
      <c r="D6693" s="6">
        <v>6.25E-2</v>
      </c>
      <c r="E6693" s="6">
        <v>0.52631578947368496</v>
      </c>
      <c r="F6693" s="6">
        <v>0.52631896920203303</v>
      </c>
      <c r="G6693" s="6">
        <v>13.311474</v>
      </c>
      <c r="H6693" s="6">
        <v>30929.0769230769</v>
      </c>
      <c r="I6693" s="6">
        <v>11.9375</v>
      </c>
      <c r="J6693" s="6">
        <v>12</v>
      </c>
      <c r="K6693" s="6">
        <v>11.75</v>
      </c>
      <c r="L6693" s="6">
        <v>27726.340326340302</v>
      </c>
    </row>
    <row r="6694" spans="1:12" ht="15" customHeight="1" x14ac:dyDescent="0.25">
      <c r="A6694" s="5">
        <v>35143</v>
      </c>
      <c r="B6694" s="6">
        <v>11.875</v>
      </c>
      <c r="C6694" s="2">
        <v>8421400</v>
      </c>
      <c r="D6694" s="6">
        <v>-0.375</v>
      </c>
      <c r="E6694" s="6">
        <v>-3.06122448979592</v>
      </c>
      <c r="F6694" s="6">
        <v>-3.0612282248343301</v>
      </c>
      <c r="G6694" s="6">
        <v>13.24178</v>
      </c>
      <c r="H6694" s="6">
        <v>30766.620046619999</v>
      </c>
      <c r="I6694" s="6">
        <v>12.3125</v>
      </c>
      <c r="J6694" s="6">
        <v>12.375</v>
      </c>
      <c r="K6694" s="6">
        <v>11.75</v>
      </c>
      <c r="L6694" s="6">
        <v>27580.652680652602</v>
      </c>
    </row>
    <row r="6695" spans="1:12" ht="15" customHeight="1" x14ac:dyDescent="0.25">
      <c r="A6695" s="5">
        <v>35142</v>
      </c>
      <c r="B6695" s="6">
        <v>12.25</v>
      </c>
      <c r="C6695" s="2">
        <v>14999400</v>
      </c>
      <c r="D6695" s="6">
        <v>0.375</v>
      </c>
      <c r="E6695" s="6">
        <v>3.1578947368421102</v>
      </c>
      <c r="F6695" s="6">
        <v>3.1578987115025101</v>
      </c>
      <c r="G6695" s="6">
        <v>13.659941999999999</v>
      </c>
      <c r="H6695" s="6">
        <v>31741.356643356601</v>
      </c>
      <c r="I6695" s="6">
        <v>12</v>
      </c>
      <c r="J6695" s="6">
        <v>12.25</v>
      </c>
      <c r="K6695" s="6">
        <v>11.9375</v>
      </c>
      <c r="L6695" s="6">
        <v>28454.778554778499</v>
      </c>
    </row>
    <row r="6696" spans="1:12" ht="15" customHeight="1" x14ac:dyDescent="0.25">
      <c r="A6696" s="5">
        <v>35139</v>
      </c>
      <c r="B6696" s="6">
        <v>11.875</v>
      </c>
      <c r="C6696" s="2">
        <v>16785800</v>
      </c>
      <c r="D6696" s="6">
        <v>6.25E-2</v>
      </c>
      <c r="E6696" s="6">
        <v>0.52910052910053396</v>
      </c>
      <c r="F6696" s="6">
        <v>0.75131815074054298</v>
      </c>
      <c r="G6696" s="6">
        <v>13.24178</v>
      </c>
      <c r="H6696" s="6">
        <v>30766.620046619999</v>
      </c>
      <c r="I6696" s="6">
        <v>11.75</v>
      </c>
      <c r="J6696" s="6">
        <v>11.9375</v>
      </c>
      <c r="K6696" s="6">
        <v>11.3125</v>
      </c>
      <c r="L6696" s="6">
        <v>27580.652680652602</v>
      </c>
    </row>
    <row r="6697" spans="1:12" ht="15" customHeight="1" x14ac:dyDescent="0.25">
      <c r="A6697" s="5">
        <v>35138</v>
      </c>
      <c r="B6697" s="6">
        <v>11.8125</v>
      </c>
      <c r="C6697" s="2">
        <v>15484600</v>
      </c>
      <c r="D6697" s="6">
        <v>0.3125</v>
      </c>
      <c r="E6697" s="6">
        <v>2.7173913043478199</v>
      </c>
      <c r="F6697" s="6">
        <v>2.7173887983394001</v>
      </c>
      <c r="G6697" s="6">
        <v>13.143034</v>
      </c>
      <c r="H6697" s="6">
        <v>30536.442890442799</v>
      </c>
      <c r="I6697" s="6">
        <v>11.5</v>
      </c>
      <c r="J6697" s="6">
        <v>11.875</v>
      </c>
      <c r="K6697" s="6">
        <v>11.5</v>
      </c>
      <c r="L6697" s="6">
        <v>27434.965034965</v>
      </c>
    </row>
    <row r="6698" spans="1:12" ht="15" customHeight="1" x14ac:dyDescent="0.25">
      <c r="A6698" s="5">
        <v>35137</v>
      </c>
      <c r="B6698" s="6">
        <v>11.5</v>
      </c>
      <c r="C6698" s="2">
        <v>8443200</v>
      </c>
      <c r="D6698" s="6">
        <v>0.3125</v>
      </c>
      <c r="E6698" s="6">
        <v>2.7932960893854699</v>
      </c>
      <c r="F6698" s="6">
        <v>2.7932934414213402</v>
      </c>
      <c r="G6698" s="6">
        <v>12.795335</v>
      </c>
      <c r="H6698" s="6">
        <v>29725.955710955699</v>
      </c>
      <c r="I6698" s="6">
        <v>11.1875</v>
      </c>
      <c r="J6698" s="6">
        <v>11.5</v>
      </c>
      <c r="K6698" s="6">
        <v>11.1875</v>
      </c>
      <c r="L6698" s="6">
        <v>26706.526806526799</v>
      </c>
    </row>
    <row r="6699" spans="1:12" ht="15" customHeight="1" x14ac:dyDescent="0.25">
      <c r="A6699" s="5">
        <v>35136</v>
      </c>
      <c r="B6699" s="6">
        <v>11.1875</v>
      </c>
      <c r="C6699" s="2">
        <v>7691800</v>
      </c>
      <c r="D6699" s="6">
        <v>6.25E-2</v>
      </c>
      <c r="E6699" s="6">
        <v>0.56179775280897903</v>
      </c>
      <c r="F6699" s="6">
        <v>0.56179884208362696</v>
      </c>
      <c r="G6699" s="6">
        <v>12.447635999999999</v>
      </c>
      <c r="H6699" s="6">
        <v>28915.468531468501</v>
      </c>
      <c r="I6699" s="6">
        <v>11.0625</v>
      </c>
      <c r="J6699" s="6">
        <v>11.375</v>
      </c>
      <c r="K6699" s="6">
        <v>10.9375</v>
      </c>
      <c r="L6699" s="6">
        <v>25978.0885780885</v>
      </c>
    </row>
    <row r="6700" spans="1:12" ht="15" customHeight="1" x14ac:dyDescent="0.25">
      <c r="A6700" s="5">
        <v>35135</v>
      </c>
      <c r="B6700" s="6">
        <v>11.125</v>
      </c>
      <c r="C6700" s="2">
        <v>6854000</v>
      </c>
      <c r="D6700" s="6">
        <v>-0.125</v>
      </c>
      <c r="E6700" s="6">
        <v>-1.1111111111111001</v>
      </c>
      <c r="F6700" s="6">
        <v>-1.1111132415170899</v>
      </c>
      <c r="G6700" s="6">
        <v>12.378095999999999</v>
      </c>
      <c r="H6700" s="6">
        <v>28753.370629370598</v>
      </c>
      <c r="I6700" s="6">
        <v>10.9375</v>
      </c>
      <c r="J6700" s="6">
        <v>11.25</v>
      </c>
      <c r="K6700" s="6">
        <v>10.875</v>
      </c>
      <c r="L6700" s="6">
        <v>25832.400932400898</v>
      </c>
    </row>
    <row r="6701" spans="1:12" ht="15" customHeight="1" x14ac:dyDescent="0.25">
      <c r="A6701" s="5">
        <v>35132</v>
      </c>
      <c r="B6701" s="6">
        <v>11.25</v>
      </c>
      <c r="C6701" s="2">
        <v>8321000</v>
      </c>
      <c r="D6701" s="6">
        <v>-6.25E-2</v>
      </c>
      <c r="E6701" s="6">
        <v>-0.55248618784530201</v>
      </c>
      <c r="F6701" s="6">
        <v>-0.55248724131059501</v>
      </c>
      <c r="G6701" s="6">
        <v>12.517175999999999</v>
      </c>
      <c r="H6701" s="6">
        <v>29077.566433566401</v>
      </c>
      <c r="I6701" s="6">
        <v>11.25</v>
      </c>
      <c r="J6701" s="6">
        <v>11.375</v>
      </c>
      <c r="K6701" s="6">
        <v>10.875</v>
      </c>
      <c r="L6701" s="6">
        <v>26123.7762237762</v>
      </c>
    </row>
    <row r="6702" spans="1:12" ht="15" customHeight="1" x14ac:dyDescent="0.25">
      <c r="A6702" s="5">
        <v>35131</v>
      </c>
      <c r="B6702" s="6">
        <v>11.3125</v>
      </c>
      <c r="C6702" s="2">
        <v>7609400</v>
      </c>
      <c r="D6702" s="6">
        <v>-0.125</v>
      </c>
      <c r="E6702" s="6">
        <v>-1.0928961748633801</v>
      </c>
      <c r="F6702" s="6">
        <v>-1.0928904638177801</v>
      </c>
      <c r="G6702" s="6">
        <v>12.586715999999999</v>
      </c>
      <c r="H6702" s="6">
        <v>29239.6643356643</v>
      </c>
      <c r="I6702" s="6">
        <v>11.375</v>
      </c>
      <c r="J6702" s="6">
        <v>11.4375</v>
      </c>
      <c r="K6702" s="6">
        <v>11.125</v>
      </c>
      <c r="L6702" s="6">
        <v>26269.463869463802</v>
      </c>
    </row>
    <row r="6703" spans="1:12" ht="15" customHeight="1" x14ac:dyDescent="0.25">
      <c r="A6703" s="5">
        <v>35130</v>
      </c>
      <c r="B6703" s="6">
        <v>11.4375</v>
      </c>
      <c r="C6703" s="2">
        <v>12412800</v>
      </c>
      <c r="D6703" s="6">
        <v>6.25E-2</v>
      </c>
      <c r="E6703" s="6">
        <v>0.54945054945054705</v>
      </c>
      <c r="F6703" s="6">
        <v>0.54945163478454795</v>
      </c>
      <c r="G6703" s="6">
        <v>12.725795</v>
      </c>
      <c r="H6703" s="6">
        <v>29563.8578088578</v>
      </c>
      <c r="I6703" s="6">
        <v>11.4375</v>
      </c>
      <c r="J6703" s="6">
        <v>11.625</v>
      </c>
      <c r="K6703" s="6">
        <v>11.3125</v>
      </c>
      <c r="L6703" s="6">
        <v>26560.839160839099</v>
      </c>
    </row>
    <row r="6704" spans="1:12" ht="15" customHeight="1" x14ac:dyDescent="0.25">
      <c r="A6704" s="5">
        <v>35129</v>
      </c>
      <c r="B6704" s="6">
        <v>11.375</v>
      </c>
      <c r="C6704" s="2">
        <v>12448000</v>
      </c>
      <c r="D6704" s="6">
        <v>0.25</v>
      </c>
      <c r="E6704" s="6">
        <v>2.2471910112359601</v>
      </c>
      <c r="F6704" s="6">
        <v>2.2471872895475999</v>
      </c>
      <c r="G6704" s="6">
        <v>12.656255</v>
      </c>
      <c r="H6704" s="6">
        <v>29401.7599067599</v>
      </c>
      <c r="I6704" s="6">
        <v>11.125</v>
      </c>
      <c r="J6704" s="6">
        <v>11.4375</v>
      </c>
      <c r="K6704" s="6">
        <v>11.125</v>
      </c>
      <c r="L6704" s="6">
        <v>26415.151515151501</v>
      </c>
    </row>
    <row r="6705" spans="1:12" ht="15" customHeight="1" x14ac:dyDescent="0.25">
      <c r="A6705" s="5">
        <v>35128</v>
      </c>
      <c r="B6705" s="6">
        <v>11.125</v>
      </c>
      <c r="C6705" s="2">
        <v>14530400</v>
      </c>
      <c r="D6705" s="6">
        <v>0.3125</v>
      </c>
      <c r="E6705" s="6">
        <v>2.8901734104046199</v>
      </c>
      <c r="F6705" s="6">
        <v>2.8901791761468201</v>
      </c>
      <c r="G6705" s="6">
        <v>12.378095999999999</v>
      </c>
      <c r="H6705" s="6">
        <v>28753.370629370598</v>
      </c>
      <c r="I6705" s="6">
        <v>10.75</v>
      </c>
      <c r="J6705" s="6">
        <v>11.3125</v>
      </c>
      <c r="K6705" s="6">
        <v>10.6875</v>
      </c>
      <c r="L6705" s="6">
        <v>25832.400932400898</v>
      </c>
    </row>
    <row r="6706" spans="1:12" ht="15" customHeight="1" x14ac:dyDescent="0.25">
      <c r="A6706" s="5">
        <v>35125</v>
      </c>
      <c r="B6706" s="6">
        <v>10.8125</v>
      </c>
      <c r="C6706" s="2">
        <v>9194400</v>
      </c>
      <c r="D6706" s="6">
        <v>0.1875</v>
      </c>
      <c r="E6706" s="6">
        <v>1.76470588235293</v>
      </c>
      <c r="F6706" s="6">
        <v>1.76470946497377</v>
      </c>
      <c r="G6706" s="6">
        <v>12.030396</v>
      </c>
      <c r="H6706" s="6">
        <v>27942.881118881101</v>
      </c>
      <c r="I6706" s="6">
        <v>10.75</v>
      </c>
      <c r="J6706" s="6">
        <v>10.875</v>
      </c>
      <c r="K6706" s="6">
        <v>10.5</v>
      </c>
      <c r="L6706" s="6">
        <v>25103.962703962701</v>
      </c>
    </row>
    <row r="6707" spans="1:12" ht="15" customHeight="1" x14ac:dyDescent="0.25">
      <c r="A6707" s="5">
        <v>35124</v>
      </c>
      <c r="B6707" s="6">
        <v>10.625</v>
      </c>
      <c r="C6707" s="2">
        <v>7936600</v>
      </c>
      <c r="D6707" s="6"/>
      <c r="E6707" s="6"/>
      <c r="F6707" s="6"/>
      <c r="G6707" s="6">
        <v>11.821776</v>
      </c>
      <c r="H6707" s="6">
        <v>27456.5874125874</v>
      </c>
      <c r="I6707" s="6">
        <v>10.5625</v>
      </c>
      <c r="J6707" s="6">
        <v>10.875</v>
      </c>
      <c r="K6707" s="6">
        <v>10.5</v>
      </c>
      <c r="L6707" s="6">
        <v>24666.8997668997</v>
      </c>
    </row>
    <row r="6708" spans="1:12" ht="15" customHeight="1" x14ac:dyDescent="0.25">
      <c r="A6708" s="5">
        <v>35123</v>
      </c>
      <c r="B6708" s="6">
        <v>10.625</v>
      </c>
      <c r="C6708" s="2">
        <v>8827600</v>
      </c>
      <c r="D6708" s="6">
        <v>-0.25</v>
      </c>
      <c r="E6708" s="6">
        <v>-2.29885057471264</v>
      </c>
      <c r="F6708" s="6">
        <v>-2.2988591716989601</v>
      </c>
      <c r="G6708" s="6">
        <v>11.821776</v>
      </c>
      <c r="H6708" s="6">
        <v>27456.5874125874</v>
      </c>
      <c r="I6708" s="6">
        <v>11</v>
      </c>
      <c r="J6708" s="6">
        <v>11.125</v>
      </c>
      <c r="K6708" s="6">
        <v>10.5625</v>
      </c>
      <c r="L6708" s="6">
        <v>24666.8997668997</v>
      </c>
    </row>
    <row r="6709" spans="1:12" ht="15" customHeight="1" x14ac:dyDescent="0.25">
      <c r="A6709" s="5">
        <v>35122</v>
      </c>
      <c r="B6709" s="6">
        <v>10.875</v>
      </c>
      <c r="C6709" s="2">
        <v>8147000</v>
      </c>
      <c r="D6709" s="6"/>
      <c r="E6709" s="6"/>
      <c r="F6709" s="6"/>
      <c r="G6709" s="6">
        <v>12.0999365</v>
      </c>
      <c r="H6709" s="6">
        <v>28104.980186480101</v>
      </c>
      <c r="I6709" s="6">
        <v>10.8125</v>
      </c>
      <c r="J6709" s="6">
        <v>11</v>
      </c>
      <c r="K6709" s="6">
        <v>10.5</v>
      </c>
      <c r="L6709" s="6">
        <v>25249.650349650299</v>
      </c>
    </row>
    <row r="6710" spans="1:12" ht="15" customHeight="1" x14ac:dyDescent="0.25">
      <c r="A6710" s="5">
        <v>35121</v>
      </c>
      <c r="B6710" s="6">
        <v>10.875</v>
      </c>
      <c r="C6710" s="2">
        <v>5002800</v>
      </c>
      <c r="D6710" s="6">
        <v>-0.25</v>
      </c>
      <c r="E6710" s="6">
        <v>-2.2471910112359601</v>
      </c>
      <c r="F6710" s="6">
        <v>-2.2471913289410499</v>
      </c>
      <c r="G6710" s="6">
        <v>12.0999365</v>
      </c>
      <c r="H6710" s="6">
        <v>28104.980186480101</v>
      </c>
      <c r="I6710" s="6">
        <v>11</v>
      </c>
      <c r="J6710" s="6">
        <v>11.125</v>
      </c>
      <c r="K6710" s="6">
        <v>10.8125</v>
      </c>
      <c r="L6710" s="6">
        <v>25249.650349650299</v>
      </c>
    </row>
    <row r="6711" spans="1:12" ht="15" customHeight="1" x14ac:dyDescent="0.25">
      <c r="A6711" s="5">
        <v>35118</v>
      </c>
      <c r="B6711" s="6">
        <v>11.125</v>
      </c>
      <c r="C6711" s="2">
        <v>7880400</v>
      </c>
      <c r="D6711" s="6">
        <v>-6.25E-2</v>
      </c>
      <c r="E6711" s="6">
        <v>-0.55865921787709905</v>
      </c>
      <c r="F6711" s="6">
        <v>-0.55866029501505599</v>
      </c>
      <c r="G6711" s="6">
        <v>12.378095999999999</v>
      </c>
      <c r="H6711" s="6">
        <v>28753.370629370598</v>
      </c>
      <c r="I6711" s="6">
        <v>11.25</v>
      </c>
      <c r="J6711" s="6">
        <v>11.375</v>
      </c>
      <c r="K6711" s="6">
        <v>10.8125</v>
      </c>
      <c r="L6711" s="6">
        <v>25832.400932400898</v>
      </c>
    </row>
    <row r="6712" spans="1:12" ht="15" customHeight="1" x14ac:dyDescent="0.25">
      <c r="A6712" s="5">
        <v>35117</v>
      </c>
      <c r="B6712" s="6">
        <v>11.1875</v>
      </c>
      <c r="C6712" s="2">
        <v>7482200</v>
      </c>
      <c r="D6712" s="6">
        <v>0.25</v>
      </c>
      <c r="E6712" s="6">
        <v>2.28571428571429</v>
      </c>
      <c r="F6712" s="6">
        <v>2.2857145909275398</v>
      </c>
      <c r="G6712" s="6">
        <v>12.447635999999999</v>
      </c>
      <c r="H6712" s="6">
        <v>28915.468531468501</v>
      </c>
      <c r="I6712" s="6">
        <v>11.0625</v>
      </c>
      <c r="J6712" s="6">
        <v>11.1875</v>
      </c>
      <c r="K6712" s="6">
        <v>10.9375</v>
      </c>
      <c r="L6712" s="6">
        <v>25978.0885780885</v>
      </c>
    </row>
    <row r="6713" spans="1:12" ht="15" customHeight="1" x14ac:dyDescent="0.25">
      <c r="A6713" s="5">
        <v>35116</v>
      </c>
      <c r="B6713" s="6">
        <v>10.9375</v>
      </c>
      <c r="C6713" s="2">
        <v>7588200</v>
      </c>
      <c r="D6713" s="6">
        <v>0.5</v>
      </c>
      <c r="E6713" s="6">
        <v>4.7904191616766401</v>
      </c>
      <c r="F6713" s="6">
        <v>4.7904243436991401</v>
      </c>
      <c r="G6713" s="6">
        <v>12.1694765</v>
      </c>
      <c r="H6713" s="6">
        <v>28267.078088578</v>
      </c>
      <c r="I6713" s="6">
        <v>10.375</v>
      </c>
      <c r="J6713" s="6">
        <v>10.9375</v>
      </c>
      <c r="K6713" s="6">
        <v>10.375</v>
      </c>
      <c r="L6713" s="6">
        <v>25395.337995337901</v>
      </c>
    </row>
    <row r="6714" spans="1:12" ht="15" customHeight="1" x14ac:dyDescent="0.25">
      <c r="A6714" s="5">
        <v>35115</v>
      </c>
      <c r="B6714" s="6">
        <v>10.4375</v>
      </c>
      <c r="C6714" s="2">
        <v>6907200</v>
      </c>
      <c r="D6714" s="6">
        <v>-0.1875</v>
      </c>
      <c r="E6714" s="6">
        <v>-1.76470588235294</v>
      </c>
      <c r="F6714" s="6">
        <v>-1.76470100600789</v>
      </c>
      <c r="G6714" s="6">
        <v>11.613156999999999</v>
      </c>
      <c r="H6714" s="6">
        <v>26970.296037296001</v>
      </c>
      <c r="I6714" s="6">
        <v>10.5</v>
      </c>
      <c r="J6714" s="6">
        <v>10.5625</v>
      </c>
      <c r="K6714" s="6">
        <v>10.0625</v>
      </c>
      <c r="L6714" s="6">
        <v>24229.8368298368</v>
      </c>
    </row>
    <row r="6715" spans="1:12" ht="15" customHeight="1" x14ac:dyDescent="0.25">
      <c r="A6715" s="5">
        <v>35111</v>
      </c>
      <c r="B6715" s="6">
        <v>10.625</v>
      </c>
      <c r="C6715" s="2">
        <v>10165600</v>
      </c>
      <c r="D6715" s="6">
        <v>-0.125</v>
      </c>
      <c r="E6715" s="6">
        <v>-1.16279069767442</v>
      </c>
      <c r="F6715" s="6">
        <v>-1.1627930308666801</v>
      </c>
      <c r="G6715" s="6">
        <v>11.821776</v>
      </c>
      <c r="H6715" s="6">
        <v>27456.5874125874</v>
      </c>
      <c r="I6715" s="6">
        <v>10.75</v>
      </c>
      <c r="J6715" s="6">
        <v>10.8125</v>
      </c>
      <c r="K6715" s="6">
        <v>10.625</v>
      </c>
      <c r="L6715" s="6">
        <v>24666.8997668997</v>
      </c>
    </row>
    <row r="6716" spans="1:12" ht="15" customHeight="1" x14ac:dyDescent="0.25">
      <c r="A6716" s="5">
        <v>35110</v>
      </c>
      <c r="B6716" s="6">
        <v>10.75</v>
      </c>
      <c r="C6716" s="2">
        <v>6871800</v>
      </c>
      <c r="D6716" s="6">
        <v>-0.3125</v>
      </c>
      <c r="E6716" s="6">
        <v>-2.82485875706214</v>
      </c>
      <c r="F6716" s="6">
        <v>-2.8248642651501901</v>
      </c>
      <c r="G6716" s="6">
        <v>11.960856</v>
      </c>
      <c r="H6716" s="6">
        <v>27780.783216783198</v>
      </c>
      <c r="I6716" s="6">
        <v>11</v>
      </c>
      <c r="J6716" s="6">
        <v>11.1875</v>
      </c>
      <c r="K6716" s="6">
        <v>10.75</v>
      </c>
      <c r="L6716" s="6">
        <v>24958.275058275001</v>
      </c>
    </row>
    <row r="6717" spans="1:12" ht="15" customHeight="1" x14ac:dyDescent="0.25">
      <c r="A6717" s="5">
        <v>35109</v>
      </c>
      <c r="B6717" s="6">
        <v>11.0625</v>
      </c>
      <c r="C6717" s="2">
        <v>7990800</v>
      </c>
      <c r="D6717" s="6">
        <v>0.125</v>
      </c>
      <c r="E6717" s="6">
        <v>1.1428571428571299</v>
      </c>
      <c r="F6717" s="6">
        <v>1.1428552411436801</v>
      </c>
      <c r="G6717" s="6">
        <v>12.308555999999999</v>
      </c>
      <c r="H6717" s="6">
        <v>28591.272727272699</v>
      </c>
      <c r="I6717" s="6">
        <v>11.125</v>
      </c>
      <c r="J6717" s="6">
        <v>11.125</v>
      </c>
      <c r="K6717" s="6">
        <v>10.875</v>
      </c>
      <c r="L6717" s="6">
        <v>25686.713286713199</v>
      </c>
    </row>
    <row r="6718" spans="1:12" ht="15" customHeight="1" x14ac:dyDescent="0.25">
      <c r="A6718" s="5">
        <v>35108</v>
      </c>
      <c r="B6718" s="6">
        <v>10.9375</v>
      </c>
      <c r="C6718" s="2">
        <v>9881600</v>
      </c>
      <c r="D6718" s="6">
        <v>-0.4375</v>
      </c>
      <c r="E6718" s="6">
        <v>-3.84615384615384</v>
      </c>
      <c r="F6718" s="6">
        <v>-3.8461495916445898</v>
      </c>
      <c r="G6718" s="6">
        <v>12.1694765</v>
      </c>
      <c r="H6718" s="6">
        <v>28267.078088578</v>
      </c>
      <c r="I6718" s="6">
        <v>11.1875</v>
      </c>
      <c r="J6718" s="6">
        <v>11.25</v>
      </c>
      <c r="K6718" s="6">
        <v>10.9375</v>
      </c>
      <c r="L6718" s="6">
        <v>25395.337995337901</v>
      </c>
    </row>
    <row r="6719" spans="1:12" ht="15" customHeight="1" x14ac:dyDescent="0.25">
      <c r="A6719" s="5">
        <v>35107</v>
      </c>
      <c r="B6719" s="6">
        <v>11.375</v>
      </c>
      <c r="C6719" s="2">
        <v>9108800</v>
      </c>
      <c r="D6719" s="6">
        <v>0.1875</v>
      </c>
      <c r="E6719" s="6">
        <v>1.67597765363127</v>
      </c>
      <c r="F6719" s="6">
        <v>1.67597285139122</v>
      </c>
      <c r="G6719" s="6">
        <v>12.656255</v>
      </c>
      <c r="H6719" s="6">
        <v>29401.7599067599</v>
      </c>
      <c r="I6719" s="6">
        <v>11.3125</v>
      </c>
      <c r="J6719" s="6">
        <v>11.4375</v>
      </c>
      <c r="K6719" s="6">
        <v>11.25</v>
      </c>
      <c r="L6719" s="6">
        <v>26415.151515151501</v>
      </c>
    </row>
    <row r="6720" spans="1:12" ht="15" customHeight="1" x14ac:dyDescent="0.25">
      <c r="A6720" s="5">
        <v>35104</v>
      </c>
      <c r="B6720" s="6">
        <v>11.1875</v>
      </c>
      <c r="C6720" s="2">
        <v>7427200</v>
      </c>
      <c r="D6720" s="6">
        <v>-0.125</v>
      </c>
      <c r="E6720" s="6">
        <v>-1.1049723756906</v>
      </c>
      <c r="F6720" s="6">
        <v>-1.1049744826212</v>
      </c>
      <c r="G6720" s="6">
        <v>12.447635999999999</v>
      </c>
      <c r="H6720" s="6">
        <v>28915.468531468501</v>
      </c>
      <c r="I6720" s="6">
        <v>11.3125</v>
      </c>
      <c r="J6720" s="6">
        <v>11.3125</v>
      </c>
      <c r="K6720" s="6">
        <v>11.0625</v>
      </c>
      <c r="L6720" s="6">
        <v>25978.0885780885</v>
      </c>
    </row>
    <row r="6721" spans="1:12" ht="15" customHeight="1" x14ac:dyDescent="0.25">
      <c r="A6721" s="5">
        <v>35103</v>
      </c>
      <c r="B6721" s="6">
        <v>11.3125</v>
      </c>
      <c r="C6721" s="2">
        <v>8852600</v>
      </c>
      <c r="D6721" s="6"/>
      <c r="E6721" s="6"/>
      <c r="F6721" s="6"/>
      <c r="G6721" s="6">
        <v>12.586715999999999</v>
      </c>
      <c r="H6721" s="6">
        <v>29239.6643356643</v>
      </c>
      <c r="I6721" s="6">
        <v>11.3125</v>
      </c>
      <c r="J6721" s="6">
        <v>11.4375</v>
      </c>
      <c r="K6721" s="6">
        <v>11.25</v>
      </c>
      <c r="L6721" s="6">
        <v>26269.463869463802</v>
      </c>
    </row>
    <row r="6722" spans="1:12" ht="15" customHeight="1" x14ac:dyDescent="0.25">
      <c r="A6722" s="5">
        <v>35102</v>
      </c>
      <c r="B6722" s="6">
        <v>11.3125</v>
      </c>
      <c r="C6722" s="2">
        <v>8447400</v>
      </c>
      <c r="D6722" s="6">
        <v>0.25</v>
      </c>
      <c r="E6722" s="6">
        <v>2.25988700564971</v>
      </c>
      <c r="F6722" s="6">
        <v>2.2598914121201501</v>
      </c>
      <c r="G6722" s="6">
        <v>12.586715999999999</v>
      </c>
      <c r="H6722" s="6">
        <v>29239.6643356643</v>
      </c>
      <c r="I6722" s="6">
        <v>11.125</v>
      </c>
      <c r="J6722" s="6">
        <v>11.3125</v>
      </c>
      <c r="K6722" s="6">
        <v>11.125</v>
      </c>
      <c r="L6722" s="6">
        <v>26269.463869463802</v>
      </c>
    </row>
    <row r="6723" spans="1:12" ht="15" customHeight="1" x14ac:dyDescent="0.25">
      <c r="A6723" s="5">
        <v>35101</v>
      </c>
      <c r="B6723" s="6">
        <v>11.0625</v>
      </c>
      <c r="C6723" s="2">
        <v>8252799.9999999898</v>
      </c>
      <c r="D6723" s="6">
        <v>-6.25E-2</v>
      </c>
      <c r="E6723" s="6">
        <v>-0.56179775280899003</v>
      </c>
      <c r="F6723" s="6">
        <v>-0.56179884208362696</v>
      </c>
      <c r="G6723" s="6">
        <v>12.308555999999999</v>
      </c>
      <c r="H6723" s="6">
        <v>28591.272727272699</v>
      </c>
      <c r="I6723" s="6">
        <v>11.0625</v>
      </c>
      <c r="J6723" s="6">
        <v>11.125</v>
      </c>
      <c r="K6723" s="6">
        <v>10.9375</v>
      </c>
      <c r="L6723" s="6">
        <v>25686.713286713199</v>
      </c>
    </row>
    <row r="6724" spans="1:12" ht="15" customHeight="1" x14ac:dyDescent="0.25">
      <c r="A6724" s="5">
        <v>35100</v>
      </c>
      <c r="B6724" s="6">
        <v>11.125</v>
      </c>
      <c r="C6724" s="2">
        <v>9879200</v>
      </c>
      <c r="D6724" s="6">
        <v>0.375</v>
      </c>
      <c r="E6724" s="6">
        <v>3.4883720930232598</v>
      </c>
      <c r="F6724" s="6">
        <v>3.4883790926000602</v>
      </c>
      <c r="G6724" s="6">
        <v>12.378095999999999</v>
      </c>
      <c r="H6724" s="6">
        <v>28753.370629370598</v>
      </c>
      <c r="I6724" s="6">
        <v>10.75</v>
      </c>
      <c r="J6724" s="6">
        <v>11.125</v>
      </c>
      <c r="K6724" s="6">
        <v>10.75</v>
      </c>
      <c r="L6724" s="6">
        <v>25832.400932400898</v>
      </c>
    </row>
    <row r="6725" spans="1:12" ht="15" customHeight="1" x14ac:dyDescent="0.25">
      <c r="A6725" s="5">
        <v>35097</v>
      </c>
      <c r="B6725" s="6">
        <v>10.75</v>
      </c>
      <c r="C6725" s="2">
        <v>10907200</v>
      </c>
      <c r="D6725" s="6">
        <v>-0.125</v>
      </c>
      <c r="E6725" s="6">
        <v>-1.14942528735632</v>
      </c>
      <c r="F6725" s="6">
        <v>-1.1494316519760199</v>
      </c>
      <c r="G6725" s="6">
        <v>11.960856</v>
      </c>
      <c r="H6725" s="6">
        <v>27780.783216783198</v>
      </c>
      <c r="I6725" s="6">
        <v>10.9375</v>
      </c>
      <c r="J6725" s="6">
        <v>11</v>
      </c>
      <c r="K6725" s="6">
        <v>10.625</v>
      </c>
      <c r="L6725" s="6">
        <v>24958.275058275001</v>
      </c>
    </row>
    <row r="6726" spans="1:12" ht="15" customHeight="1" x14ac:dyDescent="0.25">
      <c r="A6726" s="5">
        <v>35096</v>
      </c>
      <c r="B6726" s="6">
        <v>10.875</v>
      </c>
      <c r="C6726" s="2">
        <v>23989800</v>
      </c>
      <c r="D6726" s="6">
        <v>0.6875</v>
      </c>
      <c r="E6726" s="6">
        <v>6.74846625766871</v>
      </c>
      <c r="F6726" s="6">
        <v>6.7484661223583702</v>
      </c>
      <c r="G6726" s="6">
        <v>12.0999365</v>
      </c>
      <c r="H6726" s="6">
        <v>28104.980186480101</v>
      </c>
      <c r="I6726" s="6">
        <v>10.125</v>
      </c>
      <c r="J6726" s="6">
        <v>10.9375</v>
      </c>
      <c r="K6726" s="6">
        <v>10.125</v>
      </c>
      <c r="L6726" s="6">
        <v>25249.650349650299</v>
      </c>
    </row>
    <row r="6727" spans="1:12" ht="15" customHeight="1" x14ac:dyDescent="0.25">
      <c r="A6727" s="5">
        <v>35095</v>
      </c>
      <c r="B6727" s="6">
        <v>10.1875</v>
      </c>
      <c r="C6727" s="2">
        <v>13524400</v>
      </c>
      <c r="D6727" s="6">
        <v>0.125</v>
      </c>
      <c r="E6727" s="6">
        <v>1.24223602484472</v>
      </c>
      <c r="F6727" s="6">
        <v>1.2422384658408601</v>
      </c>
      <c r="G6727" s="6">
        <v>11.334998000000001</v>
      </c>
      <c r="H6727" s="6">
        <v>26321.906759906698</v>
      </c>
      <c r="I6727" s="6">
        <v>10.0625</v>
      </c>
      <c r="J6727" s="6">
        <v>10.3125</v>
      </c>
      <c r="K6727" s="6">
        <v>9.9375</v>
      </c>
      <c r="L6727" s="6">
        <v>23647.086247086201</v>
      </c>
    </row>
    <row r="6728" spans="1:12" ht="15" customHeight="1" x14ac:dyDescent="0.25">
      <c r="A6728" s="5">
        <v>35094</v>
      </c>
      <c r="B6728" s="6">
        <v>10.0625</v>
      </c>
      <c r="C6728" s="2">
        <v>12672600</v>
      </c>
      <c r="D6728" s="6">
        <v>6.25E-2</v>
      </c>
      <c r="E6728" s="6">
        <v>0.62500000000000799</v>
      </c>
      <c r="F6728" s="6">
        <v>0.62500123580197997</v>
      </c>
      <c r="G6728" s="6">
        <v>11.195918000000001</v>
      </c>
      <c r="H6728" s="6">
        <v>25997.7109557109</v>
      </c>
      <c r="I6728" s="6">
        <v>10</v>
      </c>
      <c r="J6728" s="6">
        <v>10.125</v>
      </c>
      <c r="K6728" s="6">
        <v>9.9375</v>
      </c>
      <c r="L6728" s="6">
        <v>23355.7109557109</v>
      </c>
    </row>
    <row r="6729" spans="1:12" ht="15" customHeight="1" x14ac:dyDescent="0.25">
      <c r="A6729" s="5">
        <v>35093</v>
      </c>
      <c r="B6729" s="6">
        <v>10</v>
      </c>
      <c r="C6729" s="2">
        <v>10499600</v>
      </c>
      <c r="D6729" s="6"/>
      <c r="E6729" s="6"/>
      <c r="F6729" s="6"/>
      <c r="G6729" s="6">
        <v>11.126378000000001</v>
      </c>
      <c r="H6729" s="6">
        <v>25835.613053613</v>
      </c>
      <c r="I6729" s="6">
        <v>10</v>
      </c>
      <c r="J6729" s="6">
        <v>10.125</v>
      </c>
      <c r="K6729" s="6">
        <v>9.9375</v>
      </c>
      <c r="L6729" s="6">
        <v>23210.023310023302</v>
      </c>
    </row>
    <row r="6730" spans="1:12" ht="15" customHeight="1" x14ac:dyDescent="0.25">
      <c r="A6730" s="5">
        <v>35090</v>
      </c>
      <c r="B6730" s="6">
        <v>10</v>
      </c>
      <c r="C6730" s="2">
        <v>6651600</v>
      </c>
      <c r="D6730" s="6"/>
      <c r="E6730" s="6"/>
      <c r="F6730" s="6"/>
      <c r="G6730" s="6">
        <v>11.126378000000001</v>
      </c>
      <c r="H6730" s="6">
        <v>25835.613053613</v>
      </c>
      <c r="I6730" s="6">
        <v>9.9375</v>
      </c>
      <c r="J6730" s="6">
        <v>10</v>
      </c>
      <c r="K6730" s="6">
        <v>9.9375</v>
      </c>
      <c r="L6730" s="6">
        <v>23210.023310023302</v>
      </c>
    </row>
    <row r="6731" spans="1:12" ht="15" customHeight="1" x14ac:dyDescent="0.25">
      <c r="A6731" s="5">
        <v>35089</v>
      </c>
      <c r="B6731" s="6">
        <v>10</v>
      </c>
      <c r="C6731" s="2">
        <v>10052600</v>
      </c>
      <c r="D6731" s="6"/>
      <c r="E6731" s="6"/>
      <c r="F6731" s="6"/>
      <c r="G6731" s="6">
        <v>11.126378000000001</v>
      </c>
      <c r="H6731" s="6">
        <v>25835.613053613</v>
      </c>
      <c r="I6731" s="6">
        <v>9.9375</v>
      </c>
      <c r="J6731" s="6">
        <v>10</v>
      </c>
      <c r="K6731" s="6">
        <v>9.9375</v>
      </c>
      <c r="L6731" s="6">
        <v>23210.023310023302</v>
      </c>
    </row>
    <row r="6732" spans="1:12" ht="15" customHeight="1" x14ac:dyDescent="0.25">
      <c r="A6732" s="5">
        <v>35088</v>
      </c>
      <c r="B6732" s="6">
        <v>10</v>
      </c>
      <c r="C6732" s="2">
        <v>15883800</v>
      </c>
      <c r="D6732" s="6">
        <v>-0.1875</v>
      </c>
      <c r="E6732" s="6">
        <v>-1.8404907975460101</v>
      </c>
      <c r="F6732" s="6">
        <v>-1.8404943697387499</v>
      </c>
      <c r="G6732" s="6">
        <v>11.126378000000001</v>
      </c>
      <c r="H6732" s="6">
        <v>25835.613053613</v>
      </c>
      <c r="I6732" s="6">
        <v>10.1875</v>
      </c>
      <c r="J6732" s="6">
        <v>10.1875</v>
      </c>
      <c r="K6732" s="6">
        <v>9.875</v>
      </c>
      <c r="L6732" s="6">
        <v>23210.023310023302</v>
      </c>
    </row>
    <row r="6733" spans="1:12" ht="15" customHeight="1" x14ac:dyDescent="0.25">
      <c r="A6733" s="5">
        <v>35087</v>
      </c>
      <c r="B6733" s="6">
        <v>10.1875</v>
      </c>
      <c r="C6733" s="2">
        <v>6918800</v>
      </c>
      <c r="D6733" s="6">
        <v>-6.25E-2</v>
      </c>
      <c r="E6733" s="6">
        <v>-0.60975609756097604</v>
      </c>
      <c r="F6733" s="6">
        <v>-0.60974855884109402</v>
      </c>
      <c r="G6733" s="6">
        <v>11.334998000000001</v>
      </c>
      <c r="H6733" s="6">
        <v>26321.906759906698</v>
      </c>
      <c r="I6733" s="6">
        <v>10.1875</v>
      </c>
      <c r="J6733" s="6">
        <v>10.25</v>
      </c>
      <c r="K6733" s="6">
        <v>10.125</v>
      </c>
      <c r="L6733" s="6">
        <v>23647.086247086201</v>
      </c>
    </row>
    <row r="6734" spans="1:12" ht="15" customHeight="1" x14ac:dyDescent="0.25">
      <c r="A6734" s="5">
        <v>35086</v>
      </c>
      <c r="B6734" s="6">
        <v>10.25</v>
      </c>
      <c r="C6734" s="2">
        <v>13327400</v>
      </c>
      <c r="D6734" s="6">
        <v>0.3125</v>
      </c>
      <c r="E6734" s="6">
        <v>3.1446540880503102</v>
      </c>
      <c r="F6734" s="6">
        <v>3.1446513008511001</v>
      </c>
      <c r="G6734" s="6">
        <v>11.404536999999999</v>
      </c>
      <c r="H6734" s="6">
        <v>26484.002331002299</v>
      </c>
      <c r="I6734" s="6">
        <v>10.125</v>
      </c>
      <c r="J6734" s="6">
        <v>10.3125</v>
      </c>
      <c r="K6734" s="6">
        <v>10.0625</v>
      </c>
      <c r="L6734" s="6">
        <v>23792.773892773799</v>
      </c>
    </row>
    <row r="6735" spans="1:12" ht="15" customHeight="1" x14ac:dyDescent="0.25">
      <c r="A6735" s="5">
        <v>35083</v>
      </c>
      <c r="B6735" s="6">
        <v>9.9375</v>
      </c>
      <c r="C6735" s="2">
        <v>24206200</v>
      </c>
      <c r="D6735" s="6">
        <v>0.3125</v>
      </c>
      <c r="E6735" s="6">
        <v>3.2467532467532498</v>
      </c>
      <c r="F6735" s="6">
        <v>3.24675027562906</v>
      </c>
      <c r="G6735" s="6">
        <v>11.056838000000001</v>
      </c>
      <c r="H6735" s="6">
        <v>25673.515151515101</v>
      </c>
      <c r="I6735" s="6">
        <v>9.625</v>
      </c>
      <c r="J6735" s="6">
        <v>9.9375</v>
      </c>
      <c r="K6735" s="6">
        <v>9.5625</v>
      </c>
      <c r="L6735" s="6">
        <v>23064.335664335598</v>
      </c>
    </row>
    <row r="6736" spans="1:12" ht="15" customHeight="1" x14ac:dyDescent="0.25">
      <c r="A6736" s="5">
        <v>35082</v>
      </c>
      <c r="B6736" s="6">
        <v>9.625</v>
      </c>
      <c r="C6736" s="2">
        <v>28468200</v>
      </c>
      <c r="D6736" s="6">
        <v>-0.5625</v>
      </c>
      <c r="E6736" s="6">
        <v>-5.5214723926380298</v>
      </c>
      <c r="F6736" s="6">
        <v>-5.5214742869826701</v>
      </c>
      <c r="G6736" s="6">
        <v>10.709139</v>
      </c>
      <c r="H6736" s="6">
        <v>24863.0279720279</v>
      </c>
      <c r="I6736" s="6">
        <v>10.1875</v>
      </c>
      <c r="J6736" s="6">
        <v>10.25</v>
      </c>
      <c r="K6736" s="6">
        <v>9.546875</v>
      </c>
      <c r="L6736" s="6">
        <v>22335.897435897401</v>
      </c>
    </row>
    <row r="6737" spans="1:12" ht="15" customHeight="1" x14ac:dyDescent="0.25">
      <c r="A6737" s="5">
        <v>35081</v>
      </c>
      <c r="B6737" s="6">
        <v>10.1875</v>
      </c>
      <c r="C6737" s="2">
        <v>33094800</v>
      </c>
      <c r="D6737" s="6">
        <v>-1.0625</v>
      </c>
      <c r="E6737" s="6">
        <v>-9.4444444444444393</v>
      </c>
      <c r="F6737" s="6">
        <v>-9.4444465748504101</v>
      </c>
      <c r="G6737" s="6">
        <v>11.334998000000001</v>
      </c>
      <c r="H6737" s="6">
        <v>26321.906759906698</v>
      </c>
      <c r="I6737" s="6">
        <v>10.25</v>
      </c>
      <c r="J6737" s="6">
        <v>10.3125</v>
      </c>
      <c r="K6737" s="6">
        <v>10</v>
      </c>
      <c r="L6737" s="6">
        <v>23647.086247086201</v>
      </c>
    </row>
    <row r="6738" spans="1:12" ht="15" customHeight="1" x14ac:dyDescent="0.25">
      <c r="A6738" s="5">
        <v>35080</v>
      </c>
      <c r="B6738" s="6">
        <v>11.25</v>
      </c>
      <c r="C6738" s="2">
        <v>5046000</v>
      </c>
      <c r="D6738" s="6">
        <v>0.125</v>
      </c>
      <c r="E6738" s="6">
        <v>1.1235955056179801</v>
      </c>
      <c r="F6738" s="6">
        <v>1.1235976841672499</v>
      </c>
      <c r="G6738" s="6">
        <v>12.517175999999999</v>
      </c>
      <c r="H6738" s="6">
        <v>29077.566433566401</v>
      </c>
      <c r="I6738" s="6">
        <v>11.25</v>
      </c>
      <c r="J6738" s="6">
        <v>11.3125</v>
      </c>
      <c r="K6738" s="6">
        <v>11.0625</v>
      </c>
      <c r="L6738" s="6">
        <v>26123.7762237762</v>
      </c>
    </row>
    <row r="6739" spans="1:12" ht="15" customHeight="1" x14ac:dyDescent="0.25">
      <c r="A6739" s="5">
        <v>35079</v>
      </c>
      <c r="B6739" s="6">
        <v>11.125</v>
      </c>
      <c r="C6739" s="2">
        <v>3188800</v>
      </c>
      <c r="D6739" s="6"/>
      <c r="E6739" s="6"/>
      <c r="F6739" s="6"/>
      <c r="G6739" s="6">
        <v>12.378095999999999</v>
      </c>
      <c r="H6739" s="6">
        <v>28753.370629370598</v>
      </c>
      <c r="I6739" s="6">
        <v>11.1875</v>
      </c>
      <c r="J6739" s="6">
        <v>11.4375</v>
      </c>
      <c r="K6739" s="6">
        <v>11.125</v>
      </c>
      <c r="L6739" s="6">
        <v>25832.400932400898</v>
      </c>
    </row>
    <row r="6740" spans="1:12" ht="15" customHeight="1" x14ac:dyDescent="0.25">
      <c r="A6740" s="5">
        <v>35076</v>
      </c>
      <c r="B6740" s="6">
        <v>11.125</v>
      </c>
      <c r="C6740" s="2">
        <v>6175800</v>
      </c>
      <c r="D6740" s="6">
        <v>-0.3125</v>
      </c>
      <c r="E6740" s="6">
        <v>-2.7322404371584699</v>
      </c>
      <c r="F6740" s="6">
        <v>-2.7322379466273001</v>
      </c>
      <c r="G6740" s="6">
        <v>12.378095999999999</v>
      </c>
      <c r="H6740" s="6">
        <v>28753.370629370598</v>
      </c>
      <c r="I6740" s="6">
        <v>11.4375</v>
      </c>
      <c r="J6740" s="6">
        <v>11.5</v>
      </c>
      <c r="K6740" s="6">
        <v>11.0625</v>
      </c>
      <c r="L6740" s="6">
        <v>25832.400932400898</v>
      </c>
    </row>
    <row r="6741" spans="1:12" ht="15" customHeight="1" x14ac:dyDescent="0.25">
      <c r="A6741" s="5">
        <v>35075</v>
      </c>
      <c r="B6741" s="6">
        <v>11.4375</v>
      </c>
      <c r="C6741" s="2">
        <v>5308200</v>
      </c>
      <c r="D6741" s="6">
        <v>0.125</v>
      </c>
      <c r="E6741" s="6">
        <v>1.1049723756906</v>
      </c>
      <c r="F6741" s="6">
        <v>1.1049665377370801</v>
      </c>
      <c r="G6741" s="6">
        <v>12.725795</v>
      </c>
      <c r="H6741" s="6">
        <v>29563.8578088578</v>
      </c>
      <c r="I6741" s="6">
        <v>11.3125</v>
      </c>
      <c r="J6741" s="6">
        <v>11.5</v>
      </c>
      <c r="K6741" s="6">
        <v>11.25</v>
      </c>
      <c r="L6741" s="6">
        <v>26560.839160839099</v>
      </c>
    </row>
    <row r="6742" spans="1:12" ht="15" customHeight="1" x14ac:dyDescent="0.25">
      <c r="A6742" s="5">
        <v>35074</v>
      </c>
      <c r="B6742" s="6">
        <v>11.3125</v>
      </c>
      <c r="C6742" s="2">
        <v>7582400</v>
      </c>
      <c r="D6742" s="6">
        <v>-0.1875</v>
      </c>
      <c r="E6742" s="6">
        <v>-1.63043478260869</v>
      </c>
      <c r="F6742" s="6">
        <v>-1.6304301528643099</v>
      </c>
      <c r="G6742" s="6">
        <v>12.586715999999999</v>
      </c>
      <c r="H6742" s="6">
        <v>29239.6643356643</v>
      </c>
      <c r="I6742" s="6">
        <v>11.4375</v>
      </c>
      <c r="J6742" s="6">
        <v>11.4375</v>
      </c>
      <c r="K6742" s="6">
        <v>11.1875</v>
      </c>
      <c r="L6742" s="6">
        <v>26269.463869463802</v>
      </c>
    </row>
    <row r="6743" spans="1:12" ht="15" customHeight="1" x14ac:dyDescent="0.25">
      <c r="A6743" s="5">
        <v>35073</v>
      </c>
      <c r="B6743" s="6">
        <v>11.5</v>
      </c>
      <c r="C6743" s="2">
        <v>5419000</v>
      </c>
      <c r="D6743" s="6">
        <v>-0.1875</v>
      </c>
      <c r="E6743" s="6">
        <v>-1.6042780748662999</v>
      </c>
      <c r="F6743" s="6">
        <v>-1.6042811590781301</v>
      </c>
      <c r="G6743" s="6">
        <v>12.795335</v>
      </c>
      <c r="H6743" s="6">
        <v>29725.955710955699</v>
      </c>
      <c r="I6743" s="6">
        <v>11.75</v>
      </c>
      <c r="J6743" s="6">
        <v>11.75</v>
      </c>
      <c r="K6743" s="6">
        <v>11.5</v>
      </c>
      <c r="L6743" s="6">
        <v>26706.526806526799</v>
      </c>
    </row>
    <row r="6744" spans="1:12" ht="15" customHeight="1" x14ac:dyDescent="0.25">
      <c r="A6744" s="5">
        <v>35072</v>
      </c>
      <c r="B6744" s="6">
        <v>11.6875</v>
      </c>
      <c r="C6744" s="2">
        <v>2161600</v>
      </c>
      <c r="D6744" s="6"/>
      <c r="E6744" s="6"/>
      <c r="F6744" s="6"/>
      <c r="G6744" s="6">
        <v>13.003954999999999</v>
      </c>
      <c r="H6744" s="6">
        <v>30212.249417249401</v>
      </c>
      <c r="I6744" s="6">
        <v>11.5625</v>
      </c>
      <c r="J6744" s="6">
        <v>11.75</v>
      </c>
      <c r="K6744" s="6">
        <v>11.5</v>
      </c>
      <c r="L6744" s="6">
        <v>27143.589743589699</v>
      </c>
    </row>
    <row r="6745" spans="1:12" ht="15" customHeight="1" x14ac:dyDescent="0.25">
      <c r="A6745" s="5">
        <v>35069</v>
      </c>
      <c r="B6745" s="6">
        <v>11.6875</v>
      </c>
      <c r="C6745" s="2">
        <v>5071000</v>
      </c>
      <c r="D6745" s="6">
        <v>-0.1875</v>
      </c>
      <c r="E6745" s="6">
        <v>-1.57894736842105</v>
      </c>
      <c r="F6745" s="6">
        <v>-1.57894290696121</v>
      </c>
      <c r="G6745" s="6">
        <v>13.003954999999999</v>
      </c>
      <c r="H6745" s="6">
        <v>30212.249417249401</v>
      </c>
      <c r="I6745" s="6">
        <v>11.6875</v>
      </c>
      <c r="J6745" s="6">
        <v>11.875</v>
      </c>
      <c r="K6745" s="6">
        <v>11.6875</v>
      </c>
      <c r="L6745" s="6">
        <v>27143.589743589699</v>
      </c>
    </row>
    <row r="6746" spans="1:12" ht="15" customHeight="1" x14ac:dyDescent="0.25">
      <c r="A6746" s="5">
        <v>35068</v>
      </c>
      <c r="B6746" s="6">
        <v>11.875</v>
      </c>
      <c r="C6746" s="2">
        <v>8230600</v>
      </c>
      <c r="D6746" s="6">
        <v>0.125</v>
      </c>
      <c r="E6746" s="6">
        <v>1.0638297872340401</v>
      </c>
      <c r="F6746" s="6">
        <v>1.0638319029327501</v>
      </c>
      <c r="G6746" s="6">
        <v>13.212574</v>
      </c>
      <c r="H6746" s="6">
        <v>30698.540792540702</v>
      </c>
      <c r="I6746" s="6">
        <v>11.8125</v>
      </c>
      <c r="J6746" s="6">
        <v>12.0625</v>
      </c>
      <c r="K6746" s="6">
        <v>11.75</v>
      </c>
      <c r="L6746" s="6">
        <v>27580.652680652602</v>
      </c>
    </row>
    <row r="6747" spans="1:12" ht="15" customHeight="1" x14ac:dyDescent="0.25">
      <c r="A6747" s="5">
        <v>35067</v>
      </c>
      <c r="B6747" s="6">
        <v>11.75</v>
      </c>
      <c r="C6747" s="2">
        <v>10121000</v>
      </c>
      <c r="D6747" s="6">
        <v>0.125</v>
      </c>
      <c r="E6747" s="6">
        <v>1.0752688172042999</v>
      </c>
      <c r="F6747" s="6">
        <v>1.07526316420185</v>
      </c>
      <c r="G6747" s="6">
        <v>13.073494</v>
      </c>
      <c r="H6747" s="6">
        <v>30374.344988344899</v>
      </c>
      <c r="I6747" s="6">
        <v>11.5625</v>
      </c>
      <c r="J6747" s="6">
        <v>11.9375</v>
      </c>
      <c r="K6747" s="6">
        <v>11.5625</v>
      </c>
      <c r="L6747" s="6">
        <v>27289.2773892773</v>
      </c>
    </row>
    <row r="6748" spans="1:12" ht="15" customHeight="1" x14ac:dyDescent="0.25">
      <c r="A6748" s="5">
        <v>35066</v>
      </c>
      <c r="B6748" s="6">
        <v>11.625</v>
      </c>
      <c r="C6748" s="2">
        <v>7883000</v>
      </c>
      <c r="D6748" s="6">
        <v>0.5</v>
      </c>
      <c r="E6748" s="6">
        <v>4.4943820224719202</v>
      </c>
      <c r="F6748" s="6">
        <v>4.4943826578821104</v>
      </c>
      <c r="G6748" s="6">
        <v>12.934415</v>
      </c>
      <c r="H6748" s="6">
        <v>30050.151515151501</v>
      </c>
      <c r="I6748" s="6">
        <v>11.125</v>
      </c>
      <c r="J6748" s="6">
        <v>11.6875</v>
      </c>
      <c r="K6748" s="6">
        <v>11.0625</v>
      </c>
      <c r="L6748" s="6">
        <v>26997.902097901999</v>
      </c>
    </row>
    <row r="6749" spans="1:12" ht="15" customHeight="1" x14ac:dyDescent="0.25">
      <c r="A6749" s="5">
        <v>35062</v>
      </c>
      <c r="B6749" s="6">
        <v>11.125</v>
      </c>
      <c r="C6749" s="2">
        <v>6879600</v>
      </c>
      <c r="D6749" s="6">
        <v>-0.125</v>
      </c>
      <c r="E6749" s="6">
        <v>-1.1111111111111001</v>
      </c>
      <c r="F6749" s="6">
        <v>-1.1111132415170899</v>
      </c>
      <c r="G6749" s="6">
        <v>12.378095999999999</v>
      </c>
      <c r="H6749" s="6">
        <v>28753.370629370598</v>
      </c>
      <c r="I6749" s="6">
        <v>11.25</v>
      </c>
      <c r="J6749" s="6">
        <v>11.25</v>
      </c>
      <c r="K6749" s="6">
        <v>11.0625</v>
      </c>
      <c r="L6749" s="6">
        <v>25832.400932400898</v>
      </c>
    </row>
    <row r="6750" spans="1:12" ht="15" customHeight="1" x14ac:dyDescent="0.25">
      <c r="A6750" s="5">
        <v>35061</v>
      </c>
      <c r="B6750" s="6">
        <v>11.25</v>
      </c>
      <c r="C6750" s="2">
        <v>7204200</v>
      </c>
      <c r="D6750" s="6">
        <v>-0.125</v>
      </c>
      <c r="E6750" s="6">
        <v>-1.0989010989010899</v>
      </c>
      <c r="F6750" s="6">
        <v>-1.0988953683376299</v>
      </c>
      <c r="G6750" s="6">
        <v>12.517175999999999</v>
      </c>
      <c r="H6750" s="6">
        <v>29077.566433566401</v>
      </c>
      <c r="I6750" s="6">
        <v>11.375</v>
      </c>
      <c r="J6750" s="6">
        <v>11.4375</v>
      </c>
      <c r="K6750" s="6">
        <v>11.1875</v>
      </c>
      <c r="L6750" s="6">
        <v>26123.7762237762</v>
      </c>
    </row>
    <row r="6751" spans="1:12" ht="15" customHeight="1" x14ac:dyDescent="0.25">
      <c r="A6751" s="5">
        <v>35060</v>
      </c>
      <c r="B6751" s="6">
        <v>11.375</v>
      </c>
      <c r="C6751" s="2">
        <v>6926600</v>
      </c>
      <c r="D6751" s="6"/>
      <c r="E6751" s="6"/>
      <c r="F6751" s="6"/>
      <c r="G6751" s="6">
        <v>12.656255</v>
      </c>
      <c r="H6751" s="6">
        <v>29401.7599067599</v>
      </c>
      <c r="I6751" s="6">
        <v>11.3125</v>
      </c>
      <c r="J6751" s="6">
        <v>11.5</v>
      </c>
      <c r="K6751" s="6">
        <v>11.0625</v>
      </c>
      <c r="L6751" s="6">
        <v>26415.151515151501</v>
      </c>
    </row>
    <row r="6752" spans="1:12" ht="15" customHeight="1" x14ac:dyDescent="0.25">
      <c r="A6752" s="5">
        <v>35059</v>
      </c>
      <c r="B6752" s="6">
        <v>11.375</v>
      </c>
      <c r="C6752" s="2">
        <v>4300200</v>
      </c>
      <c r="D6752" s="6">
        <v>-0.125</v>
      </c>
      <c r="E6752" s="6">
        <v>-1.0869565217391299</v>
      </c>
      <c r="F6752" s="6">
        <v>-1.0869586454750799</v>
      </c>
      <c r="G6752" s="6">
        <v>12.656255</v>
      </c>
      <c r="H6752" s="6">
        <v>29401.7599067599</v>
      </c>
      <c r="I6752" s="6">
        <v>11.375</v>
      </c>
      <c r="J6752" s="6">
        <v>11.5625</v>
      </c>
      <c r="K6752" s="6">
        <v>11.3125</v>
      </c>
      <c r="L6752" s="6">
        <v>26415.151515151501</v>
      </c>
    </row>
    <row r="6753" spans="1:12" ht="15" customHeight="1" x14ac:dyDescent="0.25">
      <c r="A6753" s="5">
        <v>35055</v>
      </c>
      <c r="B6753" s="6">
        <v>11.5</v>
      </c>
      <c r="C6753" s="2">
        <v>4820400</v>
      </c>
      <c r="D6753" s="6">
        <v>-0.125</v>
      </c>
      <c r="E6753" s="6">
        <v>-1.0752688172042999</v>
      </c>
      <c r="F6753" s="6">
        <v>-1.07527089551402</v>
      </c>
      <c r="G6753" s="6">
        <v>12.795335</v>
      </c>
      <c r="H6753" s="6">
        <v>29725.955710955699</v>
      </c>
      <c r="I6753" s="6">
        <v>11.5</v>
      </c>
      <c r="J6753" s="6">
        <v>11.5625</v>
      </c>
      <c r="K6753" s="6">
        <v>11.4375</v>
      </c>
      <c r="L6753" s="6">
        <v>26706.526806526799</v>
      </c>
    </row>
    <row r="6754" spans="1:12" ht="15" customHeight="1" x14ac:dyDescent="0.25">
      <c r="A6754" s="5">
        <v>35054</v>
      </c>
      <c r="B6754" s="6">
        <v>11.625</v>
      </c>
      <c r="C6754" s="2">
        <v>6792200</v>
      </c>
      <c r="D6754" s="6">
        <v>0.375</v>
      </c>
      <c r="E6754" s="6">
        <v>3.3333333333333401</v>
      </c>
      <c r="F6754" s="6">
        <v>3.3333317355288501</v>
      </c>
      <c r="G6754" s="6">
        <v>12.934415</v>
      </c>
      <c r="H6754" s="6">
        <v>30050.151515151501</v>
      </c>
      <c r="I6754" s="6">
        <v>11.25</v>
      </c>
      <c r="J6754" s="6">
        <v>11.625</v>
      </c>
      <c r="K6754" s="6">
        <v>11.25</v>
      </c>
      <c r="L6754" s="6">
        <v>26997.902097901999</v>
      </c>
    </row>
    <row r="6755" spans="1:12" ht="15" customHeight="1" x14ac:dyDescent="0.25">
      <c r="A6755" s="5">
        <v>35053</v>
      </c>
      <c r="B6755" s="6">
        <v>11.25</v>
      </c>
      <c r="C6755" s="2">
        <v>5139800</v>
      </c>
      <c r="D6755" s="6">
        <v>-0.375</v>
      </c>
      <c r="E6755" s="6">
        <v>-3.2258064516128999</v>
      </c>
      <c r="F6755" s="6">
        <v>-3.2258049552299002</v>
      </c>
      <c r="G6755" s="6">
        <v>12.517175999999999</v>
      </c>
      <c r="H6755" s="6">
        <v>29077.566433566401</v>
      </c>
      <c r="I6755" s="6">
        <v>11.6875</v>
      </c>
      <c r="J6755" s="6">
        <v>11.75</v>
      </c>
      <c r="K6755" s="6">
        <v>11.25</v>
      </c>
      <c r="L6755" s="6">
        <v>26123.7762237762</v>
      </c>
    </row>
    <row r="6756" spans="1:12" ht="15" customHeight="1" x14ac:dyDescent="0.25">
      <c r="A6756" s="5">
        <v>35052</v>
      </c>
      <c r="B6756" s="6">
        <v>11.625</v>
      </c>
      <c r="C6756" s="2">
        <v>6548600</v>
      </c>
      <c r="D6756" s="6">
        <v>0.1875</v>
      </c>
      <c r="E6756" s="6">
        <v>1.63934426229508</v>
      </c>
      <c r="F6756" s="6">
        <v>1.63934748280951</v>
      </c>
      <c r="G6756" s="6">
        <v>12.934415</v>
      </c>
      <c r="H6756" s="6">
        <v>30050.151515151501</v>
      </c>
      <c r="I6756" s="6">
        <v>11.3125</v>
      </c>
      <c r="J6756" s="6">
        <v>11.6875</v>
      </c>
      <c r="K6756" s="6">
        <v>11.1875</v>
      </c>
      <c r="L6756" s="6">
        <v>26997.902097901999</v>
      </c>
    </row>
    <row r="6757" spans="1:12" ht="15" customHeight="1" x14ac:dyDescent="0.25">
      <c r="A6757" s="5">
        <v>35051</v>
      </c>
      <c r="B6757" s="6">
        <v>11.4375</v>
      </c>
      <c r="C6757" s="2">
        <v>4990800</v>
      </c>
      <c r="D6757" s="6">
        <v>-0.125</v>
      </c>
      <c r="E6757" s="6">
        <v>-1.08108108108108</v>
      </c>
      <c r="F6757" s="6">
        <v>-1.0810831819197599</v>
      </c>
      <c r="G6757" s="6">
        <v>12.725795</v>
      </c>
      <c r="H6757" s="6">
        <v>29563.8578088578</v>
      </c>
      <c r="I6757" s="6">
        <v>11.5</v>
      </c>
      <c r="J6757" s="6">
        <v>11.5625</v>
      </c>
      <c r="K6757" s="6">
        <v>11.375</v>
      </c>
      <c r="L6757" s="6">
        <v>26560.839160839099</v>
      </c>
    </row>
    <row r="6758" spans="1:12" ht="15" customHeight="1" x14ac:dyDescent="0.25">
      <c r="A6758" s="5">
        <v>35048</v>
      </c>
      <c r="B6758" s="6">
        <v>11.5625</v>
      </c>
      <c r="C6758" s="2">
        <v>16751599.999999899</v>
      </c>
      <c r="D6758" s="6">
        <v>-6.25E-2</v>
      </c>
      <c r="E6758" s="6">
        <v>-0.53763440860214995</v>
      </c>
      <c r="F6758" s="6">
        <v>-0.537635447757012</v>
      </c>
      <c r="G6758" s="6">
        <v>12.864875</v>
      </c>
      <c r="H6758" s="6">
        <v>29888.053613053598</v>
      </c>
      <c r="I6758" s="6">
        <v>11.6875</v>
      </c>
      <c r="J6758" s="6">
        <v>11.6875</v>
      </c>
      <c r="K6758" s="6">
        <v>11.4375</v>
      </c>
      <c r="L6758" s="6">
        <v>26852.214452214401</v>
      </c>
    </row>
    <row r="6759" spans="1:12" ht="15" customHeight="1" x14ac:dyDescent="0.25">
      <c r="A6759" s="5">
        <v>35047</v>
      </c>
      <c r="B6759" s="6">
        <v>11.625</v>
      </c>
      <c r="C6759" s="2">
        <v>5344800</v>
      </c>
      <c r="D6759" s="6">
        <v>-6.25E-2</v>
      </c>
      <c r="E6759" s="6">
        <v>-0.53475935828877197</v>
      </c>
      <c r="F6759" s="6">
        <v>-0.53476038635937795</v>
      </c>
      <c r="G6759" s="6">
        <v>12.934415</v>
      </c>
      <c r="H6759" s="6">
        <v>30050.151515151501</v>
      </c>
      <c r="I6759" s="6">
        <v>11.6875</v>
      </c>
      <c r="J6759" s="6">
        <v>11.75</v>
      </c>
      <c r="K6759" s="6">
        <v>11.5625</v>
      </c>
      <c r="L6759" s="6">
        <v>26997.902097901999</v>
      </c>
    </row>
    <row r="6760" spans="1:12" ht="15" customHeight="1" x14ac:dyDescent="0.25">
      <c r="A6760" s="5">
        <v>35046</v>
      </c>
      <c r="B6760" s="6">
        <v>11.6875</v>
      </c>
      <c r="C6760" s="2">
        <v>5339600</v>
      </c>
      <c r="D6760" s="6">
        <v>-0.1875</v>
      </c>
      <c r="E6760" s="6">
        <v>-1.57894736842105</v>
      </c>
      <c r="F6760" s="6">
        <v>-1.57894290696121</v>
      </c>
      <c r="G6760" s="6">
        <v>13.003954999999999</v>
      </c>
      <c r="H6760" s="6">
        <v>30212.249417249401</v>
      </c>
      <c r="I6760" s="6">
        <v>11.8125</v>
      </c>
      <c r="J6760" s="6">
        <v>11.875</v>
      </c>
      <c r="K6760" s="6">
        <v>11.6875</v>
      </c>
      <c r="L6760" s="6">
        <v>27143.589743589699</v>
      </c>
    </row>
    <row r="6761" spans="1:12" ht="15" customHeight="1" x14ac:dyDescent="0.25">
      <c r="A6761" s="5">
        <v>35045</v>
      </c>
      <c r="B6761" s="6">
        <v>11.875</v>
      </c>
      <c r="C6761" s="2">
        <v>6481400</v>
      </c>
      <c r="D6761" s="6">
        <v>6.25E-2</v>
      </c>
      <c r="E6761" s="6">
        <v>0.52910052910053396</v>
      </c>
      <c r="F6761" s="6">
        <v>0.52910157578531702</v>
      </c>
      <c r="G6761" s="6">
        <v>13.212574</v>
      </c>
      <c r="H6761" s="6">
        <v>30698.540792540702</v>
      </c>
      <c r="I6761" s="6">
        <v>11.8125</v>
      </c>
      <c r="J6761" s="6">
        <v>12</v>
      </c>
      <c r="K6761" s="6">
        <v>11.8125</v>
      </c>
      <c r="L6761" s="6">
        <v>27580.652680652602</v>
      </c>
    </row>
    <row r="6762" spans="1:12" ht="15" customHeight="1" x14ac:dyDescent="0.25">
      <c r="A6762" s="5">
        <v>35044</v>
      </c>
      <c r="B6762" s="6">
        <v>11.8125</v>
      </c>
      <c r="C6762" s="2">
        <v>4365000</v>
      </c>
      <c r="D6762" s="6">
        <v>-6.25E-2</v>
      </c>
      <c r="E6762" s="6">
        <v>-0.52631578947368496</v>
      </c>
      <c r="F6762" s="6">
        <v>-0.526316825169725</v>
      </c>
      <c r="G6762" s="6">
        <v>13.143034</v>
      </c>
      <c r="H6762" s="6">
        <v>30536.442890442799</v>
      </c>
      <c r="I6762" s="6">
        <v>11.875</v>
      </c>
      <c r="J6762" s="6">
        <v>12</v>
      </c>
      <c r="K6762" s="6">
        <v>11.75</v>
      </c>
      <c r="L6762" s="6">
        <v>27434.965034965</v>
      </c>
    </row>
    <row r="6763" spans="1:12" ht="15" customHeight="1" x14ac:dyDescent="0.25">
      <c r="A6763" s="5">
        <v>35041</v>
      </c>
      <c r="B6763" s="6">
        <v>11.875</v>
      </c>
      <c r="C6763" s="2">
        <v>4073400</v>
      </c>
      <c r="D6763" s="6"/>
      <c r="E6763" s="6"/>
      <c r="F6763" s="6"/>
      <c r="G6763" s="6">
        <v>13.212574</v>
      </c>
      <c r="H6763" s="6">
        <v>30698.540792540702</v>
      </c>
      <c r="I6763" s="6">
        <v>11.75</v>
      </c>
      <c r="J6763" s="6">
        <v>11.875</v>
      </c>
      <c r="K6763" s="6">
        <v>11.6875</v>
      </c>
      <c r="L6763" s="6">
        <v>27580.652680652602</v>
      </c>
    </row>
    <row r="6764" spans="1:12" ht="15" customHeight="1" x14ac:dyDescent="0.25">
      <c r="A6764" s="5">
        <v>35040</v>
      </c>
      <c r="B6764" s="6">
        <v>11.875</v>
      </c>
      <c r="C6764" s="2">
        <v>6784800</v>
      </c>
      <c r="D6764" s="6">
        <v>-0.1875</v>
      </c>
      <c r="E6764" s="6">
        <v>-1.55440414507772</v>
      </c>
      <c r="F6764" s="6">
        <v>-1.5544071563230399</v>
      </c>
      <c r="G6764" s="6">
        <v>13.212574</v>
      </c>
      <c r="H6764" s="6">
        <v>30698.540792540702</v>
      </c>
      <c r="I6764" s="6">
        <v>12</v>
      </c>
      <c r="J6764" s="6">
        <v>12.0625</v>
      </c>
      <c r="K6764" s="6">
        <v>11.6875</v>
      </c>
      <c r="L6764" s="6">
        <v>27580.652680652602</v>
      </c>
    </row>
    <row r="6765" spans="1:12" ht="15" customHeight="1" x14ac:dyDescent="0.25">
      <c r="A6765" s="5">
        <v>35039</v>
      </c>
      <c r="B6765" s="6">
        <v>12.0625</v>
      </c>
      <c r="C6765" s="2">
        <v>6436800</v>
      </c>
      <c r="D6765" s="6">
        <v>-6.25E-2</v>
      </c>
      <c r="E6765" s="6">
        <v>-0.51546391752577103</v>
      </c>
      <c r="F6765" s="6">
        <v>-0.51545753666609695</v>
      </c>
      <c r="G6765" s="6">
        <v>13.421194</v>
      </c>
      <c r="H6765" s="6">
        <v>31184.834498834502</v>
      </c>
      <c r="I6765" s="6">
        <v>12.125</v>
      </c>
      <c r="J6765" s="6">
        <v>12.25</v>
      </c>
      <c r="K6765" s="6">
        <v>12</v>
      </c>
      <c r="L6765" s="6">
        <v>28017.715617715599</v>
      </c>
    </row>
    <row r="6766" spans="1:12" ht="15" customHeight="1" x14ac:dyDescent="0.25">
      <c r="A6766" s="5">
        <v>35038</v>
      </c>
      <c r="B6766" s="6">
        <v>12.125</v>
      </c>
      <c r="C6766" s="2">
        <v>7296800</v>
      </c>
      <c r="D6766" s="6">
        <v>6.25E-2</v>
      </c>
      <c r="E6766" s="6">
        <v>0.51813471502590802</v>
      </c>
      <c r="F6766" s="6">
        <v>0.51812826787245303</v>
      </c>
      <c r="G6766" s="6">
        <v>13.490733000000001</v>
      </c>
      <c r="H6766" s="6">
        <v>31346.93006993</v>
      </c>
      <c r="I6766" s="6">
        <v>12.0625</v>
      </c>
      <c r="J6766" s="6">
        <v>12.1875</v>
      </c>
      <c r="K6766" s="6">
        <v>12.0625</v>
      </c>
      <c r="L6766" s="6">
        <v>28163.403263403201</v>
      </c>
    </row>
    <row r="6767" spans="1:12" ht="15" customHeight="1" x14ac:dyDescent="0.25">
      <c r="A6767" s="5">
        <v>35037</v>
      </c>
      <c r="B6767" s="6">
        <v>12.0625</v>
      </c>
      <c r="C6767" s="2">
        <v>5557200</v>
      </c>
      <c r="D6767" s="6">
        <v>-6.25E-2</v>
      </c>
      <c r="E6767" s="6">
        <v>-0.51546391752577103</v>
      </c>
      <c r="F6767" s="6">
        <v>-0.51545753666609695</v>
      </c>
      <c r="G6767" s="6">
        <v>13.421194</v>
      </c>
      <c r="H6767" s="6">
        <v>31184.834498834502</v>
      </c>
      <c r="I6767" s="6">
        <v>12.0625</v>
      </c>
      <c r="J6767" s="6">
        <v>12.1875</v>
      </c>
      <c r="K6767" s="6">
        <v>12</v>
      </c>
      <c r="L6767" s="6">
        <v>28017.715617715599</v>
      </c>
    </row>
    <row r="6768" spans="1:12" ht="15" customHeight="1" x14ac:dyDescent="0.25">
      <c r="A6768" s="5">
        <v>35034</v>
      </c>
      <c r="B6768" s="6">
        <v>12.125</v>
      </c>
      <c r="C6768" s="2">
        <v>5796000</v>
      </c>
      <c r="D6768" s="6">
        <v>0.125</v>
      </c>
      <c r="E6768" s="6">
        <v>1.0416666666666701</v>
      </c>
      <c r="F6768" s="6">
        <v>1.04166120542068</v>
      </c>
      <c r="G6768" s="6">
        <v>13.490733000000001</v>
      </c>
      <c r="H6768" s="6">
        <v>31346.93006993</v>
      </c>
      <c r="I6768" s="6">
        <v>12.0625</v>
      </c>
      <c r="J6768" s="6">
        <v>12.125</v>
      </c>
      <c r="K6768" s="6">
        <v>12</v>
      </c>
      <c r="L6768" s="6">
        <v>28163.403263403201</v>
      </c>
    </row>
    <row r="6769" spans="1:12" ht="15" customHeight="1" x14ac:dyDescent="0.25">
      <c r="A6769" s="5">
        <v>35033</v>
      </c>
      <c r="B6769" s="6">
        <v>12</v>
      </c>
      <c r="C6769" s="2">
        <v>5915400</v>
      </c>
      <c r="D6769" s="6">
        <v>-0.3125</v>
      </c>
      <c r="E6769" s="6">
        <v>-2.5380710659898398</v>
      </c>
      <c r="F6769" s="6">
        <v>-2.5380687686491399</v>
      </c>
      <c r="G6769" s="6">
        <v>13.351654</v>
      </c>
      <c r="H6769" s="6">
        <v>31022.736596736599</v>
      </c>
      <c r="I6769" s="6">
        <v>12.1875</v>
      </c>
      <c r="J6769" s="6">
        <v>12.25</v>
      </c>
      <c r="K6769" s="6">
        <v>12</v>
      </c>
      <c r="L6769" s="6">
        <v>27872.0279720279</v>
      </c>
    </row>
    <row r="6770" spans="1:12" ht="15" customHeight="1" x14ac:dyDescent="0.25">
      <c r="A6770" s="5">
        <v>35032</v>
      </c>
      <c r="B6770" s="6">
        <v>12.3125</v>
      </c>
      <c r="C6770" s="2">
        <v>7287800</v>
      </c>
      <c r="D6770" s="6">
        <v>6.25E-2</v>
      </c>
      <c r="E6770" s="6">
        <v>0.51020408163264797</v>
      </c>
      <c r="F6770" s="6">
        <v>0.71428918011313602</v>
      </c>
      <c r="G6770" s="6">
        <v>13.699353</v>
      </c>
      <c r="H6770" s="6">
        <v>31833.223776223698</v>
      </c>
      <c r="I6770" s="6">
        <v>12.1875</v>
      </c>
      <c r="J6770" s="6">
        <v>12.3125</v>
      </c>
      <c r="K6770" s="6">
        <v>12.0625</v>
      </c>
      <c r="L6770" s="6">
        <v>28600.466200466199</v>
      </c>
    </row>
    <row r="6771" spans="1:12" ht="15" customHeight="1" x14ac:dyDescent="0.25">
      <c r="A6771" s="5">
        <v>35031</v>
      </c>
      <c r="B6771" s="6">
        <v>12.25</v>
      </c>
      <c r="C6771" s="2">
        <v>6836400</v>
      </c>
      <c r="D6771" s="6">
        <v>-6.25E-2</v>
      </c>
      <c r="E6771" s="6">
        <v>-0.50761421319797095</v>
      </c>
      <c r="F6771" s="6">
        <v>-0.50761458448915697</v>
      </c>
      <c r="G6771" s="6">
        <v>13.602194000000001</v>
      </c>
      <c r="H6771" s="6">
        <v>31606.7459207459</v>
      </c>
      <c r="I6771" s="6">
        <v>12.25</v>
      </c>
      <c r="J6771" s="6">
        <v>12.3125</v>
      </c>
      <c r="K6771" s="6">
        <v>12.0625</v>
      </c>
      <c r="L6771" s="6">
        <v>28454.778554778499</v>
      </c>
    </row>
    <row r="6772" spans="1:12" ht="15" customHeight="1" x14ac:dyDescent="0.25">
      <c r="A6772" s="5">
        <v>35030</v>
      </c>
      <c r="B6772" s="6">
        <v>12.3125</v>
      </c>
      <c r="C6772" s="2">
        <v>5346800</v>
      </c>
      <c r="D6772" s="6">
        <v>-6.25E-2</v>
      </c>
      <c r="E6772" s="6">
        <v>-0.50505050505050797</v>
      </c>
      <c r="F6772" s="6">
        <v>-0.50505087260076498</v>
      </c>
      <c r="G6772" s="6">
        <v>13.671593</v>
      </c>
      <c r="H6772" s="6">
        <v>31768.515151515101</v>
      </c>
      <c r="I6772" s="6">
        <v>12.4375</v>
      </c>
      <c r="J6772" s="6">
        <v>12.5</v>
      </c>
      <c r="K6772" s="6">
        <v>12.3125</v>
      </c>
      <c r="L6772" s="6">
        <v>28600.466200466199</v>
      </c>
    </row>
    <row r="6773" spans="1:12" ht="15" customHeight="1" x14ac:dyDescent="0.25">
      <c r="A6773" s="5">
        <v>35027</v>
      </c>
      <c r="B6773" s="6">
        <v>12.375</v>
      </c>
      <c r="C6773" s="2">
        <v>1161400</v>
      </c>
      <c r="D6773" s="6">
        <v>0.125</v>
      </c>
      <c r="E6773" s="6">
        <v>1.0204081632652899</v>
      </c>
      <c r="F6773" s="6">
        <v>1.0204089134443901</v>
      </c>
      <c r="G6773" s="6">
        <v>13.740992</v>
      </c>
      <c r="H6773" s="6">
        <v>31930.284382284299</v>
      </c>
      <c r="I6773" s="6">
        <v>12.25</v>
      </c>
      <c r="J6773" s="6">
        <v>12.375</v>
      </c>
      <c r="K6773" s="6">
        <v>12.1875</v>
      </c>
      <c r="L6773" s="6">
        <v>28746.1538461538</v>
      </c>
    </row>
    <row r="6774" spans="1:12" ht="15" customHeight="1" x14ac:dyDescent="0.25">
      <c r="A6774" s="5">
        <v>35025</v>
      </c>
      <c r="B6774" s="6">
        <v>12.25</v>
      </c>
      <c r="C6774" s="2">
        <v>4201200</v>
      </c>
      <c r="D6774" s="6"/>
      <c r="E6774" s="6"/>
      <c r="F6774" s="6"/>
      <c r="G6774" s="6">
        <v>13.602194000000001</v>
      </c>
      <c r="H6774" s="6">
        <v>31606.7459207459</v>
      </c>
      <c r="I6774" s="6">
        <v>12.25</v>
      </c>
      <c r="J6774" s="6">
        <v>12.375</v>
      </c>
      <c r="K6774" s="6">
        <v>12.25</v>
      </c>
      <c r="L6774" s="6">
        <v>28454.778554778499</v>
      </c>
    </row>
    <row r="6775" spans="1:12" ht="15" customHeight="1" x14ac:dyDescent="0.25">
      <c r="A6775" s="5">
        <v>35024</v>
      </c>
      <c r="B6775" s="6">
        <v>12.25</v>
      </c>
      <c r="C6775" s="2">
        <v>7803600</v>
      </c>
      <c r="D6775" s="6">
        <v>0.125</v>
      </c>
      <c r="E6775" s="6">
        <v>1.0309278350515401</v>
      </c>
      <c r="F6775" s="6">
        <v>1.0309286007780001</v>
      </c>
      <c r="G6775" s="6">
        <v>13.602194000000001</v>
      </c>
      <c r="H6775" s="6">
        <v>31606.7459207459</v>
      </c>
      <c r="I6775" s="6">
        <v>12.0625</v>
      </c>
      <c r="J6775" s="6">
        <v>12.4375</v>
      </c>
      <c r="K6775" s="6">
        <v>12</v>
      </c>
      <c r="L6775" s="6">
        <v>28454.778554778499</v>
      </c>
    </row>
    <row r="6776" spans="1:12" ht="15" customHeight="1" x14ac:dyDescent="0.25">
      <c r="A6776" s="5">
        <v>35023</v>
      </c>
      <c r="B6776" s="6">
        <v>12.125</v>
      </c>
      <c r="C6776" s="2">
        <v>7287000</v>
      </c>
      <c r="D6776" s="6">
        <v>0.375</v>
      </c>
      <c r="E6776" s="6">
        <v>3.1914893617021201</v>
      </c>
      <c r="F6776" s="6">
        <v>3.1914838986393899</v>
      </c>
      <c r="G6776" s="6">
        <v>13.463395999999999</v>
      </c>
      <c r="H6776" s="6">
        <v>31283.207459207399</v>
      </c>
      <c r="I6776" s="6">
        <v>11.875</v>
      </c>
      <c r="J6776" s="6">
        <v>12.125</v>
      </c>
      <c r="K6776" s="6">
        <v>11.875</v>
      </c>
      <c r="L6776" s="6">
        <v>28163.403263403201</v>
      </c>
    </row>
    <row r="6777" spans="1:12" ht="15" customHeight="1" x14ac:dyDescent="0.25">
      <c r="A6777" s="5">
        <v>35020</v>
      </c>
      <c r="B6777" s="6">
        <v>11.75</v>
      </c>
      <c r="C6777" s="2">
        <v>9214400</v>
      </c>
      <c r="D6777" s="6">
        <v>-0.125</v>
      </c>
      <c r="E6777" s="6">
        <v>-1.0526315789473699</v>
      </c>
      <c r="F6777" s="6">
        <v>-1.05263229742356</v>
      </c>
      <c r="G6777" s="6">
        <v>13.047003</v>
      </c>
      <c r="H6777" s="6">
        <v>30312.594405594398</v>
      </c>
      <c r="I6777" s="6">
        <v>11.875</v>
      </c>
      <c r="J6777" s="6">
        <v>12</v>
      </c>
      <c r="K6777" s="6">
        <v>11.5625</v>
      </c>
      <c r="L6777" s="6">
        <v>27289.2773892773</v>
      </c>
    </row>
    <row r="6778" spans="1:12" ht="15" customHeight="1" x14ac:dyDescent="0.25">
      <c r="A6778" s="5">
        <v>35019</v>
      </c>
      <c r="B6778" s="6">
        <v>11.875</v>
      </c>
      <c r="C6778" s="2">
        <v>6947800</v>
      </c>
      <c r="D6778" s="6"/>
      <c r="E6778" s="6"/>
      <c r="F6778" s="6"/>
      <c r="G6778" s="6">
        <v>13.185801</v>
      </c>
      <c r="H6778" s="6">
        <v>30636.132867132801</v>
      </c>
      <c r="I6778" s="6">
        <v>11.8125</v>
      </c>
      <c r="J6778" s="6">
        <v>11.9375</v>
      </c>
      <c r="K6778" s="6">
        <v>11.6875</v>
      </c>
      <c r="L6778" s="6">
        <v>27580.652680652602</v>
      </c>
    </row>
    <row r="6779" spans="1:12" ht="15" customHeight="1" x14ac:dyDescent="0.25">
      <c r="A6779" s="5">
        <v>35018</v>
      </c>
      <c r="B6779" s="6">
        <v>11.875</v>
      </c>
      <c r="C6779" s="2">
        <v>7042600</v>
      </c>
      <c r="D6779" s="6">
        <v>0.1875</v>
      </c>
      <c r="E6779" s="6">
        <v>1.6042780748663099</v>
      </c>
      <c r="F6779" s="6">
        <v>1.6042791874370601</v>
      </c>
      <c r="G6779" s="6">
        <v>13.185801</v>
      </c>
      <c r="H6779" s="6">
        <v>30636.132867132801</v>
      </c>
      <c r="I6779" s="6">
        <v>11.5625</v>
      </c>
      <c r="J6779" s="6">
        <v>12.0625</v>
      </c>
      <c r="K6779" s="6">
        <v>11.5</v>
      </c>
      <c r="L6779" s="6">
        <v>27580.652680652602</v>
      </c>
    </row>
    <row r="6780" spans="1:12" ht="15" customHeight="1" x14ac:dyDescent="0.25">
      <c r="A6780" s="5">
        <v>35017</v>
      </c>
      <c r="B6780" s="6">
        <v>11.6875</v>
      </c>
      <c r="C6780" s="2">
        <v>7448000</v>
      </c>
      <c r="D6780" s="6">
        <v>-0.25</v>
      </c>
      <c r="E6780" s="6">
        <v>-2.0942408376963302</v>
      </c>
      <c r="F6780" s="6">
        <v>-2.09423487342589</v>
      </c>
      <c r="G6780" s="6">
        <v>12.977603999999999</v>
      </c>
      <c r="H6780" s="6">
        <v>30150.825174825099</v>
      </c>
      <c r="I6780" s="6">
        <v>11.875</v>
      </c>
      <c r="J6780" s="6">
        <v>11.875</v>
      </c>
      <c r="K6780" s="6">
        <v>11.5</v>
      </c>
      <c r="L6780" s="6">
        <v>27143.589743589699</v>
      </c>
    </row>
    <row r="6781" spans="1:12" ht="15" customHeight="1" x14ac:dyDescent="0.25">
      <c r="A6781" s="5">
        <v>35016</v>
      </c>
      <c r="B6781" s="6">
        <v>11.9375</v>
      </c>
      <c r="C6781" s="2">
        <v>3128000</v>
      </c>
      <c r="D6781" s="6"/>
      <c r="E6781" s="6"/>
      <c r="F6781" s="6"/>
      <c r="G6781" s="6">
        <v>13.255198999999999</v>
      </c>
      <c r="H6781" s="6">
        <v>30797.8997668997</v>
      </c>
      <c r="I6781" s="6">
        <v>11.8125</v>
      </c>
      <c r="J6781" s="6">
        <v>12</v>
      </c>
      <c r="K6781" s="6">
        <v>11.75</v>
      </c>
      <c r="L6781" s="6">
        <v>27726.340326340302</v>
      </c>
    </row>
    <row r="6782" spans="1:12" ht="15" customHeight="1" x14ac:dyDescent="0.25">
      <c r="A6782" s="5">
        <v>35013</v>
      </c>
      <c r="B6782" s="6">
        <v>11.9375</v>
      </c>
      <c r="C6782" s="2">
        <v>4139000</v>
      </c>
      <c r="D6782" s="6">
        <v>-9.375E-2</v>
      </c>
      <c r="E6782" s="6">
        <v>-0.77922077922077904</v>
      </c>
      <c r="F6782" s="6">
        <v>-0.77922507604817304</v>
      </c>
      <c r="G6782" s="6">
        <v>13.255198999999999</v>
      </c>
      <c r="H6782" s="6">
        <v>30797.8997668997</v>
      </c>
      <c r="I6782" s="6">
        <v>11.875</v>
      </c>
      <c r="J6782" s="6">
        <v>12.0625</v>
      </c>
      <c r="K6782" s="6">
        <v>11.875</v>
      </c>
      <c r="L6782" s="6">
        <v>27726.340326340302</v>
      </c>
    </row>
    <row r="6783" spans="1:12" ht="15" customHeight="1" x14ac:dyDescent="0.25">
      <c r="A6783" s="5">
        <v>35012</v>
      </c>
      <c r="B6783" s="6">
        <v>12.03125</v>
      </c>
      <c r="C6783" s="2">
        <v>7688800</v>
      </c>
      <c r="D6783" s="6">
        <v>0.21875</v>
      </c>
      <c r="E6783" s="6">
        <v>1.8518518518518601</v>
      </c>
      <c r="F6783" s="6">
        <v>1.8518493105045</v>
      </c>
      <c r="G6783" s="6">
        <v>13.359298000000001</v>
      </c>
      <c r="H6783" s="6">
        <v>31040.554778554699</v>
      </c>
      <c r="I6783" s="6">
        <v>11.9375</v>
      </c>
      <c r="J6783" s="6">
        <v>12.125</v>
      </c>
      <c r="K6783" s="6">
        <v>11.6875</v>
      </c>
      <c r="L6783" s="6">
        <v>27944.871794871699</v>
      </c>
    </row>
    <row r="6784" spans="1:12" ht="15" customHeight="1" x14ac:dyDescent="0.25">
      <c r="A6784" s="5">
        <v>35011</v>
      </c>
      <c r="B6784" s="6">
        <v>11.8125</v>
      </c>
      <c r="C6784" s="2">
        <v>6451600</v>
      </c>
      <c r="D6784" s="6"/>
      <c r="E6784" s="6"/>
      <c r="F6784" s="6"/>
      <c r="G6784" s="6">
        <v>13.116402000000001</v>
      </c>
      <c r="H6784" s="6">
        <v>30474.3636363636</v>
      </c>
      <c r="I6784" s="6">
        <v>11.875</v>
      </c>
      <c r="J6784" s="6">
        <v>11.9375</v>
      </c>
      <c r="K6784" s="6">
        <v>11.6875</v>
      </c>
      <c r="L6784" s="6">
        <v>27434.965034965</v>
      </c>
    </row>
    <row r="6785" spans="1:12" ht="15" customHeight="1" x14ac:dyDescent="0.25">
      <c r="A6785" s="5">
        <v>35010</v>
      </c>
      <c r="B6785" s="6">
        <v>11.8125</v>
      </c>
      <c r="C6785" s="2">
        <v>4957800</v>
      </c>
      <c r="D6785" s="6">
        <v>0.1875</v>
      </c>
      <c r="E6785" s="6">
        <v>1.61290322580645</v>
      </c>
      <c r="F6785" s="6">
        <v>1.61290435037249</v>
      </c>
      <c r="G6785" s="6">
        <v>13.116402000000001</v>
      </c>
      <c r="H6785" s="6">
        <v>30474.3636363636</v>
      </c>
      <c r="I6785" s="6">
        <v>11.625</v>
      </c>
      <c r="J6785" s="6">
        <v>11.875</v>
      </c>
      <c r="K6785" s="6">
        <v>11.625</v>
      </c>
      <c r="L6785" s="6">
        <v>27434.965034965</v>
      </c>
    </row>
    <row r="6786" spans="1:12" ht="15" customHeight="1" x14ac:dyDescent="0.25">
      <c r="A6786" s="5">
        <v>35009</v>
      </c>
      <c r="B6786" s="6">
        <v>11.625</v>
      </c>
      <c r="C6786" s="2">
        <v>4713600</v>
      </c>
      <c r="D6786" s="6">
        <v>-6.25E-2</v>
      </c>
      <c r="E6786" s="6">
        <v>-0.53475935828877197</v>
      </c>
      <c r="F6786" s="6">
        <v>-0.53475972914568404</v>
      </c>
      <c r="G6786" s="6">
        <v>12.908205000000001</v>
      </c>
      <c r="H6786" s="6">
        <v>29989.055944055901</v>
      </c>
      <c r="I6786" s="6">
        <v>11.6875</v>
      </c>
      <c r="J6786" s="6">
        <v>11.6875</v>
      </c>
      <c r="K6786" s="6">
        <v>11.5</v>
      </c>
      <c r="L6786" s="6">
        <v>26997.902097901999</v>
      </c>
    </row>
    <row r="6787" spans="1:12" ht="15" customHeight="1" x14ac:dyDescent="0.25">
      <c r="A6787" s="5">
        <v>35006</v>
      </c>
      <c r="B6787" s="6">
        <v>11.6875</v>
      </c>
      <c r="C6787" s="2">
        <v>7453600</v>
      </c>
      <c r="D6787" s="6">
        <v>-6.25E-2</v>
      </c>
      <c r="E6787" s="6">
        <v>-0.53191489361702404</v>
      </c>
      <c r="F6787" s="6">
        <v>-0.53191526053914995</v>
      </c>
      <c r="G6787" s="6">
        <v>12.977603999999999</v>
      </c>
      <c r="H6787" s="6">
        <v>30150.825174825099</v>
      </c>
      <c r="I6787" s="6">
        <v>11.625</v>
      </c>
      <c r="J6787" s="6">
        <v>11.875</v>
      </c>
      <c r="K6787" s="6">
        <v>11.5625</v>
      </c>
      <c r="L6787" s="6">
        <v>27143.589743589699</v>
      </c>
    </row>
    <row r="6788" spans="1:12" ht="15" customHeight="1" x14ac:dyDescent="0.25">
      <c r="A6788" s="5">
        <v>35005</v>
      </c>
      <c r="B6788" s="6">
        <v>11.75</v>
      </c>
      <c r="C6788" s="2">
        <v>10690800</v>
      </c>
      <c r="D6788" s="6">
        <v>0.625</v>
      </c>
      <c r="E6788" s="6">
        <v>5.6179775280898703</v>
      </c>
      <c r="F6788" s="6">
        <v>5.6179816211639997</v>
      </c>
      <c r="G6788" s="6">
        <v>13.047003</v>
      </c>
      <c r="H6788" s="6">
        <v>30312.594405594398</v>
      </c>
      <c r="I6788" s="6">
        <v>11.125</v>
      </c>
      <c r="J6788" s="6">
        <v>11.75</v>
      </c>
      <c r="K6788" s="6">
        <v>11.0625</v>
      </c>
      <c r="L6788" s="6">
        <v>27289.2773892773</v>
      </c>
    </row>
    <row r="6789" spans="1:12" ht="15" customHeight="1" x14ac:dyDescent="0.25">
      <c r="A6789" s="5">
        <v>35004</v>
      </c>
      <c r="B6789" s="6">
        <v>11.125</v>
      </c>
      <c r="C6789" s="2">
        <v>8512600</v>
      </c>
      <c r="D6789" s="6">
        <v>0.3125</v>
      </c>
      <c r="E6789" s="6">
        <v>2.8901734104046199</v>
      </c>
      <c r="F6789" s="6">
        <v>2.8901670070653598</v>
      </c>
      <c r="G6789" s="6">
        <v>12.353013000000001</v>
      </c>
      <c r="H6789" s="6">
        <v>28694.902097902101</v>
      </c>
      <c r="I6789" s="6">
        <v>10.8125</v>
      </c>
      <c r="J6789" s="6">
        <v>11.125</v>
      </c>
      <c r="K6789" s="6">
        <v>10.8125</v>
      </c>
      <c r="L6789" s="6">
        <v>25832.400932400898</v>
      </c>
    </row>
    <row r="6790" spans="1:12" ht="15" customHeight="1" x14ac:dyDescent="0.25">
      <c r="A6790" s="5">
        <v>35003</v>
      </c>
      <c r="B6790" s="6">
        <v>10.8125</v>
      </c>
      <c r="C6790" s="2">
        <v>10603200</v>
      </c>
      <c r="D6790" s="6">
        <v>-0.125</v>
      </c>
      <c r="E6790" s="6">
        <v>-1.1428571428571399</v>
      </c>
      <c r="F6790" s="6">
        <v>-1.14284975581351</v>
      </c>
      <c r="G6790" s="6">
        <v>12.006019</v>
      </c>
      <c r="H6790" s="6">
        <v>27886.0582750582</v>
      </c>
      <c r="I6790" s="6">
        <v>11.0625</v>
      </c>
      <c r="J6790" s="6">
        <v>11.125</v>
      </c>
      <c r="K6790" s="6">
        <v>10.75</v>
      </c>
      <c r="L6790" s="6">
        <v>25103.962703962701</v>
      </c>
    </row>
    <row r="6791" spans="1:12" ht="15" customHeight="1" x14ac:dyDescent="0.25">
      <c r="A6791" s="5">
        <v>35002</v>
      </c>
      <c r="B6791" s="6">
        <v>10.9375</v>
      </c>
      <c r="C6791" s="2">
        <v>5589200</v>
      </c>
      <c r="D6791" s="6">
        <v>-0.125</v>
      </c>
      <c r="E6791" s="6">
        <v>-1.1299435028248499</v>
      </c>
      <c r="F6791" s="6">
        <v>-1.12994433071569</v>
      </c>
      <c r="G6791" s="6">
        <v>12.144816</v>
      </c>
      <c r="H6791" s="6">
        <v>28209.594405594398</v>
      </c>
      <c r="I6791" s="6">
        <v>11.0625</v>
      </c>
      <c r="J6791" s="6">
        <v>11.1875</v>
      </c>
      <c r="K6791" s="6">
        <v>10.875</v>
      </c>
      <c r="L6791" s="6">
        <v>25395.337995337901</v>
      </c>
    </row>
    <row r="6792" spans="1:12" ht="15" customHeight="1" x14ac:dyDescent="0.25">
      <c r="A6792" s="5">
        <v>34999</v>
      </c>
      <c r="B6792" s="6">
        <v>11.0625</v>
      </c>
      <c r="C6792" s="2">
        <v>6268400</v>
      </c>
      <c r="D6792" s="6">
        <v>0.125</v>
      </c>
      <c r="E6792" s="6">
        <v>1.1428571428571299</v>
      </c>
      <c r="F6792" s="6">
        <v>1.1428579897793301</v>
      </c>
      <c r="G6792" s="6">
        <v>12.283614</v>
      </c>
      <c r="H6792" s="6">
        <v>28533.132867132801</v>
      </c>
      <c r="I6792" s="6">
        <v>10.9375</v>
      </c>
      <c r="J6792" s="6">
        <v>11.0625</v>
      </c>
      <c r="K6792" s="6">
        <v>10.875</v>
      </c>
      <c r="L6792" s="6">
        <v>25686.713286713199</v>
      </c>
    </row>
    <row r="6793" spans="1:12" ht="15" customHeight="1" x14ac:dyDescent="0.25">
      <c r="A6793" s="5">
        <v>34998</v>
      </c>
      <c r="B6793" s="6">
        <v>10.9375</v>
      </c>
      <c r="C6793" s="2">
        <v>6681600</v>
      </c>
      <c r="D6793" s="6">
        <v>-0.3125</v>
      </c>
      <c r="E6793" s="6">
        <v>-2.7777777777777701</v>
      </c>
      <c r="F6793" s="6">
        <v>-2.7777797790888701</v>
      </c>
      <c r="G6793" s="6">
        <v>12.144816</v>
      </c>
      <c r="H6793" s="6">
        <v>28209.594405594398</v>
      </c>
      <c r="I6793" s="6">
        <v>11.25</v>
      </c>
      <c r="J6793" s="6">
        <v>11.25</v>
      </c>
      <c r="K6793" s="6">
        <v>10.875</v>
      </c>
      <c r="L6793" s="6">
        <v>25395.337995337901</v>
      </c>
    </row>
    <row r="6794" spans="1:12" ht="15" customHeight="1" x14ac:dyDescent="0.25">
      <c r="A6794" s="5">
        <v>34997</v>
      </c>
      <c r="B6794" s="6">
        <v>11.25</v>
      </c>
      <c r="C6794" s="2">
        <v>7562400</v>
      </c>
      <c r="D6794" s="6"/>
      <c r="E6794" s="6"/>
      <c r="F6794" s="6"/>
      <c r="G6794" s="6">
        <v>12.491811</v>
      </c>
      <c r="H6794" s="6">
        <v>29018.4405594405</v>
      </c>
      <c r="I6794" s="6">
        <v>11.25</v>
      </c>
      <c r="J6794" s="6">
        <v>11.375</v>
      </c>
      <c r="K6794" s="6">
        <v>11.125</v>
      </c>
      <c r="L6794" s="6">
        <v>26123.7762237762</v>
      </c>
    </row>
    <row r="6795" spans="1:12" ht="15" customHeight="1" x14ac:dyDescent="0.25">
      <c r="A6795" s="5">
        <v>34996</v>
      </c>
      <c r="B6795" s="6">
        <v>11.25</v>
      </c>
      <c r="C6795" s="2">
        <v>6110800</v>
      </c>
      <c r="D6795" s="6">
        <v>-6.25E-2</v>
      </c>
      <c r="E6795" s="6">
        <v>-0.55248618784530201</v>
      </c>
      <c r="F6795" s="6">
        <v>-0.55248658369695303</v>
      </c>
      <c r="G6795" s="6">
        <v>12.491811</v>
      </c>
      <c r="H6795" s="6">
        <v>29018.4405594405</v>
      </c>
      <c r="I6795" s="6">
        <v>11.3125</v>
      </c>
      <c r="J6795" s="6">
        <v>11.4375</v>
      </c>
      <c r="K6795" s="6">
        <v>11.25</v>
      </c>
      <c r="L6795" s="6">
        <v>26123.7762237762</v>
      </c>
    </row>
    <row r="6796" spans="1:12" ht="15" customHeight="1" x14ac:dyDescent="0.25">
      <c r="A6796" s="5">
        <v>34995</v>
      </c>
      <c r="B6796" s="6">
        <v>11.3125</v>
      </c>
      <c r="C6796" s="2">
        <v>10459000</v>
      </c>
      <c r="D6796" s="6">
        <v>-0.1875</v>
      </c>
      <c r="E6796" s="6">
        <v>-1.63043478260869</v>
      </c>
      <c r="F6796" s="6">
        <v>-1.6304282282198399</v>
      </c>
      <c r="G6796" s="6">
        <v>12.561210000000001</v>
      </c>
      <c r="H6796" s="6">
        <v>29180.209790209701</v>
      </c>
      <c r="I6796" s="6">
        <v>11.375</v>
      </c>
      <c r="J6796" s="6">
        <v>11.5</v>
      </c>
      <c r="K6796" s="6">
        <v>11.25</v>
      </c>
      <c r="L6796" s="6">
        <v>26269.463869463802</v>
      </c>
    </row>
    <row r="6797" spans="1:12" ht="15" customHeight="1" x14ac:dyDescent="0.25">
      <c r="A6797" s="5">
        <v>34992</v>
      </c>
      <c r="B6797" s="6">
        <v>11.5</v>
      </c>
      <c r="C6797" s="2">
        <v>13117800</v>
      </c>
      <c r="D6797" s="6">
        <v>6.25E-2</v>
      </c>
      <c r="E6797" s="6">
        <v>0.54644808743169404</v>
      </c>
      <c r="F6797" s="6">
        <v>0.54644851770555503</v>
      </c>
      <c r="G6797" s="6">
        <v>12.769406</v>
      </c>
      <c r="H6797" s="6">
        <v>29665.515151515101</v>
      </c>
      <c r="I6797" s="6">
        <v>11.375</v>
      </c>
      <c r="J6797" s="6">
        <v>11.5625</v>
      </c>
      <c r="K6797" s="6">
        <v>11.3125</v>
      </c>
      <c r="L6797" s="6">
        <v>26706.526806526799</v>
      </c>
    </row>
    <row r="6798" spans="1:12" ht="15" customHeight="1" x14ac:dyDescent="0.25">
      <c r="A6798" s="5">
        <v>34991</v>
      </c>
      <c r="B6798" s="6">
        <v>11.4375</v>
      </c>
      <c r="C6798" s="2">
        <v>9515600</v>
      </c>
      <c r="D6798" s="6">
        <v>6.25E-2</v>
      </c>
      <c r="E6798" s="6">
        <v>0.54945054945054705</v>
      </c>
      <c r="F6798" s="6">
        <v>0.54944302368951004</v>
      </c>
      <c r="G6798" s="6">
        <v>12.700006999999999</v>
      </c>
      <c r="H6798" s="6">
        <v>29503.7459207459</v>
      </c>
      <c r="I6798" s="6">
        <v>11.4375</v>
      </c>
      <c r="J6798" s="6">
        <v>11.4375</v>
      </c>
      <c r="K6798" s="6">
        <v>11.1875</v>
      </c>
      <c r="L6798" s="6">
        <v>26560.839160839099</v>
      </c>
    </row>
    <row r="6799" spans="1:12" ht="15" customHeight="1" x14ac:dyDescent="0.25">
      <c r="A6799" s="5">
        <v>34990</v>
      </c>
      <c r="B6799" s="6">
        <v>11.375</v>
      </c>
      <c r="C6799" s="2">
        <v>10940000</v>
      </c>
      <c r="D6799" s="6"/>
      <c r="E6799" s="6"/>
      <c r="F6799" s="6"/>
      <c r="G6799" s="6">
        <v>12.630609</v>
      </c>
      <c r="H6799" s="6">
        <v>29341.979020979001</v>
      </c>
      <c r="I6799" s="6">
        <v>11.375</v>
      </c>
      <c r="J6799" s="6">
        <v>11.5</v>
      </c>
      <c r="K6799" s="6">
        <v>11.25</v>
      </c>
      <c r="L6799" s="6">
        <v>26415.151515151501</v>
      </c>
    </row>
    <row r="6800" spans="1:12" ht="15" customHeight="1" x14ac:dyDescent="0.25">
      <c r="A6800" s="5">
        <v>34989</v>
      </c>
      <c r="B6800" s="6">
        <v>11.375</v>
      </c>
      <c r="C6800" s="2">
        <v>14075400</v>
      </c>
      <c r="D6800" s="6">
        <v>0.125</v>
      </c>
      <c r="E6800" s="6">
        <v>1.1111111111111001</v>
      </c>
      <c r="F6800" s="6">
        <v>1.1111119116355499</v>
      </c>
      <c r="G6800" s="6">
        <v>12.630609</v>
      </c>
      <c r="H6800" s="6">
        <v>29341.979020979001</v>
      </c>
      <c r="I6800" s="6">
        <v>11.1875</v>
      </c>
      <c r="J6800" s="6">
        <v>11.375</v>
      </c>
      <c r="K6800" s="6">
        <v>11.0625</v>
      </c>
      <c r="L6800" s="6">
        <v>26415.151515151501</v>
      </c>
    </row>
    <row r="6801" spans="1:12" ht="15" customHeight="1" x14ac:dyDescent="0.25">
      <c r="A6801" s="5">
        <v>34988</v>
      </c>
      <c r="B6801" s="6">
        <v>11.25</v>
      </c>
      <c r="C6801" s="2">
        <v>11579000</v>
      </c>
      <c r="D6801" s="6">
        <v>-0.3125</v>
      </c>
      <c r="E6801" s="6">
        <v>-2.7027027027026902</v>
      </c>
      <c r="F6801" s="6">
        <v>-2.7027045972966501</v>
      </c>
      <c r="G6801" s="6">
        <v>12.491811</v>
      </c>
      <c r="H6801" s="6">
        <v>29018.4405594405</v>
      </c>
      <c r="I6801" s="6">
        <v>11.5</v>
      </c>
      <c r="J6801" s="6">
        <v>11.5625</v>
      </c>
      <c r="K6801" s="6">
        <v>11.0625</v>
      </c>
      <c r="L6801" s="6">
        <v>26123.7762237762</v>
      </c>
    </row>
    <row r="6802" spans="1:12" ht="15" customHeight="1" x14ac:dyDescent="0.25">
      <c r="A6802" s="5">
        <v>34985</v>
      </c>
      <c r="B6802" s="6">
        <v>11.5625</v>
      </c>
      <c r="C6802" s="2">
        <v>15591800</v>
      </c>
      <c r="D6802" s="6">
        <v>0.125</v>
      </c>
      <c r="E6802" s="6">
        <v>1.0928961748633801</v>
      </c>
      <c r="F6802" s="6">
        <v>1.0929049094224801</v>
      </c>
      <c r="G6802" s="6">
        <v>12.838806</v>
      </c>
      <c r="H6802" s="6">
        <v>29827.2867132867</v>
      </c>
      <c r="I6802" s="6">
        <v>11.5</v>
      </c>
      <c r="J6802" s="6">
        <v>11.625</v>
      </c>
      <c r="K6802" s="6">
        <v>11.4375</v>
      </c>
      <c r="L6802" s="6">
        <v>26852.214452214401</v>
      </c>
    </row>
    <row r="6803" spans="1:12" ht="15" customHeight="1" x14ac:dyDescent="0.25">
      <c r="A6803" s="5">
        <v>34984</v>
      </c>
      <c r="B6803" s="6">
        <v>11.4375</v>
      </c>
      <c r="C6803" s="2">
        <v>13581600</v>
      </c>
      <c r="D6803" s="6">
        <v>-6.25E-2</v>
      </c>
      <c r="E6803" s="6">
        <v>-0.54347826086956696</v>
      </c>
      <c r="F6803" s="6">
        <v>-0.54347868647923703</v>
      </c>
      <c r="G6803" s="6">
        <v>12.700006999999999</v>
      </c>
      <c r="H6803" s="6">
        <v>29503.7459207459</v>
      </c>
      <c r="I6803" s="6">
        <v>11.5625</v>
      </c>
      <c r="J6803" s="6">
        <v>11.75</v>
      </c>
      <c r="K6803" s="6">
        <v>11.4375</v>
      </c>
      <c r="L6803" s="6">
        <v>26560.839160839099</v>
      </c>
    </row>
    <row r="6804" spans="1:12" ht="15" customHeight="1" x14ac:dyDescent="0.25">
      <c r="A6804" s="5">
        <v>34983</v>
      </c>
      <c r="B6804" s="6">
        <v>11.5</v>
      </c>
      <c r="C6804" s="2">
        <v>11817400</v>
      </c>
      <c r="D6804" s="6">
        <v>-0.4375</v>
      </c>
      <c r="E6804" s="6">
        <v>-3.6649214659685798</v>
      </c>
      <c r="F6804" s="6">
        <v>-3.6649242308621601</v>
      </c>
      <c r="G6804" s="6">
        <v>12.769406</v>
      </c>
      <c r="H6804" s="6">
        <v>29665.515151515101</v>
      </c>
      <c r="I6804" s="6">
        <v>11.875</v>
      </c>
      <c r="J6804" s="6">
        <v>11.9375</v>
      </c>
      <c r="K6804" s="6">
        <v>11.40625</v>
      </c>
      <c r="L6804" s="6">
        <v>26706.526806526799</v>
      </c>
    </row>
    <row r="6805" spans="1:12" ht="15" customHeight="1" x14ac:dyDescent="0.25">
      <c r="A6805" s="5">
        <v>34982</v>
      </c>
      <c r="B6805" s="6">
        <v>11.9375</v>
      </c>
      <c r="C6805" s="2">
        <v>7121200</v>
      </c>
      <c r="D6805" s="6">
        <v>-0.125</v>
      </c>
      <c r="E6805" s="6">
        <v>-1.03626943005181</v>
      </c>
      <c r="F6805" s="6">
        <v>-1.0362702037338101</v>
      </c>
      <c r="G6805" s="6">
        <v>13.255198999999999</v>
      </c>
      <c r="H6805" s="6">
        <v>30797.8997668997</v>
      </c>
      <c r="I6805" s="6">
        <v>11.875</v>
      </c>
      <c r="J6805" s="6">
        <v>12</v>
      </c>
      <c r="K6805" s="6">
        <v>11.8125</v>
      </c>
      <c r="L6805" s="6">
        <v>27726.340326340302</v>
      </c>
    </row>
    <row r="6806" spans="1:12" ht="15" customHeight="1" x14ac:dyDescent="0.25">
      <c r="A6806" s="5">
        <v>34981</v>
      </c>
      <c r="B6806" s="6">
        <v>12.0625</v>
      </c>
      <c r="C6806" s="2">
        <v>4988400</v>
      </c>
      <c r="D6806" s="6">
        <v>0.1875</v>
      </c>
      <c r="E6806" s="6">
        <v>1.57894736842105</v>
      </c>
      <c r="F6806" s="6">
        <v>1.5789408622198999</v>
      </c>
      <c r="G6806" s="6">
        <v>13.393997000000001</v>
      </c>
      <c r="H6806" s="6">
        <v>31121.438228438201</v>
      </c>
      <c r="I6806" s="6">
        <v>11.875</v>
      </c>
      <c r="J6806" s="6">
        <v>12.1875</v>
      </c>
      <c r="K6806" s="6">
        <v>11.8125</v>
      </c>
      <c r="L6806" s="6">
        <v>28017.715617715599</v>
      </c>
    </row>
    <row r="6807" spans="1:12" ht="15" customHeight="1" x14ac:dyDescent="0.25">
      <c r="A6807" s="5">
        <v>34978</v>
      </c>
      <c r="B6807" s="6">
        <v>11.875</v>
      </c>
      <c r="C6807" s="2">
        <v>7079200</v>
      </c>
      <c r="D6807" s="6">
        <v>-6.25E-2</v>
      </c>
      <c r="E6807" s="6">
        <v>-0.52356020942407799</v>
      </c>
      <c r="F6807" s="6">
        <v>-0.52355306019924397</v>
      </c>
      <c r="G6807" s="6">
        <v>13.185801</v>
      </c>
      <c r="H6807" s="6">
        <v>30636.132867132801</v>
      </c>
      <c r="I6807" s="6">
        <v>11.875</v>
      </c>
      <c r="J6807" s="6">
        <v>12</v>
      </c>
      <c r="K6807" s="6">
        <v>11.75</v>
      </c>
      <c r="L6807" s="6">
        <v>27580.652680652602</v>
      </c>
    </row>
    <row r="6808" spans="1:12" ht="15" customHeight="1" x14ac:dyDescent="0.25">
      <c r="A6808" s="5">
        <v>34977</v>
      </c>
      <c r="B6808" s="6">
        <v>11.9375</v>
      </c>
      <c r="C6808" s="2">
        <v>4682800</v>
      </c>
      <c r="D6808" s="6"/>
      <c r="E6808" s="6"/>
      <c r="F6808" s="6"/>
      <c r="G6808" s="6">
        <v>13.255198999999999</v>
      </c>
      <c r="H6808" s="6">
        <v>30797.8997668997</v>
      </c>
      <c r="I6808" s="6">
        <v>11.875</v>
      </c>
      <c r="J6808" s="6">
        <v>12.0625</v>
      </c>
      <c r="K6808" s="6">
        <v>11.8125</v>
      </c>
      <c r="L6808" s="6">
        <v>27726.340326340302</v>
      </c>
    </row>
    <row r="6809" spans="1:12" ht="15" customHeight="1" x14ac:dyDescent="0.25">
      <c r="A6809" s="5">
        <v>34976</v>
      </c>
      <c r="B6809" s="6">
        <v>11.9375</v>
      </c>
      <c r="C6809" s="2">
        <v>6082400</v>
      </c>
      <c r="D6809" s="6">
        <v>-0.1875</v>
      </c>
      <c r="E6809" s="6">
        <v>-1.5463917525773101</v>
      </c>
      <c r="F6809" s="6">
        <v>-1.5463929011669899</v>
      </c>
      <c r="G6809" s="6">
        <v>13.255198999999999</v>
      </c>
      <c r="H6809" s="6">
        <v>30797.8997668997</v>
      </c>
      <c r="I6809" s="6">
        <v>12</v>
      </c>
      <c r="J6809" s="6">
        <v>12.0625</v>
      </c>
      <c r="K6809" s="6">
        <v>11.75</v>
      </c>
      <c r="L6809" s="6">
        <v>27726.340326340302</v>
      </c>
    </row>
    <row r="6810" spans="1:12" ht="15" customHeight="1" x14ac:dyDescent="0.25">
      <c r="A6810" s="5">
        <v>34975</v>
      </c>
      <c r="B6810" s="6">
        <v>12.125</v>
      </c>
      <c r="C6810" s="2">
        <v>5936800</v>
      </c>
      <c r="D6810" s="6">
        <v>-0.25</v>
      </c>
      <c r="E6810" s="6">
        <v>-2.0202020202020199</v>
      </c>
      <c r="F6810" s="6">
        <v>-2.0202034904030199</v>
      </c>
      <c r="G6810" s="6">
        <v>13.463395999999999</v>
      </c>
      <c r="H6810" s="6">
        <v>31283.207459207399</v>
      </c>
      <c r="I6810" s="6">
        <v>12.3125</v>
      </c>
      <c r="J6810" s="6">
        <v>12.375</v>
      </c>
      <c r="K6810" s="6">
        <v>12.125</v>
      </c>
      <c r="L6810" s="6">
        <v>28163.403263403201</v>
      </c>
    </row>
    <row r="6811" spans="1:12" ht="15" customHeight="1" x14ac:dyDescent="0.25">
      <c r="A6811" s="5">
        <v>34974</v>
      </c>
      <c r="B6811" s="6">
        <v>12.375</v>
      </c>
      <c r="C6811" s="2">
        <v>5760800</v>
      </c>
      <c r="D6811" s="6"/>
      <c r="E6811" s="6"/>
      <c r="F6811" s="6"/>
      <c r="G6811" s="6">
        <v>13.740992</v>
      </c>
      <c r="H6811" s="6">
        <v>31930.284382284299</v>
      </c>
      <c r="I6811" s="6">
        <v>12.3125</v>
      </c>
      <c r="J6811" s="6">
        <v>12.4375</v>
      </c>
      <c r="K6811" s="6">
        <v>12.25</v>
      </c>
      <c r="L6811" s="6">
        <v>28746.1538461538</v>
      </c>
    </row>
    <row r="6812" spans="1:12" ht="15" customHeight="1" x14ac:dyDescent="0.25">
      <c r="A6812" s="5">
        <v>34971</v>
      </c>
      <c r="B6812" s="6">
        <v>12.375</v>
      </c>
      <c r="C6812" s="2">
        <v>4754600</v>
      </c>
      <c r="D6812" s="6">
        <v>-0.1875</v>
      </c>
      <c r="E6812" s="6">
        <v>-1.4925373134328399</v>
      </c>
      <c r="F6812" s="6">
        <v>-1.49253838341426</v>
      </c>
      <c r="G6812" s="6">
        <v>13.740992</v>
      </c>
      <c r="H6812" s="6">
        <v>31930.284382284299</v>
      </c>
      <c r="I6812" s="6">
        <v>12.5625</v>
      </c>
      <c r="J6812" s="6">
        <v>12.5625</v>
      </c>
      <c r="K6812" s="6">
        <v>12.3125</v>
      </c>
      <c r="L6812" s="6">
        <v>28746.1538461538</v>
      </c>
    </row>
    <row r="6813" spans="1:12" ht="15" customHeight="1" x14ac:dyDescent="0.25">
      <c r="A6813" s="5">
        <v>34970</v>
      </c>
      <c r="B6813" s="6">
        <v>12.5625</v>
      </c>
      <c r="C6813" s="2">
        <v>4468400</v>
      </c>
      <c r="D6813" s="6">
        <v>0.25</v>
      </c>
      <c r="E6813" s="6">
        <v>2.0304568527918798</v>
      </c>
      <c r="F6813" s="6">
        <v>2.0304583379566701</v>
      </c>
      <c r="G6813" s="6">
        <v>13.949189000000001</v>
      </c>
      <c r="H6813" s="6">
        <v>32415.592074592001</v>
      </c>
      <c r="I6813" s="6">
        <v>12.375</v>
      </c>
      <c r="J6813" s="6">
        <v>12.5625</v>
      </c>
      <c r="K6813" s="6">
        <v>12.3125</v>
      </c>
      <c r="L6813" s="6">
        <v>29183.2167832167</v>
      </c>
    </row>
    <row r="6814" spans="1:12" ht="15" customHeight="1" x14ac:dyDescent="0.25">
      <c r="A6814" s="5">
        <v>34969</v>
      </c>
      <c r="B6814" s="6">
        <v>12.3125</v>
      </c>
      <c r="C6814" s="2">
        <v>4513400</v>
      </c>
      <c r="D6814" s="6">
        <v>-0.1875</v>
      </c>
      <c r="E6814" s="6">
        <v>-1.5</v>
      </c>
      <c r="F6814" s="6">
        <v>-1.50000108070799</v>
      </c>
      <c r="G6814" s="6">
        <v>13.671593</v>
      </c>
      <c r="H6814" s="6">
        <v>31768.515151515101</v>
      </c>
      <c r="I6814" s="6">
        <v>12.375</v>
      </c>
      <c r="J6814" s="6">
        <v>12.5</v>
      </c>
      <c r="K6814" s="6">
        <v>12.3125</v>
      </c>
      <c r="L6814" s="6">
        <v>28600.466200466199</v>
      </c>
    </row>
    <row r="6815" spans="1:12" ht="15" customHeight="1" x14ac:dyDescent="0.25">
      <c r="A6815" s="5">
        <v>34968</v>
      </c>
      <c r="B6815" s="6">
        <v>12.5</v>
      </c>
      <c r="C6815" s="2">
        <v>4810200</v>
      </c>
      <c r="D6815" s="6">
        <v>0.125</v>
      </c>
      <c r="E6815" s="6">
        <v>1.0101010101010099</v>
      </c>
      <c r="F6815" s="6">
        <v>1.0101017452015</v>
      </c>
      <c r="G6815" s="6">
        <v>13.87979</v>
      </c>
      <c r="H6815" s="6">
        <v>32253.8228438228</v>
      </c>
      <c r="I6815" s="6">
        <v>12.5</v>
      </c>
      <c r="J6815" s="6">
        <v>12.625</v>
      </c>
      <c r="K6815" s="6">
        <v>12.4375</v>
      </c>
      <c r="L6815" s="6">
        <v>29037.529137529102</v>
      </c>
    </row>
    <row r="6816" spans="1:12" ht="15" customHeight="1" x14ac:dyDescent="0.25">
      <c r="A6816" s="5">
        <v>34967</v>
      </c>
      <c r="B6816" s="6">
        <v>12.375</v>
      </c>
      <c r="C6816" s="2">
        <v>5062000</v>
      </c>
      <c r="D6816" s="6">
        <v>-0.125</v>
      </c>
      <c r="E6816" s="6">
        <v>-1</v>
      </c>
      <c r="F6816" s="6">
        <v>-1.0000007204719901</v>
      </c>
      <c r="G6816" s="6">
        <v>13.740992</v>
      </c>
      <c r="H6816" s="6">
        <v>31930.284382284299</v>
      </c>
      <c r="I6816" s="6">
        <v>12.5625</v>
      </c>
      <c r="J6816" s="6">
        <v>12.625</v>
      </c>
      <c r="K6816" s="6">
        <v>12.375</v>
      </c>
      <c r="L6816" s="6">
        <v>28746.1538461538</v>
      </c>
    </row>
    <row r="6817" spans="1:12" ht="15" customHeight="1" x14ac:dyDescent="0.25">
      <c r="A6817" s="5">
        <v>34964</v>
      </c>
      <c r="B6817" s="6">
        <v>12.5</v>
      </c>
      <c r="C6817" s="2">
        <v>3874200</v>
      </c>
      <c r="D6817" s="6">
        <v>6.25E-2</v>
      </c>
      <c r="E6817" s="6">
        <v>0.50251256281406098</v>
      </c>
      <c r="F6817" s="6">
        <v>0.50251292667964298</v>
      </c>
      <c r="G6817" s="6">
        <v>13.87979</v>
      </c>
      <c r="H6817" s="6">
        <v>32253.8228438228</v>
      </c>
      <c r="I6817" s="6">
        <v>12.375</v>
      </c>
      <c r="J6817" s="6">
        <v>12.625</v>
      </c>
      <c r="K6817" s="6">
        <v>12.3125</v>
      </c>
      <c r="L6817" s="6">
        <v>29037.529137529102</v>
      </c>
    </row>
    <row r="6818" spans="1:12" ht="15" customHeight="1" x14ac:dyDescent="0.25">
      <c r="A6818" s="5">
        <v>34963</v>
      </c>
      <c r="B6818" s="6">
        <v>12.4375</v>
      </c>
      <c r="C6818" s="2">
        <v>6787400</v>
      </c>
      <c r="D6818" s="6">
        <v>-0.1875</v>
      </c>
      <c r="E6818" s="6">
        <v>-1.48514851485148</v>
      </c>
      <c r="F6818" s="6">
        <v>-1.4851495742652501</v>
      </c>
      <c r="G6818" s="6">
        <v>13.810390999999999</v>
      </c>
      <c r="H6818" s="6">
        <v>32092.053613053598</v>
      </c>
      <c r="I6818" s="6">
        <v>12.5</v>
      </c>
      <c r="J6818" s="6">
        <v>12.5625</v>
      </c>
      <c r="K6818" s="6">
        <v>12.375</v>
      </c>
      <c r="L6818" s="6">
        <v>28891.841491841398</v>
      </c>
    </row>
    <row r="6819" spans="1:12" ht="15" customHeight="1" x14ac:dyDescent="0.25">
      <c r="A6819" s="5">
        <v>34962</v>
      </c>
      <c r="B6819" s="6">
        <v>12.625</v>
      </c>
      <c r="C6819" s="2">
        <v>7059400</v>
      </c>
      <c r="D6819" s="6">
        <v>6.25E-2</v>
      </c>
      <c r="E6819" s="6">
        <v>0.497512437810954</v>
      </c>
      <c r="F6819" s="6">
        <v>0.49751279447141</v>
      </c>
      <c r="G6819" s="6">
        <v>14.018587999999999</v>
      </c>
      <c r="H6819" s="6">
        <v>32577.361305361301</v>
      </c>
      <c r="I6819" s="6">
        <v>12.5</v>
      </c>
      <c r="J6819" s="6">
        <v>12.625</v>
      </c>
      <c r="K6819" s="6">
        <v>12.375</v>
      </c>
      <c r="L6819" s="6">
        <v>29328.9044289044</v>
      </c>
    </row>
    <row r="6820" spans="1:12" ht="15" customHeight="1" x14ac:dyDescent="0.25">
      <c r="A6820" s="5">
        <v>34961</v>
      </c>
      <c r="B6820" s="6">
        <v>12.5625</v>
      </c>
      <c r="C6820" s="2">
        <v>6795000</v>
      </c>
      <c r="D6820" s="6">
        <v>-0.3125</v>
      </c>
      <c r="E6820" s="6">
        <v>-2.4271844660194102</v>
      </c>
      <c r="F6820" s="6">
        <v>-2.42718616380427</v>
      </c>
      <c r="G6820" s="6">
        <v>13.949189000000001</v>
      </c>
      <c r="H6820" s="6">
        <v>32415.592074592001</v>
      </c>
      <c r="I6820" s="6">
        <v>12.8125</v>
      </c>
      <c r="J6820" s="6">
        <v>12.875</v>
      </c>
      <c r="K6820" s="6">
        <v>12.5625</v>
      </c>
      <c r="L6820" s="6">
        <v>29183.2167832167</v>
      </c>
    </row>
    <row r="6821" spans="1:12" ht="15" customHeight="1" x14ac:dyDescent="0.25">
      <c r="A6821" s="5">
        <v>34960</v>
      </c>
      <c r="B6821" s="6">
        <v>12.875</v>
      </c>
      <c r="C6821" s="2">
        <v>3261800</v>
      </c>
      <c r="D6821" s="6">
        <v>6.25E-2</v>
      </c>
      <c r="E6821" s="6">
        <v>0.48780487804877998</v>
      </c>
      <c r="F6821" s="6">
        <v>0.48780522092659501</v>
      </c>
      <c r="G6821" s="6">
        <v>14.296184</v>
      </c>
      <c r="H6821" s="6">
        <v>33224.438228438201</v>
      </c>
      <c r="I6821" s="6">
        <v>12.875</v>
      </c>
      <c r="J6821" s="6">
        <v>12.875</v>
      </c>
      <c r="K6821" s="6">
        <v>12.75</v>
      </c>
      <c r="L6821" s="6">
        <v>29911.655011654999</v>
      </c>
    </row>
    <row r="6822" spans="1:12" ht="15" customHeight="1" x14ac:dyDescent="0.25">
      <c r="A6822" s="5">
        <v>34957</v>
      </c>
      <c r="B6822" s="6">
        <v>12.8125</v>
      </c>
      <c r="C6822" s="2">
        <v>11978000</v>
      </c>
      <c r="D6822" s="6">
        <v>0.125</v>
      </c>
      <c r="E6822" s="6">
        <v>0.98522167487684598</v>
      </c>
      <c r="F6822" s="6">
        <v>0.98522237421143599</v>
      </c>
      <c r="G6822" s="6">
        <v>14.226785</v>
      </c>
      <c r="H6822" s="6">
        <v>33062.668997668901</v>
      </c>
      <c r="I6822" s="6">
        <v>12.875</v>
      </c>
      <c r="J6822" s="6">
        <v>12.9375</v>
      </c>
      <c r="K6822" s="6">
        <v>12.75</v>
      </c>
      <c r="L6822" s="6">
        <v>29765.967365967299</v>
      </c>
    </row>
    <row r="6823" spans="1:12" ht="15" customHeight="1" x14ac:dyDescent="0.25">
      <c r="A6823" s="5">
        <v>34956</v>
      </c>
      <c r="B6823" s="6">
        <v>12.6875</v>
      </c>
      <c r="C6823" s="2">
        <v>7825800</v>
      </c>
      <c r="D6823" s="6">
        <v>-6.25E-2</v>
      </c>
      <c r="E6823" s="6">
        <v>-0.49019607843136997</v>
      </c>
      <c r="F6823" s="6">
        <v>-0.49019642467896801</v>
      </c>
      <c r="G6823" s="6">
        <v>14.087987</v>
      </c>
      <c r="H6823" s="6">
        <v>32739.130536130499</v>
      </c>
      <c r="I6823" s="6">
        <v>12.75</v>
      </c>
      <c r="J6823" s="6">
        <v>12.8125</v>
      </c>
      <c r="K6823" s="6">
        <v>12.6875</v>
      </c>
      <c r="L6823" s="6">
        <v>29474.592074592001</v>
      </c>
    </row>
    <row r="6824" spans="1:12" ht="15" customHeight="1" x14ac:dyDescent="0.25">
      <c r="A6824" s="5">
        <v>34955</v>
      </c>
      <c r="B6824" s="6">
        <v>12.75</v>
      </c>
      <c r="C6824" s="2">
        <v>6568200</v>
      </c>
      <c r="D6824" s="6">
        <v>6.25E-2</v>
      </c>
      <c r="E6824" s="6">
        <v>0.49261083743843398</v>
      </c>
      <c r="F6824" s="6">
        <v>0.49261118710572899</v>
      </c>
      <c r="G6824" s="6">
        <v>14.157386000000001</v>
      </c>
      <c r="H6824" s="6">
        <v>32900.899766899704</v>
      </c>
      <c r="I6824" s="6">
        <v>12.6875</v>
      </c>
      <c r="J6824" s="6">
        <v>12.875</v>
      </c>
      <c r="K6824" s="6">
        <v>12.625</v>
      </c>
      <c r="L6824" s="6">
        <v>29620.279720279701</v>
      </c>
    </row>
    <row r="6825" spans="1:12" ht="15" customHeight="1" x14ac:dyDescent="0.25">
      <c r="A6825" s="5">
        <v>34954</v>
      </c>
      <c r="B6825" s="6">
        <v>12.6875</v>
      </c>
      <c r="C6825" s="2">
        <v>4646200</v>
      </c>
      <c r="D6825" s="6">
        <v>0.125</v>
      </c>
      <c r="E6825" s="6">
        <v>0.99502487562188602</v>
      </c>
      <c r="F6825" s="6">
        <v>0.99502558894284299</v>
      </c>
      <c r="G6825" s="6">
        <v>14.087987</v>
      </c>
      <c r="H6825" s="6">
        <v>32739.130536130499</v>
      </c>
      <c r="I6825" s="6">
        <v>12.625</v>
      </c>
      <c r="J6825" s="6">
        <v>12.6875</v>
      </c>
      <c r="K6825" s="6">
        <v>12.5625</v>
      </c>
      <c r="L6825" s="6">
        <v>29474.592074592001</v>
      </c>
    </row>
    <row r="6826" spans="1:12" ht="15" customHeight="1" x14ac:dyDescent="0.25">
      <c r="A6826" s="5">
        <v>34953</v>
      </c>
      <c r="B6826" s="6">
        <v>12.5625</v>
      </c>
      <c r="C6826" s="2">
        <v>6743000</v>
      </c>
      <c r="D6826" s="6">
        <v>0.1875</v>
      </c>
      <c r="E6826" s="6">
        <v>1.51515151515151</v>
      </c>
      <c r="F6826" s="6">
        <v>1.5151526178022601</v>
      </c>
      <c r="G6826" s="6">
        <v>13.949189000000001</v>
      </c>
      <c r="H6826" s="6">
        <v>32415.592074592001</v>
      </c>
      <c r="I6826" s="6">
        <v>12.4375</v>
      </c>
      <c r="J6826" s="6">
        <v>12.5625</v>
      </c>
      <c r="K6826" s="6">
        <v>12.375</v>
      </c>
      <c r="L6826" s="6">
        <v>29183.2167832167</v>
      </c>
    </row>
    <row r="6827" spans="1:12" ht="15" customHeight="1" x14ac:dyDescent="0.25">
      <c r="A6827" s="5">
        <v>34950</v>
      </c>
      <c r="B6827" s="6">
        <v>12.375</v>
      </c>
      <c r="C6827" s="2">
        <v>8121400</v>
      </c>
      <c r="D6827" s="6">
        <v>-0.125</v>
      </c>
      <c r="E6827" s="6">
        <v>-1</v>
      </c>
      <c r="F6827" s="6">
        <v>-1.0000007204719901</v>
      </c>
      <c r="G6827" s="6">
        <v>13.740992</v>
      </c>
      <c r="H6827" s="6">
        <v>31930.284382284299</v>
      </c>
      <c r="I6827" s="6">
        <v>12.5</v>
      </c>
      <c r="J6827" s="6">
        <v>12.5625</v>
      </c>
      <c r="K6827" s="6">
        <v>12.3125</v>
      </c>
      <c r="L6827" s="6">
        <v>28746.1538461538</v>
      </c>
    </row>
    <row r="6828" spans="1:12" ht="15" customHeight="1" x14ac:dyDescent="0.25">
      <c r="A6828" s="5">
        <v>34949</v>
      </c>
      <c r="B6828" s="6">
        <v>12.5</v>
      </c>
      <c r="C6828" s="2">
        <v>5883200</v>
      </c>
      <c r="D6828" s="6">
        <v>0.125</v>
      </c>
      <c r="E6828" s="6">
        <v>1.0101010101010099</v>
      </c>
      <c r="F6828" s="6">
        <v>1.0101017452015</v>
      </c>
      <c r="G6828" s="6">
        <v>13.87979</v>
      </c>
      <c r="H6828" s="6">
        <v>32253.8228438228</v>
      </c>
      <c r="I6828" s="6">
        <v>12.4375</v>
      </c>
      <c r="J6828" s="6">
        <v>12.5625</v>
      </c>
      <c r="K6828" s="6">
        <v>12.375</v>
      </c>
      <c r="L6828" s="6">
        <v>29037.529137529102</v>
      </c>
    </row>
    <row r="6829" spans="1:12" ht="15" customHeight="1" x14ac:dyDescent="0.25">
      <c r="A6829" s="5">
        <v>34948</v>
      </c>
      <c r="B6829" s="6">
        <v>12.375</v>
      </c>
      <c r="C6829" s="2">
        <v>8227400</v>
      </c>
      <c r="D6829" s="6">
        <v>-6.25E-2</v>
      </c>
      <c r="E6829" s="6">
        <v>-0.50251256281407197</v>
      </c>
      <c r="F6829" s="6">
        <v>-0.502512926679621</v>
      </c>
      <c r="G6829" s="6">
        <v>13.740992</v>
      </c>
      <c r="H6829" s="6">
        <v>31930.284382284299</v>
      </c>
      <c r="I6829" s="6">
        <v>12.5</v>
      </c>
      <c r="J6829" s="6">
        <v>12.5625</v>
      </c>
      <c r="K6829" s="6">
        <v>12.375</v>
      </c>
      <c r="L6829" s="6">
        <v>28746.1538461538</v>
      </c>
    </row>
    <row r="6830" spans="1:12" ht="15" customHeight="1" x14ac:dyDescent="0.25">
      <c r="A6830" s="5">
        <v>34947</v>
      </c>
      <c r="B6830" s="6">
        <v>12.4375</v>
      </c>
      <c r="C6830" s="2">
        <v>6200000</v>
      </c>
      <c r="D6830" s="6"/>
      <c r="E6830" s="6"/>
      <c r="F6830" s="6"/>
      <c r="G6830" s="6">
        <v>13.810390999999999</v>
      </c>
      <c r="H6830" s="6">
        <v>32092.053613053598</v>
      </c>
      <c r="I6830" s="6">
        <v>12.375</v>
      </c>
      <c r="J6830" s="6">
        <v>12.5625</v>
      </c>
      <c r="K6830" s="6">
        <v>12.375</v>
      </c>
      <c r="L6830" s="6">
        <v>28891.841491841398</v>
      </c>
    </row>
    <row r="6831" spans="1:12" ht="15" customHeight="1" x14ac:dyDescent="0.25">
      <c r="A6831" s="5">
        <v>34943</v>
      </c>
      <c r="B6831" s="6">
        <v>12.4375</v>
      </c>
      <c r="C6831" s="2">
        <v>3825800</v>
      </c>
      <c r="D6831" s="6">
        <v>0.1875</v>
      </c>
      <c r="E6831" s="6">
        <v>1.53061224489796</v>
      </c>
      <c r="F6831" s="6">
        <v>1.5306133701666</v>
      </c>
      <c r="G6831" s="6">
        <v>13.810390999999999</v>
      </c>
      <c r="H6831" s="6">
        <v>32092.053613053598</v>
      </c>
      <c r="I6831" s="6">
        <v>12.3125</v>
      </c>
      <c r="J6831" s="6">
        <v>12.4375</v>
      </c>
      <c r="K6831" s="6">
        <v>12.3125</v>
      </c>
      <c r="L6831" s="6">
        <v>28891.841491841398</v>
      </c>
    </row>
    <row r="6832" spans="1:12" ht="15" customHeight="1" x14ac:dyDescent="0.25">
      <c r="A6832" s="5">
        <v>34942</v>
      </c>
      <c r="B6832" s="6">
        <v>12.25</v>
      </c>
      <c r="C6832" s="2">
        <v>3531200</v>
      </c>
      <c r="D6832" s="6">
        <v>-0.25</v>
      </c>
      <c r="E6832" s="6">
        <v>-2</v>
      </c>
      <c r="F6832" s="6">
        <v>-1.7999972710578001</v>
      </c>
      <c r="G6832" s="6">
        <v>13.602194000000001</v>
      </c>
      <c r="H6832" s="6">
        <v>31606.7459207459</v>
      </c>
      <c r="I6832" s="6">
        <v>12.4375</v>
      </c>
      <c r="J6832" s="6">
        <v>12.5</v>
      </c>
      <c r="K6832" s="6">
        <v>12.25</v>
      </c>
      <c r="L6832" s="6">
        <v>28454.778554778499</v>
      </c>
    </row>
    <row r="6833" spans="1:12" ht="15" customHeight="1" x14ac:dyDescent="0.25">
      <c r="A6833" s="5">
        <v>34941</v>
      </c>
      <c r="B6833" s="6">
        <v>12.5</v>
      </c>
      <c r="C6833" s="2">
        <v>19008800</v>
      </c>
      <c r="D6833" s="6">
        <v>-6.25E-2</v>
      </c>
      <c r="E6833" s="6">
        <v>-0.49751243781094301</v>
      </c>
      <c r="F6833" s="6">
        <v>-0.49750811341148199</v>
      </c>
      <c r="G6833" s="6">
        <v>13.851521</v>
      </c>
      <c r="H6833" s="6">
        <v>32187.927738927701</v>
      </c>
      <c r="I6833" s="6">
        <v>12.625</v>
      </c>
      <c r="J6833" s="6">
        <v>12.6875</v>
      </c>
      <c r="K6833" s="6">
        <v>12.375</v>
      </c>
      <c r="L6833" s="6">
        <v>29037.529137529102</v>
      </c>
    </row>
    <row r="6834" spans="1:12" ht="15" customHeight="1" x14ac:dyDescent="0.25">
      <c r="A6834" s="5">
        <v>34940</v>
      </c>
      <c r="B6834" s="6">
        <v>12.5625</v>
      </c>
      <c r="C6834" s="2">
        <v>5402200</v>
      </c>
      <c r="D6834" s="6">
        <v>0.3125</v>
      </c>
      <c r="E6834" s="6">
        <v>2.5510204081632599</v>
      </c>
      <c r="F6834" s="6">
        <v>2.5510127783060201</v>
      </c>
      <c r="G6834" s="6">
        <v>13.920778</v>
      </c>
      <c r="H6834" s="6">
        <v>32349.365967365899</v>
      </c>
      <c r="I6834" s="6">
        <v>12.3125</v>
      </c>
      <c r="J6834" s="6">
        <v>12.6875</v>
      </c>
      <c r="K6834" s="6">
        <v>12.3125</v>
      </c>
      <c r="L6834" s="6">
        <v>29183.2167832167</v>
      </c>
    </row>
    <row r="6835" spans="1:12" ht="15" customHeight="1" x14ac:dyDescent="0.25">
      <c r="A6835" s="5">
        <v>34939</v>
      </c>
      <c r="B6835" s="6">
        <v>12.25</v>
      </c>
      <c r="C6835" s="2">
        <v>4751400</v>
      </c>
      <c r="D6835" s="6">
        <v>-0.3125</v>
      </c>
      <c r="E6835" s="6">
        <v>-2.4875621890547199</v>
      </c>
      <c r="F6835" s="6">
        <v>-2.4875549340704999</v>
      </c>
      <c r="G6835" s="6">
        <v>13.574491</v>
      </c>
      <c r="H6835" s="6">
        <v>31542.1701631701</v>
      </c>
      <c r="I6835" s="6">
        <v>12.6875</v>
      </c>
      <c r="J6835" s="6">
        <v>12.8125</v>
      </c>
      <c r="K6835" s="6">
        <v>12.1875</v>
      </c>
      <c r="L6835" s="6">
        <v>28454.778554778499</v>
      </c>
    </row>
    <row r="6836" spans="1:12" ht="15" customHeight="1" x14ac:dyDescent="0.25">
      <c r="A6836" s="5">
        <v>34936</v>
      </c>
      <c r="B6836" s="6">
        <v>12.5625</v>
      </c>
      <c r="C6836" s="2">
        <v>4299400</v>
      </c>
      <c r="D6836" s="6">
        <v>0.25</v>
      </c>
      <c r="E6836" s="6">
        <v>2.0304568527918798</v>
      </c>
      <c r="F6836" s="6">
        <v>2.0304538019904701</v>
      </c>
      <c r="G6836" s="6">
        <v>13.920778</v>
      </c>
      <c r="H6836" s="6">
        <v>32349.365967365899</v>
      </c>
      <c r="I6836" s="6">
        <v>12.375</v>
      </c>
      <c r="J6836" s="6">
        <v>12.625</v>
      </c>
      <c r="K6836" s="6">
        <v>12.3125</v>
      </c>
      <c r="L6836" s="6">
        <v>29183.2167832167</v>
      </c>
    </row>
    <row r="6837" spans="1:12" ht="15" customHeight="1" x14ac:dyDescent="0.25">
      <c r="A6837" s="5">
        <v>34935</v>
      </c>
      <c r="B6837" s="6">
        <v>12.3125</v>
      </c>
      <c r="C6837" s="2">
        <v>4735600</v>
      </c>
      <c r="D6837" s="6">
        <v>-6.25E-2</v>
      </c>
      <c r="E6837" s="6">
        <v>-0.50505050505050797</v>
      </c>
      <c r="F6837" s="6">
        <v>-0.50505337779330695</v>
      </c>
      <c r="G6837" s="6">
        <v>13.643748</v>
      </c>
      <c r="H6837" s="6">
        <v>31703.608391608301</v>
      </c>
      <c r="I6837" s="6">
        <v>12.5</v>
      </c>
      <c r="J6837" s="6">
        <v>12.5625</v>
      </c>
      <c r="K6837" s="6">
        <v>12.3125</v>
      </c>
      <c r="L6837" s="6">
        <v>28600.466200466199</v>
      </c>
    </row>
    <row r="6838" spans="1:12" ht="15" customHeight="1" x14ac:dyDescent="0.25">
      <c r="A6838" s="5">
        <v>34934</v>
      </c>
      <c r="B6838" s="6">
        <v>12.375</v>
      </c>
      <c r="C6838" s="2">
        <v>6252600</v>
      </c>
      <c r="D6838" s="6">
        <v>-0.25</v>
      </c>
      <c r="E6838" s="6">
        <v>-1.98019801980198</v>
      </c>
      <c r="F6838" s="6">
        <v>-1.9801950473894401</v>
      </c>
      <c r="G6838" s="6">
        <v>13.713006</v>
      </c>
      <c r="H6838" s="6">
        <v>31865.048951048899</v>
      </c>
      <c r="I6838" s="6">
        <v>12.6875</v>
      </c>
      <c r="J6838" s="6">
        <v>12.75</v>
      </c>
      <c r="K6838" s="6">
        <v>12.3125</v>
      </c>
      <c r="L6838" s="6">
        <v>28746.1538461538</v>
      </c>
    </row>
    <row r="6839" spans="1:12" ht="15" customHeight="1" x14ac:dyDescent="0.25">
      <c r="A6839" s="5">
        <v>34933</v>
      </c>
      <c r="B6839" s="6">
        <v>12.625</v>
      </c>
      <c r="C6839" s="2">
        <v>4868000</v>
      </c>
      <c r="D6839" s="6">
        <v>-6.25E-2</v>
      </c>
      <c r="E6839" s="6">
        <v>-0.49261083743842299</v>
      </c>
      <c r="F6839" s="6">
        <v>-0.49261364048578299</v>
      </c>
      <c r="G6839" s="6">
        <v>13.990036</v>
      </c>
      <c r="H6839" s="6">
        <v>32510.8065268065</v>
      </c>
      <c r="I6839" s="6">
        <v>12.625</v>
      </c>
      <c r="J6839" s="6">
        <v>12.875</v>
      </c>
      <c r="K6839" s="6">
        <v>12.625</v>
      </c>
      <c r="L6839" s="6">
        <v>29328.9044289044</v>
      </c>
    </row>
    <row r="6840" spans="1:12" ht="15" customHeight="1" x14ac:dyDescent="0.25">
      <c r="A6840" s="5">
        <v>34932</v>
      </c>
      <c r="B6840" s="6">
        <v>12.6875</v>
      </c>
      <c r="C6840" s="2">
        <v>4592400</v>
      </c>
      <c r="D6840" s="6">
        <v>6.25E-2</v>
      </c>
      <c r="E6840" s="6">
        <v>0.49504950495049499</v>
      </c>
      <c r="F6840" s="6">
        <v>0.49505233581956798</v>
      </c>
      <c r="G6840" s="6">
        <v>14.059294</v>
      </c>
      <c r="H6840" s="6">
        <v>32672.247086247</v>
      </c>
      <c r="I6840" s="6">
        <v>12.75</v>
      </c>
      <c r="J6840" s="6">
        <v>12.875</v>
      </c>
      <c r="K6840" s="6">
        <v>12.6875</v>
      </c>
      <c r="L6840" s="6">
        <v>29474.592074592001</v>
      </c>
    </row>
    <row r="6841" spans="1:12" ht="15" customHeight="1" x14ac:dyDescent="0.25">
      <c r="A6841" s="5">
        <v>34929</v>
      </c>
      <c r="B6841" s="6">
        <v>12.625</v>
      </c>
      <c r="C6841" s="2">
        <v>6779200</v>
      </c>
      <c r="D6841" s="6"/>
      <c r="E6841" s="6"/>
      <c r="F6841" s="6"/>
      <c r="G6841" s="6">
        <v>13.990036</v>
      </c>
      <c r="H6841" s="6">
        <v>32510.8065268065</v>
      </c>
      <c r="I6841" s="6">
        <v>12.6875</v>
      </c>
      <c r="J6841" s="6">
        <v>12.8125</v>
      </c>
      <c r="K6841" s="6">
        <v>12.625</v>
      </c>
      <c r="L6841" s="6">
        <v>29328.9044289044</v>
      </c>
    </row>
    <row r="6842" spans="1:12" ht="15" customHeight="1" x14ac:dyDescent="0.25">
      <c r="A6842" s="5">
        <v>34928</v>
      </c>
      <c r="B6842" s="6">
        <v>12.625</v>
      </c>
      <c r="C6842" s="2">
        <v>4545000</v>
      </c>
      <c r="D6842" s="6"/>
      <c r="E6842" s="6"/>
      <c r="F6842" s="6"/>
      <c r="G6842" s="6">
        <v>13.990036</v>
      </c>
      <c r="H6842" s="6">
        <v>32510.8065268065</v>
      </c>
      <c r="I6842" s="6">
        <v>12.6875</v>
      </c>
      <c r="J6842" s="6">
        <v>12.8125</v>
      </c>
      <c r="K6842" s="6">
        <v>12.5625</v>
      </c>
      <c r="L6842" s="6">
        <v>29328.9044289044</v>
      </c>
    </row>
    <row r="6843" spans="1:12" ht="15" customHeight="1" x14ac:dyDescent="0.25">
      <c r="A6843" s="5">
        <v>34927</v>
      </c>
      <c r="B6843" s="6">
        <v>12.625</v>
      </c>
      <c r="C6843" s="2">
        <v>7457000</v>
      </c>
      <c r="D6843" s="6">
        <v>0.25</v>
      </c>
      <c r="E6843" s="6">
        <v>2.0202020202020101</v>
      </c>
      <c r="F6843" s="6">
        <v>2.0201989264789999</v>
      </c>
      <c r="G6843" s="6">
        <v>13.990036</v>
      </c>
      <c r="H6843" s="6">
        <v>32510.8065268065</v>
      </c>
      <c r="I6843" s="6">
        <v>12.375</v>
      </c>
      <c r="J6843" s="6">
        <v>12.8125</v>
      </c>
      <c r="K6843" s="6">
        <v>12.3125</v>
      </c>
      <c r="L6843" s="6">
        <v>29328.9044289044</v>
      </c>
    </row>
    <row r="6844" spans="1:12" ht="15" customHeight="1" x14ac:dyDescent="0.25">
      <c r="A6844" s="5">
        <v>34926</v>
      </c>
      <c r="B6844" s="6">
        <v>12.375</v>
      </c>
      <c r="C6844" s="2">
        <v>8097800</v>
      </c>
      <c r="D6844" s="6">
        <v>6.25E-2</v>
      </c>
      <c r="E6844" s="6">
        <v>0.50761421319795996</v>
      </c>
      <c r="F6844" s="6">
        <v>0.50761711517979202</v>
      </c>
      <c r="G6844" s="6">
        <v>13.713006</v>
      </c>
      <c r="H6844" s="6">
        <v>31865.048951048899</v>
      </c>
      <c r="I6844" s="6">
        <v>12.3125</v>
      </c>
      <c r="J6844" s="6">
        <v>12.375</v>
      </c>
      <c r="K6844" s="6">
        <v>12.125</v>
      </c>
      <c r="L6844" s="6">
        <v>28746.1538461538</v>
      </c>
    </row>
    <row r="6845" spans="1:12" ht="15" customHeight="1" x14ac:dyDescent="0.25">
      <c r="A6845" s="5">
        <v>34925</v>
      </c>
      <c r="B6845" s="6">
        <v>12.3125</v>
      </c>
      <c r="C6845" s="2">
        <v>5168800</v>
      </c>
      <c r="D6845" s="6">
        <v>-6.25E-2</v>
      </c>
      <c r="E6845" s="6">
        <v>-0.50505050505050797</v>
      </c>
      <c r="F6845" s="6">
        <v>-0.50505337779330695</v>
      </c>
      <c r="G6845" s="6">
        <v>13.643748</v>
      </c>
      <c r="H6845" s="6">
        <v>31703.608391608301</v>
      </c>
      <c r="I6845" s="6">
        <v>12.375</v>
      </c>
      <c r="J6845" s="6">
        <v>12.5</v>
      </c>
      <c r="K6845" s="6">
        <v>12.1875</v>
      </c>
      <c r="L6845" s="6">
        <v>28600.466200466199</v>
      </c>
    </row>
    <row r="6846" spans="1:12" ht="15" customHeight="1" x14ac:dyDescent="0.25">
      <c r="A6846" s="5">
        <v>34922</v>
      </c>
      <c r="B6846" s="6">
        <v>12.375</v>
      </c>
      <c r="C6846" s="2">
        <v>3463400</v>
      </c>
      <c r="D6846" s="6">
        <v>-6.25E-2</v>
      </c>
      <c r="E6846" s="6">
        <v>-0.50251256281407197</v>
      </c>
      <c r="F6846" s="6">
        <v>-0.50251540675755302</v>
      </c>
      <c r="G6846" s="6">
        <v>13.713006</v>
      </c>
      <c r="H6846" s="6">
        <v>31865.048951048899</v>
      </c>
      <c r="I6846" s="6">
        <v>12.375</v>
      </c>
      <c r="J6846" s="6">
        <v>12.5</v>
      </c>
      <c r="K6846" s="6">
        <v>12.375</v>
      </c>
      <c r="L6846" s="6">
        <v>28746.1538461538</v>
      </c>
    </row>
    <row r="6847" spans="1:12" ht="15" customHeight="1" x14ac:dyDescent="0.25">
      <c r="A6847" s="5">
        <v>34921</v>
      </c>
      <c r="B6847" s="6">
        <v>12.4375</v>
      </c>
      <c r="C6847" s="2">
        <v>5061800</v>
      </c>
      <c r="D6847" s="6">
        <v>-6.25E-2</v>
      </c>
      <c r="E6847" s="6">
        <v>-0.5</v>
      </c>
      <c r="F6847" s="6">
        <v>-0.49999563224861698</v>
      </c>
      <c r="G6847" s="6">
        <v>13.782264</v>
      </c>
      <c r="H6847" s="6">
        <v>32026.4895104895</v>
      </c>
      <c r="I6847" s="6">
        <v>12.5625</v>
      </c>
      <c r="J6847" s="6">
        <v>12.6875</v>
      </c>
      <c r="K6847" s="6">
        <v>12.375</v>
      </c>
      <c r="L6847" s="6">
        <v>28891.841491841398</v>
      </c>
    </row>
    <row r="6848" spans="1:12" ht="15" customHeight="1" x14ac:dyDescent="0.25">
      <c r="A6848" s="5">
        <v>34920</v>
      </c>
      <c r="B6848" s="6">
        <v>12.5</v>
      </c>
      <c r="C6848" s="2">
        <v>4819800</v>
      </c>
      <c r="D6848" s="6">
        <v>-0.25</v>
      </c>
      <c r="E6848" s="6">
        <v>-1.9607843137254899</v>
      </c>
      <c r="F6848" s="6">
        <v>-1.96078486885227</v>
      </c>
      <c r="G6848" s="6">
        <v>13.851521</v>
      </c>
      <c r="H6848" s="6">
        <v>32187.927738927701</v>
      </c>
      <c r="I6848" s="6">
        <v>12.75</v>
      </c>
      <c r="J6848" s="6">
        <v>12.75</v>
      </c>
      <c r="K6848" s="6">
        <v>12.4375</v>
      </c>
      <c r="L6848" s="6">
        <v>29037.529137529102</v>
      </c>
    </row>
    <row r="6849" spans="1:12" ht="15" customHeight="1" x14ac:dyDescent="0.25">
      <c r="A6849" s="5">
        <v>34919</v>
      </c>
      <c r="B6849" s="6">
        <v>12.75</v>
      </c>
      <c r="C6849" s="2">
        <v>3411000</v>
      </c>
      <c r="D6849" s="6">
        <v>6.25E-2</v>
      </c>
      <c r="E6849" s="6">
        <v>0.49261083743843398</v>
      </c>
      <c r="F6849" s="6">
        <v>0.49261008411944901</v>
      </c>
      <c r="G6849" s="6">
        <v>14.1285515</v>
      </c>
      <c r="H6849" s="6">
        <v>32833.686480186399</v>
      </c>
      <c r="I6849" s="6">
        <v>12.8125</v>
      </c>
      <c r="J6849" s="6">
        <v>12.875</v>
      </c>
      <c r="K6849" s="6">
        <v>12.5</v>
      </c>
      <c r="L6849" s="6">
        <v>29620.279720279701</v>
      </c>
    </row>
    <row r="6850" spans="1:12" ht="15" customHeight="1" x14ac:dyDescent="0.25">
      <c r="A6850" s="5">
        <v>34918</v>
      </c>
      <c r="B6850" s="6">
        <v>12.6875</v>
      </c>
      <c r="C6850" s="2">
        <v>5282800</v>
      </c>
      <c r="D6850" s="6">
        <v>-0.125</v>
      </c>
      <c r="E6850" s="6">
        <v>-0.97560975609756095</v>
      </c>
      <c r="F6850" s="6">
        <v>-0.97560827871399003</v>
      </c>
      <c r="G6850" s="6">
        <v>14.059294</v>
      </c>
      <c r="H6850" s="6">
        <v>32672.247086247</v>
      </c>
      <c r="I6850" s="6">
        <v>12.875</v>
      </c>
      <c r="J6850" s="6">
        <v>12.875</v>
      </c>
      <c r="K6850" s="6">
        <v>12.4375</v>
      </c>
      <c r="L6850" s="6">
        <v>29474.592074592001</v>
      </c>
    </row>
    <row r="6851" spans="1:12" ht="15" customHeight="1" x14ac:dyDescent="0.25">
      <c r="A6851" s="5">
        <v>34915</v>
      </c>
      <c r="B6851" s="6">
        <v>12.8125</v>
      </c>
      <c r="C6851" s="2">
        <v>3551400</v>
      </c>
      <c r="D6851" s="6">
        <v>6.25E-2</v>
      </c>
      <c r="E6851" s="6">
        <v>0.49019607843136997</v>
      </c>
      <c r="F6851" s="6">
        <v>0.49019533247975899</v>
      </c>
      <c r="G6851" s="6">
        <v>14.197808999999999</v>
      </c>
      <c r="H6851" s="6">
        <v>32995.125874125799</v>
      </c>
      <c r="I6851" s="6">
        <v>12.8125</v>
      </c>
      <c r="J6851" s="6">
        <v>12.9375</v>
      </c>
      <c r="K6851" s="6">
        <v>12.75</v>
      </c>
      <c r="L6851" s="6">
        <v>29765.967365967299</v>
      </c>
    </row>
    <row r="6852" spans="1:12" ht="15" customHeight="1" x14ac:dyDescent="0.25">
      <c r="A6852" s="5">
        <v>34914</v>
      </c>
      <c r="B6852" s="6">
        <v>12.75</v>
      </c>
      <c r="C6852" s="2">
        <v>4953600</v>
      </c>
      <c r="D6852" s="6">
        <v>-0.1875</v>
      </c>
      <c r="E6852" s="6">
        <v>-1.4492753623188299</v>
      </c>
      <c r="F6852" s="6">
        <v>-1.44927318885929</v>
      </c>
      <c r="G6852" s="6">
        <v>14.1285515</v>
      </c>
      <c r="H6852" s="6">
        <v>32833.686480186399</v>
      </c>
      <c r="I6852" s="6">
        <v>12.6875</v>
      </c>
      <c r="J6852" s="6">
        <v>12.8125</v>
      </c>
      <c r="K6852" s="6">
        <v>12.5625</v>
      </c>
      <c r="L6852" s="6">
        <v>29620.279720279701</v>
      </c>
    </row>
    <row r="6853" spans="1:12" ht="15" customHeight="1" x14ac:dyDescent="0.25">
      <c r="A6853" s="5">
        <v>34913</v>
      </c>
      <c r="B6853" s="6">
        <v>12.9375</v>
      </c>
      <c r="C6853" s="2">
        <v>5974400</v>
      </c>
      <c r="D6853" s="6">
        <v>-6.25E-2</v>
      </c>
      <c r="E6853" s="6">
        <v>-0.48076923076922901</v>
      </c>
      <c r="F6853" s="6">
        <v>-0.48076505904205402</v>
      </c>
      <c r="G6853" s="6">
        <v>14.336323999999999</v>
      </c>
      <c r="H6853" s="6">
        <v>33318.004662004598</v>
      </c>
      <c r="I6853" s="6">
        <v>13.125</v>
      </c>
      <c r="J6853" s="6">
        <v>13.25</v>
      </c>
      <c r="K6853" s="6">
        <v>12.75</v>
      </c>
      <c r="L6853" s="6">
        <v>30057.3426573426</v>
      </c>
    </row>
    <row r="6854" spans="1:12" ht="15" customHeight="1" x14ac:dyDescent="0.25">
      <c r="A6854" s="5">
        <v>34912</v>
      </c>
      <c r="B6854" s="6">
        <v>13</v>
      </c>
      <c r="C6854" s="2">
        <v>6460200</v>
      </c>
      <c r="D6854" s="6">
        <v>-0.3125</v>
      </c>
      <c r="E6854" s="6">
        <v>-2.3474178403755799</v>
      </c>
      <c r="F6854" s="6">
        <v>-2.3474244282250298</v>
      </c>
      <c r="G6854" s="6">
        <v>14.405581</v>
      </c>
      <c r="H6854" s="6">
        <v>33479.442890442799</v>
      </c>
      <c r="I6854" s="6">
        <v>13.3125</v>
      </c>
      <c r="J6854" s="6">
        <v>13.3125</v>
      </c>
      <c r="K6854" s="6">
        <v>12.9375</v>
      </c>
      <c r="L6854" s="6">
        <v>30203.0303030303</v>
      </c>
    </row>
    <row r="6855" spans="1:12" ht="15" customHeight="1" x14ac:dyDescent="0.25">
      <c r="A6855" s="5">
        <v>34911</v>
      </c>
      <c r="B6855" s="6">
        <v>13.3125</v>
      </c>
      <c r="C6855" s="2">
        <v>4405800</v>
      </c>
      <c r="D6855" s="6"/>
      <c r="E6855" s="6"/>
      <c r="F6855" s="6"/>
      <c r="G6855" s="6">
        <v>14.75187</v>
      </c>
      <c r="H6855" s="6">
        <v>34286.643356643297</v>
      </c>
      <c r="I6855" s="6">
        <v>13.375</v>
      </c>
      <c r="J6855" s="6">
        <v>13.375</v>
      </c>
      <c r="K6855" s="6">
        <v>13.1875</v>
      </c>
      <c r="L6855" s="6">
        <v>30931.468531468501</v>
      </c>
    </row>
    <row r="6856" spans="1:12" ht="15" customHeight="1" x14ac:dyDescent="0.25">
      <c r="A6856" s="5">
        <v>34908</v>
      </c>
      <c r="B6856" s="6">
        <v>13.3125</v>
      </c>
      <c r="C6856" s="2">
        <v>3731800</v>
      </c>
      <c r="D6856" s="6">
        <v>-0.25</v>
      </c>
      <c r="E6856" s="6">
        <v>-1.84331797235023</v>
      </c>
      <c r="F6856" s="6">
        <v>-1.8433152126902099</v>
      </c>
      <c r="G6856" s="6">
        <v>14.75187</v>
      </c>
      <c r="H6856" s="6">
        <v>34286.643356643297</v>
      </c>
      <c r="I6856" s="6">
        <v>13.5625</v>
      </c>
      <c r="J6856" s="6">
        <v>13.625</v>
      </c>
      <c r="K6856" s="6">
        <v>13.3125</v>
      </c>
      <c r="L6856" s="6">
        <v>30931.468531468501</v>
      </c>
    </row>
    <row r="6857" spans="1:12" ht="15" customHeight="1" x14ac:dyDescent="0.25">
      <c r="A6857" s="5">
        <v>34907</v>
      </c>
      <c r="B6857" s="6">
        <v>13.5625</v>
      </c>
      <c r="C6857" s="2">
        <v>3126600</v>
      </c>
      <c r="D6857" s="6">
        <v>0.125</v>
      </c>
      <c r="E6857" s="6">
        <v>0.93023255813953198</v>
      </c>
      <c r="F6857" s="6">
        <v>0.93023115251888999</v>
      </c>
      <c r="G6857" s="6">
        <v>15.0289</v>
      </c>
      <c r="H6857" s="6">
        <v>34932.400932400902</v>
      </c>
      <c r="I6857" s="6">
        <v>13.5</v>
      </c>
      <c r="J6857" s="6">
        <v>13.625</v>
      </c>
      <c r="K6857" s="6">
        <v>13.4375</v>
      </c>
      <c r="L6857" s="6">
        <v>31514.2191142191</v>
      </c>
    </row>
    <row r="6858" spans="1:12" ht="15" customHeight="1" x14ac:dyDescent="0.25">
      <c r="A6858" s="5">
        <v>34906</v>
      </c>
      <c r="B6858" s="6">
        <v>13.4375</v>
      </c>
      <c r="C6858" s="2">
        <v>4693000</v>
      </c>
      <c r="D6858" s="6">
        <v>-6.25E-2</v>
      </c>
      <c r="E6858" s="6">
        <v>-0.46296296296296502</v>
      </c>
      <c r="F6858" s="6">
        <v>-0.462958939792812</v>
      </c>
      <c r="G6858" s="6">
        <v>14.890385</v>
      </c>
      <c r="H6858" s="6">
        <v>34609.522144522103</v>
      </c>
      <c r="I6858" s="6">
        <v>13.5</v>
      </c>
      <c r="J6858" s="6">
        <v>13.5625</v>
      </c>
      <c r="K6858" s="6">
        <v>13.4375</v>
      </c>
      <c r="L6858" s="6">
        <v>31222.843822843799</v>
      </c>
    </row>
    <row r="6859" spans="1:12" ht="15" customHeight="1" x14ac:dyDescent="0.25">
      <c r="A6859" s="5">
        <v>34905</v>
      </c>
      <c r="B6859" s="6">
        <v>13.5</v>
      </c>
      <c r="C6859" s="2">
        <v>4160200</v>
      </c>
      <c r="D6859" s="6"/>
      <c r="E6859" s="6"/>
      <c r="F6859" s="6"/>
      <c r="G6859" s="6">
        <v>14.959642000000001</v>
      </c>
      <c r="H6859" s="6">
        <v>34770.960372960297</v>
      </c>
      <c r="I6859" s="6">
        <v>13.5</v>
      </c>
      <c r="J6859" s="6">
        <v>13.625</v>
      </c>
      <c r="K6859" s="6">
        <v>13.375</v>
      </c>
      <c r="L6859" s="6">
        <v>31368.531468531401</v>
      </c>
    </row>
    <row r="6860" spans="1:12" ht="15" customHeight="1" x14ac:dyDescent="0.25">
      <c r="A6860" s="5">
        <v>34904</v>
      </c>
      <c r="B6860" s="6">
        <v>13.5</v>
      </c>
      <c r="C6860" s="2">
        <v>4997000</v>
      </c>
      <c r="D6860" s="6">
        <v>-0.25</v>
      </c>
      <c r="E6860" s="6">
        <v>-1.8181818181818099</v>
      </c>
      <c r="F6860" s="6">
        <v>-1.81818563672002</v>
      </c>
      <c r="G6860" s="6">
        <v>14.959642000000001</v>
      </c>
      <c r="H6860" s="6">
        <v>34770.960372960297</v>
      </c>
      <c r="I6860" s="6">
        <v>13.75</v>
      </c>
      <c r="J6860" s="6">
        <v>13.8125</v>
      </c>
      <c r="K6860" s="6">
        <v>13.5</v>
      </c>
      <c r="L6860" s="6">
        <v>31368.531468531401</v>
      </c>
    </row>
    <row r="6861" spans="1:12" ht="15" customHeight="1" x14ac:dyDescent="0.25">
      <c r="A6861" s="5">
        <v>34901</v>
      </c>
      <c r="B6861" s="6">
        <v>13.75</v>
      </c>
      <c r="C6861" s="2">
        <v>10916800</v>
      </c>
      <c r="D6861" s="6">
        <v>0.125</v>
      </c>
      <c r="E6861" s="6">
        <v>0.91743119266054496</v>
      </c>
      <c r="F6861" s="6">
        <v>0.91742979507831701</v>
      </c>
      <c r="G6861" s="6">
        <v>15.236673</v>
      </c>
      <c r="H6861" s="6">
        <v>35416.720279720197</v>
      </c>
      <c r="I6861" s="6">
        <v>13.75</v>
      </c>
      <c r="J6861" s="6">
        <v>13.75</v>
      </c>
      <c r="K6861" s="6">
        <v>13.625</v>
      </c>
      <c r="L6861" s="6">
        <v>31951.282051282</v>
      </c>
    </row>
    <row r="6862" spans="1:12" ht="15" customHeight="1" x14ac:dyDescent="0.25">
      <c r="A6862" s="5">
        <v>34900</v>
      </c>
      <c r="B6862" s="6">
        <v>13.625</v>
      </c>
      <c r="C6862" s="2">
        <v>7537800</v>
      </c>
      <c r="D6862" s="6">
        <v>0.1875</v>
      </c>
      <c r="E6862" s="6">
        <v>1.3953488372092999</v>
      </c>
      <c r="F6862" s="6">
        <v>1.39535008664988</v>
      </c>
      <c r="G6862" s="6">
        <v>15.098158</v>
      </c>
      <c r="H6862" s="6">
        <v>35093.841491841398</v>
      </c>
      <c r="I6862" s="6">
        <v>13.625</v>
      </c>
      <c r="J6862" s="6">
        <v>13.6875</v>
      </c>
      <c r="K6862" s="6">
        <v>13.5</v>
      </c>
      <c r="L6862" s="6">
        <v>31659.906759906698</v>
      </c>
    </row>
    <row r="6863" spans="1:12" ht="15" customHeight="1" x14ac:dyDescent="0.25">
      <c r="A6863" s="5">
        <v>34899</v>
      </c>
      <c r="B6863" s="6">
        <v>13.4375</v>
      </c>
      <c r="C6863" s="2">
        <v>7460800</v>
      </c>
      <c r="D6863" s="6">
        <v>6.25E-2</v>
      </c>
      <c r="E6863" s="6">
        <v>0.46728971962617299</v>
      </c>
      <c r="F6863" s="6">
        <v>0.46729239955909302</v>
      </c>
      <c r="G6863" s="6">
        <v>14.890385</v>
      </c>
      <c r="H6863" s="6">
        <v>34609.522144522103</v>
      </c>
      <c r="I6863" s="6">
        <v>13.3125</v>
      </c>
      <c r="J6863" s="6">
        <v>13.5625</v>
      </c>
      <c r="K6863" s="6">
        <v>13.1875</v>
      </c>
      <c r="L6863" s="6">
        <v>31222.843822843799</v>
      </c>
    </row>
    <row r="6864" spans="1:12" ht="15" customHeight="1" x14ac:dyDescent="0.25">
      <c r="A6864" s="5">
        <v>34898</v>
      </c>
      <c r="B6864" s="6">
        <v>13.375</v>
      </c>
      <c r="C6864" s="2">
        <v>9195800</v>
      </c>
      <c r="D6864" s="6"/>
      <c r="E6864" s="6"/>
      <c r="F6864" s="6"/>
      <c r="G6864" s="6">
        <v>14.821127000000001</v>
      </c>
      <c r="H6864" s="6">
        <v>34448.081585081498</v>
      </c>
      <c r="I6864" s="6">
        <v>13.375</v>
      </c>
      <c r="J6864" s="6">
        <v>13.5625</v>
      </c>
      <c r="K6864" s="6">
        <v>13.0625</v>
      </c>
      <c r="L6864" s="6">
        <v>31077.156177156099</v>
      </c>
    </row>
    <row r="6865" spans="1:12" ht="15" customHeight="1" x14ac:dyDescent="0.25">
      <c r="A6865" s="5">
        <v>34897</v>
      </c>
      <c r="B6865" s="6">
        <v>13.375</v>
      </c>
      <c r="C6865" s="2">
        <v>5410600</v>
      </c>
      <c r="D6865" s="6">
        <v>0.375</v>
      </c>
      <c r="E6865" s="6">
        <v>2.8846153846153699</v>
      </c>
      <c r="F6865" s="6">
        <v>2.8846181212684101</v>
      </c>
      <c r="G6865" s="6">
        <v>14.821127000000001</v>
      </c>
      <c r="H6865" s="6">
        <v>34448.081585081498</v>
      </c>
      <c r="I6865" s="6">
        <v>13.0625</v>
      </c>
      <c r="J6865" s="6">
        <v>13.375</v>
      </c>
      <c r="K6865" s="6">
        <v>13</v>
      </c>
      <c r="L6865" s="6">
        <v>31077.156177156099</v>
      </c>
    </row>
    <row r="6866" spans="1:12" ht="15" customHeight="1" x14ac:dyDescent="0.25">
      <c r="A6866" s="5">
        <v>34894</v>
      </c>
      <c r="B6866" s="6">
        <v>13</v>
      </c>
      <c r="C6866" s="2">
        <v>6315200</v>
      </c>
      <c r="D6866" s="6">
        <v>6.25E-2</v>
      </c>
      <c r="E6866" s="6">
        <v>0.48309178743961501</v>
      </c>
      <c r="F6866" s="6">
        <v>0.483087575308704</v>
      </c>
      <c r="G6866" s="6">
        <v>14.405581</v>
      </c>
      <c r="H6866" s="6">
        <v>33479.442890442799</v>
      </c>
      <c r="I6866" s="6">
        <v>12.8125</v>
      </c>
      <c r="J6866" s="6">
        <v>13.1875</v>
      </c>
      <c r="K6866" s="6">
        <v>12.8125</v>
      </c>
      <c r="L6866" s="6">
        <v>30203.0303030303</v>
      </c>
    </row>
    <row r="6867" spans="1:12" ht="15" customHeight="1" x14ac:dyDescent="0.25">
      <c r="A6867" s="5">
        <v>34893</v>
      </c>
      <c r="B6867" s="6">
        <v>12.9375</v>
      </c>
      <c r="C6867" s="2">
        <v>3982200</v>
      </c>
      <c r="D6867" s="6">
        <v>-0.3125</v>
      </c>
      <c r="E6867" s="6">
        <v>-2.35849056603774</v>
      </c>
      <c r="F6867" s="6">
        <v>-2.35849043753251</v>
      </c>
      <c r="G6867" s="6">
        <v>14.336323999999999</v>
      </c>
      <c r="H6867" s="6">
        <v>33318.004662004598</v>
      </c>
      <c r="I6867" s="6">
        <v>13.25</v>
      </c>
      <c r="J6867" s="6">
        <v>13.3125</v>
      </c>
      <c r="K6867" s="6">
        <v>12.9375</v>
      </c>
      <c r="L6867" s="6">
        <v>30057.3426573426</v>
      </c>
    </row>
    <row r="6868" spans="1:12" ht="15" customHeight="1" x14ac:dyDescent="0.25">
      <c r="A6868" s="5">
        <v>34892</v>
      </c>
      <c r="B6868" s="6">
        <v>13.25</v>
      </c>
      <c r="C6868" s="2">
        <v>5658200</v>
      </c>
      <c r="D6868" s="6">
        <v>0.25</v>
      </c>
      <c r="E6868" s="6">
        <v>1.92307692307691</v>
      </c>
      <c r="F6868" s="6">
        <v>1.92308106143028</v>
      </c>
      <c r="G6868" s="6">
        <v>14.682612000000001</v>
      </c>
      <c r="H6868" s="6">
        <v>34125.202797202801</v>
      </c>
      <c r="I6868" s="6">
        <v>13</v>
      </c>
      <c r="J6868" s="6">
        <v>13.3125</v>
      </c>
      <c r="K6868" s="6">
        <v>12.875</v>
      </c>
      <c r="L6868" s="6">
        <v>30785.780885780801</v>
      </c>
    </row>
    <row r="6869" spans="1:12" ht="15" customHeight="1" x14ac:dyDescent="0.25">
      <c r="A6869" s="5">
        <v>34891</v>
      </c>
      <c r="B6869" s="6">
        <v>13</v>
      </c>
      <c r="C6869" s="2">
        <v>4753600</v>
      </c>
      <c r="D6869" s="6">
        <v>-0.125</v>
      </c>
      <c r="E6869" s="6">
        <v>-0.952380952380949</v>
      </c>
      <c r="F6869" s="6">
        <v>-0.95238638741202897</v>
      </c>
      <c r="G6869" s="6">
        <v>14.405581</v>
      </c>
      <c r="H6869" s="6">
        <v>33479.442890442799</v>
      </c>
      <c r="I6869" s="6">
        <v>13.1875</v>
      </c>
      <c r="J6869" s="6">
        <v>13.25</v>
      </c>
      <c r="K6869" s="6">
        <v>13</v>
      </c>
      <c r="L6869" s="6">
        <v>30203.0303030303</v>
      </c>
    </row>
    <row r="6870" spans="1:12" ht="15" customHeight="1" x14ac:dyDescent="0.25">
      <c r="A6870" s="5">
        <v>34890</v>
      </c>
      <c r="B6870" s="6">
        <v>13.125</v>
      </c>
      <c r="C6870" s="2">
        <v>3835600</v>
      </c>
      <c r="D6870" s="6">
        <v>-0.25</v>
      </c>
      <c r="E6870" s="6">
        <v>-1.86915887850467</v>
      </c>
      <c r="F6870" s="6">
        <v>-1.8691561039858799</v>
      </c>
      <c r="G6870" s="6">
        <v>14.544097000000001</v>
      </c>
      <c r="H6870" s="6">
        <v>33802.324009324002</v>
      </c>
      <c r="I6870" s="6">
        <v>13.25</v>
      </c>
      <c r="J6870" s="6">
        <v>13.25</v>
      </c>
      <c r="K6870" s="6">
        <v>13.0625</v>
      </c>
      <c r="L6870" s="6">
        <v>30494.4055944055</v>
      </c>
    </row>
    <row r="6871" spans="1:12" ht="15" customHeight="1" x14ac:dyDescent="0.25">
      <c r="A6871" s="5">
        <v>34887</v>
      </c>
      <c r="B6871" s="6">
        <v>13.375</v>
      </c>
      <c r="C6871" s="2">
        <v>4489400</v>
      </c>
      <c r="D6871" s="6">
        <v>-0.125</v>
      </c>
      <c r="E6871" s="6">
        <v>-0.92592592592593004</v>
      </c>
      <c r="F6871" s="6">
        <v>-0.92592456423756797</v>
      </c>
      <c r="G6871" s="6">
        <v>14.821127000000001</v>
      </c>
      <c r="H6871" s="6">
        <v>34448.081585081498</v>
      </c>
      <c r="I6871" s="6">
        <v>13.4375</v>
      </c>
      <c r="J6871" s="6">
        <v>13.5</v>
      </c>
      <c r="K6871" s="6">
        <v>13.3125</v>
      </c>
      <c r="L6871" s="6">
        <v>31077.156177156099</v>
      </c>
    </row>
    <row r="6872" spans="1:12" ht="15" customHeight="1" x14ac:dyDescent="0.25">
      <c r="A6872" s="5">
        <v>34886</v>
      </c>
      <c r="B6872" s="6">
        <v>13.5</v>
      </c>
      <c r="C6872" s="2">
        <v>8083600</v>
      </c>
      <c r="D6872" s="6">
        <v>0.25</v>
      </c>
      <c r="E6872" s="6">
        <v>1.88679245283018</v>
      </c>
      <c r="F6872" s="6">
        <v>1.88678962571509</v>
      </c>
      <c r="G6872" s="6">
        <v>14.959642000000001</v>
      </c>
      <c r="H6872" s="6">
        <v>34770.960372960297</v>
      </c>
      <c r="I6872" s="6">
        <v>13.3125</v>
      </c>
      <c r="J6872" s="6">
        <v>13.5</v>
      </c>
      <c r="K6872" s="6">
        <v>13.25</v>
      </c>
      <c r="L6872" s="6">
        <v>31368.531468531401</v>
      </c>
    </row>
    <row r="6873" spans="1:12" ht="15" customHeight="1" x14ac:dyDescent="0.25">
      <c r="A6873" s="5">
        <v>34885</v>
      </c>
      <c r="B6873" s="6">
        <v>13.25</v>
      </c>
      <c r="C6873" s="2">
        <v>4038200</v>
      </c>
      <c r="D6873" s="6"/>
      <c r="E6873" s="6"/>
      <c r="F6873" s="6"/>
      <c r="G6873" s="6">
        <v>14.682612000000001</v>
      </c>
      <c r="H6873" s="6">
        <v>34125.202797202801</v>
      </c>
      <c r="I6873" s="6">
        <v>13.3125</v>
      </c>
      <c r="J6873" s="6">
        <v>13.4375</v>
      </c>
      <c r="K6873" s="6">
        <v>13.25</v>
      </c>
      <c r="L6873" s="6">
        <v>30785.780885780801</v>
      </c>
    </row>
    <row r="6874" spans="1:12" ht="15" customHeight="1" x14ac:dyDescent="0.25">
      <c r="A6874" s="5">
        <v>34883</v>
      </c>
      <c r="B6874" s="6">
        <v>13.25</v>
      </c>
      <c r="C6874" s="2">
        <v>2510200</v>
      </c>
      <c r="D6874" s="6">
        <v>-0.125</v>
      </c>
      <c r="E6874" s="6">
        <v>-0.934579439252336</v>
      </c>
      <c r="F6874" s="6">
        <v>-0.93457805199293997</v>
      </c>
      <c r="G6874" s="6">
        <v>14.682612000000001</v>
      </c>
      <c r="H6874" s="6">
        <v>34125.202797202801</v>
      </c>
      <c r="I6874" s="6">
        <v>13.375</v>
      </c>
      <c r="J6874" s="6">
        <v>13.375</v>
      </c>
      <c r="K6874" s="6">
        <v>13.25</v>
      </c>
      <c r="L6874" s="6">
        <v>30785.780885780801</v>
      </c>
    </row>
    <row r="6875" spans="1:12" ht="15" customHeight="1" x14ac:dyDescent="0.25">
      <c r="A6875" s="5">
        <v>34880</v>
      </c>
      <c r="B6875" s="6">
        <v>13.375</v>
      </c>
      <c r="C6875" s="2">
        <v>4302400</v>
      </c>
      <c r="D6875" s="6">
        <v>0.125</v>
      </c>
      <c r="E6875" s="6">
        <v>0.94339622641510501</v>
      </c>
      <c r="F6875" s="6">
        <v>0.94339481285754501</v>
      </c>
      <c r="G6875" s="6">
        <v>14.821127000000001</v>
      </c>
      <c r="H6875" s="6">
        <v>34448.081585081498</v>
      </c>
      <c r="I6875" s="6">
        <v>13.25</v>
      </c>
      <c r="J6875" s="6">
        <v>13.4375</v>
      </c>
      <c r="K6875" s="6">
        <v>13.1875</v>
      </c>
      <c r="L6875" s="6">
        <v>31077.156177156099</v>
      </c>
    </row>
    <row r="6876" spans="1:12" ht="15" customHeight="1" x14ac:dyDescent="0.25">
      <c r="A6876" s="5">
        <v>34879</v>
      </c>
      <c r="B6876" s="6">
        <v>13.25</v>
      </c>
      <c r="C6876" s="2">
        <v>4458400</v>
      </c>
      <c r="D6876" s="6">
        <v>-0.1875</v>
      </c>
      <c r="E6876" s="6">
        <v>-1.3953488372092899</v>
      </c>
      <c r="F6876" s="6">
        <v>-1.39535008664987</v>
      </c>
      <c r="G6876" s="6">
        <v>14.682612000000001</v>
      </c>
      <c r="H6876" s="6">
        <v>34125.202797202801</v>
      </c>
      <c r="I6876" s="6">
        <v>13.4375</v>
      </c>
      <c r="J6876" s="6">
        <v>13.4375</v>
      </c>
      <c r="K6876" s="6">
        <v>13.1875</v>
      </c>
      <c r="L6876" s="6">
        <v>30785.780885780801</v>
      </c>
    </row>
    <row r="6877" spans="1:12" ht="15" customHeight="1" x14ac:dyDescent="0.25">
      <c r="A6877" s="5">
        <v>34878</v>
      </c>
      <c r="B6877" s="6">
        <v>13.4375</v>
      </c>
      <c r="C6877" s="2">
        <v>9227200</v>
      </c>
      <c r="D6877" s="6">
        <v>0.4375</v>
      </c>
      <c r="E6877" s="6">
        <v>3.3653846153846199</v>
      </c>
      <c r="F6877" s="6">
        <v>3.3653901220644902</v>
      </c>
      <c r="G6877" s="6">
        <v>14.890385</v>
      </c>
      <c r="H6877" s="6">
        <v>34609.522144522103</v>
      </c>
      <c r="I6877" s="6">
        <v>13.125</v>
      </c>
      <c r="J6877" s="6">
        <v>13.4375</v>
      </c>
      <c r="K6877" s="6">
        <v>13.0625</v>
      </c>
      <c r="L6877" s="6">
        <v>31222.843822843799</v>
      </c>
    </row>
    <row r="6878" spans="1:12" ht="15" customHeight="1" x14ac:dyDescent="0.25">
      <c r="A6878" s="5">
        <v>34877</v>
      </c>
      <c r="B6878" s="6">
        <v>13</v>
      </c>
      <c r="C6878" s="2">
        <v>3878600</v>
      </c>
      <c r="D6878" s="6">
        <v>0.125</v>
      </c>
      <c r="E6878" s="6">
        <v>0.970873786407766</v>
      </c>
      <c r="F6878" s="6">
        <v>0.97086528015883899</v>
      </c>
      <c r="G6878" s="6">
        <v>14.405581</v>
      </c>
      <c r="H6878" s="6">
        <v>33479.442890442799</v>
      </c>
      <c r="I6878" s="6">
        <v>13.0625</v>
      </c>
      <c r="J6878" s="6">
        <v>13.25</v>
      </c>
      <c r="K6878" s="6">
        <v>12.9375</v>
      </c>
      <c r="L6878" s="6">
        <v>30203.0303030303</v>
      </c>
    </row>
    <row r="6879" spans="1:12" ht="15" customHeight="1" x14ac:dyDescent="0.25">
      <c r="A6879" s="5">
        <v>34876</v>
      </c>
      <c r="B6879" s="6">
        <v>12.875</v>
      </c>
      <c r="C6879" s="2">
        <v>5218600</v>
      </c>
      <c r="D6879" s="6">
        <v>-0.5625</v>
      </c>
      <c r="E6879" s="6">
        <v>-4.1860465116279002</v>
      </c>
      <c r="F6879" s="6">
        <v>-4.18604354420654</v>
      </c>
      <c r="G6879" s="6">
        <v>14.267067000000001</v>
      </c>
      <c r="H6879" s="6">
        <v>33156.566433566397</v>
      </c>
      <c r="I6879" s="6">
        <v>13.25</v>
      </c>
      <c r="J6879" s="6">
        <v>13.3125</v>
      </c>
      <c r="K6879" s="6">
        <v>12.875</v>
      </c>
      <c r="L6879" s="6">
        <v>29911.655011654999</v>
      </c>
    </row>
    <row r="6880" spans="1:12" ht="15" customHeight="1" x14ac:dyDescent="0.25">
      <c r="A6880" s="5">
        <v>34873</v>
      </c>
      <c r="B6880" s="6">
        <v>13.4375</v>
      </c>
      <c r="C6880" s="2">
        <v>4202000</v>
      </c>
      <c r="D6880" s="6"/>
      <c r="E6880" s="6"/>
      <c r="F6880" s="6"/>
      <c r="G6880" s="6">
        <v>14.890385</v>
      </c>
      <c r="H6880" s="6">
        <v>34609.522144522103</v>
      </c>
      <c r="I6880" s="6">
        <v>13.375</v>
      </c>
      <c r="J6880" s="6">
        <v>13.4375</v>
      </c>
      <c r="K6880" s="6">
        <v>13.1875</v>
      </c>
      <c r="L6880" s="6">
        <v>31222.843822843799</v>
      </c>
    </row>
    <row r="6881" spans="1:12" ht="15" customHeight="1" x14ac:dyDescent="0.25">
      <c r="A6881" s="5">
        <v>34872</v>
      </c>
      <c r="B6881" s="6">
        <v>13.4375</v>
      </c>
      <c r="C6881" s="2">
        <v>6346000</v>
      </c>
      <c r="D6881" s="6"/>
      <c r="E6881" s="6"/>
      <c r="F6881" s="6"/>
      <c r="G6881" s="6">
        <v>14.890385</v>
      </c>
      <c r="H6881" s="6">
        <v>34609.522144522103</v>
      </c>
      <c r="I6881" s="6">
        <v>13.4375</v>
      </c>
      <c r="J6881" s="6">
        <v>13.5</v>
      </c>
      <c r="K6881" s="6">
        <v>13.3125</v>
      </c>
      <c r="L6881" s="6">
        <v>31222.843822843799</v>
      </c>
    </row>
    <row r="6882" spans="1:12" ht="15" customHeight="1" x14ac:dyDescent="0.25">
      <c r="A6882" s="5">
        <v>34871</v>
      </c>
      <c r="B6882" s="6">
        <v>13.4375</v>
      </c>
      <c r="C6882" s="2">
        <v>5793600</v>
      </c>
      <c r="D6882" s="6">
        <v>0.125</v>
      </c>
      <c r="E6882" s="6">
        <v>0.93896713615022598</v>
      </c>
      <c r="F6882" s="6">
        <v>0.938965704009042</v>
      </c>
      <c r="G6882" s="6">
        <v>14.890385</v>
      </c>
      <c r="H6882" s="6">
        <v>34609.522144522103</v>
      </c>
      <c r="I6882" s="6">
        <v>13.375</v>
      </c>
      <c r="J6882" s="6">
        <v>13.4375</v>
      </c>
      <c r="K6882" s="6">
        <v>13.3125</v>
      </c>
      <c r="L6882" s="6">
        <v>31222.843822843799</v>
      </c>
    </row>
    <row r="6883" spans="1:12" ht="15" customHeight="1" x14ac:dyDescent="0.25">
      <c r="A6883" s="5">
        <v>34870</v>
      </c>
      <c r="B6883" s="6">
        <v>13.3125</v>
      </c>
      <c r="C6883" s="2">
        <v>8866400</v>
      </c>
      <c r="D6883" s="6">
        <v>-0.125</v>
      </c>
      <c r="E6883" s="6">
        <v>-0.93023255813953198</v>
      </c>
      <c r="F6883" s="6">
        <v>-0.93023115251888999</v>
      </c>
      <c r="G6883" s="6">
        <v>14.75187</v>
      </c>
      <c r="H6883" s="6">
        <v>34286.643356643297</v>
      </c>
      <c r="I6883" s="6">
        <v>13.375</v>
      </c>
      <c r="J6883" s="6">
        <v>13.4375</v>
      </c>
      <c r="K6883" s="6">
        <v>13.1875</v>
      </c>
      <c r="L6883" s="6">
        <v>30931.468531468501</v>
      </c>
    </row>
    <row r="6884" spans="1:12" ht="15" customHeight="1" x14ac:dyDescent="0.25">
      <c r="A6884" s="5">
        <v>34869</v>
      </c>
      <c r="B6884" s="6">
        <v>13.4375</v>
      </c>
      <c r="C6884" s="2">
        <v>10109200</v>
      </c>
      <c r="D6884" s="6">
        <v>0.1875</v>
      </c>
      <c r="E6884" s="6">
        <v>1.4150943396226301</v>
      </c>
      <c r="F6884" s="6">
        <v>1.41509562467494</v>
      </c>
      <c r="G6884" s="6">
        <v>14.890385</v>
      </c>
      <c r="H6884" s="6">
        <v>34609.522144522103</v>
      </c>
      <c r="I6884" s="6">
        <v>13.25</v>
      </c>
      <c r="J6884" s="6">
        <v>13.4375</v>
      </c>
      <c r="K6884" s="6">
        <v>13.1875</v>
      </c>
      <c r="L6884" s="6">
        <v>31222.843822843799</v>
      </c>
    </row>
    <row r="6885" spans="1:12" ht="15" customHeight="1" x14ac:dyDescent="0.25">
      <c r="A6885" s="5">
        <v>34866</v>
      </c>
      <c r="B6885" s="6">
        <v>13.25</v>
      </c>
      <c r="C6885" s="2">
        <v>13333000</v>
      </c>
      <c r="D6885" s="6">
        <v>0.125</v>
      </c>
      <c r="E6885" s="6">
        <v>0.952380952380949</v>
      </c>
      <c r="F6885" s="6">
        <v>0.95237951177031799</v>
      </c>
      <c r="G6885" s="6">
        <v>14.682612000000001</v>
      </c>
      <c r="H6885" s="6">
        <v>34125.202797202801</v>
      </c>
      <c r="I6885" s="6">
        <v>13.125</v>
      </c>
      <c r="J6885" s="6">
        <v>13.25</v>
      </c>
      <c r="K6885" s="6">
        <v>13.0625</v>
      </c>
      <c r="L6885" s="6">
        <v>30785.780885780801</v>
      </c>
    </row>
    <row r="6886" spans="1:12" ht="15" customHeight="1" x14ac:dyDescent="0.25">
      <c r="A6886" s="5">
        <v>34865</v>
      </c>
      <c r="B6886" s="6">
        <v>13.125</v>
      </c>
      <c r="C6886" s="2">
        <v>5551200</v>
      </c>
      <c r="D6886" s="6">
        <v>-0.125</v>
      </c>
      <c r="E6886" s="6">
        <v>-0.94339622641509402</v>
      </c>
      <c r="F6886" s="6">
        <v>-0.94339481285754501</v>
      </c>
      <c r="G6886" s="6">
        <v>14.544097000000001</v>
      </c>
      <c r="H6886" s="6">
        <v>33802.324009324002</v>
      </c>
      <c r="I6886" s="6">
        <v>13.25</v>
      </c>
      <c r="J6886" s="6">
        <v>13.25</v>
      </c>
      <c r="K6886" s="6">
        <v>13.0625</v>
      </c>
      <c r="L6886" s="6">
        <v>30494.4055944055</v>
      </c>
    </row>
    <row r="6887" spans="1:12" ht="15" customHeight="1" x14ac:dyDescent="0.25">
      <c r="A6887" s="5">
        <v>34864</v>
      </c>
      <c r="B6887" s="6">
        <v>13.25</v>
      </c>
      <c r="C6887" s="2">
        <v>10564600</v>
      </c>
      <c r="D6887" s="6">
        <v>0.1875</v>
      </c>
      <c r="E6887" s="6">
        <v>1.4354066985645799</v>
      </c>
      <c r="F6887" s="6">
        <v>1.4354080207731501</v>
      </c>
      <c r="G6887" s="6">
        <v>14.682612000000001</v>
      </c>
      <c r="H6887" s="6">
        <v>34125.202797202801</v>
      </c>
      <c r="I6887" s="6">
        <v>13.0625</v>
      </c>
      <c r="J6887" s="6">
        <v>13.3125</v>
      </c>
      <c r="K6887" s="6">
        <v>13</v>
      </c>
      <c r="L6887" s="6">
        <v>30785.780885780801</v>
      </c>
    </row>
    <row r="6888" spans="1:12" ht="15" customHeight="1" x14ac:dyDescent="0.25">
      <c r="A6888" s="5">
        <v>34863</v>
      </c>
      <c r="B6888" s="6">
        <v>13.0625</v>
      </c>
      <c r="C6888" s="2">
        <v>12614800</v>
      </c>
      <c r="D6888" s="6">
        <v>0.3125</v>
      </c>
      <c r="E6888" s="6">
        <v>2.45098039215685</v>
      </c>
      <c r="F6888" s="6">
        <v>2.4509766623988098</v>
      </c>
      <c r="G6888" s="6">
        <v>14.474838999999999</v>
      </c>
      <c r="H6888" s="6">
        <v>33640.883449883397</v>
      </c>
      <c r="I6888" s="6">
        <v>12.8125</v>
      </c>
      <c r="J6888" s="6">
        <v>13.0625</v>
      </c>
      <c r="K6888" s="6">
        <v>12.8125</v>
      </c>
      <c r="L6888" s="6">
        <v>30348.717948717898</v>
      </c>
    </row>
    <row r="6889" spans="1:12" ht="15" customHeight="1" x14ac:dyDescent="0.25">
      <c r="A6889" s="5">
        <v>34862</v>
      </c>
      <c r="B6889" s="6">
        <v>12.75</v>
      </c>
      <c r="C6889" s="2">
        <v>5365800</v>
      </c>
      <c r="D6889" s="6">
        <v>0.25</v>
      </c>
      <c r="E6889" s="6">
        <v>2</v>
      </c>
      <c r="F6889" s="6">
        <v>2.00000057755389</v>
      </c>
      <c r="G6889" s="6">
        <v>14.1285515</v>
      </c>
      <c r="H6889" s="6">
        <v>32833.686480186399</v>
      </c>
      <c r="I6889" s="6">
        <v>12.5625</v>
      </c>
      <c r="J6889" s="6">
        <v>12.8125</v>
      </c>
      <c r="K6889" s="6">
        <v>12.5</v>
      </c>
      <c r="L6889" s="6">
        <v>29620.279720279701</v>
      </c>
    </row>
    <row r="6890" spans="1:12" ht="15" customHeight="1" x14ac:dyDescent="0.25">
      <c r="A6890" s="5">
        <v>34859</v>
      </c>
      <c r="B6890" s="6">
        <v>12.5</v>
      </c>
      <c r="C6890" s="2">
        <v>4000600</v>
      </c>
      <c r="D6890" s="6">
        <v>-6.25E-2</v>
      </c>
      <c r="E6890" s="6">
        <v>-0.49751243781094301</v>
      </c>
      <c r="F6890" s="6">
        <v>-0.49750811341148199</v>
      </c>
      <c r="G6890" s="6">
        <v>13.851521</v>
      </c>
      <c r="H6890" s="6">
        <v>32187.927738927701</v>
      </c>
      <c r="I6890" s="6">
        <v>12.5625</v>
      </c>
      <c r="J6890" s="6">
        <v>12.5625</v>
      </c>
      <c r="K6890" s="6">
        <v>12.375</v>
      </c>
      <c r="L6890" s="6">
        <v>29037.529137529102</v>
      </c>
    </row>
    <row r="6891" spans="1:12" ht="15" customHeight="1" x14ac:dyDescent="0.25">
      <c r="A6891" s="5">
        <v>34858</v>
      </c>
      <c r="B6891" s="6">
        <v>12.5625</v>
      </c>
      <c r="C6891" s="2">
        <v>3650000</v>
      </c>
      <c r="D6891" s="6">
        <v>-0.125</v>
      </c>
      <c r="E6891" s="6">
        <v>-0.98522167487684598</v>
      </c>
      <c r="F6891" s="6">
        <v>-0.78817677817633003</v>
      </c>
      <c r="G6891" s="6">
        <v>13.920778</v>
      </c>
      <c r="H6891" s="6">
        <v>32349.365967365899</v>
      </c>
      <c r="I6891" s="6">
        <v>12.625</v>
      </c>
      <c r="J6891" s="6">
        <v>12.75</v>
      </c>
      <c r="K6891" s="6">
        <v>12.5</v>
      </c>
      <c r="L6891" s="6">
        <v>29183.2167832167</v>
      </c>
    </row>
    <row r="6892" spans="1:12" ht="15" customHeight="1" x14ac:dyDescent="0.25">
      <c r="A6892" s="5">
        <v>34857</v>
      </c>
      <c r="B6892" s="6">
        <v>12.6875</v>
      </c>
      <c r="C6892" s="2">
        <v>5262600</v>
      </c>
      <c r="D6892" s="6">
        <v>6.25E-2</v>
      </c>
      <c r="E6892" s="6">
        <v>0.49504950495049499</v>
      </c>
      <c r="F6892" s="6">
        <v>0.495049150387671</v>
      </c>
      <c r="G6892" s="6">
        <v>14.031370000000001</v>
      </c>
      <c r="H6892" s="6">
        <v>32607.156177156099</v>
      </c>
      <c r="I6892" s="6">
        <v>12.625</v>
      </c>
      <c r="J6892" s="6">
        <v>12.75</v>
      </c>
      <c r="K6892" s="6">
        <v>12.5625</v>
      </c>
      <c r="L6892" s="6">
        <v>29474.592074592001</v>
      </c>
    </row>
    <row r="6893" spans="1:12" ht="15" customHeight="1" x14ac:dyDescent="0.25">
      <c r="A6893" s="5">
        <v>34856</v>
      </c>
      <c r="B6893" s="6">
        <v>12.625</v>
      </c>
      <c r="C6893" s="2">
        <v>5586200</v>
      </c>
      <c r="D6893" s="6">
        <v>0.1875</v>
      </c>
      <c r="E6893" s="6">
        <v>1.5075376884422</v>
      </c>
      <c r="F6893" s="6">
        <v>1.5075402823119699</v>
      </c>
      <c r="G6893" s="6">
        <v>13.962249999999999</v>
      </c>
      <c r="H6893" s="6">
        <v>32446.037296037201</v>
      </c>
      <c r="I6893" s="6">
        <v>12.4375</v>
      </c>
      <c r="J6893" s="6">
        <v>12.75</v>
      </c>
      <c r="K6893" s="6">
        <v>12.4375</v>
      </c>
      <c r="L6893" s="6">
        <v>29328.9044289044</v>
      </c>
    </row>
    <row r="6894" spans="1:12" ht="15" customHeight="1" x14ac:dyDescent="0.25">
      <c r="A6894" s="5">
        <v>34855</v>
      </c>
      <c r="B6894" s="6">
        <v>12.4375</v>
      </c>
      <c r="C6894" s="2">
        <v>4431400</v>
      </c>
      <c r="D6894" s="6"/>
      <c r="E6894" s="6"/>
      <c r="F6894" s="6"/>
      <c r="G6894" s="6">
        <v>13.754889500000001</v>
      </c>
      <c r="H6894" s="6">
        <v>31962.679487179401</v>
      </c>
      <c r="I6894" s="6">
        <v>12.4375</v>
      </c>
      <c r="J6894" s="6">
        <v>12.5</v>
      </c>
      <c r="K6894" s="6">
        <v>12.375</v>
      </c>
      <c r="L6894" s="6">
        <v>28891.841491841398</v>
      </c>
    </row>
    <row r="6895" spans="1:12" ht="15" customHeight="1" x14ac:dyDescent="0.25">
      <c r="A6895" s="5">
        <v>34852</v>
      </c>
      <c r="B6895" s="6">
        <v>12.4375</v>
      </c>
      <c r="C6895" s="2">
        <v>3649200</v>
      </c>
      <c r="D6895" s="6">
        <v>6.25E-2</v>
      </c>
      <c r="E6895" s="6">
        <v>0.50505050505049698</v>
      </c>
      <c r="F6895" s="6">
        <v>0.50504648258740104</v>
      </c>
      <c r="G6895" s="6">
        <v>13.754889500000001</v>
      </c>
      <c r="H6895" s="6">
        <v>31962.679487179401</v>
      </c>
      <c r="I6895" s="6">
        <v>12.4375</v>
      </c>
      <c r="J6895" s="6">
        <v>12.5</v>
      </c>
      <c r="K6895" s="6">
        <v>12.25</v>
      </c>
      <c r="L6895" s="6">
        <v>28891.841491841398</v>
      </c>
    </row>
    <row r="6896" spans="1:12" ht="15" customHeight="1" x14ac:dyDescent="0.25">
      <c r="A6896" s="5">
        <v>34851</v>
      </c>
      <c r="B6896" s="6">
        <v>12.375</v>
      </c>
      <c r="C6896" s="2">
        <v>5963200</v>
      </c>
      <c r="D6896" s="6">
        <v>-6.25E-2</v>
      </c>
      <c r="E6896" s="6">
        <v>-0.50251256281407197</v>
      </c>
      <c r="F6896" s="6">
        <v>-0.50250858067599702</v>
      </c>
      <c r="G6896" s="6">
        <v>13.68577</v>
      </c>
      <c r="H6896" s="6">
        <v>31801.561771561701</v>
      </c>
      <c r="I6896" s="6">
        <v>12.5</v>
      </c>
      <c r="J6896" s="6">
        <v>12.5</v>
      </c>
      <c r="K6896" s="6">
        <v>12.3125</v>
      </c>
      <c r="L6896" s="6">
        <v>28746.1538461538</v>
      </c>
    </row>
    <row r="6897" spans="1:12" ht="15" customHeight="1" x14ac:dyDescent="0.25">
      <c r="A6897" s="5">
        <v>34850</v>
      </c>
      <c r="B6897" s="6">
        <v>12.4375</v>
      </c>
      <c r="C6897" s="2">
        <v>7007000</v>
      </c>
      <c r="D6897" s="6">
        <v>0.5</v>
      </c>
      <c r="E6897" s="6">
        <v>4.1884816753926701</v>
      </c>
      <c r="F6897" s="6">
        <v>4.1884826073523103</v>
      </c>
      <c r="G6897" s="6">
        <v>13.754889500000001</v>
      </c>
      <c r="H6897" s="6">
        <v>31962.679487179401</v>
      </c>
      <c r="I6897" s="6">
        <v>12</v>
      </c>
      <c r="J6897" s="6">
        <v>12.5</v>
      </c>
      <c r="K6897" s="6">
        <v>11.9375</v>
      </c>
      <c r="L6897" s="6">
        <v>28891.841491841398</v>
      </c>
    </row>
    <row r="6898" spans="1:12" ht="15" customHeight="1" x14ac:dyDescent="0.25">
      <c r="A6898" s="5">
        <v>34849</v>
      </c>
      <c r="B6898" s="6">
        <v>11.9375</v>
      </c>
      <c r="C6898" s="2">
        <v>4329000</v>
      </c>
      <c r="D6898" s="6">
        <v>6.25E-2</v>
      </c>
      <c r="E6898" s="6">
        <v>0.52631578947368496</v>
      </c>
      <c r="F6898" s="6">
        <v>0.52630777419304597</v>
      </c>
      <c r="G6898" s="6">
        <v>13.201929</v>
      </c>
      <c r="H6898" s="6">
        <v>30673.727272727199</v>
      </c>
      <c r="I6898" s="6">
        <v>11.9375</v>
      </c>
      <c r="J6898" s="6">
        <v>12</v>
      </c>
      <c r="K6898" s="6">
        <v>11.8125</v>
      </c>
      <c r="L6898" s="6">
        <v>27726.340326340302</v>
      </c>
    </row>
    <row r="6899" spans="1:12" ht="15" customHeight="1" x14ac:dyDescent="0.25">
      <c r="A6899" s="5">
        <v>34845</v>
      </c>
      <c r="B6899" s="6">
        <v>11.875</v>
      </c>
      <c r="C6899" s="2">
        <v>3948200</v>
      </c>
      <c r="D6899" s="6">
        <v>-0.1875</v>
      </c>
      <c r="E6899" s="6">
        <v>-1.55440414507772</v>
      </c>
      <c r="F6899" s="6">
        <v>-1.55440297987208</v>
      </c>
      <c r="G6899" s="6">
        <v>13.132809999999999</v>
      </c>
      <c r="H6899" s="6">
        <v>30512.610722610701</v>
      </c>
      <c r="I6899" s="6">
        <v>12</v>
      </c>
      <c r="J6899" s="6">
        <v>12.0625</v>
      </c>
      <c r="K6899" s="6">
        <v>11.875</v>
      </c>
      <c r="L6899" s="6">
        <v>27580.652680652602</v>
      </c>
    </row>
    <row r="6900" spans="1:12" ht="15" customHeight="1" x14ac:dyDescent="0.25">
      <c r="A6900" s="5">
        <v>34844</v>
      </c>
      <c r="B6900" s="6">
        <v>12.0625</v>
      </c>
      <c r="C6900" s="2">
        <v>5939800</v>
      </c>
      <c r="D6900" s="6">
        <v>6.25E-2</v>
      </c>
      <c r="E6900" s="6">
        <v>0.52083333333332504</v>
      </c>
      <c r="F6900" s="6">
        <v>0.52083672809750603</v>
      </c>
      <c r="G6900" s="6">
        <v>13.340170000000001</v>
      </c>
      <c r="H6900" s="6">
        <v>30995.967365967299</v>
      </c>
      <c r="I6900" s="6">
        <v>12</v>
      </c>
      <c r="J6900" s="6">
        <v>12.125</v>
      </c>
      <c r="K6900" s="6">
        <v>11.8125</v>
      </c>
      <c r="L6900" s="6">
        <v>28017.715617715599</v>
      </c>
    </row>
    <row r="6901" spans="1:12" ht="15" customHeight="1" x14ac:dyDescent="0.25">
      <c r="A6901" s="5">
        <v>34843</v>
      </c>
      <c r="B6901" s="6">
        <v>12</v>
      </c>
      <c r="C6901" s="2">
        <v>5970400</v>
      </c>
      <c r="D6901" s="6">
        <v>-0.375</v>
      </c>
      <c r="E6901" s="6">
        <v>-3.0303030303030201</v>
      </c>
      <c r="F6901" s="6">
        <v>-3.03030446953295</v>
      </c>
      <c r="G6901" s="6">
        <v>13.2710495</v>
      </c>
      <c r="H6901" s="6">
        <v>30834.8473193473</v>
      </c>
      <c r="I6901" s="6">
        <v>12.375</v>
      </c>
      <c r="J6901" s="6">
        <v>12.375</v>
      </c>
      <c r="K6901" s="6">
        <v>12</v>
      </c>
      <c r="L6901" s="6">
        <v>27872.0279720279</v>
      </c>
    </row>
    <row r="6902" spans="1:12" ht="15" customHeight="1" x14ac:dyDescent="0.25">
      <c r="A6902" s="5">
        <v>34842</v>
      </c>
      <c r="B6902" s="6">
        <v>12.375</v>
      </c>
      <c r="C6902" s="2">
        <v>4328600</v>
      </c>
      <c r="D6902" s="6">
        <v>6.25E-2</v>
      </c>
      <c r="E6902" s="6">
        <v>0.50761421319795996</v>
      </c>
      <c r="F6902" s="6">
        <v>0.507613840408627</v>
      </c>
      <c r="G6902" s="6">
        <v>13.68577</v>
      </c>
      <c r="H6902" s="6">
        <v>31801.561771561701</v>
      </c>
      <c r="I6902" s="6">
        <v>12.375</v>
      </c>
      <c r="J6902" s="6">
        <v>12.375</v>
      </c>
      <c r="K6902" s="6">
        <v>12.1875</v>
      </c>
      <c r="L6902" s="6">
        <v>28746.1538461538</v>
      </c>
    </row>
    <row r="6903" spans="1:12" ht="15" customHeight="1" x14ac:dyDescent="0.25">
      <c r="A6903" s="5">
        <v>34841</v>
      </c>
      <c r="B6903" s="6">
        <v>12.3125</v>
      </c>
      <c r="C6903" s="2">
        <v>3799800</v>
      </c>
      <c r="D6903" s="6">
        <v>-6.25E-2</v>
      </c>
      <c r="E6903" s="6">
        <v>-0.50505050505050797</v>
      </c>
      <c r="F6903" s="6">
        <v>-0.50505013601719295</v>
      </c>
      <c r="G6903" s="6">
        <v>13.61665</v>
      </c>
      <c r="H6903" s="6">
        <v>31640.442890442799</v>
      </c>
      <c r="I6903" s="6">
        <v>12.4375</v>
      </c>
      <c r="J6903" s="6">
        <v>12.5</v>
      </c>
      <c r="K6903" s="6">
        <v>12.3125</v>
      </c>
      <c r="L6903" s="6">
        <v>28600.466200466199</v>
      </c>
    </row>
    <row r="6904" spans="1:12" ht="15" customHeight="1" x14ac:dyDescent="0.25">
      <c r="A6904" s="5">
        <v>34838</v>
      </c>
      <c r="B6904" s="6">
        <v>12.375</v>
      </c>
      <c r="C6904" s="2">
        <v>9889800</v>
      </c>
      <c r="D6904" s="6">
        <v>0.125</v>
      </c>
      <c r="E6904" s="6">
        <v>1.0204081632652899</v>
      </c>
      <c r="F6904" s="6">
        <v>1.02040741005924</v>
      </c>
      <c r="G6904" s="6">
        <v>13.68577</v>
      </c>
      <c r="H6904" s="6">
        <v>31801.561771561701</v>
      </c>
      <c r="I6904" s="6">
        <v>12.25</v>
      </c>
      <c r="J6904" s="6">
        <v>12.4375</v>
      </c>
      <c r="K6904" s="6">
        <v>12.1875</v>
      </c>
      <c r="L6904" s="6">
        <v>28746.1538461538</v>
      </c>
    </row>
    <row r="6905" spans="1:12" ht="15" customHeight="1" x14ac:dyDescent="0.25">
      <c r="A6905" s="5">
        <v>34837</v>
      </c>
      <c r="B6905" s="6">
        <v>12.25</v>
      </c>
      <c r="C6905" s="2">
        <v>5545200</v>
      </c>
      <c r="D6905" s="6">
        <v>-0.1875</v>
      </c>
      <c r="E6905" s="6">
        <v>-1.5075376884422</v>
      </c>
      <c r="F6905" s="6">
        <v>-1.5075330121699699</v>
      </c>
      <c r="G6905" s="6">
        <v>13.54753</v>
      </c>
      <c r="H6905" s="6">
        <v>31479.324009323998</v>
      </c>
      <c r="I6905" s="6">
        <v>12.4375</v>
      </c>
      <c r="J6905" s="6">
        <v>12.5</v>
      </c>
      <c r="K6905" s="6">
        <v>12.25</v>
      </c>
      <c r="L6905" s="6">
        <v>28454.778554778499</v>
      </c>
    </row>
    <row r="6906" spans="1:12" ht="15" customHeight="1" x14ac:dyDescent="0.25">
      <c r="A6906" s="5">
        <v>34836</v>
      </c>
      <c r="B6906" s="6">
        <v>12.4375</v>
      </c>
      <c r="C6906" s="2">
        <v>6616400</v>
      </c>
      <c r="D6906" s="6">
        <v>-0.125</v>
      </c>
      <c r="E6906" s="6">
        <v>-0.99502487562188602</v>
      </c>
      <c r="F6906" s="6">
        <v>-0.99502775832370705</v>
      </c>
      <c r="G6906" s="6">
        <v>13.754889500000001</v>
      </c>
      <c r="H6906" s="6">
        <v>31962.679487179401</v>
      </c>
      <c r="I6906" s="6">
        <v>12.4375</v>
      </c>
      <c r="J6906" s="6">
        <v>12.5</v>
      </c>
      <c r="K6906" s="6">
        <v>12.3125</v>
      </c>
      <c r="L6906" s="6">
        <v>28891.841491841398</v>
      </c>
    </row>
    <row r="6907" spans="1:12" ht="15" customHeight="1" x14ac:dyDescent="0.25">
      <c r="A6907" s="5">
        <v>34835</v>
      </c>
      <c r="B6907" s="6">
        <v>12.5625</v>
      </c>
      <c r="C6907" s="2">
        <v>8295200</v>
      </c>
      <c r="D6907" s="6">
        <v>-0.25</v>
      </c>
      <c r="E6907" s="6">
        <v>-1.9512195121951199</v>
      </c>
      <c r="F6907" s="6">
        <v>-1.9512181351498099</v>
      </c>
      <c r="G6907" s="6">
        <v>13.893129999999999</v>
      </c>
      <c r="H6907" s="6">
        <v>32284.9184149184</v>
      </c>
      <c r="I6907" s="6">
        <v>12.75</v>
      </c>
      <c r="J6907" s="6">
        <v>12.8125</v>
      </c>
      <c r="K6907" s="6">
        <v>12.25</v>
      </c>
      <c r="L6907" s="6">
        <v>29183.2167832167</v>
      </c>
    </row>
    <row r="6908" spans="1:12" ht="15" customHeight="1" x14ac:dyDescent="0.25">
      <c r="A6908" s="5">
        <v>34834</v>
      </c>
      <c r="B6908" s="6">
        <v>12.8125</v>
      </c>
      <c r="C6908" s="2">
        <v>7114400</v>
      </c>
      <c r="D6908" s="6">
        <v>0.1875</v>
      </c>
      <c r="E6908" s="6">
        <v>1.48514851485148</v>
      </c>
      <c r="F6908" s="6">
        <v>1.4851474511629701</v>
      </c>
      <c r="G6908" s="6">
        <v>14.16961</v>
      </c>
      <c r="H6908" s="6">
        <v>32929.3939393939</v>
      </c>
      <c r="I6908" s="6">
        <v>12.75</v>
      </c>
      <c r="J6908" s="6">
        <v>12.8125</v>
      </c>
      <c r="K6908" s="6">
        <v>12.5625</v>
      </c>
      <c r="L6908" s="6">
        <v>29765.967365967299</v>
      </c>
    </row>
    <row r="6909" spans="1:12" ht="15" customHeight="1" x14ac:dyDescent="0.25">
      <c r="A6909" s="5">
        <v>34831</v>
      </c>
      <c r="B6909" s="6">
        <v>12.625</v>
      </c>
      <c r="C6909" s="2">
        <v>12582600</v>
      </c>
      <c r="D6909" s="6">
        <v>0.4375</v>
      </c>
      <c r="E6909" s="6">
        <v>3.5897435897435899</v>
      </c>
      <c r="F6909" s="6">
        <v>3.5897409264148998</v>
      </c>
      <c r="G6909" s="6">
        <v>13.962249999999999</v>
      </c>
      <c r="H6909" s="6">
        <v>32446.037296037201</v>
      </c>
      <c r="I6909" s="6">
        <v>12.1875</v>
      </c>
      <c r="J6909" s="6">
        <v>12.75</v>
      </c>
      <c r="K6909" s="6">
        <v>12.125</v>
      </c>
      <c r="L6909" s="6">
        <v>29328.9044289044</v>
      </c>
    </row>
    <row r="6910" spans="1:12" ht="15" customHeight="1" x14ac:dyDescent="0.25">
      <c r="A6910" s="5">
        <v>34830</v>
      </c>
      <c r="B6910" s="6">
        <v>12.1875</v>
      </c>
      <c r="C6910" s="2">
        <v>6711400</v>
      </c>
      <c r="D6910" s="6">
        <v>0.4375</v>
      </c>
      <c r="E6910" s="6">
        <v>3.72340425531914</v>
      </c>
      <c r="F6910" s="6">
        <v>3.7234013899652001</v>
      </c>
      <c r="G6910" s="6">
        <v>13.47841</v>
      </c>
      <c r="H6910" s="6">
        <v>31318.2051282051</v>
      </c>
      <c r="I6910" s="6">
        <v>11.75</v>
      </c>
      <c r="J6910" s="6">
        <v>12.1875</v>
      </c>
      <c r="K6910" s="6">
        <v>11.625</v>
      </c>
      <c r="L6910" s="6">
        <v>28309.090909090901</v>
      </c>
    </row>
    <row r="6911" spans="1:12" ht="15" customHeight="1" x14ac:dyDescent="0.25">
      <c r="A6911" s="5">
        <v>34829</v>
      </c>
      <c r="B6911" s="6">
        <v>11.75</v>
      </c>
      <c r="C6911" s="2">
        <v>6473600</v>
      </c>
      <c r="D6911" s="6"/>
      <c r="E6911" s="6"/>
      <c r="F6911" s="6"/>
      <c r="G6911" s="6">
        <v>12.99457</v>
      </c>
      <c r="H6911" s="6">
        <v>30190.372960372901</v>
      </c>
      <c r="I6911" s="6">
        <v>11.875</v>
      </c>
      <c r="J6911" s="6">
        <v>11.875</v>
      </c>
      <c r="K6911" s="6">
        <v>11.625</v>
      </c>
      <c r="L6911" s="6">
        <v>27289.2773892773</v>
      </c>
    </row>
    <row r="6912" spans="1:12" ht="15" customHeight="1" x14ac:dyDescent="0.25">
      <c r="A6912" s="5">
        <v>34828</v>
      </c>
      <c r="B6912" s="6">
        <v>11.75</v>
      </c>
      <c r="C6912" s="2">
        <v>5663200</v>
      </c>
      <c r="D6912" s="6">
        <v>-0.1875</v>
      </c>
      <c r="E6912" s="6">
        <v>-1.5706806282722401</v>
      </c>
      <c r="F6912" s="6">
        <v>-1.57067198285947</v>
      </c>
      <c r="G6912" s="6">
        <v>12.99457</v>
      </c>
      <c r="H6912" s="6">
        <v>30190.372960372901</v>
      </c>
      <c r="I6912" s="6">
        <v>11.9375</v>
      </c>
      <c r="J6912" s="6">
        <v>12</v>
      </c>
      <c r="K6912" s="6">
        <v>11.6875</v>
      </c>
      <c r="L6912" s="6">
        <v>27289.2773892773</v>
      </c>
    </row>
    <row r="6913" spans="1:12" ht="15" customHeight="1" x14ac:dyDescent="0.25">
      <c r="A6913" s="5">
        <v>34827</v>
      </c>
      <c r="B6913" s="6">
        <v>11.9375</v>
      </c>
      <c r="C6913" s="2">
        <v>5139800</v>
      </c>
      <c r="D6913" s="6">
        <v>-6.25E-2</v>
      </c>
      <c r="E6913" s="6">
        <v>-0.52083333333333703</v>
      </c>
      <c r="F6913" s="6">
        <v>-0.52083672809750603</v>
      </c>
      <c r="G6913" s="6">
        <v>13.201929</v>
      </c>
      <c r="H6913" s="6">
        <v>30673.727272727199</v>
      </c>
      <c r="I6913" s="6">
        <v>11.875</v>
      </c>
      <c r="J6913" s="6">
        <v>12.0625</v>
      </c>
      <c r="K6913" s="6">
        <v>11.875</v>
      </c>
      <c r="L6913" s="6">
        <v>27726.340326340302</v>
      </c>
    </row>
    <row r="6914" spans="1:12" ht="15" customHeight="1" x14ac:dyDescent="0.25">
      <c r="A6914" s="5">
        <v>34824</v>
      </c>
      <c r="B6914" s="6">
        <v>12</v>
      </c>
      <c r="C6914" s="2">
        <v>6473600</v>
      </c>
      <c r="D6914" s="6">
        <v>0.125</v>
      </c>
      <c r="E6914" s="6">
        <v>1.0526315789473699</v>
      </c>
      <c r="F6914" s="6">
        <v>1.05262697016099</v>
      </c>
      <c r="G6914" s="6">
        <v>13.2710495</v>
      </c>
      <c r="H6914" s="6">
        <v>30834.8473193473</v>
      </c>
      <c r="I6914" s="6">
        <v>11.9375</v>
      </c>
      <c r="J6914" s="6">
        <v>12</v>
      </c>
      <c r="K6914" s="6">
        <v>11.875</v>
      </c>
      <c r="L6914" s="6">
        <v>27872.0279720279</v>
      </c>
    </row>
    <row r="6915" spans="1:12" ht="15" customHeight="1" x14ac:dyDescent="0.25">
      <c r="A6915" s="5">
        <v>34823</v>
      </c>
      <c r="B6915" s="6">
        <v>11.875</v>
      </c>
      <c r="C6915" s="2">
        <v>10167800</v>
      </c>
      <c r="D6915" s="6">
        <v>0.125</v>
      </c>
      <c r="E6915" s="6">
        <v>1.0638297872340401</v>
      </c>
      <c r="F6915" s="6">
        <v>1.0638289685614699</v>
      </c>
      <c r="G6915" s="6">
        <v>13.132809999999999</v>
      </c>
      <c r="H6915" s="6">
        <v>30512.610722610701</v>
      </c>
      <c r="I6915" s="6">
        <v>12</v>
      </c>
      <c r="J6915" s="6">
        <v>12</v>
      </c>
      <c r="K6915" s="6">
        <v>11.8125</v>
      </c>
      <c r="L6915" s="6">
        <v>27580.652680652602</v>
      </c>
    </row>
    <row r="6916" spans="1:12" ht="15" customHeight="1" x14ac:dyDescent="0.25">
      <c r="A6916" s="5">
        <v>34822</v>
      </c>
      <c r="B6916" s="6">
        <v>11.75</v>
      </c>
      <c r="C6916" s="2">
        <v>6013400</v>
      </c>
      <c r="D6916" s="6">
        <v>0.1875</v>
      </c>
      <c r="E6916" s="6">
        <v>1.6216216216216199</v>
      </c>
      <c r="F6916" s="6">
        <v>1.62162432702772</v>
      </c>
      <c r="G6916" s="6">
        <v>12.99457</v>
      </c>
      <c r="H6916" s="6">
        <v>30190.372960372901</v>
      </c>
      <c r="I6916" s="6">
        <v>11.6875</v>
      </c>
      <c r="J6916" s="6">
        <v>11.9375</v>
      </c>
      <c r="K6916" s="6">
        <v>11.6875</v>
      </c>
      <c r="L6916" s="6">
        <v>27289.2773892773</v>
      </c>
    </row>
    <row r="6917" spans="1:12" ht="15" customHeight="1" x14ac:dyDescent="0.25">
      <c r="A6917" s="5">
        <v>34821</v>
      </c>
      <c r="B6917" s="6">
        <v>11.5625</v>
      </c>
      <c r="C6917" s="2">
        <v>6753600</v>
      </c>
      <c r="D6917" s="6">
        <v>6.25E-2</v>
      </c>
      <c r="E6917" s="6">
        <v>0.54347826086955597</v>
      </c>
      <c r="F6917" s="6">
        <v>0.54348180768350995</v>
      </c>
      <c r="G6917" s="6">
        <v>12.787209499999999</v>
      </c>
      <c r="H6917" s="6">
        <v>29707.015151515101</v>
      </c>
      <c r="I6917" s="6">
        <v>11.5</v>
      </c>
      <c r="J6917" s="6">
        <v>11.6875</v>
      </c>
      <c r="K6917" s="6">
        <v>11.4375</v>
      </c>
      <c r="L6917" s="6">
        <v>26852.214452214401</v>
      </c>
    </row>
    <row r="6918" spans="1:12" ht="15" customHeight="1" x14ac:dyDescent="0.25">
      <c r="A6918" s="5">
        <v>34820</v>
      </c>
      <c r="B6918" s="6">
        <v>11.5</v>
      </c>
      <c r="C6918" s="2">
        <v>7888400</v>
      </c>
      <c r="D6918" s="6">
        <v>-0.375</v>
      </c>
      <c r="E6918" s="6">
        <v>-3.1578947368421</v>
      </c>
      <c r="F6918" s="6">
        <v>-3.1578999467745099</v>
      </c>
      <c r="G6918" s="6">
        <v>12.718089000000001</v>
      </c>
      <c r="H6918" s="6">
        <v>29545.895104895098</v>
      </c>
      <c r="I6918" s="6">
        <v>11.75</v>
      </c>
      <c r="J6918" s="6">
        <v>11.8125</v>
      </c>
      <c r="K6918" s="6">
        <v>11.375</v>
      </c>
      <c r="L6918" s="6">
        <v>26706.526806526799</v>
      </c>
    </row>
    <row r="6919" spans="1:12" ht="15" customHeight="1" x14ac:dyDescent="0.25">
      <c r="A6919" s="5">
        <v>34817</v>
      </c>
      <c r="B6919" s="6">
        <v>11.875</v>
      </c>
      <c r="C6919" s="2">
        <v>4779400</v>
      </c>
      <c r="D6919" s="6">
        <v>-6.25E-2</v>
      </c>
      <c r="E6919" s="6">
        <v>-0.52356020942407799</v>
      </c>
      <c r="F6919" s="6">
        <v>-0.52355227785273395</v>
      </c>
      <c r="G6919" s="6">
        <v>13.132809999999999</v>
      </c>
      <c r="H6919" s="6">
        <v>30512.610722610701</v>
      </c>
      <c r="I6919" s="6">
        <v>11.9375</v>
      </c>
      <c r="J6919" s="6">
        <v>12</v>
      </c>
      <c r="K6919" s="6">
        <v>11.8125</v>
      </c>
      <c r="L6919" s="6">
        <v>27580.652680652602</v>
      </c>
    </row>
    <row r="6920" spans="1:12" ht="15" customHeight="1" x14ac:dyDescent="0.25">
      <c r="A6920" s="5">
        <v>34816</v>
      </c>
      <c r="B6920" s="6">
        <v>11.9375</v>
      </c>
      <c r="C6920" s="2">
        <v>6236800</v>
      </c>
      <c r="D6920" s="6">
        <v>6.25E-2</v>
      </c>
      <c r="E6920" s="6">
        <v>0.52631578947368496</v>
      </c>
      <c r="F6920" s="6">
        <v>0.52630777419304597</v>
      </c>
      <c r="G6920" s="6">
        <v>13.201929</v>
      </c>
      <c r="H6920" s="6">
        <v>30673.727272727199</v>
      </c>
      <c r="I6920" s="6">
        <v>11.75</v>
      </c>
      <c r="J6920" s="6">
        <v>12</v>
      </c>
      <c r="K6920" s="6">
        <v>11.6875</v>
      </c>
      <c r="L6920" s="6">
        <v>27726.340326340302</v>
      </c>
    </row>
    <row r="6921" spans="1:12" ht="15" customHeight="1" x14ac:dyDescent="0.25">
      <c r="A6921" s="5">
        <v>34815</v>
      </c>
      <c r="B6921" s="6">
        <v>11.875</v>
      </c>
      <c r="C6921" s="2">
        <v>6787600</v>
      </c>
      <c r="D6921" s="6"/>
      <c r="E6921" s="6"/>
      <c r="F6921" s="6"/>
      <c r="G6921" s="6">
        <v>13.132809999999999</v>
      </c>
      <c r="H6921" s="6">
        <v>30512.610722610701</v>
      </c>
      <c r="I6921" s="6">
        <v>11.875</v>
      </c>
      <c r="J6921" s="6">
        <v>12</v>
      </c>
      <c r="K6921" s="6">
        <v>11.75</v>
      </c>
      <c r="L6921" s="6">
        <v>27580.652680652602</v>
      </c>
    </row>
    <row r="6922" spans="1:12" ht="15" customHeight="1" x14ac:dyDescent="0.25">
      <c r="A6922" s="5">
        <v>34814</v>
      </c>
      <c r="B6922" s="6">
        <v>11.875</v>
      </c>
      <c r="C6922" s="2">
        <v>10775200</v>
      </c>
      <c r="D6922" s="6">
        <v>-0.3125</v>
      </c>
      <c r="E6922" s="6">
        <v>-2.5641025641025599</v>
      </c>
      <c r="F6922" s="6">
        <v>-2.56410066172494</v>
      </c>
      <c r="G6922" s="6">
        <v>13.132809999999999</v>
      </c>
      <c r="H6922" s="6">
        <v>30512.610722610701</v>
      </c>
      <c r="I6922" s="6">
        <v>12.125</v>
      </c>
      <c r="J6922" s="6">
        <v>12.1875</v>
      </c>
      <c r="K6922" s="6">
        <v>11.75</v>
      </c>
      <c r="L6922" s="6">
        <v>27580.652680652602</v>
      </c>
    </row>
    <row r="6923" spans="1:12" ht="15" customHeight="1" x14ac:dyDescent="0.25">
      <c r="A6923" s="5">
        <v>34813</v>
      </c>
      <c r="B6923" s="6">
        <v>12.1875</v>
      </c>
      <c r="C6923" s="2">
        <v>7357600</v>
      </c>
      <c r="D6923" s="6">
        <v>-6.25E-2</v>
      </c>
      <c r="E6923" s="6">
        <v>-0.51020408163264797</v>
      </c>
      <c r="F6923" s="6">
        <v>-0.51020370502962098</v>
      </c>
      <c r="G6923" s="6">
        <v>13.47841</v>
      </c>
      <c r="H6923" s="6">
        <v>31318.2051282051</v>
      </c>
      <c r="I6923" s="6">
        <v>12.1875</v>
      </c>
      <c r="J6923" s="6">
        <v>12.25</v>
      </c>
      <c r="K6923" s="6">
        <v>12.0625</v>
      </c>
      <c r="L6923" s="6">
        <v>28309.090909090901</v>
      </c>
    </row>
    <row r="6924" spans="1:12" ht="15" customHeight="1" x14ac:dyDescent="0.25">
      <c r="A6924" s="5">
        <v>34810</v>
      </c>
      <c r="B6924" s="6">
        <v>12.25</v>
      </c>
      <c r="C6924" s="2">
        <v>11035400</v>
      </c>
      <c r="D6924" s="6">
        <v>-0.125</v>
      </c>
      <c r="E6924" s="6">
        <v>-1.010101010101</v>
      </c>
      <c r="F6924" s="6">
        <v>-1.0101002720343699</v>
      </c>
      <c r="G6924" s="6">
        <v>13.54753</v>
      </c>
      <c r="H6924" s="6">
        <v>31479.324009323998</v>
      </c>
      <c r="I6924" s="6">
        <v>12.4375</v>
      </c>
      <c r="J6924" s="6">
        <v>12.4375</v>
      </c>
      <c r="K6924" s="6">
        <v>12.125</v>
      </c>
      <c r="L6924" s="6">
        <v>28454.778554778499</v>
      </c>
    </row>
    <row r="6925" spans="1:12" ht="15" customHeight="1" x14ac:dyDescent="0.25">
      <c r="A6925" s="5">
        <v>34809</v>
      </c>
      <c r="B6925" s="6">
        <v>12.375</v>
      </c>
      <c r="C6925" s="2">
        <v>4959400</v>
      </c>
      <c r="D6925" s="6">
        <v>-0.125</v>
      </c>
      <c r="E6925" s="6">
        <v>-1</v>
      </c>
      <c r="F6925" s="6">
        <v>-0.99999927662088806</v>
      </c>
      <c r="G6925" s="6">
        <v>13.68577</v>
      </c>
      <c r="H6925" s="6">
        <v>31801.561771561701</v>
      </c>
      <c r="I6925" s="6">
        <v>12.5625</v>
      </c>
      <c r="J6925" s="6">
        <v>12.5625</v>
      </c>
      <c r="K6925" s="6">
        <v>12.25</v>
      </c>
      <c r="L6925" s="6">
        <v>28746.1538461538</v>
      </c>
    </row>
    <row r="6926" spans="1:12" ht="15" customHeight="1" x14ac:dyDescent="0.25">
      <c r="A6926" s="5">
        <v>34808</v>
      </c>
      <c r="B6926" s="6">
        <v>12.5</v>
      </c>
      <c r="C6926" s="2">
        <v>5527200</v>
      </c>
      <c r="D6926" s="6">
        <v>-0.125</v>
      </c>
      <c r="E6926" s="6">
        <v>-0.99009900990099098</v>
      </c>
      <c r="F6926" s="6">
        <v>-0.99009830077529903</v>
      </c>
      <c r="G6926" s="6">
        <v>13.824009999999999</v>
      </c>
      <c r="H6926" s="6">
        <v>32123.799533799502</v>
      </c>
      <c r="I6926" s="6">
        <v>12.625</v>
      </c>
      <c r="J6926" s="6">
        <v>12.6875</v>
      </c>
      <c r="K6926" s="6">
        <v>12.4375</v>
      </c>
      <c r="L6926" s="6">
        <v>29037.529137529102</v>
      </c>
    </row>
    <row r="6927" spans="1:12" ht="15" customHeight="1" x14ac:dyDescent="0.25">
      <c r="A6927" s="5">
        <v>34807</v>
      </c>
      <c r="B6927" s="6">
        <v>12.625</v>
      </c>
      <c r="C6927" s="2">
        <v>5322200</v>
      </c>
      <c r="D6927" s="6">
        <v>-6.25E-2</v>
      </c>
      <c r="E6927" s="6">
        <v>-0.49261083743842299</v>
      </c>
      <c r="F6927" s="6">
        <v>-0.49261048636021199</v>
      </c>
      <c r="G6927" s="6">
        <v>13.962249999999999</v>
      </c>
      <c r="H6927" s="6">
        <v>32446.037296037201</v>
      </c>
      <c r="I6927" s="6">
        <v>12.75</v>
      </c>
      <c r="J6927" s="6">
        <v>12.8125</v>
      </c>
      <c r="K6927" s="6">
        <v>12.625</v>
      </c>
      <c r="L6927" s="6">
        <v>29328.9044289044</v>
      </c>
    </row>
    <row r="6928" spans="1:12" ht="15" customHeight="1" x14ac:dyDescent="0.25">
      <c r="A6928" s="5">
        <v>34806</v>
      </c>
      <c r="B6928" s="6">
        <v>12.6875</v>
      </c>
      <c r="C6928" s="2">
        <v>6126600</v>
      </c>
      <c r="D6928" s="6"/>
      <c r="E6928" s="6"/>
      <c r="F6928" s="6"/>
      <c r="G6928" s="6">
        <v>14.031370000000001</v>
      </c>
      <c r="H6928" s="6">
        <v>32607.156177156099</v>
      </c>
      <c r="I6928" s="6">
        <v>12.6875</v>
      </c>
      <c r="J6928" s="6">
        <v>12.8125</v>
      </c>
      <c r="K6928" s="6">
        <v>12.625</v>
      </c>
      <c r="L6928" s="6">
        <v>29474.592074592001</v>
      </c>
    </row>
    <row r="6929" spans="1:12" ht="15" customHeight="1" x14ac:dyDescent="0.25">
      <c r="A6929" s="5">
        <v>34802</v>
      </c>
      <c r="B6929" s="6">
        <v>12.6875</v>
      </c>
      <c r="C6929" s="2">
        <v>4595800</v>
      </c>
      <c r="D6929" s="6">
        <v>0.25</v>
      </c>
      <c r="E6929" s="6">
        <v>2.0100502512562901</v>
      </c>
      <c r="F6929" s="6">
        <v>2.0100524980589598</v>
      </c>
      <c r="G6929" s="6">
        <v>14.031370000000001</v>
      </c>
      <c r="H6929" s="6">
        <v>32607.156177156099</v>
      </c>
      <c r="I6929" s="6">
        <v>12.5625</v>
      </c>
      <c r="J6929" s="6">
        <v>12.6875</v>
      </c>
      <c r="K6929" s="6">
        <v>12.4375</v>
      </c>
      <c r="L6929" s="6">
        <v>29474.592074592001</v>
      </c>
    </row>
    <row r="6930" spans="1:12" ht="15" customHeight="1" x14ac:dyDescent="0.25">
      <c r="A6930" s="5">
        <v>34801</v>
      </c>
      <c r="B6930" s="6">
        <v>12.4375</v>
      </c>
      <c r="C6930" s="2">
        <v>4268400</v>
      </c>
      <c r="D6930" s="6">
        <v>-0.125</v>
      </c>
      <c r="E6930" s="6">
        <v>-0.99502487562188602</v>
      </c>
      <c r="F6930" s="6">
        <v>-0.99502775832370705</v>
      </c>
      <c r="G6930" s="6">
        <v>13.754889500000001</v>
      </c>
      <c r="H6930" s="6">
        <v>31962.679487179401</v>
      </c>
      <c r="I6930" s="6">
        <v>12.5625</v>
      </c>
      <c r="J6930" s="6">
        <v>12.625</v>
      </c>
      <c r="K6930" s="6">
        <v>12.375</v>
      </c>
      <c r="L6930" s="6">
        <v>28891.841491841398</v>
      </c>
    </row>
    <row r="6931" spans="1:12" ht="15" customHeight="1" x14ac:dyDescent="0.25">
      <c r="A6931" s="5">
        <v>34800</v>
      </c>
      <c r="B6931" s="6">
        <v>12.5625</v>
      </c>
      <c r="C6931" s="2">
        <v>5050400</v>
      </c>
      <c r="D6931" s="6">
        <v>-0.125</v>
      </c>
      <c r="E6931" s="6">
        <v>-0.98522167487684598</v>
      </c>
      <c r="F6931" s="6">
        <v>-0.98522097272042397</v>
      </c>
      <c r="G6931" s="6">
        <v>13.893129999999999</v>
      </c>
      <c r="H6931" s="6">
        <v>32284.9184149184</v>
      </c>
      <c r="I6931" s="6">
        <v>12.6875</v>
      </c>
      <c r="J6931" s="6">
        <v>12.75</v>
      </c>
      <c r="K6931" s="6">
        <v>12.5625</v>
      </c>
      <c r="L6931" s="6">
        <v>29183.2167832167</v>
      </c>
    </row>
    <row r="6932" spans="1:12" ht="15" customHeight="1" x14ac:dyDescent="0.25">
      <c r="A6932" s="5">
        <v>34799</v>
      </c>
      <c r="B6932" s="6">
        <v>12.6875</v>
      </c>
      <c r="C6932" s="2">
        <v>3281400</v>
      </c>
      <c r="D6932" s="6">
        <v>0.125</v>
      </c>
      <c r="E6932" s="6">
        <v>0.99502487562188602</v>
      </c>
      <c r="F6932" s="6">
        <v>0.99502415942269695</v>
      </c>
      <c r="G6932" s="6">
        <v>14.031370000000001</v>
      </c>
      <c r="H6932" s="6">
        <v>32607.156177156099</v>
      </c>
      <c r="I6932" s="6">
        <v>12.5625</v>
      </c>
      <c r="J6932" s="6">
        <v>12.6875</v>
      </c>
      <c r="K6932" s="6">
        <v>12.5</v>
      </c>
      <c r="L6932" s="6">
        <v>29474.592074592001</v>
      </c>
    </row>
    <row r="6933" spans="1:12" ht="15" customHeight="1" x14ac:dyDescent="0.25">
      <c r="A6933" s="5">
        <v>34796</v>
      </c>
      <c r="B6933" s="6">
        <v>12.5625</v>
      </c>
      <c r="C6933" s="2">
        <v>4756800</v>
      </c>
      <c r="D6933" s="6">
        <v>-0.125</v>
      </c>
      <c r="E6933" s="6">
        <v>-0.98522167487684598</v>
      </c>
      <c r="F6933" s="6">
        <v>-0.98522097272042397</v>
      </c>
      <c r="G6933" s="6">
        <v>13.893129999999999</v>
      </c>
      <c r="H6933" s="6">
        <v>32284.9184149184</v>
      </c>
      <c r="I6933" s="6">
        <v>12.6875</v>
      </c>
      <c r="J6933" s="6">
        <v>12.6875</v>
      </c>
      <c r="K6933" s="6">
        <v>12.5</v>
      </c>
      <c r="L6933" s="6">
        <v>29183.2167832167</v>
      </c>
    </row>
    <row r="6934" spans="1:12" ht="15" customHeight="1" x14ac:dyDescent="0.25">
      <c r="A6934" s="5">
        <v>34795</v>
      </c>
      <c r="B6934" s="6">
        <v>12.6875</v>
      </c>
      <c r="C6934" s="2">
        <v>6486600</v>
      </c>
      <c r="D6934" s="6">
        <v>-0.3125</v>
      </c>
      <c r="E6934" s="6">
        <v>-2.4038461538461502</v>
      </c>
      <c r="F6934" s="6">
        <v>-2.4038444818344802</v>
      </c>
      <c r="G6934" s="6">
        <v>14.031370000000001</v>
      </c>
      <c r="H6934" s="6">
        <v>32607.156177156099</v>
      </c>
      <c r="I6934" s="6">
        <v>12.8125</v>
      </c>
      <c r="J6934" s="6">
        <v>12.875</v>
      </c>
      <c r="K6934" s="6">
        <v>12.625</v>
      </c>
      <c r="L6934" s="6">
        <v>29474.592074592001</v>
      </c>
    </row>
    <row r="6935" spans="1:12" ht="15" customHeight="1" x14ac:dyDescent="0.25">
      <c r="A6935" s="5">
        <v>34794</v>
      </c>
      <c r="B6935" s="6">
        <v>13</v>
      </c>
      <c r="C6935" s="2">
        <v>4658000</v>
      </c>
      <c r="D6935" s="6">
        <v>6.25E-2</v>
      </c>
      <c r="E6935" s="6">
        <v>0.48309178743961501</v>
      </c>
      <c r="F6935" s="6">
        <v>0.48309144979854501</v>
      </c>
      <c r="G6935" s="6">
        <v>14.37697</v>
      </c>
      <c r="H6935" s="6">
        <v>33412.750582750501</v>
      </c>
      <c r="I6935" s="6">
        <v>12.9375</v>
      </c>
      <c r="J6935" s="6">
        <v>13</v>
      </c>
      <c r="K6935" s="6">
        <v>12.875</v>
      </c>
      <c r="L6935" s="6">
        <v>30203.0303030303</v>
      </c>
    </row>
    <row r="6936" spans="1:12" ht="15" customHeight="1" x14ac:dyDescent="0.25">
      <c r="A6936" s="5">
        <v>34793</v>
      </c>
      <c r="B6936" s="6">
        <v>12.9375</v>
      </c>
      <c r="C6936" s="2">
        <v>6385800</v>
      </c>
      <c r="D6936" s="6">
        <v>-6.25E-2</v>
      </c>
      <c r="E6936" s="6">
        <v>-0.48076923076922901</v>
      </c>
      <c r="F6936" s="6">
        <v>-0.48076889636690101</v>
      </c>
      <c r="G6936" s="6">
        <v>14.30785</v>
      </c>
      <c r="H6936" s="6">
        <v>33251.631701631697</v>
      </c>
      <c r="I6936" s="6">
        <v>13</v>
      </c>
      <c r="J6936" s="6">
        <v>13</v>
      </c>
      <c r="K6936" s="6">
        <v>12.8125</v>
      </c>
      <c r="L6936" s="6">
        <v>30057.3426573426</v>
      </c>
    </row>
    <row r="6937" spans="1:12" ht="15" customHeight="1" x14ac:dyDescent="0.25">
      <c r="A6937" s="5">
        <v>34792</v>
      </c>
      <c r="B6937" s="6">
        <v>13</v>
      </c>
      <c r="C6937" s="2">
        <v>8195799.9999999898</v>
      </c>
      <c r="D6937" s="6">
        <v>0.1875</v>
      </c>
      <c r="E6937" s="6">
        <v>1.4634146341463401</v>
      </c>
      <c r="F6937" s="6">
        <v>1.46341360136235</v>
      </c>
      <c r="G6937" s="6">
        <v>14.37697</v>
      </c>
      <c r="H6937" s="6">
        <v>33412.750582750501</v>
      </c>
      <c r="I6937" s="6">
        <v>12.8125</v>
      </c>
      <c r="J6937" s="6">
        <v>13.0625</v>
      </c>
      <c r="K6937" s="6">
        <v>12.8125</v>
      </c>
      <c r="L6937" s="6">
        <v>30203.0303030303</v>
      </c>
    </row>
    <row r="6938" spans="1:12" ht="15" customHeight="1" x14ac:dyDescent="0.25">
      <c r="A6938" s="5">
        <v>34789</v>
      </c>
      <c r="B6938" s="6">
        <v>12.8125</v>
      </c>
      <c r="C6938" s="2">
        <v>5596800</v>
      </c>
      <c r="D6938" s="6">
        <v>6.25E-2</v>
      </c>
      <c r="E6938" s="6">
        <v>0.49019607843136997</v>
      </c>
      <c r="F6938" s="6">
        <v>0.490188604070596</v>
      </c>
      <c r="G6938" s="6">
        <v>14.16961</v>
      </c>
      <c r="H6938" s="6">
        <v>32929.3939393939</v>
      </c>
      <c r="I6938" s="6">
        <v>12.6875</v>
      </c>
      <c r="J6938" s="6">
        <v>12.875</v>
      </c>
      <c r="K6938" s="6">
        <v>12.625</v>
      </c>
      <c r="L6938" s="6">
        <v>29765.967365967299</v>
      </c>
    </row>
    <row r="6939" spans="1:12" ht="15" customHeight="1" x14ac:dyDescent="0.25">
      <c r="A6939" s="5">
        <v>34788</v>
      </c>
      <c r="B6939" s="6">
        <v>12.75</v>
      </c>
      <c r="C6939" s="2">
        <v>6671400</v>
      </c>
      <c r="D6939" s="6"/>
      <c r="E6939" s="6"/>
      <c r="F6939" s="6"/>
      <c r="G6939" s="6">
        <v>14.100491</v>
      </c>
      <c r="H6939" s="6">
        <v>32768.277389277297</v>
      </c>
      <c r="I6939" s="6">
        <v>12.8125</v>
      </c>
      <c r="J6939" s="6">
        <v>12.9375</v>
      </c>
      <c r="K6939" s="6">
        <v>12.75</v>
      </c>
      <c r="L6939" s="6">
        <v>29620.279720279701</v>
      </c>
    </row>
    <row r="6940" spans="1:12" ht="15" customHeight="1" x14ac:dyDescent="0.25">
      <c r="A6940" s="5">
        <v>34787</v>
      </c>
      <c r="B6940" s="6">
        <v>12.75</v>
      </c>
      <c r="C6940" s="2">
        <v>12094200</v>
      </c>
      <c r="D6940" s="6">
        <v>0.3125</v>
      </c>
      <c r="E6940" s="6">
        <v>2.5125628140703502</v>
      </c>
      <c r="F6940" s="6">
        <v>2.5125719839479599</v>
      </c>
      <c r="G6940" s="6">
        <v>14.100491</v>
      </c>
      <c r="H6940" s="6">
        <v>32768.277389277297</v>
      </c>
      <c r="I6940" s="6">
        <v>12.5</v>
      </c>
      <c r="J6940" s="6">
        <v>12.875</v>
      </c>
      <c r="K6940" s="6">
        <v>12.4375</v>
      </c>
      <c r="L6940" s="6">
        <v>29620.279720279701</v>
      </c>
    </row>
    <row r="6941" spans="1:12" ht="15" customHeight="1" x14ac:dyDescent="0.25">
      <c r="A6941" s="5">
        <v>34786</v>
      </c>
      <c r="B6941" s="6">
        <v>12.4375</v>
      </c>
      <c r="C6941" s="2">
        <v>11356400</v>
      </c>
      <c r="D6941" s="6">
        <v>0.1875</v>
      </c>
      <c r="E6941" s="6">
        <v>1.53061224489796</v>
      </c>
      <c r="F6941" s="6">
        <v>1.5306074243792001</v>
      </c>
      <c r="G6941" s="6">
        <v>13.754889500000001</v>
      </c>
      <c r="H6941" s="6">
        <v>31962.679487179401</v>
      </c>
      <c r="I6941" s="6">
        <v>12.25</v>
      </c>
      <c r="J6941" s="6">
        <v>12.5625</v>
      </c>
      <c r="K6941" s="6">
        <v>12.1875</v>
      </c>
      <c r="L6941" s="6">
        <v>28891.841491841398</v>
      </c>
    </row>
    <row r="6942" spans="1:12" ht="15" customHeight="1" x14ac:dyDescent="0.25">
      <c r="A6942" s="5">
        <v>34785</v>
      </c>
      <c r="B6942" s="6">
        <v>12.25</v>
      </c>
      <c r="C6942" s="2">
        <v>3687400</v>
      </c>
      <c r="D6942" s="6">
        <v>-6.25E-2</v>
      </c>
      <c r="E6942" s="6">
        <v>-0.50761421319797095</v>
      </c>
      <c r="F6942" s="6">
        <v>-0.50761384040861601</v>
      </c>
      <c r="G6942" s="6">
        <v>13.54753</v>
      </c>
      <c r="H6942" s="6">
        <v>31479.324009323998</v>
      </c>
      <c r="I6942" s="6">
        <v>12.3125</v>
      </c>
      <c r="J6942" s="6">
        <v>12.3125</v>
      </c>
      <c r="K6942" s="6">
        <v>12.125</v>
      </c>
      <c r="L6942" s="6">
        <v>28454.778554778499</v>
      </c>
    </row>
    <row r="6943" spans="1:12" ht="15" customHeight="1" x14ac:dyDescent="0.25">
      <c r="A6943" s="5">
        <v>34782</v>
      </c>
      <c r="B6943" s="6">
        <v>12.3125</v>
      </c>
      <c r="C6943" s="2">
        <v>3988800</v>
      </c>
      <c r="D6943" s="6">
        <v>0.25</v>
      </c>
      <c r="E6943" s="6">
        <v>2.0725388601036299</v>
      </c>
      <c r="F6943" s="6">
        <v>2.0725373064960801</v>
      </c>
      <c r="G6943" s="6">
        <v>13.61665</v>
      </c>
      <c r="H6943" s="6">
        <v>31640.442890442799</v>
      </c>
      <c r="I6943" s="6">
        <v>12.125</v>
      </c>
      <c r="J6943" s="6">
        <v>12.3125</v>
      </c>
      <c r="K6943" s="6">
        <v>12.125</v>
      </c>
      <c r="L6943" s="6">
        <v>28600.466200466199</v>
      </c>
    </row>
    <row r="6944" spans="1:12" ht="15" customHeight="1" x14ac:dyDescent="0.25">
      <c r="A6944" s="5">
        <v>34781</v>
      </c>
      <c r="B6944" s="6">
        <v>12.0625</v>
      </c>
      <c r="C6944" s="2">
        <v>4128399.9999999902</v>
      </c>
      <c r="D6944" s="6">
        <v>-6.25E-2</v>
      </c>
      <c r="E6944" s="6">
        <v>-0.51546391752577103</v>
      </c>
      <c r="F6944" s="6">
        <v>-0.51545611404153402</v>
      </c>
      <c r="G6944" s="6">
        <v>13.340170000000001</v>
      </c>
      <c r="H6944" s="6">
        <v>30995.967365967299</v>
      </c>
      <c r="I6944" s="6">
        <v>12.1875</v>
      </c>
      <c r="J6944" s="6">
        <v>12.3125</v>
      </c>
      <c r="K6944" s="6">
        <v>12.0625</v>
      </c>
      <c r="L6944" s="6">
        <v>28017.715617715599</v>
      </c>
    </row>
    <row r="6945" spans="1:12" ht="15" customHeight="1" x14ac:dyDescent="0.25">
      <c r="A6945" s="5">
        <v>34780</v>
      </c>
      <c r="B6945" s="6">
        <v>12.125</v>
      </c>
      <c r="C6945" s="2">
        <v>4876600</v>
      </c>
      <c r="D6945" s="6"/>
      <c r="E6945" s="6"/>
      <c r="F6945" s="6"/>
      <c r="G6945" s="6">
        <v>13.409288999999999</v>
      </c>
      <c r="H6945" s="6">
        <v>31157.083916083899</v>
      </c>
      <c r="I6945" s="6">
        <v>12.1875</v>
      </c>
      <c r="J6945" s="6">
        <v>12.3125</v>
      </c>
      <c r="K6945" s="6">
        <v>12.0625</v>
      </c>
      <c r="L6945" s="6">
        <v>28163.403263403201</v>
      </c>
    </row>
    <row r="6946" spans="1:12" ht="15" customHeight="1" x14ac:dyDescent="0.25">
      <c r="A6946" s="5">
        <v>34779</v>
      </c>
      <c r="B6946" s="6">
        <v>12.125</v>
      </c>
      <c r="C6946" s="2">
        <v>4366400</v>
      </c>
      <c r="D6946" s="6">
        <v>-0.1875</v>
      </c>
      <c r="E6946" s="6">
        <v>-1.5228426395939101</v>
      </c>
      <c r="F6946" s="6">
        <v>-1.5228488651760901</v>
      </c>
      <c r="G6946" s="6">
        <v>13.409288999999999</v>
      </c>
      <c r="H6946" s="6">
        <v>31157.083916083899</v>
      </c>
      <c r="I6946" s="6">
        <v>12.25</v>
      </c>
      <c r="J6946" s="6">
        <v>12.375</v>
      </c>
      <c r="K6946" s="6">
        <v>12.125</v>
      </c>
      <c r="L6946" s="6">
        <v>28163.403263403201</v>
      </c>
    </row>
    <row r="6947" spans="1:12" ht="15" customHeight="1" x14ac:dyDescent="0.25">
      <c r="A6947" s="5">
        <v>34778</v>
      </c>
      <c r="B6947" s="6">
        <v>12.3125</v>
      </c>
      <c r="C6947" s="2">
        <v>4131000</v>
      </c>
      <c r="D6947" s="6">
        <v>0.125</v>
      </c>
      <c r="E6947" s="6">
        <v>1.02564102564102</v>
      </c>
      <c r="F6947" s="6">
        <v>1.0256402646899601</v>
      </c>
      <c r="G6947" s="6">
        <v>13.61665</v>
      </c>
      <c r="H6947" s="6">
        <v>31640.442890442799</v>
      </c>
      <c r="I6947" s="6">
        <v>12.125</v>
      </c>
      <c r="J6947" s="6">
        <v>12.375</v>
      </c>
      <c r="K6947" s="6">
        <v>12.125</v>
      </c>
      <c r="L6947" s="6">
        <v>28600.466200466199</v>
      </c>
    </row>
    <row r="6948" spans="1:12" ht="15" customHeight="1" x14ac:dyDescent="0.25">
      <c r="A6948" s="5">
        <v>34775</v>
      </c>
      <c r="B6948" s="6">
        <v>12.1875</v>
      </c>
      <c r="C6948" s="2">
        <v>9663400</v>
      </c>
      <c r="D6948" s="6">
        <v>-0.1875</v>
      </c>
      <c r="E6948" s="6">
        <v>-1.51515151515151</v>
      </c>
      <c r="F6948" s="6">
        <v>-1.5151504080515601</v>
      </c>
      <c r="G6948" s="6">
        <v>13.47841</v>
      </c>
      <c r="H6948" s="6">
        <v>31318.2051282051</v>
      </c>
      <c r="I6948" s="6">
        <v>12.375</v>
      </c>
      <c r="J6948" s="6">
        <v>12.4375</v>
      </c>
      <c r="K6948" s="6">
        <v>12.1875</v>
      </c>
      <c r="L6948" s="6">
        <v>28309.090909090901</v>
      </c>
    </row>
    <row r="6949" spans="1:12" ht="15" customHeight="1" x14ac:dyDescent="0.25">
      <c r="A6949" s="5">
        <v>34774</v>
      </c>
      <c r="B6949" s="6">
        <v>12.375</v>
      </c>
      <c r="C6949" s="2">
        <v>4079400</v>
      </c>
      <c r="D6949" s="6">
        <v>6.25E-2</v>
      </c>
      <c r="E6949" s="6">
        <v>0.50761421319795996</v>
      </c>
      <c r="F6949" s="6">
        <v>0.507613840408627</v>
      </c>
      <c r="G6949" s="6">
        <v>13.68577</v>
      </c>
      <c r="H6949" s="6">
        <v>31801.561771561701</v>
      </c>
      <c r="I6949" s="6">
        <v>12.3125</v>
      </c>
      <c r="J6949" s="6">
        <v>12.4375</v>
      </c>
      <c r="K6949" s="6">
        <v>12.3125</v>
      </c>
      <c r="L6949" s="6">
        <v>28746.1538461538</v>
      </c>
    </row>
    <row r="6950" spans="1:12" ht="15" customHeight="1" x14ac:dyDescent="0.25">
      <c r="A6950" s="5">
        <v>34773</v>
      </c>
      <c r="B6950" s="6">
        <v>12.3125</v>
      </c>
      <c r="C6950" s="2">
        <v>6058400</v>
      </c>
      <c r="D6950" s="6">
        <v>-0.125</v>
      </c>
      <c r="E6950" s="6">
        <v>-1.0050251256281399</v>
      </c>
      <c r="F6950" s="6">
        <v>-0.80401299131486104</v>
      </c>
      <c r="G6950" s="6">
        <v>13.61665</v>
      </c>
      <c r="H6950" s="6">
        <v>31640.442890442799</v>
      </c>
      <c r="I6950" s="6">
        <v>12.375</v>
      </c>
      <c r="J6950" s="6">
        <v>12.4375</v>
      </c>
      <c r="K6950" s="6">
        <v>12.3125</v>
      </c>
      <c r="L6950" s="6">
        <v>28600.466200466199</v>
      </c>
    </row>
    <row r="6951" spans="1:12" ht="15" customHeight="1" x14ac:dyDescent="0.25">
      <c r="A6951" s="5">
        <v>34772</v>
      </c>
      <c r="B6951" s="6">
        <v>12.4375</v>
      </c>
      <c r="C6951" s="2">
        <v>5213400</v>
      </c>
      <c r="D6951" s="6">
        <v>6.25E-2</v>
      </c>
      <c r="E6951" s="6">
        <v>0.50505050505049698</v>
      </c>
      <c r="F6951" s="6">
        <v>0.505050615985291</v>
      </c>
      <c r="G6951" s="6">
        <v>13.727017</v>
      </c>
      <c r="H6951" s="6">
        <v>31897.708624708601</v>
      </c>
      <c r="I6951" s="6">
        <v>12.4375</v>
      </c>
      <c r="J6951" s="6">
        <v>12.5</v>
      </c>
      <c r="K6951" s="6">
        <v>12.3125</v>
      </c>
      <c r="L6951" s="6">
        <v>28891.841491841398</v>
      </c>
    </row>
    <row r="6952" spans="1:12" ht="15" customHeight="1" x14ac:dyDescent="0.25">
      <c r="A6952" s="5">
        <v>34771</v>
      </c>
      <c r="B6952" s="6">
        <v>12.375</v>
      </c>
      <c r="C6952" s="2">
        <v>2939200</v>
      </c>
      <c r="D6952" s="6"/>
      <c r="E6952" s="6"/>
      <c r="F6952" s="6"/>
      <c r="G6952" s="6">
        <v>13.658037</v>
      </c>
      <c r="H6952" s="6">
        <v>31736.916083915999</v>
      </c>
      <c r="I6952" s="6">
        <v>12.375</v>
      </c>
      <c r="J6952" s="6">
        <v>12.4375</v>
      </c>
      <c r="K6952" s="6">
        <v>12.25</v>
      </c>
      <c r="L6952" s="6">
        <v>28746.1538461538</v>
      </c>
    </row>
    <row r="6953" spans="1:12" ht="15" customHeight="1" x14ac:dyDescent="0.25">
      <c r="A6953" s="5">
        <v>34768</v>
      </c>
      <c r="B6953" s="6">
        <v>12.375</v>
      </c>
      <c r="C6953" s="2">
        <v>6147000</v>
      </c>
      <c r="D6953" s="6">
        <v>0.25</v>
      </c>
      <c r="E6953" s="6">
        <v>2.0618556701030801</v>
      </c>
      <c r="F6953" s="6">
        <v>2.0618561323294502</v>
      </c>
      <c r="G6953" s="6">
        <v>13.658037</v>
      </c>
      <c r="H6953" s="6">
        <v>31736.916083915999</v>
      </c>
      <c r="I6953" s="6">
        <v>12.125</v>
      </c>
      <c r="J6953" s="6">
        <v>12.375</v>
      </c>
      <c r="K6953" s="6">
        <v>11.9375</v>
      </c>
      <c r="L6953" s="6">
        <v>28746.1538461538</v>
      </c>
    </row>
    <row r="6954" spans="1:12" ht="15" customHeight="1" x14ac:dyDescent="0.25">
      <c r="A6954" s="5">
        <v>34767</v>
      </c>
      <c r="B6954" s="6">
        <v>12.125</v>
      </c>
      <c r="C6954" s="2">
        <v>3110400</v>
      </c>
      <c r="D6954" s="6">
        <v>-0.125</v>
      </c>
      <c r="E6954" s="6">
        <v>-1.0204081632652999</v>
      </c>
      <c r="F6954" s="6">
        <v>-1.02041571061942</v>
      </c>
      <c r="G6954" s="6">
        <v>13.382116999999999</v>
      </c>
      <c r="H6954" s="6">
        <v>31093.7459207459</v>
      </c>
      <c r="I6954" s="6">
        <v>12.1875</v>
      </c>
      <c r="J6954" s="6">
        <v>12.25</v>
      </c>
      <c r="K6954" s="6">
        <v>12</v>
      </c>
      <c r="L6954" s="6">
        <v>28163.403263403201</v>
      </c>
    </row>
    <row r="6955" spans="1:12" ht="15" customHeight="1" x14ac:dyDescent="0.25">
      <c r="A6955" s="5">
        <v>34766</v>
      </c>
      <c r="B6955" s="6">
        <v>12.25</v>
      </c>
      <c r="C6955" s="2">
        <v>3857600</v>
      </c>
      <c r="D6955" s="6"/>
      <c r="E6955" s="6"/>
      <c r="F6955" s="6"/>
      <c r="G6955" s="6">
        <v>13.520078</v>
      </c>
      <c r="H6955" s="6">
        <v>31415.333333333299</v>
      </c>
      <c r="I6955" s="6">
        <v>12.3125</v>
      </c>
      <c r="J6955" s="6">
        <v>12.375</v>
      </c>
      <c r="K6955" s="6">
        <v>12.1875</v>
      </c>
      <c r="L6955" s="6">
        <v>28454.778554778499</v>
      </c>
    </row>
    <row r="6956" spans="1:12" ht="15" customHeight="1" x14ac:dyDescent="0.25">
      <c r="A6956" s="5">
        <v>34765</v>
      </c>
      <c r="B6956" s="6">
        <v>12.25</v>
      </c>
      <c r="C6956" s="2">
        <v>4025800</v>
      </c>
      <c r="D6956" s="6">
        <v>6.25E-2</v>
      </c>
      <c r="E6956" s="6">
        <v>0.512820512820511</v>
      </c>
      <c r="F6956" s="6">
        <v>0.51282432530133004</v>
      </c>
      <c r="G6956" s="6">
        <v>13.520078</v>
      </c>
      <c r="H6956" s="6">
        <v>31415.333333333299</v>
      </c>
      <c r="I6956" s="6">
        <v>12.1875</v>
      </c>
      <c r="J6956" s="6">
        <v>12.3125</v>
      </c>
      <c r="K6956" s="6">
        <v>12.125</v>
      </c>
      <c r="L6956" s="6">
        <v>28454.778554778499</v>
      </c>
    </row>
    <row r="6957" spans="1:12" ht="15" customHeight="1" x14ac:dyDescent="0.25">
      <c r="A6957" s="5">
        <v>34764</v>
      </c>
      <c r="B6957" s="6">
        <v>12.1875</v>
      </c>
      <c r="C6957" s="2">
        <v>4176200</v>
      </c>
      <c r="D6957" s="6">
        <v>-0.3125</v>
      </c>
      <c r="E6957" s="6">
        <v>-2.5</v>
      </c>
      <c r="F6957" s="6">
        <v>-2.5000039866633901</v>
      </c>
      <c r="G6957" s="6">
        <v>13.451097499999999</v>
      </c>
      <c r="H6957" s="6">
        <v>31254.539627039601</v>
      </c>
      <c r="I6957" s="6">
        <v>12.4375</v>
      </c>
      <c r="J6957" s="6">
        <v>12.4375</v>
      </c>
      <c r="K6957" s="6">
        <v>12.1875</v>
      </c>
      <c r="L6957" s="6">
        <v>28309.090909090901</v>
      </c>
    </row>
    <row r="6958" spans="1:12" ht="15" customHeight="1" x14ac:dyDescent="0.25">
      <c r="A6958" s="5">
        <v>34761</v>
      </c>
      <c r="B6958" s="6">
        <v>12.5</v>
      </c>
      <c r="C6958" s="2">
        <v>5889400</v>
      </c>
      <c r="D6958" s="6">
        <v>6.25E-2</v>
      </c>
      <c r="E6958" s="6">
        <v>0.50251256281406098</v>
      </c>
      <c r="F6958" s="6">
        <v>0.50251995754067003</v>
      </c>
      <c r="G6958" s="6">
        <v>13.795998000000001</v>
      </c>
      <c r="H6958" s="6">
        <v>32058.503496503501</v>
      </c>
      <c r="I6958" s="6">
        <v>12.375</v>
      </c>
      <c r="J6958" s="6">
        <v>12.5</v>
      </c>
      <c r="K6958" s="6">
        <v>12.3125</v>
      </c>
      <c r="L6958" s="6">
        <v>29037.529137529102</v>
      </c>
    </row>
    <row r="6959" spans="1:12" ht="15" customHeight="1" x14ac:dyDescent="0.25">
      <c r="A6959" s="5">
        <v>34760</v>
      </c>
      <c r="B6959" s="6">
        <v>12.4375</v>
      </c>
      <c r="C6959" s="2">
        <v>9070400</v>
      </c>
      <c r="D6959" s="6">
        <v>0.25</v>
      </c>
      <c r="E6959" s="6">
        <v>2.05128205128204</v>
      </c>
      <c r="F6959" s="6">
        <v>2.0512787153613199</v>
      </c>
      <c r="G6959" s="6">
        <v>13.727017</v>
      </c>
      <c r="H6959" s="6">
        <v>31897.708624708601</v>
      </c>
      <c r="I6959" s="6">
        <v>12.25</v>
      </c>
      <c r="J6959" s="6">
        <v>12.4375</v>
      </c>
      <c r="K6959" s="6">
        <v>12.1875</v>
      </c>
      <c r="L6959" s="6">
        <v>28891.841491841398</v>
      </c>
    </row>
    <row r="6960" spans="1:12" ht="15" customHeight="1" x14ac:dyDescent="0.25">
      <c r="A6960" s="5">
        <v>34759</v>
      </c>
      <c r="B6960" s="6">
        <v>12.1875</v>
      </c>
      <c r="C6960" s="2">
        <v>9471200</v>
      </c>
      <c r="D6960" s="6">
        <v>0.3125</v>
      </c>
      <c r="E6960" s="6">
        <v>2.6315789473684199</v>
      </c>
      <c r="F6960" s="6">
        <v>2.6315833647243299</v>
      </c>
      <c r="G6960" s="6">
        <v>13.451097499999999</v>
      </c>
      <c r="H6960" s="6">
        <v>31254.539627039601</v>
      </c>
      <c r="I6960" s="6">
        <v>11.9375</v>
      </c>
      <c r="J6960" s="6">
        <v>12.1875</v>
      </c>
      <c r="K6960" s="6">
        <v>11.875</v>
      </c>
      <c r="L6960" s="6">
        <v>28309.090909090901</v>
      </c>
    </row>
    <row r="6961" spans="1:12" ht="15" customHeight="1" x14ac:dyDescent="0.25">
      <c r="A6961" s="5">
        <v>34758</v>
      </c>
      <c r="B6961" s="6">
        <v>11.875</v>
      </c>
      <c r="C6961" s="2">
        <v>10620200</v>
      </c>
      <c r="D6961" s="6">
        <v>0.1875</v>
      </c>
      <c r="E6961" s="6">
        <v>1.6042780748663099</v>
      </c>
      <c r="F6961" s="6">
        <v>1.60427057122201</v>
      </c>
      <c r="G6961" s="6">
        <v>13.106197</v>
      </c>
      <c r="H6961" s="6">
        <v>30450.575757575702</v>
      </c>
      <c r="I6961" s="6">
        <v>11.8125</v>
      </c>
      <c r="J6961" s="6">
        <v>12.125</v>
      </c>
      <c r="K6961" s="6">
        <v>11.8125</v>
      </c>
      <c r="L6961" s="6">
        <v>27580.652680652602</v>
      </c>
    </row>
    <row r="6962" spans="1:12" ht="15" customHeight="1" x14ac:dyDescent="0.25">
      <c r="A6962" s="5">
        <v>34757</v>
      </c>
      <c r="B6962" s="6">
        <v>11.6875</v>
      </c>
      <c r="C6962" s="2">
        <v>3900600</v>
      </c>
      <c r="D6962" s="6">
        <v>-0.1875</v>
      </c>
      <c r="E6962" s="6">
        <v>-1.57894736842105</v>
      </c>
      <c r="F6962" s="6">
        <v>-1.5789400998626799</v>
      </c>
      <c r="G6962" s="6">
        <v>12.899258</v>
      </c>
      <c r="H6962" s="6">
        <v>29968.2004662004</v>
      </c>
      <c r="I6962" s="6">
        <v>11.8125</v>
      </c>
      <c r="J6962" s="6">
        <v>11.875</v>
      </c>
      <c r="K6962" s="6">
        <v>11.625</v>
      </c>
      <c r="L6962" s="6">
        <v>27143.589743589699</v>
      </c>
    </row>
    <row r="6963" spans="1:12" ht="15" customHeight="1" x14ac:dyDescent="0.25">
      <c r="A6963" s="5">
        <v>34754</v>
      </c>
      <c r="B6963" s="6">
        <v>11.875</v>
      </c>
      <c r="C6963" s="2">
        <v>5636000</v>
      </c>
      <c r="D6963" s="6"/>
      <c r="E6963" s="6"/>
      <c r="F6963" s="6"/>
      <c r="G6963" s="6">
        <v>13.106197</v>
      </c>
      <c r="H6963" s="6">
        <v>30450.575757575702</v>
      </c>
      <c r="I6963" s="6">
        <v>11.875</v>
      </c>
      <c r="J6963" s="6">
        <v>11.875</v>
      </c>
      <c r="K6963" s="6">
        <v>11.75</v>
      </c>
      <c r="L6963" s="6">
        <v>27580.652680652602</v>
      </c>
    </row>
    <row r="6964" spans="1:12" ht="15" customHeight="1" x14ac:dyDescent="0.25">
      <c r="A6964" s="5">
        <v>34753</v>
      </c>
      <c r="B6964" s="6">
        <v>11.875</v>
      </c>
      <c r="C6964" s="2">
        <v>5345800</v>
      </c>
      <c r="D6964" s="6"/>
      <c r="E6964" s="6"/>
      <c r="F6964" s="6"/>
      <c r="G6964" s="6">
        <v>13.106197</v>
      </c>
      <c r="H6964" s="6">
        <v>30450.575757575702</v>
      </c>
      <c r="I6964" s="6">
        <v>11.9375</v>
      </c>
      <c r="J6964" s="6">
        <v>11.9375</v>
      </c>
      <c r="K6964" s="6">
        <v>11.75</v>
      </c>
      <c r="L6964" s="6">
        <v>27580.652680652602</v>
      </c>
    </row>
    <row r="6965" spans="1:12" ht="15" customHeight="1" x14ac:dyDescent="0.25">
      <c r="A6965" s="5">
        <v>34752</v>
      </c>
      <c r="B6965" s="6">
        <v>11.875</v>
      </c>
      <c r="C6965" s="2">
        <v>4090200</v>
      </c>
      <c r="D6965" s="6"/>
      <c r="E6965" s="6"/>
      <c r="F6965" s="6"/>
      <c r="G6965" s="6">
        <v>13.106197</v>
      </c>
      <c r="H6965" s="6">
        <v>30450.575757575702</v>
      </c>
      <c r="I6965" s="6">
        <v>11.875</v>
      </c>
      <c r="J6965" s="6">
        <v>12</v>
      </c>
      <c r="K6965" s="6">
        <v>11.875</v>
      </c>
      <c r="L6965" s="6">
        <v>27580.652680652602</v>
      </c>
    </row>
    <row r="6966" spans="1:12" ht="15" customHeight="1" x14ac:dyDescent="0.25">
      <c r="A6966" s="5">
        <v>34751</v>
      </c>
      <c r="B6966" s="6">
        <v>11.875</v>
      </c>
      <c r="C6966" s="2">
        <v>5799600</v>
      </c>
      <c r="D6966" s="6">
        <v>6.25E-2</v>
      </c>
      <c r="E6966" s="6">
        <v>0.52910052910053396</v>
      </c>
      <c r="F6966" s="6">
        <v>0.52910065085209901</v>
      </c>
      <c r="G6966" s="6">
        <v>13.106197</v>
      </c>
      <c r="H6966" s="6">
        <v>30450.575757575702</v>
      </c>
      <c r="I6966" s="6">
        <v>11.8125</v>
      </c>
      <c r="J6966" s="6">
        <v>11.9375</v>
      </c>
      <c r="K6966" s="6">
        <v>11.75</v>
      </c>
      <c r="L6966" s="6">
        <v>27580.652680652602</v>
      </c>
    </row>
    <row r="6967" spans="1:12" ht="15" customHeight="1" x14ac:dyDescent="0.25">
      <c r="A6967" s="5">
        <v>34747</v>
      </c>
      <c r="B6967" s="6">
        <v>11.8125</v>
      </c>
      <c r="C6967" s="2">
        <v>6626200</v>
      </c>
      <c r="D6967" s="6">
        <v>-0.1875</v>
      </c>
      <c r="E6967" s="6">
        <v>-1.5625</v>
      </c>
      <c r="F6967" s="6">
        <v>-1.5625077864519601</v>
      </c>
      <c r="G6967" s="6">
        <v>13.037217</v>
      </c>
      <c r="H6967" s="6">
        <v>30289.783216783198</v>
      </c>
      <c r="I6967" s="6">
        <v>11.9375</v>
      </c>
      <c r="J6967" s="6">
        <v>12</v>
      </c>
      <c r="K6967" s="6">
        <v>11.75</v>
      </c>
      <c r="L6967" s="6">
        <v>27434.965034965</v>
      </c>
    </row>
    <row r="6968" spans="1:12" ht="15" customHeight="1" x14ac:dyDescent="0.25">
      <c r="A6968" s="5">
        <v>34746</v>
      </c>
      <c r="B6968" s="6">
        <v>12</v>
      </c>
      <c r="C6968" s="2">
        <v>3430000</v>
      </c>
      <c r="D6968" s="6">
        <v>6.25E-2</v>
      </c>
      <c r="E6968" s="6">
        <v>0.52356020942407799</v>
      </c>
      <c r="F6968" s="6">
        <v>0.52356028890083695</v>
      </c>
      <c r="G6968" s="6">
        <v>13.244158000000001</v>
      </c>
      <c r="H6968" s="6">
        <v>30772.163170163101</v>
      </c>
      <c r="I6968" s="6">
        <v>11.9375</v>
      </c>
      <c r="J6968" s="6">
        <v>12</v>
      </c>
      <c r="K6968" s="6">
        <v>11.9375</v>
      </c>
      <c r="L6968" s="6">
        <v>27872.0279720279</v>
      </c>
    </row>
    <row r="6969" spans="1:12" ht="15" customHeight="1" x14ac:dyDescent="0.25">
      <c r="A6969" s="5">
        <v>34745</v>
      </c>
      <c r="B6969" s="6">
        <v>11.9375</v>
      </c>
      <c r="C6969" s="2">
        <v>4302000</v>
      </c>
      <c r="D6969" s="6"/>
      <c r="E6969" s="6"/>
      <c r="F6969" s="6"/>
      <c r="G6969" s="6">
        <v>13.175178000000001</v>
      </c>
      <c r="H6969" s="6">
        <v>30611.370629370602</v>
      </c>
      <c r="I6969" s="6">
        <v>12</v>
      </c>
      <c r="J6969" s="6">
        <v>12.0625</v>
      </c>
      <c r="K6969" s="6">
        <v>11.875</v>
      </c>
      <c r="L6969" s="6">
        <v>27726.340326340302</v>
      </c>
    </row>
    <row r="6970" spans="1:12" ht="15" customHeight="1" x14ac:dyDescent="0.25">
      <c r="A6970" s="5">
        <v>34744</v>
      </c>
      <c r="B6970" s="6">
        <v>11.9375</v>
      </c>
      <c r="C6970" s="2">
        <v>3422600</v>
      </c>
      <c r="D6970" s="6">
        <v>6.25E-2</v>
      </c>
      <c r="E6970" s="6">
        <v>0.52631578947368496</v>
      </c>
      <c r="F6970" s="6">
        <v>0.52632353992543202</v>
      </c>
      <c r="G6970" s="6">
        <v>13.175178000000001</v>
      </c>
      <c r="H6970" s="6">
        <v>30611.370629370602</v>
      </c>
      <c r="I6970" s="6">
        <v>11.9375</v>
      </c>
      <c r="J6970" s="6">
        <v>12</v>
      </c>
      <c r="K6970" s="6">
        <v>11.875</v>
      </c>
      <c r="L6970" s="6">
        <v>27726.340326340302</v>
      </c>
    </row>
    <row r="6971" spans="1:12" ht="15" customHeight="1" x14ac:dyDescent="0.25">
      <c r="A6971" s="5">
        <v>34743</v>
      </c>
      <c r="B6971" s="6">
        <v>11.875</v>
      </c>
      <c r="C6971" s="2">
        <v>3438200</v>
      </c>
      <c r="D6971" s="6">
        <v>6.25E-2</v>
      </c>
      <c r="E6971" s="6">
        <v>0.52910052910053396</v>
      </c>
      <c r="F6971" s="6">
        <v>0.52910065085209901</v>
      </c>
      <c r="G6971" s="6">
        <v>13.106197</v>
      </c>
      <c r="H6971" s="6">
        <v>30450.575757575702</v>
      </c>
      <c r="I6971" s="6">
        <v>11.8125</v>
      </c>
      <c r="J6971" s="6">
        <v>11.9375</v>
      </c>
      <c r="K6971" s="6">
        <v>11.75</v>
      </c>
      <c r="L6971" s="6">
        <v>27580.652680652602</v>
      </c>
    </row>
    <row r="6972" spans="1:12" ht="15" customHeight="1" x14ac:dyDescent="0.25">
      <c r="A6972" s="5">
        <v>34740</v>
      </c>
      <c r="B6972" s="6">
        <v>11.8125</v>
      </c>
      <c r="C6972" s="2">
        <v>4147000</v>
      </c>
      <c r="D6972" s="6">
        <v>-0.125</v>
      </c>
      <c r="E6972" s="6">
        <v>-1.04712041884816</v>
      </c>
      <c r="F6972" s="6">
        <v>-1.0471281678319599</v>
      </c>
      <c r="G6972" s="6">
        <v>13.037217</v>
      </c>
      <c r="H6972" s="6">
        <v>30289.783216783198</v>
      </c>
      <c r="I6972" s="6">
        <v>11.9375</v>
      </c>
      <c r="J6972" s="6">
        <v>12</v>
      </c>
      <c r="K6972" s="6">
        <v>11.75</v>
      </c>
      <c r="L6972" s="6">
        <v>27434.965034965</v>
      </c>
    </row>
    <row r="6973" spans="1:12" ht="15" customHeight="1" x14ac:dyDescent="0.25">
      <c r="A6973" s="5">
        <v>34739</v>
      </c>
      <c r="B6973" s="6">
        <v>11.9375</v>
      </c>
      <c r="C6973" s="2">
        <v>4378400</v>
      </c>
      <c r="D6973" s="6">
        <v>-0.125</v>
      </c>
      <c r="E6973" s="6">
        <v>-1.03626943005181</v>
      </c>
      <c r="F6973" s="6">
        <v>-1.0362621521884601</v>
      </c>
      <c r="G6973" s="6">
        <v>13.175178000000001</v>
      </c>
      <c r="H6973" s="6">
        <v>30611.370629370602</v>
      </c>
      <c r="I6973" s="6">
        <v>12.0625</v>
      </c>
      <c r="J6973" s="6">
        <v>12.0625</v>
      </c>
      <c r="K6973" s="6">
        <v>11.875</v>
      </c>
      <c r="L6973" s="6">
        <v>27726.340326340302</v>
      </c>
    </row>
    <row r="6974" spans="1:12" ht="15" customHeight="1" x14ac:dyDescent="0.25">
      <c r="A6974" s="5">
        <v>34738</v>
      </c>
      <c r="B6974" s="6">
        <v>12.0625</v>
      </c>
      <c r="C6974" s="2">
        <v>6610400</v>
      </c>
      <c r="D6974" s="6">
        <v>6.25E-2</v>
      </c>
      <c r="E6974" s="6">
        <v>0.52083333333332504</v>
      </c>
      <c r="F6974" s="6">
        <v>0.52082586148547405</v>
      </c>
      <c r="G6974" s="6">
        <v>13.313136999999999</v>
      </c>
      <c r="H6974" s="6">
        <v>30932.953379953298</v>
      </c>
      <c r="I6974" s="6">
        <v>11.9375</v>
      </c>
      <c r="J6974" s="6">
        <v>12.0625</v>
      </c>
      <c r="K6974" s="6">
        <v>11.875</v>
      </c>
      <c r="L6974" s="6">
        <v>28017.715617715599</v>
      </c>
    </row>
    <row r="6975" spans="1:12" ht="15" customHeight="1" x14ac:dyDescent="0.25">
      <c r="A6975" s="5">
        <v>34737</v>
      </c>
      <c r="B6975" s="6">
        <v>12</v>
      </c>
      <c r="C6975" s="2">
        <v>4458200</v>
      </c>
      <c r="D6975" s="6">
        <v>-6.25E-2</v>
      </c>
      <c r="E6975" s="6">
        <v>-0.51813471502590802</v>
      </c>
      <c r="F6975" s="6">
        <v>-0.518127320405392</v>
      </c>
      <c r="G6975" s="6">
        <v>13.244158000000001</v>
      </c>
      <c r="H6975" s="6">
        <v>30772.163170163101</v>
      </c>
      <c r="I6975" s="6">
        <v>12.0625</v>
      </c>
      <c r="J6975" s="6">
        <v>12.125</v>
      </c>
      <c r="K6975" s="6">
        <v>11.9375</v>
      </c>
      <c r="L6975" s="6">
        <v>27872.0279720279</v>
      </c>
    </row>
    <row r="6976" spans="1:12" ht="15" customHeight="1" x14ac:dyDescent="0.25">
      <c r="A6976" s="5">
        <v>34736</v>
      </c>
      <c r="B6976" s="6">
        <v>12.0625</v>
      </c>
      <c r="C6976" s="2">
        <v>4305400</v>
      </c>
      <c r="D6976" s="6">
        <v>6.25E-2</v>
      </c>
      <c r="E6976" s="6">
        <v>0.52083333333332504</v>
      </c>
      <c r="F6976" s="6">
        <v>0.52082586148547405</v>
      </c>
      <c r="G6976" s="6">
        <v>13.313136999999999</v>
      </c>
      <c r="H6976" s="6">
        <v>30932.953379953298</v>
      </c>
      <c r="I6976" s="6">
        <v>12.0625</v>
      </c>
      <c r="J6976" s="6">
        <v>12.125</v>
      </c>
      <c r="K6976" s="6">
        <v>12</v>
      </c>
      <c r="L6976" s="6">
        <v>28017.715617715599</v>
      </c>
    </row>
    <row r="6977" spans="1:12" ht="15" customHeight="1" x14ac:dyDescent="0.25">
      <c r="A6977" s="5">
        <v>34733</v>
      </c>
      <c r="B6977" s="6">
        <v>12</v>
      </c>
      <c r="C6977" s="2">
        <v>9021200</v>
      </c>
      <c r="D6977" s="6">
        <v>0.125</v>
      </c>
      <c r="E6977" s="6">
        <v>1.0526315789473699</v>
      </c>
      <c r="F6977" s="6">
        <v>1.0526394498724601</v>
      </c>
      <c r="G6977" s="6">
        <v>13.244158000000001</v>
      </c>
      <c r="H6977" s="6">
        <v>30772.163170163101</v>
      </c>
      <c r="I6977" s="6">
        <v>11.9375</v>
      </c>
      <c r="J6977" s="6">
        <v>12.0625</v>
      </c>
      <c r="K6977" s="6">
        <v>11.875</v>
      </c>
      <c r="L6977" s="6">
        <v>27872.0279720279</v>
      </c>
    </row>
    <row r="6978" spans="1:12" ht="15" customHeight="1" x14ac:dyDescent="0.25">
      <c r="A6978" s="5">
        <v>34732</v>
      </c>
      <c r="B6978" s="6">
        <v>11.875</v>
      </c>
      <c r="C6978" s="2">
        <v>7592600</v>
      </c>
      <c r="D6978" s="6">
        <v>0.125</v>
      </c>
      <c r="E6978" s="6">
        <v>1.0638297872340401</v>
      </c>
      <c r="F6978" s="6">
        <v>1.06382224015322</v>
      </c>
      <c r="G6978" s="6">
        <v>13.106197</v>
      </c>
      <c r="H6978" s="6">
        <v>30450.575757575702</v>
      </c>
      <c r="I6978" s="6">
        <v>11.6875</v>
      </c>
      <c r="J6978" s="6">
        <v>11.875</v>
      </c>
      <c r="K6978" s="6">
        <v>11.5</v>
      </c>
      <c r="L6978" s="6">
        <v>27580.652680652602</v>
      </c>
    </row>
    <row r="6979" spans="1:12" ht="15" customHeight="1" x14ac:dyDescent="0.25">
      <c r="A6979" s="5">
        <v>34731</v>
      </c>
      <c r="B6979" s="6">
        <v>11.75</v>
      </c>
      <c r="C6979" s="2">
        <v>9435000</v>
      </c>
      <c r="D6979" s="6">
        <v>0.3125</v>
      </c>
      <c r="E6979" s="6">
        <v>2.7322404371584699</v>
      </c>
      <c r="F6979" s="6">
        <v>2.73224087004562</v>
      </c>
      <c r="G6979" s="6">
        <v>12.968237999999999</v>
      </c>
      <c r="H6979" s="6">
        <v>30128.993006993001</v>
      </c>
      <c r="I6979" s="6">
        <v>11.5625</v>
      </c>
      <c r="J6979" s="6">
        <v>11.75</v>
      </c>
      <c r="K6979" s="6">
        <v>11.4375</v>
      </c>
      <c r="L6979" s="6">
        <v>27289.2773892773</v>
      </c>
    </row>
    <row r="6980" spans="1:12" ht="15" customHeight="1" x14ac:dyDescent="0.25">
      <c r="A6980" s="5">
        <v>34730</v>
      </c>
      <c r="B6980" s="6">
        <v>11.4375</v>
      </c>
      <c r="C6980" s="2">
        <v>8622600</v>
      </c>
      <c r="D6980" s="6">
        <v>6.25E-2</v>
      </c>
      <c r="E6980" s="6">
        <v>0.54945054945054705</v>
      </c>
      <c r="F6980" s="6">
        <v>0.54945063698199603</v>
      </c>
      <c r="G6980" s="6">
        <v>12.623338</v>
      </c>
      <c r="H6980" s="6">
        <v>29325.0303030303</v>
      </c>
      <c r="I6980" s="6">
        <v>11.4375</v>
      </c>
      <c r="J6980" s="6">
        <v>11.625</v>
      </c>
      <c r="K6980" s="6">
        <v>11.375</v>
      </c>
      <c r="L6980" s="6">
        <v>26560.839160839099</v>
      </c>
    </row>
    <row r="6981" spans="1:12" ht="15" customHeight="1" x14ac:dyDescent="0.25">
      <c r="A6981" s="5">
        <v>34729</v>
      </c>
      <c r="B6981" s="6">
        <v>11.375</v>
      </c>
      <c r="C6981" s="2">
        <v>4946400</v>
      </c>
      <c r="D6981" s="6">
        <v>0.125</v>
      </c>
      <c r="E6981" s="6">
        <v>1.1111111111111001</v>
      </c>
      <c r="F6981" s="6">
        <v>1.1111112900859199</v>
      </c>
      <c r="G6981" s="6">
        <v>12.554358000000001</v>
      </c>
      <c r="H6981" s="6">
        <v>29164.237762237699</v>
      </c>
      <c r="I6981" s="6">
        <v>11.3125</v>
      </c>
      <c r="J6981" s="6">
        <v>11.4375</v>
      </c>
      <c r="K6981" s="6">
        <v>11.25</v>
      </c>
      <c r="L6981" s="6">
        <v>26415.151515151501</v>
      </c>
    </row>
    <row r="6982" spans="1:12" ht="15" customHeight="1" x14ac:dyDescent="0.25">
      <c r="A6982" s="5">
        <v>34726</v>
      </c>
      <c r="B6982" s="6">
        <v>11.25</v>
      </c>
      <c r="C6982" s="2">
        <v>6271000</v>
      </c>
      <c r="D6982" s="6">
        <v>0.3125</v>
      </c>
      <c r="E6982" s="6">
        <v>2.8571428571428399</v>
      </c>
      <c r="F6982" s="6">
        <v>2.8571433305128999</v>
      </c>
      <c r="G6982" s="6">
        <v>12.416397999999999</v>
      </c>
      <c r="H6982" s="6">
        <v>28842.652680652602</v>
      </c>
      <c r="I6982" s="6">
        <v>11.125</v>
      </c>
      <c r="J6982" s="6">
        <v>11.25</v>
      </c>
      <c r="K6982" s="6">
        <v>11.0625</v>
      </c>
      <c r="L6982" s="6">
        <v>26123.7762237762</v>
      </c>
    </row>
    <row r="6983" spans="1:12" ht="15" customHeight="1" x14ac:dyDescent="0.25">
      <c r="A6983" s="5">
        <v>34725</v>
      </c>
      <c r="B6983" s="6">
        <v>10.9375</v>
      </c>
      <c r="C6983" s="2">
        <v>4836400</v>
      </c>
      <c r="D6983" s="6">
        <v>6.25E-2</v>
      </c>
      <c r="E6983" s="6">
        <v>0.57471264367816499</v>
      </c>
      <c r="F6983" s="6">
        <v>0.57471273944349399</v>
      </c>
      <c r="G6983" s="6">
        <v>12.071498</v>
      </c>
      <c r="H6983" s="6">
        <v>28038.689976689901</v>
      </c>
      <c r="I6983" s="6">
        <v>10.9375</v>
      </c>
      <c r="J6983" s="6">
        <v>11.0625</v>
      </c>
      <c r="K6983" s="6">
        <v>10.875</v>
      </c>
      <c r="L6983" s="6">
        <v>25395.337995337901</v>
      </c>
    </row>
    <row r="6984" spans="1:12" ht="15" customHeight="1" x14ac:dyDescent="0.25">
      <c r="A6984" s="5">
        <v>34724</v>
      </c>
      <c r="B6984" s="6">
        <v>10.875</v>
      </c>
      <c r="C6984" s="2">
        <v>7481200</v>
      </c>
      <c r="D6984" s="6">
        <v>6.25E-2</v>
      </c>
      <c r="E6984" s="6">
        <v>0.57803468208093001</v>
      </c>
      <c r="F6984" s="6">
        <v>0.57803899304795703</v>
      </c>
      <c r="G6984" s="6">
        <v>12.002518</v>
      </c>
      <c r="H6984" s="6">
        <v>27877.897435897401</v>
      </c>
      <c r="I6984" s="6">
        <v>10.8125</v>
      </c>
      <c r="J6984" s="6">
        <v>11</v>
      </c>
      <c r="K6984" s="6">
        <v>10.75</v>
      </c>
      <c r="L6984" s="6">
        <v>25249.650349650299</v>
      </c>
    </row>
    <row r="6985" spans="1:12" ht="15" customHeight="1" x14ac:dyDescent="0.25">
      <c r="A6985" s="5">
        <v>34723</v>
      </c>
      <c r="B6985" s="6">
        <v>10.8125</v>
      </c>
      <c r="C6985" s="2">
        <v>4116000</v>
      </c>
      <c r="D6985" s="6">
        <v>6.25E-2</v>
      </c>
      <c r="E6985" s="6">
        <v>0.58139534883721</v>
      </c>
      <c r="F6985" s="6">
        <v>0.581399710077668</v>
      </c>
      <c r="G6985" s="6">
        <v>11.9335375</v>
      </c>
      <c r="H6985" s="6">
        <v>27717.103729603699</v>
      </c>
      <c r="I6985" s="6">
        <v>10.8125</v>
      </c>
      <c r="J6985" s="6">
        <v>10.875</v>
      </c>
      <c r="K6985" s="6">
        <v>10.6875</v>
      </c>
      <c r="L6985" s="6">
        <v>25103.962703962701</v>
      </c>
    </row>
    <row r="6986" spans="1:12" ht="15" customHeight="1" x14ac:dyDescent="0.25">
      <c r="A6986" s="5">
        <v>34722</v>
      </c>
      <c r="B6986" s="6">
        <v>10.75</v>
      </c>
      <c r="C6986" s="2">
        <v>6215400</v>
      </c>
      <c r="D6986" s="6">
        <v>0.125</v>
      </c>
      <c r="E6986" s="6">
        <v>1.1764705882352899</v>
      </c>
      <c r="F6986" s="6">
        <v>1.1764622612628199</v>
      </c>
      <c r="G6986" s="6">
        <v>11.864557</v>
      </c>
      <c r="H6986" s="6">
        <v>27556.310023310001</v>
      </c>
      <c r="I6986" s="6">
        <v>10.5</v>
      </c>
      <c r="J6986" s="6">
        <v>10.875</v>
      </c>
      <c r="K6986" s="6">
        <v>10.4375</v>
      </c>
      <c r="L6986" s="6">
        <v>24958.275058275001</v>
      </c>
    </row>
    <row r="6987" spans="1:12" ht="15" customHeight="1" x14ac:dyDescent="0.25">
      <c r="A6987" s="5">
        <v>34719</v>
      </c>
      <c r="B6987" s="6">
        <v>10.625</v>
      </c>
      <c r="C6987" s="2">
        <v>8895000</v>
      </c>
      <c r="D6987" s="6">
        <v>6.25E-2</v>
      </c>
      <c r="E6987" s="6">
        <v>0.59171597633136397</v>
      </c>
      <c r="F6987" s="6">
        <v>0.591716077847115</v>
      </c>
      <c r="G6987" s="6">
        <v>11.726597999999999</v>
      </c>
      <c r="H6987" s="6">
        <v>27234.727272727199</v>
      </c>
      <c r="I6987" s="6">
        <v>10.5625</v>
      </c>
      <c r="J6987" s="6">
        <v>10.8125</v>
      </c>
      <c r="K6987" s="6">
        <v>10.5</v>
      </c>
      <c r="L6987" s="6">
        <v>24666.8997668997</v>
      </c>
    </row>
    <row r="6988" spans="1:12" ht="15" customHeight="1" x14ac:dyDescent="0.25">
      <c r="A6988" s="5">
        <v>34718</v>
      </c>
      <c r="B6988" s="6">
        <v>10.5625</v>
      </c>
      <c r="C6988" s="2">
        <v>4142200</v>
      </c>
      <c r="D6988" s="6">
        <v>-6.25E-2</v>
      </c>
      <c r="E6988" s="6">
        <v>-0.58823529411764497</v>
      </c>
      <c r="F6988" s="6">
        <v>-0.58823539444261497</v>
      </c>
      <c r="G6988" s="6">
        <v>11.657617999999999</v>
      </c>
      <c r="H6988" s="6">
        <v>27073.9347319347</v>
      </c>
      <c r="I6988" s="6">
        <v>10.5625</v>
      </c>
      <c r="J6988" s="6">
        <v>10.625</v>
      </c>
      <c r="K6988" s="6">
        <v>10.5</v>
      </c>
      <c r="L6988" s="6">
        <v>24521.212121212098</v>
      </c>
    </row>
    <row r="6989" spans="1:12" ht="15" customHeight="1" x14ac:dyDescent="0.25">
      <c r="A6989" s="5">
        <v>34717</v>
      </c>
      <c r="B6989" s="6">
        <v>10.625</v>
      </c>
      <c r="C6989" s="2">
        <v>5735800</v>
      </c>
      <c r="D6989" s="6">
        <v>-0.125</v>
      </c>
      <c r="E6989" s="6">
        <v>-1.16279069767442</v>
      </c>
      <c r="F6989" s="6">
        <v>-1.1627825632259099</v>
      </c>
      <c r="G6989" s="6">
        <v>11.726597999999999</v>
      </c>
      <c r="H6989" s="6">
        <v>27234.727272727199</v>
      </c>
      <c r="I6989" s="6">
        <v>10.75</v>
      </c>
      <c r="J6989" s="6">
        <v>10.8125</v>
      </c>
      <c r="K6989" s="6">
        <v>10.5</v>
      </c>
      <c r="L6989" s="6">
        <v>24666.8997668997</v>
      </c>
    </row>
    <row r="6990" spans="1:12" ht="15" customHeight="1" x14ac:dyDescent="0.25">
      <c r="A6990" s="5">
        <v>34716</v>
      </c>
      <c r="B6990" s="6">
        <v>10.75</v>
      </c>
      <c r="C6990" s="2">
        <v>6737400</v>
      </c>
      <c r="D6990" s="6">
        <v>-6.25E-2</v>
      </c>
      <c r="E6990" s="6">
        <v>-0.57803468208093001</v>
      </c>
      <c r="F6990" s="6">
        <v>-0.57803899304795703</v>
      </c>
      <c r="G6990" s="6">
        <v>11.864557</v>
      </c>
      <c r="H6990" s="6">
        <v>27556.310023310001</v>
      </c>
      <c r="I6990" s="6">
        <v>10.75</v>
      </c>
      <c r="J6990" s="6">
        <v>10.875</v>
      </c>
      <c r="K6990" s="6">
        <v>10.6875</v>
      </c>
      <c r="L6990" s="6">
        <v>24958.275058275001</v>
      </c>
    </row>
    <row r="6991" spans="1:12" ht="15" customHeight="1" x14ac:dyDescent="0.25">
      <c r="A6991" s="5">
        <v>34715</v>
      </c>
      <c r="B6991" s="6">
        <v>10.8125</v>
      </c>
      <c r="C6991" s="2">
        <v>5683800</v>
      </c>
      <c r="D6991" s="6">
        <v>-0.1875</v>
      </c>
      <c r="E6991" s="6">
        <v>-1.7045454545454499</v>
      </c>
      <c r="F6991" s="6">
        <v>-1.7045498538031101</v>
      </c>
      <c r="G6991" s="6">
        <v>11.9335375</v>
      </c>
      <c r="H6991" s="6">
        <v>27717.103729603699</v>
      </c>
      <c r="I6991" s="6">
        <v>11</v>
      </c>
      <c r="J6991" s="6">
        <v>11.0625</v>
      </c>
      <c r="K6991" s="6">
        <v>10.8125</v>
      </c>
      <c r="L6991" s="6">
        <v>25103.962703962701</v>
      </c>
    </row>
    <row r="6992" spans="1:12" ht="15" customHeight="1" x14ac:dyDescent="0.25">
      <c r="A6992" s="5">
        <v>34712</v>
      </c>
      <c r="B6992" s="6">
        <v>11</v>
      </c>
      <c r="C6992" s="2">
        <v>5873200</v>
      </c>
      <c r="D6992" s="6">
        <v>0.25</v>
      </c>
      <c r="E6992" s="6">
        <v>2.32558139534884</v>
      </c>
      <c r="F6992" s="6">
        <v>2.32559041184596</v>
      </c>
      <c r="G6992" s="6">
        <v>12.140478</v>
      </c>
      <c r="H6992" s="6">
        <v>28199.482517482498</v>
      </c>
      <c r="I6992" s="6">
        <v>10.9375</v>
      </c>
      <c r="J6992" s="6">
        <v>11</v>
      </c>
      <c r="K6992" s="6">
        <v>10.75</v>
      </c>
      <c r="L6992" s="6">
        <v>25541.025641025601</v>
      </c>
    </row>
    <row r="6993" spans="1:12" ht="15" customHeight="1" x14ac:dyDescent="0.25">
      <c r="A6993" s="5">
        <v>34711</v>
      </c>
      <c r="B6993" s="6">
        <v>10.75</v>
      </c>
      <c r="C6993" s="2">
        <v>3516000</v>
      </c>
      <c r="D6993" s="6">
        <v>-0.25</v>
      </c>
      <c r="E6993" s="6">
        <v>-2.2727272727272698</v>
      </c>
      <c r="F6993" s="6">
        <v>-2.2727358840401499</v>
      </c>
      <c r="G6993" s="6">
        <v>11.864557</v>
      </c>
      <c r="H6993" s="6">
        <v>27556.310023310001</v>
      </c>
      <c r="I6993" s="6">
        <v>11</v>
      </c>
      <c r="J6993" s="6">
        <v>11</v>
      </c>
      <c r="K6993" s="6">
        <v>10.6875</v>
      </c>
      <c r="L6993" s="6">
        <v>24958.275058275001</v>
      </c>
    </row>
    <row r="6994" spans="1:12" ht="15" customHeight="1" x14ac:dyDescent="0.25">
      <c r="A6994" s="5">
        <v>34710</v>
      </c>
      <c r="B6994" s="6">
        <v>11</v>
      </c>
      <c r="C6994" s="2">
        <v>5738000</v>
      </c>
      <c r="D6994" s="6">
        <v>0.25</v>
      </c>
      <c r="E6994" s="6">
        <v>2.32558139534884</v>
      </c>
      <c r="F6994" s="6">
        <v>2.32559041184596</v>
      </c>
      <c r="G6994" s="6">
        <v>12.140478</v>
      </c>
      <c r="H6994" s="6">
        <v>28199.482517482498</v>
      </c>
      <c r="I6994" s="6">
        <v>10.8125</v>
      </c>
      <c r="J6994" s="6">
        <v>11</v>
      </c>
      <c r="K6994" s="6">
        <v>10.75</v>
      </c>
      <c r="L6994" s="6">
        <v>25541.025641025601</v>
      </c>
    </row>
    <row r="6995" spans="1:12" ht="15" customHeight="1" x14ac:dyDescent="0.25">
      <c r="A6995" s="5">
        <v>34709</v>
      </c>
      <c r="B6995" s="6">
        <v>10.75</v>
      </c>
      <c r="C6995" s="2">
        <v>5399400</v>
      </c>
      <c r="D6995" s="6">
        <v>-0.1875</v>
      </c>
      <c r="E6995" s="6">
        <v>-1.71428571428571</v>
      </c>
      <c r="F6995" s="6">
        <v>-1.7142942822837699</v>
      </c>
      <c r="G6995" s="6">
        <v>11.864557</v>
      </c>
      <c r="H6995" s="6">
        <v>27556.310023310001</v>
      </c>
      <c r="I6995" s="6">
        <v>11</v>
      </c>
      <c r="J6995" s="6">
        <v>11</v>
      </c>
      <c r="K6995" s="6">
        <v>10.75</v>
      </c>
      <c r="L6995" s="6">
        <v>24958.275058275001</v>
      </c>
    </row>
    <row r="6996" spans="1:12" ht="15" customHeight="1" x14ac:dyDescent="0.25">
      <c r="A6996" s="5">
        <v>34708</v>
      </c>
      <c r="B6996" s="6">
        <v>10.9375</v>
      </c>
      <c r="C6996" s="2">
        <v>4555000</v>
      </c>
      <c r="D6996" s="6">
        <v>-6.25E-2</v>
      </c>
      <c r="E6996" s="6">
        <v>-0.56818181818182301</v>
      </c>
      <c r="F6996" s="6">
        <v>-0.56818191178303801</v>
      </c>
      <c r="G6996" s="6">
        <v>12.071498</v>
      </c>
      <c r="H6996" s="6">
        <v>28038.689976689901</v>
      </c>
      <c r="I6996" s="6">
        <v>10.9375</v>
      </c>
      <c r="J6996" s="6">
        <v>11</v>
      </c>
      <c r="K6996" s="6">
        <v>10.8125</v>
      </c>
      <c r="L6996" s="6">
        <v>25395.337995337901</v>
      </c>
    </row>
    <row r="6997" spans="1:12" ht="15" customHeight="1" x14ac:dyDescent="0.25">
      <c r="A6997" s="5">
        <v>34705</v>
      </c>
      <c r="B6997" s="6">
        <v>11</v>
      </c>
      <c r="C6997" s="2">
        <v>8620600</v>
      </c>
      <c r="D6997" s="6">
        <v>6.25E-2</v>
      </c>
      <c r="E6997" s="6">
        <v>0.57142857142857795</v>
      </c>
      <c r="F6997" s="6">
        <v>0.57142866610258003</v>
      </c>
      <c r="G6997" s="6">
        <v>12.140478</v>
      </c>
      <c r="H6997" s="6">
        <v>28199.482517482498</v>
      </c>
      <c r="I6997" s="6">
        <v>11</v>
      </c>
      <c r="J6997" s="6">
        <v>11.125</v>
      </c>
      <c r="K6997" s="6">
        <v>10.75</v>
      </c>
      <c r="L6997" s="6">
        <v>25541.025641025601</v>
      </c>
    </row>
    <row r="6998" spans="1:12" ht="15" customHeight="1" x14ac:dyDescent="0.25">
      <c r="A6998" s="5">
        <v>34704</v>
      </c>
      <c r="B6998" s="6">
        <v>10.9375</v>
      </c>
      <c r="C6998" s="2">
        <v>9631600</v>
      </c>
      <c r="D6998" s="6">
        <v>0.125</v>
      </c>
      <c r="E6998" s="6">
        <v>1.15606936416186</v>
      </c>
      <c r="F6998" s="6">
        <v>1.15607379622346</v>
      </c>
      <c r="G6998" s="6">
        <v>12.071498</v>
      </c>
      <c r="H6998" s="6">
        <v>28038.689976689901</v>
      </c>
      <c r="I6998" s="6">
        <v>11</v>
      </c>
      <c r="J6998" s="6">
        <v>11.125</v>
      </c>
      <c r="K6998" s="6">
        <v>10.8125</v>
      </c>
      <c r="L6998" s="6">
        <v>25395.337995337901</v>
      </c>
    </row>
    <row r="6999" spans="1:12" ht="15" customHeight="1" x14ac:dyDescent="0.25">
      <c r="A6999" s="5">
        <v>34703</v>
      </c>
      <c r="B6999" s="6">
        <v>10.8125</v>
      </c>
      <c r="C6999" s="2">
        <v>7787800</v>
      </c>
      <c r="D6999" s="6">
        <v>0.375</v>
      </c>
      <c r="E6999" s="6">
        <v>3.5928143712574898</v>
      </c>
      <c r="F6999" s="6">
        <v>3.5928106546218599</v>
      </c>
      <c r="G6999" s="6">
        <v>11.9335375</v>
      </c>
      <c r="H6999" s="6">
        <v>27717.103729603699</v>
      </c>
      <c r="I6999" s="6">
        <v>10.4375</v>
      </c>
      <c r="J6999" s="6">
        <v>10.8125</v>
      </c>
      <c r="K6999" s="6">
        <v>10.3125</v>
      </c>
      <c r="L6999" s="6">
        <v>25103.962703962701</v>
      </c>
    </row>
    <row r="7000" spans="1:12" ht="15" customHeight="1" x14ac:dyDescent="0.25">
      <c r="A7000" s="5">
        <v>34702</v>
      </c>
      <c r="B7000" s="6">
        <v>10.4375</v>
      </c>
      <c r="C7000" s="2">
        <v>11407200</v>
      </c>
      <c r="D7000" s="6">
        <v>-0.1875</v>
      </c>
      <c r="E7000" s="6">
        <v>-1.76470588235294</v>
      </c>
      <c r="F7000" s="6">
        <v>-1.7647061833278399</v>
      </c>
      <c r="G7000" s="6">
        <v>11.519658</v>
      </c>
      <c r="H7000" s="6">
        <v>26752.349650349599</v>
      </c>
      <c r="I7000" s="6">
        <v>10.6875</v>
      </c>
      <c r="J7000" s="6">
        <v>10.75</v>
      </c>
      <c r="K7000" s="6">
        <v>10.25</v>
      </c>
      <c r="L7000" s="6">
        <v>24229.8368298368</v>
      </c>
    </row>
    <row r="7001" spans="1:12" ht="15" customHeight="1" x14ac:dyDescent="0.25">
      <c r="A7001" s="5">
        <v>34698</v>
      </c>
      <c r="B7001" s="6">
        <v>10.625</v>
      </c>
      <c r="C7001" s="2">
        <v>8769200</v>
      </c>
      <c r="D7001" s="6">
        <v>-0.25</v>
      </c>
      <c r="E7001" s="6">
        <v>-2.29885057471264</v>
      </c>
      <c r="F7001" s="6">
        <v>-2.2988509577740301</v>
      </c>
      <c r="G7001" s="6">
        <v>11.726597999999999</v>
      </c>
      <c r="H7001" s="6">
        <v>27234.727272727199</v>
      </c>
      <c r="I7001" s="6">
        <v>10.8125</v>
      </c>
      <c r="J7001" s="6">
        <v>10.8125</v>
      </c>
      <c r="K7001" s="6">
        <v>10.5</v>
      </c>
      <c r="L7001" s="6">
        <v>24666.8997668997</v>
      </c>
    </row>
    <row r="7002" spans="1:12" ht="15" customHeight="1" x14ac:dyDescent="0.25">
      <c r="A7002" s="5">
        <v>34697</v>
      </c>
      <c r="B7002" s="6">
        <v>10.875</v>
      </c>
      <c r="C7002" s="2">
        <v>4822600</v>
      </c>
      <c r="D7002" s="6">
        <v>0.125</v>
      </c>
      <c r="E7002" s="6">
        <v>1.16279069767442</v>
      </c>
      <c r="F7002" s="6">
        <v>1.16279942015535</v>
      </c>
      <c r="G7002" s="6">
        <v>12.002518</v>
      </c>
      <c r="H7002" s="6">
        <v>27877.897435897401</v>
      </c>
      <c r="I7002" s="6">
        <v>10.8125</v>
      </c>
      <c r="J7002" s="6">
        <v>10.875</v>
      </c>
      <c r="K7002" s="6">
        <v>10.75</v>
      </c>
      <c r="L7002" s="6">
        <v>25249.650349650299</v>
      </c>
    </row>
    <row r="7003" spans="1:12" ht="15" customHeight="1" x14ac:dyDescent="0.25">
      <c r="A7003" s="5">
        <v>34696</v>
      </c>
      <c r="B7003" s="6">
        <v>10.75</v>
      </c>
      <c r="C7003" s="2">
        <v>7498000</v>
      </c>
      <c r="D7003" s="6">
        <v>0.125</v>
      </c>
      <c r="E7003" s="6">
        <v>1.1764705882352899</v>
      </c>
      <c r="F7003" s="6">
        <v>1.1764622612628199</v>
      </c>
      <c r="G7003" s="6">
        <v>11.864557</v>
      </c>
      <c r="H7003" s="6">
        <v>27556.310023310001</v>
      </c>
      <c r="I7003" s="6">
        <v>10.625</v>
      </c>
      <c r="J7003" s="6">
        <v>10.9375</v>
      </c>
      <c r="K7003" s="6">
        <v>10.625</v>
      </c>
      <c r="L7003" s="6">
        <v>24958.275058275001</v>
      </c>
    </row>
    <row r="7004" spans="1:12" ht="15" customHeight="1" x14ac:dyDescent="0.25">
      <c r="A7004" s="5">
        <v>34695</v>
      </c>
      <c r="B7004" s="6">
        <v>10.625</v>
      </c>
      <c r="C7004" s="2">
        <v>6214600</v>
      </c>
      <c r="D7004" s="6">
        <v>-0.375</v>
      </c>
      <c r="E7004" s="6">
        <v>-3.4090909090908998</v>
      </c>
      <c r="F7004" s="6">
        <v>-3.4090914706982698</v>
      </c>
      <c r="G7004" s="6">
        <v>11.726597999999999</v>
      </c>
      <c r="H7004" s="6">
        <v>27234.727272727199</v>
      </c>
      <c r="I7004" s="6">
        <v>11</v>
      </c>
      <c r="J7004" s="6">
        <v>11</v>
      </c>
      <c r="K7004" s="6">
        <v>10.5</v>
      </c>
      <c r="L7004" s="6">
        <v>24666.8997668997</v>
      </c>
    </row>
    <row r="7005" spans="1:12" ht="15" customHeight="1" x14ac:dyDescent="0.25">
      <c r="A7005" s="5">
        <v>34691</v>
      </c>
      <c r="B7005" s="6">
        <v>11</v>
      </c>
      <c r="C7005" s="2">
        <v>4754600</v>
      </c>
      <c r="D7005" s="6">
        <v>-6.25E-2</v>
      </c>
      <c r="E7005" s="6">
        <v>-0.56497175141242395</v>
      </c>
      <c r="F7005" s="6">
        <v>-0.56496369985987704</v>
      </c>
      <c r="G7005" s="6">
        <v>12.140478</v>
      </c>
      <c r="H7005" s="6">
        <v>28199.482517482498</v>
      </c>
      <c r="I7005" s="6">
        <v>11.125</v>
      </c>
      <c r="J7005" s="6">
        <v>11.1875</v>
      </c>
      <c r="K7005" s="6">
        <v>10.9375</v>
      </c>
      <c r="L7005" s="6">
        <v>25541.025641025601</v>
      </c>
    </row>
    <row r="7006" spans="1:12" ht="15" customHeight="1" x14ac:dyDescent="0.25">
      <c r="A7006" s="5">
        <v>34690</v>
      </c>
      <c r="B7006" s="6">
        <v>11.0625</v>
      </c>
      <c r="C7006" s="2">
        <v>4958000</v>
      </c>
      <c r="D7006" s="6">
        <v>-0.1875</v>
      </c>
      <c r="E7006" s="6">
        <v>-1.6666666666666701</v>
      </c>
      <c r="F7006" s="6">
        <v>-1.6666749889943799</v>
      </c>
      <c r="G7006" s="6">
        <v>12.209457</v>
      </c>
      <c r="H7006" s="6">
        <v>28360.272727272699</v>
      </c>
      <c r="I7006" s="6">
        <v>11.3125</v>
      </c>
      <c r="J7006" s="6">
        <v>11.4375</v>
      </c>
      <c r="K7006" s="6">
        <v>11.0625</v>
      </c>
      <c r="L7006" s="6">
        <v>25686.713286713199</v>
      </c>
    </row>
    <row r="7007" spans="1:12" ht="15" customHeight="1" x14ac:dyDescent="0.25">
      <c r="A7007" s="5">
        <v>34689</v>
      </c>
      <c r="B7007" s="6">
        <v>11.25</v>
      </c>
      <c r="C7007" s="2">
        <v>5737400</v>
      </c>
      <c r="D7007" s="6">
        <v>0.1875</v>
      </c>
      <c r="E7007" s="6">
        <v>1.6949152542372801</v>
      </c>
      <c r="F7007" s="6">
        <v>1.69492386106933</v>
      </c>
      <c r="G7007" s="6">
        <v>12.416397999999999</v>
      </c>
      <c r="H7007" s="6">
        <v>28842.652680652602</v>
      </c>
      <c r="I7007" s="6">
        <v>11.0625</v>
      </c>
      <c r="J7007" s="6">
        <v>11.375</v>
      </c>
      <c r="K7007" s="6">
        <v>11.0625</v>
      </c>
      <c r="L7007" s="6">
        <v>26123.7762237762</v>
      </c>
    </row>
    <row r="7008" spans="1:12" ht="15" customHeight="1" x14ac:dyDescent="0.25">
      <c r="A7008" s="5">
        <v>34688</v>
      </c>
      <c r="B7008" s="6">
        <v>11.0625</v>
      </c>
      <c r="C7008" s="2">
        <v>5754800</v>
      </c>
      <c r="D7008" s="6">
        <v>-0.25</v>
      </c>
      <c r="E7008" s="6">
        <v>-2.20994475138122</v>
      </c>
      <c r="F7008" s="6">
        <v>-2.2099452823891399</v>
      </c>
      <c r="G7008" s="6">
        <v>12.209457</v>
      </c>
      <c r="H7008" s="6">
        <v>28360.272727272699</v>
      </c>
      <c r="I7008" s="6">
        <v>11.3125</v>
      </c>
      <c r="J7008" s="6">
        <v>11.3125</v>
      </c>
      <c r="K7008" s="6">
        <v>11.0625</v>
      </c>
      <c r="L7008" s="6">
        <v>25686.713286713199</v>
      </c>
    </row>
    <row r="7009" spans="1:12" ht="15" customHeight="1" x14ac:dyDescent="0.25">
      <c r="A7009" s="5">
        <v>34687</v>
      </c>
      <c r="B7009" s="6">
        <v>11.3125</v>
      </c>
      <c r="C7009" s="2">
        <v>3739400</v>
      </c>
      <c r="D7009" s="6">
        <v>-0.1875</v>
      </c>
      <c r="E7009" s="6">
        <v>-1.63043478260869</v>
      </c>
      <c r="F7009" s="6">
        <v>-1.63044291830696</v>
      </c>
      <c r="G7009" s="6">
        <v>12.485377</v>
      </c>
      <c r="H7009" s="6">
        <v>29003.442890442799</v>
      </c>
      <c r="I7009" s="6">
        <v>11.375</v>
      </c>
      <c r="J7009" s="6">
        <v>11.4375</v>
      </c>
      <c r="K7009" s="6">
        <v>11.25</v>
      </c>
      <c r="L7009" s="6">
        <v>26269.463869463802</v>
      </c>
    </row>
    <row r="7010" spans="1:12" ht="15" customHeight="1" x14ac:dyDescent="0.25">
      <c r="A7010" s="5">
        <v>34684</v>
      </c>
      <c r="B7010" s="6">
        <v>11.5</v>
      </c>
      <c r="C7010" s="2">
        <v>18969200</v>
      </c>
      <c r="D7010" s="6">
        <v>0.1875</v>
      </c>
      <c r="E7010" s="6">
        <v>1.65745856353591</v>
      </c>
      <c r="F7010" s="6">
        <v>1.65746697116155</v>
      </c>
      <c r="G7010" s="6">
        <v>12.692318</v>
      </c>
      <c r="H7010" s="6">
        <v>29485.8228438228</v>
      </c>
      <c r="I7010" s="6">
        <v>11.375</v>
      </c>
      <c r="J7010" s="6">
        <v>11.5</v>
      </c>
      <c r="K7010" s="6">
        <v>11.125</v>
      </c>
      <c r="L7010" s="6">
        <v>26706.526806526799</v>
      </c>
    </row>
    <row r="7011" spans="1:12" ht="15" customHeight="1" x14ac:dyDescent="0.25">
      <c r="A7011" s="5">
        <v>34683</v>
      </c>
      <c r="B7011" s="6">
        <v>11.3125</v>
      </c>
      <c r="C7011" s="2">
        <v>5167600</v>
      </c>
      <c r="D7011" s="6"/>
      <c r="E7011" s="6"/>
      <c r="F7011" s="6"/>
      <c r="G7011" s="6">
        <v>12.485377</v>
      </c>
      <c r="H7011" s="6">
        <v>29003.442890442799</v>
      </c>
      <c r="I7011" s="6">
        <v>11.25</v>
      </c>
      <c r="J7011" s="6">
        <v>11.3125</v>
      </c>
      <c r="K7011" s="6">
        <v>11.125</v>
      </c>
      <c r="L7011" s="6">
        <v>26269.463869463802</v>
      </c>
    </row>
    <row r="7012" spans="1:12" ht="15" customHeight="1" x14ac:dyDescent="0.25">
      <c r="A7012" s="5">
        <v>34682</v>
      </c>
      <c r="B7012" s="6">
        <v>11.3125</v>
      </c>
      <c r="C7012" s="2">
        <v>7031600</v>
      </c>
      <c r="D7012" s="6">
        <v>0.125</v>
      </c>
      <c r="E7012" s="6">
        <v>1.1173184357541901</v>
      </c>
      <c r="F7012" s="6">
        <v>1.11731051787506</v>
      </c>
      <c r="G7012" s="6">
        <v>12.485377</v>
      </c>
      <c r="H7012" s="6">
        <v>29003.442890442799</v>
      </c>
      <c r="I7012" s="6">
        <v>11.25</v>
      </c>
      <c r="J7012" s="6">
        <v>11.4375</v>
      </c>
      <c r="K7012" s="6">
        <v>11.125</v>
      </c>
      <c r="L7012" s="6">
        <v>26269.463869463802</v>
      </c>
    </row>
    <row r="7013" spans="1:12" ht="15" customHeight="1" x14ac:dyDescent="0.25">
      <c r="A7013" s="5">
        <v>34681</v>
      </c>
      <c r="B7013" s="6">
        <v>11.1875</v>
      </c>
      <c r="C7013" s="2">
        <v>5249200</v>
      </c>
      <c r="D7013" s="6">
        <v>6.25E-2</v>
      </c>
      <c r="E7013" s="6">
        <v>0.56179775280897903</v>
      </c>
      <c r="F7013" s="6">
        <v>0.56179784431862301</v>
      </c>
      <c r="G7013" s="6">
        <v>12.347417999999999</v>
      </c>
      <c r="H7013" s="6">
        <v>28681.860139860099</v>
      </c>
      <c r="I7013" s="6">
        <v>11.125</v>
      </c>
      <c r="J7013" s="6">
        <v>11.25</v>
      </c>
      <c r="K7013" s="6">
        <v>11</v>
      </c>
      <c r="L7013" s="6">
        <v>25978.0885780885</v>
      </c>
    </row>
    <row r="7014" spans="1:12" ht="15" customHeight="1" x14ac:dyDescent="0.25">
      <c r="A7014" s="5">
        <v>34680</v>
      </c>
      <c r="B7014" s="6">
        <v>11.125</v>
      </c>
      <c r="C7014" s="2">
        <v>7676000</v>
      </c>
      <c r="D7014" s="6">
        <v>0.375</v>
      </c>
      <c r="E7014" s="6">
        <v>3.4883720930232598</v>
      </c>
      <c r="F7014" s="6">
        <v>3.4883814035366001</v>
      </c>
      <c r="G7014" s="6">
        <v>12.278438</v>
      </c>
      <c r="H7014" s="6">
        <v>28521.067599067501</v>
      </c>
      <c r="I7014" s="6">
        <v>10.875</v>
      </c>
      <c r="J7014" s="6">
        <v>11.1875</v>
      </c>
      <c r="K7014" s="6">
        <v>10.8125</v>
      </c>
      <c r="L7014" s="6">
        <v>25832.400932400898</v>
      </c>
    </row>
    <row r="7015" spans="1:12" ht="15" customHeight="1" x14ac:dyDescent="0.25">
      <c r="A7015" s="5">
        <v>34677</v>
      </c>
      <c r="B7015" s="6">
        <v>10.75</v>
      </c>
      <c r="C7015" s="2">
        <v>15024400</v>
      </c>
      <c r="D7015" s="6">
        <v>6.25E-2</v>
      </c>
      <c r="E7015" s="6">
        <v>0.58479532163742098</v>
      </c>
      <c r="F7015" s="6">
        <v>0.58478694303916101</v>
      </c>
      <c r="G7015" s="6">
        <v>11.864557</v>
      </c>
      <c r="H7015" s="6">
        <v>27556.310023310001</v>
      </c>
      <c r="I7015" s="6">
        <v>10.75</v>
      </c>
      <c r="J7015" s="6">
        <v>10.8125</v>
      </c>
      <c r="K7015" s="6">
        <v>10.5625</v>
      </c>
      <c r="L7015" s="6">
        <v>24958.275058275001</v>
      </c>
    </row>
    <row r="7016" spans="1:12" ht="15" customHeight="1" x14ac:dyDescent="0.25">
      <c r="A7016" s="5">
        <v>34676</v>
      </c>
      <c r="B7016" s="6">
        <v>10.6875</v>
      </c>
      <c r="C7016" s="2">
        <v>8212000</v>
      </c>
      <c r="D7016" s="6">
        <v>-0.5</v>
      </c>
      <c r="E7016" s="6">
        <v>-4.4692737430167497</v>
      </c>
      <c r="F7016" s="6">
        <v>-4.4692744669371196</v>
      </c>
      <c r="G7016" s="6">
        <v>11.795578000000001</v>
      </c>
      <c r="H7016" s="6">
        <v>27395.519813519801</v>
      </c>
      <c r="I7016" s="6">
        <v>11.1875</v>
      </c>
      <c r="J7016" s="6">
        <v>11.1875</v>
      </c>
      <c r="K7016" s="6">
        <v>10.625</v>
      </c>
      <c r="L7016" s="6">
        <v>24812.5874125874</v>
      </c>
    </row>
    <row r="7017" spans="1:12" ht="15" customHeight="1" x14ac:dyDescent="0.25">
      <c r="A7017" s="5">
        <v>34675</v>
      </c>
      <c r="B7017" s="6">
        <v>11.1875</v>
      </c>
      <c r="C7017" s="2">
        <v>5403200</v>
      </c>
      <c r="D7017" s="6"/>
      <c r="E7017" s="6"/>
      <c r="F7017" s="6"/>
      <c r="G7017" s="6">
        <v>12.347417999999999</v>
      </c>
      <c r="H7017" s="6">
        <v>28681.860139860099</v>
      </c>
      <c r="I7017" s="6">
        <v>11.125</v>
      </c>
      <c r="J7017" s="6">
        <v>11.3125</v>
      </c>
      <c r="K7017" s="6">
        <v>11.0625</v>
      </c>
      <c r="L7017" s="6">
        <v>25978.0885780885</v>
      </c>
    </row>
    <row r="7018" spans="1:12" ht="15" customHeight="1" x14ac:dyDescent="0.25">
      <c r="A7018" s="5">
        <v>34674</v>
      </c>
      <c r="B7018" s="6">
        <v>11.1875</v>
      </c>
      <c r="C7018" s="2">
        <v>5183200</v>
      </c>
      <c r="D7018" s="6">
        <v>-6.25E-2</v>
      </c>
      <c r="E7018" s="6">
        <v>-0.55555555555555303</v>
      </c>
      <c r="F7018" s="6">
        <v>-0.55555564504294797</v>
      </c>
      <c r="G7018" s="6">
        <v>12.347417999999999</v>
      </c>
      <c r="H7018" s="6">
        <v>28681.860139860099</v>
      </c>
      <c r="I7018" s="6">
        <v>11.25</v>
      </c>
      <c r="J7018" s="6">
        <v>11.25</v>
      </c>
      <c r="K7018" s="6">
        <v>11</v>
      </c>
      <c r="L7018" s="6">
        <v>25978.0885780885</v>
      </c>
    </row>
    <row r="7019" spans="1:12" ht="15" customHeight="1" x14ac:dyDescent="0.25">
      <c r="A7019" s="5">
        <v>34673</v>
      </c>
      <c r="B7019" s="6">
        <v>11.25</v>
      </c>
      <c r="C7019" s="2">
        <v>3542200</v>
      </c>
      <c r="D7019" s="6"/>
      <c r="E7019" s="6"/>
      <c r="F7019" s="6"/>
      <c r="G7019" s="6">
        <v>12.416397999999999</v>
      </c>
      <c r="H7019" s="6">
        <v>28842.652680652602</v>
      </c>
      <c r="I7019" s="6">
        <v>11.375</v>
      </c>
      <c r="J7019" s="6">
        <v>11.5</v>
      </c>
      <c r="K7019" s="6">
        <v>11.1875</v>
      </c>
      <c r="L7019" s="6">
        <v>26123.7762237762</v>
      </c>
    </row>
    <row r="7020" spans="1:12" ht="15" customHeight="1" x14ac:dyDescent="0.25">
      <c r="A7020" s="5">
        <v>34670</v>
      </c>
      <c r="B7020" s="6">
        <v>11.25</v>
      </c>
      <c r="C7020" s="2">
        <v>9522200</v>
      </c>
      <c r="D7020" s="6"/>
      <c r="E7020" s="6"/>
      <c r="F7020" s="6"/>
      <c r="G7020" s="6">
        <v>12.416397999999999</v>
      </c>
      <c r="H7020" s="6">
        <v>28842.652680652602</v>
      </c>
      <c r="I7020" s="6">
        <v>11.1875</v>
      </c>
      <c r="J7020" s="6">
        <v>11.25</v>
      </c>
      <c r="K7020" s="6">
        <v>11</v>
      </c>
      <c r="L7020" s="6">
        <v>26123.7762237762</v>
      </c>
    </row>
    <row r="7021" spans="1:12" ht="15" customHeight="1" x14ac:dyDescent="0.25">
      <c r="A7021" s="5">
        <v>34669</v>
      </c>
      <c r="B7021" s="6">
        <v>11.25</v>
      </c>
      <c r="C7021" s="2">
        <v>9975200</v>
      </c>
      <c r="D7021" s="6">
        <v>-0.375</v>
      </c>
      <c r="E7021" s="6">
        <v>-3.2258064516128999</v>
      </c>
      <c r="F7021" s="6">
        <v>-3.2257994118131701</v>
      </c>
      <c r="G7021" s="6">
        <v>12.416397999999999</v>
      </c>
      <c r="H7021" s="6">
        <v>28842.652680652602</v>
      </c>
      <c r="I7021" s="6">
        <v>11.5625</v>
      </c>
      <c r="J7021" s="6">
        <v>11.625</v>
      </c>
      <c r="K7021" s="6">
        <v>11.1875</v>
      </c>
      <c r="L7021" s="6">
        <v>26123.7762237762</v>
      </c>
    </row>
    <row r="7022" spans="1:12" ht="15" customHeight="1" x14ac:dyDescent="0.25">
      <c r="A7022" s="5">
        <v>34668</v>
      </c>
      <c r="B7022" s="6">
        <v>11.625</v>
      </c>
      <c r="C7022" s="2">
        <v>5672800</v>
      </c>
      <c r="D7022" s="6">
        <v>-0.1875</v>
      </c>
      <c r="E7022" s="6">
        <v>-1.5873015873015901</v>
      </c>
      <c r="F7022" s="6">
        <v>-1.5873019525562799</v>
      </c>
      <c r="G7022" s="6">
        <v>12.830277000000001</v>
      </c>
      <c r="H7022" s="6">
        <v>29807.4055944055</v>
      </c>
      <c r="I7022" s="6">
        <v>11.875</v>
      </c>
      <c r="J7022" s="6">
        <v>11.875</v>
      </c>
      <c r="K7022" s="6">
        <v>11.5</v>
      </c>
      <c r="L7022" s="6">
        <v>26997.902097901999</v>
      </c>
    </row>
    <row r="7023" spans="1:12" ht="15" customHeight="1" x14ac:dyDescent="0.25">
      <c r="A7023" s="5">
        <v>34667</v>
      </c>
      <c r="B7023" s="6">
        <v>11.8125</v>
      </c>
      <c r="C7023" s="2">
        <v>4296800</v>
      </c>
      <c r="D7023" s="6">
        <v>-6.25E-2</v>
      </c>
      <c r="E7023" s="6">
        <v>-0.52631578947368496</v>
      </c>
      <c r="F7023" s="6">
        <v>-0.34736814266086402</v>
      </c>
      <c r="G7023" s="6">
        <v>13.037217</v>
      </c>
      <c r="H7023" s="6">
        <v>30289.783216783198</v>
      </c>
      <c r="I7023" s="6">
        <v>11.8125</v>
      </c>
      <c r="J7023" s="6">
        <v>11.9375</v>
      </c>
      <c r="K7023" s="6">
        <v>11.75</v>
      </c>
      <c r="L7023" s="6">
        <v>27434.965034965</v>
      </c>
    </row>
    <row r="7024" spans="1:12" ht="15" customHeight="1" x14ac:dyDescent="0.25">
      <c r="A7024" s="5">
        <v>34666</v>
      </c>
      <c r="B7024" s="6">
        <v>11.875</v>
      </c>
      <c r="C7024" s="2">
        <v>5773200</v>
      </c>
      <c r="D7024" s="6">
        <v>6.25E-2</v>
      </c>
      <c r="E7024" s="6">
        <v>0.52910052910053396</v>
      </c>
      <c r="F7024" s="6">
        <v>0.52910735945406095</v>
      </c>
      <c r="G7024" s="6">
        <v>13.082661999999999</v>
      </c>
      <c r="H7024" s="6">
        <v>30395.715617715599</v>
      </c>
      <c r="I7024" s="6">
        <v>11.875</v>
      </c>
      <c r="J7024" s="6">
        <v>11.9375</v>
      </c>
      <c r="K7024" s="6">
        <v>11.8125</v>
      </c>
      <c r="L7024" s="6">
        <v>27580.652680652602</v>
      </c>
    </row>
    <row r="7025" spans="1:12" ht="15" customHeight="1" x14ac:dyDescent="0.25">
      <c r="A7025" s="5">
        <v>34663</v>
      </c>
      <c r="B7025" s="6">
        <v>11.8125</v>
      </c>
      <c r="C7025" s="2">
        <v>2472400</v>
      </c>
      <c r="D7025" s="6">
        <v>6.25E-2</v>
      </c>
      <c r="E7025" s="6">
        <v>0.53191489361701305</v>
      </c>
      <c r="F7025" s="6">
        <v>0.53190626460510804</v>
      </c>
      <c r="G7025" s="6">
        <v>13.013805</v>
      </c>
      <c r="H7025" s="6">
        <v>30235.209790209701</v>
      </c>
      <c r="I7025" s="6">
        <v>11.75</v>
      </c>
      <c r="J7025" s="6">
        <v>11.9375</v>
      </c>
      <c r="K7025" s="6">
        <v>11.6875</v>
      </c>
      <c r="L7025" s="6">
        <v>27434.965034965</v>
      </c>
    </row>
    <row r="7026" spans="1:12" ht="15" customHeight="1" x14ac:dyDescent="0.25">
      <c r="A7026" s="5">
        <v>34661</v>
      </c>
      <c r="B7026" s="6">
        <v>11.75</v>
      </c>
      <c r="C7026" s="2">
        <v>5923400</v>
      </c>
      <c r="D7026" s="6"/>
      <c r="E7026" s="6"/>
      <c r="F7026" s="6"/>
      <c r="G7026" s="6">
        <v>12.94495</v>
      </c>
      <c r="H7026" s="6">
        <v>30074.708624708601</v>
      </c>
      <c r="I7026" s="6">
        <v>11.625</v>
      </c>
      <c r="J7026" s="6">
        <v>11.75</v>
      </c>
      <c r="K7026" s="6">
        <v>11.5</v>
      </c>
      <c r="L7026" s="6">
        <v>27289.2773892773</v>
      </c>
    </row>
    <row r="7027" spans="1:12" ht="15" customHeight="1" x14ac:dyDescent="0.25">
      <c r="A7027" s="5">
        <v>34660</v>
      </c>
      <c r="B7027" s="6">
        <v>11.75</v>
      </c>
      <c r="C7027" s="2">
        <v>6558600</v>
      </c>
      <c r="D7027" s="6">
        <v>0.125</v>
      </c>
      <c r="E7027" s="6">
        <v>1.0752688172042999</v>
      </c>
      <c r="F7027" s="6">
        <v>1.07526697013049</v>
      </c>
      <c r="G7027" s="6">
        <v>12.94495</v>
      </c>
      <c r="H7027" s="6">
        <v>30074.708624708601</v>
      </c>
      <c r="I7027" s="6">
        <v>11.6875</v>
      </c>
      <c r="J7027" s="6">
        <v>11.9375</v>
      </c>
      <c r="K7027" s="6">
        <v>11.6875</v>
      </c>
      <c r="L7027" s="6">
        <v>27289.2773892773</v>
      </c>
    </row>
    <row r="7028" spans="1:12" ht="15" customHeight="1" x14ac:dyDescent="0.25">
      <c r="A7028" s="5">
        <v>34659</v>
      </c>
      <c r="B7028" s="6">
        <v>11.625</v>
      </c>
      <c r="C7028" s="2">
        <v>6306800</v>
      </c>
      <c r="D7028" s="6">
        <v>0.25</v>
      </c>
      <c r="E7028" s="6">
        <v>2.19780219780219</v>
      </c>
      <c r="F7028" s="6">
        <v>2.1978064945590901</v>
      </c>
      <c r="G7028" s="6">
        <v>12.807238</v>
      </c>
      <c r="H7028" s="6">
        <v>29753.701631701599</v>
      </c>
      <c r="I7028" s="6">
        <v>11.5</v>
      </c>
      <c r="J7028" s="6">
        <v>11.6875</v>
      </c>
      <c r="K7028" s="6">
        <v>11.4375</v>
      </c>
      <c r="L7028" s="6">
        <v>26997.902097901999</v>
      </c>
    </row>
    <row r="7029" spans="1:12" ht="15" customHeight="1" x14ac:dyDescent="0.25">
      <c r="A7029" s="5">
        <v>34656</v>
      </c>
      <c r="B7029" s="6">
        <v>11.375</v>
      </c>
      <c r="C7029" s="2">
        <v>11739600</v>
      </c>
      <c r="D7029" s="6">
        <v>6.25E-2</v>
      </c>
      <c r="E7029" s="6">
        <v>0.552486187845313</v>
      </c>
      <c r="F7029" s="6">
        <v>0.55249332501856596</v>
      </c>
      <c r="G7029" s="6">
        <v>12.531813</v>
      </c>
      <c r="H7029" s="6">
        <v>29111.685314685299</v>
      </c>
      <c r="I7029" s="6">
        <v>11.3125</v>
      </c>
      <c r="J7029" s="6">
        <v>11.5625</v>
      </c>
      <c r="K7029" s="6">
        <v>11.3125</v>
      </c>
      <c r="L7029" s="6">
        <v>26415.151515151501</v>
      </c>
    </row>
    <row r="7030" spans="1:12" ht="15" customHeight="1" x14ac:dyDescent="0.25">
      <c r="A7030" s="5">
        <v>34655</v>
      </c>
      <c r="B7030" s="6">
        <v>11.3125</v>
      </c>
      <c r="C7030" s="2">
        <v>13023600</v>
      </c>
      <c r="D7030" s="6">
        <v>-0.375</v>
      </c>
      <c r="E7030" s="6">
        <v>-3.2085561497326198</v>
      </c>
      <c r="F7030" s="6">
        <v>-3.2085662002778101</v>
      </c>
      <c r="G7030" s="6">
        <v>12.462956</v>
      </c>
      <c r="H7030" s="6">
        <v>28951.179487179401</v>
      </c>
      <c r="I7030" s="6">
        <v>11.75</v>
      </c>
      <c r="J7030" s="6">
        <v>11.75</v>
      </c>
      <c r="K7030" s="6">
        <v>11.25</v>
      </c>
      <c r="L7030" s="6">
        <v>26269.463869463802</v>
      </c>
    </row>
    <row r="7031" spans="1:12" ht="15" customHeight="1" x14ac:dyDescent="0.25">
      <c r="A7031" s="5">
        <v>34654</v>
      </c>
      <c r="B7031" s="6">
        <v>11.6875</v>
      </c>
      <c r="C7031" s="2">
        <v>5552000</v>
      </c>
      <c r="D7031" s="6">
        <v>-6.25E-2</v>
      </c>
      <c r="E7031" s="6">
        <v>-0.53191489361702404</v>
      </c>
      <c r="F7031" s="6">
        <v>-0.53191398962529801</v>
      </c>
      <c r="G7031" s="6">
        <v>12.876094</v>
      </c>
      <c r="H7031" s="6">
        <v>29914.2051282051</v>
      </c>
      <c r="I7031" s="6">
        <v>11.6875</v>
      </c>
      <c r="J7031" s="6">
        <v>11.8125</v>
      </c>
      <c r="K7031" s="6">
        <v>11.625</v>
      </c>
      <c r="L7031" s="6">
        <v>27143.589743589699</v>
      </c>
    </row>
    <row r="7032" spans="1:12" ht="15" customHeight="1" x14ac:dyDescent="0.25">
      <c r="A7032" s="5">
        <v>34653</v>
      </c>
      <c r="B7032" s="6">
        <v>11.75</v>
      </c>
      <c r="C7032" s="2">
        <v>5119800</v>
      </c>
      <c r="D7032" s="6"/>
      <c r="E7032" s="6"/>
      <c r="F7032" s="6"/>
      <c r="G7032" s="6">
        <v>12.94495</v>
      </c>
      <c r="H7032" s="6">
        <v>30074.708624708601</v>
      </c>
      <c r="I7032" s="6">
        <v>11.8125</v>
      </c>
      <c r="J7032" s="6">
        <v>11.875</v>
      </c>
      <c r="K7032" s="6">
        <v>11.625</v>
      </c>
      <c r="L7032" s="6">
        <v>27289.2773892773</v>
      </c>
    </row>
    <row r="7033" spans="1:12" ht="15" customHeight="1" x14ac:dyDescent="0.25">
      <c r="A7033" s="5">
        <v>34652</v>
      </c>
      <c r="B7033" s="6">
        <v>11.75</v>
      </c>
      <c r="C7033" s="2">
        <v>7363600</v>
      </c>
      <c r="D7033" s="6">
        <v>-6.25E-2</v>
      </c>
      <c r="E7033" s="6">
        <v>-0.52910052910053396</v>
      </c>
      <c r="F7033" s="6">
        <v>-0.52909199115861405</v>
      </c>
      <c r="G7033" s="6">
        <v>12.94495</v>
      </c>
      <c r="H7033" s="6">
        <v>30074.708624708601</v>
      </c>
      <c r="I7033" s="6">
        <v>11.875</v>
      </c>
      <c r="J7033" s="6">
        <v>12.0625</v>
      </c>
      <c r="K7033" s="6">
        <v>11.6875</v>
      </c>
      <c r="L7033" s="6">
        <v>27289.2773892773</v>
      </c>
    </row>
    <row r="7034" spans="1:12" ht="15" customHeight="1" x14ac:dyDescent="0.25">
      <c r="A7034" s="5">
        <v>34649</v>
      </c>
      <c r="B7034" s="6">
        <v>11.8125</v>
      </c>
      <c r="C7034" s="2">
        <v>3450000</v>
      </c>
      <c r="D7034" s="6">
        <v>-0.25</v>
      </c>
      <c r="E7034" s="6">
        <v>-2.0725388601036201</v>
      </c>
      <c r="F7034" s="6">
        <v>-2.0725429539559399</v>
      </c>
      <c r="G7034" s="6">
        <v>13.013805</v>
      </c>
      <c r="H7034" s="6">
        <v>30235.209790209701</v>
      </c>
      <c r="I7034" s="6">
        <v>12.0625</v>
      </c>
      <c r="J7034" s="6">
        <v>12.125</v>
      </c>
      <c r="K7034" s="6">
        <v>11.8125</v>
      </c>
      <c r="L7034" s="6">
        <v>27434.965034965</v>
      </c>
    </row>
    <row r="7035" spans="1:12" ht="15" customHeight="1" x14ac:dyDescent="0.25">
      <c r="A7035" s="5">
        <v>34648</v>
      </c>
      <c r="B7035" s="6">
        <v>12.0625</v>
      </c>
      <c r="C7035" s="2">
        <v>3848600</v>
      </c>
      <c r="D7035" s="6">
        <v>6.25E-2</v>
      </c>
      <c r="E7035" s="6">
        <v>0.52083333333332504</v>
      </c>
      <c r="F7035" s="6">
        <v>0.52083246661553895</v>
      </c>
      <c r="G7035" s="6">
        <v>13.28923</v>
      </c>
      <c r="H7035" s="6">
        <v>30877.226107226099</v>
      </c>
      <c r="I7035" s="6">
        <v>12.0625</v>
      </c>
      <c r="J7035" s="6">
        <v>12.25</v>
      </c>
      <c r="K7035" s="6">
        <v>12</v>
      </c>
      <c r="L7035" s="6">
        <v>28017.715617715599</v>
      </c>
    </row>
    <row r="7036" spans="1:12" ht="15" customHeight="1" x14ac:dyDescent="0.25">
      <c r="A7036" s="5">
        <v>34647</v>
      </c>
      <c r="B7036" s="6">
        <v>12</v>
      </c>
      <c r="C7036" s="2">
        <v>8368600</v>
      </c>
      <c r="D7036" s="6">
        <v>6.25E-2</v>
      </c>
      <c r="E7036" s="6">
        <v>0.52356020942407799</v>
      </c>
      <c r="F7036" s="6">
        <v>0.52355933360697104</v>
      </c>
      <c r="G7036" s="6">
        <v>13.220374</v>
      </c>
      <c r="H7036" s="6">
        <v>30716.722610722602</v>
      </c>
      <c r="I7036" s="6">
        <v>12.0625</v>
      </c>
      <c r="J7036" s="6">
        <v>12.1875</v>
      </c>
      <c r="K7036" s="6">
        <v>11.9375</v>
      </c>
      <c r="L7036" s="6">
        <v>27872.0279720279</v>
      </c>
    </row>
    <row r="7037" spans="1:12" ht="15" customHeight="1" x14ac:dyDescent="0.25">
      <c r="A7037" s="5">
        <v>34646</v>
      </c>
      <c r="B7037" s="6">
        <v>11.9375</v>
      </c>
      <c r="C7037" s="2">
        <v>3423400</v>
      </c>
      <c r="D7037" s="6"/>
      <c r="E7037" s="6"/>
      <c r="F7037" s="6"/>
      <c r="G7037" s="6">
        <v>13.151517999999999</v>
      </c>
      <c r="H7037" s="6">
        <v>30556.2191142191</v>
      </c>
      <c r="I7037" s="6">
        <v>12</v>
      </c>
      <c r="J7037" s="6">
        <v>12.0625</v>
      </c>
      <c r="K7037" s="6">
        <v>11.875</v>
      </c>
      <c r="L7037" s="6">
        <v>27726.340326340302</v>
      </c>
    </row>
    <row r="7038" spans="1:12" ht="15" customHeight="1" x14ac:dyDescent="0.25">
      <c r="A7038" s="5">
        <v>34645</v>
      </c>
      <c r="B7038" s="6">
        <v>11.9375</v>
      </c>
      <c r="C7038" s="2">
        <v>3435200</v>
      </c>
      <c r="D7038" s="6">
        <v>6.25E-2</v>
      </c>
      <c r="E7038" s="6">
        <v>0.52631578947368496</v>
      </c>
      <c r="F7038" s="6">
        <v>0.52631490441319395</v>
      </c>
      <c r="G7038" s="6">
        <v>13.151517999999999</v>
      </c>
      <c r="H7038" s="6">
        <v>30556.2191142191</v>
      </c>
      <c r="I7038" s="6">
        <v>11.9375</v>
      </c>
      <c r="J7038" s="6">
        <v>12.0625</v>
      </c>
      <c r="K7038" s="6">
        <v>11.75</v>
      </c>
      <c r="L7038" s="6">
        <v>27726.340326340302</v>
      </c>
    </row>
    <row r="7039" spans="1:12" ht="15" customHeight="1" x14ac:dyDescent="0.25">
      <c r="A7039" s="5">
        <v>34642</v>
      </c>
      <c r="B7039" s="6">
        <v>11.875</v>
      </c>
      <c r="C7039" s="2">
        <v>6227800</v>
      </c>
      <c r="D7039" s="6">
        <v>0.125</v>
      </c>
      <c r="E7039" s="6">
        <v>1.0638297872340401</v>
      </c>
      <c r="F7039" s="6">
        <v>1.06382797925057</v>
      </c>
      <c r="G7039" s="6">
        <v>13.082661999999999</v>
      </c>
      <c r="H7039" s="6">
        <v>30395.715617715599</v>
      </c>
      <c r="I7039" s="6">
        <v>11.8125</v>
      </c>
      <c r="J7039" s="6">
        <v>12.0625</v>
      </c>
      <c r="K7039" s="6">
        <v>11.75</v>
      </c>
      <c r="L7039" s="6">
        <v>27580.652680652602</v>
      </c>
    </row>
    <row r="7040" spans="1:12" ht="15" customHeight="1" x14ac:dyDescent="0.25">
      <c r="A7040" s="5">
        <v>34641</v>
      </c>
      <c r="B7040" s="6">
        <v>11.75</v>
      </c>
      <c r="C7040" s="2">
        <v>5997000</v>
      </c>
      <c r="D7040" s="6">
        <v>-0.1875</v>
      </c>
      <c r="E7040" s="6">
        <v>-1.5706806282722401</v>
      </c>
      <c r="F7040" s="6">
        <v>-1.57067800082089</v>
      </c>
      <c r="G7040" s="6">
        <v>12.94495</v>
      </c>
      <c r="H7040" s="6">
        <v>30074.708624708601</v>
      </c>
      <c r="I7040" s="6">
        <v>11.8125</v>
      </c>
      <c r="J7040" s="6">
        <v>11.875</v>
      </c>
      <c r="K7040" s="6">
        <v>11.6875</v>
      </c>
      <c r="L7040" s="6">
        <v>27289.2773892773</v>
      </c>
    </row>
    <row r="7041" spans="1:12" ht="15" customHeight="1" x14ac:dyDescent="0.25">
      <c r="A7041" s="5">
        <v>34640</v>
      </c>
      <c r="B7041" s="6">
        <v>11.9375</v>
      </c>
      <c r="C7041" s="2">
        <v>5834600</v>
      </c>
      <c r="D7041" s="6">
        <v>0.125</v>
      </c>
      <c r="E7041" s="6">
        <v>1.0582010582010599</v>
      </c>
      <c r="F7041" s="6">
        <v>1.05820703476038</v>
      </c>
      <c r="G7041" s="6">
        <v>13.151517999999999</v>
      </c>
      <c r="H7041" s="6">
        <v>30556.2191142191</v>
      </c>
      <c r="I7041" s="6">
        <v>11.875</v>
      </c>
      <c r="J7041" s="6">
        <v>12.0625</v>
      </c>
      <c r="K7041" s="6">
        <v>11.75</v>
      </c>
      <c r="L7041" s="6">
        <v>27726.340326340302</v>
      </c>
    </row>
    <row r="7042" spans="1:12" ht="15" customHeight="1" x14ac:dyDescent="0.25">
      <c r="A7042" s="5">
        <v>34639</v>
      </c>
      <c r="B7042" s="6">
        <v>11.8125</v>
      </c>
      <c r="C7042" s="2">
        <v>3547600</v>
      </c>
      <c r="D7042" s="6">
        <v>6.25E-2</v>
      </c>
      <c r="E7042" s="6">
        <v>0.53191489361701305</v>
      </c>
      <c r="F7042" s="6">
        <v>0.53190626460510804</v>
      </c>
      <c r="G7042" s="6">
        <v>13.013805</v>
      </c>
      <c r="H7042" s="6">
        <v>30235.209790209701</v>
      </c>
      <c r="I7042" s="6">
        <v>11.75</v>
      </c>
      <c r="J7042" s="6">
        <v>11.875</v>
      </c>
      <c r="K7042" s="6">
        <v>11.6875</v>
      </c>
      <c r="L7042" s="6">
        <v>27434.965034965</v>
      </c>
    </row>
    <row r="7043" spans="1:12" ht="15" customHeight="1" x14ac:dyDescent="0.25">
      <c r="A7043" s="5">
        <v>34638</v>
      </c>
      <c r="B7043" s="6">
        <v>11.75</v>
      </c>
      <c r="C7043" s="2">
        <v>3015800</v>
      </c>
      <c r="D7043" s="6">
        <v>-0.1875</v>
      </c>
      <c r="E7043" s="6">
        <v>-1.5706806282722401</v>
      </c>
      <c r="F7043" s="6">
        <v>-1.57067800082089</v>
      </c>
      <c r="G7043" s="6">
        <v>12.94495</v>
      </c>
      <c r="H7043" s="6">
        <v>30074.708624708601</v>
      </c>
      <c r="I7043" s="6">
        <v>11.9375</v>
      </c>
      <c r="J7043" s="6">
        <v>12</v>
      </c>
      <c r="K7043" s="6">
        <v>11.75</v>
      </c>
      <c r="L7043" s="6">
        <v>27289.2773892773</v>
      </c>
    </row>
    <row r="7044" spans="1:12" ht="15" customHeight="1" x14ac:dyDescent="0.25">
      <c r="A7044" s="5">
        <v>34635</v>
      </c>
      <c r="B7044" s="6">
        <v>11.9375</v>
      </c>
      <c r="C7044" s="2">
        <v>3816400</v>
      </c>
      <c r="D7044" s="6">
        <v>0.1875</v>
      </c>
      <c r="E7044" s="6">
        <v>1.59574468085106</v>
      </c>
      <c r="F7044" s="6">
        <v>1.59574196887588</v>
      </c>
      <c r="G7044" s="6">
        <v>13.151517999999999</v>
      </c>
      <c r="H7044" s="6">
        <v>30556.2191142191</v>
      </c>
      <c r="I7044" s="6">
        <v>11.75</v>
      </c>
      <c r="J7044" s="6">
        <v>12</v>
      </c>
      <c r="K7044" s="6">
        <v>11.75</v>
      </c>
      <c r="L7044" s="6">
        <v>27726.340326340302</v>
      </c>
    </row>
    <row r="7045" spans="1:12" ht="15" customHeight="1" x14ac:dyDescent="0.25">
      <c r="A7045" s="5">
        <v>34634</v>
      </c>
      <c r="B7045" s="6">
        <v>11.75</v>
      </c>
      <c r="C7045" s="2">
        <v>2520200</v>
      </c>
      <c r="D7045" s="6">
        <v>0.125</v>
      </c>
      <c r="E7045" s="6">
        <v>1.0752688172042999</v>
      </c>
      <c r="F7045" s="6">
        <v>1.07526697013049</v>
      </c>
      <c r="G7045" s="6">
        <v>12.94495</v>
      </c>
      <c r="H7045" s="6">
        <v>30074.708624708601</v>
      </c>
      <c r="I7045" s="6">
        <v>11.6875</v>
      </c>
      <c r="J7045" s="6">
        <v>11.75</v>
      </c>
      <c r="K7045" s="6">
        <v>11.625</v>
      </c>
      <c r="L7045" s="6">
        <v>27289.2773892773</v>
      </c>
    </row>
    <row r="7046" spans="1:12" ht="15" customHeight="1" x14ac:dyDescent="0.25">
      <c r="A7046" s="5">
        <v>34633</v>
      </c>
      <c r="B7046" s="6">
        <v>11.625</v>
      </c>
      <c r="C7046" s="2">
        <v>3088200</v>
      </c>
      <c r="D7046" s="6"/>
      <c r="E7046" s="6"/>
      <c r="F7046" s="6"/>
      <c r="G7046" s="6">
        <v>12.807238</v>
      </c>
      <c r="H7046" s="6">
        <v>29753.701631701599</v>
      </c>
      <c r="I7046" s="6">
        <v>11.6875</v>
      </c>
      <c r="J7046" s="6">
        <v>11.75</v>
      </c>
      <c r="K7046" s="6">
        <v>11.5625</v>
      </c>
      <c r="L7046" s="6">
        <v>26997.902097901999</v>
      </c>
    </row>
    <row r="7047" spans="1:12" ht="15" customHeight="1" x14ac:dyDescent="0.25">
      <c r="A7047" s="5">
        <v>34632</v>
      </c>
      <c r="B7047" s="6">
        <v>11.625</v>
      </c>
      <c r="C7047" s="2">
        <v>2974600</v>
      </c>
      <c r="D7047" s="6">
        <v>-6.25E-2</v>
      </c>
      <c r="E7047" s="6">
        <v>-0.53475935828877197</v>
      </c>
      <c r="F7047" s="6">
        <v>-0.53475844460284505</v>
      </c>
      <c r="G7047" s="6">
        <v>12.807238</v>
      </c>
      <c r="H7047" s="6">
        <v>29753.701631701599</v>
      </c>
      <c r="I7047" s="6">
        <v>11.6875</v>
      </c>
      <c r="J7047" s="6">
        <v>11.75</v>
      </c>
      <c r="K7047" s="6">
        <v>11.5625</v>
      </c>
      <c r="L7047" s="6">
        <v>26997.902097901999</v>
      </c>
    </row>
    <row r="7048" spans="1:12" ht="15" customHeight="1" x14ac:dyDescent="0.25">
      <c r="A7048" s="5">
        <v>34631</v>
      </c>
      <c r="B7048" s="6">
        <v>11.6875</v>
      </c>
      <c r="C7048" s="2">
        <v>3180400</v>
      </c>
      <c r="D7048" s="6">
        <v>-0.125</v>
      </c>
      <c r="E7048" s="6">
        <v>-1.0582010582010499</v>
      </c>
      <c r="F7048" s="6">
        <v>-1.05819166646495</v>
      </c>
      <c r="G7048" s="6">
        <v>12.876094</v>
      </c>
      <c r="H7048" s="6">
        <v>29914.2051282051</v>
      </c>
      <c r="I7048" s="6">
        <v>11.75</v>
      </c>
      <c r="J7048" s="6">
        <v>11.875</v>
      </c>
      <c r="K7048" s="6">
        <v>11.6875</v>
      </c>
      <c r="L7048" s="6">
        <v>27143.589743589699</v>
      </c>
    </row>
    <row r="7049" spans="1:12" ht="15" customHeight="1" x14ac:dyDescent="0.25">
      <c r="A7049" s="5">
        <v>34628</v>
      </c>
      <c r="B7049" s="6">
        <v>11.8125</v>
      </c>
      <c r="C7049" s="2">
        <v>4650800</v>
      </c>
      <c r="D7049" s="6">
        <v>6.25E-2</v>
      </c>
      <c r="E7049" s="6">
        <v>0.53191489361701305</v>
      </c>
      <c r="F7049" s="6">
        <v>0.53190626460510804</v>
      </c>
      <c r="G7049" s="6">
        <v>13.013805</v>
      </c>
      <c r="H7049" s="6">
        <v>30235.209790209701</v>
      </c>
      <c r="I7049" s="6">
        <v>11.8125</v>
      </c>
      <c r="J7049" s="6">
        <v>11.875</v>
      </c>
      <c r="K7049" s="6">
        <v>11.6875</v>
      </c>
      <c r="L7049" s="6">
        <v>27434.965034965</v>
      </c>
    </row>
    <row r="7050" spans="1:12" ht="15" customHeight="1" x14ac:dyDescent="0.25">
      <c r="A7050" s="5">
        <v>34627</v>
      </c>
      <c r="B7050" s="6">
        <v>11.75</v>
      </c>
      <c r="C7050" s="2">
        <v>3600800</v>
      </c>
      <c r="D7050" s="6">
        <v>-0.1875</v>
      </c>
      <c r="E7050" s="6">
        <v>-1.5706806282722401</v>
      </c>
      <c r="F7050" s="6">
        <v>-1.57067800082089</v>
      </c>
      <c r="G7050" s="6">
        <v>12.94495</v>
      </c>
      <c r="H7050" s="6">
        <v>30074.708624708601</v>
      </c>
      <c r="I7050" s="6">
        <v>11.8125</v>
      </c>
      <c r="J7050" s="6">
        <v>11.9375</v>
      </c>
      <c r="K7050" s="6">
        <v>11.75</v>
      </c>
      <c r="L7050" s="6">
        <v>27289.2773892773</v>
      </c>
    </row>
    <row r="7051" spans="1:12" ht="15" customHeight="1" x14ac:dyDescent="0.25">
      <c r="A7051" s="5">
        <v>34626</v>
      </c>
      <c r="B7051" s="6">
        <v>11.9375</v>
      </c>
      <c r="C7051" s="2">
        <v>5391000</v>
      </c>
      <c r="D7051" s="6">
        <v>6.25E-2</v>
      </c>
      <c r="E7051" s="6">
        <v>0.52631578947368496</v>
      </c>
      <c r="F7051" s="6">
        <v>0.52631490441319395</v>
      </c>
      <c r="G7051" s="6">
        <v>13.151517999999999</v>
      </c>
      <c r="H7051" s="6">
        <v>30556.2191142191</v>
      </c>
      <c r="I7051" s="6">
        <v>11.8125</v>
      </c>
      <c r="J7051" s="6">
        <v>12.0625</v>
      </c>
      <c r="K7051" s="6">
        <v>11.6875</v>
      </c>
      <c r="L7051" s="6">
        <v>27726.340326340302</v>
      </c>
    </row>
    <row r="7052" spans="1:12" ht="15" customHeight="1" x14ac:dyDescent="0.25">
      <c r="A7052" s="5">
        <v>34625</v>
      </c>
      <c r="B7052" s="6">
        <v>11.875</v>
      </c>
      <c r="C7052" s="2">
        <v>2744200</v>
      </c>
      <c r="D7052" s="6"/>
      <c r="E7052" s="6"/>
      <c r="F7052" s="6"/>
      <c r="G7052" s="6">
        <v>13.082661999999999</v>
      </c>
      <c r="H7052" s="6">
        <v>30395.715617715599</v>
      </c>
      <c r="I7052" s="6">
        <v>11.875</v>
      </c>
      <c r="J7052" s="6">
        <v>11.875</v>
      </c>
      <c r="K7052" s="6">
        <v>11.75</v>
      </c>
      <c r="L7052" s="6">
        <v>27580.652680652602</v>
      </c>
    </row>
    <row r="7053" spans="1:12" ht="15" customHeight="1" x14ac:dyDescent="0.25">
      <c r="A7053" s="5">
        <v>34624</v>
      </c>
      <c r="B7053" s="6">
        <v>11.875</v>
      </c>
      <c r="C7053" s="2">
        <v>2767000</v>
      </c>
      <c r="D7053" s="6">
        <v>-0.1875</v>
      </c>
      <c r="E7053" s="6">
        <v>-1.55440414507772</v>
      </c>
      <c r="F7053" s="6">
        <v>-1.55440157179912</v>
      </c>
      <c r="G7053" s="6">
        <v>13.082661999999999</v>
      </c>
      <c r="H7053" s="6">
        <v>30395.715617715599</v>
      </c>
      <c r="I7053" s="6">
        <v>12</v>
      </c>
      <c r="J7053" s="6">
        <v>12.0625</v>
      </c>
      <c r="K7053" s="6">
        <v>11.75</v>
      </c>
      <c r="L7053" s="6">
        <v>27580.652680652602</v>
      </c>
    </row>
    <row r="7054" spans="1:12" ht="15" customHeight="1" x14ac:dyDescent="0.25">
      <c r="A7054" s="5">
        <v>34621</v>
      </c>
      <c r="B7054" s="6">
        <v>12.0625</v>
      </c>
      <c r="C7054" s="2">
        <v>2929000</v>
      </c>
      <c r="D7054" s="6">
        <v>-6.25E-2</v>
      </c>
      <c r="E7054" s="6">
        <v>-0.51546391752577103</v>
      </c>
      <c r="F7054" s="6">
        <v>-0.51547051610009098</v>
      </c>
      <c r="G7054" s="6">
        <v>13.28923</v>
      </c>
      <c r="H7054" s="6">
        <v>30877.226107226099</v>
      </c>
      <c r="I7054" s="6">
        <v>12.1875</v>
      </c>
      <c r="J7054" s="6">
        <v>12.1875</v>
      </c>
      <c r="K7054" s="6">
        <v>12</v>
      </c>
      <c r="L7054" s="6">
        <v>28017.715617715599</v>
      </c>
    </row>
    <row r="7055" spans="1:12" ht="15" customHeight="1" x14ac:dyDescent="0.25">
      <c r="A7055" s="5">
        <v>34620</v>
      </c>
      <c r="B7055" s="6">
        <v>12.125</v>
      </c>
      <c r="C7055" s="2">
        <v>6426800</v>
      </c>
      <c r="D7055" s="6">
        <v>0.3125</v>
      </c>
      <c r="E7055" s="6">
        <v>2.64550264550265</v>
      </c>
      <c r="F7055" s="6">
        <v>2.64551374482713</v>
      </c>
      <c r="G7055" s="6">
        <v>13.358086999999999</v>
      </c>
      <c r="H7055" s="6">
        <v>31037.731934731899</v>
      </c>
      <c r="I7055" s="6">
        <v>12</v>
      </c>
      <c r="J7055" s="6">
        <v>12.125</v>
      </c>
      <c r="K7055" s="6">
        <v>11.9375</v>
      </c>
      <c r="L7055" s="6">
        <v>28163.403263403201</v>
      </c>
    </row>
    <row r="7056" spans="1:12" ht="15" customHeight="1" x14ac:dyDescent="0.25">
      <c r="A7056" s="5">
        <v>34619</v>
      </c>
      <c r="B7056" s="6">
        <v>11.8125</v>
      </c>
      <c r="C7056" s="2">
        <v>3237400</v>
      </c>
      <c r="D7056" s="6">
        <v>-6.25E-2</v>
      </c>
      <c r="E7056" s="6">
        <v>-0.52631578947368496</v>
      </c>
      <c r="F7056" s="6">
        <v>-0.52632254811749701</v>
      </c>
      <c r="G7056" s="6">
        <v>13.013805</v>
      </c>
      <c r="H7056" s="6">
        <v>30235.209790209701</v>
      </c>
      <c r="I7056" s="6">
        <v>11.9375</v>
      </c>
      <c r="J7056" s="6">
        <v>12</v>
      </c>
      <c r="K7056" s="6">
        <v>11.8125</v>
      </c>
      <c r="L7056" s="6">
        <v>27434.965034965</v>
      </c>
    </row>
    <row r="7057" spans="1:12" ht="15" customHeight="1" x14ac:dyDescent="0.25">
      <c r="A7057" s="5">
        <v>34618</v>
      </c>
      <c r="B7057" s="6">
        <v>11.875</v>
      </c>
      <c r="C7057" s="2">
        <v>5731200</v>
      </c>
      <c r="D7057" s="6">
        <v>0.1875</v>
      </c>
      <c r="E7057" s="6">
        <v>1.6042780748663099</v>
      </c>
      <c r="F7057" s="6">
        <v>1.6042753338085101</v>
      </c>
      <c r="G7057" s="6">
        <v>13.082661999999999</v>
      </c>
      <c r="H7057" s="6">
        <v>30395.715617715599</v>
      </c>
      <c r="I7057" s="6">
        <v>11.875</v>
      </c>
      <c r="J7057" s="6">
        <v>12.0625</v>
      </c>
      <c r="K7057" s="6">
        <v>11.8125</v>
      </c>
      <c r="L7057" s="6">
        <v>27580.652680652602</v>
      </c>
    </row>
    <row r="7058" spans="1:12" ht="15" customHeight="1" x14ac:dyDescent="0.25">
      <c r="A7058" s="5">
        <v>34617</v>
      </c>
      <c r="B7058" s="6">
        <v>11.6875</v>
      </c>
      <c r="C7058" s="2">
        <v>3114800</v>
      </c>
      <c r="D7058" s="6">
        <v>0.1875</v>
      </c>
      <c r="E7058" s="6">
        <v>1.63043478260869</v>
      </c>
      <c r="F7058" s="6">
        <v>1.6304399730850201</v>
      </c>
      <c r="G7058" s="6">
        <v>12.876094</v>
      </c>
      <c r="H7058" s="6">
        <v>29914.2051282051</v>
      </c>
      <c r="I7058" s="6">
        <v>11.375</v>
      </c>
      <c r="J7058" s="6">
        <v>11.6875</v>
      </c>
      <c r="K7058" s="6">
        <v>11.375</v>
      </c>
      <c r="L7058" s="6">
        <v>27143.589743589699</v>
      </c>
    </row>
    <row r="7059" spans="1:12" ht="15" customHeight="1" x14ac:dyDescent="0.25">
      <c r="A7059" s="5">
        <v>34614</v>
      </c>
      <c r="B7059" s="6">
        <v>11.5</v>
      </c>
      <c r="C7059" s="2">
        <v>4911200</v>
      </c>
      <c r="D7059" s="6">
        <v>6.25E-2</v>
      </c>
      <c r="E7059" s="6">
        <v>0.54644808743169404</v>
      </c>
      <c r="F7059" s="6">
        <v>0.54644717673324406</v>
      </c>
      <c r="G7059" s="6">
        <v>12.669525</v>
      </c>
      <c r="H7059" s="6">
        <v>29432.692307692301</v>
      </c>
      <c r="I7059" s="6">
        <v>11.5</v>
      </c>
      <c r="J7059" s="6">
        <v>11.5625</v>
      </c>
      <c r="K7059" s="6">
        <v>11.3125</v>
      </c>
      <c r="L7059" s="6">
        <v>26706.526806526799</v>
      </c>
    </row>
    <row r="7060" spans="1:12" ht="15" customHeight="1" x14ac:dyDescent="0.25">
      <c r="A7060" s="5">
        <v>34613</v>
      </c>
      <c r="B7060" s="6">
        <v>11.4375</v>
      </c>
      <c r="C7060" s="2">
        <v>4925000</v>
      </c>
      <c r="D7060" s="6">
        <v>-0.1875</v>
      </c>
      <c r="E7060" s="6">
        <v>-1.61290322580645</v>
      </c>
      <c r="F7060" s="6">
        <v>-1.6129082632804901</v>
      </c>
      <c r="G7060" s="6">
        <v>12.600669</v>
      </c>
      <c r="H7060" s="6">
        <v>29272.1888111888</v>
      </c>
      <c r="I7060" s="6">
        <v>11.6875</v>
      </c>
      <c r="J7060" s="6">
        <v>11.6875</v>
      </c>
      <c r="K7060" s="6">
        <v>11.375</v>
      </c>
      <c r="L7060" s="6">
        <v>26560.839160839099</v>
      </c>
    </row>
    <row r="7061" spans="1:12" ht="15" customHeight="1" x14ac:dyDescent="0.25">
      <c r="A7061" s="5">
        <v>34612</v>
      </c>
      <c r="B7061" s="6">
        <v>11.625</v>
      </c>
      <c r="C7061" s="2">
        <v>7793800</v>
      </c>
      <c r="D7061" s="6">
        <v>0.25</v>
      </c>
      <c r="E7061" s="6">
        <v>2.19780219780219</v>
      </c>
      <c r="F7061" s="6">
        <v>2.1978064945590901</v>
      </c>
      <c r="G7061" s="6">
        <v>12.807238</v>
      </c>
      <c r="H7061" s="6">
        <v>29753.701631701599</v>
      </c>
      <c r="I7061" s="6">
        <v>11.375</v>
      </c>
      <c r="J7061" s="6">
        <v>11.6875</v>
      </c>
      <c r="K7061" s="6">
        <v>11.25</v>
      </c>
      <c r="L7061" s="6">
        <v>26997.902097901999</v>
      </c>
    </row>
    <row r="7062" spans="1:12" ht="15" customHeight="1" x14ac:dyDescent="0.25">
      <c r="A7062" s="5">
        <v>34611</v>
      </c>
      <c r="B7062" s="6">
        <v>11.375</v>
      </c>
      <c r="C7062" s="2">
        <v>6782000</v>
      </c>
      <c r="D7062" s="6">
        <v>-0.25</v>
      </c>
      <c r="E7062" s="6">
        <v>-2.1505376344085998</v>
      </c>
      <c r="F7062" s="6">
        <v>-2.1505417483457401</v>
      </c>
      <c r="G7062" s="6">
        <v>12.531813</v>
      </c>
      <c r="H7062" s="6">
        <v>29111.685314685299</v>
      </c>
      <c r="I7062" s="6">
        <v>11.6875</v>
      </c>
      <c r="J7062" s="6">
        <v>11.75</v>
      </c>
      <c r="K7062" s="6">
        <v>11.375</v>
      </c>
      <c r="L7062" s="6">
        <v>26415.151515151501</v>
      </c>
    </row>
    <row r="7063" spans="1:12" ht="15" customHeight="1" x14ac:dyDescent="0.25">
      <c r="A7063" s="5">
        <v>34610</v>
      </c>
      <c r="B7063" s="6">
        <v>11.625</v>
      </c>
      <c r="C7063" s="2">
        <v>3676200</v>
      </c>
      <c r="D7063" s="6">
        <v>-6.25E-2</v>
      </c>
      <c r="E7063" s="6">
        <v>-0.53475935828877197</v>
      </c>
      <c r="F7063" s="6">
        <v>-0.53475844460284505</v>
      </c>
      <c r="G7063" s="6">
        <v>12.807238</v>
      </c>
      <c r="H7063" s="6">
        <v>29753.701631701599</v>
      </c>
      <c r="I7063" s="6">
        <v>11.8125</v>
      </c>
      <c r="J7063" s="6">
        <v>11.8125</v>
      </c>
      <c r="K7063" s="6">
        <v>11.5625</v>
      </c>
      <c r="L7063" s="6">
        <v>26997.902097901999</v>
      </c>
    </row>
    <row r="7064" spans="1:12" ht="15" customHeight="1" x14ac:dyDescent="0.25">
      <c r="A7064" s="5">
        <v>34607</v>
      </c>
      <c r="B7064" s="6">
        <v>11.6875</v>
      </c>
      <c r="C7064" s="2">
        <v>3931600</v>
      </c>
      <c r="D7064" s="6">
        <v>-6.25E-2</v>
      </c>
      <c r="E7064" s="6">
        <v>-0.53191489361702404</v>
      </c>
      <c r="F7064" s="6">
        <v>-0.53191398962529801</v>
      </c>
      <c r="G7064" s="6">
        <v>12.876094</v>
      </c>
      <c r="H7064" s="6">
        <v>29914.2051282051</v>
      </c>
      <c r="I7064" s="6">
        <v>11.75</v>
      </c>
      <c r="J7064" s="6">
        <v>11.8125</v>
      </c>
      <c r="K7064" s="6">
        <v>11.6875</v>
      </c>
      <c r="L7064" s="6">
        <v>27143.589743589699</v>
      </c>
    </row>
    <row r="7065" spans="1:12" ht="15" customHeight="1" x14ac:dyDescent="0.25">
      <c r="A7065" s="5">
        <v>34606</v>
      </c>
      <c r="B7065" s="6">
        <v>11.75</v>
      </c>
      <c r="C7065" s="2">
        <v>3061600</v>
      </c>
      <c r="D7065" s="6">
        <v>-6.25E-2</v>
      </c>
      <c r="E7065" s="6">
        <v>-0.52910052910053396</v>
      </c>
      <c r="F7065" s="6">
        <v>-0.52909199115861405</v>
      </c>
      <c r="G7065" s="6">
        <v>12.94495</v>
      </c>
      <c r="H7065" s="6">
        <v>30074.708624708601</v>
      </c>
      <c r="I7065" s="6">
        <v>11.8125</v>
      </c>
      <c r="J7065" s="6">
        <v>11.875</v>
      </c>
      <c r="K7065" s="6">
        <v>11.6875</v>
      </c>
      <c r="L7065" s="6">
        <v>27289.2773892773</v>
      </c>
    </row>
    <row r="7066" spans="1:12" ht="15" customHeight="1" x14ac:dyDescent="0.25">
      <c r="A7066" s="5">
        <v>34605</v>
      </c>
      <c r="B7066" s="6">
        <v>11.8125</v>
      </c>
      <c r="C7066" s="2">
        <v>5562200</v>
      </c>
      <c r="D7066" s="6"/>
      <c r="E7066" s="6"/>
      <c r="F7066" s="6"/>
      <c r="G7066" s="6">
        <v>13.013805</v>
      </c>
      <c r="H7066" s="6">
        <v>30235.209790209701</v>
      </c>
      <c r="I7066" s="6">
        <v>11.75</v>
      </c>
      <c r="J7066" s="6">
        <v>12</v>
      </c>
      <c r="K7066" s="6">
        <v>11.6875</v>
      </c>
      <c r="L7066" s="6">
        <v>27434.965034965</v>
      </c>
    </row>
    <row r="7067" spans="1:12" ht="15" customHeight="1" x14ac:dyDescent="0.25">
      <c r="A7067" s="5">
        <v>34604</v>
      </c>
      <c r="B7067" s="6">
        <v>11.8125</v>
      </c>
      <c r="C7067" s="2">
        <v>3709800</v>
      </c>
      <c r="D7067" s="6"/>
      <c r="E7067" s="6"/>
      <c r="F7067" s="6"/>
      <c r="G7067" s="6">
        <v>13.013805</v>
      </c>
      <c r="H7067" s="6">
        <v>30235.209790209701</v>
      </c>
      <c r="I7067" s="6">
        <v>11.8125</v>
      </c>
      <c r="J7067" s="6">
        <v>11.875</v>
      </c>
      <c r="K7067" s="6">
        <v>11.6875</v>
      </c>
      <c r="L7067" s="6">
        <v>27434.965034965</v>
      </c>
    </row>
    <row r="7068" spans="1:12" ht="15" customHeight="1" x14ac:dyDescent="0.25">
      <c r="A7068" s="5">
        <v>34603</v>
      </c>
      <c r="B7068" s="6">
        <v>11.8125</v>
      </c>
      <c r="C7068" s="2">
        <v>3748800</v>
      </c>
      <c r="D7068" s="6"/>
      <c r="E7068" s="6"/>
      <c r="F7068" s="6"/>
      <c r="G7068" s="6">
        <v>13.013805</v>
      </c>
      <c r="H7068" s="6">
        <v>30235.209790209701</v>
      </c>
      <c r="I7068" s="6">
        <v>11.9375</v>
      </c>
      <c r="J7068" s="6">
        <v>11.9375</v>
      </c>
      <c r="K7068" s="6">
        <v>11.75</v>
      </c>
      <c r="L7068" s="6">
        <v>27434.965034965</v>
      </c>
    </row>
    <row r="7069" spans="1:12" ht="15" customHeight="1" x14ac:dyDescent="0.25">
      <c r="A7069" s="5">
        <v>34600</v>
      </c>
      <c r="B7069" s="6">
        <v>11.8125</v>
      </c>
      <c r="C7069" s="2">
        <v>2962800</v>
      </c>
      <c r="D7069" s="6">
        <v>-0.125</v>
      </c>
      <c r="E7069" s="6">
        <v>-1.04712041884816</v>
      </c>
      <c r="F7069" s="6">
        <v>-1.04712627089891</v>
      </c>
      <c r="G7069" s="6">
        <v>13.013805</v>
      </c>
      <c r="H7069" s="6">
        <v>30235.209790209701</v>
      </c>
      <c r="I7069" s="6">
        <v>11.9375</v>
      </c>
      <c r="J7069" s="6">
        <v>12.0625</v>
      </c>
      <c r="K7069" s="6">
        <v>11.5</v>
      </c>
      <c r="L7069" s="6">
        <v>27434.965034965</v>
      </c>
    </row>
    <row r="7070" spans="1:12" ht="15" customHeight="1" x14ac:dyDescent="0.25">
      <c r="A7070" s="5">
        <v>34599</v>
      </c>
      <c r="B7070" s="6">
        <v>11.9375</v>
      </c>
      <c r="C7070" s="2">
        <v>3859600</v>
      </c>
      <c r="D7070" s="6"/>
      <c r="E7070" s="6"/>
      <c r="F7070" s="6"/>
      <c r="G7070" s="6">
        <v>13.151517999999999</v>
      </c>
      <c r="H7070" s="6">
        <v>30556.2191142191</v>
      </c>
      <c r="I7070" s="6">
        <v>12</v>
      </c>
      <c r="J7070" s="6">
        <v>12.0625</v>
      </c>
      <c r="K7070" s="6">
        <v>11.875</v>
      </c>
      <c r="L7070" s="6">
        <v>27726.340326340302</v>
      </c>
    </row>
    <row r="7071" spans="1:12" ht="15" customHeight="1" x14ac:dyDescent="0.25">
      <c r="A7071" s="5">
        <v>34598</v>
      </c>
      <c r="B7071" s="6">
        <v>11.9375</v>
      </c>
      <c r="C7071" s="2">
        <v>8292000</v>
      </c>
      <c r="D7071" s="6">
        <v>0.1875</v>
      </c>
      <c r="E7071" s="6">
        <v>1.59574468085106</v>
      </c>
      <c r="F7071" s="6">
        <v>1.59574196887588</v>
      </c>
      <c r="G7071" s="6">
        <v>13.151517999999999</v>
      </c>
      <c r="H7071" s="6">
        <v>30556.2191142191</v>
      </c>
      <c r="I7071" s="6">
        <v>11.75</v>
      </c>
      <c r="J7071" s="6">
        <v>11.9375</v>
      </c>
      <c r="K7071" s="6">
        <v>11.6875</v>
      </c>
      <c r="L7071" s="6">
        <v>27726.340326340302</v>
      </c>
    </row>
    <row r="7072" spans="1:12" ht="15" customHeight="1" x14ac:dyDescent="0.25">
      <c r="A7072" s="5">
        <v>34597</v>
      </c>
      <c r="B7072" s="6">
        <v>11.75</v>
      </c>
      <c r="C7072" s="2">
        <v>9833200</v>
      </c>
      <c r="D7072" s="6">
        <v>-0.375</v>
      </c>
      <c r="E7072" s="6">
        <v>-3.09278350515463</v>
      </c>
      <c r="F7072" s="6">
        <v>-3.0927856660912498</v>
      </c>
      <c r="G7072" s="6">
        <v>12.94495</v>
      </c>
      <c r="H7072" s="6">
        <v>30074.708624708601</v>
      </c>
      <c r="I7072" s="6">
        <v>12</v>
      </c>
      <c r="J7072" s="6">
        <v>12.0625</v>
      </c>
      <c r="K7072" s="6">
        <v>11.75</v>
      </c>
      <c r="L7072" s="6">
        <v>27289.2773892773</v>
      </c>
    </row>
    <row r="7073" spans="1:12" ht="15" customHeight="1" x14ac:dyDescent="0.25">
      <c r="A7073" s="5">
        <v>34596</v>
      </c>
      <c r="B7073" s="6">
        <v>12.125</v>
      </c>
      <c r="C7073" s="2">
        <v>7197400</v>
      </c>
      <c r="D7073" s="6">
        <v>-0.3125</v>
      </c>
      <c r="E7073" s="6">
        <v>-2.5125628140703502</v>
      </c>
      <c r="F7073" s="6">
        <v>-2.5125585966278701</v>
      </c>
      <c r="G7073" s="6">
        <v>13.358086999999999</v>
      </c>
      <c r="H7073" s="6">
        <v>31037.731934731899</v>
      </c>
      <c r="I7073" s="6">
        <v>12.4375</v>
      </c>
      <c r="J7073" s="6">
        <v>12.4375</v>
      </c>
      <c r="K7073" s="6">
        <v>12.0625</v>
      </c>
      <c r="L7073" s="6">
        <v>28163.403263403201</v>
      </c>
    </row>
    <row r="7074" spans="1:12" ht="15" customHeight="1" x14ac:dyDescent="0.25">
      <c r="A7074" s="5">
        <v>34593</v>
      </c>
      <c r="B7074" s="6">
        <v>12.4375</v>
      </c>
      <c r="C7074" s="2">
        <v>11446800</v>
      </c>
      <c r="D7074" s="6">
        <v>-0.1875</v>
      </c>
      <c r="E7074" s="6">
        <v>-1.48514851485148</v>
      </c>
      <c r="F7074" s="6">
        <v>-1.4851531418363</v>
      </c>
      <c r="G7074" s="6">
        <v>13.702367000000001</v>
      </c>
      <c r="H7074" s="6">
        <v>31840.249417249401</v>
      </c>
      <c r="I7074" s="6">
        <v>12.5625</v>
      </c>
      <c r="J7074" s="6">
        <v>12.6875</v>
      </c>
      <c r="K7074" s="6">
        <v>12.375</v>
      </c>
      <c r="L7074" s="6">
        <v>28891.841491841398</v>
      </c>
    </row>
    <row r="7075" spans="1:12" ht="15" customHeight="1" x14ac:dyDescent="0.25">
      <c r="A7075" s="5">
        <v>34592</v>
      </c>
      <c r="B7075" s="6">
        <v>12.625</v>
      </c>
      <c r="C7075" s="2">
        <v>7915000</v>
      </c>
      <c r="D7075" s="6">
        <v>-6.25E-2</v>
      </c>
      <c r="E7075" s="6">
        <v>-0.49261083743842299</v>
      </c>
      <c r="F7075" s="6">
        <v>-0.492609991620995</v>
      </c>
      <c r="G7075" s="6">
        <v>13.908936000000001</v>
      </c>
      <c r="H7075" s="6">
        <v>32321.762237762199</v>
      </c>
      <c r="I7075" s="6">
        <v>12.75</v>
      </c>
      <c r="J7075" s="6">
        <v>12.75</v>
      </c>
      <c r="K7075" s="6">
        <v>12.5625</v>
      </c>
      <c r="L7075" s="6">
        <v>29328.9044289044</v>
      </c>
    </row>
    <row r="7076" spans="1:12" ht="15" customHeight="1" x14ac:dyDescent="0.25">
      <c r="A7076" s="5">
        <v>34591</v>
      </c>
      <c r="B7076" s="6">
        <v>12.6875</v>
      </c>
      <c r="C7076" s="2">
        <v>10397200</v>
      </c>
      <c r="D7076" s="6">
        <v>-0.3125</v>
      </c>
      <c r="E7076" s="6">
        <v>-2.4038461538461502</v>
      </c>
      <c r="F7076" s="6">
        <v>-2.4038421256365599</v>
      </c>
      <c r="G7076" s="6">
        <v>13.977792000000001</v>
      </c>
      <c r="H7076" s="6">
        <v>32482.2657342657</v>
      </c>
      <c r="I7076" s="6">
        <v>12.9375</v>
      </c>
      <c r="J7076" s="6">
        <v>13</v>
      </c>
      <c r="K7076" s="6">
        <v>12.625</v>
      </c>
      <c r="L7076" s="6">
        <v>29474.592074592001</v>
      </c>
    </row>
    <row r="7077" spans="1:12" ht="15" customHeight="1" x14ac:dyDescent="0.25">
      <c r="A7077" s="5">
        <v>34590</v>
      </c>
      <c r="B7077" s="6">
        <v>13</v>
      </c>
      <c r="C7077" s="2">
        <v>10919200</v>
      </c>
      <c r="D7077" s="6">
        <v>0.4375</v>
      </c>
      <c r="E7077" s="6">
        <v>3.4825870646766099</v>
      </c>
      <c r="F7077" s="6">
        <v>3.48258850256564</v>
      </c>
      <c r="G7077" s="6">
        <v>14.322072</v>
      </c>
      <c r="H7077" s="6">
        <v>33284.783216783202</v>
      </c>
      <c r="I7077" s="6">
        <v>12.6875</v>
      </c>
      <c r="J7077" s="6">
        <v>13</v>
      </c>
      <c r="K7077" s="6">
        <v>12.625</v>
      </c>
      <c r="L7077" s="6">
        <v>30203.0303030303</v>
      </c>
    </row>
    <row r="7078" spans="1:12" ht="15" customHeight="1" x14ac:dyDescent="0.25">
      <c r="A7078" s="5">
        <v>34589</v>
      </c>
      <c r="B7078" s="6">
        <v>12.5625</v>
      </c>
      <c r="C7078" s="2">
        <v>4332800</v>
      </c>
      <c r="D7078" s="6">
        <v>0.125</v>
      </c>
      <c r="E7078" s="6">
        <v>1.0050251256281399</v>
      </c>
      <c r="F7078" s="6">
        <v>1.0050234386511401</v>
      </c>
      <c r="G7078" s="6">
        <v>13.840078999999999</v>
      </c>
      <c r="H7078" s="6">
        <v>32161.256410256399</v>
      </c>
      <c r="I7078" s="6">
        <v>12.5</v>
      </c>
      <c r="J7078" s="6">
        <v>12.6875</v>
      </c>
      <c r="K7078" s="6">
        <v>12.5</v>
      </c>
      <c r="L7078" s="6">
        <v>29183.2167832167</v>
      </c>
    </row>
    <row r="7079" spans="1:12" ht="15" customHeight="1" x14ac:dyDescent="0.25">
      <c r="A7079" s="5">
        <v>34586</v>
      </c>
      <c r="B7079" s="6">
        <v>12.4375</v>
      </c>
      <c r="C7079" s="2">
        <v>5697600</v>
      </c>
      <c r="D7079" s="6">
        <v>-0.125</v>
      </c>
      <c r="E7079" s="6">
        <v>-0.99502487562188602</v>
      </c>
      <c r="F7079" s="6">
        <v>-0.99502322204951799</v>
      </c>
      <c r="G7079" s="6">
        <v>13.702367000000001</v>
      </c>
      <c r="H7079" s="6">
        <v>31840.249417249401</v>
      </c>
      <c r="I7079" s="6">
        <v>12.4375</v>
      </c>
      <c r="J7079" s="6">
        <v>12.5625</v>
      </c>
      <c r="K7079" s="6">
        <v>12.3125</v>
      </c>
      <c r="L7079" s="6">
        <v>28891.841491841398</v>
      </c>
    </row>
    <row r="7080" spans="1:12" ht="15" customHeight="1" x14ac:dyDescent="0.25">
      <c r="A7080" s="5">
        <v>34585</v>
      </c>
      <c r="B7080" s="6">
        <v>12.5625</v>
      </c>
      <c r="C7080" s="2">
        <v>7653600</v>
      </c>
      <c r="D7080" s="6">
        <v>0.375</v>
      </c>
      <c r="E7080" s="6">
        <v>3.0769230769230602</v>
      </c>
      <c r="F7080" s="6">
        <v>3.0769178062348201</v>
      </c>
      <c r="G7080" s="6">
        <v>13.840078999999999</v>
      </c>
      <c r="H7080" s="6">
        <v>32161.256410256399</v>
      </c>
      <c r="I7080" s="6">
        <v>12.25</v>
      </c>
      <c r="J7080" s="6">
        <v>12.5625</v>
      </c>
      <c r="K7080" s="6">
        <v>12.1875</v>
      </c>
      <c r="L7080" s="6">
        <v>29183.2167832167</v>
      </c>
    </row>
    <row r="7081" spans="1:12" ht="15" customHeight="1" x14ac:dyDescent="0.25">
      <c r="A7081" s="5">
        <v>34584</v>
      </c>
      <c r="B7081" s="6">
        <v>12.1875</v>
      </c>
      <c r="C7081" s="2">
        <v>3673800</v>
      </c>
      <c r="D7081" s="6">
        <v>-0.1875</v>
      </c>
      <c r="E7081" s="6">
        <v>-1.51515151515151</v>
      </c>
      <c r="F7081" s="6">
        <v>-1.5151489590612499</v>
      </c>
      <c r="G7081" s="6">
        <v>13.426943</v>
      </c>
      <c r="H7081" s="6">
        <v>31198.2354312354</v>
      </c>
      <c r="I7081" s="6">
        <v>12.375</v>
      </c>
      <c r="J7081" s="6">
        <v>12.4375</v>
      </c>
      <c r="K7081" s="6">
        <v>12.1875</v>
      </c>
      <c r="L7081" s="6">
        <v>28309.090909090901</v>
      </c>
    </row>
    <row r="7082" spans="1:12" ht="15" customHeight="1" x14ac:dyDescent="0.25">
      <c r="A7082" s="5">
        <v>34583</v>
      </c>
      <c r="B7082" s="6">
        <v>12.375</v>
      </c>
      <c r="C7082" s="2">
        <v>2304400</v>
      </c>
      <c r="D7082" s="6">
        <v>0.125</v>
      </c>
      <c r="E7082" s="6">
        <v>1.0204081632652899</v>
      </c>
      <c r="F7082" s="6">
        <v>1.02040642425098</v>
      </c>
      <c r="G7082" s="6">
        <v>13.633511</v>
      </c>
      <c r="H7082" s="6">
        <v>31679.7459207459</v>
      </c>
      <c r="I7082" s="6">
        <v>12.3125</v>
      </c>
      <c r="J7082" s="6">
        <v>12.375</v>
      </c>
      <c r="K7082" s="6">
        <v>12.1875</v>
      </c>
      <c r="L7082" s="6">
        <v>28746.1538461538</v>
      </c>
    </row>
    <row r="7083" spans="1:12" ht="15" customHeight="1" x14ac:dyDescent="0.25">
      <c r="A7083" s="5">
        <v>34579</v>
      </c>
      <c r="B7083" s="6">
        <v>12.25</v>
      </c>
      <c r="C7083" s="2">
        <v>3615400</v>
      </c>
      <c r="D7083" s="6">
        <v>-6.25E-2</v>
      </c>
      <c r="E7083" s="6">
        <v>-0.50761421319797095</v>
      </c>
      <c r="F7083" s="6">
        <v>-0.50760601781660797</v>
      </c>
      <c r="G7083" s="6">
        <v>13.495799</v>
      </c>
      <c r="H7083" s="6">
        <v>31358.738927738901</v>
      </c>
      <c r="I7083" s="6">
        <v>12.4375</v>
      </c>
      <c r="J7083" s="6">
        <v>12.4375</v>
      </c>
      <c r="K7083" s="6">
        <v>12.125</v>
      </c>
      <c r="L7083" s="6">
        <v>28454.778554778499</v>
      </c>
    </row>
    <row r="7084" spans="1:12" ht="15" customHeight="1" x14ac:dyDescent="0.25">
      <c r="A7084" s="5">
        <v>34578</v>
      </c>
      <c r="B7084" s="6">
        <v>12.3125</v>
      </c>
      <c r="C7084" s="2">
        <v>2776000</v>
      </c>
      <c r="D7084" s="6"/>
      <c r="E7084" s="6"/>
      <c r="F7084" s="6"/>
      <c r="G7084" s="6">
        <v>13.564654000000001</v>
      </c>
      <c r="H7084" s="6">
        <v>31519.240093240001</v>
      </c>
      <c r="I7084" s="6">
        <v>12.375</v>
      </c>
      <c r="J7084" s="6">
        <v>12.375</v>
      </c>
      <c r="K7084" s="6">
        <v>12.1875</v>
      </c>
      <c r="L7084" s="6">
        <v>28600.466200466199</v>
      </c>
    </row>
    <row r="7085" spans="1:12" ht="15" customHeight="1" x14ac:dyDescent="0.25">
      <c r="A7085" s="5">
        <v>34577</v>
      </c>
      <c r="B7085" s="6">
        <v>12.3125</v>
      </c>
      <c r="C7085" s="2">
        <v>5657000</v>
      </c>
      <c r="D7085" s="6"/>
      <c r="E7085" s="6"/>
      <c r="F7085" s="6"/>
      <c r="G7085" s="6">
        <v>13.564654000000001</v>
      </c>
      <c r="H7085" s="6">
        <v>31519.240093240001</v>
      </c>
      <c r="I7085" s="6">
        <v>12.3125</v>
      </c>
      <c r="J7085" s="6">
        <v>12.5625</v>
      </c>
      <c r="K7085" s="6">
        <v>12.25</v>
      </c>
      <c r="L7085" s="6">
        <v>28600.466200466199</v>
      </c>
    </row>
    <row r="7086" spans="1:12" ht="15" customHeight="1" x14ac:dyDescent="0.25">
      <c r="A7086" s="5">
        <v>34576</v>
      </c>
      <c r="B7086" s="6">
        <v>12.3125</v>
      </c>
      <c r="C7086" s="2">
        <v>3336400</v>
      </c>
      <c r="D7086" s="6">
        <v>6.25E-2</v>
      </c>
      <c r="E7086" s="6">
        <v>0.51020408163264797</v>
      </c>
      <c r="F7086" s="6">
        <v>0.68366434349793603</v>
      </c>
      <c r="G7086" s="6">
        <v>13.564654000000001</v>
      </c>
      <c r="H7086" s="6">
        <v>31519.240093240001</v>
      </c>
      <c r="I7086" s="6">
        <v>12.3125</v>
      </c>
      <c r="J7086" s="6">
        <v>12.4375</v>
      </c>
      <c r="K7086" s="6">
        <v>12.25</v>
      </c>
      <c r="L7086" s="6">
        <v>28600.466200466199</v>
      </c>
    </row>
    <row r="7087" spans="1:12" ht="15" customHeight="1" x14ac:dyDescent="0.25">
      <c r="A7087" s="5">
        <v>34575</v>
      </c>
      <c r="B7087" s="6">
        <v>12.25</v>
      </c>
      <c r="C7087" s="2">
        <v>3818600</v>
      </c>
      <c r="D7087" s="6">
        <v>-0.125</v>
      </c>
      <c r="E7087" s="6">
        <v>-1.010101010101</v>
      </c>
      <c r="F7087" s="6">
        <v>-1.0101012327533301</v>
      </c>
      <c r="G7087" s="6">
        <v>13.472547</v>
      </c>
      <c r="H7087" s="6">
        <v>31304.538461538399</v>
      </c>
      <c r="I7087" s="6">
        <v>12.4375</v>
      </c>
      <c r="J7087" s="6">
        <v>12.5</v>
      </c>
      <c r="K7087" s="6">
        <v>12.25</v>
      </c>
      <c r="L7087" s="6">
        <v>28454.778554778499</v>
      </c>
    </row>
    <row r="7088" spans="1:12" ht="15" customHeight="1" x14ac:dyDescent="0.25">
      <c r="A7088" s="5">
        <v>34572</v>
      </c>
      <c r="B7088" s="6">
        <v>12.375</v>
      </c>
      <c r="C7088" s="2">
        <v>5266000</v>
      </c>
      <c r="D7088" s="6">
        <v>0.3125</v>
      </c>
      <c r="E7088" s="6">
        <v>2.5906735751295402</v>
      </c>
      <c r="F7088" s="6">
        <v>2.5906780275545702</v>
      </c>
      <c r="G7088" s="6">
        <v>13.610022000000001</v>
      </c>
      <c r="H7088" s="6">
        <v>31624.993006993001</v>
      </c>
      <c r="I7088" s="6">
        <v>12.1875</v>
      </c>
      <c r="J7088" s="6">
        <v>12.375</v>
      </c>
      <c r="K7088" s="6">
        <v>12.125</v>
      </c>
      <c r="L7088" s="6">
        <v>28746.1538461538</v>
      </c>
    </row>
    <row r="7089" spans="1:12" ht="15" customHeight="1" x14ac:dyDescent="0.25">
      <c r="A7089" s="5">
        <v>34571</v>
      </c>
      <c r="B7089" s="6">
        <v>12.0625</v>
      </c>
      <c r="C7089" s="2">
        <v>4620400</v>
      </c>
      <c r="D7089" s="6">
        <v>-0.25</v>
      </c>
      <c r="E7089" s="6">
        <v>-2.03045685279187</v>
      </c>
      <c r="F7089" s="6">
        <v>-2.0304573776016999</v>
      </c>
      <c r="G7089" s="6">
        <v>13.266334000000001</v>
      </c>
      <c r="H7089" s="6">
        <v>30823.855477855399</v>
      </c>
      <c r="I7089" s="6">
        <v>12.375</v>
      </c>
      <c r="J7089" s="6">
        <v>12.375</v>
      </c>
      <c r="K7089" s="6">
        <v>12</v>
      </c>
      <c r="L7089" s="6">
        <v>28017.715617715599</v>
      </c>
    </row>
    <row r="7090" spans="1:12" ht="15" customHeight="1" x14ac:dyDescent="0.25">
      <c r="A7090" s="5">
        <v>34570</v>
      </c>
      <c r="B7090" s="6">
        <v>12.3125</v>
      </c>
      <c r="C7090" s="2">
        <v>7002000</v>
      </c>
      <c r="D7090" s="6">
        <v>0.25</v>
      </c>
      <c r="E7090" s="6">
        <v>2.0725388601036299</v>
      </c>
      <c r="F7090" s="6">
        <v>2.0725394068926399</v>
      </c>
      <c r="G7090" s="6">
        <v>13.541283999999999</v>
      </c>
      <c r="H7090" s="6">
        <v>31464.764568764502</v>
      </c>
      <c r="I7090" s="6">
        <v>12.0625</v>
      </c>
      <c r="J7090" s="6">
        <v>12.375</v>
      </c>
      <c r="K7090" s="6">
        <v>12</v>
      </c>
      <c r="L7090" s="6">
        <v>28600.466200466199</v>
      </c>
    </row>
    <row r="7091" spans="1:12" ht="15" customHeight="1" x14ac:dyDescent="0.25">
      <c r="A7091" s="5">
        <v>34569</v>
      </c>
      <c r="B7091" s="6">
        <v>12.0625</v>
      </c>
      <c r="C7091" s="2">
        <v>3841600</v>
      </c>
      <c r="D7091" s="6">
        <v>6.25E-2</v>
      </c>
      <c r="E7091" s="6">
        <v>0.52083333333332504</v>
      </c>
      <c r="F7091" s="6">
        <v>0.52082966315762902</v>
      </c>
      <c r="G7091" s="6">
        <v>13.266334000000001</v>
      </c>
      <c r="H7091" s="6">
        <v>30823.855477855399</v>
      </c>
      <c r="I7091" s="6">
        <v>12.125</v>
      </c>
      <c r="J7091" s="6">
        <v>12.1875</v>
      </c>
      <c r="K7091" s="6">
        <v>11.8125</v>
      </c>
      <c r="L7091" s="6">
        <v>28017.715617715599</v>
      </c>
    </row>
    <row r="7092" spans="1:12" ht="15" customHeight="1" x14ac:dyDescent="0.25">
      <c r="A7092" s="5">
        <v>34568</v>
      </c>
      <c r="B7092" s="6">
        <v>12</v>
      </c>
      <c r="C7092" s="2">
        <v>3252800</v>
      </c>
      <c r="D7092" s="6">
        <v>-6.25E-2</v>
      </c>
      <c r="E7092" s="6">
        <v>-0.51813471502590802</v>
      </c>
      <c r="F7092" s="6">
        <v>-0.51813108278444497</v>
      </c>
      <c r="G7092" s="6">
        <v>13.197597</v>
      </c>
      <c r="H7092" s="6">
        <v>30663.6293706293</v>
      </c>
      <c r="I7092" s="6">
        <v>12.0625</v>
      </c>
      <c r="J7092" s="6">
        <v>12.1875</v>
      </c>
      <c r="K7092" s="6">
        <v>12</v>
      </c>
      <c r="L7092" s="6">
        <v>27872.0279720279</v>
      </c>
    </row>
    <row r="7093" spans="1:12" ht="15" customHeight="1" x14ac:dyDescent="0.25">
      <c r="A7093" s="5">
        <v>34565</v>
      </c>
      <c r="B7093" s="6">
        <v>12.0625</v>
      </c>
      <c r="C7093" s="2">
        <v>6587800</v>
      </c>
      <c r="D7093" s="6"/>
      <c r="E7093" s="6"/>
      <c r="F7093" s="6"/>
      <c r="G7093" s="6">
        <v>13.266334000000001</v>
      </c>
      <c r="H7093" s="6">
        <v>30823.855477855399</v>
      </c>
      <c r="I7093" s="6">
        <v>12.1875</v>
      </c>
      <c r="J7093" s="6">
        <v>12.25</v>
      </c>
      <c r="K7093" s="6">
        <v>12</v>
      </c>
      <c r="L7093" s="6">
        <v>28017.715617715599</v>
      </c>
    </row>
    <row r="7094" spans="1:12" ht="15" customHeight="1" x14ac:dyDescent="0.25">
      <c r="A7094" s="5">
        <v>34564</v>
      </c>
      <c r="B7094" s="6">
        <v>12.0625</v>
      </c>
      <c r="C7094" s="2">
        <v>3377200</v>
      </c>
      <c r="D7094" s="6">
        <v>-0.125</v>
      </c>
      <c r="E7094" s="6">
        <v>-1.02564102564102</v>
      </c>
      <c r="F7094" s="6">
        <v>-1.02564129345621</v>
      </c>
      <c r="G7094" s="6">
        <v>13.266334000000001</v>
      </c>
      <c r="H7094" s="6">
        <v>30823.855477855399</v>
      </c>
      <c r="I7094" s="6">
        <v>12.125</v>
      </c>
      <c r="J7094" s="6">
        <v>12.1875</v>
      </c>
      <c r="K7094" s="6">
        <v>12.0625</v>
      </c>
      <c r="L7094" s="6">
        <v>28017.715617715599</v>
      </c>
    </row>
    <row r="7095" spans="1:12" ht="15" customHeight="1" x14ac:dyDescent="0.25">
      <c r="A7095" s="5">
        <v>34563</v>
      </c>
      <c r="B7095" s="6">
        <v>12.1875</v>
      </c>
      <c r="C7095" s="2">
        <v>5476400</v>
      </c>
      <c r="D7095" s="6">
        <v>6.25E-2</v>
      </c>
      <c r="E7095" s="6">
        <v>0.51546391752577103</v>
      </c>
      <c r="F7095" s="6">
        <v>0.51546028397897403</v>
      </c>
      <c r="G7095" s="6">
        <v>13.403809000000001</v>
      </c>
      <c r="H7095" s="6">
        <v>31144.310023310001</v>
      </c>
      <c r="I7095" s="6">
        <v>12.1875</v>
      </c>
      <c r="J7095" s="6">
        <v>12.3125</v>
      </c>
      <c r="K7095" s="6">
        <v>12.0625</v>
      </c>
      <c r="L7095" s="6">
        <v>28309.090909090901</v>
      </c>
    </row>
    <row r="7096" spans="1:12" ht="15" customHeight="1" x14ac:dyDescent="0.25">
      <c r="A7096" s="5">
        <v>34562</v>
      </c>
      <c r="B7096" s="6">
        <v>12.125</v>
      </c>
      <c r="C7096" s="2">
        <v>9635200</v>
      </c>
      <c r="D7096" s="6">
        <v>0.25</v>
      </c>
      <c r="E7096" s="6">
        <v>2.1052631578947398</v>
      </c>
      <c r="F7096" s="6">
        <v>2.10526364148819</v>
      </c>
      <c r="G7096" s="6">
        <v>13.335072</v>
      </c>
      <c r="H7096" s="6">
        <v>30984.083916083899</v>
      </c>
      <c r="I7096" s="6">
        <v>12</v>
      </c>
      <c r="J7096" s="6">
        <v>12.375</v>
      </c>
      <c r="K7096" s="6">
        <v>11.875</v>
      </c>
      <c r="L7096" s="6">
        <v>28163.403263403201</v>
      </c>
    </row>
    <row r="7097" spans="1:12" ht="15" customHeight="1" x14ac:dyDescent="0.25">
      <c r="A7097" s="5">
        <v>34561</v>
      </c>
      <c r="B7097" s="6">
        <v>11.875</v>
      </c>
      <c r="C7097" s="2">
        <v>4210200</v>
      </c>
      <c r="D7097" s="6">
        <v>-0.125</v>
      </c>
      <c r="E7097" s="6">
        <v>-1.0416666666666601</v>
      </c>
      <c r="F7097" s="6">
        <v>-1.0416669034521899</v>
      </c>
      <c r="G7097" s="6">
        <v>13.060122</v>
      </c>
      <c r="H7097" s="6">
        <v>30343.174825174799</v>
      </c>
      <c r="I7097" s="6">
        <v>12</v>
      </c>
      <c r="J7097" s="6">
        <v>12</v>
      </c>
      <c r="K7097" s="6">
        <v>11.8125</v>
      </c>
      <c r="L7097" s="6">
        <v>27580.652680652602</v>
      </c>
    </row>
    <row r="7098" spans="1:12" ht="15" customHeight="1" x14ac:dyDescent="0.25">
      <c r="A7098" s="5">
        <v>34558</v>
      </c>
      <c r="B7098" s="6">
        <v>12</v>
      </c>
      <c r="C7098" s="2">
        <v>4878200</v>
      </c>
      <c r="D7098" s="6">
        <v>-6.25E-2</v>
      </c>
      <c r="E7098" s="6">
        <v>-0.51813471502590802</v>
      </c>
      <c r="F7098" s="6">
        <v>-0.51813108278444497</v>
      </c>
      <c r="G7098" s="6">
        <v>13.197597</v>
      </c>
      <c r="H7098" s="6">
        <v>30663.6293706293</v>
      </c>
      <c r="I7098" s="6">
        <v>12.0625</v>
      </c>
      <c r="J7098" s="6">
        <v>12.0625</v>
      </c>
      <c r="K7098" s="6">
        <v>11.875</v>
      </c>
      <c r="L7098" s="6">
        <v>27872.0279720279</v>
      </c>
    </row>
    <row r="7099" spans="1:12" ht="15" customHeight="1" x14ac:dyDescent="0.25">
      <c r="A7099" s="5">
        <v>34557</v>
      </c>
      <c r="B7099" s="6">
        <v>12.0625</v>
      </c>
      <c r="C7099" s="2">
        <v>3010200</v>
      </c>
      <c r="D7099" s="6"/>
      <c r="E7099" s="6"/>
      <c r="F7099" s="6"/>
      <c r="G7099" s="6">
        <v>13.266334000000001</v>
      </c>
      <c r="H7099" s="6">
        <v>30823.855477855399</v>
      </c>
      <c r="I7099" s="6">
        <v>12.125</v>
      </c>
      <c r="J7099" s="6">
        <v>12.125</v>
      </c>
      <c r="K7099" s="6">
        <v>12</v>
      </c>
      <c r="L7099" s="6">
        <v>28017.715617715599</v>
      </c>
    </row>
    <row r="7100" spans="1:12" ht="15" customHeight="1" x14ac:dyDescent="0.25">
      <c r="A7100" s="5">
        <v>34556</v>
      </c>
      <c r="B7100" s="6">
        <v>12.0625</v>
      </c>
      <c r="C7100" s="2">
        <v>6950400</v>
      </c>
      <c r="D7100" s="6"/>
      <c r="E7100" s="6"/>
      <c r="F7100" s="6"/>
      <c r="G7100" s="6">
        <v>13.266334000000001</v>
      </c>
      <c r="H7100" s="6">
        <v>30823.855477855399</v>
      </c>
      <c r="I7100" s="6">
        <v>12.0625</v>
      </c>
      <c r="J7100" s="6">
        <v>12.1875</v>
      </c>
      <c r="K7100" s="6">
        <v>12</v>
      </c>
      <c r="L7100" s="6">
        <v>28017.715617715599</v>
      </c>
    </row>
    <row r="7101" spans="1:12" ht="15" customHeight="1" x14ac:dyDescent="0.25">
      <c r="A7101" s="5">
        <v>34555</v>
      </c>
      <c r="B7101" s="6">
        <v>12.0625</v>
      </c>
      <c r="C7101" s="2">
        <v>2190400</v>
      </c>
      <c r="D7101" s="6">
        <v>-0.125</v>
      </c>
      <c r="E7101" s="6">
        <v>-1.02564102564102</v>
      </c>
      <c r="F7101" s="6">
        <v>-1.02564129345621</v>
      </c>
      <c r="G7101" s="6">
        <v>13.266334000000001</v>
      </c>
      <c r="H7101" s="6">
        <v>30823.855477855399</v>
      </c>
      <c r="I7101" s="6">
        <v>12.125</v>
      </c>
      <c r="J7101" s="6">
        <v>12.1875</v>
      </c>
      <c r="K7101" s="6">
        <v>12</v>
      </c>
      <c r="L7101" s="6">
        <v>28017.715617715599</v>
      </c>
    </row>
    <row r="7102" spans="1:12" ht="15" customHeight="1" x14ac:dyDescent="0.25">
      <c r="A7102" s="5">
        <v>34554</v>
      </c>
      <c r="B7102" s="6">
        <v>12.1875</v>
      </c>
      <c r="C7102" s="2">
        <v>2251200</v>
      </c>
      <c r="D7102" s="6">
        <v>-6.25E-2</v>
      </c>
      <c r="E7102" s="6">
        <v>-0.51020408163264797</v>
      </c>
      <c r="F7102" s="6">
        <v>-0.51020790649310899</v>
      </c>
      <c r="G7102" s="6">
        <v>13.403809000000001</v>
      </c>
      <c r="H7102" s="6">
        <v>31144.310023310001</v>
      </c>
      <c r="I7102" s="6">
        <v>12.3125</v>
      </c>
      <c r="J7102" s="6">
        <v>12.375</v>
      </c>
      <c r="K7102" s="6">
        <v>12.125</v>
      </c>
      <c r="L7102" s="6">
        <v>28309.090909090901</v>
      </c>
    </row>
    <row r="7103" spans="1:12" ht="15" customHeight="1" x14ac:dyDescent="0.25">
      <c r="A7103" s="5">
        <v>34551</v>
      </c>
      <c r="B7103" s="6">
        <v>12.25</v>
      </c>
      <c r="C7103" s="2">
        <v>3627600</v>
      </c>
      <c r="D7103" s="6">
        <v>6.25E-2</v>
      </c>
      <c r="E7103" s="6">
        <v>0.512820512820511</v>
      </c>
      <c r="F7103" s="6">
        <v>0.512824377011034</v>
      </c>
      <c r="G7103" s="6">
        <v>13.472547</v>
      </c>
      <c r="H7103" s="6">
        <v>31304.538461538399</v>
      </c>
      <c r="I7103" s="6">
        <v>12.125</v>
      </c>
      <c r="J7103" s="6">
        <v>12.25</v>
      </c>
      <c r="K7103" s="6">
        <v>12</v>
      </c>
      <c r="L7103" s="6">
        <v>28454.778554778499</v>
      </c>
    </row>
    <row r="7104" spans="1:12" ht="15" customHeight="1" x14ac:dyDescent="0.25">
      <c r="A7104" s="5">
        <v>34550</v>
      </c>
      <c r="B7104" s="6">
        <v>12.1875</v>
      </c>
      <c r="C7104" s="2">
        <v>5212400</v>
      </c>
      <c r="D7104" s="6">
        <v>-0.3125</v>
      </c>
      <c r="E7104" s="6">
        <v>-2.5</v>
      </c>
      <c r="F7104" s="6">
        <v>-2.4999970903792099</v>
      </c>
      <c r="G7104" s="6">
        <v>13.403809000000001</v>
      </c>
      <c r="H7104" s="6">
        <v>31144.310023310001</v>
      </c>
      <c r="I7104" s="6">
        <v>12.4375</v>
      </c>
      <c r="J7104" s="6">
        <v>12.5</v>
      </c>
      <c r="K7104" s="6">
        <v>12.125</v>
      </c>
      <c r="L7104" s="6">
        <v>28309.090909090901</v>
      </c>
    </row>
    <row r="7105" spans="1:12" ht="15" customHeight="1" x14ac:dyDescent="0.25">
      <c r="A7105" s="5">
        <v>34549</v>
      </c>
      <c r="B7105" s="6">
        <v>12.5</v>
      </c>
      <c r="C7105" s="2">
        <v>2706800</v>
      </c>
      <c r="D7105" s="6"/>
      <c r="E7105" s="6"/>
      <c r="F7105" s="6"/>
      <c r="G7105" s="6">
        <v>13.747496</v>
      </c>
      <c r="H7105" s="6">
        <v>31945.445221445199</v>
      </c>
      <c r="I7105" s="6">
        <v>12.5</v>
      </c>
      <c r="J7105" s="6">
        <v>12.5625</v>
      </c>
      <c r="K7105" s="6">
        <v>12.375</v>
      </c>
      <c r="L7105" s="6">
        <v>29037.529137529102</v>
      </c>
    </row>
    <row r="7106" spans="1:12" ht="15" customHeight="1" x14ac:dyDescent="0.25">
      <c r="A7106" s="5">
        <v>34548</v>
      </c>
      <c r="B7106" s="6">
        <v>12.5</v>
      </c>
      <c r="C7106" s="2">
        <v>3147600</v>
      </c>
      <c r="D7106" s="6">
        <v>-0.125</v>
      </c>
      <c r="E7106" s="6">
        <v>-0.99009900990099098</v>
      </c>
      <c r="F7106" s="6">
        <v>-0.99009929512996397</v>
      </c>
      <c r="G7106" s="6">
        <v>13.747496</v>
      </c>
      <c r="H7106" s="6">
        <v>31945.445221445199</v>
      </c>
      <c r="I7106" s="6">
        <v>12.6875</v>
      </c>
      <c r="J7106" s="6">
        <v>12.75</v>
      </c>
      <c r="K7106" s="6">
        <v>12.5</v>
      </c>
      <c r="L7106" s="6">
        <v>29037.529137529102</v>
      </c>
    </row>
    <row r="7107" spans="1:12" ht="15" customHeight="1" x14ac:dyDescent="0.25">
      <c r="A7107" s="5">
        <v>34547</v>
      </c>
      <c r="B7107" s="6">
        <v>12.625</v>
      </c>
      <c r="C7107" s="2">
        <v>2920200</v>
      </c>
      <c r="D7107" s="6">
        <v>0.125</v>
      </c>
      <c r="E7107" s="6">
        <v>1</v>
      </c>
      <c r="F7107" s="6">
        <v>1.00000029096207</v>
      </c>
      <c r="G7107" s="6">
        <v>13.884971</v>
      </c>
      <c r="H7107" s="6">
        <v>32265.8997668997</v>
      </c>
      <c r="I7107" s="6">
        <v>12.5</v>
      </c>
      <c r="J7107" s="6">
        <v>12.625</v>
      </c>
      <c r="K7107" s="6">
        <v>12.5</v>
      </c>
      <c r="L7107" s="6">
        <v>29328.9044289044</v>
      </c>
    </row>
    <row r="7108" spans="1:12" ht="15" customHeight="1" x14ac:dyDescent="0.25">
      <c r="A7108" s="5">
        <v>34544</v>
      </c>
      <c r="B7108" s="6">
        <v>12.5</v>
      </c>
      <c r="C7108" s="2">
        <v>3416800</v>
      </c>
      <c r="D7108" s="6">
        <v>0.125</v>
      </c>
      <c r="E7108" s="6">
        <v>1.0101010101010099</v>
      </c>
      <c r="F7108" s="6">
        <v>1.0100938852266299</v>
      </c>
      <c r="G7108" s="6">
        <v>13.747496</v>
      </c>
      <c r="H7108" s="6">
        <v>31945.445221445199</v>
      </c>
      <c r="I7108" s="6">
        <v>12.4375</v>
      </c>
      <c r="J7108" s="6">
        <v>12.5625</v>
      </c>
      <c r="K7108" s="6">
        <v>12.375</v>
      </c>
      <c r="L7108" s="6">
        <v>29037.529137529102</v>
      </c>
    </row>
    <row r="7109" spans="1:12" ht="15" customHeight="1" x14ac:dyDescent="0.25">
      <c r="A7109" s="5">
        <v>34543</v>
      </c>
      <c r="B7109" s="6">
        <v>12.375</v>
      </c>
      <c r="C7109" s="2">
        <v>1594600</v>
      </c>
      <c r="D7109" s="6">
        <v>-6.25E-2</v>
      </c>
      <c r="E7109" s="6">
        <v>-0.50251256281407197</v>
      </c>
      <c r="F7109" s="6">
        <v>-0.50250903609018105</v>
      </c>
      <c r="G7109" s="6">
        <v>13.610022000000001</v>
      </c>
      <c r="H7109" s="6">
        <v>31624.993006993001</v>
      </c>
      <c r="I7109" s="6">
        <v>12.5</v>
      </c>
      <c r="J7109" s="6">
        <v>12.5625</v>
      </c>
      <c r="K7109" s="6">
        <v>12.375</v>
      </c>
      <c r="L7109" s="6">
        <v>28746.1538461538</v>
      </c>
    </row>
    <row r="7110" spans="1:12" ht="15" customHeight="1" x14ac:dyDescent="0.25">
      <c r="A7110" s="5">
        <v>34542</v>
      </c>
      <c r="B7110" s="6">
        <v>12.4375</v>
      </c>
      <c r="C7110" s="2">
        <v>4531200</v>
      </c>
      <c r="D7110" s="6">
        <v>-0.125</v>
      </c>
      <c r="E7110" s="6">
        <v>-0.99502487562188602</v>
      </c>
      <c r="F7110" s="6">
        <v>-0.995025127686755</v>
      </c>
      <c r="G7110" s="6">
        <v>13.678758999999999</v>
      </c>
      <c r="H7110" s="6">
        <v>31785.2191142191</v>
      </c>
      <c r="I7110" s="6">
        <v>12.5</v>
      </c>
      <c r="J7110" s="6">
        <v>12.625</v>
      </c>
      <c r="K7110" s="6">
        <v>12.4375</v>
      </c>
      <c r="L7110" s="6">
        <v>28891.841491841398</v>
      </c>
    </row>
    <row r="7111" spans="1:12" ht="15" customHeight="1" x14ac:dyDescent="0.25">
      <c r="A7111" s="5">
        <v>34541</v>
      </c>
      <c r="B7111" s="6">
        <v>12.5625</v>
      </c>
      <c r="C7111" s="2">
        <v>2440000</v>
      </c>
      <c r="D7111" s="6">
        <v>6.25E-2</v>
      </c>
      <c r="E7111" s="6">
        <v>0.49999999999998901</v>
      </c>
      <c r="F7111" s="6">
        <v>0.50000378250700805</v>
      </c>
      <c r="G7111" s="6">
        <v>13.816234</v>
      </c>
      <c r="H7111" s="6">
        <v>32105.673659673601</v>
      </c>
      <c r="I7111" s="6">
        <v>12.4375</v>
      </c>
      <c r="J7111" s="6">
        <v>12.625</v>
      </c>
      <c r="K7111" s="6">
        <v>12.375</v>
      </c>
      <c r="L7111" s="6">
        <v>29183.2167832167</v>
      </c>
    </row>
    <row r="7112" spans="1:12" ht="15" customHeight="1" x14ac:dyDescent="0.25">
      <c r="A7112" s="5">
        <v>34540</v>
      </c>
      <c r="B7112" s="6">
        <v>12.5</v>
      </c>
      <c r="C7112" s="2">
        <v>3349000</v>
      </c>
      <c r="D7112" s="6">
        <v>-0.1875</v>
      </c>
      <c r="E7112" s="6">
        <v>-1.47783251231526</v>
      </c>
      <c r="F7112" s="6">
        <v>-1.47783646627573</v>
      </c>
      <c r="G7112" s="6">
        <v>13.747496</v>
      </c>
      <c r="H7112" s="6">
        <v>31945.445221445199</v>
      </c>
      <c r="I7112" s="6">
        <v>12.75</v>
      </c>
      <c r="J7112" s="6">
        <v>12.8125</v>
      </c>
      <c r="K7112" s="6">
        <v>12.5</v>
      </c>
      <c r="L7112" s="6">
        <v>29037.529137529102</v>
      </c>
    </row>
    <row r="7113" spans="1:12" ht="15" customHeight="1" x14ac:dyDescent="0.25">
      <c r="A7113" s="5">
        <v>34537</v>
      </c>
      <c r="B7113" s="6">
        <v>12.6875</v>
      </c>
      <c r="C7113" s="2">
        <v>3766600</v>
      </c>
      <c r="D7113" s="6">
        <v>-0.1875</v>
      </c>
      <c r="E7113" s="6">
        <v>-1.4563106796116401</v>
      </c>
      <c r="F7113" s="6">
        <v>-1.45630755990799</v>
      </c>
      <c r="G7113" s="6">
        <v>13.953709</v>
      </c>
      <c r="H7113" s="6">
        <v>32426.1282051282</v>
      </c>
      <c r="I7113" s="6">
        <v>12.875</v>
      </c>
      <c r="J7113" s="6">
        <v>12.9375</v>
      </c>
      <c r="K7113" s="6">
        <v>12.6875</v>
      </c>
      <c r="L7113" s="6">
        <v>29474.592074592001</v>
      </c>
    </row>
    <row r="7114" spans="1:12" ht="15" customHeight="1" x14ac:dyDescent="0.25">
      <c r="A7114" s="5">
        <v>34536</v>
      </c>
      <c r="B7114" s="6">
        <v>12.875</v>
      </c>
      <c r="C7114" s="2">
        <v>3588600</v>
      </c>
      <c r="D7114" s="6">
        <v>0.125</v>
      </c>
      <c r="E7114" s="6">
        <v>0.98039215686274095</v>
      </c>
      <c r="F7114" s="6">
        <v>0.98039243652641095</v>
      </c>
      <c r="G7114" s="6">
        <v>14.159921000000001</v>
      </c>
      <c r="H7114" s="6">
        <v>32906.808857808799</v>
      </c>
      <c r="I7114" s="6">
        <v>12.75</v>
      </c>
      <c r="J7114" s="6">
        <v>12.9375</v>
      </c>
      <c r="K7114" s="6">
        <v>12.625</v>
      </c>
      <c r="L7114" s="6">
        <v>29911.655011654999</v>
      </c>
    </row>
    <row r="7115" spans="1:12" ht="15" customHeight="1" x14ac:dyDescent="0.25">
      <c r="A7115" s="5">
        <v>34535</v>
      </c>
      <c r="B7115" s="6">
        <v>12.75</v>
      </c>
      <c r="C7115" s="2">
        <v>3069000</v>
      </c>
      <c r="D7115" s="6">
        <v>-0.125</v>
      </c>
      <c r="E7115" s="6">
        <v>-0.970873786407766</v>
      </c>
      <c r="F7115" s="6">
        <v>-0.97087406066742599</v>
      </c>
      <c r="G7115" s="6">
        <v>14.022446</v>
      </c>
      <c r="H7115" s="6">
        <v>32586.354312354299</v>
      </c>
      <c r="I7115" s="6">
        <v>12.875</v>
      </c>
      <c r="J7115" s="6">
        <v>12.9375</v>
      </c>
      <c r="K7115" s="6">
        <v>12.75</v>
      </c>
      <c r="L7115" s="6">
        <v>29620.279720279701</v>
      </c>
    </row>
    <row r="7116" spans="1:12" ht="15" customHeight="1" x14ac:dyDescent="0.25">
      <c r="A7116" s="5">
        <v>34534</v>
      </c>
      <c r="B7116" s="6">
        <v>12.875</v>
      </c>
      <c r="C7116" s="2">
        <v>4429800</v>
      </c>
      <c r="D7116" s="6">
        <v>-6.25E-2</v>
      </c>
      <c r="E7116" s="6">
        <v>-0.48309178743961501</v>
      </c>
      <c r="F7116" s="6">
        <v>-0.48309542030629998</v>
      </c>
      <c r="G7116" s="6">
        <v>14.159921000000001</v>
      </c>
      <c r="H7116" s="6">
        <v>32906.808857808799</v>
      </c>
      <c r="I7116" s="6">
        <v>13</v>
      </c>
      <c r="J7116" s="6">
        <v>13.125</v>
      </c>
      <c r="K7116" s="6">
        <v>12.75</v>
      </c>
      <c r="L7116" s="6">
        <v>29911.655011654999</v>
      </c>
    </row>
    <row r="7117" spans="1:12" ht="15" customHeight="1" x14ac:dyDescent="0.25">
      <c r="A7117" s="5">
        <v>34533</v>
      </c>
      <c r="B7117" s="6">
        <v>12.9375</v>
      </c>
      <c r="C7117" s="2">
        <v>4581600</v>
      </c>
      <c r="D7117" s="6">
        <v>0.3125</v>
      </c>
      <c r="E7117" s="6">
        <v>2.4752475247524699</v>
      </c>
      <c r="F7117" s="6">
        <v>2.4752518388407099</v>
      </c>
      <c r="G7117" s="6">
        <v>14.228659</v>
      </c>
      <c r="H7117" s="6">
        <v>33067.037296037299</v>
      </c>
      <c r="I7117" s="6">
        <v>12.6875</v>
      </c>
      <c r="J7117" s="6">
        <v>13</v>
      </c>
      <c r="K7117" s="6">
        <v>12.625</v>
      </c>
      <c r="L7117" s="6">
        <v>30057.3426573426</v>
      </c>
    </row>
    <row r="7118" spans="1:12" ht="15" customHeight="1" x14ac:dyDescent="0.25">
      <c r="A7118" s="5">
        <v>34530</v>
      </c>
      <c r="B7118" s="6">
        <v>12.625</v>
      </c>
      <c r="C7118" s="2">
        <v>6097200</v>
      </c>
      <c r="D7118" s="6">
        <v>0.125</v>
      </c>
      <c r="E7118" s="6">
        <v>1</v>
      </c>
      <c r="F7118" s="6">
        <v>1.00000029096207</v>
      </c>
      <c r="G7118" s="6">
        <v>13.884971</v>
      </c>
      <c r="H7118" s="6">
        <v>32265.8997668997</v>
      </c>
      <c r="I7118" s="6">
        <v>12.5625</v>
      </c>
      <c r="J7118" s="6">
        <v>12.6875</v>
      </c>
      <c r="K7118" s="6">
        <v>12.5</v>
      </c>
      <c r="L7118" s="6">
        <v>29328.9044289044</v>
      </c>
    </row>
    <row r="7119" spans="1:12" ht="15" customHeight="1" x14ac:dyDescent="0.25">
      <c r="A7119" s="5">
        <v>34529</v>
      </c>
      <c r="B7119" s="6">
        <v>12.5</v>
      </c>
      <c r="C7119" s="2">
        <v>6994200</v>
      </c>
      <c r="D7119" s="6"/>
      <c r="E7119" s="6"/>
      <c r="F7119" s="6"/>
      <c r="G7119" s="6">
        <v>13.747496</v>
      </c>
      <c r="H7119" s="6">
        <v>31945.445221445199</v>
      </c>
      <c r="I7119" s="6">
        <v>12.5</v>
      </c>
      <c r="J7119" s="6">
        <v>12.75</v>
      </c>
      <c r="K7119" s="6">
        <v>12.4375</v>
      </c>
      <c r="L7119" s="6">
        <v>29037.529137529102</v>
      </c>
    </row>
    <row r="7120" spans="1:12" ht="15" customHeight="1" x14ac:dyDescent="0.25">
      <c r="A7120" s="5">
        <v>34528</v>
      </c>
      <c r="B7120" s="6">
        <v>12.5</v>
      </c>
      <c r="C7120" s="2">
        <v>6072600</v>
      </c>
      <c r="D7120" s="6">
        <v>0.125</v>
      </c>
      <c r="E7120" s="6">
        <v>1.0101010101010099</v>
      </c>
      <c r="F7120" s="6">
        <v>1.0100938852266299</v>
      </c>
      <c r="G7120" s="6">
        <v>13.747496</v>
      </c>
      <c r="H7120" s="6">
        <v>31945.445221445199</v>
      </c>
      <c r="I7120" s="6">
        <v>12.3125</v>
      </c>
      <c r="J7120" s="6">
        <v>12.625</v>
      </c>
      <c r="K7120" s="6">
        <v>12.3125</v>
      </c>
      <c r="L7120" s="6">
        <v>29037.529137529102</v>
      </c>
    </row>
    <row r="7121" spans="1:12" ht="15" customHeight="1" x14ac:dyDescent="0.25">
      <c r="A7121" s="5">
        <v>34527</v>
      </c>
      <c r="B7121" s="6">
        <v>12.375</v>
      </c>
      <c r="C7121" s="2">
        <v>4636000</v>
      </c>
      <c r="D7121" s="6">
        <v>0.3125</v>
      </c>
      <c r="E7121" s="6">
        <v>2.5906735751295402</v>
      </c>
      <c r="F7121" s="6">
        <v>2.5906780275545702</v>
      </c>
      <c r="G7121" s="6">
        <v>13.610022000000001</v>
      </c>
      <c r="H7121" s="6">
        <v>31624.993006993001</v>
      </c>
      <c r="I7121" s="6">
        <v>12.1875</v>
      </c>
      <c r="J7121" s="6">
        <v>12.375</v>
      </c>
      <c r="K7121" s="6">
        <v>12</v>
      </c>
      <c r="L7121" s="6">
        <v>28746.1538461538</v>
      </c>
    </row>
    <row r="7122" spans="1:12" ht="15" customHeight="1" x14ac:dyDescent="0.25">
      <c r="A7122" s="5">
        <v>34526</v>
      </c>
      <c r="B7122" s="6">
        <v>12.0625</v>
      </c>
      <c r="C7122" s="2">
        <v>3096200</v>
      </c>
      <c r="D7122" s="6">
        <v>-0.125</v>
      </c>
      <c r="E7122" s="6">
        <v>-1.02564102564102</v>
      </c>
      <c r="F7122" s="6">
        <v>-1.02564129345621</v>
      </c>
      <c r="G7122" s="6">
        <v>13.266334000000001</v>
      </c>
      <c r="H7122" s="6">
        <v>30823.855477855399</v>
      </c>
      <c r="I7122" s="6">
        <v>12.1875</v>
      </c>
      <c r="J7122" s="6">
        <v>12.25</v>
      </c>
      <c r="K7122" s="6">
        <v>11.9375</v>
      </c>
      <c r="L7122" s="6">
        <v>28017.715617715599</v>
      </c>
    </row>
    <row r="7123" spans="1:12" ht="15" customHeight="1" x14ac:dyDescent="0.25">
      <c r="A7123" s="5">
        <v>34523</v>
      </c>
      <c r="B7123" s="6">
        <v>12.1875</v>
      </c>
      <c r="C7123" s="2">
        <v>4187000</v>
      </c>
      <c r="D7123" s="6">
        <v>-0.1875</v>
      </c>
      <c r="E7123" s="6">
        <v>-1.51515151515151</v>
      </c>
      <c r="F7123" s="6">
        <v>-1.51515552289335</v>
      </c>
      <c r="G7123" s="6">
        <v>13.403809000000001</v>
      </c>
      <c r="H7123" s="6">
        <v>31144.310023310001</v>
      </c>
      <c r="I7123" s="6">
        <v>12.3125</v>
      </c>
      <c r="J7123" s="6">
        <v>12.4375</v>
      </c>
      <c r="K7123" s="6">
        <v>12.125</v>
      </c>
      <c r="L7123" s="6">
        <v>28309.090909090901</v>
      </c>
    </row>
    <row r="7124" spans="1:12" ht="15" customHeight="1" x14ac:dyDescent="0.25">
      <c r="A7124" s="5">
        <v>34522</v>
      </c>
      <c r="B7124" s="6">
        <v>12.375</v>
      </c>
      <c r="C7124" s="2">
        <v>4417200</v>
      </c>
      <c r="D7124" s="6">
        <v>0.4375</v>
      </c>
      <c r="E7124" s="6">
        <v>3.66492146596859</v>
      </c>
      <c r="F7124" s="6">
        <v>3.6649262513977798</v>
      </c>
      <c r="G7124" s="6">
        <v>13.610022000000001</v>
      </c>
      <c r="H7124" s="6">
        <v>31624.993006993001</v>
      </c>
      <c r="I7124" s="6">
        <v>12.125</v>
      </c>
      <c r="J7124" s="6">
        <v>12.375</v>
      </c>
      <c r="K7124" s="6">
        <v>12.0625</v>
      </c>
      <c r="L7124" s="6">
        <v>28746.1538461538</v>
      </c>
    </row>
    <row r="7125" spans="1:12" ht="15" customHeight="1" x14ac:dyDescent="0.25">
      <c r="A7125" s="5">
        <v>34521</v>
      </c>
      <c r="B7125" s="6">
        <v>11.9375</v>
      </c>
      <c r="C7125" s="2">
        <v>2278600</v>
      </c>
      <c r="D7125" s="6">
        <v>-0.1875</v>
      </c>
      <c r="E7125" s="6">
        <v>-1.5463917525773101</v>
      </c>
      <c r="F7125" s="6">
        <v>-1.5463958499811601</v>
      </c>
      <c r="G7125" s="6">
        <v>13.128859</v>
      </c>
      <c r="H7125" s="6">
        <v>30503.400932400898</v>
      </c>
      <c r="I7125" s="6">
        <v>12.0625</v>
      </c>
      <c r="J7125" s="6">
        <v>12.125</v>
      </c>
      <c r="K7125" s="6">
        <v>11.9375</v>
      </c>
      <c r="L7125" s="6">
        <v>27726.340326340302</v>
      </c>
    </row>
    <row r="7126" spans="1:12" ht="15" customHeight="1" x14ac:dyDescent="0.25">
      <c r="A7126" s="5">
        <v>34520</v>
      </c>
      <c r="B7126" s="6">
        <v>12.125</v>
      </c>
      <c r="C7126" s="2">
        <v>3211600</v>
      </c>
      <c r="D7126" s="6">
        <v>-0.1875</v>
      </c>
      <c r="E7126" s="6">
        <v>-1.5228426395939101</v>
      </c>
      <c r="F7126" s="6">
        <v>-1.52283934078923</v>
      </c>
      <c r="G7126" s="6">
        <v>13.335072</v>
      </c>
      <c r="H7126" s="6">
        <v>30984.083916083899</v>
      </c>
      <c r="I7126" s="6">
        <v>12.25</v>
      </c>
      <c r="J7126" s="6">
        <v>12.3125</v>
      </c>
      <c r="K7126" s="6">
        <v>12</v>
      </c>
      <c r="L7126" s="6">
        <v>28163.403263403201</v>
      </c>
    </row>
    <row r="7127" spans="1:12" ht="15" customHeight="1" x14ac:dyDescent="0.25">
      <c r="A7127" s="5">
        <v>34516</v>
      </c>
      <c r="B7127" s="6">
        <v>12.3125</v>
      </c>
      <c r="C7127" s="2">
        <v>3406400</v>
      </c>
      <c r="D7127" s="6">
        <v>0.1875</v>
      </c>
      <c r="E7127" s="6">
        <v>1.5463917525773101</v>
      </c>
      <c r="F7127" s="6">
        <v>1.5463883509590299</v>
      </c>
      <c r="G7127" s="6">
        <v>13.541283999999999</v>
      </c>
      <c r="H7127" s="6">
        <v>31464.764568764502</v>
      </c>
      <c r="I7127" s="6">
        <v>12.375</v>
      </c>
      <c r="J7127" s="6">
        <v>12.375</v>
      </c>
      <c r="K7127" s="6">
        <v>12.1875</v>
      </c>
      <c r="L7127" s="6">
        <v>28600.466200466199</v>
      </c>
    </row>
    <row r="7128" spans="1:12" ht="15" customHeight="1" x14ac:dyDescent="0.25">
      <c r="A7128" s="5">
        <v>34515</v>
      </c>
      <c r="B7128" s="6">
        <v>12.125</v>
      </c>
      <c r="C7128" s="2">
        <v>3459600</v>
      </c>
      <c r="D7128" s="6">
        <v>-0.1875</v>
      </c>
      <c r="E7128" s="6">
        <v>-1.5228426395939101</v>
      </c>
      <c r="F7128" s="6">
        <v>-1.52283934078923</v>
      </c>
      <c r="G7128" s="6">
        <v>13.335072</v>
      </c>
      <c r="H7128" s="6">
        <v>30984.083916083899</v>
      </c>
      <c r="I7128" s="6">
        <v>12.25</v>
      </c>
      <c r="J7128" s="6">
        <v>12.375</v>
      </c>
      <c r="K7128" s="6">
        <v>12.0625</v>
      </c>
      <c r="L7128" s="6">
        <v>28163.403263403201</v>
      </c>
    </row>
    <row r="7129" spans="1:12" ht="15" customHeight="1" x14ac:dyDescent="0.25">
      <c r="A7129" s="5">
        <v>34514</v>
      </c>
      <c r="B7129" s="6">
        <v>12.3125</v>
      </c>
      <c r="C7129" s="2">
        <v>4295600</v>
      </c>
      <c r="D7129" s="6">
        <v>0.1875</v>
      </c>
      <c r="E7129" s="6">
        <v>1.5463917525773101</v>
      </c>
      <c r="F7129" s="6">
        <v>1.5463883509590299</v>
      </c>
      <c r="G7129" s="6">
        <v>13.541283999999999</v>
      </c>
      <c r="H7129" s="6">
        <v>31464.764568764502</v>
      </c>
      <c r="I7129" s="6">
        <v>12.25</v>
      </c>
      <c r="J7129" s="6">
        <v>12.4375</v>
      </c>
      <c r="K7129" s="6">
        <v>12.1875</v>
      </c>
      <c r="L7129" s="6">
        <v>28600.466200466199</v>
      </c>
    </row>
    <row r="7130" spans="1:12" ht="15" customHeight="1" x14ac:dyDescent="0.25">
      <c r="A7130" s="5">
        <v>34513</v>
      </c>
      <c r="B7130" s="6">
        <v>12.125</v>
      </c>
      <c r="C7130" s="2">
        <v>3453000</v>
      </c>
      <c r="D7130" s="6">
        <v>0.125</v>
      </c>
      <c r="E7130" s="6">
        <v>1.0416666666666701</v>
      </c>
      <c r="F7130" s="6">
        <v>1.0416669034521899</v>
      </c>
      <c r="G7130" s="6">
        <v>13.335072</v>
      </c>
      <c r="H7130" s="6">
        <v>30984.083916083899</v>
      </c>
      <c r="I7130" s="6">
        <v>12.125</v>
      </c>
      <c r="J7130" s="6">
        <v>12.25</v>
      </c>
      <c r="K7130" s="6">
        <v>12.0625</v>
      </c>
      <c r="L7130" s="6">
        <v>28163.403263403201</v>
      </c>
    </row>
    <row r="7131" spans="1:12" ht="15" customHeight="1" x14ac:dyDescent="0.25">
      <c r="A7131" s="5">
        <v>34512</v>
      </c>
      <c r="B7131" s="6">
        <v>12</v>
      </c>
      <c r="C7131" s="2">
        <v>2971000</v>
      </c>
      <c r="D7131" s="6">
        <v>0.25</v>
      </c>
      <c r="E7131" s="6">
        <v>2.12765957446807</v>
      </c>
      <c r="F7131" s="6">
        <v>2.12766401990489</v>
      </c>
      <c r="G7131" s="6">
        <v>13.197597</v>
      </c>
      <c r="H7131" s="6">
        <v>30663.6293706293</v>
      </c>
      <c r="I7131" s="6">
        <v>11.75</v>
      </c>
      <c r="J7131" s="6">
        <v>12.125</v>
      </c>
      <c r="K7131" s="6">
        <v>11.625</v>
      </c>
      <c r="L7131" s="6">
        <v>27872.0279720279</v>
      </c>
    </row>
    <row r="7132" spans="1:12" ht="15" customHeight="1" x14ac:dyDescent="0.25">
      <c r="A7132" s="5">
        <v>34509</v>
      </c>
      <c r="B7132" s="6">
        <v>11.75</v>
      </c>
      <c r="C7132" s="2">
        <v>3541800</v>
      </c>
      <c r="D7132" s="6">
        <v>-0.375</v>
      </c>
      <c r="E7132" s="6">
        <v>-3.09278350515463</v>
      </c>
      <c r="F7132" s="6">
        <v>-3.0927879504512501</v>
      </c>
      <c r="G7132" s="6">
        <v>12.922646500000001</v>
      </c>
      <c r="H7132" s="6">
        <v>30022.7191142191</v>
      </c>
      <c r="I7132" s="6">
        <v>12.0625</v>
      </c>
      <c r="J7132" s="6">
        <v>12.125</v>
      </c>
      <c r="K7132" s="6">
        <v>11.75</v>
      </c>
      <c r="L7132" s="6">
        <v>27289.2773892773</v>
      </c>
    </row>
    <row r="7133" spans="1:12" ht="15" customHeight="1" x14ac:dyDescent="0.25">
      <c r="A7133" s="5">
        <v>34508</v>
      </c>
      <c r="B7133" s="6">
        <v>12.125</v>
      </c>
      <c r="C7133" s="2">
        <v>1971600</v>
      </c>
      <c r="D7133" s="6"/>
      <c r="E7133" s="6"/>
      <c r="F7133" s="6"/>
      <c r="G7133" s="6">
        <v>13.335072</v>
      </c>
      <c r="H7133" s="6">
        <v>30984.083916083899</v>
      </c>
      <c r="I7133" s="6">
        <v>12.125</v>
      </c>
      <c r="J7133" s="6">
        <v>12.25</v>
      </c>
      <c r="K7133" s="6">
        <v>12</v>
      </c>
      <c r="L7133" s="6">
        <v>28163.403263403201</v>
      </c>
    </row>
    <row r="7134" spans="1:12" ht="15" customHeight="1" x14ac:dyDescent="0.25">
      <c r="A7134" s="5">
        <v>34507</v>
      </c>
      <c r="B7134" s="6">
        <v>12.125</v>
      </c>
      <c r="C7134" s="2">
        <v>2051600</v>
      </c>
      <c r="D7134" s="6">
        <v>0.1875</v>
      </c>
      <c r="E7134" s="6">
        <v>1.5706806282722501</v>
      </c>
      <c r="F7134" s="6">
        <v>1.5706848554013699</v>
      </c>
      <c r="G7134" s="6">
        <v>13.335072</v>
      </c>
      <c r="H7134" s="6">
        <v>30984.083916083899</v>
      </c>
      <c r="I7134" s="6">
        <v>12</v>
      </c>
      <c r="J7134" s="6">
        <v>12.125</v>
      </c>
      <c r="K7134" s="6">
        <v>12</v>
      </c>
      <c r="L7134" s="6">
        <v>28163.403263403201</v>
      </c>
    </row>
    <row r="7135" spans="1:12" ht="15" customHeight="1" x14ac:dyDescent="0.25">
      <c r="A7135" s="5">
        <v>34506</v>
      </c>
      <c r="B7135" s="6">
        <v>11.9375</v>
      </c>
      <c r="C7135" s="2">
        <v>4498000</v>
      </c>
      <c r="D7135" s="6">
        <v>-0.3125</v>
      </c>
      <c r="E7135" s="6">
        <v>-2.5510204081632599</v>
      </c>
      <c r="F7135" s="6">
        <v>-2.5510246874625802</v>
      </c>
      <c r="G7135" s="6">
        <v>13.128859</v>
      </c>
      <c r="H7135" s="6">
        <v>30503.400932400898</v>
      </c>
      <c r="I7135" s="6">
        <v>12.1875</v>
      </c>
      <c r="J7135" s="6">
        <v>12.25</v>
      </c>
      <c r="K7135" s="6">
        <v>11.9375</v>
      </c>
      <c r="L7135" s="6">
        <v>27726.340326340302</v>
      </c>
    </row>
    <row r="7136" spans="1:12" ht="15" customHeight="1" x14ac:dyDescent="0.25">
      <c r="A7136" s="5">
        <v>34505</v>
      </c>
      <c r="B7136" s="6">
        <v>12.25</v>
      </c>
      <c r="C7136" s="2">
        <v>3109400</v>
      </c>
      <c r="D7136" s="6">
        <v>0.1875</v>
      </c>
      <c r="E7136" s="6">
        <v>1.55440414507772</v>
      </c>
      <c r="F7136" s="6">
        <v>1.5544083241082201</v>
      </c>
      <c r="G7136" s="6">
        <v>13.472547</v>
      </c>
      <c r="H7136" s="6">
        <v>31304.538461538399</v>
      </c>
      <c r="I7136" s="6">
        <v>12.0625</v>
      </c>
      <c r="J7136" s="6">
        <v>12.3125</v>
      </c>
      <c r="K7136" s="6">
        <v>12.0625</v>
      </c>
      <c r="L7136" s="6">
        <v>28454.778554778499</v>
      </c>
    </row>
    <row r="7137" spans="1:12" ht="15" customHeight="1" x14ac:dyDescent="0.25">
      <c r="A7137" s="5">
        <v>34502</v>
      </c>
      <c r="B7137" s="6">
        <v>12.0625</v>
      </c>
      <c r="C7137" s="2">
        <v>11156000</v>
      </c>
      <c r="D7137" s="6">
        <v>-0.375</v>
      </c>
      <c r="E7137" s="6">
        <v>-3.0150753768844201</v>
      </c>
      <c r="F7137" s="6">
        <v>-3.0150761483552602</v>
      </c>
      <c r="G7137" s="6">
        <v>13.266334000000001</v>
      </c>
      <c r="H7137" s="6">
        <v>30823.855477855399</v>
      </c>
      <c r="I7137" s="6">
        <v>12.5</v>
      </c>
      <c r="J7137" s="6">
        <v>12.5</v>
      </c>
      <c r="K7137" s="6">
        <v>12.0625</v>
      </c>
      <c r="L7137" s="6">
        <v>28017.715617715599</v>
      </c>
    </row>
    <row r="7138" spans="1:12" ht="15" customHeight="1" x14ac:dyDescent="0.25">
      <c r="A7138" s="5">
        <v>34501</v>
      </c>
      <c r="B7138" s="6">
        <v>12.4375</v>
      </c>
      <c r="C7138" s="2">
        <v>3598600</v>
      </c>
      <c r="D7138" s="6">
        <v>0.125</v>
      </c>
      <c r="E7138" s="6">
        <v>1.0152284263959399</v>
      </c>
      <c r="F7138" s="6">
        <v>1.0152286888008599</v>
      </c>
      <c r="G7138" s="6">
        <v>13.678758999999999</v>
      </c>
      <c r="H7138" s="6">
        <v>31785.2191142191</v>
      </c>
      <c r="I7138" s="6">
        <v>12.3125</v>
      </c>
      <c r="J7138" s="6">
        <v>12.5</v>
      </c>
      <c r="K7138" s="6">
        <v>12.25</v>
      </c>
      <c r="L7138" s="6">
        <v>28891.841491841398</v>
      </c>
    </row>
    <row r="7139" spans="1:12" ht="15" customHeight="1" x14ac:dyDescent="0.25">
      <c r="A7139" s="5">
        <v>34500</v>
      </c>
      <c r="B7139" s="6">
        <v>12.3125</v>
      </c>
      <c r="C7139" s="2">
        <v>4260600</v>
      </c>
      <c r="D7139" s="6">
        <v>-0.125</v>
      </c>
      <c r="E7139" s="6">
        <v>-1.0050251256281399</v>
      </c>
      <c r="F7139" s="6">
        <v>-1.0050253827850899</v>
      </c>
      <c r="G7139" s="6">
        <v>13.541283999999999</v>
      </c>
      <c r="H7139" s="6">
        <v>31464.764568764502</v>
      </c>
      <c r="I7139" s="6">
        <v>12.375</v>
      </c>
      <c r="J7139" s="6">
        <v>12.375</v>
      </c>
      <c r="K7139" s="6">
        <v>12.1875</v>
      </c>
      <c r="L7139" s="6">
        <v>28600.466200466199</v>
      </c>
    </row>
    <row r="7140" spans="1:12" ht="15" customHeight="1" x14ac:dyDescent="0.25">
      <c r="A7140" s="5">
        <v>34499</v>
      </c>
      <c r="B7140" s="6">
        <v>12.4375</v>
      </c>
      <c r="C7140" s="2">
        <v>3027400</v>
      </c>
      <c r="D7140" s="6">
        <v>0.125</v>
      </c>
      <c r="E7140" s="6">
        <v>1.0152284263959399</v>
      </c>
      <c r="F7140" s="6">
        <v>1.0152286888008599</v>
      </c>
      <c r="G7140" s="6">
        <v>13.678758999999999</v>
      </c>
      <c r="H7140" s="6">
        <v>31785.2191142191</v>
      </c>
      <c r="I7140" s="6">
        <v>12.4375</v>
      </c>
      <c r="J7140" s="6">
        <v>12.5625</v>
      </c>
      <c r="K7140" s="6">
        <v>12.3125</v>
      </c>
      <c r="L7140" s="6">
        <v>28891.841491841398</v>
      </c>
    </row>
    <row r="7141" spans="1:12" ht="15" customHeight="1" x14ac:dyDescent="0.25">
      <c r="A7141" s="5">
        <v>34498</v>
      </c>
      <c r="B7141" s="6">
        <v>12.3125</v>
      </c>
      <c r="C7141" s="2">
        <v>3151600</v>
      </c>
      <c r="D7141" s="6">
        <v>6.25E-2</v>
      </c>
      <c r="E7141" s="6">
        <v>0.51020408163264797</v>
      </c>
      <c r="F7141" s="6">
        <v>0.51020048399161799</v>
      </c>
      <c r="G7141" s="6">
        <v>13.541283999999999</v>
      </c>
      <c r="H7141" s="6">
        <v>31464.764568764502</v>
      </c>
      <c r="I7141" s="6">
        <v>12.3125</v>
      </c>
      <c r="J7141" s="6">
        <v>12.8125</v>
      </c>
      <c r="K7141" s="6">
        <v>12.125</v>
      </c>
      <c r="L7141" s="6">
        <v>28600.466200466199</v>
      </c>
    </row>
    <row r="7142" spans="1:12" ht="15" customHeight="1" x14ac:dyDescent="0.25">
      <c r="A7142" s="5">
        <v>34495</v>
      </c>
      <c r="B7142" s="6">
        <v>12.25</v>
      </c>
      <c r="C7142" s="2">
        <v>4227200</v>
      </c>
      <c r="D7142" s="6">
        <v>-0.5</v>
      </c>
      <c r="E7142" s="6">
        <v>-3.92156862745097</v>
      </c>
      <c r="F7142" s="6">
        <v>-3.9215626146822</v>
      </c>
      <c r="G7142" s="6">
        <v>13.472547</v>
      </c>
      <c r="H7142" s="6">
        <v>31304.538461538399</v>
      </c>
      <c r="I7142" s="6">
        <v>12.6875</v>
      </c>
      <c r="J7142" s="6">
        <v>12.6875</v>
      </c>
      <c r="K7142" s="6">
        <v>12.1875</v>
      </c>
      <c r="L7142" s="6">
        <v>28454.778554778499</v>
      </c>
    </row>
    <row r="7143" spans="1:12" ht="15" customHeight="1" x14ac:dyDescent="0.25">
      <c r="A7143" s="5">
        <v>34494</v>
      </c>
      <c r="B7143" s="6">
        <v>12.75</v>
      </c>
      <c r="C7143" s="2">
        <v>5538400</v>
      </c>
      <c r="D7143" s="6">
        <v>0.4375</v>
      </c>
      <c r="E7143" s="6">
        <v>3.5532994923857801</v>
      </c>
      <c r="F7143" s="6">
        <v>3.5532967183909698</v>
      </c>
      <c r="G7143" s="6">
        <v>14.022446</v>
      </c>
      <c r="H7143" s="6">
        <v>32586.354312354299</v>
      </c>
      <c r="I7143" s="6">
        <v>12.375</v>
      </c>
      <c r="J7143" s="6">
        <v>12.75</v>
      </c>
      <c r="K7143" s="6">
        <v>12.3125</v>
      </c>
      <c r="L7143" s="6">
        <v>29620.279720279701</v>
      </c>
    </row>
    <row r="7144" spans="1:12" ht="15" customHeight="1" x14ac:dyDescent="0.25">
      <c r="A7144" s="5">
        <v>34493</v>
      </c>
      <c r="B7144" s="6">
        <v>12.3125</v>
      </c>
      <c r="C7144" s="2">
        <v>5758600</v>
      </c>
      <c r="D7144" s="6">
        <v>0.3125</v>
      </c>
      <c r="E7144" s="6">
        <v>2.6041666666666701</v>
      </c>
      <c r="F7144" s="6">
        <v>2.6041634700620002</v>
      </c>
      <c r="G7144" s="6">
        <v>13.541283999999999</v>
      </c>
      <c r="H7144" s="6">
        <v>31464.764568764502</v>
      </c>
      <c r="I7144" s="6">
        <v>12.3125</v>
      </c>
      <c r="J7144" s="6">
        <v>12.375</v>
      </c>
      <c r="K7144" s="6">
        <v>12.1875</v>
      </c>
      <c r="L7144" s="6">
        <v>28600.466200466199</v>
      </c>
    </row>
    <row r="7145" spans="1:12" ht="15" customHeight="1" x14ac:dyDescent="0.25">
      <c r="A7145" s="5">
        <v>34492</v>
      </c>
      <c r="B7145" s="6">
        <v>12</v>
      </c>
      <c r="C7145" s="2">
        <v>4145000</v>
      </c>
      <c r="D7145" s="6">
        <v>0.125</v>
      </c>
      <c r="E7145" s="6">
        <v>1.0526315789473699</v>
      </c>
      <c r="F7145" s="6">
        <v>1.23158371516223</v>
      </c>
      <c r="G7145" s="6">
        <v>13.197597</v>
      </c>
      <c r="H7145" s="6">
        <v>30663.6293706293</v>
      </c>
      <c r="I7145" s="6">
        <v>11.875</v>
      </c>
      <c r="J7145" s="6">
        <v>12.125</v>
      </c>
      <c r="K7145" s="6">
        <v>11.875</v>
      </c>
      <c r="L7145" s="6">
        <v>27872.0279720279</v>
      </c>
    </row>
    <row r="7146" spans="1:12" ht="15" customHeight="1" x14ac:dyDescent="0.25">
      <c r="A7146" s="5">
        <v>34491</v>
      </c>
      <c r="B7146" s="6">
        <v>11.875</v>
      </c>
      <c r="C7146" s="2">
        <v>6640000</v>
      </c>
      <c r="D7146" s="6">
        <v>-6.25E-2</v>
      </c>
      <c r="E7146" s="6">
        <v>-0.52356020942407799</v>
      </c>
      <c r="F7146" s="6">
        <v>-0.52356040917006497</v>
      </c>
      <c r="G7146" s="6">
        <v>13.037034999999999</v>
      </c>
      <c r="H7146" s="6">
        <v>30289.3589743589</v>
      </c>
      <c r="I7146" s="6">
        <v>12.375</v>
      </c>
      <c r="J7146" s="6">
        <v>12.4375</v>
      </c>
      <c r="K7146" s="6">
        <v>11.8125</v>
      </c>
      <c r="L7146" s="6">
        <v>27580.652680652602</v>
      </c>
    </row>
    <row r="7147" spans="1:12" ht="15" customHeight="1" x14ac:dyDescent="0.25">
      <c r="A7147" s="5">
        <v>34488</v>
      </c>
      <c r="B7147" s="6">
        <v>11.9375</v>
      </c>
      <c r="C7147" s="2">
        <v>6579400</v>
      </c>
      <c r="D7147" s="6">
        <v>0.5625</v>
      </c>
      <c r="E7147" s="6">
        <v>4.9450549450549497</v>
      </c>
      <c r="F7147" s="6">
        <v>4.9450569249607002</v>
      </c>
      <c r="G7147" s="6">
        <v>13.105651</v>
      </c>
      <c r="H7147" s="6">
        <v>30449.303030302999</v>
      </c>
      <c r="I7147" s="6">
        <v>11.4375</v>
      </c>
      <c r="J7147" s="6">
        <v>11.9375</v>
      </c>
      <c r="K7147" s="6">
        <v>11.4375</v>
      </c>
      <c r="L7147" s="6">
        <v>27726.340326340302</v>
      </c>
    </row>
    <row r="7148" spans="1:12" ht="15" customHeight="1" x14ac:dyDescent="0.25">
      <c r="A7148" s="5">
        <v>34487</v>
      </c>
      <c r="B7148" s="6">
        <v>11.375</v>
      </c>
      <c r="C7148" s="2">
        <v>12681200</v>
      </c>
      <c r="D7148" s="6">
        <v>-6.25E-2</v>
      </c>
      <c r="E7148" s="6">
        <v>-0.54644808743169404</v>
      </c>
      <c r="F7148" s="6">
        <v>-0.54644830502353903</v>
      </c>
      <c r="G7148" s="6">
        <v>12.488106999999999</v>
      </c>
      <c r="H7148" s="6">
        <v>29009.8065268065</v>
      </c>
      <c r="I7148" s="6">
        <v>11.3125</v>
      </c>
      <c r="J7148" s="6">
        <v>11.375</v>
      </c>
      <c r="K7148" s="6">
        <v>11.1875</v>
      </c>
      <c r="L7148" s="6">
        <v>26415.151515151501</v>
      </c>
    </row>
    <row r="7149" spans="1:12" ht="15" customHeight="1" x14ac:dyDescent="0.25">
      <c r="A7149" s="5">
        <v>34486</v>
      </c>
      <c r="B7149" s="6">
        <v>11.4375</v>
      </c>
      <c r="C7149" s="2">
        <v>9047000</v>
      </c>
      <c r="D7149" s="6">
        <v>-0.3125</v>
      </c>
      <c r="E7149" s="6">
        <v>-2.6595744680851001</v>
      </c>
      <c r="F7149" s="6">
        <v>-2.6595679530584899</v>
      </c>
      <c r="G7149" s="6">
        <v>12.556723</v>
      </c>
      <c r="H7149" s="6">
        <v>29169.750582750501</v>
      </c>
      <c r="I7149" s="6">
        <v>11.8125</v>
      </c>
      <c r="J7149" s="6">
        <v>11.8125</v>
      </c>
      <c r="K7149" s="6">
        <v>11.4375</v>
      </c>
      <c r="L7149" s="6">
        <v>26560.839160839099</v>
      </c>
    </row>
    <row r="7150" spans="1:12" ht="15" customHeight="1" x14ac:dyDescent="0.25">
      <c r="A7150" s="5">
        <v>34485</v>
      </c>
      <c r="B7150" s="6">
        <v>11.75</v>
      </c>
      <c r="C7150" s="2">
        <v>4963200</v>
      </c>
      <c r="D7150" s="6">
        <v>-0.125</v>
      </c>
      <c r="E7150" s="6">
        <v>-1.0526315789473699</v>
      </c>
      <c r="F7150" s="6">
        <v>-1.0526396531113</v>
      </c>
      <c r="G7150" s="6">
        <v>12.899801999999999</v>
      </c>
      <c r="H7150" s="6">
        <v>29969.468531468501</v>
      </c>
      <c r="I7150" s="6">
        <v>11.8125</v>
      </c>
      <c r="J7150" s="6">
        <v>11.875</v>
      </c>
      <c r="K7150" s="6">
        <v>11.6875</v>
      </c>
      <c r="L7150" s="6">
        <v>27289.2773892773</v>
      </c>
    </row>
    <row r="7151" spans="1:12" ht="15" customHeight="1" x14ac:dyDescent="0.25">
      <c r="A7151" s="5">
        <v>34481</v>
      </c>
      <c r="B7151" s="6">
        <v>11.875</v>
      </c>
      <c r="C7151" s="2">
        <v>2690600</v>
      </c>
      <c r="D7151" s="6">
        <v>6.25E-2</v>
      </c>
      <c r="E7151" s="6">
        <v>0.52910052910053396</v>
      </c>
      <c r="F7151" s="6">
        <v>0.52910073309628802</v>
      </c>
      <c r="G7151" s="6">
        <v>13.037034999999999</v>
      </c>
      <c r="H7151" s="6">
        <v>30289.3589743589</v>
      </c>
      <c r="I7151" s="6">
        <v>11.8125</v>
      </c>
      <c r="J7151" s="6">
        <v>12</v>
      </c>
      <c r="K7151" s="6">
        <v>11.75</v>
      </c>
      <c r="L7151" s="6">
        <v>27580.652680652602</v>
      </c>
    </row>
    <row r="7152" spans="1:12" ht="15" customHeight="1" x14ac:dyDescent="0.25">
      <c r="A7152" s="5">
        <v>34480</v>
      </c>
      <c r="B7152" s="6">
        <v>11.8125</v>
      </c>
      <c r="C7152" s="2">
        <v>5888400</v>
      </c>
      <c r="D7152" s="6">
        <v>6.25E-2</v>
      </c>
      <c r="E7152" s="6">
        <v>0.53191489361701305</v>
      </c>
      <c r="F7152" s="6">
        <v>0.531922893080083</v>
      </c>
      <c r="G7152" s="6">
        <v>12.968419000000001</v>
      </c>
      <c r="H7152" s="6">
        <v>30129.414918414899</v>
      </c>
      <c r="I7152" s="6">
        <v>11.8125</v>
      </c>
      <c r="J7152" s="6">
        <v>12.0625</v>
      </c>
      <c r="K7152" s="6">
        <v>11.6875</v>
      </c>
      <c r="L7152" s="6">
        <v>27434.965034965</v>
      </c>
    </row>
    <row r="7153" spans="1:12" ht="15" customHeight="1" x14ac:dyDescent="0.25">
      <c r="A7153" s="5">
        <v>34479</v>
      </c>
      <c r="B7153" s="6">
        <v>11.75</v>
      </c>
      <c r="C7153" s="2">
        <v>6138600</v>
      </c>
      <c r="D7153" s="6">
        <v>6.25E-2</v>
      </c>
      <c r="E7153" s="6">
        <v>0.53475935828877197</v>
      </c>
      <c r="F7153" s="6">
        <v>0.53475960834796699</v>
      </c>
      <c r="G7153" s="6">
        <v>12.899801999999999</v>
      </c>
      <c r="H7153" s="6">
        <v>29969.468531468501</v>
      </c>
      <c r="I7153" s="6">
        <v>11.625</v>
      </c>
      <c r="J7153" s="6">
        <v>11.8125</v>
      </c>
      <c r="K7153" s="6">
        <v>11.5</v>
      </c>
      <c r="L7153" s="6">
        <v>27289.2773892773</v>
      </c>
    </row>
    <row r="7154" spans="1:12" ht="15" customHeight="1" x14ac:dyDescent="0.25">
      <c r="A7154" s="5">
        <v>34478</v>
      </c>
      <c r="B7154" s="6">
        <v>11.6875</v>
      </c>
      <c r="C7154" s="2">
        <v>4567400</v>
      </c>
      <c r="D7154" s="6">
        <v>0.1875</v>
      </c>
      <c r="E7154" s="6">
        <v>1.63043478260869</v>
      </c>
      <c r="F7154" s="6">
        <v>1.6304275077287</v>
      </c>
      <c r="G7154" s="6">
        <v>12.831186000000001</v>
      </c>
      <c r="H7154" s="6">
        <v>29809.524475524398</v>
      </c>
      <c r="I7154" s="6">
        <v>11.5</v>
      </c>
      <c r="J7154" s="6">
        <v>11.8125</v>
      </c>
      <c r="K7154" s="6">
        <v>11.5</v>
      </c>
      <c r="L7154" s="6">
        <v>27143.589743589699</v>
      </c>
    </row>
    <row r="7155" spans="1:12" ht="15" customHeight="1" x14ac:dyDescent="0.25">
      <c r="A7155" s="5">
        <v>34477</v>
      </c>
      <c r="B7155" s="6">
        <v>11.5</v>
      </c>
      <c r="C7155" s="2">
        <v>5032200</v>
      </c>
      <c r="D7155" s="6">
        <v>-0.125</v>
      </c>
      <c r="E7155" s="6">
        <v>-1.0752688172042999</v>
      </c>
      <c r="F7155" s="6">
        <v>-1.0752614873023201</v>
      </c>
      <c r="G7155" s="6">
        <v>12.625339</v>
      </c>
      <c r="H7155" s="6">
        <v>29329.6946386946</v>
      </c>
      <c r="I7155" s="6">
        <v>11.625</v>
      </c>
      <c r="J7155" s="6">
        <v>11.6875</v>
      </c>
      <c r="K7155" s="6">
        <v>11.5</v>
      </c>
      <c r="L7155" s="6">
        <v>26706.526806526799</v>
      </c>
    </row>
    <row r="7156" spans="1:12" ht="15" customHeight="1" x14ac:dyDescent="0.25">
      <c r="A7156" s="5">
        <v>34474</v>
      </c>
      <c r="B7156" s="6">
        <v>11.625</v>
      </c>
      <c r="C7156" s="2">
        <v>6715000</v>
      </c>
      <c r="D7156" s="6">
        <v>-0.25</v>
      </c>
      <c r="E7156" s="6">
        <v>-2.1052631578947301</v>
      </c>
      <c r="F7156" s="6">
        <v>-2.1052716357668699</v>
      </c>
      <c r="G7156" s="6">
        <v>12.76257</v>
      </c>
      <c r="H7156" s="6">
        <v>29649.580419580401</v>
      </c>
      <c r="I7156" s="6">
        <v>11.8125</v>
      </c>
      <c r="J7156" s="6">
        <v>11.9375</v>
      </c>
      <c r="K7156" s="6">
        <v>11.625</v>
      </c>
      <c r="L7156" s="6">
        <v>26997.902097901999</v>
      </c>
    </row>
    <row r="7157" spans="1:12" ht="15" customHeight="1" x14ac:dyDescent="0.25">
      <c r="A7157" s="5">
        <v>34473</v>
      </c>
      <c r="B7157" s="6">
        <v>11.875</v>
      </c>
      <c r="C7157" s="2">
        <v>4432600</v>
      </c>
      <c r="D7157" s="6">
        <v>-0.1875</v>
      </c>
      <c r="E7157" s="6">
        <v>-1.55440414507772</v>
      </c>
      <c r="F7157" s="6">
        <v>-1.5544047319605601</v>
      </c>
      <c r="G7157" s="6">
        <v>13.037034999999999</v>
      </c>
      <c r="H7157" s="6">
        <v>30289.3589743589</v>
      </c>
      <c r="I7157" s="6">
        <v>12.0625</v>
      </c>
      <c r="J7157" s="6">
        <v>12.125</v>
      </c>
      <c r="K7157" s="6">
        <v>11.8125</v>
      </c>
      <c r="L7157" s="6">
        <v>27580.652680652602</v>
      </c>
    </row>
    <row r="7158" spans="1:12" ht="15" customHeight="1" x14ac:dyDescent="0.25">
      <c r="A7158" s="5">
        <v>34472</v>
      </c>
      <c r="B7158" s="6">
        <v>12.0625</v>
      </c>
      <c r="C7158" s="2">
        <v>7907400</v>
      </c>
      <c r="D7158" s="6">
        <v>0.25</v>
      </c>
      <c r="E7158" s="6">
        <v>2.1164021164021101</v>
      </c>
      <c r="F7158" s="6">
        <v>2.1164029323851898</v>
      </c>
      <c r="G7158" s="6">
        <v>13.242883000000001</v>
      </c>
      <c r="H7158" s="6">
        <v>30769.191142191099</v>
      </c>
      <c r="I7158" s="6">
        <v>11.875</v>
      </c>
      <c r="J7158" s="6">
        <v>12.25</v>
      </c>
      <c r="K7158" s="6">
        <v>11.75</v>
      </c>
      <c r="L7158" s="6">
        <v>28017.715617715599</v>
      </c>
    </row>
    <row r="7159" spans="1:12" ht="15" customHeight="1" x14ac:dyDescent="0.25">
      <c r="A7159" s="5">
        <v>34471</v>
      </c>
      <c r="B7159" s="6">
        <v>11.8125</v>
      </c>
      <c r="C7159" s="2">
        <v>17788400</v>
      </c>
      <c r="D7159" s="6">
        <v>0.4375</v>
      </c>
      <c r="E7159" s="6">
        <v>3.8461538461538498</v>
      </c>
      <c r="F7159" s="6">
        <v>3.8461553860805502</v>
      </c>
      <c r="G7159" s="6">
        <v>12.968419000000001</v>
      </c>
      <c r="H7159" s="6">
        <v>30129.414918414899</v>
      </c>
      <c r="I7159" s="6">
        <v>11.4375</v>
      </c>
      <c r="J7159" s="6">
        <v>11.8125</v>
      </c>
      <c r="K7159" s="6">
        <v>11.1875</v>
      </c>
      <c r="L7159" s="6">
        <v>27434.965034965</v>
      </c>
    </row>
    <row r="7160" spans="1:12" ht="15" customHeight="1" x14ac:dyDescent="0.25">
      <c r="A7160" s="5">
        <v>34470</v>
      </c>
      <c r="B7160" s="6">
        <v>11.375</v>
      </c>
      <c r="C7160" s="2">
        <v>11114800</v>
      </c>
      <c r="D7160" s="6">
        <v>-0.625</v>
      </c>
      <c r="E7160" s="6">
        <v>-5.2083333333333304</v>
      </c>
      <c r="F7160" s="6">
        <v>-5.2083353100404004</v>
      </c>
      <c r="G7160" s="6">
        <v>12.488106999999999</v>
      </c>
      <c r="H7160" s="6">
        <v>29009.8065268065</v>
      </c>
      <c r="I7160" s="6">
        <v>11.9375</v>
      </c>
      <c r="J7160" s="6">
        <v>12.0625</v>
      </c>
      <c r="K7160" s="6">
        <v>11.25</v>
      </c>
      <c r="L7160" s="6">
        <v>26415.151515151501</v>
      </c>
    </row>
    <row r="7161" spans="1:12" ht="15" customHeight="1" x14ac:dyDescent="0.25">
      <c r="A7161" s="5">
        <v>34467</v>
      </c>
      <c r="B7161" s="6">
        <v>12</v>
      </c>
      <c r="C7161" s="2">
        <v>3752000</v>
      </c>
      <c r="D7161" s="6">
        <v>-6.25E-2</v>
      </c>
      <c r="E7161" s="6">
        <v>-0.51813471502590802</v>
      </c>
      <c r="F7161" s="6">
        <v>-0.51813491065352202</v>
      </c>
      <c r="G7161" s="6">
        <v>13.174267</v>
      </c>
      <c r="H7161" s="6">
        <v>30609.247086247</v>
      </c>
      <c r="I7161" s="6">
        <v>12</v>
      </c>
      <c r="J7161" s="6">
        <v>12.0625</v>
      </c>
      <c r="K7161" s="6">
        <v>11.8125</v>
      </c>
      <c r="L7161" s="6">
        <v>27872.0279720279</v>
      </c>
    </row>
    <row r="7162" spans="1:12" ht="15" customHeight="1" x14ac:dyDescent="0.25">
      <c r="A7162" s="5">
        <v>34466</v>
      </c>
      <c r="B7162" s="6">
        <v>12.0625</v>
      </c>
      <c r="C7162" s="2">
        <v>3335200</v>
      </c>
      <c r="D7162" s="6">
        <v>6.25E-2</v>
      </c>
      <c r="E7162" s="6">
        <v>0.52083333333332504</v>
      </c>
      <c r="F7162" s="6">
        <v>0.52083353100405005</v>
      </c>
      <c r="G7162" s="6">
        <v>13.242883000000001</v>
      </c>
      <c r="H7162" s="6">
        <v>30769.191142191099</v>
      </c>
      <c r="I7162" s="6">
        <v>12.125</v>
      </c>
      <c r="J7162" s="6">
        <v>12.25</v>
      </c>
      <c r="K7162" s="6">
        <v>11.9375</v>
      </c>
      <c r="L7162" s="6">
        <v>28017.715617715599</v>
      </c>
    </row>
    <row r="7163" spans="1:12" ht="15" customHeight="1" x14ac:dyDescent="0.25">
      <c r="A7163" s="5">
        <v>34465</v>
      </c>
      <c r="B7163" s="6">
        <v>12</v>
      </c>
      <c r="C7163" s="2">
        <v>6081200</v>
      </c>
      <c r="D7163" s="6">
        <v>-0.25</v>
      </c>
      <c r="E7163" s="6">
        <v>-2.0408163265306101</v>
      </c>
      <c r="F7163" s="6">
        <v>-2.0408098013715601</v>
      </c>
      <c r="G7163" s="6">
        <v>13.174267</v>
      </c>
      <c r="H7163" s="6">
        <v>30609.247086247</v>
      </c>
      <c r="I7163" s="6">
        <v>12.1875</v>
      </c>
      <c r="J7163" s="6">
        <v>12.25</v>
      </c>
      <c r="K7163" s="6">
        <v>11.8125</v>
      </c>
      <c r="L7163" s="6">
        <v>27872.0279720279</v>
      </c>
    </row>
    <row r="7164" spans="1:12" ht="15" customHeight="1" x14ac:dyDescent="0.25">
      <c r="A7164" s="5">
        <v>34464</v>
      </c>
      <c r="B7164" s="6">
        <v>12.25</v>
      </c>
      <c r="C7164" s="2">
        <v>3988400</v>
      </c>
      <c r="D7164" s="6"/>
      <c r="E7164" s="6"/>
      <c r="F7164" s="6"/>
      <c r="G7164" s="6">
        <v>13.448729999999999</v>
      </c>
      <c r="H7164" s="6">
        <v>31249.020979020901</v>
      </c>
      <c r="I7164" s="6">
        <v>12.3125</v>
      </c>
      <c r="J7164" s="6">
        <v>12.375</v>
      </c>
      <c r="K7164" s="6">
        <v>12.125</v>
      </c>
      <c r="L7164" s="6">
        <v>28454.778554778499</v>
      </c>
    </row>
    <row r="7165" spans="1:12" ht="15" customHeight="1" x14ac:dyDescent="0.25">
      <c r="A7165" s="5">
        <v>34463</v>
      </c>
      <c r="B7165" s="6">
        <v>12.25</v>
      </c>
      <c r="C7165" s="2">
        <v>3010600</v>
      </c>
      <c r="D7165" s="6">
        <v>-0.125</v>
      </c>
      <c r="E7165" s="6">
        <v>-1.010101010101</v>
      </c>
      <c r="F7165" s="6">
        <v>-1.0101014561942701</v>
      </c>
      <c r="G7165" s="6">
        <v>13.448729999999999</v>
      </c>
      <c r="H7165" s="6">
        <v>31249.020979020901</v>
      </c>
      <c r="I7165" s="6">
        <v>12.3125</v>
      </c>
      <c r="J7165" s="6">
        <v>12.375</v>
      </c>
      <c r="K7165" s="6">
        <v>12.1875</v>
      </c>
      <c r="L7165" s="6">
        <v>28454.778554778499</v>
      </c>
    </row>
    <row r="7166" spans="1:12" ht="15" customHeight="1" x14ac:dyDescent="0.25">
      <c r="A7166" s="5">
        <v>34460</v>
      </c>
      <c r="B7166" s="6">
        <v>12.375</v>
      </c>
      <c r="C7166" s="2">
        <v>4277000</v>
      </c>
      <c r="D7166" s="6">
        <v>-0.25</v>
      </c>
      <c r="E7166" s="6">
        <v>-1.98019801980198</v>
      </c>
      <c r="F7166" s="6">
        <v>-1.98019887700421</v>
      </c>
      <c r="G7166" s="6">
        <v>13.585962</v>
      </c>
      <c r="H7166" s="6">
        <v>31568.909090909001</v>
      </c>
      <c r="I7166" s="6">
        <v>12.5</v>
      </c>
      <c r="J7166" s="6">
        <v>12.5625</v>
      </c>
      <c r="K7166" s="6">
        <v>12.3125</v>
      </c>
      <c r="L7166" s="6">
        <v>28746.1538461538</v>
      </c>
    </row>
    <row r="7167" spans="1:12" ht="15" customHeight="1" x14ac:dyDescent="0.25">
      <c r="A7167" s="5">
        <v>34459</v>
      </c>
      <c r="B7167" s="6">
        <v>12.625</v>
      </c>
      <c r="C7167" s="2">
        <v>3696200</v>
      </c>
      <c r="D7167" s="6">
        <v>0.125</v>
      </c>
      <c r="E7167" s="6">
        <v>1</v>
      </c>
      <c r="F7167" s="6">
        <v>1.0000004372159901</v>
      </c>
      <c r="G7167" s="6">
        <v>13.860426</v>
      </c>
      <c r="H7167" s="6">
        <v>32208.685314685299</v>
      </c>
      <c r="I7167" s="6">
        <v>12.5625</v>
      </c>
      <c r="J7167" s="6">
        <v>12.8125</v>
      </c>
      <c r="K7167" s="6">
        <v>12.5625</v>
      </c>
      <c r="L7167" s="6">
        <v>29328.9044289044</v>
      </c>
    </row>
    <row r="7168" spans="1:12" ht="15" customHeight="1" x14ac:dyDescent="0.25">
      <c r="A7168" s="5">
        <v>34458</v>
      </c>
      <c r="B7168" s="6">
        <v>12.5</v>
      </c>
      <c r="C7168" s="2">
        <v>3874600</v>
      </c>
      <c r="D7168" s="6"/>
      <c r="E7168" s="6"/>
      <c r="F7168" s="6"/>
      <c r="G7168" s="6">
        <v>13.723193999999999</v>
      </c>
      <c r="H7168" s="6">
        <v>31888.797202797199</v>
      </c>
      <c r="I7168" s="6">
        <v>12.4375</v>
      </c>
      <c r="J7168" s="6">
        <v>12.5</v>
      </c>
      <c r="K7168" s="6">
        <v>12.375</v>
      </c>
      <c r="L7168" s="6">
        <v>29037.529137529102</v>
      </c>
    </row>
    <row r="7169" spans="1:12" ht="15" customHeight="1" x14ac:dyDescent="0.25">
      <c r="A7169" s="5">
        <v>34457</v>
      </c>
      <c r="B7169" s="6">
        <v>12.5</v>
      </c>
      <c r="C7169" s="2">
        <v>3835800</v>
      </c>
      <c r="D7169" s="6">
        <v>-0.125</v>
      </c>
      <c r="E7169" s="6">
        <v>-0.99009900990099098</v>
      </c>
      <c r="F7169" s="6">
        <v>-0.99009943850211202</v>
      </c>
      <c r="G7169" s="6">
        <v>13.723193999999999</v>
      </c>
      <c r="H7169" s="6">
        <v>31888.797202797199</v>
      </c>
      <c r="I7169" s="6">
        <v>12.5625</v>
      </c>
      <c r="J7169" s="6">
        <v>12.625</v>
      </c>
      <c r="K7169" s="6">
        <v>12.375</v>
      </c>
      <c r="L7169" s="6">
        <v>29037.529137529102</v>
      </c>
    </row>
    <row r="7170" spans="1:12" ht="15" customHeight="1" x14ac:dyDescent="0.25">
      <c r="A7170" s="5">
        <v>34456</v>
      </c>
      <c r="B7170" s="6">
        <v>12.625</v>
      </c>
      <c r="C7170" s="2">
        <v>4014400</v>
      </c>
      <c r="D7170" s="6"/>
      <c r="E7170" s="6"/>
      <c r="F7170" s="6"/>
      <c r="G7170" s="6">
        <v>13.860426</v>
      </c>
      <c r="H7170" s="6">
        <v>32208.685314685299</v>
      </c>
      <c r="I7170" s="6">
        <v>12.625</v>
      </c>
      <c r="J7170" s="6">
        <v>12.8125</v>
      </c>
      <c r="K7170" s="6">
        <v>12.5</v>
      </c>
      <c r="L7170" s="6">
        <v>29328.9044289044</v>
      </c>
    </row>
    <row r="7171" spans="1:12" ht="15" customHeight="1" x14ac:dyDescent="0.25">
      <c r="A7171" s="5">
        <v>34453</v>
      </c>
      <c r="B7171" s="6">
        <v>12.625</v>
      </c>
      <c r="C7171" s="2">
        <v>3303400</v>
      </c>
      <c r="D7171" s="6">
        <v>-0.25</v>
      </c>
      <c r="E7171" s="6">
        <v>-1.94174757281553</v>
      </c>
      <c r="F7171" s="6">
        <v>-1.9417553343708001</v>
      </c>
      <c r="G7171" s="6">
        <v>13.860426</v>
      </c>
      <c r="H7171" s="6">
        <v>32208.685314685299</v>
      </c>
      <c r="I7171" s="6">
        <v>12.8125</v>
      </c>
      <c r="J7171" s="6">
        <v>12.8125</v>
      </c>
      <c r="K7171" s="6">
        <v>12.5625</v>
      </c>
      <c r="L7171" s="6">
        <v>29328.9044289044</v>
      </c>
    </row>
    <row r="7172" spans="1:12" ht="15" customHeight="1" x14ac:dyDescent="0.25">
      <c r="A7172" s="5">
        <v>34452</v>
      </c>
      <c r="B7172" s="6">
        <v>12.875</v>
      </c>
      <c r="C7172" s="2">
        <v>4780600</v>
      </c>
      <c r="D7172" s="6">
        <v>0.1875</v>
      </c>
      <c r="E7172" s="6">
        <v>1.47783251231528</v>
      </c>
      <c r="F7172" s="6">
        <v>1.47784032814315</v>
      </c>
      <c r="G7172" s="6">
        <v>14.134891</v>
      </c>
      <c r="H7172" s="6">
        <v>32848.463869463798</v>
      </c>
      <c r="I7172" s="6">
        <v>12.75</v>
      </c>
      <c r="J7172" s="6">
        <v>12.875</v>
      </c>
      <c r="K7172" s="6">
        <v>12.625</v>
      </c>
      <c r="L7172" s="6">
        <v>29911.655011654999</v>
      </c>
    </row>
    <row r="7173" spans="1:12" ht="15" customHeight="1" x14ac:dyDescent="0.25">
      <c r="A7173" s="5">
        <v>34450</v>
      </c>
      <c r="B7173" s="6">
        <v>12.6875</v>
      </c>
      <c r="C7173" s="2">
        <v>3457200</v>
      </c>
      <c r="D7173" s="6"/>
      <c r="E7173" s="6"/>
      <c r="F7173" s="6"/>
      <c r="G7173" s="6">
        <v>13.929042000000001</v>
      </c>
      <c r="H7173" s="6">
        <v>32368.6293706293</v>
      </c>
      <c r="I7173" s="6">
        <v>12.625</v>
      </c>
      <c r="J7173" s="6">
        <v>12.8125</v>
      </c>
      <c r="K7173" s="6">
        <v>12.5625</v>
      </c>
      <c r="L7173" s="6">
        <v>29474.592074592001</v>
      </c>
    </row>
    <row r="7174" spans="1:12" ht="15" customHeight="1" x14ac:dyDescent="0.25">
      <c r="A7174" s="5">
        <v>34449</v>
      </c>
      <c r="B7174" s="6">
        <v>12.6875</v>
      </c>
      <c r="C7174" s="2">
        <v>2793800</v>
      </c>
      <c r="D7174" s="6"/>
      <c r="E7174" s="6"/>
      <c r="F7174" s="6"/>
      <c r="G7174" s="6">
        <v>13.929042000000001</v>
      </c>
      <c r="H7174" s="6">
        <v>32368.6293706293</v>
      </c>
      <c r="I7174" s="6">
        <v>12.5625</v>
      </c>
      <c r="J7174" s="6">
        <v>12.8125</v>
      </c>
      <c r="K7174" s="6">
        <v>12.5</v>
      </c>
      <c r="L7174" s="6">
        <v>29474.592074592001</v>
      </c>
    </row>
    <row r="7175" spans="1:12" ht="15" customHeight="1" x14ac:dyDescent="0.25">
      <c r="A7175" s="5">
        <v>34446</v>
      </c>
      <c r="B7175" s="6">
        <v>12.6875</v>
      </c>
      <c r="C7175" s="2">
        <v>4260600</v>
      </c>
      <c r="D7175" s="6">
        <v>-0.125</v>
      </c>
      <c r="E7175" s="6">
        <v>-0.97560975609756095</v>
      </c>
      <c r="F7175" s="6">
        <v>-0.97561721209060703</v>
      </c>
      <c r="G7175" s="6">
        <v>13.929042000000001</v>
      </c>
      <c r="H7175" s="6">
        <v>32368.6293706293</v>
      </c>
      <c r="I7175" s="6">
        <v>12.875</v>
      </c>
      <c r="J7175" s="6">
        <v>12.9375</v>
      </c>
      <c r="K7175" s="6">
        <v>12.5</v>
      </c>
      <c r="L7175" s="6">
        <v>29474.592074592001</v>
      </c>
    </row>
    <row r="7176" spans="1:12" ht="15" customHeight="1" x14ac:dyDescent="0.25">
      <c r="A7176" s="5">
        <v>34445</v>
      </c>
      <c r="B7176" s="6">
        <v>12.8125</v>
      </c>
      <c r="C7176" s="2">
        <v>6525400</v>
      </c>
      <c r="D7176" s="6">
        <v>0.8125</v>
      </c>
      <c r="E7176" s="6">
        <v>6.7708333333333197</v>
      </c>
      <c r="F7176" s="6">
        <v>6.77083590305251</v>
      </c>
      <c r="G7176" s="6">
        <v>14.066274999999999</v>
      </c>
      <c r="H7176" s="6">
        <v>32688.519813519801</v>
      </c>
      <c r="I7176" s="6">
        <v>12.0625</v>
      </c>
      <c r="J7176" s="6">
        <v>12.875</v>
      </c>
      <c r="K7176" s="6">
        <v>12.0625</v>
      </c>
      <c r="L7176" s="6">
        <v>29765.967365967299</v>
      </c>
    </row>
    <row r="7177" spans="1:12" ht="15" customHeight="1" x14ac:dyDescent="0.25">
      <c r="A7177" s="5">
        <v>34444</v>
      </c>
      <c r="B7177" s="6">
        <v>12</v>
      </c>
      <c r="C7177" s="2">
        <v>7902400</v>
      </c>
      <c r="D7177" s="6"/>
      <c r="E7177" s="6"/>
      <c r="F7177" s="6"/>
      <c r="G7177" s="6">
        <v>13.174267</v>
      </c>
      <c r="H7177" s="6">
        <v>30609.247086247</v>
      </c>
      <c r="I7177" s="6">
        <v>12.0625</v>
      </c>
      <c r="J7177" s="6">
        <v>12.0625</v>
      </c>
      <c r="K7177" s="6">
        <v>11.75</v>
      </c>
      <c r="L7177" s="6">
        <v>27872.0279720279</v>
      </c>
    </row>
    <row r="7178" spans="1:12" ht="15" customHeight="1" x14ac:dyDescent="0.25">
      <c r="A7178" s="5">
        <v>34443</v>
      </c>
      <c r="B7178" s="6">
        <v>12</v>
      </c>
      <c r="C7178" s="2">
        <v>5563000</v>
      </c>
      <c r="D7178" s="6">
        <v>-0.1875</v>
      </c>
      <c r="E7178" s="6">
        <v>-1.5384615384615301</v>
      </c>
      <c r="F7178" s="6">
        <v>-1.5384621133674701</v>
      </c>
      <c r="G7178" s="6">
        <v>13.174267</v>
      </c>
      <c r="H7178" s="6">
        <v>30609.247086247</v>
      </c>
      <c r="I7178" s="6">
        <v>12.125</v>
      </c>
      <c r="J7178" s="6">
        <v>12.3125</v>
      </c>
      <c r="K7178" s="6">
        <v>12</v>
      </c>
      <c r="L7178" s="6">
        <v>27872.0279720279</v>
      </c>
    </row>
    <row r="7179" spans="1:12" ht="15" customHeight="1" x14ac:dyDescent="0.25">
      <c r="A7179" s="5">
        <v>34442</v>
      </c>
      <c r="B7179" s="6">
        <v>12.1875</v>
      </c>
      <c r="C7179" s="2">
        <v>4689000</v>
      </c>
      <c r="D7179" s="6">
        <v>-0.125</v>
      </c>
      <c r="E7179" s="6">
        <v>-1.0152284263959399</v>
      </c>
      <c r="F7179" s="6">
        <v>-1.0152214791276299</v>
      </c>
      <c r="G7179" s="6">
        <v>13.380115</v>
      </c>
      <c r="H7179" s="6">
        <v>31089.079254079199</v>
      </c>
      <c r="I7179" s="6">
        <v>12.3125</v>
      </c>
      <c r="J7179" s="6">
        <v>12.375</v>
      </c>
      <c r="K7179" s="6">
        <v>12.0625</v>
      </c>
      <c r="L7179" s="6">
        <v>28309.090909090901</v>
      </c>
    </row>
    <row r="7180" spans="1:12" ht="15" customHeight="1" x14ac:dyDescent="0.25">
      <c r="A7180" s="5">
        <v>34439</v>
      </c>
      <c r="B7180" s="6">
        <v>12.3125</v>
      </c>
      <c r="C7180" s="2">
        <v>7363200</v>
      </c>
      <c r="D7180" s="6">
        <v>-0.125</v>
      </c>
      <c r="E7180" s="6">
        <v>-1.0050251256281399</v>
      </c>
      <c r="F7180" s="6">
        <v>-1.00502556724931</v>
      </c>
      <c r="G7180" s="6">
        <v>13.517346</v>
      </c>
      <c r="H7180" s="6">
        <v>31408.965034965</v>
      </c>
      <c r="I7180" s="6">
        <v>12.5</v>
      </c>
      <c r="J7180" s="6">
        <v>12.625</v>
      </c>
      <c r="K7180" s="6">
        <v>12.25</v>
      </c>
      <c r="L7180" s="6">
        <v>28600.466200466199</v>
      </c>
    </row>
    <row r="7181" spans="1:12" ht="15" customHeight="1" x14ac:dyDescent="0.25">
      <c r="A7181" s="5">
        <v>34438</v>
      </c>
      <c r="B7181" s="6">
        <v>12.4375</v>
      </c>
      <c r="C7181" s="2">
        <v>4154600</v>
      </c>
      <c r="D7181" s="6">
        <v>-0.25</v>
      </c>
      <c r="E7181" s="6">
        <v>-1.97044334975369</v>
      </c>
      <c r="F7181" s="6">
        <v>-1.9704441985313801</v>
      </c>
      <c r="G7181" s="6">
        <v>13.654578000000001</v>
      </c>
      <c r="H7181" s="6">
        <v>31728.8531468531</v>
      </c>
      <c r="I7181" s="6">
        <v>12.625</v>
      </c>
      <c r="J7181" s="6">
        <v>12.6875</v>
      </c>
      <c r="K7181" s="6">
        <v>12.375</v>
      </c>
      <c r="L7181" s="6">
        <v>28891.841491841398</v>
      </c>
    </row>
    <row r="7182" spans="1:12" ht="15" customHeight="1" x14ac:dyDescent="0.25">
      <c r="A7182" s="5">
        <v>34437</v>
      </c>
      <c r="B7182" s="6">
        <v>12.6875</v>
      </c>
      <c r="C7182" s="2">
        <v>3926400</v>
      </c>
      <c r="D7182" s="6">
        <v>-0.1875</v>
      </c>
      <c r="E7182" s="6">
        <v>-1.4563106796116401</v>
      </c>
      <c r="F7182" s="6">
        <v>-1.4563182694510901</v>
      </c>
      <c r="G7182" s="6">
        <v>13.929042000000001</v>
      </c>
      <c r="H7182" s="6">
        <v>32368.6293706293</v>
      </c>
      <c r="I7182" s="6">
        <v>12.875</v>
      </c>
      <c r="J7182" s="6">
        <v>12.9375</v>
      </c>
      <c r="K7182" s="6">
        <v>12.5</v>
      </c>
      <c r="L7182" s="6">
        <v>29474.592074592001</v>
      </c>
    </row>
    <row r="7183" spans="1:12" ht="15" customHeight="1" x14ac:dyDescent="0.25">
      <c r="A7183" s="5">
        <v>34436</v>
      </c>
      <c r="B7183" s="6">
        <v>12.875</v>
      </c>
      <c r="C7183" s="2">
        <v>3463600</v>
      </c>
      <c r="D7183" s="6"/>
      <c r="E7183" s="6"/>
      <c r="F7183" s="6"/>
      <c r="G7183" s="6">
        <v>14.134891</v>
      </c>
      <c r="H7183" s="6">
        <v>32848.463869463798</v>
      </c>
      <c r="I7183" s="6">
        <v>12.875</v>
      </c>
      <c r="J7183" s="6">
        <v>13</v>
      </c>
      <c r="K7183" s="6">
        <v>12.75</v>
      </c>
      <c r="L7183" s="6">
        <v>29911.655011654999</v>
      </c>
    </row>
    <row r="7184" spans="1:12" ht="15" customHeight="1" x14ac:dyDescent="0.25">
      <c r="A7184" s="5">
        <v>34435</v>
      </c>
      <c r="B7184" s="6">
        <v>12.875</v>
      </c>
      <c r="C7184" s="2">
        <v>3638600</v>
      </c>
      <c r="D7184" s="6"/>
      <c r="E7184" s="6"/>
      <c r="F7184" s="6"/>
      <c r="G7184" s="6">
        <v>14.134891</v>
      </c>
      <c r="H7184" s="6">
        <v>32848.463869463798</v>
      </c>
      <c r="I7184" s="6">
        <v>12.9375</v>
      </c>
      <c r="J7184" s="6">
        <v>13</v>
      </c>
      <c r="K7184" s="6">
        <v>12.75</v>
      </c>
      <c r="L7184" s="6">
        <v>29911.655011654999</v>
      </c>
    </row>
    <row r="7185" spans="1:12" ht="15" customHeight="1" x14ac:dyDescent="0.25">
      <c r="A7185" s="5">
        <v>34432</v>
      </c>
      <c r="B7185" s="6">
        <v>12.875</v>
      </c>
      <c r="C7185" s="2">
        <v>4400800</v>
      </c>
      <c r="D7185" s="6">
        <v>-0.4375</v>
      </c>
      <c r="E7185" s="6">
        <v>-3.2863849765258202</v>
      </c>
      <c r="F7185" s="6">
        <v>-3.2863794834994402</v>
      </c>
      <c r="G7185" s="6">
        <v>14.134891</v>
      </c>
      <c r="H7185" s="6">
        <v>32848.463869463798</v>
      </c>
      <c r="I7185" s="6">
        <v>13.3125</v>
      </c>
      <c r="J7185" s="6">
        <v>13.3125</v>
      </c>
      <c r="K7185" s="6">
        <v>12.8125</v>
      </c>
      <c r="L7185" s="6">
        <v>29911.655011654999</v>
      </c>
    </row>
    <row r="7186" spans="1:12" ht="15" customHeight="1" x14ac:dyDescent="0.25">
      <c r="A7186" s="5">
        <v>34431</v>
      </c>
      <c r="B7186" s="6">
        <v>13.3125</v>
      </c>
      <c r="C7186" s="2">
        <v>9398800</v>
      </c>
      <c r="D7186" s="6">
        <v>0.375</v>
      </c>
      <c r="E7186" s="6">
        <v>2.8985507246376701</v>
      </c>
      <c r="F7186" s="6">
        <v>2.8985519490751099</v>
      </c>
      <c r="G7186" s="6">
        <v>14.615202</v>
      </c>
      <c r="H7186" s="6">
        <v>33968.069930069898</v>
      </c>
      <c r="I7186" s="6">
        <v>13.3125</v>
      </c>
      <c r="J7186" s="6">
        <v>13.5</v>
      </c>
      <c r="K7186" s="6">
        <v>13.125</v>
      </c>
      <c r="L7186" s="6">
        <v>30931.468531468501</v>
      </c>
    </row>
    <row r="7187" spans="1:12" ht="15" customHeight="1" x14ac:dyDescent="0.25">
      <c r="A7187" s="5">
        <v>34430</v>
      </c>
      <c r="B7187" s="6">
        <v>12.9375</v>
      </c>
      <c r="C7187" s="2">
        <v>5424000</v>
      </c>
      <c r="D7187" s="6">
        <v>-0.1875</v>
      </c>
      <c r="E7187" s="6">
        <v>-1.4285714285714199</v>
      </c>
      <c r="F7187" s="6">
        <v>-1.4285720234231101</v>
      </c>
      <c r="G7187" s="6">
        <v>14.203506000000001</v>
      </c>
      <c r="H7187" s="6">
        <v>33008.405594405602</v>
      </c>
      <c r="I7187" s="6">
        <v>13.125</v>
      </c>
      <c r="J7187" s="6">
        <v>13.1875</v>
      </c>
      <c r="K7187" s="6">
        <v>12.875</v>
      </c>
      <c r="L7187" s="6">
        <v>30057.3426573426</v>
      </c>
    </row>
    <row r="7188" spans="1:12" ht="15" customHeight="1" x14ac:dyDescent="0.25">
      <c r="A7188" s="5">
        <v>34429</v>
      </c>
      <c r="B7188" s="6">
        <v>13.125</v>
      </c>
      <c r="C7188" s="2">
        <v>9014000</v>
      </c>
      <c r="D7188" s="6">
        <v>0.4375</v>
      </c>
      <c r="E7188" s="6">
        <v>3.4482758620689702</v>
      </c>
      <c r="F7188" s="6">
        <v>3.4482773474299102</v>
      </c>
      <c r="G7188" s="6">
        <v>14.409354</v>
      </c>
      <c r="H7188" s="6">
        <v>33488.237762237703</v>
      </c>
      <c r="I7188" s="6">
        <v>12.6875</v>
      </c>
      <c r="J7188" s="6">
        <v>13.125</v>
      </c>
      <c r="K7188" s="6">
        <v>12.6875</v>
      </c>
      <c r="L7188" s="6">
        <v>30494.4055944055</v>
      </c>
    </row>
    <row r="7189" spans="1:12" ht="15" customHeight="1" x14ac:dyDescent="0.25">
      <c r="A7189" s="5">
        <v>34428</v>
      </c>
      <c r="B7189" s="6">
        <v>12.6875</v>
      </c>
      <c r="C7189" s="2">
        <v>7056400</v>
      </c>
      <c r="D7189" s="6">
        <v>-0.25</v>
      </c>
      <c r="E7189" s="6">
        <v>-1.93236714975845</v>
      </c>
      <c r="F7189" s="6">
        <v>-1.9323679660500701</v>
      </c>
      <c r="G7189" s="6">
        <v>13.929042000000001</v>
      </c>
      <c r="H7189" s="6">
        <v>32368.6293706293</v>
      </c>
      <c r="I7189" s="6">
        <v>12.5625</v>
      </c>
      <c r="J7189" s="6">
        <v>12.75</v>
      </c>
      <c r="K7189" s="6">
        <v>12.375</v>
      </c>
      <c r="L7189" s="6">
        <v>29474.592074592001</v>
      </c>
    </row>
    <row r="7190" spans="1:12" ht="15" customHeight="1" x14ac:dyDescent="0.25">
      <c r="A7190" s="5">
        <v>34424</v>
      </c>
      <c r="B7190" s="6">
        <v>12.9375</v>
      </c>
      <c r="C7190" s="2">
        <v>7398400</v>
      </c>
      <c r="D7190" s="6">
        <v>-6.25E-2</v>
      </c>
      <c r="E7190" s="6">
        <v>-0.48076923076922901</v>
      </c>
      <c r="F7190" s="6">
        <v>-0.480769432884597</v>
      </c>
      <c r="G7190" s="6">
        <v>14.203506000000001</v>
      </c>
      <c r="H7190" s="6">
        <v>33008.405594405602</v>
      </c>
      <c r="I7190" s="6">
        <v>13</v>
      </c>
      <c r="J7190" s="6">
        <v>13.0625</v>
      </c>
      <c r="K7190" s="6">
        <v>12.1875</v>
      </c>
      <c r="L7190" s="6">
        <v>30057.3426573426</v>
      </c>
    </row>
    <row r="7191" spans="1:12" ht="15" customHeight="1" x14ac:dyDescent="0.25">
      <c r="A7191" s="5">
        <v>34423</v>
      </c>
      <c r="B7191" s="6">
        <v>13</v>
      </c>
      <c r="C7191" s="2">
        <v>5758600</v>
      </c>
      <c r="D7191" s="6">
        <v>-0.3125</v>
      </c>
      <c r="E7191" s="6">
        <v>-2.3474178403755799</v>
      </c>
      <c r="F7191" s="6">
        <v>-2.3474188040644202</v>
      </c>
      <c r="G7191" s="6">
        <v>14.272122</v>
      </c>
      <c r="H7191" s="6">
        <v>33168.349650349599</v>
      </c>
      <c r="I7191" s="6">
        <v>13.375</v>
      </c>
      <c r="J7191" s="6">
        <v>13.4375</v>
      </c>
      <c r="K7191" s="6">
        <v>13</v>
      </c>
      <c r="L7191" s="6">
        <v>30203.0303030303</v>
      </c>
    </row>
    <row r="7192" spans="1:12" ht="15" customHeight="1" x14ac:dyDescent="0.25">
      <c r="A7192" s="5">
        <v>34422</v>
      </c>
      <c r="B7192" s="6">
        <v>13.3125</v>
      </c>
      <c r="C7192" s="2">
        <v>2891200</v>
      </c>
      <c r="D7192" s="6">
        <v>-0.25</v>
      </c>
      <c r="E7192" s="6">
        <v>-1.84331797235023</v>
      </c>
      <c r="F7192" s="6">
        <v>-1.8433187151410899</v>
      </c>
      <c r="G7192" s="6">
        <v>14.615202</v>
      </c>
      <c r="H7192" s="6">
        <v>33968.069930069898</v>
      </c>
      <c r="I7192" s="6">
        <v>13.5</v>
      </c>
      <c r="J7192" s="6">
        <v>13.625</v>
      </c>
      <c r="K7192" s="6">
        <v>13.3125</v>
      </c>
      <c r="L7192" s="6">
        <v>30931.468531468501</v>
      </c>
    </row>
    <row r="7193" spans="1:12" ht="15" customHeight="1" x14ac:dyDescent="0.25">
      <c r="A7193" s="5">
        <v>34421</v>
      </c>
      <c r="B7193" s="6">
        <v>13.5625</v>
      </c>
      <c r="C7193" s="2">
        <v>3096000</v>
      </c>
      <c r="D7193" s="6">
        <v>-6.25E-2</v>
      </c>
      <c r="E7193" s="6">
        <v>-0.45871559633027198</v>
      </c>
      <c r="F7193" s="6">
        <v>-0.45871245303145097</v>
      </c>
      <c r="G7193" s="6">
        <v>14.889666</v>
      </c>
      <c r="H7193" s="6">
        <v>34607.846153846098</v>
      </c>
      <c r="I7193" s="6">
        <v>13.625</v>
      </c>
      <c r="J7193" s="6">
        <v>13.625</v>
      </c>
      <c r="K7193" s="6">
        <v>13.375</v>
      </c>
      <c r="L7193" s="6">
        <v>31514.2191142191</v>
      </c>
    </row>
    <row r="7194" spans="1:12" ht="15" customHeight="1" x14ac:dyDescent="0.25">
      <c r="A7194" s="5">
        <v>34418</v>
      </c>
      <c r="B7194" s="6">
        <v>13.625</v>
      </c>
      <c r="C7194" s="2">
        <v>3402200</v>
      </c>
      <c r="D7194" s="6">
        <v>-6.25E-2</v>
      </c>
      <c r="E7194" s="6">
        <v>-0.45662100456621502</v>
      </c>
      <c r="F7194" s="6">
        <v>-0.45661788990767299</v>
      </c>
      <c r="G7194" s="6">
        <v>14.9582815</v>
      </c>
      <c r="H7194" s="6">
        <v>34767.789044288998</v>
      </c>
      <c r="I7194" s="6">
        <v>13.625</v>
      </c>
      <c r="J7194" s="6">
        <v>14</v>
      </c>
      <c r="K7194" s="6">
        <v>13.5625</v>
      </c>
      <c r="L7194" s="6">
        <v>31659.906759906698</v>
      </c>
    </row>
    <row r="7195" spans="1:12" ht="15" customHeight="1" x14ac:dyDescent="0.25">
      <c r="A7195" s="5">
        <v>34417</v>
      </c>
      <c r="B7195" s="6">
        <v>13.6875</v>
      </c>
      <c r="C7195" s="2">
        <v>4642200</v>
      </c>
      <c r="D7195" s="6"/>
      <c r="E7195" s="6"/>
      <c r="F7195" s="6"/>
      <c r="G7195" s="6">
        <v>15.026897</v>
      </c>
      <c r="H7195" s="6">
        <v>34927.731934731899</v>
      </c>
      <c r="I7195" s="6">
        <v>13.5625</v>
      </c>
      <c r="J7195" s="6">
        <v>13.875</v>
      </c>
      <c r="K7195" s="6">
        <v>13.5</v>
      </c>
      <c r="L7195" s="6">
        <v>31805.594405594398</v>
      </c>
    </row>
    <row r="7196" spans="1:12" ht="15" customHeight="1" x14ac:dyDescent="0.25">
      <c r="A7196" s="5">
        <v>34416</v>
      </c>
      <c r="B7196" s="6">
        <v>13.6875</v>
      </c>
      <c r="C7196" s="2">
        <v>5746400</v>
      </c>
      <c r="D7196" s="6">
        <v>-0.125</v>
      </c>
      <c r="E7196" s="6">
        <v>-0.90497737556560698</v>
      </c>
      <c r="F7196" s="6">
        <v>-0.90498432814807295</v>
      </c>
      <c r="G7196" s="6">
        <v>15.026897</v>
      </c>
      <c r="H7196" s="6">
        <v>34927.731934731899</v>
      </c>
      <c r="I7196" s="6">
        <v>13.8125</v>
      </c>
      <c r="J7196" s="6">
        <v>14.0625</v>
      </c>
      <c r="K7196" s="6">
        <v>13.625</v>
      </c>
      <c r="L7196" s="6">
        <v>31805.594405594398</v>
      </c>
    </row>
    <row r="7197" spans="1:12" ht="15" customHeight="1" x14ac:dyDescent="0.25">
      <c r="A7197" s="5">
        <v>34415</v>
      </c>
      <c r="B7197" s="6">
        <v>13.8125</v>
      </c>
      <c r="C7197" s="2">
        <v>4881600</v>
      </c>
      <c r="D7197" s="6">
        <v>0.4375</v>
      </c>
      <c r="E7197" s="6">
        <v>3.2710280373831702</v>
      </c>
      <c r="F7197" s="6">
        <v>3.2710293739679899</v>
      </c>
      <c r="G7197" s="6">
        <v>15.16413</v>
      </c>
      <c r="H7197" s="6">
        <v>35247.622377622298</v>
      </c>
      <c r="I7197" s="6">
        <v>13.5</v>
      </c>
      <c r="J7197" s="6">
        <v>14</v>
      </c>
      <c r="K7197" s="6">
        <v>13.4375</v>
      </c>
      <c r="L7197" s="6">
        <v>32096.969696969602</v>
      </c>
    </row>
    <row r="7198" spans="1:12" ht="15" customHeight="1" x14ac:dyDescent="0.25">
      <c r="A7198" s="5">
        <v>34414</v>
      </c>
      <c r="B7198" s="6">
        <v>13.375</v>
      </c>
      <c r="C7198" s="2">
        <v>2574400</v>
      </c>
      <c r="D7198" s="6"/>
      <c r="E7198" s="6"/>
      <c r="F7198" s="6"/>
      <c r="G7198" s="6">
        <v>14.683818</v>
      </c>
      <c r="H7198" s="6">
        <v>34128.013986013902</v>
      </c>
      <c r="I7198" s="6">
        <v>13.375</v>
      </c>
      <c r="J7198" s="6">
        <v>13.5</v>
      </c>
      <c r="K7198" s="6">
        <v>13.3125</v>
      </c>
      <c r="L7198" s="6">
        <v>31077.156177156099</v>
      </c>
    </row>
    <row r="7199" spans="1:12" ht="15" customHeight="1" x14ac:dyDescent="0.25">
      <c r="A7199" s="5">
        <v>34411</v>
      </c>
      <c r="B7199" s="6">
        <v>13.375</v>
      </c>
      <c r="C7199" s="2">
        <v>15885600</v>
      </c>
      <c r="D7199" s="6">
        <v>-0.25</v>
      </c>
      <c r="E7199" s="6">
        <v>-1.8348623853210999</v>
      </c>
      <c r="F7199" s="6">
        <v>-1.8348598400157099</v>
      </c>
      <c r="G7199" s="6">
        <v>14.683818</v>
      </c>
      <c r="H7199" s="6">
        <v>34128.013986013902</v>
      </c>
      <c r="I7199" s="6">
        <v>13.5625</v>
      </c>
      <c r="J7199" s="6">
        <v>13.625</v>
      </c>
      <c r="K7199" s="6">
        <v>13.3125</v>
      </c>
      <c r="L7199" s="6">
        <v>31077.156177156099</v>
      </c>
    </row>
    <row r="7200" spans="1:12" ht="15" customHeight="1" x14ac:dyDescent="0.25">
      <c r="A7200" s="5">
        <v>34410</v>
      </c>
      <c r="B7200" s="6">
        <v>13.625</v>
      </c>
      <c r="C7200" s="2">
        <v>4635400</v>
      </c>
      <c r="D7200" s="6">
        <v>-0.125</v>
      </c>
      <c r="E7200" s="6">
        <v>-0.90909090909090295</v>
      </c>
      <c r="F7200" s="6">
        <v>-0.90908801840653397</v>
      </c>
      <c r="G7200" s="6">
        <v>14.9582815</v>
      </c>
      <c r="H7200" s="6">
        <v>34767.789044288998</v>
      </c>
      <c r="I7200" s="6">
        <v>13.6875</v>
      </c>
      <c r="J7200" s="6">
        <v>13.75</v>
      </c>
      <c r="K7200" s="6">
        <v>13.5</v>
      </c>
      <c r="L7200" s="6">
        <v>31659.906759906698</v>
      </c>
    </row>
    <row r="7201" spans="1:12" ht="15" customHeight="1" x14ac:dyDescent="0.25">
      <c r="A7201" s="5">
        <v>34409</v>
      </c>
      <c r="B7201" s="6">
        <v>13.75</v>
      </c>
      <c r="C7201" s="2">
        <v>4581800</v>
      </c>
      <c r="D7201" s="6">
        <v>-0.125</v>
      </c>
      <c r="E7201" s="6">
        <v>-0.90090090090090202</v>
      </c>
      <c r="F7201" s="6">
        <v>-0.90090782055973695</v>
      </c>
      <c r="G7201" s="6">
        <v>15.095513</v>
      </c>
      <c r="H7201" s="6">
        <v>35087.675990675903</v>
      </c>
      <c r="I7201" s="6">
        <v>13.75</v>
      </c>
      <c r="J7201" s="6">
        <v>13.8125</v>
      </c>
      <c r="K7201" s="6">
        <v>13.5</v>
      </c>
      <c r="L7201" s="6">
        <v>31951.282051282</v>
      </c>
    </row>
    <row r="7202" spans="1:12" ht="15" customHeight="1" x14ac:dyDescent="0.25">
      <c r="A7202" s="5">
        <v>34408</v>
      </c>
      <c r="B7202" s="6">
        <v>13.875</v>
      </c>
      <c r="C7202" s="2">
        <v>3591400</v>
      </c>
      <c r="D7202" s="6">
        <v>-0.125</v>
      </c>
      <c r="E7202" s="6">
        <v>-0.89285714285713902</v>
      </c>
      <c r="F7202" s="6">
        <v>-0.74107571934270899</v>
      </c>
      <c r="G7202" s="6">
        <v>15.232746000000001</v>
      </c>
      <c r="H7202" s="6">
        <v>35407.566433566397</v>
      </c>
      <c r="I7202" s="6">
        <v>13.9375</v>
      </c>
      <c r="J7202" s="6">
        <v>14.0625</v>
      </c>
      <c r="K7202" s="6">
        <v>13.8125</v>
      </c>
      <c r="L7202" s="6">
        <v>32242.657342657301</v>
      </c>
    </row>
    <row r="7203" spans="1:12" ht="15" customHeight="1" x14ac:dyDescent="0.25">
      <c r="A7203" s="5">
        <v>34407</v>
      </c>
      <c r="B7203" s="6">
        <v>14</v>
      </c>
      <c r="C7203" s="2">
        <v>3075800</v>
      </c>
      <c r="D7203" s="6">
        <v>-0.125</v>
      </c>
      <c r="E7203" s="6">
        <v>-0.88495575221238998</v>
      </c>
      <c r="F7203" s="6">
        <v>-0.88495512350988903</v>
      </c>
      <c r="G7203" s="6">
        <v>15.346475</v>
      </c>
      <c r="H7203" s="6">
        <v>35672.668997668901</v>
      </c>
      <c r="I7203" s="6">
        <v>14.125</v>
      </c>
      <c r="J7203" s="6">
        <v>14.1875</v>
      </c>
      <c r="K7203" s="6">
        <v>14</v>
      </c>
      <c r="L7203" s="6">
        <v>32534.032634032599</v>
      </c>
    </row>
    <row r="7204" spans="1:12" ht="15" customHeight="1" x14ac:dyDescent="0.25">
      <c r="A7204" s="5">
        <v>34404</v>
      </c>
      <c r="B7204" s="6">
        <v>14.125</v>
      </c>
      <c r="C7204" s="2">
        <v>2966000</v>
      </c>
      <c r="D7204" s="6">
        <v>-6.25E-2</v>
      </c>
      <c r="E7204" s="6">
        <v>-0.44052863436123602</v>
      </c>
      <c r="F7204" s="6">
        <v>-0.44052832277350301</v>
      </c>
      <c r="G7204" s="6">
        <v>15.483497</v>
      </c>
      <c r="H7204" s="6">
        <v>35992.067599067501</v>
      </c>
      <c r="I7204" s="6">
        <v>14.25</v>
      </c>
      <c r="J7204" s="6">
        <v>14.3125</v>
      </c>
      <c r="K7204" s="6">
        <v>14.0625</v>
      </c>
      <c r="L7204" s="6">
        <v>32825.407925407897</v>
      </c>
    </row>
    <row r="7205" spans="1:12" ht="15" customHeight="1" x14ac:dyDescent="0.25">
      <c r="A7205" s="5">
        <v>34403</v>
      </c>
      <c r="B7205" s="6">
        <v>14.1875</v>
      </c>
      <c r="C7205" s="2">
        <v>4143800</v>
      </c>
      <c r="D7205" s="6">
        <v>-0.375</v>
      </c>
      <c r="E7205" s="6">
        <v>-2.5751072961373298</v>
      </c>
      <c r="F7205" s="6">
        <v>-2.5751116247965999</v>
      </c>
      <c r="G7205" s="6">
        <v>15.552008000000001</v>
      </c>
      <c r="H7205" s="6">
        <v>36151.766899766902</v>
      </c>
      <c r="I7205" s="6">
        <v>14.5625</v>
      </c>
      <c r="J7205" s="6">
        <v>14.5625</v>
      </c>
      <c r="K7205" s="6">
        <v>14.1875</v>
      </c>
      <c r="L7205" s="6">
        <v>32971.095571095502</v>
      </c>
    </row>
    <row r="7206" spans="1:12" ht="15" customHeight="1" x14ac:dyDescent="0.25">
      <c r="A7206" s="5">
        <v>34402</v>
      </c>
      <c r="B7206" s="6">
        <v>14.5625</v>
      </c>
      <c r="C7206" s="2">
        <v>5929000</v>
      </c>
      <c r="D7206" s="6">
        <v>0.25</v>
      </c>
      <c r="E7206" s="6">
        <v>1.74672489082969</v>
      </c>
      <c r="F7206" s="6">
        <v>1.74673004003433</v>
      </c>
      <c r="G7206" s="6">
        <v>15.963075</v>
      </c>
      <c r="H7206" s="6">
        <v>37109.965034964996</v>
      </c>
      <c r="I7206" s="6">
        <v>14.3125</v>
      </c>
      <c r="J7206" s="6">
        <v>14.625</v>
      </c>
      <c r="K7206" s="6">
        <v>14.3125</v>
      </c>
      <c r="L7206" s="6">
        <v>33845.221445221403</v>
      </c>
    </row>
    <row r="7207" spans="1:12" ht="15" customHeight="1" x14ac:dyDescent="0.25">
      <c r="A7207" s="5">
        <v>34401</v>
      </c>
      <c r="B7207" s="6">
        <v>14.3125</v>
      </c>
      <c r="C7207" s="2">
        <v>4033400</v>
      </c>
      <c r="D7207" s="6">
        <v>0.125</v>
      </c>
      <c r="E7207" s="6">
        <v>0.88105726872247303</v>
      </c>
      <c r="F7207" s="6">
        <v>0.88105664554698404</v>
      </c>
      <c r="G7207" s="6">
        <v>15.689030000000001</v>
      </c>
      <c r="H7207" s="6">
        <v>36471.165501165502</v>
      </c>
      <c r="I7207" s="6">
        <v>14.1875</v>
      </c>
      <c r="J7207" s="6">
        <v>14.4375</v>
      </c>
      <c r="K7207" s="6">
        <v>14.125</v>
      </c>
      <c r="L7207" s="6">
        <v>33262.4708624708</v>
      </c>
    </row>
    <row r="7208" spans="1:12" ht="15" customHeight="1" x14ac:dyDescent="0.25">
      <c r="A7208" s="5">
        <v>34400</v>
      </c>
      <c r="B7208" s="6">
        <v>14.1875</v>
      </c>
      <c r="C7208" s="2">
        <v>4197200</v>
      </c>
      <c r="D7208" s="6">
        <v>0.1875</v>
      </c>
      <c r="E7208" s="6">
        <v>1.33928571428572</v>
      </c>
      <c r="F7208" s="6">
        <v>1.33928475431654</v>
      </c>
      <c r="G7208" s="6">
        <v>15.552008000000001</v>
      </c>
      <c r="H7208" s="6">
        <v>36151.766899766902</v>
      </c>
      <c r="I7208" s="6">
        <v>14.125</v>
      </c>
      <c r="J7208" s="6">
        <v>14.3125</v>
      </c>
      <c r="K7208" s="6">
        <v>14.0625</v>
      </c>
      <c r="L7208" s="6">
        <v>32971.095571095502</v>
      </c>
    </row>
    <row r="7209" spans="1:12" ht="15" customHeight="1" x14ac:dyDescent="0.25">
      <c r="A7209" s="5">
        <v>34397</v>
      </c>
      <c r="B7209" s="6">
        <v>14</v>
      </c>
      <c r="C7209" s="2">
        <v>4114800</v>
      </c>
      <c r="D7209" s="6">
        <v>0.125</v>
      </c>
      <c r="E7209" s="6">
        <v>0.90090090090089103</v>
      </c>
      <c r="F7209" s="6">
        <v>0.900900249338354</v>
      </c>
      <c r="G7209" s="6">
        <v>15.346475</v>
      </c>
      <c r="H7209" s="6">
        <v>35672.668997668901</v>
      </c>
      <c r="I7209" s="6">
        <v>13.9375</v>
      </c>
      <c r="J7209" s="6">
        <v>14.125</v>
      </c>
      <c r="K7209" s="6">
        <v>13.8125</v>
      </c>
      <c r="L7209" s="6">
        <v>32534.032634032599</v>
      </c>
    </row>
    <row r="7210" spans="1:12" ht="15" customHeight="1" x14ac:dyDescent="0.25">
      <c r="A7210" s="5">
        <v>34396</v>
      </c>
      <c r="B7210" s="6">
        <v>13.875</v>
      </c>
      <c r="C7210" s="2">
        <v>4511400</v>
      </c>
      <c r="D7210" s="6">
        <v>6.25E-2</v>
      </c>
      <c r="E7210" s="6">
        <v>0.45248868778280299</v>
      </c>
      <c r="F7210" s="6">
        <v>0.45248835904661</v>
      </c>
      <c r="G7210" s="6">
        <v>15.209453</v>
      </c>
      <c r="H7210" s="6">
        <v>35353.270396270302</v>
      </c>
      <c r="I7210" s="6">
        <v>14.0625</v>
      </c>
      <c r="J7210" s="6">
        <v>14.0625</v>
      </c>
      <c r="K7210" s="6">
        <v>13.875</v>
      </c>
      <c r="L7210" s="6">
        <v>32242.657342657301</v>
      </c>
    </row>
    <row r="7211" spans="1:12" ht="15" customHeight="1" x14ac:dyDescent="0.25">
      <c r="A7211" s="5">
        <v>34395</v>
      </c>
      <c r="B7211" s="6">
        <v>13.8125</v>
      </c>
      <c r="C7211" s="2">
        <v>5413600</v>
      </c>
      <c r="D7211" s="6">
        <v>-0.1875</v>
      </c>
      <c r="E7211" s="6">
        <v>-1.3392857142857</v>
      </c>
      <c r="F7211" s="6">
        <v>-1.33928475431653</v>
      </c>
      <c r="G7211" s="6">
        <v>15.140942000000001</v>
      </c>
      <c r="H7211" s="6">
        <v>35193.571095571097</v>
      </c>
      <c r="I7211" s="6">
        <v>13.6875</v>
      </c>
      <c r="J7211" s="6">
        <v>14</v>
      </c>
      <c r="K7211" s="6">
        <v>13.6875</v>
      </c>
      <c r="L7211" s="6">
        <v>32096.969696969602</v>
      </c>
    </row>
    <row r="7212" spans="1:12" ht="15" customHeight="1" x14ac:dyDescent="0.25">
      <c r="A7212" s="5">
        <v>34394</v>
      </c>
      <c r="B7212" s="6">
        <v>14</v>
      </c>
      <c r="C7212" s="2">
        <v>3968800</v>
      </c>
      <c r="D7212" s="6">
        <v>-0.1875</v>
      </c>
      <c r="E7212" s="6">
        <v>-1.3215859030836901</v>
      </c>
      <c r="F7212" s="6">
        <v>-1.3215849683204901</v>
      </c>
      <c r="G7212" s="6">
        <v>15.346475</v>
      </c>
      <c r="H7212" s="6">
        <v>35672.668997668901</v>
      </c>
      <c r="I7212" s="6">
        <v>14.1875</v>
      </c>
      <c r="J7212" s="6">
        <v>14.25</v>
      </c>
      <c r="K7212" s="6">
        <v>13.875</v>
      </c>
      <c r="L7212" s="6">
        <v>32534.032634032599</v>
      </c>
    </row>
    <row r="7213" spans="1:12" ht="15" customHeight="1" x14ac:dyDescent="0.25">
      <c r="A7213" s="5">
        <v>34393</v>
      </c>
      <c r="B7213" s="6">
        <v>14.1875</v>
      </c>
      <c r="C7213" s="2">
        <v>2997200</v>
      </c>
      <c r="D7213" s="6"/>
      <c r="E7213" s="6"/>
      <c r="F7213" s="6"/>
      <c r="G7213" s="6">
        <v>15.552008000000001</v>
      </c>
      <c r="H7213" s="6">
        <v>36151.766899766902</v>
      </c>
      <c r="I7213" s="6">
        <v>14.3125</v>
      </c>
      <c r="J7213" s="6">
        <v>14.375</v>
      </c>
      <c r="K7213" s="6">
        <v>14.1875</v>
      </c>
      <c r="L7213" s="6">
        <v>32971.095571095502</v>
      </c>
    </row>
    <row r="7214" spans="1:12" ht="15" customHeight="1" x14ac:dyDescent="0.25">
      <c r="A7214" s="5">
        <v>34390</v>
      </c>
      <c r="B7214" s="6">
        <v>14.1875</v>
      </c>
      <c r="C7214" s="2">
        <v>3638000</v>
      </c>
      <c r="D7214" s="6">
        <v>0.125</v>
      </c>
      <c r="E7214" s="6">
        <v>0.88888888888889395</v>
      </c>
      <c r="F7214" s="6">
        <v>0.88888825458550702</v>
      </c>
      <c r="G7214" s="6">
        <v>15.552008000000001</v>
      </c>
      <c r="H7214" s="6">
        <v>36151.766899766902</v>
      </c>
      <c r="I7214" s="6">
        <v>14.25</v>
      </c>
      <c r="J7214" s="6">
        <v>14.375</v>
      </c>
      <c r="K7214" s="6">
        <v>14.0625</v>
      </c>
      <c r="L7214" s="6">
        <v>32971.095571095502</v>
      </c>
    </row>
    <row r="7215" spans="1:12" ht="15" customHeight="1" x14ac:dyDescent="0.25">
      <c r="A7215" s="5">
        <v>34389</v>
      </c>
      <c r="B7215" s="6">
        <v>14.0625</v>
      </c>
      <c r="C7215" s="2">
        <v>6288200</v>
      </c>
      <c r="D7215" s="6">
        <v>-0.4375</v>
      </c>
      <c r="E7215" s="6">
        <v>-3.0172413793103399</v>
      </c>
      <c r="F7215" s="6">
        <v>-3.0172453928273799</v>
      </c>
      <c r="G7215" s="6">
        <v>15.414986000000001</v>
      </c>
      <c r="H7215" s="6">
        <v>35832.368298368303</v>
      </c>
      <c r="I7215" s="6">
        <v>14.375</v>
      </c>
      <c r="J7215" s="6">
        <v>14.5</v>
      </c>
      <c r="K7215" s="6">
        <v>14.0625</v>
      </c>
      <c r="L7215" s="6">
        <v>32679.720279720201</v>
      </c>
    </row>
    <row r="7216" spans="1:12" ht="15" customHeight="1" x14ac:dyDescent="0.25">
      <c r="A7216" s="5">
        <v>34388</v>
      </c>
      <c r="B7216" s="6">
        <v>14.5</v>
      </c>
      <c r="C7216" s="2">
        <v>11227800</v>
      </c>
      <c r="D7216" s="6">
        <v>0.375</v>
      </c>
      <c r="E7216" s="6">
        <v>2.65486725663717</v>
      </c>
      <c r="F7216" s="6">
        <v>2.6548718290190001</v>
      </c>
      <c r="G7216" s="6">
        <v>15.894564000000001</v>
      </c>
      <c r="H7216" s="6">
        <v>36950.265734265697</v>
      </c>
      <c r="I7216" s="6">
        <v>14.25</v>
      </c>
      <c r="J7216" s="6">
        <v>14.5625</v>
      </c>
      <c r="K7216" s="6">
        <v>14.0625</v>
      </c>
      <c r="L7216" s="6">
        <v>33699.533799533798</v>
      </c>
    </row>
    <row r="7217" spans="1:12" ht="15" customHeight="1" x14ac:dyDescent="0.25">
      <c r="A7217" s="5">
        <v>34387</v>
      </c>
      <c r="B7217" s="6">
        <v>14.125</v>
      </c>
      <c r="C7217" s="2">
        <v>4894200</v>
      </c>
      <c r="D7217" s="6">
        <v>0.25</v>
      </c>
      <c r="E7217" s="6">
        <v>1.8018018018018001</v>
      </c>
      <c r="F7217" s="6">
        <v>1.8018004986767</v>
      </c>
      <c r="G7217" s="6">
        <v>15.483497</v>
      </c>
      <c r="H7217" s="6">
        <v>35992.067599067501</v>
      </c>
      <c r="I7217" s="6">
        <v>13.875</v>
      </c>
      <c r="J7217" s="6">
        <v>14.1875</v>
      </c>
      <c r="K7217" s="6">
        <v>13.8125</v>
      </c>
      <c r="L7217" s="6">
        <v>32825.407925407897</v>
      </c>
    </row>
    <row r="7218" spans="1:12" ht="15" customHeight="1" x14ac:dyDescent="0.25">
      <c r="A7218" s="5">
        <v>34383</v>
      </c>
      <c r="B7218" s="6">
        <v>13.875</v>
      </c>
      <c r="C7218" s="2">
        <v>6260800</v>
      </c>
      <c r="D7218" s="6"/>
      <c r="E7218" s="6"/>
      <c r="F7218" s="6"/>
      <c r="G7218" s="6">
        <v>15.209453</v>
      </c>
      <c r="H7218" s="6">
        <v>35353.270396270302</v>
      </c>
      <c r="I7218" s="6">
        <v>13.875</v>
      </c>
      <c r="J7218" s="6">
        <v>14.0625</v>
      </c>
      <c r="K7218" s="6">
        <v>13.75</v>
      </c>
      <c r="L7218" s="6">
        <v>32242.657342657301</v>
      </c>
    </row>
    <row r="7219" spans="1:12" ht="15" customHeight="1" x14ac:dyDescent="0.25">
      <c r="A7219" s="5">
        <v>34382</v>
      </c>
      <c r="B7219" s="6">
        <v>13.875</v>
      </c>
      <c r="C7219" s="2">
        <v>4135399.9999999902</v>
      </c>
      <c r="D7219" s="6">
        <v>0.1875</v>
      </c>
      <c r="E7219" s="6">
        <v>1.3698630136986301</v>
      </c>
      <c r="F7219" s="6">
        <v>1.3698620093948599</v>
      </c>
      <c r="G7219" s="6">
        <v>15.209453</v>
      </c>
      <c r="H7219" s="6">
        <v>35353.270396270302</v>
      </c>
      <c r="I7219" s="6">
        <v>13.75</v>
      </c>
      <c r="J7219" s="6">
        <v>13.875</v>
      </c>
      <c r="K7219" s="6">
        <v>13.5625</v>
      </c>
      <c r="L7219" s="6">
        <v>32242.657342657301</v>
      </c>
    </row>
    <row r="7220" spans="1:12" ht="15" customHeight="1" x14ac:dyDescent="0.25">
      <c r="A7220" s="5">
        <v>34381</v>
      </c>
      <c r="B7220" s="6">
        <v>13.6875</v>
      </c>
      <c r="C7220" s="2">
        <v>2789200</v>
      </c>
      <c r="D7220" s="6">
        <v>0.125</v>
      </c>
      <c r="E7220" s="6">
        <v>0.92165898617511099</v>
      </c>
      <c r="F7220" s="6">
        <v>0.92165830424073503</v>
      </c>
      <c r="G7220" s="6">
        <v>15.003920000000001</v>
      </c>
      <c r="H7220" s="6">
        <v>34874.172494172497</v>
      </c>
      <c r="I7220" s="6">
        <v>13.6875</v>
      </c>
      <c r="J7220" s="6">
        <v>13.75</v>
      </c>
      <c r="K7220" s="6">
        <v>13.5625</v>
      </c>
      <c r="L7220" s="6">
        <v>31805.594405594398</v>
      </c>
    </row>
    <row r="7221" spans="1:12" ht="15" customHeight="1" x14ac:dyDescent="0.25">
      <c r="A7221" s="5">
        <v>34380</v>
      </c>
      <c r="B7221" s="6">
        <v>13.5625</v>
      </c>
      <c r="C7221" s="2">
        <v>3131400</v>
      </c>
      <c r="D7221" s="6">
        <v>-6.25E-2</v>
      </c>
      <c r="E7221" s="6">
        <v>-0.45871559633027198</v>
      </c>
      <c r="F7221" s="6">
        <v>-0.45871525848404299</v>
      </c>
      <c r="G7221" s="6">
        <v>14.866898000000001</v>
      </c>
      <c r="H7221" s="6">
        <v>34554.773892773897</v>
      </c>
      <c r="I7221" s="6">
        <v>13.6875</v>
      </c>
      <c r="J7221" s="6">
        <v>13.75</v>
      </c>
      <c r="K7221" s="6">
        <v>13.5</v>
      </c>
      <c r="L7221" s="6">
        <v>31514.2191142191</v>
      </c>
    </row>
    <row r="7222" spans="1:12" ht="15" customHeight="1" x14ac:dyDescent="0.25">
      <c r="A7222" s="5">
        <v>34379</v>
      </c>
      <c r="B7222" s="6">
        <v>13.625</v>
      </c>
      <c r="C7222" s="2">
        <v>2826400</v>
      </c>
      <c r="D7222" s="6">
        <v>6.25E-2</v>
      </c>
      <c r="E7222" s="6">
        <v>0.46082949308756599</v>
      </c>
      <c r="F7222" s="6">
        <v>0.46082915212035602</v>
      </c>
      <c r="G7222" s="6">
        <v>14.935409</v>
      </c>
      <c r="H7222" s="6">
        <v>34714.473193473103</v>
      </c>
      <c r="I7222" s="6">
        <v>13.5</v>
      </c>
      <c r="J7222" s="6">
        <v>13.75</v>
      </c>
      <c r="K7222" s="6">
        <v>13.4375</v>
      </c>
      <c r="L7222" s="6">
        <v>31659.906759906698</v>
      </c>
    </row>
    <row r="7223" spans="1:12" ht="15" customHeight="1" x14ac:dyDescent="0.25">
      <c r="A7223" s="5">
        <v>34376</v>
      </c>
      <c r="B7223" s="6">
        <v>13.5625</v>
      </c>
      <c r="C7223" s="2">
        <v>2944600</v>
      </c>
      <c r="D7223" s="6">
        <v>0.125</v>
      </c>
      <c r="E7223" s="6">
        <v>0.93023255813953198</v>
      </c>
      <c r="F7223" s="6">
        <v>0.930231863458996</v>
      </c>
      <c r="G7223" s="6">
        <v>14.866898000000001</v>
      </c>
      <c r="H7223" s="6">
        <v>34554.773892773897</v>
      </c>
      <c r="I7223" s="6">
        <v>13.4375</v>
      </c>
      <c r="J7223" s="6">
        <v>13.75</v>
      </c>
      <c r="K7223" s="6">
        <v>13.375</v>
      </c>
      <c r="L7223" s="6">
        <v>31514.2191142191</v>
      </c>
    </row>
    <row r="7224" spans="1:12" ht="15" customHeight="1" x14ac:dyDescent="0.25">
      <c r="A7224" s="5">
        <v>34375</v>
      </c>
      <c r="B7224" s="6">
        <v>13.4375</v>
      </c>
      <c r="C7224" s="2">
        <v>4004400</v>
      </c>
      <c r="D7224" s="6">
        <v>-6.25E-2</v>
      </c>
      <c r="E7224" s="6">
        <v>-0.46296296296296502</v>
      </c>
      <c r="F7224" s="6">
        <v>-0.46296261883135198</v>
      </c>
      <c r="G7224" s="6">
        <v>14.729876000000001</v>
      </c>
      <c r="H7224" s="6">
        <v>34235.375291375298</v>
      </c>
      <c r="I7224" s="6">
        <v>13.625</v>
      </c>
      <c r="J7224" s="6">
        <v>13.75</v>
      </c>
      <c r="K7224" s="6">
        <v>13.375</v>
      </c>
      <c r="L7224" s="6">
        <v>31222.843822843799</v>
      </c>
    </row>
    <row r="7225" spans="1:12" ht="15" customHeight="1" x14ac:dyDescent="0.25">
      <c r="A7225" s="5">
        <v>34374</v>
      </c>
      <c r="B7225" s="6">
        <v>13.5</v>
      </c>
      <c r="C7225" s="2">
        <v>3970200</v>
      </c>
      <c r="D7225" s="6">
        <v>0.125</v>
      </c>
      <c r="E7225" s="6">
        <v>0.93457943925232501</v>
      </c>
      <c r="F7225" s="6">
        <v>0.93457873806428404</v>
      </c>
      <c r="G7225" s="6">
        <v>14.798387</v>
      </c>
      <c r="H7225" s="6">
        <v>34395.074592074503</v>
      </c>
      <c r="I7225" s="6">
        <v>13.375</v>
      </c>
      <c r="J7225" s="6">
        <v>13.625</v>
      </c>
      <c r="K7225" s="6">
        <v>13.375</v>
      </c>
      <c r="L7225" s="6">
        <v>31368.531468531401</v>
      </c>
    </row>
    <row r="7226" spans="1:12" ht="15" customHeight="1" x14ac:dyDescent="0.25">
      <c r="A7226" s="5">
        <v>34373</v>
      </c>
      <c r="B7226" s="6">
        <v>13.375</v>
      </c>
      <c r="C7226" s="2">
        <v>3626200</v>
      </c>
      <c r="D7226" s="6">
        <v>-0.125</v>
      </c>
      <c r="E7226" s="6">
        <v>-0.92592592592593004</v>
      </c>
      <c r="F7226" s="6">
        <v>-0.92592523766272805</v>
      </c>
      <c r="G7226" s="6">
        <v>14.661365</v>
      </c>
      <c r="H7226" s="6">
        <v>34075.675990675903</v>
      </c>
      <c r="I7226" s="6">
        <v>13.5625</v>
      </c>
      <c r="J7226" s="6">
        <v>13.5625</v>
      </c>
      <c r="K7226" s="6">
        <v>13.3125</v>
      </c>
      <c r="L7226" s="6">
        <v>31077.156177156099</v>
      </c>
    </row>
    <row r="7227" spans="1:12" ht="15" customHeight="1" x14ac:dyDescent="0.25">
      <c r="A7227" s="5">
        <v>34372</v>
      </c>
      <c r="B7227" s="6">
        <v>13.5</v>
      </c>
      <c r="C7227" s="2">
        <v>5195800</v>
      </c>
      <c r="D7227" s="6">
        <v>-0.1875</v>
      </c>
      <c r="E7227" s="6">
        <v>-1.3698630136986301</v>
      </c>
      <c r="F7227" s="6">
        <v>-1.3698620093948799</v>
      </c>
      <c r="G7227" s="6">
        <v>14.798387</v>
      </c>
      <c r="H7227" s="6">
        <v>34395.074592074503</v>
      </c>
      <c r="I7227" s="6">
        <v>13.5</v>
      </c>
      <c r="J7227" s="6">
        <v>13.6875</v>
      </c>
      <c r="K7227" s="6">
        <v>13.375</v>
      </c>
      <c r="L7227" s="6">
        <v>31368.531468531401</v>
      </c>
    </row>
    <row r="7228" spans="1:12" ht="15" customHeight="1" x14ac:dyDescent="0.25">
      <c r="A7228" s="5">
        <v>34369</v>
      </c>
      <c r="B7228" s="6">
        <v>13.6875</v>
      </c>
      <c r="C7228" s="2">
        <v>7055600</v>
      </c>
      <c r="D7228" s="6">
        <v>-0.375</v>
      </c>
      <c r="E7228" s="6">
        <v>-2.6666666666666599</v>
      </c>
      <c r="F7228" s="6">
        <v>-2.66666476375651</v>
      </c>
      <c r="G7228" s="6">
        <v>15.003920000000001</v>
      </c>
      <c r="H7228" s="6">
        <v>34874.172494172497</v>
      </c>
      <c r="I7228" s="6">
        <v>14</v>
      </c>
      <c r="J7228" s="6">
        <v>14</v>
      </c>
      <c r="K7228" s="6">
        <v>13.5625</v>
      </c>
      <c r="L7228" s="6">
        <v>31805.594405594398</v>
      </c>
    </row>
    <row r="7229" spans="1:12" ht="15" customHeight="1" x14ac:dyDescent="0.25">
      <c r="A7229" s="5">
        <v>34368</v>
      </c>
      <c r="B7229" s="6">
        <v>14.0625</v>
      </c>
      <c r="C7229" s="2">
        <v>10506400</v>
      </c>
      <c r="D7229" s="6">
        <v>0.1875</v>
      </c>
      <c r="E7229" s="6">
        <v>1.35135135135135</v>
      </c>
      <c r="F7229" s="6">
        <v>1.3513503740075301</v>
      </c>
      <c r="G7229" s="6">
        <v>15.414986000000001</v>
      </c>
      <c r="H7229" s="6">
        <v>35832.368298368303</v>
      </c>
      <c r="I7229" s="6">
        <v>14</v>
      </c>
      <c r="J7229" s="6">
        <v>14.0625</v>
      </c>
      <c r="K7229" s="6">
        <v>13.625</v>
      </c>
      <c r="L7229" s="6">
        <v>32679.720279720201</v>
      </c>
    </row>
    <row r="7230" spans="1:12" ht="15" customHeight="1" x14ac:dyDescent="0.25">
      <c r="A7230" s="5">
        <v>34367</v>
      </c>
      <c r="B7230" s="6">
        <v>13.875</v>
      </c>
      <c r="C7230" s="2">
        <v>8351799.9999999898</v>
      </c>
      <c r="D7230" s="6">
        <v>0.375</v>
      </c>
      <c r="E7230" s="6">
        <v>2.7777777777777599</v>
      </c>
      <c r="F7230" s="6">
        <v>2.7777757129881802</v>
      </c>
      <c r="G7230" s="6">
        <v>15.209453</v>
      </c>
      <c r="H7230" s="6">
        <v>35353.270396270302</v>
      </c>
      <c r="I7230" s="6">
        <v>13.5625</v>
      </c>
      <c r="J7230" s="6">
        <v>14</v>
      </c>
      <c r="K7230" s="6">
        <v>13.5</v>
      </c>
      <c r="L7230" s="6">
        <v>32242.657342657301</v>
      </c>
    </row>
    <row r="7231" spans="1:12" ht="15" customHeight="1" x14ac:dyDescent="0.25">
      <c r="A7231" s="5">
        <v>34366</v>
      </c>
      <c r="B7231" s="6">
        <v>13.5</v>
      </c>
      <c r="C7231" s="2">
        <v>7948000</v>
      </c>
      <c r="D7231" s="6">
        <v>0.25</v>
      </c>
      <c r="E7231" s="6">
        <v>1.88679245283018</v>
      </c>
      <c r="F7231" s="6">
        <v>1.8867910238693699</v>
      </c>
      <c r="G7231" s="6">
        <v>14.798387</v>
      </c>
      <c r="H7231" s="6">
        <v>34395.074592074503</v>
      </c>
      <c r="I7231" s="6">
        <v>13.5625</v>
      </c>
      <c r="J7231" s="6">
        <v>13.75</v>
      </c>
      <c r="K7231" s="6">
        <v>13.375</v>
      </c>
      <c r="L7231" s="6">
        <v>31368.531468531401</v>
      </c>
    </row>
    <row r="7232" spans="1:12" ht="15" customHeight="1" x14ac:dyDescent="0.25">
      <c r="A7232" s="5">
        <v>34365</v>
      </c>
      <c r="B7232" s="6">
        <v>13.25</v>
      </c>
      <c r="C7232" s="2">
        <v>5546000</v>
      </c>
      <c r="D7232" s="6"/>
      <c r="E7232" s="6"/>
      <c r="F7232" s="6"/>
      <c r="G7232" s="6">
        <v>14.524343</v>
      </c>
      <c r="H7232" s="6">
        <v>33756.277389277297</v>
      </c>
      <c r="I7232" s="6">
        <v>13.375</v>
      </c>
      <c r="J7232" s="6">
        <v>13.5</v>
      </c>
      <c r="K7232" s="6">
        <v>13.1875</v>
      </c>
      <c r="L7232" s="6">
        <v>30785.780885780801</v>
      </c>
    </row>
    <row r="7233" spans="1:12" ht="15" customHeight="1" x14ac:dyDescent="0.25">
      <c r="A7233" s="5">
        <v>34362</v>
      </c>
      <c r="B7233" s="6">
        <v>13.25</v>
      </c>
      <c r="C7233" s="2">
        <v>6684400</v>
      </c>
      <c r="D7233" s="6">
        <v>0.25</v>
      </c>
      <c r="E7233" s="6">
        <v>1.92307692307691</v>
      </c>
      <c r="F7233" s="6">
        <v>1.92307901480099</v>
      </c>
      <c r="G7233" s="6">
        <v>14.524343</v>
      </c>
      <c r="H7233" s="6">
        <v>33756.277389277297</v>
      </c>
      <c r="I7233" s="6">
        <v>13.1875</v>
      </c>
      <c r="J7233" s="6">
        <v>13.3125</v>
      </c>
      <c r="K7233" s="6">
        <v>12.75</v>
      </c>
      <c r="L7233" s="6">
        <v>30785.780885780801</v>
      </c>
    </row>
    <row r="7234" spans="1:12" ht="15" customHeight="1" x14ac:dyDescent="0.25">
      <c r="A7234" s="5">
        <v>34361</v>
      </c>
      <c r="B7234" s="6">
        <v>13</v>
      </c>
      <c r="C7234" s="2">
        <v>6555800</v>
      </c>
      <c r="D7234" s="6">
        <v>0.3125</v>
      </c>
      <c r="E7234" s="6">
        <v>2.4630541871921201</v>
      </c>
      <c r="F7234" s="6">
        <v>2.4630596949864301</v>
      </c>
      <c r="G7234" s="6">
        <v>14.2502985</v>
      </c>
      <c r="H7234" s="6">
        <v>33117.479020979001</v>
      </c>
      <c r="I7234" s="6">
        <v>12.75</v>
      </c>
      <c r="J7234" s="6">
        <v>13</v>
      </c>
      <c r="K7234" s="6">
        <v>12.5625</v>
      </c>
      <c r="L7234" s="6">
        <v>30203.0303030303</v>
      </c>
    </row>
    <row r="7235" spans="1:12" ht="15" customHeight="1" x14ac:dyDescent="0.25">
      <c r="A7235" s="5">
        <v>34360</v>
      </c>
      <c r="B7235" s="6">
        <v>12.6875</v>
      </c>
      <c r="C7235" s="2">
        <v>3644000</v>
      </c>
      <c r="D7235" s="6">
        <v>0.3125</v>
      </c>
      <c r="E7235" s="6">
        <v>2.52525252525253</v>
      </c>
      <c r="F7235" s="6">
        <v>2.5252545357465399</v>
      </c>
      <c r="G7235" s="6">
        <v>13.907742499999999</v>
      </c>
      <c r="H7235" s="6">
        <v>32318.980186480101</v>
      </c>
      <c r="I7235" s="6">
        <v>12.4375</v>
      </c>
      <c r="J7235" s="6">
        <v>12.6875</v>
      </c>
      <c r="K7235" s="6">
        <v>12.4375</v>
      </c>
      <c r="L7235" s="6">
        <v>29474.592074592001</v>
      </c>
    </row>
    <row r="7236" spans="1:12" ht="15" customHeight="1" x14ac:dyDescent="0.25">
      <c r="A7236" s="5">
        <v>34359</v>
      </c>
      <c r="B7236" s="6">
        <v>12.375</v>
      </c>
      <c r="C7236" s="2">
        <v>3246400</v>
      </c>
      <c r="D7236" s="6">
        <v>-6.25E-2</v>
      </c>
      <c r="E7236" s="6">
        <v>-0.50251256281407197</v>
      </c>
      <c r="F7236" s="6">
        <v>-0.50251223109093401</v>
      </c>
      <c r="G7236" s="6">
        <v>13.565187</v>
      </c>
      <c r="H7236" s="6">
        <v>31520.482517482498</v>
      </c>
      <c r="I7236" s="6">
        <v>12.5</v>
      </c>
      <c r="J7236" s="6">
        <v>12.625</v>
      </c>
      <c r="K7236" s="6">
        <v>12.375</v>
      </c>
      <c r="L7236" s="6">
        <v>28746.1538461538</v>
      </c>
    </row>
    <row r="7237" spans="1:12" ht="15" customHeight="1" x14ac:dyDescent="0.25">
      <c r="A7237" s="5">
        <v>34358</v>
      </c>
      <c r="B7237" s="6">
        <v>12.4375</v>
      </c>
      <c r="C7237" s="2">
        <v>3287400</v>
      </c>
      <c r="D7237" s="6">
        <v>-0.1875</v>
      </c>
      <c r="E7237" s="6">
        <v>-1.48514851485148</v>
      </c>
      <c r="F7237" s="6">
        <v>-1.4851511082822699</v>
      </c>
      <c r="G7237" s="6">
        <v>13.633698000000001</v>
      </c>
      <c r="H7237" s="6">
        <v>31680.181818181802</v>
      </c>
      <c r="I7237" s="6">
        <v>12.625</v>
      </c>
      <c r="J7237" s="6">
        <v>12.625</v>
      </c>
      <c r="K7237" s="6">
        <v>12.3125</v>
      </c>
      <c r="L7237" s="6">
        <v>28891.841491841398</v>
      </c>
    </row>
    <row r="7238" spans="1:12" ht="15" customHeight="1" x14ac:dyDescent="0.25">
      <c r="A7238" s="5">
        <v>34355</v>
      </c>
      <c r="B7238" s="6">
        <v>12.625</v>
      </c>
      <c r="C7238" s="2">
        <v>6368000</v>
      </c>
      <c r="D7238" s="6">
        <v>-6.25E-2</v>
      </c>
      <c r="E7238" s="6">
        <v>-0.49261083743842299</v>
      </c>
      <c r="F7238" s="6">
        <v>-0.49261050094937497</v>
      </c>
      <c r="G7238" s="6">
        <v>13.8392315</v>
      </c>
      <c r="H7238" s="6">
        <v>32159.280885780801</v>
      </c>
      <c r="I7238" s="6">
        <v>12.6875</v>
      </c>
      <c r="J7238" s="6">
        <v>12.6875</v>
      </c>
      <c r="K7238" s="6">
        <v>12.5</v>
      </c>
      <c r="L7238" s="6">
        <v>29328.9044289044</v>
      </c>
    </row>
    <row r="7239" spans="1:12" ht="15" customHeight="1" x14ac:dyDescent="0.25">
      <c r="A7239" s="5">
        <v>34354</v>
      </c>
      <c r="B7239" s="6">
        <v>12.6875</v>
      </c>
      <c r="C7239" s="2">
        <v>3540400</v>
      </c>
      <c r="D7239" s="6"/>
      <c r="E7239" s="6"/>
      <c r="F7239" s="6"/>
      <c r="G7239" s="6">
        <v>13.907742499999999</v>
      </c>
      <c r="H7239" s="6">
        <v>32318.980186480101</v>
      </c>
      <c r="I7239" s="6">
        <v>12.6875</v>
      </c>
      <c r="J7239" s="6">
        <v>12.8125</v>
      </c>
      <c r="K7239" s="6">
        <v>12.5625</v>
      </c>
      <c r="L7239" s="6">
        <v>29474.592074592001</v>
      </c>
    </row>
    <row r="7240" spans="1:12" ht="15" customHeight="1" x14ac:dyDescent="0.25">
      <c r="A7240" s="5">
        <v>34353</v>
      </c>
      <c r="B7240" s="6">
        <v>12.6875</v>
      </c>
      <c r="C7240" s="2">
        <v>5289800</v>
      </c>
      <c r="D7240" s="6">
        <v>0.1875</v>
      </c>
      <c r="E7240" s="6">
        <v>1.49999999999999</v>
      </c>
      <c r="F7240" s="6">
        <v>1.50000266380405</v>
      </c>
      <c r="G7240" s="6">
        <v>13.907742499999999</v>
      </c>
      <c r="H7240" s="6">
        <v>32318.980186480101</v>
      </c>
      <c r="I7240" s="6">
        <v>12.5</v>
      </c>
      <c r="J7240" s="6">
        <v>12.6875</v>
      </c>
      <c r="K7240" s="6">
        <v>12.4375</v>
      </c>
      <c r="L7240" s="6">
        <v>29474.592074592001</v>
      </c>
    </row>
    <row r="7241" spans="1:12" ht="15" customHeight="1" x14ac:dyDescent="0.25">
      <c r="A7241" s="5">
        <v>34352</v>
      </c>
      <c r="B7241" s="6">
        <v>12.5</v>
      </c>
      <c r="C7241" s="2">
        <v>3772400</v>
      </c>
      <c r="D7241" s="6">
        <v>-0.125</v>
      </c>
      <c r="E7241" s="6">
        <v>-0.99009900990099098</v>
      </c>
      <c r="F7241" s="6">
        <v>-0.99010194316064803</v>
      </c>
      <c r="G7241" s="6">
        <v>13.702209</v>
      </c>
      <c r="H7241" s="6">
        <v>31839.881118881101</v>
      </c>
      <c r="I7241" s="6">
        <v>12.6875</v>
      </c>
      <c r="J7241" s="6">
        <v>12.6875</v>
      </c>
      <c r="K7241" s="6">
        <v>12.5</v>
      </c>
      <c r="L7241" s="6">
        <v>29037.529137529102</v>
      </c>
    </row>
    <row r="7242" spans="1:12" ht="15" customHeight="1" x14ac:dyDescent="0.25">
      <c r="A7242" s="5">
        <v>34351</v>
      </c>
      <c r="B7242" s="6">
        <v>12.625</v>
      </c>
      <c r="C7242" s="2">
        <v>3646400</v>
      </c>
      <c r="D7242" s="6">
        <v>-0.1875</v>
      </c>
      <c r="E7242" s="6">
        <v>-1.4634146341463401</v>
      </c>
      <c r="F7242" s="6">
        <v>-1.4634136442800401</v>
      </c>
      <c r="G7242" s="6">
        <v>13.8392315</v>
      </c>
      <c r="H7242" s="6">
        <v>32159.280885780801</v>
      </c>
      <c r="I7242" s="6">
        <v>12.75</v>
      </c>
      <c r="J7242" s="6">
        <v>12.8125</v>
      </c>
      <c r="K7242" s="6">
        <v>12.5625</v>
      </c>
      <c r="L7242" s="6">
        <v>29328.9044289044</v>
      </c>
    </row>
    <row r="7243" spans="1:12" ht="15" customHeight="1" x14ac:dyDescent="0.25">
      <c r="A7243" s="5">
        <v>34348</v>
      </c>
      <c r="B7243" s="6">
        <v>12.8125</v>
      </c>
      <c r="C7243" s="2">
        <v>4877200</v>
      </c>
      <c r="D7243" s="6">
        <v>6.25E-2</v>
      </c>
      <c r="E7243" s="6">
        <v>0.49019607843136997</v>
      </c>
      <c r="F7243" s="6">
        <v>0.49019574523314602</v>
      </c>
      <c r="G7243" s="6">
        <v>14.044764499999999</v>
      </c>
      <c r="H7243" s="6">
        <v>32638.378787878701</v>
      </c>
      <c r="I7243" s="6">
        <v>12.75</v>
      </c>
      <c r="J7243" s="6">
        <v>12.875</v>
      </c>
      <c r="K7243" s="6">
        <v>12.5625</v>
      </c>
      <c r="L7243" s="6">
        <v>29765.967365967299</v>
      </c>
    </row>
    <row r="7244" spans="1:12" ht="15" customHeight="1" x14ac:dyDescent="0.25">
      <c r="A7244" s="5">
        <v>34347</v>
      </c>
      <c r="B7244" s="6">
        <v>12.75</v>
      </c>
      <c r="C7244" s="2">
        <v>4206400</v>
      </c>
      <c r="D7244" s="6"/>
      <c r="E7244" s="6"/>
      <c r="F7244" s="6"/>
      <c r="G7244" s="6">
        <v>13.9762535</v>
      </c>
      <c r="H7244" s="6">
        <v>32478.679487179401</v>
      </c>
      <c r="I7244" s="6">
        <v>12.6875</v>
      </c>
      <c r="J7244" s="6">
        <v>12.75</v>
      </c>
      <c r="K7244" s="6">
        <v>12.5</v>
      </c>
      <c r="L7244" s="6">
        <v>29620.279720279701</v>
      </c>
    </row>
    <row r="7245" spans="1:12" ht="15" customHeight="1" x14ac:dyDescent="0.25">
      <c r="A7245" s="5">
        <v>34346</v>
      </c>
      <c r="B7245" s="6">
        <v>12.75</v>
      </c>
      <c r="C7245" s="2">
        <v>5123000</v>
      </c>
      <c r="D7245" s="6"/>
      <c r="E7245" s="6"/>
      <c r="F7245" s="6"/>
      <c r="G7245" s="6">
        <v>13.9762535</v>
      </c>
      <c r="H7245" s="6">
        <v>32478.679487179401</v>
      </c>
      <c r="I7245" s="6">
        <v>12.875</v>
      </c>
      <c r="J7245" s="6">
        <v>12.875</v>
      </c>
      <c r="K7245" s="6">
        <v>12.625</v>
      </c>
      <c r="L7245" s="6">
        <v>29620.279720279701</v>
      </c>
    </row>
    <row r="7246" spans="1:12" ht="15" customHeight="1" x14ac:dyDescent="0.25">
      <c r="A7246" s="5">
        <v>34345</v>
      </c>
      <c r="B7246" s="6">
        <v>12.75</v>
      </c>
      <c r="C7246" s="2">
        <v>6768400</v>
      </c>
      <c r="D7246" s="6">
        <v>0.3125</v>
      </c>
      <c r="E7246" s="6">
        <v>2.5125628140703502</v>
      </c>
      <c r="F7246" s="6">
        <v>2.5125648228382298</v>
      </c>
      <c r="G7246" s="6">
        <v>13.9762535</v>
      </c>
      <c r="H7246" s="6">
        <v>32478.679487179401</v>
      </c>
      <c r="I7246" s="6">
        <v>12.4375</v>
      </c>
      <c r="J7246" s="6">
        <v>12.875</v>
      </c>
      <c r="K7246" s="6">
        <v>12.375</v>
      </c>
      <c r="L7246" s="6">
        <v>29620.279720279701</v>
      </c>
    </row>
    <row r="7247" spans="1:12" ht="15" customHeight="1" x14ac:dyDescent="0.25">
      <c r="A7247" s="5">
        <v>34344</v>
      </c>
      <c r="B7247" s="6">
        <v>12.4375</v>
      </c>
      <c r="C7247" s="2">
        <v>4729800</v>
      </c>
      <c r="D7247" s="6">
        <v>0.25</v>
      </c>
      <c r="E7247" s="6">
        <v>2.05128205128204</v>
      </c>
      <c r="F7247" s="6">
        <v>2.0512806693945702</v>
      </c>
      <c r="G7247" s="6">
        <v>13.633698000000001</v>
      </c>
      <c r="H7247" s="6">
        <v>31680.181818181802</v>
      </c>
      <c r="I7247" s="6">
        <v>12.3125</v>
      </c>
      <c r="J7247" s="6">
        <v>12.4375</v>
      </c>
      <c r="K7247" s="6">
        <v>12.1875</v>
      </c>
      <c r="L7247" s="6">
        <v>28891.841491841398</v>
      </c>
    </row>
    <row r="7248" spans="1:12" ht="15" customHeight="1" x14ac:dyDescent="0.25">
      <c r="A7248" s="5">
        <v>34341</v>
      </c>
      <c r="B7248" s="6">
        <v>12.1875</v>
      </c>
      <c r="C7248" s="2">
        <v>7957400</v>
      </c>
      <c r="D7248" s="6">
        <v>-0.125</v>
      </c>
      <c r="E7248" s="6">
        <v>-1.0152284263959399</v>
      </c>
      <c r="F7248" s="6">
        <v>-1.0152277494102899</v>
      </c>
      <c r="G7248" s="6">
        <v>13.359654000000001</v>
      </c>
      <c r="H7248" s="6">
        <v>31041.384615384599</v>
      </c>
      <c r="I7248" s="6">
        <v>12.125</v>
      </c>
      <c r="J7248" s="6">
        <v>12.3125</v>
      </c>
      <c r="K7248" s="6">
        <v>12.0625</v>
      </c>
      <c r="L7248" s="6">
        <v>28309.090909090901</v>
      </c>
    </row>
    <row r="7249" spans="1:12" ht="15" customHeight="1" x14ac:dyDescent="0.25">
      <c r="A7249" s="5">
        <v>34340</v>
      </c>
      <c r="B7249" s="6">
        <v>12.3125</v>
      </c>
      <c r="C7249" s="2">
        <v>10871000</v>
      </c>
      <c r="D7249" s="6">
        <v>-0.4375</v>
      </c>
      <c r="E7249" s="6">
        <v>-3.4313725490196001</v>
      </c>
      <c r="F7249" s="6">
        <v>-3.4313737941287301</v>
      </c>
      <c r="G7249" s="6">
        <v>13.496676000000001</v>
      </c>
      <c r="H7249" s="6">
        <v>31360.783216783198</v>
      </c>
      <c r="I7249" s="6">
        <v>12.6875</v>
      </c>
      <c r="J7249" s="6">
        <v>12.6875</v>
      </c>
      <c r="K7249" s="6">
        <v>12.125</v>
      </c>
      <c r="L7249" s="6">
        <v>28600.466200466199</v>
      </c>
    </row>
    <row r="7250" spans="1:12" ht="15" customHeight="1" x14ac:dyDescent="0.25">
      <c r="A7250" s="5">
        <v>34339</v>
      </c>
      <c r="B7250" s="6">
        <v>12.75</v>
      </c>
      <c r="C7250" s="2">
        <v>6289400</v>
      </c>
      <c r="D7250" s="6">
        <v>-0.125</v>
      </c>
      <c r="E7250" s="6">
        <v>-0.970873786407766</v>
      </c>
      <c r="F7250" s="6">
        <v>-0.97087664125607898</v>
      </c>
      <c r="G7250" s="6">
        <v>13.9762535</v>
      </c>
      <c r="H7250" s="6">
        <v>32478.679487179401</v>
      </c>
      <c r="I7250" s="6">
        <v>12.875</v>
      </c>
      <c r="J7250" s="6">
        <v>12.875</v>
      </c>
      <c r="K7250" s="6">
        <v>12.5</v>
      </c>
      <c r="L7250" s="6">
        <v>29620.279720279701</v>
      </c>
    </row>
    <row r="7251" spans="1:12" ht="15" customHeight="1" x14ac:dyDescent="0.25">
      <c r="A7251" s="5">
        <v>34338</v>
      </c>
      <c r="B7251" s="6">
        <v>12.875</v>
      </c>
      <c r="C7251" s="2">
        <v>4402600</v>
      </c>
      <c r="D7251" s="6">
        <v>0.125</v>
      </c>
      <c r="E7251" s="6">
        <v>0.98039215686274095</v>
      </c>
      <c r="F7251" s="6">
        <v>0.98039506796296905</v>
      </c>
      <c r="G7251" s="6">
        <v>14.113276000000001</v>
      </c>
      <c r="H7251" s="6">
        <v>32798.079254079203</v>
      </c>
      <c r="I7251" s="6">
        <v>12.75</v>
      </c>
      <c r="J7251" s="6">
        <v>12.9375</v>
      </c>
      <c r="K7251" s="6">
        <v>12.6875</v>
      </c>
      <c r="L7251" s="6">
        <v>29911.655011654999</v>
      </c>
    </row>
    <row r="7252" spans="1:12" ht="15" customHeight="1" x14ac:dyDescent="0.25">
      <c r="A7252" s="5">
        <v>34337</v>
      </c>
      <c r="B7252" s="6">
        <v>12.75</v>
      </c>
      <c r="C7252" s="2">
        <v>5326600</v>
      </c>
      <c r="D7252" s="6">
        <v>0.25</v>
      </c>
      <c r="E7252" s="6">
        <v>2</v>
      </c>
      <c r="F7252" s="6">
        <v>2.0000023353898602</v>
      </c>
      <c r="G7252" s="6">
        <v>13.9762535</v>
      </c>
      <c r="H7252" s="6">
        <v>32478.679487179401</v>
      </c>
      <c r="I7252" s="6">
        <v>12.6875</v>
      </c>
      <c r="J7252" s="6">
        <v>12.9375</v>
      </c>
      <c r="K7252" s="6">
        <v>12.6875</v>
      </c>
      <c r="L7252" s="6">
        <v>29620.279720279701</v>
      </c>
    </row>
    <row r="7253" spans="1:12" ht="15" customHeight="1" x14ac:dyDescent="0.25">
      <c r="A7253" s="5">
        <v>34334</v>
      </c>
      <c r="B7253" s="6">
        <v>12.5</v>
      </c>
      <c r="C7253" s="2">
        <v>5621000</v>
      </c>
      <c r="D7253" s="6">
        <v>-0.125</v>
      </c>
      <c r="E7253" s="6">
        <v>-0.99009900990099098</v>
      </c>
      <c r="F7253" s="6">
        <v>-0.99010194316064803</v>
      </c>
      <c r="G7253" s="6">
        <v>13.702209</v>
      </c>
      <c r="H7253" s="6">
        <v>31839.881118881101</v>
      </c>
      <c r="I7253" s="6">
        <v>12.6875</v>
      </c>
      <c r="J7253" s="6">
        <v>12.75</v>
      </c>
      <c r="K7253" s="6">
        <v>12.5</v>
      </c>
      <c r="L7253" s="6">
        <v>29037.529137529102</v>
      </c>
    </row>
    <row r="7254" spans="1:12" ht="15" customHeight="1" x14ac:dyDescent="0.25">
      <c r="A7254" s="5">
        <v>34333</v>
      </c>
      <c r="B7254" s="6">
        <v>12.625</v>
      </c>
      <c r="C7254" s="2">
        <v>3907000</v>
      </c>
      <c r="D7254" s="6">
        <v>-0.3125</v>
      </c>
      <c r="E7254" s="6">
        <v>-2.4154589371980602</v>
      </c>
      <c r="F7254" s="6">
        <v>-2.4154607596348598</v>
      </c>
      <c r="G7254" s="6">
        <v>13.8392315</v>
      </c>
      <c r="H7254" s="6">
        <v>32159.280885780801</v>
      </c>
      <c r="I7254" s="6">
        <v>12.8125</v>
      </c>
      <c r="J7254" s="6">
        <v>12.9375</v>
      </c>
      <c r="K7254" s="6">
        <v>12.625</v>
      </c>
      <c r="L7254" s="6">
        <v>29328.9044289044</v>
      </c>
    </row>
    <row r="7255" spans="1:12" ht="15" customHeight="1" x14ac:dyDescent="0.25">
      <c r="A7255" s="5">
        <v>34332</v>
      </c>
      <c r="B7255" s="6">
        <v>12.9375</v>
      </c>
      <c r="C7255" s="2">
        <v>5832000</v>
      </c>
      <c r="D7255" s="6">
        <v>-0.125</v>
      </c>
      <c r="E7255" s="6">
        <v>-0.95693779904306697</v>
      </c>
      <c r="F7255" s="6">
        <v>-0.95694058922985903</v>
      </c>
      <c r="G7255" s="6">
        <v>14.181787</v>
      </c>
      <c r="H7255" s="6">
        <v>32957.778554778502</v>
      </c>
      <c r="I7255" s="6">
        <v>12.9375</v>
      </c>
      <c r="J7255" s="6">
        <v>13.1875</v>
      </c>
      <c r="K7255" s="6">
        <v>12.875</v>
      </c>
      <c r="L7255" s="6">
        <v>30057.3426573426</v>
      </c>
    </row>
    <row r="7256" spans="1:12" ht="15" customHeight="1" x14ac:dyDescent="0.25">
      <c r="A7256" s="5">
        <v>34331</v>
      </c>
      <c r="B7256" s="6">
        <v>13.0625</v>
      </c>
      <c r="C7256" s="2">
        <v>4734600</v>
      </c>
      <c r="D7256" s="6">
        <v>0.1875</v>
      </c>
      <c r="E7256" s="6">
        <v>1.4563106796116401</v>
      </c>
      <c r="F7256" s="6">
        <v>1.4563131905023201</v>
      </c>
      <c r="G7256" s="6">
        <v>14.3188095</v>
      </c>
      <c r="H7256" s="6">
        <v>33277.178321678301</v>
      </c>
      <c r="I7256" s="6">
        <v>12.8125</v>
      </c>
      <c r="J7256" s="6">
        <v>13.0625</v>
      </c>
      <c r="K7256" s="6">
        <v>12.75</v>
      </c>
      <c r="L7256" s="6">
        <v>30348.717948717898</v>
      </c>
    </row>
    <row r="7257" spans="1:12" ht="15" customHeight="1" x14ac:dyDescent="0.25">
      <c r="A7257" s="5">
        <v>34330</v>
      </c>
      <c r="B7257" s="6">
        <v>12.875</v>
      </c>
      <c r="C7257" s="2">
        <v>4402000</v>
      </c>
      <c r="D7257" s="6">
        <v>-0.125</v>
      </c>
      <c r="E7257" s="6">
        <v>-0.96153846153845801</v>
      </c>
      <c r="F7257" s="6">
        <v>-0.96154126174969801</v>
      </c>
      <c r="G7257" s="6">
        <v>14.113276000000001</v>
      </c>
      <c r="H7257" s="6">
        <v>32798.079254079203</v>
      </c>
      <c r="I7257" s="6">
        <v>13.0625</v>
      </c>
      <c r="J7257" s="6">
        <v>13.125</v>
      </c>
      <c r="K7257" s="6">
        <v>12.75</v>
      </c>
      <c r="L7257" s="6">
        <v>29911.655011654999</v>
      </c>
    </row>
    <row r="7258" spans="1:12" ht="15" customHeight="1" x14ac:dyDescent="0.25">
      <c r="A7258" s="5">
        <v>34326</v>
      </c>
      <c r="B7258" s="6">
        <v>13</v>
      </c>
      <c r="C7258" s="2">
        <v>2658800</v>
      </c>
      <c r="D7258" s="6">
        <v>-0.1875</v>
      </c>
      <c r="E7258" s="6">
        <v>-1.4218009478672999</v>
      </c>
      <c r="F7258" s="6">
        <v>-1.42180332477577</v>
      </c>
      <c r="G7258" s="6">
        <v>14.2502985</v>
      </c>
      <c r="H7258" s="6">
        <v>33117.479020979001</v>
      </c>
      <c r="I7258" s="6">
        <v>13.125</v>
      </c>
      <c r="J7258" s="6">
        <v>13.1875</v>
      </c>
      <c r="K7258" s="6">
        <v>13</v>
      </c>
      <c r="L7258" s="6">
        <v>30203.0303030303</v>
      </c>
    </row>
    <row r="7259" spans="1:12" ht="15" customHeight="1" x14ac:dyDescent="0.25">
      <c r="A7259" s="5">
        <v>34325</v>
      </c>
      <c r="B7259" s="6">
        <v>13.1875</v>
      </c>
      <c r="C7259" s="2">
        <v>4730200</v>
      </c>
      <c r="D7259" s="6">
        <v>-0.125</v>
      </c>
      <c r="E7259" s="6">
        <v>-0.93896713615023697</v>
      </c>
      <c r="F7259" s="6">
        <v>-0.93896642836282995</v>
      </c>
      <c r="G7259" s="6">
        <v>14.455831999999999</v>
      </c>
      <c r="H7259" s="6">
        <v>33596.578088577997</v>
      </c>
      <c r="I7259" s="6">
        <v>13.25</v>
      </c>
      <c r="J7259" s="6">
        <v>13.25</v>
      </c>
      <c r="K7259" s="6">
        <v>13.0625</v>
      </c>
      <c r="L7259" s="6">
        <v>30640.0932400932</v>
      </c>
    </row>
    <row r="7260" spans="1:12" ht="15" customHeight="1" x14ac:dyDescent="0.25">
      <c r="A7260" s="5">
        <v>34324</v>
      </c>
      <c r="B7260" s="6">
        <v>13.3125</v>
      </c>
      <c r="C7260" s="2">
        <v>5028600</v>
      </c>
      <c r="D7260" s="6">
        <v>-0.125</v>
      </c>
      <c r="E7260" s="6">
        <v>-0.93023255813953198</v>
      </c>
      <c r="F7260" s="6">
        <v>-0.930231863458996</v>
      </c>
      <c r="G7260" s="6">
        <v>14.592854000000001</v>
      </c>
      <c r="H7260" s="6">
        <v>33915.976689976698</v>
      </c>
      <c r="I7260" s="6">
        <v>13.4375</v>
      </c>
      <c r="J7260" s="6">
        <v>13.5</v>
      </c>
      <c r="K7260" s="6">
        <v>13.25</v>
      </c>
      <c r="L7260" s="6">
        <v>30931.468531468501</v>
      </c>
    </row>
    <row r="7261" spans="1:12" ht="15" customHeight="1" x14ac:dyDescent="0.25">
      <c r="A7261" s="5">
        <v>34323</v>
      </c>
      <c r="B7261" s="6">
        <v>13.4375</v>
      </c>
      <c r="C7261" s="2">
        <v>3160600</v>
      </c>
      <c r="D7261" s="6">
        <v>-0.3125</v>
      </c>
      <c r="E7261" s="6">
        <v>-2.2727272727272698</v>
      </c>
      <c r="F7261" s="6">
        <v>-2.27272561406981</v>
      </c>
      <c r="G7261" s="6">
        <v>14.729876000000001</v>
      </c>
      <c r="H7261" s="6">
        <v>34235.375291375298</v>
      </c>
      <c r="I7261" s="6">
        <v>13.5</v>
      </c>
      <c r="J7261" s="6">
        <v>13.5</v>
      </c>
      <c r="K7261" s="6">
        <v>13.3125</v>
      </c>
      <c r="L7261" s="6">
        <v>31222.843822843799</v>
      </c>
    </row>
    <row r="7262" spans="1:12" ht="15" customHeight="1" x14ac:dyDescent="0.25">
      <c r="A7262" s="5">
        <v>34320</v>
      </c>
      <c r="B7262" s="6">
        <v>13.75</v>
      </c>
      <c r="C7262" s="2">
        <v>7226600</v>
      </c>
      <c r="D7262" s="6">
        <v>6.25E-2</v>
      </c>
      <c r="E7262" s="6">
        <v>0.45662100456620403</v>
      </c>
      <c r="F7262" s="6">
        <v>0.45662066979827998</v>
      </c>
      <c r="G7262" s="6">
        <v>15.072431</v>
      </c>
      <c r="H7262" s="6">
        <v>35033.871794871797</v>
      </c>
      <c r="I7262" s="6">
        <v>13.625</v>
      </c>
      <c r="J7262" s="6">
        <v>13.8125</v>
      </c>
      <c r="K7262" s="6">
        <v>13.5625</v>
      </c>
      <c r="L7262" s="6">
        <v>31951.282051282</v>
      </c>
    </row>
    <row r="7263" spans="1:12" ht="15" customHeight="1" x14ac:dyDescent="0.25">
      <c r="A7263" s="5">
        <v>34319</v>
      </c>
      <c r="B7263" s="6">
        <v>13.6875</v>
      </c>
      <c r="C7263" s="2">
        <v>4396600</v>
      </c>
      <c r="D7263" s="6">
        <v>0.125</v>
      </c>
      <c r="E7263" s="6">
        <v>0.92165898617511099</v>
      </c>
      <c r="F7263" s="6">
        <v>0.92165830424073503</v>
      </c>
      <c r="G7263" s="6">
        <v>15.003920000000001</v>
      </c>
      <c r="H7263" s="6">
        <v>34874.172494172497</v>
      </c>
      <c r="I7263" s="6">
        <v>13.6875</v>
      </c>
      <c r="J7263" s="6">
        <v>13.875</v>
      </c>
      <c r="K7263" s="6">
        <v>13.5625</v>
      </c>
      <c r="L7263" s="6">
        <v>31805.594405594398</v>
      </c>
    </row>
    <row r="7264" spans="1:12" ht="15" customHeight="1" x14ac:dyDescent="0.25">
      <c r="A7264" s="5">
        <v>34318</v>
      </c>
      <c r="B7264" s="6">
        <v>13.5625</v>
      </c>
      <c r="C7264" s="2">
        <v>6035000</v>
      </c>
      <c r="D7264" s="6">
        <v>0.1875</v>
      </c>
      <c r="E7264" s="6">
        <v>1.40186915887849</v>
      </c>
      <c r="F7264" s="6">
        <v>1.4018681070964301</v>
      </c>
      <c r="G7264" s="6">
        <v>14.866898000000001</v>
      </c>
      <c r="H7264" s="6">
        <v>34554.773892773897</v>
      </c>
      <c r="I7264" s="6">
        <v>13.375</v>
      </c>
      <c r="J7264" s="6">
        <v>13.6875</v>
      </c>
      <c r="K7264" s="6">
        <v>13.1875</v>
      </c>
      <c r="L7264" s="6">
        <v>31514.2191142191</v>
      </c>
    </row>
    <row r="7265" spans="1:12" ht="15" customHeight="1" x14ac:dyDescent="0.25">
      <c r="A7265" s="5">
        <v>34317</v>
      </c>
      <c r="B7265" s="6">
        <v>13.375</v>
      </c>
      <c r="C7265" s="2">
        <v>4605200</v>
      </c>
      <c r="D7265" s="6">
        <v>-0.1875</v>
      </c>
      <c r="E7265" s="6">
        <v>-1.3824884792626699</v>
      </c>
      <c r="F7265" s="6">
        <v>-1.38248745636111</v>
      </c>
      <c r="G7265" s="6">
        <v>14.661365</v>
      </c>
      <c r="H7265" s="6">
        <v>34075.675990675903</v>
      </c>
      <c r="I7265" s="6">
        <v>13.625</v>
      </c>
      <c r="J7265" s="6">
        <v>13.75</v>
      </c>
      <c r="K7265" s="6">
        <v>13.3125</v>
      </c>
      <c r="L7265" s="6">
        <v>31077.156177156099</v>
      </c>
    </row>
    <row r="7266" spans="1:12" ht="15" customHeight="1" x14ac:dyDescent="0.25">
      <c r="A7266" s="5">
        <v>34316</v>
      </c>
      <c r="B7266" s="6">
        <v>13.5625</v>
      </c>
      <c r="C7266" s="2">
        <v>2926800</v>
      </c>
      <c r="D7266" s="6">
        <v>-0.125</v>
      </c>
      <c r="E7266" s="6">
        <v>-0.91324200913242004</v>
      </c>
      <c r="F7266" s="6">
        <v>-0.91324133959658205</v>
      </c>
      <c r="G7266" s="6">
        <v>14.866898000000001</v>
      </c>
      <c r="H7266" s="6">
        <v>34554.773892773897</v>
      </c>
      <c r="I7266" s="6">
        <v>13.5625</v>
      </c>
      <c r="J7266" s="6">
        <v>13.625</v>
      </c>
      <c r="K7266" s="6">
        <v>13.4375</v>
      </c>
      <c r="L7266" s="6">
        <v>31514.2191142191</v>
      </c>
    </row>
    <row r="7267" spans="1:12" ht="15" customHeight="1" x14ac:dyDescent="0.25">
      <c r="A7267" s="5">
        <v>34313</v>
      </c>
      <c r="B7267" s="6">
        <v>13.6875</v>
      </c>
      <c r="C7267" s="2">
        <v>2304800</v>
      </c>
      <c r="D7267" s="6">
        <v>-0.1875</v>
      </c>
      <c r="E7267" s="6">
        <v>-1.35135135135134</v>
      </c>
      <c r="F7267" s="6">
        <v>-1.3513503740075301</v>
      </c>
      <c r="G7267" s="6">
        <v>15.003920000000001</v>
      </c>
      <c r="H7267" s="6">
        <v>34874.172494172497</v>
      </c>
      <c r="I7267" s="6">
        <v>13.875</v>
      </c>
      <c r="J7267" s="6">
        <v>13.875</v>
      </c>
      <c r="K7267" s="6">
        <v>13.5625</v>
      </c>
      <c r="L7267" s="6">
        <v>31805.594405594398</v>
      </c>
    </row>
    <row r="7268" spans="1:12" ht="15" customHeight="1" x14ac:dyDescent="0.25">
      <c r="A7268" s="5">
        <v>34312</v>
      </c>
      <c r="B7268" s="6">
        <v>13.875</v>
      </c>
      <c r="C7268" s="2">
        <v>2761200</v>
      </c>
      <c r="D7268" s="6">
        <v>0.125</v>
      </c>
      <c r="E7268" s="6">
        <v>0.90909090909090295</v>
      </c>
      <c r="F7268" s="6">
        <v>0.90909024562792995</v>
      </c>
      <c r="G7268" s="6">
        <v>15.209453</v>
      </c>
      <c r="H7268" s="6">
        <v>35353.270396270302</v>
      </c>
      <c r="I7268" s="6">
        <v>13.75</v>
      </c>
      <c r="J7268" s="6">
        <v>14</v>
      </c>
      <c r="K7268" s="6">
        <v>13.6875</v>
      </c>
      <c r="L7268" s="6">
        <v>32242.657342657301</v>
      </c>
    </row>
    <row r="7269" spans="1:12" ht="15" customHeight="1" x14ac:dyDescent="0.25">
      <c r="A7269" s="5">
        <v>34311</v>
      </c>
      <c r="B7269" s="6">
        <v>13.75</v>
      </c>
      <c r="C7269" s="2">
        <v>2734400</v>
      </c>
      <c r="D7269" s="6">
        <v>-6.25E-2</v>
      </c>
      <c r="E7269" s="6">
        <v>-0.45248868778280299</v>
      </c>
      <c r="F7269" s="6">
        <v>-0.45248835904662099</v>
      </c>
      <c r="G7269" s="6">
        <v>15.072431</v>
      </c>
      <c r="H7269" s="6">
        <v>35033.871794871797</v>
      </c>
      <c r="I7269" s="6">
        <v>13.75</v>
      </c>
      <c r="J7269" s="6">
        <v>13.9375</v>
      </c>
      <c r="K7269" s="6">
        <v>13.625</v>
      </c>
      <c r="L7269" s="6">
        <v>31951.282051282</v>
      </c>
    </row>
    <row r="7270" spans="1:12" ht="15" customHeight="1" x14ac:dyDescent="0.25">
      <c r="A7270" s="5">
        <v>34310</v>
      </c>
      <c r="B7270" s="6">
        <v>13.8125</v>
      </c>
      <c r="C7270" s="2">
        <v>3337800</v>
      </c>
      <c r="D7270" s="6">
        <v>-0.1875</v>
      </c>
      <c r="E7270" s="6">
        <v>-1.3392857142857</v>
      </c>
      <c r="F7270" s="6">
        <v>-1.33928475431653</v>
      </c>
      <c r="G7270" s="6">
        <v>15.140942000000001</v>
      </c>
      <c r="H7270" s="6">
        <v>35193.571095571097</v>
      </c>
      <c r="I7270" s="6">
        <v>14.0625</v>
      </c>
      <c r="J7270" s="6">
        <v>14.0625</v>
      </c>
      <c r="K7270" s="6">
        <v>13.6875</v>
      </c>
      <c r="L7270" s="6">
        <v>32096.969696969602</v>
      </c>
    </row>
    <row r="7271" spans="1:12" ht="15" customHeight="1" x14ac:dyDescent="0.25">
      <c r="A7271" s="5">
        <v>34309</v>
      </c>
      <c r="B7271" s="6">
        <v>14</v>
      </c>
      <c r="C7271" s="2">
        <v>3463000</v>
      </c>
      <c r="D7271" s="6">
        <v>6.25E-2</v>
      </c>
      <c r="E7271" s="6">
        <v>0.44843049327354301</v>
      </c>
      <c r="F7271" s="6">
        <v>0.44843017040752098</v>
      </c>
      <c r="G7271" s="6">
        <v>15.346475</v>
      </c>
      <c r="H7271" s="6">
        <v>35672.668997668901</v>
      </c>
      <c r="I7271" s="6">
        <v>14</v>
      </c>
      <c r="J7271" s="6">
        <v>14.25</v>
      </c>
      <c r="K7271" s="6">
        <v>13.9375</v>
      </c>
      <c r="L7271" s="6">
        <v>32534.032634032599</v>
      </c>
    </row>
    <row r="7272" spans="1:12" ht="15" customHeight="1" x14ac:dyDescent="0.25">
      <c r="A7272" s="5">
        <v>34306</v>
      </c>
      <c r="B7272" s="6">
        <v>13.9375</v>
      </c>
      <c r="C7272" s="2">
        <v>3701600</v>
      </c>
      <c r="D7272" s="6"/>
      <c r="E7272" s="6"/>
      <c r="F7272" s="6"/>
      <c r="G7272" s="6">
        <v>15.277964000000001</v>
      </c>
      <c r="H7272" s="6">
        <v>35512.969696969703</v>
      </c>
      <c r="I7272" s="6">
        <v>13.9375</v>
      </c>
      <c r="J7272" s="6">
        <v>14.0625</v>
      </c>
      <c r="K7272" s="6">
        <v>13.75</v>
      </c>
      <c r="L7272" s="6">
        <v>32388.344988344899</v>
      </c>
    </row>
    <row r="7273" spans="1:12" ht="15" customHeight="1" x14ac:dyDescent="0.25">
      <c r="A7273" s="5">
        <v>34305</v>
      </c>
      <c r="B7273" s="6">
        <v>13.9375</v>
      </c>
      <c r="C7273" s="2">
        <v>5301400</v>
      </c>
      <c r="D7273" s="6">
        <v>-0.3125</v>
      </c>
      <c r="E7273" s="6">
        <v>-2.1929824561403399</v>
      </c>
      <c r="F7273" s="6">
        <v>-2.1929809118378101</v>
      </c>
      <c r="G7273" s="6">
        <v>15.277964000000001</v>
      </c>
      <c r="H7273" s="6">
        <v>35512.969696969703</v>
      </c>
      <c r="I7273" s="6">
        <v>14</v>
      </c>
      <c r="J7273" s="6">
        <v>14.125</v>
      </c>
      <c r="K7273" s="6">
        <v>13.8125</v>
      </c>
      <c r="L7273" s="6">
        <v>32388.344988344899</v>
      </c>
    </row>
    <row r="7274" spans="1:12" ht="15" customHeight="1" x14ac:dyDescent="0.25">
      <c r="A7274" s="5">
        <v>34304</v>
      </c>
      <c r="B7274" s="6">
        <v>14.25</v>
      </c>
      <c r="C7274" s="2">
        <v>6475200</v>
      </c>
      <c r="D7274" s="6">
        <v>-6.25E-2</v>
      </c>
      <c r="E7274" s="6">
        <v>-0.43668122270742399</v>
      </c>
      <c r="F7274" s="6">
        <v>-0.436680916538501</v>
      </c>
      <c r="G7274" s="6">
        <v>15.620519</v>
      </c>
      <c r="H7274" s="6">
        <v>36311.466200466202</v>
      </c>
      <c r="I7274" s="6">
        <v>14.3125</v>
      </c>
      <c r="J7274" s="6">
        <v>14.4375</v>
      </c>
      <c r="K7274" s="6">
        <v>14</v>
      </c>
      <c r="L7274" s="6">
        <v>33116.783216783202</v>
      </c>
    </row>
    <row r="7275" spans="1:12" ht="15" customHeight="1" x14ac:dyDescent="0.25">
      <c r="A7275" s="5">
        <v>34303</v>
      </c>
      <c r="B7275" s="6">
        <v>14.3125</v>
      </c>
      <c r="C7275" s="2">
        <v>7077000</v>
      </c>
      <c r="D7275" s="6">
        <v>-0.4375</v>
      </c>
      <c r="E7275" s="6">
        <v>-2.9661016949152499</v>
      </c>
      <c r="F7275" s="6">
        <v>-2.9661056783614099</v>
      </c>
      <c r="G7275" s="6">
        <v>15.689030000000001</v>
      </c>
      <c r="H7275" s="6">
        <v>36471.165501165502</v>
      </c>
      <c r="I7275" s="6">
        <v>14.625</v>
      </c>
      <c r="J7275" s="6">
        <v>14.625</v>
      </c>
      <c r="K7275" s="6">
        <v>14.25</v>
      </c>
      <c r="L7275" s="6">
        <v>33262.4708624708</v>
      </c>
    </row>
    <row r="7276" spans="1:12" ht="15" customHeight="1" x14ac:dyDescent="0.25">
      <c r="A7276" s="5">
        <v>34302</v>
      </c>
      <c r="B7276" s="6">
        <v>14.75</v>
      </c>
      <c r="C7276" s="2">
        <v>6705800</v>
      </c>
      <c r="D7276" s="6">
        <v>-0.1875</v>
      </c>
      <c r="E7276" s="6">
        <v>-1.2552301255230101</v>
      </c>
      <c r="F7276" s="6">
        <v>-1.25522317507973</v>
      </c>
      <c r="G7276" s="6">
        <v>16.168607999999999</v>
      </c>
      <c r="H7276" s="6">
        <v>37589.062937062903</v>
      </c>
      <c r="I7276" s="6">
        <v>14.9375</v>
      </c>
      <c r="J7276" s="6">
        <v>15.25</v>
      </c>
      <c r="K7276" s="6">
        <v>14.75</v>
      </c>
      <c r="L7276" s="6">
        <v>34282.284382284299</v>
      </c>
    </row>
    <row r="7277" spans="1:12" ht="15" customHeight="1" x14ac:dyDescent="0.25">
      <c r="A7277" s="5">
        <v>34299</v>
      </c>
      <c r="B7277" s="6">
        <v>14.9375</v>
      </c>
      <c r="C7277" s="2">
        <v>1646400</v>
      </c>
      <c r="D7277" s="6">
        <v>0.1875</v>
      </c>
      <c r="E7277" s="6">
        <v>1.2711864406779601</v>
      </c>
      <c r="F7277" s="6">
        <v>1.38135402698911</v>
      </c>
      <c r="G7277" s="6">
        <v>16.374140000000001</v>
      </c>
      <c r="H7277" s="6">
        <v>38068.1585081585</v>
      </c>
      <c r="I7277" s="6">
        <v>14.875</v>
      </c>
      <c r="J7277" s="6">
        <v>15</v>
      </c>
      <c r="K7277" s="6">
        <v>14.75</v>
      </c>
      <c r="L7277" s="6">
        <v>34719.347319347296</v>
      </c>
    </row>
    <row r="7278" spans="1:12" ht="15" customHeight="1" x14ac:dyDescent="0.25">
      <c r="A7278" s="5">
        <v>34297</v>
      </c>
      <c r="B7278" s="6">
        <v>14.75</v>
      </c>
      <c r="C7278" s="2">
        <v>2740200</v>
      </c>
      <c r="D7278" s="6">
        <v>0.1875</v>
      </c>
      <c r="E7278" s="6">
        <v>1.28755364806867</v>
      </c>
      <c r="F7278" s="6">
        <v>1.2875613189389901</v>
      </c>
      <c r="G7278" s="6">
        <v>16.151036999999999</v>
      </c>
      <c r="H7278" s="6">
        <v>37548.1048951048</v>
      </c>
      <c r="I7278" s="6">
        <v>14.625</v>
      </c>
      <c r="J7278" s="6">
        <v>14.8125</v>
      </c>
      <c r="K7278" s="6">
        <v>14.5625</v>
      </c>
      <c r="L7278" s="6">
        <v>34282.284382284299</v>
      </c>
    </row>
    <row r="7279" spans="1:12" ht="15" customHeight="1" x14ac:dyDescent="0.25">
      <c r="A7279" s="5">
        <v>34296</v>
      </c>
      <c r="B7279" s="6">
        <v>14.5625</v>
      </c>
      <c r="C7279" s="2">
        <v>4753400</v>
      </c>
      <c r="D7279" s="6">
        <v>-0.25</v>
      </c>
      <c r="E7279" s="6">
        <v>-1.6877637130801699</v>
      </c>
      <c r="F7279" s="6">
        <v>-1.6877675372066601</v>
      </c>
      <c r="G7279" s="6">
        <v>15.945726000000001</v>
      </c>
      <c r="H7279" s="6">
        <v>37069.524475524398</v>
      </c>
      <c r="I7279" s="6">
        <v>14.75</v>
      </c>
      <c r="J7279" s="6">
        <v>14.8125</v>
      </c>
      <c r="K7279" s="6">
        <v>14.5</v>
      </c>
      <c r="L7279" s="6">
        <v>33845.221445221403</v>
      </c>
    </row>
    <row r="7280" spans="1:12" ht="15" customHeight="1" x14ac:dyDescent="0.25">
      <c r="A7280" s="5">
        <v>34295</v>
      </c>
      <c r="B7280" s="6">
        <v>14.8125</v>
      </c>
      <c r="C7280" s="2">
        <v>5988200</v>
      </c>
      <c r="D7280" s="6">
        <v>-6.25E-2</v>
      </c>
      <c r="E7280" s="6">
        <v>-0.42016806722688899</v>
      </c>
      <c r="F7280" s="6">
        <v>-0.42017054367318102</v>
      </c>
      <c r="G7280" s="6">
        <v>16.219473000000001</v>
      </c>
      <c r="H7280" s="6">
        <v>37707.6293706293</v>
      </c>
      <c r="I7280" s="6">
        <v>14.6875</v>
      </c>
      <c r="J7280" s="6">
        <v>14.8125</v>
      </c>
      <c r="K7280" s="6">
        <v>14.5</v>
      </c>
      <c r="L7280" s="6">
        <v>34427.972027971999</v>
      </c>
    </row>
    <row r="7281" spans="1:12" ht="15" customHeight="1" x14ac:dyDescent="0.25">
      <c r="A7281" s="5">
        <v>34292</v>
      </c>
      <c r="B7281" s="6">
        <v>14.875</v>
      </c>
      <c r="C7281" s="2">
        <v>6010000</v>
      </c>
      <c r="D7281" s="6">
        <v>-6.25E-2</v>
      </c>
      <c r="E7281" s="6">
        <v>-0.418410041840999</v>
      </c>
      <c r="F7281" s="6">
        <v>-0.418406409353278</v>
      </c>
      <c r="G7281" s="6">
        <v>16.28791</v>
      </c>
      <c r="H7281" s="6">
        <v>37867.156177156103</v>
      </c>
      <c r="I7281" s="6">
        <v>14.875</v>
      </c>
      <c r="J7281" s="6">
        <v>14.875</v>
      </c>
      <c r="K7281" s="6">
        <v>14.6875</v>
      </c>
      <c r="L7281" s="6">
        <v>34573.659673659597</v>
      </c>
    </row>
    <row r="7282" spans="1:12" ht="15" customHeight="1" x14ac:dyDescent="0.25">
      <c r="A7282" s="5">
        <v>34291</v>
      </c>
      <c r="B7282" s="6">
        <v>14.9375</v>
      </c>
      <c r="C7282" s="2">
        <v>7847600</v>
      </c>
      <c r="D7282" s="6"/>
      <c r="E7282" s="6"/>
      <c r="F7282" s="6"/>
      <c r="G7282" s="6">
        <v>16.356345999999998</v>
      </c>
      <c r="H7282" s="6">
        <v>38026.680652680603</v>
      </c>
      <c r="I7282" s="6">
        <v>14.875</v>
      </c>
      <c r="J7282" s="6">
        <v>15</v>
      </c>
      <c r="K7282" s="6">
        <v>14.75</v>
      </c>
      <c r="L7282" s="6">
        <v>34719.347319347296</v>
      </c>
    </row>
    <row r="7283" spans="1:12" ht="15" customHeight="1" x14ac:dyDescent="0.25">
      <c r="A7283" s="5">
        <v>34290</v>
      </c>
      <c r="B7283" s="6">
        <v>14.9375</v>
      </c>
      <c r="C7283" s="2">
        <v>5635600</v>
      </c>
      <c r="D7283" s="6">
        <v>-6.25E-2</v>
      </c>
      <c r="E7283" s="6">
        <v>-0.41666666666666502</v>
      </c>
      <c r="F7283" s="6">
        <v>-0.41667519037085199</v>
      </c>
      <c r="G7283" s="6">
        <v>16.356345999999998</v>
      </c>
      <c r="H7283" s="6">
        <v>38026.680652680603</v>
      </c>
      <c r="I7283" s="6">
        <v>14.9375</v>
      </c>
      <c r="J7283" s="6">
        <v>15</v>
      </c>
      <c r="K7283" s="6">
        <v>14.6875</v>
      </c>
      <c r="L7283" s="6">
        <v>34719.347319347296</v>
      </c>
    </row>
    <row r="7284" spans="1:12" ht="15" customHeight="1" x14ac:dyDescent="0.25">
      <c r="A7284" s="5">
        <v>34289</v>
      </c>
      <c r="B7284" s="6">
        <v>15</v>
      </c>
      <c r="C7284" s="2">
        <v>6147600</v>
      </c>
      <c r="D7284" s="6">
        <v>0.375</v>
      </c>
      <c r="E7284" s="6">
        <v>2.5641025641025501</v>
      </c>
      <c r="F7284" s="6">
        <v>2.56410512593725</v>
      </c>
      <c r="G7284" s="6">
        <v>16.424783999999999</v>
      </c>
      <c r="H7284" s="6">
        <v>38186.209790209701</v>
      </c>
      <c r="I7284" s="6">
        <v>14.6875</v>
      </c>
      <c r="J7284" s="6">
        <v>15.125</v>
      </c>
      <c r="K7284" s="6">
        <v>14.625</v>
      </c>
      <c r="L7284" s="6">
        <v>34865.034965034902</v>
      </c>
    </row>
    <row r="7285" spans="1:12" ht="15" customHeight="1" x14ac:dyDescent="0.25">
      <c r="A7285" s="5">
        <v>34288</v>
      </c>
      <c r="B7285" s="6">
        <v>14.625</v>
      </c>
      <c r="C7285" s="2">
        <v>4266000</v>
      </c>
      <c r="D7285" s="6"/>
      <c r="E7285" s="6"/>
      <c r="F7285" s="6"/>
      <c r="G7285" s="6">
        <v>16.014164000000001</v>
      </c>
      <c r="H7285" s="6">
        <v>37229.053613053598</v>
      </c>
      <c r="I7285" s="6">
        <v>14.6875</v>
      </c>
      <c r="J7285" s="6">
        <v>14.8125</v>
      </c>
      <c r="K7285" s="6">
        <v>14.625</v>
      </c>
      <c r="L7285" s="6">
        <v>33990.909090909001</v>
      </c>
    </row>
    <row r="7286" spans="1:12" ht="15" customHeight="1" x14ac:dyDescent="0.25">
      <c r="A7286" s="5">
        <v>34285</v>
      </c>
      <c r="B7286" s="6">
        <v>14.625</v>
      </c>
      <c r="C7286" s="2">
        <v>4755200</v>
      </c>
      <c r="D7286" s="6">
        <v>0.125</v>
      </c>
      <c r="E7286" s="6">
        <v>0.862068965517237</v>
      </c>
      <c r="F7286" s="6">
        <v>0.86207406931535502</v>
      </c>
      <c r="G7286" s="6">
        <v>16.014164000000001</v>
      </c>
      <c r="H7286" s="6">
        <v>37229.053613053598</v>
      </c>
      <c r="I7286" s="6">
        <v>14.5</v>
      </c>
      <c r="J7286" s="6">
        <v>14.75</v>
      </c>
      <c r="K7286" s="6">
        <v>14.375</v>
      </c>
      <c r="L7286" s="6">
        <v>33990.909090909001</v>
      </c>
    </row>
    <row r="7287" spans="1:12" ht="15" customHeight="1" x14ac:dyDescent="0.25">
      <c r="A7287" s="5">
        <v>34284</v>
      </c>
      <c r="B7287" s="6">
        <v>14.5</v>
      </c>
      <c r="C7287" s="2">
        <v>5256400</v>
      </c>
      <c r="D7287" s="6">
        <v>-0.125</v>
      </c>
      <c r="E7287" s="6">
        <v>-0.854700854700851</v>
      </c>
      <c r="F7287" s="6">
        <v>-0.85470587162714795</v>
      </c>
      <c r="G7287" s="6">
        <v>15.87729</v>
      </c>
      <c r="H7287" s="6">
        <v>36910</v>
      </c>
      <c r="I7287" s="6">
        <v>14.625</v>
      </c>
      <c r="J7287" s="6">
        <v>14.8125</v>
      </c>
      <c r="K7287" s="6">
        <v>14.5</v>
      </c>
      <c r="L7287" s="6">
        <v>33699.533799533798</v>
      </c>
    </row>
    <row r="7288" spans="1:12" ht="15" customHeight="1" x14ac:dyDescent="0.25">
      <c r="A7288" s="5">
        <v>34283</v>
      </c>
      <c r="B7288" s="6">
        <v>14.625</v>
      </c>
      <c r="C7288" s="2">
        <v>7666400</v>
      </c>
      <c r="D7288" s="6">
        <v>0.3125</v>
      </c>
      <c r="E7288" s="6">
        <v>2.1834061135371101</v>
      </c>
      <c r="F7288" s="6">
        <v>2.18340616926475</v>
      </c>
      <c r="G7288" s="6">
        <v>16.014164000000001</v>
      </c>
      <c r="H7288" s="6">
        <v>37229.053613053598</v>
      </c>
      <c r="I7288" s="6">
        <v>14.625</v>
      </c>
      <c r="J7288" s="6">
        <v>14.75</v>
      </c>
      <c r="K7288" s="6">
        <v>14.375</v>
      </c>
      <c r="L7288" s="6">
        <v>33990.909090909001</v>
      </c>
    </row>
    <row r="7289" spans="1:12" ht="15" customHeight="1" x14ac:dyDescent="0.25">
      <c r="A7289" s="5">
        <v>34282</v>
      </c>
      <c r="B7289" s="6">
        <v>14.3125</v>
      </c>
      <c r="C7289" s="2">
        <v>11985800</v>
      </c>
      <c r="D7289" s="6">
        <v>0.1875</v>
      </c>
      <c r="E7289" s="6">
        <v>1.3274336283185699</v>
      </c>
      <c r="F7289" s="6">
        <v>1.3274349729169399</v>
      </c>
      <c r="G7289" s="6">
        <v>15.671981000000001</v>
      </c>
      <c r="H7289" s="6">
        <v>36431.424242424197</v>
      </c>
      <c r="I7289" s="6">
        <v>14.25</v>
      </c>
      <c r="J7289" s="6">
        <v>14.5625</v>
      </c>
      <c r="K7289" s="6">
        <v>14.1875</v>
      </c>
      <c r="L7289" s="6">
        <v>33262.4708624708</v>
      </c>
    </row>
    <row r="7290" spans="1:12" ht="15" customHeight="1" x14ac:dyDescent="0.25">
      <c r="A7290" s="5">
        <v>34281</v>
      </c>
      <c r="B7290" s="6">
        <v>14.125</v>
      </c>
      <c r="C7290" s="2">
        <v>5632800</v>
      </c>
      <c r="D7290" s="6">
        <v>0.5</v>
      </c>
      <c r="E7290" s="6">
        <v>3.6697247706421998</v>
      </c>
      <c r="F7290" s="6">
        <v>3.66972630797755</v>
      </c>
      <c r="G7290" s="6">
        <v>15.466671</v>
      </c>
      <c r="H7290" s="6">
        <v>35952.846153846098</v>
      </c>
      <c r="I7290" s="6">
        <v>13.75</v>
      </c>
      <c r="J7290" s="6">
        <v>14.1875</v>
      </c>
      <c r="K7290" s="6">
        <v>13.625</v>
      </c>
      <c r="L7290" s="6">
        <v>32825.407925407897</v>
      </c>
    </row>
    <row r="7291" spans="1:12" ht="15" customHeight="1" x14ac:dyDescent="0.25">
      <c r="A7291" s="5">
        <v>34278</v>
      </c>
      <c r="B7291" s="6">
        <v>13.625</v>
      </c>
      <c r="C7291" s="2">
        <v>5022200</v>
      </c>
      <c r="D7291" s="6">
        <v>-0.25</v>
      </c>
      <c r="E7291" s="6">
        <v>-1.8018018018018001</v>
      </c>
      <c r="F7291" s="6">
        <v>-1.8018025430192799</v>
      </c>
      <c r="G7291" s="6">
        <v>14.919178</v>
      </c>
      <c r="H7291" s="6">
        <v>34676.638694638699</v>
      </c>
      <c r="I7291" s="6">
        <v>13.8125</v>
      </c>
      <c r="J7291" s="6">
        <v>14</v>
      </c>
      <c r="K7291" s="6">
        <v>13.625</v>
      </c>
      <c r="L7291" s="6">
        <v>31659.906759906698</v>
      </c>
    </row>
    <row r="7292" spans="1:12" ht="15" customHeight="1" x14ac:dyDescent="0.25">
      <c r="A7292" s="5">
        <v>34277</v>
      </c>
      <c r="B7292" s="6">
        <v>13.875</v>
      </c>
      <c r="C7292" s="2">
        <v>6000400</v>
      </c>
      <c r="D7292" s="6">
        <v>6.25E-2</v>
      </c>
      <c r="E7292" s="6">
        <v>0.45248868778280299</v>
      </c>
      <c r="F7292" s="6">
        <v>0.45248804455397801</v>
      </c>
      <c r="G7292" s="6">
        <v>15.1929245</v>
      </c>
      <c r="H7292" s="6">
        <v>35314.742424242402</v>
      </c>
      <c r="I7292" s="6">
        <v>13.75</v>
      </c>
      <c r="J7292" s="6">
        <v>14.125</v>
      </c>
      <c r="K7292" s="6">
        <v>13.6875</v>
      </c>
      <c r="L7292" s="6">
        <v>32242.657342657301</v>
      </c>
    </row>
    <row r="7293" spans="1:12" ht="15" customHeight="1" x14ac:dyDescent="0.25">
      <c r="A7293" s="5">
        <v>34276</v>
      </c>
      <c r="B7293" s="6">
        <v>13.8125</v>
      </c>
      <c r="C7293" s="2">
        <v>8777600</v>
      </c>
      <c r="D7293" s="6">
        <v>0.3125</v>
      </c>
      <c r="E7293" s="6">
        <v>2.31481481481481</v>
      </c>
      <c r="F7293" s="6">
        <v>2.3148149087709902</v>
      </c>
      <c r="G7293" s="6">
        <v>15.124487999999999</v>
      </c>
      <c r="H7293" s="6">
        <v>35155.216783216703</v>
      </c>
      <c r="I7293" s="6">
        <v>13.5625</v>
      </c>
      <c r="J7293" s="6">
        <v>13.9375</v>
      </c>
      <c r="K7293" s="6">
        <v>13.5</v>
      </c>
      <c r="L7293" s="6">
        <v>32096.969696969602</v>
      </c>
    </row>
    <row r="7294" spans="1:12" ht="15" customHeight="1" x14ac:dyDescent="0.25">
      <c r="A7294" s="5">
        <v>34275</v>
      </c>
      <c r="B7294" s="6">
        <v>13.5</v>
      </c>
      <c r="C7294" s="2">
        <v>6050200</v>
      </c>
      <c r="D7294" s="6">
        <v>0.4375</v>
      </c>
      <c r="E7294" s="6">
        <v>3.3492822966507201</v>
      </c>
      <c r="F7294" s="6">
        <v>3.3492882176132199</v>
      </c>
      <c r="G7294" s="6">
        <v>14.782304999999999</v>
      </c>
      <c r="H7294" s="6">
        <v>34357.587412587403</v>
      </c>
      <c r="I7294" s="6">
        <v>13.0625</v>
      </c>
      <c r="J7294" s="6">
        <v>13.625</v>
      </c>
      <c r="K7294" s="6">
        <v>13.0625</v>
      </c>
      <c r="L7294" s="6">
        <v>31368.531468531401</v>
      </c>
    </row>
    <row r="7295" spans="1:12" ht="15" customHeight="1" x14ac:dyDescent="0.25">
      <c r="A7295" s="5">
        <v>34274</v>
      </c>
      <c r="B7295" s="6">
        <v>13.0625</v>
      </c>
      <c r="C7295" s="2">
        <v>2679200</v>
      </c>
      <c r="D7295" s="6">
        <v>-0.125</v>
      </c>
      <c r="E7295" s="6">
        <v>-0.94786729857819696</v>
      </c>
      <c r="F7295" s="6">
        <v>-0.947872878082334</v>
      </c>
      <c r="G7295" s="6">
        <v>14.303248</v>
      </c>
      <c r="H7295" s="6">
        <v>33240.904428904403</v>
      </c>
      <c r="I7295" s="6">
        <v>13.0625</v>
      </c>
      <c r="J7295" s="6">
        <v>13.1875</v>
      </c>
      <c r="K7295" s="6">
        <v>13</v>
      </c>
      <c r="L7295" s="6">
        <v>30348.717948717898</v>
      </c>
    </row>
    <row r="7296" spans="1:12" ht="15" customHeight="1" x14ac:dyDescent="0.25">
      <c r="A7296" s="5">
        <v>34271</v>
      </c>
      <c r="B7296" s="6">
        <v>13.1875</v>
      </c>
      <c r="C7296" s="2">
        <v>3706200</v>
      </c>
      <c r="D7296" s="6">
        <v>6.25E-2</v>
      </c>
      <c r="E7296" s="6">
        <v>0.476190476190474</v>
      </c>
      <c r="F7296" s="6">
        <v>0.47619329257495502</v>
      </c>
      <c r="G7296" s="6">
        <v>14.440122000000001</v>
      </c>
      <c r="H7296" s="6">
        <v>33559.958041958002</v>
      </c>
      <c r="I7296" s="6">
        <v>13.0625</v>
      </c>
      <c r="J7296" s="6">
        <v>13.25</v>
      </c>
      <c r="K7296" s="6">
        <v>12.9375</v>
      </c>
      <c r="L7296" s="6">
        <v>30640.0932400932</v>
      </c>
    </row>
    <row r="7297" spans="1:12" ht="15" customHeight="1" x14ac:dyDescent="0.25">
      <c r="A7297" s="5">
        <v>34270</v>
      </c>
      <c r="B7297" s="6">
        <v>13.125</v>
      </c>
      <c r="C7297" s="2">
        <v>4940800</v>
      </c>
      <c r="D7297" s="6">
        <v>0.1875</v>
      </c>
      <c r="E7297" s="6">
        <v>1.4492753623188399</v>
      </c>
      <c r="F7297" s="6">
        <v>1.44927689687728</v>
      </c>
      <c r="G7297" s="6">
        <v>14.371684999999999</v>
      </c>
      <c r="H7297" s="6">
        <v>33400.431235431199</v>
      </c>
      <c r="I7297" s="6">
        <v>13</v>
      </c>
      <c r="J7297" s="6">
        <v>13.25</v>
      </c>
      <c r="K7297" s="6">
        <v>12.9375</v>
      </c>
      <c r="L7297" s="6">
        <v>30494.4055944055</v>
      </c>
    </row>
    <row r="7298" spans="1:12" ht="15" customHeight="1" x14ac:dyDescent="0.25">
      <c r="A7298" s="5">
        <v>34269</v>
      </c>
      <c r="B7298" s="6">
        <v>12.9375</v>
      </c>
      <c r="C7298" s="2">
        <v>3290000</v>
      </c>
      <c r="D7298" s="6">
        <v>-0.125</v>
      </c>
      <c r="E7298" s="6">
        <v>-0.95693779904306697</v>
      </c>
      <c r="F7298" s="6">
        <v>-0.95693649442419804</v>
      </c>
      <c r="G7298" s="6">
        <v>14.166375</v>
      </c>
      <c r="H7298" s="6">
        <v>32921.8531468531</v>
      </c>
      <c r="I7298" s="6">
        <v>13.0625</v>
      </c>
      <c r="J7298" s="6">
        <v>13.125</v>
      </c>
      <c r="K7298" s="6">
        <v>12.875</v>
      </c>
      <c r="L7298" s="6">
        <v>30057.3426573426</v>
      </c>
    </row>
    <row r="7299" spans="1:12" ht="15" customHeight="1" x14ac:dyDescent="0.25">
      <c r="A7299" s="5">
        <v>34268</v>
      </c>
      <c r="B7299" s="6">
        <v>13.0625</v>
      </c>
      <c r="C7299" s="2">
        <v>4231600</v>
      </c>
      <c r="D7299" s="6">
        <v>-0.25</v>
      </c>
      <c r="E7299" s="6">
        <v>-1.8779342723004699</v>
      </c>
      <c r="F7299" s="6">
        <v>-1.8779384914380399</v>
      </c>
      <c r="G7299" s="6">
        <v>14.303248</v>
      </c>
      <c r="H7299" s="6">
        <v>33240.904428904403</v>
      </c>
      <c r="I7299" s="6">
        <v>13.1875</v>
      </c>
      <c r="J7299" s="6">
        <v>13.3125</v>
      </c>
      <c r="K7299" s="6">
        <v>13</v>
      </c>
      <c r="L7299" s="6">
        <v>30348.717948717898</v>
      </c>
    </row>
    <row r="7300" spans="1:12" ht="15" customHeight="1" x14ac:dyDescent="0.25">
      <c r="A7300" s="5">
        <v>34267</v>
      </c>
      <c r="B7300" s="6">
        <v>13.3125</v>
      </c>
      <c r="C7300" s="2">
        <v>4349200</v>
      </c>
      <c r="D7300" s="6">
        <v>0.1875</v>
      </c>
      <c r="E7300" s="6">
        <v>1.4285714285714199</v>
      </c>
      <c r="F7300" s="6">
        <v>1.4285729195985</v>
      </c>
      <c r="G7300" s="6">
        <v>14.576995</v>
      </c>
      <c r="H7300" s="6">
        <v>33879.009324009297</v>
      </c>
      <c r="I7300" s="6">
        <v>13.25</v>
      </c>
      <c r="J7300" s="6">
        <v>13.5</v>
      </c>
      <c r="K7300" s="6">
        <v>13.1875</v>
      </c>
      <c r="L7300" s="6">
        <v>30931.468531468501</v>
      </c>
    </row>
    <row r="7301" spans="1:12" ht="15" customHeight="1" x14ac:dyDescent="0.25">
      <c r="A7301" s="5">
        <v>34264</v>
      </c>
      <c r="B7301" s="6">
        <v>13.125</v>
      </c>
      <c r="C7301" s="2">
        <v>5432600</v>
      </c>
      <c r="D7301" s="6">
        <v>-0.375</v>
      </c>
      <c r="E7301" s="6">
        <v>-2.7777777777777701</v>
      </c>
      <c r="F7301" s="6">
        <v>-2.7777805964631299</v>
      </c>
      <c r="G7301" s="6">
        <v>14.371684999999999</v>
      </c>
      <c r="H7301" s="6">
        <v>33400.431235431199</v>
      </c>
      <c r="I7301" s="6">
        <v>13.5</v>
      </c>
      <c r="J7301" s="6">
        <v>13.5625</v>
      </c>
      <c r="K7301" s="6">
        <v>13.125</v>
      </c>
      <c r="L7301" s="6">
        <v>30494.4055944055</v>
      </c>
    </row>
    <row r="7302" spans="1:12" ht="15" customHeight="1" x14ac:dyDescent="0.25">
      <c r="A7302" s="5">
        <v>34263</v>
      </c>
      <c r="B7302" s="6">
        <v>13.5</v>
      </c>
      <c r="C7302" s="2">
        <v>5002600</v>
      </c>
      <c r="D7302" s="6">
        <v>-0.1875</v>
      </c>
      <c r="E7302" s="6">
        <v>-1.3698630136986301</v>
      </c>
      <c r="F7302" s="6">
        <v>-1.36986438469363</v>
      </c>
      <c r="G7302" s="6">
        <v>14.782304999999999</v>
      </c>
      <c r="H7302" s="6">
        <v>34357.587412587403</v>
      </c>
      <c r="I7302" s="6">
        <v>13.5625</v>
      </c>
      <c r="J7302" s="6">
        <v>13.625</v>
      </c>
      <c r="K7302" s="6">
        <v>13.375</v>
      </c>
      <c r="L7302" s="6">
        <v>31368.531468531401</v>
      </c>
    </row>
    <row r="7303" spans="1:12" ht="15" customHeight="1" x14ac:dyDescent="0.25">
      <c r="A7303" s="5">
        <v>34262</v>
      </c>
      <c r="B7303" s="6">
        <v>13.6875</v>
      </c>
      <c r="C7303" s="2">
        <v>6681600</v>
      </c>
      <c r="D7303" s="6">
        <v>0.25</v>
      </c>
      <c r="E7303" s="6">
        <v>1.86046511627906</v>
      </c>
      <c r="F7303" s="6">
        <v>1.8604693205076901</v>
      </c>
      <c r="G7303" s="6">
        <v>14.987615</v>
      </c>
      <c r="H7303" s="6">
        <v>34836.165501165502</v>
      </c>
      <c r="I7303" s="6">
        <v>13.5625</v>
      </c>
      <c r="J7303" s="6">
        <v>13.75</v>
      </c>
      <c r="K7303" s="6">
        <v>13.5</v>
      </c>
      <c r="L7303" s="6">
        <v>31805.594405594398</v>
      </c>
    </row>
    <row r="7304" spans="1:12" ht="15" customHeight="1" x14ac:dyDescent="0.25">
      <c r="A7304" s="5">
        <v>34261</v>
      </c>
      <c r="B7304" s="6">
        <v>13.4375</v>
      </c>
      <c r="C7304" s="2">
        <v>4259000</v>
      </c>
      <c r="D7304" s="6">
        <v>6.25E-2</v>
      </c>
      <c r="E7304" s="6">
        <v>0.46728971962617299</v>
      </c>
      <c r="F7304" s="6">
        <v>0.467289065535547</v>
      </c>
      <c r="G7304" s="6">
        <v>14.713868</v>
      </c>
      <c r="H7304" s="6">
        <v>34198.060606060601</v>
      </c>
      <c r="I7304" s="6">
        <v>13.3125</v>
      </c>
      <c r="J7304" s="6">
        <v>13.5625</v>
      </c>
      <c r="K7304" s="6">
        <v>13.3125</v>
      </c>
      <c r="L7304" s="6">
        <v>31222.843822843799</v>
      </c>
    </row>
    <row r="7305" spans="1:12" ht="15" customHeight="1" x14ac:dyDescent="0.25">
      <c r="A7305" s="5">
        <v>34260</v>
      </c>
      <c r="B7305" s="6">
        <v>13.375</v>
      </c>
      <c r="C7305" s="2">
        <v>4350800</v>
      </c>
      <c r="D7305" s="6">
        <v>-6.25E-2</v>
      </c>
      <c r="E7305" s="6">
        <v>-0.46511627906976599</v>
      </c>
      <c r="F7305" s="6">
        <v>-0.465115631049561</v>
      </c>
      <c r="G7305" s="6">
        <v>14.645431500000001</v>
      </c>
      <c r="H7305" s="6">
        <v>34038.534965034902</v>
      </c>
      <c r="I7305" s="6">
        <v>13.5</v>
      </c>
      <c r="J7305" s="6">
        <v>13.5</v>
      </c>
      <c r="K7305" s="6">
        <v>13.3125</v>
      </c>
      <c r="L7305" s="6">
        <v>31077.156177156099</v>
      </c>
    </row>
    <row r="7306" spans="1:12" ht="15" customHeight="1" x14ac:dyDescent="0.25">
      <c r="A7306" s="5">
        <v>34257</v>
      </c>
      <c r="B7306" s="6">
        <v>13.4375</v>
      </c>
      <c r="C7306" s="2">
        <v>8929400</v>
      </c>
      <c r="D7306" s="6">
        <v>0.3125</v>
      </c>
      <c r="E7306" s="6">
        <v>2.3809523809523698</v>
      </c>
      <c r="F7306" s="6">
        <v>2.38095254662205</v>
      </c>
      <c r="G7306" s="6">
        <v>14.713868</v>
      </c>
      <c r="H7306" s="6">
        <v>34198.060606060601</v>
      </c>
      <c r="I7306" s="6">
        <v>13.3125</v>
      </c>
      <c r="J7306" s="6">
        <v>13.6875</v>
      </c>
      <c r="K7306" s="6">
        <v>13.1875</v>
      </c>
      <c r="L7306" s="6">
        <v>31222.843822843799</v>
      </c>
    </row>
    <row r="7307" spans="1:12" ht="15" customHeight="1" x14ac:dyDescent="0.25">
      <c r="A7307" s="5">
        <v>34256</v>
      </c>
      <c r="B7307" s="6">
        <v>13.125</v>
      </c>
      <c r="C7307" s="2">
        <v>5495600</v>
      </c>
      <c r="D7307" s="6">
        <v>0.375</v>
      </c>
      <c r="E7307" s="6">
        <v>2.94117647058822</v>
      </c>
      <c r="F7307" s="6">
        <v>2.9411796306370599</v>
      </c>
      <c r="G7307" s="6">
        <v>14.371684999999999</v>
      </c>
      <c r="H7307" s="6">
        <v>33400.431235431199</v>
      </c>
      <c r="I7307" s="6">
        <v>12.875</v>
      </c>
      <c r="J7307" s="6">
        <v>13.1875</v>
      </c>
      <c r="K7307" s="6">
        <v>12.75</v>
      </c>
      <c r="L7307" s="6">
        <v>30494.4055944055</v>
      </c>
    </row>
    <row r="7308" spans="1:12" ht="15" customHeight="1" x14ac:dyDescent="0.25">
      <c r="A7308" s="5">
        <v>34255</v>
      </c>
      <c r="B7308" s="6">
        <v>12.75</v>
      </c>
      <c r="C7308" s="2">
        <v>4675200</v>
      </c>
      <c r="D7308" s="6">
        <v>-0.125</v>
      </c>
      <c r="E7308" s="6">
        <v>-0.970873786407766</v>
      </c>
      <c r="F7308" s="6">
        <v>-0.97087950231591302</v>
      </c>
      <c r="G7308" s="6">
        <v>13.961065</v>
      </c>
      <c r="H7308" s="6">
        <v>32443.275058275001</v>
      </c>
      <c r="I7308" s="6">
        <v>12.75</v>
      </c>
      <c r="J7308" s="6">
        <v>13</v>
      </c>
      <c r="K7308" s="6">
        <v>12.6875</v>
      </c>
      <c r="L7308" s="6">
        <v>29620.279720279701</v>
      </c>
    </row>
    <row r="7309" spans="1:12" ht="15" customHeight="1" x14ac:dyDescent="0.25">
      <c r="A7309" s="5">
        <v>34254</v>
      </c>
      <c r="B7309" s="6">
        <v>12.875</v>
      </c>
      <c r="C7309" s="2">
        <v>5553000</v>
      </c>
      <c r="D7309" s="6">
        <v>-0.375</v>
      </c>
      <c r="E7309" s="6">
        <v>-2.8301886792452802</v>
      </c>
      <c r="F7309" s="6">
        <v>-2.8301847778393898</v>
      </c>
      <c r="G7309" s="6">
        <v>14.097939</v>
      </c>
      <c r="H7309" s="6">
        <v>32762.3286713286</v>
      </c>
      <c r="I7309" s="6">
        <v>13.25</v>
      </c>
      <c r="J7309" s="6">
        <v>13.375</v>
      </c>
      <c r="K7309" s="6">
        <v>12.75</v>
      </c>
      <c r="L7309" s="6">
        <v>29911.655011654999</v>
      </c>
    </row>
    <row r="7310" spans="1:12" ht="15" customHeight="1" x14ac:dyDescent="0.25">
      <c r="A7310" s="5">
        <v>34253</v>
      </c>
      <c r="B7310" s="6">
        <v>13.25</v>
      </c>
      <c r="C7310" s="2">
        <v>1629000</v>
      </c>
      <c r="D7310" s="6">
        <v>-6.25E-2</v>
      </c>
      <c r="E7310" s="6">
        <v>-0.46948356807511299</v>
      </c>
      <c r="F7310" s="6">
        <v>-0.469486337890623</v>
      </c>
      <c r="G7310" s="6">
        <v>14.508558000000001</v>
      </c>
      <c r="H7310" s="6">
        <v>33719.482517482502</v>
      </c>
      <c r="I7310" s="6">
        <v>13.3125</v>
      </c>
      <c r="J7310" s="6">
        <v>13.375</v>
      </c>
      <c r="K7310" s="6">
        <v>13.1875</v>
      </c>
      <c r="L7310" s="6">
        <v>30785.780885780801</v>
      </c>
    </row>
    <row r="7311" spans="1:12" ht="15" customHeight="1" x14ac:dyDescent="0.25">
      <c r="A7311" s="5">
        <v>34250</v>
      </c>
      <c r="B7311" s="6">
        <v>13.3125</v>
      </c>
      <c r="C7311" s="2">
        <v>4833000</v>
      </c>
      <c r="D7311" s="6">
        <v>-6.25E-2</v>
      </c>
      <c r="E7311" s="6">
        <v>-0.467289719626162</v>
      </c>
      <c r="F7311" s="6">
        <v>-0.46728906553555799</v>
      </c>
      <c r="G7311" s="6">
        <v>14.576995</v>
      </c>
      <c r="H7311" s="6">
        <v>33879.009324009297</v>
      </c>
      <c r="I7311" s="6">
        <v>13.4375</v>
      </c>
      <c r="J7311" s="6">
        <v>13.5</v>
      </c>
      <c r="K7311" s="6">
        <v>13.1875</v>
      </c>
      <c r="L7311" s="6">
        <v>30931.468531468501</v>
      </c>
    </row>
    <row r="7312" spans="1:12" ht="15" customHeight="1" x14ac:dyDescent="0.25">
      <c r="A7312" s="5">
        <v>34249</v>
      </c>
      <c r="B7312" s="6">
        <v>13.375</v>
      </c>
      <c r="C7312" s="2">
        <v>7025000</v>
      </c>
      <c r="D7312" s="6">
        <v>0.125</v>
      </c>
      <c r="E7312" s="6">
        <v>0.94339622641510501</v>
      </c>
      <c r="F7312" s="6">
        <v>0.943398372188331</v>
      </c>
      <c r="G7312" s="6">
        <v>14.645431500000001</v>
      </c>
      <c r="H7312" s="6">
        <v>34038.534965034902</v>
      </c>
      <c r="I7312" s="6">
        <v>13.375</v>
      </c>
      <c r="J7312" s="6">
        <v>13.5</v>
      </c>
      <c r="K7312" s="6">
        <v>13.125</v>
      </c>
      <c r="L7312" s="6">
        <v>31077.156177156099</v>
      </c>
    </row>
    <row r="7313" spans="1:12" ht="15" customHeight="1" x14ac:dyDescent="0.25">
      <c r="A7313" s="5">
        <v>34248</v>
      </c>
      <c r="B7313" s="6">
        <v>13.25</v>
      </c>
      <c r="C7313" s="2">
        <v>7991800</v>
      </c>
      <c r="D7313" s="6">
        <v>0.25</v>
      </c>
      <c r="E7313" s="6">
        <v>1.92307692307691</v>
      </c>
      <c r="F7313" s="6">
        <v>1.9230742211418099</v>
      </c>
      <c r="G7313" s="6">
        <v>14.508558000000001</v>
      </c>
      <c r="H7313" s="6">
        <v>33719.482517482502</v>
      </c>
      <c r="I7313" s="6">
        <v>13.1875</v>
      </c>
      <c r="J7313" s="6">
        <v>13.3125</v>
      </c>
      <c r="K7313" s="6">
        <v>13.0625</v>
      </c>
      <c r="L7313" s="6">
        <v>30785.780885780801</v>
      </c>
    </row>
    <row r="7314" spans="1:12" ht="15" customHeight="1" x14ac:dyDescent="0.25">
      <c r="A7314" s="5">
        <v>34247</v>
      </c>
      <c r="B7314" s="6">
        <v>13</v>
      </c>
      <c r="C7314" s="2">
        <v>11959200</v>
      </c>
      <c r="D7314" s="6">
        <v>0.625</v>
      </c>
      <c r="E7314" s="6">
        <v>5.0505050505050599</v>
      </c>
      <c r="F7314" s="6">
        <v>5.05050534868003</v>
      </c>
      <c r="G7314" s="6">
        <v>14.234812</v>
      </c>
      <c r="H7314" s="6">
        <v>33081.379953379903</v>
      </c>
      <c r="I7314" s="6">
        <v>12.4375</v>
      </c>
      <c r="J7314" s="6">
        <v>13.125</v>
      </c>
      <c r="K7314" s="6">
        <v>12.375</v>
      </c>
      <c r="L7314" s="6">
        <v>30203.0303030303</v>
      </c>
    </row>
    <row r="7315" spans="1:12" ht="15" customHeight="1" x14ac:dyDescent="0.25">
      <c r="A7315" s="5">
        <v>34246</v>
      </c>
      <c r="B7315" s="6">
        <v>12.375</v>
      </c>
      <c r="C7315" s="2">
        <v>3529400</v>
      </c>
      <c r="D7315" s="6"/>
      <c r="E7315" s="6"/>
      <c r="F7315" s="6"/>
      <c r="G7315" s="6">
        <v>13.550446000000001</v>
      </c>
      <c r="H7315" s="6">
        <v>31486.121212121201</v>
      </c>
      <c r="I7315" s="6">
        <v>12.1875</v>
      </c>
      <c r="J7315" s="6">
        <v>12.375</v>
      </c>
      <c r="K7315" s="6">
        <v>12.1875</v>
      </c>
      <c r="L7315" s="6">
        <v>28746.1538461538</v>
      </c>
    </row>
    <row r="7316" spans="1:12" ht="15" customHeight="1" x14ac:dyDescent="0.25">
      <c r="A7316" s="5">
        <v>34243</v>
      </c>
      <c r="B7316" s="6">
        <v>12.375</v>
      </c>
      <c r="C7316" s="2">
        <v>3064000</v>
      </c>
      <c r="D7316" s="6">
        <v>6.25E-2</v>
      </c>
      <c r="E7316" s="6">
        <v>0.50761421319795996</v>
      </c>
      <c r="F7316" s="6">
        <v>0.50761722529633002</v>
      </c>
      <c r="G7316" s="6">
        <v>13.550446000000001</v>
      </c>
      <c r="H7316" s="6">
        <v>31486.121212121201</v>
      </c>
      <c r="I7316" s="6">
        <v>12.25</v>
      </c>
      <c r="J7316" s="6">
        <v>12.375</v>
      </c>
      <c r="K7316" s="6">
        <v>12.0625</v>
      </c>
      <c r="L7316" s="6">
        <v>28746.1538461538</v>
      </c>
    </row>
    <row r="7317" spans="1:12" ht="15" customHeight="1" x14ac:dyDescent="0.25">
      <c r="A7317" s="5">
        <v>34242</v>
      </c>
      <c r="B7317" s="6">
        <v>12.3125</v>
      </c>
      <c r="C7317" s="2">
        <v>4360800</v>
      </c>
      <c r="D7317" s="6">
        <v>0.25</v>
      </c>
      <c r="E7317" s="6">
        <v>2.0725388601036299</v>
      </c>
      <c r="F7317" s="6">
        <v>2.0725359572261599</v>
      </c>
      <c r="G7317" s="6">
        <v>13.482009</v>
      </c>
      <c r="H7317" s="6">
        <v>31326.594405594398</v>
      </c>
      <c r="I7317" s="6">
        <v>12.0625</v>
      </c>
      <c r="J7317" s="6">
        <v>12.4375</v>
      </c>
      <c r="K7317" s="6">
        <v>12</v>
      </c>
      <c r="L7317" s="6">
        <v>28600.466200466199</v>
      </c>
    </row>
    <row r="7318" spans="1:12" ht="15" customHeight="1" x14ac:dyDescent="0.25">
      <c r="A7318" s="5">
        <v>34241</v>
      </c>
      <c r="B7318" s="6">
        <v>12.0625</v>
      </c>
      <c r="C7318" s="2">
        <v>4081200</v>
      </c>
      <c r="D7318" s="6">
        <v>-0.1875</v>
      </c>
      <c r="E7318" s="6">
        <v>-1.53061224489795</v>
      </c>
      <c r="F7318" s="6">
        <v>-1.5306064633641101</v>
      </c>
      <c r="G7318" s="6">
        <v>13.208263000000001</v>
      </c>
      <c r="H7318" s="6">
        <v>30688.491841491799</v>
      </c>
      <c r="I7318" s="6">
        <v>12.25</v>
      </c>
      <c r="J7318" s="6">
        <v>12.375</v>
      </c>
      <c r="K7318" s="6">
        <v>12.0625</v>
      </c>
      <c r="L7318" s="6">
        <v>28017.715617715599</v>
      </c>
    </row>
    <row r="7319" spans="1:12" ht="15" customHeight="1" x14ac:dyDescent="0.25">
      <c r="A7319" s="5">
        <v>34240</v>
      </c>
      <c r="B7319" s="6">
        <v>12.25</v>
      </c>
      <c r="C7319" s="2">
        <v>2509000</v>
      </c>
      <c r="D7319" s="6">
        <v>-0.25</v>
      </c>
      <c r="E7319" s="6">
        <v>-2</v>
      </c>
      <c r="F7319" s="6">
        <v>-2.0000045297402602</v>
      </c>
      <c r="G7319" s="6">
        <v>13.413572</v>
      </c>
      <c r="H7319" s="6">
        <v>31167.067599067599</v>
      </c>
      <c r="I7319" s="6">
        <v>12.5</v>
      </c>
      <c r="J7319" s="6">
        <v>12.5625</v>
      </c>
      <c r="K7319" s="6">
        <v>12.25</v>
      </c>
      <c r="L7319" s="6">
        <v>28454.778554778499</v>
      </c>
    </row>
    <row r="7320" spans="1:12" ht="15" customHeight="1" x14ac:dyDescent="0.25">
      <c r="A7320" s="5">
        <v>34239</v>
      </c>
      <c r="B7320" s="6">
        <v>12.5</v>
      </c>
      <c r="C7320" s="2">
        <v>2913400</v>
      </c>
      <c r="D7320" s="6">
        <v>0.1875</v>
      </c>
      <c r="E7320" s="6">
        <v>1.5228426395939001</v>
      </c>
      <c r="F7320" s="6">
        <v>1.5228442585967601</v>
      </c>
      <c r="G7320" s="6">
        <v>13.687319</v>
      </c>
      <c r="H7320" s="6">
        <v>31805.172494172399</v>
      </c>
      <c r="I7320" s="6">
        <v>12.4375</v>
      </c>
      <c r="J7320" s="6">
        <v>12.625</v>
      </c>
      <c r="K7320" s="6">
        <v>12.4375</v>
      </c>
      <c r="L7320" s="6">
        <v>29037.529137529102</v>
      </c>
    </row>
    <row r="7321" spans="1:12" ht="15" customHeight="1" x14ac:dyDescent="0.25">
      <c r="A7321" s="5">
        <v>34236</v>
      </c>
      <c r="B7321" s="6">
        <v>12.3125</v>
      </c>
      <c r="C7321" s="2">
        <v>4070800</v>
      </c>
      <c r="D7321" s="6">
        <v>-0.1875</v>
      </c>
      <c r="E7321" s="6">
        <v>-1.5</v>
      </c>
      <c r="F7321" s="6">
        <v>-1.50000157079703</v>
      </c>
      <c r="G7321" s="6">
        <v>13.482009</v>
      </c>
      <c r="H7321" s="6">
        <v>31326.594405594398</v>
      </c>
      <c r="I7321" s="6">
        <v>12.5</v>
      </c>
      <c r="J7321" s="6">
        <v>12.625</v>
      </c>
      <c r="K7321" s="6">
        <v>12.3125</v>
      </c>
      <c r="L7321" s="6">
        <v>28600.466200466199</v>
      </c>
    </row>
    <row r="7322" spans="1:12" ht="15" customHeight="1" x14ac:dyDescent="0.25">
      <c r="A7322" s="5">
        <v>34235</v>
      </c>
      <c r="B7322" s="6">
        <v>12.5</v>
      </c>
      <c r="C7322" s="2">
        <v>8105400</v>
      </c>
      <c r="D7322" s="6">
        <v>0.375</v>
      </c>
      <c r="E7322" s="6">
        <v>3.0927835051546202</v>
      </c>
      <c r="F7322" s="6">
        <v>3.09277907913865</v>
      </c>
      <c r="G7322" s="6">
        <v>13.687319</v>
      </c>
      <c r="H7322" s="6">
        <v>31805.172494172399</v>
      </c>
      <c r="I7322" s="6">
        <v>12.25</v>
      </c>
      <c r="J7322" s="6">
        <v>12.625</v>
      </c>
      <c r="K7322" s="6">
        <v>12.125</v>
      </c>
      <c r="L7322" s="6">
        <v>29037.529137529102</v>
      </c>
    </row>
    <row r="7323" spans="1:12" ht="15" customHeight="1" x14ac:dyDescent="0.25">
      <c r="A7323" s="5">
        <v>34234</v>
      </c>
      <c r="B7323" s="6">
        <v>12.125</v>
      </c>
      <c r="C7323" s="2">
        <v>9499400</v>
      </c>
      <c r="D7323" s="6">
        <v>0.375</v>
      </c>
      <c r="E7323" s="6">
        <v>3.1914893617021201</v>
      </c>
      <c r="F7323" s="6">
        <v>3.1914926690957901</v>
      </c>
      <c r="G7323" s="6">
        <v>13.2767</v>
      </c>
      <c r="H7323" s="6">
        <v>30848.018648018598</v>
      </c>
      <c r="I7323" s="6">
        <v>11.9375</v>
      </c>
      <c r="J7323" s="6">
        <v>12.25</v>
      </c>
      <c r="K7323" s="6">
        <v>11.8125</v>
      </c>
      <c r="L7323" s="6">
        <v>28163.403263403201</v>
      </c>
    </row>
    <row r="7324" spans="1:12" ht="15" customHeight="1" x14ac:dyDescent="0.25">
      <c r="A7324" s="5">
        <v>34233</v>
      </c>
      <c r="B7324" s="6">
        <v>11.75</v>
      </c>
      <c r="C7324" s="2">
        <v>8028800</v>
      </c>
      <c r="D7324" s="6">
        <v>-0.125</v>
      </c>
      <c r="E7324" s="6">
        <v>-1.0526315789473699</v>
      </c>
      <c r="F7324" s="6">
        <v>-1.0526377313955</v>
      </c>
      <c r="G7324" s="6">
        <v>12.86608</v>
      </c>
      <c r="H7324" s="6">
        <v>29890.862470862401</v>
      </c>
      <c r="I7324" s="6">
        <v>11.75</v>
      </c>
      <c r="J7324" s="6">
        <v>11.8125</v>
      </c>
      <c r="K7324" s="6">
        <v>11.5</v>
      </c>
      <c r="L7324" s="6">
        <v>27289.2773892773</v>
      </c>
    </row>
    <row r="7325" spans="1:12" ht="15" customHeight="1" x14ac:dyDescent="0.25">
      <c r="A7325" s="5">
        <v>34232</v>
      </c>
      <c r="B7325" s="6">
        <v>11.875</v>
      </c>
      <c r="C7325" s="2">
        <v>5285400</v>
      </c>
      <c r="D7325" s="6">
        <v>-6.25E-2</v>
      </c>
      <c r="E7325" s="6">
        <v>-0.52356020942407799</v>
      </c>
      <c r="F7325" s="6">
        <v>-0.523555643278939</v>
      </c>
      <c r="G7325" s="6">
        <v>13.002954000000001</v>
      </c>
      <c r="H7325" s="6">
        <v>30209.916083915999</v>
      </c>
      <c r="I7325" s="6">
        <v>12</v>
      </c>
      <c r="J7325" s="6">
        <v>12.0625</v>
      </c>
      <c r="K7325" s="6">
        <v>11.75</v>
      </c>
      <c r="L7325" s="6">
        <v>27580.652680652602</v>
      </c>
    </row>
    <row r="7326" spans="1:12" ht="15" customHeight="1" x14ac:dyDescent="0.25">
      <c r="A7326" s="5">
        <v>34229</v>
      </c>
      <c r="B7326" s="6">
        <v>11.9375</v>
      </c>
      <c r="C7326" s="2">
        <v>14434000</v>
      </c>
      <c r="D7326" s="6">
        <v>-6.25E-2</v>
      </c>
      <c r="E7326" s="6">
        <v>-0.52083333333333703</v>
      </c>
      <c r="F7326" s="6">
        <v>-0.52083638544100297</v>
      </c>
      <c r="G7326" s="6">
        <v>13.071389999999999</v>
      </c>
      <c r="H7326" s="6">
        <v>30369.4405594405</v>
      </c>
      <c r="I7326" s="6">
        <v>11.8125</v>
      </c>
      <c r="J7326" s="6">
        <v>12.1875</v>
      </c>
      <c r="K7326" s="6">
        <v>11.8125</v>
      </c>
      <c r="L7326" s="6">
        <v>27726.340326340302</v>
      </c>
    </row>
    <row r="7327" spans="1:12" ht="15" customHeight="1" x14ac:dyDescent="0.25">
      <c r="A7327" s="5">
        <v>34228</v>
      </c>
      <c r="B7327" s="6">
        <v>12</v>
      </c>
      <c r="C7327" s="2">
        <v>4417600</v>
      </c>
      <c r="D7327" s="6">
        <v>-6.25E-2</v>
      </c>
      <c r="E7327" s="6">
        <v>-0.51813471502590802</v>
      </c>
      <c r="F7327" s="6">
        <v>-0.51813020379742802</v>
      </c>
      <c r="G7327" s="6">
        <v>13.139827</v>
      </c>
      <c r="H7327" s="6">
        <v>30528.967365967299</v>
      </c>
      <c r="I7327" s="6">
        <v>12</v>
      </c>
      <c r="J7327" s="6">
        <v>12.125</v>
      </c>
      <c r="K7327" s="6">
        <v>11.875</v>
      </c>
      <c r="L7327" s="6">
        <v>27872.0279720279</v>
      </c>
    </row>
    <row r="7328" spans="1:12" ht="15" customHeight="1" x14ac:dyDescent="0.25">
      <c r="A7328" s="5">
        <v>34227</v>
      </c>
      <c r="B7328" s="6">
        <v>12.0625</v>
      </c>
      <c r="C7328" s="2">
        <v>4856000</v>
      </c>
      <c r="D7328" s="6"/>
      <c r="E7328" s="6"/>
      <c r="F7328" s="6"/>
      <c r="G7328" s="6">
        <v>13.208263000000001</v>
      </c>
      <c r="H7328" s="6">
        <v>30688.491841491799</v>
      </c>
      <c r="I7328" s="6">
        <v>11.9375</v>
      </c>
      <c r="J7328" s="6">
        <v>12.125</v>
      </c>
      <c r="K7328" s="6">
        <v>11.875</v>
      </c>
      <c r="L7328" s="6">
        <v>28017.715617715599</v>
      </c>
    </row>
    <row r="7329" spans="1:12" ht="15" customHeight="1" x14ac:dyDescent="0.25">
      <c r="A7329" s="5">
        <v>34226</v>
      </c>
      <c r="B7329" s="6">
        <v>12.0625</v>
      </c>
      <c r="C7329" s="2">
        <v>4180399.9999999902</v>
      </c>
      <c r="D7329" s="6">
        <v>-0.125</v>
      </c>
      <c r="E7329" s="6">
        <v>-1.02564102564102</v>
      </c>
      <c r="F7329" s="6">
        <v>-1.02564702033406</v>
      </c>
      <c r="G7329" s="6">
        <v>13.208263000000001</v>
      </c>
      <c r="H7329" s="6">
        <v>30688.491841491799</v>
      </c>
      <c r="I7329" s="6">
        <v>12.25</v>
      </c>
      <c r="J7329" s="6">
        <v>12.25</v>
      </c>
      <c r="K7329" s="6">
        <v>11.9375</v>
      </c>
      <c r="L7329" s="6">
        <v>28017.715617715599</v>
      </c>
    </row>
    <row r="7330" spans="1:12" ht="15" customHeight="1" x14ac:dyDescent="0.25">
      <c r="A7330" s="5">
        <v>34225</v>
      </c>
      <c r="B7330" s="6">
        <v>12.1875</v>
      </c>
      <c r="C7330" s="2">
        <v>4211600</v>
      </c>
      <c r="D7330" s="6">
        <v>-6.25E-2</v>
      </c>
      <c r="E7330" s="6">
        <v>-0.51020408163264797</v>
      </c>
      <c r="F7330" s="6">
        <v>-0.51019221427372996</v>
      </c>
      <c r="G7330" s="6">
        <v>13.345136999999999</v>
      </c>
      <c r="H7330" s="6">
        <v>31007.545454545401</v>
      </c>
      <c r="I7330" s="6">
        <v>12.25</v>
      </c>
      <c r="J7330" s="6">
        <v>12.375</v>
      </c>
      <c r="K7330" s="6">
        <v>12.1875</v>
      </c>
      <c r="L7330" s="6">
        <v>28309.090909090901</v>
      </c>
    </row>
    <row r="7331" spans="1:12" ht="15" customHeight="1" x14ac:dyDescent="0.25">
      <c r="A7331" s="5">
        <v>34222</v>
      </c>
      <c r="B7331" s="6">
        <v>12.25</v>
      </c>
      <c r="C7331" s="2">
        <v>5110200</v>
      </c>
      <c r="D7331" s="6">
        <v>0.125</v>
      </c>
      <c r="E7331" s="6">
        <v>1.0309278350515401</v>
      </c>
      <c r="F7331" s="6">
        <v>1.0309188277207499</v>
      </c>
      <c r="G7331" s="6">
        <v>13.413572</v>
      </c>
      <c r="H7331" s="6">
        <v>31167.067599067599</v>
      </c>
      <c r="I7331" s="6">
        <v>12.125</v>
      </c>
      <c r="J7331" s="6">
        <v>12.4375</v>
      </c>
      <c r="K7331" s="6">
        <v>12.0625</v>
      </c>
      <c r="L7331" s="6">
        <v>28454.778554778499</v>
      </c>
    </row>
    <row r="7332" spans="1:12" ht="15" customHeight="1" x14ac:dyDescent="0.25">
      <c r="A7332" s="5">
        <v>34221</v>
      </c>
      <c r="B7332" s="6">
        <v>12.125</v>
      </c>
      <c r="C7332" s="2">
        <v>3369200</v>
      </c>
      <c r="D7332" s="6">
        <v>6.25E-2</v>
      </c>
      <c r="E7332" s="6">
        <v>0.51813471502590802</v>
      </c>
      <c r="F7332" s="6">
        <v>0.51813777481566303</v>
      </c>
      <c r="G7332" s="6">
        <v>13.2767</v>
      </c>
      <c r="H7332" s="6">
        <v>30848.018648018598</v>
      </c>
      <c r="I7332" s="6">
        <v>11.9375</v>
      </c>
      <c r="J7332" s="6">
        <v>12.25</v>
      </c>
      <c r="K7332" s="6">
        <v>11.875</v>
      </c>
      <c r="L7332" s="6">
        <v>28163.403263403201</v>
      </c>
    </row>
    <row r="7333" spans="1:12" ht="15" customHeight="1" x14ac:dyDescent="0.25">
      <c r="A7333" s="5">
        <v>34220</v>
      </c>
      <c r="B7333" s="6">
        <v>12.0625</v>
      </c>
      <c r="C7333" s="2">
        <v>11674800</v>
      </c>
      <c r="D7333" s="6">
        <v>-6.25E-2</v>
      </c>
      <c r="E7333" s="6">
        <v>-0.51546391752577103</v>
      </c>
      <c r="F7333" s="6">
        <v>-0.51546694585250497</v>
      </c>
      <c r="G7333" s="6">
        <v>13.208263000000001</v>
      </c>
      <c r="H7333" s="6">
        <v>30688.491841491799</v>
      </c>
      <c r="I7333" s="6">
        <v>12.125</v>
      </c>
      <c r="J7333" s="6">
        <v>12.125</v>
      </c>
      <c r="K7333" s="6">
        <v>11.8125</v>
      </c>
      <c r="L7333" s="6">
        <v>28017.715617715599</v>
      </c>
    </row>
    <row r="7334" spans="1:12" ht="15" customHeight="1" x14ac:dyDescent="0.25">
      <c r="A7334" s="5">
        <v>34219</v>
      </c>
      <c r="B7334" s="6">
        <v>12.125</v>
      </c>
      <c r="C7334" s="2">
        <v>5093200</v>
      </c>
      <c r="D7334" s="6">
        <v>-0.125</v>
      </c>
      <c r="E7334" s="6">
        <v>-1.0204081632652999</v>
      </c>
      <c r="F7334" s="6">
        <v>-1.0203993388189201</v>
      </c>
      <c r="G7334" s="6">
        <v>13.2767</v>
      </c>
      <c r="H7334" s="6">
        <v>30848.018648018598</v>
      </c>
      <c r="I7334" s="6">
        <v>12.25</v>
      </c>
      <c r="J7334" s="6">
        <v>12.3125</v>
      </c>
      <c r="K7334" s="6">
        <v>12.0625</v>
      </c>
      <c r="L7334" s="6">
        <v>28163.403263403201</v>
      </c>
    </row>
    <row r="7335" spans="1:12" ht="15" customHeight="1" x14ac:dyDescent="0.25">
      <c r="A7335" s="5">
        <v>34215</v>
      </c>
      <c r="B7335" s="6">
        <v>12.25</v>
      </c>
      <c r="C7335" s="2">
        <v>7210000</v>
      </c>
      <c r="D7335" s="6">
        <v>-0.125</v>
      </c>
      <c r="E7335" s="6">
        <v>-1.010101010101</v>
      </c>
      <c r="F7335" s="6">
        <v>-1.01010697360072</v>
      </c>
      <c r="G7335" s="6">
        <v>13.413572</v>
      </c>
      <c r="H7335" s="6">
        <v>31167.067599067599</v>
      </c>
      <c r="I7335" s="6">
        <v>12.375</v>
      </c>
      <c r="J7335" s="6">
        <v>12.4375</v>
      </c>
      <c r="K7335" s="6">
        <v>12.1875</v>
      </c>
      <c r="L7335" s="6">
        <v>28454.778554778499</v>
      </c>
    </row>
    <row r="7336" spans="1:12" ht="15" customHeight="1" x14ac:dyDescent="0.25">
      <c r="A7336" s="5">
        <v>34214</v>
      </c>
      <c r="B7336" s="6">
        <v>12.375</v>
      </c>
      <c r="C7336" s="2">
        <v>12115000</v>
      </c>
      <c r="D7336" s="6">
        <v>-0.5</v>
      </c>
      <c r="E7336" s="6">
        <v>-3.88349514563106</v>
      </c>
      <c r="F7336" s="6">
        <v>-3.8834967295574101</v>
      </c>
      <c r="G7336" s="6">
        <v>13.550446000000001</v>
      </c>
      <c r="H7336" s="6">
        <v>31486.121212121201</v>
      </c>
      <c r="I7336" s="6">
        <v>12.8125</v>
      </c>
      <c r="J7336" s="6">
        <v>12.875</v>
      </c>
      <c r="K7336" s="6">
        <v>12.25</v>
      </c>
      <c r="L7336" s="6">
        <v>28746.1538461538</v>
      </c>
    </row>
    <row r="7337" spans="1:12" ht="15" customHeight="1" x14ac:dyDescent="0.25">
      <c r="A7337" s="5">
        <v>34213</v>
      </c>
      <c r="B7337" s="6">
        <v>12.875</v>
      </c>
      <c r="C7337" s="2">
        <v>5072000</v>
      </c>
      <c r="D7337" s="6"/>
      <c r="E7337" s="6"/>
      <c r="F7337" s="6"/>
      <c r="G7337" s="6">
        <v>14.097939</v>
      </c>
      <c r="H7337" s="6">
        <v>32762.3286713286</v>
      </c>
      <c r="I7337" s="6">
        <v>12.8125</v>
      </c>
      <c r="J7337" s="6">
        <v>12.9375</v>
      </c>
      <c r="K7337" s="6">
        <v>12.75</v>
      </c>
      <c r="L7337" s="6">
        <v>29911.655011654999</v>
      </c>
    </row>
    <row r="7338" spans="1:12" ht="15" customHeight="1" x14ac:dyDescent="0.25">
      <c r="A7338" s="5">
        <v>34212</v>
      </c>
      <c r="B7338" s="6">
        <v>12.875</v>
      </c>
      <c r="C7338" s="2">
        <v>3914200</v>
      </c>
      <c r="D7338" s="6">
        <v>-6.25E-2</v>
      </c>
      <c r="E7338" s="6">
        <v>-0.48309178743961501</v>
      </c>
      <c r="F7338" s="6">
        <v>-0.35748620456219599</v>
      </c>
      <c r="G7338" s="6">
        <v>14.097939</v>
      </c>
      <c r="H7338" s="6">
        <v>32762.3286713286</v>
      </c>
      <c r="I7338" s="6">
        <v>12.9375</v>
      </c>
      <c r="J7338" s="6">
        <v>12.9375</v>
      </c>
      <c r="K7338" s="6">
        <v>12.75</v>
      </c>
      <c r="L7338" s="6">
        <v>29911.655011654999</v>
      </c>
    </row>
    <row r="7339" spans="1:12" ht="15" customHeight="1" x14ac:dyDescent="0.25">
      <c r="A7339" s="5">
        <v>34211</v>
      </c>
      <c r="B7339" s="6">
        <v>12.9375</v>
      </c>
      <c r="C7339" s="2">
        <v>2636600</v>
      </c>
      <c r="D7339" s="6">
        <v>-6.25E-2</v>
      </c>
      <c r="E7339" s="6">
        <v>-0.48076923076922901</v>
      </c>
      <c r="F7339" s="6">
        <v>-0.48075993114377003</v>
      </c>
      <c r="G7339" s="6">
        <v>14.148517999999999</v>
      </c>
      <c r="H7339" s="6">
        <v>32880.228438228398</v>
      </c>
      <c r="I7339" s="6">
        <v>12.9375</v>
      </c>
      <c r="J7339" s="6">
        <v>13.125</v>
      </c>
      <c r="K7339" s="6">
        <v>12.9375</v>
      </c>
      <c r="L7339" s="6">
        <v>30057.3426573426</v>
      </c>
    </row>
    <row r="7340" spans="1:12" ht="15" customHeight="1" x14ac:dyDescent="0.25">
      <c r="A7340" s="5">
        <v>34208</v>
      </c>
      <c r="B7340" s="6">
        <v>13</v>
      </c>
      <c r="C7340" s="2">
        <v>3285400</v>
      </c>
      <c r="D7340" s="6">
        <v>6.25E-2</v>
      </c>
      <c r="E7340" s="6">
        <v>0.48309178743961501</v>
      </c>
      <c r="F7340" s="6">
        <v>0.48308239774654799</v>
      </c>
      <c r="G7340" s="6">
        <v>14.216867000000001</v>
      </c>
      <c r="H7340" s="6">
        <v>33039.550116550097</v>
      </c>
      <c r="I7340" s="6">
        <v>12.9375</v>
      </c>
      <c r="J7340" s="6">
        <v>13</v>
      </c>
      <c r="K7340" s="6">
        <v>12.875</v>
      </c>
      <c r="L7340" s="6">
        <v>30203.0303030303</v>
      </c>
    </row>
    <row r="7341" spans="1:12" ht="15" customHeight="1" x14ac:dyDescent="0.25">
      <c r="A7341" s="5">
        <v>34207</v>
      </c>
      <c r="B7341" s="6">
        <v>12.9375</v>
      </c>
      <c r="C7341" s="2">
        <v>3750400</v>
      </c>
      <c r="D7341" s="6"/>
      <c r="E7341" s="6"/>
      <c r="F7341" s="6"/>
      <c r="G7341" s="6">
        <v>14.148517999999999</v>
      </c>
      <c r="H7341" s="6">
        <v>32880.228438228398</v>
      </c>
      <c r="I7341" s="6">
        <v>12.9375</v>
      </c>
      <c r="J7341" s="6">
        <v>13.125</v>
      </c>
      <c r="K7341" s="6">
        <v>12.875</v>
      </c>
      <c r="L7341" s="6">
        <v>30057.3426573426</v>
      </c>
    </row>
    <row r="7342" spans="1:12" ht="15" customHeight="1" x14ac:dyDescent="0.25">
      <c r="A7342" s="5">
        <v>34206</v>
      </c>
      <c r="B7342" s="6">
        <v>12.9375</v>
      </c>
      <c r="C7342" s="2">
        <v>7305200</v>
      </c>
      <c r="D7342" s="6">
        <v>-0.1875</v>
      </c>
      <c r="E7342" s="6">
        <v>-1.4285714285714199</v>
      </c>
      <c r="F7342" s="6">
        <v>-1.4285646607171101</v>
      </c>
      <c r="G7342" s="6">
        <v>14.148517999999999</v>
      </c>
      <c r="H7342" s="6">
        <v>32880.228438228398</v>
      </c>
      <c r="I7342" s="6">
        <v>13.1875</v>
      </c>
      <c r="J7342" s="6">
        <v>13.25</v>
      </c>
      <c r="K7342" s="6">
        <v>12.875</v>
      </c>
      <c r="L7342" s="6">
        <v>30057.3426573426</v>
      </c>
    </row>
    <row r="7343" spans="1:12" ht="15" customHeight="1" x14ac:dyDescent="0.25">
      <c r="A7343" s="5">
        <v>34205</v>
      </c>
      <c r="B7343" s="6">
        <v>13.125</v>
      </c>
      <c r="C7343" s="2">
        <v>4623600</v>
      </c>
      <c r="D7343" s="6">
        <v>0.125</v>
      </c>
      <c r="E7343" s="6">
        <v>0.96153846153845801</v>
      </c>
      <c r="F7343" s="6">
        <v>0.96154096398313105</v>
      </c>
      <c r="G7343" s="6">
        <v>14.353567999999999</v>
      </c>
      <c r="H7343" s="6">
        <v>33358.200466200396</v>
      </c>
      <c r="I7343" s="6">
        <v>13</v>
      </c>
      <c r="J7343" s="6">
        <v>13.1875</v>
      </c>
      <c r="K7343" s="6">
        <v>12.875</v>
      </c>
      <c r="L7343" s="6">
        <v>30494.4055944055</v>
      </c>
    </row>
    <row r="7344" spans="1:12" ht="15" customHeight="1" x14ac:dyDescent="0.25">
      <c r="A7344" s="5">
        <v>34204</v>
      </c>
      <c r="B7344" s="6">
        <v>13</v>
      </c>
      <c r="C7344" s="2">
        <v>4400200</v>
      </c>
      <c r="D7344" s="6">
        <v>-0.125</v>
      </c>
      <c r="E7344" s="6">
        <v>-0.952380952380949</v>
      </c>
      <c r="F7344" s="6">
        <v>-0.95238340738692495</v>
      </c>
      <c r="G7344" s="6">
        <v>14.216867000000001</v>
      </c>
      <c r="H7344" s="6">
        <v>33039.550116550097</v>
      </c>
      <c r="I7344" s="6">
        <v>13.0625</v>
      </c>
      <c r="J7344" s="6">
        <v>13.125</v>
      </c>
      <c r="K7344" s="6">
        <v>12.9375</v>
      </c>
      <c r="L7344" s="6">
        <v>30203.0303030303</v>
      </c>
    </row>
    <row r="7345" spans="1:12" ht="15" customHeight="1" x14ac:dyDescent="0.25">
      <c r="A7345" s="5">
        <v>34201</v>
      </c>
      <c r="B7345" s="6">
        <v>13.125</v>
      </c>
      <c r="C7345" s="2">
        <v>9371800</v>
      </c>
      <c r="D7345" s="6">
        <v>0.1875</v>
      </c>
      <c r="E7345" s="6">
        <v>1.4492753623188399</v>
      </c>
      <c r="F7345" s="6">
        <v>1.4492683968737801</v>
      </c>
      <c r="G7345" s="6">
        <v>14.353567999999999</v>
      </c>
      <c r="H7345" s="6">
        <v>33358.200466200396</v>
      </c>
      <c r="I7345" s="6">
        <v>13</v>
      </c>
      <c r="J7345" s="6">
        <v>13.25</v>
      </c>
      <c r="K7345" s="6">
        <v>12.875</v>
      </c>
      <c r="L7345" s="6">
        <v>30494.4055944055</v>
      </c>
    </row>
    <row r="7346" spans="1:12" ht="15" customHeight="1" x14ac:dyDescent="0.25">
      <c r="A7346" s="5">
        <v>34200</v>
      </c>
      <c r="B7346" s="6">
        <v>12.9375</v>
      </c>
      <c r="C7346" s="2">
        <v>5259400</v>
      </c>
      <c r="D7346" s="6">
        <v>0.1875</v>
      </c>
      <c r="E7346" s="6">
        <v>1.47058823529411</v>
      </c>
      <c r="F7346" s="6">
        <v>1.4705956180478901</v>
      </c>
      <c r="G7346" s="6">
        <v>14.148517999999999</v>
      </c>
      <c r="H7346" s="6">
        <v>32880.228438228398</v>
      </c>
      <c r="I7346" s="6">
        <v>12.75</v>
      </c>
      <c r="J7346" s="6">
        <v>13</v>
      </c>
      <c r="K7346" s="6">
        <v>12.75</v>
      </c>
      <c r="L7346" s="6">
        <v>30057.3426573426</v>
      </c>
    </row>
    <row r="7347" spans="1:12" ht="15" customHeight="1" x14ac:dyDescent="0.25">
      <c r="A7347" s="5">
        <v>34199</v>
      </c>
      <c r="B7347" s="6">
        <v>12.75</v>
      </c>
      <c r="C7347" s="2">
        <v>4931600</v>
      </c>
      <c r="D7347" s="6">
        <v>0.125</v>
      </c>
      <c r="E7347" s="6">
        <v>0.99009900990099098</v>
      </c>
      <c r="F7347" s="6">
        <v>0.990094276965369</v>
      </c>
      <c r="G7347" s="6">
        <v>13.943466000000001</v>
      </c>
      <c r="H7347" s="6">
        <v>32402.2517482517</v>
      </c>
      <c r="I7347" s="6">
        <v>12.625</v>
      </c>
      <c r="J7347" s="6">
        <v>12.875</v>
      </c>
      <c r="K7347" s="6">
        <v>12.5625</v>
      </c>
      <c r="L7347" s="6">
        <v>29620.279720279701</v>
      </c>
    </row>
    <row r="7348" spans="1:12" ht="15" customHeight="1" x14ac:dyDescent="0.25">
      <c r="A7348" s="5">
        <v>34198</v>
      </c>
      <c r="B7348" s="6">
        <v>12.625</v>
      </c>
      <c r="C7348" s="2">
        <v>4681800</v>
      </c>
      <c r="D7348" s="6"/>
      <c r="E7348" s="6"/>
      <c r="F7348" s="6"/>
      <c r="G7348" s="6">
        <v>13.806766</v>
      </c>
      <c r="H7348" s="6">
        <v>32083.603729603699</v>
      </c>
      <c r="I7348" s="6">
        <v>12.625</v>
      </c>
      <c r="J7348" s="6">
        <v>12.75</v>
      </c>
      <c r="K7348" s="6">
        <v>12.5625</v>
      </c>
      <c r="L7348" s="6">
        <v>29328.9044289044</v>
      </c>
    </row>
    <row r="7349" spans="1:12" ht="15" customHeight="1" x14ac:dyDescent="0.25">
      <c r="A7349" s="5">
        <v>34197</v>
      </c>
      <c r="B7349" s="6">
        <v>12.625</v>
      </c>
      <c r="C7349" s="2">
        <v>4252800</v>
      </c>
      <c r="D7349" s="6">
        <v>-0.125</v>
      </c>
      <c r="E7349" s="6">
        <v>-0.98039215686274095</v>
      </c>
      <c r="F7349" s="6">
        <v>-0.98038751627466103</v>
      </c>
      <c r="G7349" s="6">
        <v>13.806766</v>
      </c>
      <c r="H7349" s="6">
        <v>32083.603729603699</v>
      </c>
      <c r="I7349" s="6">
        <v>12.75</v>
      </c>
      <c r="J7349" s="6">
        <v>12.75</v>
      </c>
      <c r="K7349" s="6">
        <v>12.5625</v>
      </c>
      <c r="L7349" s="6">
        <v>29328.9044289044</v>
      </c>
    </row>
    <row r="7350" spans="1:12" ht="15" customHeight="1" x14ac:dyDescent="0.25">
      <c r="A7350" s="5">
        <v>34194</v>
      </c>
      <c r="B7350" s="6">
        <v>12.75</v>
      </c>
      <c r="C7350" s="2">
        <v>3398400</v>
      </c>
      <c r="D7350" s="6"/>
      <c r="E7350" s="6"/>
      <c r="F7350" s="6"/>
      <c r="G7350" s="6">
        <v>13.943466000000001</v>
      </c>
      <c r="H7350" s="6">
        <v>32402.2517482517</v>
      </c>
      <c r="I7350" s="6">
        <v>12.75</v>
      </c>
      <c r="J7350" s="6">
        <v>12.8125</v>
      </c>
      <c r="K7350" s="6">
        <v>12.6875</v>
      </c>
      <c r="L7350" s="6">
        <v>29620.279720279701</v>
      </c>
    </row>
    <row r="7351" spans="1:12" ht="15" customHeight="1" x14ac:dyDescent="0.25">
      <c r="A7351" s="5">
        <v>34193</v>
      </c>
      <c r="B7351" s="6">
        <v>12.75</v>
      </c>
      <c r="C7351" s="2">
        <v>3812400</v>
      </c>
      <c r="D7351" s="6">
        <v>-6.25E-2</v>
      </c>
      <c r="E7351" s="6">
        <v>-0.48780487804877998</v>
      </c>
      <c r="F7351" s="6">
        <v>-0.487809682355966</v>
      </c>
      <c r="G7351" s="6">
        <v>13.943466000000001</v>
      </c>
      <c r="H7351" s="6">
        <v>32402.2517482517</v>
      </c>
      <c r="I7351" s="6">
        <v>12.875</v>
      </c>
      <c r="J7351" s="6">
        <v>12.875</v>
      </c>
      <c r="K7351" s="6">
        <v>12.625</v>
      </c>
      <c r="L7351" s="6">
        <v>29620.279720279701</v>
      </c>
    </row>
    <row r="7352" spans="1:12" ht="15" customHeight="1" x14ac:dyDescent="0.25">
      <c r="A7352" s="5">
        <v>34192</v>
      </c>
      <c r="B7352" s="6">
        <v>12.8125</v>
      </c>
      <c r="C7352" s="2">
        <v>6701000</v>
      </c>
      <c r="D7352" s="6">
        <v>0.3125</v>
      </c>
      <c r="E7352" s="6">
        <v>2.4999999999999898</v>
      </c>
      <c r="F7352" s="6">
        <v>2.50000274322033</v>
      </c>
      <c r="G7352" s="6">
        <v>14.011817000000001</v>
      </c>
      <c r="H7352" s="6">
        <v>32561.578088578</v>
      </c>
      <c r="I7352" s="6">
        <v>12.5625</v>
      </c>
      <c r="J7352" s="6">
        <v>13</v>
      </c>
      <c r="K7352" s="6">
        <v>12.5625</v>
      </c>
      <c r="L7352" s="6">
        <v>29765.967365967299</v>
      </c>
    </row>
    <row r="7353" spans="1:12" ht="15" customHeight="1" x14ac:dyDescent="0.25">
      <c r="A7353" s="5">
        <v>34191</v>
      </c>
      <c r="B7353" s="6">
        <v>12.5</v>
      </c>
      <c r="C7353" s="2">
        <v>7204200</v>
      </c>
      <c r="D7353" s="6">
        <v>-0.25</v>
      </c>
      <c r="E7353" s="6">
        <v>-1.9607843137254899</v>
      </c>
      <c r="F7353" s="6">
        <v>-1.96078220436727</v>
      </c>
      <c r="G7353" s="6">
        <v>13.670064999999999</v>
      </c>
      <c r="H7353" s="6">
        <v>31764.953379953298</v>
      </c>
      <c r="I7353" s="6">
        <v>12.75</v>
      </c>
      <c r="J7353" s="6">
        <v>12.8125</v>
      </c>
      <c r="K7353" s="6">
        <v>12.375</v>
      </c>
      <c r="L7353" s="6">
        <v>29037.529137529102</v>
      </c>
    </row>
    <row r="7354" spans="1:12" ht="15" customHeight="1" x14ac:dyDescent="0.25">
      <c r="A7354" s="5">
        <v>34190</v>
      </c>
      <c r="B7354" s="6">
        <v>12.75</v>
      </c>
      <c r="C7354" s="2">
        <v>4108600</v>
      </c>
      <c r="D7354" s="6">
        <v>-0.125</v>
      </c>
      <c r="E7354" s="6">
        <v>-0.970873786407766</v>
      </c>
      <c r="F7354" s="6">
        <v>-0.97087626872606103</v>
      </c>
      <c r="G7354" s="6">
        <v>13.943466000000001</v>
      </c>
      <c r="H7354" s="6">
        <v>32402.2517482517</v>
      </c>
      <c r="I7354" s="6">
        <v>12.8125</v>
      </c>
      <c r="J7354" s="6">
        <v>12.875</v>
      </c>
      <c r="K7354" s="6">
        <v>12.6875</v>
      </c>
      <c r="L7354" s="6">
        <v>29620.279720279701</v>
      </c>
    </row>
    <row r="7355" spans="1:12" ht="15" customHeight="1" x14ac:dyDescent="0.25">
      <c r="A7355" s="5">
        <v>34187</v>
      </c>
      <c r="B7355" s="6">
        <v>12.875</v>
      </c>
      <c r="C7355" s="2">
        <v>3096800</v>
      </c>
      <c r="D7355" s="6">
        <v>-6.25E-2</v>
      </c>
      <c r="E7355" s="6">
        <v>-0.48309178743961501</v>
      </c>
      <c r="F7355" s="6">
        <v>-0.48309653350265802</v>
      </c>
      <c r="G7355" s="6">
        <v>14.080166999999999</v>
      </c>
      <c r="H7355" s="6">
        <v>32720.902097901999</v>
      </c>
      <c r="I7355" s="6">
        <v>12.9375</v>
      </c>
      <c r="J7355" s="6">
        <v>13.0625</v>
      </c>
      <c r="K7355" s="6">
        <v>12.75</v>
      </c>
      <c r="L7355" s="6">
        <v>29911.655011654999</v>
      </c>
    </row>
    <row r="7356" spans="1:12" ht="15" customHeight="1" x14ac:dyDescent="0.25">
      <c r="A7356" s="5">
        <v>34186</v>
      </c>
      <c r="B7356" s="6">
        <v>12.9375</v>
      </c>
      <c r="C7356" s="2">
        <v>5550200</v>
      </c>
      <c r="D7356" s="6">
        <v>0.1875</v>
      </c>
      <c r="E7356" s="6">
        <v>1.47058823529411</v>
      </c>
      <c r="F7356" s="6">
        <v>1.4705956180478901</v>
      </c>
      <c r="G7356" s="6">
        <v>14.148517999999999</v>
      </c>
      <c r="H7356" s="6">
        <v>32880.228438228398</v>
      </c>
      <c r="I7356" s="6">
        <v>13</v>
      </c>
      <c r="J7356" s="6">
        <v>13.0625</v>
      </c>
      <c r="K7356" s="6">
        <v>12.875</v>
      </c>
      <c r="L7356" s="6">
        <v>30057.3426573426</v>
      </c>
    </row>
    <row r="7357" spans="1:12" ht="15" customHeight="1" x14ac:dyDescent="0.25">
      <c r="A7357" s="5">
        <v>34185</v>
      </c>
      <c r="B7357" s="6">
        <v>12.75</v>
      </c>
      <c r="C7357" s="2">
        <v>3878200</v>
      </c>
      <c r="D7357" s="6">
        <v>6.25E-2</v>
      </c>
      <c r="E7357" s="6">
        <v>0.49261083743843398</v>
      </c>
      <c r="F7357" s="6">
        <v>0.49260849422809699</v>
      </c>
      <c r="G7357" s="6">
        <v>13.943466000000001</v>
      </c>
      <c r="H7357" s="6">
        <v>32402.2517482517</v>
      </c>
      <c r="I7357" s="6">
        <v>12.625</v>
      </c>
      <c r="J7357" s="6">
        <v>12.8125</v>
      </c>
      <c r="K7357" s="6">
        <v>12.5625</v>
      </c>
      <c r="L7357" s="6">
        <v>29620.279720279701</v>
      </c>
    </row>
    <row r="7358" spans="1:12" ht="15" customHeight="1" x14ac:dyDescent="0.25">
      <c r="A7358" s="5">
        <v>34184</v>
      </c>
      <c r="B7358" s="6">
        <v>12.6875</v>
      </c>
      <c r="C7358" s="2">
        <v>2912200</v>
      </c>
      <c r="D7358" s="6">
        <v>-0.125</v>
      </c>
      <c r="E7358" s="6">
        <v>-0.97560975609756095</v>
      </c>
      <c r="F7358" s="6">
        <v>-0.97561222787879698</v>
      </c>
      <c r="G7358" s="6">
        <v>13.875116</v>
      </c>
      <c r="H7358" s="6">
        <v>32242.927738927701</v>
      </c>
      <c r="I7358" s="6">
        <v>12.6875</v>
      </c>
      <c r="J7358" s="6">
        <v>12.8125</v>
      </c>
      <c r="K7358" s="6">
        <v>12.625</v>
      </c>
      <c r="L7358" s="6">
        <v>29474.592074592001</v>
      </c>
    </row>
    <row r="7359" spans="1:12" ht="15" customHeight="1" x14ac:dyDescent="0.25">
      <c r="A7359" s="5">
        <v>34183</v>
      </c>
      <c r="B7359" s="6">
        <v>12.8125</v>
      </c>
      <c r="C7359" s="2">
        <v>2864200</v>
      </c>
      <c r="D7359" s="6">
        <v>0.125</v>
      </c>
      <c r="E7359" s="6">
        <v>0.98522167487684598</v>
      </c>
      <c r="F7359" s="6">
        <v>0.98522419560311802</v>
      </c>
      <c r="G7359" s="6">
        <v>14.011817000000001</v>
      </c>
      <c r="H7359" s="6">
        <v>32561.578088578</v>
      </c>
      <c r="I7359" s="6">
        <v>12.75</v>
      </c>
      <c r="J7359" s="6">
        <v>12.875</v>
      </c>
      <c r="K7359" s="6">
        <v>12.625</v>
      </c>
      <c r="L7359" s="6">
        <v>29765.967365967299</v>
      </c>
    </row>
    <row r="7360" spans="1:12" ht="15" customHeight="1" x14ac:dyDescent="0.25">
      <c r="A7360" s="5">
        <v>34180</v>
      </c>
      <c r="B7360" s="6">
        <v>12.6875</v>
      </c>
      <c r="C7360" s="2">
        <v>3072600</v>
      </c>
      <c r="D7360" s="6">
        <v>-0.1875</v>
      </c>
      <c r="E7360" s="6">
        <v>-1.4563106796116401</v>
      </c>
      <c r="F7360" s="6">
        <v>-1.45631085199485</v>
      </c>
      <c r="G7360" s="6">
        <v>13.875116</v>
      </c>
      <c r="H7360" s="6">
        <v>32242.927738927701</v>
      </c>
      <c r="I7360" s="6">
        <v>12.875</v>
      </c>
      <c r="J7360" s="6">
        <v>12.875</v>
      </c>
      <c r="K7360" s="6">
        <v>12.5625</v>
      </c>
      <c r="L7360" s="6">
        <v>29474.592074592001</v>
      </c>
    </row>
    <row r="7361" spans="1:12" ht="15" customHeight="1" x14ac:dyDescent="0.25">
      <c r="A7361" s="5">
        <v>34179</v>
      </c>
      <c r="B7361" s="6">
        <v>12.875</v>
      </c>
      <c r="C7361" s="2">
        <v>2718600</v>
      </c>
      <c r="D7361" s="6">
        <v>0.3125</v>
      </c>
      <c r="E7361" s="6">
        <v>2.4875621890547199</v>
      </c>
      <c r="F7361" s="6">
        <v>2.4875575175478501</v>
      </c>
      <c r="G7361" s="6">
        <v>14.080166999999999</v>
      </c>
      <c r="H7361" s="6">
        <v>32720.902097901999</v>
      </c>
      <c r="I7361" s="6">
        <v>12.625</v>
      </c>
      <c r="J7361" s="6">
        <v>12.875</v>
      </c>
      <c r="K7361" s="6">
        <v>12.5625</v>
      </c>
      <c r="L7361" s="6">
        <v>29911.655011654999</v>
      </c>
    </row>
    <row r="7362" spans="1:12" ht="15" customHeight="1" x14ac:dyDescent="0.25">
      <c r="A7362" s="5">
        <v>34178</v>
      </c>
      <c r="B7362" s="6">
        <v>12.5625</v>
      </c>
      <c r="C7362" s="2">
        <v>3796800</v>
      </c>
      <c r="D7362" s="6">
        <v>6.25E-2</v>
      </c>
      <c r="E7362" s="6">
        <v>0.49999999999998901</v>
      </c>
      <c r="F7362" s="6">
        <v>0.50000493779658295</v>
      </c>
      <c r="G7362" s="6">
        <v>13.738416000000001</v>
      </c>
      <c r="H7362" s="6">
        <v>31924.279720279701</v>
      </c>
      <c r="I7362" s="6">
        <v>12.5</v>
      </c>
      <c r="J7362" s="6">
        <v>12.75</v>
      </c>
      <c r="K7362" s="6">
        <v>12.4375</v>
      </c>
      <c r="L7362" s="6">
        <v>29183.2167832167</v>
      </c>
    </row>
    <row r="7363" spans="1:12" ht="15" customHeight="1" x14ac:dyDescent="0.25">
      <c r="A7363" s="5">
        <v>34177</v>
      </c>
      <c r="B7363" s="6">
        <v>12.5</v>
      </c>
      <c r="C7363" s="2">
        <v>5930800</v>
      </c>
      <c r="D7363" s="6">
        <v>-0.1875</v>
      </c>
      <c r="E7363" s="6">
        <v>-1.47783251231526</v>
      </c>
      <c r="F7363" s="6">
        <v>-1.47783268983121</v>
      </c>
      <c r="G7363" s="6">
        <v>13.670064999999999</v>
      </c>
      <c r="H7363" s="6">
        <v>31764.953379953298</v>
      </c>
      <c r="I7363" s="6">
        <v>12.6875</v>
      </c>
      <c r="J7363" s="6">
        <v>12.6875</v>
      </c>
      <c r="K7363" s="6">
        <v>12.3125</v>
      </c>
      <c r="L7363" s="6">
        <v>29037.529137529102</v>
      </c>
    </row>
    <row r="7364" spans="1:12" ht="15" customHeight="1" x14ac:dyDescent="0.25">
      <c r="A7364" s="5">
        <v>34176</v>
      </c>
      <c r="B7364" s="6">
        <v>12.6875</v>
      </c>
      <c r="C7364" s="2">
        <v>2533600</v>
      </c>
      <c r="D7364" s="6"/>
      <c r="E7364" s="6"/>
      <c r="F7364" s="6"/>
      <c r="G7364" s="6">
        <v>13.875116</v>
      </c>
      <c r="H7364" s="6">
        <v>32242.927738927701</v>
      </c>
      <c r="I7364" s="6">
        <v>12.75</v>
      </c>
      <c r="J7364" s="6">
        <v>12.8125</v>
      </c>
      <c r="K7364" s="6">
        <v>12.625</v>
      </c>
      <c r="L7364" s="6">
        <v>29474.592074592001</v>
      </c>
    </row>
    <row r="7365" spans="1:12" ht="15" customHeight="1" x14ac:dyDescent="0.25">
      <c r="A7365" s="5">
        <v>34173</v>
      </c>
      <c r="B7365" s="6">
        <v>12.6875</v>
      </c>
      <c r="C7365" s="2">
        <v>3382000</v>
      </c>
      <c r="D7365" s="6">
        <v>0.125</v>
      </c>
      <c r="E7365" s="6">
        <v>0.99502487562188602</v>
      </c>
      <c r="F7365" s="6">
        <v>0.99502009547533998</v>
      </c>
      <c r="G7365" s="6">
        <v>13.875116</v>
      </c>
      <c r="H7365" s="6">
        <v>32242.927738927701</v>
      </c>
      <c r="I7365" s="6">
        <v>12.625</v>
      </c>
      <c r="J7365" s="6">
        <v>12.75</v>
      </c>
      <c r="K7365" s="6">
        <v>12.5625</v>
      </c>
      <c r="L7365" s="6">
        <v>29474.592074592001</v>
      </c>
    </row>
    <row r="7366" spans="1:12" ht="15" customHeight="1" x14ac:dyDescent="0.25">
      <c r="A7366" s="5">
        <v>34172</v>
      </c>
      <c r="B7366" s="6">
        <v>12.5625</v>
      </c>
      <c r="C7366" s="2">
        <v>3266400</v>
      </c>
      <c r="D7366" s="6">
        <v>-0.25</v>
      </c>
      <c r="E7366" s="6">
        <v>-1.9512195121951199</v>
      </c>
      <c r="F7366" s="6">
        <v>-1.9512173189244399</v>
      </c>
      <c r="G7366" s="6">
        <v>13.738416000000001</v>
      </c>
      <c r="H7366" s="6">
        <v>31924.279720279701</v>
      </c>
      <c r="I7366" s="6">
        <v>12.75</v>
      </c>
      <c r="J7366" s="6">
        <v>12.875</v>
      </c>
      <c r="K7366" s="6">
        <v>12.5</v>
      </c>
      <c r="L7366" s="6">
        <v>29183.2167832167</v>
      </c>
    </row>
    <row r="7367" spans="1:12" ht="15" customHeight="1" x14ac:dyDescent="0.25">
      <c r="A7367" s="5">
        <v>34171</v>
      </c>
      <c r="B7367" s="6">
        <v>12.8125</v>
      </c>
      <c r="C7367" s="2">
        <v>2985600</v>
      </c>
      <c r="D7367" s="6">
        <v>-6.25E-2</v>
      </c>
      <c r="E7367" s="6">
        <v>-0.485436893203883</v>
      </c>
      <c r="F7367" s="6">
        <v>-0.48543458326878403</v>
      </c>
      <c r="G7367" s="6">
        <v>14.011817000000001</v>
      </c>
      <c r="H7367" s="6">
        <v>32561.578088578</v>
      </c>
      <c r="I7367" s="6">
        <v>12.875</v>
      </c>
      <c r="J7367" s="6">
        <v>12.9375</v>
      </c>
      <c r="K7367" s="6">
        <v>12.75</v>
      </c>
      <c r="L7367" s="6">
        <v>29765.967365967299</v>
      </c>
    </row>
    <row r="7368" spans="1:12" ht="15" customHeight="1" x14ac:dyDescent="0.25">
      <c r="A7368" s="5">
        <v>34170</v>
      </c>
      <c r="B7368" s="6">
        <v>12.875</v>
      </c>
      <c r="C7368" s="2">
        <v>2790400</v>
      </c>
      <c r="D7368" s="6">
        <v>-0.125</v>
      </c>
      <c r="E7368" s="6">
        <v>-0.96153846153845801</v>
      </c>
      <c r="F7368" s="6">
        <v>-0.96153393008460097</v>
      </c>
      <c r="G7368" s="6">
        <v>14.080166999999999</v>
      </c>
      <c r="H7368" s="6">
        <v>32720.902097901999</v>
      </c>
      <c r="I7368" s="6">
        <v>12.9375</v>
      </c>
      <c r="J7368" s="6">
        <v>13</v>
      </c>
      <c r="K7368" s="6">
        <v>12.625</v>
      </c>
      <c r="L7368" s="6">
        <v>29911.655011654999</v>
      </c>
    </row>
    <row r="7369" spans="1:12" ht="15" customHeight="1" x14ac:dyDescent="0.25">
      <c r="A7369" s="5">
        <v>34169</v>
      </c>
      <c r="B7369" s="6">
        <v>13</v>
      </c>
      <c r="C7369" s="2">
        <v>2601600</v>
      </c>
      <c r="D7369" s="6">
        <v>-6.25E-2</v>
      </c>
      <c r="E7369" s="6">
        <v>-0.47846889952153299</v>
      </c>
      <c r="F7369" s="6">
        <v>-0.47847362217363598</v>
      </c>
      <c r="G7369" s="6">
        <v>14.216867000000001</v>
      </c>
      <c r="H7369" s="6">
        <v>33039.550116550097</v>
      </c>
      <c r="I7369" s="6">
        <v>13.0625</v>
      </c>
      <c r="J7369" s="6">
        <v>13.1875</v>
      </c>
      <c r="K7369" s="6">
        <v>12.9375</v>
      </c>
      <c r="L7369" s="6">
        <v>30203.0303030303</v>
      </c>
    </row>
    <row r="7370" spans="1:12" ht="15" customHeight="1" x14ac:dyDescent="0.25">
      <c r="A7370" s="5">
        <v>34166</v>
      </c>
      <c r="B7370" s="6">
        <v>13.0625</v>
      </c>
      <c r="C7370" s="2">
        <v>5604200</v>
      </c>
      <c r="D7370" s="6">
        <v>-0.1875</v>
      </c>
      <c r="E7370" s="6">
        <v>-1.4150943396226401</v>
      </c>
      <c r="F7370" s="6">
        <v>-1.4150945023863899</v>
      </c>
      <c r="G7370" s="6">
        <v>14.285218</v>
      </c>
      <c r="H7370" s="6">
        <v>33198.876456876402</v>
      </c>
      <c r="I7370" s="6">
        <v>13.25</v>
      </c>
      <c r="J7370" s="6">
        <v>13.375</v>
      </c>
      <c r="K7370" s="6">
        <v>13.0625</v>
      </c>
      <c r="L7370" s="6">
        <v>30348.717948717898</v>
      </c>
    </row>
    <row r="7371" spans="1:12" ht="15" customHeight="1" x14ac:dyDescent="0.25">
      <c r="A7371" s="5">
        <v>34165</v>
      </c>
      <c r="B7371" s="6">
        <v>13.25</v>
      </c>
      <c r="C7371" s="2">
        <v>2431600</v>
      </c>
      <c r="D7371" s="6">
        <v>-6.25E-2</v>
      </c>
      <c r="E7371" s="6">
        <v>-0.46948356807511299</v>
      </c>
      <c r="F7371" s="6">
        <v>-0.469484761244021</v>
      </c>
      <c r="G7371" s="6">
        <v>14.490269</v>
      </c>
      <c r="H7371" s="6">
        <v>33676.850815850798</v>
      </c>
      <c r="I7371" s="6">
        <v>13.25</v>
      </c>
      <c r="J7371" s="6">
        <v>13.25</v>
      </c>
      <c r="K7371" s="6">
        <v>13.0625</v>
      </c>
      <c r="L7371" s="6">
        <v>30785.780885780801</v>
      </c>
    </row>
    <row r="7372" spans="1:12" ht="15" customHeight="1" x14ac:dyDescent="0.25">
      <c r="A7372" s="5">
        <v>34164</v>
      </c>
      <c r="B7372" s="6">
        <v>13.3125</v>
      </c>
      <c r="C7372" s="2">
        <v>5264400</v>
      </c>
      <c r="D7372" s="6">
        <v>0.125</v>
      </c>
      <c r="E7372" s="6">
        <v>0.94786729857820795</v>
      </c>
      <c r="F7372" s="6">
        <v>0.94786623056195496</v>
      </c>
      <c r="G7372" s="6">
        <v>14.558619500000001</v>
      </c>
      <c r="H7372" s="6">
        <v>33836.175990675903</v>
      </c>
      <c r="I7372" s="6">
        <v>13.3125</v>
      </c>
      <c r="J7372" s="6">
        <v>13.4375</v>
      </c>
      <c r="K7372" s="6">
        <v>13.25</v>
      </c>
      <c r="L7372" s="6">
        <v>30931.468531468501</v>
      </c>
    </row>
    <row r="7373" spans="1:12" ht="15" customHeight="1" x14ac:dyDescent="0.25">
      <c r="A7373" s="5">
        <v>34163</v>
      </c>
      <c r="B7373" s="6">
        <v>13.1875</v>
      </c>
      <c r="C7373" s="2">
        <v>6312800</v>
      </c>
      <c r="D7373" s="6">
        <v>0.125</v>
      </c>
      <c r="E7373" s="6">
        <v>0.95693779904306697</v>
      </c>
      <c r="F7373" s="6">
        <v>0.95694024410408696</v>
      </c>
      <c r="G7373" s="6">
        <v>14.421919000000001</v>
      </c>
      <c r="H7373" s="6">
        <v>33517.526806526803</v>
      </c>
      <c r="I7373" s="6">
        <v>13.1875</v>
      </c>
      <c r="J7373" s="6">
        <v>13.375</v>
      </c>
      <c r="K7373" s="6">
        <v>13.0625</v>
      </c>
      <c r="L7373" s="6">
        <v>30640.0932400932</v>
      </c>
    </row>
    <row r="7374" spans="1:12" ht="15" customHeight="1" x14ac:dyDescent="0.25">
      <c r="A7374" s="5">
        <v>34162</v>
      </c>
      <c r="B7374" s="6">
        <v>13.0625</v>
      </c>
      <c r="C7374" s="2">
        <v>2912000</v>
      </c>
      <c r="D7374" s="6">
        <v>-6.25E-2</v>
      </c>
      <c r="E7374" s="6">
        <v>-0.476190476190474</v>
      </c>
      <c r="F7374" s="6">
        <v>-0.47618822023902602</v>
      </c>
      <c r="G7374" s="6">
        <v>14.285218</v>
      </c>
      <c r="H7374" s="6">
        <v>33198.876456876402</v>
      </c>
      <c r="I7374" s="6">
        <v>13.125</v>
      </c>
      <c r="J7374" s="6">
        <v>13.1875</v>
      </c>
      <c r="K7374" s="6">
        <v>13</v>
      </c>
      <c r="L7374" s="6">
        <v>30348.717948717898</v>
      </c>
    </row>
    <row r="7375" spans="1:12" ht="15" customHeight="1" x14ac:dyDescent="0.25">
      <c r="A7375" s="5">
        <v>34159</v>
      </c>
      <c r="B7375" s="6">
        <v>13.125</v>
      </c>
      <c r="C7375" s="2">
        <v>3041400</v>
      </c>
      <c r="D7375" s="6">
        <v>-0.125</v>
      </c>
      <c r="E7375" s="6">
        <v>-0.94339622641509402</v>
      </c>
      <c r="F7375" s="6">
        <v>-0.94339863531864798</v>
      </c>
      <c r="G7375" s="6">
        <v>14.353567999999999</v>
      </c>
      <c r="H7375" s="6">
        <v>33358.200466200396</v>
      </c>
      <c r="I7375" s="6">
        <v>13.1875</v>
      </c>
      <c r="J7375" s="6">
        <v>13.25</v>
      </c>
      <c r="K7375" s="6">
        <v>13</v>
      </c>
      <c r="L7375" s="6">
        <v>30494.4055944055</v>
      </c>
    </row>
    <row r="7376" spans="1:12" ht="15" customHeight="1" x14ac:dyDescent="0.25">
      <c r="A7376" s="5">
        <v>34158</v>
      </c>
      <c r="B7376" s="6">
        <v>13.25</v>
      </c>
      <c r="C7376" s="2">
        <v>6129600</v>
      </c>
      <c r="D7376" s="6">
        <v>0.5</v>
      </c>
      <c r="E7376" s="6">
        <v>3.9215686274509798</v>
      </c>
      <c r="F7376" s="6">
        <v>3.92157158055248</v>
      </c>
      <c r="G7376" s="6">
        <v>14.490269</v>
      </c>
      <c r="H7376" s="6">
        <v>33676.850815850798</v>
      </c>
      <c r="I7376" s="6">
        <v>12.875</v>
      </c>
      <c r="J7376" s="6">
        <v>13.4375</v>
      </c>
      <c r="K7376" s="6">
        <v>12.875</v>
      </c>
      <c r="L7376" s="6">
        <v>30785.780885780801</v>
      </c>
    </row>
    <row r="7377" spans="1:12" ht="15" customHeight="1" x14ac:dyDescent="0.25">
      <c r="A7377" s="5">
        <v>34157</v>
      </c>
      <c r="B7377" s="6">
        <v>12.75</v>
      </c>
      <c r="C7377" s="2">
        <v>3396800</v>
      </c>
      <c r="D7377" s="6">
        <v>6.25E-2</v>
      </c>
      <c r="E7377" s="6">
        <v>0.49261083743843398</v>
      </c>
      <c r="F7377" s="6">
        <v>0.49260849422809699</v>
      </c>
      <c r="G7377" s="6">
        <v>13.943466000000001</v>
      </c>
      <c r="H7377" s="6">
        <v>32402.2517482517</v>
      </c>
      <c r="I7377" s="6">
        <v>12.6875</v>
      </c>
      <c r="J7377" s="6">
        <v>12.75</v>
      </c>
      <c r="K7377" s="6">
        <v>12.5625</v>
      </c>
      <c r="L7377" s="6">
        <v>29620.279720279701</v>
      </c>
    </row>
    <row r="7378" spans="1:12" ht="15" customHeight="1" x14ac:dyDescent="0.25">
      <c r="A7378" s="5">
        <v>34156</v>
      </c>
      <c r="B7378" s="6">
        <v>12.6875</v>
      </c>
      <c r="C7378" s="2">
        <v>4003000</v>
      </c>
      <c r="D7378" s="6">
        <v>-0.125</v>
      </c>
      <c r="E7378" s="6">
        <v>-0.97560975609756095</v>
      </c>
      <c r="F7378" s="6">
        <v>-0.97561222787879698</v>
      </c>
      <c r="G7378" s="6">
        <v>13.875116</v>
      </c>
      <c r="H7378" s="6">
        <v>32242.927738927701</v>
      </c>
      <c r="I7378" s="6">
        <v>12.75</v>
      </c>
      <c r="J7378" s="6">
        <v>12.875</v>
      </c>
      <c r="K7378" s="6">
        <v>12.625</v>
      </c>
      <c r="L7378" s="6">
        <v>29474.592074592001</v>
      </c>
    </row>
    <row r="7379" spans="1:12" ht="15" customHeight="1" x14ac:dyDescent="0.25">
      <c r="A7379" s="5">
        <v>34152</v>
      </c>
      <c r="B7379" s="6">
        <v>12.8125</v>
      </c>
      <c r="C7379" s="2">
        <v>3995400</v>
      </c>
      <c r="D7379" s="6">
        <v>-6.25E-2</v>
      </c>
      <c r="E7379" s="6">
        <v>-0.485436893203883</v>
      </c>
      <c r="F7379" s="6">
        <v>-0.48543458326878403</v>
      </c>
      <c r="G7379" s="6">
        <v>14.011817000000001</v>
      </c>
      <c r="H7379" s="6">
        <v>32561.578088578</v>
      </c>
      <c r="I7379" s="6">
        <v>12.8125</v>
      </c>
      <c r="J7379" s="6">
        <v>12.875</v>
      </c>
      <c r="K7379" s="6">
        <v>12.75</v>
      </c>
      <c r="L7379" s="6">
        <v>29765.967365967299</v>
      </c>
    </row>
    <row r="7380" spans="1:12" ht="15" customHeight="1" x14ac:dyDescent="0.25">
      <c r="A7380" s="5">
        <v>34151</v>
      </c>
      <c r="B7380" s="6">
        <v>12.875</v>
      </c>
      <c r="C7380" s="2">
        <v>4458600</v>
      </c>
      <c r="D7380" s="6">
        <v>-0.25</v>
      </c>
      <c r="E7380" s="6">
        <v>-1.9047619047619</v>
      </c>
      <c r="F7380" s="6">
        <v>-1.9047598478650001</v>
      </c>
      <c r="G7380" s="6">
        <v>14.080166999999999</v>
      </c>
      <c r="H7380" s="6">
        <v>32720.902097901999</v>
      </c>
      <c r="I7380" s="6">
        <v>13.0625</v>
      </c>
      <c r="J7380" s="6">
        <v>13.125</v>
      </c>
      <c r="K7380" s="6">
        <v>12.8125</v>
      </c>
      <c r="L7380" s="6">
        <v>29911.655011654999</v>
      </c>
    </row>
    <row r="7381" spans="1:12" ht="15" customHeight="1" x14ac:dyDescent="0.25">
      <c r="A7381" s="5">
        <v>34150</v>
      </c>
      <c r="B7381" s="6">
        <v>13.125</v>
      </c>
      <c r="C7381" s="2">
        <v>4106800</v>
      </c>
      <c r="D7381" s="6"/>
      <c r="E7381" s="6"/>
      <c r="F7381" s="6"/>
      <c r="G7381" s="6">
        <v>14.353567999999999</v>
      </c>
      <c r="H7381" s="6">
        <v>33358.200466200396</v>
      </c>
      <c r="I7381" s="6">
        <v>13.1875</v>
      </c>
      <c r="J7381" s="6">
        <v>13.3125</v>
      </c>
      <c r="K7381" s="6">
        <v>13.0625</v>
      </c>
      <c r="L7381" s="6">
        <v>30494.4055944055</v>
      </c>
    </row>
    <row r="7382" spans="1:12" ht="15" customHeight="1" x14ac:dyDescent="0.25">
      <c r="A7382" s="5">
        <v>34149</v>
      </c>
      <c r="B7382" s="6">
        <v>13.125</v>
      </c>
      <c r="C7382" s="2">
        <v>3497800</v>
      </c>
      <c r="D7382" s="6">
        <v>-0.25</v>
      </c>
      <c r="E7382" s="6">
        <v>-1.86915887850467</v>
      </c>
      <c r="F7382" s="6">
        <v>-1.86915689778245</v>
      </c>
      <c r="G7382" s="6">
        <v>14.353567999999999</v>
      </c>
      <c r="H7382" s="6">
        <v>33358.200466200396</v>
      </c>
      <c r="I7382" s="6">
        <v>13.25</v>
      </c>
      <c r="J7382" s="6">
        <v>13.3125</v>
      </c>
      <c r="K7382" s="6">
        <v>13.125</v>
      </c>
      <c r="L7382" s="6">
        <v>30494.4055944055</v>
      </c>
    </row>
    <row r="7383" spans="1:12" ht="15" customHeight="1" x14ac:dyDescent="0.25">
      <c r="A7383" s="5">
        <v>34148</v>
      </c>
      <c r="B7383" s="6">
        <v>13.375</v>
      </c>
      <c r="C7383" s="2">
        <v>5376800</v>
      </c>
      <c r="D7383" s="6">
        <v>6.25E-2</v>
      </c>
      <c r="E7383" s="6">
        <v>0.46948356807512398</v>
      </c>
      <c r="F7383" s="6">
        <v>0.46947789246087801</v>
      </c>
      <c r="G7383" s="6">
        <v>14.626969000000001</v>
      </c>
      <c r="H7383" s="6">
        <v>33995.498834498801</v>
      </c>
      <c r="I7383" s="6">
        <v>13.4375</v>
      </c>
      <c r="J7383" s="6">
        <v>13.5</v>
      </c>
      <c r="K7383" s="6">
        <v>13.25</v>
      </c>
      <c r="L7383" s="6">
        <v>31077.156177156099</v>
      </c>
    </row>
    <row r="7384" spans="1:12" ht="15" customHeight="1" x14ac:dyDescent="0.25">
      <c r="A7384" s="5">
        <v>34145</v>
      </c>
      <c r="B7384" s="6">
        <v>13.3125</v>
      </c>
      <c r="C7384" s="2">
        <v>4542000</v>
      </c>
      <c r="D7384" s="6">
        <v>6.25E-2</v>
      </c>
      <c r="E7384" s="6">
        <v>0.47169811320755201</v>
      </c>
      <c r="F7384" s="6">
        <v>0.47169931765933498</v>
      </c>
      <c r="G7384" s="6">
        <v>14.558619500000001</v>
      </c>
      <c r="H7384" s="6">
        <v>33836.175990675903</v>
      </c>
      <c r="I7384" s="6">
        <v>13.3125</v>
      </c>
      <c r="J7384" s="6">
        <v>13.4375</v>
      </c>
      <c r="K7384" s="6">
        <v>13.25</v>
      </c>
      <c r="L7384" s="6">
        <v>30931.468531468501</v>
      </c>
    </row>
    <row r="7385" spans="1:12" ht="15" customHeight="1" x14ac:dyDescent="0.25">
      <c r="A7385" s="5">
        <v>34144</v>
      </c>
      <c r="B7385" s="6">
        <v>13.25</v>
      </c>
      <c r="C7385" s="2">
        <v>8305400</v>
      </c>
      <c r="D7385" s="6">
        <v>0.3125</v>
      </c>
      <c r="E7385" s="6">
        <v>2.4154589371980699</v>
      </c>
      <c r="F7385" s="6">
        <v>2.4154543960010599</v>
      </c>
      <c r="G7385" s="6">
        <v>14.490269</v>
      </c>
      <c r="H7385" s="6">
        <v>33676.850815850798</v>
      </c>
      <c r="I7385" s="6">
        <v>12.875</v>
      </c>
      <c r="J7385" s="6">
        <v>13.375</v>
      </c>
      <c r="K7385" s="6">
        <v>12.75</v>
      </c>
      <c r="L7385" s="6">
        <v>30785.780885780801</v>
      </c>
    </row>
    <row r="7386" spans="1:12" ht="15" customHeight="1" x14ac:dyDescent="0.25">
      <c r="A7386" s="5">
        <v>34143</v>
      </c>
      <c r="B7386" s="6">
        <v>12.9375</v>
      </c>
      <c r="C7386" s="2">
        <v>10950800</v>
      </c>
      <c r="D7386" s="6">
        <v>0.5</v>
      </c>
      <c r="E7386" s="6">
        <v>4.02010050251255</v>
      </c>
      <c r="F7386" s="6">
        <v>4.0201033472617</v>
      </c>
      <c r="G7386" s="6">
        <v>14.148517999999999</v>
      </c>
      <c r="H7386" s="6">
        <v>32880.228438228398</v>
      </c>
      <c r="I7386" s="6">
        <v>12.4375</v>
      </c>
      <c r="J7386" s="6">
        <v>13</v>
      </c>
      <c r="K7386" s="6">
        <v>12.4375</v>
      </c>
      <c r="L7386" s="6">
        <v>30057.3426573426</v>
      </c>
    </row>
    <row r="7387" spans="1:12" ht="15" customHeight="1" x14ac:dyDescent="0.25">
      <c r="A7387" s="5">
        <v>34142</v>
      </c>
      <c r="B7387" s="6">
        <v>12.4375</v>
      </c>
      <c r="C7387" s="2">
        <v>22856600</v>
      </c>
      <c r="D7387" s="6">
        <v>-0.125</v>
      </c>
      <c r="E7387" s="6">
        <v>-0.99502487562188602</v>
      </c>
      <c r="F7387" s="6">
        <v>-0.995027374334855</v>
      </c>
      <c r="G7387" s="6">
        <v>13.601715</v>
      </c>
      <c r="H7387" s="6">
        <v>31605.6293706293</v>
      </c>
      <c r="I7387" s="6">
        <v>12.5</v>
      </c>
      <c r="J7387" s="6">
        <v>12.5625</v>
      </c>
      <c r="K7387" s="6">
        <v>11.8125</v>
      </c>
      <c r="L7387" s="6">
        <v>28891.841491841398</v>
      </c>
    </row>
    <row r="7388" spans="1:12" ht="15" customHeight="1" x14ac:dyDescent="0.25">
      <c r="A7388" s="5">
        <v>34141</v>
      </c>
      <c r="B7388" s="6">
        <v>12.5625</v>
      </c>
      <c r="C7388" s="2">
        <v>8552600</v>
      </c>
      <c r="D7388" s="6"/>
      <c r="E7388" s="6"/>
      <c r="F7388" s="6"/>
      <c r="G7388" s="6">
        <v>13.738416000000001</v>
      </c>
      <c r="H7388" s="6">
        <v>31924.279720279701</v>
      </c>
      <c r="I7388" s="6">
        <v>12.6875</v>
      </c>
      <c r="J7388" s="6">
        <v>12.8125</v>
      </c>
      <c r="K7388" s="6">
        <v>12.5</v>
      </c>
      <c r="L7388" s="6">
        <v>29183.2167832167</v>
      </c>
    </row>
    <row r="7389" spans="1:12" ht="15" customHeight="1" x14ac:dyDescent="0.25">
      <c r="A7389" s="5">
        <v>34138</v>
      </c>
      <c r="B7389" s="6">
        <v>12.5625</v>
      </c>
      <c r="C7389" s="2">
        <v>13141800</v>
      </c>
      <c r="D7389" s="6">
        <v>-0.375</v>
      </c>
      <c r="E7389" s="6">
        <v>-2.8985507246376798</v>
      </c>
      <c r="F7389" s="6">
        <v>-2.8985509295036902</v>
      </c>
      <c r="G7389" s="6">
        <v>13.738416000000001</v>
      </c>
      <c r="H7389" s="6">
        <v>31924.279720279701</v>
      </c>
      <c r="I7389" s="6">
        <v>12.75</v>
      </c>
      <c r="J7389" s="6">
        <v>12.875</v>
      </c>
      <c r="K7389" s="6">
        <v>12.5625</v>
      </c>
      <c r="L7389" s="6">
        <v>29183.2167832167</v>
      </c>
    </row>
    <row r="7390" spans="1:12" ht="15" customHeight="1" x14ac:dyDescent="0.25">
      <c r="A7390" s="5">
        <v>34137</v>
      </c>
      <c r="B7390" s="6">
        <v>12.9375</v>
      </c>
      <c r="C7390" s="2">
        <v>7884800</v>
      </c>
      <c r="D7390" s="6">
        <v>6.25E-2</v>
      </c>
      <c r="E7390" s="6">
        <v>0.485436893203883</v>
      </c>
      <c r="F7390" s="6">
        <v>0.48544168545727701</v>
      </c>
      <c r="G7390" s="6">
        <v>14.148517999999999</v>
      </c>
      <c r="H7390" s="6">
        <v>32880.228438228398</v>
      </c>
      <c r="I7390" s="6">
        <v>12.9375</v>
      </c>
      <c r="J7390" s="6">
        <v>13</v>
      </c>
      <c r="K7390" s="6">
        <v>12.75</v>
      </c>
      <c r="L7390" s="6">
        <v>30057.3426573426</v>
      </c>
    </row>
    <row r="7391" spans="1:12" ht="15" customHeight="1" x14ac:dyDescent="0.25">
      <c r="A7391" s="5">
        <v>34136</v>
      </c>
      <c r="B7391" s="6">
        <v>12.875</v>
      </c>
      <c r="C7391" s="2">
        <v>14202600</v>
      </c>
      <c r="D7391" s="6">
        <v>-0.375</v>
      </c>
      <c r="E7391" s="6">
        <v>-2.8301886792452802</v>
      </c>
      <c r="F7391" s="6">
        <v>-2.8301890047727798</v>
      </c>
      <c r="G7391" s="6">
        <v>14.080166999999999</v>
      </c>
      <c r="H7391" s="6">
        <v>32720.902097901999</v>
      </c>
      <c r="I7391" s="6">
        <v>13.1875</v>
      </c>
      <c r="J7391" s="6">
        <v>13.25</v>
      </c>
      <c r="K7391" s="6">
        <v>12.8125</v>
      </c>
      <c r="L7391" s="6">
        <v>29911.655011654999</v>
      </c>
    </row>
    <row r="7392" spans="1:12" ht="15" customHeight="1" x14ac:dyDescent="0.25">
      <c r="A7392" s="5">
        <v>34135</v>
      </c>
      <c r="B7392" s="6">
        <v>13.25</v>
      </c>
      <c r="C7392" s="2">
        <v>4759400</v>
      </c>
      <c r="D7392" s="6">
        <v>-0.25</v>
      </c>
      <c r="E7392" s="6">
        <v>-1.8518518518518401</v>
      </c>
      <c r="F7392" s="6">
        <v>-1.85184984492338</v>
      </c>
      <c r="G7392" s="6">
        <v>14.490269</v>
      </c>
      <c r="H7392" s="6">
        <v>33676.850815850798</v>
      </c>
      <c r="I7392" s="6">
        <v>13.5</v>
      </c>
      <c r="J7392" s="6">
        <v>13.5</v>
      </c>
      <c r="K7392" s="6">
        <v>13.25</v>
      </c>
      <c r="L7392" s="6">
        <v>30785.780885780801</v>
      </c>
    </row>
    <row r="7393" spans="1:12" ht="15" customHeight="1" x14ac:dyDescent="0.25">
      <c r="A7393" s="5">
        <v>34134</v>
      </c>
      <c r="B7393" s="6">
        <v>13.5</v>
      </c>
      <c r="C7393" s="2">
        <v>3695800</v>
      </c>
      <c r="D7393" s="6">
        <v>-6.25E-2</v>
      </c>
      <c r="E7393" s="6">
        <v>-0.460829493087555</v>
      </c>
      <c r="F7393" s="6">
        <v>-0.46083402929377698</v>
      </c>
      <c r="G7393" s="6">
        <v>14.763669999999999</v>
      </c>
      <c r="H7393" s="6">
        <v>34314.149184149101</v>
      </c>
      <c r="I7393" s="6">
        <v>13.5625</v>
      </c>
      <c r="J7393" s="6">
        <v>13.75</v>
      </c>
      <c r="K7393" s="6">
        <v>13.4375</v>
      </c>
      <c r="L7393" s="6">
        <v>31368.531468531401</v>
      </c>
    </row>
    <row r="7394" spans="1:12" ht="15" customHeight="1" x14ac:dyDescent="0.25">
      <c r="A7394" s="5">
        <v>34131</v>
      </c>
      <c r="B7394" s="6">
        <v>13.5625</v>
      </c>
      <c r="C7394" s="2">
        <v>7189000</v>
      </c>
      <c r="D7394" s="6">
        <v>0.375</v>
      </c>
      <c r="E7394" s="6">
        <v>2.8436018957345999</v>
      </c>
      <c r="F7394" s="6">
        <v>2.8436021586308802</v>
      </c>
      <c r="G7394" s="6">
        <v>14.832020999999999</v>
      </c>
      <c r="H7394" s="6">
        <v>34473.4755244755</v>
      </c>
      <c r="I7394" s="6">
        <v>13.375</v>
      </c>
      <c r="J7394" s="6">
        <v>13.625</v>
      </c>
      <c r="K7394" s="6">
        <v>13.3125</v>
      </c>
      <c r="L7394" s="6">
        <v>31514.2191142191</v>
      </c>
    </row>
    <row r="7395" spans="1:12" ht="15" customHeight="1" x14ac:dyDescent="0.25">
      <c r="A7395" s="5">
        <v>34130</v>
      </c>
      <c r="B7395" s="6">
        <v>13.1875</v>
      </c>
      <c r="C7395" s="2">
        <v>4447800</v>
      </c>
      <c r="D7395" s="6">
        <v>-0.125</v>
      </c>
      <c r="E7395" s="6">
        <v>-0.93896713615023697</v>
      </c>
      <c r="F7395" s="6">
        <v>-0.93896608809647097</v>
      </c>
      <c r="G7395" s="6">
        <v>14.421919000000001</v>
      </c>
      <c r="H7395" s="6">
        <v>33517.526806526803</v>
      </c>
      <c r="I7395" s="6">
        <v>13.25</v>
      </c>
      <c r="J7395" s="6">
        <v>13.3125</v>
      </c>
      <c r="K7395" s="6">
        <v>13.125</v>
      </c>
      <c r="L7395" s="6">
        <v>30640.0932400932</v>
      </c>
    </row>
    <row r="7396" spans="1:12" ht="15" customHeight="1" x14ac:dyDescent="0.25">
      <c r="A7396" s="5">
        <v>34129</v>
      </c>
      <c r="B7396" s="6">
        <v>13.3125</v>
      </c>
      <c r="C7396" s="2">
        <v>3998200</v>
      </c>
      <c r="D7396" s="6">
        <v>6.25E-2</v>
      </c>
      <c r="E7396" s="6">
        <v>0.47169811320755201</v>
      </c>
      <c r="F7396" s="6">
        <v>0.47169931765933498</v>
      </c>
      <c r="G7396" s="6">
        <v>14.558619500000001</v>
      </c>
      <c r="H7396" s="6">
        <v>33836.175990675903</v>
      </c>
      <c r="I7396" s="6">
        <v>13.3125</v>
      </c>
      <c r="J7396" s="6">
        <v>13.4375</v>
      </c>
      <c r="K7396" s="6">
        <v>13.1875</v>
      </c>
      <c r="L7396" s="6">
        <v>30931.468531468501</v>
      </c>
    </row>
    <row r="7397" spans="1:12" ht="15" customHeight="1" x14ac:dyDescent="0.25">
      <c r="A7397" s="5">
        <v>34128</v>
      </c>
      <c r="B7397" s="6">
        <v>13.25</v>
      </c>
      <c r="C7397" s="2">
        <v>5239800</v>
      </c>
      <c r="D7397" s="6">
        <v>-6.25E-2</v>
      </c>
      <c r="E7397" s="6">
        <v>-0.46948356807511299</v>
      </c>
      <c r="F7397" s="6">
        <v>-0.34741588247018101</v>
      </c>
      <c r="G7397" s="6">
        <v>14.490269</v>
      </c>
      <c r="H7397" s="6">
        <v>33676.850815850798</v>
      </c>
      <c r="I7397" s="6">
        <v>13.3125</v>
      </c>
      <c r="J7397" s="6">
        <v>13.5</v>
      </c>
      <c r="K7397" s="6">
        <v>13.25</v>
      </c>
      <c r="L7397" s="6">
        <v>30785.780885780801</v>
      </c>
    </row>
    <row r="7398" spans="1:12" ht="15" customHeight="1" x14ac:dyDescent="0.25">
      <c r="A7398" s="5">
        <v>34127</v>
      </c>
      <c r="B7398" s="6">
        <v>13.3125</v>
      </c>
      <c r="C7398" s="2">
        <v>6023600</v>
      </c>
      <c r="D7398" s="6">
        <v>-6.25E-2</v>
      </c>
      <c r="E7398" s="6">
        <v>-0.467289719626162</v>
      </c>
      <c r="F7398" s="6">
        <v>-0.46729243846262902</v>
      </c>
      <c r="G7398" s="6">
        <v>14.540786000000001</v>
      </c>
      <c r="H7398" s="6">
        <v>33794.606060605998</v>
      </c>
      <c r="I7398" s="6">
        <v>13.375</v>
      </c>
      <c r="J7398" s="6">
        <v>13.4375</v>
      </c>
      <c r="K7398" s="6">
        <v>13.1875</v>
      </c>
      <c r="L7398" s="6">
        <v>30931.468531468501</v>
      </c>
    </row>
    <row r="7399" spans="1:12" ht="15" customHeight="1" x14ac:dyDescent="0.25">
      <c r="A7399" s="5">
        <v>34124</v>
      </c>
      <c r="B7399" s="6">
        <v>13.375</v>
      </c>
      <c r="C7399" s="2">
        <v>9671400</v>
      </c>
      <c r="D7399" s="6">
        <v>-0.375</v>
      </c>
      <c r="E7399" s="6">
        <v>-2.72727272727272</v>
      </c>
      <c r="F7399" s="6">
        <v>-2.7272687322404101</v>
      </c>
      <c r="G7399" s="6">
        <v>14.609052999999999</v>
      </c>
      <c r="H7399" s="6">
        <v>33953.736596736497</v>
      </c>
      <c r="I7399" s="6">
        <v>13.75</v>
      </c>
      <c r="J7399" s="6">
        <v>13.75</v>
      </c>
      <c r="K7399" s="6">
        <v>13.25</v>
      </c>
      <c r="L7399" s="6">
        <v>31077.156177156099</v>
      </c>
    </row>
    <row r="7400" spans="1:12" ht="15" customHeight="1" x14ac:dyDescent="0.25">
      <c r="A7400" s="5">
        <v>34123</v>
      </c>
      <c r="B7400" s="6">
        <v>13.75</v>
      </c>
      <c r="C7400" s="2">
        <v>6876000</v>
      </c>
      <c r="D7400" s="6">
        <v>-0.4375</v>
      </c>
      <c r="E7400" s="6">
        <v>-3.0837004405286299</v>
      </c>
      <c r="F7400" s="6">
        <v>-3.0836991897147499</v>
      </c>
      <c r="G7400" s="6">
        <v>15.018651999999999</v>
      </c>
      <c r="H7400" s="6">
        <v>34908.512820512798</v>
      </c>
      <c r="I7400" s="6">
        <v>13.875</v>
      </c>
      <c r="J7400" s="6">
        <v>14.0625</v>
      </c>
      <c r="K7400" s="6">
        <v>13.625</v>
      </c>
      <c r="L7400" s="6">
        <v>31951.282051282</v>
      </c>
    </row>
    <row r="7401" spans="1:12" ht="15" customHeight="1" x14ac:dyDescent="0.25">
      <c r="A7401" s="5">
        <v>34122</v>
      </c>
      <c r="B7401" s="6">
        <v>14.1875</v>
      </c>
      <c r="C7401" s="2">
        <v>3798400</v>
      </c>
      <c r="D7401" s="6">
        <v>0.125</v>
      </c>
      <c r="E7401" s="6">
        <v>0.88888888888889395</v>
      </c>
      <c r="F7401" s="6">
        <v>0.88888758680427604</v>
      </c>
      <c r="G7401" s="6">
        <v>15.496518</v>
      </c>
      <c r="H7401" s="6">
        <v>36022.419580419497</v>
      </c>
      <c r="I7401" s="6">
        <v>14.0625</v>
      </c>
      <c r="J7401" s="6">
        <v>14.1875</v>
      </c>
      <c r="K7401" s="6">
        <v>14</v>
      </c>
      <c r="L7401" s="6">
        <v>32971.095571095502</v>
      </c>
    </row>
    <row r="7402" spans="1:12" ht="15" customHeight="1" x14ac:dyDescent="0.25">
      <c r="A7402" s="5">
        <v>34121</v>
      </c>
      <c r="B7402" s="6">
        <v>14.0625</v>
      </c>
      <c r="C7402" s="2">
        <v>4310800</v>
      </c>
      <c r="D7402" s="6">
        <v>0.125</v>
      </c>
      <c r="E7402" s="6">
        <v>0.89686098654708701</v>
      </c>
      <c r="F7402" s="6">
        <v>0.89685966100199099</v>
      </c>
      <c r="G7402" s="6">
        <v>15.359985</v>
      </c>
      <c r="H7402" s="6">
        <v>35704.160839160802</v>
      </c>
      <c r="I7402" s="6">
        <v>13.875</v>
      </c>
      <c r="J7402" s="6">
        <v>14.1875</v>
      </c>
      <c r="K7402" s="6">
        <v>13.8125</v>
      </c>
      <c r="L7402" s="6">
        <v>32679.720279720201</v>
      </c>
    </row>
    <row r="7403" spans="1:12" ht="15" customHeight="1" x14ac:dyDescent="0.25">
      <c r="A7403" s="5">
        <v>34117</v>
      </c>
      <c r="B7403" s="6">
        <v>13.9375</v>
      </c>
      <c r="C7403" s="2">
        <v>4197800</v>
      </c>
      <c r="D7403" s="6">
        <v>6.25E-2</v>
      </c>
      <c r="E7403" s="6">
        <v>0.45045045045044502</v>
      </c>
      <c r="F7403" s="6">
        <v>0.450446467631615</v>
      </c>
      <c r="G7403" s="6">
        <v>15.223452</v>
      </c>
      <c r="H7403" s="6">
        <v>35385.902097902101</v>
      </c>
      <c r="I7403" s="6">
        <v>13.625</v>
      </c>
      <c r="J7403" s="6">
        <v>13.9375</v>
      </c>
      <c r="K7403" s="6">
        <v>13.5625</v>
      </c>
      <c r="L7403" s="6">
        <v>32388.344988344899</v>
      </c>
    </row>
    <row r="7404" spans="1:12" ht="15" customHeight="1" x14ac:dyDescent="0.25">
      <c r="A7404" s="5">
        <v>34116</v>
      </c>
      <c r="B7404" s="6">
        <v>13.875</v>
      </c>
      <c r="C7404" s="2">
        <v>5554400</v>
      </c>
      <c r="D7404" s="6">
        <v>-0.1875</v>
      </c>
      <c r="E7404" s="6">
        <v>-1.3333333333333299</v>
      </c>
      <c r="F7404" s="6">
        <v>-1.33332812499491</v>
      </c>
      <c r="G7404" s="6">
        <v>15.155186</v>
      </c>
      <c r="H7404" s="6">
        <v>35226.773892773897</v>
      </c>
      <c r="I7404" s="6">
        <v>14.125</v>
      </c>
      <c r="J7404" s="6">
        <v>14.125</v>
      </c>
      <c r="K7404" s="6">
        <v>13.625</v>
      </c>
      <c r="L7404" s="6">
        <v>32242.657342657301</v>
      </c>
    </row>
    <row r="7405" spans="1:12" ht="15" customHeight="1" x14ac:dyDescent="0.25">
      <c r="A7405" s="5">
        <v>34115</v>
      </c>
      <c r="B7405" s="6">
        <v>14.0625</v>
      </c>
      <c r="C7405" s="2">
        <v>6529200</v>
      </c>
      <c r="D7405" s="6">
        <v>-0.125</v>
      </c>
      <c r="E7405" s="6">
        <v>-0.88105726872246204</v>
      </c>
      <c r="F7405" s="6">
        <v>-0.88105598948099395</v>
      </c>
      <c r="G7405" s="6">
        <v>15.359985</v>
      </c>
      <c r="H7405" s="6">
        <v>35704.160839160802</v>
      </c>
      <c r="I7405" s="6">
        <v>14.1875</v>
      </c>
      <c r="J7405" s="6">
        <v>14.1875</v>
      </c>
      <c r="K7405" s="6">
        <v>13.8125</v>
      </c>
      <c r="L7405" s="6">
        <v>32679.720279720201</v>
      </c>
    </row>
    <row r="7406" spans="1:12" ht="15" customHeight="1" x14ac:dyDescent="0.25">
      <c r="A7406" s="5">
        <v>34114</v>
      </c>
      <c r="B7406" s="6">
        <v>14.1875</v>
      </c>
      <c r="C7406" s="2">
        <v>4340400</v>
      </c>
      <c r="D7406" s="6">
        <v>0.1875</v>
      </c>
      <c r="E7406" s="6">
        <v>1.33928571428572</v>
      </c>
      <c r="F7406" s="6">
        <v>1.3392837436812599</v>
      </c>
      <c r="G7406" s="6">
        <v>15.496518</v>
      </c>
      <c r="H7406" s="6">
        <v>36022.419580419497</v>
      </c>
      <c r="I7406" s="6">
        <v>14.125</v>
      </c>
      <c r="J7406" s="6">
        <v>14.25</v>
      </c>
      <c r="K7406" s="6">
        <v>14.0625</v>
      </c>
      <c r="L7406" s="6">
        <v>32971.095571095502</v>
      </c>
    </row>
    <row r="7407" spans="1:12" ht="15" customHeight="1" x14ac:dyDescent="0.25">
      <c r="A7407" s="5">
        <v>34113</v>
      </c>
      <c r="B7407" s="6">
        <v>14</v>
      </c>
      <c r="C7407" s="2">
        <v>3806200</v>
      </c>
      <c r="D7407" s="6">
        <v>0.3125</v>
      </c>
      <c r="E7407" s="6">
        <v>2.2831050228310401</v>
      </c>
      <c r="F7407" s="6">
        <v>2.28310158680853</v>
      </c>
      <c r="G7407" s="6">
        <v>15.2917185</v>
      </c>
      <c r="H7407" s="6">
        <v>35545.031468531401</v>
      </c>
      <c r="I7407" s="6">
        <v>13.8125</v>
      </c>
      <c r="J7407" s="6">
        <v>14.0625</v>
      </c>
      <c r="K7407" s="6">
        <v>13.75</v>
      </c>
      <c r="L7407" s="6">
        <v>32534.032634032599</v>
      </c>
    </row>
    <row r="7408" spans="1:12" ht="15" customHeight="1" x14ac:dyDescent="0.25">
      <c r="A7408" s="5">
        <v>34110</v>
      </c>
      <c r="B7408" s="6">
        <v>13.6875</v>
      </c>
      <c r="C7408" s="2">
        <v>9955000</v>
      </c>
      <c r="D7408" s="6">
        <v>-0.5625</v>
      </c>
      <c r="E7408" s="6">
        <v>-3.9473684210526301</v>
      </c>
      <c r="F7408" s="6">
        <v>-3.9473658004270602</v>
      </c>
      <c r="G7408" s="6">
        <v>14.950386</v>
      </c>
      <c r="H7408" s="6">
        <v>34749.384615384603</v>
      </c>
      <c r="I7408" s="6">
        <v>14.0625</v>
      </c>
      <c r="J7408" s="6">
        <v>14.1875</v>
      </c>
      <c r="K7408" s="6">
        <v>13.6875</v>
      </c>
      <c r="L7408" s="6">
        <v>31805.594405594398</v>
      </c>
    </row>
    <row r="7409" spans="1:12" ht="15" customHeight="1" x14ac:dyDescent="0.25">
      <c r="A7409" s="5">
        <v>34109</v>
      </c>
      <c r="B7409" s="6">
        <v>14.25</v>
      </c>
      <c r="C7409" s="2">
        <v>7531400</v>
      </c>
      <c r="D7409" s="6">
        <v>0.3125</v>
      </c>
      <c r="E7409" s="6">
        <v>2.2421524663677102</v>
      </c>
      <c r="F7409" s="6">
        <v>2.2421524369111401</v>
      </c>
      <c r="G7409" s="6">
        <v>15.564785000000001</v>
      </c>
      <c r="H7409" s="6">
        <v>36181.550116550097</v>
      </c>
      <c r="I7409" s="6">
        <v>13.9375</v>
      </c>
      <c r="J7409" s="6">
        <v>14.25</v>
      </c>
      <c r="K7409" s="6">
        <v>13.8125</v>
      </c>
      <c r="L7409" s="6">
        <v>33116.783216783202</v>
      </c>
    </row>
    <row r="7410" spans="1:12" ht="15" customHeight="1" x14ac:dyDescent="0.25">
      <c r="A7410" s="5">
        <v>34108</v>
      </c>
      <c r="B7410" s="6">
        <v>13.9375</v>
      </c>
      <c r="C7410" s="2">
        <v>9015400</v>
      </c>
      <c r="D7410" s="6">
        <v>0.5</v>
      </c>
      <c r="E7410" s="6">
        <v>3.7209302325581501</v>
      </c>
      <c r="F7410" s="6">
        <v>3.7209245284561598</v>
      </c>
      <c r="G7410" s="6">
        <v>15.223452</v>
      </c>
      <c r="H7410" s="6">
        <v>35385.902097902101</v>
      </c>
      <c r="I7410" s="6">
        <v>13.5</v>
      </c>
      <c r="J7410" s="6">
        <v>14</v>
      </c>
      <c r="K7410" s="6">
        <v>13.375</v>
      </c>
      <c r="L7410" s="6">
        <v>32388.344988344899</v>
      </c>
    </row>
    <row r="7411" spans="1:12" ht="15" customHeight="1" x14ac:dyDescent="0.25">
      <c r="A7411" s="5">
        <v>34107</v>
      </c>
      <c r="B7411" s="6">
        <v>13.4375</v>
      </c>
      <c r="C7411" s="2">
        <v>3974600</v>
      </c>
      <c r="D7411" s="6">
        <v>-0.125</v>
      </c>
      <c r="E7411" s="6">
        <v>-0.92165898617511099</v>
      </c>
      <c r="F7411" s="6">
        <v>-0.92165089809187395</v>
      </c>
      <c r="G7411" s="6">
        <v>14.67732</v>
      </c>
      <c r="H7411" s="6">
        <v>34112.867132867097</v>
      </c>
      <c r="I7411" s="6">
        <v>13.5625</v>
      </c>
      <c r="J7411" s="6">
        <v>13.625</v>
      </c>
      <c r="K7411" s="6">
        <v>13.375</v>
      </c>
      <c r="L7411" s="6">
        <v>31222.843822843799</v>
      </c>
    </row>
    <row r="7412" spans="1:12" ht="15" customHeight="1" x14ac:dyDescent="0.25">
      <c r="A7412" s="5">
        <v>34106</v>
      </c>
      <c r="B7412" s="6">
        <v>13.5625</v>
      </c>
      <c r="C7412" s="2">
        <v>2996200</v>
      </c>
      <c r="D7412" s="6">
        <v>-6.25E-2</v>
      </c>
      <c r="E7412" s="6">
        <v>-0.45871559633027198</v>
      </c>
      <c r="F7412" s="6">
        <v>-0.458718277954894</v>
      </c>
      <c r="G7412" s="6">
        <v>14.813852000000001</v>
      </c>
      <c r="H7412" s="6">
        <v>34431.123543123504</v>
      </c>
      <c r="I7412" s="6">
        <v>13.625</v>
      </c>
      <c r="J7412" s="6">
        <v>13.6875</v>
      </c>
      <c r="K7412" s="6">
        <v>13.5</v>
      </c>
      <c r="L7412" s="6">
        <v>31514.2191142191</v>
      </c>
    </row>
    <row r="7413" spans="1:12" ht="15" customHeight="1" x14ac:dyDescent="0.25">
      <c r="A7413" s="5">
        <v>34103</v>
      </c>
      <c r="B7413" s="6">
        <v>13.625</v>
      </c>
      <c r="C7413" s="2">
        <v>5356400</v>
      </c>
      <c r="D7413" s="6">
        <v>0.3125</v>
      </c>
      <c r="E7413" s="6">
        <v>2.3474178403755701</v>
      </c>
      <c r="F7413" s="6">
        <v>2.34741780808822</v>
      </c>
      <c r="G7413" s="6">
        <v>14.882118999999999</v>
      </c>
      <c r="H7413" s="6">
        <v>34590.254079254002</v>
      </c>
      <c r="I7413" s="6">
        <v>13.4375</v>
      </c>
      <c r="J7413" s="6">
        <v>13.625</v>
      </c>
      <c r="K7413" s="6">
        <v>13.375</v>
      </c>
      <c r="L7413" s="6">
        <v>31659.906759906698</v>
      </c>
    </row>
    <row r="7414" spans="1:12" ht="15" customHeight="1" x14ac:dyDescent="0.25">
      <c r="A7414" s="5">
        <v>34102</v>
      </c>
      <c r="B7414" s="6">
        <v>13.3125</v>
      </c>
      <c r="C7414" s="2">
        <v>7512200</v>
      </c>
      <c r="D7414" s="6">
        <v>-0.1875</v>
      </c>
      <c r="E7414" s="6">
        <v>-1.38888888888888</v>
      </c>
      <c r="F7414" s="6">
        <v>-1.3888835200502301</v>
      </c>
      <c r="G7414" s="6">
        <v>14.540786000000001</v>
      </c>
      <c r="H7414" s="6">
        <v>33794.606060605998</v>
      </c>
      <c r="I7414" s="6">
        <v>13.5</v>
      </c>
      <c r="J7414" s="6">
        <v>13.5625</v>
      </c>
      <c r="K7414" s="6">
        <v>13.3125</v>
      </c>
      <c r="L7414" s="6">
        <v>30931.468531468501</v>
      </c>
    </row>
    <row r="7415" spans="1:12" ht="15" customHeight="1" x14ac:dyDescent="0.25">
      <c r="A7415" s="5">
        <v>34101</v>
      </c>
      <c r="B7415" s="6">
        <v>13.5</v>
      </c>
      <c r="C7415" s="2">
        <v>11752800</v>
      </c>
      <c r="D7415" s="6">
        <v>0.5</v>
      </c>
      <c r="E7415" s="6">
        <v>3.8461538461538498</v>
      </c>
      <c r="F7415" s="6">
        <v>3.8461481579607302</v>
      </c>
      <c r="G7415" s="6">
        <v>14.745585</v>
      </c>
      <c r="H7415" s="6">
        <v>34271.993006992998</v>
      </c>
      <c r="I7415" s="6">
        <v>13.125</v>
      </c>
      <c r="J7415" s="6">
        <v>13.75</v>
      </c>
      <c r="K7415" s="6">
        <v>13.0625</v>
      </c>
      <c r="L7415" s="6">
        <v>31368.531468531401</v>
      </c>
    </row>
    <row r="7416" spans="1:12" ht="15" customHeight="1" x14ac:dyDescent="0.25">
      <c r="A7416" s="5">
        <v>34100</v>
      </c>
      <c r="B7416" s="6">
        <v>13</v>
      </c>
      <c r="C7416" s="2">
        <v>6714600</v>
      </c>
      <c r="D7416" s="6">
        <v>-6.25E-2</v>
      </c>
      <c r="E7416" s="6">
        <v>-0.47846889952153299</v>
      </c>
      <c r="F7416" s="6">
        <v>-0.47846470763826998</v>
      </c>
      <c r="G7416" s="6">
        <v>14.199453</v>
      </c>
      <c r="H7416" s="6">
        <v>32998.958041958002</v>
      </c>
      <c r="I7416" s="6">
        <v>13.125</v>
      </c>
      <c r="J7416" s="6">
        <v>13.1875</v>
      </c>
      <c r="K7416" s="6">
        <v>13</v>
      </c>
      <c r="L7416" s="6">
        <v>30203.0303030303</v>
      </c>
    </row>
    <row r="7417" spans="1:12" ht="15" customHeight="1" x14ac:dyDescent="0.25">
      <c r="A7417" s="5">
        <v>34099</v>
      </c>
      <c r="B7417" s="6">
        <v>13.0625</v>
      </c>
      <c r="C7417" s="2">
        <v>6688800</v>
      </c>
      <c r="D7417" s="6">
        <v>-6.25E-2</v>
      </c>
      <c r="E7417" s="6">
        <v>-0.476190476190474</v>
      </c>
      <c r="F7417" s="6">
        <v>-0.47619326637177101</v>
      </c>
      <c r="G7417" s="6">
        <v>14.267719</v>
      </c>
      <c r="H7417" s="6">
        <v>33158.086247086198</v>
      </c>
      <c r="I7417" s="6">
        <v>13.1875</v>
      </c>
      <c r="J7417" s="6">
        <v>13.25</v>
      </c>
      <c r="K7417" s="6">
        <v>12.9375</v>
      </c>
      <c r="L7417" s="6">
        <v>30348.717948717898</v>
      </c>
    </row>
    <row r="7418" spans="1:12" ht="15" customHeight="1" x14ac:dyDescent="0.25">
      <c r="A7418" s="5">
        <v>34096</v>
      </c>
      <c r="B7418" s="6">
        <v>13.125</v>
      </c>
      <c r="C7418" s="2">
        <v>9966000</v>
      </c>
      <c r="D7418" s="6">
        <v>-0.1875</v>
      </c>
      <c r="E7418" s="6">
        <v>-1.40845070422535</v>
      </c>
      <c r="F7418" s="6">
        <v>-1.4084520602944</v>
      </c>
      <c r="G7418" s="6">
        <v>14.335986</v>
      </c>
      <c r="H7418" s="6">
        <v>33317.216783216703</v>
      </c>
      <c r="I7418" s="6">
        <v>13.375</v>
      </c>
      <c r="J7418" s="6">
        <v>13.5</v>
      </c>
      <c r="K7418" s="6">
        <v>13</v>
      </c>
      <c r="L7418" s="6">
        <v>30494.4055944055</v>
      </c>
    </row>
    <row r="7419" spans="1:12" ht="15" customHeight="1" x14ac:dyDescent="0.25">
      <c r="A7419" s="5">
        <v>34095</v>
      </c>
      <c r="B7419" s="6">
        <v>13.3125</v>
      </c>
      <c r="C7419" s="2">
        <v>8105600</v>
      </c>
      <c r="D7419" s="6">
        <v>-6.25E-2</v>
      </c>
      <c r="E7419" s="6">
        <v>-0.467289719626162</v>
      </c>
      <c r="F7419" s="6">
        <v>-0.46729243846262902</v>
      </c>
      <c r="G7419" s="6">
        <v>14.540786000000001</v>
      </c>
      <c r="H7419" s="6">
        <v>33794.606060605998</v>
      </c>
      <c r="I7419" s="6">
        <v>13.4375</v>
      </c>
      <c r="J7419" s="6">
        <v>13.5625</v>
      </c>
      <c r="K7419" s="6">
        <v>13.3125</v>
      </c>
      <c r="L7419" s="6">
        <v>30931.468531468501</v>
      </c>
    </row>
    <row r="7420" spans="1:12" ht="15" customHeight="1" x14ac:dyDescent="0.25">
      <c r="A7420" s="5">
        <v>34094</v>
      </c>
      <c r="B7420" s="6">
        <v>13.375</v>
      </c>
      <c r="C7420" s="2">
        <v>8424600</v>
      </c>
      <c r="D7420" s="6">
        <v>-6.25E-2</v>
      </c>
      <c r="E7420" s="6">
        <v>-0.46511627906976599</v>
      </c>
      <c r="F7420" s="6">
        <v>-0.46511897267348301</v>
      </c>
      <c r="G7420" s="6">
        <v>14.609052999999999</v>
      </c>
      <c r="H7420" s="6">
        <v>33953.736596736497</v>
      </c>
      <c r="I7420" s="6">
        <v>13.4375</v>
      </c>
      <c r="J7420" s="6">
        <v>13.5625</v>
      </c>
      <c r="K7420" s="6">
        <v>13.25</v>
      </c>
      <c r="L7420" s="6">
        <v>31077.156177156099</v>
      </c>
    </row>
    <row r="7421" spans="1:12" ht="15" customHeight="1" x14ac:dyDescent="0.25">
      <c r="A7421" s="5">
        <v>34093</v>
      </c>
      <c r="B7421" s="6">
        <v>13.4375</v>
      </c>
      <c r="C7421" s="2">
        <v>7781800</v>
      </c>
      <c r="D7421" s="6">
        <v>0.3125</v>
      </c>
      <c r="E7421" s="6">
        <v>2.3809523809523698</v>
      </c>
      <c r="F7421" s="6">
        <v>2.3809593564056</v>
      </c>
      <c r="G7421" s="6">
        <v>14.67732</v>
      </c>
      <c r="H7421" s="6">
        <v>34112.867132867097</v>
      </c>
      <c r="I7421" s="6">
        <v>13.125</v>
      </c>
      <c r="J7421" s="6">
        <v>13.5</v>
      </c>
      <c r="K7421" s="6">
        <v>13</v>
      </c>
      <c r="L7421" s="6">
        <v>31222.843822843799</v>
      </c>
    </row>
    <row r="7422" spans="1:12" ht="15" customHeight="1" x14ac:dyDescent="0.25">
      <c r="A7422" s="5">
        <v>34092</v>
      </c>
      <c r="B7422" s="6">
        <v>13.125</v>
      </c>
      <c r="C7422" s="2">
        <v>9119000</v>
      </c>
      <c r="D7422" s="6">
        <v>-0.25</v>
      </c>
      <c r="E7422" s="6">
        <v>-1.86915887850467</v>
      </c>
      <c r="F7422" s="6">
        <v>-1.8691629087799</v>
      </c>
      <c r="G7422" s="6">
        <v>14.335986</v>
      </c>
      <c r="H7422" s="6">
        <v>33317.216783216703</v>
      </c>
      <c r="I7422" s="6">
        <v>13.25</v>
      </c>
      <c r="J7422" s="6">
        <v>13.3125</v>
      </c>
      <c r="K7422" s="6">
        <v>12.9375</v>
      </c>
      <c r="L7422" s="6">
        <v>30494.4055944055</v>
      </c>
    </row>
    <row r="7423" spans="1:12" ht="15" customHeight="1" x14ac:dyDescent="0.25">
      <c r="A7423" s="5">
        <v>34089</v>
      </c>
      <c r="B7423" s="6">
        <v>13.375</v>
      </c>
      <c r="C7423" s="2">
        <v>5142400</v>
      </c>
      <c r="D7423" s="6"/>
      <c r="E7423" s="6"/>
      <c r="F7423" s="6"/>
      <c r="G7423" s="6">
        <v>14.609052999999999</v>
      </c>
      <c r="H7423" s="6">
        <v>33953.736596736497</v>
      </c>
      <c r="I7423" s="6">
        <v>13.375</v>
      </c>
      <c r="J7423" s="6">
        <v>13.5</v>
      </c>
      <c r="K7423" s="6">
        <v>13.25</v>
      </c>
      <c r="L7423" s="6">
        <v>31077.156177156099</v>
      </c>
    </row>
    <row r="7424" spans="1:12" ht="15" customHeight="1" x14ac:dyDescent="0.25">
      <c r="A7424" s="5">
        <v>34088</v>
      </c>
      <c r="B7424" s="6">
        <v>13.375</v>
      </c>
      <c r="C7424" s="2">
        <v>4272200</v>
      </c>
      <c r="D7424" s="6">
        <v>-6.25E-2</v>
      </c>
      <c r="E7424" s="6">
        <v>-0.46511627906976599</v>
      </c>
      <c r="F7424" s="6">
        <v>-0.46511897267348301</v>
      </c>
      <c r="G7424" s="6">
        <v>14.609052999999999</v>
      </c>
      <c r="H7424" s="6">
        <v>33953.736596736497</v>
      </c>
      <c r="I7424" s="6">
        <v>13.4375</v>
      </c>
      <c r="J7424" s="6">
        <v>13.5</v>
      </c>
      <c r="K7424" s="6">
        <v>13.25</v>
      </c>
      <c r="L7424" s="6">
        <v>31077.156177156099</v>
      </c>
    </row>
    <row r="7425" spans="1:12" ht="15" customHeight="1" x14ac:dyDescent="0.25">
      <c r="A7425" s="5">
        <v>34087</v>
      </c>
      <c r="B7425" s="6">
        <v>13.4375</v>
      </c>
      <c r="C7425" s="2">
        <v>4633000</v>
      </c>
      <c r="D7425" s="6">
        <v>-0.125</v>
      </c>
      <c r="E7425" s="6">
        <v>-0.92165898617511099</v>
      </c>
      <c r="F7425" s="6">
        <v>-0.92165089809187395</v>
      </c>
      <c r="G7425" s="6">
        <v>14.67732</v>
      </c>
      <c r="H7425" s="6">
        <v>34112.867132867097</v>
      </c>
      <c r="I7425" s="6">
        <v>13.5</v>
      </c>
      <c r="J7425" s="6">
        <v>13.5</v>
      </c>
      <c r="K7425" s="6">
        <v>13.25</v>
      </c>
      <c r="L7425" s="6">
        <v>31222.843822843799</v>
      </c>
    </row>
    <row r="7426" spans="1:12" ht="15" customHeight="1" x14ac:dyDescent="0.25">
      <c r="A7426" s="5">
        <v>34086</v>
      </c>
      <c r="B7426" s="6">
        <v>13.5625</v>
      </c>
      <c r="C7426" s="2">
        <v>5166800</v>
      </c>
      <c r="D7426" s="6">
        <v>0.25</v>
      </c>
      <c r="E7426" s="6">
        <v>1.8779342723004699</v>
      </c>
      <c r="F7426" s="6">
        <v>1.87793149558765</v>
      </c>
      <c r="G7426" s="6">
        <v>14.813852000000001</v>
      </c>
      <c r="H7426" s="6">
        <v>34431.123543123504</v>
      </c>
      <c r="I7426" s="6">
        <v>13.3125</v>
      </c>
      <c r="J7426" s="6">
        <v>13.625</v>
      </c>
      <c r="K7426" s="6">
        <v>13.3125</v>
      </c>
      <c r="L7426" s="6">
        <v>31514.2191142191</v>
      </c>
    </row>
    <row r="7427" spans="1:12" ht="15" customHeight="1" x14ac:dyDescent="0.25">
      <c r="A7427" s="5">
        <v>34085</v>
      </c>
      <c r="B7427" s="6">
        <v>13.3125</v>
      </c>
      <c r="C7427" s="2">
        <v>7097200</v>
      </c>
      <c r="D7427" s="6">
        <v>-6.25E-2</v>
      </c>
      <c r="E7427" s="6">
        <v>-0.467289719626162</v>
      </c>
      <c r="F7427" s="6">
        <v>-0.46729243846262902</v>
      </c>
      <c r="G7427" s="6">
        <v>14.540786000000001</v>
      </c>
      <c r="H7427" s="6">
        <v>33794.606060605998</v>
      </c>
      <c r="I7427" s="6">
        <v>13.5</v>
      </c>
      <c r="J7427" s="6">
        <v>13.6875</v>
      </c>
      <c r="K7427" s="6">
        <v>13.25</v>
      </c>
      <c r="L7427" s="6">
        <v>30931.468531468501</v>
      </c>
    </row>
    <row r="7428" spans="1:12" ht="15" customHeight="1" x14ac:dyDescent="0.25">
      <c r="A7428" s="5">
        <v>34082</v>
      </c>
      <c r="B7428" s="6">
        <v>13.375</v>
      </c>
      <c r="C7428" s="2">
        <v>5896200</v>
      </c>
      <c r="D7428" s="6"/>
      <c r="E7428" s="6"/>
      <c r="F7428" s="6"/>
      <c r="G7428" s="6">
        <v>14.609052999999999</v>
      </c>
      <c r="H7428" s="6">
        <v>33953.736596736497</v>
      </c>
      <c r="I7428" s="6">
        <v>13.1875</v>
      </c>
      <c r="J7428" s="6">
        <v>13.4375</v>
      </c>
      <c r="K7428" s="6">
        <v>13.125</v>
      </c>
      <c r="L7428" s="6">
        <v>31077.156177156099</v>
      </c>
    </row>
    <row r="7429" spans="1:12" ht="15" customHeight="1" x14ac:dyDescent="0.25">
      <c r="A7429" s="5">
        <v>34081</v>
      </c>
      <c r="B7429" s="6">
        <v>13.375</v>
      </c>
      <c r="C7429" s="2">
        <v>8072600</v>
      </c>
      <c r="D7429" s="6">
        <v>6.25E-2</v>
      </c>
      <c r="E7429" s="6">
        <v>0.46948356807512398</v>
      </c>
      <c r="F7429" s="6">
        <v>0.46948631250056599</v>
      </c>
      <c r="G7429" s="6">
        <v>14.609052999999999</v>
      </c>
      <c r="H7429" s="6">
        <v>33953.736596736497</v>
      </c>
      <c r="I7429" s="6">
        <v>13.3125</v>
      </c>
      <c r="J7429" s="6">
        <v>13.625</v>
      </c>
      <c r="K7429" s="6">
        <v>12.9375</v>
      </c>
      <c r="L7429" s="6">
        <v>31077.156177156099</v>
      </c>
    </row>
    <row r="7430" spans="1:12" ht="15" customHeight="1" x14ac:dyDescent="0.25">
      <c r="A7430" s="5">
        <v>34080</v>
      </c>
      <c r="B7430" s="6">
        <v>13.3125</v>
      </c>
      <c r="C7430" s="2">
        <v>8762800</v>
      </c>
      <c r="D7430" s="6">
        <v>0.125</v>
      </c>
      <c r="E7430" s="6">
        <v>0.94786729857820795</v>
      </c>
      <c r="F7430" s="6">
        <v>0.94786588377751002</v>
      </c>
      <c r="G7430" s="6">
        <v>14.540786000000001</v>
      </c>
      <c r="H7430" s="6">
        <v>33794.606060605998</v>
      </c>
      <c r="I7430" s="6">
        <v>13.1875</v>
      </c>
      <c r="J7430" s="6">
        <v>13.5</v>
      </c>
      <c r="K7430" s="6">
        <v>13.1875</v>
      </c>
      <c r="L7430" s="6">
        <v>30931.468531468501</v>
      </c>
    </row>
    <row r="7431" spans="1:12" ht="15" customHeight="1" x14ac:dyDescent="0.25">
      <c r="A7431" s="5">
        <v>34079</v>
      </c>
      <c r="B7431" s="6">
        <v>13.1875</v>
      </c>
      <c r="C7431" s="2">
        <v>8821000</v>
      </c>
      <c r="D7431" s="6">
        <v>-0.1875</v>
      </c>
      <c r="E7431" s="6">
        <v>-1.40186915887849</v>
      </c>
      <c r="F7431" s="6">
        <v>-1.40187047031726</v>
      </c>
      <c r="G7431" s="6">
        <v>14.404253000000001</v>
      </c>
      <c r="H7431" s="6">
        <v>33476.347319347296</v>
      </c>
      <c r="I7431" s="6">
        <v>13.25</v>
      </c>
      <c r="J7431" s="6">
        <v>13.3125</v>
      </c>
      <c r="K7431" s="6">
        <v>13</v>
      </c>
      <c r="L7431" s="6">
        <v>30640.0932400932</v>
      </c>
    </row>
    <row r="7432" spans="1:12" ht="15" customHeight="1" x14ac:dyDescent="0.25">
      <c r="A7432" s="5">
        <v>34078</v>
      </c>
      <c r="B7432" s="6">
        <v>13.375</v>
      </c>
      <c r="C7432" s="2">
        <v>8458600</v>
      </c>
      <c r="D7432" s="6">
        <v>6.25E-2</v>
      </c>
      <c r="E7432" s="6">
        <v>0.46948356807512398</v>
      </c>
      <c r="F7432" s="6">
        <v>0.46948631250056599</v>
      </c>
      <c r="G7432" s="6">
        <v>14.609052999999999</v>
      </c>
      <c r="H7432" s="6">
        <v>33953.736596736497</v>
      </c>
      <c r="I7432" s="6">
        <v>13.4375</v>
      </c>
      <c r="J7432" s="6">
        <v>13.5625</v>
      </c>
      <c r="K7432" s="6">
        <v>13.25</v>
      </c>
      <c r="L7432" s="6">
        <v>31077.156177156099</v>
      </c>
    </row>
    <row r="7433" spans="1:12" ht="15" customHeight="1" x14ac:dyDescent="0.25">
      <c r="A7433" s="5">
        <v>34075</v>
      </c>
      <c r="B7433" s="6">
        <v>13.3125</v>
      </c>
      <c r="C7433" s="2">
        <v>16208000</v>
      </c>
      <c r="D7433" s="6">
        <v>-0.5</v>
      </c>
      <c r="E7433" s="6">
        <v>-3.6199095022624399</v>
      </c>
      <c r="F7433" s="6">
        <v>-3.6199107319393602</v>
      </c>
      <c r="G7433" s="6">
        <v>14.540786000000001</v>
      </c>
      <c r="H7433" s="6">
        <v>33794.606060605998</v>
      </c>
      <c r="I7433" s="6">
        <v>13.8125</v>
      </c>
      <c r="J7433" s="6">
        <v>13.9375</v>
      </c>
      <c r="K7433" s="6">
        <v>13.3125</v>
      </c>
      <c r="L7433" s="6">
        <v>30931.468531468501</v>
      </c>
    </row>
    <row r="7434" spans="1:12" ht="15" customHeight="1" x14ac:dyDescent="0.25">
      <c r="A7434" s="5">
        <v>34074</v>
      </c>
      <c r="B7434" s="6">
        <v>13.8125</v>
      </c>
      <c r="C7434" s="2">
        <v>17834000</v>
      </c>
      <c r="D7434" s="6">
        <v>0.1875</v>
      </c>
      <c r="E7434" s="6">
        <v>1.3761467889908201</v>
      </c>
      <c r="F7434" s="6">
        <v>1.3761481143915</v>
      </c>
      <c r="G7434" s="6">
        <v>15.086919</v>
      </c>
      <c r="H7434" s="6">
        <v>35067.643356643297</v>
      </c>
      <c r="I7434" s="6">
        <v>13.75</v>
      </c>
      <c r="J7434" s="6">
        <v>13.875</v>
      </c>
      <c r="K7434" s="6">
        <v>13.25</v>
      </c>
      <c r="L7434" s="6">
        <v>32096.969696969602</v>
      </c>
    </row>
    <row r="7435" spans="1:12" ht="15" customHeight="1" x14ac:dyDescent="0.25">
      <c r="A7435" s="5">
        <v>34073</v>
      </c>
      <c r="B7435" s="6">
        <v>13.625</v>
      </c>
      <c r="C7435" s="2">
        <v>27999400</v>
      </c>
      <c r="D7435" s="6">
        <v>-0.875</v>
      </c>
      <c r="E7435" s="6">
        <v>-6.0344827586206797</v>
      </c>
      <c r="F7435" s="6">
        <v>-6.0344862422000203</v>
      </c>
      <c r="G7435" s="6">
        <v>14.882118999999999</v>
      </c>
      <c r="H7435" s="6">
        <v>34590.254079254002</v>
      </c>
      <c r="I7435" s="6">
        <v>14.5625</v>
      </c>
      <c r="J7435" s="6">
        <v>14.625</v>
      </c>
      <c r="K7435" s="6">
        <v>12.875</v>
      </c>
      <c r="L7435" s="6">
        <v>31659.906759906698</v>
      </c>
    </row>
    <row r="7436" spans="1:12" ht="15" customHeight="1" x14ac:dyDescent="0.25">
      <c r="A7436" s="5">
        <v>34072</v>
      </c>
      <c r="B7436" s="6">
        <v>14.5</v>
      </c>
      <c r="C7436" s="2">
        <v>7306000</v>
      </c>
      <c r="D7436" s="6">
        <v>-0.5</v>
      </c>
      <c r="E7436" s="6">
        <v>-3.3333333333333299</v>
      </c>
      <c r="F7436" s="6">
        <v>-3.3333284505160701</v>
      </c>
      <c r="G7436" s="6">
        <v>15.837852</v>
      </c>
      <c r="H7436" s="6">
        <v>36818.069930069898</v>
      </c>
      <c r="I7436" s="6">
        <v>15</v>
      </c>
      <c r="J7436" s="6">
        <v>15</v>
      </c>
      <c r="K7436" s="6">
        <v>14.5</v>
      </c>
      <c r="L7436" s="6">
        <v>33699.533799533798</v>
      </c>
    </row>
    <row r="7437" spans="1:12" ht="15" customHeight="1" x14ac:dyDescent="0.25">
      <c r="A7437" s="5">
        <v>34071</v>
      </c>
      <c r="B7437" s="6">
        <v>15</v>
      </c>
      <c r="C7437" s="2">
        <v>9426600</v>
      </c>
      <c r="D7437" s="6">
        <v>0.5625</v>
      </c>
      <c r="E7437" s="6">
        <v>3.8961038961038801</v>
      </c>
      <c r="F7437" s="6">
        <v>3.8961012607497501</v>
      </c>
      <c r="G7437" s="6">
        <v>16.383984000000002</v>
      </c>
      <c r="H7437" s="6">
        <v>38091.104895104902</v>
      </c>
      <c r="I7437" s="6">
        <v>14.6875</v>
      </c>
      <c r="J7437" s="6">
        <v>15</v>
      </c>
      <c r="K7437" s="6">
        <v>14.6875</v>
      </c>
      <c r="L7437" s="6">
        <v>34865.034965034902</v>
      </c>
    </row>
    <row r="7438" spans="1:12" ht="15" customHeight="1" x14ac:dyDescent="0.25">
      <c r="A7438" s="5">
        <v>34067</v>
      </c>
      <c r="B7438" s="6">
        <v>14.4375</v>
      </c>
      <c r="C7438" s="2">
        <v>15105800</v>
      </c>
      <c r="D7438" s="6">
        <v>0.5625</v>
      </c>
      <c r="E7438" s="6">
        <v>4.0540540540540499</v>
      </c>
      <c r="F7438" s="6">
        <v>4.0540512006912799</v>
      </c>
      <c r="G7438" s="6">
        <v>15.769584999999999</v>
      </c>
      <c r="H7438" s="6">
        <v>36658.939393939298</v>
      </c>
      <c r="I7438" s="6">
        <v>13.875</v>
      </c>
      <c r="J7438" s="6">
        <v>14.5625</v>
      </c>
      <c r="K7438" s="6">
        <v>13.8125</v>
      </c>
      <c r="L7438" s="6">
        <v>33553.846153846098</v>
      </c>
    </row>
    <row r="7439" spans="1:12" ht="15" customHeight="1" x14ac:dyDescent="0.25">
      <c r="A7439" s="5">
        <v>34066</v>
      </c>
      <c r="B7439" s="6">
        <v>13.875</v>
      </c>
      <c r="C7439" s="2">
        <v>22750000</v>
      </c>
      <c r="D7439" s="6"/>
      <c r="E7439" s="6"/>
      <c r="F7439" s="6"/>
      <c r="G7439" s="6">
        <v>15.155186</v>
      </c>
      <c r="H7439" s="6">
        <v>35226.773892773897</v>
      </c>
      <c r="I7439" s="6">
        <v>13.75</v>
      </c>
      <c r="J7439" s="6">
        <v>14</v>
      </c>
      <c r="K7439" s="6">
        <v>13.6875</v>
      </c>
      <c r="L7439" s="6">
        <v>32242.657342657301</v>
      </c>
    </row>
    <row r="7440" spans="1:12" ht="15" customHeight="1" x14ac:dyDescent="0.25">
      <c r="A7440" s="5">
        <v>34065</v>
      </c>
      <c r="B7440" s="6">
        <v>13.875</v>
      </c>
      <c r="C7440" s="2">
        <v>29240600</v>
      </c>
      <c r="D7440" s="6">
        <v>-1</v>
      </c>
      <c r="E7440" s="6">
        <v>-6.7226890756302504</v>
      </c>
      <c r="F7440" s="6">
        <v>-6.7226910410321397</v>
      </c>
      <c r="G7440" s="6">
        <v>15.155186</v>
      </c>
      <c r="H7440" s="6">
        <v>35226.773892773897</v>
      </c>
      <c r="I7440" s="6">
        <v>14.75</v>
      </c>
      <c r="J7440" s="6">
        <v>14.8125</v>
      </c>
      <c r="K7440" s="6">
        <v>13.5625</v>
      </c>
      <c r="L7440" s="6">
        <v>32242.657342657301</v>
      </c>
    </row>
    <row r="7441" spans="1:12" ht="15" customHeight="1" x14ac:dyDescent="0.25">
      <c r="A7441" s="5">
        <v>34064</v>
      </c>
      <c r="B7441" s="6">
        <v>14.875</v>
      </c>
      <c r="C7441" s="2">
        <v>13527600</v>
      </c>
      <c r="D7441" s="6">
        <v>-0.375</v>
      </c>
      <c r="E7441" s="6">
        <v>-2.4590163934426199</v>
      </c>
      <c r="F7441" s="6">
        <v>-2.4590127027887401</v>
      </c>
      <c r="G7441" s="6">
        <v>16.247451999999999</v>
      </c>
      <c r="H7441" s="6">
        <v>37772.8484848484</v>
      </c>
      <c r="I7441" s="6">
        <v>15.25</v>
      </c>
      <c r="J7441" s="6">
        <v>15.3125</v>
      </c>
      <c r="K7441" s="6">
        <v>14.75</v>
      </c>
      <c r="L7441" s="6">
        <v>34573.659673659597</v>
      </c>
    </row>
    <row r="7442" spans="1:12" ht="15" customHeight="1" x14ac:dyDescent="0.25">
      <c r="A7442" s="5">
        <v>34061</v>
      </c>
      <c r="B7442" s="6">
        <v>15.25</v>
      </c>
      <c r="C7442" s="2">
        <v>12798000</v>
      </c>
      <c r="D7442" s="6">
        <v>-0.3125</v>
      </c>
      <c r="E7442" s="6">
        <v>-2.0080321285140501</v>
      </c>
      <c r="F7442" s="6">
        <v>-2.0080320576356101</v>
      </c>
      <c r="G7442" s="6">
        <v>16.657050999999999</v>
      </c>
      <c r="H7442" s="6">
        <v>38727.624708624702</v>
      </c>
      <c r="I7442" s="6">
        <v>15.375</v>
      </c>
      <c r="J7442" s="6">
        <v>15.4375</v>
      </c>
      <c r="K7442" s="6">
        <v>15</v>
      </c>
      <c r="L7442" s="6">
        <v>35447.785547785497</v>
      </c>
    </row>
    <row r="7443" spans="1:12" ht="15" customHeight="1" x14ac:dyDescent="0.25">
      <c r="A7443" s="5">
        <v>34060</v>
      </c>
      <c r="B7443" s="6">
        <v>15.5625</v>
      </c>
      <c r="C7443" s="2">
        <v>7689600</v>
      </c>
      <c r="D7443" s="6">
        <v>-0.3125</v>
      </c>
      <c r="E7443" s="6">
        <v>-1.9685039370078701</v>
      </c>
      <c r="F7443" s="6">
        <v>-1.968498215311</v>
      </c>
      <c r="G7443" s="6">
        <v>16.998384000000001</v>
      </c>
      <c r="H7443" s="6">
        <v>39523.272727272699</v>
      </c>
      <c r="I7443" s="6">
        <v>16</v>
      </c>
      <c r="J7443" s="6">
        <v>16.125</v>
      </c>
      <c r="K7443" s="6">
        <v>15.5</v>
      </c>
      <c r="L7443" s="6">
        <v>36176.223776223698</v>
      </c>
    </row>
    <row r="7444" spans="1:12" ht="15" customHeight="1" x14ac:dyDescent="0.25">
      <c r="A7444" s="5">
        <v>34059</v>
      </c>
      <c r="B7444" s="6">
        <v>15.875</v>
      </c>
      <c r="C7444" s="2">
        <v>13703000</v>
      </c>
      <c r="D7444" s="6">
        <v>0.3125</v>
      </c>
      <c r="E7444" s="6">
        <v>2.0080321285140501</v>
      </c>
      <c r="F7444" s="6">
        <v>2.0080261747234198</v>
      </c>
      <c r="G7444" s="6">
        <v>17.339715999999999</v>
      </c>
      <c r="H7444" s="6">
        <v>40318.9184149184</v>
      </c>
      <c r="I7444" s="6">
        <v>15.6875</v>
      </c>
      <c r="J7444" s="6">
        <v>16.0625</v>
      </c>
      <c r="K7444" s="6">
        <v>15.625</v>
      </c>
      <c r="L7444" s="6">
        <v>36904.662004662001</v>
      </c>
    </row>
    <row r="7445" spans="1:12" ht="15" customHeight="1" x14ac:dyDescent="0.25">
      <c r="A7445" s="5">
        <v>34058</v>
      </c>
      <c r="B7445" s="6">
        <v>15.5625</v>
      </c>
      <c r="C7445" s="2">
        <v>19427000</v>
      </c>
      <c r="D7445" s="6">
        <v>-1.0625</v>
      </c>
      <c r="E7445" s="6">
        <v>-6.3909774436090201</v>
      </c>
      <c r="F7445" s="6">
        <v>-6.3909762014428502</v>
      </c>
      <c r="G7445" s="6">
        <v>16.998384000000001</v>
      </c>
      <c r="H7445" s="6">
        <v>39523.272727272699</v>
      </c>
      <c r="I7445" s="6">
        <v>16.625</v>
      </c>
      <c r="J7445" s="6">
        <v>16.6875</v>
      </c>
      <c r="K7445" s="6">
        <v>15</v>
      </c>
      <c r="L7445" s="6">
        <v>36176.223776223698</v>
      </c>
    </row>
    <row r="7446" spans="1:12" ht="15" customHeight="1" x14ac:dyDescent="0.25">
      <c r="A7446" s="5">
        <v>34057</v>
      </c>
      <c r="B7446" s="6">
        <v>16.625</v>
      </c>
      <c r="C7446" s="2">
        <v>3114000</v>
      </c>
      <c r="D7446" s="6">
        <v>0.1875</v>
      </c>
      <c r="E7446" s="6">
        <v>1.14068441064638</v>
      </c>
      <c r="F7446" s="6">
        <v>1.1406798786038801</v>
      </c>
      <c r="G7446" s="6">
        <v>18.158916000000001</v>
      </c>
      <c r="H7446" s="6">
        <v>42228.4755244755</v>
      </c>
      <c r="I7446" s="6">
        <v>16.5</v>
      </c>
      <c r="J7446" s="6">
        <v>16.75</v>
      </c>
      <c r="K7446" s="6">
        <v>16.375</v>
      </c>
      <c r="L7446" s="6">
        <v>38652.913752913701</v>
      </c>
    </row>
    <row r="7447" spans="1:12" ht="15" customHeight="1" x14ac:dyDescent="0.25">
      <c r="A7447" s="5">
        <v>34054</v>
      </c>
      <c r="B7447" s="6">
        <v>16.4375</v>
      </c>
      <c r="C7447" s="2">
        <v>2868800</v>
      </c>
      <c r="D7447" s="6">
        <v>-0.1875</v>
      </c>
      <c r="E7447" s="6">
        <v>-1.1278195488721701</v>
      </c>
      <c r="F7447" s="6">
        <v>-1.12781511847954</v>
      </c>
      <c r="G7447" s="6">
        <v>17.954117</v>
      </c>
      <c r="H7447" s="6">
        <v>41751.0885780885</v>
      </c>
      <c r="I7447" s="6">
        <v>16.6875</v>
      </c>
      <c r="J7447" s="6">
        <v>16.75</v>
      </c>
      <c r="K7447" s="6">
        <v>16.3125</v>
      </c>
      <c r="L7447" s="6">
        <v>38215.850815850798</v>
      </c>
    </row>
    <row r="7448" spans="1:12" ht="15" customHeight="1" x14ac:dyDescent="0.25">
      <c r="A7448" s="5">
        <v>34053</v>
      </c>
      <c r="B7448" s="6">
        <v>16.625</v>
      </c>
      <c r="C7448" s="2">
        <v>4190600</v>
      </c>
      <c r="D7448" s="6">
        <v>0.3125</v>
      </c>
      <c r="E7448" s="6">
        <v>1.9157088122605299</v>
      </c>
      <c r="F7448" s="6">
        <v>1.9157087692533901</v>
      </c>
      <c r="G7448" s="6">
        <v>18.158916000000001</v>
      </c>
      <c r="H7448" s="6">
        <v>42228.4755244755</v>
      </c>
      <c r="I7448" s="6">
        <v>16.3125</v>
      </c>
      <c r="J7448" s="6">
        <v>16.8125</v>
      </c>
      <c r="K7448" s="6">
        <v>16.25</v>
      </c>
      <c r="L7448" s="6">
        <v>38652.913752913701</v>
      </c>
    </row>
    <row r="7449" spans="1:12" ht="15" customHeight="1" x14ac:dyDescent="0.25">
      <c r="A7449" s="5">
        <v>34052</v>
      </c>
      <c r="B7449" s="6">
        <v>16.3125</v>
      </c>
      <c r="C7449" s="2">
        <v>5443000</v>
      </c>
      <c r="D7449" s="6">
        <v>-6.25E-2</v>
      </c>
      <c r="E7449" s="6">
        <v>-0.38167938931297202</v>
      </c>
      <c r="F7449" s="6">
        <v>-0.38167603897361002</v>
      </c>
      <c r="G7449" s="6">
        <v>17.817582999999999</v>
      </c>
      <c r="H7449" s="6">
        <v>41432.827505827503</v>
      </c>
      <c r="I7449" s="6">
        <v>16.3125</v>
      </c>
      <c r="J7449" s="6">
        <v>16.5</v>
      </c>
      <c r="K7449" s="6">
        <v>16.25</v>
      </c>
      <c r="L7449" s="6">
        <v>37924.4755244755</v>
      </c>
    </row>
    <row r="7450" spans="1:12" ht="15" customHeight="1" x14ac:dyDescent="0.25">
      <c r="A7450" s="5">
        <v>34051</v>
      </c>
      <c r="B7450" s="6">
        <v>16.375</v>
      </c>
      <c r="C7450" s="2">
        <v>5043000</v>
      </c>
      <c r="D7450" s="6">
        <v>-0.125</v>
      </c>
      <c r="E7450" s="6">
        <v>-0.75757575757575601</v>
      </c>
      <c r="F7450" s="6">
        <v>-0.75758017127923705</v>
      </c>
      <c r="G7450" s="6">
        <v>17.885849</v>
      </c>
      <c r="H7450" s="6">
        <v>41591.955710955699</v>
      </c>
      <c r="I7450" s="6">
        <v>16.5</v>
      </c>
      <c r="J7450" s="6">
        <v>16.625</v>
      </c>
      <c r="K7450" s="6">
        <v>16.25</v>
      </c>
      <c r="L7450" s="6">
        <v>38070.163170163098</v>
      </c>
    </row>
    <row r="7451" spans="1:12" ht="15" customHeight="1" x14ac:dyDescent="0.25">
      <c r="A7451" s="5">
        <v>34050</v>
      </c>
      <c r="B7451" s="6">
        <v>16.5</v>
      </c>
      <c r="C7451" s="2">
        <v>5403600</v>
      </c>
      <c r="D7451" s="6">
        <v>-6.25E-2</v>
      </c>
      <c r="E7451" s="6">
        <v>-0.37735849056603699</v>
      </c>
      <c r="F7451" s="6">
        <v>-0.37735517393542301</v>
      </c>
      <c r="G7451" s="6">
        <v>18.022383000000001</v>
      </c>
      <c r="H7451" s="6">
        <v>41910.216783216703</v>
      </c>
      <c r="I7451" s="6">
        <v>16.5</v>
      </c>
      <c r="J7451" s="6">
        <v>16.5625</v>
      </c>
      <c r="K7451" s="6">
        <v>16.375</v>
      </c>
      <c r="L7451" s="6">
        <v>38361.538461538403</v>
      </c>
    </row>
    <row r="7452" spans="1:12" ht="15" customHeight="1" x14ac:dyDescent="0.25">
      <c r="A7452" s="5">
        <v>34047</v>
      </c>
      <c r="B7452" s="6">
        <v>16.5625</v>
      </c>
      <c r="C7452" s="2">
        <v>10143600</v>
      </c>
      <c r="D7452" s="6">
        <v>-0.375</v>
      </c>
      <c r="E7452" s="6">
        <v>-2.2140221402214002</v>
      </c>
      <c r="F7452" s="6">
        <v>-2.2140189688267902</v>
      </c>
      <c r="G7452" s="6">
        <v>18.090648999999999</v>
      </c>
      <c r="H7452" s="6">
        <v>42069.344988344899</v>
      </c>
      <c r="I7452" s="6">
        <v>16.9375</v>
      </c>
      <c r="J7452" s="6">
        <v>17</v>
      </c>
      <c r="K7452" s="6">
        <v>16.5</v>
      </c>
      <c r="L7452" s="6">
        <v>38507.226107226103</v>
      </c>
    </row>
    <row r="7453" spans="1:12" ht="15" customHeight="1" x14ac:dyDescent="0.25">
      <c r="A7453" s="5">
        <v>34046</v>
      </c>
      <c r="B7453" s="6">
        <v>16.9375</v>
      </c>
      <c r="C7453" s="2">
        <v>3967400</v>
      </c>
      <c r="D7453" s="6">
        <v>0.25</v>
      </c>
      <c r="E7453" s="6">
        <v>1.4981273408239699</v>
      </c>
      <c r="F7453" s="6">
        <v>1.4981251627377199</v>
      </c>
      <c r="G7453" s="6">
        <v>18.500247999999999</v>
      </c>
      <c r="H7453" s="6">
        <v>43024.121212121201</v>
      </c>
      <c r="I7453" s="6">
        <v>16.75</v>
      </c>
      <c r="J7453" s="6">
        <v>17</v>
      </c>
      <c r="K7453" s="6">
        <v>16.6875</v>
      </c>
      <c r="L7453" s="6">
        <v>39381.351981351901</v>
      </c>
    </row>
    <row r="7454" spans="1:12" ht="15" customHeight="1" x14ac:dyDescent="0.25">
      <c r="A7454" s="5">
        <v>34045</v>
      </c>
      <c r="B7454" s="6">
        <v>16.6875</v>
      </c>
      <c r="C7454" s="2">
        <v>3765400</v>
      </c>
      <c r="D7454" s="6">
        <v>-0.125</v>
      </c>
      <c r="E7454" s="6">
        <v>-0.74349442379182396</v>
      </c>
      <c r="F7454" s="6">
        <v>-0.64683838579296904</v>
      </c>
      <c r="G7454" s="6">
        <v>18.227181999999999</v>
      </c>
      <c r="H7454" s="6">
        <v>42387.603729603703</v>
      </c>
      <c r="I7454" s="6">
        <v>16.6875</v>
      </c>
      <c r="J7454" s="6">
        <v>16.8125</v>
      </c>
      <c r="K7454" s="6">
        <v>16.5625</v>
      </c>
      <c r="L7454" s="6">
        <v>38798.6013986014</v>
      </c>
    </row>
    <row r="7455" spans="1:12" ht="15" customHeight="1" x14ac:dyDescent="0.25">
      <c r="A7455" s="5">
        <v>34044</v>
      </c>
      <c r="B7455" s="6">
        <v>16.8125</v>
      </c>
      <c r="C7455" s="2">
        <v>3098800</v>
      </c>
      <c r="D7455" s="6">
        <v>0.125</v>
      </c>
      <c r="E7455" s="6">
        <v>0.74906367041198596</v>
      </c>
      <c r="F7455" s="6">
        <v>0.74906161361269996</v>
      </c>
      <c r="G7455" s="6">
        <v>18.345849999999999</v>
      </c>
      <c r="H7455" s="6">
        <v>42664.2191142191</v>
      </c>
      <c r="I7455" s="6">
        <v>16.75</v>
      </c>
      <c r="J7455" s="6">
        <v>16.875</v>
      </c>
      <c r="K7455" s="6">
        <v>16.6875</v>
      </c>
      <c r="L7455" s="6">
        <v>39089.976689976596</v>
      </c>
    </row>
    <row r="7456" spans="1:12" ht="15" customHeight="1" x14ac:dyDescent="0.25">
      <c r="A7456" s="5">
        <v>34043</v>
      </c>
      <c r="B7456" s="6">
        <v>16.6875</v>
      </c>
      <c r="C7456" s="2">
        <v>4176800</v>
      </c>
      <c r="D7456" s="6">
        <v>6.25E-2</v>
      </c>
      <c r="E7456" s="6">
        <v>0.37593984962405103</v>
      </c>
      <c r="F7456" s="6">
        <v>0.37594434650007802</v>
      </c>
      <c r="G7456" s="6">
        <v>18.20945</v>
      </c>
      <c r="H7456" s="6">
        <v>42346.270396270404</v>
      </c>
      <c r="I7456" s="6">
        <v>16.6875</v>
      </c>
      <c r="J7456" s="6">
        <v>16.6875</v>
      </c>
      <c r="K7456" s="6">
        <v>16.5</v>
      </c>
      <c r="L7456" s="6">
        <v>38798.6013986014</v>
      </c>
    </row>
    <row r="7457" spans="1:12" ht="15" customHeight="1" x14ac:dyDescent="0.25">
      <c r="A7457" s="5">
        <v>34040</v>
      </c>
      <c r="B7457" s="6">
        <v>16.625</v>
      </c>
      <c r="C7457" s="2">
        <v>6418400</v>
      </c>
      <c r="D7457" s="6">
        <v>6.25E-2</v>
      </c>
      <c r="E7457" s="6">
        <v>0.37735849056603699</v>
      </c>
      <c r="F7457" s="6">
        <v>0.37735191348444702</v>
      </c>
      <c r="G7457" s="6">
        <v>18.141248999999998</v>
      </c>
      <c r="H7457" s="6">
        <v>42187.293706293698</v>
      </c>
      <c r="I7457" s="6">
        <v>16.5</v>
      </c>
      <c r="J7457" s="6">
        <v>16.6875</v>
      </c>
      <c r="K7457" s="6">
        <v>16.375</v>
      </c>
      <c r="L7457" s="6">
        <v>38652.913752913701</v>
      </c>
    </row>
    <row r="7458" spans="1:12" ht="15" customHeight="1" x14ac:dyDescent="0.25">
      <c r="A7458" s="5">
        <v>34039</v>
      </c>
      <c r="B7458" s="6">
        <v>16.5625</v>
      </c>
      <c r="C7458" s="2">
        <v>5641200</v>
      </c>
      <c r="D7458" s="6">
        <v>-0.4375</v>
      </c>
      <c r="E7458" s="6">
        <v>-2.5735294117646998</v>
      </c>
      <c r="F7458" s="6">
        <v>-2.57352772716954</v>
      </c>
      <c r="G7458" s="6">
        <v>18.073049999999999</v>
      </c>
      <c r="H7458" s="6">
        <v>42028.321678321598</v>
      </c>
      <c r="I7458" s="6">
        <v>16.9375</v>
      </c>
      <c r="J7458" s="6">
        <v>17</v>
      </c>
      <c r="K7458" s="6">
        <v>16.5625</v>
      </c>
      <c r="L7458" s="6">
        <v>38507.226107226103</v>
      </c>
    </row>
    <row r="7459" spans="1:12" ht="15" customHeight="1" x14ac:dyDescent="0.25">
      <c r="A7459" s="5">
        <v>34038</v>
      </c>
      <c r="B7459" s="6">
        <v>17</v>
      </c>
      <c r="C7459" s="2">
        <v>5554400</v>
      </c>
      <c r="D7459" s="6">
        <v>6.25E-2</v>
      </c>
      <c r="E7459" s="6">
        <v>0.36900369003689498</v>
      </c>
      <c r="F7459" s="6">
        <v>0.36900810236848403</v>
      </c>
      <c r="G7459" s="6">
        <v>18.550450999999999</v>
      </c>
      <c r="H7459" s="6">
        <v>43141.144522144503</v>
      </c>
      <c r="I7459" s="6">
        <v>16.9375</v>
      </c>
      <c r="J7459" s="6">
        <v>17</v>
      </c>
      <c r="K7459" s="6">
        <v>16.75</v>
      </c>
      <c r="L7459" s="6">
        <v>39527.039627039601</v>
      </c>
    </row>
    <row r="7460" spans="1:12" ht="15" customHeight="1" x14ac:dyDescent="0.25">
      <c r="A7460" s="5">
        <v>34037</v>
      </c>
      <c r="B7460" s="6">
        <v>16.9375</v>
      </c>
      <c r="C7460" s="2">
        <v>5374000</v>
      </c>
      <c r="D7460" s="6"/>
      <c r="E7460" s="6"/>
      <c r="F7460" s="6"/>
      <c r="G7460" s="6">
        <v>18.482250000000001</v>
      </c>
      <c r="H7460" s="6">
        <v>42982.167832167797</v>
      </c>
      <c r="I7460" s="6">
        <v>16.9375</v>
      </c>
      <c r="J7460" s="6">
        <v>17</v>
      </c>
      <c r="K7460" s="6">
        <v>16.75</v>
      </c>
      <c r="L7460" s="6">
        <v>39381.351981351901</v>
      </c>
    </row>
    <row r="7461" spans="1:12" ht="15" customHeight="1" x14ac:dyDescent="0.25">
      <c r="A7461" s="5">
        <v>34036</v>
      </c>
      <c r="B7461" s="6">
        <v>16.9375</v>
      </c>
      <c r="C7461" s="2">
        <v>6829800</v>
      </c>
      <c r="D7461" s="6">
        <v>0.5625</v>
      </c>
      <c r="E7461" s="6">
        <v>3.4351145038167901</v>
      </c>
      <c r="F7461" s="6">
        <v>3.4351164689848801</v>
      </c>
      <c r="G7461" s="6">
        <v>18.482250000000001</v>
      </c>
      <c r="H7461" s="6">
        <v>42982.167832167797</v>
      </c>
      <c r="I7461" s="6">
        <v>16.625</v>
      </c>
      <c r="J7461" s="6">
        <v>16.9375</v>
      </c>
      <c r="K7461" s="6">
        <v>16.5625</v>
      </c>
      <c r="L7461" s="6">
        <v>39381.351981351901</v>
      </c>
    </row>
    <row r="7462" spans="1:12" ht="15" customHeight="1" x14ac:dyDescent="0.25">
      <c r="A7462" s="5">
        <v>34033</v>
      </c>
      <c r="B7462" s="6">
        <v>16.375</v>
      </c>
      <c r="C7462" s="2">
        <v>8139000</v>
      </c>
      <c r="D7462" s="6">
        <v>-6.25E-2</v>
      </c>
      <c r="E7462" s="6">
        <v>-0.38022813688213197</v>
      </c>
      <c r="F7462" s="6">
        <v>-0.38023822731668699</v>
      </c>
      <c r="G7462" s="6">
        <v>17.868448000000001</v>
      </c>
      <c r="H7462" s="6">
        <v>41551.3939393939</v>
      </c>
      <c r="I7462" s="6">
        <v>16.5</v>
      </c>
      <c r="J7462" s="6">
        <v>16.6875</v>
      </c>
      <c r="K7462" s="6">
        <v>16.25</v>
      </c>
      <c r="L7462" s="6">
        <v>38070.163170163098</v>
      </c>
    </row>
    <row r="7463" spans="1:12" ht="15" customHeight="1" x14ac:dyDescent="0.25">
      <c r="A7463" s="5">
        <v>34032</v>
      </c>
      <c r="B7463" s="6">
        <v>16.4375</v>
      </c>
      <c r="C7463" s="2">
        <v>9409200</v>
      </c>
      <c r="D7463" s="6">
        <v>-0.4375</v>
      </c>
      <c r="E7463" s="6">
        <v>-2.5925925925925899</v>
      </c>
      <c r="F7463" s="6">
        <v>-2.5925908427211399</v>
      </c>
      <c r="G7463" s="6">
        <v>17.93665</v>
      </c>
      <c r="H7463" s="6">
        <v>41710.372960372901</v>
      </c>
      <c r="I7463" s="6">
        <v>16.75</v>
      </c>
      <c r="J7463" s="6">
        <v>16.8125</v>
      </c>
      <c r="K7463" s="6">
        <v>16.3125</v>
      </c>
      <c r="L7463" s="6">
        <v>38215.850815850798</v>
      </c>
    </row>
    <row r="7464" spans="1:12" ht="15" customHeight="1" x14ac:dyDescent="0.25">
      <c r="A7464" s="5">
        <v>34031</v>
      </c>
      <c r="B7464" s="6">
        <v>16.875</v>
      </c>
      <c r="C7464" s="2">
        <v>12296600</v>
      </c>
      <c r="D7464" s="6">
        <v>-0.125</v>
      </c>
      <c r="E7464" s="6">
        <v>-0.73529411764705599</v>
      </c>
      <c r="F7464" s="6">
        <v>-0.73529209613285496</v>
      </c>
      <c r="G7464" s="6">
        <v>18.414051000000001</v>
      </c>
      <c r="H7464" s="6">
        <v>42823.195804195799</v>
      </c>
      <c r="I7464" s="6">
        <v>17</v>
      </c>
      <c r="J7464" s="6">
        <v>17.0625</v>
      </c>
      <c r="K7464" s="6">
        <v>16.8125</v>
      </c>
      <c r="L7464" s="6">
        <v>39235.664335664304</v>
      </c>
    </row>
    <row r="7465" spans="1:12" ht="15" customHeight="1" x14ac:dyDescent="0.25">
      <c r="A7465" s="5">
        <v>34030</v>
      </c>
      <c r="B7465" s="6">
        <v>17</v>
      </c>
      <c r="C7465" s="2">
        <v>11697400</v>
      </c>
      <c r="D7465" s="6">
        <v>0.5</v>
      </c>
      <c r="E7465" s="6">
        <v>3.0303030303030201</v>
      </c>
      <c r="F7465" s="6">
        <v>3.0303116138497899</v>
      </c>
      <c r="G7465" s="6">
        <v>18.550450999999999</v>
      </c>
      <c r="H7465" s="6">
        <v>43141.144522144503</v>
      </c>
      <c r="I7465" s="6">
        <v>16.5625</v>
      </c>
      <c r="J7465" s="6">
        <v>17</v>
      </c>
      <c r="K7465" s="6">
        <v>16.4375</v>
      </c>
      <c r="L7465" s="6">
        <v>39527.039627039601</v>
      </c>
    </row>
    <row r="7466" spans="1:12" ht="15" customHeight="1" x14ac:dyDescent="0.25">
      <c r="A7466" s="5">
        <v>34029</v>
      </c>
      <c r="B7466" s="6">
        <v>16.5</v>
      </c>
      <c r="C7466" s="2">
        <v>13651000</v>
      </c>
      <c r="D7466" s="6">
        <v>0.25</v>
      </c>
      <c r="E7466" s="6">
        <v>1.5384615384615301</v>
      </c>
      <c r="F7466" s="6">
        <v>1.5384573739028999</v>
      </c>
      <c r="G7466" s="6">
        <v>18.004847999999999</v>
      </c>
      <c r="H7466" s="6">
        <v>41869.342657342597</v>
      </c>
      <c r="I7466" s="6">
        <v>16.4375</v>
      </c>
      <c r="J7466" s="6">
        <v>16.75</v>
      </c>
      <c r="K7466" s="6">
        <v>16.3125</v>
      </c>
      <c r="L7466" s="6">
        <v>38361.538461538403</v>
      </c>
    </row>
    <row r="7467" spans="1:12" ht="15" customHeight="1" x14ac:dyDescent="0.25">
      <c r="A7467" s="5">
        <v>34026</v>
      </c>
      <c r="B7467" s="6">
        <v>16.25</v>
      </c>
      <c r="C7467" s="2">
        <v>8569000</v>
      </c>
      <c r="D7467" s="6">
        <v>0.34375</v>
      </c>
      <c r="E7467" s="6">
        <v>2.16110019646365</v>
      </c>
      <c r="F7467" s="6">
        <v>2.1611001059114598</v>
      </c>
      <c r="G7467" s="6">
        <v>17.732047999999999</v>
      </c>
      <c r="H7467" s="6">
        <v>41233.445221445203</v>
      </c>
      <c r="I7467" s="6">
        <v>16.125</v>
      </c>
      <c r="J7467" s="6">
        <v>16.3125</v>
      </c>
      <c r="K7467" s="6">
        <v>16</v>
      </c>
      <c r="L7467" s="6">
        <v>37778.7878787878</v>
      </c>
    </row>
    <row r="7468" spans="1:12" ht="15" customHeight="1" x14ac:dyDescent="0.25">
      <c r="A7468" s="5">
        <v>34025</v>
      </c>
      <c r="B7468" s="6">
        <v>15.90625</v>
      </c>
      <c r="C7468" s="2">
        <v>6551200</v>
      </c>
      <c r="D7468" s="6">
        <v>0.28125</v>
      </c>
      <c r="E7468" s="6">
        <v>1.8</v>
      </c>
      <c r="F7468" s="6">
        <v>1.7999950381368499</v>
      </c>
      <c r="G7468" s="6">
        <v>17.356947000000002</v>
      </c>
      <c r="H7468" s="6">
        <v>40359.083916083902</v>
      </c>
      <c r="I7468" s="6">
        <v>15.625</v>
      </c>
      <c r="J7468" s="6">
        <v>15.9375</v>
      </c>
      <c r="K7468" s="6">
        <v>15.625</v>
      </c>
      <c r="L7468" s="6">
        <v>36977.505827505804</v>
      </c>
    </row>
    <row r="7469" spans="1:12" ht="15" customHeight="1" x14ac:dyDescent="0.25">
      <c r="A7469" s="5">
        <v>34024</v>
      </c>
      <c r="B7469" s="6">
        <v>15.625</v>
      </c>
      <c r="C7469" s="2">
        <v>10124800</v>
      </c>
      <c r="D7469" s="6">
        <v>0.65625</v>
      </c>
      <c r="E7469" s="6">
        <v>4.3841336116910297</v>
      </c>
      <c r="F7469" s="6">
        <v>4.3841401684737002</v>
      </c>
      <c r="G7469" s="6">
        <v>17.050046999999999</v>
      </c>
      <c r="H7469" s="6">
        <v>39643.6993006993</v>
      </c>
      <c r="I7469" s="6">
        <v>15.03125</v>
      </c>
      <c r="J7469" s="6">
        <v>15.625</v>
      </c>
      <c r="K7469" s="6">
        <v>15.03125</v>
      </c>
      <c r="L7469" s="6">
        <v>36321.911421911398</v>
      </c>
    </row>
    <row r="7470" spans="1:12" ht="15" customHeight="1" x14ac:dyDescent="0.25">
      <c r="A7470" s="5">
        <v>34023</v>
      </c>
      <c r="B7470" s="6">
        <v>14.96875</v>
      </c>
      <c r="C7470" s="2">
        <v>13950400</v>
      </c>
      <c r="D7470" s="6">
        <v>-0.21875</v>
      </c>
      <c r="E7470" s="6">
        <v>-1.44032921810699</v>
      </c>
      <c r="F7470" s="6">
        <v>-1.4403313411951</v>
      </c>
      <c r="G7470" s="6">
        <v>16.333943999999999</v>
      </c>
      <c r="H7470" s="6">
        <v>37974.461538461503</v>
      </c>
      <c r="I7470" s="6">
        <v>15.21875</v>
      </c>
      <c r="J7470" s="6">
        <v>15.25</v>
      </c>
      <c r="K7470" s="6">
        <v>14.6875</v>
      </c>
      <c r="L7470" s="6">
        <v>34792.191142191099</v>
      </c>
    </row>
    <row r="7471" spans="1:12" ht="15" customHeight="1" x14ac:dyDescent="0.25">
      <c r="A7471" s="5">
        <v>34022</v>
      </c>
      <c r="B7471" s="6">
        <v>15.1875</v>
      </c>
      <c r="C7471" s="2">
        <v>11488400</v>
      </c>
      <c r="D7471" s="6">
        <v>-0.1875</v>
      </c>
      <c r="E7471" s="6">
        <v>-1.2195121951219501</v>
      </c>
      <c r="F7471" s="6">
        <v>-1.21951481190655</v>
      </c>
      <c r="G7471" s="6">
        <v>16.572645000000001</v>
      </c>
      <c r="H7471" s="6">
        <v>38530.874125874099</v>
      </c>
      <c r="I7471" s="6">
        <v>15.375</v>
      </c>
      <c r="J7471" s="6">
        <v>15.5</v>
      </c>
      <c r="K7471" s="6">
        <v>15.15625</v>
      </c>
      <c r="L7471" s="6">
        <v>35302.097902097899</v>
      </c>
    </row>
    <row r="7472" spans="1:12" ht="15" customHeight="1" x14ac:dyDescent="0.25">
      <c r="A7472" s="5">
        <v>34019</v>
      </c>
      <c r="B7472" s="6">
        <v>15.375</v>
      </c>
      <c r="C7472" s="2">
        <v>8561600</v>
      </c>
      <c r="D7472" s="6">
        <v>-9.375E-2</v>
      </c>
      <c r="E7472" s="6">
        <v>-0.60606060606060996</v>
      </c>
      <c r="F7472" s="6">
        <v>-0.60605306600384201</v>
      </c>
      <c r="G7472" s="6">
        <v>16.777246000000002</v>
      </c>
      <c r="H7472" s="6">
        <v>39007.799533799502</v>
      </c>
      <c r="I7472" s="6">
        <v>15.53125</v>
      </c>
      <c r="J7472" s="6">
        <v>15.5625</v>
      </c>
      <c r="K7472" s="6">
        <v>15.3125</v>
      </c>
      <c r="L7472" s="6">
        <v>35739.160839160802</v>
      </c>
    </row>
    <row r="7473" spans="1:12" ht="15" customHeight="1" x14ac:dyDescent="0.25">
      <c r="A7473" s="5">
        <v>34018</v>
      </c>
      <c r="B7473" s="6">
        <v>15.46875</v>
      </c>
      <c r="C7473" s="2">
        <v>9714800</v>
      </c>
      <c r="D7473" s="6">
        <v>-6.25E-2</v>
      </c>
      <c r="E7473" s="6">
        <v>-0.40241448692153098</v>
      </c>
      <c r="F7473" s="6">
        <v>-0.40241929516762198</v>
      </c>
      <c r="G7473" s="6">
        <v>16.879545</v>
      </c>
      <c r="H7473" s="6">
        <v>39246.258741258702</v>
      </c>
      <c r="I7473" s="6">
        <v>15.59375</v>
      </c>
      <c r="J7473" s="6">
        <v>15.65625</v>
      </c>
      <c r="K7473" s="6">
        <v>15.21875</v>
      </c>
      <c r="L7473" s="6">
        <v>35957.692307692298</v>
      </c>
    </row>
    <row r="7474" spans="1:12" ht="15" customHeight="1" x14ac:dyDescent="0.25">
      <c r="A7474" s="5">
        <v>34017</v>
      </c>
      <c r="B7474" s="6">
        <v>15.53125</v>
      </c>
      <c r="C7474" s="2">
        <v>9274800</v>
      </c>
      <c r="D7474" s="6">
        <v>-9.375E-2</v>
      </c>
      <c r="E7474" s="6">
        <v>-0.6</v>
      </c>
      <c r="F7474" s="6">
        <v>-0.60000421113208802</v>
      </c>
      <c r="G7474" s="6">
        <v>16.947745999999999</v>
      </c>
      <c r="H7474" s="6">
        <v>39405.2354312354</v>
      </c>
      <c r="I7474" s="6">
        <v>15.46875</v>
      </c>
      <c r="J7474" s="6">
        <v>15.53125</v>
      </c>
      <c r="K7474" s="6">
        <v>15.3125</v>
      </c>
      <c r="L7474" s="6">
        <v>36103.379953379903</v>
      </c>
    </row>
    <row r="7475" spans="1:12" ht="15" customHeight="1" x14ac:dyDescent="0.25">
      <c r="A7475" s="5">
        <v>34016</v>
      </c>
      <c r="B7475" s="6">
        <v>15.625</v>
      </c>
      <c r="C7475" s="2">
        <v>10985200</v>
      </c>
      <c r="D7475" s="6">
        <v>-0.375</v>
      </c>
      <c r="E7475" s="6">
        <v>-2.34375</v>
      </c>
      <c r="F7475" s="6">
        <v>-2.3437492840470502</v>
      </c>
      <c r="G7475" s="6">
        <v>17.050046999999999</v>
      </c>
      <c r="H7475" s="6">
        <v>39643.6993006993</v>
      </c>
      <c r="I7475" s="6">
        <v>15.9375</v>
      </c>
      <c r="J7475" s="6">
        <v>16</v>
      </c>
      <c r="K7475" s="6">
        <v>15.5</v>
      </c>
      <c r="L7475" s="6">
        <v>36321.911421911398</v>
      </c>
    </row>
    <row r="7476" spans="1:12" ht="15" customHeight="1" x14ac:dyDescent="0.25">
      <c r="A7476" s="5">
        <v>34012</v>
      </c>
      <c r="B7476" s="6">
        <v>16</v>
      </c>
      <c r="C7476" s="2">
        <v>5415200</v>
      </c>
      <c r="D7476" s="6">
        <v>3.125E-2</v>
      </c>
      <c r="E7476" s="6">
        <v>0.195694716242655</v>
      </c>
      <c r="F7476" s="6">
        <v>0.19569417717426499</v>
      </c>
      <c r="G7476" s="6">
        <v>17.459247999999999</v>
      </c>
      <c r="H7476" s="6">
        <v>40597.5477855477</v>
      </c>
      <c r="I7476" s="6">
        <v>16</v>
      </c>
      <c r="J7476" s="6">
        <v>16.0625</v>
      </c>
      <c r="K7476" s="6">
        <v>15.9375</v>
      </c>
      <c r="L7476" s="6">
        <v>37196.037296037299</v>
      </c>
    </row>
    <row r="7477" spans="1:12" ht="15" customHeight="1" x14ac:dyDescent="0.25">
      <c r="A7477" s="5">
        <v>34011</v>
      </c>
      <c r="B7477" s="6">
        <v>15.96875</v>
      </c>
      <c r="C7477" s="2">
        <v>8712000</v>
      </c>
      <c r="D7477" s="6">
        <v>-0.1875</v>
      </c>
      <c r="E7477" s="6">
        <v>-1.1605415860735</v>
      </c>
      <c r="F7477" s="6">
        <v>-1.16053281989808</v>
      </c>
      <c r="G7477" s="6">
        <v>17.425148</v>
      </c>
      <c r="H7477" s="6">
        <v>40518.060606060601</v>
      </c>
      <c r="I7477" s="6">
        <v>16.09375</v>
      </c>
      <c r="J7477" s="6">
        <v>16.125</v>
      </c>
      <c r="K7477" s="6">
        <v>15.9375</v>
      </c>
      <c r="L7477" s="6">
        <v>37123.193473193402</v>
      </c>
    </row>
    <row r="7478" spans="1:12" ht="15" customHeight="1" x14ac:dyDescent="0.25">
      <c r="A7478" s="5">
        <v>34010</v>
      </c>
      <c r="B7478" s="6">
        <v>16.15625</v>
      </c>
      <c r="C7478" s="2">
        <v>6403600</v>
      </c>
      <c r="D7478" s="6">
        <v>-0.1875</v>
      </c>
      <c r="E7478" s="6">
        <v>-1.1472275334608</v>
      </c>
      <c r="F7478" s="6">
        <v>-1.1472355957596301</v>
      </c>
      <c r="G7478" s="6">
        <v>17.629746999999998</v>
      </c>
      <c r="H7478" s="6">
        <v>40994.981351981303</v>
      </c>
      <c r="I7478" s="6">
        <v>16.3125</v>
      </c>
      <c r="J7478" s="6">
        <v>16.3125</v>
      </c>
      <c r="K7478" s="6">
        <v>16.0625</v>
      </c>
      <c r="L7478" s="6">
        <v>37560.256410256399</v>
      </c>
    </row>
    <row r="7479" spans="1:12" ht="15" customHeight="1" x14ac:dyDescent="0.25">
      <c r="A7479" s="5">
        <v>34009</v>
      </c>
      <c r="B7479" s="6">
        <v>16.34375</v>
      </c>
      <c r="C7479" s="2">
        <v>4922400</v>
      </c>
      <c r="D7479" s="6">
        <v>-6.25E-2</v>
      </c>
      <c r="E7479" s="6">
        <v>-0.38095238095238099</v>
      </c>
      <c r="F7479" s="6">
        <v>-0.38095690278759903</v>
      </c>
      <c r="G7479" s="6">
        <v>17.834349</v>
      </c>
      <c r="H7479" s="6">
        <v>41471.909090909001</v>
      </c>
      <c r="I7479" s="6">
        <v>16.34375</v>
      </c>
      <c r="J7479" s="6">
        <v>16.375</v>
      </c>
      <c r="K7479" s="6">
        <v>16.1875</v>
      </c>
      <c r="L7479" s="6">
        <v>37997.319347319302</v>
      </c>
    </row>
    <row r="7480" spans="1:12" ht="15" customHeight="1" x14ac:dyDescent="0.25">
      <c r="A7480" s="5">
        <v>34008</v>
      </c>
      <c r="B7480" s="6">
        <v>16.40625</v>
      </c>
      <c r="C7480" s="2">
        <v>4298000</v>
      </c>
      <c r="D7480" s="6">
        <v>-6.25E-2</v>
      </c>
      <c r="E7480" s="6">
        <v>-0.37950664136622198</v>
      </c>
      <c r="F7480" s="6">
        <v>-0.37950004198489201</v>
      </c>
      <c r="G7480" s="6">
        <v>17.902550000000002</v>
      </c>
      <c r="H7480" s="6">
        <v>41630.885780885699</v>
      </c>
      <c r="I7480" s="6">
        <v>16.4375</v>
      </c>
      <c r="J7480" s="6">
        <v>16.46875</v>
      </c>
      <c r="K7480" s="6">
        <v>16.28125</v>
      </c>
      <c r="L7480" s="6">
        <v>38143.0069930069</v>
      </c>
    </row>
    <row r="7481" spans="1:12" ht="15" customHeight="1" x14ac:dyDescent="0.25">
      <c r="A7481" s="5">
        <v>34005</v>
      </c>
      <c r="B7481" s="6">
        <v>16.46875</v>
      </c>
      <c r="C7481" s="2">
        <v>7206400</v>
      </c>
      <c r="D7481" s="6">
        <v>-0.1875</v>
      </c>
      <c r="E7481" s="6">
        <v>-1.1257035647279501</v>
      </c>
      <c r="F7481" s="6">
        <v>-1.1257059698987899</v>
      </c>
      <c r="G7481" s="6">
        <v>17.970749000000001</v>
      </c>
      <c r="H7481" s="6">
        <v>41789.8578088578</v>
      </c>
      <c r="I7481" s="6">
        <v>16.5625</v>
      </c>
      <c r="J7481" s="6">
        <v>16.65625</v>
      </c>
      <c r="K7481" s="6">
        <v>16.34375</v>
      </c>
      <c r="L7481" s="6">
        <v>38288.6946386946</v>
      </c>
    </row>
    <row r="7482" spans="1:12" ht="15" customHeight="1" x14ac:dyDescent="0.25">
      <c r="A7482" s="5">
        <v>34004</v>
      </c>
      <c r="B7482" s="6">
        <v>16.65625</v>
      </c>
      <c r="C7482" s="2">
        <v>5763600</v>
      </c>
      <c r="D7482" s="6">
        <v>-6.25E-2</v>
      </c>
      <c r="E7482" s="6">
        <v>-0.37383177570093901</v>
      </c>
      <c r="F7482" s="6">
        <v>-0.37383075114216702</v>
      </c>
      <c r="G7482" s="6">
        <v>18.175350000000002</v>
      </c>
      <c r="H7482" s="6">
        <v>42266.783216783202</v>
      </c>
      <c r="I7482" s="6">
        <v>16.8125</v>
      </c>
      <c r="J7482" s="6">
        <v>16.84375</v>
      </c>
      <c r="K7482" s="6">
        <v>16.625</v>
      </c>
      <c r="L7482" s="6">
        <v>38725.757575757503</v>
      </c>
    </row>
    <row r="7483" spans="1:12" ht="15" customHeight="1" x14ac:dyDescent="0.25">
      <c r="A7483" s="5">
        <v>34003</v>
      </c>
      <c r="B7483" s="6">
        <v>16.71875</v>
      </c>
      <c r="C7483" s="2">
        <v>6535600</v>
      </c>
      <c r="D7483" s="6">
        <v>0.15625</v>
      </c>
      <c r="E7483" s="6">
        <v>0.94339622641510501</v>
      </c>
      <c r="F7483" s="6">
        <v>0.94339361646207298</v>
      </c>
      <c r="G7483" s="6">
        <v>18.243549999999999</v>
      </c>
      <c r="H7483" s="6">
        <v>42425.757575757503</v>
      </c>
      <c r="I7483" s="6">
        <v>16.59375</v>
      </c>
      <c r="J7483" s="6">
        <v>16.75</v>
      </c>
      <c r="K7483" s="6">
        <v>16.5625</v>
      </c>
      <c r="L7483" s="6">
        <v>38871.445221445203</v>
      </c>
    </row>
    <row r="7484" spans="1:12" ht="15" customHeight="1" x14ac:dyDescent="0.25">
      <c r="A7484" s="5">
        <v>34002</v>
      </c>
      <c r="B7484" s="6">
        <v>16.5625</v>
      </c>
      <c r="C7484" s="2">
        <v>4803200</v>
      </c>
      <c r="D7484" s="6">
        <v>9.375E-2</v>
      </c>
      <c r="E7484" s="6">
        <v>0.56925996204932805</v>
      </c>
      <c r="F7484" s="6">
        <v>0.56926397447316601</v>
      </c>
      <c r="G7484" s="6">
        <v>18.073049999999999</v>
      </c>
      <c r="H7484" s="6">
        <v>42028.321678321598</v>
      </c>
      <c r="I7484" s="6">
        <v>16.46875</v>
      </c>
      <c r="J7484" s="6">
        <v>16.59375</v>
      </c>
      <c r="K7484" s="6">
        <v>16.40625</v>
      </c>
      <c r="L7484" s="6">
        <v>38507.226107226103</v>
      </c>
    </row>
    <row r="7485" spans="1:12" ht="15" customHeight="1" x14ac:dyDescent="0.25">
      <c r="A7485" s="5">
        <v>34001</v>
      </c>
      <c r="B7485" s="6">
        <v>16.46875</v>
      </c>
      <c r="C7485" s="2">
        <v>5254400</v>
      </c>
      <c r="D7485" s="6">
        <v>0.1875</v>
      </c>
      <c r="E7485" s="6">
        <v>1.15163147792707</v>
      </c>
      <c r="F7485" s="6">
        <v>1.1516339951687899</v>
      </c>
      <c r="G7485" s="6">
        <v>17.970749000000001</v>
      </c>
      <c r="H7485" s="6">
        <v>41789.8578088578</v>
      </c>
      <c r="I7485" s="6">
        <v>16.28125</v>
      </c>
      <c r="J7485" s="6">
        <v>16.46875</v>
      </c>
      <c r="K7485" s="6">
        <v>16.25</v>
      </c>
      <c r="L7485" s="6">
        <v>38288.6946386946</v>
      </c>
    </row>
    <row r="7486" spans="1:12" ht="15" customHeight="1" x14ac:dyDescent="0.25">
      <c r="A7486" s="5">
        <v>33998</v>
      </c>
      <c r="B7486" s="6">
        <v>16.28125</v>
      </c>
      <c r="C7486" s="2">
        <v>5855200</v>
      </c>
      <c r="D7486" s="6">
        <v>9.375E-2</v>
      </c>
      <c r="E7486" s="6">
        <v>0.57915057915058898</v>
      </c>
      <c r="F7486" s="6">
        <v>0.57914331129076402</v>
      </c>
      <c r="G7486" s="6">
        <v>17.766148000000001</v>
      </c>
      <c r="H7486" s="6">
        <v>41312.932400932397</v>
      </c>
      <c r="I7486" s="6">
        <v>16.21875</v>
      </c>
      <c r="J7486" s="6">
        <v>16.34375</v>
      </c>
      <c r="K7486" s="6">
        <v>16.1875</v>
      </c>
      <c r="L7486" s="6">
        <v>37851.631701631697</v>
      </c>
    </row>
    <row r="7487" spans="1:12" ht="15" customHeight="1" x14ac:dyDescent="0.25">
      <c r="A7487" s="5">
        <v>33997</v>
      </c>
      <c r="B7487" s="6">
        <v>16.1875</v>
      </c>
      <c r="C7487" s="2">
        <v>4600000</v>
      </c>
      <c r="D7487" s="6">
        <v>9.375E-2</v>
      </c>
      <c r="E7487" s="6">
        <v>0.58252427184466404</v>
      </c>
      <c r="F7487" s="6">
        <v>0.58252837392238599</v>
      </c>
      <c r="G7487" s="6">
        <v>17.663848999999999</v>
      </c>
      <c r="H7487" s="6">
        <v>41074.473193473197</v>
      </c>
      <c r="I7487" s="6">
        <v>16.125</v>
      </c>
      <c r="J7487" s="6">
        <v>16.21875</v>
      </c>
      <c r="K7487" s="6">
        <v>16.0625</v>
      </c>
      <c r="L7487" s="6">
        <v>37633.100233100202</v>
      </c>
    </row>
    <row r="7488" spans="1:12" ht="15" customHeight="1" x14ac:dyDescent="0.25">
      <c r="A7488" s="5">
        <v>33996</v>
      </c>
      <c r="B7488" s="6">
        <v>16.09375</v>
      </c>
      <c r="C7488" s="2">
        <v>5958000</v>
      </c>
      <c r="D7488" s="6">
        <v>9.375E-2</v>
      </c>
      <c r="E7488" s="6">
        <v>0.5859375</v>
      </c>
      <c r="F7488" s="6">
        <v>0.58593588910587002</v>
      </c>
      <c r="G7488" s="6">
        <v>17.561547999999998</v>
      </c>
      <c r="H7488" s="6">
        <v>40836.009324009297</v>
      </c>
      <c r="I7488" s="6">
        <v>15.96875</v>
      </c>
      <c r="J7488" s="6">
        <v>16.125</v>
      </c>
      <c r="K7488" s="6">
        <v>15.90625</v>
      </c>
      <c r="L7488" s="6">
        <v>37414.568764568699</v>
      </c>
    </row>
    <row r="7489" spans="1:12" ht="15" customHeight="1" x14ac:dyDescent="0.25">
      <c r="A7489" s="5">
        <v>33995</v>
      </c>
      <c r="B7489" s="6">
        <v>16</v>
      </c>
      <c r="C7489" s="2">
        <v>9707200</v>
      </c>
      <c r="D7489" s="6">
        <v>-0.15625</v>
      </c>
      <c r="E7489" s="6">
        <v>-0.96711798839458296</v>
      </c>
      <c r="F7489" s="6">
        <v>-0.96710973787654797</v>
      </c>
      <c r="G7489" s="6">
        <v>17.459247999999999</v>
      </c>
      <c r="H7489" s="6">
        <v>40597.5477855477</v>
      </c>
      <c r="I7489" s="6">
        <v>16.21875</v>
      </c>
      <c r="J7489" s="6">
        <v>16.21875</v>
      </c>
      <c r="K7489" s="6">
        <v>15.96875</v>
      </c>
      <c r="L7489" s="6">
        <v>37196.037296037299</v>
      </c>
    </row>
    <row r="7490" spans="1:12" ht="15" customHeight="1" x14ac:dyDescent="0.25">
      <c r="A7490" s="5">
        <v>33994</v>
      </c>
      <c r="B7490" s="6">
        <v>16.15625</v>
      </c>
      <c r="C7490" s="2">
        <v>18720400</v>
      </c>
      <c r="D7490" s="6">
        <v>0.5</v>
      </c>
      <c r="E7490" s="6">
        <v>3.1936127744510898</v>
      </c>
      <c r="F7490" s="6">
        <v>3.1936100288536302</v>
      </c>
      <c r="G7490" s="6">
        <v>17.629746999999998</v>
      </c>
      <c r="H7490" s="6">
        <v>40994.981351981303</v>
      </c>
      <c r="I7490" s="6">
        <v>16</v>
      </c>
      <c r="J7490" s="6">
        <v>16.25</v>
      </c>
      <c r="K7490" s="6">
        <v>15.9375</v>
      </c>
      <c r="L7490" s="6">
        <v>37560.256410256399</v>
      </c>
    </row>
    <row r="7491" spans="1:12" ht="15" customHeight="1" x14ac:dyDescent="0.25">
      <c r="A7491" s="5">
        <v>33991</v>
      </c>
      <c r="B7491" s="6">
        <v>15.65625</v>
      </c>
      <c r="C7491" s="2">
        <v>15911200</v>
      </c>
      <c r="D7491" s="6">
        <v>0.78125</v>
      </c>
      <c r="E7491" s="6">
        <v>5.25210084033613</v>
      </c>
      <c r="F7491" s="6">
        <v>5.2520989247916097</v>
      </c>
      <c r="G7491" s="6">
        <v>17.084146</v>
      </c>
      <c r="H7491" s="6">
        <v>39723.184149184097</v>
      </c>
      <c r="I7491" s="6">
        <v>14.9375</v>
      </c>
      <c r="J7491" s="6">
        <v>15.71875</v>
      </c>
      <c r="K7491" s="6">
        <v>14.75</v>
      </c>
      <c r="L7491" s="6">
        <v>36394.755244755201</v>
      </c>
    </row>
    <row r="7492" spans="1:12" ht="15" customHeight="1" x14ac:dyDescent="0.25">
      <c r="A7492" s="5">
        <v>33990</v>
      </c>
      <c r="B7492" s="6">
        <v>14.875</v>
      </c>
      <c r="C7492" s="2">
        <v>3745200</v>
      </c>
      <c r="D7492" s="6">
        <v>-6.25E-2</v>
      </c>
      <c r="E7492" s="6">
        <v>-0.418410041840999</v>
      </c>
      <c r="F7492" s="6">
        <v>-0.41841502173794998</v>
      </c>
      <c r="G7492" s="6">
        <v>16.231643999999999</v>
      </c>
      <c r="H7492" s="6">
        <v>37736</v>
      </c>
      <c r="I7492" s="6">
        <v>14.90625</v>
      </c>
      <c r="J7492" s="6">
        <v>14.96875</v>
      </c>
      <c r="K7492" s="6">
        <v>14.8125</v>
      </c>
      <c r="L7492" s="6">
        <v>34573.659673659597</v>
      </c>
    </row>
    <row r="7493" spans="1:12" ht="15" customHeight="1" x14ac:dyDescent="0.25">
      <c r="A7493" s="5">
        <v>33989</v>
      </c>
      <c r="B7493" s="6">
        <v>14.9375</v>
      </c>
      <c r="C7493" s="2">
        <v>3533200</v>
      </c>
      <c r="D7493" s="6">
        <v>3.125E-2</v>
      </c>
      <c r="E7493" s="6">
        <v>0.20964360587001299</v>
      </c>
      <c r="F7493" s="6">
        <v>0.20964302588046799</v>
      </c>
      <c r="G7493" s="6">
        <v>16.299845000000001</v>
      </c>
      <c r="H7493" s="6">
        <v>37894.976689976596</v>
      </c>
      <c r="I7493" s="6">
        <v>14.9375</v>
      </c>
      <c r="J7493" s="6">
        <v>15.03125</v>
      </c>
      <c r="K7493" s="6">
        <v>14.875</v>
      </c>
      <c r="L7493" s="6">
        <v>34719.347319347296</v>
      </c>
    </row>
    <row r="7494" spans="1:12" ht="15" customHeight="1" x14ac:dyDescent="0.25">
      <c r="A7494" s="5">
        <v>33988</v>
      </c>
      <c r="B7494" s="6">
        <v>14.90625</v>
      </c>
      <c r="C7494" s="2">
        <v>4739200</v>
      </c>
      <c r="D7494" s="6">
        <v>-6.25E-2</v>
      </c>
      <c r="E7494" s="6">
        <v>-0.41753653444675998</v>
      </c>
      <c r="F7494" s="6">
        <v>-0.41752928747643597</v>
      </c>
      <c r="G7494" s="6">
        <v>16.265744999999999</v>
      </c>
      <c r="H7494" s="6">
        <v>37815.489510489497</v>
      </c>
      <c r="I7494" s="6">
        <v>15</v>
      </c>
      <c r="J7494" s="6">
        <v>15.0625</v>
      </c>
      <c r="K7494" s="6">
        <v>14.875</v>
      </c>
      <c r="L7494" s="6">
        <v>34646.503496503399</v>
      </c>
    </row>
    <row r="7495" spans="1:12" ht="15" customHeight="1" x14ac:dyDescent="0.25">
      <c r="A7495" s="5">
        <v>33987</v>
      </c>
      <c r="B7495" s="6">
        <v>14.96875</v>
      </c>
      <c r="C7495" s="2">
        <v>2308000</v>
      </c>
      <c r="D7495" s="6">
        <v>-0.15625</v>
      </c>
      <c r="E7495" s="6">
        <v>-1.03305785123967</v>
      </c>
      <c r="F7495" s="6">
        <v>-1.0330550971604999</v>
      </c>
      <c r="G7495" s="6">
        <v>16.333943999999999</v>
      </c>
      <c r="H7495" s="6">
        <v>37974.461538461503</v>
      </c>
      <c r="I7495" s="6">
        <v>15.125</v>
      </c>
      <c r="J7495" s="6">
        <v>15.15625</v>
      </c>
      <c r="K7495" s="6">
        <v>14.9375</v>
      </c>
      <c r="L7495" s="6">
        <v>34792.191142191099</v>
      </c>
    </row>
    <row r="7496" spans="1:12" ht="15" customHeight="1" x14ac:dyDescent="0.25">
      <c r="A7496" s="5">
        <v>33984</v>
      </c>
      <c r="B7496" s="6">
        <v>15.125</v>
      </c>
      <c r="C7496" s="2">
        <v>9268000</v>
      </c>
      <c r="D7496" s="6">
        <v>6.25E-2</v>
      </c>
      <c r="E7496" s="6">
        <v>0.414937759336098</v>
      </c>
      <c r="F7496" s="6">
        <v>0.41493053918337702</v>
      </c>
      <c r="G7496" s="6">
        <v>16.504443999999999</v>
      </c>
      <c r="H7496" s="6">
        <v>38371.897435897401</v>
      </c>
      <c r="I7496" s="6">
        <v>15.09375</v>
      </c>
      <c r="J7496" s="6">
        <v>15.34375</v>
      </c>
      <c r="K7496" s="6">
        <v>15.0625</v>
      </c>
      <c r="L7496" s="6">
        <v>35156.4102564102</v>
      </c>
    </row>
    <row r="7497" spans="1:12" ht="15" customHeight="1" x14ac:dyDescent="0.25">
      <c r="A7497" s="5">
        <v>33983</v>
      </c>
      <c r="B7497" s="6">
        <v>15.0625</v>
      </c>
      <c r="C7497" s="2">
        <v>5972400</v>
      </c>
      <c r="D7497" s="6">
        <v>0.125</v>
      </c>
      <c r="E7497" s="6">
        <v>0.83682008368199901</v>
      </c>
      <c r="F7497" s="6">
        <v>0.83681777342052799</v>
      </c>
      <c r="G7497" s="6">
        <v>16.436245</v>
      </c>
      <c r="H7497" s="6">
        <v>38212.925407925402</v>
      </c>
      <c r="I7497" s="6">
        <v>15</v>
      </c>
      <c r="J7497" s="6">
        <v>15.0625</v>
      </c>
      <c r="K7497" s="6">
        <v>14.84375</v>
      </c>
      <c r="L7497" s="6">
        <v>35010.722610722602</v>
      </c>
    </row>
    <row r="7498" spans="1:12" ht="15" customHeight="1" x14ac:dyDescent="0.25">
      <c r="A7498" s="5">
        <v>33982</v>
      </c>
      <c r="B7498" s="6">
        <v>14.9375</v>
      </c>
      <c r="C7498" s="2">
        <v>7868800</v>
      </c>
      <c r="D7498" s="6">
        <v>6.25E-2</v>
      </c>
      <c r="E7498" s="6">
        <v>0.42016806722688899</v>
      </c>
      <c r="F7498" s="6">
        <v>0.42017308905988299</v>
      </c>
      <c r="G7498" s="6">
        <v>16.299845000000001</v>
      </c>
      <c r="H7498" s="6">
        <v>37894.976689976596</v>
      </c>
      <c r="I7498" s="6">
        <v>14.84375</v>
      </c>
      <c r="J7498" s="6">
        <v>14.9375</v>
      </c>
      <c r="K7498" s="6">
        <v>14.6875</v>
      </c>
      <c r="L7498" s="6">
        <v>34719.347319347296</v>
      </c>
    </row>
    <row r="7499" spans="1:12" ht="15" customHeight="1" x14ac:dyDescent="0.25">
      <c r="A7499" s="5">
        <v>33981</v>
      </c>
      <c r="B7499" s="6">
        <v>14.875</v>
      </c>
      <c r="C7499" s="2">
        <v>6278000</v>
      </c>
      <c r="D7499" s="6">
        <v>0.125</v>
      </c>
      <c r="E7499" s="6">
        <v>0.84745762711864103</v>
      </c>
      <c r="F7499" s="6">
        <v>0.84746157606940797</v>
      </c>
      <c r="G7499" s="6">
        <v>16.231643999999999</v>
      </c>
      <c r="H7499" s="6">
        <v>37736</v>
      </c>
      <c r="I7499" s="6">
        <v>14.71875</v>
      </c>
      <c r="J7499" s="6">
        <v>14.875</v>
      </c>
      <c r="K7499" s="6">
        <v>14.625</v>
      </c>
      <c r="L7499" s="6">
        <v>34573.659673659597</v>
      </c>
    </row>
    <row r="7500" spans="1:12" ht="15" customHeight="1" x14ac:dyDescent="0.25">
      <c r="A7500" s="5">
        <v>33980</v>
      </c>
      <c r="B7500" s="6">
        <v>14.75</v>
      </c>
      <c r="C7500" s="2">
        <v>6770400</v>
      </c>
      <c r="D7500" s="6">
        <v>-9.375E-2</v>
      </c>
      <c r="E7500" s="6">
        <v>-0.63157894736841602</v>
      </c>
      <c r="F7500" s="6">
        <v>-0.63158340548419201</v>
      </c>
      <c r="G7500" s="6">
        <v>16.095243</v>
      </c>
      <c r="H7500" s="6">
        <v>37418.048951048899</v>
      </c>
      <c r="I7500" s="6">
        <v>14.8125</v>
      </c>
      <c r="J7500" s="6">
        <v>14.90625</v>
      </c>
      <c r="K7500" s="6">
        <v>14.625</v>
      </c>
      <c r="L7500" s="6">
        <v>34282.284382284299</v>
      </c>
    </row>
    <row r="7501" spans="1:12" ht="15" customHeight="1" x14ac:dyDescent="0.25">
      <c r="A7501" s="5">
        <v>33977</v>
      </c>
      <c r="B7501" s="6">
        <v>14.84375</v>
      </c>
      <c r="C7501" s="2">
        <v>12700800</v>
      </c>
      <c r="D7501" s="6">
        <v>-0.1875</v>
      </c>
      <c r="E7501" s="6">
        <v>-1.2474012474012399</v>
      </c>
      <c r="F7501" s="6">
        <v>-1.2474039218650901</v>
      </c>
      <c r="G7501" s="6">
        <v>16.197544000000001</v>
      </c>
      <c r="H7501" s="6">
        <v>37656.512820512798</v>
      </c>
      <c r="I7501" s="6">
        <v>15.03125</v>
      </c>
      <c r="J7501" s="6">
        <v>15.03125</v>
      </c>
      <c r="K7501" s="6">
        <v>14.75</v>
      </c>
      <c r="L7501" s="6">
        <v>34500.815850815801</v>
      </c>
    </row>
    <row r="7502" spans="1:12" ht="15" customHeight="1" x14ac:dyDescent="0.25">
      <c r="A7502" s="5">
        <v>33976</v>
      </c>
      <c r="B7502" s="6">
        <v>15.03125</v>
      </c>
      <c r="C7502" s="2">
        <v>14849600</v>
      </c>
      <c r="D7502" s="6">
        <v>-0.21875</v>
      </c>
      <c r="E7502" s="6">
        <v>-1.4344262295082</v>
      </c>
      <c r="F7502" s="6">
        <v>-1.43442827365867</v>
      </c>
      <c r="G7502" s="6">
        <v>16.402145000000001</v>
      </c>
      <c r="H7502" s="6">
        <v>38133.438228438201</v>
      </c>
      <c r="I7502" s="6">
        <v>15.25</v>
      </c>
      <c r="J7502" s="6">
        <v>15.28125</v>
      </c>
      <c r="K7502" s="6">
        <v>14.71875</v>
      </c>
      <c r="L7502" s="6">
        <v>34937.878787878697</v>
      </c>
    </row>
    <row r="7503" spans="1:12" ht="15" customHeight="1" x14ac:dyDescent="0.25">
      <c r="A7503" s="5">
        <v>33975</v>
      </c>
      <c r="B7503" s="6">
        <v>15.25</v>
      </c>
      <c r="C7503" s="2">
        <v>9367200</v>
      </c>
      <c r="D7503" s="6">
        <v>-0.40625</v>
      </c>
      <c r="E7503" s="6">
        <v>-2.59481037924151</v>
      </c>
      <c r="F7503" s="6">
        <v>-2.59480339257227</v>
      </c>
      <c r="G7503" s="6">
        <v>16.640846</v>
      </c>
      <c r="H7503" s="6">
        <v>38689.850815850798</v>
      </c>
      <c r="I7503" s="6">
        <v>15.6875</v>
      </c>
      <c r="J7503" s="6">
        <v>15.78125</v>
      </c>
      <c r="K7503" s="6">
        <v>15.25</v>
      </c>
      <c r="L7503" s="6">
        <v>35447.785547785497</v>
      </c>
    </row>
    <row r="7504" spans="1:12" ht="15" customHeight="1" x14ac:dyDescent="0.25">
      <c r="A7504" s="5">
        <v>33974</v>
      </c>
      <c r="B7504" s="6">
        <v>15.65625</v>
      </c>
      <c r="C7504" s="2">
        <v>4211200</v>
      </c>
      <c r="D7504" s="6">
        <v>-6.25E-2</v>
      </c>
      <c r="E7504" s="6">
        <v>-0.39761431411531301</v>
      </c>
      <c r="F7504" s="6">
        <v>-0.39762486162243599</v>
      </c>
      <c r="G7504" s="6">
        <v>17.084146</v>
      </c>
      <c r="H7504" s="6">
        <v>39723.184149184097</v>
      </c>
      <c r="I7504" s="6">
        <v>15.6875</v>
      </c>
      <c r="J7504" s="6">
        <v>15.8125</v>
      </c>
      <c r="K7504" s="6">
        <v>15.625</v>
      </c>
      <c r="L7504" s="6">
        <v>36394.755244755201</v>
      </c>
    </row>
    <row r="7505" spans="1:12" ht="15" customHeight="1" x14ac:dyDescent="0.25">
      <c r="A7505" s="5">
        <v>33973</v>
      </c>
      <c r="B7505" s="6">
        <v>15.71875</v>
      </c>
      <c r="C7505" s="2">
        <v>5214400</v>
      </c>
      <c r="D7505" s="6">
        <v>-0.28125</v>
      </c>
      <c r="E7505" s="6">
        <v>-1.7578125</v>
      </c>
      <c r="F7505" s="6">
        <v>-1.7578076673176199</v>
      </c>
      <c r="G7505" s="6">
        <v>17.152348</v>
      </c>
      <c r="H7505" s="6">
        <v>39882.163170163098</v>
      </c>
      <c r="I7505" s="6">
        <v>16.03125</v>
      </c>
      <c r="J7505" s="6">
        <v>16.0625</v>
      </c>
      <c r="K7505" s="6">
        <v>15.6875</v>
      </c>
      <c r="L7505" s="6">
        <v>36540.442890442799</v>
      </c>
    </row>
    <row r="7506" spans="1:12" ht="15" customHeight="1" x14ac:dyDescent="0.25">
      <c r="A7506" s="5">
        <v>33969</v>
      </c>
      <c r="B7506" s="6">
        <v>16</v>
      </c>
      <c r="C7506" s="2">
        <v>3374800</v>
      </c>
      <c r="D7506" s="6">
        <v>-0.15625</v>
      </c>
      <c r="E7506" s="6">
        <v>-0.96711798839458296</v>
      </c>
      <c r="F7506" s="6">
        <v>-0.96710973787654797</v>
      </c>
      <c r="G7506" s="6">
        <v>17.459247999999999</v>
      </c>
      <c r="H7506" s="6">
        <v>40597.5477855477</v>
      </c>
      <c r="I7506" s="6">
        <v>16.1875</v>
      </c>
      <c r="J7506" s="6">
        <v>16.21875</v>
      </c>
      <c r="K7506" s="6">
        <v>15.90625</v>
      </c>
      <c r="L7506" s="6">
        <v>37196.037296037299</v>
      </c>
    </row>
    <row r="7507" spans="1:12" ht="15" customHeight="1" x14ac:dyDescent="0.25">
      <c r="A7507" s="5">
        <v>33968</v>
      </c>
      <c r="B7507" s="6">
        <v>16.15625</v>
      </c>
      <c r="C7507" s="2">
        <v>3216400</v>
      </c>
      <c r="D7507" s="6">
        <v>6.25E-2</v>
      </c>
      <c r="E7507" s="6">
        <v>0.38834951456310202</v>
      </c>
      <c r="F7507" s="6">
        <v>0.38834275885017899</v>
      </c>
      <c r="G7507" s="6">
        <v>17.629746999999998</v>
      </c>
      <c r="H7507" s="6">
        <v>40994.981351981303</v>
      </c>
      <c r="I7507" s="6">
        <v>16.09375</v>
      </c>
      <c r="J7507" s="6">
        <v>16.15625</v>
      </c>
      <c r="K7507" s="6">
        <v>15.9375</v>
      </c>
      <c r="L7507" s="6">
        <v>37560.256410256399</v>
      </c>
    </row>
    <row r="7508" spans="1:12" ht="15" customHeight="1" x14ac:dyDescent="0.25">
      <c r="A7508" s="5">
        <v>33967</v>
      </c>
      <c r="B7508" s="6">
        <v>16.09375</v>
      </c>
      <c r="C7508" s="2">
        <v>4276800</v>
      </c>
      <c r="D7508" s="6">
        <v>-0.125</v>
      </c>
      <c r="E7508" s="6">
        <v>-0.77071290944122905</v>
      </c>
      <c r="F7508" s="6">
        <v>-0.77071081913000405</v>
      </c>
      <c r="G7508" s="6">
        <v>17.561547999999998</v>
      </c>
      <c r="H7508" s="6">
        <v>40836.009324009297</v>
      </c>
      <c r="I7508" s="6">
        <v>16.125</v>
      </c>
      <c r="J7508" s="6">
        <v>16.40625</v>
      </c>
      <c r="K7508" s="6">
        <v>16.09375</v>
      </c>
      <c r="L7508" s="6">
        <v>37414.568764568699</v>
      </c>
    </row>
    <row r="7509" spans="1:12" ht="15" customHeight="1" x14ac:dyDescent="0.25">
      <c r="A7509" s="5">
        <v>33966</v>
      </c>
      <c r="B7509" s="6">
        <v>16.21875</v>
      </c>
      <c r="C7509" s="2">
        <v>2834400</v>
      </c>
      <c r="D7509" s="6"/>
      <c r="E7509" s="6"/>
      <c r="F7509" s="6"/>
      <c r="G7509" s="6">
        <v>17.697948</v>
      </c>
      <c r="H7509" s="6">
        <v>41153.958041958002</v>
      </c>
      <c r="I7509" s="6">
        <v>16.1875</v>
      </c>
      <c r="J7509" s="6">
        <v>16.25</v>
      </c>
      <c r="K7509" s="6">
        <v>16.09375</v>
      </c>
      <c r="L7509" s="6">
        <v>37705.944055943997</v>
      </c>
    </row>
    <row r="7510" spans="1:12" ht="15" customHeight="1" x14ac:dyDescent="0.25">
      <c r="A7510" s="5">
        <v>33962</v>
      </c>
      <c r="B7510" s="6">
        <v>16.21875</v>
      </c>
      <c r="C7510" s="2">
        <v>1813200</v>
      </c>
      <c r="D7510" s="6">
        <v>6.25E-2</v>
      </c>
      <c r="E7510" s="6">
        <v>0.38684719535784201</v>
      </c>
      <c r="F7510" s="6">
        <v>0.38685183627422598</v>
      </c>
      <c r="G7510" s="6">
        <v>17.697948</v>
      </c>
      <c r="H7510" s="6">
        <v>41153.958041958002</v>
      </c>
      <c r="I7510" s="6">
        <v>16.15625</v>
      </c>
      <c r="J7510" s="6">
        <v>16.25</v>
      </c>
      <c r="K7510" s="6">
        <v>16.15625</v>
      </c>
      <c r="L7510" s="6">
        <v>37705.944055943997</v>
      </c>
    </row>
    <row r="7511" spans="1:12" ht="15" customHeight="1" x14ac:dyDescent="0.25">
      <c r="A7511" s="5">
        <v>33961</v>
      </c>
      <c r="B7511" s="6">
        <v>16.15625</v>
      </c>
      <c r="C7511" s="2">
        <v>8229200</v>
      </c>
      <c r="D7511" s="6">
        <v>0.34375</v>
      </c>
      <c r="E7511" s="6">
        <v>2.1739130434782701</v>
      </c>
      <c r="F7511" s="6">
        <v>2.1739130434782399</v>
      </c>
      <c r="G7511" s="6">
        <v>17.629746999999998</v>
      </c>
      <c r="H7511" s="6">
        <v>40994.981351981303</v>
      </c>
      <c r="I7511" s="6">
        <v>15.6875</v>
      </c>
      <c r="J7511" s="6">
        <v>16.21875</v>
      </c>
      <c r="K7511" s="6">
        <v>15.59375</v>
      </c>
      <c r="L7511" s="6">
        <v>37560.256410256399</v>
      </c>
    </row>
    <row r="7512" spans="1:12" ht="15" customHeight="1" x14ac:dyDescent="0.25">
      <c r="A7512" s="5">
        <v>33960</v>
      </c>
      <c r="B7512" s="6">
        <v>15.8125</v>
      </c>
      <c r="C7512" s="2">
        <v>9520400</v>
      </c>
      <c r="D7512" s="6">
        <v>-0.15625</v>
      </c>
      <c r="E7512" s="6">
        <v>-0.97847358121331196</v>
      </c>
      <c r="F7512" s="6">
        <v>-0.97848236353572604</v>
      </c>
      <c r="G7512" s="6">
        <v>17.254646000000001</v>
      </c>
      <c r="H7512" s="6">
        <v>40120.620046620003</v>
      </c>
      <c r="I7512" s="6">
        <v>15.875</v>
      </c>
      <c r="J7512" s="6">
        <v>15.9375</v>
      </c>
      <c r="K7512" s="6">
        <v>15.71875</v>
      </c>
      <c r="L7512" s="6">
        <v>36758.974358974301</v>
      </c>
    </row>
    <row r="7513" spans="1:12" ht="15" customHeight="1" x14ac:dyDescent="0.25">
      <c r="A7513" s="5">
        <v>33959</v>
      </c>
      <c r="B7513" s="6">
        <v>15.96875</v>
      </c>
      <c r="C7513" s="2">
        <v>6328400</v>
      </c>
      <c r="D7513" s="6">
        <v>-0.4375</v>
      </c>
      <c r="E7513" s="6">
        <v>-2.6666666666666599</v>
      </c>
      <c r="F7513" s="6">
        <v>-2.6666703905309599</v>
      </c>
      <c r="G7513" s="6">
        <v>17.425148</v>
      </c>
      <c r="H7513" s="6">
        <v>40518.060606060601</v>
      </c>
      <c r="I7513" s="6">
        <v>16.34375</v>
      </c>
      <c r="J7513" s="6">
        <v>16.34375</v>
      </c>
      <c r="K7513" s="6">
        <v>15.96875</v>
      </c>
      <c r="L7513" s="6">
        <v>37123.193473193402</v>
      </c>
    </row>
    <row r="7514" spans="1:12" ht="15" customHeight="1" x14ac:dyDescent="0.25">
      <c r="A7514" s="5">
        <v>33956</v>
      </c>
      <c r="B7514" s="6">
        <v>16.40625</v>
      </c>
      <c r="C7514" s="2">
        <v>11999600</v>
      </c>
      <c r="D7514" s="6">
        <v>0.125</v>
      </c>
      <c r="E7514" s="6">
        <v>0.767754318618041</v>
      </c>
      <c r="F7514" s="6">
        <v>0.76776350168872298</v>
      </c>
      <c r="G7514" s="6">
        <v>17.902550000000002</v>
      </c>
      <c r="H7514" s="6">
        <v>41630.885780885699</v>
      </c>
      <c r="I7514" s="6">
        <v>16.375</v>
      </c>
      <c r="J7514" s="6">
        <v>16.46875</v>
      </c>
      <c r="K7514" s="6">
        <v>16.3125</v>
      </c>
      <c r="L7514" s="6">
        <v>38143.0069930069</v>
      </c>
    </row>
    <row r="7515" spans="1:12" ht="15" customHeight="1" x14ac:dyDescent="0.25">
      <c r="A7515" s="5">
        <v>33955</v>
      </c>
      <c r="B7515" s="6">
        <v>16.28125</v>
      </c>
      <c r="C7515" s="2">
        <v>4766000</v>
      </c>
      <c r="D7515" s="6">
        <v>0.25</v>
      </c>
      <c r="E7515" s="6">
        <v>1.5594541910331301</v>
      </c>
      <c r="F7515" s="6">
        <v>1.5594557176508299</v>
      </c>
      <c r="G7515" s="6">
        <v>17.766148000000001</v>
      </c>
      <c r="H7515" s="6">
        <v>41312.932400932397</v>
      </c>
      <c r="I7515" s="6">
        <v>16.0625</v>
      </c>
      <c r="J7515" s="6">
        <v>16.28125</v>
      </c>
      <c r="K7515" s="6">
        <v>16.03125</v>
      </c>
      <c r="L7515" s="6">
        <v>37851.631701631697</v>
      </c>
    </row>
    <row r="7516" spans="1:12" ht="15" customHeight="1" x14ac:dyDescent="0.25">
      <c r="A7516" s="5">
        <v>33954</v>
      </c>
      <c r="B7516" s="6">
        <v>16.03125</v>
      </c>
      <c r="C7516" s="2">
        <v>4006400</v>
      </c>
      <c r="D7516" s="6">
        <v>6.25E-2</v>
      </c>
      <c r="E7516" s="6">
        <v>0.39138943248533398</v>
      </c>
      <c r="F7516" s="6">
        <v>0.39138261551638898</v>
      </c>
      <c r="G7516" s="6">
        <v>17.493347</v>
      </c>
      <c r="H7516" s="6">
        <v>40677.032634032599</v>
      </c>
      <c r="I7516" s="6">
        <v>16.03125</v>
      </c>
      <c r="J7516" s="6">
        <v>16.125</v>
      </c>
      <c r="K7516" s="6">
        <v>16</v>
      </c>
      <c r="L7516" s="6">
        <v>37268.881118881101</v>
      </c>
    </row>
    <row r="7517" spans="1:12" ht="15" customHeight="1" x14ac:dyDescent="0.25">
      <c r="A7517" s="5">
        <v>33953</v>
      </c>
      <c r="B7517" s="6">
        <v>15.96875</v>
      </c>
      <c r="C7517" s="2">
        <v>4775600</v>
      </c>
      <c r="D7517" s="6">
        <v>6.25E-2</v>
      </c>
      <c r="E7517" s="6">
        <v>0.392927308447932</v>
      </c>
      <c r="F7517" s="6">
        <v>0.39293200584180599</v>
      </c>
      <c r="G7517" s="6">
        <v>17.425148</v>
      </c>
      <c r="H7517" s="6">
        <v>40518.060606060601</v>
      </c>
      <c r="I7517" s="6">
        <v>15.875</v>
      </c>
      <c r="J7517" s="6">
        <v>16.03125</v>
      </c>
      <c r="K7517" s="6">
        <v>15.875</v>
      </c>
      <c r="L7517" s="6">
        <v>37123.193473193402</v>
      </c>
    </row>
    <row r="7518" spans="1:12" ht="15" customHeight="1" x14ac:dyDescent="0.25">
      <c r="A7518" s="5">
        <v>33952</v>
      </c>
      <c r="B7518" s="6">
        <v>15.90625</v>
      </c>
      <c r="C7518" s="2">
        <v>4662800</v>
      </c>
      <c r="D7518" s="6"/>
      <c r="E7518" s="6"/>
      <c r="F7518" s="6"/>
      <c r="G7518" s="6">
        <v>17.356947000000002</v>
      </c>
      <c r="H7518" s="6">
        <v>40359.083916083902</v>
      </c>
      <c r="I7518" s="6">
        <v>15.9375</v>
      </c>
      <c r="J7518" s="6">
        <v>16.03125</v>
      </c>
      <c r="K7518" s="6">
        <v>15.875</v>
      </c>
      <c r="L7518" s="6">
        <v>36977.505827505804</v>
      </c>
    </row>
    <row r="7519" spans="1:12" ht="15" customHeight="1" x14ac:dyDescent="0.25">
      <c r="A7519" s="5">
        <v>33949</v>
      </c>
      <c r="B7519" s="6">
        <v>15.90625</v>
      </c>
      <c r="C7519" s="2">
        <v>1938000</v>
      </c>
      <c r="D7519" s="6">
        <v>-3.125E-2</v>
      </c>
      <c r="E7519" s="6">
        <v>-0.19607843137254799</v>
      </c>
      <c r="F7519" s="6">
        <v>-0.19608364027285899</v>
      </c>
      <c r="G7519" s="6">
        <v>17.356947000000002</v>
      </c>
      <c r="H7519" s="6">
        <v>40359.083916083902</v>
      </c>
      <c r="I7519" s="6">
        <v>15.875</v>
      </c>
      <c r="J7519" s="6">
        <v>15.9375</v>
      </c>
      <c r="K7519" s="6">
        <v>15.8125</v>
      </c>
      <c r="L7519" s="6">
        <v>36977.505827505804</v>
      </c>
    </row>
    <row r="7520" spans="1:12" ht="15" customHeight="1" x14ac:dyDescent="0.25">
      <c r="A7520" s="5">
        <v>33948</v>
      </c>
      <c r="B7520" s="6">
        <v>15.9375</v>
      </c>
      <c r="C7520" s="2">
        <v>4197200</v>
      </c>
      <c r="D7520" s="6">
        <v>-0.15625</v>
      </c>
      <c r="E7520" s="6">
        <v>-0.970873786407766</v>
      </c>
      <c r="F7520" s="6">
        <v>-0.97087113277256598</v>
      </c>
      <c r="G7520" s="6">
        <v>17.391048000000001</v>
      </c>
      <c r="H7520" s="6">
        <v>40438.573426573399</v>
      </c>
      <c r="I7520" s="6">
        <v>16.0625</v>
      </c>
      <c r="J7520" s="6">
        <v>16.0625</v>
      </c>
      <c r="K7520" s="6">
        <v>15.8125</v>
      </c>
      <c r="L7520" s="6">
        <v>37050.349650349599</v>
      </c>
    </row>
    <row r="7521" spans="1:12" ht="15" customHeight="1" x14ac:dyDescent="0.25">
      <c r="A7521" s="5">
        <v>33947</v>
      </c>
      <c r="B7521" s="6">
        <v>16.09375</v>
      </c>
      <c r="C7521" s="2">
        <v>3396000</v>
      </c>
      <c r="D7521" s="6"/>
      <c r="E7521" s="6"/>
      <c r="F7521" s="6"/>
      <c r="G7521" s="6">
        <v>17.561547999999998</v>
      </c>
      <c r="H7521" s="6">
        <v>40836.009324009297</v>
      </c>
      <c r="I7521" s="6">
        <v>16.03125</v>
      </c>
      <c r="J7521" s="6">
        <v>16.09375</v>
      </c>
      <c r="K7521" s="6">
        <v>15.96875</v>
      </c>
      <c r="L7521" s="6">
        <v>37414.568764568699</v>
      </c>
    </row>
    <row r="7522" spans="1:12" ht="15" customHeight="1" x14ac:dyDescent="0.25">
      <c r="A7522" s="5">
        <v>33946</v>
      </c>
      <c r="B7522" s="6">
        <v>16.09375</v>
      </c>
      <c r="C7522" s="2">
        <v>3443200</v>
      </c>
      <c r="D7522" s="6"/>
      <c r="E7522" s="6"/>
      <c r="F7522" s="6"/>
      <c r="G7522" s="6">
        <v>17.561547999999998</v>
      </c>
      <c r="H7522" s="6">
        <v>40836.009324009297</v>
      </c>
      <c r="I7522" s="6">
        <v>16.0625</v>
      </c>
      <c r="J7522" s="6">
        <v>16.09375</v>
      </c>
      <c r="K7522" s="6">
        <v>15.875</v>
      </c>
      <c r="L7522" s="6">
        <v>37414.568764568699</v>
      </c>
    </row>
    <row r="7523" spans="1:12" ht="15" customHeight="1" x14ac:dyDescent="0.25">
      <c r="A7523" s="5">
        <v>33945</v>
      </c>
      <c r="B7523" s="6">
        <v>16.09375</v>
      </c>
      <c r="C7523" s="2">
        <v>2891200</v>
      </c>
      <c r="D7523" s="6">
        <v>0.125</v>
      </c>
      <c r="E7523" s="6">
        <v>0.78277886497064497</v>
      </c>
      <c r="F7523" s="6">
        <v>0.78277670869710803</v>
      </c>
      <c r="G7523" s="6">
        <v>17.561547999999998</v>
      </c>
      <c r="H7523" s="6">
        <v>40836.009324009297</v>
      </c>
      <c r="I7523" s="6">
        <v>16</v>
      </c>
      <c r="J7523" s="6">
        <v>16.09375</v>
      </c>
      <c r="K7523" s="6">
        <v>15.9375</v>
      </c>
      <c r="L7523" s="6">
        <v>37414.568764568699</v>
      </c>
    </row>
    <row r="7524" spans="1:12" ht="15" customHeight="1" x14ac:dyDescent="0.25">
      <c r="A7524" s="5">
        <v>33942</v>
      </c>
      <c r="B7524" s="6">
        <v>15.96875</v>
      </c>
      <c r="C7524" s="2">
        <v>3065200</v>
      </c>
      <c r="D7524" s="6">
        <v>0.15625</v>
      </c>
      <c r="E7524" s="6">
        <v>0.98814229249011198</v>
      </c>
      <c r="F7524" s="6">
        <v>1.0711478574519699</v>
      </c>
      <c r="G7524" s="6">
        <v>17.425148</v>
      </c>
      <c r="H7524" s="6">
        <v>40518.060606060601</v>
      </c>
      <c r="I7524" s="6">
        <v>15.875</v>
      </c>
      <c r="J7524" s="6">
        <v>15.96875</v>
      </c>
      <c r="K7524" s="6">
        <v>15.78125</v>
      </c>
      <c r="L7524" s="6">
        <v>37123.193473193402</v>
      </c>
    </row>
    <row r="7525" spans="1:12" ht="15" customHeight="1" x14ac:dyDescent="0.25">
      <c r="A7525" s="5">
        <v>33941</v>
      </c>
      <c r="B7525" s="6">
        <v>15.8125</v>
      </c>
      <c r="C7525" s="2">
        <v>3512000</v>
      </c>
      <c r="D7525" s="6">
        <v>-0.28125</v>
      </c>
      <c r="E7525" s="6">
        <v>-1.74757281553398</v>
      </c>
      <c r="F7525" s="6">
        <v>-1.7475683338438699</v>
      </c>
      <c r="G7525" s="6">
        <v>17.240476999999998</v>
      </c>
      <c r="H7525" s="6">
        <v>40087.592074592001</v>
      </c>
      <c r="I7525" s="6">
        <v>16.125</v>
      </c>
      <c r="J7525" s="6">
        <v>16.125</v>
      </c>
      <c r="K7525" s="6">
        <v>15.8125</v>
      </c>
      <c r="L7525" s="6">
        <v>36758.974358974301</v>
      </c>
    </row>
    <row r="7526" spans="1:12" ht="15" customHeight="1" x14ac:dyDescent="0.25">
      <c r="A7526" s="5">
        <v>33940</v>
      </c>
      <c r="B7526" s="6">
        <v>16.09375</v>
      </c>
      <c r="C7526" s="2">
        <v>3206000</v>
      </c>
      <c r="D7526" s="6">
        <v>6.25E-2</v>
      </c>
      <c r="E7526" s="6">
        <v>0.38986354775829501</v>
      </c>
      <c r="F7526" s="6">
        <v>0.38986254404647003</v>
      </c>
      <c r="G7526" s="6">
        <v>17.547125000000001</v>
      </c>
      <c r="H7526" s="6">
        <v>40802.3892773892</v>
      </c>
      <c r="I7526" s="6">
        <v>16.03125</v>
      </c>
      <c r="J7526" s="6">
        <v>16.125</v>
      </c>
      <c r="K7526" s="6">
        <v>15.96875</v>
      </c>
      <c r="L7526" s="6">
        <v>37414.568764568699</v>
      </c>
    </row>
    <row r="7527" spans="1:12" ht="15" customHeight="1" x14ac:dyDescent="0.25">
      <c r="A7527" s="5">
        <v>33939</v>
      </c>
      <c r="B7527" s="6">
        <v>16.03125</v>
      </c>
      <c r="C7527" s="2">
        <v>4573600</v>
      </c>
      <c r="D7527" s="6">
        <v>-6.25E-2</v>
      </c>
      <c r="E7527" s="6">
        <v>-0.38834951456310202</v>
      </c>
      <c r="F7527" s="6">
        <v>-0.388348518631975</v>
      </c>
      <c r="G7527" s="6">
        <v>17.478981000000001</v>
      </c>
      <c r="H7527" s="6">
        <v>40643.545454545398</v>
      </c>
      <c r="I7527" s="6">
        <v>16.03125</v>
      </c>
      <c r="J7527" s="6">
        <v>16.0625</v>
      </c>
      <c r="K7527" s="6">
        <v>15.90625</v>
      </c>
      <c r="L7527" s="6">
        <v>37268.881118881101</v>
      </c>
    </row>
    <row r="7528" spans="1:12" ht="15" customHeight="1" x14ac:dyDescent="0.25">
      <c r="A7528" s="5">
        <v>33938</v>
      </c>
      <c r="B7528" s="6">
        <v>16.09375</v>
      </c>
      <c r="C7528" s="2">
        <v>4964400</v>
      </c>
      <c r="D7528" s="6">
        <v>9.375E-2</v>
      </c>
      <c r="E7528" s="6">
        <v>0.5859375</v>
      </c>
      <c r="F7528" s="6">
        <v>0.585941754464958</v>
      </c>
      <c r="G7528" s="6">
        <v>17.547125000000001</v>
      </c>
      <c r="H7528" s="6">
        <v>40802.3892773892</v>
      </c>
      <c r="I7528" s="6">
        <v>16.03125</v>
      </c>
      <c r="J7528" s="6">
        <v>16.15625</v>
      </c>
      <c r="K7528" s="6">
        <v>16</v>
      </c>
      <c r="L7528" s="6">
        <v>37414.568764568699</v>
      </c>
    </row>
    <row r="7529" spans="1:12" ht="15" customHeight="1" x14ac:dyDescent="0.25">
      <c r="A7529" s="5">
        <v>33935</v>
      </c>
      <c r="B7529" s="6">
        <v>16</v>
      </c>
      <c r="C7529" s="2">
        <v>1909200</v>
      </c>
      <c r="D7529" s="6">
        <v>0.15625</v>
      </c>
      <c r="E7529" s="6">
        <v>0.98619329388560595</v>
      </c>
      <c r="F7529" s="6">
        <v>0.98619078195274401</v>
      </c>
      <c r="G7529" s="6">
        <v>17.444908000000002</v>
      </c>
      <c r="H7529" s="6">
        <v>40564.121212121201</v>
      </c>
      <c r="I7529" s="6">
        <v>15.90625</v>
      </c>
      <c r="J7529" s="6">
        <v>16</v>
      </c>
      <c r="K7529" s="6">
        <v>15.875</v>
      </c>
      <c r="L7529" s="6">
        <v>37196.037296037299</v>
      </c>
    </row>
    <row r="7530" spans="1:12" ht="15" customHeight="1" x14ac:dyDescent="0.25">
      <c r="A7530" s="5">
        <v>33933</v>
      </c>
      <c r="B7530" s="6">
        <v>15.84375</v>
      </c>
      <c r="C7530" s="2">
        <v>3463600</v>
      </c>
      <c r="D7530" s="6">
        <v>0.125</v>
      </c>
      <c r="E7530" s="6">
        <v>0.79522862823062601</v>
      </c>
      <c r="F7530" s="6">
        <v>0.79522658659629797</v>
      </c>
      <c r="G7530" s="6">
        <v>17.274547999999999</v>
      </c>
      <c r="H7530" s="6">
        <v>40167.0116550116</v>
      </c>
      <c r="I7530" s="6">
        <v>15.75</v>
      </c>
      <c r="J7530" s="6">
        <v>15.875</v>
      </c>
      <c r="K7530" s="6">
        <v>15.71875</v>
      </c>
      <c r="L7530" s="6">
        <v>36831.818181818096</v>
      </c>
    </row>
    <row r="7531" spans="1:12" ht="15" customHeight="1" x14ac:dyDescent="0.25">
      <c r="A7531" s="5">
        <v>33932</v>
      </c>
      <c r="B7531" s="6">
        <v>15.71875</v>
      </c>
      <c r="C7531" s="2">
        <v>3960400</v>
      </c>
      <c r="D7531" s="6">
        <v>0.125</v>
      </c>
      <c r="E7531" s="6">
        <v>0.80160320641282601</v>
      </c>
      <c r="F7531" s="6">
        <v>0.80160113191576299</v>
      </c>
      <c r="G7531" s="6">
        <v>17.138259999999999</v>
      </c>
      <c r="H7531" s="6">
        <v>39849.324009324002</v>
      </c>
      <c r="I7531" s="6">
        <v>15.625</v>
      </c>
      <c r="J7531" s="6">
        <v>15.875</v>
      </c>
      <c r="K7531" s="6">
        <v>15.5625</v>
      </c>
      <c r="L7531" s="6">
        <v>36540.442890442799</v>
      </c>
    </row>
    <row r="7532" spans="1:12" ht="15" customHeight="1" x14ac:dyDescent="0.25">
      <c r="A7532" s="5">
        <v>33931</v>
      </c>
      <c r="B7532" s="6">
        <v>15.59375</v>
      </c>
      <c r="C7532" s="2">
        <v>2824800</v>
      </c>
      <c r="D7532" s="6">
        <v>-3.125E-2</v>
      </c>
      <c r="E7532" s="6">
        <v>-0.2</v>
      </c>
      <c r="F7532" s="6">
        <v>-0.19999362528023701</v>
      </c>
      <c r="G7532" s="6">
        <v>17.001971999999999</v>
      </c>
      <c r="H7532" s="6">
        <v>39531.636363636302</v>
      </c>
      <c r="I7532" s="6">
        <v>15.625</v>
      </c>
      <c r="J7532" s="6">
        <v>15.65625</v>
      </c>
      <c r="K7532" s="6">
        <v>15.53125</v>
      </c>
      <c r="L7532" s="6">
        <v>36249.067599067603</v>
      </c>
    </row>
    <row r="7533" spans="1:12" ht="15" customHeight="1" x14ac:dyDescent="0.25">
      <c r="A7533" s="5">
        <v>33928</v>
      </c>
      <c r="B7533" s="6">
        <v>15.625</v>
      </c>
      <c r="C7533" s="2">
        <v>7141200</v>
      </c>
      <c r="D7533" s="6">
        <v>0.1875</v>
      </c>
      <c r="E7533" s="6">
        <v>1.2145748987854199</v>
      </c>
      <c r="F7533" s="6">
        <v>1.2145657825287199</v>
      </c>
      <c r="G7533" s="6">
        <v>17.036042999999999</v>
      </c>
      <c r="H7533" s="6">
        <v>39611.055944055901</v>
      </c>
      <c r="I7533" s="6">
        <v>15.8125</v>
      </c>
      <c r="J7533" s="6">
        <v>16.125</v>
      </c>
      <c r="K7533" s="6">
        <v>15.5</v>
      </c>
      <c r="L7533" s="6">
        <v>36321.911421911398</v>
      </c>
    </row>
    <row r="7534" spans="1:12" ht="15" customHeight="1" x14ac:dyDescent="0.25">
      <c r="A7534" s="5">
        <v>33927</v>
      </c>
      <c r="B7534" s="6">
        <v>15.4375</v>
      </c>
      <c r="C7534" s="2">
        <v>2883200</v>
      </c>
      <c r="D7534" s="6">
        <v>6.25E-2</v>
      </c>
      <c r="E7534" s="6">
        <v>0.406504065040658</v>
      </c>
      <c r="F7534" s="6">
        <v>0.40650299806699303</v>
      </c>
      <c r="G7534" s="6">
        <v>16.831612</v>
      </c>
      <c r="H7534" s="6">
        <v>39134.526806526803</v>
      </c>
      <c r="I7534" s="6">
        <v>15.4375</v>
      </c>
      <c r="J7534" s="6">
        <v>15.46875</v>
      </c>
      <c r="K7534" s="6">
        <v>15.34375</v>
      </c>
      <c r="L7534" s="6">
        <v>35884.8484848484</v>
      </c>
    </row>
    <row r="7535" spans="1:12" ht="15" customHeight="1" x14ac:dyDescent="0.25">
      <c r="A7535" s="5">
        <v>33926</v>
      </c>
      <c r="B7535" s="6">
        <v>15.375</v>
      </c>
      <c r="C7535" s="2">
        <v>4966000</v>
      </c>
      <c r="D7535" s="6"/>
      <c r="E7535" s="6"/>
      <c r="F7535" s="6"/>
      <c r="G7535" s="6">
        <v>16.763468</v>
      </c>
      <c r="H7535" s="6">
        <v>38975.682983682898</v>
      </c>
      <c r="I7535" s="6">
        <v>15.375</v>
      </c>
      <c r="J7535" s="6">
        <v>15.53125</v>
      </c>
      <c r="K7535" s="6">
        <v>15.34375</v>
      </c>
      <c r="L7535" s="6">
        <v>35739.160839160802</v>
      </c>
    </row>
    <row r="7536" spans="1:12" ht="15" customHeight="1" x14ac:dyDescent="0.25">
      <c r="A7536" s="5">
        <v>33925</v>
      </c>
      <c r="B7536" s="6">
        <v>15.375</v>
      </c>
      <c r="C7536" s="2">
        <v>2263600</v>
      </c>
      <c r="D7536" s="6">
        <v>3.125E-2</v>
      </c>
      <c r="E7536" s="6">
        <v>0.203665987780032</v>
      </c>
      <c r="F7536" s="6">
        <v>0.20367144179451699</v>
      </c>
      <c r="G7536" s="6">
        <v>16.763468</v>
      </c>
      <c r="H7536" s="6">
        <v>38975.682983682898</v>
      </c>
      <c r="I7536" s="6">
        <v>15.375</v>
      </c>
      <c r="J7536" s="6">
        <v>15.46875</v>
      </c>
      <c r="K7536" s="6">
        <v>15.3125</v>
      </c>
      <c r="L7536" s="6">
        <v>35739.160839160802</v>
      </c>
    </row>
    <row r="7537" spans="1:12" ht="15" customHeight="1" x14ac:dyDescent="0.25">
      <c r="A7537" s="5">
        <v>33924</v>
      </c>
      <c r="B7537" s="6">
        <v>15.34375</v>
      </c>
      <c r="C7537" s="2">
        <v>2652000</v>
      </c>
      <c r="D7537" s="6">
        <v>0.15625</v>
      </c>
      <c r="E7537" s="6">
        <v>1.0288065843621199</v>
      </c>
      <c r="F7537" s="6">
        <v>1.0288100139174801</v>
      </c>
      <c r="G7537" s="6">
        <v>16.729395</v>
      </c>
      <c r="H7537" s="6">
        <v>38896.258741258702</v>
      </c>
      <c r="I7537" s="6">
        <v>15.21875</v>
      </c>
      <c r="J7537" s="6">
        <v>15.375</v>
      </c>
      <c r="K7537" s="6">
        <v>15.21875</v>
      </c>
      <c r="L7537" s="6">
        <v>35666.317016317</v>
      </c>
    </row>
    <row r="7538" spans="1:12" ht="15" customHeight="1" x14ac:dyDescent="0.25">
      <c r="A7538" s="5">
        <v>33921</v>
      </c>
      <c r="B7538" s="6">
        <v>15.1875</v>
      </c>
      <c r="C7538" s="2">
        <v>4672000</v>
      </c>
      <c r="D7538" s="6">
        <v>-0.21875</v>
      </c>
      <c r="E7538" s="6">
        <v>-1.4198782961460401</v>
      </c>
      <c r="F7538" s="6">
        <v>-1.4198806146543199</v>
      </c>
      <c r="G7538" s="6">
        <v>16.559034</v>
      </c>
      <c r="H7538" s="6">
        <v>38499.146853146798</v>
      </c>
      <c r="I7538" s="6">
        <v>15.375</v>
      </c>
      <c r="J7538" s="6">
        <v>15.40625</v>
      </c>
      <c r="K7538" s="6">
        <v>15.125</v>
      </c>
      <c r="L7538" s="6">
        <v>35302.097902097899</v>
      </c>
    </row>
    <row r="7539" spans="1:12" ht="15" customHeight="1" x14ac:dyDescent="0.25">
      <c r="A7539" s="5">
        <v>33920</v>
      </c>
      <c r="B7539" s="6">
        <v>15.40625</v>
      </c>
      <c r="C7539" s="2">
        <v>7891600</v>
      </c>
      <c r="D7539" s="6">
        <v>-9.375E-2</v>
      </c>
      <c r="E7539" s="6">
        <v>-0.60483870967742404</v>
      </c>
      <c r="F7539" s="6">
        <v>-0.60483717071637599</v>
      </c>
      <c r="G7539" s="6">
        <v>16.797539</v>
      </c>
      <c r="H7539" s="6">
        <v>39055.102564102497</v>
      </c>
      <c r="I7539" s="6">
        <v>15.4375</v>
      </c>
      <c r="J7539" s="6">
        <v>15.5</v>
      </c>
      <c r="K7539" s="6">
        <v>15.03125</v>
      </c>
      <c r="L7539" s="6">
        <v>35812.004662004598</v>
      </c>
    </row>
    <row r="7540" spans="1:12" ht="15" customHeight="1" x14ac:dyDescent="0.25">
      <c r="A7540" s="5">
        <v>33919</v>
      </c>
      <c r="B7540" s="6">
        <v>15.5</v>
      </c>
      <c r="C7540" s="2">
        <v>5197200</v>
      </c>
      <c r="D7540" s="6">
        <v>-0.15625</v>
      </c>
      <c r="E7540" s="6">
        <v>-0.99800399201597201</v>
      </c>
      <c r="F7540" s="6">
        <v>-0.99800727774784703</v>
      </c>
      <c r="G7540" s="6">
        <v>16.899754999999999</v>
      </c>
      <c r="H7540" s="6">
        <v>39293.368298368201</v>
      </c>
      <c r="I7540" s="6">
        <v>15.625</v>
      </c>
      <c r="J7540" s="6">
        <v>15.625</v>
      </c>
      <c r="K7540" s="6">
        <v>15.3125</v>
      </c>
      <c r="L7540" s="6">
        <v>36030.5361305361</v>
      </c>
    </row>
    <row r="7541" spans="1:12" ht="15" customHeight="1" x14ac:dyDescent="0.25">
      <c r="A7541" s="5">
        <v>33918</v>
      </c>
      <c r="B7541" s="6">
        <v>15.65625</v>
      </c>
      <c r="C7541" s="2">
        <v>4482800</v>
      </c>
      <c r="D7541" s="6">
        <v>-3.125E-2</v>
      </c>
      <c r="E7541" s="6">
        <v>-0.19920318725099501</v>
      </c>
      <c r="F7541" s="6">
        <v>-0.19920850968148099</v>
      </c>
      <c r="G7541" s="6">
        <v>17.070115999999999</v>
      </c>
      <c r="H7541" s="6">
        <v>39690.480186480097</v>
      </c>
      <c r="I7541" s="6">
        <v>15.65625</v>
      </c>
      <c r="J7541" s="6">
        <v>15.6875</v>
      </c>
      <c r="K7541" s="6">
        <v>15.5625</v>
      </c>
      <c r="L7541" s="6">
        <v>36394.755244755201</v>
      </c>
    </row>
    <row r="7542" spans="1:12" ht="15" customHeight="1" x14ac:dyDescent="0.25">
      <c r="A7542" s="5">
        <v>33917</v>
      </c>
      <c r="B7542" s="6">
        <v>15.6875</v>
      </c>
      <c r="C7542" s="2">
        <v>3949600</v>
      </c>
      <c r="D7542" s="6">
        <v>0.15625</v>
      </c>
      <c r="E7542" s="6">
        <v>1.00603621730381</v>
      </c>
      <c r="F7542" s="6">
        <v>1.0060395086096401</v>
      </c>
      <c r="G7542" s="6">
        <v>17.104189000000002</v>
      </c>
      <c r="H7542" s="6">
        <v>39769.904428904403</v>
      </c>
      <c r="I7542" s="6">
        <v>15.5625</v>
      </c>
      <c r="J7542" s="6">
        <v>15.71875</v>
      </c>
      <c r="K7542" s="6">
        <v>15.5</v>
      </c>
      <c r="L7542" s="6">
        <v>36467.599067599003</v>
      </c>
    </row>
    <row r="7543" spans="1:12" ht="15" customHeight="1" x14ac:dyDescent="0.25">
      <c r="A7543" s="5">
        <v>33914</v>
      </c>
      <c r="B7543" s="6">
        <v>15.53125</v>
      </c>
      <c r="C7543" s="2">
        <v>3605200</v>
      </c>
      <c r="D7543" s="6"/>
      <c r="E7543" s="6"/>
      <c r="F7543" s="6"/>
      <c r="G7543" s="6">
        <v>16.933827999999998</v>
      </c>
      <c r="H7543" s="6">
        <v>39372.792540792499</v>
      </c>
      <c r="I7543" s="6">
        <v>15.5625</v>
      </c>
      <c r="J7543" s="6">
        <v>15.625</v>
      </c>
      <c r="K7543" s="6">
        <v>15.5</v>
      </c>
      <c r="L7543" s="6">
        <v>36103.379953379903</v>
      </c>
    </row>
    <row r="7544" spans="1:12" ht="15" customHeight="1" x14ac:dyDescent="0.25">
      <c r="A7544" s="5">
        <v>33913</v>
      </c>
      <c r="B7544" s="6">
        <v>15.53125</v>
      </c>
      <c r="C7544" s="2">
        <v>4419600</v>
      </c>
      <c r="D7544" s="6">
        <v>3.125E-2</v>
      </c>
      <c r="E7544" s="6">
        <v>0.2016129032258</v>
      </c>
      <c r="F7544" s="6">
        <v>0.20161830748432999</v>
      </c>
      <c r="G7544" s="6">
        <v>16.933827999999998</v>
      </c>
      <c r="H7544" s="6">
        <v>39372.792540792499</v>
      </c>
      <c r="I7544" s="6">
        <v>15.5</v>
      </c>
      <c r="J7544" s="6">
        <v>15.625</v>
      </c>
      <c r="K7544" s="6">
        <v>15.375</v>
      </c>
      <c r="L7544" s="6">
        <v>36103.379953379903</v>
      </c>
    </row>
    <row r="7545" spans="1:12" ht="15" customHeight="1" x14ac:dyDescent="0.25">
      <c r="A7545" s="5">
        <v>33912</v>
      </c>
      <c r="B7545" s="6">
        <v>15.5</v>
      </c>
      <c r="C7545" s="2">
        <v>4912400</v>
      </c>
      <c r="D7545" s="6">
        <v>9.375E-2</v>
      </c>
      <c r="E7545" s="6">
        <v>0.60851926977687398</v>
      </c>
      <c r="F7545" s="6">
        <v>0.60851771202912097</v>
      </c>
      <c r="G7545" s="6">
        <v>16.899754999999999</v>
      </c>
      <c r="H7545" s="6">
        <v>39293.368298368201</v>
      </c>
      <c r="I7545" s="6">
        <v>15.375</v>
      </c>
      <c r="J7545" s="6">
        <v>15.625</v>
      </c>
      <c r="K7545" s="6">
        <v>15.34375</v>
      </c>
      <c r="L7545" s="6">
        <v>36030.5361305361</v>
      </c>
    </row>
    <row r="7546" spans="1:12" ht="15" customHeight="1" x14ac:dyDescent="0.25">
      <c r="A7546" s="5">
        <v>33911</v>
      </c>
      <c r="B7546" s="6">
        <v>15.40625</v>
      </c>
      <c r="C7546" s="2">
        <v>3980800</v>
      </c>
      <c r="D7546" s="6"/>
      <c r="E7546" s="6"/>
      <c r="F7546" s="6"/>
      <c r="G7546" s="6">
        <v>16.797539</v>
      </c>
      <c r="H7546" s="6">
        <v>39055.102564102497</v>
      </c>
      <c r="I7546" s="6">
        <v>15.40625</v>
      </c>
      <c r="J7546" s="6">
        <v>15.4375</v>
      </c>
      <c r="K7546" s="6">
        <v>15.28125</v>
      </c>
      <c r="L7546" s="6">
        <v>35812.004662004598</v>
      </c>
    </row>
    <row r="7547" spans="1:12" ht="15" customHeight="1" x14ac:dyDescent="0.25">
      <c r="A7547" s="5">
        <v>33910</v>
      </c>
      <c r="B7547" s="6">
        <v>15.40625</v>
      </c>
      <c r="C7547" s="2">
        <v>3691600</v>
      </c>
      <c r="D7547" s="6">
        <v>0.1875</v>
      </c>
      <c r="E7547" s="6">
        <v>1.2320328542094501</v>
      </c>
      <c r="F7547" s="6">
        <v>1.23202966147328</v>
      </c>
      <c r="G7547" s="6">
        <v>16.797539</v>
      </c>
      <c r="H7547" s="6">
        <v>39055.102564102497</v>
      </c>
      <c r="I7547" s="6">
        <v>15.21875</v>
      </c>
      <c r="J7547" s="6">
        <v>15.5</v>
      </c>
      <c r="K7547" s="6">
        <v>15.15625</v>
      </c>
      <c r="L7547" s="6">
        <v>35812.004662004598</v>
      </c>
    </row>
    <row r="7548" spans="1:12" ht="15" customHeight="1" x14ac:dyDescent="0.25">
      <c r="A7548" s="5">
        <v>33907</v>
      </c>
      <c r="B7548" s="6">
        <v>15.21875</v>
      </c>
      <c r="C7548" s="2">
        <v>3972000</v>
      </c>
      <c r="D7548" s="6">
        <v>-0.28125</v>
      </c>
      <c r="E7548" s="6">
        <v>-1.81451612903226</v>
      </c>
      <c r="F7548" s="6">
        <v>-1.81451151214913</v>
      </c>
      <c r="G7548" s="6">
        <v>16.593107</v>
      </c>
      <c r="H7548" s="6">
        <v>38578.571095571097</v>
      </c>
      <c r="I7548" s="6">
        <v>15.5</v>
      </c>
      <c r="J7548" s="6">
        <v>15.53125</v>
      </c>
      <c r="K7548" s="6">
        <v>15.1875</v>
      </c>
      <c r="L7548" s="6">
        <v>35374.941724941702</v>
      </c>
    </row>
    <row r="7549" spans="1:12" ht="15" customHeight="1" x14ac:dyDescent="0.25">
      <c r="A7549" s="5">
        <v>33906</v>
      </c>
      <c r="B7549" s="6">
        <v>15.5</v>
      </c>
      <c r="C7549" s="2">
        <v>2626800</v>
      </c>
      <c r="D7549" s="6">
        <v>3.125E-2</v>
      </c>
      <c r="E7549" s="6">
        <v>0.20202020202020299</v>
      </c>
      <c r="F7549" s="6">
        <v>0.20201968695840999</v>
      </c>
      <c r="G7549" s="6">
        <v>16.899754999999999</v>
      </c>
      <c r="H7549" s="6">
        <v>39293.368298368201</v>
      </c>
      <c r="I7549" s="6">
        <v>15.46875</v>
      </c>
      <c r="J7549" s="6">
        <v>15.5</v>
      </c>
      <c r="K7549" s="6">
        <v>15.34375</v>
      </c>
      <c r="L7549" s="6">
        <v>36030.5361305361</v>
      </c>
    </row>
    <row r="7550" spans="1:12" ht="15" customHeight="1" x14ac:dyDescent="0.25">
      <c r="A7550" s="5">
        <v>33905</v>
      </c>
      <c r="B7550" s="6">
        <v>15.46875</v>
      </c>
      <c r="C7550" s="2">
        <v>1944800</v>
      </c>
      <c r="D7550" s="6">
        <v>3.125E-2</v>
      </c>
      <c r="E7550" s="6">
        <v>0.20242914979757801</v>
      </c>
      <c r="F7550" s="6">
        <v>0.202422679420144</v>
      </c>
      <c r="G7550" s="6">
        <v>16.865683000000001</v>
      </c>
      <c r="H7550" s="6">
        <v>39213.9463869463</v>
      </c>
      <c r="I7550" s="6">
        <v>15.46875</v>
      </c>
      <c r="J7550" s="6">
        <v>15.5625</v>
      </c>
      <c r="K7550" s="6">
        <v>15.40625</v>
      </c>
      <c r="L7550" s="6">
        <v>35957.692307692298</v>
      </c>
    </row>
    <row r="7551" spans="1:12" ht="15" customHeight="1" x14ac:dyDescent="0.25">
      <c r="A7551" s="5">
        <v>33904</v>
      </c>
      <c r="B7551" s="6">
        <v>15.4375</v>
      </c>
      <c r="C7551" s="2">
        <v>2099600</v>
      </c>
      <c r="D7551" s="6">
        <v>6.25E-2</v>
      </c>
      <c r="E7551" s="6">
        <v>0.406504065040658</v>
      </c>
      <c r="F7551" s="6">
        <v>0.40650299806699303</v>
      </c>
      <c r="G7551" s="6">
        <v>16.831612</v>
      </c>
      <c r="H7551" s="6">
        <v>39134.526806526803</v>
      </c>
      <c r="I7551" s="6">
        <v>15.46875</v>
      </c>
      <c r="J7551" s="6">
        <v>15.5</v>
      </c>
      <c r="K7551" s="6">
        <v>15.375</v>
      </c>
      <c r="L7551" s="6">
        <v>35884.8484848484</v>
      </c>
    </row>
    <row r="7552" spans="1:12" ht="15" customHeight="1" x14ac:dyDescent="0.25">
      <c r="A7552" s="5">
        <v>33903</v>
      </c>
      <c r="B7552" s="6">
        <v>15.375</v>
      </c>
      <c r="C7552" s="2">
        <v>2180800</v>
      </c>
      <c r="D7552" s="6">
        <v>0.125</v>
      </c>
      <c r="E7552" s="6">
        <v>0.81967213114753001</v>
      </c>
      <c r="F7552" s="6">
        <v>0.81968208916749496</v>
      </c>
      <c r="G7552" s="6">
        <v>16.763468</v>
      </c>
      <c r="H7552" s="6">
        <v>38975.682983682898</v>
      </c>
      <c r="I7552" s="6">
        <v>15.25</v>
      </c>
      <c r="J7552" s="6">
        <v>15.40625</v>
      </c>
      <c r="K7552" s="6">
        <v>15.21875</v>
      </c>
      <c r="L7552" s="6">
        <v>35739.160839160802</v>
      </c>
    </row>
    <row r="7553" spans="1:12" ht="15" customHeight="1" x14ac:dyDescent="0.25">
      <c r="A7553" s="5">
        <v>33900</v>
      </c>
      <c r="B7553" s="6">
        <v>15.25</v>
      </c>
      <c r="C7553" s="2">
        <v>3405600</v>
      </c>
      <c r="D7553" s="6">
        <v>-9.375E-2</v>
      </c>
      <c r="E7553" s="6">
        <v>-0.61099796334012002</v>
      </c>
      <c r="F7553" s="6">
        <v>-0.61100237037859895</v>
      </c>
      <c r="G7553" s="6">
        <v>16.627178000000001</v>
      </c>
      <c r="H7553" s="6">
        <v>38657.990675990601</v>
      </c>
      <c r="I7553" s="6">
        <v>15.34375</v>
      </c>
      <c r="J7553" s="6">
        <v>15.4375</v>
      </c>
      <c r="K7553" s="6">
        <v>15.21875</v>
      </c>
      <c r="L7553" s="6">
        <v>35447.785547785497</v>
      </c>
    </row>
    <row r="7554" spans="1:12" ht="15" customHeight="1" x14ac:dyDescent="0.25">
      <c r="A7554" s="5">
        <v>33899</v>
      </c>
      <c r="B7554" s="6">
        <v>15.34375</v>
      </c>
      <c r="C7554" s="2">
        <v>4618000</v>
      </c>
      <c r="D7554" s="6">
        <v>-0.15625</v>
      </c>
      <c r="E7554" s="6">
        <v>-1.00806451612903</v>
      </c>
      <c r="F7554" s="6">
        <v>-1.0080619511939599</v>
      </c>
      <c r="G7554" s="6">
        <v>16.729395</v>
      </c>
      <c r="H7554" s="6">
        <v>38896.258741258702</v>
      </c>
      <c r="I7554" s="6">
        <v>15.4375</v>
      </c>
      <c r="J7554" s="6">
        <v>15.5</v>
      </c>
      <c r="K7554" s="6">
        <v>15.28125</v>
      </c>
      <c r="L7554" s="6">
        <v>35666.317016317</v>
      </c>
    </row>
    <row r="7555" spans="1:12" ht="15" customHeight="1" x14ac:dyDescent="0.25">
      <c r="A7555" s="5">
        <v>33898</v>
      </c>
      <c r="B7555" s="6">
        <v>15.5</v>
      </c>
      <c r="C7555" s="2">
        <v>4692000</v>
      </c>
      <c r="D7555" s="6">
        <v>0.1875</v>
      </c>
      <c r="E7555" s="6">
        <v>1.2244897959183501</v>
      </c>
      <c r="F7555" s="6">
        <v>1.22449270520208</v>
      </c>
      <c r="G7555" s="6">
        <v>16.899754999999999</v>
      </c>
      <c r="H7555" s="6">
        <v>39293.368298368201</v>
      </c>
      <c r="I7555" s="6">
        <v>15.34375</v>
      </c>
      <c r="J7555" s="6">
        <v>15.5</v>
      </c>
      <c r="K7555" s="6">
        <v>15.25</v>
      </c>
      <c r="L7555" s="6">
        <v>36030.5361305361</v>
      </c>
    </row>
    <row r="7556" spans="1:12" ht="15" customHeight="1" x14ac:dyDescent="0.25">
      <c r="A7556" s="5">
        <v>33897</v>
      </c>
      <c r="B7556" s="6">
        <v>15.3125</v>
      </c>
      <c r="C7556" s="2">
        <v>7772400</v>
      </c>
      <c r="D7556" s="6">
        <v>0.15625</v>
      </c>
      <c r="E7556" s="6">
        <v>1.0309278350515401</v>
      </c>
      <c r="F7556" s="6">
        <v>1.0309191009989001</v>
      </c>
      <c r="G7556" s="6">
        <v>16.695322000000001</v>
      </c>
      <c r="H7556" s="6">
        <v>38816.834498834498</v>
      </c>
      <c r="I7556" s="6">
        <v>15.25</v>
      </c>
      <c r="J7556" s="6">
        <v>15.375</v>
      </c>
      <c r="K7556" s="6">
        <v>14.875</v>
      </c>
      <c r="L7556" s="6">
        <v>35593.473193473197</v>
      </c>
    </row>
    <row r="7557" spans="1:12" ht="15" customHeight="1" x14ac:dyDescent="0.25">
      <c r="A7557" s="5">
        <v>33896</v>
      </c>
      <c r="B7557" s="6">
        <v>15.15625</v>
      </c>
      <c r="C7557" s="2">
        <v>10228800</v>
      </c>
      <c r="D7557" s="6">
        <v>0.28125</v>
      </c>
      <c r="E7557" s="6">
        <v>1.8907563025209999</v>
      </c>
      <c r="F7557" s="6">
        <v>1.89076385441568</v>
      </c>
      <c r="G7557" s="6">
        <v>16.524963</v>
      </c>
      <c r="H7557" s="6">
        <v>38419.727272727199</v>
      </c>
      <c r="I7557" s="6">
        <v>14.875</v>
      </c>
      <c r="J7557" s="6">
        <v>15.15625</v>
      </c>
      <c r="K7557" s="6">
        <v>14.75</v>
      </c>
      <c r="L7557" s="6">
        <v>35229.254079254002</v>
      </c>
    </row>
    <row r="7558" spans="1:12" ht="15" customHeight="1" x14ac:dyDescent="0.25">
      <c r="A7558" s="5">
        <v>33893</v>
      </c>
      <c r="B7558" s="6">
        <v>14.875</v>
      </c>
      <c r="C7558" s="2">
        <v>6409200</v>
      </c>
      <c r="D7558" s="6">
        <v>0.28125</v>
      </c>
      <c r="E7558" s="6">
        <v>1.92719486081369</v>
      </c>
      <c r="F7558" s="6">
        <v>1.9271898949607</v>
      </c>
      <c r="G7558" s="6">
        <v>16.218312999999998</v>
      </c>
      <c r="H7558" s="6">
        <v>37704.925407925402</v>
      </c>
      <c r="I7558" s="6">
        <v>14.6875</v>
      </c>
      <c r="J7558" s="6">
        <v>14.875</v>
      </c>
      <c r="K7558" s="6">
        <v>14.59375</v>
      </c>
      <c r="L7558" s="6">
        <v>34573.659673659597</v>
      </c>
    </row>
    <row r="7559" spans="1:12" ht="15" customHeight="1" x14ac:dyDescent="0.25">
      <c r="A7559" s="5">
        <v>33892</v>
      </c>
      <c r="B7559" s="6">
        <v>14.59375</v>
      </c>
      <c r="C7559" s="2">
        <v>3714000</v>
      </c>
      <c r="D7559" s="6">
        <v>-3.125E-2</v>
      </c>
      <c r="E7559" s="6">
        <v>-0.213675213675212</v>
      </c>
      <c r="F7559" s="6">
        <v>-0.21367466426920301</v>
      </c>
      <c r="G7559" s="6">
        <v>15.911664999999999</v>
      </c>
      <c r="H7559" s="6">
        <v>36990.128205128203</v>
      </c>
      <c r="I7559" s="6">
        <v>14.5625</v>
      </c>
      <c r="J7559" s="6">
        <v>14.6875</v>
      </c>
      <c r="K7559" s="6">
        <v>14.53125</v>
      </c>
      <c r="L7559" s="6">
        <v>33918.065268065198</v>
      </c>
    </row>
    <row r="7560" spans="1:12" ht="15" customHeight="1" x14ac:dyDescent="0.25">
      <c r="A7560" s="5">
        <v>33891</v>
      </c>
      <c r="B7560" s="6">
        <v>14.625</v>
      </c>
      <c r="C7560" s="2">
        <v>3643600</v>
      </c>
      <c r="D7560" s="6">
        <v>9.375E-2</v>
      </c>
      <c r="E7560" s="6">
        <v>0.64516129032257097</v>
      </c>
      <c r="F7560" s="6">
        <v>0.64515962076863098</v>
      </c>
      <c r="G7560" s="6">
        <v>15.945736999999999</v>
      </c>
      <c r="H7560" s="6">
        <v>37069.550116550097</v>
      </c>
      <c r="I7560" s="6">
        <v>14.5625</v>
      </c>
      <c r="J7560" s="6">
        <v>14.71875</v>
      </c>
      <c r="K7560" s="6">
        <v>14.5</v>
      </c>
      <c r="L7560" s="6">
        <v>33990.909090909001</v>
      </c>
    </row>
    <row r="7561" spans="1:12" ht="15" customHeight="1" x14ac:dyDescent="0.25">
      <c r="A7561" s="5">
        <v>33890</v>
      </c>
      <c r="B7561" s="6">
        <v>14.53125</v>
      </c>
      <c r="C7561" s="2">
        <v>3951600</v>
      </c>
      <c r="D7561" s="6">
        <v>-0.125</v>
      </c>
      <c r="E7561" s="6">
        <v>-0.85287846481876195</v>
      </c>
      <c r="F7561" s="6">
        <v>-0.85287627655623499</v>
      </c>
      <c r="G7561" s="6">
        <v>15.843521000000001</v>
      </c>
      <c r="H7561" s="6">
        <v>36831.284382284299</v>
      </c>
      <c r="I7561" s="6">
        <v>14.625</v>
      </c>
      <c r="J7561" s="6">
        <v>14.6875</v>
      </c>
      <c r="K7561" s="6">
        <v>14.5</v>
      </c>
      <c r="L7561" s="6">
        <v>33772.3776223776</v>
      </c>
    </row>
    <row r="7562" spans="1:12" ht="15" customHeight="1" x14ac:dyDescent="0.25">
      <c r="A7562" s="5">
        <v>33889</v>
      </c>
      <c r="B7562" s="6">
        <v>14.65625</v>
      </c>
      <c r="C7562" s="2">
        <v>4288800</v>
      </c>
      <c r="D7562" s="6">
        <v>0.15625</v>
      </c>
      <c r="E7562" s="6">
        <v>1.07758620689655</v>
      </c>
      <c r="F7562" s="6">
        <v>1.0775898057920801</v>
      </c>
      <c r="G7562" s="6">
        <v>15.979808999999999</v>
      </c>
      <c r="H7562" s="6">
        <v>37148.972027971999</v>
      </c>
      <c r="I7562" s="6">
        <v>14.5625</v>
      </c>
      <c r="J7562" s="6">
        <v>14.65625</v>
      </c>
      <c r="K7562" s="6">
        <v>14.40625</v>
      </c>
      <c r="L7562" s="6">
        <v>34063.752913752898</v>
      </c>
    </row>
    <row r="7563" spans="1:12" ht="15" customHeight="1" x14ac:dyDescent="0.25">
      <c r="A7563" s="5">
        <v>33886</v>
      </c>
      <c r="B7563" s="6">
        <v>14.5</v>
      </c>
      <c r="C7563" s="2">
        <v>1983600</v>
      </c>
      <c r="D7563" s="6">
        <v>-0.15625</v>
      </c>
      <c r="E7563" s="6">
        <v>-1.0660980810234499</v>
      </c>
      <c r="F7563" s="6">
        <v>-1.06610160359238</v>
      </c>
      <c r="G7563" s="6">
        <v>15.809448</v>
      </c>
      <c r="H7563" s="6">
        <v>36751.860139860102</v>
      </c>
      <c r="I7563" s="6">
        <v>14.59375</v>
      </c>
      <c r="J7563" s="6">
        <v>14.625</v>
      </c>
      <c r="K7563" s="6">
        <v>14.4375</v>
      </c>
      <c r="L7563" s="6">
        <v>33699.533799533798</v>
      </c>
    </row>
    <row r="7564" spans="1:12" ht="15" customHeight="1" x14ac:dyDescent="0.25">
      <c r="A7564" s="5">
        <v>33885</v>
      </c>
      <c r="B7564" s="6">
        <v>14.65625</v>
      </c>
      <c r="C7564" s="2">
        <v>3418400</v>
      </c>
      <c r="D7564" s="6">
        <v>0.3125</v>
      </c>
      <c r="E7564" s="6">
        <v>2.17864923747277</v>
      </c>
      <c r="F7564" s="6">
        <v>2.1786435258473098</v>
      </c>
      <c r="G7564" s="6">
        <v>15.979808999999999</v>
      </c>
      <c r="H7564" s="6">
        <v>37148.972027971999</v>
      </c>
      <c r="I7564" s="6">
        <v>14.53125</v>
      </c>
      <c r="J7564" s="6">
        <v>14.6875</v>
      </c>
      <c r="K7564" s="6">
        <v>14.46875</v>
      </c>
      <c r="L7564" s="6">
        <v>34063.752913752898</v>
      </c>
    </row>
    <row r="7565" spans="1:12" ht="15" customHeight="1" x14ac:dyDescent="0.25">
      <c r="A7565" s="5">
        <v>33884</v>
      </c>
      <c r="B7565" s="6">
        <v>14.34375</v>
      </c>
      <c r="C7565" s="2">
        <v>3030800</v>
      </c>
      <c r="D7565" s="6">
        <v>-0.125</v>
      </c>
      <c r="E7565" s="6">
        <v>-0.86393088552916197</v>
      </c>
      <c r="F7565" s="6">
        <v>-0.86392235595524802</v>
      </c>
      <c r="G7565" s="6">
        <v>15.639089</v>
      </c>
      <c r="H7565" s="6">
        <v>36354.752913752898</v>
      </c>
      <c r="I7565" s="6">
        <v>14.40625</v>
      </c>
      <c r="J7565" s="6">
        <v>14.53125</v>
      </c>
      <c r="K7565" s="6">
        <v>14.3125</v>
      </c>
      <c r="L7565" s="6">
        <v>33335.314685314603</v>
      </c>
    </row>
    <row r="7566" spans="1:12" ht="15" customHeight="1" x14ac:dyDescent="0.25">
      <c r="A7566" s="5">
        <v>33883</v>
      </c>
      <c r="B7566" s="6">
        <v>14.46875</v>
      </c>
      <c r="C7566" s="2">
        <v>3180000</v>
      </c>
      <c r="D7566" s="6">
        <v>0.15625</v>
      </c>
      <c r="E7566" s="6">
        <v>1.09170305676855</v>
      </c>
      <c r="F7566" s="6">
        <v>1.0917002584297</v>
      </c>
      <c r="G7566" s="6">
        <v>15.775376</v>
      </c>
      <c r="H7566" s="6">
        <v>36672.438228438201</v>
      </c>
      <c r="I7566" s="6">
        <v>14.28125</v>
      </c>
      <c r="J7566" s="6">
        <v>14.5625</v>
      </c>
      <c r="K7566" s="6">
        <v>14.1875</v>
      </c>
      <c r="L7566" s="6">
        <v>33626.689976689901</v>
      </c>
    </row>
    <row r="7567" spans="1:12" ht="15" customHeight="1" x14ac:dyDescent="0.25">
      <c r="A7567" s="5">
        <v>33882</v>
      </c>
      <c r="B7567" s="6">
        <v>14.3125</v>
      </c>
      <c r="C7567" s="2">
        <v>9402000</v>
      </c>
      <c r="D7567" s="6">
        <v>-0.1875</v>
      </c>
      <c r="E7567" s="6">
        <v>-1.2931034482758601</v>
      </c>
      <c r="F7567" s="6">
        <v>-1.29310017655264</v>
      </c>
      <c r="G7567" s="6">
        <v>15.605016000000001</v>
      </c>
      <c r="H7567" s="6">
        <v>36275.3286713286</v>
      </c>
      <c r="I7567" s="6">
        <v>14.4375</v>
      </c>
      <c r="J7567" s="6">
        <v>14.5</v>
      </c>
      <c r="K7567" s="6">
        <v>13.84375</v>
      </c>
      <c r="L7567" s="6">
        <v>33262.4708624708</v>
      </c>
    </row>
    <row r="7568" spans="1:12" ht="15" customHeight="1" x14ac:dyDescent="0.25">
      <c r="A7568" s="5">
        <v>33879</v>
      </c>
      <c r="B7568" s="6">
        <v>14.5</v>
      </c>
      <c r="C7568" s="2">
        <v>3734000</v>
      </c>
      <c r="D7568" s="6">
        <v>-0.25</v>
      </c>
      <c r="E7568" s="6">
        <v>-1.6949152542372801</v>
      </c>
      <c r="F7568" s="6">
        <v>-1.6949232640215799</v>
      </c>
      <c r="G7568" s="6">
        <v>15.809448</v>
      </c>
      <c r="H7568" s="6">
        <v>36751.860139860102</v>
      </c>
      <c r="I7568" s="6">
        <v>14.6875</v>
      </c>
      <c r="J7568" s="6">
        <v>14.75</v>
      </c>
      <c r="K7568" s="6">
        <v>14.5</v>
      </c>
      <c r="L7568" s="6">
        <v>33699.533799533798</v>
      </c>
    </row>
    <row r="7569" spans="1:12" ht="15" customHeight="1" x14ac:dyDescent="0.25">
      <c r="A7569" s="5">
        <v>33878</v>
      </c>
      <c r="B7569" s="6">
        <v>14.75</v>
      </c>
      <c r="C7569" s="2">
        <v>3056000</v>
      </c>
      <c r="D7569" s="6">
        <v>-3.125E-2</v>
      </c>
      <c r="E7569" s="6">
        <v>-0.21141649048625999</v>
      </c>
      <c r="F7569" s="6">
        <v>-0.21141593951589099</v>
      </c>
      <c r="G7569" s="6">
        <v>16.082025999999999</v>
      </c>
      <c r="H7569" s="6">
        <v>37387.240093239998</v>
      </c>
      <c r="I7569" s="6">
        <v>14.75</v>
      </c>
      <c r="J7569" s="6">
        <v>14.75</v>
      </c>
      <c r="K7569" s="6">
        <v>14.59375</v>
      </c>
      <c r="L7569" s="6">
        <v>34282.284382284299</v>
      </c>
    </row>
    <row r="7570" spans="1:12" ht="15" customHeight="1" x14ac:dyDescent="0.25">
      <c r="A7570" s="5">
        <v>33877</v>
      </c>
      <c r="B7570" s="6">
        <v>14.78125</v>
      </c>
      <c r="C7570" s="2">
        <v>1979200</v>
      </c>
      <c r="D7570" s="6">
        <v>9.375E-2</v>
      </c>
      <c r="E7570" s="6">
        <v>0.63829787234042001</v>
      </c>
      <c r="F7570" s="6">
        <v>0.63829619826099004</v>
      </c>
      <c r="G7570" s="6">
        <v>16.116098000000001</v>
      </c>
      <c r="H7570" s="6">
        <v>37466.662004662001</v>
      </c>
      <c r="I7570" s="6">
        <v>14.75</v>
      </c>
      <c r="J7570" s="6">
        <v>14.84375</v>
      </c>
      <c r="K7570" s="6">
        <v>14.71875</v>
      </c>
      <c r="L7570" s="6">
        <v>34355.128205128203</v>
      </c>
    </row>
    <row r="7571" spans="1:12" ht="15" customHeight="1" x14ac:dyDescent="0.25">
      <c r="A7571" s="5">
        <v>33876</v>
      </c>
      <c r="B7571" s="6">
        <v>14.6875</v>
      </c>
      <c r="C7571" s="2">
        <v>1788800</v>
      </c>
      <c r="D7571" s="6">
        <v>-9.375E-2</v>
      </c>
      <c r="E7571" s="6">
        <v>-0.63424947145876898</v>
      </c>
      <c r="F7571" s="6">
        <v>-0.63424781854765</v>
      </c>
      <c r="G7571" s="6">
        <v>16.013881999999999</v>
      </c>
      <c r="H7571" s="6">
        <v>37228.396270396202</v>
      </c>
      <c r="I7571" s="6">
        <v>14.78125</v>
      </c>
      <c r="J7571" s="6">
        <v>14.78125</v>
      </c>
      <c r="K7571" s="6">
        <v>14.6875</v>
      </c>
      <c r="L7571" s="6">
        <v>34136.596736596701</v>
      </c>
    </row>
    <row r="7572" spans="1:12" ht="15" customHeight="1" x14ac:dyDescent="0.25">
      <c r="A7572" s="5">
        <v>33875</v>
      </c>
      <c r="B7572" s="6">
        <v>14.78125</v>
      </c>
      <c r="C7572" s="2">
        <v>2511200</v>
      </c>
      <c r="D7572" s="6">
        <v>0.21875</v>
      </c>
      <c r="E7572" s="6">
        <v>1.5021459227467699</v>
      </c>
      <c r="F7572" s="6">
        <v>1.50214834200625</v>
      </c>
      <c r="G7572" s="6">
        <v>16.116098000000001</v>
      </c>
      <c r="H7572" s="6">
        <v>37466.662004662001</v>
      </c>
      <c r="I7572" s="6">
        <v>14.59375</v>
      </c>
      <c r="J7572" s="6">
        <v>14.78125</v>
      </c>
      <c r="K7572" s="6">
        <v>14.53125</v>
      </c>
      <c r="L7572" s="6">
        <v>34355.128205128203</v>
      </c>
    </row>
    <row r="7573" spans="1:12" ht="15" customHeight="1" x14ac:dyDescent="0.25">
      <c r="A7573" s="5">
        <v>33872</v>
      </c>
      <c r="B7573" s="6">
        <v>14.5625</v>
      </c>
      <c r="C7573" s="2">
        <v>4830400</v>
      </c>
      <c r="D7573" s="6">
        <v>-0.25</v>
      </c>
      <c r="E7573" s="6">
        <v>-1.6877637130801699</v>
      </c>
      <c r="F7573" s="6">
        <v>-1.6877655157809399</v>
      </c>
      <c r="G7573" s="6">
        <v>15.877592999999999</v>
      </c>
      <c r="H7573" s="6">
        <v>36910.7062937062</v>
      </c>
      <c r="I7573" s="6">
        <v>14.84375</v>
      </c>
      <c r="J7573" s="6">
        <v>14.84375</v>
      </c>
      <c r="K7573" s="6">
        <v>14.53125</v>
      </c>
      <c r="L7573" s="6">
        <v>33845.221445221403</v>
      </c>
    </row>
    <row r="7574" spans="1:12" ht="15" customHeight="1" x14ac:dyDescent="0.25">
      <c r="A7574" s="5">
        <v>33871</v>
      </c>
      <c r="B7574" s="6">
        <v>14.8125</v>
      </c>
      <c r="C7574" s="2">
        <v>2426400</v>
      </c>
      <c r="D7574" s="6">
        <v>3.125E-2</v>
      </c>
      <c r="E7574" s="6">
        <v>0.21141649048625999</v>
      </c>
      <c r="F7574" s="6">
        <v>0.211415939515879</v>
      </c>
      <c r="G7574" s="6">
        <v>16.150169999999999</v>
      </c>
      <c r="H7574" s="6">
        <v>37546.083916083902</v>
      </c>
      <c r="I7574" s="6">
        <v>14.84375</v>
      </c>
      <c r="J7574" s="6">
        <v>14.875</v>
      </c>
      <c r="K7574" s="6">
        <v>14.78125</v>
      </c>
      <c r="L7574" s="6">
        <v>34427.972027971999</v>
      </c>
    </row>
    <row r="7575" spans="1:12" ht="15" customHeight="1" x14ac:dyDescent="0.25">
      <c r="A7575" s="5">
        <v>33870</v>
      </c>
      <c r="B7575" s="6">
        <v>14.78125</v>
      </c>
      <c r="C7575" s="2">
        <v>4348000</v>
      </c>
      <c r="D7575" s="6">
        <v>0.1875</v>
      </c>
      <c r="E7575" s="6">
        <v>1.28479657387581</v>
      </c>
      <c r="F7575" s="6">
        <v>1.28479954800457</v>
      </c>
      <c r="G7575" s="6">
        <v>16.116098000000001</v>
      </c>
      <c r="H7575" s="6">
        <v>37466.662004662001</v>
      </c>
      <c r="I7575" s="6">
        <v>14.65625</v>
      </c>
      <c r="J7575" s="6">
        <v>14.84375</v>
      </c>
      <c r="K7575" s="6">
        <v>14.625</v>
      </c>
      <c r="L7575" s="6">
        <v>34355.128205128203</v>
      </c>
    </row>
    <row r="7576" spans="1:12" ht="15" customHeight="1" x14ac:dyDescent="0.25">
      <c r="A7576" s="5">
        <v>33869</v>
      </c>
      <c r="B7576" s="6">
        <v>14.59375</v>
      </c>
      <c r="C7576" s="2">
        <v>2704000</v>
      </c>
      <c r="D7576" s="6">
        <v>-0.15625</v>
      </c>
      <c r="E7576" s="6">
        <v>-1.0593220338983</v>
      </c>
      <c r="F7576" s="6">
        <v>-1.0593254854829799</v>
      </c>
      <c r="G7576" s="6">
        <v>15.911664999999999</v>
      </c>
      <c r="H7576" s="6">
        <v>36990.128205128203</v>
      </c>
      <c r="I7576" s="6">
        <v>14.65625</v>
      </c>
      <c r="J7576" s="6">
        <v>14.6875</v>
      </c>
      <c r="K7576" s="6">
        <v>14.53125</v>
      </c>
      <c r="L7576" s="6">
        <v>33918.065268065198</v>
      </c>
    </row>
    <row r="7577" spans="1:12" ht="15" customHeight="1" x14ac:dyDescent="0.25">
      <c r="A7577" s="5">
        <v>33868</v>
      </c>
      <c r="B7577" s="6">
        <v>14.75</v>
      </c>
      <c r="C7577" s="2">
        <v>3273200</v>
      </c>
      <c r="D7577" s="6">
        <v>9.375E-2</v>
      </c>
      <c r="E7577" s="6">
        <v>0.63965884861407696</v>
      </c>
      <c r="F7577" s="6">
        <v>0.639663465314255</v>
      </c>
      <c r="G7577" s="6">
        <v>16.082025999999999</v>
      </c>
      <c r="H7577" s="6">
        <v>37387.240093239998</v>
      </c>
      <c r="I7577" s="6">
        <v>14.65625</v>
      </c>
      <c r="J7577" s="6">
        <v>14.8125</v>
      </c>
      <c r="K7577" s="6">
        <v>14.625</v>
      </c>
      <c r="L7577" s="6">
        <v>34282.284382284299</v>
      </c>
    </row>
    <row r="7578" spans="1:12" ht="15" customHeight="1" x14ac:dyDescent="0.25">
      <c r="A7578" s="5">
        <v>33865</v>
      </c>
      <c r="B7578" s="6">
        <v>14.65625</v>
      </c>
      <c r="C7578" s="2">
        <v>7958000</v>
      </c>
      <c r="D7578" s="6"/>
      <c r="E7578" s="6"/>
      <c r="F7578" s="6"/>
      <c r="G7578" s="6">
        <v>15.979808999999999</v>
      </c>
      <c r="H7578" s="6">
        <v>37148.972027971999</v>
      </c>
      <c r="I7578" s="6">
        <v>14.65625</v>
      </c>
      <c r="J7578" s="6">
        <v>14.6875</v>
      </c>
      <c r="K7578" s="6">
        <v>14.59375</v>
      </c>
      <c r="L7578" s="6">
        <v>34063.752913752898</v>
      </c>
    </row>
    <row r="7579" spans="1:12" ht="15" customHeight="1" x14ac:dyDescent="0.25">
      <c r="A7579" s="5">
        <v>33864</v>
      </c>
      <c r="B7579" s="6">
        <v>14.65625</v>
      </c>
      <c r="C7579" s="2">
        <v>2405200</v>
      </c>
      <c r="D7579" s="6">
        <v>3.125E-2</v>
      </c>
      <c r="E7579" s="6">
        <v>0.213675213675212</v>
      </c>
      <c r="F7579" s="6">
        <v>0.21367466426920301</v>
      </c>
      <c r="G7579" s="6">
        <v>15.979808999999999</v>
      </c>
      <c r="H7579" s="6">
        <v>37148.972027971999</v>
      </c>
      <c r="I7579" s="6">
        <v>14.6875</v>
      </c>
      <c r="J7579" s="6">
        <v>14.75</v>
      </c>
      <c r="K7579" s="6">
        <v>14.625</v>
      </c>
      <c r="L7579" s="6">
        <v>34063.752913752898</v>
      </c>
    </row>
    <row r="7580" spans="1:12" ht="15" customHeight="1" x14ac:dyDescent="0.25">
      <c r="A7580" s="5">
        <v>33863</v>
      </c>
      <c r="B7580" s="6">
        <v>14.625</v>
      </c>
      <c r="C7580" s="2">
        <v>3347600</v>
      </c>
      <c r="D7580" s="6"/>
      <c r="E7580" s="6"/>
      <c r="F7580" s="6"/>
      <c r="G7580" s="6">
        <v>15.945736999999999</v>
      </c>
      <c r="H7580" s="6">
        <v>37069.550116550097</v>
      </c>
      <c r="I7580" s="6">
        <v>14.59375</v>
      </c>
      <c r="J7580" s="6">
        <v>14.78125</v>
      </c>
      <c r="K7580" s="6">
        <v>14.5625</v>
      </c>
      <c r="L7580" s="6">
        <v>33990.909090909001</v>
      </c>
    </row>
    <row r="7581" spans="1:12" ht="15" customHeight="1" x14ac:dyDescent="0.25">
      <c r="A7581" s="5">
        <v>33862</v>
      </c>
      <c r="B7581" s="6">
        <v>14.625</v>
      </c>
      <c r="C7581" s="2">
        <v>2795200</v>
      </c>
      <c r="D7581" s="6">
        <v>-0.125</v>
      </c>
      <c r="E7581" s="6">
        <v>-0.84745762711864103</v>
      </c>
      <c r="F7581" s="6">
        <v>-0.84746163201079305</v>
      </c>
      <c r="G7581" s="6">
        <v>15.945736999999999</v>
      </c>
      <c r="H7581" s="6">
        <v>37069.550116550097</v>
      </c>
      <c r="I7581" s="6">
        <v>14.6875</v>
      </c>
      <c r="J7581" s="6">
        <v>14.71875</v>
      </c>
      <c r="K7581" s="6">
        <v>14.5625</v>
      </c>
      <c r="L7581" s="6">
        <v>33990.909090909001</v>
      </c>
    </row>
    <row r="7582" spans="1:12" ht="15" customHeight="1" x14ac:dyDescent="0.25">
      <c r="A7582" s="5">
        <v>33861</v>
      </c>
      <c r="B7582" s="6">
        <v>14.75</v>
      </c>
      <c r="C7582" s="2">
        <v>4948800</v>
      </c>
      <c r="D7582" s="6">
        <v>0.125</v>
      </c>
      <c r="E7582" s="6">
        <v>0.854700854700851</v>
      </c>
      <c r="F7582" s="6">
        <v>0.85470492834542799</v>
      </c>
      <c r="G7582" s="6">
        <v>16.082025999999999</v>
      </c>
      <c r="H7582" s="6">
        <v>37387.240093239998</v>
      </c>
      <c r="I7582" s="6">
        <v>14.75</v>
      </c>
      <c r="J7582" s="6">
        <v>14.78125</v>
      </c>
      <c r="K7582" s="6">
        <v>14.65625</v>
      </c>
      <c r="L7582" s="6">
        <v>34282.284382284299</v>
      </c>
    </row>
    <row r="7583" spans="1:12" ht="15" customHeight="1" x14ac:dyDescent="0.25">
      <c r="A7583" s="5">
        <v>33858</v>
      </c>
      <c r="B7583" s="6">
        <v>14.625</v>
      </c>
      <c r="C7583" s="2">
        <v>2356400</v>
      </c>
      <c r="D7583" s="6"/>
      <c r="E7583" s="6"/>
      <c r="F7583" s="6"/>
      <c r="G7583" s="6">
        <v>15.945736999999999</v>
      </c>
      <c r="H7583" s="6">
        <v>37069.550116550097</v>
      </c>
      <c r="I7583" s="6">
        <v>14.625</v>
      </c>
      <c r="J7583" s="6">
        <v>14.875</v>
      </c>
      <c r="K7583" s="6">
        <v>14.5625</v>
      </c>
      <c r="L7583" s="6">
        <v>33990.909090909001</v>
      </c>
    </row>
    <row r="7584" spans="1:12" ht="15" customHeight="1" x14ac:dyDescent="0.25">
      <c r="A7584" s="5">
        <v>33857</v>
      </c>
      <c r="B7584" s="6">
        <v>14.625</v>
      </c>
      <c r="C7584" s="2">
        <v>4398000</v>
      </c>
      <c r="D7584" s="6">
        <v>0.15625</v>
      </c>
      <c r="E7584" s="6">
        <v>1.0799136069114399</v>
      </c>
      <c r="F7584" s="6">
        <v>1.0799172076785899</v>
      </c>
      <c r="G7584" s="6">
        <v>15.945736999999999</v>
      </c>
      <c r="H7584" s="6">
        <v>37069.550116550097</v>
      </c>
      <c r="I7584" s="6">
        <v>14.46875</v>
      </c>
      <c r="J7584" s="6">
        <v>14.6875</v>
      </c>
      <c r="K7584" s="6">
        <v>14.40625</v>
      </c>
      <c r="L7584" s="6">
        <v>33990.909090909001</v>
      </c>
    </row>
    <row r="7585" spans="1:12" ht="15" customHeight="1" x14ac:dyDescent="0.25">
      <c r="A7585" s="5">
        <v>33856</v>
      </c>
      <c r="B7585" s="6">
        <v>14.46875</v>
      </c>
      <c r="C7585" s="2">
        <v>3879600</v>
      </c>
      <c r="D7585" s="6">
        <v>0.1875</v>
      </c>
      <c r="E7585" s="6">
        <v>1.31291028446389</v>
      </c>
      <c r="F7585" s="6">
        <v>1.31290691174534</v>
      </c>
      <c r="G7585" s="6">
        <v>15.775376</v>
      </c>
      <c r="H7585" s="6">
        <v>36672.438228438201</v>
      </c>
      <c r="I7585" s="6">
        <v>14.40625</v>
      </c>
      <c r="J7585" s="6">
        <v>14.53125</v>
      </c>
      <c r="K7585" s="6">
        <v>14.375</v>
      </c>
      <c r="L7585" s="6">
        <v>33626.689976689901</v>
      </c>
    </row>
    <row r="7586" spans="1:12" ht="15" customHeight="1" x14ac:dyDescent="0.25">
      <c r="A7586" s="5">
        <v>33855</v>
      </c>
      <c r="B7586" s="6">
        <v>14.28125</v>
      </c>
      <c r="C7586" s="2">
        <v>2390800</v>
      </c>
      <c r="D7586" s="6"/>
      <c r="E7586" s="6"/>
      <c r="F7586" s="6"/>
      <c r="G7586" s="6">
        <v>15.570944000000001</v>
      </c>
      <c r="H7586" s="6">
        <v>36195.906759906698</v>
      </c>
      <c r="I7586" s="6">
        <v>14.34375</v>
      </c>
      <c r="J7586" s="6">
        <v>14.375</v>
      </c>
      <c r="K7586" s="6">
        <v>14.21875</v>
      </c>
      <c r="L7586" s="6">
        <v>33189.627039626997</v>
      </c>
    </row>
    <row r="7587" spans="1:12" ht="15" customHeight="1" x14ac:dyDescent="0.25">
      <c r="A7587" s="5">
        <v>33851</v>
      </c>
      <c r="B7587" s="6">
        <v>14.28125</v>
      </c>
      <c r="C7587" s="2">
        <v>1987600</v>
      </c>
      <c r="D7587" s="6">
        <v>-0.125</v>
      </c>
      <c r="E7587" s="6">
        <v>-0.86767895878524504</v>
      </c>
      <c r="F7587" s="6">
        <v>-0.86767674915605397</v>
      </c>
      <c r="G7587" s="6">
        <v>15.570944000000001</v>
      </c>
      <c r="H7587" s="6">
        <v>36195.906759906698</v>
      </c>
      <c r="I7587" s="6">
        <v>14.40625</v>
      </c>
      <c r="J7587" s="6">
        <v>14.40625</v>
      </c>
      <c r="K7587" s="6">
        <v>14.25</v>
      </c>
      <c r="L7587" s="6">
        <v>33189.627039626997</v>
      </c>
    </row>
    <row r="7588" spans="1:12" ht="15" customHeight="1" x14ac:dyDescent="0.25">
      <c r="A7588" s="5">
        <v>33850</v>
      </c>
      <c r="B7588" s="6">
        <v>14.40625</v>
      </c>
      <c r="C7588" s="2">
        <v>3756800</v>
      </c>
      <c r="D7588" s="6">
        <v>0.125</v>
      </c>
      <c r="E7588" s="6">
        <v>0.87527352297593897</v>
      </c>
      <c r="F7588" s="6">
        <v>0.87527127449689102</v>
      </c>
      <c r="G7588" s="6">
        <v>15.707231999999999</v>
      </c>
      <c r="H7588" s="6">
        <v>36513.594405594398</v>
      </c>
      <c r="I7588" s="6">
        <v>14.34375</v>
      </c>
      <c r="J7588" s="6">
        <v>14.46875</v>
      </c>
      <c r="K7588" s="6">
        <v>14.3125</v>
      </c>
      <c r="L7588" s="6">
        <v>33481.002331002303</v>
      </c>
    </row>
    <row r="7589" spans="1:12" ht="15" customHeight="1" x14ac:dyDescent="0.25">
      <c r="A7589" s="5">
        <v>33849</v>
      </c>
      <c r="B7589" s="6">
        <v>14.28125</v>
      </c>
      <c r="C7589" s="2">
        <v>3173600</v>
      </c>
      <c r="D7589" s="6">
        <v>-3.125E-2</v>
      </c>
      <c r="E7589" s="6">
        <v>-0.218340611353706</v>
      </c>
      <c r="F7589" s="6">
        <v>-0.21834005168595</v>
      </c>
      <c r="G7589" s="6">
        <v>15.570944000000001</v>
      </c>
      <c r="H7589" s="6">
        <v>36195.906759906698</v>
      </c>
      <c r="I7589" s="6">
        <v>14.3125</v>
      </c>
      <c r="J7589" s="6">
        <v>14.375</v>
      </c>
      <c r="K7589" s="6">
        <v>14.21875</v>
      </c>
      <c r="L7589" s="6">
        <v>33189.627039626997</v>
      </c>
    </row>
    <row r="7590" spans="1:12" ht="15" customHeight="1" x14ac:dyDescent="0.25">
      <c r="A7590" s="5">
        <v>33848</v>
      </c>
      <c r="B7590" s="6">
        <v>14.3125</v>
      </c>
      <c r="C7590" s="2">
        <v>3054000</v>
      </c>
      <c r="D7590" s="6">
        <v>3.125E-2</v>
      </c>
      <c r="E7590" s="6">
        <v>0.218818380743979</v>
      </c>
      <c r="F7590" s="6">
        <v>0.31072186491230003</v>
      </c>
      <c r="G7590" s="6">
        <v>15.605016000000001</v>
      </c>
      <c r="H7590" s="6">
        <v>36275.3286713286</v>
      </c>
      <c r="I7590" s="6">
        <v>14.25</v>
      </c>
      <c r="J7590" s="6">
        <v>14.3125</v>
      </c>
      <c r="K7590" s="6">
        <v>14.1875</v>
      </c>
      <c r="L7590" s="6">
        <v>33262.4708624708</v>
      </c>
    </row>
    <row r="7591" spans="1:12" ht="15" customHeight="1" x14ac:dyDescent="0.25">
      <c r="A7591" s="5">
        <v>33847</v>
      </c>
      <c r="B7591" s="6">
        <v>14.28125</v>
      </c>
      <c r="C7591" s="2">
        <v>2068000</v>
      </c>
      <c r="D7591" s="6">
        <v>-9.375E-2</v>
      </c>
      <c r="E7591" s="6">
        <v>-0.65217391304347405</v>
      </c>
      <c r="F7591" s="6">
        <v>-0.65217002580019101</v>
      </c>
      <c r="G7591" s="6">
        <v>15.556678</v>
      </c>
      <c r="H7591" s="6">
        <v>36162.652680652602</v>
      </c>
      <c r="I7591" s="6">
        <v>14.375</v>
      </c>
      <c r="J7591" s="6">
        <v>14.375</v>
      </c>
      <c r="K7591" s="6">
        <v>14.25</v>
      </c>
      <c r="L7591" s="6">
        <v>33189.627039626997</v>
      </c>
    </row>
    <row r="7592" spans="1:12" ht="15" customHeight="1" x14ac:dyDescent="0.25">
      <c r="A7592" s="5">
        <v>33844</v>
      </c>
      <c r="B7592" s="6">
        <v>14.375</v>
      </c>
      <c r="C7592" s="2">
        <v>1766400</v>
      </c>
      <c r="D7592" s="6">
        <v>3.125E-2</v>
      </c>
      <c r="E7592" s="6">
        <v>0.21786492374726801</v>
      </c>
      <c r="F7592" s="6">
        <v>0.21786576036149</v>
      </c>
      <c r="G7592" s="6">
        <v>15.658799999999999</v>
      </c>
      <c r="H7592" s="6">
        <v>36400.6993006993</v>
      </c>
      <c r="I7592" s="6">
        <v>14.40625</v>
      </c>
      <c r="J7592" s="6">
        <v>14.4375</v>
      </c>
      <c r="K7592" s="6">
        <v>14.34375</v>
      </c>
      <c r="L7592" s="6">
        <v>33408.1585081585</v>
      </c>
    </row>
    <row r="7593" spans="1:12" ht="15" customHeight="1" x14ac:dyDescent="0.25">
      <c r="A7593" s="5">
        <v>33843</v>
      </c>
      <c r="B7593" s="6">
        <v>14.34375</v>
      </c>
      <c r="C7593" s="2">
        <v>3057600</v>
      </c>
      <c r="D7593" s="6">
        <v>-0.15625</v>
      </c>
      <c r="E7593" s="6">
        <v>-1.07758620689655</v>
      </c>
      <c r="F7593" s="6">
        <v>-1.0775903003007901</v>
      </c>
      <c r="G7593" s="6">
        <v>15.624758999999999</v>
      </c>
      <c r="H7593" s="6">
        <v>36321.349650349599</v>
      </c>
      <c r="I7593" s="6">
        <v>14.59375</v>
      </c>
      <c r="J7593" s="6">
        <v>14.59375</v>
      </c>
      <c r="K7593" s="6">
        <v>14.34375</v>
      </c>
      <c r="L7593" s="6">
        <v>33335.314685314603</v>
      </c>
    </row>
    <row r="7594" spans="1:12" ht="15" customHeight="1" x14ac:dyDescent="0.25">
      <c r="A7594" s="5">
        <v>33842</v>
      </c>
      <c r="B7594" s="6">
        <v>14.5</v>
      </c>
      <c r="C7594" s="2">
        <v>3786400</v>
      </c>
      <c r="D7594" s="6">
        <v>0.15625</v>
      </c>
      <c r="E7594" s="6">
        <v>1.0893246187363801</v>
      </c>
      <c r="F7594" s="6">
        <v>1.0893288018074501</v>
      </c>
      <c r="G7594" s="6">
        <v>15.794964</v>
      </c>
      <c r="H7594" s="6">
        <v>36718.097902097899</v>
      </c>
      <c r="I7594" s="6">
        <v>14.40625</v>
      </c>
      <c r="J7594" s="6">
        <v>14.5625</v>
      </c>
      <c r="K7594" s="6">
        <v>14.3125</v>
      </c>
      <c r="L7594" s="6">
        <v>33699.533799533798</v>
      </c>
    </row>
    <row r="7595" spans="1:12" ht="15" customHeight="1" x14ac:dyDescent="0.25">
      <c r="A7595" s="5">
        <v>33841</v>
      </c>
      <c r="B7595" s="6">
        <v>14.34375</v>
      </c>
      <c r="C7595" s="2">
        <v>2360800</v>
      </c>
      <c r="D7595" s="6"/>
      <c r="E7595" s="6"/>
      <c r="F7595" s="6"/>
      <c r="G7595" s="6">
        <v>15.624758999999999</v>
      </c>
      <c r="H7595" s="6">
        <v>36321.349650349599</v>
      </c>
      <c r="I7595" s="6">
        <v>14.40625</v>
      </c>
      <c r="J7595" s="6">
        <v>14.4375</v>
      </c>
      <c r="K7595" s="6">
        <v>14.25</v>
      </c>
      <c r="L7595" s="6">
        <v>33335.314685314603</v>
      </c>
    </row>
    <row r="7596" spans="1:12" ht="15" customHeight="1" x14ac:dyDescent="0.25">
      <c r="A7596" s="5">
        <v>33840</v>
      </c>
      <c r="B7596" s="6">
        <v>14.34375</v>
      </c>
      <c r="C7596" s="2">
        <v>3368800</v>
      </c>
      <c r="D7596" s="6">
        <v>-0.125</v>
      </c>
      <c r="E7596" s="6">
        <v>-0.86393088552916197</v>
      </c>
      <c r="F7596" s="6">
        <v>-0.86392788442199997</v>
      </c>
      <c r="G7596" s="6">
        <v>15.624758999999999</v>
      </c>
      <c r="H7596" s="6">
        <v>36321.349650349599</v>
      </c>
      <c r="I7596" s="6">
        <v>14.40625</v>
      </c>
      <c r="J7596" s="6">
        <v>14.46875</v>
      </c>
      <c r="K7596" s="6">
        <v>14.25</v>
      </c>
      <c r="L7596" s="6">
        <v>33335.314685314603</v>
      </c>
    </row>
    <row r="7597" spans="1:12" ht="15" customHeight="1" x14ac:dyDescent="0.25">
      <c r="A7597" s="5">
        <v>33837</v>
      </c>
      <c r="B7597" s="6">
        <v>14.46875</v>
      </c>
      <c r="C7597" s="2">
        <v>5780800</v>
      </c>
      <c r="D7597" s="6">
        <v>-0.1875</v>
      </c>
      <c r="E7597" s="6">
        <v>-1.2793176972281399</v>
      </c>
      <c r="F7597" s="6">
        <v>-1.27932258526812</v>
      </c>
      <c r="G7597" s="6">
        <v>15.760922000000001</v>
      </c>
      <c r="H7597" s="6">
        <v>36638.745920745903</v>
      </c>
      <c r="I7597" s="6">
        <v>14.75</v>
      </c>
      <c r="J7597" s="6">
        <v>14.78125</v>
      </c>
      <c r="K7597" s="6">
        <v>14.40625</v>
      </c>
      <c r="L7597" s="6">
        <v>33626.689976689901</v>
      </c>
    </row>
    <row r="7598" spans="1:12" ht="15" customHeight="1" x14ac:dyDescent="0.25">
      <c r="A7598" s="5">
        <v>33836</v>
      </c>
      <c r="B7598" s="6">
        <v>14.65625</v>
      </c>
      <c r="C7598" s="2">
        <v>3263200</v>
      </c>
      <c r="D7598" s="6">
        <v>3.125E-2</v>
      </c>
      <c r="E7598" s="6">
        <v>0.213675213675212</v>
      </c>
      <c r="F7598" s="6">
        <v>0.21367603183377601</v>
      </c>
      <c r="G7598" s="6">
        <v>15.965168</v>
      </c>
      <c r="H7598" s="6">
        <v>37114.843822843803</v>
      </c>
      <c r="I7598" s="6">
        <v>14.625</v>
      </c>
      <c r="J7598" s="6">
        <v>14.6875</v>
      </c>
      <c r="K7598" s="6">
        <v>14.5</v>
      </c>
      <c r="L7598" s="6">
        <v>34063.752913752898</v>
      </c>
    </row>
    <row r="7599" spans="1:12" ht="15" customHeight="1" x14ac:dyDescent="0.25">
      <c r="A7599" s="5">
        <v>33835</v>
      </c>
      <c r="B7599" s="6">
        <v>14.625</v>
      </c>
      <c r="C7599" s="2">
        <v>3068400</v>
      </c>
      <c r="D7599" s="6">
        <v>-6.25E-2</v>
      </c>
      <c r="E7599" s="6">
        <v>-0.42553191489361702</v>
      </c>
      <c r="F7599" s="6">
        <v>-0.42552731360201401</v>
      </c>
      <c r="G7599" s="6">
        <v>15.931127</v>
      </c>
      <c r="H7599" s="6">
        <v>37035.494172494102</v>
      </c>
      <c r="I7599" s="6">
        <v>14.65625</v>
      </c>
      <c r="J7599" s="6">
        <v>14.75</v>
      </c>
      <c r="K7599" s="6">
        <v>14.625</v>
      </c>
      <c r="L7599" s="6">
        <v>33990.909090909001</v>
      </c>
    </row>
    <row r="7600" spans="1:12" ht="15" customHeight="1" x14ac:dyDescent="0.25">
      <c r="A7600" s="5">
        <v>33834</v>
      </c>
      <c r="B7600" s="6">
        <v>14.6875</v>
      </c>
      <c r="C7600" s="2">
        <v>2477600</v>
      </c>
      <c r="D7600" s="6"/>
      <c r="E7600" s="6"/>
      <c r="F7600" s="6"/>
      <c r="G7600" s="6">
        <v>15.999207999999999</v>
      </c>
      <c r="H7600" s="6">
        <v>37194.191142191099</v>
      </c>
      <c r="I7600" s="6">
        <v>14.6875</v>
      </c>
      <c r="J7600" s="6">
        <v>14.8125</v>
      </c>
      <c r="K7600" s="6">
        <v>14.65625</v>
      </c>
      <c r="L7600" s="6">
        <v>34136.596736596701</v>
      </c>
    </row>
    <row r="7601" spans="1:12" ht="15" customHeight="1" x14ac:dyDescent="0.25">
      <c r="A7601" s="5">
        <v>33833</v>
      </c>
      <c r="B7601" s="6">
        <v>14.6875</v>
      </c>
      <c r="C7601" s="2">
        <v>2398400</v>
      </c>
      <c r="D7601" s="6">
        <v>-6.25E-2</v>
      </c>
      <c r="E7601" s="6">
        <v>-0.42372881355932002</v>
      </c>
      <c r="F7601" s="6">
        <v>-0.42373664608428202</v>
      </c>
      <c r="G7601" s="6">
        <v>15.999207999999999</v>
      </c>
      <c r="H7601" s="6">
        <v>37194.191142191099</v>
      </c>
      <c r="I7601" s="6">
        <v>14.65625</v>
      </c>
      <c r="J7601" s="6">
        <v>14.75</v>
      </c>
      <c r="K7601" s="6">
        <v>14.625</v>
      </c>
      <c r="L7601" s="6">
        <v>34136.596736596701</v>
      </c>
    </row>
    <row r="7602" spans="1:12" ht="15" customHeight="1" x14ac:dyDescent="0.25">
      <c r="A7602" s="5">
        <v>33830</v>
      </c>
      <c r="B7602" s="6">
        <v>14.75</v>
      </c>
      <c r="C7602" s="2">
        <v>4823200</v>
      </c>
      <c r="D7602" s="6">
        <v>0.28125</v>
      </c>
      <c r="E7602" s="6">
        <v>1.9438444924406</v>
      </c>
      <c r="F7602" s="6">
        <v>1.94385201576405</v>
      </c>
      <c r="G7602" s="6">
        <v>16.067291000000001</v>
      </c>
      <c r="H7602" s="6">
        <v>37352.892773892701</v>
      </c>
      <c r="I7602" s="6">
        <v>14.5</v>
      </c>
      <c r="J7602" s="6">
        <v>14.78125</v>
      </c>
      <c r="K7602" s="6">
        <v>14.46875</v>
      </c>
      <c r="L7602" s="6">
        <v>34282.284382284299</v>
      </c>
    </row>
    <row r="7603" spans="1:12" ht="15" customHeight="1" x14ac:dyDescent="0.25">
      <c r="A7603" s="5">
        <v>33829</v>
      </c>
      <c r="B7603" s="6">
        <v>14.46875</v>
      </c>
      <c r="C7603" s="2">
        <v>2988400</v>
      </c>
      <c r="D7603" s="6">
        <v>0.125</v>
      </c>
      <c r="E7603" s="6">
        <v>0.87145969498909603</v>
      </c>
      <c r="F7603" s="6">
        <v>0.87145664134724499</v>
      </c>
      <c r="G7603" s="6">
        <v>15.760922000000001</v>
      </c>
      <c r="H7603" s="6">
        <v>36638.745920745903</v>
      </c>
      <c r="I7603" s="6">
        <v>14.40625</v>
      </c>
      <c r="J7603" s="6">
        <v>14.5</v>
      </c>
      <c r="K7603" s="6">
        <v>14.3125</v>
      </c>
      <c r="L7603" s="6">
        <v>33626.689976689901</v>
      </c>
    </row>
    <row r="7604" spans="1:12" ht="15" customHeight="1" x14ac:dyDescent="0.25">
      <c r="A7604" s="5">
        <v>33828</v>
      </c>
      <c r="B7604" s="6">
        <v>14.34375</v>
      </c>
      <c r="C7604" s="2">
        <v>2873200</v>
      </c>
      <c r="D7604" s="6">
        <v>-3.125E-2</v>
      </c>
      <c r="E7604" s="6">
        <v>-0.217391304347824</v>
      </c>
      <c r="F7604" s="6">
        <v>-0.21739213732853099</v>
      </c>
      <c r="G7604" s="6">
        <v>15.624758999999999</v>
      </c>
      <c r="H7604" s="6">
        <v>36321.349650349599</v>
      </c>
      <c r="I7604" s="6">
        <v>14.40625</v>
      </c>
      <c r="J7604" s="6">
        <v>14.46875</v>
      </c>
      <c r="K7604" s="6">
        <v>14.28125</v>
      </c>
      <c r="L7604" s="6">
        <v>33335.314685314603</v>
      </c>
    </row>
    <row r="7605" spans="1:12" ht="15" customHeight="1" x14ac:dyDescent="0.25">
      <c r="A7605" s="5">
        <v>33827</v>
      </c>
      <c r="B7605" s="6">
        <v>14.375</v>
      </c>
      <c r="C7605" s="2">
        <v>4153600</v>
      </c>
      <c r="D7605" s="6">
        <v>6.25E-2</v>
      </c>
      <c r="E7605" s="6">
        <v>0.436681222707413</v>
      </c>
      <c r="F7605" s="6">
        <v>0.43668290325049502</v>
      </c>
      <c r="G7605" s="6">
        <v>15.658799999999999</v>
      </c>
      <c r="H7605" s="6">
        <v>36400.6993006993</v>
      </c>
      <c r="I7605" s="6">
        <v>14.25</v>
      </c>
      <c r="J7605" s="6">
        <v>14.40625</v>
      </c>
      <c r="K7605" s="6">
        <v>14.25</v>
      </c>
      <c r="L7605" s="6">
        <v>33408.1585081585</v>
      </c>
    </row>
    <row r="7606" spans="1:12" ht="15" customHeight="1" x14ac:dyDescent="0.25">
      <c r="A7606" s="5">
        <v>33826</v>
      </c>
      <c r="B7606" s="6">
        <v>14.3125</v>
      </c>
      <c r="C7606" s="2">
        <v>2653600</v>
      </c>
      <c r="D7606" s="6">
        <v>-3.125E-2</v>
      </c>
      <c r="E7606" s="6">
        <v>-0.217864923747279</v>
      </c>
      <c r="F7606" s="6">
        <v>-0.21786576036147901</v>
      </c>
      <c r="G7606" s="6">
        <v>15.590718000000001</v>
      </c>
      <c r="H7606" s="6">
        <v>36242</v>
      </c>
      <c r="I7606" s="6">
        <v>14.25</v>
      </c>
      <c r="J7606" s="6">
        <v>14.3125</v>
      </c>
      <c r="K7606" s="6">
        <v>14.21875</v>
      </c>
      <c r="L7606" s="6">
        <v>33262.4708624708</v>
      </c>
    </row>
    <row r="7607" spans="1:12" ht="15" customHeight="1" x14ac:dyDescent="0.25">
      <c r="A7607" s="5">
        <v>33823</v>
      </c>
      <c r="B7607" s="6">
        <v>14.34375</v>
      </c>
      <c r="C7607" s="2">
        <v>5069200</v>
      </c>
      <c r="D7607" s="6">
        <v>9.375E-2</v>
      </c>
      <c r="E7607" s="6">
        <v>0.65789473684210098</v>
      </c>
      <c r="F7607" s="6">
        <v>0.65789727981766499</v>
      </c>
      <c r="G7607" s="6">
        <v>15.624758999999999</v>
      </c>
      <c r="H7607" s="6">
        <v>36321.349650349599</v>
      </c>
      <c r="I7607" s="6">
        <v>14.28125</v>
      </c>
      <c r="J7607" s="6">
        <v>14.46875</v>
      </c>
      <c r="K7607" s="6">
        <v>14.28125</v>
      </c>
      <c r="L7607" s="6">
        <v>33335.314685314603</v>
      </c>
    </row>
    <row r="7608" spans="1:12" ht="15" customHeight="1" x14ac:dyDescent="0.25">
      <c r="A7608" s="5">
        <v>33822</v>
      </c>
      <c r="B7608" s="6">
        <v>14.25</v>
      </c>
      <c r="C7608" s="2">
        <v>4399200</v>
      </c>
      <c r="D7608" s="6">
        <v>0.125</v>
      </c>
      <c r="E7608" s="6">
        <v>0.88495575221238998</v>
      </c>
      <c r="F7608" s="6">
        <v>0.88495264639269999</v>
      </c>
      <c r="G7608" s="6">
        <v>15.522636</v>
      </c>
      <c r="H7608" s="6">
        <v>36083.3006993007</v>
      </c>
      <c r="I7608" s="6">
        <v>14.09375</v>
      </c>
      <c r="J7608" s="6">
        <v>14.375</v>
      </c>
      <c r="K7608" s="6">
        <v>14.0625</v>
      </c>
      <c r="L7608" s="6">
        <v>33116.783216783202</v>
      </c>
    </row>
    <row r="7609" spans="1:12" ht="15" customHeight="1" x14ac:dyDescent="0.25">
      <c r="A7609" s="5">
        <v>33821</v>
      </c>
      <c r="B7609" s="6">
        <v>14.125</v>
      </c>
      <c r="C7609" s="2">
        <v>4879200</v>
      </c>
      <c r="D7609" s="6">
        <v>0.15625</v>
      </c>
      <c r="E7609" s="6">
        <v>1.11856823266218</v>
      </c>
      <c r="F7609" s="6">
        <v>1.11856592440631</v>
      </c>
      <c r="G7609" s="6">
        <v>15.386473000000001</v>
      </c>
      <c r="H7609" s="6">
        <v>35765.904428904403</v>
      </c>
      <c r="I7609" s="6">
        <v>14.0625</v>
      </c>
      <c r="J7609" s="6">
        <v>14.25</v>
      </c>
      <c r="K7609" s="6">
        <v>14.03125</v>
      </c>
      <c r="L7609" s="6">
        <v>32825.407925407897</v>
      </c>
    </row>
    <row r="7610" spans="1:12" ht="15" customHeight="1" x14ac:dyDescent="0.25">
      <c r="A7610" s="5">
        <v>33820</v>
      </c>
      <c r="B7610" s="6">
        <v>13.96875</v>
      </c>
      <c r="C7610" s="2">
        <v>2829200</v>
      </c>
      <c r="D7610" s="6">
        <v>-3.125E-2</v>
      </c>
      <c r="E7610" s="6">
        <v>-0.22321428571429</v>
      </c>
      <c r="F7610" s="6">
        <v>-0.22321513464316201</v>
      </c>
      <c r="G7610" s="6">
        <v>15.216269</v>
      </c>
      <c r="H7610" s="6">
        <v>35369.1585081585</v>
      </c>
      <c r="I7610" s="6">
        <v>14.03125</v>
      </c>
      <c r="J7610" s="6">
        <v>14.03125</v>
      </c>
      <c r="K7610" s="6">
        <v>13.78125</v>
      </c>
      <c r="L7610" s="6">
        <v>32461.1888111888</v>
      </c>
    </row>
    <row r="7611" spans="1:12" ht="15" customHeight="1" x14ac:dyDescent="0.25">
      <c r="A7611" s="5">
        <v>33819</v>
      </c>
      <c r="B7611" s="6">
        <v>14</v>
      </c>
      <c r="C7611" s="2">
        <v>2370800</v>
      </c>
      <c r="D7611" s="6">
        <v>3.125E-2</v>
      </c>
      <c r="E7611" s="6">
        <v>0.223713646532441</v>
      </c>
      <c r="F7611" s="6">
        <v>0.22371449926390499</v>
      </c>
      <c r="G7611" s="6">
        <v>15.250310000000001</v>
      </c>
      <c r="H7611" s="6">
        <v>35448.508158508099</v>
      </c>
      <c r="I7611" s="6">
        <v>13.9375</v>
      </c>
      <c r="J7611" s="6">
        <v>14.09375</v>
      </c>
      <c r="K7611" s="6">
        <v>13.9375</v>
      </c>
      <c r="L7611" s="6">
        <v>32534.032634032599</v>
      </c>
    </row>
    <row r="7612" spans="1:12" ht="15" customHeight="1" x14ac:dyDescent="0.25">
      <c r="A7612" s="5">
        <v>33816</v>
      </c>
      <c r="B7612" s="6">
        <v>13.96875</v>
      </c>
      <c r="C7612" s="2">
        <v>2351200</v>
      </c>
      <c r="D7612" s="6"/>
      <c r="E7612" s="6"/>
      <c r="F7612" s="6"/>
      <c r="G7612" s="6">
        <v>15.216269</v>
      </c>
      <c r="H7612" s="6">
        <v>35369.1585081585</v>
      </c>
      <c r="I7612" s="6">
        <v>13.90625</v>
      </c>
      <c r="J7612" s="6">
        <v>14</v>
      </c>
      <c r="K7612" s="6">
        <v>13.875</v>
      </c>
      <c r="L7612" s="6">
        <v>32461.1888111888</v>
      </c>
    </row>
    <row r="7613" spans="1:12" ht="15" customHeight="1" x14ac:dyDescent="0.25">
      <c r="A7613" s="5">
        <v>33815</v>
      </c>
      <c r="B7613" s="6">
        <v>13.96875</v>
      </c>
      <c r="C7613" s="2">
        <v>2681200</v>
      </c>
      <c r="D7613" s="6"/>
      <c r="E7613" s="6"/>
      <c r="F7613" s="6"/>
      <c r="G7613" s="6">
        <v>15.216269</v>
      </c>
      <c r="H7613" s="6">
        <v>35369.1585081585</v>
      </c>
      <c r="I7613" s="6">
        <v>13.96875</v>
      </c>
      <c r="J7613" s="6">
        <v>14.03125</v>
      </c>
      <c r="K7613" s="6">
        <v>13.9375</v>
      </c>
      <c r="L7613" s="6">
        <v>32461.1888111888</v>
      </c>
    </row>
    <row r="7614" spans="1:12" ht="15" customHeight="1" x14ac:dyDescent="0.25">
      <c r="A7614" s="5">
        <v>33814</v>
      </c>
      <c r="B7614" s="6">
        <v>13.96875</v>
      </c>
      <c r="C7614" s="2">
        <v>8177600</v>
      </c>
      <c r="D7614" s="6">
        <v>0.1875</v>
      </c>
      <c r="E7614" s="6">
        <v>1.3605442176870699</v>
      </c>
      <c r="F7614" s="6">
        <v>1.36054272228713</v>
      </c>
      <c r="G7614" s="6">
        <v>15.216269</v>
      </c>
      <c r="H7614" s="6">
        <v>35369.1585081585</v>
      </c>
      <c r="I7614" s="6">
        <v>13.84375</v>
      </c>
      <c r="J7614" s="6">
        <v>14.0625</v>
      </c>
      <c r="K7614" s="6">
        <v>13.78125</v>
      </c>
      <c r="L7614" s="6">
        <v>32461.1888111888</v>
      </c>
    </row>
    <row r="7615" spans="1:12" ht="15" customHeight="1" x14ac:dyDescent="0.25">
      <c r="A7615" s="5">
        <v>33813</v>
      </c>
      <c r="B7615" s="6">
        <v>13.78125</v>
      </c>
      <c r="C7615" s="2">
        <v>3914400</v>
      </c>
      <c r="D7615" s="6">
        <v>6.25E-2</v>
      </c>
      <c r="E7615" s="6">
        <v>0.45558086560364403</v>
      </c>
      <c r="F7615" s="6">
        <v>0.455582603305071</v>
      </c>
      <c r="G7615" s="6">
        <v>15.012024</v>
      </c>
      <c r="H7615" s="6">
        <v>34893.062937062903</v>
      </c>
      <c r="I7615" s="6">
        <v>13.71875</v>
      </c>
      <c r="J7615" s="6">
        <v>13.84375</v>
      </c>
      <c r="K7615" s="6">
        <v>13.65625</v>
      </c>
      <c r="L7615" s="6">
        <v>32024.125874125799</v>
      </c>
    </row>
    <row r="7616" spans="1:12" ht="15" customHeight="1" x14ac:dyDescent="0.25">
      <c r="A7616" s="5">
        <v>33812</v>
      </c>
      <c r="B7616" s="6">
        <v>13.71875</v>
      </c>
      <c r="C7616" s="2">
        <v>1382400</v>
      </c>
      <c r="D7616" s="6"/>
      <c r="E7616" s="6"/>
      <c r="F7616" s="6"/>
      <c r="G7616" s="6">
        <v>14.943942</v>
      </c>
      <c r="H7616" s="6">
        <v>34734.363636363603</v>
      </c>
      <c r="I7616" s="6">
        <v>13.71875</v>
      </c>
      <c r="J7616" s="6">
        <v>13.78125</v>
      </c>
      <c r="K7616" s="6">
        <v>13.6875</v>
      </c>
      <c r="L7616" s="6">
        <v>31878.438228438201</v>
      </c>
    </row>
    <row r="7617" spans="1:12" ht="15" customHeight="1" x14ac:dyDescent="0.25">
      <c r="A7617" s="5">
        <v>33809</v>
      </c>
      <c r="B7617" s="6">
        <v>13.71875</v>
      </c>
      <c r="C7617" s="2">
        <v>1465600</v>
      </c>
      <c r="D7617" s="6">
        <v>-9.375E-2</v>
      </c>
      <c r="E7617" s="6">
        <v>-0.67873303167420496</v>
      </c>
      <c r="F7617" s="6">
        <v>-0.67872900181734597</v>
      </c>
      <c r="G7617" s="6">
        <v>14.943942</v>
      </c>
      <c r="H7617" s="6">
        <v>34734.363636363603</v>
      </c>
      <c r="I7617" s="6">
        <v>13.71875</v>
      </c>
      <c r="J7617" s="6">
        <v>13.78125</v>
      </c>
      <c r="K7617" s="6">
        <v>13.6875</v>
      </c>
      <c r="L7617" s="6">
        <v>31878.438228438201</v>
      </c>
    </row>
    <row r="7618" spans="1:12" ht="15" customHeight="1" x14ac:dyDescent="0.25">
      <c r="A7618" s="5">
        <v>33808</v>
      </c>
      <c r="B7618" s="6">
        <v>13.8125</v>
      </c>
      <c r="C7618" s="2">
        <v>2252800</v>
      </c>
      <c r="D7618" s="6">
        <v>0.125</v>
      </c>
      <c r="E7618" s="6">
        <v>0.91324200913243103</v>
      </c>
      <c r="F7618" s="6">
        <v>0.913238793470183</v>
      </c>
      <c r="G7618" s="6">
        <v>15.046063999999999</v>
      </c>
      <c r="H7618" s="6">
        <v>34972.4102564102</v>
      </c>
      <c r="I7618" s="6">
        <v>13.6875</v>
      </c>
      <c r="J7618" s="6">
        <v>13.8125</v>
      </c>
      <c r="K7618" s="6">
        <v>13.625</v>
      </c>
      <c r="L7618" s="6">
        <v>32096.969696969602</v>
      </c>
    </row>
    <row r="7619" spans="1:12" ht="15" customHeight="1" x14ac:dyDescent="0.25">
      <c r="A7619" s="5">
        <v>33807</v>
      </c>
      <c r="B7619" s="6">
        <v>13.6875</v>
      </c>
      <c r="C7619" s="2">
        <v>3434000</v>
      </c>
      <c r="D7619" s="6"/>
      <c r="E7619" s="6"/>
      <c r="F7619" s="6"/>
      <c r="G7619" s="6">
        <v>14.909901</v>
      </c>
      <c r="H7619" s="6">
        <v>34655.013986013902</v>
      </c>
      <c r="I7619" s="6">
        <v>13.6875</v>
      </c>
      <c r="J7619" s="6">
        <v>13.78125</v>
      </c>
      <c r="K7619" s="6">
        <v>13.625</v>
      </c>
      <c r="L7619" s="6">
        <v>31805.594405594398</v>
      </c>
    </row>
    <row r="7620" spans="1:12" ht="15" customHeight="1" x14ac:dyDescent="0.25">
      <c r="A7620" s="5">
        <v>33806</v>
      </c>
      <c r="B7620" s="6">
        <v>13.6875</v>
      </c>
      <c r="C7620" s="2">
        <v>3465200</v>
      </c>
      <c r="D7620" s="6">
        <v>3.125E-2</v>
      </c>
      <c r="E7620" s="6">
        <v>0.22883295194509001</v>
      </c>
      <c r="F7620" s="6">
        <v>0.22883382876688299</v>
      </c>
      <c r="G7620" s="6">
        <v>14.909901</v>
      </c>
      <c r="H7620" s="6">
        <v>34655.013986013902</v>
      </c>
      <c r="I7620" s="6">
        <v>13.6875</v>
      </c>
      <c r="J7620" s="6">
        <v>13.8125</v>
      </c>
      <c r="K7620" s="6">
        <v>13.125</v>
      </c>
      <c r="L7620" s="6">
        <v>31805.594405594398</v>
      </c>
    </row>
    <row r="7621" spans="1:12" ht="15" customHeight="1" x14ac:dyDescent="0.25">
      <c r="A7621" s="5">
        <v>33805</v>
      </c>
      <c r="B7621" s="6">
        <v>13.65625</v>
      </c>
      <c r="C7621" s="2">
        <v>2999600</v>
      </c>
      <c r="D7621" s="6">
        <v>-9.375E-2</v>
      </c>
      <c r="E7621" s="6">
        <v>-0.68181818181818299</v>
      </c>
      <c r="F7621" s="6">
        <v>-0.68181746106326102</v>
      </c>
      <c r="G7621" s="6">
        <v>14.875859999999999</v>
      </c>
      <c r="H7621" s="6">
        <v>34575.664335664304</v>
      </c>
      <c r="I7621" s="6">
        <v>13.53125</v>
      </c>
      <c r="J7621" s="6">
        <v>13.78125</v>
      </c>
      <c r="K7621" s="6">
        <v>13.53125</v>
      </c>
      <c r="L7621" s="6">
        <v>31732.750582750501</v>
      </c>
    </row>
    <row r="7622" spans="1:12" ht="15" customHeight="1" x14ac:dyDescent="0.25">
      <c r="A7622" s="5">
        <v>33802</v>
      </c>
      <c r="B7622" s="6">
        <v>13.75</v>
      </c>
      <c r="C7622" s="2">
        <v>4322800</v>
      </c>
      <c r="D7622" s="6">
        <v>-3.125E-2</v>
      </c>
      <c r="E7622" s="6">
        <v>-0.22675736961451601</v>
      </c>
      <c r="F7622" s="6">
        <v>-0.226761561265831</v>
      </c>
      <c r="G7622" s="6">
        <v>14.9779825</v>
      </c>
      <c r="H7622" s="6">
        <v>34813.712121212098</v>
      </c>
      <c r="I7622" s="6">
        <v>13.75</v>
      </c>
      <c r="J7622" s="6">
        <v>13.78125</v>
      </c>
      <c r="K7622" s="6">
        <v>13.65625</v>
      </c>
      <c r="L7622" s="6">
        <v>31951.282051282</v>
      </c>
    </row>
    <row r="7623" spans="1:12" ht="15" customHeight="1" x14ac:dyDescent="0.25">
      <c r="A7623" s="5">
        <v>33801</v>
      </c>
      <c r="B7623" s="6">
        <v>13.78125</v>
      </c>
      <c r="C7623" s="2">
        <v>5769200</v>
      </c>
      <c r="D7623" s="6">
        <v>3.125E-2</v>
      </c>
      <c r="E7623" s="6">
        <v>0.22727272727271999</v>
      </c>
      <c r="F7623" s="6">
        <v>0.22727693799882101</v>
      </c>
      <c r="G7623" s="6">
        <v>15.012024</v>
      </c>
      <c r="H7623" s="6">
        <v>34893.062937062903</v>
      </c>
      <c r="I7623" s="6">
        <v>13.78125</v>
      </c>
      <c r="J7623" s="6">
        <v>13.8125</v>
      </c>
      <c r="K7623" s="6">
        <v>13.65625</v>
      </c>
      <c r="L7623" s="6">
        <v>32024.125874125799</v>
      </c>
    </row>
    <row r="7624" spans="1:12" ht="15" customHeight="1" x14ac:dyDescent="0.25">
      <c r="A7624" s="5">
        <v>33800</v>
      </c>
      <c r="B7624" s="6">
        <v>13.75</v>
      </c>
      <c r="C7624" s="2">
        <v>6098000</v>
      </c>
      <c r="D7624" s="6">
        <v>-0.125</v>
      </c>
      <c r="E7624" s="6">
        <v>-0.90090090090090202</v>
      </c>
      <c r="F7624" s="6">
        <v>-0.90090104991707998</v>
      </c>
      <c r="G7624" s="6">
        <v>14.9779825</v>
      </c>
      <c r="H7624" s="6">
        <v>34813.712121212098</v>
      </c>
      <c r="I7624" s="6">
        <v>13.90625</v>
      </c>
      <c r="J7624" s="6">
        <v>14</v>
      </c>
      <c r="K7624" s="6">
        <v>13.75</v>
      </c>
      <c r="L7624" s="6">
        <v>31951.282051282</v>
      </c>
    </row>
    <row r="7625" spans="1:12" ht="15" customHeight="1" x14ac:dyDescent="0.25">
      <c r="A7625" s="5">
        <v>33799</v>
      </c>
      <c r="B7625" s="6">
        <v>13.875</v>
      </c>
      <c r="C7625" s="2">
        <v>3028800</v>
      </c>
      <c r="D7625" s="6">
        <v>9.375E-2</v>
      </c>
      <c r="E7625" s="6">
        <v>0.68027210884353795</v>
      </c>
      <c r="F7625" s="6">
        <v>0.68026803048009099</v>
      </c>
      <c r="G7625" s="6">
        <v>15.114146</v>
      </c>
      <c r="H7625" s="6">
        <v>35131.109557109499</v>
      </c>
      <c r="I7625" s="6">
        <v>13.75</v>
      </c>
      <c r="J7625" s="6">
        <v>13.875</v>
      </c>
      <c r="K7625" s="6">
        <v>13.71875</v>
      </c>
      <c r="L7625" s="6">
        <v>32242.657342657301</v>
      </c>
    </row>
    <row r="7626" spans="1:12" ht="15" customHeight="1" x14ac:dyDescent="0.25">
      <c r="A7626" s="5">
        <v>33798</v>
      </c>
      <c r="B7626" s="6">
        <v>13.78125</v>
      </c>
      <c r="C7626" s="2">
        <v>2546000</v>
      </c>
      <c r="D7626" s="6">
        <v>6.25E-2</v>
      </c>
      <c r="E7626" s="6">
        <v>0.45558086560364403</v>
      </c>
      <c r="F7626" s="6">
        <v>0.455582603305071</v>
      </c>
      <c r="G7626" s="6">
        <v>15.012024</v>
      </c>
      <c r="H7626" s="6">
        <v>34893.062937062903</v>
      </c>
      <c r="I7626" s="6">
        <v>13.71875</v>
      </c>
      <c r="J7626" s="6">
        <v>13.84375</v>
      </c>
      <c r="K7626" s="6">
        <v>13.65625</v>
      </c>
      <c r="L7626" s="6">
        <v>32024.125874125799</v>
      </c>
    </row>
    <row r="7627" spans="1:12" ht="15" customHeight="1" x14ac:dyDescent="0.25">
      <c r="A7627" s="5">
        <v>33795</v>
      </c>
      <c r="B7627" s="6">
        <v>13.71875</v>
      </c>
      <c r="C7627" s="2">
        <v>3015200</v>
      </c>
      <c r="D7627" s="6">
        <v>-6.25E-2</v>
      </c>
      <c r="E7627" s="6">
        <v>-0.45351473922902102</v>
      </c>
      <c r="F7627" s="6">
        <v>-0.45351646120470601</v>
      </c>
      <c r="G7627" s="6">
        <v>14.943942</v>
      </c>
      <c r="H7627" s="6">
        <v>34734.363636363603</v>
      </c>
      <c r="I7627" s="6">
        <v>13.8125</v>
      </c>
      <c r="J7627" s="6">
        <v>13.84375</v>
      </c>
      <c r="K7627" s="6">
        <v>13.6875</v>
      </c>
      <c r="L7627" s="6">
        <v>31878.438228438201</v>
      </c>
    </row>
    <row r="7628" spans="1:12" ht="15" customHeight="1" x14ac:dyDescent="0.25">
      <c r="A7628" s="5">
        <v>33794</v>
      </c>
      <c r="B7628" s="6">
        <v>13.78125</v>
      </c>
      <c r="C7628" s="2">
        <v>4673600</v>
      </c>
      <c r="D7628" s="6">
        <v>0.21875</v>
      </c>
      <c r="E7628" s="6">
        <v>1.61290322580645</v>
      </c>
      <c r="F7628" s="6">
        <v>1.6129094487061699</v>
      </c>
      <c r="G7628" s="6">
        <v>15.012024</v>
      </c>
      <c r="H7628" s="6">
        <v>34893.062937062903</v>
      </c>
      <c r="I7628" s="6">
        <v>13.5625</v>
      </c>
      <c r="J7628" s="6">
        <v>13.8125</v>
      </c>
      <c r="K7628" s="6">
        <v>13.5625</v>
      </c>
      <c r="L7628" s="6">
        <v>32024.125874125799</v>
      </c>
    </row>
    <row r="7629" spans="1:12" ht="15" customHeight="1" x14ac:dyDescent="0.25">
      <c r="A7629" s="5">
        <v>33793</v>
      </c>
      <c r="B7629" s="6">
        <v>13.5625</v>
      </c>
      <c r="C7629" s="2">
        <v>5265200</v>
      </c>
      <c r="D7629" s="6">
        <v>9.375E-2</v>
      </c>
      <c r="E7629" s="6">
        <v>0.69605568445476595</v>
      </c>
      <c r="F7629" s="6">
        <v>0.69605152534333303</v>
      </c>
      <c r="G7629" s="6">
        <v>14.773737000000001</v>
      </c>
      <c r="H7629" s="6">
        <v>34337.615384615303</v>
      </c>
      <c r="I7629" s="6">
        <v>13.4375</v>
      </c>
      <c r="J7629" s="6">
        <v>13.59375</v>
      </c>
      <c r="K7629" s="6">
        <v>13.3125</v>
      </c>
      <c r="L7629" s="6">
        <v>31514.2191142191</v>
      </c>
    </row>
    <row r="7630" spans="1:12" ht="15" customHeight="1" x14ac:dyDescent="0.25">
      <c r="A7630" s="5">
        <v>33792</v>
      </c>
      <c r="B7630" s="6">
        <v>13.46875</v>
      </c>
      <c r="C7630" s="2">
        <v>5250800</v>
      </c>
      <c r="D7630" s="6">
        <v>-0.375</v>
      </c>
      <c r="E7630" s="6">
        <v>-2.70880361173815</v>
      </c>
      <c r="F7630" s="6">
        <v>-2.7088007676339099</v>
      </c>
      <c r="G7630" s="6">
        <v>14.671614999999999</v>
      </c>
      <c r="H7630" s="6">
        <v>34099.568764568699</v>
      </c>
      <c r="I7630" s="6">
        <v>13.90625</v>
      </c>
      <c r="J7630" s="6">
        <v>13.96875</v>
      </c>
      <c r="K7630" s="6">
        <v>13.375</v>
      </c>
      <c r="L7630" s="6">
        <v>31295.687645687602</v>
      </c>
    </row>
    <row r="7631" spans="1:12" ht="15" customHeight="1" x14ac:dyDescent="0.25">
      <c r="A7631" s="5">
        <v>33791</v>
      </c>
      <c r="B7631" s="6">
        <v>13.84375</v>
      </c>
      <c r="C7631" s="2">
        <v>4900800</v>
      </c>
      <c r="D7631" s="6">
        <v>0.3125</v>
      </c>
      <c r="E7631" s="6">
        <v>2.3094688221708899</v>
      </c>
      <c r="F7631" s="6">
        <v>2.3094674981944001</v>
      </c>
      <c r="G7631" s="6">
        <v>15.080105</v>
      </c>
      <c r="H7631" s="6">
        <v>35051.7599067599</v>
      </c>
      <c r="I7631" s="6">
        <v>13.59375</v>
      </c>
      <c r="J7631" s="6">
        <v>13.84375</v>
      </c>
      <c r="K7631" s="6">
        <v>13.5</v>
      </c>
      <c r="L7631" s="6">
        <v>32169.813519813499</v>
      </c>
    </row>
    <row r="7632" spans="1:12" ht="15" customHeight="1" x14ac:dyDescent="0.25">
      <c r="A7632" s="5">
        <v>33787</v>
      </c>
      <c r="B7632" s="6">
        <v>13.53125</v>
      </c>
      <c r="C7632" s="2">
        <v>6342400</v>
      </c>
      <c r="D7632" s="6">
        <v>0.125</v>
      </c>
      <c r="E7632" s="6">
        <v>0.93240093240092303</v>
      </c>
      <c r="F7632" s="6">
        <v>0.93240108403904698</v>
      </c>
      <c r="G7632" s="6">
        <v>14.739696500000001</v>
      </c>
      <c r="H7632" s="6">
        <v>34258.266899766902</v>
      </c>
      <c r="I7632" s="6">
        <v>13.4375</v>
      </c>
      <c r="J7632" s="6">
        <v>13.625</v>
      </c>
      <c r="K7632" s="6">
        <v>13.3125</v>
      </c>
      <c r="L7632" s="6">
        <v>31441.3752913752</v>
      </c>
    </row>
    <row r="7633" spans="1:12" ht="15" customHeight="1" x14ac:dyDescent="0.25">
      <c r="A7633" s="5">
        <v>33786</v>
      </c>
      <c r="B7633" s="6">
        <v>13.40625</v>
      </c>
      <c r="C7633" s="2">
        <v>7912400</v>
      </c>
      <c r="D7633" s="6">
        <v>-3.125E-2</v>
      </c>
      <c r="E7633" s="6">
        <v>-0.23255813953488799</v>
      </c>
      <c r="F7633" s="6">
        <v>-0.23255902924896801</v>
      </c>
      <c r="G7633" s="6">
        <v>14.603533000000001</v>
      </c>
      <c r="H7633" s="6">
        <v>33940.8694638694</v>
      </c>
      <c r="I7633" s="6">
        <v>13.46875</v>
      </c>
      <c r="J7633" s="6">
        <v>13.75</v>
      </c>
      <c r="K7633" s="6">
        <v>13.34375</v>
      </c>
      <c r="L7633" s="6">
        <v>31150</v>
      </c>
    </row>
    <row r="7634" spans="1:12" ht="15" customHeight="1" x14ac:dyDescent="0.25">
      <c r="A7634" s="5">
        <v>33785</v>
      </c>
      <c r="B7634" s="6">
        <v>13.4375</v>
      </c>
      <c r="C7634" s="2">
        <v>2282000</v>
      </c>
      <c r="D7634" s="6">
        <v>-0.125</v>
      </c>
      <c r="E7634" s="6">
        <v>-0.92165898617511099</v>
      </c>
      <c r="F7634" s="6">
        <v>-0.92165577334969395</v>
      </c>
      <c r="G7634" s="6">
        <v>14.637574000000001</v>
      </c>
      <c r="H7634" s="6">
        <v>34020.2191142191</v>
      </c>
      <c r="I7634" s="6">
        <v>13.5625</v>
      </c>
      <c r="J7634" s="6">
        <v>13.5625</v>
      </c>
      <c r="K7634" s="6">
        <v>13.40625</v>
      </c>
      <c r="L7634" s="6">
        <v>31222.843822843799</v>
      </c>
    </row>
    <row r="7635" spans="1:12" ht="15" customHeight="1" x14ac:dyDescent="0.25">
      <c r="A7635" s="5">
        <v>33784</v>
      </c>
      <c r="B7635" s="6">
        <v>13.5625</v>
      </c>
      <c r="C7635" s="2">
        <v>2700400</v>
      </c>
      <c r="D7635" s="6">
        <v>0.1875</v>
      </c>
      <c r="E7635" s="6">
        <v>1.40186915887849</v>
      </c>
      <c r="F7635" s="6">
        <v>1.40186768351291</v>
      </c>
      <c r="G7635" s="6">
        <v>14.773737000000001</v>
      </c>
      <c r="H7635" s="6">
        <v>34337.615384615303</v>
      </c>
      <c r="I7635" s="6">
        <v>13.40625</v>
      </c>
      <c r="J7635" s="6">
        <v>13.59375</v>
      </c>
      <c r="K7635" s="6">
        <v>13.375</v>
      </c>
      <c r="L7635" s="6">
        <v>31514.2191142191</v>
      </c>
    </row>
    <row r="7636" spans="1:12" ht="15" customHeight="1" x14ac:dyDescent="0.25">
      <c r="A7636" s="5">
        <v>33781</v>
      </c>
      <c r="B7636" s="6">
        <v>13.375</v>
      </c>
      <c r="C7636" s="2">
        <v>2718800</v>
      </c>
      <c r="D7636" s="6">
        <v>0.125</v>
      </c>
      <c r="E7636" s="6">
        <v>0.94339622641510501</v>
      </c>
      <c r="F7636" s="6">
        <v>0.94339289293550099</v>
      </c>
      <c r="G7636" s="6">
        <v>14.569492</v>
      </c>
      <c r="H7636" s="6">
        <v>33861.519813519801</v>
      </c>
      <c r="I7636" s="6">
        <v>13.25</v>
      </c>
      <c r="J7636" s="6">
        <v>13.375</v>
      </c>
      <c r="K7636" s="6">
        <v>13.25</v>
      </c>
      <c r="L7636" s="6">
        <v>31077.156177156099</v>
      </c>
    </row>
    <row r="7637" spans="1:12" ht="15" customHeight="1" x14ac:dyDescent="0.25">
      <c r="A7637" s="5">
        <v>33780</v>
      </c>
      <c r="B7637" s="6">
        <v>13.25</v>
      </c>
      <c r="C7637" s="2">
        <v>3410000</v>
      </c>
      <c r="D7637" s="6">
        <v>-3.125E-2</v>
      </c>
      <c r="E7637" s="6">
        <v>-0.23529411764705499</v>
      </c>
      <c r="F7637" s="6">
        <v>-0.23528811631194901</v>
      </c>
      <c r="G7637" s="6">
        <v>14.433329000000001</v>
      </c>
      <c r="H7637" s="6">
        <v>33544.123543123504</v>
      </c>
      <c r="I7637" s="6">
        <v>13.34375</v>
      </c>
      <c r="J7637" s="6">
        <v>13.375</v>
      </c>
      <c r="K7637" s="6">
        <v>13.15625</v>
      </c>
      <c r="L7637" s="6">
        <v>30785.780885780801</v>
      </c>
    </row>
    <row r="7638" spans="1:12" ht="15" customHeight="1" x14ac:dyDescent="0.25">
      <c r="A7638" s="5">
        <v>33779</v>
      </c>
      <c r="B7638" s="6">
        <v>13.28125</v>
      </c>
      <c r="C7638" s="2">
        <v>3261600</v>
      </c>
      <c r="D7638" s="6">
        <v>-0.1875</v>
      </c>
      <c r="E7638" s="6">
        <v>-1.3921113689095099</v>
      </c>
      <c r="F7638" s="6">
        <v>-1.3921166824511</v>
      </c>
      <c r="G7638" s="6">
        <v>14.467369</v>
      </c>
      <c r="H7638" s="6">
        <v>33623.4708624708</v>
      </c>
      <c r="I7638" s="6">
        <v>13.40625</v>
      </c>
      <c r="J7638" s="6">
        <v>13.46875</v>
      </c>
      <c r="K7638" s="6">
        <v>13.28125</v>
      </c>
      <c r="L7638" s="6">
        <v>30858.624708624699</v>
      </c>
    </row>
    <row r="7639" spans="1:12" ht="15" customHeight="1" x14ac:dyDescent="0.25">
      <c r="A7639" s="5">
        <v>33778</v>
      </c>
      <c r="B7639" s="6">
        <v>13.46875</v>
      </c>
      <c r="C7639" s="2">
        <v>2915600</v>
      </c>
      <c r="D7639" s="6">
        <v>-6.25E-2</v>
      </c>
      <c r="E7639" s="6">
        <v>-0.46189376443418401</v>
      </c>
      <c r="F7639" s="6">
        <v>-0.46189214275885698</v>
      </c>
      <c r="G7639" s="6">
        <v>14.671614999999999</v>
      </c>
      <c r="H7639" s="6">
        <v>34099.568764568699</v>
      </c>
      <c r="I7639" s="6">
        <v>13.53125</v>
      </c>
      <c r="J7639" s="6">
        <v>13.59375</v>
      </c>
      <c r="K7639" s="6">
        <v>13.40625</v>
      </c>
      <c r="L7639" s="6">
        <v>31295.687645687602</v>
      </c>
    </row>
    <row r="7640" spans="1:12" ht="15" customHeight="1" x14ac:dyDescent="0.25">
      <c r="A7640" s="5">
        <v>33777</v>
      </c>
      <c r="B7640" s="6">
        <v>13.53125</v>
      </c>
      <c r="C7640" s="2">
        <v>5075200</v>
      </c>
      <c r="D7640" s="6">
        <v>-9.375E-2</v>
      </c>
      <c r="E7640" s="6">
        <v>-0.68807339449541405</v>
      </c>
      <c r="F7640" s="6">
        <v>-0.68807266818169399</v>
      </c>
      <c r="G7640" s="6">
        <v>14.739696500000001</v>
      </c>
      <c r="H7640" s="6">
        <v>34258.266899766902</v>
      </c>
      <c r="I7640" s="6">
        <v>13.5625</v>
      </c>
      <c r="J7640" s="6">
        <v>13.59375</v>
      </c>
      <c r="K7640" s="6">
        <v>13.46875</v>
      </c>
      <c r="L7640" s="6">
        <v>31441.3752913752</v>
      </c>
    </row>
    <row r="7641" spans="1:12" ht="15" customHeight="1" x14ac:dyDescent="0.25">
      <c r="A7641" s="5">
        <v>33774</v>
      </c>
      <c r="B7641" s="6">
        <v>13.625</v>
      </c>
      <c r="C7641" s="2">
        <v>9190000</v>
      </c>
      <c r="D7641" s="6">
        <v>6.25E-2</v>
      </c>
      <c r="E7641" s="6">
        <v>0.46082949308756599</v>
      </c>
      <c r="F7641" s="6">
        <v>0.46083127105889199</v>
      </c>
      <c r="G7641" s="6">
        <v>14.841818999999999</v>
      </c>
      <c r="H7641" s="6">
        <v>34496.314685314603</v>
      </c>
      <c r="I7641" s="6">
        <v>13.59375</v>
      </c>
      <c r="J7641" s="6">
        <v>13.65625</v>
      </c>
      <c r="K7641" s="6">
        <v>13.46875</v>
      </c>
      <c r="L7641" s="6">
        <v>31659.906759906698</v>
      </c>
    </row>
    <row r="7642" spans="1:12" ht="15" customHeight="1" x14ac:dyDescent="0.25">
      <c r="A7642" s="5">
        <v>33773</v>
      </c>
      <c r="B7642" s="6">
        <v>13.5625</v>
      </c>
      <c r="C7642" s="2">
        <v>4103600</v>
      </c>
      <c r="D7642" s="6">
        <v>6.25E-2</v>
      </c>
      <c r="E7642" s="6">
        <v>0.46296296296295297</v>
      </c>
      <c r="F7642" s="6">
        <v>0.462957925848406</v>
      </c>
      <c r="G7642" s="6">
        <v>14.773737000000001</v>
      </c>
      <c r="H7642" s="6">
        <v>34337.615384615303</v>
      </c>
      <c r="I7642" s="6">
        <v>13.46875</v>
      </c>
      <c r="J7642" s="6">
        <v>13.65625</v>
      </c>
      <c r="K7642" s="6">
        <v>13.40625</v>
      </c>
      <c r="L7642" s="6">
        <v>31514.2191142191</v>
      </c>
    </row>
    <row r="7643" spans="1:12" ht="15" customHeight="1" x14ac:dyDescent="0.25">
      <c r="A7643" s="5">
        <v>33772</v>
      </c>
      <c r="B7643" s="6">
        <v>13.5</v>
      </c>
      <c r="C7643" s="2">
        <v>4997600</v>
      </c>
      <c r="D7643" s="6">
        <v>-0.1875</v>
      </c>
      <c r="E7643" s="6">
        <v>-1.3698630136986301</v>
      </c>
      <c r="F7643" s="6">
        <v>-1.3698615436816099</v>
      </c>
      <c r="G7643" s="6">
        <v>14.705655999999999</v>
      </c>
      <c r="H7643" s="6">
        <v>34178.9184149184</v>
      </c>
      <c r="I7643" s="6">
        <v>13.625</v>
      </c>
      <c r="J7643" s="6">
        <v>13.71875</v>
      </c>
      <c r="K7643" s="6">
        <v>13.5</v>
      </c>
      <c r="L7643" s="6">
        <v>31368.531468531401</v>
      </c>
    </row>
    <row r="7644" spans="1:12" ht="15" customHeight="1" x14ac:dyDescent="0.25">
      <c r="A7644" s="5">
        <v>33771</v>
      </c>
      <c r="B7644" s="6">
        <v>13.6875</v>
      </c>
      <c r="C7644" s="2">
        <v>3037200</v>
      </c>
      <c r="D7644" s="6">
        <v>-3.125E-2</v>
      </c>
      <c r="E7644" s="6">
        <v>-0.22779043280182201</v>
      </c>
      <c r="F7644" s="6">
        <v>-0.227791301652535</v>
      </c>
      <c r="G7644" s="6">
        <v>14.909901</v>
      </c>
      <c r="H7644" s="6">
        <v>34655.013986013902</v>
      </c>
      <c r="I7644" s="6">
        <v>13.75</v>
      </c>
      <c r="J7644" s="6">
        <v>13.78125</v>
      </c>
      <c r="K7644" s="6">
        <v>13.625</v>
      </c>
      <c r="L7644" s="6">
        <v>31805.594405594398</v>
      </c>
    </row>
    <row r="7645" spans="1:12" ht="15" customHeight="1" x14ac:dyDescent="0.25">
      <c r="A7645" s="5">
        <v>33770</v>
      </c>
      <c r="B7645" s="6">
        <v>13.71875</v>
      </c>
      <c r="C7645" s="2">
        <v>3300000</v>
      </c>
      <c r="D7645" s="6">
        <v>0.1875</v>
      </c>
      <c r="E7645" s="6">
        <v>1.38568129330254</v>
      </c>
      <c r="F7645" s="6">
        <v>1.38568321267673</v>
      </c>
      <c r="G7645" s="6">
        <v>14.943942</v>
      </c>
      <c r="H7645" s="6">
        <v>34734.363636363603</v>
      </c>
      <c r="I7645" s="6">
        <v>13.53125</v>
      </c>
      <c r="J7645" s="6">
        <v>13.75</v>
      </c>
      <c r="K7645" s="6">
        <v>13.5</v>
      </c>
      <c r="L7645" s="6">
        <v>31878.438228438201</v>
      </c>
    </row>
    <row r="7646" spans="1:12" ht="15" customHeight="1" x14ac:dyDescent="0.25">
      <c r="A7646" s="5">
        <v>33767</v>
      </c>
      <c r="B7646" s="6">
        <v>13.53125</v>
      </c>
      <c r="C7646" s="2">
        <v>3098000</v>
      </c>
      <c r="D7646" s="6">
        <v>6.25E-2</v>
      </c>
      <c r="E7646" s="6">
        <v>0.46403712296982902</v>
      </c>
      <c r="F7646" s="6">
        <v>0.464035486209257</v>
      </c>
      <c r="G7646" s="6">
        <v>14.739696500000001</v>
      </c>
      <c r="H7646" s="6">
        <v>34258.266899766902</v>
      </c>
      <c r="I7646" s="6">
        <v>13.59375</v>
      </c>
      <c r="J7646" s="6">
        <v>13.625</v>
      </c>
      <c r="K7646" s="6">
        <v>13.5</v>
      </c>
      <c r="L7646" s="6">
        <v>31441.3752913752</v>
      </c>
    </row>
    <row r="7647" spans="1:12" ht="15" customHeight="1" x14ac:dyDescent="0.25">
      <c r="A7647" s="5">
        <v>33766</v>
      </c>
      <c r="B7647" s="6">
        <v>13.46875</v>
      </c>
      <c r="C7647" s="2">
        <v>3786400</v>
      </c>
      <c r="D7647" s="6">
        <v>9.375E-2</v>
      </c>
      <c r="E7647" s="6">
        <v>0.70093457943924897</v>
      </c>
      <c r="F7647" s="6">
        <v>0.70093727358508895</v>
      </c>
      <c r="G7647" s="6">
        <v>14.671614999999999</v>
      </c>
      <c r="H7647" s="6">
        <v>34099.568764568699</v>
      </c>
      <c r="I7647" s="6">
        <v>13.375</v>
      </c>
      <c r="J7647" s="6">
        <v>13.5</v>
      </c>
      <c r="K7647" s="6">
        <v>13.3125</v>
      </c>
      <c r="L7647" s="6">
        <v>31295.687645687602</v>
      </c>
    </row>
    <row r="7648" spans="1:12" ht="15" customHeight="1" x14ac:dyDescent="0.25">
      <c r="A7648" s="5">
        <v>33765</v>
      </c>
      <c r="B7648" s="6">
        <v>13.375</v>
      </c>
      <c r="C7648" s="2">
        <v>5593200</v>
      </c>
      <c r="D7648" s="6">
        <v>-0.15625</v>
      </c>
      <c r="E7648" s="6">
        <v>-1.1547344110854401</v>
      </c>
      <c r="F7648" s="6">
        <v>-1.15473544519726</v>
      </c>
      <c r="G7648" s="6">
        <v>14.569492</v>
      </c>
      <c r="H7648" s="6">
        <v>33861.519813519801</v>
      </c>
      <c r="I7648" s="6">
        <v>13.46875</v>
      </c>
      <c r="J7648" s="6">
        <v>13.6875</v>
      </c>
      <c r="K7648" s="6">
        <v>13.34375</v>
      </c>
      <c r="L7648" s="6">
        <v>31077.156177156099</v>
      </c>
    </row>
    <row r="7649" spans="1:12" ht="15" customHeight="1" x14ac:dyDescent="0.25">
      <c r="A7649" s="5">
        <v>33764</v>
      </c>
      <c r="B7649" s="6">
        <v>13.53125</v>
      </c>
      <c r="C7649" s="2">
        <v>2682400</v>
      </c>
      <c r="D7649" s="6"/>
      <c r="E7649" s="6"/>
      <c r="F7649" s="6">
        <v>9.7005774779002005E-2</v>
      </c>
      <c r="G7649" s="6">
        <v>14.739696500000001</v>
      </c>
      <c r="H7649" s="6">
        <v>34258.266899766902</v>
      </c>
      <c r="I7649" s="6">
        <v>13.53125</v>
      </c>
      <c r="J7649" s="6">
        <v>13.625</v>
      </c>
      <c r="K7649" s="6">
        <v>13.46875</v>
      </c>
      <c r="L7649" s="6">
        <v>31441.3752913752</v>
      </c>
    </row>
    <row r="7650" spans="1:12" ht="15" customHeight="1" x14ac:dyDescent="0.25">
      <c r="A7650" s="5">
        <v>33763</v>
      </c>
      <c r="B7650" s="6">
        <v>13.53125</v>
      </c>
      <c r="C7650" s="2">
        <v>3153600</v>
      </c>
      <c r="D7650" s="6">
        <v>-3.125E-2</v>
      </c>
      <c r="E7650" s="6">
        <v>-0.23041474654378299</v>
      </c>
      <c r="F7650" s="6">
        <v>-0.23041555833495</v>
      </c>
      <c r="G7650" s="6">
        <v>14.725412</v>
      </c>
      <c r="H7650" s="6">
        <v>34224.969696969703</v>
      </c>
      <c r="I7650" s="6">
        <v>13.46875</v>
      </c>
      <c r="J7650" s="6">
        <v>13.5625</v>
      </c>
      <c r="K7650" s="6">
        <v>13.46875</v>
      </c>
      <c r="L7650" s="6">
        <v>31441.3752913752</v>
      </c>
    </row>
    <row r="7651" spans="1:12" ht="15" customHeight="1" x14ac:dyDescent="0.25">
      <c r="A7651" s="5">
        <v>33760</v>
      </c>
      <c r="B7651" s="6">
        <v>13.5625</v>
      </c>
      <c r="C7651" s="2">
        <v>5466800</v>
      </c>
      <c r="D7651" s="6">
        <v>-0.21875</v>
      </c>
      <c r="E7651" s="6">
        <v>-1.5873015873015901</v>
      </c>
      <c r="F7651" s="6">
        <v>-1.5873070908731499</v>
      </c>
      <c r="G7651" s="6">
        <v>14.75942</v>
      </c>
      <c r="H7651" s="6">
        <v>34304.242424242402</v>
      </c>
      <c r="I7651" s="6">
        <v>13.8125</v>
      </c>
      <c r="J7651" s="6">
        <v>13.96875</v>
      </c>
      <c r="K7651" s="6">
        <v>13.53125</v>
      </c>
      <c r="L7651" s="6">
        <v>31514.2191142191</v>
      </c>
    </row>
    <row r="7652" spans="1:12" ht="15" customHeight="1" x14ac:dyDescent="0.25">
      <c r="A7652" s="5">
        <v>33759</v>
      </c>
      <c r="B7652" s="6">
        <v>13.78125</v>
      </c>
      <c r="C7652" s="2">
        <v>6756400</v>
      </c>
      <c r="D7652" s="6">
        <v>0.15625</v>
      </c>
      <c r="E7652" s="6">
        <v>1.1467889908256901</v>
      </c>
      <c r="F7652" s="6">
        <v>1.14679301262874</v>
      </c>
      <c r="G7652" s="6">
        <v>14.997476000000001</v>
      </c>
      <c r="H7652" s="6">
        <v>34859.151515151498</v>
      </c>
      <c r="I7652" s="6">
        <v>13.625</v>
      </c>
      <c r="J7652" s="6">
        <v>13.875</v>
      </c>
      <c r="K7652" s="6">
        <v>13.59375</v>
      </c>
      <c r="L7652" s="6">
        <v>32024.125874125799</v>
      </c>
    </row>
    <row r="7653" spans="1:12" ht="15" customHeight="1" x14ac:dyDescent="0.25">
      <c r="A7653" s="5">
        <v>33758</v>
      </c>
      <c r="B7653" s="6">
        <v>13.625</v>
      </c>
      <c r="C7653" s="2">
        <v>5382800</v>
      </c>
      <c r="D7653" s="6">
        <v>0.3125</v>
      </c>
      <c r="E7653" s="6">
        <v>2.3474178403755701</v>
      </c>
      <c r="F7653" s="6">
        <v>2.34741920144578</v>
      </c>
      <c r="G7653" s="6">
        <v>14.827436000000001</v>
      </c>
      <c r="H7653" s="6">
        <v>34462.7878787878</v>
      </c>
      <c r="I7653" s="6">
        <v>13.3125</v>
      </c>
      <c r="J7653" s="6">
        <v>13.75</v>
      </c>
      <c r="K7653" s="6">
        <v>13.3125</v>
      </c>
      <c r="L7653" s="6">
        <v>31659.906759906698</v>
      </c>
    </row>
    <row r="7654" spans="1:12" ht="15" customHeight="1" x14ac:dyDescent="0.25">
      <c r="A7654" s="5">
        <v>33757</v>
      </c>
      <c r="B7654" s="6">
        <v>13.3125</v>
      </c>
      <c r="C7654" s="2">
        <v>4948000</v>
      </c>
      <c r="D7654" s="6"/>
      <c r="E7654" s="6"/>
      <c r="F7654" s="6"/>
      <c r="G7654" s="6">
        <v>14.487356999999999</v>
      </c>
      <c r="H7654" s="6">
        <v>33670.062937062903</v>
      </c>
      <c r="I7654" s="6">
        <v>13.3125</v>
      </c>
      <c r="J7654" s="6">
        <v>13.46875</v>
      </c>
      <c r="K7654" s="6">
        <v>13.25</v>
      </c>
      <c r="L7654" s="6">
        <v>30931.468531468501</v>
      </c>
    </row>
    <row r="7655" spans="1:12" ht="15" customHeight="1" x14ac:dyDescent="0.25">
      <c r="A7655" s="5">
        <v>33756</v>
      </c>
      <c r="B7655" s="6">
        <v>13.3125</v>
      </c>
      <c r="C7655" s="2">
        <v>4878800</v>
      </c>
      <c r="D7655" s="6">
        <v>6.25E-2</v>
      </c>
      <c r="E7655" s="6">
        <v>0.47169811320755201</v>
      </c>
      <c r="F7655" s="6">
        <v>0.47169281372201299</v>
      </c>
      <c r="G7655" s="6">
        <v>14.487356999999999</v>
      </c>
      <c r="H7655" s="6">
        <v>33670.062937062903</v>
      </c>
      <c r="I7655" s="6">
        <v>13.25</v>
      </c>
      <c r="J7655" s="6">
        <v>13.3125</v>
      </c>
      <c r="K7655" s="6">
        <v>13.0625</v>
      </c>
      <c r="L7655" s="6">
        <v>30931.468531468501</v>
      </c>
    </row>
    <row r="7656" spans="1:12" ht="15" customHeight="1" x14ac:dyDescent="0.25">
      <c r="A7656" s="5">
        <v>33753</v>
      </c>
      <c r="B7656" s="6">
        <v>13.25</v>
      </c>
      <c r="C7656" s="2">
        <v>4045200</v>
      </c>
      <c r="D7656" s="6">
        <v>-9.375E-2</v>
      </c>
      <c r="E7656" s="6">
        <v>-0.70257611241217799</v>
      </c>
      <c r="F7656" s="6">
        <v>-0.70257169350126303</v>
      </c>
      <c r="G7656" s="6">
        <v>14.419342</v>
      </c>
      <c r="H7656" s="6">
        <v>33511.519813519801</v>
      </c>
      <c r="I7656" s="6">
        <v>13.34375</v>
      </c>
      <c r="J7656" s="6">
        <v>13.40625</v>
      </c>
      <c r="K7656" s="6">
        <v>13.1875</v>
      </c>
      <c r="L7656" s="6">
        <v>30785.780885780801</v>
      </c>
    </row>
    <row r="7657" spans="1:12" ht="15" customHeight="1" x14ac:dyDescent="0.25">
      <c r="A7657" s="5">
        <v>33752</v>
      </c>
      <c r="B7657" s="6">
        <v>13.34375</v>
      </c>
      <c r="C7657" s="2">
        <v>3643600</v>
      </c>
      <c r="D7657" s="6">
        <v>0.375</v>
      </c>
      <c r="E7657" s="6">
        <v>2.8915662650602401</v>
      </c>
      <c r="F7657" s="6">
        <v>2.8915621332574002</v>
      </c>
      <c r="G7657" s="6">
        <v>14.521364999999999</v>
      </c>
      <c r="H7657" s="6">
        <v>33749.335664335602</v>
      </c>
      <c r="I7657" s="6">
        <v>13.03125</v>
      </c>
      <c r="J7657" s="6">
        <v>13.375</v>
      </c>
      <c r="K7657" s="6">
        <v>12.9375</v>
      </c>
      <c r="L7657" s="6">
        <v>31004.3123543123</v>
      </c>
    </row>
    <row r="7658" spans="1:12" ht="15" customHeight="1" x14ac:dyDescent="0.25">
      <c r="A7658" s="5">
        <v>33751</v>
      </c>
      <c r="B7658" s="6">
        <v>12.96875</v>
      </c>
      <c r="C7658" s="2">
        <v>2607200</v>
      </c>
      <c r="D7658" s="6">
        <v>3.125E-2</v>
      </c>
      <c r="E7658" s="6">
        <v>0.241545893719807</v>
      </c>
      <c r="F7658" s="6">
        <v>0.24154673437097801</v>
      </c>
      <c r="G7658" s="6">
        <v>14.113270999999999</v>
      </c>
      <c r="H7658" s="6">
        <v>32798.067599067501</v>
      </c>
      <c r="I7658" s="6">
        <v>12.9375</v>
      </c>
      <c r="J7658" s="6">
        <v>13.03125</v>
      </c>
      <c r="K7658" s="6">
        <v>12.90625</v>
      </c>
      <c r="L7658" s="6">
        <v>30130.186480186399</v>
      </c>
    </row>
    <row r="7659" spans="1:12" ht="15" customHeight="1" x14ac:dyDescent="0.25">
      <c r="A7659" s="5">
        <v>33750</v>
      </c>
      <c r="B7659" s="6">
        <v>12.9375</v>
      </c>
      <c r="C7659" s="2">
        <v>5026400</v>
      </c>
      <c r="D7659" s="6">
        <v>-0.15625</v>
      </c>
      <c r="E7659" s="6">
        <v>-1.1933174224343699</v>
      </c>
      <c r="F7659" s="6">
        <v>-1.1933215259721699</v>
      </c>
      <c r="G7659" s="6">
        <v>14.079262999999999</v>
      </c>
      <c r="H7659" s="6">
        <v>32718.794871794798</v>
      </c>
      <c r="I7659" s="6">
        <v>12.96875</v>
      </c>
      <c r="J7659" s="6">
        <v>13</v>
      </c>
      <c r="K7659" s="6">
        <v>12.875</v>
      </c>
      <c r="L7659" s="6">
        <v>30057.3426573426</v>
      </c>
    </row>
    <row r="7660" spans="1:12" ht="15" customHeight="1" x14ac:dyDescent="0.25">
      <c r="A7660" s="5">
        <v>33746</v>
      </c>
      <c r="B7660" s="6">
        <v>13.09375</v>
      </c>
      <c r="C7660" s="2">
        <v>1910800</v>
      </c>
      <c r="D7660" s="6">
        <v>6.25E-2</v>
      </c>
      <c r="E7660" s="6">
        <v>0.47961630695443302</v>
      </c>
      <c r="F7660" s="6">
        <v>0.47961796415234498</v>
      </c>
      <c r="G7660" s="6">
        <v>14.249302999999999</v>
      </c>
      <c r="H7660" s="6">
        <v>33115.1585081585</v>
      </c>
      <c r="I7660" s="6">
        <v>13.03125</v>
      </c>
      <c r="J7660" s="6">
        <v>13.1875</v>
      </c>
      <c r="K7660" s="6">
        <v>13.03125</v>
      </c>
      <c r="L7660" s="6">
        <v>30421.561771561701</v>
      </c>
    </row>
    <row r="7661" spans="1:12" ht="15" customHeight="1" x14ac:dyDescent="0.25">
      <c r="A7661" s="5">
        <v>33745</v>
      </c>
      <c r="B7661" s="6">
        <v>13.03125</v>
      </c>
      <c r="C7661" s="2">
        <v>4147200</v>
      </c>
      <c r="D7661" s="6">
        <v>-0.21875</v>
      </c>
      <c r="E7661" s="6">
        <v>-1.65094339622641</v>
      </c>
      <c r="F7661" s="6">
        <v>-1.6509421858501001</v>
      </c>
      <c r="G7661" s="6">
        <v>14.181286999999999</v>
      </c>
      <c r="H7661" s="6">
        <v>32956.613053613</v>
      </c>
      <c r="I7661" s="6">
        <v>13.15625</v>
      </c>
      <c r="J7661" s="6">
        <v>13.1875</v>
      </c>
      <c r="K7661" s="6">
        <v>13</v>
      </c>
      <c r="L7661" s="6">
        <v>30275.874125874099</v>
      </c>
    </row>
    <row r="7662" spans="1:12" ht="15" customHeight="1" x14ac:dyDescent="0.25">
      <c r="A7662" s="5">
        <v>33744</v>
      </c>
      <c r="B7662" s="6">
        <v>13.25</v>
      </c>
      <c r="C7662" s="2">
        <v>4348400</v>
      </c>
      <c r="D7662" s="6">
        <v>-0.21875</v>
      </c>
      <c r="E7662" s="6">
        <v>-1.6241299303944301</v>
      </c>
      <c r="F7662" s="6">
        <v>-1.62412875901498</v>
      </c>
      <c r="G7662" s="6">
        <v>14.419342</v>
      </c>
      <c r="H7662" s="6">
        <v>33511.519813519801</v>
      </c>
      <c r="I7662" s="6">
        <v>13.4375</v>
      </c>
      <c r="J7662" s="6">
        <v>13.46875</v>
      </c>
      <c r="K7662" s="6">
        <v>13.1875</v>
      </c>
      <c r="L7662" s="6">
        <v>30785.780885780801</v>
      </c>
    </row>
    <row r="7663" spans="1:12" ht="15" customHeight="1" x14ac:dyDescent="0.25">
      <c r="A7663" s="5">
        <v>33743</v>
      </c>
      <c r="B7663" s="6">
        <v>13.46875</v>
      </c>
      <c r="C7663" s="2">
        <v>4374400</v>
      </c>
      <c r="D7663" s="6">
        <v>0.21875</v>
      </c>
      <c r="E7663" s="6">
        <v>1.6509433962264199</v>
      </c>
      <c r="F7663" s="6">
        <v>1.6509421858500899</v>
      </c>
      <c r="G7663" s="6">
        <v>14.657397</v>
      </c>
      <c r="H7663" s="6">
        <v>34066.426573426499</v>
      </c>
      <c r="I7663" s="6">
        <v>13.3125</v>
      </c>
      <c r="J7663" s="6">
        <v>13.5</v>
      </c>
      <c r="K7663" s="6">
        <v>13.25</v>
      </c>
      <c r="L7663" s="6">
        <v>31295.687645687602</v>
      </c>
    </row>
    <row r="7664" spans="1:12" ht="15" customHeight="1" x14ac:dyDescent="0.25">
      <c r="A7664" s="5">
        <v>33742</v>
      </c>
      <c r="B7664" s="6">
        <v>13.25</v>
      </c>
      <c r="C7664" s="2">
        <v>3350000</v>
      </c>
      <c r="D7664" s="6">
        <v>0.3125</v>
      </c>
      <c r="E7664" s="6">
        <v>2.4154589371980699</v>
      </c>
      <c r="F7664" s="6">
        <v>2.4154602410651802</v>
      </c>
      <c r="G7664" s="6">
        <v>14.419342</v>
      </c>
      <c r="H7664" s="6">
        <v>33511.519813519801</v>
      </c>
      <c r="I7664" s="6">
        <v>13.1875</v>
      </c>
      <c r="J7664" s="6">
        <v>13.28125</v>
      </c>
      <c r="K7664" s="6">
        <v>13.125</v>
      </c>
      <c r="L7664" s="6">
        <v>30785.780885780801</v>
      </c>
    </row>
    <row r="7665" spans="1:12" ht="15" customHeight="1" x14ac:dyDescent="0.25">
      <c r="A7665" s="5">
        <v>33739</v>
      </c>
      <c r="B7665" s="6">
        <v>12.9375</v>
      </c>
      <c r="C7665" s="2">
        <v>7328800</v>
      </c>
      <c r="D7665" s="6">
        <v>-9.375E-2</v>
      </c>
      <c r="E7665" s="6">
        <v>-0.71942446043164998</v>
      </c>
      <c r="F7665" s="6">
        <v>-0.719426946228507</v>
      </c>
      <c r="G7665" s="6">
        <v>14.079262999999999</v>
      </c>
      <c r="H7665" s="6">
        <v>32718.794871794798</v>
      </c>
      <c r="I7665" s="6">
        <v>12.9375</v>
      </c>
      <c r="J7665" s="6">
        <v>13.15625</v>
      </c>
      <c r="K7665" s="6">
        <v>12.875</v>
      </c>
      <c r="L7665" s="6">
        <v>30057.3426573426</v>
      </c>
    </row>
    <row r="7666" spans="1:12" ht="15" customHeight="1" x14ac:dyDescent="0.25">
      <c r="A7666" s="5">
        <v>33738</v>
      </c>
      <c r="B7666" s="6">
        <v>13.03125</v>
      </c>
      <c r="C7666" s="2">
        <v>4154800</v>
      </c>
      <c r="D7666" s="6">
        <v>-0.1875</v>
      </c>
      <c r="E7666" s="6">
        <v>-1.4184397163120499</v>
      </c>
      <c r="F7666" s="6">
        <v>-1.41843769494681</v>
      </c>
      <c r="G7666" s="6">
        <v>14.181286999999999</v>
      </c>
      <c r="H7666" s="6">
        <v>32956.613053613</v>
      </c>
      <c r="I7666" s="6">
        <v>13.25</v>
      </c>
      <c r="J7666" s="6">
        <v>13.25</v>
      </c>
      <c r="K7666" s="6">
        <v>12.9375</v>
      </c>
      <c r="L7666" s="6">
        <v>30275.874125874099</v>
      </c>
    </row>
    <row r="7667" spans="1:12" ht="15" customHeight="1" x14ac:dyDescent="0.25">
      <c r="A7667" s="5">
        <v>33737</v>
      </c>
      <c r="B7667" s="6">
        <v>13.21875</v>
      </c>
      <c r="C7667" s="2">
        <v>3266000</v>
      </c>
      <c r="D7667" s="6">
        <v>-9.375E-2</v>
      </c>
      <c r="E7667" s="6">
        <v>-0.70422535211267501</v>
      </c>
      <c r="F7667" s="6">
        <v>-0.70422092863452401</v>
      </c>
      <c r="G7667" s="6">
        <v>14.385334</v>
      </c>
      <c r="H7667" s="6">
        <v>33432.247086247</v>
      </c>
      <c r="I7667" s="6">
        <v>13.3125</v>
      </c>
      <c r="J7667" s="6">
        <v>13.34375</v>
      </c>
      <c r="K7667" s="6">
        <v>13.1875</v>
      </c>
      <c r="L7667" s="6">
        <v>30712.937062936999</v>
      </c>
    </row>
    <row r="7668" spans="1:12" ht="15" customHeight="1" x14ac:dyDescent="0.25">
      <c r="A7668" s="5">
        <v>33736</v>
      </c>
      <c r="B7668" s="6">
        <v>13.3125</v>
      </c>
      <c r="C7668" s="2">
        <v>5374800</v>
      </c>
      <c r="D7668" s="6">
        <v>9.375E-2</v>
      </c>
      <c r="E7668" s="6">
        <v>0.70921985815601796</v>
      </c>
      <c r="F7668" s="6">
        <v>0.70921537171120197</v>
      </c>
      <c r="G7668" s="6">
        <v>14.487356999999999</v>
      </c>
      <c r="H7668" s="6">
        <v>33670.062937062903</v>
      </c>
      <c r="I7668" s="6">
        <v>13.28125</v>
      </c>
      <c r="J7668" s="6">
        <v>13.34375</v>
      </c>
      <c r="K7668" s="6">
        <v>13.1875</v>
      </c>
      <c r="L7668" s="6">
        <v>30931.468531468501</v>
      </c>
    </row>
    <row r="7669" spans="1:12" ht="15" customHeight="1" x14ac:dyDescent="0.25">
      <c r="A7669" s="5">
        <v>33735</v>
      </c>
      <c r="B7669" s="6">
        <v>13.21875</v>
      </c>
      <c r="C7669" s="2">
        <v>5737600</v>
      </c>
      <c r="D7669" s="6">
        <v>0.21875</v>
      </c>
      <c r="E7669" s="6">
        <v>1.6826923076923099</v>
      </c>
      <c r="F7669" s="6">
        <v>1.6826910673069999</v>
      </c>
      <c r="G7669" s="6">
        <v>14.385334</v>
      </c>
      <c r="H7669" s="6">
        <v>33432.247086247</v>
      </c>
      <c r="I7669" s="6">
        <v>13.0625</v>
      </c>
      <c r="J7669" s="6">
        <v>13.375</v>
      </c>
      <c r="K7669" s="6">
        <v>13.0625</v>
      </c>
      <c r="L7669" s="6">
        <v>30712.937062936999</v>
      </c>
    </row>
    <row r="7670" spans="1:12" ht="15" customHeight="1" x14ac:dyDescent="0.25">
      <c r="A7670" s="5">
        <v>33732</v>
      </c>
      <c r="B7670" s="6">
        <v>13</v>
      </c>
      <c r="C7670" s="2">
        <v>3210800</v>
      </c>
      <c r="D7670" s="6">
        <v>6.25E-2</v>
      </c>
      <c r="E7670" s="6">
        <v>0.48309178743961501</v>
      </c>
      <c r="F7670" s="6">
        <v>0.48309346874193498</v>
      </c>
      <c r="G7670" s="6">
        <v>14.147278999999999</v>
      </c>
      <c r="H7670" s="6">
        <v>32877.340326340302</v>
      </c>
      <c r="I7670" s="6">
        <v>13</v>
      </c>
      <c r="J7670" s="6">
        <v>13.03125</v>
      </c>
      <c r="K7670" s="6">
        <v>12.90625</v>
      </c>
      <c r="L7670" s="6">
        <v>30203.0303030303</v>
      </c>
    </row>
    <row r="7671" spans="1:12" ht="15" customHeight="1" x14ac:dyDescent="0.25">
      <c r="A7671" s="5">
        <v>33731</v>
      </c>
      <c r="B7671" s="6">
        <v>12.9375</v>
      </c>
      <c r="C7671" s="2">
        <v>4008000</v>
      </c>
      <c r="D7671" s="6">
        <v>-3.125E-2</v>
      </c>
      <c r="E7671" s="6">
        <v>-0.240963855421683</v>
      </c>
      <c r="F7671" s="6">
        <v>-0.24096469202639001</v>
      </c>
      <c r="G7671" s="6">
        <v>14.079262999999999</v>
      </c>
      <c r="H7671" s="6">
        <v>32718.794871794798</v>
      </c>
      <c r="I7671" s="6">
        <v>12.96875</v>
      </c>
      <c r="J7671" s="6">
        <v>13.0625</v>
      </c>
      <c r="K7671" s="6">
        <v>12.90625</v>
      </c>
      <c r="L7671" s="6">
        <v>30057.3426573426</v>
      </c>
    </row>
    <row r="7672" spans="1:12" ht="15" customHeight="1" x14ac:dyDescent="0.25">
      <c r="A7672" s="5">
        <v>33730</v>
      </c>
      <c r="B7672" s="6">
        <v>12.96875</v>
      </c>
      <c r="C7672" s="2">
        <v>5286000</v>
      </c>
      <c r="D7672" s="6">
        <v>-3.125E-2</v>
      </c>
      <c r="E7672" s="6">
        <v>-0.240384615384614</v>
      </c>
      <c r="F7672" s="6">
        <v>-0.240385447972013</v>
      </c>
      <c r="G7672" s="6">
        <v>14.113270999999999</v>
      </c>
      <c r="H7672" s="6">
        <v>32798.067599067501</v>
      </c>
      <c r="I7672" s="6">
        <v>13.03125</v>
      </c>
      <c r="J7672" s="6">
        <v>13.09375</v>
      </c>
      <c r="K7672" s="6">
        <v>12.875</v>
      </c>
      <c r="L7672" s="6">
        <v>30130.186480186399</v>
      </c>
    </row>
    <row r="7673" spans="1:12" ht="15" customHeight="1" x14ac:dyDescent="0.25">
      <c r="A7673" s="5">
        <v>33729</v>
      </c>
      <c r="B7673" s="6">
        <v>13</v>
      </c>
      <c r="C7673" s="2">
        <v>6127600</v>
      </c>
      <c r="D7673" s="6">
        <v>3.125E-2</v>
      </c>
      <c r="E7673" s="6">
        <v>0.24096385542169399</v>
      </c>
      <c r="F7673" s="6">
        <v>0.24096469202639001</v>
      </c>
      <c r="G7673" s="6">
        <v>14.147278999999999</v>
      </c>
      <c r="H7673" s="6">
        <v>32877.340326340302</v>
      </c>
      <c r="I7673" s="6">
        <v>13</v>
      </c>
      <c r="J7673" s="6">
        <v>13.34375</v>
      </c>
      <c r="K7673" s="6">
        <v>12.90625</v>
      </c>
      <c r="L7673" s="6">
        <v>30203.0303030303</v>
      </c>
    </row>
    <row r="7674" spans="1:12" ht="15" customHeight="1" x14ac:dyDescent="0.25">
      <c r="A7674" s="5">
        <v>33728</v>
      </c>
      <c r="B7674" s="6">
        <v>12.96875</v>
      </c>
      <c r="C7674" s="2">
        <v>4239600</v>
      </c>
      <c r="D7674" s="6">
        <v>9.375E-2</v>
      </c>
      <c r="E7674" s="6">
        <v>0.72815533980583602</v>
      </c>
      <c r="F7674" s="6">
        <v>0.72815069721126002</v>
      </c>
      <c r="G7674" s="6">
        <v>14.113270999999999</v>
      </c>
      <c r="H7674" s="6">
        <v>32798.067599067501</v>
      </c>
      <c r="I7674" s="6">
        <v>12.875</v>
      </c>
      <c r="J7674" s="6">
        <v>13.03125</v>
      </c>
      <c r="K7674" s="6">
        <v>12.84375</v>
      </c>
      <c r="L7674" s="6">
        <v>30130.186480186399</v>
      </c>
    </row>
    <row r="7675" spans="1:12" ht="15" customHeight="1" x14ac:dyDescent="0.25">
      <c r="A7675" s="5">
        <v>33725</v>
      </c>
      <c r="B7675" s="6">
        <v>12.875</v>
      </c>
      <c r="C7675" s="2">
        <v>4011200</v>
      </c>
      <c r="D7675" s="6">
        <v>-0.1875</v>
      </c>
      <c r="E7675" s="6">
        <v>-1.4354066985645799</v>
      </c>
      <c r="F7675" s="6">
        <v>-1.4354046117227901</v>
      </c>
      <c r="G7675" s="6">
        <v>14.011248</v>
      </c>
      <c r="H7675" s="6">
        <v>32560.2517482517</v>
      </c>
      <c r="I7675" s="6">
        <v>13.0625</v>
      </c>
      <c r="J7675" s="6">
        <v>13.09375</v>
      </c>
      <c r="K7675" s="6">
        <v>12.78125</v>
      </c>
      <c r="L7675" s="6">
        <v>29911.655011654999</v>
      </c>
    </row>
    <row r="7676" spans="1:12" ht="15" customHeight="1" x14ac:dyDescent="0.25">
      <c r="A7676" s="5">
        <v>33724</v>
      </c>
      <c r="B7676" s="6">
        <v>13.0625</v>
      </c>
      <c r="C7676" s="2">
        <v>4910400</v>
      </c>
      <c r="D7676" s="6">
        <v>3.125E-2</v>
      </c>
      <c r="E7676" s="6">
        <v>0.23980815347721601</v>
      </c>
      <c r="F7676" s="6">
        <v>0.239808982076161</v>
      </c>
      <c r="G7676" s="6">
        <v>14.215294999999999</v>
      </c>
      <c r="H7676" s="6">
        <v>33035.885780885699</v>
      </c>
      <c r="I7676" s="6">
        <v>13.03125</v>
      </c>
      <c r="J7676" s="6">
        <v>13.21875</v>
      </c>
      <c r="K7676" s="6">
        <v>12.90625</v>
      </c>
      <c r="L7676" s="6">
        <v>30348.717948717898</v>
      </c>
    </row>
    <row r="7677" spans="1:12" ht="15" customHeight="1" x14ac:dyDescent="0.25">
      <c r="A7677" s="5">
        <v>33723</v>
      </c>
      <c r="B7677" s="6">
        <v>13.03125</v>
      </c>
      <c r="C7677" s="2">
        <v>4078000</v>
      </c>
      <c r="D7677" s="6">
        <v>6.25E-2</v>
      </c>
      <c r="E7677" s="6">
        <v>0.481927710843366</v>
      </c>
      <c r="F7677" s="6">
        <v>0.48192938405278102</v>
      </c>
      <c r="G7677" s="6">
        <v>14.181286999999999</v>
      </c>
      <c r="H7677" s="6">
        <v>32956.613053613</v>
      </c>
      <c r="I7677" s="6">
        <v>13</v>
      </c>
      <c r="J7677" s="6">
        <v>13.0625</v>
      </c>
      <c r="K7677" s="6">
        <v>12.90625</v>
      </c>
      <c r="L7677" s="6">
        <v>30275.874125874099</v>
      </c>
    </row>
    <row r="7678" spans="1:12" ht="15" customHeight="1" x14ac:dyDescent="0.25">
      <c r="A7678" s="5">
        <v>33722</v>
      </c>
      <c r="B7678" s="6">
        <v>12.96875</v>
      </c>
      <c r="C7678" s="2">
        <v>5217600</v>
      </c>
      <c r="D7678" s="6"/>
      <c r="E7678" s="6"/>
      <c r="F7678" s="6"/>
      <c r="G7678" s="6">
        <v>14.113270999999999</v>
      </c>
      <c r="H7678" s="6">
        <v>32798.067599067501</v>
      </c>
      <c r="I7678" s="6">
        <v>12.96875</v>
      </c>
      <c r="J7678" s="6">
        <v>13.03125</v>
      </c>
      <c r="K7678" s="6">
        <v>12.84375</v>
      </c>
      <c r="L7678" s="6">
        <v>30130.186480186399</v>
      </c>
    </row>
    <row r="7679" spans="1:12" ht="15" customHeight="1" x14ac:dyDescent="0.25">
      <c r="A7679" s="5">
        <v>33721</v>
      </c>
      <c r="B7679" s="6">
        <v>12.96875</v>
      </c>
      <c r="C7679" s="2">
        <v>4157600</v>
      </c>
      <c r="D7679" s="6">
        <v>3.125E-2</v>
      </c>
      <c r="E7679" s="6">
        <v>0.241545893719807</v>
      </c>
      <c r="F7679" s="6">
        <v>0.24154673437097801</v>
      </c>
      <c r="G7679" s="6">
        <v>14.113270999999999</v>
      </c>
      <c r="H7679" s="6">
        <v>32798.067599067501</v>
      </c>
      <c r="I7679" s="6">
        <v>12.9375</v>
      </c>
      <c r="J7679" s="6">
        <v>13.0625</v>
      </c>
      <c r="K7679" s="6">
        <v>12.90625</v>
      </c>
      <c r="L7679" s="6">
        <v>30130.186480186399</v>
      </c>
    </row>
    <row r="7680" spans="1:12" ht="15" customHeight="1" x14ac:dyDescent="0.25">
      <c r="A7680" s="5">
        <v>33718</v>
      </c>
      <c r="B7680" s="6">
        <v>12.9375</v>
      </c>
      <c r="C7680" s="2">
        <v>4487600</v>
      </c>
      <c r="D7680" s="6">
        <v>-0.21875</v>
      </c>
      <c r="E7680" s="6">
        <v>-1.66270783847981</v>
      </c>
      <c r="F7680" s="6">
        <v>-1.6627066605631</v>
      </c>
      <c r="G7680" s="6">
        <v>14.079262999999999</v>
      </c>
      <c r="H7680" s="6">
        <v>32718.794871794798</v>
      </c>
      <c r="I7680" s="6">
        <v>13.15625</v>
      </c>
      <c r="J7680" s="6">
        <v>13.15625</v>
      </c>
      <c r="K7680" s="6">
        <v>12.90625</v>
      </c>
      <c r="L7680" s="6">
        <v>30057.3426573426</v>
      </c>
    </row>
    <row r="7681" spans="1:12" ht="15" customHeight="1" x14ac:dyDescent="0.25">
      <c r="A7681" s="5">
        <v>33717</v>
      </c>
      <c r="B7681" s="6">
        <v>13.15625</v>
      </c>
      <c r="C7681" s="2">
        <v>5540400</v>
      </c>
      <c r="D7681" s="6">
        <v>6.25E-2</v>
      </c>
      <c r="E7681" s="6">
        <v>0.47732696897375598</v>
      </c>
      <c r="F7681" s="6">
        <v>0.47732159250175599</v>
      </c>
      <c r="G7681" s="6">
        <v>14.317318</v>
      </c>
      <c r="H7681" s="6">
        <v>33273.701631701602</v>
      </c>
      <c r="I7681" s="6">
        <v>13.125</v>
      </c>
      <c r="J7681" s="6">
        <v>13.21875</v>
      </c>
      <c r="K7681" s="6">
        <v>13</v>
      </c>
      <c r="L7681" s="6">
        <v>30567.249417249401</v>
      </c>
    </row>
    <row r="7682" spans="1:12" ht="15" customHeight="1" x14ac:dyDescent="0.25">
      <c r="A7682" s="5">
        <v>33716</v>
      </c>
      <c r="B7682" s="6">
        <v>13.09375</v>
      </c>
      <c r="C7682" s="2">
        <v>5850000</v>
      </c>
      <c r="D7682" s="6">
        <v>-6.25E-2</v>
      </c>
      <c r="E7682" s="6">
        <v>-0.47505938242280399</v>
      </c>
      <c r="F7682" s="6">
        <v>-0.47505405691205999</v>
      </c>
      <c r="G7682" s="6">
        <v>14.249302999999999</v>
      </c>
      <c r="H7682" s="6">
        <v>33115.1585081585</v>
      </c>
      <c r="I7682" s="6">
        <v>13.15625</v>
      </c>
      <c r="J7682" s="6">
        <v>13.21875</v>
      </c>
      <c r="K7682" s="6">
        <v>13.03125</v>
      </c>
      <c r="L7682" s="6">
        <v>30421.561771561701</v>
      </c>
    </row>
    <row r="7683" spans="1:12" ht="15" customHeight="1" x14ac:dyDescent="0.25">
      <c r="A7683" s="5">
        <v>33715</v>
      </c>
      <c r="B7683" s="6">
        <v>13.15625</v>
      </c>
      <c r="C7683" s="2">
        <v>4474400</v>
      </c>
      <c r="D7683" s="6">
        <v>-6.25E-2</v>
      </c>
      <c r="E7683" s="6">
        <v>-0.47281323877068598</v>
      </c>
      <c r="F7683" s="6">
        <v>-0.47281488215706802</v>
      </c>
      <c r="G7683" s="6">
        <v>14.317318</v>
      </c>
      <c r="H7683" s="6">
        <v>33273.701631701602</v>
      </c>
      <c r="I7683" s="6">
        <v>13.1875</v>
      </c>
      <c r="J7683" s="6">
        <v>13.25</v>
      </c>
      <c r="K7683" s="6">
        <v>13.03125</v>
      </c>
      <c r="L7683" s="6">
        <v>30567.249417249401</v>
      </c>
    </row>
    <row r="7684" spans="1:12" ht="15" customHeight="1" x14ac:dyDescent="0.25">
      <c r="A7684" s="5">
        <v>33714</v>
      </c>
      <c r="B7684" s="6">
        <v>13.21875</v>
      </c>
      <c r="C7684" s="2">
        <v>6086400</v>
      </c>
      <c r="D7684" s="6">
        <v>-0.40625</v>
      </c>
      <c r="E7684" s="6">
        <v>-2.9816513761467802</v>
      </c>
      <c r="F7684" s="6">
        <v>-2.9816483443260098</v>
      </c>
      <c r="G7684" s="6">
        <v>14.385334</v>
      </c>
      <c r="H7684" s="6">
        <v>33432.247086247</v>
      </c>
      <c r="I7684" s="6">
        <v>13.46875</v>
      </c>
      <c r="J7684" s="6">
        <v>13.5</v>
      </c>
      <c r="K7684" s="6">
        <v>13.03125</v>
      </c>
      <c r="L7684" s="6">
        <v>30712.937062936999</v>
      </c>
    </row>
    <row r="7685" spans="1:12" ht="15" customHeight="1" x14ac:dyDescent="0.25">
      <c r="A7685" s="5">
        <v>33710</v>
      </c>
      <c r="B7685" s="6">
        <v>13.625</v>
      </c>
      <c r="C7685" s="2">
        <v>6288000</v>
      </c>
      <c r="D7685" s="6">
        <v>-0.1875</v>
      </c>
      <c r="E7685" s="6">
        <v>-1.3574660633484099</v>
      </c>
      <c r="F7685" s="6">
        <v>-1.35747075937412</v>
      </c>
      <c r="G7685" s="6">
        <v>14.827436000000001</v>
      </c>
      <c r="H7685" s="6">
        <v>34462.7878787878</v>
      </c>
      <c r="I7685" s="6">
        <v>13.78125</v>
      </c>
      <c r="J7685" s="6">
        <v>13.8125</v>
      </c>
      <c r="K7685" s="6">
        <v>13.40625</v>
      </c>
      <c r="L7685" s="6">
        <v>31659.906759906698</v>
      </c>
    </row>
    <row r="7686" spans="1:12" ht="15" customHeight="1" x14ac:dyDescent="0.25">
      <c r="A7686" s="5">
        <v>33709</v>
      </c>
      <c r="B7686" s="6">
        <v>13.8125</v>
      </c>
      <c r="C7686" s="2">
        <v>5160000</v>
      </c>
      <c r="D7686" s="6">
        <v>0.15625</v>
      </c>
      <c r="E7686" s="6">
        <v>1.1441647597254001</v>
      </c>
      <c r="F7686" s="6">
        <v>1.1441687631430699</v>
      </c>
      <c r="G7686" s="6">
        <v>15.031484000000001</v>
      </c>
      <c r="H7686" s="6">
        <v>34938.424242424197</v>
      </c>
      <c r="I7686" s="6">
        <v>13.71875</v>
      </c>
      <c r="J7686" s="6">
        <v>13.8125</v>
      </c>
      <c r="K7686" s="6">
        <v>13.59375</v>
      </c>
      <c r="L7686" s="6">
        <v>32096.969696969602</v>
      </c>
    </row>
    <row r="7687" spans="1:12" ht="15" customHeight="1" x14ac:dyDescent="0.25">
      <c r="A7687" s="5">
        <v>33708</v>
      </c>
      <c r="B7687" s="6">
        <v>13.65625</v>
      </c>
      <c r="C7687" s="2">
        <v>7308800</v>
      </c>
      <c r="D7687" s="6">
        <v>0.28125</v>
      </c>
      <c r="E7687" s="6">
        <v>2.10280373831774</v>
      </c>
      <c r="F7687" s="6">
        <v>2.10280423593405</v>
      </c>
      <c r="G7687" s="6">
        <v>14.861444000000001</v>
      </c>
      <c r="H7687" s="6">
        <v>34542.060606060601</v>
      </c>
      <c r="I7687" s="6">
        <v>13.46875</v>
      </c>
      <c r="J7687" s="6">
        <v>13.75</v>
      </c>
      <c r="K7687" s="6">
        <v>13.40625</v>
      </c>
      <c r="L7687" s="6">
        <v>31732.750582750501</v>
      </c>
    </row>
    <row r="7688" spans="1:12" ht="15" customHeight="1" x14ac:dyDescent="0.25">
      <c r="A7688" s="5">
        <v>33707</v>
      </c>
      <c r="B7688" s="6">
        <v>13.375</v>
      </c>
      <c r="C7688" s="2">
        <v>2086400</v>
      </c>
      <c r="D7688" s="6">
        <v>0.15625</v>
      </c>
      <c r="E7688" s="6">
        <v>1.1820330969267001</v>
      </c>
      <c r="F7688" s="6">
        <v>1.1820302538682701</v>
      </c>
      <c r="G7688" s="6">
        <v>14.555372999999999</v>
      </c>
      <c r="H7688" s="6">
        <v>33828.608391608301</v>
      </c>
      <c r="I7688" s="6">
        <v>13.25</v>
      </c>
      <c r="J7688" s="6">
        <v>13.375</v>
      </c>
      <c r="K7688" s="6">
        <v>13.1875</v>
      </c>
      <c r="L7688" s="6">
        <v>31077.156177156099</v>
      </c>
    </row>
    <row r="7689" spans="1:12" ht="15" customHeight="1" x14ac:dyDescent="0.25">
      <c r="A7689" s="5">
        <v>33704</v>
      </c>
      <c r="B7689" s="6">
        <v>13.21875</v>
      </c>
      <c r="C7689" s="2">
        <v>3998400</v>
      </c>
      <c r="D7689" s="6"/>
      <c r="E7689" s="6"/>
      <c r="F7689" s="6"/>
      <c r="G7689" s="6">
        <v>14.385334</v>
      </c>
      <c r="H7689" s="6">
        <v>33432.247086247</v>
      </c>
      <c r="I7689" s="6">
        <v>13.34375</v>
      </c>
      <c r="J7689" s="6">
        <v>13.4375</v>
      </c>
      <c r="K7689" s="6">
        <v>13.15625</v>
      </c>
      <c r="L7689" s="6">
        <v>30712.937062936999</v>
      </c>
    </row>
    <row r="7690" spans="1:12" ht="15" customHeight="1" x14ac:dyDescent="0.25">
      <c r="A7690" s="5">
        <v>33703</v>
      </c>
      <c r="B7690" s="6">
        <v>13.21875</v>
      </c>
      <c r="C7690" s="2">
        <v>6985200</v>
      </c>
      <c r="D7690" s="6">
        <v>0.375</v>
      </c>
      <c r="E7690" s="6">
        <v>2.9197080291970701</v>
      </c>
      <c r="F7690" s="6">
        <v>2.9197037469486098</v>
      </c>
      <c r="G7690" s="6">
        <v>14.385334</v>
      </c>
      <c r="H7690" s="6">
        <v>33432.247086247</v>
      </c>
      <c r="I7690" s="6">
        <v>12.90625</v>
      </c>
      <c r="J7690" s="6">
        <v>13.25</v>
      </c>
      <c r="K7690" s="6">
        <v>12.84375</v>
      </c>
      <c r="L7690" s="6">
        <v>30712.937062936999</v>
      </c>
    </row>
    <row r="7691" spans="1:12" ht="15" customHeight="1" x14ac:dyDescent="0.25">
      <c r="A7691" s="5">
        <v>33702</v>
      </c>
      <c r="B7691" s="6">
        <v>12.84375</v>
      </c>
      <c r="C7691" s="2">
        <v>9921600</v>
      </c>
      <c r="D7691" s="6">
        <v>-6.25E-2</v>
      </c>
      <c r="E7691" s="6">
        <v>-0.48426150121065797</v>
      </c>
      <c r="F7691" s="6">
        <v>-0.48425607082248601</v>
      </c>
      <c r="G7691" s="6">
        <v>13.97724</v>
      </c>
      <c r="H7691" s="6">
        <v>32480.979020979001</v>
      </c>
      <c r="I7691" s="6">
        <v>12.78125</v>
      </c>
      <c r="J7691" s="6">
        <v>12.875</v>
      </c>
      <c r="K7691" s="6">
        <v>12.625</v>
      </c>
      <c r="L7691" s="6">
        <v>29838.811188811102</v>
      </c>
    </row>
    <row r="7692" spans="1:12" ht="15" customHeight="1" x14ac:dyDescent="0.25">
      <c r="A7692" s="5">
        <v>33701</v>
      </c>
      <c r="B7692" s="6">
        <v>12.90625</v>
      </c>
      <c r="C7692" s="2">
        <v>5674800</v>
      </c>
      <c r="D7692" s="6">
        <v>-0.3125</v>
      </c>
      <c r="E7692" s="6">
        <v>-2.36406619385343</v>
      </c>
      <c r="F7692" s="6">
        <v>-2.3640674592609399</v>
      </c>
      <c r="G7692" s="6">
        <v>14.045254999999999</v>
      </c>
      <c r="H7692" s="6">
        <v>32639.5221445221</v>
      </c>
      <c r="I7692" s="6">
        <v>13.03125</v>
      </c>
      <c r="J7692" s="6">
        <v>13.09375</v>
      </c>
      <c r="K7692" s="6">
        <v>12.875</v>
      </c>
      <c r="L7692" s="6">
        <v>29984.498834498801</v>
      </c>
    </row>
    <row r="7693" spans="1:12" ht="15" customHeight="1" x14ac:dyDescent="0.25">
      <c r="A7693" s="5">
        <v>33700</v>
      </c>
      <c r="B7693" s="6">
        <v>13.21875</v>
      </c>
      <c r="C7693" s="2">
        <v>8181600</v>
      </c>
      <c r="D7693" s="6">
        <v>0.3125</v>
      </c>
      <c r="E7693" s="6">
        <v>2.4213075060532701</v>
      </c>
      <c r="F7693" s="6">
        <v>2.4213088334814801</v>
      </c>
      <c r="G7693" s="6">
        <v>14.385334</v>
      </c>
      <c r="H7693" s="6">
        <v>33432.247086247</v>
      </c>
      <c r="I7693" s="6">
        <v>12.875</v>
      </c>
      <c r="J7693" s="6">
        <v>13.21875</v>
      </c>
      <c r="K7693" s="6">
        <v>12.76225</v>
      </c>
      <c r="L7693" s="6">
        <v>30712.937062936999</v>
      </c>
    </row>
    <row r="7694" spans="1:12" ht="15" customHeight="1" x14ac:dyDescent="0.25">
      <c r="A7694" s="5">
        <v>33697</v>
      </c>
      <c r="B7694" s="6">
        <v>12.90625</v>
      </c>
      <c r="C7694" s="2">
        <v>6545600</v>
      </c>
      <c r="D7694" s="6">
        <v>-9.375E-2</v>
      </c>
      <c r="E7694" s="6">
        <v>-0.72115384615384304</v>
      </c>
      <c r="F7694" s="6">
        <v>-0.72115634391602901</v>
      </c>
      <c r="G7694" s="6">
        <v>14.045254999999999</v>
      </c>
      <c r="H7694" s="6">
        <v>32639.5221445221</v>
      </c>
      <c r="I7694" s="6">
        <v>12.96875</v>
      </c>
      <c r="J7694" s="6">
        <v>13</v>
      </c>
      <c r="K7694" s="6">
        <v>12.78125</v>
      </c>
      <c r="L7694" s="6">
        <v>29984.498834498801</v>
      </c>
    </row>
    <row r="7695" spans="1:12" ht="15" customHeight="1" x14ac:dyDescent="0.25">
      <c r="A7695" s="5">
        <v>33696</v>
      </c>
      <c r="B7695" s="6">
        <v>13</v>
      </c>
      <c r="C7695" s="2">
        <v>5981600</v>
      </c>
      <c r="D7695" s="6">
        <v>-0.25</v>
      </c>
      <c r="E7695" s="6">
        <v>-1.88679245283018</v>
      </c>
      <c r="F7695" s="6">
        <v>-1.88679206027571</v>
      </c>
      <c r="G7695" s="6">
        <v>14.147278999999999</v>
      </c>
      <c r="H7695" s="6">
        <v>32877.340326340302</v>
      </c>
      <c r="I7695" s="6">
        <v>13.21875</v>
      </c>
      <c r="J7695" s="6">
        <v>13.25</v>
      </c>
      <c r="K7695" s="6">
        <v>12.9375</v>
      </c>
      <c r="L7695" s="6">
        <v>30203.0303030303</v>
      </c>
    </row>
    <row r="7696" spans="1:12" ht="15" customHeight="1" x14ac:dyDescent="0.25">
      <c r="A7696" s="5">
        <v>33695</v>
      </c>
      <c r="B7696" s="6">
        <v>13.25</v>
      </c>
      <c r="C7696" s="2">
        <v>5916800</v>
      </c>
      <c r="D7696" s="6">
        <v>-6.25E-2</v>
      </c>
      <c r="E7696" s="6">
        <v>-0.46948356807511299</v>
      </c>
      <c r="F7696" s="6">
        <v>-0.46947831823291802</v>
      </c>
      <c r="G7696" s="6">
        <v>14.419342</v>
      </c>
      <c r="H7696" s="6">
        <v>33511.519813519801</v>
      </c>
      <c r="I7696" s="6">
        <v>13.21875</v>
      </c>
      <c r="J7696" s="6">
        <v>13.28125</v>
      </c>
      <c r="K7696" s="6">
        <v>13.09375</v>
      </c>
      <c r="L7696" s="6">
        <v>30785.780885780801</v>
      </c>
    </row>
    <row r="7697" spans="1:12" ht="15" customHeight="1" x14ac:dyDescent="0.25">
      <c r="A7697" s="5">
        <v>33694</v>
      </c>
      <c r="B7697" s="6">
        <v>13.3125</v>
      </c>
      <c r="C7697" s="2">
        <v>5064800</v>
      </c>
      <c r="D7697" s="6">
        <v>6.25E-2</v>
      </c>
      <c r="E7697" s="6">
        <v>0.47169811320755201</v>
      </c>
      <c r="F7697" s="6">
        <v>0.47169281372201299</v>
      </c>
      <c r="G7697" s="6">
        <v>14.487356999999999</v>
      </c>
      <c r="H7697" s="6">
        <v>33670.062937062903</v>
      </c>
      <c r="I7697" s="6">
        <v>13.25</v>
      </c>
      <c r="J7697" s="6">
        <v>13.40625</v>
      </c>
      <c r="K7697" s="6">
        <v>13.25</v>
      </c>
      <c r="L7697" s="6">
        <v>30931.468531468501</v>
      </c>
    </row>
    <row r="7698" spans="1:12" ht="15" customHeight="1" x14ac:dyDescent="0.25">
      <c r="A7698" s="5">
        <v>33693</v>
      </c>
      <c r="B7698" s="6">
        <v>13.25</v>
      </c>
      <c r="C7698" s="2">
        <v>2636800</v>
      </c>
      <c r="D7698" s="6">
        <v>-6.25E-2</v>
      </c>
      <c r="E7698" s="6">
        <v>-0.46948356807511299</v>
      </c>
      <c r="F7698" s="6">
        <v>-0.46947831823291802</v>
      </c>
      <c r="G7698" s="6">
        <v>14.419342</v>
      </c>
      <c r="H7698" s="6">
        <v>33511.519813519801</v>
      </c>
      <c r="I7698" s="6">
        <v>13.3125</v>
      </c>
      <c r="J7698" s="6">
        <v>13.40625</v>
      </c>
      <c r="K7698" s="6">
        <v>13.25</v>
      </c>
      <c r="L7698" s="6">
        <v>30785.780885780801</v>
      </c>
    </row>
    <row r="7699" spans="1:12" ht="15" customHeight="1" x14ac:dyDescent="0.25">
      <c r="A7699" s="5">
        <v>33690</v>
      </c>
      <c r="B7699" s="6">
        <v>13.3125</v>
      </c>
      <c r="C7699" s="2">
        <v>3522000</v>
      </c>
      <c r="D7699" s="6">
        <v>-3.125E-2</v>
      </c>
      <c r="E7699" s="6">
        <v>-0.23419203747072601</v>
      </c>
      <c r="F7699" s="6">
        <v>-0.23419285996874001</v>
      </c>
      <c r="G7699" s="6">
        <v>14.487356999999999</v>
      </c>
      <c r="H7699" s="6">
        <v>33670.062937062903</v>
      </c>
      <c r="I7699" s="6">
        <v>13.34375</v>
      </c>
      <c r="J7699" s="6">
        <v>13.4375</v>
      </c>
      <c r="K7699" s="6">
        <v>13.25</v>
      </c>
      <c r="L7699" s="6">
        <v>30931.468531468501</v>
      </c>
    </row>
    <row r="7700" spans="1:12" ht="15" customHeight="1" x14ac:dyDescent="0.25">
      <c r="A7700" s="5">
        <v>33689</v>
      </c>
      <c r="B7700" s="6">
        <v>13.34375</v>
      </c>
      <c r="C7700" s="2">
        <v>3134000</v>
      </c>
      <c r="D7700" s="6">
        <v>-3.125E-2</v>
      </c>
      <c r="E7700" s="6">
        <v>-0.233644859813086</v>
      </c>
      <c r="F7700" s="6">
        <v>-0.23364567847213799</v>
      </c>
      <c r="G7700" s="6">
        <v>14.521364999999999</v>
      </c>
      <c r="H7700" s="6">
        <v>33749.335664335602</v>
      </c>
      <c r="I7700" s="6">
        <v>13.4375</v>
      </c>
      <c r="J7700" s="6">
        <v>13.4375</v>
      </c>
      <c r="K7700" s="6">
        <v>13.28125</v>
      </c>
      <c r="L7700" s="6">
        <v>31004.3123543123</v>
      </c>
    </row>
    <row r="7701" spans="1:12" ht="15" customHeight="1" x14ac:dyDescent="0.25">
      <c r="A7701" s="5">
        <v>33688</v>
      </c>
      <c r="B7701" s="6">
        <v>13.375</v>
      </c>
      <c r="C7701" s="2">
        <v>4044400</v>
      </c>
      <c r="D7701" s="6">
        <v>9.375E-2</v>
      </c>
      <c r="E7701" s="6">
        <v>0.70588235294117796</v>
      </c>
      <c r="F7701" s="6">
        <v>0.70587787606333197</v>
      </c>
      <c r="G7701" s="6">
        <v>14.555372999999999</v>
      </c>
      <c r="H7701" s="6">
        <v>33828.608391608301</v>
      </c>
      <c r="I7701" s="6">
        <v>13.4375</v>
      </c>
      <c r="J7701" s="6">
        <v>13.53125</v>
      </c>
      <c r="K7701" s="6">
        <v>13.15625</v>
      </c>
      <c r="L7701" s="6">
        <v>31077.156177156099</v>
      </c>
    </row>
    <row r="7702" spans="1:12" ht="15" customHeight="1" x14ac:dyDescent="0.25">
      <c r="A7702" s="5">
        <v>33687</v>
      </c>
      <c r="B7702" s="6">
        <v>13.28125</v>
      </c>
      <c r="C7702" s="2">
        <v>3992000</v>
      </c>
      <c r="D7702" s="6">
        <v>0.125</v>
      </c>
      <c r="E7702" s="6">
        <v>0.95011876484560798</v>
      </c>
      <c r="F7702" s="6">
        <v>0.95012208292084499</v>
      </c>
      <c r="G7702" s="6">
        <v>14.45335</v>
      </c>
      <c r="H7702" s="6">
        <v>33590.792540792499</v>
      </c>
      <c r="I7702" s="6">
        <v>13.21875</v>
      </c>
      <c r="J7702" s="6">
        <v>13.34375</v>
      </c>
      <c r="K7702" s="6">
        <v>13.15625</v>
      </c>
      <c r="L7702" s="6">
        <v>30858.624708624699</v>
      </c>
    </row>
    <row r="7703" spans="1:12" ht="15" customHeight="1" x14ac:dyDescent="0.25">
      <c r="A7703" s="5">
        <v>33686</v>
      </c>
      <c r="B7703" s="6">
        <v>13.15625</v>
      </c>
      <c r="C7703" s="2">
        <v>3385200</v>
      </c>
      <c r="D7703" s="6">
        <v>-0.15625</v>
      </c>
      <c r="E7703" s="6">
        <v>-1.1737089201877799</v>
      </c>
      <c r="F7703" s="6">
        <v>-1.1737061494377301</v>
      </c>
      <c r="G7703" s="6">
        <v>14.317318</v>
      </c>
      <c r="H7703" s="6">
        <v>33273.701631701602</v>
      </c>
      <c r="I7703" s="6">
        <v>13.28125</v>
      </c>
      <c r="J7703" s="6">
        <v>13.34375</v>
      </c>
      <c r="K7703" s="6">
        <v>13.0625</v>
      </c>
      <c r="L7703" s="6">
        <v>30567.249417249401</v>
      </c>
    </row>
    <row r="7704" spans="1:12" ht="15" customHeight="1" x14ac:dyDescent="0.25">
      <c r="A7704" s="5">
        <v>33683</v>
      </c>
      <c r="B7704" s="6">
        <v>13.3125</v>
      </c>
      <c r="C7704" s="2">
        <v>7761200</v>
      </c>
      <c r="D7704" s="6">
        <v>3.125E-2</v>
      </c>
      <c r="E7704" s="6">
        <v>0.23529411764706601</v>
      </c>
      <c r="F7704" s="6">
        <v>0.23528801281362799</v>
      </c>
      <c r="G7704" s="6">
        <v>14.487356999999999</v>
      </c>
      <c r="H7704" s="6">
        <v>33670.062937062903</v>
      </c>
      <c r="I7704" s="6">
        <v>13.3125</v>
      </c>
      <c r="J7704" s="6">
        <v>13.3125</v>
      </c>
      <c r="K7704" s="6">
        <v>13.15625</v>
      </c>
      <c r="L7704" s="6">
        <v>30931.468531468501</v>
      </c>
    </row>
    <row r="7705" spans="1:12" ht="15" customHeight="1" x14ac:dyDescent="0.25">
      <c r="A7705" s="5">
        <v>33682</v>
      </c>
      <c r="B7705" s="6">
        <v>13.28125</v>
      </c>
      <c r="C7705" s="2">
        <v>2646400</v>
      </c>
      <c r="D7705" s="6">
        <v>-3.125E-2</v>
      </c>
      <c r="E7705" s="6">
        <v>-0.23474178403756199</v>
      </c>
      <c r="F7705" s="6">
        <v>-0.23473570783131201</v>
      </c>
      <c r="G7705" s="6">
        <v>14.45335</v>
      </c>
      <c r="H7705" s="6">
        <v>33590.792540792499</v>
      </c>
      <c r="I7705" s="6">
        <v>13.375</v>
      </c>
      <c r="J7705" s="6">
        <v>13.40625</v>
      </c>
      <c r="K7705" s="6">
        <v>13.21875</v>
      </c>
      <c r="L7705" s="6">
        <v>30858.624708624699</v>
      </c>
    </row>
    <row r="7706" spans="1:12" ht="15" customHeight="1" x14ac:dyDescent="0.25">
      <c r="A7706" s="5">
        <v>33681</v>
      </c>
      <c r="B7706" s="6">
        <v>13.3125</v>
      </c>
      <c r="C7706" s="2">
        <v>3701600</v>
      </c>
      <c r="D7706" s="6">
        <v>-0.125</v>
      </c>
      <c r="E7706" s="6">
        <v>-0.93023255813953198</v>
      </c>
      <c r="F7706" s="6">
        <v>-0.93023580238479298</v>
      </c>
      <c r="G7706" s="6">
        <v>14.487356999999999</v>
      </c>
      <c r="H7706" s="6">
        <v>33670.062937062903</v>
      </c>
      <c r="I7706" s="6">
        <v>13.40625</v>
      </c>
      <c r="J7706" s="6">
        <v>13.46875</v>
      </c>
      <c r="K7706" s="6">
        <v>13.1875</v>
      </c>
      <c r="L7706" s="6">
        <v>30931.468531468501</v>
      </c>
    </row>
    <row r="7707" spans="1:12" ht="15" customHeight="1" x14ac:dyDescent="0.25">
      <c r="A7707" s="5">
        <v>33680</v>
      </c>
      <c r="B7707" s="6">
        <v>13.4375</v>
      </c>
      <c r="C7707" s="2">
        <v>4544000</v>
      </c>
      <c r="D7707" s="6">
        <v>0.15625</v>
      </c>
      <c r="E7707" s="6">
        <v>1.1764705882352899</v>
      </c>
      <c r="F7707" s="6">
        <v>1.27530213664217</v>
      </c>
      <c r="G7707" s="6">
        <v>14.623389</v>
      </c>
      <c r="H7707" s="6">
        <v>33987.1538461538</v>
      </c>
      <c r="I7707" s="6">
        <v>13.28125</v>
      </c>
      <c r="J7707" s="6">
        <v>13.4375</v>
      </c>
      <c r="K7707" s="6">
        <v>13.21875</v>
      </c>
      <c r="L7707" s="6">
        <v>31222.843822843799</v>
      </c>
    </row>
    <row r="7708" spans="1:12" ht="15" customHeight="1" x14ac:dyDescent="0.25">
      <c r="A7708" s="5">
        <v>33679</v>
      </c>
      <c r="B7708" s="6">
        <v>13.28125</v>
      </c>
      <c r="C7708" s="2">
        <v>3660000</v>
      </c>
      <c r="D7708" s="6">
        <v>0.1875</v>
      </c>
      <c r="E7708" s="6">
        <v>1.4319809069212399</v>
      </c>
      <c r="F7708" s="6">
        <v>1.43197973333655</v>
      </c>
      <c r="G7708" s="6">
        <v>14.439245</v>
      </c>
      <c r="H7708" s="6">
        <v>33557.913752913701</v>
      </c>
      <c r="I7708" s="6">
        <v>13.1875</v>
      </c>
      <c r="J7708" s="6">
        <v>13.28125</v>
      </c>
      <c r="K7708" s="6">
        <v>13.0625</v>
      </c>
      <c r="L7708" s="6">
        <v>30858.624708624699</v>
      </c>
    </row>
    <row r="7709" spans="1:12" ht="15" customHeight="1" x14ac:dyDescent="0.25">
      <c r="A7709" s="5">
        <v>33676</v>
      </c>
      <c r="B7709" s="6">
        <v>13.09375</v>
      </c>
      <c r="C7709" s="2">
        <v>3829200</v>
      </c>
      <c r="D7709" s="6">
        <v>-0.125</v>
      </c>
      <c r="E7709" s="6">
        <v>-0.94562647754137197</v>
      </c>
      <c r="F7709" s="6">
        <v>-0.94562800738359198</v>
      </c>
      <c r="G7709" s="6">
        <v>14.235397000000001</v>
      </c>
      <c r="H7709" s="6">
        <v>33082.743589743499</v>
      </c>
      <c r="I7709" s="6">
        <v>13.28125</v>
      </c>
      <c r="J7709" s="6">
        <v>13.34375</v>
      </c>
      <c r="K7709" s="6">
        <v>13.09375</v>
      </c>
      <c r="L7709" s="6">
        <v>30421.561771561701</v>
      </c>
    </row>
    <row r="7710" spans="1:12" ht="15" customHeight="1" x14ac:dyDescent="0.25">
      <c r="A7710" s="5">
        <v>33675</v>
      </c>
      <c r="B7710" s="6">
        <v>13.21875</v>
      </c>
      <c r="C7710" s="2">
        <v>5007200</v>
      </c>
      <c r="D7710" s="6">
        <v>0.125</v>
      </c>
      <c r="E7710" s="6">
        <v>0.95465393794749098</v>
      </c>
      <c r="F7710" s="6">
        <v>0.95465549713855602</v>
      </c>
      <c r="G7710" s="6">
        <v>14.371295999999999</v>
      </c>
      <c r="H7710" s="6">
        <v>33399.524475524398</v>
      </c>
      <c r="I7710" s="6">
        <v>13.125</v>
      </c>
      <c r="J7710" s="6">
        <v>13.21875</v>
      </c>
      <c r="K7710" s="6">
        <v>13.0625</v>
      </c>
      <c r="L7710" s="6">
        <v>30712.937062936999</v>
      </c>
    </row>
    <row r="7711" spans="1:12" ht="15" customHeight="1" x14ac:dyDescent="0.25">
      <c r="A7711" s="5">
        <v>33674</v>
      </c>
      <c r="B7711" s="6">
        <v>13.09375</v>
      </c>
      <c r="C7711" s="2">
        <v>4471600</v>
      </c>
      <c r="D7711" s="6">
        <v>-9.375E-2</v>
      </c>
      <c r="E7711" s="6">
        <v>-0.71090047393365097</v>
      </c>
      <c r="F7711" s="6">
        <v>-0.71089989545465304</v>
      </c>
      <c r="G7711" s="6">
        <v>14.235397000000001</v>
      </c>
      <c r="H7711" s="6">
        <v>33082.743589743499</v>
      </c>
      <c r="I7711" s="6">
        <v>13.21875</v>
      </c>
      <c r="J7711" s="6">
        <v>13.34375</v>
      </c>
      <c r="K7711" s="6">
        <v>13.03125</v>
      </c>
      <c r="L7711" s="6">
        <v>30421.561771561701</v>
      </c>
    </row>
    <row r="7712" spans="1:12" ht="15" customHeight="1" x14ac:dyDescent="0.25">
      <c r="A7712" s="5">
        <v>33673</v>
      </c>
      <c r="B7712" s="6">
        <v>13.1875</v>
      </c>
      <c r="C7712" s="2">
        <v>4627600</v>
      </c>
      <c r="D7712" s="6">
        <v>3.125E-2</v>
      </c>
      <c r="E7712" s="6">
        <v>0.23752969121140199</v>
      </c>
      <c r="F7712" s="6">
        <v>0.237524825483137</v>
      </c>
      <c r="G7712" s="6">
        <v>14.337320999999999</v>
      </c>
      <c r="H7712" s="6">
        <v>33320.3286713286</v>
      </c>
      <c r="I7712" s="6">
        <v>13.1875</v>
      </c>
      <c r="J7712" s="6">
        <v>13.40625</v>
      </c>
      <c r="K7712" s="6">
        <v>13.15625</v>
      </c>
      <c r="L7712" s="6">
        <v>30640.0932400932</v>
      </c>
    </row>
    <row r="7713" spans="1:12" ht="15" customHeight="1" x14ac:dyDescent="0.25">
      <c r="A7713" s="5">
        <v>33672</v>
      </c>
      <c r="B7713" s="6">
        <v>13.15625</v>
      </c>
      <c r="C7713" s="2">
        <v>2928800</v>
      </c>
      <c r="D7713" s="6">
        <v>-6.25E-2</v>
      </c>
      <c r="E7713" s="6">
        <v>-0.47281323877068598</v>
      </c>
      <c r="F7713" s="6">
        <v>-0.47281052453444999</v>
      </c>
      <c r="G7713" s="6">
        <v>14.303347</v>
      </c>
      <c r="H7713" s="6">
        <v>33241.135198135198</v>
      </c>
      <c r="I7713" s="6">
        <v>13.21875</v>
      </c>
      <c r="J7713" s="6">
        <v>13.28125</v>
      </c>
      <c r="K7713" s="6">
        <v>13.0625</v>
      </c>
      <c r="L7713" s="6">
        <v>30567.249417249401</v>
      </c>
    </row>
    <row r="7714" spans="1:12" ht="15" customHeight="1" x14ac:dyDescent="0.25">
      <c r="A7714" s="5">
        <v>33669</v>
      </c>
      <c r="B7714" s="6">
        <v>13.21875</v>
      </c>
      <c r="C7714" s="2">
        <v>3704400</v>
      </c>
      <c r="D7714" s="6">
        <v>-9.375E-2</v>
      </c>
      <c r="E7714" s="6">
        <v>-0.70422535211267501</v>
      </c>
      <c r="F7714" s="6">
        <v>-0.704224768227113</v>
      </c>
      <c r="G7714" s="6">
        <v>14.371295999999999</v>
      </c>
      <c r="H7714" s="6">
        <v>33399.524475524398</v>
      </c>
      <c r="I7714" s="6">
        <v>13.375</v>
      </c>
      <c r="J7714" s="6">
        <v>13.4375</v>
      </c>
      <c r="K7714" s="6">
        <v>13.15625</v>
      </c>
      <c r="L7714" s="6">
        <v>30712.937062936999</v>
      </c>
    </row>
    <row r="7715" spans="1:12" ht="15" customHeight="1" x14ac:dyDescent="0.25">
      <c r="A7715" s="5">
        <v>33668</v>
      </c>
      <c r="B7715" s="6">
        <v>13.3125</v>
      </c>
      <c r="C7715" s="2">
        <v>6246000</v>
      </c>
      <c r="D7715" s="6">
        <v>0.3125</v>
      </c>
      <c r="E7715" s="6">
        <v>2.40384615384614</v>
      </c>
      <c r="F7715" s="6">
        <v>2.4038465280260501</v>
      </c>
      <c r="G7715" s="6">
        <v>14.47322</v>
      </c>
      <c r="H7715" s="6">
        <v>33637.109557109499</v>
      </c>
      <c r="I7715" s="6">
        <v>13.09375</v>
      </c>
      <c r="J7715" s="6">
        <v>13.46875</v>
      </c>
      <c r="K7715" s="6">
        <v>13.0625</v>
      </c>
      <c r="L7715" s="6">
        <v>30931.468531468501</v>
      </c>
    </row>
    <row r="7716" spans="1:12" ht="15" customHeight="1" x14ac:dyDescent="0.25">
      <c r="A7716" s="5">
        <v>33667</v>
      </c>
      <c r="B7716" s="6">
        <v>13</v>
      </c>
      <c r="C7716" s="2">
        <v>4924000</v>
      </c>
      <c r="D7716" s="6">
        <v>-0.3125</v>
      </c>
      <c r="E7716" s="6">
        <v>-2.3474178403755799</v>
      </c>
      <c r="F7716" s="6">
        <v>-2.3474181971945298</v>
      </c>
      <c r="G7716" s="6">
        <v>14.133473</v>
      </c>
      <c r="H7716" s="6">
        <v>32845.1585081585</v>
      </c>
      <c r="I7716" s="6">
        <v>13.28125</v>
      </c>
      <c r="J7716" s="6">
        <v>13.3125</v>
      </c>
      <c r="K7716" s="6">
        <v>13</v>
      </c>
      <c r="L7716" s="6">
        <v>30203.0303030303</v>
      </c>
    </row>
    <row r="7717" spans="1:12" ht="15" customHeight="1" x14ac:dyDescent="0.25">
      <c r="A7717" s="5">
        <v>33666</v>
      </c>
      <c r="B7717" s="6">
        <v>13.3125</v>
      </c>
      <c r="C7717" s="2">
        <v>3971600</v>
      </c>
      <c r="D7717" s="6">
        <v>-0.1875</v>
      </c>
      <c r="E7717" s="6">
        <v>-1.38888888888888</v>
      </c>
      <c r="F7717" s="6">
        <v>-1.3888944720502301</v>
      </c>
      <c r="G7717" s="6">
        <v>14.47322</v>
      </c>
      <c r="H7717" s="6">
        <v>33637.109557109499</v>
      </c>
      <c r="I7717" s="6">
        <v>13.5</v>
      </c>
      <c r="J7717" s="6">
        <v>13.59375</v>
      </c>
      <c r="K7717" s="6">
        <v>13.25</v>
      </c>
      <c r="L7717" s="6">
        <v>30931.468531468501</v>
      </c>
    </row>
    <row r="7718" spans="1:12" ht="15" customHeight="1" x14ac:dyDescent="0.25">
      <c r="A7718" s="5">
        <v>33665</v>
      </c>
      <c r="B7718" s="6">
        <v>13.5</v>
      </c>
      <c r="C7718" s="2">
        <v>3326400</v>
      </c>
      <c r="D7718" s="6"/>
      <c r="E7718" s="6"/>
      <c r="F7718" s="6"/>
      <c r="G7718" s="6">
        <v>14.677068999999999</v>
      </c>
      <c r="H7718" s="6">
        <v>34112.282051282004</v>
      </c>
      <c r="I7718" s="6">
        <v>13.5</v>
      </c>
      <c r="J7718" s="6">
        <v>13.625</v>
      </c>
      <c r="K7718" s="6">
        <v>13.4375</v>
      </c>
      <c r="L7718" s="6">
        <v>31368.531468531401</v>
      </c>
    </row>
    <row r="7719" spans="1:12" ht="15" customHeight="1" x14ac:dyDescent="0.25">
      <c r="A7719" s="5">
        <v>33662</v>
      </c>
      <c r="B7719" s="6">
        <v>13.5</v>
      </c>
      <c r="C7719" s="2">
        <v>4901600</v>
      </c>
      <c r="D7719" s="6">
        <v>-0.1875</v>
      </c>
      <c r="E7719" s="6">
        <v>-1.3698630136986301</v>
      </c>
      <c r="F7719" s="6">
        <v>-1.36986181698346</v>
      </c>
      <c r="G7719" s="6">
        <v>14.677068999999999</v>
      </c>
      <c r="H7719" s="6">
        <v>34112.282051282004</v>
      </c>
      <c r="I7719" s="6">
        <v>13.75</v>
      </c>
      <c r="J7719" s="6">
        <v>13.78125</v>
      </c>
      <c r="K7719" s="6">
        <v>13.4375</v>
      </c>
      <c r="L7719" s="6">
        <v>31368.531468531401</v>
      </c>
    </row>
    <row r="7720" spans="1:12" ht="15" customHeight="1" x14ac:dyDescent="0.25">
      <c r="A7720" s="5">
        <v>33661</v>
      </c>
      <c r="B7720" s="6">
        <v>13.6875</v>
      </c>
      <c r="C7720" s="2">
        <v>6005600</v>
      </c>
      <c r="D7720" s="6">
        <v>0.21875</v>
      </c>
      <c r="E7720" s="6">
        <v>1.6241299303944201</v>
      </c>
      <c r="F7720" s="6">
        <v>1.6241308018646901</v>
      </c>
      <c r="G7720" s="6">
        <v>14.880917</v>
      </c>
      <c r="H7720" s="6">
        <v>34587.452214452198</v>
      </c>
      <c r="I7720" s="6">
        <v>13.71875</v>
      </c>
      <c r="J7720" s="6">
        <v>13.90625</v>
      </c>
      <c r="K7720" s="6">
        <v>13.5625</v>
      </c>
      <c r="L7720" s="6">
        <v>31805.594405594398</v>
      </c>
    </row>
    <row r="7721" spans="1:12" ht="15" customHeight="1" x14ac:dyDescent="0.25">
      <c r="A7721" s="5">
        <v>33660</v>
      </c>
      <c r="B7721" s="6">
        <v>13.46875</v>
      </c>
      <c r="C7721" s="2">
        <v>8791600</v>
      </c>
      <c r="D7721" s="6">
        <v>0.59375</v>
      </c>
      <c r="E7721" s="6">
        <v>4.6116504854368996</v>
      </c>
      <c r="F7721" s="6">
        <v>4.61164880345346</v>
      </c>
      <c r="G7721" s="6">
        <v>14.643094</v>
      </c>
      <c r="H7721" s="6">
        <v>34033.086247086198</v>
      </c>
      <c r="I7721" s="6">
        <v>12.9375</v>
      </c>
      <c r="J7721" s="6">
        <v>13.5</v>
      </c>
      <c r="K7721" s="6">
        <v>12.78125</v>
      </c>
      <c r="L7721" s="6">
        <v>31295.687645687602</v>
      </c>
    </row>
    <row r="7722" spans="1:12" ht="15" customHeight="1" x14ac:dyDescent="0.25">
      <c r="A7722" s="5">
        <v>33659</v>
      </c>
      <c r="B7722" s="6">
        <v>12.875</v>
      </c>
      <c r="C7722" s="2">
        <v>4960000</v>
      </c>
      <c r="D7722" s="6">
        <v>-6.25E-2</v>
      </c>
      <c r="E7722" s="6">
        <v>-0.48309178743961501</v>
      </c>
      <c r="F7722" s="6">
        <v>-0.48308900542916</v>
      </c>
      <c r="G7722" s="6">
        <v>13.997574999999999</v>
      </c>
      <c r="H7722" s="6">
        <v>32528.379953379899</v>
      </c>
      <c r="I7722" s="6">
        <v>12.875</v>
      </c>
      <c r="J7722" s="6">
        <v>12.96875</v>
      </c>
      <c r="K7722" s="6">
        <v>12.75</v>
      </c>
      <c r="L7722" s="6">
        <v>29911.655011654999</v>
      </c>
    </row>
    <row r="7723" spans="1:12" ht="15" customHeight="1" x14ac:dyDescent="0.25">
      <c r="A7723" s="5">
        <v>33658</v>
      </c>
      <c r="B7723" s="6">
        <v>12.9375</v>
      </c>
      <c r="C7723" s="2">
        <v>4050800</v>
      </c>
      <c r="D7723" s="6">
        <v>-9.375E-2</v>
      </c>
      <c r="E7723" s="6">
        <v>-0.71942446043164998</v>
      </c>
      <c r="F7723" s="6">
        <v>-0.71942385107043305</v>
      </c>
      <c r="G7723" s="6">
        <v>14.065524</v>
      </c>
      <c r="H7723" s="6">
        <v>32686.769230769201</v>
      </c>
      <c r="I7723" s="6">
        <v>13.03125</v>
      </c>
      <c r="J7723" s="6">
        <v>13.21875</v>
      </c>
      <c r="K7723" s="6">
        <v>12.875</v>
      </c>
      <c r="L7723" s="6">
        <v>30057.3426573426</v>
      </c>
    </row>
    <row r="7724" spans="1:12" ht="15" customHeight="1" x14ac:dyDescent="0.25">
      <c r="A7724" s="5">
        <v>33655</v>
      </c>
      <c r="B7724" s="6">
        <v>13.03125</v>
      </c>
      <c r="C7724" s="2">
        <v>7144400</v>
      </c>
      <c r="D7724" s="6">
        <v>-0.28125</v>
      </c>
      <c r="E7724" s="6">
        <v>-2.11267605633802</v>
      </c>
      <c r="F7724" s="6">
        <v>-2.1126743046813199</v>
      </c>
      <c r="G7724" s="6">
        <v>14.167448</v>
      </c>
      <c r="H7724" s="6">
        <v>32924.354312354299</v>
      </c>
      <c r="I7724" s="6">
        <v>13.125</v>
      </c>
      <c r="J7724" s="6">
        <v>13.1875</v>
      </c>
      <c r="K7724" s="6">
        <v>12.875</v>
      </c>
      <c r="L7724" s="6">
        <v>30275.874125874099</v>
      </c>
    </row>
    <row r="7725" spans="1:12" ht="15" customHeight="1" x14ac:dyDescent="0.25">
      <c r="A7725" s="5">
        <v>33654</v>
      </c>
      <c r="B7725" s="6">
        <v>13.3125</v>
      </c>
      <c r="C7725" s="2">
        <v>6104800</v>
      </c>
      <c r="D7725" s="6">
        <v>0.28125</v>
      </c>
      <c r="E7725" s="6">
        <v>2.1582733812949702</v>
      </c>
      <c r="F7725" s="6">
        <v>2.15827155321126</v>
      </c>
      <c r="G7725" s="6">
        <v>14.47322</v>
      </c>
      <c r="H7725" s="6">
        <v>33637.109557109499</v>
      </c>
      <c r="I7725" s="6">
        <v>12.96875</v>
      </c>
      <c r="J7725" s="6">
        <v>13.3125</v>
      </c>
      <c r="K7725" s="6">
        <v>12.6875</v>
      </c>
      <c r="L7725" s="6">
        <v>30931.468531468501</v>
      </c>
    </row>
    <row r="7726" spans="1:12" ht="15" customHeight="1" x14ac:dyDescent="0.25">
      <c r="A7726" s="5">
        <v>33653</v>
      </c>
      <c r="B7726" s="6">
        <v>13.03125</v>
      </c>
      <c r="C7726" s="2">
        <v>11256400</v>
      </c>
      <c r="D7726" s="6">
        <v>0.1875</v>
      </c>
      <c r="E7726" s="6">
        <v>1.4598540145985299</v>
      </c>
      <c r="F7726" s="6">
        <v>1.45985276003324</v>
      </c>
      <c r="G7726" s="6">
        <v>14.167448</v>
      </c>
      <c r="H7726" s="6">
        <v>32924.354312354299</v>
      </c>
      <c r="I7726" s="6">
        <v>12.71875</v>
      </c>
      <c r="J7726" s="6">
        <v>13.03125</v>
      </c>
      <c r="K7726" s="6">
        <v>12.53125</v>
      </c>
      <c r="L7726" s="6">
        <v>30275.874125874099</v>
      </c>
    </row>
    <row r="7727" spans="1:12" ht="15" customHeight="1" x14ac:dyDescent="0.25">
      <c r="A7727" s="5">
        <v>33652</v>
      </c>
      <c r="B7727" s="6">
        <v>12.84375</v>
      </c>
      <c r="C7727" s="2">
        <v>8523600</v>
      </c>
      <c r="D7727" s="6">
        <v>-0.5</v>
      </c>
      <c r="E7727" s="6">
        <v>-3.7470725995316201</v>
      </c>
      <c r="F7727" s="6">
        <v>-3.7470683942370799</v>
      </c>
      <c r="G7727" s="6">
        <v>13.9636</v>
      </c>
      <c r="H7727" s="6">
        <v>32449.184149184101</v>
      </c>
      <c r="I7727" s="6">
        <v>13.3125</v>
      </c>
      <c r="J7727" s="6">
        <v>13.34375</v>
      </c>
      <c r="K7727" s="6">
        <v>12.625</v>
      </c>
      <c r="L7727" s="6">
        <v>29838.811188811102</v>
      </c>
    </row>
    <row r="7728" spans="1:12" ht="15" customHeight="1" x14ac:dyDescent="0.25">
      <c r="A7728" s="5">
        <v>33648</v>
      </c>
      <c r="B7728" s="6">
        <v>13.34375</v>
      </c>
      <c r="C7728" s="2">
        <v>5215600</v>
      </c>
      <c r="D7728" s="6">
        <v>-0.1875</v>
      </c>
      <c r="E7728" s="6">
        <v>-1.38568129330254</v>
      </c>
      <c r="F7728" s="6">
        <v>-1.3856835303927699</v>
      </c>
      <c r="G7728" s="6">
        <v>14.507194500000001</v>
      </c>
      <c r="H7728" s="6">
        <v>33716.304195804099</v>
      </c>
      <c r="I7728" s="6">
        <v>13.4375</v>
      </c>
      <c r="J7728" s="6">
        <v>13.53125</v>
      </c>
      <c r="K7728" s="6">
        <v>13.28125</v>
      </c>
      <c r="L7728" s="6">
        <v>31004.3123543123</v>
      </c>
    </row>
    <row r="7729" spans="1:12" ht="15" customHeight="1" x14ac:dyDescent="0.25">
      <c r="A7729" s="5">
        <v>33647</v>
      </c>
      <c r="B7729" s="6">
        <v>13.53125</v>
      </c>
      <c r="C7729" s="2">
        <v>5832000</v>
      </c>
      <c r="D7729" s="6"/>
      <c r="E7729" s="6"/>
      <c r="F7729" s="6"/>
      <c r="G7729" s="6">
        <v>14.711043</v>
      </c>
      <c r="H7729" s="6">
        <v>34191.4755244755</v>
      </c>
      <c r="I7729" s="6">
        <v>13.5625</v>
      </c>
      <c r="J7729" s="6">
        <v>13.6875</v>
      </c>
      <c r="K7729" s="6">
        <v>13.375</v>
      </c>
      <c r="L7729" s="6">
        <v>31441.3752913752</v>
      </c>
    </row>
    <row r="7730" spans="1:12" ht="15" customHeight="1" x14ac:dyDescent="0.25">
      <c r="A7730" s="5">
        <v>33646</v>
      </c>
      <c r="B7730" s="6">
        <v>13.53125</v>
      </c>
      <c r="C7730" s="2">
        <v>4518400</v>
      </c>
      <c r="D7730" s="6">
        <v>-6.25E-2</v>
      </c>
      <c r="E7730" s="6">
        <v>-0.45977011494252501</v>
      </c>
      <c r="F7730" s="6">
        <v>-0.45977422142361402</v>
      </c>
      <c r="G7730" s="6">
        <v>14.711043</v>
      </c>
      <c r="H7730" s="6">
        <v>34191.4755244755</v>
      </c>
      <c r="I7730" s="6">
        <v>13.59375</v>
      </c>
      <c r="J7730" s="6">
        <v>13.6875</v>
      </c>
      <c r="K7730" s="6">
        <v>13.40625</v>
      </c>
      <c r="L7730" s="6">
        <v>31441.3752913752</v>
      </c>
    </row>
    <row r="7731" spans="1:12" ht="15" customHeight="1" x14ac:dyDescent="0.25">
      <c r="A7731" s="5">
        <v>33645</v>
      </c>
      <c r="B7731" s="6">
        <v>13.59375</v>
      </c>
      <c r="C7731" s="2">
        <v>3213200</v>
      </c>
      <c r="D7731" s="6">
        <v>-6.25E-2</v>
      </c>
      <c r="E7731" s="6">
        <v>-0.45766590389015799</v>
      </c>
      <c r="F7731" s="6">
        <v>-0.45766326830131099</v>
      </c>
      <c r="G7731" s="6">
        <v>14.778993</v>
      </c>
      <c r="H7731" s="6">
        <v>34349.867132867097</v>
      </c>
      <c r="I7731" s="6">
        <v>13.65625</v>
      </c>
      <c r="J7731" s="6">
        <v>13.6875</v>
      </c>
      <c r="K7731" s="6">
        <v>13.4375</v>
      </c>
      <c r="L7731" s="6">
        <v>31587.062937062899</v>
      </c>
    </row>
    <row r="7732" spans="1:12" ht="15" customHeight="1" x14ac:dyDescent="0.25">
      <c r="A7732" s="5">
        <v>33644</v>
      </c>
      <c r="B7732" s="6">
        <v>13.65625</v>
      </c>
      <c r="C7732" s="2">
        <v>3667200</v>
      </c>
      <c r="D7732" s="6">
        <v>3.125E-2</v>
      </c>
      <c r="E7732" s="6">
        <v>0.22935779816512999</v>
      </c>
      <c r="F7732" s="6">
        <v>0.22935985748162499</v>
      </c>
      <c r="G7732" s="6">
        <v>14.846942</v>
      </c>
      <c r="H7732" s="6">
        <v>34508.256410256399</v>
      </c>
      <c r="I7732" s="6">
        <v>13.71875</v>
      </c>
      <c r="J7732" s="6">
        <v>13.75</v>
      </c>
      <c r="K7732" s="6">
        <v>13.53125</v>
      </c>
      <c r="L7732" s="6">
        <v>31732.750582750501</v>
      </c>
    </row>
    <row r="7733" spans="1:12" ht="15" customHeight="1" x14ac:dyDescent="0.25">
      <c r="A7733" s="5">
        <v>33641</v>
      </c>
      <c r="B7733" s="6">
        <v>13.625</v>
      </c>
      <c r="C7733" s="2">
        <v>5839600</v>
      </c>
      <c r="D7733" s="6">
        <v>-6.25E-2</v>
      </c>
      <c r="E7733" s="6">
        <v>-0.45662100456621502</v>
      </c>
      <c r="F7733" s="6">
        <v>-0.45662508567180199</v>
      </c>
      <c r="G7733" s="6">
        <v>14.812967</v>
      </c>
      <c r="H7733" s="6">
        <v>34429.060606060601</v>
      </c>
      <c r="I7733" s="6">
        <v>13.75</v>
      </c>
      <c r="J7733" s="6">
        <v>13.78125</v>
      </c>
      <c r="K7733" s="6">
        <v>13.4375</v>
      </c>
      <c r="L7733" s="6">
        <v>31659.906759906698</v>
      </c>
    </row>
    <row r="7734" spans="1:12" ht="15" customHeight="1" x14ac:dyDescent="0.25">
      <c r="A7734" s="5">
        <v>33640</v>
      </c>
      <c r="B7734" s="6">
        <v>13.6875</v>
      </c>
      <c r="C7734" s="2">
        <v>4728800</v>
      </c>
      <c r="D7734" s="6">
        <v>-0.15625</v>
      </c>
      <c r="E7734" s="6">
        <v>-1.1286681715575599</v>
      </c>
      <c r="F7734" s="6">
        <v>-1.1286650069531201</v>
      </c>
      <c r="G7734" s="6">
        <v>14.880917</v>
      </c>
      <c r="H7734" s="6">
        <v>34587.452214452198</v>
      </c>
      <c r="I7734" s="6">
        <v>13.96875</v>
      </c>
      <c r="J7734" s="6">
        <v>14</v>
      </c>
      <c r="K7734" s="6">
        <v>13.625</v>
      </c>
      <c r="L7734" s="6">
        <v>31805.594405594398</v>
      </c>
    </row>
    <row r="7735" spans="1:12" ht="15" customHeight="1" x14ac:dyDescent="0.25">
      <c r="A7735" s="5">
        <v>33639</v>
      </c>
      <c r="B7735" s="6">
        <v>13.84375</v>
      </c>
      <c r="C7735" s="2">
        <v>4947200</v>
      </c>
      <c r="D7735" s="6">
        <v>-3.125E-2</v>
      </c>
      <c r="E7735" s="6">
        <v>-0.22522522522522201</v>
      </c>
      <c r="F7735" s="6">
        <v>-0.22522393372466001</v>
      </c>
      <c r="G7735" s="6">
        <v>15.050789999999999</v>
      </c>
      <c r="H7735" s="6">
        <v>34983.426573426499</v>
      </c>
      <c r="I7735" s="6">
        <v>13.90625</v>
      </c>
      <c r="J7735" s="6">
        <v>14.125</v>
      </c>
      <c r="K7735" s="6">
        <v>13.75</v>
      </c>
      <c r="L7735" s="6">
        <v>32169.813519813499</v>
      </c>
    </row>
    <row r="7736" spans="1:12" ht="15" customHeight="1" x14ac:dyDescent="0.25">
      <c r="A7736" s="5">
        <v>33638</v>
      </c>
      <c r="B7736" s="6">
        <v>13.875</v>
      </c>
      <c r="C7736" s="2">
        <v>6281600</v>
      </c>
      <c r="D7736" s="6">
        <v>0.1875</v>
      </c>
      <c r="E7736" s="6">
        <v>1.3698630136986301</v>
      </c>
      <c r="F7736" s="6">
        <v>1.3698584569754499</v>
      </c>
      <c r="G7736" s="6">
        <v>15.0847645</v>
      </c>
      <c r="H7736" s="6">
        <v>35062.621212121201</v>
      </c>
      <c r="I7736" s="6">
        <v>13.65625</v>
      </c>
      <c r="J7736" s="6">
        <v>13.96875</v>
      </c>
      <c r="K7736" s="6">
        <v>13.59375</v>
      </c>
      <c r="L7736" s="6">
        <v>32242.657342657301</v>
      </c>
    </row>
    <row r="7737" spans="1:12" ht="15" customHeight="1" x14ac:dyDescent="0.25">
      <c r="A7737" s="5">
        <v>33637</v>
      </c>
      <c r="B7737" s="6">
        <v>13.6875</v>
      </c>
      <c r="C7737" s="2">
        <v>5876800</v>
      </c>
      <c r="D7737" s="6">
        <v>0.21875</v>
      </c>
      <c r="E7737" s="6">
        <v>1.6241299303944201</v>
      </c>
      <c r="F7737" s="6">
        <v>1.6241308018646901</v>
      </c>
      <c r="G7737" s="6">
        <v>14.880917</v>
      </c>
      <c r="H7737" s="6">
        <v>34587.452214452198</v>
      </c>
      <c r="I7737" s="6">
        <v>13.46875</v>
      </c>
      <c r="J7737" s="6">
        <v>13.71875</v>
      </c>
      <c r="K7737" s="6">
        <v>13.46875</v>
      </c>
      <c r="L7737" s="6">
        <v>31805.594405594398</v>
      </c>
    </row>
    <row r="7738" spans="1:12" ht="15" customHeight="1" x14ac:dyDescent="0.25">
      <c r="A7738" s="5">
        <v>33634</v>
      </c>
      <c r="B7738" s="6">
        <v>13.46875</v>
      </c>
      <c r="C7738" s="2">
        <v>6533600</v>
      </c>
      <c r="D7738" s="6">
        <v>-0.125</v>
      </c>
      <c r="E7738" s="6">
        <v>-0.91954022988506301</v>
      </c>
      <c r="F7738" s="6">
        <v>-0.91954167648634599</v>
      </c>
      <c r="G7738" s="6">
        <v>14.643094</v>
      </c>
      <c r="H7738" s="6">
        <v>34033.086247086198</v>
      </c>
      <c r="I7738" s="6">
        <v>13.53125</v>
      </c>
      <c r="J7738" s="6">
        <v>13.625</v>
      </c>
      <c r="K7738" s="6">
        <v>13.4375</v>
      </c>
      <c r="L7738" s="6">
        <v>31295.687645687602</v>
      </c>
    </row>
    <row r="7739" spans="1:12" ht="15" customHeight="1" x14ac:dyDescent="0.25">
      <c r="A7739" s="5">
        <v>33633</v>
      </c>
      <c r="B7739" s="6">
        <v>13.59375</v>
      </c>
      <c r="C7739" s="2">
        <v>5936400</v>
      </c>
      <c r="D7739" s="6">
        <v>-0.125</v>
      </c>
      <c r="E7739" s="6">
        <v>-0.91116173120728805</v>
      </c>
      <c r="F7739" s="6">
        <v>-0.91115650794900604</v>
      </c>
      <c r="G7739" s="6">
        <v>14.778993</v>
      </c>
      <c r="H7739" s="6">
        <v>34349.867132867097</v>
      </c>
      <c r="I7739" s="6">
        <v>13.75</v>
      </c>
      <c r="J7739" s="6">
        <v>13.8125</v>
      </c>
      <c r="K7739" s="6">
        <v>13.5625</v>
      </c>
      <c r="L7739" s="6">
        <v>31587.062937062899</v>
      </c>
    </row>
    <row r="7740" spans="1:12" ht="15" customHeight="1" x14ac:dyDescent="0.25">
      <c r="A7740" s="5">
        <v>33632</v>
      </c>
      <c r="B7740" s="6">
        <v>13.71875</v>
      </c>
      <c r="C7740" s="2">
        <v>5725200</v>
      </c>
      <c r="D7740" s="6">
        <v>-0.125</v>
      </c>
      <c r="E7740" s="6">
        <v>-0.902934537246047</v>
      </c>
      <c r="F7740" s="6">
        <v>-0.90293599206419095</v>
      </c>
      <c r="G7740" s="6">
        <v>14.914891000000001</v>
      </c>
      <c r="H7740" s="6">
        <v>34666.6456876456</v>
      </c>
      <c r="I7740" s="6">
        <v>13.78125</v>
      </c>
      <c r="J7740" s="6">
        <v>14.09375</v>
      </c>
      <c r="K7740" s="6">
        <v>13.625</v>
      </c>
      <c r="L7740" s="6">
        <v>31878.438228438201</v>
      </c>
    </row>
    <row r="7741" spans="1:12" ht="15" customHeight="1" x14ac:dyDescent="0.25">
      <c r="A7741" s="5">
        <v>33631</v>
      </c>
      <c r="B7741" s="6">
        <v>13.84375</v>
      </c>
      <c r="C7741" s="2">
        <v>4823600</v>
      </c>
      <c r="D7741" s="6">
        <v>-0.125</v>
      </c>
      <c r="E7741" s="6">
        <v>-0.89485458612975599</v>
      </c>
      <c r="F7741" s="6">
        <v>-0.894849489236893</v>
      </c>
      <c r="G7741" s="6">
        <v>15.050789999999999</v>
      </c>
      <c r="H7741" s="6">
        <v>34983.426573426499</v>
      </c>
      <c r="I7741" s="6">
        <v>13.96875</v>
      </c>
      <c r="J7741" s="6">
        <v>14.09375</v>
      </c>
      <c r="K7741" s="6">
        <v>13.78125</v>
      </c>
      <c r="L7741" s="6">
        <v>32169.813519813499</v>
      </c>
    </row>
    <row r="7742" spans="1:12" ht="15" customHeight="1" x14ac:dyDescent="0.25">
      <c r="A7742" s="5">
        <v>33630</v>
      </c>
      <c r="B7742" s="6">
        <v>13.96875</v>
      </c>
      <c r="C7742" s="2">
        <v>3636800</v>
      </c>
      <c r="D7742" s="6">
        <v>-0.1875</v>
      </c>
      <c r="E7742" s="6">
        <v>-1.32450331125827</v>
      </c>
      <c r="F7742" s="6">
        <v>-1.3245086899826799</v>
      </c>
      <c r="G7742" s="6">
        <v>15.186688</v>
      </c>
      <c r="H7742" s="6">
        <v>35300.205128205103</v>
      </c>
      <c r="I7742" s="6">
        <v>14.21875</v>
      </c>
      <c r="J7742" s="6">
        <v>14.25</v>
      </c>
      <c r="K7742" s="6">
        <v>13.9375</v>
      </c>
      <c r="L7742" s="6">
        <v>32461.1888111888</v>
      </c>
    </row>
    <row r="7743" spans="1:12" ht="15" customHeight="1" x14ac:dyDescent="0.25">
      <c r="A7743" s="5">
        <v>33627</v>
      </c>
      <c r="B7743" s="6">
        <v>14.15625</v>
      </c>
      <c r="C7743" s="2">
        <v>4529600</v>
      </c>
      <c r="D7743" s="6">
        <v>0.28125</v>
      </c>
      <c r="E7743" s="6">
        <v>2.0270270270270099</v>
      </c>
      <c r="F7743" s="6">
        <v>2.0270286619323801</v>
      </c>
      <c r="G7743" s="6">
        <v>15.390537</v>
      </c>
      <c r="H7743" s="6">
        <v>35775.3776223776</v>
      </c>
      <c r="I7743" s="6">
        <v>13.9375</v>
      </c>
      <c r="J7743" s="6">
        <v>14.3125</v>
      </c>
      <c r="K7743" s="6">
        <v>13.875</v>
      </c>
      <c r="L7743" s="6">
        <v>32898.2517482517</v>
      </c>
    </row>
    <row r="7744" spans="1:12" ht="15" customHeight="1" x14ac:dyDescent="0.25">
      <c r="A7744" s="5">
        <v>33626</v>
      </c>
      <c r="B7744" s="6">
        <v>13.875</v>
      </c>
      <c r="C7744" s="2">
        <v>6310000</v>
      </c>
      <c r="D7744" s="6">
        <v>-0.25</v>
      </c>
      <c r="E7744" s="6">
        <v>-1.76991150442478</v>
      </c>
      <c r="F7744" s="6">
        <v>-1.7699175264673399</v>
      </c>
      <c r="G7744" s="6">
        <v>15.0847645</v>
      </c>
      <c r="H7744" s="6">
        <v>35062.621212121201</v>
      </c>
      <c r="I7744" s="6">
        <v>14.3125</v>
      </c>
      <c r="J7744" s="6">
        <v>14.3125</v>
      </c>
      <c r="K7744" s="6">
        <v>13.75</v>
      </c>
      <c r="L7744" s="6">
        <v>32242.657342657301</v>
      </c>
    </row>
    <row r="7745" spans="1:12" ht="15" customHeight="1" x14ac:dyDescent="0.25">
      <c r="A7745" s="5">
        <v>33625</v>
      </c>
      <c r="B7745" s="6">
        <v>14.125</v>
      </c>
      <c r="C7745" s="2">
        <v>7260000</v>
      </c>
      <c r="D7745" s="6">
        <v>0.5</v>
      </c>
      <c r="E7745" s="6">
        <v>3.6697247706421998</v>
      </c>
      <c r="F7745" s="6">
        <v>3.6697307163379098</v>
      </c>
      <c r="G7745" s="6">
        <v>15.356563</v>
      </c>
      <c r="H7745" s="6">
        <v>35696.184149184097</v>
      </c>
      <c r="I7745" s="6">
        <v>13.5625</v>
      </c>
      <c r="J7745" s="6">
        <v>14.125</v>
      </c>
      <c r="K7745" s="6">
        <v>13.53125</v>
      </c>
      <c r="L7745" s="6">
        <v>32825.407925407897</v>
      </c>
    </row>
    <row r="7746" spans="1:12" ht="15" customHeight="1" x14ac:dyDescent="0.25">
      <c r="A7746" s="5">
        <v>33624</v>
      </c>
      <c r="B7746" s="6">
        <v>13.625</v>
      </c>
      <c r="C7746" s="2">
        <v>11195600</v>
      </c>
      <c r="D7746" s="6">
        <v>-0.3125</v>
      </c>
      <c r="E7746" s="6">
        <v>-2.2421524663676999</v>
      </c>
      <c r="F7746" s="6">
        <v>-2.24215279190248</v>
      </c>
      <c r="G7746" s="6">
        <v>14.812967</v>
      </c>
      <c r="H7746" s="6">
        <v>34429.060606060601</v>
      </c>
      <c r="I7746" s="6">
        <v>13.90625</v>
      </c>
      <c r="J7746" s="6">
        <v>13.9375</v>
      </c>
      <c r="K7746" s="6">
        <v>13.34375</v>
      </c>
      <c r="L7746" s="6">
        <v>31659.906759906698</v>
      </c>
    </row>
    <row r="7747" spans="1:12" ht="15" customHeight="1" x14ac:dyDescent="0.25">
      <c r="A7747" s="5">
        <v>33623</v>
      </c>
      <c r="B7747" s="6">
        <v>13.9375</v>
      </c>
      <c r="C7747" s="2">
        <v>6977200</v>
      </c>
      <c r="D7747" s="6">
        <v>-0.34375</v>
      </c>
      <c r="E7747" s="6">
        <v>-2.4070021881838</v>
      </c>
      <c r="F7747" s="6">
        <v>-2.40700441492175</v>
      </c>
      <c r="G7747" s="6">
        <v>15.152714</v>
      </c>
      <c r="H7747" s="6">
        <v>35221.0116550116</v>
      </c>
      <c r="I7747" s="6">
        <v>14.09375</v>
      </c>
      <c r="J7747" s="6">
        <v>14.21875</v>
      </c>
      <c r="K7747" s="6">
        <v>13.90625</v>
      </c>
      <c r="L7747" s="6">
        <v>32388.344988344899</v>
      </c>
    </row>
    <row r="7748" spans="1:12" ht="15" customHeight="1" x14ac:dyDescent="0.25">
      <c r="A7748" s="5">
        <v>33620</v>
      </c>
      <c r="B7748" s="6">
        <v>14.28125</v>
      </c>
      <c r="C7748" s="2">
        <v>11871200</v>
      </c>
      <c r="D7748" s="6">
        <v>-0.21875</v>
      </c>
      <c r="E7748" s="6">
        <v>-1.5086206896551699</v>
      </c>
      <c r="F7748" s="6">
        <v>-1.5086152484944</v>
      </c>
      <c r="G7748" s="6">
        <v>15.526436</v>
      </c>
      <c r="H7748" s="6">
        <v>36092.1585081585</v>
      </c>
      <c r="I7748" s="6">
        <v>14.46875</v>
      </c>
      <c r="J7748" s="6">
        <v>14.5</v>
      </c>
      <c r="K7748" s="6">
        <v>14.0625</v>
      </c>
      <c r="L7748" s="6">
        <v>33189.627039626997</v>
      </c>
    </row>
    <row r="7749" spans="1:12" ht="15" customHeight="1" x14ac:dyDescent="0.25">
      <c r="A7749" s="5">
        <v>33619</v>
      </c>
      <c r="B7749" s="6">
        <v>14.5</v>
      </c>
      <c r="C7749" s="2">
        <v>6028800</v>
      </c>
      <c r="D7749" s="6">
        <v>-0.15625</v>
      </c>
      <c r="E7749" s="6">
        <v>-1.0660980810234499</v>
      </c>
      <c r="F7749" s="6">
        <v>-1.06610137282658</v>
      </c>
      <c r="G7749" s="6">
        <v>15.764258</v>
      </c>
      <c r="H7749" s="6">
        <v>36646.522144522103</v>
      </c>
      <c r="I7749" s="6">
        <v>14.5625</v>
      </c>
      <c r="J7749" s="6">
        <v>14.625</v>
      </c>
      <c r="K7749" s="6">
        <v>14.34375</v>
      </c>
      <c r="L7749" s="6">
        <v>33699.533799533798</v>
      </c>
    </row>
    <row r="7750" spans="1:12" ht="15" customHeight="1" x14ac:dyDescent="0.25">
      <c r="A7750" s="5">
        <v>33618</v>
      </c>
      <c r="B7750" s="6">
        <v>14.65625</v>
      </c>
      <c r="C7750" s="2">
        <v>3953200</v>
      </c>
      <c r="D7750" s="6">
        <v>-9.375E-2</v>
      </c>
      <c r="E7750" s="6">
        <v>-0.63559322033898102</v>
      </c>
      <c r="F7750" s="6">
        <v>-0.63559888818055499</v>
      </c>
      <c r="G7750" s="6">
        <v>15.934132</v>
      </c>
      <c r="H7750" s="6">
        <v>37042.498834498801</v>
      </c>
      <c r="I7750" s="6">
        <v>14.75</v>
      </c>
      <c r="J7750" s="6">
        <v>14.78125</v>
      </c>
      <c r="K7750" s="6">
        <v>14.59375</v>
      </c>
      <c r="L7750" s="6">
        <v>34063.752913752898</v>
      </c>
    </row>
    <row r="7751" spans="1:12" ht="15" customHeight="1" x14ac:dyDescent="0.25">
      <c r="A7751" s="5">
        <v>33617</v>
      </c>
      <c r="B7751" s="6">
        <v>14.75</v>
      </c>
      <c r="C7751" s="2">
        <v>6600000</v>
      </c>
      <c r="D7751" s="6">
        <v>0.28125</v>
      </c>
      <c r="E7751" s="6">
        <v>1.9438444924406</v>
      </c>
      <c r="F7751" s="6">
        <v>1.94384920195973</v>
      </c>
      <c r="G7751" s="6">
        <v>16.036057</v>
      </c>
      <c r="H7751" s="6">
        <v>37280.086247086198</v>
      </c>
      <c r="I7751" s="6">
        <v>14.4375</v>
      </c>
      <c r="J7751" s="6">
        <v>14.875</v>
      </c>
      <c r="K7751" s="6">
        <v>14.4375</v>
      </c>
      <c r="L7751" s="6">
        <v>34282.284382284299</v>
      </c>
    </row>
    <row r="7752" spans="1:12" ht="15" customHeight="1" x14ac:dyDescent="0.25">
      <c r="A7752" s="5">
        <v>33616</v>
      </c>
      <c r="B7752" s="6">
        <v>14.46875</v>
      </c>
      <c r="C7752" s="2">
        <v>5041600</v>
      </c>
      <c r="D7752" s="6">
        <v>0.3125</v>
      </c>
      <c r="E7752" s="6">
        <v>2.2075055187637802</v>
      </c>
      <c r="F7752" s="6">
        <v>2.2075058199723498</v>
      </c>
      <c r="G7752" s="6">
        <v>15.730283999999999</v>
      </c>
      <c r="H7752" s="6">
        <v>36567.3286713286</v>
      </c>
      <c r="I7752" s="6">
        <v>14.125</v>
      </c>
      <c r="J7752" s="6">
        <v>14.53125</v>
      </c>
      <c r="K7752" s="6">
        <v>14.09375</v>
      </c>
      <c r="L7752" s="6">
        <v>33626.689976689901</v>
      </c>
    </row>
    <row r="7753" spans="1:12" ht="15" customHeight="1" x14ac:dyDescent="0.25">
      <c r="A7753" s="5">
        <v>33613</v>
      </c>
      <c r="B7753" s="6">
        <v>14.15625</v>
      </c>
      <c r="C7753" s="2">
        <v>5252000</v>
      </c>
      <c r="D7753" s="6">
        <v>-9.375E-2</v>
      </c>
      <c r="E7753" s="6">
        <v>-0.65789473684210098</v>
      </c>
      <c r="F7753" s="6">
        <v>-0.65789418479091899</v>
      </c>
      <c r="G7753" s="6">
        <v>15.390537</v>
      </c>
      <c r="H7753" s="6">
        <v>35775.3776223776</v>
      </c>
      <c r="I7753" s="6">
        <v>14.1875</v>
      </c>
      <c r="J7753" s="6">
        <v>14.3125</v>
      </c>
      <c r="K7753" s="6">
        <v>14</v>
      </c>
      <c r="L7753" s="6">
        <v>32898.2517482517</v>
      </c>
    </row>
    <row r="7754" spans="1:12" ht="15" customHeight="1" x14ac:dyDescent="0.25">
      <c r="A7754" s="5">
        <v>33612</v>
      </c>
      <c r="B7754" s="6">
        <v>14.25</v>
      </c>
      <c r="C7754" s="2">
        <v>4896400</v>
      </c>
      <c r="D7754" s="6"/>
      <c r="E7754" s="6"/>
      <c r="F7754" s="6"/>
      <c r="G7754" s="6">
        <v>15.492461</v>
      </c>
      <c r="H7754" s="6">
        <v>36012.962703962701</v>
      </c>
      <c r="I7754" s="6">
        <v>14.1875</v>
      </c>
      <c r="J7754" s="6">
        <v>14.3125</v>
      </c>
      <c r="K7754" s="6">
        <v>14.03125</v>
      </c>
      <c r="L7754" s="6">
        <v>33116.783216783202</v>
      </c>
    </row>
    <row r="7755" spans="1:12" ht="15" customHeight="1" x14ac:dyDescent="0.25">
      <c r="A7755" s="5">
        <v>33611</v>
      </c>
      <c r="B7755" s="6">
        <v>14.25</v>
      </c>
      <c r="C7755" s="2">
        <v>7434400</v>
      </c>
      <c r="D7755" s="6">
        <v>0.125</v>
      </c>
      <c r="E7755" s="6">
        <v>0.88495575221238998</v>
      </c>
      <c r="F7755" s="6">
        <v>0.88495062339144503</v>
      </c>
      <c r="G7755" s="6">
        <v>15.492461</v>
      </c>
      <c r="H7755" s="6">
        <v>36012.962703962701</v>
      </c>
      <c r="I7755" s="6">
        <v>14.03125</v>
      </c>
      <c r="J7755" s="6">
        <v>14.34375</v>
      </c>
      <c r="K7755" s="6">
        <v>13.96875</v>
      </c>
      <c r="L7755" s="6">
        <v>33116.783216783202</v>
      </c>
    </row>
    <row r="7756" spans="1:12" ht="15" customHeight="1" x14ac:dyDescent="0.25">
      <c r="A7756" s="5">
        <v>33610</v>
      </c>
      <c r="B7756" s="6">
        <v>14.125</v>
      </c>
      <c r="C7756" s="2">
        <v>6291200</v>
      </c>
      <c r="D7756" s="6">
        <v>-6.25E-2</v>
      </c>
      <c r="E7756" s="6">
        <v>-0.44052863436123602</v>
      </c>
      <c r="F7756" s="6">
        <v>-0.44052609249485197</v>
      </c>
      <c r="G7756" s="6">
        <v>15.356563</v>
      </c>
      <c r="H7756" s="6">
        <v>35696.184149184097</v>
      </c>
      <c r="I7756" s="6">
        <v>14.125</v>
      </c>
      <c r="J7756" s="6">
        <v>14.1875</v>
      </c>
      <c r="K7756" s="6">
        <v>14.03125</v>
      </c>
      <c r="L7756" s="6">
        <v>32825.407925407897</v>
      </c>
    </row>
    <row r="7757" spans="1:12" ht="15" customHeight="1" x14ac:dyDescent="0.25">
      <c r="A7757" s="5">
        <v>33609</v>
      </c>
      <c r="B7757" s="6">
        <v>14.1875</v>
      </c>
      <c r="C7757" s="2">
        <v>9209200</v>
      </c>
      <c r="D7757" s="6">
        <v>-0.25</v>
      </c>
      <c r="E7757" s="6">
        <v>-1.73160173160172</v>
      </c>
      <c r="F7757" s="6">
        <v>-1.7315981738127</v>
      </c>
      <c r="G7757" s="6">
        <v>15.424512</v>
      </c>
      <c r="H7757" s="6">
        <v>35854.573426573399</v>
      </c>
      <c r="I7757" s="6">
        <v>14.4375</v>
      </c>
      <c r="J7757" s="6">
        <v>14.5625</v>
      </c>
      <c r="K7757" s="6">
        <v>14.1875</v>
      </c>
      <c r="L7757" s="6">
        <v>32971.095571095502</v>
      </c>
    </row>
    <row r="7758" spans="1:12" ht="15" customHeight="1" x14ac:dyDescent="0.25">
      <c r="A7758" s="5">
        <v>33606</v>
      </c>
      <c r="B7758" s="6">
        <v>14.4375</v>
      </c>
      <c r="C7758" s="2">
        <v>15125200</v>
      </c>
      <c r="D7758" s="6">
        <v>-0.34375</v>
      </c>
      <c r="E7758" s="6">
        <v>-2.32558139534884</v>
      </c>
      <c r="F7758" s="6">
        <v>-2.3255774880320699</v>
      </c>
      <c r="G7758" s="6">
        <v>15.696308999999999</v>
      </c>
      <c r="H7758" s="6">
        <v>36488.132867132801</v>
      </c>
      <c r="I7758" s="6">
        <v>14.5625</v>
      </c>
      <c r="J7758" s="6">
        <v>14.65625</v>
      </c>
      <c r="K7758" s="6">
        <v>13.875</v>
      </c>
      <c r="L7758" s="6">
        <v>33553.846153846098</v>
      </c>
    </row>
    <row r="7759" spans="1:12" ht="15" customHeight="1" x14ac:dyDescent="0.25">
      <c r="A7759" s="5">
        <v>33605</v>
      </c>
      <c r="B7759" s="6">
        <v>14.78125</v>
      </c>
      <c r="C7759" s="2">
        <v>8271600</v>
      </c>
      <c r="D7759" s="6">
        <v>6.25E-2</v>
      </c>
      <c r="E7759" s="6">
        <v>0.42462845010615702</v>
      </c>
      <c r="F7759" s="6">
        <v>0.42463229780127498</v>
      </c>
      <c r="G7759" s="6">
        <v>16.070029999999999</v>
      </c>
      <c r="H7759" s="6">
        <v>37359.277389277297</v>
      </c>
      <c r="I7759" s="6">
        <v>14.625</v>
      </c>
      <c r="J7759" s="6">
        <v>14.78125</v>
      </c>
      <c r="K7759" s="6">
        <v>14.375</v>
      </c>
      <c r="L7759" s="6">
        <v>34355.128205128203</v>
      </c>
    </row>
    <row r="7760" spans="1:12" ht="15" customHeight="1" x14ac:dyDescent="0.25">
      <c r="A7760" s="5">
        <v>33603</v>
      </c>
      <c r="B7760" s="6">
        <v>14.71875</v>
      </c>
      <c r="C7760" s="2">
        <v>9967600</v>
      </c>
      <c r="D7760" s="6">
        <v>3.125E-2</v>
      </c>
      <c r="E7760" s="6">
        <v>0.21276595744681401</v>
      </c>
      <c r="F7760" s="6">
        <v>0.21276161368166599</v>
      </c>
      <c r="G7760" s="6">
        <v>16.002079999999999</v>
      </c>
      <c r="H7760" s="6">
        <v>37200.885780885699</v>
      </c>
      <c r="I7760" s="6">
        <v>14.8125</v>
      </c>
      <c r="J7760" s="6">
        <v>14.96875</v>
      </c>
      <c r="K7760" s="6">
        <v>14.4375</v>
      </c>
      <c r="L7760" s="6">
        <v>34209.440559440503</v>
      </c>
    </row>
    <row r="7761" spans="1:12" ht="15" customHeight="1" x14ac:dyDescent="0.25">
      <c r="A7761" s="5">
        <v>33602</v>
      </c>
      <c r="B7761" s="6">
        <v>14.6875</v>
      </c>
      <c r="C7761" s="2">
        <v>8516400</v>
      </c>
      <c r="D7761" s="6">
        <v>0.5625</v>
      </c>
      <c r="E7761" s="6">
        <v>3.9823008849557402</v>
      </c>
      <c r="F7761" s="6">
        <v>3.9822908290090702</v>
      </c>
      <c r="G7761" s="6">
        <v>15.968106000000001</v>
      </c>
      <c r="H7761" s="6">
        <v>37121.692307692298</v>
      </c>
      <c r="I7761" s="6">
        <v>14.15625</v>
      </c>
      <c r="J7761" s="6">
        <v>14.71875</v>
      </c>
      <c r="K7761" s="6">
        <v>14.0625</v>
      </c>
      <c r="L7761" s="6">
        <v>34136.596736596701</v>
      </c>
    </row>
    <row r="7762" spans="1:12" ht="15" customHeight="1" x14ac:dyDescent="0.25">
      <c r="A7762" s="5">
        <v>33599</v>
      </c>
      <c r="B7762" s="6">
        <v>14.125</v>
      </c>
      <c r="C7762" s="2">
        <v>4066000</v>
      </c>
      <c r="D7762" s="6">
        <v>0.21875</v>
      </c>
      <c r="E7762" s="6">
        <v>1.5730337078651599</v>
      </c>
      <c r="F7762" s="6">
        <v>1.5730412437174801</v>
      </c>
      <c r="G7762" s="6">
        <v>15.356563</v>
      </c>
      <c r="H7762" s="6">
        <v>35696.184149184097</v>
      </c>
      <c r="I7762" s="6">
        <v>13.90625</v>
      </c>
      <c r="J7762" s="6">
        <v>14.1875</v>
      </c>
      <c r="K7762" s="6">
        <v>13.90625</v>
      </c>
      <c r="L7762" s="6">
        <v>32825.407925407897</v>
      </c>
    </row>
    <row r="7763" spans="1:12" ht="15" customHeight="1" x14ac:dyDescent="0.25">
      <c r="A7763" s="5">
        <v>33598</v>
      </c>
      <c r="B7763" s="6">
        <v>13.90625</v>
      </c>
      <c r="C7763" s="2">
        <v>2858000</v>
      </c>
      <c r="D7763" s="6">
        <v>0.3125</v>
      </c>
      <c r="E7763" s="6">
        <v>2.29885057471264</v>
      </c>
      <c r="F7763" s="6">
        <v>2.2988440416745499</v>
      </c>
      <c r="G7763" s="6">
        <v>15.118739</v>
      </c>
      <c r="H7763" s="6">
        <v>35141.815850815801</v>
      </c>
      <c r="I7763" s="6">
        <v>13.5625</v>
      </c>
      <c r="J7763" s="6">
        <v>13.90625</v>
      </c>
      <c r="K7763" s="6">
        <v>13.5</v>
      </c>
      <c r="L7763" s="6">
        <v>32315.5011655011</v>
      </c>
    </row>
    <row r="7764" spans="1:12" ht="15" customHeight="1" x14ac:dyDescent="0.25">
      <c r="A7764" s="5">
        <v>33596</v>
      </c>
      <c r="B7764" s="6">
        <v>13.59375</v>
      </c>
      <c r="C7764" s="2">
        <v>3988800</v>
      </c>
      <c r="D7764" s="6">
        <v>-0.21875</v>
      </c>
      <c r="E7764" s="6">
        <v>-1.58371040723982</v>
      </c>
      <c r="F7764" s="6">
        <v>-1.5837046670682</v>
      </c>
      <c r="G7764" s="6">
        <v>14.778993</v>
      </c>
      <c r="H7764" s="6">
        <v>34349.867132867097</v>
      </c>
      <c r="I7764" s="6">
        <v>13.875</v>
      </c>
      <c r="J7764" s="6">
        <v>13.96875</v>
      </c>
      <c r="K7764" s="6">
        <v>13.5625</v>
      </c>
      <c r="L7764" s="6">
        <v>31587.062937062899</v>
      </c>
    </row>
    <row r="7765" spans="1:12" ht="15" customHeight="1" x14ac:dyDescent="0.25">
      <c r="A7765" s="5">
        <v>33595</v>
      </c>
      <c r="B7765" s="6">
        <v>13.8125</v>
      </c>
      <c r="C7765" s="2">
        <v>5461200</v>
      </c>
      <c r="D7765" s="6">
        <v>0.46875</v>
      </c>
      <c r="E7765" s="6">
        <v>3.5128805620608898</v>
      </c>
      <c r="F7765" s="6">
        <v>3.5128811432148099</v>
      </c>
      <c r="G7765" s="6">
        <v>15.016814999999999</v>
      </c>
      <c r="H7765" s="6">
        <v>34904.2307692307</v>
      </c>
      <c r="I7765" s="6">
        <v>13.3125</v>
      </c>
      <c r="J7765" s="6">
        <v>13.8125</v>
      </c>
      <c r="K7765" s="6">
        <v>13.3125</v>
      </c>
      <c r="L7765" s="6">
        <v>32096.969696969602</v>
      </c>
    </row>
    <row r="7766" spans="1:12" ht="15" customHeight="1" x14ac:dyDescent="0.25">
      <c r="A7766" s="5">
        <v>33592</v>
      </c>
      <c r="B7766" s="6">
        <v>13.34375</v>
      </c>
      <c r="C7766" s="2">
        <v>13259200</v>
      </c>
      <c r="D7766" s="6">
        <v>0.1875</v>
      </c>
      <c r="E7766" s="6">
        <v>1.42517814726841</v>
      </c>
      <c r="F7766" s="6">
        <v>1.4251734226960999</v>
      </c>
      <c r="G7766" s="6">
        <v>14.507194500000001</v>
      </c>
      <c r="H7766" s="6">
        <v>33716.304195804099</v>
      </c>
      <c r="I7766" s="6">
        <v>13.375</v>
      </c>
      <c r="J7766" s="6">
        <v>13.40625</v>
      </c>
      <c r="K7766" s="6">
        <v>13.25</v>
      </c>
      <c r="L7766" s="6">
        <v>31004.3123543123</v>
      </c>
    </row>
    <row r="7767" spans="1:12" ht="15" customHeight="1" x14ac:dyDescent="0.25">
      <c r="A7767" s="5">
        <v>33591</v>
      </c>
      <c r="B7767" s="6">
        <v>13.15625</v>
      </c>
      <c r="C7767" s="2">
        <v>5461200</v>
      </c>
      <c r="D7767" s="6">
        <v>-0.125</v>
      </c>
      <c r="E7767" s="6">
        <v>-0.94117647058823395</v>
      </c>
      <c r="F7767" s="6">
        <v>-0.94117109308692304</v>
      </c>
      <c r="G7767" s="6">
        <v>14.303347</v>
      </c>
      <c r="H7767" s="6">
        <v>33241.135198135198</v>
      </c>
      <c r="I7767" s="6">
        <v>13.21875</v>
      </c>
      <c r="J7767" s="6">
        <v>13.34375</v>
      </c>
      <c r="K7767" s="6">
        <v>13.125</v>
      </c>
      <c r="L7767" s="6">
        <v>30567.249417249401</v>
      </c>
    </row>
    <row r="7768" spans="1:12" ht="15" customHeight="1" x14ac:dyDescent="0.25">
      <c r="A7768" s="5">
        <v>33590</v>
      </c>
      <c r="B7768" s="6">
        <v>13.28125</v>
      </c>
      <c r="C7768" s="2">
        <v>4056800</v>
      </c>
      <c r="D7768" s="6">
        <v>-3.125E-2</v>
      </c>
      <c r="E7768" s="6">
        <v>-0.23474178403756199</v>
      </c>
      <c r="F7768" s="6">
        <v>-0.23474389251321101</v>
      </c>
      <c r="G7768" s="6">
        <v>14.439245</v>
      </c>
      <c r="H7768" s="6">
        <v>33557.913752913701</v>
      </c>
      <c r="I7768" s="6">
        <v>13.1875</v>
      </c>
      <c r="J7768" s="6">
        <v>13.28125</v>
      </c>
      <c r="K7768" s="6">
        <v>13.125</v>
      </c>
      <c r="L7768" s="6">
        <v>30858.624708624699</v>
      </c>
    </row>
    <row r="7769" spans="1:12" ht="15" customHeight="1" x14ac:dyDescent="0.25">
      <c r="A7769" s="5">
        <v>33589</v>
      </c>
      <c r="B7769" s="6">
        <v>13.3125</v>
      </c>
      <c r="C7769" s="2">
        <v>3996800</v>
      </c>
      <c r="D7769" s="6">
        <v>3.125E-2</v>
      </c>
      <c r="E7769" s="6">
        <v>0.23529411764706601</v>
      </c>
      <c r="F7769" s="6">
        <v>0.23529623605666999</v>
      </c>
      <c r="G7769" s="6">
        <v>14.47322</v>
      </c>
      <c r="H7769" s="6">
        <v>33637.109557109499</v>
      </c>
      <c r="I7769" s="6">
        <v>13.28125</v>
      </c>
      <c r="J7769" s="6">
        <v>13.34375</v>
      </c>
      <c r="K7769" s="6">
        <v>13.15625</v>
      </c>
      <c r="L7769" s="6">
        <v>30931.468531468501</v>
      </c>
    </row>
    <row r="7770" spans="1:12" ht="15" customHeight="1" x14ac:dyDescent="0.25">
      <c r="A7770" s="5">
        <v>33588</v>
      </c>
      <c r="B7770" s="6">
        <v>13.28125</v>
      </c>
      <c r="C7770" s="2">
        <v>3666800</v>
      </c>
      <c r="D7770" s="6">
        <v>0.125</v>
      </c>
      <c r="E7770" s="6">
        <v>0.95011876484560798</v>
      </c>
      <c r="F7770" s="6">
        <v>0.95011328467384804</v>
      </c>
      <c r="G7770" s="6">
        <v>14.439245</v>
      </c>
      <c r="H7770" s="6">
        <v>33557.913752913701</v>
      </c>
      <c r="I7770" s="6">
        <v>13.15625</v>
      </c>
      <c r="J7770" s="6">
        <v>13.34375</v>
      </c>
      <c r="K7770" s="6">
        <v>13.09375</v>
      </c>
      <c r="L7770" s="6">
        <v>30858.624708624699</v>
      </c>
    </row>
    <row r="7771" spans="1:12" ht="15" customHeight="1" x14ac:dyDescent="0.25">
      <c r="A7771" s="5">
        <v>33585</v>
      </c>
      <c r="B7771" s="6">
        <v>13.15625</v>
      </c>
      <c r="C7771" s="2">
        <v>5198400</v>
      </c>
      <c r="D7771" s="6">
        <v>0.21875</v>
      </c>
      <c r="E7771" s="6">
        <v>1.69082125603865</v>
      </c>
      <c r="F7771" s="6">
        <v>1.69082218337546</v>
      </c>
      <c r="G7771" s="6">
        <v>14.303347</v>
      </c>
      <c r="H7771" s="6">
        <v>33241.135198135198</v>
      </c>
      <c r="I7771" s="6">
        <v>13.0625</v>
      </c>
      <c r="J7771" s="6">
        <v>13.21875</v>
      </c>
      <c r="K7771" s="6">
        <v>13</v>
      </c>
      <c r="L7771" s="6">
        <v>30567.249417249401</v>
      </c>
    </row>
    <row r="7772" spans="1:12" ht="15" customHeight="1" x14ac:dyDescent="0.25">
      <c r="A7772" s="5">
        <v>33584</v>
      </c>
      <c r="B7772" s="6">
        <v>12.9375</v>
      </c>
      <c r="C7772" s="2">
        <v>4799600</v>
      </c>
      <c r="D7772" s="6">
        <v>6.25E-2</v>
      </c>
      <c r="E7772" s="6">
        <v>0.485436893203883</v>
      </c>
      <c r="F7772" s="6">
        <v>0.48543408411814098</v>
      </c>
      <c r="G7772" s="6">
        <v>14.065524</v>
      </c>
      <c r="H7772" s="6">
        <v>32686.769230769201</v>
      </c>
      <c r="I7772" s="6">
        <v>12.9375</v>
      </c>
      <c r="J7772" s="6">
        <v>13.0625</v>
      </c>
      <c r="K7772" s="6">
        <v>12.90625</v>
      </c>
      <c r="L7772" s="6">
        <v>30057.3426573426</v>
      </c>
    </row>
    <row r="7773" spans="1:12" ht="15" customHeight="1" x14ac:dyDescent="0.25">
      <c r="A7773" s="5">
        <v>33583</v>
      </c>
      <c r="B7773" s="6">
        <v>12.875</v>
      </c>
      <c r="C7773" s="2">
        <v>4840400</v>
      </c>
      <c r="D7773" s="6">
        <v>-6.25E-2</v>
      </c>
      <c r="E7773" s="6">
        <v>-0.48309178743961501</v>
      </c>
      <c r="F7773" s="6">
        <v>-0.48308900542916</v>
      </c>
      <c r="G7773" s="6">
        <v>13.997574999999999</v>
      </c>
      <c r="H7773" s="6">
        <v>32528.379953379899</v>
      </c>
      <c r="I7773" s="6">
        <v>12.96875</v>
      </c>
      <c r="J7773" s="6">
        <v>13</v>
      </c>
      <c r="K7773" s="6">
        <v>12.65625</v>
      </c>
      <c r="L7773" s="6">
        <v>29911.655011654999</v>
      </c>
    </row>
    <row r="7774" spans="1:12" ht="15" customHeight="1" x14ac:dyDescent="0.25">
      <c r="A7774" s="5">
        <v>33582</v>
      </c>
      <c r="B7774" s="6">
        <v>12.9375</v>
      </c>
      <c r="C7774" s="2">
        <v>4138399.9999999902</v>
      </c>
      <c r="D7774" s="6">
        <v>6.25E-2</v>
      </c>
      <c r="E7774" s="6">
        <v>0.485436893203883</v>
      </c>
      <c r="F7774" s="6">
        <v>0.48543408411814098</v>
      </c>
      <c r="G7774" s="6">
        <v>14.065524</v>
      </c>
      <c r="H7774" s="6">
        <v>32686.769230769201</v>
      </c>
      <c r="I7774" s="6">
        <v>12.90625</v>
      </c>
      <c r="J7774" s="6">
        <v>13</v>
      </c>
      <c r="K7774" s="6">
        <v>12.8125</v>
      </c>
      <c r="L7774" s="6">
        <v>30057.3426573426</v>
      </c>
    </row>
    <row r="7775" spans="1:12" ht="15" customHeight="1" x14ac:dyDescent="0.25">
      <c r="A7775" s="5">
        <v>33581</v>
      </c>
      <c r="B7775" s="6">
        <v>12.875</v>
      </c>
      <c r="C7775" s="2">
        <v>6128800</v>
      </c>
      <c r="D7775" s="6">
        <v>-9.375E-2</v>
      </c>
      <c r="E7775" s="6">
        <v>-0.72289156626506001</v>
      </c>
      <c r="F7775" s="6">
        <v>-0.72289093392609005</v>
      </c>
      <c r="G7775" s="6">
        <v>13.997574999999999</v>
      </c>
      <c r="H7775" s="6">
        <v>32528.379953379899</v>
      </c>
      <c r="I7775" s="6">
        <v>12.875</v>
      </c>
      <c r="J7775" s="6">
        <v>13.03125</v>
      </c>
      <c r="K7775" s="6">
        <v>12.78125</v>
      </c>
      <c r="L7775" s="6">
        <v>29911.655011654999</v>
      </c>
    </row>
    <row r="7776" spans="1:12" ht="15" customHeight="1" x14ac:dyDescent="0.25">
      <c r="A7776" s="5">
        <v>33578</v>
      </c>
      <c r="B7776" s="6">
        <v>12.96875</v>
      </c>
      <c r="C7776" s="2">
        <v>9664000</v>
      </c>
      <c r="D7776" s="6">
        <v>0.25</v>
      </c>
      <c r="E7776" s="6">
        <v>1.9656019656019501</v>
      </c>
      <c r="F7776" s="6">
        <v>1.96560512843024</v>
      </c>
      <c r="G7776" s="6">
        <v>14.099499</v>
      </c>
      <c r="H7776" s="6">
        <v>32765.965034965</v>
      </c>
      <c r="I7776" s="6">
        <v>12.84375</v>
      </c>
      <c r="J7776" s="6">
        <v>13.15625</v>
      </c>
      <c r="K7776" s="6">
        <v>12.8125</v>
      </c>
      <c r="L7776" s="6">
        <v>30130.186480186399</v>
      </c>
    </row>
    <row r="7777" spans="1:12" ht="15" customHeight="1" x14ac:dyDescent="0.25">
      <c r="A7777" s="5">
        <v>33577</v>
      </c>
      <c r="B7777" s="6">
        <v>12.71875</v>
      </c>
      <c r="C7777" s="2">
        <v>7494400</v>
      </c>
      <c r="D7777" s="6">
        <v>0.125</v>
      </c>
      <c r="E7777" s="6">
        <v>0.99255583126551805</v>
      </c>
      <c r="F7777" s="6">
        <v>1.0769297006741001</v>
      </c>
      <c r="G7777" s="6">
        <v>13.827700999999999</v>
      </c>
      <c r="H7777" s="6">
        <v>32132.403263403201</v>
      </c>
      <c r="I7777" s="6">
        <v>12.65625</v>
      </c>
      <c r="J7777" s="6">
        <v>12.84375</v>
      </c>
      <c r="K7777" s="6">
        <v>12.625</v>
      </c>
      <c r="L7777" s="6">
        <v>29547.435897435898</v>
      </c>
    </row>
    <row r="7778" spans="1:12" ht="15" customHeight="1" x14ac:dyDescent="0.25">
      <c r="A7778" s="5">
        <v>33576</v>
      </c>
      <c r="B7778" s="6">
        <v>12.59375</v>
      </c>
      <c r="C7778" s="2">
        <v>7090000</v>
      </c>
      <c r="D7778" s="6">
        <v>9.375E-2</v>
      </c>
      <c r="E7778" s="6">
        <v>0.750000000000006</v>
      </c>
      <c r="F7778" s="6">
        <v>0.74999996317717199</v>
      </c>
      <c r="G7778" s="6">
        <v>13.680372999999999</v>
      </c>
      <c r="H7778" s="6">
        <v>31788.9813519813</v>
      </c>
      <c r="I7778" s="6">
        <v>12.53125</v>
      </c>
      <c r="J7778" s="6">
        <v>12.59375</v>
      </c>
      <c r="K7778" s="6">
        <v>12.375</v>
      </c>
      <c r="L7778" s="6">
        <v>29256.060606060601</v>
      </c>
    </row>
    <row r="7779" spans="1:12" ht="15" customHeight="1" x14ac:dyDescent="0.25">
      <c r="A7779" s="5">
        <v>33575</v>
      </c>
      <c r="B7779" s="6">
        <v>12.5</v>
      </c>
      <c r="C7779" s="2">
        <v>9112000</v>
      </c>
      <c r="D7779" s="6">
        <v>6.25E-2</v>
      </c>
      <c r="E7779" s="6">
        <v>0.50251256281406098</v>
      </c>
      <c r="F7779" s="6">
        <v>0.50250757884042696</v>
      </c>
      <c r="G7779" s="6">
        <v>13.578533999999999</v>
      </c>
      <c r="H7779" s="6">
        <v>31551.594405594398</v>
      </c>
      <c r="I7779" s="6">
        <v>12.40625</v>
      </c>
      <c r="J7779" s="6">
        <v>12.5625</v>
      </c>
      <c r="K7779" s="6">
        <v>12.28125</v>
      </c>
      <c r="L7779" s="6">
        <v>29037.529137529102</v>
      </c>
    </row>
    <row r="7780" spans="1:12" ht="15" customHeight="1" x14ac:dyDescent="0.25">
      <c r="A7780" s="5">
        <v>33574</v>
      </c>
      <c r="B7780" s="6">
        <v>12.4375</v>
      </c>
      <c r="C7780" s="2">
        <v>6150400</v>
      </c>
      <c r="D7780" s="6">
        <v>0.21875</v>
      </c>
      <c r="E7780" s="6">
        <v>1.79028132992327</v>
      </c>
      <c r="F7780" s="6">
        <v>1.79028626272386</v>
      </c>
      <c r="G7780" s="6">
        <v>13.510642000000001</v>
      </c>
      <c r="H7780" s="6">
        <v>31393.337995337901</v>
      </c>
      <c r="I7780" s="6">
        <v>12.0625</v>
      </c>
      <c r="J7780" s="6">
        <v>12.4375</v>
      </c>
      <c r="K7780" s="6">
        <v>12.03125</v>
      </c>
      <c r="L7780" s="6">
        <v>28891.841491841398</v>
      </c>
    </row>
    <row r="7781" spans="1:12" ht="15" customHeight="1" x14ac:dyDescent="0.25">
      <c r="A7781" s="5">
        <v>33571</v>
      </c>
      <c r="B7781" s="6">
        <v>12.21875</v>
      </c>
      <c r="C7781" s="2">
        <v>2072800</v>
      </c>
      <c r="D7781" s="6">
        <v>6.25E-2</v>
      </c>
      <c r="E7781" s="6">
        <v>0.51413881748072399</v>
      </c>
      <c r="F7781" s="6">
        <v>0.51413371702273503</v>
      </c>
      <c r="G7781" s="6">
        <v>13.273016999999999</v>
      </c>
      <c r="H7781" s="6">
        <v>30839.433566433501</v>
      </c>
      <c r="I7781" s="6"/>
      <c r="J7781" s="6">
        <v>12.25</v>
      </c>
      <c r="K7781" s="6">
        <v>12.09375</v>
      </c>
      <c r="L7781" s="6">
        <v>28381.9347319347</v>
      </c>
    </row>
    <row r="7782" spans="1:12" ht="15" customHeight="1" x14ac:dyDescent="0.25">
      <c r="A7782" s="5">
        <v>33569</v>
      </c>
      <c r="B7782" s="6">
        <v>12.15625</v>
      </c>
      <c r="C7782" s="2">
        <v>2581200</v>
      </c>
      <c r="D7782" s="6"/>
      <c r="E7782" s="6"/>
      <c r="F7782" s="6"/>
      <c r="G7782" s="6">
        <v>13.205125000000001</v>
      </c>
      <c r="H7782" s="6">
        <v>30681.177156177098</v>
      </c>
      <c r="I7782" s="6"/>
      <c r="J7782" s="6">
        <v>12.3125</v>
      </c>
      <c r="K7782" s="6">
        <v>12.09375</v>
      </c>
      <c r="L7782" s="6">
        <v>28236.247086247</v>
      </c>
    </row>
    <row r="7783" spans="1:12" ht="15" customHeight="1" x14ac:dyDescent="0.25">
      <c r="A7783" s="5">
        <v>33568</v>
      </c>
      <c r="B7783" s="6">
        <v>12.15625</v>
      </c>
      <c r="C7783" s="2">
        <v>6234800</v>
      </c>
      <c r="D7783" s="6">
        <v>0.21875</v>
      </c>
      <c r="E7783" s="6">
        <v>1.8324607329842799</v>
      </c>
      <c r="F7783" s="6">
        <v>1.83245792693595</v>
      </c>
      <c r="G7783" s="6">
        <v>13.205125000000001</v>
      </c>
      <c r="H7783" s="6">
        <v>30681.177156177098</v>
      </c>
      <c r="I7783" s="6"/>
      <c r="J7783" s="6">
        <v>12.21875</v>
      </c>
      <c r="K7783" s="6">
        <v>11.65625</v>
      </c>
      <c r="L7783" s="6">
        <v>28236.247086247</v>
      </c>
    </row>
    <row r="7784" spans="1:12" ht="15" customHeight="1" x14ac:dyDescent="0.25">
      <c r="A7784" s="5">
        <v>33567</v>
      </c>
      <c r="B7784" s="6">
        <v>11.9375</v>
      </c>
      <c r="C7784" s="2">
        <v>4116000</v>
      </c>
      <c r="D7784" s="6">
        <v>0.15625</v>
      </c>
      <c r="E7784" s="6">
        <v>1.3262599469495899</v>
      </c>
      <c r="F7784" s="6">
        <v>1.3262624133940799</v>
      </c>
      <c r="G7784" s="6">
        <v>12.967501</v>
      </c>
      <c r="H7784" s="6">
        <v>30127.275058275001</v>
      </c>
      <c r="I7784" s="6"/>
      <c r="J7784" s="6">
        <v>11.9375</v>
      </c>
      <c r="K7784" s="6">
        <v>11.75</v>
      </c>
      <c r="L7784" s="6">
        <v>27726.340326340302</v>
      </c>
    </row>
    <row r="7785" spans="1:12" ht="15" customHeight="1" x14ac:dyDescent="0.25">
      <c r="A7785" s="5">
        <v>33564</v>
      </c>
      <c r="B7785" s="6">
        <v>11.78125</v>
      </c>
      <c r="C7785" s="2">
        <v>4112000</v>
      </c>
      <c r="D7785" s="6">
        <v>-3.125E-2</v>
      </c>
      <c r="E7785" s="6">
        <v>-0.26455026455026698</v>
      </c>
      <c r="F7785" s="6">
        <v>-0.264547646203183</v>
      </c>
      <c r="G7785" s="6">
        <v>12.797769000000001</v>
      </c>
      <c r="H7785" s="6">
        <v>29731.6293706293</v>
      </c>
      <c r="I7785" s="6"/>
      <c r="J7785" s="6">
        <v>11.90625</v>
      </c>
      <c r="K7785" s="6">
        <v>11.65625</v>
      </c>
      <c r="L7785" s="6">
        <v>27362.121212121201</v>
      </c>
    </row>
    <row r="7786" spans="1:12" ht="15" customHeight="1" x14ac:dyDescent="0.25">
      <c r="A7786" s="5">
        <v>33563</v>
      </c>
      <c r="B7786" s="6">
        <v>11.8125</v>
      </c>
      <c r="C7786" s="2">
        <v>5326800</v>
      </c>
      <c r="D7786" s="6"/>
      <c r="E7786" s="6"/>
      <c r="F7786" s="6"/>
      <c r="G7786" s="6">
        <v>12.831715000000001</v>
      </c>
      <c r="H7786" s="6">
        <v>29810.7575757575</v>
      </c>
      <c r="I7786" s="6"/>
      <c r="J7786" s="6">
        <v>11.90625</v>
      </c>
      <c r="K7786" s="6">
        <v>11.71875</v>
      </c>
      <c r="L7786" s="6">
        <v>27434.965034965</v>
      </c>
    </row>
    <row r="7787" spans="1:12" ht="15" customHeight="1" x14ac:dyDescent="0.25">
      <c r="A7787" s="5">
        <v>33562</v>
      </c>
      <c r="B7787" s="6">
        <v>11.8125</v>
      </c>
      <c r="C7787" s="2">
        <v>5422400</v>
      </c>
      <c r="D7787" s="6">
        <v>-6.25E-2</v>
      </c>
      <c r="E7787" s="6">
        <v>-0.52631578947368496</v>
      </c>
      <c r="F7787" s="6">
        <v>-0.52631831913031402</v>
      </c>
      <c r="G7787" s="6">
        <v>12.831715000000001</v>
      </c>
      <c r="H7787" s="6">
        <v>29810.7575757575</v>
      </c>
      <c r="I7787" s="6"/>
      <c r="J7787" s="6">
        <v>11.9375</v>
      </c>
      <c r="K7787" s="6">
        <v>11.75</v>
      </c>
      <c r="L7787" s="6">
        <v>27434.965034965</v>
      </c>
    </row>
    <row r="7788" spans="1:12" ht="15" customHeight="1" x14ac:dyDescent="0.25">
      <c r="A7788" s="5">
        <v>33561</v>
      </c>
      <c r="B7788" s="6">
        <v>11.875</v>
      </c>
      <c r="C7788" s="2">
        <v>6540000</v>
      </c>
      <c r="D7788" s="6">
        <v>-0.15625</v>
      </c>
      <c r="E7788" s="6">
        <v>-1.29870129870129</v>
      </c>
      <c r="F7788" s="6">
        <v>-1.29869613145697</v>
      </c>
      <c r="G7788" s="6">
        <v>12.899608000000001</v>
      </c>
      <c r="H7788" s="6">
        <v>29969.0163170163</v>
      </c>
      <c r="I7788" s="6"/>
      <c r="J7788" s="6">
        <v>11.96875</v>
      </c>
      <c r="K7788" s="6">
        <v>11.75</v>
      </c>
      <c r="L7788" s="6">
        <v>27580.652680652602</v>
      </c>
    </row>
    <row r="7789" spans="1:12" ht="15" customHeight="1" x14ac:dyDescent="0.25">
      <c r="A7789" s="5">
        <v>33560</v>
      </c>
      <c r="B7789" s="6">
        <v>12.03125</v>
      </c>
      <c r="C7789" s="2">
        <v>8618000</v>
      </c>
      <c r="D7789" s="6">
        <v>0.1875</v>
      </c>
      <c r="E7789" s="6">
        <v>1.5831134564643801</v>
      </c>
      <c r="F7789" s="6">
        <v>1.58310547875422</v>
      </c>
      <c r="G7789" s="6">
        <v>13.069338999999999</v>
      </c>
      <c r="H7789" s="6">
        <v>30364.6596736596</v>
      </c>
      <c r="I7789" s="6"/>
      <c r="J7789" s="6">
        <v>12.15625</v>
      </c>
      <c r="K7789" s="6">
        <v>11.84375</v>
      </c>
      <c r="L7789" s="6">
        <v>27944.871794871699</v>
      </c>
    </row>
    <row r="7790" spans="1:12" ht="15" customHeight="1" x14ac:dyDescent="0.25">
      <c r="A7790" s="5">
        <v>33557</v>
      </c>
      <c r="B7790" s="6">
        <v>11.84375</v>
      </c>
      <c r="C7790" s="2">
        <v>6207200</v>
      </c>
      <c r="D7790" s="6">
        <v>-0.8125</v>
      </c>
      <c r="E7790" s="6">
        <v>-6.4197530864197496</v>
      </c>
      <c r="F7790" s="6">
        <v>-6.4197477703733599</v>
      </c>
      <c r="G7790" s="6">
        <v>12.865662</v>
      </c>
      <c r="H7790" s="6">
        <v>29889.8881118881</v>
      </c>
      <c r="I7790" s="6"/>
      <c r="J7790" s="6">
        <v>12.625</v>
      </c>
      <c r="K7790" s="6">
        <v>11.84375</v>
      </c>
      <c r="L7790" s="6">
        <v>27507.808857808799</v>
      </c>
    </row>
    <row r="7791" spans="1:12" ht="15" customHeight="1" x14ac:dyDescent="0.25">
      <c r="A7791" s="5">
        <v>33556</v>
      </c>
      <c r="B7791" s="6">
        <v>12.65625</v>
      </c>
      <c r="C7791" s="2">
        <v>3512400</v>
      </c>
      <c r="D7791" s="6">
        <v>3.125E-2</v>
      </c>
      <c r="E7791" s="6">
        <v>0.247524752475247</v>
      </c>
      <c r="F7791" s="6">
        <v>0.247529607558338</v>
      </c>
      <c r="G7791" s="6">
        <v>13.748265999999999</v>
      </c>
      <c r="H7791" s="6">
        <v>31947.240093240001</v>
      </c>
      <c r="I7791" s="6"/>
      <c r="J7791" s="6">
        <v>12.65625</v>
      </c>
      <c r="K7791" s="6">
        <v>12.53125</v>
      </c>
      <c r="L7791" s="6">
        <v>29401.748251748199</v>
      </c>
    </row>
    <row r="7792" spans="1:12" ht="15" customHeight="1" x14ac:dyDescent="0.25">
      <c r="A7792" s="5">
        <v>33555</v>
      </c>
      <c r="B7792" s="6">
        <v>12.625</v>
      </c>
      <c r="C7792" s="2">
        <v>4648800</v>
      </c>
      <c r="D7792" s="6">
        <v>-9.375E-2</v>
      </c>
      <c r="E7792" s="6">
        <v>-0.73710073710073698</v>
      </c>
      <c r="F7792" s="6">
        <v>-0.73710071931719601</v>
      </c>
      <c r="G7792" s="6">
        <v>13.714319</v>
      </c>
      <c r="H7792" s="6">
        <v>31868.109557109499</v>
      </c>
      <c r="I7792" s="6"/>
      <c r="J7792" s="6">
        <v>12.625</v>
      </c>
      <c r="K7792" s="6">
        <v>12.46875</v>
      </c>
      <c r="L7792" s="6">
        <v>29328.9044289044</v>
      </c>
    </row>
    <row r="7793" spans="1:12" ht="15" customHeight="1" x14ac:dyDescent="0.25">
      <c r="A7793" s="5">
        <v>33554</v>
      </c>
      <c r="B7793" s="6">
        <v>12.71875</v>
      </c>
      <c r="C7793" s="2">
        <v>6410000</v>
      </c>
      <c r="D7793" s="6">
        <v>0.34375</v>
      </c>
      <c r="E7793" s="6">
        <v>2.7777777777777599</v>
      </c>
      <c r="F7793" s="6">
        <v>2.77777261183707</v>
      </c>
      <c r="G7793" s="6">
        <v>13.816158</v>
      </c>
      <c r="H7793" s="6">
        <v>32105.496503496499</v>
      </c>
      <c r="I7793" s="6"/>
      <c r="J7793" s="6">
        <v>12.75</v>
      </c>
      <c r="K7793" s="6">
        <v>12.4375</v>
      </c>
      <c r="L7793" s="6">
        <v>29547.435897435898</v>
      </c>
    </row>
    <row r="7794" spans="1:12" ht="15" customHeight="1" x14ac:dyDescent="0.25">
      <c r="A7794" s="5">
        <v>33553</v>
      </c>
      <c r="B7794" s="6">
        <v>12.375</v>
      </c>
      <c r="C7794" s="2">
        <v>3633200</v>
      </c>
      <c r="D7794" s="6">
        <v>0.125</v>
      </c>
      <c r="E7794" s="6">
        <v>1.0204081632652899</v>
      </c>
      <c r="F7794" s="6">
        <v>1.0204055560682099</v>
      </c>
      <c r="G7794" s="6">
        <v>13.442748999999999</v>
      </c>
      <c r="H7794" s="6">
        <v>31235.079254079199</v>
      </c>
      <c r="I7794" s="6"/>
      <c r="J7794" s="6">
        <v>12.375</v>
      </c>
      <c r="K7794" s="6">
        <v>12.25</v>
      </c>
      <c r="L7794" s="6">
        <v>28746.1538461538</v>
      </c>
    </row>
    <row r="7795" spans="1:12" ht="15" customHeight="1" x14ac:dyDescent="0.25">
      <c r="A7795" s="5">
        <v>33550</v>
      </c>
      <c r="B7795" s="6">
        <v>12.25</v>
      </c>
      <c r="C7795" s="2">
        <v>6284400</v>
      </c>
      <c r="D7795" s="6">
        <v>3.125E-2</v>
      </c>
      <c r="E7795" s="6">
        <v>0.255754475703318</v>
      </c>
      <c r="F7795" s="6">
        <v>0.25575948557889899</v>
      </c>
      <c r="G7795" s="6">
        <v>13.306964000000001</v>
      </c>
      <c r="H7795" s="6">
        <v>30918.564102564102</v>
      </c>
      <c r="I7795" s="6"/>
      <c r="J7795" s="6">
        <v>12.40625</v>
      </c>
      <c r="K7795" s="6">
        <v>12.25</v>
      </c>
      <c r="L7795" s="6">
        <v>28454.778554778499</v>
      </c>
    </row>
    <row r="7796" spans="1:12" ht="15" customHeight="1" x14ac:dyDescent="0.25">
      <c r="A7796" s="5">
        <v>33549</v>
      </c>
      <c r="B7796" s="6">
        <v>12.21875</v>
      </c>
      <c r="C7796" s="2">
        <v>7673200</v>
      </c>
      <c r="D7796" s="6">
        <v>0.5</v>
      </c>
      <c r="E7796" s="6">
        <v>4.2666666666666604</v>
      </c>
      <c r="F7796" s="6">
        <v>4.26666371298509</v>
      </c>
      <c r="G7796" s="6">
        <v>13.273016999999999</v>
      </c>
      <c r="H7796" s="6">
        <v>30839.433566433501</v>
      </c>
      <c r="I7796" s="6"/>
      <c r="J7796" s="6">
        <v>12.21875</v>
      </c>
      <c r="K7796" s="6">
        <v>11.8125</v>
      </c>
      <c r="L7796" s="6">
        <v>28381.9347319347</v>
      </c>
    </row>
    <row r="7797" spans="1:12" ht="15" customHeight="1" x14ac:dyDescent="0.25">
      <c r="A7797" s="5">
        <v>33548</v>
      </c>
      <c r="B7797" s="6">
        <v>11.71875</v>
      </c>
      <c r="C7797" s="2">
        <v>4301600</v>
      </c>
      <c r="D7797" s="6">
        <v>0.125</v>
      </c>
      <c r="E7797" s="6">
        <v>1.07816711590296</v>
      </c>
      <c r="F7797" s="6">
        <v>1.07817238085483</v>
      </c>
      <c r="G7797" s="6">
        <v>12.729876000000001</v>
      </c>
      <c r="H7797" s="6">
        <v>29573.370629370598</v>
      </c>
      <c r="I7797" s="6"/>
      <c r="J7797" s="6">
        <v>11.75</v>
      </c>
      <c r="K7797" s="6">
        <v>11.59375</v>
      </c>
      <c r="L7797" s="6">
        <v>27216.433566433501</v>
      </c>
    </row>
    <row r="7798" spans="1:12" ht="15" customHeight="1" x14ac:dyDescent="0.25">
      <c r="A7798" s="5">
        <v>33547</v>
      </c>
      <c r="B7798" s="6">
        <v>11.59375</v>
      </c>
      <c r="C7798" s="2">
        <v>4224800</v>
      </c>
      <c r="D7798" s="6">
        <v>3.125E-2</v>
      </c>
      <c r="E7798" s="6">
        <v>0.27027027027026701</v>
      </c>
      <c r="F7798" s="6">
        <v>0.27026760202748501</v>
      </c>
      <c r="G7798" s="6">
        <v>12.59409</v>
      </c>
      <c r="H7798" s="6">
        <v>29256.8531468531</v>
      </c>
      <c r="I7798" s="6"/>
      <c r="J7798" s="6">
        <v>11.8125</v>
      </c>
      <c r="K7798" s="6">
        <v>11.5625</v>
      </c>
      <c r="L7798" s="6">
        <v>26925.0582750582</v>
      </c>
    </row>
    <row r="7799" spans="1:12" ht="15" customHeight="1" x14ac:dyDescent="0.25">
      <c r="A7799" s="5">
        <v>33546</v>
      </c>
      <c r="B7799" s="6">
        <v>11.5625</v>
      </c>
      <c r="C7799" s="2">
        <v>2994800</v>
      </c>
      <c r="D7799" s="6">
        <v>6.25E-2</v>
      </c>
      <c r="E7799" s="6">
        <v>0.54347826086955597</v>
      </c>
      <c r="F7799" s="6">
        <v>0.54348091468863202</v>
      </c>
      <c r="G7799" s="6">
        <v>12.560143999999999</v>
      </c>
      <c r="H7799" s="6">
        <v>29177.7249417249</v>
      </c>
      <c r="I7799" s="6"/>
      <c r="J7799" s="6">
        <v>11.59375</v>
      </c>
      <c r="K7799" s="6">
        <v>11.34375</v>
      </c>
      <c r="L7799" s="6">
        <v>26852.214452214401</v>
      </c>
    </row>
    <row r="7800" spans="1:12" ht="15" customHeight="1" x14ac:dyDescent="0.25">
      <c r="A7800" s="5">
        <v>33543</v>
      </c>
      <c r="B7800" s="6">
        <v>11.5</v>
      </c>
      <c r="C7800" s="2">
        <v>5985200</v>
      </c>
      <c r="D7800" s="6">
        <v>-6.25E-2</v>
      </c>
      <c r="E7800" s="6">
        <v>-0.54054054054053502</v>
      </c>
      <c r="F7800" s="6">
        <v>-0.54054316574714201</v>
      </c>
      <c r="G7800" s="6">
        <v>12.492251</v>
      </c>
      <c r="H7800" s="6">
        <v>29019.466200466199</v>
      </c>
      <c r="I7800" s="6"/>
      <c r="J7800" s="6">
        <v>11.6875</v>
      </c>
      <c r="K7800" s="6">
        <v>11.34375</v>
      </c>
      <c r="L7800" s="6">
        <v>26706.526806526799</v>
      </c>
    </row>
    <row r="7801" spans="1:12" ht="15" customHeight="1" x14ac:dyDescent="0.25">
      <c r="A7801" s="5">
        <v>33542</v>
      </c>
      <c r="B7801" s="6">
        <v>11.5625</v>
      </c>
      <c r="C7801" s="2">
        <v>4687600</v>
      </c>
      <c r="D7801" s="6">
        <v>-0.21875</v>
      </c>
      <c r="E7801" s="6">
        <v>-1.8567639257294399</v>
      </c>
      <c r="F7801" s="6">
        <v>-1.85676894152411</v>
      </c>
      <c r="G7801" s="6">
        <v>12.560143999999999</v>
      </c>
      <c r="H7801" s="6">
        <v>29177.7249417249</v>
      </c>
      <c r="I7801" s="6"/>
      <c r="J7801" s="6">
        <v>11.75</v>
      </c>
      <c r="K7801" s="6">
        <v>11.46875</v>
      </c>
      <c r="L7801" s="6">
        <v>26852.214452214401</v>
      </c>
    </row>
    <row r="7802" spans="1:12" ht="15" customHeight="1" x14ac:dyDescent="0.25">
      <c r="A7802" s="5">
        <v>33541</v>
      </c>
      <c r="B7802" s="6">
        <v>11.78125</v>
      </c>
      <c r="C7802" s="2">
        <v>5174800</v>
      </c>
      <c r="D7802" s="6">
        <v>-9.375E-2</v>
      </c>
      <c r="E7802" s="6">
        <v>-0.78947368421052799</v>
      </c>
      <c r="F7802" s="6">
        <v>-0.78947360260870303</v>
      </c>
      <c r="G7802" s="6">
        <v>12.797769000000001</v>
      </c>
      <c r="H7802" s="6">
        <v>29731.6293706293</v>
      </c>
      <c r="I7802" s="6"/>
      <c r="J7802" s="6">
        <v>11.9375</v>
      </c>
      <c r="K7802" s="6">
        <v>11.625</v>
      </c>
      <c r="L7802" s="6">
        <v>27362.121212121201</v>
      </c>
    </row>
    <row r="7803" spans="1:12" ht="15" customHeight="1" x14ac:dyDescent="0.25">
      <c r="A7803" s="5">
        <v>33540</v>
      </c>
      <c r="B7803" s="6">
        <v>11.875</v>
      </c>
      <c r="C7803" s="2">
        <v>5344800</v>
      </c>
      <c r="D7803" s="6"/>
      <c r="E7803" s="6"/>
      <c r="F7803" s="6"/>
      <c r="G7803" s="6">
        <v>12.899608000000001</v>
      </c>
      <c r="H7803" s="6">
        <v>29969.0163170163</v>
      </c>
      <c r="I7803" s="6"/>
      <c r="J7803" s="6">
        <v>11.90625</v>
      </c>
      <c r="K7803" s="6">
        <v>11.5</v>
      </c>
      <c r="L7803" s="6">
        <v>27580.652680652602</v>
      </c>
    </row>
    <row r="7804" spans="1:12" ht="15" customHeight="1" x14ac:dyDescent="0.25">
      <c r="A7804" s="5">
        <v>33539</v>
      </c>
      <c r="B7804" s="6">
        <v>11.875</v>
      </c>
      <c r="C7804" s="2">
        <v>3961200</v>
      </c>
      <c r="D7804" s="6">
        <v>0.3125</v>
      </c>
      <c r="E7804" s="6">
        <v>2.7027027027026902</v>
      </c>
      <c r="F7804" s="6">
        <v>2.7027078670435598</v>
      </c>
      <c r="G7804" s="6">
        <v>12.899608000000001</v>
      </c>
      <c r="H7804" s="6">
        <v>29969.0163170163</v>
      </c>
      <c r="I7804" s="6"/>
      <c r="J7804" s="6">
        <v>11.875</v>
      </c>
      <c r="K7804" s="6">
        <v>11.5625</v>
      </c>
      <c r="L7804" s="6">
        <v>27580.652680652602</v>
      </c>
    </row>
    <row r="7805" spans="1:12" ht="15" customHeight="1" x14ac:dyDescent="0.25">
      <c r="A7805" s="5">
        <v>33536</v>
      </c>
      <c r="B7805" s="6">
        <v>11.5625</v>
      </c>
      <c r="C7805" s="2">
        <v>4193200</v>
      </c>
      <c r="D7805" s="6"/>
      <c r="E7805" s="6"/>
      <c r="F7805" s="6"/>
      <c r="G7805" s="6">
        <v>12.560143999999999</v>
      </c>
      <c r="H7805" s="6">
        <v>29177.7249417249</v>
      </c>
      <c r="I7805" s="6"/>
      <c r="J7805" s="6">
        <v>11.6875</v>
      </c>
      <c r="K7805" s="6">
        <v>11.4375</v>
      </c>
      <c r="L7805" s="6">
        <v>26852.214452214401</v>
      </c>
    </row>
    <row r="7806" spans="1:12" ht="15" customHeight="1" x14ac:dyDescent="0.25">
      <c r="A7806" s="5">
        <v>33535</v>
      </c>
      <c r="B7806" s="6">
        <v>11.5625</v>
      </c>
      <c r="C7806" s="2">
        <v>6275600</v>
      </c>
      <c r="D7806" s="6">
        <v>-3.125E-2</v>
      </c>
      <c r="E7806" s="6">
        <v>-0.26954177897574499</v>
      </c>
      <c r="F7806" s="6">
        <v>-0.269539125097573</v>
      </c>
      <c r="G7806" s="6">
        <v>12.560143999999999</v>
      </c>
      <c r="H7806" s="6">
        <v>29177.7249417249</v>
      </c>
      <c r="I7806" s="6"/>
      <c r="J7806" s="6">
        <v>11.625</v>
      </c>
      <c r="K7806" s="6">
        <v>11.375</v>
      </c>
      <c r="L7806" s="6">
        <v>26852.214452214401</v>
      </c>
    </row>
    <row r="7807" spans="1:12" ht="15" customHeight="1" x14ac:dyDescent="0.25">
      <c r="A7807" s="5">
        <v>33534</v>
      </c>
      <c r="B7807" s="6">
        <v>11.59375</v>
      </c>
      <c r="C7807" s="2">
        <v>6624800</v>
      </c>
      <c r="D7807" s="6">
        <v>-0.15625</v>
      </c>
      <c r="E7807" s="6">
        <v>-1.3297872340425501</v>
      </c>
      <c r="F7807" s="6">
        <v>-1.32979750659344</v>
      </c>
      <c r="G7807" s="6">
        <v>12.59409</v>
      </c>
      <c r="H7807" s="6">
        <v>29256.8531468531</v>
      </c>
      <c r="I7807" s="6"/>
      <c r="J7807" s="6">
        <v>11.8125</v>
      </c>
      <c r="K7807" s="6">
        <v>11.53125</v>
      </c>
      <c r="L7807" s="6">
        <v>26925.0582750582</v>
      </c>
    </row>
    <row r="7808" spans="1:12" ht="15" customHeight="1" x14ac:dyDescent="0.25">
      <c r="A7808" s="5">
        <v>33533</v>
      </c>
      <c r="B7808" s="6">
        <v>11.75</v>
      </c>
      <c r="C7808" s="2">
        <v>5510400</v>
      </c>
      <c r="D7808" s="6">
        <v>-0.5</v>
      </c>
      <c r="E7808" s="6">
        <v>-4.0816326530612201</v>
      </c>
      <c r="F7808" s="6">
        <v>-4.0816297391350798</v>
      </c>
      <c r="G7808" s="6">
        <v>12.763823</v>
      </c>
      <c r="H7808" s="6">
        <v>29652.5011655011</v>
      </c>
      <c r="I7808" s="6"/>
      <c r="J7808" s="6">
        <v>12.1875</v>
      </c>
      <c r="K7808" s="6">
        <v>11.71875</v>
      </c>
      <c r="L7808" s="6">
        <v>27289.2773892773</v>
      </c>
    </row>
    <row r="7809" spans="1:12" ht="15" customHeight="1" x14ac:dyDescent="0.25">
      <c r="A7809" s="5">
        <v>33532</v>
      </c>
      <c r="B7809" s="6">
        <v>12.25</v>
      </c>
      <c r="C7809" s="2">
        <v>3509200</v>
      </c>
      <c r="D7809" s="6">
        <v>-3.125E-2</v>
      </c>
      <c r="E7809" s="6">
        <v>-0.25445292620864801</v>
      </c>
      <c r="F7809" s="6">
        <v>-0.25445040855532802</v>
      </c>
      <c r="G7809" s="6">
        <v>13.306964000000001</v>
      </c>
      <c r="H7809" s="6">
        <v>30918.564102564102</v>
      </c>
      <c r="I7809" s="6"/>
      <c r="J7809" s="6">
        <v>12.40625</v>
      </c>
      <c r="K7809" s="6">
        <v>12.15625</v>
      </c>
      <c r="L7809" s="6">
        <v>28454.778554778499</v>
      </c>
    </row>
    <row r="7810" spans="1:12" ht="15" customHeight="1" x14ac:dyDescent="0.25">
      <c r="A7810" s="5">
        <v>33529</v>
      </c>
      <c r="B7810" s="6">
        <v>12.28125</v>
      </c>
      <c r="C7810" s="2">
        <v>6018000</v>
      </c>
      <c r="D7810" s="6">
        <v>0.15625</v>
      </c>
      <c r="E7810" s="6">
        <v>1.28865979381442</v>
      </c>
      <c r="F7810" s="6">
        <v>1.2886622593666299</v>
      </c>
      <c r="G7810" s="6">
        <v>13.340909999999999</v>
      </c>
      <c r="H7810" s="6">
        <v>30997.692307692301</v>
      </c>
      <c r="I7810" s="6"/>
      <c r="J7810" s="6">
        <v>12.28125</v>
      </c>
      <c r="K7810" s="6">
        <v>12.09375</v>
      </c>
      <c r="L7810" s="6">
        <v>28527.622377622301</v>
      </c>
    </row>
    <row r="7811" spans="1:12" ht="15" customHeight="1" x14ac:dyDescent="0.25">
      <c r="A7811" s="5">
        <v>33528</v>
      </c>
      <c r="B7811" s="6">
        <v>12.125</v>
      </c>
      <c r="C7811" s="2">
        <v>3004400</v>
      </c>
      <c r="D7811" s="6"/>
      <c r="E7811" s="6"/>
      <c r="F7811" s="6"/>
      <c r="G7811" s="6">
        <v>13.171177999999999</v>
      </c>
      <c r="H7811" s="6">
        <v>30602.0466200466</v>
      </c>
      <c r="I7811" s="6"/>
      <c r="J7811" s="6">
        <v>12.15625</v>
      </c>
      <c r="K7811" s="6">
        <v>11.96875</v>
      </c>
      <c r="L7811" s="6">
        <v>28163.403263403201</v>
      </c>
    </row>
    <row r="7812" spans="1:12" ht="15" customHeight="1" x14ac:dyDescent="0.25">
      <c r="A7812" s="5">
        <v>33527</v>
      </c>
      <c r="B7812" s="6">
        <v>12.125</v>
      </c>
      <c r="C7812" s="2">
        <v>3081200</v>
      </c>
      <c r="D7812" s="6">
        <v>3.125E-2</v>
      </c>
      <c r="E7812" s="6">
        <v>0.258397932816545</v>
      </c>
      <c r="F7812" s="6">
        <v>0.25839537582954503</v>
      </c>
      <c r="G7812" s="6">
        <v>13.171177999999999</v>
      </c>
      <c r="H7812" s="6">
        <v>30602.0466200466</v>
      </c>
      <c r="I7812" s="6"/>
      <c r="J7812" s="6">
        <v>12.15625</v>
      </c>
      <c r="K7812" s="6">
        <v>12</v>
      </c>
      <c r="L7812" s="6">
        <v>28163.403263403201</v>
      </c>
    </row>
    <row r="7813" spans="1:12" ht="15" customHeight="1" x14ac:dyDescent="0.25">
      <c r="A7813" s="5">
        <v>33526</v>
      </c>
      <c r="B7813" s="6">
        <v>12.09375</v>
      </c>
      <c r="C7813" s="2">
        <v>4078000</v>
      </c>
      <c r="D7813" s="6">
        <v>0.15625</v>
      </c>
      <c r="E7813" s="6">
        <v>1.3089005235602</v>
      </c>
      <c r="F7813" s="6">
        <v>1.3088952142745001</v>
      </c>
      <c r="G7813" s="6">
        <v>13.137231999999999</v>
      </c>
      <c r="H7813" s="6">
        <v>30522.9184149184</v>
      </c>
      <c r="I7813" s="6"/>
      <c r="J7813" s="6">
        <v>12.15625</v>
      </c>
      <c r="K7813" s="6">
        <v>11.90625</v>
      </c>
      <c r="L7813" s="6">
        <v>28090.559440559398</v>
      </c>
    </row>
    <row r="7814" spans="1:12" ht="15" customHeight="1" x14ac:dyDescent="0.25">
      <c r="A7814" s="5">
        <v>33525</v>
      </c>
      <c r="B7814" s="6">
        <v>11.9375</v>
      </c>
      <c r="C7814" s="2">
        <v>2616400</v>
      </c>
      <c r="D7814" s="6">
        <v>0.1875</v>
      </c>
      <c r="E7814" s="6">
        <v>1.59574468085106</v>
      </c>
      <c r="F7814" s="6">
        <v>1.59574447248289</v>
      </c>
      <c r="G7814" s="6">
        <v>12.967501</v>
      </c>
      <c r="H7814" s="6">
        <v>30127.275058275001</v>
      </c>
      <c r="I7814" s="6"/>
      <c r="J7814" s="6">
        <v>11.9375</v>
      </c>
      <c r="K7814" s="6">
        <v>11.71875</v>
      </c>
      <c r="L7814" s="6">
        <v>27726.340326340302</v>
      </c>
    </row>
    <row r="7815" spans="1:12" ht="15" customHeight="1" x14ac:dyDescent="0.25">
      <c r="A7815" s="5">
        <v>33522</v>
      </c>
      <c r="B7815" s="6">
        <v>11.75</v>
      </c>
      <c r="C7815" s="2">
        <v>3362800</v>
      </c>
      <c r="D7815" s="6">
        <v>6.25E-2</v>
      </c>
      <c r="E7815" s="6">
        <v>0.53475935828877197</v>
      </c>
      <c r="F7815" s="6">
        <v>0.53476192764136898</v>
      </c>
      <c r="G7815" s="6">
        <v>12.763823</v>
      </c>
      <c r="H7815" s="6">
        <v>29652.5011655011</v>
      </c>
      <c r="I7815" s="6"/>
      <c r="J7815" s="6">
        <v>11.75</v>
      </c>
      <c r="K7815" s="6">
        <v>11.59375</v>
      </c>
      <c r="L7815" s="6">
        <v>27289.2773892773</v>
      </c>
    </row>
    <row r="7816" spans="1:12" ht="15" customHeight="1" x14ac:dyDescent="0.25">
      <c r="A7816" s="5">
        <v>33521</v>
      </c>
      <c r="B7816" s="6">
        <v>11.6875</v>
      </c>
      <c r="C7816" s="2">
        <v>7336000</v>
      </c>
      <c r="D7816" s="6">
        <v>0.1875</v>
      </c>
      <c r="E7816" s="6">
        <v>1.63043478260869</v>
      </c>
      <c r="F7816" s="6">
        <v>1.6304427440659099</v>
      </c>
      <c r="G7816" s="6">
        <v>12.695930000000001</v>
      </c>
      <c r="H7816" s="6">
        <v>29494.242424242399</v>
      </c>
      <c r="I7816" s="6"/>
      <c r="J7816" s="6">
        <v>11.6875</v>
      </c>
      <c r="K7816" s="6">
        <v>11.3125</v>
      </c>
      <c r="L7816" s="6">
        <v>27143.589743589699</v>
      </c>
    </row>
    <row r="7817" spans="1:12" ht="15" customHeight="1" x14ac:dyDescent="0.25">
      <c r="A7817" s="5">
        <v>33520</v>
      </c>
      <c r="B7817" s="6">
        <v>11.5</v>
      </c>
      <c r="C7817" s="2">
        <v>5598000</v>
      </c>
      <c r="D7817" s="6">
        <v>-0.25</v>
      </c>
      <c r="E7817" s="6">
        <v>-2.1276595744680802</v>
      </c>
      <c r="F7817" s="6">
        <v>-2.1276697428348901</v>
      </c>
      <c r="G7817" s="6">
        <v>12.492251</v>
      </c>
      <c r="H7817" s="6">
        <v>29019.466200466199</v>
      </c>
      <c r="I7817" s="6"/>
      <c r="J7817" s="6">
        <v>11.96875</v>
      </c>
      <c r="K7817" s="6">
        <v>11.5</v>
      </c>
      <c r="L7817" s="6">
        <v>26706.526806526799</v>
      </c>
    </row>
    <row r="7818" spans="1:12" ht="15" customHeight="1" x14ac:dyDescent="0.25">
      <c r="A7818" s="5">
        <v>33519</v>
      </c>
      <c r="B7818" s="6">
        <v>11.75</v>
      </c>
      <c r="C7818" s="2">
        <v>4116399.9999999902</v>
      </c>
      <c r="D7818" s="6">
        <v>0.125</v>
      </c>
      <c r="E7818" s="6">
        <v>1.0752688172042999</v>
      </c>
      <c r="F7818" s="6">
        <v>1.0752780133316899</v>
      </c>
      <c r="G7818" s="6">
        <v>12.763823</v>
      </c>
      <c r="H7818" s="6">
        <v>29652.5011655011</v>
      </c>
      <c r="I7818" s="6"/>
      <c r="J7818" s="6">
        <v>11.84375</v>
      </c>
      <c r="K7818" s="6">
        <v>11.625</v>
      </c>
      <c r="L7818" s="6">
        <v>27289.2773892773</v>
      </c>
    </row>
    <row r="7819" spans="1:12" ht="15" customHeight="1" x14ac:dyDescent="0.25">
      <c r="A7819" s="5">
        <v>33518</v>
      </c>
      <c r="B7819" s="6">
        <v>11.625</v>
      </c>
      <c r="C7819" s="2">
        <v>3686800</v>
      </c>
      <c r="D7819" s="6">
        <v>3.125E-2</v>
      </c>
      <c r="E7819" s="6">
        <v>0.269541778975734</v>
      </c>
      <c r="F7819" s="6">
        <v>0.26954309521372</v>
      </c>
      <c r="G7819" s="6">
        <v>12.6280365</v>
      </c>
      <c r="H7819" s="6">
        <v>29335.982517482498</v>
      </c>
      <c r="I7819" s="6"/>
      <c r="J7819" s="6">
        <v>11.875</v>
      </c>
      <c r="K7819" s="6">
        <v>11.59375</v>
      </c>
      <c r="L7819" s="6">
        <v>26997.902097901999</v>
      </c>
    </row>
    <row r="7820" spans="1:12" ht="15" customHeight="1" x14ac:dyDescent="0.25">
      <c r="A7820" s="5">
        <v>33515</v>
      </c>
      <c r="B7820" s="6">
        <v>11.59375</v>
      </c>
      <c r="C7820" s="2">
        <v>3552800</v>
      </c>
      <c r="D7820" s="6">
        <v>-0.21875</v>
      </c>
      <c r="E7820" s="6">
        <v>-1.8518518518518401</v>
      </c>
      <c r="F7820" s="6">
        <v>-1.8518569029938701</v>
      </c>
      <c r="G7820" s="6">
        <v>12.59409</v>
      </c>
      <c r="H7820" s="6">
        <v>29256.8531468531</v>
      </c>
      <c r="I7820" s="6"/>
      <c r="J7820" s="6">
        <v>11.90625</v>
      </c>
      <c r="K7820" s="6">
        <v>11.59375</v>
      </c>
      <c r="L7820" s="6">
        <v>26925.0582750582</v>
      </c>
    </row>
    <row r="7821" spans="1:12" ht="15" customHeight="1" x14ac:dyDescent="0.25">
      <c r="A7821" s="5">
        <v>33514</v>
      </c>
      <c r="B7821" s="6">
        <v>11.8125</v>
      </c>
      <c r="C7821" s="2">
        <v>3430400</v>
      </c>
      <c r="D7821" s="6">
        <v>-0.125</v>
      </c>
      <c r="E7821" s="6">
        <v>-1.04712041884816</v>
      </c>
      <c r="F7821" s="6">
        <v>-1.0471254253228801</v>
      </c>
      <c r="G7821" s="6">
        <v>12.831715000000001</v>
      </c>
      <c r="H7821" s="6">
        <v>29810.7575757575</v>
      </c>
      <c r="I7821" s="6"/>
      <c r="J7821" s="6">
        <v>11.90625</v>
      </c>
      <c r="K7821" s="6">
        <v>11.75</v>
      </c>
      <c r="L7821" s="6">
        <v>27434.965034965</v>
      </c>
    </row>
    <row r="7822" spans="1:12" ht="15" customHeight="1" x14ac:dyDescent="0.25">
      <c r="A7822" s="5">
        <v>33513</v>
      </c>
      <c r="B7822" s="6">
        <v>11.9375</v>
      </c>
      <c r="C7822" s="2">
        <v>2764000</v>
      </c>
      <c r="D7822" s="6">
        <v>-3.125E-2</v>
      </c>
      <c r="E7822" s="6">
        <v>-0.26109660574412602</v>
      </c>
      <c r="F7822" s="6">
        <v>-0.26109401515077502</v>
      </c>
      <c r="G7822" s="6">
        <v>12.967501</v>
      </c>
      <c r="H7822" s="6">
        <v>30127.275058275001</v>
      </c>
      <c r="I7822" s="6"/>
      <c r="J7822" s="6">
        <v>12.125</v>
      </c>
      <c r="K7822" s="6">
        <v>11.875</v>
      </c>
      <c r="L7822" s="6">
        <v>27726.340326340302</v>
      </c>
    </row>
    <row r="7823" spans="1:12" ht="15" customHeight="1" x14ac:dyDescent="0.25">
      <c r="A7823" s="5">
        <v>33512</v>
      </c>
      <c r="B7823" s="6">
        <v>11.96875</v>
      </c>
      <c r="C7823" s="2">
        <v>4072000</v>
      </c>
      <c r="D7823" s="6">
        <v>3.125E-2</v>
      </c>
      <c r="E7823" s="6">
        <v>0.26178010471204999</v>
      </c>
      <c r="F7823" s="6">
        <v>0.261777500537685</v>
      </c>
      <c r="G7823" s="6">
        <v>13.001447000000001</v>
      </c>
      <c r="H7823" s="6">
        <v>30206.403263403201</v>
      </c>
      <c r="I7823" s="6"/>
      <c r="J7823" s="6">
        <v>12.0625</v>
      </c>
      <c r="K7823" s="6">
        <v>11.875</v>
      </c>
      <c r="L7823" s="6">
        <v>27799.184149184101</v>
      </c>
    </row>
    <row r="7824" spans="1:12" ht="15" customHeight="1" x14ac:dyDescent="0.25">
      <c r="A7824" s="5">
        <v>33511</v>
      </c>
      <c r="B7824" s="6">
        <v>11.9375</v>
      </c>
      <c r="C7824" s="2">
        <v>4041200</v>
      </c>
      <c r="D7824" s="6"/>
      <c r="E7824" s="6"/>
      <c r="F7824" s="6"/>
      <c r="G7824" s="6">
        <v>12.967501</v>
      </c>
      <c r="H7824" s="6">
        <v>30127.275058275001</v>
      </c>
      <c r="I7824" s="6"/>
      <c r="J7824" s="6">
        <v>12.09375</v>
      </c>
      <c r="K7824" s="6">
        <v>11.78125</v>
      </c>
      <c r="L7824" s="6">
        <v>27726.340326340302</v>
      </c>
    </row>
    <row r="7825" spans="1:12" ht="15" customHeight="1" x14ac:dyDescent="0.25">
      <c r="A7825" s="5">
        <v>33508</v>
      </c>
      <c r="B7825" s="6">
        <v>11.9375</v>
      </c>
      <c r="C7825" s="2">
        <v>5169200</v>
      </c>
      <c r="D7825" s="6">
        <v>6.25E-2</v>
      </c>
      <c r="E7825" s="6">
        <v>0.52631578947368496</v>
      </c>
      <c r="F7825" s="6">
        <v>0.52631831913032501</v>
      </c>
      <c r="G7825" s="6">
        <v>12.967501</v>
      </c>
      <c r="H7825" s="6">
        <v>30127.275058275001</v>
      </c>
      <c r="I7825" s="6"/>
      <c r="J7825" s="6">
        <v>12.09375</v>
      </c>
      <c r="K7825" s="6">
        <v>11.8125</v>
      </c>
      <c r="L7825" s="6">
        <v>27726.340326340302</v>
      </c>
    </row>
    <row r="7826" spans="1:12" ht="15" customHeight="1" x14ac:dyDescent="0.25">
      <c r="A7826" s="5">
        <v>33507</v>
      </c>
      <c r="B7826" s="6">
        <v>11.875</v>
      </c>
      <c r="C7826" s="2">
        <v>8374000</v>
      </c>
      <c r="D7826" s="6">
        <v>-9.375E-2</v>
      </c>
      <c r="E7826" s="6">
        <v>-0.783289817232379</v>
      </c>
      <c r="F7826" s="6">
        <v>-0.78328973690390202</v>
      </c>
      <c r="G7826" s="6">
        <v>12.899608000000001</v>
      </c>
      <c r="H7826" s="6">
        <v>29969.0163170163</v>
      </c>
      <c r="I7826" s="6"/>
      <c r="J7826" s="6">
        <v>11.90625</v>
      </c>
      <c r="K7826" s="6">
        <v>11.65625</v>
      </c>
      <c r="L7826" s="6">
        <v>27580.652680652602</v>
      </c>
    </row>
    <row r="7827" spans="1:12" ht="15" customHeight="1" x14ac:dyDescent="0.25">
      <c r="A7827" s="5">
        <v>33506</v>
      </c>
      <c r="B7827" s="6">
        <v>11.96875</v>
      </c>
      <c r="C7827" s="2">
        <v>7934000</v>
      </c>
      <c r="D7827" s="6">
        <v>-0.40625</v>
      </c>
      <c r="E7827" s="6">
        <v>-3.2828282828282802</v>
      </c>
      <c r="F7827" s="6">
        <v>-3.2828255589686099</v>
      </c>
      <c r="G7827" s="6">
        <v>13.001447000000001</v>
      </c>
      <c r="H7827" s="6">
        <v>30206.403263403201</v>
      </c>
      <c r="I7827" s="6"/>
      <c r="J7827" s="6">
        <v>12.34375</v>
      </c>
      <c r="K7827" s="6">
        <v>11.84375</v>
      </c>
      <c r="L7827" s="6">
        <v>27799.184149184101</v>
      </c>
    </row>
    <row r="7828" spans="1:12" ht="15" customHeight="1" x14ac:dyDescent="0.25">
      <c r="A7828" s="5">
        <v>33505</v>
      </c>
      <c r="B7828" s="6">
        <v>12.375</v>
      </c>
      <c r="C7828" s="2">
        <v>4442800</v>
      </c>
      <c r="D7828" s="6">
        <v>6.25E-2</v>
      </c>
      <c r="E7828" s="6">
        <v>0.50761421319795996</v>
      </c>
      <c r="F7828" s="6">
        <v>0.50761668013472505</v>
      </c>
      <c r="G7828" s="6">
        <v>13.442748999999999</v>
      </c>
      <c r="H7828" s="6">
        <v>31235.079254079199</v>
      </c>
      <c r="I7828" s="6"/>
      <c r="J7828" s="6">
        <v>12.40625</v>
      </c>
      <c r="K7828" s="6">
        <v>12.1875</v>
      </c>
      <c r="L7828" s="6">
        <v>28746.1538461538</v>
      </c>
    </row>
    <row r="7829" spans="1:12" ht="15" customHeight="1" x14ac:dyDescent="0.25">
      <c r="A7829" s="5">
        <v>33504</v>
      </c>
      <c r="B7829" s="6">
        <v>12.3125</v>
      </c>
      <c r="C7829" s="2">
        <v>3385600</v>
      </c>
      <c r="D7829" s="6">
        <v>-9.375E-2</v>
      </c>
      <c r="E7829" s="6">
        <v>-0.75566750629723001</v>
      </c>
      <c r="F7829" s="6">
        <v>-0.75566746891578795</v>
      </c>
      <c r="G7829" s="6">
        <v>13.374855999999999</v>
      </c>
      <c r="H7829" s="6">
        <v>31076.820512820501</v>
      </c>
      <c r="I7829" s="6"/>
      <c r="J7829" s="6">
        <v>12.40625</v>
      </c>
      <c r="K7829" s="6">
        <v>12.25</v>
      </c>
      <c r="L7829" s="6">
        <v>28600.466200466199</v>
      </c>
    </row>
    <row r="7830" spans="1:12" ht="15" customHeight="1" x14ac:dyDescent="0.25">
      <c r="A7830" s="5">
        <v>33501</v>
      </c>
      <c r="B7830" s="6">
        <v>12.40625</v>
      </c>
      <c r="C7830" s="2">
        <v>9164400</v>
      </c>
      <c r="D7830" s="6"/>
      <c r="E7830" s="6"/>
      <c r="F7830" s="6"/>
      <c r="G7830" s="6">
        <v>13.476694999999999</v>
      </c>
      <c r="H7830" s="6">
        <v>31314.207459207399</v>
      </c>
      <c r="I7830" s="6"/>
      <c r="J7830" s="6">
        <v>12.5</v>
      </c>
      <c r="K7830" s="6">
        <v>12.3125</v>
      </c>
      <c r="L7830" s="6">
        <v>28818.997668997599</v>
      </c>
    </row>
    <row r="7831" spans="1:12" ht="15" customHeight="1" x14ac:dyDescent="0.25">
      <c r="A7831" s="5">
        <v>33500</v>
      </c>
      <c r="B7831" s="6">
        <v>12.40625</v>
      </c>
      <c r="C7831" s="2">
        <v>4626400</v>
      </c>
      <c r="D7831" s="6"/>
      <c r="E7831" s="6"/>
      <c r="F7831" s="6"/>
      <c r="G7831" s="6">
        <v>13.476694999999999</v>
      </c>
      <c r="H7831" s="6">
        <v>31314.207459207399</v>
      </c>
      <c r="I7831" s="6"/>
      <c r="J7831" s="6">
        <v>12.5</v>
      </c>
      <c r="K7831" s="6">
        <v>12.3125</v>
      </c>
      <c r="L7831" s="6">
        <v>28818.997668997599</v>
      </c>
    </row>
    <row r="7832" spans="1:12" ht="15" customHeight="1" x14ac:dyDescent="0.25">
      <c r="A7832" s="5">
        <v>33499</v>
      </c>
      <c r="B7832" s="6">
        <v>12.40625</v>
      </c>
      <c r="C7832" s="2">
        <v>2420400</v>
      </c>
      <c r="D7832" s="6">
        <v>-3.125E-2</v>
      </c>
      <c r="E7832" s="6">
        <v>-0.25125628140702999</v>
      </c>
      <c r="F7832" s="6">
        <v>-0.25126119099300098</v>
      </c>
      <c r="G7832" s="6">
        <v>13.476694999999999</v>
      </c>
      <c r="H7832" s="6">
        <v>31314.207459207399</v>
      </c>
      <c r="I7832" s="6"/>
      <c r="J7832" s="6">
        <v>12.46875</v>
      </c>
      <c r="K7832" s="6">
        <v>12.34375</v>
      </c>
      <c r="L7832" s="6">
        <v>28818.997668997599</v>
      </c>
    </row>
    <row r="7833" spans="1:12" ht="15" customHeight="1" x14ac:dyDescent="0.25">
      <c r="A7833" s="5">
        <v>33498</v>
      </c>
      <c r="B7833" s="6">
        <v>12.4375</v>
      </c>
      <c r="C7833" s="2">
        <v>3950400</v>
      </c>
      <c r="D7833" s="6"/>
      <c r="E7833" s="6"/>
      <c r="F7833" s="6"/>
      <c r="G7833" s="6">
        <v>13.510642000000001</v>
      </c>
      <c r="H7833" s="6">
        <v>31393.337995337901</v>
      </c>
      <c r="I7833" s="6"/>
      <c r="J7833" s="6">
        <v>12.46875</v>
      </c>
      <c r="K7833" s="6">
        <v>12.375</v>
      </c>
      <c r="L7833" s="6">
        <v>28891.841491841398</v>
      </c>
    </row>
    <row r="7834" spans="1:12" ht="15" customHeight="1" x14ac:dyDescent="0.25">
      <c r="A7834" s="5">
        <v>33497</v>
      </c>
      <c r="B7834" s="6">
        <v>12.4375</v>
      </c>
      <c r="C7834" s="2">
        <v>4495600</v>
      </c>
      <c r="D7834" s="6">
        <v>0.125</v>
      </c>
      <c r="E7834" s="6">
        <v>1.0152284263959399</v>
      </c>
      <c r="F7834" s="6">
        <v>1.0152333602694501</v>
      </c>
      <c r="G7834" s="6">
        <v>13.510642000000001</v>
      </c>
      <c r="H7834" s="6">
        <v>31393.337995337901</v>
      </c>
      <c r="I7834" s="6"/>
      <c r="J7834" s="6">
        <v>12.4375</v>
      </c>
      <c r="K7834" s="6">
        <v>12.25</v>
      </c>
      <c r="L7834" s="6">
        <v>28891.841491841398</v>
      </c>
    </row>
    <row r="7835" spans="1:12" ht="15" customHeight="1" x14ac:dyDescent="0.25">
      <c r="A7835" s="5">
        <v>33494</v>
      </c>
      <c r="B7835" s="6">
        <v>12.3125</v>
      </c>
      <c r="C7835" s="2">
        <v>3947600</v>
      </c>
      <c r="D7835" s="6">
        <v>-9.375E-2</v>
      </c>
      <c r="E7835" s="6">
        <v>-0.75566750629723001</v>
      </c>
      <c r="F7835" s="6">
        <v>-0.75566746891578795</v>
      </c>
      <c r="G7835" s="6">
        <v>13.374855999999999</v>
      </c>
      <c r="H7835" s="6">
        <v>31076.820512820501</v>
      </c>
      <c r="I7835" s="6"/>
      <c r="J7835" s="6">
        <v>12.4375</v>
      </c>
      <c r="K7835" s="6">
        <v>12.25</v>
      </c>
      <c r="L7835" s="6">
        <v>28600.466200466199</v>
      </c>
    </row>
    <row r="7836" spans="1:12" ht="15" customHeight="1" x14ac:dyDescent="0.25">
      <c r="A7836" s="5">
        <v>33493</v>
      </c>
      <c r="B7836" s="6">
        <v>12.40625</v>
      </c>
      <c r="C7836" s="2">
        <v>3892800</v>
      </c>
      <c r="D7836" s="6">
        <v>6.25E-2</v>
      </c>
      <c r="E7836" s="6">
        <v>0.506329113924053</v>
      </c>
      <c r="F7836" s="6">
        <v>0.50632409171793502</v>
      </c>
      <c r="G7836" s="6">
        <v>13.476694999999999</v>
      </c>
      <c r="H7836" s="6">
        <v>31314.207459207399</v>
      </c>
      <c r="I7836" s="6"/>
      <c r="J7836" s="6">
        <v>12.4375</v>
      </c>
      <c r="K7836" s="6">
        <v>12.3125</v>
      </c>
      <c r="L7836" s="6">
        <v>28818.997668997599</v>
      </c>
    </row>
    <row r="7837" spans="1:12" ht="15" customHeight="1" x14ac:dyDescent="0.25">
      <c r="A7837" s="5">
        <v>33492</v>
      </c>
      <c r="B7837" s="6">
        <v>12.34375</v>
      </c>
      <c r="C7837" s="2">
        <v>3782400</v>
      </c>
      <c r="D7837" s="6"/>
      <c r="E7837" s="6"/>
      <c r="F7837" s="6"/>
      <c r="G7837" s="6">
        <v>13.408803000000001</v>
      </c>
      <c r="H7837" s="6">
        <v>31155.951048950999</v>
      </c>
      <c r="I7837" s="6"/>
      <c r="J7837" s="6">
        <v>12.4375</v>
      </c>
      <c r="K7837" s="6">
        <v>12.125</v>
      </c>
      <c r="L7837" s="6">
        <v>28673.310023310001</v>
      </c>
    </row>
    <row r="7838" spans="1:12" ht="15" customHeight="1" x14ac:dyDescent="0.25">
      <c r="A7838" s="5">
        <v>33491</v>
      </c>
      <c r="B7838" s="6">
        <v>12.34375</v>
      </c>
      <c r="C7838" s="2">
        <v>4758000</v>
      </c>
      <c r="D7838" s="6">
        <v>-6.25E-2</v>
      </c>
      <c r="E7838" s="6">
        <v>-0.50377833753149004</v>
      </c>
      <c r="F7838" s="6">
        <v>-0.50377336579924203</v>
      </c>
      <c r="G7838" s="6">
        <v>13.408803000000001</v>
      </c>
      <c r="H7838" s="6">
        <v>31155.951048950999</v>
      </c>
      <c r="I7838" s="6"/>
      <c r="J7838" s="6">
        <v>12.46875</v>
      </c>
      <c r="K7838" s="6">
        <v>12.3125</v>
      </c>
      <c r="L7838" s="6">
        <v>28673.310023310001</v>
      </c>
    </row>
    <row r="7839" spans="1:12" ht="15" customHeight="1" x14ac:dyDescent="0.25">
      <c r="A7839" s="5">
        <v>33490</v>
      </c>
      <c r="B7839" s="6">
        <v>12.40625</v>
      </c>
      <c r="C7839" s="2">
        <v>3065200</v>
      </c>
      <c r="D7839" s="6">
        <v>-0.15625</v>
      </c>
      <c r="E7839" s="6">
        <v>-1.24378109452736</v>
      </c>
      <c r="F7839" s="6">
        <v>-1.2437834460258299</v>
      </c>
      <c r="G7839" s="6">
        <v>13.476694999999999</v>
      </c>
      <c r="H7839" s="6">
        <v>31314.207459207399</v>
      </c>
      <c r="I7839" s="6"/>
      <c r="J7839" s="6">
        <v>12.5625</v>
      </c>
      <c r="K7839" s="6">
        <v>12.375</v>
      </c>
      <c r="L7839" s="6">
        <v>28818.997668997599</v>
      </c>
    </row>
    <row r="7840" spans="1:12" ht="15" customHeight="1" x14ac:dyDescent="0.25">
      <c r="A7840" s="5">
        <v>33487</v>
      </c>
      <c r="B7840" s="6">
        <v>12.5625</v>
      </c>
      <c r="C7840" s="2">
        <v>4569600</v>
      </c>
      <c r="D7840" s="6">
        <v>-6.25E-2</v>
      </c>
      <c r="E7840" s="6">
        <v>-0.49504950495049499</v>
      </c>
      <c r="F7840" s="6">
        <v>-0.49504463181876401</v>
      </c>
      <c r="G7840" s="6">
        <v>13.646426999999999</v>
      </c>
      <c r="H7840" s="6">
        <v>31709.8531468531</v>
      </c>
      <c r="I7840" s="6"/>
      <c r="J7840" s="6">
        <v>12.71875</v>
      </c>
      <c r="K7840" s="6">
        <v>12.46875</v>
      </c>
      <c r="L7840" s="6">
        <v>29183.2167832167</v>
      </c>
    </row>
    <row r="7841" spans="1:12" ht="15" customHeight="1" x14ac:dyDescent="0.25">
      <c r="A7841" s="5">
        <v>33486</v>
      </c>
      <c r="B7841" s="6">
        <v>12.625</v>
      </c>
      <c r="C7841" s="2">
        <v>3765200</v>
      </c>
      <c r="D7841" s="6">
        <v>0.125</v>
      </c>
      <c r="E7841" s="6">
        <v>1</v>
      </c>
      <c r="F7841" s="6">
        <v>0.99999749604779897</v>
      </c>
      <c r="G7841" s="6">
        <v>13.714319</v>
      </c>
      <c r="H7841" s="6">
        <v>31868.109557109499</v>
      </c>
      <c r="I7841" s="6"/>
      <c r="J7841" s="6">
        <v>12.75</v>
      </c>
      <c r="K7841" s="6">
        <v>12.53125</v>
      </c>
      <c r="L7841" s="6">
        <v>29328.9044289044</v>
      </c>
    </row>
    <row r="7842" spans="1:12" ht="15" customHeight="1" x14ac:dyDescent="0.25">
      <c r="A7842" s="5">
        <v>33485</v>
      </c>
      <c r="B7842" s="6">
        <v>12.5</v>
      </c>
      <c r="C7842" s="2">
        <v>4382400</v>
      </c>
      <c r="D7842" s="6">
        <v>6.25E-2</v>
      </c>
      <c r="E7842" s="6">
        <v>0.50251256281406098</v>
      </c>
      <c r="F7842" s="6">
        <v>0.50250757884042696</v>
      </c>
      <c r="G7842" s="6">
        <v>13.578533999999999</v>
      </c>
      <c r="H7842" s="6">
        <v>31551.594405594398</v>
      </c>
      <c r="I7842" s="6"/>
      <c r="J7842" s="6">
        <v>12.5625</v>
      </c>
      <c r="K7842" s="6">
        <v>12.28125</v>
      </c>
      <c r="L7842" s="6">
        <v>29037.529137529102</v>
      </c>
    </row>
    <row r="7843" spans="1:12" ht="15" customHeight="1" x14ac:dyDescent="0.25">
      <c r="A7843" s="5">
        <v>33484</v>
      </c>
      <c r="B7843" s="6">
        <v>12.4375</v>
      </c>
      <c r="C7843" s="2">
        <v>3992400</v>
      </c>
      <c r="D7843" s="6">
        <v>-0.21875</v>
      </c>
      <c r="E7843" s="6">
        <v>-1.7283950617283901</v>
      </c>
      <c r="F7843" s="6">
        <v>-1.72839251146288</v>
      </c>
      <c r="G7843" s="6">
        <v>13.510642000000001</v>
      </c>
      <c r="H7843" s="6">
        <v>31393.337995337901</v>
      </c>
      <c r="I7843" s="6"/>
      <c r="J7843" s="6">
        <v>12.75</v>
      </c>
      <c r="K7843" s="6">
        <v>12.40625</v>
      </c>
      <c r="L7843" s="6">
        <v>28891.841491841398</v>
      </c>
    </row>
    <row r="7844" spans="1:12" ht="15" customHeight="1" x14ac:dyDescent="0.25">
      <c r="A7844" s="5">
        <v>33480</v>
      </c>
      <c r="B7844" s="6">
        <v>12.65625</v>
      </c>
      <c r="C7844" s="2">
        <v>3447600</v>
      </c>
      <c r="D7844" s="6">
        <v>0.21875</v>
      </c>
      <c r="E7844" s="6">
        <v>1.7587939698492301</v>
      </c>
      <c r="F7844" s="6">
        <v>1.75879132908709</v>
      </c>
      <c r="G7844" s="6">
        <v>13.748265999999999</v>
      </c>
      <c r="H7844" s="6">
        <v>31947.240093240001</v>
      </c>
      <c r="I7844" s="6"/>
      <c r="J7844" s="6">
        <v>12.65625</v>
      </c>
      <c r="K7844" s="6">
        <v>12.375</v>
      </c>
      <c r="L7844" s="6">
        <v>29401.748251748199</v>
      </c>
    </row>
    <row r="7845" spans="1:12" ht="15" customHeight="1" x14ac:dyDescent="0.25">
      <c r="A7845" s="5">
        <v>33479</v>
      </c>
      <c r="B7845" s="6">
        <v>12.4375</v>
      </c>
      <c r="C7845" s="2">
        <v>3750000</v>
      </c>
      <c r="D7845" s="6">
        <v>-9.375E-2</v>
      </c>
      <c r="E7845" s="6">
        <v>-0.74812967581047096</v>
      </c>
      <c r="F7845" s="6">
        <v>-0.74812960253167704</v>
      </c>
      <c r="G7845" s="6">
        <v>13.510642000000001</v>
      </c>
      <c r="H7845" s="6">
        <v>31393.337995337901</v>
      </c>
      <c r="I7845" s="6"/>
      <c r="J7845" s="6">
        <v>12.5625</v>
      </c>
      <c r="K7845" s="6">
        <v>12.375</v>
      </c>
      <c r="L7845" s="6">
        <v>28891.841491841398</v>
      </c>
    </row>
    <row r="7846" spans="1:12" ht="15" customHeight="1" x14ac:dyDescent="0.25">
      <c r="A7846" s="5">
        <v>33478</v>
      </c>
      <c r="B7846" s="6">
        <v>12.53125</v>
      </c>
      <c r="C7846" s="2">
        <v>4175600</v>
      </c>
      <c r="D7846" s="6"/>
      <c r="E7846" s="6"/>
      <c r="F7846" s="6"/>
      <c r="G7846" s="6">
        <v>13.612481000000001</v>
      </c>
      <c r="H7846" s="6">
        <v>31630.7249417249</v>
      </c>
      <c r="I7846" s="6"/>
      <c r="J7846" s="6">
        <v>12.53125</v>
      </c>
      <c r="K7846" s="6">
        <v>12.25</v>
      </c>
      <c r="L7846" s="6">
        <v>29110.372960372901</v>
      </c>
    </row>
    <row r="7847" spans="1:12" ht="15" customHeight="1" x14ac:dyDescent="0.25">
      <c r="A7847" s="5">
        <v>33477</v>
      </c>
      <c r="B7847" s="6">
        <v>12.53125</v>
      </c>
      <c r="C7847" s="2">
        <v>4206800</v>
      </c>
      <c r="D7847" s="6">
        <v>0.15625</v>
      </c>
      <c r="E7847" s="6">
        <v>1.2626262626262501</v>
      </c>
      <c r="F7847" s="6">
        <v>1.26262864835162</v>
      </c>
      <c r="G7847" s="6">
        <v>13.612481000000001</v>
      </c>
      <c r="H7847" s="6">
        <v>31630.7249417249</v>
      </c>
      <c r="I7847" s="6"/>
      <c r="J7847" s="6">
        <v>12.5625</v>
      </c>
      <c r="K7847" s="6">
        <v>12.34375</v>
      </c>
      <c r="L7847" s="6">
        <v>29110.372960372901</v>
      </c>
    </row>
    <row r="7848" spans="1:12" ht="15" customHeight="1" x14ac:dyDescent="0.25">
      <c r="A7848" s="5">
        <v>33476</v>
      </c>
      <c r="B7848" s="6">
        <v>12.375</v>
      </c>
      <c r="C7848" s="2">
        <v>4231600</v>
      </c>
      <c r="D7848" s="6">
        <v>6.25E-2</v>
      </c>
      <c r="E7848" s="6">
        <v>0.50761421319795996</v>
      </c>
      <c r="F7848" s="6">
        <v>0.59390649807760099</v>
      </c>
      <c r="G7848" s="6">
        <v>13.442748999999999</v>
      </c>
      <c r="H7848" s="6">
        <v>31235.079254079199</v>
      </c>
      <c r="I7848" s="6"/>
      <c r="J7848" s="6">
        <v>12.40625</v>
      </c>
      <c r="K7848" s="6">
        <v>12.15625</v>
      </c>
      <c r="L7848" s="6">
        <v>28746.1538461538</v>
      </c>
    </row>
    <row r="7849" spans="1:12" ht="15" customHeight="1" x14ac:dyDescent="0.25">
      <c r="A7849" s="5">
        <v>33473</v>
      </c>
      <c r="B7849" s="6">
        <v>12.3125</v>
      </c>
      <c r="C7849" s="2">
        <v>5494800</v>
      </c>
      <c r="D7849" s="6"/>
      <c r="E7849" s="6"/>
      <c r="F7849" s="6"/>
      <c r="G7849" s="6">
        <v>13.363383000000001</v>
      </c>
      <c r="H7849" s="6">
        <v>31050.0769230769</v>
      </c>
      <c r="I7849" s="6"/>
      <c r="J7849" s="6">
        <v>12.46875</v>
      </c>
      <c r="K7849" s="6">
        <v>12.25</v>
      </c>
      <c r="L7849" s="6">
        <v>28600.466200466199</v>
      </c>
    </row>
    <row r="7850" spans="1:12" ht="15" customHeight="1" x14ac:dyDescent="0.25">
      <c r="A7850" s="5">
        <v>33472</v>
      </c>
      <c r="B7850" s="6">
        <v>12.3125</v>
      </c>
      <c r="C7850" s="2">
        <v>5002000</v>
      </c>
      <c r="D7850" s="6">
        <v>-0.15625</v>
      </c>
      <c r="E7850" s="6">
        <v>-1.2531328320802</v>
      </c>
      <c r="F7850" s="6">
        <v>-1.2531322579694</v>
      </c>
      <c r="G7850" s="6">
        <v>13.363383000000001</v>
      </c>
      <c r="H7850" s="6">
        <v>31050.0769230769</v>
      </c>
      <c r="I7850" s="6"/>
      <c r="J7850" s="6">
        <v>12.5</v>
      </c>
      <c r="K7850" s="6">
        <v>12.28125</v>
      </c>
      <c r="L7850" s="6">
        <v>28600.466200466199</v>
      </c>
    </row>
    <row r="7851" spans="1:12" ht="15" customHeight="1" x14ac:dyDescent="0.25">
      <c r="A7851" s="5">
        <v>33471</v>
      </c>
      <c r="B7851" s="6">
        <v>12.46875</v>
      </c>
      <c r="C7851" s="2">
        <v>10097200</v>
      </c>
      <c r="D7851" s="6">
        <v>0.3125</v>
      </c>
      <c r="E7851" s="6">
        <v>2.5706940874035999</v>
      </c>
      <c r="F7851" s="6">
        <v>2.5706928793886901</v>
      </c>
      <c r="G7851" s="6">
        <v>13.532969</v>
      </c>
      <c r="H7851" s="6">
        <v>31445.382284382202</v>
      </c>
      <c r="I7851" s="6"/>
      <c r="J7851" s="6">
        <v>12.5625</v>
      </c>
      <c r="K7851" s="6">
        <v>12.3125</v>
      </c>
      <c r="L7851" s="6">
        <v>28964.685314685299</v>
      </c>
    </row>
    <row r="7852" spans="1:12" ht="15" customHeight="1" x14ac:dyDescent="0.25">
      <c r="A7852" s="5">
        <v>33470</v>
      </c>
      <c r="B7852" s="6">
        <v>12.15625</v>
      </c>
      <c r="C7852" s="2">
        <v>11109600</v>
      </c>
      <c r="D7852" s="6">
        <v>0.28125</v>
      </c>
      <c r="E7852" s="6">
        <v>2.3684210526315699</v>
      </c>
      <c r="F7852" s="6">
        <v>2.3684215018269601</v>
      </c>
      <c r="G7852" s="6">
        <v>13.193797</v>
      </c>
      <c r="H7852" s="6">
        <v>30654.7715617715</v>
      </c>
      <c r="I7852" s="6"/>
      <c r="J7852" s="6">
        <v>12.1875</v>
      </c>
      <c r="K7852" s="6">
        <v>11.65625</v>
      </c>
      <c r="L7852" s="6">
        <v>28236.247086247</v>
      </c>
    </row>
    <row r="7853" spans="1:12" ht="15" customHeight="1" x14ac:dyDescent="0.25">
      <c r="A7853" s="5">
        <v>33469</v>
      </c>
      <c r="B7853" s="6">
        <v>11.875</v>
      </c>
      <c r="C7853" s="2">
        <v>17241600</v>
      </c>
      <c r="D7853" s="6">
        <v>-0.21875</v>
      </c>
      <c r="E7853" s="6">
        <v>-1.80878552971576</v>
      </c>
      <c r="F7853" s="6">
        <v>-1.8087817106281401</v>
      </c>
      <c r="G7853" s="6">
        <v>12.888541999999999</v>
      </c>
      <c r="H7853" s="6">
        <v>29943.221445221399</v>
      </c>
      <c r="I7853" s="6"/>
      <c r="J7853" s="6">
        <v>11.9375</v>
      </c>
      <c r="K7853" s="6">
        <v>11.15625</v>
      </c>
      <c r="L7853" s="6">
        <v>27580.652680652602</v>
      </c>
    </row>
    <row r="7854" spans="1:12" ht="15" customHeight="1" x14ac:dyDescent="0.25">
      <c r="A7854" s="5">
        <v>33466</v>
      </c>
      <c r="B7854" s="6">
        <v>12.09375</v>
      </c>
      <c r="C7854" s="2">
        <v>14980000</v>
      </c>
      <c r="D7854" s="6">
        <v>-0.34375</v>
      </c>
      <c r="E7854" s="6">
        <v>-2.76381909547738</v>
      </c>
      <c r="F7854" s="6">
        <v>-2.7638237114724902</v>
      </c>
      <c r="G7854" s="6">
        <v>13.125961999999999</v>
      </c>
      <c r="H7854" s="6">
        <v>30496.648018648</v>
      </c>
      <c r="I7854" s="6"/>
      <c r="J7854" s="6">
        <v>12.53125</v>
      </c>
      <c r="K7854" s="6">
        <v>11.8125</v>
      </c>
      <c r="L7854" s="6">
        <v>28090.559440559398</v>
      </c>
    </row>
    <row r="7855" spans="1:12" ht="15" customHeight="1" x14ac:dyDescent="0.25">
      <c r="A7855" s="5">
        <v>33465</v>
      </c>
      <c r="B7855" s="6">
        <v>12.4375</v>
      </c>
      <c r="C7855" s="2">
        <v>8684000</v>
      </c>
      <c r="D7855" s="6">
        <v>-0.4375</v>
      </c>
      <c r="E7855" s="6">
        <v>-3.3980582524271798</v>
      </c>
      <c r="F7855" s="6">
        <v>-3.3980580787329502</v>
      </c>
      <c r="G7855" s="6">
        <v>13.499052000000001</v>
      </c>
      <c r="H7855" s="6">
        <v>31366.321678321601</v>
      </c>
      <c r="I7855" s="6"/>
      <c r="J7855" s="6">
        <v>12.84375</v>
      </c>
      <c r="K7855" s="6">
        <v>12.40625</v>
      </c>
      <c r="L7855" s="6">
        <v>28891.841491841398</v>
      </c>
    </row>
    <row r="7856" spans="1:12" ht="15" customHeight="1" x14ac:dyDescent="0.25">
      <c r="A7856" s="5">
        <v>33464</v>
      </c>
      <c r="B7856" s="6">
        <v>12.875</v>
      </c>
      <c r="C7856" s="2">
        <v>8218799.9999999898</v>
      </c>
      <c r="D7856" s="6">
        <v>0.40625</v>
      </c>
      <c r="E7856" s="6">
        <v>3.2581453634085098</v>
      </c>
      <c r="F7856" s="6">
        <v>3.2581468264650502</v>
      </c>
      <c r="G7856" s="6">
        <v>13.973893</v>
      </c>
      <c r="H7856" s="6">
        <v>32473.177156177098</v>
      </c>
      <c r="I7856" s="6"/>
      <c r="J7856" s="6">
        <v>12.96875</v>
      </c>
      <c r="K7856" s="6">
        <v>12.59375</v>
      </c>
      <c r="L7856" s="6">
        <v>29911.655011654999</v>
      </c>
    </row>
    <row r="7857" spans="1:12" ht="15" customHeight="1" x14ac:dyDescent="0.25">
      <c r="A7857" s="5">
        <v>33463</v>
      </c>
      <c r="B7857" s="6">
        <v>12.46875</v>
      </c>
      <c r="C7857" s="2">
        <v>6485600</v>
      </c>
      <c r="D7857" s="6">
        <v>0.1875</v>
      </c>
      <c r="E7857" s="6">
        <v>1.5267175572519101</v>
      </c>
      <c r="F7857" s="6">
        <v>1.52671532377965</v>
      </c>
      <c r="G7857" s="6">
        <v>13.532969</v>
      </c>
      <c r="H7857" s="6">
        <v>31445.382284382202</v>
      </c>
      <c r="I7857" s="6"/>
      <c r="J7857" s="6">
        <v>12.625</v>
      </c>
      <c r="K7857" s="6">
        <v>12.28125</v>
      </c>
      <c r="L7857" s="6">
        <v>28964.685314685299</v>
      </c>
    </row>
    <row r="7858" spans="1:12" ht="15" customHeight="1" x14ac:dyDescent="0.25">
      <c r="A7858" s="5">
        <v>33462</v>
      </c>
      <c r="B7858" s="6">
        <v>12.28125</v>
      </c>
      <c r="C7858" s="2">
        <v>3026000</v>
      </c>
      <c r="D7858" s="6">
        <v>0.125</v>
      </c>
      <c r="E7858" s="6">
        <v>1.02827763496144</v>
      </c>
      <c r="F7858" s="6">
        <v>1.0282786676193401</v>
      </c>
      <c r="G7858" s="6">
        <v>13.329466</v>
      </c>
      <c r="H7858" s="6">
        <v>30971.0163170163</v>
      </c>
      <c r="I7858" s="6"/>
      <c r="J7858" s="6">
        <v>12.3125</v>
      </c>
      <c r="K7858" s="6">
        <v>12.0625</v>
      </c>
      <c r="L7858" s="6">
        <v>28527.622377622301</v>
      </c>
    </row>
    <row r="7859" spans="1:12" ht="15" customHeight="1" x14ac:dyDescent="0.25">
      <c r="A7859" s="5">
        <v>33459</v>
      </c>
      <c r="B7859" s="6">
        <v>12.15625</v>
      </c>
      <c r="C7859" s="2">
        <v>3925600</v>
      </c>
      <c r="D7859" s="6">
        <v>-6.25E-2</v>
      </c>
      <c r="E7859" s="6">
        <v>-0.51150895140664698</v>
      </c>
      <c r="F7859" s="6">
        <v>-0.51151321345669298</v>
      </c>
      <c r="G7859" s="6">
        <v>13.193797</v>
      </c>
      <c r="H7859" s="6">
        <v>30654.7715617715</v>
      </c>
      <c r="I7859" s="6"/>
      <c r="J7859" s="6">
        <v>12.28125</v>
      </c>
      <c r="K7859" s="6">
        <v>12.0625</v>
      </c>
      <c r="L7859" s="6">
        <v>28236.247086247</v>
      </c>
    </row>
    <row r="7860" spans="1:12" ht="15" customHeight="1" x14ac:dyDescent="0.25">
      <c r="A7860" s="5">
        <v>33458</v>
      </c>
      <c r="B7860" s="6">
        <v>12.21875</v>
      </c>
      <c r="C7860" s="2">
        <v>5546400</v>
      </c>
      <c r="D7860" s="6">
        <v>0.1875</v>
      </c>
      <c r="E7860" s="6">
        <v>1.5584415584415501</v>
      </c>
      <c r="F7860" s="6">
        <v>1.5584469688151299</v>
      </c>
      <c r="G7860" s="6">
        <v>13.261632000000001</v>
      </c>
      <c r="H7860" s="6">
        <v>30812.895104895098</v>
      </c>
      <c r="I7860" s="6"/>
      <c r="J7860" s="6">
        <v>12.34375</v>
      </c>
      <c r="K7860" s="6">
        <v>12.0625</v>
      </c>
      <c r="L7860" s="6">
        <v>28381.9347319347</v>
      </c>
    </row>
    <row r="7861" spans="1:12" ht="15" customHeight="1" x14ac:dyDescent="0.25">
      <c r="A7861" s="5">
        <v>33457</v>
      </c>
      <c r="B7861" s="6">
        <v>12.03125</v>
      </c>
      <c r="C7861" s="2">
        <v>3288400</v>
      </c>
      <c r="D7861" s="6">
        <v>-6.25E-2</v>
      </c>
      <c r="E7861" s="6">
        <v>-0.516795865633079</v>
      </c>
      <c r="F7861" s="6">
        <v>-0.51679259775397801</v>
      </c>
      <c r="G7861" s="6">
        <v>13.058128</v>
      </c>
      <c r="H7861" s="6">
        <v>30338.526806526799</v>
      </c>
      <c r="I7861" s="6"/>
      <c r="J7861" s="6">
        <v>12.125</v>
      </c>
      <c r="K7861" s="6">
        <v>11.96875</v>
      </c>
      <c r="L7861" s="6">
        <v>27944.871794871699</v>
      </c>
    </row>
    <row r="7862" spans="1:12" ht="15" customHeight="1" x14ac:dyDescent="0.25">
      <c r="A7862" s="5">
        <v>33456</v>
      </c>
      <c r="B7862" s="6">
        <v>12.09375</v>
      </c>
      <c r="C7862" s="2">
        <v>5190800</v>
      </c>
      <c r="D7862" s="6">
        <v>0.25</v>
      </c>
      <c r="E7862" s="6">
        <v>2.1108179419525102</v>
      </c>
      <c r="F7862" s="6">
        <v>2.1108122562890599</v>
      </c>
      <c r="G7862" s="6">
        <v>13.125961999999999</v>
      </c>
      <c r="H7862" s="6">
        <v>30496.648018648</v>
      </c>
      <c r="I7862" s="6"/>
      <c r="J7862" s="6">
        <v>12.125</v>
      </c>
      <c r="K7862" s="6">
        <v>11.71875</v>
      </c>
      <c r="L7862" s="6">
        <v>28090.559440559398</v>
      </c>
    </row>
    <row r="7863" spans="1:12" ht="15" customHeight="1" x14ac:dyDescent="0.25">
      <c r="A7863" s="5">
        <v>33455</v>
      </c>
      <c r="B7863" s="6">
        <v>11.84375</v>
      </c>
      <c r="C7863" s="2">
        <v>2574400</v>
      </c>
      <c r="D7863" s="6">
        <v>-9.375E-2</v>
      </c>
      <c r="E7863" s="6">
        <v>-0.78534031413612904</v>
      </c>
      <c r="F7863" s="6">
        <v>-0.78534300136526802</v>
      </c>
      <c r="G7863" s="6">
        <v>12.854625</v>
      </c>
      <c r="H7863" s="6">
        <v>29864.160839160799</v>
      </c>
      <c r="I7863" s="6"/>
      <c r="J7863" s="6">
        <v>11.96875</v>
      </c>
      <c r="K7863" s="6">
        <v>11.8125</v>
      </c>
      <c r="L7863" s="6">
        <v>27507.808857808799</v>
      </c>
    </row>
    <row r="7864" spans="1:12" ht="15" customHeight="1" x14ac:dyDescent="0.25">
      <c r="A7864" s="5">
        <v>33452</v>
      </c>
      <c r="B7864" s="6">
        <v>11.9375</v>
      </c>
      <c r="C7864" s="2">
        <v>3252400</v>
      </c>
      <c r="D7864" s="6">
        <v>9.375E-2</v>
      </c>
      <c r="E7864" s="6">
        <v>0.79155672823219003</v>
      </c>
      <c r="F7864" s="6">
        <v>0.79155945817166395</v>
      </c>
      <c r="G7864" s="6">
        <v>12.956377</v>
      </c>
      <c r="H7864" s="6">
        <v>30101.344988344899</v>
      </c>
      <c r="I7864" s="6"/>
      <c r="J7864" s="6">
        <v>11.9375</v>
      </c>
      <c r="K7864" s="6">
        <v>11.75</v>
      </c>
      <c r="L7864" s="6">
        <v>27726.340326340302</v>
      </c>
    </row>
    <row r="7865" spans="1:12" ht="15" customHeight="1" x14ac:dyDescent="0.25">
      <c r="A7865" s="5">
        <v>33451</v>
      </c>
      <c r="B7865" s="6">
        <v>11.84375</v>
      </c>
      <c r="C7865" s="2">
        <v>3541600</v>
      </c>
      <c r="D7865" s="6">
        <v>-6.25E-2</v>
      </c>
      <c r="E7865" s="6">
        <v>-0.52493438320210195</v>
      </c>
      <c r="F7865" s="6">
        <v>-0.52493875005222801</v>
      </c>
      <c r="G7865" s="6">
        <v>12.854625</v>
      </c>
      <c r="H7865" s="6">
        <v>29864.160839160799</v>
      </c>
      <c r="I7865" s="6"/>
      <c r="J7865" s="6">
        <v>11.9375</v>
      </c>
      <c r="K7865" s="6">
        <v>11.8125</v>
      </c>
      <c r="L7865" s="6">
        <v>27507.808857808799</v>
      </c>
    </row>
    <row r="7866" spans="1:12" ht="15" customHeight="1" x14ac:dyDescent="0.25">
      <c r="A7866" s="5">
        <v>33450</v>
      </c>
      <c r="B7866" s="6">
        <v>11.90625</v>
      </c>
      <c r="C7866" s="2">
        <v>3969200</v>
      </c>
      <c r="D7866" s="6">
        <v>9.375E-2</v>
      </c>
      <c r="E7866" s="6">
        <v>0.79365079365079005</v>
      </c>
      <c r="F7866" s="6">
        <v>0.79366137920473501</v>
      </c>
      <c r="G7866" s="6">
        <v>12.922459999999999</v>
      </c>
      <c r="H7866" s="6">
        <v>30022.284382284299</v>
      </c>
      <c r="I7866" s="6"/>
      <c r="J7866" s="6">
        <v>11.9375</v>
      </c>
      <c r="K7866" s="6">
        <v>11.71875</v>
      </c>
      <c r="L7866" s="6">
        <v>27653.496503496499</v>
      </c>
    </row>
    <row r="7867" spans="1:12" ht="15" customHeight="1" x14ac:dyDescent="0.25">
      <c r="A7867" s="5">
        <v>33449</v>
      </c>
      <c r="B7867" s="6">
        <v>11.8125</v>
      </c>
      <c r="C7867" s="2">
        <v>4002000</v>
      </c>
      <c r="D7867" s="6">
        <v>0.125</v>
      </c>
      <c r="E7867" s="6">
        <v>1.0695187165775399</v>
      </c>
      <c r="F7867" s="6">
        <v>1.06951188719246</v>
      </c>
      <c r="G7867" s="6">
        <v>12.820707000000001</v>
      </c>
      <c r="H7867" s="6">
        <v>29785.097902097899</v>
      </c>
      <c r="I7867" s="6"/>
      <c r="J7867" s="6">
        <v>11.875</v>
      </c>
      <c r="K7867" s="6">
        <v>11.6875</v>
      </c>
      <c r="L7867" s="6">
        <v>27434.965034965</v>
      </c>
    </row>
    <row r="7868" spans="1:12" ht="15" customHeight="1" x14ac:dyDescent="0.25">
      <c r="A7868" s="5">
        <v>33448</v>
      </c>
      <c r="B7868" s="6">
        <v>11.6875</v>
      </c>
      <c r="C7868" s="2">
        <v>2608800</v>
      </c>
      <c r="D7868" s="6">
        <v>0.125</v>
      </c>
      <c r="E7868" s="6">
        <v>1.08108108108107</v>
      </c>
      <c r="F7868" s="6">
        <v>1.0810821579091101</v>
      </c>
      <c r="G7868" s="6">
        <v>12.685039</v>
      </c>
      <c r="H7868" s="6">
        <v>29468.855477855399</v>
      </c>
      <c r="I7868" s="6"/>
      <c r="J7868" s="6">
        <v>11.71875</v>
      </c>
      <c r="K7868" s="6">
        <v>11.5</v>
      </c>
      <c r="L7868" s="6">
        <v>27143.589743589699</v>
      </c>
    </row>
    <row r="7869" spans="1:12" ht="15" customHeight="1" x14ac:dyDescent="0.25">
      <c r="A7869" s="5">
        <v>33445</v>
      </c>
      <c r="B7869" s="6">
        <v>11.5625</v>
      </c>
      <c r="C7869" s="2">
        <v>2788800</v>
      </c>
      <c r="D7869" s="6"/>
      <c r="E7869" s="6"/>
      <c r="F7869" s="6"/>
      <c r="G7869" s="6">
        <v>12.54937</v>
      </c>
      <c r="H7869" s="6">
        <v>29152.610722610701</v>
      </c>
      <c r="I7869" s="6"/>
      <c r="J7869" s="6">
        <v>11.59375</v>
      </c>
      <c r="K7869" s="6">
        <v>11.4375</v>
      </c>
      <c r="L7869" s="6">
        <v>26852.214452214401</v>
      </c>
    </row>
    <row r="7870" spans="1:12" ht="15" customHeight="1" x14ac:dyDescent="0.25">
      <c r="A7870" s="5">
        <v>33444</v>
      </c>
      <c r="B7870" s="6">
        <v>11.5625</v>
      </c>
      <c r="C7870" s="2">
        <v>4064400</v>
      </c>
      <c r="D7870" s="6">
        <v>0.21875</v>
      </c>
      <c r="E7870" s="6">
        <v>1.92837465564739</v>
      </c>
      <c r="F7870" s="6">
        <v>1.9283704043632399</v>
      </c>
      <c r="G7870" s="6">
        <v>12.54937</v>
      </c>
      <c r="H7870" s="6">
        <v>29152.610722610701</v>
      </c>
      <c r="I7870" s="6"/>
      <c r="J7870" s="6">
        <v>11.59375</v>
      </c>
      <c r="K7870" s="6">
        <v>11.375</v>
      </c>
      <c r="L7870" s="6">
        <v>26852.214452214401</v>
      </c>
    </row>
    <row r="7871" spans="1:12" ht="15" customHeight="1" x14ac:dyDescent="0.25">
      <c r="A7871" s="5">
        <v>33443</v>
      </c>
      <c r="B7871" s="6">
        <v>11.34375</v>
      </c>
      <c r="C7871" s="2">
        <v>5681600</v>
      </c>
      <c r="D7871" s="6">
        <v>-0.15625</v>
      </c>
      <c r="E7871" s="6">
        <v>-1.35869565217391</v>
      </c>
      <c r="F7871" s="6">
        <v>-1.35869495549266</v>
      </c>
      <c r="G7871" s="6">
        <v>12.31195</v>
      </c>
      <c r="H7871" s="6">
        <v>28599.184149184101</v>
      </c>
      <c r="I7871" s="6"/>
      <c r="J7871" s="6">
        <v>11.59375</v>
      </c>
      <c r="K7871" s="6">
        <v>11.34375</v>
      </c>
      <c r="L7871" s="6">
        <v>26342.307692307601</v>
      </c>
    </row>
    <row r="7872" spans="1:12" ht="15" customHeight="1" x14ac:dyDescent="0.25">
      <c r="A7872" s="5">
        <v>33442</v>
      </c>
      <c r="B7872" s="6">
        <v>11.5</v>
      </c>
      <c r="C7872" s="2">
        <v>3868400</v>
      </c>
      <c r="D7872" s="6">
        <v>-9.375E-2</v>
      </c>
      <c r="E7872" s="6">
        <v>-0.80862533692722605</v>
      </c>
      <c r="F7872" s="6">
        <v>-0.80862019597900403</v>
      </c>
      <c r="G7872" s="6">
        <v>12.481536</v>
      </c>
      <c r="H7872" s="6">
        <v>28994.4895104895</v>
      </c>
      <c r="I7872" s="6"/>
      <c r="J7872" s="6">
        <v>11.6875</v>
      </c>
      <c r="K7872" s="6">
        <v>11.46875</v>
      </c>
      <c r="L7872" s="6">
        <v>26706.526806526799</v>
      </c>
    </row>
    <row r="7873" spans="1:12" ht="15" customHeight="1" x14ac:dyDescent="0.25">
      <c r="A7873" s="5">
        <v>33441</v>
      </c>
      <c r="B7873" s="6">
        <v>11.59375</v>
      </c>
      <c r="C7873" s="2">
        <v>4508000</v>
      </c>
      <c r="D7873" s="6">
        <v>-9.375E-2</v>
      </c>
      <c r="E7873" s="6">
        <v>-0.80213903743315795</v>
      </c>
      <c r="F7873" s="6">
        <v>-0.80214179869686397</v>
      </c>
      <c r="G7873" s="6">
        <v>12.583287</v>
      </c>
      <c r="H7873" s="6">
        <v>29231.671328671298</v>
      </c>
      <c r="I7873" s="6"/>
      <c r="J7873" s="6">
        <v>11.78125</v>
      </c>
      <c r="K7873" s="6">
        <v>11.4375</v>
      </c>
      <c r="L7873" s="6">
        <v>26925.0582750582</v>
      </c>
    </row>
    <row r="7874" spans="1:12" ht="15" customHeight="1" x14ac:dyDescent="0.25">
      <c r="A7874" s="5">
        <v>33438</v>
      </c>
      <c r="B7874" s="6">
        <v>11.6875</v>
      </c>
      <c r="C7874" s="2">
        <v>7030800</v>
      </c>
      <c r="D7874" s="6"/>
      <c r="E7874" s="6"/>
      <c r="F7874" s="6"/>
      <c r="G7874" s="6">
        <v>12.685039</v>
      </c>
      <c r="H7874" s="6">
        <v>29468.855477855399</v>
      </c>
      <c r="I7874" s="6"/>
      <c r="J7874" s="6">
        <v>11.71875</v>
      </c>
      <c r="K7874" s="6">
        <v>11.53125</v>
      </c>
      <c r="L7874" s="6">
        <v>27143.589743589699</v>
      </c>
    </row>
    <row r="7875" spans="1:12" ht="15" customHeight="1" x14ac:dyDescent="0.25">
      <c r="A7875" s="5">
        <v>33437</v>
      </c>
      <c r="B7875" s="6">
        <v>11.6875</v>
      </c>
      <c r="C7875" s="2">
        <v>4159200</v>
      </c>
      <c r="D7875" s="6">
        <v>9.375E-2</v>
      </c>
      <c r="E7875" s="6">
        <v>0.80862533692722605</v>
      </c>
      <c r="F7875" s="6">
        <v>0.80862814302813302</v>
      </c>
      <c r="G7875" s="6">
        <v>12.685039</v>
      </c>
      <c r="H7875" s="6">
        <v>29468.855477855399</v>
      </c>
      <c r="I7875" s="6"/>
      <c r="J7875" s="6">
        <v>11.8125</v>
      </c>
      <c r="K7875" s="6">
        <v>11.59375</v>
      </c>
      <c r="L7875" s="6">
        <v>27143.589743589699</v>
      </c>
    </row>
    <row r="7876" spans="1:12" ht="15" customHeight="1" x14ac:dyDescent="0.25">
      <c r="A7876" s="5">
        <v>33436</v>
      </c>
      <c r="B7876" s="6">
        <v>11.59375</v>
      </c>
      <c r="C7876" s="2">
        <v>4340000</v>
      </c>
      <c r="D7876" s="6">
        <v>-9.375E-2</v>
      </c>
      <c r="E7876" s="6">
        <v>-0.80213903743315795</v>
      </c>
      <c r="F7876" s="6">
        <v>-0.80214179869686397</v>
      </c>
      <c r="G7876" s="6">
        <v>12.583287</v>
      </c>
      <c r="H7876" s="6">
        <v>29231.671328671298</v>
      </c>
      <c r="I7876" s="6"/>
      <c r="J7876" s="6">
        <v>11.84375</v>
      </c>
      <c r="K7876" s="6">
        <v>11.53125</v>
      </c>
      <c r="L7876" s="6">
        <v>26925.0582750582</v>
      </c>
    </row>
    <row r="7877" spans="1:12" ht="15" customHeight="1" x14ac:dyDescent="0.25">
      <c r="A7877" s="5">
        <v>33435</v>
      </c>
      <c r="B7877" s="6">
        <v>11.6875</v>
      </c>
      <c r="C7877" s="2">
        <v>5972400</v>
      </c>
      <c r="D7877" s="6">
        <v>-9.375E-2</v>
      </c>
      <c r="E7877" s="6">
        <v>-0.79575596816976402</v>
      </c>
      <c r="F7877" s="6">
        <v>-0.79575868566240604</v>
      </c>
      <c r="G7877" s="6">
        <v>12.685039</v>
      </c>
      <c r="H7877" s="6">
        <v>29468.855477855399</v>
      </c>
      <c r="I7877" s="6"/>
      <c r="J7877" s="6">
        <v>11.8125</v>
      </c>
      <c r="K7877" s="6">
        <v>11.625</v>
      </c>
      <c r="L7877" s="6">
        <v>27143.589743589699</v>
      </c>
    </row>
    <row r="7878" spans="1:12" ht="15" customHeight="1" x14ac:dyDescent="0.25">
      <c r="A7878" s="5">
        <v>33434</v>
      </c>
      <c r="B7878" s="6">
        <v>11.78125</v>
      </c>
      <c r="C7878" s="2">
        <v>4986000</v>
      </c>
      <c r="D7878" s="6">
        <v>0.15625</v>
      </c>
      <c r="E7878" s="6">
        <v>1.34408602150537</v>
      </c>
      <c r="F7878" s="6">
        <v>1.3440853184203601</v>
      </c>
      <c r="G7878" s="6">
        <v>12.786790999999999</v>
      </c>
      <c r="H7878" s="6">
        <v>29706.039627039601</v>
      </c>
      <c r="I7878" s="6"/>
      <c r="J7878" s="6">
        <v>11.8125</v>
      </c>
      <c r="K7878" s="6">
        <v>11.59375</v>
      </c>
      <c r="L7878" s="6">
        <v>27362.121212121201</v>
      </c>
    </row>
    <row r="7879" spans="1:12" ht="15" customHeight="1" x14ac:dyDescent="0.25">
      <c r="A7879" s="5">
        <v>33431</v>
      </c>
      <c r="B7879" s="6">
        <v>11.625</v>
      </c>
      <c r="C7879" s="2">
        <v>5938000</v>
      </c>
      <c r="D7879" s="6">
        <v>0.1875</v>
      </c>
      <c r="E7879" s="6">
        <v>1.63934426229508</v>
      </c>
      <c r="F7879" s="6">
        <v>1.6393499408436001</v>
      </c>
      <c r="G7879" s="6">
        <v>12.617205</v>
      </c>
      <c r="H7879" s="6">
        <v>29310.734265734201</v>
      </c>
      <c r="I7879" s="6"/>
      <c r="J7879" s="6">
        <v>11.71875</v>
      </c>
      <c r="K7879" s="6">
        <v>11.4375</v>
      </c>
      <c r="L7879" s="6">
        <v>26997.902097901999</v>
      </c>
    </row>
    <row r="7880" spans="1:12" ht="15" customHeight="1" x14ac:dyDescent="0.25">
      <c r="A7880" s="5">
        <v>33430</v>
      </c>
      <c r="B7880" s="6">
        <v>11.4375</v>
      </c>
      <c r="C7880" s="2">
        <v>5415200</v>
      </c>
      <c r="D7880" s="6">
        <v>0.28125</v>
      </c>
      <c r="E7880" s="6">
        <v>2.5210084033613298</v>
      </c>
      <c r="F7880" s="6">
        <v>2.5210088891671001</v>
      </c>
      <c r="G7880" s="6">
        <v>12.413701</v>
      </c>
      <c r="H7880" s="6">
        <v>28836.365967365899</v>
      </c>
      <c r="I7880" s="6"/>
      <c r="J7880" s="6">
        <v>11.5</v>
      </c>
      <c r="K7880" s="6">
        <v>11.15625</v>
      </c>
      <c r="L7880" s="6">
        <v>26560.839160839099</v>
      </c>
    </row>
    <row r="7881" spans="1:12" ht="15" customHeight="1" x14ac:dyDescent="0.25">
      <c r="A7881" s="5">
        <v>33429</v>
      </c>
      <c r="B7881" s="6">
        <v>11.15625</v>
      </c>
      <c r="C7881" s="2">
        <v>7307200</v>
      </c>
      <c r="D7881" s="6"/>
      <c r="E7881" s="6"/>
      <c r="F7881" s="6"/>
      <c r="G7881" s="6">
        <v>12.108446000000001</v>
      </c>
      <c r="H7881" s="6">
        <v>28124.815850815801</v>
      </c>
      <c r="I7881" s="6"/>
      <c r="J7881" s="6">
        <v>11.53125</v>
      </c>
      <c r="K7881" s="6">
        <v>11.125</v>
      </c>
      <c r="L7881" s="6">
        <v>25905.244755244701</v>
      </c>
    </row>
    <row r="7882" spans="1:12" ht="15" customHeight="1" x14ac:dyDescent="0.25">
      <c r="A7882" s="5">
        <v>33428</v>
      </c>
      <c r="B7882" s="6">
        <v>11.15625</v>
      </c>
      <c r="C7882" s="2">
        <v>5552800</v>
      </c>
      <c r="D7882" s="6">
        <v>-0.15625</v>
      </c>
      <c r="E7882" s="6">
        <v>-1.3812154696132599</v>
      </c>
      <c r="F7882" s="6">
        <v>-1.3812148396420401</v>
      </c>
      <c r="G7882" s="6">
        <v>12.108446000000001</v>
      </c>
      <c r="H7882" s="6">
        <v>28124.815850815801</v>
      </c>
      <c r="I7882" s="6"/>
      <c r="J7882" s="6">
        <v>11.3125</v>
      </c>
      <c r="K7882" s="6">
        <v>11.09375</v>
      </c>
      <c r="L7882" s="6">
        <v>25905.244755244701</v>
      </c>
    </row>
    <row r="7883" spans="1:12" ht="15" customHeight="1" x14ac:dyDescent="0.25">
      <c r="A7883" s="5">
        <v>33427</v>
      </c>
      <c r="B7883" s="6">
        <v>11.3125</v>
      </c>
      <c r="C7883" s="2">
        <v>6914000</v>
      </c>
      <c r="D7883" s="6">
        <v>0.375</v>
      </c>
      <c r="E7883" s="6">
        <v>3.4285714285714199</v>
      </c>
      <c r="F7883" s="6">
        <v>3.4285663261119899</v>
      </c>
      <c r="G7883" s="6">
        <v>12.278032</v>
      </c>
      <c r="H7883" s="6">
        <v>28520.121212121201</v>
      </c>
      <c r="I7883" s="6"/>
      <c r="J7883" s="6">
        <v>11.34375</v>
      </c>
      <c r="K7883" s="6">
        <v>10.8125</v>
      </c>
      <c r="L7883" s="6">
        <v>26269.463869463802</v>
      </c>
    </row>
    <row r="7884" spans="1:12" ht="15" customHeight="1" x14ac:dyDescent="0.25">
      <c r="A7884" s="5">
        <v>33424</v>
      </c>
      <c r="B7884" s="6">
        <v>10.9375</v>
      </c>
      <c r="C7884" s="2">
        <v>2251200</v>
      </c>
      <c r="D7884" s="6">
        <v>9.375E-2</v>
      </c>
      <c r="E7884" s="6">
        <v>0.86455331412102998</v>
      </c>
      <c r="F7884" s="6">
        <v>0.86455630143371598</v>
      </c>
      <c r="G7884" s="6">
        <v>11.871026000000001</v>
      </c>
      <c r="H7884" s="6">
        <v>27571.3892773892</v>
      </c>
      <c r="I7884" s="6"/>
      <c r="J7884" s="6">
        <v>10.96875</v>
      </c>
      <c r="K7884" s="6">
        <v>10.75</v>
      </c>
      <c r="L7884" s="6">
        <v>25395.337995337901</v>
      </c>
    </row>
    <row r="7885" spans="1:12" ht="15" customHeight="1" x14ac:dyDescent="0.25">
      <c r="A7885" s="5">
        <v>33422</v>
      </c>
      <c r="B7885" s="6">
        <v>10.84375</v>
      </c>
      <c r="C7885" s="2">
        <v>3684400</v>
      </c>
      <c r="D7885" s="6">
        <v>-6.25E-2</v>
      </c>
      <c r="E7885" s="6">
        <v>-0.57306590257879497</v>
      </c>
      <c r="F7885" s="6">
        <v>-0.57307067122555</v>
      </c>
      <c r="G7885" s="6">
        <v>11.769273999999999</v>
      </c>
      <c r="H7885" s="6">
        <v>27334.2051282051</v>
      </c>
      <c r="I7885" s="6"/>
      <c r="J7885" s="6">
        <v>10.84375</v>
      </c>
      <c r="K7885" s="6">
        <v>10.75</v>
      </c>
      <c r="L7885" s="6">
        <v>25176.8065268065</v>
      </c>
    </row>
    <row r="7886" spans="1:12" ht="15" customHeight="1" x14ac:dyDescent="0.25">
      <c r="A7886" s="5">
        <v>33421</v>
      </c>
      <c r="B7886" s="6">
        <v>10.90625</v>
      </c>
      <c r="C7886" s="2">
        <v>4819600</v>
      </c>
      <c r="D7886" s="6"/>
      <c r="E7886" s="6"/>
      <c r="F7886" s="6"/>
      <c r="G7886" s="6">
        <v>11.837109</v>
      </c>
      <c r="H7886" s="6">
        <v>27492.3286713286</v>
      </c>
      <c r="I7886" s="6"/>
      <c r="J7886" s="6">
        <v>11.03125</v>
      </c>
      <c r="K7886" s="6">
        <v>10.84375</v>
      </c>
      <c r="L7886" s="6">
        <v>25322.494172494102</v>
      </c>
    </row>
    <row r="7887" spans="1:12" ht="15" customHeight="1" x14ac:dyDescent="0.25">
      <c r="A7887" s="5">
        <v>33420</v>
      </c>
      <c r="B7887" s="6">
        <v>10.90625</v>
      </c>
      <c r="C7887" s="2">
        <v>4745200</v>
      </c>
      <c r="D7887" s="6">
        <v>0.21875</v>
      </c>
      <c r="E7887" s="6">
        <v>2.0467836257309799</v>
      </c>
      <c r="F7887" s="6">
        <v>2.0467878101548802</v>
      </c>
      <c r="G7887" s="6">
        <v>11.837109</v>
      </c>
      <c r="H7887" s="6">
        <v>27492.3286713286</v>
      </c>
      <c r="I7887" s="6"/>
      <c r="J7887" s="6">
        <v>10.90625</v>
      </c>
      <c r="K7887" s="6">
        <v>10.75</v>
      </c>
      <c r="L7887" s="6">
        <v>25322.494172494102</v>
      </c>
    </row>
    <row r="7888" spans="1:12" ht="15" customHeight="1" x14ac:dyDescent="0.25">
      <c r="A7888" s="5">
        <v>33417</v>
      </c>
      <c r="B7888" s="6">
        <v>10.6875</v>
      </c>
      <c r="C7888" s="2">
        <v>4948400</v>
      </c>
      <c r="D7888" s="6">
        <v>-0.15625</v>
      </c>
      <c r="E7888" s="6">
        <v>-1.44092219020173</v>
      </c>
      <c r="F7888" s="6">
        <v>-1.4409215045889701</v>
      </c>
      <c r="G7888" s="6">
        <v>11.599688</v>
      </c>
      <c r="H7888" s="6">
        <v>26938.8997668997</v>
      </c>
      <c r="I7888" s="6"/>
      <c r="J7888" s="6">
        <v>10.78125</v>
      </c>
      <c r="K7888" s="6">
        <v>10.53125</v>
      </c>
      <c r="L7888" s="6">
        <v>24812.5874125874</v>
      </c>
    </row>
    <row r="7889" spans="1:12" ht="15" customHeight="1" x14ac:dyDescent="0.25">
      <c r="A7889" s="5">
        <v>33416</v>
      </c>
      <c r="B7889" s="6">
        <v>10.84375</v>
      </c>
      <c r="C7889" s="2">
        <v>3872000</v>
      </c>
      <c r="D7889" s="6"/>
      <c r="E7889" s="6"/>
      <c r="F7889" s="6"/>
      <c r="G7889" s="6">
        <v>11.769273999999999</v>
      </c>
      <c r="H7889" s="6">
        <v>27334.2051282051</v>
      </c>
      <c r="I7889" s="6"/>
      <c r="J7889" s="6">
        <v>10.96875</v>
      </c>
      <c r="K7889" s="6">
        <v>10.71875</v>
      </c>
      <c r="L7889" s="6">
        <v>25176.8065268065</v>
      </c>
    </row>
    <row r="7890" spans="1:12" ht="15" customHeight="1" x14ac:dyDescent="0.25">
      <c r="A7890" s="5">
        <v>33415</v>
      </c>
      <c r="B7890" s="6">
        <v>10.84375</v>
      </c>
      <c r="C7890" s="2">
        <v>3894400</v>
      </c>
      <c r="D7890" s="6">
        <v>0.28125</v>
      </c>
      <c r="E7890" s="6">
        <v>2.6627218934911201</v>
      </c>
      <c r="F7890" s="6">
        <v>2.6627223838341298</v>
      </c>
      <c r="G7890" s="6">
        <v>11.769273999999999</v>
      </c>
      <c r="H7890" s="6">
        <v>27334.2051282051</v>
      </c>
      <c r="I7890" s="6"/>
      <c r="J7890" s="6">
        <v>10.875</v>
      </c>
      <c r="K7890" s="6">
        <v>10.53125</v>
      </c>
      <c r="L7890" s="6">
        <v>25176.8065268065</v>
      </c>
    </row>
    <row r="7891" spans="1:12" ht="15" customHeight="1" x14ac:dyDescent="0.25">
      <c r="A7891" s="5">
        <v>33414</v>
      </c>
      <c r="B7891" s="6">
        <v>10.5625</v>
      </c>
      <c r="C7891" s="2">
        <v>4130000</v>
      </c>
      <c r="D7891" s="6"/>
      <c r="E7891" s="6"/>
      <c r="F7891" s="6"/>
      <c r="G7891" s="6">
        <v>11.464019</v>
      </c>
      <c r="H7891" s="6">
        <v>26622.655011654999</v>
      </c>
      <c r="I7891" s="6"/>
      <c r="J7891" s="6">
        <v>10.6875</v>
      </c>
      <c r="K7891" s="6">
        <v>10.5</v>
      </c>
      <c r="L7891" s="6">
        <v>24521.212121212098</v>
      </c>
    </row>
    <row r="7892" spans="1:12" ht="15" customHeight="1" x14ac:dyDescent="0.25">
      <c r="A7892" s="5">
        <v>33413</v>
      </c>
      <c r="B7892" s="6">
        <v>10.5625</v>
      </c>
      <c r="C7892" s="2">
        <v>3900000</v>
      </c>
      <c r="D7892" s="6">
        <v>-0.28125</v>
      </c>
      <c r="E7892" s="6">
        <v>-2.5936599423631099</v>
      </c>
      <c r="F7892" s="6">
        <v>-2.59366040760032</v>
      </c>
      <c r="G7892" s="6">
        <v>11.464019</v>
      </c>
      <c r="H7892" s="6">
        <v>26622.655011654999</v>
      </c>
      <c r="I7892" s="6"/>
      <c r="J7892" s="6">
        <v>10.78125</v>
      </c>
      <c r="K7892" s="6">
        <v>10.5625</v>
      </c>
      <c r="L7892" s="6">
        <v>24521.212121212098</v>
      </c>
    </row>
    <row r="7893" spans="1:12" ht="15" customHeight="1" x14ac:dyDescent="0.25">
      <c r="A7893" s="5">
        <v>33410</v>
      </c>
      <c r="B7893" s="6">
        <v>10.84375</v>
      </c>
      <c r="C7893" s="2">
        <v>8113600</v>
      </c>
      <c r="D7893" s="6">
        <v>9.375E-2</v>
      </c>
      <c r="E7893" s="6">
        <v>0.87209302325581495</v>
      </c>
      <c r="F7893" s="6">
        <v>0.87209606290006203</v>
      </c>
      <c r="G7893" s="6">
        <v>11.769273999999999</v>
      </c>
      <c r="H7893" s="6">
        <v>27334.2051282051</v>
      </c>
      <c r="I7893" s="6"/>
      <c r="J7893" s="6">
        <v>10.875</v>
      </c>
      <c r="K7893" s="6">
        <v>10.6875</v>
      </c>
      <c r="L7893" s="6">
        <v>25176.8065268065</v>
      </c>
    </row>
    <row r="7894" spans="1:12" ht="15" customHeight="1" x14ac:dyDescent="0.25">
      <c r="A7894" s="5">
        <v>33409</v>
      </c>
      <c r="B7894" s="6">
        <v>10.75</v>
      </c>
      <c r="C7894" s="2">
        <v>3434000</v>
      </c>
      <c r="D7894" s="6">
        <v>0.15625</v>
      </c>
      <c r="E7894" s="6">
        <v>1.47492625368732</v>
      </c>
      <c r="F7894" s="6">
        <v>1.47492558664441</v>
      </c>
      <c r="G7894" s="6">
        <v>11.667522</v>
      </c>
      <c r="H7894" s="6">
        <v>27097.020979020901</v>
      </c>
      <c r="I7894" s="6"/>
      <c r="J7894" s="6">
        <v>10.75</v>
      </c>
      <c r="K7894" s="6">
        <v>10.59375</v>
      </c>
      <c r="L7894" s="6">
        <v>24958.275058275001</v>
      </c>
    </row>
    <row r="7895" spans="1:12" ht="15" customHeight="1" x14ac:dyDescent="0.25">
      <c r="A7895" s="5">
        <v>33408</v>
      </c>
      <c r="B7895" s="6">
        <v>10.59375</v>
      </c>
      <c r="C7895" s="2">
        <v>4015600</v>
      </c>
      <c r="D7895" s="6">
        <v>-3.125E-2</v>
      </c>
      <c r="E7895" s="6">
        <v>-0.29411764705882198</v>
      </c>
      <c r="F7895" s="6">
        <v>-0.29412443133601801</v>
      </c>
      <c r="G7895" s="6">
        <v>11.497935999999999</v>
      </c>
      <c r="H7895" s="6">
        <v>26701.715617715599</v>
      </c>
      <c r="I7895" s="6"/>
      <c r="J7895" s="6">
        <v>10.65625</v>
      </c>
      <c r="K7895" s="6">
        <v>10.46875</v>
      </c>
      <c r="L7895" s="6">
        <v>24594.055944055901</v>
      </c>
    </row>
    <row r="7896" spans="1:12" ht="15" customHeight="1" x14ac:dyDescent="0.25">
      <c r="A7896" s="5">
        <v>33407</v>
      </c>
      <c r="B7896" s="6">
        <v>10.625</v>
      </c>
      <c r="C7896" s="2">
        <v>3642400</v>
      </c>
      <c r="D7896" s="6">
        <v>-6.25E-2</v>
      </c>
      <c r="E7896" s="6">
        <v>-0.58479532163743198</v>
      </c>
      <c r="F7896" s="6">
        <v>-0.58479159094625399</v>
      </c>
      <c r="G7896" s="6">
        <v>11.531853999999999</v>
      </c>
      <c r="H7896" s="6">
        <v>26780.778554778499</v>
      </c>
      <c r="I7896" s="6"/>
      <c r="J7896" s="6">
        <v>10.75</v>
      </c>
      <c r="K7896" s="6">
        <v>10.5</v>
      </c>
      <c r="L7896" s="6">
        <v>24666.8997668997</v>
      </c>
    </row>
    <row r="7897" spans="1:12" ht="15" customHeight="1" x14ac:dyDescent="0.25">
      <c r="A7897" s="5">
        <v>33406</v>
      </c>
      <c r="B7897" s="6">
        <v>10.6875</v>
      </c>
      <c r="C7897" s="2">
        <v>2597600</v>
      </c>
      <c r="D7897" s="6">
        <v>-0.15625</v>
      </c>
      <c r="E7897" s="6">
        <v>-1.44092219020173</v>
      </c>
      <c r="F7897" s="6">
        <v>-1.4409215045889701</v>
      </c>
      <c r="G7897" s="6">
        <v>11.599688</v>
      </c>
      <c r="H7897" s="6">
        <v>26938.8997668997</v>
      </c>
      <c r="I7897" s="6"/>
      <c r="J7897" s="6">
        <v>10.84375</v>
      </c>
      <c r="K7897" s="6">
        <v>10.65625</v>
      </c>
      <c r="L7897" s="6">
        <v>24812.5874125874</v>
      </c>
    </row>
    <row r="7898" spans="1:12" ht="15" customHeight="1" x14ac:dyDescent="0.25">
      <c r="A7898" s="5">
        <v>33403</v>
      </c>
      <c r="B7898" s="6">
        <v>10.84375</v>
      </c>
      <c r="C7898" s="2">
        <v>4077600</v>
      </c>
      <c r="D7898" s="6">
        <v>0.21875</v>
      </c>
      <c r="E7898" s="6">
        <v>2.0588235294117498</v>
      </c>
      <c r="F7898" s="6">
        <v>2.0588189895570999</v>
      </c>
      <c r="G7898" s="6">
        <v>11.769273999999999</v>
      </c>
      <c r="H7898" s="6">
        <v>27334.2051282051</v>
      </c>
      <c r="I7898" s="6"/>
      <c r="J7898" s="6">
        <v>10.84375</v>
      </c>
      <c r="K7898" s="6">
        <v>10.6875</v>
      </c>
      <c r="L7898" s="6">
        <v>25176.8065268065</v>
      </c>
    </row>
    <row r="7899" spans="1:12" ht="15" customHeight="1" x14ac:dyDescent="0.25">
      <c r="A7899" s="5">
        <v>33402</v>
      </c>
      <c r="B7899" s="6">
        <v>10.625</v>
      </c>
      <c r="C7899" s="2">
        <v>3648800</v>
      </c>
      <c r="D7899" s="6"/>
      <c r="E7899" s="6"/>
      <c r="F7899" s="6"/>
      <c r="G7899" s="6">
        <v>11.531853999999999</v>
      </c>
      <c r="H7899" s="6">
        <v>26780.778554778499</v>
      </c>
      <c r="I7899" s="6"/>
      <c r="J7899" s="6">
        <v>10.75</v>
      </c>
      <c r="K7899" s="6">
        <v>10.59375</v>
      </c>
      <c r="L7899" s="6">
        <v>24666.8997668997</v>
      </c>
    </row>
    <row r="7900" spans="1:12" ht="15" customHeight="1" x14ac:dyDescent="0.25">
      <c r="A7900" s="5">
        <v>33401</v>
      </c>
      <c r="B7900" s="6">
        <v>10.625</v>
      </c>
      <c r="C7900" s="2">
        <v>4948400</v>
      </c>
      <c r="D7900" s="6">
        <v>-0.15625</v>
      </c>
      <c r="E7900" s="6">
        <v>-1.4492753623188299</v>
      </c>
      <c r="F7900" s="6">
        <v>-1.4492746191921699</v>
      </c>
      <c r="G7900" s="6">
        <v>11.531853999999999</v>
      </c>
      <c r="H7900" s="6">
        <v>26780.778554778499</v>
      </c>
      <c r="I7900" s="6"/>
      <c r="J7900" s="6">
        <v>10.75</v>
      </c>
      <c r="K7900" s="6">
        <v>10.5</v>
      </c>
      <c r="L7900" s="6">
        <v>24666.8997668997</v>
      </c>
    </row>
    <row r="7901" spans="1:12" ht="15" customHeight="1" x14ac:dyDescent="0.25">
      <c r="A7901" s="5">
        <v>33400</v>
      </c>
      <c r="B7901" s="6">
        <v>10.78125</v>
      </c>
      <c r="C7901" s="2">
        <v>5584800</v>
      </c>
      <c r="D7901" s="6">
        <v>0.25</v>
      </c>
      <c r="E7901" s="6">
        <v>2.37388724035607</v>
      </c>
      <c r="F7901" s="6">
        <v>2.4747765733656699</v>
      </c>
      <c r="G7901" s="6">
        <v>11.70144</v>
      </c>
      <c r="H7901" s="6">
        <v>27176.083916083899</v>
      </c>
      <c r="I7901" s="6"/>
      <c r="J7901" s="6">
        <v>10.78125</v>
      </c>
      <c r="K7901" s="6">
        <v>10.5</v>
      </c>
      <c r="L7901" s="6">
        <v>25031.1188811188</v>
      </c>
    </row>
    <row r="7902" spans="1:12" ht="15" customHeight="1" x14ac:dyDescent="0.25">
      <c r="A7902" s="5">
        <v>33399</v>
      </c>
      <c r="B7902" s="6">
        <v>10.53125</v>
      </c>
      <c r="C7902" s="2">
        <v>3338000</v>
      </c>
      <c r="D7902" s="6">
        <v>0.125</v>
      </c>
      <c r="E7902" s="6">
        <v>1.2012012012011899</v>
      </c>
      <c r="F7902" s="6">
        <v>1.2011985131318501</v>
      </c>
      <c r="G7902" s="6">
        <v>11.418849</v>
      </c>
      <c r="H7902" s="6">
        <v>26517.3636363636</v>
      </c>
      <c r="I7902" s="6"/>
      <c r="J7902" s="6">
        <v>10.53125</v>
      </c>
      <c r="K7902" s="6">
        <v>10.40625</v>
      </c>
      <c r="L7902" s="6">
        <v>24448.368298368299</v>
      </c>
    </row>
    <row r="7903" spans="1:12" ht="15" customHeight="1" x14ac:dyDescent="0.25">
      <c r="A7903" s="5">
        <v>33396</v>
      </c>
      <c r="B7903" s="6">
        <v>10.40625</v>
      </c>
      <c r="C7903" s="2">
        <v>3827600</v>
      </c>
      <c r="D7903" s="6">
        <v>-6.25E-2</v>
      </c>
      <c r="E7903" s="6">
        <v>-0.59701492537312895</v>
      </c>
      <c r="F7903" s="6">
        <v>-0.59700921876956103</v>
      </c>
      <c r="G7903" s="6">
        <v>11.283314000000001</v>
      </c>
      <c r="H7903" s="6">
        <v>26201.431235431199</v>
      </c>
      <c r="I7903" s="6"/>
      <c r="J7903" s="6">
        <v>10.5</v>
      </c>
      <c r="K7903" s="6">
        <v>10.34375</v>
      </c>
      <c r="L7903" s="6">
        <v>24156.993006993001</v>
      </c>
    </row>
    <row r="7904" spans="1:12" ht="15" customHeight="1" x14ac:dyDescent="0.25">
      <c r="A7904" s="5">
        <v>33395</v>
      </c>
      <c r="B7904" s="6">
        <v>10.46875</v>
      </c>
      <c r="C7904" s="2">
        <v>4493200</v>
      </c>
      <c r="D7904" s="6">
        <v>0.125</v>
      </c>
      <c r="E7904" s="6">
        <v>1.2084592145015001</v>
      </c>
      <c r="F7904" s="6">
        <v>1.2084565477240301</v>
      </c>
      <c r="G7904" s="6">
        <v>11.351081000000001</v>
      </c>
      <c r="H7904" s="6">
        <v>26359.396270396199</v>
      </c>
      <c r="I7904" s="6"/>
      <c r="J7904" s="6">
        <v>10.53125</v>
      </c>
      <c r="K7904" s="6">
        <v>10.3125</v>
      </c>
      <c r="L7904" s="6">
        <v>24302.680652680599</v>
      </c>
    </row>
    <row r="7905" spans="1:12" ht="15" customHeight="1" x14ac:dyDescent="0.25">
      <c r="A7905" s="5">
        <v>33394</v>
      </c>
      <c r="B7905" s="6">
        <v>10.34375</v>
      </c>
      <c r="C7905" s="2">
        <v>4192399.9999999902</v>
      </c>
      <c r="D7905" s="6">
        <v>-0.15625</v>
      </c>
      <c r="E7905" s="6">
        <v>-1.4880952380952299</v>
      </c>
      <c r="F7905" s="6">
        <v>-1.4880941662973901</v>
      </c>
      <c r="G7905" s="6">
        <v>11.215546</v>
      </c>
      <c r="H7905" s="6">
        <v>26043.463869463802</v>
      </c>
      <c r="I7905" s="6"/>
      <c r="J7905" s="6">
        <v>10.5</v>
      </c>
      <c r="K7905" s="6">
        <v>10.28125</v>
      </c>
      <c r="L7905" s="6">
        <v>24011.305361305302</v>
      </c>
    </row>
    <row r="7906" spans="1:12" ht="15" customHeight="1" x14ac:dyDescent="0.25">
      <c r="A7906" s="5">
        <v>33393</v>
      </c>
      <c r="B7906" s="6">
        <v>10.5</v>
      </c>
      <c r="C7906" s="2">
        <v>3591200</v>
      </c>
      <c r="D7906" s="6">
        <v>-6.25E-2</v>
      </c>
      <c r="E7906" s="6">
        <v>-0.59171597633136397</v>
      </c>
      <c r="F7906" s="6">
        <v>-0.59171034474568796</v>
      </c>
      <c r="G7906" s="6">
        <v>11.384964999999999</v>
      </c>
      <c r="H7906" s="6">
        <v>26438.379953379899</v>
      </c>
      <c r="I7906" s="6"/>
      <c r="J7906" s="6">
        <v>10.5625</v>
      </c>
      <c r="K7906" s="6">
        <v>10.40625</v>
      </c>
      <c r="L7906" s="6">
        <v>24375.524475524398</v>
      </c>
    </row>
    <row r="7907" spans="1:12" ht="15" customHeight="1" x14ac:dyDescent="0.25">
      <c r="A7907" s="5">
        <v>33392</v>
      </c>
      <c r="B7907" s="6">
        <v>10.5625</v>
      </c>
      <c r="C7907" s="2">
        <v>3658400</v>
      </c>
      <c r="D7907" s="6">
        <v>-0.15625</v>
      </c>
      <c r="E7907" s="6">
        <v>-1.45772594752187</v>
      </c>
      <c r="F7907" s="6">
        <v>-1.4577249942803201</v>
      </c>
      <c r="G7907" s="6">
        <v>11.452731999999999</v>
      </c>
      <c r="H7907" s="6">
        <v>26596.344988344899</v>
      </c>
      <c r="I7907" s="6"/>
      <c r="J7907" s="6">
        <v>10.71875</v>
      </c>
      <c r="K7907" s="6">
        <v>10.53125</v>
      </c>
      <c r="L7907" s="6">
        <v>24521.212121212098</v>
      </c>
    </row>
    <row r="7908" spans="1:12" ht="15" customHeight="1" x14ac:dyDescent="0.25">
      <c r="A7908" s="5">
        <v>33389</v>
      </c>
      <c r="B7908" s="6">
        <v>10.71875</v>
      </c>
      <c r="C7908" s="2">
        <v>6238000</v>
      </c>
      <c r="D7908" s="6">
        <v>0.15625</v>
      </c>
      <c r="E7908" s="6">
        <v>1.4792899408283899</v>
      </c>
      <c r="F7908" s="6">
        <v>1.47928895917586</v>
      </c>
      <c r="G7908" s="6">
        <v>11.622151000000001</v>
      </c>
      <c r="H7908" s="6">
        <v>26991.261072261001</v>
      </c>
      <c r="I7908" s="6"/>
      <c r="J7908" s="6">
        <v>10.71875</v>
      </c>
      <c r="K7908" s="6">
        <v>10.3125</v>
      </c>
      <c r="L7908" s="6">
        <v>24885.431235431199</v>
      </c>
    </row>
    <row r="7909" spans="1:12" ht="15" customHeight="1" x14ac:dyDescent="0.25">
      <c r="A7909" s="5">
        <v>33388</v>
      </c>
      <c r="B7909" s="6">
        <v>10.5625</v>
      </c>
      <c r="C7909" s="2">
        <v>5536400</v>
      </c>
      <c r="D7909" s="6">
        <v>0.1875</v>
      </c>
      <c r="E7909" s="6">
        <v>1.80722891566265</v>
      </c>
      <c r="F7909" s="6">
        <v>1.8072204547252499</v>
      </c>
      <c r="G7909" s="6">
        <v>11.452731999999999</v>
      </c>
      <c r="H7909" s="6">
        <v>26596.344988344899</v>
      </c>
      <c r="I7909" s="6"/>
      <c r="J7909" s="6">
        <v>10.59375</v>
      </c>
      <c r="K7909" s="6">
        <v>10.375</v>
      </c>
      <c r="L7909" s="6">
        <v>24521.212121212098</v>
      </c>
    </row>
    <row r="7910" spans="1:12" ht="15" customHeight="1" x14ac:dyDescent="0.25">
      <c r="A7910" s="5">
        <v>33387</v>
      </c>
      <c r="B7910" s="6">
        <v>10.375</v>
      </c>
      <c r="C7910" s="2">
        <v>4362000</v>
      </c>
      <c r="D7910" s="6">
        <v>-0.15625</v>
      </c>
      <c r="E7910" s="6">
        <v>-1.4836795252225401</v>
      </c>
      <c r="F7910" s="6">
        <v>-1.4836784337896001</v>
      </c>
      <c r="G7910" s="6">
        <v>11.24943</v>
      </c>
      <c r="H7910" s="6">
        <v>26122.447552447498</v>
      </c>
      <c r="I7910" s="6"/>
      <c r="J7910" s="6">
        <v>10.53125</v>
      </c>
      <c r="K7910" s="6">
        <v>10.34375</v>
      </c>
      <c r="L7910" s="6">
        <v>24084.149184149101</v>
      </c>
    </row>
    <row r="7911" spans="1:12" ht="15" customHeight="1" x14ac:dyDescent="0.25">
      <c r="A7911" s="5">
        <v>33386</v>
      </c>
      <c r="B7911" s="6">
        <v>10.53125</v>
      </c>
      <c r="C7911" s="2">
        <v>4193200</v>
      </c>
      <c r="D7911" s="6">
        <v>0.1875</v>
      </c>
      <c r="E7911" s="6">
        <v>1.8126888217522701</v>
      </c>
      <c r="F7911" s="6">
        <v>1.8126892796837399</v>
      </c>
      <c r="G7911" s="6">
        <v>11.418849</v>
      </c>
      <c r="H7911" s="6">
        <v>26517.3636363636</v>
      </c>
      <c r="I7911" s="6"/>
      <c r="J7911" s="6">
        <v>10.59375</v>
      </c>
      <c r="K7911" s="6">
        <v>10.28125</v>
      </c>
      <c r="L7911" s="6">
        <v>24448.368298368299</v>
      </c>
    </row>
    <row r="7912" spans="1:12" ht="15" customHeight="1" x14ac:dyDescent="0.25">
      <c r="A7912" s="5">
        <v>33382</v>
      </c>
      <c r="B7912" s="6">
        <v>10.34375</v>
      </c>
      <c r="C7912" s="2">
        <v>3269200</v>
      </c>
      <c r="D7912" s="6">
        <v>0.15625</v>
      </c>
      <c r="E7912" s="6">
        <v>1.53374233128833</v>
      </c>
      <c r="F7912" s="6">
        <v>1.53375038452394</v>
      </c>
      <c r="G7912" s="6">
        <v>11.215546</v>
      </c>
      <c r="H7912" s="6">
        <v>26043.463869463802</v>
      </c>
      <c r="I7912" s="6"/>
      <c r="J7912" s="6">
        <v>10.34375</v>
      </c>
      <c r="K7912" s="6">
        <v>10.15625</v>
      </c>
      <c r="L7912" s="6">
        <v>24011.305361305302</v>
      </c>
    </row>
    <row r="7913" spans="1:12" ht="15" customHeight="1" x14ac:dyDescent="0.25">
      <c r="A7913" s="5">
        <v>33381</v>
      </c>
      <c r="B7913" s="6">
        <v>10.1875</v>
      </c>
      <c r="C7913" s="2">
        <v>5086800</v>
      </c>
      <c r="D7913" s="6">
        <v>-0.21875</v>
      </c>
      <c r="E7913" s="6">
        <v>-2.1021021021020898</v>
      </c>
      <c r="F7913" s="6">
        <v>-2.1021129076085399</v>
      </c>
      <c r="G7913" s="6">
        <v>11.046125999999999</v>
      </c>
      <c r="H7913" s="6">
        <v>25648.545454545401</v>
      </c>
      <c r="I7913" s="6"/>
      <c r="J7913" s="6">
        <v>10.4375</v>
      </c>
      <c r="K7913" s="6">
        <v>10.125</v>
      </c>
      <c r="L7913" s="6">
        <v>23647.086247086201</v>
      </c>
    </row>
    <row r="7914" spans="1:12" ht="15" customHeight="1" x14ac:dyDescent="0.25">
      <c r="A7914" s="5">
        <v>33380</v>
      </c>
      <c r="B7914" s="6">
        <v>10.40625</v>
      </c>
      <c r="C7914" s="2">
        <v>4025200</v>
      </c>
      <c r="D7914" s="6">
        <v>6.25E-2</v>
      </c>
      <c r="E7914" s="6">
        <v>0.60422960725075003</v>
      </c>
      <c r="F7914" s="6">
        <v>0.60423273195973004</v>
      </c>
      <c r="G7914" s="6">
        <v>11.283314000000001</v>
      </c>
      <c r="H7914" s="6">
        <v>26201.431235431199</v>
      </c>
      <c r="I7914" s="6"/>
      <c r="J7914" s="6">
        <v>10.53125</v>
      </c>
      <c r="K7914" s="6">
        <v>10.375</v>
      </c>
      <c r="L7914" s="6">
        <v>24156.993006993001</v>
      </c>
    </row>
    <row r="7915" spans="1:12" ht="15" customHeight="1" x14ac:dyDescent="0.25">
      <c r="A7915" s="5">
        <v>33379</v>
      </c>
      <c r="B7915" s="6">
        <v>10.34375</v>
      </c>
      <c r="C7915" s="2">
        <v>4132000</v>
      </c>
      <c r="D7915" s="6">
        <v>0.25</v>
      </c>
      <c r="E7915" s="6">
        <v>2.4767801857585199</v>
      </c>
      <c r="F7915" s="6">
        <v>2.4767839480651199</v>
      </c>
      <c r="G7915" s="6">
        <v>11.215546</v>
      </c>
      <c r="H7915" s="6">
        <v>26043.463869463802</v>
      </c>
      <c r="I7915" s="6"/>
      <c r="J7915" s="6">
        <v>10.4375</v>
      </c>
      <c r="K7915" s="6">
        <v>10.09375</v>
      </c>
      <c r="L7915" s="6">
        <v>24011.305361305302</v>
      </c>
    </row>
    <row r="7916" spans="1:12" ht="15" customHeight="1" x14ac:dyDescent="0.25">
      <c r="A7916" s="5">
        <v>33378</v>
      </c>
      <c r="B7916" s="6">
        <v>10.09375</v>
      </c>
      <c r="C7916" s="2">
        <v>3638400</v>
      </c>
      <c r="D7916" s="6">
        <v>-6.25E-2</v>
      </c>
      <c r="E7916" s="6">
        <v>-0.61538461538461697</v>
      </c>
      <c r="F7916" s="6">
        <v>-0.61537877572976896</v>
      </c>
      <c r="G7916" s="6">
        <v>10.944475000000001</v>
      </c>
      <c r="H7916" s="6">
        <v>25411.596736596701</v>
      </c>
      <c r="I7916" s="6"/>
      <c r="J7916" s="6">
        <v>10.21875</v>
      </c>
      <c r="K7916" s="6">
        <v>10.03125</v>
      </c>
      <c r="L7916" s="6">
        <v>23428.554778554699</v>
      </c>
    </row>
    <row r="7917" spans="1:12" ht="15" customHeight="1" x14ac:dyDescent="0.25">
      <c r="A7917" s="5">
        <v>33375</v>
      </c>
      <c r="B7917" s="6">
        <v>10.15625</v>
      </c>
      <c r="C7917" s="2">
        <v>7064800</v>
      </c>
      <c r="D7917" s="6">
        <v>-6.25E-2</v>
      </c>
      <c r="E7917" s="6">
        <v>-0.61162079510703704</v>
      </c>
      <c r="F7917" s="6">
        <v>-0.61162399672923795</v>
      </c>
      <c r="G7917" s="6">
        <v>11.012242000000001</v>
      </c>
      <c r="H7917" s="6">
        <v>25569.561771561701</v>
      </c>
      <c r="I7917" s="6"/>
      <c r="J7917" s="6">
        <v>10.28125</v>
      </c>
      <c r="K7917" s="6">
        <v>10.125</v>
      </c>
      <c r="L7917" s="6">
        <v>23574.242424242399</v>
      </c>
    </row>
    <row r="7918" spans="1:12" ht="15" customHeight="1" x14ac:dyDescent="0.25">
      <c r="A7918" s="5">
        <v>33374</v>
      </c>
      <c r="B7918" s="6">
        <v>10.21875</v>
      </c>
      <c r="C7918" s="2">
        <v>4259600</v>
      </c>
      <c r="D7918" s="6">
        <v>9.375E-2</v>
      </c>
      <c r="E7918" s="6">
        <v>0.92592592592593004</v>
      </c>
      <c r="F7918" s="6">
        <v>0.92592162453424198</v>
      </c>
      <c r="G7918" s="6">
        <v>11.08001</v>
      </c>
      <c r="H7918" s="6">
        <v>25727.529137529102</v>
      </c>
      <c r="I7918" s="6"/>
      <c r="J7918" s="6">
        <v>10.34375</v>
      </c>
      <c r="K7918" s="6">
        <v>10.1875</v>
      </c>
      <c r="L7918" s="6">
        <v>23719.93006993</v>
      </c>
    </row>
    <row r="7919" spans="1:12" ht="15" customHeight="1" x14ac:dyDescent="0.25">
      <c r="A7919" s="5">
        <v>33373</v>
      </c>
      <c r="B7919" s="6">
        <v>10.125</v>
      </c>
      <c r="C7919" s="2">
        <v>5196800</v>
      </c>
      <c r="D7919" s="6"/>
      <c r="E7919" s="6"/>
      <c r="F7919" s="6"/>
      <c r="G7919" s="6">
        <v>10.978358999999999</v>
      </c>
      <c r="H7919" s="6">
        <v>25490.580419580401</v>
      </c>
      <c r="I7919" s="6"/>
      <c r="J7919" s="6">
        <v>10.21875</v>
      </c>
      <c r="K7919" s="6">
        <v>10.03125</v>
      </c>
      <c r="L7919" s="6">
        <v>23501.3986013986</v>
      </c>
    </row>
    <row r="7920" spans="1:12" ht="15" customHeight="1" x14ac:dyDescent="0.25">
      <c r="A7920" s="5">
        <v>33372</v>
      </c>
      <c r="B7920" s="6">
        <v>10.125</v>
      </c>
      <c r="C7920" s="2">
        <v>5422800</v>
      </c>
      <c r="D7920" s="6">
        <v>-9.375E-2</v>
      </c>
      <c r="E7920" s="6">
        <v>-0.91743119266054496</v>
      </c>
      <c r="F7920" s="6">
        <v>-0.91742696983125804</v>
      </c>
      <c r="G7920" s="6">
        <v>10.978358999999999</v>
      </c>
      <c r="H7920" s="6">
        <v>25490.580419580401</v>
      </c>
      <c r="I7920" s="6"/>
      <c r="J7920" s="6">
        <v>10.21875</v>
      </c>
      <c r="K7920" s="6">
        <v>10.03125</v>
      </c>
      <c r="L7920" s="6">
        <v>23501.3986013986</v>
      </c>
    </row>
    <row r="7921" spans="1:12" ht="15" customHeight="1" x14ac:dyDescent="0.25">
      <c r="A7921" s="5">
        <v>33371</v>
      </c>
      <c r="B7921" s="6">
        <v>10.21875</v>
      </c>
      <c r="C7921" s="2">
        <v>4624000</v>
      </c>
      <c r="D7921" s="6">
        <v>0.21875</v>
      </c>
      <c r="E7921" s="6">
        <v>2.1875</v>
      </c>
      <c r="F7921" s="6">
        <v>2.1874928524155699</v>
      </c>
      <c r="G7921" s="6">
        <v>11.08001</v>
      </c>
      <c r="H7921" s="6">
        <v>25727.529137529102</v>
      </c>
      <c r="I7921" s="6"/>
      <c r="J7921" s="6">
        <v>10.3125</v>
      </c>
      <c r="K7921" s="6">
        <v>10.03125</v>
      </c>
      <c r="L7921" s="6">
        <v>23719.93006993</v>
      </c>
    </row>
    <row r="7922" spans="1:12" ht="15" customHeight="1" x14ac:dyDescent="0.25">
      <c r="A7922" s="5">
        <v>33368</v>
      </c>
      <c r="B7922" s="6">
        <v>10</v>
      </c>
      <c r="C7922" s="2">
        <v>6407600</v>
      </c>
      <c r="D7922" s="6">
        <v>-0.5</v>
      </c>
      <c r="E7922" s="6">
        <v>-4.7619047619047601</v>
      </c>
      <c r="F7922" s="6">
        <v>-4.7619030888544502</v>
      </c>
      <c r="G7922" s="6">
        <v>10.842824</v>
      </c>
      <c r="H7922" s="6">
        <v>25174.648018648</v>
      </c>
      <c r="I7922" s="6"/>
      <c r="J7922" s="6">
        <v>10.5625</v>
      </c>
      <c r="K7922" s="6">
        <v>10</v>
      </c>
      <c r="L7922" s="6">
        <v>23210.023310023302</v>
      </c>
    </row>
    <row r="7923" spans="1:12" ht="15" customHeight="1" x14ac:dyDescent="0.25">
      <c r="A7923" s="5">
        <v>33367</v>
      </c>
      <c r="B7923" s="6">
        <v>10.5</v>
      </c>
      <c r="C7923" s="2">
        <v>8007200</v>
      </c>
      <c r="D7923" s="6">
        <v>0.5</v>
      </c>
      <c r="E7923" s="6">
        <v>5</v>
      </c>
      <c r="F7923" s="6">
        <v>4.9999981554620803</v>
      </c>
      <c r="G7923" s="6">
        <v>11.384964999999999</v>
      </c>
      <c r="H7923" s="6">
        <v>26438.379953379899</v>
      </c>
      <c r="I7923" s="6"/>
      <c r="J7923" s="6">
        <v>10.5</v>
      </c>
      <c r="K7923" s="6">
        <v>10.09375</v>
      </c>
      <c r="L7923" s="6">
        <v>24375.524475524398</v>
      </c>
    </row>
    <row r="7924" spans="1:12" ht="15" customHeight="1" x14ac:dyDescent="0.25">
      <c r="A7924" s="5">
        <v>33366</v>
      </c>
      <c r="B7924" s="6">
        <v>10</v>
      </c>
      <c r="C7924" s="2">
        <v>5153600</v>
      </c>
      <c r="D7924" s="6">
        <v>-0.1875</v>
      </c>
      <c r="E7924" s="6">
        <v>-1.8404907975460101</v>
      </c>
      <c r="F7924" s="6">
        <v>-1.8404823555334999</v>
      </c>
      <c r="G7924" s="6">
        <v>10.842824</v>
      </c>
      <c r="H7924" s="6">
        <v>25174.648018648</v>
      </c>
      <c r="I7924" s="6"/>
      <c r="J7924" s="6">
        <v>10.1875</v>
      </c>
      <c r="K7924" s="6">
        <v>9.96875</v>
      </c>
      <c r="L7924" s="6">
        <v>23210.023310023302</v>
      </c>
    </row>
    <row r="7925" spans="1:12" ht="15" customHeight="1" x14ac:dyDescent="0.25">
      <c r="A7925" s="5">
        <v>33365</v>
      </c>
      <c r="B7925" s="6">
        <v>10.1875</v>
      </c>
      <c r="C7925" s="2">
        <v>3178000</v>
      </c>
      <c r="D7925" s="6">
        <v>-9.375E-2</v>
      </c>
      <c r="E7925" s="6">
        <v>-0.91185410334346795</v>
      </c>
      <c r="F7925" s="6">
        <v>-0.91185884756587099</v>
      </c>
      <c r="G7925" s="6">
        <v>11.046125999999999</v>
      </c>
      <c r="H7925" s="6">
        <v>25648.545454545401</v>
      </c>
      <c r="I7925" s="6"/>
      <c r="J7925" s="6">
        <v>10.40625</v>
      </c>
      <c r="K7925" s="6">
        <v>10.1875</v>
      </c>
      <c r="L7925" s="6">
        <v>23647.086247086201</v>
      </c>
    </row>
    <row r="7926" spans="1:12" ht="15" customHeight="1" x14ac:dyDescent="0.25">
      <c r="A7926" s="5">
        <v>33364</v>
      </c>
      <c r="B7926" s="6">
        <v>10.28125</v>
      </c>
      <c r="C7926" s="2">
        <v>2627600</v>
      </c>
      <c r="D7926" s="6">
        <v>-6.25E-2</v>
      </c>
      <c r="E7926" s="6">
        <v>-0.60422960725075003</v>
      </c>
      <c r="F7926" s="6">
        <v>-0.60423273195971905</v>
      </c>
      <c r="G7926" s="6">
        <v>11.147778000000001</v>
      </c>
      <c r="H7926" s="6">
        <v>25885.496503496499</v>
      </c>
      <c r="I7926" s="6"/>
      <c r="J7926" s="6">
        <v>10.3125</v>
      </c>
      <c r="K7926" s="6">
        <v>10.1875</v>
      </c>
      <c r="L7926" s="6">
        <v>23865.6177156177</v>
      </c>
    </row>
    <row r="7927" spans="1:12" ht="15" customHeight="1" x14ac:dyDescent="0.25">
      <c r="A7927" s="5">
        <v>33361</v>
      </c>
      <c r="B7927" s="6">
        <v>10.34375</v>
      </c>
      <c r="C7927" s="2">
        <v>2715600</v>
      </c>
      <c r="D7927" s="6"/>
      <c r="E7927" s="6"/>
      <c r="F7927" s="6"/>
      <c r="G7927" s="6">
        <v>11.215546</v>
      </c>
      <c r="H7927" s="6">
        <v>26043.463869463802</v>
      </c>
      <c r="I7927" s="6"/>
      <c r="J7927" s="6">
        <v>10.4375</v>
      </c>
      <c r="K7927" s="6">
        <v>10.21875</v>
      </c>
      <c r="L7927" s="6">
        <v>24011.305361305302</v>
      </c>
    </row>
    <row r="7928" spans="1:12" ht="15" customHeight="1" x14ac:dyDescent="0.25">
      <c r="A7928" s="5">
        <v>33360</v>
      </c>
      <c r="B7928" s="6">
        <v>10.34375</v>
      </c>
      <c r="C7928" s="2">
        <v>4874400</v>
      </c>
      <c r="D7928" s="6">
        <v>6.25E-2</v>
      </c>
      <c r="E7928" s="6">
        <v>0.60790273556230401</v>
      </c>
      <c r="F7928" s="6">
        <v>0.60790589837722497</v>
      </c>
      <c r="G7928" s="6">
        <v>11.215546</v>
      </c>
      <c r="H7928" s="6">
        <v>26043.463869463802</v>
      </c>
      <c r="I7928" s="6"/>
      <c r="J7928" s="6">
        <v>10.4375</v>
      </c>
      <c r="K7928" s="6">
        <v>10.3125</v>
      </c>
      <c r="L7928" s="6">
        <v>24011.305361305302</v>
      </c>
    </row>
    <row r="7929" spans="1:12" ht="15" customHeight="1" x14ac:dyDescent="0.25">
      <c r="A7929" s="5">
        <v>33359</v>
      </c>
      <c r="B7929" s="6">
        <v>10.28125</v>
      </c>
      <c r="C7929" s="2">
        <v>6119200</v>
      </c>
      <c r="D7929" s="6">
        <v>0.15625</v>
      </c>
      <c r="E7929" s="6">
        <v>1.5432098765432101</v>
      </c>
      <c r="F7929" s="6">
        <v>1.54320878011005</v>
      </c>
      <c r="G7929" s="6">
        <v>11.147778000000001</v>
      </c>
      <c r="H7929" s="6">
        <v>25885.496503496499</v>
      </c>
      <c r="I7929" s="6"/>
      <c r="J7929" s="6">
        <v>10.34375</v>
      </c>
      <c r="K7929" s="6">
        <v>10.125</v>
      </c>
      <c r="L7929" s="6">
        <v>23865.6177156177</v>
      </c>
    </row>
    <row r="7930" spans="1:12" ht="15" customHeight="1" x14ac:dyDescent="0.25">
      <c r="A7930" s="5">
        <v>33358</v>
      </c>
      <c r="B7930" s="6">
        <v>10.125</v>
      </c>
      <c r="C7930" s="2">
        <v>8247600</v>
      </c>
      <c r="D7930" s="6"/>
      <c r="E7930" s="6"/>
      <c r="F7930" s="6"/>
      <c r="G7930" s="6">
        <v>10.978358999999999</v>
      </c>
      <c r="H7930" s="6">
        <v>25490.580419580401</v>
      </c>
      <c r="I7930" s="6"/>
      <c r="J7930" s="6">
        <v>10.3125</v>
      </c>
      <c r="K7930" s="6">
        <v>10.0625</v>
      </c>
      <c r="L7930" s="6">
        <v>23501.3986013986</v>
      </c>
    </row>
    <row r="7931" spans="1:12" ht="15" customHeight="1" x14ac:dyDescent="0.25">
      <c r="A7931" s="5">
        <v>33357</v>
      </c>
      <c r="B7931" s="6">
        <v>10.125</v>
      </c>
      <c r="C7931" s="2">
        <v>4875200</v>
      </c>
      <c r="D7931" s="6">
        <v>-0.21875</v>
      </c>
      <c r="E7931" s="6">
        <v>-2.1148036253776401</v>
      </c>
      <c r="F7931" s="6">
        <v>-2.1148056456636199</v>
      </c>
      <c r="G7931" s="6">
        <v>10.978358999999999</v>
      </c>
      <c r="H7931" s="6">
        <v>25490.580419580401</v>
      </c>
      <c r="I7931" s="6"/>
      <c r="J7931" s="6">
        <v>10.5</v>
      </c>
      <c r="K7931" s="6">
        <v>10.09375</v>
      </c>
      <c r="L7931" s="6">
        <v>23501.3986013986</v>
      </c>
    </row>
    <row r="7932" spans="1:12" ht="15" customHeight="1" x14ac:dyDescent="0.25">
      <c r="A7932" s="5">
        <v>33354</v>
      </c>
      <c r="B7932" s="6">
        <v>10.34375</v>
      </c>
      <c r="C7932" s="2">
        <v>3951600</v>
      </c>
      <c r="D7932" s="6">
        <v>-9.375E-2</v>
      </c>
      <c r="E7932" s="6">
        <v>-0.89820359281437201</v>
      </c>
      <c r="F7932" s="6">
        <v>-0.89819943931346202</v>
      </c>
      <c r="G7932" s="6">
        <v>11.215546</v>
      </c>
      <c r="H7932" s="6">
        <v>26043.463869463802</v>
      </c>
      <c r="I7932" s="6"/>
      <c r="J7932" s="6">
        <v>10.4375</v>
      </c>
      <c r="K7932" s="6">
        <v>10.3125</v>
      </c>
      <c r="L7932" s="6">
        <v>24011.305361305302</v>
      </c>
    </row>
    <row r="7933" spans="1:12" ht="15" customHeight="1" x14ac:dyDescent="0.25">
      <c r="A7933" s="5">
        <v>33353</v>
      </c>
      <c r="B7933" s="6">
        <v>10.4375</v>
      </c>
      <c r="C7933" s="2">
        <v>3715600</v>
      </c>
      <c r="D7933" s="6">
        <v>-0.21875</v>
      </c>
      <c r="E7933" s="6">
        <v>-2.0527859237536599</v>
      </c>
      <c r="F7933" s="6">
        <v>-2.0527879288069402</v>
      </c>
      <c r="G7933" s="6">
        <v>11.317197</v>
      </c>
      <c r="H7933" s="6">
        <v>26280.412587412498</v>
      </c>
      <c r="I7933" s="6"/>
      <c r="J7933" s="6">
        <v>10.6875</v>
      </c>
      <c r="K7933" s="6">
        <v>10.40625</v>
      </c>
      <c r="L7933" s="6">
        <v>24229.8368298368</v>
      </c>
    </row>
    <row r="7934" spans="1:12" ht="15" customHeight="1" x14ac:dyDescent="0.25">
      <c r="A7934" s="5">
        <v>33352</v>
      </c>
      <c r="B7934" s="6">
        <v>10.65625</v>
      </c>
      <c r="C7934" s="2">
        <v>3483200</v>
      </c>
      <c r="D7934" s="6">
        <v>0.1875</v>
      </c>
      <c r="E7934" s="6">
        <v>1.7910447761193899</v>
      </c>
      <c r="F7934" s="6">
        <v>1.7910452757759301</v>
      </c>
      <c r="G7934" s="6">
        <v>11.554384000000001</v>
      </c>
      <c r="H7934" s="6">
        <v>26833.296037296001</v>
      </c>
      <c r="I7934" s="6"/>
      <c r="J7934" s="6">
        <v>10.65625</v>
      </c>
      <c r="K7934" s="6">
        <v>10.375</v>
      </c>
      <c r="L7934" s="6">
        <v>24739.743589743499</v>
      </c>
    </row>
    <row r="7935" spans="1:12" ht="15" customHeight="1" x14ac:dyDescent="0.25">
      <c r="A7935" s="5">
        <v>33351</v>
      </c>
      <c r="B7935" s="6">
        <v>10.46875</v>
      </c>
      <c r="C7935" s="2">
        <v>4473200</v>
      </c>
      <c r="D7935" s="6">
        <v>-9.375E-2</v>
      </c>
      <c r="E7935" s="6">
        <v>-0.88757396449704595</v>
      </c>
      <c r="F7935" s="6">
        <v>-0.88756988288906102</v>
      </c>
      <c r="G7935" s="6">
        <v>11.351081000000001</v>
      </c>
      <c r="H7935" s="6">
        <v>26359.396270396199</v>
      </c>
      <c r="I7935" s="6"/>
      <c r="J7935" s="6">
        <v>10.6875</v>
      </c>
      <c r="K7935" s="6">
        <v>10.40625</v>
      </c>
      <c r="L7935" s="6">
        <v>24302.680652680599</v>
      </c>
    </row>
    <row r="7936" spans="1:12" ht="15" customHeight="1" x14ac:dyDescent="0.25">
      <c r="A7936" s="5">
        <v>33350</v>
      </c>
      <c r="B7936" s="6">
        <v>10.5625</v>
      </c>
      <c r="C7936" s="2">
        <v>5762800</v>
      </c>
      <c r="D7936" s="6">
        <v>6.25E-2</v>
      </c>
      <c r="E7936" s="6">
        <v>0.59523809523809301</v>
      </c>
      <c r="F7936" s="6">
        <v>0.59523239641052705</v>
      </c>
      <c r="G7936" s="6">
        <v>11.452731999999999</v>
      </c>
      <c r="H7936" s="6">
        <v>26596.344988344899</v>
      </c>
      <c r="I7936" s="6"/>
      <c r="J7936" s="6">
        <v>10.5625</v>
      </c>
      <c r="K7936" s="6">
        <v>10.3125</v>
      </c>
      <c r="L7936" s="6">
        <v>24521.212121212098</v>
      </c>
    </row>
    <row r="7937" spans="1:12" ht="15" customHeight="1" x14ac:dyDescent="0.25">
      <c r="A7937" s="5">
        <v>33347</v>
      </c>
      <c r="B7937" s="6">
        <v>10.5</v>
      </c>
      <c r="C7937" s="2">
        <v>6373200</v>
      </c>
      <c r="D7937" s="6">
        <v>-0.21875</v>
      </c>
      <c r="E7937" s="6">
        <v>-2.0408163265306101</v>
      </c>
      <c r="F7937" s="6">
        <v>-2.0408098294369101</v>
      </c>
      <c r="G7937" s="6">
        <v>11.384964999999999</v>
      </c>
      <c r="H7937" s="6">
        <v>26438.379953379899</v>
      </c>
      <c r="I7937" s="6"/>
      <c r="J7937" s="6">
        <v>10.625</v>
      </c>
      <c r="K7937" s="6">
        <v>10.40625</v>
      </c>
      <c r="L7937" s="6">
        <v>24375.524475524398</v>
      </c>
    </row>
    <row r="7938" spans="1:12" ht="15" customHeight="1" x14ac:dyDescent="0.25">
      <c r="A7938" s="5">
        <v>33346</v>
      </c>
      <c r="B7938" s="6">
        <v>10.71875</v>
      </c>
      <c r="C7938" s="2">
        <v>6599600</v>
      </c>
      <c r="D7938" s="6">
        <v>-0.21875</v>
      </c>
      <c r="E7938" s="6">
        <v>-2</v>
      </c>
      <c r="F7938" s="6">
        <v>-2.00001028725125</v>
      </c>
      <c r="G7938" s="6">
        <v>11.622151000000001</v>
      </c>
      <c r="H7938" s="6">
        <v>26991.261072261001</v>
      </c>
      <c r="I7938" s="6"/>
      <c r="J7938" s="6">
        <v>10.9375</v>
      </c>
      <c r="K7938" s="6">
        <v>10.59375</v>
      </c>
      <c r="L7938" s="6">
        <v>24885.431235431199</v>
      </c>
    </row>
    <row r="7939" spans="1:12" ht="15" customHeight="1" x14ac:dyDescent="0.25">
      <c r="A7939" s="5">
        <v>33345</v>
      </c>
      <c r="B7939" s="6">
        <v>10.9375</v>
      </c>
      <c r="C7939" s="2">
        <v>5140800</v>
      </c>
      <c r="D7939" s="6">
        <v>-3.125E-2</v>
      </c>
      <c r="E7939" s="6">
        <v>-0.28490028490028002</v>
      </c>
      <c r="F7939" s="6">
        <v>-0.28489336195018899</v>
      </c>
      <c r="G7939" s="6">
        <v>11.859339</v>
      </c>
      <c r="H7939" s="6">
        <v>27544.146853146802</v>
      </c>
      <c r="I7939" s="6"/>
      <c r="J7939" s="6">
        <v>11.03125</v>
      </c>
      <c r="K7939" s="6">
        <v>10.8125</v>
      </c>
      <c r="L7939" s="6">
        <v>25395.337995337901</v>
      </c>
    </row>
    <row r="7940" spans="1:12" ht="15" customHeight="1" x14ac:dyDescent="0.25">
      <c r="A7940" s="5">
        <v>33344</v>
      </c>
      <c r="B7940" s="6">
        <v>10.96875</v>
      </c>
      <c r="C7940" s="2">
        <v>6801600</v>
      </c>
      <c r="D7940" s="6">
        <v>-9.375E-2</v>
      </c>
      <c r="E7940" s="6">
        <v>-0.84745762711864103</v>
      </c>
      <c r="F7940" s="6">
        <v>-0.84746200752087097</v>
      </c>
      <c r="G7940" s="6">
        <v>11.893222</v>
      </c>
      <c r="H7940" s="6">
        <v>27623.1282051282</v>
      </c>
      <c r="I7940" s="6"/>
      <c r="J7940" s="6">
        <v>11.03125</v>
      </c>
      <c r="K7940" s="6">
        <v>10.84375</v>
      </c>
      <c r="L7940" s="6">
        <v>25468.181818181802</v>
      </c>
    </row>
    <row r="7941" spans="1:12" ht="15" customHeight="1" x14ac:dyDescent="0.25">
      <c r="A7941" s="5">
        <v>33343</v>
      </c>
      <c r="B7941" s="6">
        <v>11.0625</v>
      </c>
      <c r="C7941" s="2">
        <v>4394400</v>
      </c>
      <c r="D7941" s="6">
        <v>0.15625</v>
      </c>
      <c r="E7941" s="6">
        <v>1.4326647564469801</v>
      </c>
      <c r="F7941" s="6">
        <v>1.4326636903188901</v>
      </c>
      <c r="G7941" s="6">
        <v>11.994873999999999</v>
      </c>
      <c r="H7941" s="6">
        <v>27860.079254079199</v>
      </c>
      <c r="I7941" s="6"/>
      <c r="J7941" s="6">
        <v>11.0625</v>
      </c>
      <c r="K7941" s="6">
        <v>10.875</v>
      </c>
      <c r="L7941" s="6">
        <v>25686.713286713199</v>
      </c>
    </row>
    <row r="7942" spans="1:12" ht="15" customHeight="1" x14ac:dyDescent="0.25">
      <c r="A7942" s="5">
        <v>33340</v>
      </c>
      <c r="B7942" s="6">
        <v>10.90625</v>
      </c>
      <c r="C7942" s="2">
        <v>4859200</v>
      </c>
      <c r="D7942" s="6">
        <v>0.25</v>
      </c>
      <c r="E7942" s="6">
        <v>2.3460410557184699</v>
      </c>
      <c r="F7942" s="6">
        <v>2.3460445835969899</v>
      </c>
      <c r="G7942" s="6">
        <v>11.825455</v>
      </c>
      <c r="H7942" s="6">
        <v>27465.163170163101</v>
      </c>
      <c r="I7942" s="6"/>
      <c r="J7942" s="6">
        <v>10.9375</v>
      </c>
      <c r="K7942" s="6">
        <v>10.625</v>
      </c>
      <c r="L7942" s="6">
        <v>25322.494172494102</v>
      </c>
    </row>
    <row r="7943" spans="1:12" ht="15" customHeight="1" x14ac:dyDescent="0.25">
      <c r="A7943" s="5">
        <v>33339</v>
      </c>
      <c r="B7943" s="6">
        <v>10.65625</v>
      </c>
      <c r="C7943" s="2">
        <v>4149600</v>
      </c>
      <c r="D7943" s="6">
        <v>0.34375</v>
      </c>
      <c r="E7943" s="6">
        <v>3.3333333333333401</v>
      </c>
      <c r="F7943" s="6">
        <v>3.33333273711906</v>
      </c>
      <c r="G7943" s="6">
        <v>11.554384000000001</v>
      </c>
      <c r="H7943" s="6">
        <v>26833.296037296001</v>
      </c>
      <c r="I7943" s="6"/>
      <c r="J7943" s="6">
        <v>10.65625</v>
      </c>
      <c r="K7943" s="6">
        <v>10.28125</v>
      </c>
      <c r="L7943" s="6">
        <v>24739.743589743499</v>
      </c>
    </row>
    <row r="7944" spans="1:12" ht="15" customHeight="1" x14ac:dyDescent="0.25">
      <c r="A7944" s="5">
        <v>33338</v>
      </c>
      <c r="B7944" s="6">
        <v>10.3125</v>
      </c>
      <c r="C7944" s="2">
        <v>4234800</v>
      </c>
      <c r="D7944" s="6">
        <v>-6.25E-2</v>
      </c>
      <c r="E7944" s="6">
        <v>-0.60240963855421303</v>
      </c>
      <c r="F7944" s="6">
        <v>-0.60241274446795001</v>
      </c>
      <c r="G7944" s="6">
        <v>11.181661999999999</v>
      </c>
      <c r="H7944" s="6">
        <v>25964.480186480101</v>
      </c>
      <c r="I7944" s="6"/>
      <c r="J7944" s="6">
        <v>10.46875</v>
      </c>
      <c r="K7944" s="6">
        <v>10.15625</v>
      </c>
      <c r="L7944" s="6">
        <v>23938.461538461499</v>
      </c>
    </row>
    <row r="7945" spans="1:12" ht="15" customHeight="1" x14ac:dyDescent="0.25">
      <c r="A7945" s="5">
        <v>33337</v>
      </c>
      <c r="B7945" s="6">
        <v>10.375</v>
      </c>
      <c r="C7945" s="2">
        <v>4952000</v>
      </c>
      <c r="D7945" s="6">
        <v>-0.15625</v>
      </c>
      <c r="E7945" s="6">
        <v>-1.4836795252225401</v>
      </c>
      <c r="F7945" s="6">
        <v>-1.4836784337896001</v>
      </c>
      <c r="G7945" s="6">
        <v>11.24943</v>
      </c>
      <c r="H7945" s="6">
        <v>26122.447552447498</v>
      </c>
      <c r="I7945" s="6"/>
      <c r="J7945" s="6">
        <v>10.5625</v>
      </c>
      <c r="K7945" s="6">
        <v>10.3125</v>
      </c>
      <c r="L7945" s="6">
        <v>24084.149184149101</v>
      </c>
    </row>
    <row r="7946" spans="1:12" ht="15" customHeight="1" x14ac:dyDescent="0.25">
      <c r="A7946" s="5">
        <v>33336</v>
      </c>
      <c r="B7946" s="6">
        <v>10.53125</v>
      </c>
      <c r="C7946" s="2">
        <v>4507200</v>
      </c>
      <c r="D7946" s="6">
        <v>0.375</v>
      </c>
      <c r="E7946" s="6">
        <v>3.6923076923076801</v>
      </c>
      <c r="F7946" s="6">
        <v>3.69231805839356</v>
      </c>
      <c r="G7946" s="6">
        <v>11.418849</v>
      </c>
      <c r="H7946" s="6">
        <v>26517.3636363636</v>
      </c>
      <c r="I7946" s="6"/>
      <c r="J7946" s="6">
        <v>10.5625</v>
      </c>
      <c r="K7946" s="6">
        <v>10.1875</v>
      </c>
      <c r="L7946" s="6">
        <v>24448.368298368299</v>
      </c>
    </row>
    <row r="7947" spans="1:12" ht="15" customHeight="1" x14ac:dyDescent="0.25">
      <c r="A7947" s="5">
        <v>33333</v>
      </c>
      <c r="B7947" s="6">
        <v>10.15625</v>
      </c>
      <c r="C7947" s="2">
        <v>6794000</v>
      </c>
      <c r="D7947" s="6">
        <v>-0.125</v>
      </c>
      <c r="E7947" s="6">
        <v>-1.21580547112462</v>
      </c>
      <c r="F7947" s="6">
        <v>-1.2158117967544699</v>
      </c>
      <c r="G7947" s="6">
        <v>11.012242000000001</v>
      </c>
      <c r="H7947" s="6">
        <v>25569.561771561701</v>
      </c>
      <c r="I7947" s="6"/>
      <c r="J7947" s="6">
        <v>10.40625</v>
      </c>
      <c r="K7947" s="6">
        <v>9.96875</v>
      </c>
      <c r="L7947" s="6">
        <v>23574.242424242399</v>
      </c>
    </row>
    <row r="7948" spans="1:12" ht="15" customHeight="1" x14ac:dyDescent="0.25">
      <c r="A7948" s="5">
        <v>33332</v>
      </c>
      <c r="B7948" s="6">
        <v>10.28125</v>
      </c>
      <c r="C7948" s="2">
        <v>4950000</v>
      </c>
      <c r="D7948" s="6">
        <v>9.375E-2</v>
      </c>
      <c r="E7948" s="6">
        <v>0.92024539877300005</v>
      </c>
      <c r="F7948" s="6">
        <v>0.92025023071438095</v>
      </c>
      <c r="G7948" s="6">
        <v>11.147778000000001</v>
      </c>
      <c r="H7948" s="6">
        <v>25885.496503496499</v>
      </c>
      <c r="I7948" s="6"/>
      <c r="J7948" s="6">
        <v>10.46875</v>
      </c>
      <c r="K7948" s="6">
        <v>10.125</v>
      </c>
      <c r="L7948" s="6">
        <v>23865.6177156177</v>
      </c>
    </row>
    <row r="7949" spans="1:12" ht="15" customHeight="1" x14ac:dyDescent="0.25">
      <c r="A7949" s="5">
        <v>33331</v>
      </c>
      <c r="B7949" s="6">
        <v>10.1875</v>
      </c>
      <c r="C7949" s="2">
        <v>6022800</v>
      </c>
      <c r="D7949" s="6">
        <v>0.1875</v>
      </c>
      <c r="E7949" s="6">
        <v>1.875</v>
      </c>
      <c r="F7949" s="6">
        <v>1.8749912384448699</v>
      </c>
      <c r="G7949" s="6">
        <v>11.046125999999999</v>
      </c>
      <c r="H7949" s="6">
        <v>25648.545454545401</v>
      </c>
      <c r="I7949" s="6"/>
      <c r="J7949" s="6">
        <v>10.34375</v>
      </c>
      <c r="K7949" s="6">
        <v>9.96875</v>
      </c>
      <c r="L7949" s="6">
        <v>23647.086247086201</v>
      </c>
    </row>
    <row r="7950" spans="1:12" ht="15" customHeight="1" x14ac:dyDescent="0.25">
      <c r="A7950" s="5">
        <v>33330</v>
      </c>
      <c r="B7950" s="6">
        <v>10</v>
      </c>
      <c r="C7950" s="2">
        <v>4172399.9999999902</v>
      </c>
      <c r="D7950" s="6">
        <v>0.3125</v>
      </c>
      <c r="E7950" s="6">
        <v>3.2258064516128999</v>
      </c>
      <c r="F7950" s="6">
        <v>3.2258138220875301</v>
      </c>
      <c r="G7950" s="6">
        <v>10.842824</v>
      </c>
      <c r="H7950" s="6">
        <v>25174.648018648</v>
      </c>
      <c r="I7950" s="6"/>
      <c r="J7950" s="6">
        <v>10</v>
      </c>
      <c r="K7950" s="6">
        <v>9.75</v>
      </c>
      <c r="L7950" s="6">
        <v>23210.023310023302</v>
      </c>
    </row>
    <row r="7951" spans="1:12" ht="15" customHeight="1" x14ac:dyDescent="0.25">
      <c r="A7951" s="5">
        <v>33329</v>
      </c>
      <c r="B7951" s="6">
        <v>9.6875</v>
      </c>
      <c r="C7951" s="2">
        <v>4348000</v>
      </c>
      <c r="D7951" s="6"/>
      <c r="E7951" s="6"/>
      <c r="F7951" s="6"/>
      <c r="G7951" s="6">
        <v>10.503985</v>
      </c>
      <c r="H7951" s="6">
        <v>24384.813519813499</v>
      </c>
      <c r="I7951" s="6"/>
      <c r="J7951" s="6">
        <v>9.875</v>
      </c>
      <c r="K7951" s="6">
        <v>9.625</v>
      </c>
      <c r="L7951" s="6">
        <v>22481.585081584999</v>
      </c>
    </row>
    <row r="7952" spans="1:12" ht="15" customHeight="1" x14ac:dyDescent="0.25">
      <c r="A7952" s="5">
        <v>33325</v>
      </c>
      <c r="B7952" s="6">
        <v>9.6875</v>
      </c>
      <c r="C7952" s="2">
        <v>2750800</v>
      </c>
      <c r="D7952" s="6">
        <v>-9.375E-2</v>
      </c>
      <c r="E7952" s="6">
        <v>-0.95846645367412198</v>
      </c>
      <c r="F7952" s="6">
        <v>-0.95847142420581999</v>
      </c>
      <c r="G7952" s="6">
        <v>10.503985</v>
      </c>
      <c r="H7952" s="6">
        <v>24384.813519813499</v>
      </c>
      <c r="I7952" s="6"/>
      <c r="J7952" s="6">
        <v>9.84375</v>
      </c>
      <c r="K7952" s="6">
        <v>9.65625</v>
      </c>
      <c r="L7952" s="6">
        <v>22481.585081584999</v>
      </c>
    </row>
    <row r="7953" spans="1:12" ht="15" customHeight="1" x14ac:dyDescent="0.25">
      <c r="A7953" s="5">
        <v>33324</v>
      </c>
      <c r="B7953" s="6">
        <v>9.78125</v>
      </c>
      <c r="C7953" s="2">
        <v>5741200</v>
      </c>
      <c r="D7953" s="6">
        <v>-0.15625</v>
      </c>
      <c r="E7953" s="6">
        <v>-1.57232704402515</v>
      </c>
      <c r="F7953" s="6">
        <v>-1.5723259350113701</v>
      </c>
      <c r="G7953" s="6">
        <v>10.605637</v>
      </c>
      <c r="H7953" s="6">
        <v>24621.764568764502</v>
      </c>
      <c r="I7953" s="6"/>
      <c r="J7953" s="6">
        <v>9.96875</v>
      </c>
      <c r="K7953" s="6">
        <v>9.65625</v>
      </c>
      <c r="L7953" s="6">
        <v>22700.116550116501</v>
      </c>
    </row>
    <row r="7954" spans="1:12" ht="15" customHeight="1" x14ac:dyDescent="0.25">
      <c r="A7954" s="5">
        <v>33323</v>
      </c>
      <c r="B7954" s="6">
        <v>9.9375</v>
      </c>
      <c r="C7954" s="2">
        <v>7451200</v>
      </c>
      <c r="D7954" s="6">
        <v>0.5</v>
      </c>
      <c r="E7954" s="6">
        <v>5.2980132450331103</v>
      </c>
      <c r="F7954" s="6">
        <v>5.2980113682171703</v>
      </c>
      <c r="G7954" s="6">
        <v>10.775055999999999</v>
      </c>
      <c r="H7954" s="6">
        <v>25016.680652680599</v>
      </c>
      <c r="I7954" s="6"/>
      <c r="J7954" s="6">
        <v>9.9375</v>
      </c>
      <c r="K7954" s="6">
        <v>9.375</v>
      </c>
      <c r="L7954" s="6">
        <v>23064.335664335598</v>
      </c>
    </row>
    <row r="7955" spans="1:12" ht="15" customHeight="1" x14ac:dyDescent="0.25">
      <c r="A7955" s="5">
        <v>33322</v>
      </c>
      <c r="B7955" s="6">
        <v>9.4375</v>
      </c>
      <c r="C7955" s="2">
        <v>4337200</v>
      </c>
      <c r="D7955" s="6">
        <v>0.15625</v>
      </c>
      <c r="E7955" s="6">
        <v>1.6835016835016801</v>
      </c>
      <c r="F7955" s="6">
        <v>1.68350044557079</v>
      </c>
      <c r="G7955" s="6">
        <v>10.232915</v>
      </c>
      <c r="H7955" s="6">
        <v>23752.948717948701</v>
      </c>
      <c r="I7955" s="6"/>
      <c r="J7955" s="6">
        <v>9.5</v>
      </c>
      <c r="K7955" s="6">
        <v>9.28125</v>
      </c>
      <c r="L7955" s="6">
        <v>21898.8344988344</v>
      </c>
    </row>
    <row r="7956" spans="1:12" ht="15" customHeight="1" x14ac:dyDescent="0.25">
      <c r="A7956" s="5">
        <v>33319</v>
      </c>
      <c r="B7956" s="6">
        <v>9.28125</v>
      </c>
      <c r="C7956" s="2">
        <v>3678400</v>
      </c>
      <c r="D7956" s="6">
        <v>-3.125E-2</v>
      </c>
      <c r="E7956" s="6">
        <v>-0.33557046979866201</v>
      </c>
      <c r="F7956" s="6">
        <v>-0.33557219793648402</v>
      </c>
      <c r="G7956" s="6">
        <v>10.063496000000001</v>
      </c>
      <c r="H7956" s="6">
        <v>23358.032634032599</v>
      </c>
      <c r="I7956" s="6"/>
      <c r="J7956" s="6">
        <v>9.3125</v>
      </c>
      <c r="K7956" s="6">
        <v>9.15625</v>
      </c>
      <c r="L7956" s="6">
        <v>21534.615384615299</v>
      </c>
    </row>
    <row r="7957" spans="1:12" ht="15" customHeight="1" x14ac:dyDescent="0.25">
      <c r="A7957" s="5">
        <v>33318</v>
      </c>
      <c r="B7957" s="6">
        <v>9.3125</v>
      </c>
      <c r="C7957" s="2">
        <v>3370800</v>
      </c>
      <c r="D7957" s="6">
        <v>3.125E-2</v>
      </c>
      <c r="E7957" s="6">
        <v>0.33670033670034599</v>
      </c>
      <c r="F7957" s="6">
        <v>0.336702076495076</v>
      </c>
      <c r="G7957" s="6">
        <v>10.097379999999999</v>
      </c>
      <c r="H7957" s="6">
        <v>23437.0163170163</v>
      </c>
      <c r="I7957" s="6"/>
      <c r="J7957" s="6">
        <v>9.40625</v>
      </c>
      <c r="K7957" s="6">
        <v>9.21875</v>
      </c>
      <c r="L7957" s="6">
        <v>21607.4592074592</v>
      </c>
    </row>
    <row r="7958" spans="1:12" ht="15" customHeight="1" x14ac:dyDescent="0.25">
      <c r="A7958" s="5">
        <v>33317</v>
      </c>
      <c r="B7958" s="6">
        <v>9.28125</v>
      </c>
      <c r="C7958" s="2">
        <v>4822400</v>
      </c>
      <c r="D7958" s="6">
        <v>9.375E-2</v>
      </c>
      <c r="E7958" s="6">
        <v>1.0204081632652899</v>
      </c>
      <c r="F7958" s="6">
        <v>1.0204134897113499</v>
      </c>
      <c r="G7958" s="6">
        <v>10.063496000000001</v>
      </c>
      <c r="H7958" s="6">
        <v>23358.032634032599</v>
      </c>
      <c r="I7958" s="6"/>
      <c r="J7958" s="6">
        <v>9.375</v>
      </c>
      <c r="K7958" s="6">
        <v>9.125</v>
      </c>
      <c r="L7958" s="6">
        <v>21534.615384615299</v>
      </c>
    </row>
    <row r="7959" spans="1:12" ht="15" customHeight="1" x14ac:dyDescent="0.25">
      <c r="A7959" s="5">
        <v>33316</v>
      </c>
      <c r="B7959" s="6">
        <v>9.1875</v>
      </c>
      <c r="C7959" s="2">
        <v>3490000</v>
      </c>
      <c r="D7959" s="6">
        <v>-0.125</v>
      </c>
      <c r="E7959" s="6">
        <v>-1.3422818791946201</v>
      </c>
      <c r="F7959" s="6">
        <v>-1.34228879174598</v>
      </c>
      <c r="G7959" s="6">
        <v>9.9618439999999993</v>
      </c>
      <c r="H7959" s="6">
        <v>23121.081585081502</v>
      </c>
      <c r="I7959" s="6"/>
      <c r="J7959" s="6">
        <v>9.28125</v>
      </c>
      <c r="K7959" s="6">
        <v>9.125</v>
      </c>
      <c r="L7959" s="6">
        <v>21316.083916083899</v>
      </c>
    </row>
    <row r="7960" spans="1:12" ht="15" customHeight="1" x14ac:dyDescent="0.25">
      <c r="A7960" s="5">
        <v>33315</v>
      </c>
      <c r="B7960" s="6">
        <v>9.3125</v>
      </c>
      <c r="C7960" s="2">
        <v>3912400</v>
      </c>
      <c r="D7960" s="6">
        <v>6.25E-2</v>
      </c>
      <c r="E7960" s="6">
        <v>0.67567567567567899</v>
      </c>
      <c r="F7960" s="6">
        <v>0.79054263538034197</v>
      </c>
      <c r="G7960" s="6">
        <v>10.097379999999999</v>
      </c>
      <c r="H7960" s="6">
        <v>23437.0163170163</v>
      </c>
      <c r="I7960" s="6"/>
      <c r="J7960" s="6">
        <v>9.3125</v>
      </c>
      <c r="K7960" s="6">
        <v>9.15625</v>
      </c>
      <c r="L7960" s="6">
        <v>21607.4592074592</v>
      </c>
    </row>
    <row r="7961" spans="1:12" ht="15" customHeight="1" x14ac:dyDescent="0.25">
      <c r="A7961" s="5">
        <v>33312</v>
      </c>
      <c r="B7961" s="6">
        <v>9.25</v>
      </c>
      <c r="C7961" s="2">
        <v>11368800</v>
      </c>
      <c r="D7961" s="6">
        <v>0.15625</v>
      </c>
      <c r="E7961" s="6">
        <v>1.7182130584192301</v>
      </c>
      <c r="F7961" s="6">
        <v>1.7182228977592</v>
      </c>
      <c r="G7961" s="6">
        <v>10.018181999999999</v>
      </c>
      <c r="H7961" s="6">
        <v>23252.4055944055</v>
      </c>
      <c r="I7961" s="6"/>
      <c r="J7961" s="6">
        <v>9.25</v>
      </c>
      <c r="K7961" s="6">
        <v>9.125</v>
      </c>
      <c r="L7961" s="6">
        <v>21461.7715617715</v>
      </c>
    </row>
    <row r="7962" spans="1:12" ht="15" customHeight="1" x14ac:dyDescent="0.25">
      <c r="A7962" s="5">
        <v>33311</v>
      </c>
      <c r="B7962" s="6">
        <v>9.09375</v>
      </c>
      <c r="C7962" s="2">
        <v>5900400</v>
      </c>
      <c r="D7962" s="6">
        <v>-0.125</v>
      </c>
      <c r="E7962" s="6">
        <v>-1.35593220338983</v>
      </c>
      <c r="F7962" s="6">
        <v>-1.3559339349156501</v>
      </c>
      <c r="G7962" s="6">
        <v>9.8489550000000001</v>
      </c>
      <c r="H7962" s="6">
        <v>22857.937062936999</v>
      </c>
      <c r="I7962" s="6"/>
      <c r="J7962" s="6">
        <v>9.3125</v>
      </c>
      <c r="K7962" s="6">
        <v>9.03125</v>
      </c>
      <c r="L7962" s="6">
        <v>21097.5524475524</v>
      </c>
    </row>
    <row r="7963" spans="1:12" ht="15" customHeight="1" x14ac:dyDescent="0.25">
      <c r="A7963" s="5">
        <v>33310</v>
      </c>
      <c r="B7963" s="6">
        <v>9.21875</v>
      </c>
      <c r="C7963" s="2">
        <v>3565600</v>
      </c>
      <c r="D7963" s="6">
        <v>0.15625</v>
      </c>
      <c r="E7963" s="6">
        <v>1.72413793103447</v>
      </c>
      <c r="F7963" s="6">
        <v>1.7241375797112799</v>
      </c>
      <c r="G7963" s="6">
        <v>9.9843360000000008</v>
      </c>
      <c r="H7963" s="6">
        <v>23173.510489510401</v>
      </c>
      <c r="I7963" s="6"/>
      <c r="J7963" s="6">
        <v>9.25</v>
      </c>
      <c r="K7963" s="6">
        <v>9.125</v>
      </c>
      <c r="L7963" s="6">
        <v>21388.927738927701</v>
      </c>
    </row>
    <row r="7964" spans="1:12" ht="15" customHeight="1" x14ac:dyDescent="0.25">
      <c r="A7964" s="5">
        <v>33309</v>
      </c>
      <c r="B7964" s="6">
        <v>9.0625</v>
      </c>
      <c r="C7964" s="2">
        <v>4489600</v>
      </c>
      <c r="D7964" s="6">
        <v>-6.25E-2</v>
      </c>
      <c r="E7964" s="6">
        <v>-0.68493150684931703</v>
      </c>
      <c r="F7964" s="6">
        <v>-0.68493739780857099</v>
      </c>
      <c r="G7964" s="6">
        <v>9.8151100000000007</v>
      </c>
      <c r="H7964" s="6">
        <v>22779.044289044199</v>
      </c>
      <c r="I7964" s="6"/>
      <c r="J7964" s="6">
        <v>9.21875</v>
      </c>
      <c r="K7964" s="6">
        <v>9</v>
      </c>
      <c r="L7964" s="6">
        <v>21024.708624708601</v>
      </c>
    </row>
    <row r="7965" spans="1:12" ht="15" customHeight="1" x14ac:dyDescent="0.25">
      <c r="A7965" s="5">
        <v>33308</v>
      </c>
      <c r="B7965" s="6">
        <v>9.125</v>
      </c>
      <c r="C7965" s="2">
        <v>2506400</v>
      </c>
      <c r="D7965" s="6">
        <v>6.25E-2</v>
      </c>
      <c r="E7965" s="6">
        <v>0.68965517241379404</v>
      </c>
      <c r="F7965" s="6">
        <v>0.68966114490820396</v>
      </c>
      <c r="G7965" s="6">
        <v>9.8828010000000006</v>
      </c>
      <c r="H7965" s="6">
        <v>22936.832167832101</v>
      </c>
      <c r="I7965" s="6"/>
      <c r="J7965" s="6">
        <v>9.1875</v>
      </c>
      <c r="K7965" s="6">
        <v>9.0625</v>
      </c>
      <c r="L7965" s="6">
        <v>21170.396270396199</v>
      </c>
    </row>
    <row r="7966" spans="1:12" ht="15" customHeight="1" x14ac:dyDescent="0.25">
      <c r="A7966" s="5">
        <v>33305</v>
      </c>
      <c r="B7966" s="6">
        <v>9.0625</v>
      </c>
      <c r="C7966" s="2">
        <v>4514800</v>
      </c>
      <c r="D7966" s="6">
        <v>-9.375E-2</v>
      </c>
      <c r="E7966" s="6">
        <v>-1.02389078498293</v>
      </c>
      <c r="F7966" s="6">
        <v>-1.0238945708054801</v>
      </c>
      <c r="G7966" s="6">
        <v>9.8151100000000007</v>
      </c>
      <c r="H7966" s="6">
        <v>22779.044289044199</v>
      </c>
      <c r="I7966" s="6"/>
      <c r="J7966" s="6">
        <v>9.21875</v>
      </c>
      <c r="K7966" s="6">
        <v>9</v>
      </c>
      <c r="L7966" s="6">
        <v>21024.708624708601</v>
      </c>
    </row>
    <row r="7967" spans="1:12" ht="15" customHeight="1" x14ac:dyDescent="0.25">
      <c r="A7967" s="5">
        <v>33304</v>
      </c>
      <c r="B7967" s="6">
        <v>9.15625</v>
      </c>
      <c r="C7967" s="2">
        <v>4875600</v>
      </c>
      <c r="D7967" s="6">
        <v>3.125E-2</v>
      </c>
      <c r="E7967" s="6">
        <v>0.34246575342464702</v>
      </c>
      <c r="F7967" s="6">
        <v>0.34246363960985698</v>
      </c>
      <c r="G7967" s="6">
        <v>9.9166460000000001</v>
      </c>
      <c r="H7967" s="6">
        <v>23015.7249417249</v>
      </c>
      <c r="I7967" s="6"/>
      <c r="J7967" s="6">
        <v>9.25</v>
      </c>
      <c r="K7967" s="6">
        <v>9.0625</v>
      </c>
      <c r="L7967" s="6">
        <v>21243.240093240001</v>
      </c>
    </row>
    <row r="7968" spans="1:12" ht="15" customHeight="1" x14ac:dyDescent="0.25">
      <c r="A7968" s="5">
        <v>33303</v>
      </c>
      <c r="B7968" s="6">
        <v>9.125</v>
      </c>
      <c r="C7968" s="2">
        <v>6557600</v>
      </c>
      <c r="D7968" s="6">
        <v>-0.125</v>
      </c>
      <c r="E7968" s="6">
        <v>-1.35135135135134</v>
      </c>
      <c r="F7968" s="6">
        <v>-1.3513529700298801</v>
      </c>
      <c r="G7968" s="6">
        <v>9.8828010000000006</v>
      </c>
      <c r="H7968" s="6">
        <v>22936.832167832101</v>
      </c>
      <c r="I7968" s="6"/>
      <c r="J7968" s="6">
        <v>9.375</v>
      </c>
      <c r="K7968" s="6">
        <v>9</v>
      </c>
      <c r="L7968" s="6">
        <v>21170.396270396199</v>
      </c>
    </row>
    <row r="7969" spans="1:12" ht="15" customHeight="1" x14ac:dyDescent="0.25">
      <c r="A7969" s="5">
        <v>33302</v>
      </c>
      <c r="B7969" s="6">
        <v>9.25</v>
      </c>
      <c r="C7969" s="2">
        <v>6928400</v>
      </c>
      <c r="D7969" s="6">
        <v>0.28125</v>
      </c>
      <c r="E7969" s="6">
        <v>3.1358885017421501</v>
      </c>
      <c r="F7969" s="6">
        <v>3.13590033905131</v>
      </c>
      <c r="G7969" s="6">
        <v>10.018181999999999</v>
      </c>
      <c r="H7969" s="6">
        <v>23252.4055944055</v>
      </c>
      <c r="I7969" s="6"/>
      <c r="J7969" s="6">
        <v>9.28125</v>
      </c>
      <c r="K7969" s="6">
        <v>9</v>
      </c>
      <c r="L7969" s="6">
        <v>21461.7715617715</v>
      </c>
    </row>
    <row r="7970" spans="1:12" ht="15" customHeight="1" x14ac:dyDescent="0.25">
      <c r="A7970" s="5">
        <v>33301</v>
      </c>
      <c r="B7970" s="6">
        <v>8.96875</v>
      </c>
      <c r="C7970" s="2">
        <v>5258000</v>
      </c>
      <c r="D7970" s="6">
        <v>-6.25E-2</v>
      </c>
      <c r="E7970" s="6">
        <v>-0.69204152249134898</v>
      </c>
      <c r="F7970" s="6">
        <v>-0.69204750101341495</v>
      </c>
      <c r="G7970" s="6">
        <v>9.7135739999999995</v>
      </c>
      <c r="H7970" s="6">
        <v>22542.3636363636</v>
      </c>
      <c r="I7970" s="6"/>
      <c r="J7970" s="6">
        <v>9.09375</v>
      </c>
      <c r="K7970" s="6">
        <v>8.90625</v>
      </c>
      <c r="L7970" s="6">
        <v>20806.177156177098</v>
      </c>
    </row>
    <row r="7971" spans="1:12" ht="15" customHeight="1" x14ac:dyDescent="0.25">
      <c r="A7971" s="5">
        <v>33298</v>
      </c>
      <c r="B7971" s="6">
        <v>9.03125</v>
      </c>
      <c r="C7971" s="2">
        <v>7632000</v>
      </c>
      <c r="D7971" s="6">
        <v>0.1875</v>
      </c>
      <c r="E7971" s="6">
        <v>2.1201413427561699</v>
      </c>
      <c r="F7971" s="6">
        <v>2.1201387234378299</v>
      </c>
      <c r="G7971" s="6">
        <v>9.7812649999999994</v>
      </c>
      <c r="H7971" s="6">
        <v>22700.151515151501</v>
      </c>
      <c r="I7971" s="6"/>
      <c r="J7971" s="6">
        <v>9.125</v>
      </c>
      <c r="K7971" s="6">
        <v>8.6875</v>
      </c>
      <c r="L7971" s="6">
        <v>20951.864801864798</v>
      </c>
    </row>
    <row r="7972" spans="1:12" ht="15" customHeight="1" x14ac:dyDescent="0.25">
      <c r="A7972" s="5">
        <v>33297</v>
      </c>
      <c r="B7972" s="6">
        <v>8.84375</v>
      </c>
      <c r="C7972" s="2">
        <v>17594000</v>
      </c>
      <c r="D7972" s="6">
        <v>-0.3125</v>
      </c>
      <c r="E7972" s="6">
        <v>-3.41296928327644</v>
      </c>
      <c r="F7972" s="6">
        <v>-3.4129684572787999</v>
      </c>
      <c r="G7972" s="6">
        <v>9.5781939999999999</v>
      </c>
      <c r="H7972" s="6">
        <v>22226.792540792499</v>
      </c>
      <c r="I7972" s="6"/>
      <c r="J7972" s="6">
        <v>9.25</v>
      </c>
      <c r="K7972" s="6">
        <v>8.375</v>
      </c>
      <c r="L7972" s="6">
        <v>20514.801864801801</v>
      </c>
    </row>
    <row r="7973" spans="1:12" ht="15" customHeight="1" x14ac:dyDescent="0.25">
      <c r="A7973" s="5">
        <v>33296</v>
      </c>
      <c r="B7973" s="6">
        <v>9.15625</v>
      </c>
      <c r="C7973" s="2">
        <v>4584800</v>
      </c>
      <c r="D7973" s="6">
        <v>-9.375E-2</v>
      </c>
      <c r="E7973" s="6">
        <v>-1.0135135135135001</v>
      </c>
      <c r="F7973" s="6">
        <v>-1.0135172229851599</v>
      </c>
      <c r="G7973" s="6">
        <v>9.9166460000000001</v>
      </c>
      <c r="H7973" s="6">
        <v>23015.7249417249</v>
      </c>
      <c r="I7973" s="6"/>
      <c r="J7973" s="6">
        <v>9.28125</v>
      </c>
      <c r="K7973" s="6">
        <v>9.09375</v>
      </c>
      <c r="L7973" s="6">
        <v>21243.240093240001</v>
      </c>
    </row>
    <row r="7974" spans="1:12" ht="15" customHeight="1" x14ac:dyDescent="0.25">
      <c r="A7974" s="5">
        <v>33295</v>
      </c>
      <c r="B7974" s="6">
        <v>9.25</v>
      </c>
      <c r="C7974" s="2">
        <v>4008000</v>
      </c>
      <c r="D7974" s="6">
        <v>-0.21875</v>
      </c>
      <c r="E7974" s="6">
        <v>-2.3102310231023</v>
      </c>
      <c r="F7974" s="6">
        <v>-2.3102265819400301</v>
      </c>
      <c r="G7974" s="6">
        <v>10.018181999999999</v>
      </c>
      <c r="H7974" s="6">
        <v>23252.4055944055</v>
      </c>
      <c r="I7974" s="6"/>
      <c r="J7974" s="6">
        <v>9.46875</v>
      </c>
      <c r="K7974" s="6">
        <v>9.1875</v>
      </c>
      <c r="L7974" s="6">
        <v>21461.7715617715</v>
      </c>
    </row>
    <row r="7975" spans="1:12" ht="15" customHeight="1" x14ac:dyDescent="0.25">
      <c r="A7975" s="5">
        <v>33294</v>
      </c>
      <c r="B7975" s="6">
        <v>9.46875</v>
      </c>
      <c r="C7975" s="2">
        <v>6999600</v>
      </c>
      <c r="D7975" s="6">
        <v>0.15625</v>
      </c>
      <c r="E7975" s="6">
        <v>1.6778523489932899</v>
      </c>
      <c r="F7975" s="6">
        <v>1.67785194973721</v>
      </c>
      <c r="G7975" s="6">
        <v>10.255098</v>
      </c>
      <c r="H7975" s="6">
        <v>23804.657342657301</v>
      </c>
      <c r="I7975" s="6"/>
      <c r="J7975" s="6">
        <v>9.53125</v>
      </c>
      <c r="K7975" s="6">
        <v>9.3125</v>
      </c>
      <c r="L7975" s="6">
        <v>21971.678321678301</v>
      </c>
    </row>
    <row r="7976" spans="1:12" ht="15" customHeight="1" x14ac:dyDescent="0.25">
      <c r="A7976" s="5">
        <v>33291</v>
      </c>
      <c r="B7976" s="6">
        <v>9.3125</v>
      </c>
      <c r="C7976" s="2">
        <v>9798000</v>
      </c>
      <c r="D7976" s="6">
        <v>0.3125</v>
      </c>
      <c r="E7976" s="6">
        <v>3.4722222222222299</v>
      </c>
      <c r="F7976" s="6">
        <v>3.4722213672951399</v>
      </c>
      <c r="G7976" s="6">
        <v>10.085872</v>
      </c>
      <c r="H7976" s="6">
        <v>23410.191142191099</v>
      </c>
      <c r="I7976" s="6"/>
      <c r="J7976" s="6">
        <v>9.4375</v>
      </c>
      <c r="K7976" s="6">
        <v>9</v>
      </c>
      <c r="L7976" s="6">
        <v>21607.4592074592</v>
      </c>
    </row>
    <row r="7977" spans="1:12" ht="15" customHeight="1" x14ac:dyDescent="0.25">
      <c r="A7977" s="5">
        <v>33290</v>
      </c>
      <c r="B7977" s="6">
        <v>9</v>
      </c>
      <c r="C7977" s="2">
        <v>4876400</v>
      </c>
      <c r="D7977" s="6">
        <v>3.125E-2</v>
      </c>
      <c r="E7977" s="6">
        <v>0.348432055749126</v>
      </c>
      <c r="F7977" s="6">
        <v>0.34844023425364401</v>
      </c>
      <c r="G7977" s="6">
        <v>9.74742</v>
      </c>
      <c r="H7977" s="6">
        <v>22621.258741258702</v>
      </c>
      <c r="I7977" s="6"/>
      <c r="J7977" s="6">
        <v>9.125</v>
      </c>
      <c r="K7977" s="6">
        <v>8.96875</v>
      </c>
      <c r="L7977" s="6">
        <v>20879.020979020901</v>
      </c>
    </row>
    <row r="7978" spans="1:12" ht="15" customHeight="1" x14ac:dyDescent="0.25">
      <c r="A7978" s="5">
        <v>33289</v>
      </c>
      <c r="B7978" s="6">
        <v>8.96875</v>
      </c>
      <c r="C7978" s="2">
        <v>5402400</v>
      </c>
      <c r="D7978" s="6">
        <v>-0.21875</v>
      </c>
      <c r="E7978" s="6">
        <v>-2.38095238095238</v>
      </c>
      <c r="F7978" s="6">
        <v>-2.38095788438982</v>
      </c>
      <c r="G7978" s="6">
        <v>9.7135739999999995</v>
      </c>
      <c r="H7978" s="6">
        <v>22542.3636363636</v>
      </c>
      <c r="I7978" s="6"/>
      <c r="J7978" s="6">
        <v>9.1875</v>
      </c>
      <c r="K7978" s="6">
        <v>8.9375</v>
      </c>
      <c r="L7978" s="6">
        <v>20806.177156177098</v>
      </c>
    </row>
    <row r="7979" spans="1:12" ht="15" customHeight="1" x14ac:dyDescent="0.25">
      <c r="A7979" s="5">
        <v>33288</v>
      </c>
      <c r="B7979" s="6">
        <v>9.1875</v>
      </c>
      <c r="C7979" s="2">
        <v>4625600</v>
      </c>
      <c r="D7979" s="6">
        <v>-9.375E-2</v>
      </c>
      <c r="E7979" s="6">
        <v>-1.010101010101</v>
      </c>
      <c r="F7979" s="6">
        <v>-1.0101047281309601</v>
      </c>
      <c r="G7979" s="6">
        <v>9.9504909999999995</v>
      </c>
      <c r="H7979" s="6">
        <v>23094.6177156177</v>
      </c>
      <c r="I7979" s="6"/>
      <c r="J7979" s="6">
        <v>9.25</v>
      </c>
      <c r="K7979" s="6">
        <v>9.09375</v>
      </c>
      <c r="L7979" s="6">
        <v>21316.083916083899</v>
      </c>
    </row>
    <row r="7980" spans="1:12" ht="15" customHeight="1" x14ac:dyDescent="0.25">
      <c r="A7980" s="5">
        <v>33284</v>
      </c>
      <c r="B7980" s="6">
        <v>9.28125</v>
      </c>
      <c r="C7980" s="2">
        <v>11440000</v>
      </c>
      <c r="D7980" s="6">
        <v>0.25</v>
      </c>
      <c r="E7980" s="6">
        <v>2.7681660899653902</v>
      </c>
      <c r="F7980" s="6">
        <v>2.7681695568007001</v>
      </c>
      <c r="G7980" s="6">
        <v>10.052027000000001</v>
      </c>
      <c r="H7980" s="6">
        <v>23331.298368298299</v>
      </c>
      <c r="I7980" s="6"/>
      <c r="J7980" s="6">
        <v>9.34375</v>
      </c>
      <c r="K7980" s="6">
        <v>9</v>
      </c>
      <c r="L7980" s="6">
        <v>21534.615384615299</v>
      </c>
    </row>
    <row r="7981" spans="1:12" ht="15" customHeight="1" x14ac:dyDescent="0.25">
      <c r="A7981" s="5">
        <v>33283</v>
      </c>
      <c r="B7981" s="6">
        <v>9.03125</v>
      </c>
      <c r="C7981" s="2">
        <v>6721200</v>
      </c>
      <c r="D7981" s="6">
        <v>-0.21875</v>
      </c>
      <c r="E7981" s="6">
        <v>-2.36486486486486</v>
      </c>
      <c r="F7981" s="6">
        <v>-2.36487019301505</v>
      </c>
      <c r="G7981" s="6">
        <v>9.7812649999999994</v>
      </c>
      <c r="H7981" s="6">
        <v>22700.151515151501</v>
      </c>
      <c r="I7981" s="6"/>
      <c r="J7981" s="6">
        <v>9.25</v>
      </c>
      <c r="K7981" s="6">
        <v>8.8125</v>
      </c>
      <c r="L7981" s="6">
        <v>20951.864801864798</v>
      </c>
    </row>
    <row r="7982" spans="1:12" ht="15" customHeight="1" x14ac:dyDescent="0.25">
      <c r="A7982" s="5">
        <v>33282</v>
      </c>
      <c r="B7982" s="6">
        <v>9.25</v>
      </c>
      <c r="C7982" s="2">
        <v>6050800</v>
      </c>
      <c r="D7982" s="6">
        <v>0.28125</v>
      </c>
      <c r="E7982" s="6">
        <v>3.1358885017421501</v>
      </c>
      <c r="F7982" s="6">
        <v>3.13590033905131</v>
      </c>
      <c r="G7982" s="6">
        <v>10.018181999999999</v>
      </c>
      <c r="H7982" s="6">
        <v>23252.4055944055</v>
      </c>
      <c r="I7982" s="6"/>
      <c r="J7982" s="6">
        <v>9.25</v>
      </c>
      <c r="K7982" s="6">
        <v>8.84375</v>
      </c>
      <c r="L7982" s="6">
        <v>21461.7715617715</v>
      </c>
    </row>
    <row r="7983" spans="1:12" ht="15" customHeight="1" x14ac:dyDescent="0.25">
      <c r="A7983" s="5">
        <v>33281</v>
      </c>
      <c r="B7983" s="6">
        <v>8.96875</v>
      </c>
      <c r="C7983" s="2">
        <v>9513600</v>
      </c>
      <c r="D7983" s="6">
        <v>-0.25</v>
      </c>
      <c r="E7983" s="6">
        <v>-2.71186440677966</v>
      </c>
      <c r="F7983" s="6">
        <v>-2.7118678698313099</v>
      </c>
      <c r="G7983" s="6">
        <v>9.7135739999999995</v>
      </c>
      <c r="H7983" s="6">
        <v>22542.3636363636</v>
      </c>
      <c r="I7983" s="6"/>
      <c r="J7983" s="6">
        <v>9.34375</v>
      </c>
      <c r="K7983" s="6">
        <v>8.9375</v>
      </c>
      <c r="L7983" s="6">
        <v>20806.177156177098</v>
      </c>
    </row>
    <row r="7984" spans="1:12" ht="15" customHeight="1" x14ac:dyDescent="0.25">
      <c r="A7984" s="5">
        <v>33280</v>
      </c>
      <c r="B7984" s="6">
        <v>9.21875</v>
      </c>
      <c r="C7984" s="2">
        <v>8297200</v>
      </c>
      <c r="D7984" s="6">
        <v>0.3125</v>
      </c>
      <c r="E7984" s="6">
        <v>3.5087719298245701</v>
      </c>
      <c r="F7984" s="6">
        <v>3.50876583687065</v>
      </c>
      <c r="G7984" s="6">
        <v>9.9843360000000008</v>
      </c>
      <c r="H7984" s="6">
        <v>23173.510489510401</v>
      </c>
      <c r="I7984" s="6"/>
      <c r="J7984" s="6">
        <v>9.375</v>
      </c>
      <c r="K7984" s="6">
        <v>8.90625</v>
      </c>
      <c r="L7984" s="6">
        <v>21388.927738927701</v>
      </c>
    </row>
    <row r="7985" spans="1:12" ht="15" customHeight="1" x14ac:dyDescent="0.25">
      <c r="A7985" s="5">
        <v>33277</v>
      </c>
      <c r="B7985" s="6">
        <v>8.90625</v>
      </c>
      <c r="C7985" s="2">
        <v>5404800</v>
      </c>
      <c r="D7985" s="6">
        <v>-9.375E-2</v>
      </c>
      <c r="E7985" s="6">
        <v>-1.0416666666666601</v>
      </c>
      <c r="F7985" s="6">
        <v>-1.0416653842760399</v>
      </c>
      <c r="G7985" s="6">
        <v>9.6458844999999993</v>
      </c>
      <c r="H7985" s="6">
        <v>22384.579254079199</v>
      </c>
      <c r="I7985" s="6"/>
      <c r="J7985" s="6">
        <v>9</v>
      </c>
      <c r="K7985" s="6">
        <v>8.78125</v>
      </c>
      <c r="L7985" s="6">
        <v>20660.4895104895</v>
      </c>
    </row>
    <row r="7986" spans="1:12" ht="15" customHeight="1" x14ac:dyDescent="0.25">
      <c r="A7986" s="5">
        <v>33276</v>
      </c>
      <c r="B7986" s="6">
        <v>9</v>
      </c>
      <c r="C7986" s="2">
        <v>11373200</v>
      </c>
      <c r="D7986" s="6">
        <v>0.15625</v>
      </c>
      <c r="E7986" s="6">
        <v>1.7667844522968099</v>
      </c>
      <c r="F7986" s="6">
        <v>1.7667840095951299</v>
      </c>
      <c r="G7986" s="6">
        <v>9.74742</v>
      </c>
      <c r="H7986" s="6">
        <v>22621.258741258702</v>
      </c>
      <c r="I7986" s="6"/>
      <c r="J7986" s="6">
        <v>9.40625</v>
      </c>
      <c r="K7986" s="6">
        <v>8.84375</v>
      </c>
      <c r="L7986" s="6">
        <v>20879.020979020901</v>
      </c>
    </row>
    <row r="7987" spans="1:12" ht="15" customHeight="1" x14ac:dyDescent="0.25">
      <c r="A7987" s="5">
        <v>33275</v>
      </c>
      <c r="B7987" s="6">
        <v>8.84375</v>
      </c>
      <c r="C7987" s="2">
        <v>7548400</v>
      </c>
      <c r="D7987" s="6">
        <v>0.28125</v>
      </c>
      <c r="E7987" s="6">
        <v>3.2846715328467</v>
      </c>
      <c r="F7987" s="6">
        <v>3.2846729102773402</v>
      </c>
      <c r="G7987" s="6">
        <v>9.5781939999999999</v>
      </c>
      <c r="H7987" s="6">
        <v>22226.792540792499</v>
      </c>
      <c r="I7987" s="6"/>
      <c r="J7987" s="6">
        <v>8.90625</v>
      </c>
      <c r="K7987" s="6">
        <v>8.53125</v>
      </c>
      <c r="L7987" s="6">
        <v>20514.801864801801</v>
      </c>
    </row>
    <row r="7988" spans="1:12" ht="15" customHeight="1" x14ac:dyDescent="0.25">
      <c r="A7988" s="5">
        <v>33274</v>
      </c>
      <c r="B7988" s="6">
        <v>8.5625</v>
      </c>
      <c r="C7988" s="2">
        <v>5209200</v>
      </c>
      <c r="D7988" s="6">
        <v>9.375E-2</v>
      </c>
      <c r="E7988" s="6">
        <v>1.1070110701107001</v>
      </c>
      <c r="F7988" s="6">
        <v>1.1070152139363201</v>
      </c>
      <c r="G7988" s="6">
        <v>9.2735869999999991</v>
      </c>
      <c r="H7988" s="6">
        <v>21516.752913752902</v>
      </c>
      <c r="I7988" s="6"/>
      <c r="J7988" s="6">
        <v>8.625</v>
      </c>
      <c r="K7988" s="6">
        <v>8.46875</v>
      </c>
      <c r="L7988" s="6">
        <v>19859.207459207399</v>
      </c>
    </row>
    <row r="7989" spans="1:12" ht="15" customHeight="1" x14ac:dyDescent="0.25">
      <c r="A7989" s="5">
        <v>33273</v>
      </c>
      <c r="B7989" s="6">
        <v>8.46875</v>
      </c>
      <c r="C7989" s="2">
        <v>6411600</v>
      </c>
      <c r="D7989" s="6">
        <v>9.375E-2</v>
      </c>
      <c r="E7989" s="6">
        <v>1.1194029850746201</v>
      </c>
      <c r="F7989" s="6">
        <v>1.11939607404916</v>
      </c>
      <c r="G7989" s="6">
        <v>9.1720509999999997</v>
      </c>
      <c r="H7989" s="6">
        <v>21280.0722610722</v>
      </c>
      <c r="I7989" s="6"/>
      <c r="J7989" s="6">
        <v>8.5625</v>
      </c>
      <c r="K7989" s="6">
        <v>8.3125</v>
      </c>
      <c r="L7989" s="6">
        <v>19640.6759906759</v>
      </c>
    </row>
    <row r="7990" spans="1:12" ht="15" customHeight="1" x14ac:dyDescent="0.25">
      <c r="A7990" s="5">
        <v>33270</v>
      </c>
      <c r="B7990" s="6">
        <v>8.375</v>
      </c>
      <c r="C7990" s="2">
        <v>7294800</v>
      </c>
      <c r="D7990" s="6">
        <v>0.125</v>
      </c>
      <c r="E7990" s="6">
        <v>1.51515151515151</v>
      </c>
      <c r="F7990" s="6">
        <v>1.5151533804469399</v>
      </c>
      <c r="G7990" s="6">
        <v>9.0705159999999996</v>
      </c>
      <c r="H7990" s="6">
        <v>21043.3939393939</v>
      </c>
      <c r="I7990" s="6"/>
      <c r="J7990" s="6">
        <v>8.375</v>
      </c>
      <c r="K7990" s="6">
        <v>8.1875</v>
      </c>
      <c r="L7990" s="6">
        <v>19422.144522144499</v>
      </c>
    </row>
    <row r="7991" spans="1:12" ht="15" customHeight="1" x14ac:dyDescent="0.25">
      <c r="A7991" s="5">
        <v>33269</v>
      </c>
      <c r="B7991" s="6">
        <v>8.25</v>
      </c>
      <c r="C7991" s="2">
        <v>5720400</v>
      </c>
      <c r="D7991" s="6">
        <v>9.375E-2</v>
      </c>
      <c r="E7991" s="6">
        <v>1.14942528735633</v>
      </c>
      <c r="F7991" s="6">
        <v>1.14942958130657</v>
      </c>
      <c r="G7991" s="6">
        <v>8.9351350000000007</v>
      </c>
      <c r="H7991" s="6">
        <v>20727.820512820501</v>
      </c>
      <c r="I7991" s="6"/>
      <c r="J7991" s="6">
        <v>8.25</v>
      </c>
      <c r="K7991" s="6">
        <v>8.0625</v>
      </c>
      <c r="L7991" s="6">
        <v>19130.769230769201</v>
      </c>
    </row>
    <row r="7992" spans="1:12" ht="15" customHeight="1" x14ac:dyDescent="0.25">
      <c r="A7992" s="5">
        <v>33268</v>
      </c>
      <c r="B7992" s="6">
        <v>8.15625</v>
      </c>
      <c r="C7992" s="2">
        <v>6132400</v>
      </c>
      <c r="D7992" s="6">
        <v>0.15625</v>
      </c>
      <c r="E7992" s="6">
        <v>1.953125</v>
      </c>
      <c r="F7992" s="6">
        <v>1.95312459424357</v>
      </c>
      <c r="G7992" s="6">
        <v>8.8335989999999995</v>
      </c>
      <c r="H7992" s="6">
        <v>20491.1398601398</v>
      </c>
      <c r="I7992" s="6"/>
      <c r="J7992" s="6">
        <v>8.1875</v>
      </c>
      <c r="K7992" s="6">
        <v>8</v>
      </c>
      <c r="L7992" s="6">
        <v>18912.237762237699</v>
      </c>
    </row>
    <row r="7993" spans="1:12" ht="15" customHeight="1" x14ac:dyDescent="0.25">
      <c r="A7993" s="5">
        <v>33267</v>
      </c>
      <c r="B7993" s="6">
        <v>8</v>
      </c>
      <c r="C7993" s="2">
        <v>4190800</v>
      </c>
      <c r="D7993" s="6">
        <v>6.25E-2</v>
      </c>
      <c r="E7993" s="6">
        <v>0.78740157480314799</v>
      </c>
      <c r="F7993" s="6">
        <v>0.78739672033967201</v>
      </c>
      <c r="G7993" s="6">
        <v>8.6643729999999994</v>
      </c>
      <c r="H7993" s="6">
        <v>20096.673659673601</v>
      </c>
      <c r="I7993" s="6"/>
      <c r="J7993" s="6">
        <v>8.03125</v>
      </c>
      <c r="K7993" s="6">
        <v>7.90625</v>
      </c>
      <c r="L7993" s="6">
        <v>18548.018648018598</v>
      </c>
    </row>
    <row r="7994" spans="1:12" ht="15" customHeight="1" x14ac:dyDescent="0.25">
      <c r="A7994" s="5">
        <v>33266</v>
      </c>
      <c r="B7994" s="6">
        <v>7.9375</v>
      </c>
      <c r="C7994" s="2">
        <v>3139200</v>
      </c>
      <c r="D7994" s="6">
        <v>6.25E-2</v>
      </c>
      <c r="E7994" s="6">
        <v>0.79365079365079005</v>
      </c>
      <c r="F7994" s="6">
        <v>0.79364586182684105</v>
      </c>
      <c r="G7994" s="6">
        <v>8.5966830000000005</v>
      </c>
      <c r="H7994" s="6">
        <v>19938.8881118881</v>
      </c>
      <c r="I7994" s="6"/>
      <c r="J7994" s="6">
        <v>8</v>
      </c>
      <c r="K7994" s="6">
        <v>7.875</v>
      </c>
      <c r="L7994" s="6">
        <v>18402.331002331</v>
      </c>
    </row>
    <row r="7995" spans="1:12" ht="15" customHeight="1" x14ac:dyDescent="0.25">
      <c r="A7995" s="5">
        <v>33263</v>
      </c>
      <c r="B7995" s="6">
        <v>7.875</v>
      </c>
      <c r="C7995" s="2">
        <v>4293600</v>
      </c>
      <c r="D7995" s="6">
        <v>-3.125E-2</v>
      </c>
      <c r="E7995" s="6">
        <v>-0.39525691699604498</v>
      </c>
      <c r="F7995" s="6">
        <v>-0.39525447053885199</v>
      </c>
      <c r="G7995" s="6">
        <v>8.5289929999999998</v>
      </c>
      <c r="H7995" s="6">
        <v>19781.102564102501</v>
      </c>
      <c r="I7995" s="6"/>
      <c r="J7995" s="6">
        <v>8.03125</v>
      </c>
      <c r="K7995" s="6">
        <v>7.8125</v>
      </c>
      <c r="L7995" s="6">
        <v>18256.643356643301</v>
      </c>
    </row>
    <row r="7996" spans="1:12" ht="15" customHeight="1" x14ac:dyDescent="0.25">
      <c r="A7996" s="5">
        <v>33262</v>
      </c>
      <c r="B7996" s="6">
        <v>7.90625</v>
      </c>
      <c r="C7996" s="2">
        <v>6049600</v>
      </c>
      <c r="D7996" s="6">
        <v>0.21875</v>
      </c>
      <c r="E7996" s="6">
        <v>2.8455284552845601</v>
      </c>
      <c r="F7996" s="6">
        <v>2.8455350465131701</v>
      </c>
      <c r="G7996" s="6">
        <v>8.5628379999999993</v>
      </c>
      <c r="H7996" s="6">
        <v>19859.9953379953</v>
      </c>
      <c r="I7996" s="6"/>
      <c r="J7996" s="6">
        <v>8</v>
      </c>
      <c r="K7996" s="6">
        <v>7.71875</v>
      </c>
      <c r="L7996" s="6">
        <v>18329.4871794871</v>
      </c>
    </row>
    <row r="7997" spans="1:12" ht="15" customHeight="1" x14ac:dyDescent="0.25">
      <c r="A7997" s="5">
        <v>33261</v>
      </c>
      <c r="B7997" s="6">
        <v>7.6875</v>
      </c>
      <c r="C7997" s="2">
        <v>3703200</v>
      </c>
      <c r="D7997" s="6">
        <v>-9.375E-2</v>
      </c>
      <c r="E7997" s="6">
        <v>-1.2048192771084301</v>
      </c>
      <c r="F7997" s="6">
        <v>-1.20482370897888</v>
      </c>
      <c r="G7997" s="6">
        <v>8.3259209999999992</v>
      </c>
      <c r="H7997" s="6">
        <v>19307.7412587412</v>
      </c>
      <c r="I7997" s="6"/>
      <c r="J7997" s="6">
        <v>7.8125</v>
      </c>
      <c r="K7997" s="6">
        <v>7.6875</v>
      </c>
      <c r="L7997" s="6">
        <v>17819.580419580401</v>
      </c>
    </row>
    <row r="7998" spans="1:12" ht="15" customHeight="1" x14ac:dyDescent="0.25">
      <c r="A7998" s="5">
        <v>33260</v>
      </c>
      <c r="B7998" s="6">
        <v>7.78125</v>
      </c>
      <c r="C7998" s="2">
        <v>4460000</v>
      </c>
      <c r="D7998" s="6">
        <v>-9.375E-2</v>
      </c>
      <c r="E7998" s="6">
        <v>-1.19047619047618</v>
      </c>
      <c r="F7998" s="6">
        <v>-1.1904805174538</v>
      </c>
      <c r="G7998" s="6">
        <v>8.4274570000000004</v>
      </c>
      <c r="H7998" s="6">
        <v>19544.421911421901</v>
      </c>
      <c r="I7998" s="6"/>
      <c r="J7998" s="6">
        <v>7.9375</v>
      </c>
      <c r="K7998" s="6">
        <v>7.75</v>
      </c>
      <c r="L7998" s="6">
        <v>18038.111888111802</v>
      </c>
    </row>
    <row r="7999" spans="1:12" ht="15" customHeight="1" x14ac:dyDescent="0.25">
      <c r="A7999" s="5">
        <v>33259</v>
      </c>
      <c r="B7999" s="6">
        <v>7.875</v>
      </c>
      <c r="C7999" s="2">
        <v>5190000</v>
      </c>
      <c r="D7999" s="6">
        <v>-0.1875</v>
      </c>
      <c r="E7999" s="6">
        <v>-2.32558139534884</v>
      </c>
      <c r="F7999" s="6">
        <v>-2.3255672800345102</v>
      </c>
      <c r="G7999" s="6">
        <v>8.5289929999999998</v>
      </c>
      <c r="H7999" s="6">
        <v>19781.102564102501</v>
      </c>
      <c r="I7999" s="6"/>
      <c r="J7999" s="6">
        <v>8</v>
      </c>
      <c r="K7999" s="6">
        <v>7.875</v>
      </c>
      <c r="L7999" s="6">
        <v>18256.643356643301</v>
      </c>
    </row>
    <row r="8000" spans="1:12" ht="15" customHeight="1" x14ac:dyDescent="0.25">
      <c r="A8000" s="5">
        <v>33256</v>
      </c>
      <c r="B8000" s="6">
        <v>8.0625</v>
      </c>
      <c r="C8000" s="2">
        <v>9647600</v>
      </c>
      <c r="D8000" s="6">
        <v>9.375E-2</v>
      </c>
      <c r="E8000" s="6">
        <v>1.1764705882352899</v>
      </c>
      <c r="F8000" s="6">
        <v>1.17646336353929</v>
      </c>
      <c r="G8000" s="6">
        <v>8.7320630000000001</v>
      </c>
      <c r="H8000" s="6">
        <v>20254.4592074592</v>
      </c>
      <c r="I8000" s="6"/>
      <c r="J8000" s="6">
        <v>8.09375</v>
      </c>
      <c r="K8000" s="6">
        <v>7.875</v>
      </c>
      <c r="L8000" s="6">
        <v>18693.7062937062</v>
      </c>
    </row>
    <row r="8001" spans="1:12" ht="15" customHeight="1" x14ac:dyDescent="0.25">
      <c r="A8001" s="5">
        <v>33255</v>
      </c>
      <c r="B8001" s="6">
        <v>7.96875</v>
      </c>
      <c r="C8001" s="2">
        <v>15663600</v>
      </c>
      <c r="D8001" s="6">
        <v>0.5</v>
      </c>
      <c r="E8001" s="6">
        <v>6.6945606694560604</v>
      </c>
      <c r="F8001" s="6">
        <v>6.6945629712531396</v>
      </c>
      <c r="G8001" s="6">
        <v>8.630528</v>
      </c>
      <c r="H8001" s="6">
        <v>20017.780885780801</v>
      </c>
      <c r="I8001" s="6"/>
      <c r="J8001" s="6">
        <v>8.1875</v>
      </c>
      <c r="K8001" s="6">
        <v>7.875</v>
      </c>
      <c r="L8001" s="6">
        <v>18475.174825174799</v>
      </c>
    </row>
    <row r="8002" spans="1:12" ht="15" customHeight="1" x14ac:dyDescent="0.25">
      <c r="A8002" s="5">
        <v>33254</v>
      </c>
      <c r="B8002" s="6">
        <v>7.46875</v>
      </c>
      <c r="C8002" s="2">
        <v>5466800</v>
      </c>
      <c r="D8002" s="6">
        <v>0.1875</v>
      </c>
      <c r="E8002" s="6">
        <v>2.57510729613734</v>
      </c>
      <c r="F8002" s="6">
        <v>2.5751054402767202</v>
      </c>
      <c r="G8002" s="6">
        <v>8.0890044999999997</v>
      </c>
      <c r="H8002" s="6">
        <v>18755.488344988298</v>
      </c>
      <c r="I8002" s="6"/>
      <c r="J8002" s="6">
        <v>7.5</v>
      </c>
      <c r="K8002" s="6">
        <v>7.1875</v>
      </c>
      <c r="L8002" s="6">
        <v>17309.673659673601</v>
      </c>
    </row>
    <row r="8003" spans="1:12" ht="15" customHeight="1" x14ac:dyDescent="0.25">
      <c r="A8003" s="5">
        <v>33253</v>
      </c>
      <c r="B8003" s="6">
        <v>7.28125</v>
      </c>
      <c r="C8003" s="2">
        <v>2876400</v>
      </c>
      <c r="D8003" s="6"/>
      <c r="E8003" s="6"/>
      <c r="F8003" s="6"/>
      <c r="G8003" s="6">
        <v>7.8859333999999999</v>
      </c>
      <c r="H8003" s="6">
        <v>18282.1291375291</v>
      </c>
      <c r="I8003" s="6"/>
      <c r="J8003" s="6">
        <v>7.28125</v>
      </c>
      <c r="K8003" s="6">
        <v>7.15625</v>
      </c>
      <c r="L8003" s="6">
        <v>16872.610722610701</v>
      </c>
    </row>
    <row r="8004" spans="1:12" ht="15" customHeight="1" x14ac:dyDescent="0.25">
      <c r="A8004" s="5">
        <v>33252</v>
      </c>
      <c r="B8004" s="6">
        <v>7.28125</v>
      </c>
      <c r="C8004" s="2">
        <v>5415600</v>
      </c>
      <c r="D8004" s="6">
        <v>-0.15625</v>
      </c>
      <c r="E8004" s="6">
        <v>-2.1008403361344499</v>
      </c>
      <c r="F8004" s="6">
        <v>-2.1008471588398101</v>
      </c>
      <c r="G8004" s="6">
        <v>7.8859333999999999</v>
      </c>
      <c r="H8004" s="6">
        <v>18282.1291375291</v>
      </c>
      <c r="I8004" s="6"/>
      <c r="J8004" s="6">
        <v>7.3125</v>
      </c>
      <c r="K8004" s="6">
        <v>7</v>
      </c>
      <c r="L8004" s="6">
        <v>16872.610722610701</v>
      </c>
    </row>
    <row r="8005" spans="1:12" ht="15" customHeight="1" x14ac:dyDescent="0.25">
      <c r="A8005" s="5">
        <v>33249</v>
      </c>
      <c r="B8005" s="6">
        <v>7.4375</v>
      </c>
      <c r="C8005" s="2">
        <v>3996400</v>
      </c>
      <c r="D8005" s="6">
        <v>0.1875</v>
      </c>
      <c r="E8005" s="6">
        <v>2.58620689655173</v>
      </c>
      <c r="F8005" s="6">
        <v>2.5862100255237901</v>
      </c>
      <c r="G8005" s="6">
        <v>8.0551600000000008</v>
      </c>
      <c r="H8005" s="6">
        <v>18676.596736596701</v>
      </c>
      <c r="I8005" s="6"/>
      <c r="J8005" s="6">
        <v>7.46875</v>
      </c>
      <c r="K8005" s="6">
        <v>7.25</v>
      </c>
      <c r="L8005" s="6">
        <v>17236.829836829798</v>
      </c>
    </row>
    <row r="8006" spans="1:12" ht="15" customHeight="1" x14ac:dyDescent="0.25">
      <c r="A8006" s="5">
        <v>33248</v>
      </c>
      <c r="B8006" s="6">
        <v>7.25</v>
      </c>
      <c r="C8006" s="2">
        <v>4825200</v>
      </c>
      <c r="D8006" s="6">
        <v>0.125</v>
      </c>
      <c r="E8006" s="6">
        <v>1.7543859649122799</v>
      </c>
      <c r="F8006" s="6">
        <v>1.7543947178504999</v>
      </c>
      <c r="G8006" s="6">
        <v>7.8520884999999998</v>
      </c>
      <c r="H8006" s="6">
        <v>18203.2365967365</v>
      </c>
      <c r="I8006" s="6"/>
      <c r="J8006" s="6">
        <v>7.28125</v>
      </c>
      <c r="K8006" s="6">
        <v>7.125</v>
      </c>
      <c r="L8006" s="6">
        <v>16799.766899766899</v>
      </c>
    </row>
    <row r="8007" spans="1:12" ht="15" customHeight="1" x14ac:dyDescent="0.25">
      <c r="A8007" s="5">
        <v>33247</v>
      </c>
      <c r="B8007" s="6">
        <v>7.125</v>
      </c>
      <c r="C8007" s="2">
        <v>6910000</v>
      </c>
      <c r="D8007" s="6">
        <v>-0.15625</v>
      </c>
      <c r="E8007" s="6">
        <v>-2.1459227467811099</v>
      </c>
      <c r="F8007" s="6">
        <v>-2.1459273292873502</v>
      </c>
      <c r="G8007" s="6">
        <v>7.7167070000000004</v>
      </c>
      <c r="H8007" s="6">
        <v>17887.662004662001</v>
      </c>
      <c r="I8007" s="6"/>
      <c r="J8007" s="6">
        <v>7.5625</v>
      </c>
      <c r="K8007" s="6">
        <v>7.125</v>
      </c>
      <c r="L8007" s="6">
        <v>16508.391608391601</v>
      </c>
    </row>
    <row r="8008" spans="1:12" ht="15" customHeight="1" x14ac:dyDescent="0.25">
      <c r="A8008" s="5">
        <v>33246</v>
      </c>
      <c r="B8008" s="6">
        <v>7.28125</v>
      </c>
      <c r="C8008" s="2">
        <v>4227600</v>
      </c>
      <c r="D8008" s="6">
        <v>3.125E-2</v>
      </c>
      <c r="E8008" s="6">
        <v>0.43103448275862899</v>
      </c>
      <c r="F8008" s="6">
        <v>0.43103054684112602</v>
      </c>
      <c r="G8008" s="6">
        <v>7.8859333999999999</v>
      </c>
      <c r="H8008" s="6">
        <v>18282.1291375291</v>
      </c>
      <c r="I8008" s="6"/>
      <c r="J8008" s="6">
        <v>7.3125</v>
      </c>
      <c r="K8008" s="6">
        <v>7.21875</v>
      </c>
      <c r="L8008" s="6">
        <v>16872.610722610701</v>
      </c>
    </row>
    <row r="8009" spans="1:12" ht="15" customHeight="1" x14ac:dyDescent="0.25">
      <c r="A8009" s="5">
        <v>33245</v>
      </c>
      <c r="B8009" s="6">
        <v>7.25</v>
      </c>
      <c r="C8009" s="2">
        <v>5172400</v>
      </c>
      <c r="D8009" s="6">
        <v>-0.15625</v>
      </c>
      <c r="E8009" s="6">
        <v>-2.1097046413501999</v>
      </c>
      <c r="F8009" s="6">
        <v>-2.1097101909100799</v>
      </c>
      <c r="G8009" s="6">
        <v>7.8520884999999998</v>
      </c>
      <c r="H8009" s="6">
        <v>18203.2365967365</v>
      </c>
      <c r="I8009" s="6"/>
      <c r="J8009" s="6">
        <v>7.375</v>
      </c>
      <c r="K8009" s="6">
        <v>7.25</v>
      </c>
      <c r="L8009" s="6">
        <v>16799.766899766899</v>
      </c>
    </row>
    <row r="8010" spans="1:12" ht="15" customHeight="1" x14ac:dyDescent="0.25">
      <c r="A8010" s="5">
        <v>33242</v>
      </c>
      <c r="B8010" s="6">
        <v>7.40625</v>
      </c>
      <c r="C8010" s="2">
        <v>4814800</v>
      </c>
      <c r="D8010" s="6">
        <v>-9.375E-2</v>
      </c>
      <c r="E8010" s="6">
        <v>-1.24999999999999</v>
      </c>
      <c r="F8010" s="6">
        <v>-1.24998014859073</v>
      </c>
      <c r="G8010" s="6">
        <v>8.0213149999999995</v>
      </c>
      <c r="H8010" s="6">
        <v>18597.703962703901</v>
      </c>
      <c r="I8010" s="6"/>
      <c r="J8010" s="6">
        <v>7.5</v>
      </c>
      <c r="K8010" s="6">
        <v>7.375</v>
      </c>
      <c r="L8010" s="6">
        <v>17163.986013985999</v>
      </c>
    </row>
    <row r="8011" spans="1:12" ht="15" customHeight="1" x14ac:dyDescent="0.25">
      <c r="A8011" s="5">
        <v>33241</v>
      </c>
      <c r="B8011" s="6">
        <v>7.5</v>
      </c>
      <c r="C8011" s="2">
        <v>4425600</v>
      </c>
      <c r="D8011" s="6"/>
      <c r="E8011" s="6"/>
      <c r="F8011" s="6"/>
      <c r="G8011" s="6">
        <v>8.1228490000000004</v>
      </c>
      <c r="H8011" s="6">
        <v>18834.379953379899</v>
      </c>
      <c r="I8011" s="6"/>
      <c r="J8011" s="6">
        <v>7.59375</v>
      </c>
      <c r="K8011" s="6">
        <v>7.46875</v>
      </c>
      <c r="L8011" s="6">
        <v>17382.5174825174</v>
      </c>
    </row>
    <row r="8012" spans="1:12" ht="15" customHeight="1" x14ac:dyDescent="0.25">
      <c r="A8012" s="5">
        <v>33240</v>
      </c>
      <c r="B8012" s="6">
        <v>7.5</v>
      </c>
      <c r="C8012" s="2">
        <v>6685200</v>
      </c>
      <c r="D8012" s="6">
        <v>-6.25E-2</v>
      </c>
      <c r="E8012" s="6">
        <v>-0.82644628099173201</v>
      </c>
      <c r="F8012" s="6">
        <v>-0.82645344507199503</v>
      </c>
      <c r="G8012" s="6">
        <v>8.1228490000000004</v>
      </c>
      <c r="H8012" s="6">
        <v>18834.379953379899</v>
      </c>
      <c r="I8012" s="6"/>
      <c r="J8012" s="6">
        <v>7.6875</v>
      </c>
      <c r="K8012" s="6">
        <v>7.4375</v>
      </c>
      <c r="L8012" s="6">
        <v>17382.5174825174</v>
      </c>
    </row>
    <row r="8013" spans="1:12" ht="15" customHeight="1" x14ac:dyDescent="0.25">
      <c r="A8013" s="5">
        <v>33238</v>
      </c>
      <c r="B8013" s="6">
        <v>7.5625</v>
      </c>
      <c r="C8013" s="2">
        <v>1980000</v>
      </c>
      <c r="D8013" s="6"/>
      <c r="E8013" s="6"/>
      <c r="F8013" s="6"/>
      <c r="G8013" s="6">
        <v>8.1905400000000004</v>
      </c>
      <c r="H8013" s="6">
        <v>18992.167832167801</v>
      </c>
      <c r="I8013" s="6"/>
      <c r="J8013" s="6">
        <v>7.59375</v>
      </c>
      <c r="K8013" s="6">
        <v>7.5</v>
      </c>
      <c r="L8013" s="6">
        <v>17528.2051282051</v>
      </c>
    </row>
    <row r="8014" spans="1:12" ht="15" customHeight="1" x14ac:dyDescent="0.25">
      <c r="A8014" s="5">
        <v>33235</v>
      </c>
      <c r="B8014" s="6">
        <v>7.5625</v>
      </c>
      <c r="C8014" s="2">
        <v>2066000</v>
      </c>
      <c r="D8014" s="6">
        <v>-6.25E-2</v>
      </c>
      <c r="E8014" s="6">
        <v>-0.81967213114754101</v>
      </c>
      <c r="F8014" s="6">
        <v>-0.81967917826468695</v>
      </c>
      <c r="G8014" s="6">
        <v>8.1905400000000004</v>
      </c>
      <c r="H8014" s="6">
        <v>18992.167832167801</v>
      </c>
      <c r="I8014" s="6"/>
      <c r="J8014" s="6">
        <v>7.59375</v>
      </c>
      <c r="K8014" s="6">
        <v>7.53125</v>
      </c>
      <c r="L8014" s="6">
        <v>17528.2051282051</v>
      </c>
    </row>
    <row r="8015" spans="1:12" ht="15" customHeight="1" x14ac:dyDescent="0.25">
      <c r="A8015" s="5">
        <v>33234</v>
      </c>
      <c r="B8015" s="6">
        <v>7.625</v>
      </c>
      <c r="C8015" s="2">
        <v>2040800</v>
      </c>
      <c r="D8015" s="6">
        <v>-9.375E-2</v>
      </c>
      <c r="E8015" s="6">
        <v>-1.2145748987854199</v>
      </c>
      <c r="F8015" s="6">
        <v>-1.21456748909001</v>
      </c>
      <c r="G8015" s="6">
        <v>8.2582310000000003</v>
      </c>
      <c r="H8015" s="6">
        <v>19149.955710955699</v>
      </c>
      <c r="I8015" s="6"/>
      <c r="J8015" s="6">
        <v>7.75</v>
      </c>
      <c r="K8015" s="6">
        <v>7.5625</v>
      </c>
      <c r="L8015" s="6">
        <v>17673.892773892701</v>
      </c>
    </row>
    <row r="8016" spans="1:12" ht="15" customHeight="1" x14ac:dyDescent="0.25">
      <c r="A8016" s="5">
        <v>33233</v>
      </c>
      <c r="B8016" s="6">
        <v>7.71875</v>
      </c>
      <c r="C8016" s="2">
        <v>2317200</v>
      </c>
      <c r="D8016" s="6">
        <v>-0.15625</v>
      </c>
      <c r="E8016" s="6">
        <v>-1.98412698412698</v>
      </c>
      <c r="F8016" s="6">
        <v>-1.9841381039942101</v>
      </c>
      <c r="G8016" s="6">
        <v>8.3597660000000005</v>
      </c>
      <c r="H8016" s="6">
        <v>19386.634032634</v>
      </c>
      <c r="I8016" s="6"/>
      <c r="J8016" s="6">
        <v>7.875</v>
      </c>
      <c r="K8016" s="6">
        <v>7.71875</v>
      </c>
      <c r="L8016" s="6">
        <v>17892.4242424242</v>
      </c>
    </row>
    <row r="8017" spans="1:12" ht="15" customHeight="1" x14ac:dyDescent="0.25">
      <c r="A8017" s="5">
        <v>33231</v>
      </c>
      <c r="B8017" s="6">
        <v>7.875</v>
      </c>
      <c r="C8017" s="2">
        <v>1297200</v>
      </c>
      <c r="D8017" s="6">
        <v>-6.25E-2</v>
      </c>
      <c r="E8017" s="6">
        <v>-0.78740157480314799</v>
      </c>
      <c r="F8017" s="6">
        <v>-0.78739672033970498</v>
      </c>
      <c r="G8017" s="6">
        <v>8.5289929999999998</v>
      </c>
      <c r="H8017" s="6">
        <v>19781.102564102501</v>
      </c>
      <c r="I8017" s="6"/>
      <c r="J8017" s="6">
        <v>7.9375</v>
      </c>
      <c r="K8017" s="6">
        <v>7.84375</v>
      </c>
      <c r="L8017" s="6">
        <v>18256.643356643301</v>
      </c>
    </row>
    <row r="8018" spans="1:12" ht="15" customHeight="1" x14ac:dyDescent="0.25">
      <c r="A8018" s="5">
        <v>33228</v>
      </c>
      <c r="B8018" s="6">
        <v>7.9375</v>
      </c>
      <c r="C8018" s="2">
        <v>9188000</v>
      </c>
      <c r="D8018" s="6">
        <v>0.21875</v>
      </c>
      <c r="E8018" s="6">
        <v>2.83400809716598</v>
      </c>
      <c r="F8018" s="6">
        <v>2.8340147319912901</v>
      </c>
      <c r="G8018" s="6">
        <v>8.5966830000000005</v>
      </c>
      <c r="H8018" s="6">
        <v>19938.8881118881</v>
      </c>
      <c r="I8018" s="6"/>
      <c r="J8018" s="6">
        <v>7.96875</v>
      </c>
      <c r="K8018" s="6">
        <v>7.8125</v>
      </c>
      <c r="L8018" s="6">
        <v>18402.331002331</v>
      </c>
    </row>
    <row r="8019" spans="1:12" ht="15" customHeight="1" x14ac:dyDescent="0.25">
      <c r="A8019" s="5">
        <v>33227</v>
      </c>
      <c r="B8019" s="6">
        <v>7.71875</v>
      </c>
      <c r="C8019" s="2">
        <v>3586400</v>
      </c>
      <c r="D8019" s="6"/>
      <c r="E8019" s="6"/>
      <c r="F8019" s="6"/>
      <c r="G8019" s="6">
        <v>8.3597660000000005</v>
      </c>
      <c r="H8019" s="6">
        <v>19386.634032634</v>
      </c>
      <c r="I8019" s="6"/>
      <c r="J8019" s="6">
        <v>7.75</v>
      </c>
      <c r="K8019" s="6">
        <v>7.59375</v>
      </c>
      <c r="L8019" s="6">
        <v>17892.4242424242</v>
      </c>
    </row>
    <row r="8020" spans="1:12" ht="15" customHeight="1" x14ac:dyDescent="0.25">
      <c r="A8020" s="5">
        <v>33226</v>
      </c>
      <c r="B8020" s="6">
        <v>7.71875</v>
      </c>
      <c r="C8020" s="2">
        <v>3480800</v>
      </c>
      <c r="D8020" s="6">
        <v>-3.125E-2</v>
      </c>
      <c r="E8020" s="6">
        <v>-0.40322580645161199</v>
      </c>
      <c r="F8020" s="6">
        <v>-0.40323522221421498</v>
      </c>
      <c r="G8020" s="6">
        <v>8.3597660000000005</v>
      </c>
      <c r="H8020" s="6">
        <v>19386.634032634</v>
      </c>
      <c r="I8020" s="6"/>
      <c r="J8020" s="6">
        <v>7.875</v>
      </c>
      <c r="K8020" s="6">
        <v>7.6875</v>
      </c>
      <c r="L8020" s="6">
        <v>17892.4242424242</v>
      </c>
    </row>
    <row r="8021" spans="1:12" ht="15" customHeight="1" x14ac:dyDescent="0.25">
      <c r="A8021" s="5">
        <v>33225</v>
      </c>
      <c r="B8021" s="6">
        <v>7.75</v>
      </c>
      <c r="C8021" s="2">
        <v>4400400</v>
      </c>
      <c r="D8021" s="6">
        <v>0.21875</v>
      </c>
      <c r="E8021" s="6">
        <v>2.9045643153526801</v>
      </c>
      <c r="F8021" s="6">
        <v>2.9045710303008798</v>
      </c>
      <c r="G8021" s="6">
        <v>8.3936119999999992</v>
      </c>
      <c r="H8021" s="6">
        <v>19465.529137529102</v>
      </c>
      <c r="I8021" s="6"/>
      <c r="J8021" s="6">
        <v>7.78125</v>
      </c>
      <c r="K8021" s="6">
        <v>7.53125</v>
      </c>
      <c r="L8021" s="6">
        <v>17965.268065267999</v>
      </c>
    </row>
    <row r="8022" spans="1:12" ht="15" customHeight="1" x14ac:dyDescent="0.25">
      <c r="A8022" s="5">
        <v>33224</v>
      </c>
      <c r="B8022" s="6">
        <v>7.53125</v>
      </c>
      <c r="C8022" s="2">
        <v>3154800</v>
      </c>
      <c r="D8022" s="6">
        <v>-3.125E-2</v>
      </c>
      <c r="E8022" s="6">
        <v>-0.413223140495866</v>
      </c>
      <c r="F8022" s="6">
        <v>-0.413220617932408</v>
      </c>
      <c r="G8022" s="6">
        <v>8.1566949999999991</v>
      </c>
      <c r="H8022" s="6">
        <v>18913.275058275001</v>
      </c>
      <c r="I8022" s="6"/>
      <c r="J8022" s="6">
        <v>7.5625</v>
      </c>
      <c r="K8022" s="6">
        <v>7.4375</v>
      </c>
      <c r="L8022" s="6">
        <v>17455.361305361301</v>
      </c>
    </row>
    <row r="8023" spans="1:12" ht="15" customHeight="1" x14ac:dyDescent="0.25">
      <c r="A8023" s="5">
        <v>33221</v>
      </c>
      <c r="B8023" s="6">
        <v>7.5625</v>
      </c>
      <c r="C8023" s="2">
        <v>5338800</v>
      </c>
      <c r="D8023" s="6">
        <v>-6.25E-2</v>
      </c>
      <c r="E8023" s="6">
        <v>-0.81967213114754101</v>
      </c>
      <c r="F8023" s="6">
        <v>-0.81967917826468695</v>
      </c>
      <c r="G8023" s="6">
        <v>8.1905400000000004</v>
      </c>
      <c r="H8023" s="6">
        <v>18992.167832167801</v>
      </c>
      <c r="I8023" s="6"/>
      <c r="J8023" s="6">
        <v>7.59375</v>
      </c>
      <c r="K8023" s="6">
        <v>7.4375</v>
      </c>
      <c r="L8023" s="6">
        <v>17528.2051282051</v>
      </c>
    </row>
    <row r="8024" spans="1:12" ht="15" customHeight="1" x14ac:dyDescent="0.25">
      <c r="A8024" s="5">
        <v>33220</v>
      </c>
      <c r="B8024" s="6">
        <v>7.625</v>
      </c>
      <c r="C8024" s="2">
        <v>3014400</v>
      </c>
      <c r="D8024" s="6">
        <v>-6.25E-2</v>
      </c>
      <c r="E8024" s="6">
        <v>-0.81300813008130501</v>
      </c>
      <c r="F8024" s="6">
        <v>-0.81300315004189105</v>
      </c>
      <c r="G8024" s="6">
        <v>8.2582310000000003</v>
      </c>
      <c r="H8024" s="6">
        <v>19149.955710955699</v>
      </c>
      <c r="I8024" s="6"/>
      <c r="J8024" s="6">
        <v>7.71875</v>
      </c>
      <c r="K8024" s="6">
        <v>7.5625</v>
      </c>
      <c r="L8024" s="6">
        <v>17673.892773892701</v>
      </c>
    </row>
    <row r="8025" spans="1:12" ht="15" customHeight="1" x14ac:dyDescent="0.25">
      <c r="A8025" s="5">
        <v>33219</v>
      </c>
      <c r="B8025" s="6">
        <v>7.6875</v>
      </c>
      <c r="C8025" s="2">
        <v>7368000</v>
      </c>
      <c r="D8025" s="6">
        <v>0.125</v>
      </c>
      <c r="E8025" s="6">
        <v>1.65289256198346</v>
      </c>
      <c r="F8025" s="6">
        <v>1.65289468093676</v>
      </c>
      <c r="G8025" s="6">
        <v>8.3259209999999992</v>
      </c>
      <c r="H8025" s="6">
        <v>19307.7412587412</v>
      </c>
      <c r="I8025" s="6"/>
      <c r="J8025" s="6">
        <v>7.6875</v>
      </c>
      <c r="K8025" s="6">
        <v>7.34375</v>
      </c>
      <c r="L8025" s="6">
        <v>17819.580419580401</v>
      </c>
    </row>
    <row r="8026" spans="1:12" ht="15" customHeight="1" x14ac:dyDescent="0.25">
      <c r="A8026" s="5">
        <v>33218</v>
      </c>
      <c r="B8026" s="6">
        <v>7.5625</v>
      </c>
      <c r="C8026" s="2">
        <v>4361600</v>
      </c>
      <c r="D8026" s="6">
        <v>-0.1875</v>
      </c>
      <c r="E8026" s="6">
        <v>-2.4193548387096699</v>
      </c>
      <c r="F8026" s="6">
        <v>-2.4193636779970098</v>
      </c>
      <c r="G8026" s="6">
        <v>8.1905400000000004</v>
      </c>
      <c r="H8026" s="6">
        <v>18992.167832167801</v>
      </c>
      <c r="I8026" s="6"/>
      <c r="J8026" s="6">
        <v>7.71875</v>
      </c>
      <c r="K8026" s="6">
        <v>7.5</v>
      </c>
      <c r="L8026" s="6">
        <v>17528.2051282051</v>
      </c>
    </row>
    <row r="8027" spans="1:12" ht="15" customHeight="1" x14ac:dyDescent="0.25">
      <c r="A8027" s="5">
        <v>33217</v>
      </c>
      <c r="B8027" s="6">
        <v>7.75</v>
      </c>
      <c r="C8027" s="2">
        <v>4351200</v>
      </c>
      <c r="D8027" s="6">
        <v>-9.375E-2</v>
      </c>
      <c r="E8027" s="6">
        <v>-1.1952191235059699</v>
      </c>
      <c r="F8027" s="6">
        <v>-1.1952118074001501</v>
      </c>
      <c r="G8027" s="6">
        <v>8.3936119999999992</v>
      </c>
      <c r="H8027" s="6">
        <v>19465.529137529102</v>
      </c>
      <c r="I8027" s="6"/>
      <c r="J8027" s="6">
        <v>7.84375</v>
      </c>
      <c r="K8027" s="6">
        <v>7.65625</v>
      </c>
      <c r="L8027" s="6">
        <v>17965.268065267999</v>
      </c>
    </row>
    <row r="8028" spans="1:12" ht="15" customHeight="1" x14ac:dyDescent="0.25">
      <c r="A8028" s="5">
        <v>33214</v>
      </c>
      <c r="B8028" s="6">
        <v>7.84375</v>
      </c>
      <c r="C8028" s="2">
        <v>6130000</v>
      </c>
      <c r="D8028" s="6">
        <v>-0.1875</v>
      </c>
      <c r="E8028" s="6">
        <v>-2.33463035019455</v>
      </c>
      <c r="F8028" s="6">
        <v>-2.3346276214277601</v>
      </c>
      <c r="G8028" s="6">
        <v>8.4951469999999993</v>
      </c>
      <c r="H8028" s="6">
        <v>19702.207459207399</v>
      </c>
      <c r="I8028" s="6"/>
      <c r="J8028" s="6">
        <v>8.0625</v>
      </c>
      <c r="K8028" s="6">
        <v>7.75</v>
      </c>
      <c r="L8028" s="6">
        <v>18183.799533799502</v>
      </c>
    </row>
    <row r="8029" spans="1:12" ht="15" customHeight="1" x14ac:dyDescent="0.25">
      <c r="A8029" s="5">
        <v>33213</v>
      </c>
      <c r="B8029" s="6">
        <v>8.03125</v>
      </c>
      <c r="C8029" s="2">
        <v>8765200</v>
      </c>
      <c r="D8029" s="6">
        <v>9.375E-2</v>
      </c>
      <c r="E8029" s="6">
        <v>1.1811023622047201</v>
      </c>
      <c r="F8029" s="6">
        <v>1.1810950805095399</v>
      </c>
      <c r="G8029" s="6">
        <v>8.6982180000000007</v>
      </c>
      <c r="H8029" s="6">
        <v>20175.566433566401</v>
      </c>
      <c r="I8029" s="6"/>
      <c r="J8029" s="6">
        <v>8.21875</v>
      </c>
      <c r="K8029" s="6">
        <v>8</v>
      </c>
      <c r="L8029" s="6">
        <v>18620.862470862401</v>
      </c>
    </row>
    <row r="8030" spans="1:12" ht="15" customHeight="1" x14ac:dyDescent="0.25">
      <c r="A8030" s="5">
        <v>33212</v>
      </c>
      <c r="B8030" s="6">
        <v>7.9375</v>
      </c>
      <c r="C8030" s="2">
        <v>5942400</v>
      </c>
      <c r="D8030" s="6">
        <v>9.375E-2</v>
      </c>
      <c r="E8030" s="6">
        <v>1.1952191235059699</v>
      </c>
      <c r="F8030" s="6">
        <v>1.1952235788268399</v>
      </c>
      <c r="G8030" s="6">
        <v>8.5966830000000005</v>
      </c>
      <c r="H8030" s="6">
        <v>19938.8881118881</v>
      </c>
      <c r="I8030" s="6"/>
      <c r="J8030" s="6">
        <v>7.9375</v>
      </c>
      <c r="K8030" s="6">
        <v>7.78125</v>
      </c>
      <c r="L8030" s="6">
        <v>18402.331002331</v>
      </c>
    </row>
    <row r="8031" spans="1:12" ht="15" customHeight="1" x14ac:dyDescent="0.25">
      <c r="A8031" s="5">
        <v>33211</v>
      </c>
      <c r="B8031" s="6">
        <v>7.84375</v>
      </c>
      <c r="C8031" s="2">
        <v>5573200</v>
      </c>
      <c r="D8031" s="6">
        <v>0.125</v>
      </c>
      <c r="E8031" s="6">
        <v>1.6194331983805501</v>
      </c>
      <c r="F8031" s="6">
        <v>1.73279872744589</v>
      </c>
      <c r="G8031" s="6">
        <v>8.4951469999999993</v>
      </c>
      <c r="H8031" s="6">
        <v>19702.207459207399</v>
      </c>
      <c r="I8031" s="6"/>
      <c r="J8031" s="6">
        <v>7.875</v>
      </c>
      <c r="K8031" s="6">
        <v>7.65625</v>
      </c>
      <c r="L8031" s="6">
        <v>18183.799533799502</v>
      </c>
    </row>
    <row r="8032" spans="1:12" ht="15" customHeight="1" x14ac:dyDescent="0.25">
      <c r="A8032" s="5">
        <v>33210</v>
      </c>
      <c r="B8032" s="6">
        <v>7.71875</v>
      </c>
      <c r="C8032" s="2">
        <v>7235600</v>
      </c>
      <c r="D8032" s="6">
        <v>0.1875</v>
      </c>
      <c r="E8032" s="6">
        <v>2.4896265560165798</v>
      </c>
      <c r="F8032" s="6">
        <v>2.4896208775927602</v>
      </c>
      <c r="G8032" s="6">
        <v>8.3504505000000009</v>
      </c>
      <c r="H8032" s="6">
        <v>19364.919580419501</v>
      </c>
      <c r="I8032" s="6"/>
      <c r="J8032" s="6">
        <v>7.8125</v>
      </c>
      <c r="K8032" s="6">
        <v>7.625</v>
      </c>
      <c r="L8032" s="6">
        <v>17892.4242424242</v>
      </c>
    </row>
    <row r="8033" spans="1:12" ht="15" customHeight="1" x14ac:dyDescent="0.25">
      <c r="A8033" s="5">
        <v>33207</v>
      </c>
      <c r="B8033" s="6">
        <v>7.53125</v>
      </c>
      <c r="C8033" s="2">
        <v>7705600</v>
      </c>
      <c r="D8033" s="6">
        <v>0.15625</v>
      </c>
      <c r="E8033" s="6">
        <v>2.1186440677966001</v>
      </c>
      <c r="F8033" s="6">
        <v>2.1186431861975801</v>
      </c>
      <c r="G8033" s="6">
        <v>8.1476059999999997</v>
      </c>
      <c r="H8033" s="6">
        <v>18892.0885780885</v>
      </c>
      <c r="I8033" s="6"/>
      <c r="J8033" s="6">
        <v>7.5625</v>
      </c>
      <c r="K8033" s="6">
        <v>7.3125</v>
      </c>
      <c r="L8033" s="6">
        <v>17455.361305361301</v>
      </c>
    </row>
    <row r="8034" spans="1:12" ht="15" customHeight="1" x14ac:dyDescent="0.25">
      <c r="A8034" s="5">
        <v>33206</v>
      </c>
      <c r="B8034" s="6">
        <v>7.375</v>
      </c>
      <c r="C8034" s="2">
        <v>3129200</v>
      </c>
      <c r="D8034" s="6">
        <v>-3.125E-2</v>
      </c>
      <c r="E8034" s="6">
        <v>-0.42194092827003699</v>
      </c>
      <c r="F8034" s="6">
        <v>-0.42193975919252402</v>
      </c>
      <c r="G8034" s="6">
        <v>7.9785686</v>
      </c>
      <c r="H8034" s="6">
        <v>18498.062004661999</v>
      </c>
      <c r="I8034" s="6"/>
      <c r="J8034" s="6">
        <v>7.40625</v>
      </c>
      <c r="K8034" s="6">
        <v>7.3125</v>
      </c>
      <c r="L8034" s="6">
        <v>17091.142191142098</v>
      </c>
    </row>
    <row r="8035" spans="1:12" ht="15" customHeight="1" x14ac:dyDescent="0.25">
      <c r="A8035" s="5">
        <v>33205</v>
      </c>
      <c r="B8035" s="6">
        <v>7.40625</v>
      </c>
      <c r="C8035" s="2">
        <v>4471200</v>
      </c>
      <c r="D8035" s="6">
        <v>6.25E-2</v>
      </c>
      <c r="E8035" s="6">
        <v>0.85106382978723505</v>
      </c>
      <c r="F8035" s="6">
        <v>0.85106399047121195</v>
      </c>
      <c r="G8035" s="6">
        <v>8.0123759999999997</v>
      </c>
      <c r="H8035" s="6">
        <v>18576.867132867101</v>
      </c>
      <c r="I8035" s="6"/>
      <c r="J8035" s="6">
        <v>7.4375</v>
      </c>
      <c r="K8035" s="6">
        <v>7.28125</v>
      </c>
      <c r="L8035" s="6">
        <v>17163.986013985999</v>
      </c>
    </row>
    <row r="8036" spans="1:12" ht="15" customHeight="1" x14ac:dyDescent="0.25">
      <c r="A8036" s="5">
        <v>33204</v>
      </c>
      <c r="B8036" s="6">
        <v>7.34375</v>
      </c>
      <c r="C8036" s="2">
        <v>3982800</v>
      </c>
      <c r="D8036" s="6">
        <v>-3.125E-2</v>
      </c>
      <c r="E8036" s="6">
        <v>-0.42372881355932002</v>
      </c>
      <c r="F8036" s="6">
        <v>-0.42373014126869601</v>
      </c>
      <c r="G8036" s="6">
        <v>7.9447609999999997</v>
      </c>
      <c r="H8036" s="6">
        <v>18419.256410256399</v>
      </c>
      <c r="I8036" s="6"/>
      <c r="J8036" s="6">
        <v>7.4375</v>
      </c>
      <c r="K8036" s="6">
        <v>7.25</v>
      </c>
      <c r="L8036" s="6">
        <v>17018.298368298299</v>
      </c>
    </row>
    <row r="8037" spans="1:12" ht="15" customHeight="1" x14ac:dyDescent="0.25">
      <c r="A8037" s="5">
        <v>33203</v>
      </c>
      <c r="B8037" s="6">
        <v>7.375</v>
      </c>
      <c r="C8037" s="2">
        <v>3238400</v>
      </c>
      <c r="D8037" s="6">
        <v>-3.125E-2</v>
      </c>
      <c r="E8037" s="6">
        <v>-0.42194092827003699</v>
      </c>
      <c r="F8037" s="6">
        <v>-0.42193975919252402</v>
      </c>
      <c r="G8037" s="6">
        <v>7.9785686</v>
      </c>
      <c r="H8037" s="6">
        <v>18498.062004661999</v>
      </c>
      <c r="I8037" s="6"/>
      <c r="J8037" s="6">
        <v>7.375</v>
      </c>
      <c r="K8037" s="6">
        <v>7.1875</v>
      </c>
      <c r="L8037" s="6">
        <v>17091.142191142098</v>
      </c>
    </row>
    <row r="8038" spans="1:12" ht="15" customHeight="1" x14ac:dyDescent="0.25">
      <c r="A8038" s="5">
        <v>33200</v>
      </c>
      <c r="B8038" s="6">
        <v>7.40625</v>
      </c>
      <c r="C8038" s="2">
        <v>1326000</v>
      </c>
      <c r="D8038" s="6"/>
      <c r="E8038" s="6"/>
      <c r="F8038" s="6"/>
      <c r="G8038" s="6">
        <v>8.0123759999999997</v>
      </c>
      <c r="H8038" s="6">
        <v>18576.867132867101</v>
      </c>
      <c r="I8038" s="6"/>
      <c r="J8038" s="6">
        <v>7.46875</v>
      </c>
      <c r="K8038" s="6">
        <v>7.34375</v>
      </c>
      <c r="L8038" s="6">
        <v>17163.986013985999</v>
      </c>
    </row>
    <row r="8039" spans="1:12" ht="15" customHeight="1" x14ac:dyDescent="0.25">
      <c r="A8039" s="5">
        <v>33198</v>
      </c>
      <c r="B8039" s="6">
        <v>7.40625</v>
      </c>
      <c r="C8039" s="2">
        <v>3378400</v>
      </c>
      <c r="D8039" s="6">
        <v>-3.125E-2</v>
      </c>
      <c r="E8039" s="6">
        <v>-0.42016806722688899</v>
      </c>
      <c r="F8039" s="6">
        <v>-0.420174333572298</v>
      </c>
      <c r="G8039" s="6">
        <v>8.0123759999999997</v>
      </c>
      <c r="H8039" s="6">
        <v>18576.867132867101</v>
      </c>
      <c r="I8039" s="6"/>
      <c r="J8039" s="6">
        <v>7.46875</v>
      </c>
      <c r="K8039" s="6">
        <v>7.28125</v>
      </c>
      <c r="L8039" s="6">
        <v>17163.986013985999</v>
      </c>
    </row>
    <row r="8040" spans="1:12" ht="15" customHeight="1" x14ac:dyDescent="0.25">
      <c r="A8040" s="5">
        <v>33197</v>
      </c>
      <c r="B8040" s="6">
        <v>7.4375</v>
      </c>
      <c r="C8040" s="2">
        <v>3710800</v>
      </c>
      <c r="D8040" s="6"/>
      <c r="E8040" s="6"/>
      <c r="F8040" s="6"/>
      <c r="G8040" s="6">
        <v>8.0461840000000002</v>
      </c>
      <c r="H8040" s="6">
        <v>18655.673659673601</v>
      </c>
      <c r="I8040" s="6"/>
      <c r="J8040" s="6">
        <v>7.5</v>
      </c>
      <c r="K8040" s="6">
        <v>7.40625</v>
      </c>
      <c r="L8040" s="6">
        <v>17236.829836829798</v>
      </c>
    </row>
    <row r="8041" spans="1:12" ht="15" customHeight="1" x14ac:dyDescent="0.25">
      <c r="A8041" s="5">
        <v>33196</v>
      </c>
      <c r="B8041" s="6">
        <v>7.4375</v>
      </c>
      <c r="C8041" s="2">
        <v>4255200</v>
      </c>
      <c r="D8041" s="6">
        <v>0.125</v>
      </c>
      <c r="E8041" s="6">
        <v>1.7094017094017</v>
      </c>
      <c r="F8041" s="6">
        <v>1.7094083538728899</v>
      </c>
      <c r="G8041" s="6">
        <v>8.0461840000000002</v>
      </c>
      <c r="H8041" s="6">
        <v>18655.673659673601</v>
      </c>
      <c r="I8041" s="6"/>
      <c r="J8041" s="6">
        <v>7.4375</v>
      </c>
      <c r="K8041" s="6">
        <v>7.3125</v>
      </c>
      <c r="L8041" s="6">
        <v>17236.829836829798</v>
      </c>
    </row>
    <row r="8042" spans="1:12" ht="15" customHeight="1" x14ac:dyDescent="0.25">
      <c r="A8042" s="5">
        <v>33193</v>
      </c>
      <c r="B8042" s="6">
        <v>7.3125</v>
      </c>
      <c r="C8042" s="2">
        <v>6220800</v>
      </c>
      <c r="D8042" s="6">
        <v>0.15625</v>
      </c>
      <c r="E8042" s="6">
        <v>2.1834061135371101</v>
      </c>
      <c r="F8042" s="6">
        <v>2.1834065365731101</v>
      </c>
      <c r="G8042" s="6">
        <v>7.9109534999999997</v>
      </c>
      <c r="H8042" s="6">
        <v>18340.451048950999</v>
      </c>
      <c r="I8042" s="6"/>
      <c r="J8042" s="6">
        <v>7.34375</v>
      </c>
      <c r="K8042" s="6">
        <v>7.1875</v>
      </c>
      <c r="L8042" s="6">
        <v>16945.4545454545</v>
      </c>
    </row>
    <row r="8043" spans="1:12" ht="15" customHeight="1" x14ac:dyDescent="0.25">
      <c r="A8043" s="5">
        <v>33192</v>
      </c>
      <c r="B8043" s="6">
        <v>7.15625</v>
      </c>
      <c r="C8043" s="2">
        <v>3021200</v>
      </c>
      <c r="D8043" s="6">
        <v>-0.1875</v>
      </c>
      <c r="E8043" s="6">
        <v>-2.5531914893617</v>
      </c>
      <c r="F8043" s="6">
        <v>-2.55319197141361</v>
      </c>
      <c r="G8043" s="6">
        <v>7.7419159999999998</v>
      </c>
      <c r="H8043" s="6">
        <v>17946.4242424242</v>
      </c>
      <c r="I8043" s="6"/>
      <c r="J8043" s="6">
        <v>7.25</v>
      </c>
      <c r="K8043" s="6">
        <v>7.09375</v>
      </c>
      <c r="L8043" s="6">
        <v>16581.2354312354</v>
      </c>
    </row>
    <row r="8044" spans="1:12" ht="15" customHeight="1" x14ac:dyDescent="0.25">
      <c r="A8044" s="5">
        <v>33191</v>
      </c>
      <c r="B8044" s="6">
        <v>7.34375</v>
      </c>
      <c r="C8044" s="2">
        <v>5931200</v>
      </c>
      <c r="D8044" s="6">
        <v>3.125E-2</v>
      </c>
      <c r="E8044" s="6">
        <v>0.427350427350425</v>
      </c>
      <c r="F8044" s="6">
        <v>0.42735050838056399</v>
      </c>
      <c r="G8044" s="6">
        <v>7.9447609999999997</v>
      </c>
      <c r="H8044" s="6">
        <v>18419.256410256399</v>
      </c>
      <c r="I8044" s="6"/>
      <c r="J8044" s="6">
        <v>7.40625</v>
      </c>
      <c r="K8044" s="6">
        <v>7.25</v>
      </c>
      <c r="L8044" s="6">
        <v>17018.298368298299</v>
      </c>
    </row>
    <row r="8045" spans="1:12" ht="15" customHeight="1" x14ac:dyDescent="0.25">
      <c r="A8045" s="5">
        <v>33190</v>
      </c>
      <c r="B8045" s="6">
        <v>7.3125</v>
      </c>
      <c r="C8045" s="2">
        <v>5257600</v>
      </c>
      <c r="D8045" s="6">
        <v>9.375E-2</v>
      </c>
      <c r="E8045" s="6">
        <v>1.29870129870128</v>
      </c>
      <c r="F8045" s="6">
        <v>1.2987015481467501</v>
      </c>
      <c r="G8045" s="6">
        <v>7.9109534999999997</v>
      </c>
      <c r="H8045" s="6">
        <v>18340.451048950999</v>
      </c>
      <c r="I8045" s="6"/>
      <c r="J8045" s="6">
        <v>7.34375</v>
      </c>
      <c r="K8045" s="6">
        <v>7.21875</v>
      </c>
      <c r="L8045" s="6">
        <v>16945.4545454545</v>
      </c>
    </row>
    <row r="8046" spans="1:12" ht="15" customHeight="1" x14ac:dyDescent="0.25">
      <c r="A8046" s="5">
        <v>33189</v>
      </c>
      <c r="B8046" s="6">
        <v>7.21875</v>
      </c>
      <c r="C8046" s="2">
        <v>6803600</v>
      </c>
      <c r="D8046" s="6">
        <v>0.1875</v>
      </c>
      <c r="E8046" s="6">
        <v>2.6666666666666599</v>
      </c>
      <c r="F8046" s="6">
        <v>2.66666719251984</v>
      </c>
      <c r="G8046" s="6">
        <v>7.8095309999999998</v>
      </c>
      <c r="H8046" s="6">
        <v>18104.034965034902</v>
      </c>
      <c r="I8046" s="6"/>
      <c r="J8046" s="6">
        <v>7.28125</v>
      </c>
      <c r="K8046" s="6">
        <v>7.15625</v>
      </c>
      <c r="L8046" s="6">
        <v>16726.923076923002</v>
      </c>
    </row>
    <row r="8047" spans="1:12" ht="15" customHeight="1" x14ac:dyDescent="0.25">
      <c r="A8047" s="5">
        <v>33186</v>
      </c>
      <c r="B8047" s="6">
        <v>7.03125</v>
      </c>
      <c r="C8047" s="2">
        <v>4712800</v>
      </c>
      <c r="D8047" s="6">
        <v>0.15625</v>
      </c>
      <c r="E8047" s="6">
        <v>2.2727272727272698</v>
      </c>
      <c r="F8047" s="6">
        <v>2.2727208557435201</v>
      </c>
      <c r="G8047" s="6">
        <v>7.6066859999999998</v>
      </c>
      <c r="H8047" s="6">
        <v>17631.202797202699</v>
      </c>
      <c r="I8047" s="6"/>
      <c r="J8047" s="6">
        <v>7.125</v>
      </c>
      <c r="K8047" s="6">
        <v>6.9375</v>
      </c>
      <c r="L8047" s="6">
        <v>16289.8601398601</v>
      </c>
    </row>
    <row r="8048" spans="1:12" ht="15" customHeight="1" x14ac:dyDescent="0.25">
      <c r="A8048" s="5">
        <v>33185</v>
      </c>
      <c r="B8048" s="6">
        <v>6.875</v>
      </c>
      <c r="C8048" s="2">
        <v>4734400</v>
      </c>
      <c r="D8048" s="6">
        <v>0.21875</v>
      </c>
      <c r="E8048" s="6">
        <v>3.2863849765258202</v>
      </c>
      <c r="F8048" s="6">
        <v>3.2863926045785901</v>
      </c>
      <c r="G8048" s="6">
        <v>7.4376490000000004</v>
      </c>
      <c r="H8048" s="6">
        <v>17237.177156177098</v>
      </c>
      <c r="I8048" s="6"/>
      <c r="J8048" s="6">
        <v>6.96875</v>
      </c>
      <c r="K8048" s="6">
        <v>6.6875</v>
      </c>
      <c r="L8048" s="6">
        <v>15925.641025641</v>
      </c>
    </row>
    <row r="8049" spans="1:12" ht="15" customHeight="1" x14ac:dyDescent="0.25">
      <c r="A8049" s="5">
        <v>33184</v>
      </c>
      <c r="B8049" s="6">
        <v>6.65625</v>
      </c>
      <c r="C8049" s="2">
        <v>3011200</v>
      </c>
      <c r="D8049" s="6">
        <v>-0.28125</v>
      </c>
      <c r="E8049" s="6">
        <v>-4.0540540540540499</v>
      </c>
      <c r="F8049" s="6">
        <v>-4.0540612562063201</v>
      </c>
      <c r="G8049" s="6">
        <v>7.200996</v>
      </c>
      <c r="H8049" s="6">
        <v>16685.538461538399</v>
      </c>
      <c r="I8049" s="6"/>
      <c r="J8049" s="6">
        <v>6.9375</v>
      </c>
      <c r="K8049" s="6">
        <v>6.65625</v>
      </c>
      <c r="L8049" s="6">
        <v>15415.7342657342</v>
      </c>
    </row>
    <row r="8050" spans="1:12" ht="15" customHeight="1" x14ac:dyDescent="0.25">
      <c r="A8050" s="5">
        <v>33183</v>
      </c>
      <c r="B8050" s="6">
        <v>6.9375</v>
      </c>
      <c r="C8050" s="2">
        <v>3372000</v>
      </c>
      <c r="D8050" s="6">
        <v>-0.15625</v>
      </c>
      <c r="E8050" s="6">
        <v>-2.2026431718061601</v>
      </c>
      <c r="F8050" s="6">
        <v>-2.2026370870780099</v>
      </c>
      <c r="G8050" s="6">
        <v>7.5052640000000004</v>
      </c>
      <c r="H8050" s="6">
        <v>17394.7878787878</v>
      </c>
      <c r="I8050" s="6"/>
      <c r="J8050" s="6">
        <v>7.09375</v>
      </c>
      <c r="K8050" s="6">
        <v>6.9375</v>
      </c>
      <c r="L8050" s="6">
        <v>16071.3286713286</v>
      </c>
    </row>
    <row r="8051" spans="1:12" ht="15" customHeight="1" x14ac:dyDescent="0.25">
      <c r="A8051" s="5">
        <v>33182</v>
      </c>
      <c r="B8051" s="6">
        <v>7.09375</v>
      </c>
      <c r="C8051" s="2">
        <v>4790800</v>
      </c>
      <c r="D8051" s="6">
        <v>0.15625</v>
      </c>
      <c r="E8051" s="6">
        <v>2.2522522522522501</v>
      </c>
      <c r="F8051" s="6">
        <v>2.25224589035109</v>
      </c>
      <c r="G8051" s="6">
        <v>7.6743009999999998</v>
      </c>
      <c r="H8051" s="6">
        <v>17788.813519813499</v>
      </c>
      <c r="I8051" s="6"/>
      <c r="J8051" s="6">
        <v>7.15625</v>
      </c>
      <c r="K8051" s="6">
        <v>6.9375</v>
      </c>
      <c r="L8051" s="6">
        <v>16435.5477855477</v>
      </c>
    </row>
    <row r="8052" spans="1:12" ht="15" customHeight="1" x14ac:dyDescent="0.25">
      <c r="A8052" s="5">
        <v>33179</v>
      </c>
      <c r="B8052" s="6">
        <v>6.9375</v>
      </c>
      <c r="C8052" s="2">
        <v>3763200</v>
      </c>
      <c r="D8052" s="6">
        <v>0.1875</v>
      </c>
      <c r="E8052" s="6">
        <v>2.7777777777777599</v>
      </c>
      <c r="F8052" s="6">
        <v>2.7777823805145498</v>
      </c>
      <c r="G8052" s="6">
        <v>7.5052640000000004</v>
      </c>
      <c r="H8052" s="6">
        <v>17394.7878787878</v>
      </c>
      <c r="I8052" s="6"/>
      <c r="J8052" s="6">
        <v>6.96875</v>
      </c>
      <c r="K8052" s="6">
        <v>6.6875</v>
      </c>
      <c r="L8052" s="6">
        <v>16071.3286713286</v>
      </c>
    </row>
    <row r="8053" spans="1:12" ht="15" customHeight="1" x14ac:dyDescent="0.25">
      <c r="A8053" s="5">
        <v>33178</v>
      </c>
      <c r="B8053" s="6">
        <v>6.75</v>
      </c>
      <c r="C8053" s="2">
        <v>3638000</v>
      </c>
      <c r="D8053" s="6">
        <v>6.25E-2</v>
      </c>
      <c r="E8053" s="6">
        <v>0.93457943925232501</v>
      </c>
      <c r="F8053" s="6">
        <v>0.93457960718408195</v>
      </c>
      <c r="G8053" s="6">
        <v>7.3024186999999996</v>
      </c>
      <c r="H8053" s="6">
        <v>16921.955011655002</v>
      </c>
      <c r="I8053" s="6"/>
      <c r="J8053" s="6">
        <v>6.75</v>
      </c>
      <c r="K8053" s="6">
        <v>6.5625</v>
      </c>
      <c r="L8053" s="6">
        <v>15634.2657342657</v>
      </c>
    </row>
    <row r="8054" spans="1:12" ht="15" customHeight="1" x14ac:dyDescent="0.25">
      <c r="A8054" s="5">
        <v>33177</v>
      </c>
      <c r="B8054" s="6">
        <v>6.6875</v>
      </c>
      <c r="C8054" s="2">
        <v>4756000</v>
      </c>
      <c r="D8054" s="6">
        <v>6.25E-2</v>
      </c>
      <c r="E8054" s="6">
        <v>0.94339622641510501</v>
      </c>
      <c r="F8054" s="6">
        <v>0.94339780594023803</v>
      </c>
      <c r="G8054" s="6">
        <v>7.2348036999999996</v>
      </c>
      <c r="H8054" s="6">
        <v>16764.344289044198</v>
      </c>
      <c r="I8054" s="6"/>
      <c r="J8054" s="6">
        <v>6.84375</v>
      </c>
      <c r="K8054" s="6">
        <v>6.6875</v>
      </c>
      <c r="L8054" s="6">
        <v>15488.578088578</v>
      </c>
    </row>
    <row r="8055" spans="1:12" ht="15" customHeight="1" x14ac:dyDescent="0.25">
      <c r="A8055" s="5">
        <v>33176</v>
      </c>
      <c r="B8055" s="6">
        <v>6.625</v>
      </c>
      <c r="C8055" s="2">
        <v>4452400</v>
      </c>
      <c r="D8055" s="6"/>
      <c r="E8055" s="6"/>
      <c r="F8055" s="6"/>
      <c r="G8055" s="6">
        <v>7.1671886000000002</v>
      </c>
      <c r="H8055" s="6">
        <v>16606.733333333301</v>
      </c>
      <c r="I8055" s="6"/>
      <c r="J8055" s="6">
        <v>6.6875</v>
      </c>
      <c r="K8055" s="6">
        <v>6.46875</v>
      </c>
      <c r="L8055" s="6">
        <v>15342.890442890401</v>
      </c>
    </row>
    <row r="8056" spans="1:12" ht="15" customHeight="1" x14ac:dyDescent="0.25">
      <c r="A8056" s="5">
        <v>33175</v>
      </c>
      <c r="B8056" s="6">
        <v>6.625</v>
      </c>
      <c r="C8056" s="2">
        <v>5156800</v>
      </c>
      <c r="D8056" s="6">
        <v>6.25E-2</v>
      </c>
      <c r="E8056" s="6">
        <v>0.952380952380949</v>
      </c>
      <c r="F8056" s="6">
        <v>0.95238114018565401</v>
      </c>
      <c r="G8056" s="6">
        <v>7.1671886000000002</v>
      </c>
      <c r="H8056" s="6">
        <v>16606.733333333301</v>
      </c>
      <c r="I8056" s="6"/>
      <c r="J8056" s="6">
        <v>6.75</v>
      </c>
      <c r="K8056" s="6">
        <v>6.53125</v>
      </c>
      <c r="L8056" s="6">
        <v>15342.890442890401</v>
      </c>
    </row>
    <row r="8057" spans="1:12" ht="15" customHeight="1" x14ac:dyDescent="0.25">
      <c r="A8057" s="5">
        <v>33172</v>
      </c>
      <c r="B8057" s="6">
        <v>6.5625</v>
      </c>
      <c r="C8057" s="2">
        <v>4182000</v>
      </c>
      <c r="D8057" s="6">
        <v>-0.15625</v>
      </c>
      <c r="E8057" s="6">
        <v>-2.32558139534884</v>
      </c>
      <c r="F8057" s="6">
        <v>-2.3255804994929501</v>
      </c>
      <c r="G8057" s="6">
        <v>7.0995736000000003</v>
      </c>
      <c r="H8057" s="6">
        <v>16449.122610722599</v>
      </c>
      <c r="I8057" s="6"/>
      <c r="J8057" s="6">
        <v>6.65625</v>
      </c>
      <c r="K8057" s="6">
        <v>6.5</v>
      </c>
      <c r="L8057" s="6">
        <v>15197.202797202701</v>
      </c>
    </row>
    <row r="8058" spans="1:12" ht="15" customHeight="1" x14ac:dyDescent="0.25">
      <c r="A8058" s="5">
        <v>33171</v>
      </c>
      <c r="B8058" s="6">
        <v>6.71875</v>
      </c>
      <c r="C8058" s="2">
        <v>3908800</v>
      </c>
      <c r="D8058" s="6">
        <v>-0.34375</v>
      </c>
      <c r="E8058" s="6">
        <v>-4.8672566371681301</v>
      </c>
      <c r="F8058" s="6">
        <v>-4.8672563476070803</v>
      </c>
      <c r="G8058" s="6">
        <v>7.2686109999999999</v>
      </c>
      <c r="H8058" s="6">
        <v>16843.149184149101</v>
      </c>
      <c r="I8058" s="6"/>
      <c r="J8058" s="6">
        <v>7.0625</v>
      </c>
      <c r="K8058" s="6">
        <v>6.71875</v>
      </c>
      <c r="L8058" s="6">
        <v>15561.421911421899</v>
      </c>
    </row>
    <row r="8059" spans="1:12" ht="15" customHeight="1" x14ac:dyDescent="0.25">
      <c r="A8059" s="5">
        <v>33170</v>
      </c>
      <c r="B8059" s="6">
        <v>7.0625</v>
      </c>
      <c r="C8059" s="2">
        <v>3710800</v>
      </c>
      <c r="D8059" s="6">
        <v>-0.125</v>
      </c>
      <c r="E8059" s="6">
        <v>-1.7391304347826</v>
      </c>
      <c r="F8059" s="6">
        <v>-1.7391320563288899</v>
      </c>
      <c r="G8059" s="6">
        <v>7.6404934000000004</v>
      </c>
      <c r="H8059" s="6">
        <v>17710.007925407899</v>
      </c>
      <c r="I8059" s="6"/>
      <c r="J8059" s="6">
        <v>7.15625</v>
      </c>
      <c r="K8059" s="6">
        <v>7</v>
      </c>
      <c r="L8059" s="6">
        <v>16362.703962703899</v>
      </c>
    </row>
    <row r="8060" spans="1:12" ht="15" customHeight="1" x14ac:dyDescent="0.25">
      <c r="A8060" s="5">
        <v>33169</v>
      </c>
      <c r="B8060" s="6">
        <v>7.1875</v>
      </c>
      <c r="C8060" s="2">
        <v>4325600</v>
      </c>
      <c r="D8060" s="6">
        <v>-6.25E-2</v>
      </c>
      <c r="E8060" s="6">
        <v>-0.862068965517237</v>
      </c>
      <c r="F8060" s="6">
        <v>-0.86206913038370203</v>
      </c>
      <c r="G8060" s="6">
        <v>7.7757234999999998</v>
      </c>
      <c r="H8060" s="6">
        <v>18025.2296037296</v>
      </c>
      <c r="I8060" s="6"/>
      <c r="J8060" s="6">
        <v>7.25</v>
      </c>
      <c r="K8060" s="6">
        <v>7.125</v>
      </c>
      <c r="L8060" s="6">
        <v>16654.079254079199</v>
      </c>
    </row>
    <row r="8061" spans="1:12" ht="15" customHeight="1" x14ac:dyDescent="0.25">
      <c r="A8061" s="5">
        <v>33168</v>
      </c>
      <c r="B8061" s="6">
        <v>7.25</v>
      </c>
      <c r="C8061" s="2">
        <v>6892000</v>
      </c>
      <c r="D8061" s="6">
        <v>0.3125</v>
      </c>
      <c r="E8061" s="6">
        <v>4.5045045045045002</v>
      </c>
      <c r="F8061" s="6">
        <v>4.5044984426930004</v>
      </c>
      <c r="G8061" s="6">
        <v>7.8433384999999998</v>
      </c>
      <c r="H8061" s="6">
        <v>18182.840326340302</v>
      </c>
      <c r="I8061" s="6"/>
      <c r="J8061" s="6">
        <v>7.28125</v>
      </c>
      <c r="K8061" s="6">
        <v>6.90625</v>
      </c>
      <c r="L8061" s="6">
        <v>16799.766899766899</v>
      </c>
    </row>
    <row r="8062" spans="1:12" ht="15" customHeight="1" x14ac:dyDescent="0.25">
      <c r="A8062" s="5">
        <v>33165</v>
      </c>
      <c r="B8062" s="6">
        <v>6.9375</v>
      </c>
      <c r="C8062" s="2">
        <v>9853600</v>
      </c>
      <c r="D8062" s="6">
        <v>0.34375</v>
      </c>
      <c r="E8062" s="6">
        <v>5.2132701421800904</v>
      </c>
      <c r="F8062" s="6">
        <v>5.2132723479498804</v>
      </c>
      <c r="G8062" s="6">
        <v>7.5052640000000004</v>
      </c>
      <c r="H8062" s="6">
        <v>17394.7878787878</v>
      </c>
      <c r="I8062" s="6"/>
      <c r="J8062" s="6">
        <v>7.03125</v>
      </c>
      <c r="K8062" s="6">
        <v>6.8125</v>
      </c>
      <c r="L8062" s="6">
        <v>16071.3286713286</v>
      </c>
    </row>
    <row r="8063" spans="1:12" ht="15" customHeight="1" x14ac:dyDescent="0.25">
      <c r="A8063" s="5">
        <v>33164</v>
      </c>
      <c r="B8063" s="6">
        <v>6.59375</v>
      </c>
      <c r="C8063" s="2">
        <v>7068400</v>
      </c>
      <c r="D8063" s="6">
        <v>0.34375</v>
      </c>
      <c r="E8063" s="6">
        <v>5.4999999999999902</v>
      </c>
      <c r="F8063" s="6">
        <v>5.4999993344671196</v>
      </c>
      <c r="G8063" s="6">
        <v>7.1333814000000002</v>
      </c>
      <c r="H8063" s="6">
        <v>16527.928671328598</v>
      </c>
      <c r="I8063" s="6"/>
      <c r="J8063" s="6">
        <v>6.625</v>
      </c>
      <c r="K8063" s="6">
        <v>6.28125</v>
      </c>
      <c r="L8063" s="6">
        <v>15270.0466200466</v>
      </c>
    </row>
    <row r="8064" spans="1:12" ht="15" customHeight="1" x14ac:dyDescent="0.25">
      <c r="A8064" s="5">
        <v>33163</v>
      </c>
      <c r="B8064" s="6">
        <v>6.25</v>
      </c>
      <c r="C8064" s="2">
        <v>9128400</v>
      </c>
      <c r="D8064" s="6">
        <v>-0.125</v>
      </c>
      <c r="E8064" s="6">
        <v>-1.9607843137254899</v>
      </c>
      <c r="F8064" s="6">
        <v>-1.96077749037097</v>
      </c>
      <c r="G8064" s="6">
        <v>6.7614989999999997</v>
      </c>
      <c r="H8064" s="6">
        <v>15661.0699300699</v>
      </c>
      <c r="I8064" s="6"/>
      <c r="J8064" s="6">
        <v>6.40625</v>
      </c>
      <c r="K8064" s="6">
        <v>6.21875</v>
      </c>
      <c r="L8064" s="6">
        <v>14468.7645687645</v>
      </c>
    </row>
    <row r="8065" spans="1:12" ht="15" customHeight="1" x14ac:dyDescent="0.25">
      <c r="A8065" s="5">
        <v>33162</v>
      </c>
      <c r="B8065" s="6">
        <v>6.375</v>
      </c>
      <c r="C8065" s="2">
        <v>5328000</v>
      </c>
      <c r="D8065" s="6">
        <v>-9.375E-2</v>
      </c>
      <c r="E8065" s="6">
        <v>-1.4492753623188299</v>
      </c>
      <c r="F8065" s="6">
        <v>-1.44927989767812</v>
      </c>
      <c r="G8065" s="6">
        <v>6.8967285</v>
      </c>
      <c r="H8065" s="6">
        <v>15976.290209790201</v>
      </c>
      <c r="I8065" s="6"/>
      <c r="J8065" s="6">
        <v>6.53125</v>
      </c>
      <c r="K8065" s="6">
        <v>6.3125</v>
      </c>
      <c r="L8065" s="6">
        <v>14760.1398601398</v>
      </c>
    </row>
    <row r="8066" spans="1:12" ht="15" customHeight="1" x14ac:dyDescent="0.25">
      <c r="A8066" s="5">
        <v>33161</v>
      </c>
      <c r="B8066" s="6">
        <v>6.46875</v>
      </c>
      <c r="C8066" s="2">
        <v>6201200</v>
      </c>
      <c r="D8066" s="6">
        <v>-3.125E-2</v>
      </c>
      <c r="E8066" s="6">
        <v>-0.48076923076922901</v>
      </c>
      <c r="F8066" s="6">
        <v>-0.48076648232826502</v>
      </c>
      <c r="G8066" s="6">
        <v>6.9981513</v>
      </c>
      <c r="H8066" s="6">
        <v>16212.706993006899</v>
      </c>
      <c r="I8066" s="6"/>
      <c r="J8066" s="6">
        <v>6.5625</v>
      </c>
      <c r="K8066" s="6">
        <v>6.375</v>
      </c>
      <c r="L8066" s="6">
        <v>14978.6713286713</v>
      </c>
    </row>
    <row r="8067" spans="1:12" ht="15" customHeight="1" x14ac:dyDescent="0.25">
      <c r="A8067" s="5">
        <v>33158</v>
      </c>
      <c r="B8067" s="6">
        <v>6.5</v>
      </c>
      <c r="C8067" s="2">
        <v>16129200</v>
      </c>
      <c r="D8067" s="6">
        <v>0.15625</v>
      </c>
      <c r="E8067" s="6">
        <v>2.4630541871921201</v>
      </c>
      <c r="F8067" s="6">
        <v>2.4630561826371098</v>
      </c>
      <c r="G8067" s="6">
        <v>7.0319586000000003</v>
      </c>
      <c r="H8067" s="6">
        <v>16291.5118881118</v>
      </c>
      <c r="I8067" s="6"/>
      <c r="J8067" s="6">
        <v>6.5</v>
      </c>
      <c r="K8067" s="6">
        <v>6.28125</v>
      </c>
      <c r="L8067" s="6">
        <v>15051.515151515099</v>
      </c>
    </row>
    <row r="8068" spans="1:12" ht="15" customHeight="1" x14ac:dyDescent="0.25">
      <c r="A8068" s="5">
        <v>33157</v>
      </c>
      <c r="B8068" s="6">
        <v>6.34375</v>
      </c>
      <c r="C8068" s="2">
        <v>11740800</v>
      </c>
      <c r="D8068" s="6">
        <v>6.25E-2</v>
      </c>
      <c r="E8068" s="6">
        <v>0.99502487562188602</v>
      </c>
      <c r="F8068" s="6">
        <v>0.99502509526427896</v>
      </c>
      <c r="G8068" s="6">
        <v>6.862921</v>
      </c>
      <c r="H8068" s="6">
        <v>15897.484848484801</v>
      </c>
      <c r="I8068" s="6"/>
      <c r="J8068" s="6">
        <v>6.46875</v>
      </c>
      <c r="K8068" s="6">
        <v>6.28125</v>
      </c>
      <c r="L8068" s="6">
        <v>14687.296037296001</v>
      </c>
    </row>
    <row r="8069" spans="1:12" ht="15" customHeight="1" x14ac:dyDescent="0.25">
      <c r="A8069" s="5">
        <v>33156</v>
      </c>
      <c r="B8069" s="6">
        <v>6.28125</v>
      </c>
      <c r="C8069" s="2">
        <v>15005600</v>
      </c>
      <c r="D8069" s="6">
        <v>-0.25</v>
      </c>
      <c r="E8069" s="6">
        <v>-3.8277511961722399</v>
      </c>
      <c r="F8069" s="6">
        <v>-3.8277560920745399</v>
      </c>
      <c r="G8069" s="6">
        <v>6.7953060000000001</v>
      </c>
      <c r="H8069" s="6">
        <v>15739.874125874099</v>
      </c>
      <c r="I8069" s="6"/>
      <c r="J8069" s="6">
        <v>6.5625</v>
      </c>
      <c r="K8069" s="6">
        <v>6.28125</v>
      </c>
      <c r="L8069" s="6">
        <v>14541.608391608301</v>
      </c>
    </row>
    <row r="8070" spans="1:12" ht="15" customHeight="1" x14ac:dyDescent="0.25">
      <c r="A8070" s="5">
        <v>33155</v>
      </c>
      <c r="B8070" s="6">
        <v>6.53125</v>
      </c>
      <c r="C8070" s="2">
        <v>4908400</v>
      </c>
      <c r="D8070" s="6">
        <v>-0.1875</v>
      </c>
      <c r="E8070" s="6">
        <v>-2.7906976744185998</v>
      </c>
      <c r="F8070" s="6">
        <v>-2.79069412298993</v>
      </c>
      <c r="G8070" s="6">
        <v>7.0657662999999999</v>
      </c>
      <c r="H8070" s="6">
        <v>16370.317715617701</v>
      </c>
      <c r="I8070" s="6"/>
      <c r="J8070" s="6">
        <v>6.71875</v>
      </c>
      <c r="K8070" s="6">
        <v>6.5</v>
      </c>
      <c r="L8070" s="6">
        <v>15124.3589743589</v>
      </c>
    </row>
    <row r="8071" spans="1:12" ht="15" customHeight="1" x14ac:dyDescent="0.25">
      <c r="A8071" s="5">
        <v>33154</v>
      </c>
      <c r="B8071" s="6">
        <v>6.71875</v>
      </c>
      <c r="C8071" s="2">
        <v>3242000</v>
      </c>
      <c r="D8071" s="6">
        <v>3.125E-2</v>
      </c>
      <c r="E8071" s="6">
        <v>0.46728971962617299</v>
      </c>
      <c r="F8071" s="6">
        <v>0.46728703917702202</v>
      </c>
      <c r="G8071" s="6">
        <v>7.2686109999999999</v>
      </c>
      <c r="H8071" s="6">
        <v>16843.149184149101</v>
      </c>
      <c r="I8071" s="6"/>
      <c r="J8071" s="6">
        <v>6.875</v>
      </c>
      <c r="K8071" s="6">
        <v>6.71875</v>
      </c>
      <c r="L8071" s="6">
        <v>15561.421911421899</v>
      </c>
    </row>
    <row r="8072" spans="1:12" ht="15" customHeight="1" x14ac:dyDescent="0.25">
      <c r="A8072" s="5">
        <v>33151</v>
      </c>
      <c r="B8072" s="6">
        <v>6.6875</v>
      </c>
      <c r="C8072" s="2">
        <v>7837600</v>
      </c>
      <c r="D8072" s="6">
        <v>-0.1875</v>
      </c>
      <c r="E8072" s="6">
        <v>-2.72727272727272</v>
      </c>
      <c r="F8072" s="6">
        <v>-2.7272771274901499</v>
      </c>
      <c r="G8072" s="6">
        <v>7.2348036999999996</v>
      </c>
      <c r="H8072" s="6">
        <v>16764.344289044198</v>
      </c>
      <c r="I8072" s="6"/>
      <c r="J8072" s="6">
        <v>6.84375</v>
      </c>
      <c r="K8072" s="6">
        <v>6.59375</v>
      </c>
      <c r="L8072" s="6">
        <v>15488.578088578</v>
      </c>
    </row>
    <row r="8073" spans="1:12" ht="15" customHeight="1" x14ac:dyDescent="0.25">
      <c r="A8073" s="5">
        <v>33150</v>
      </c>
      <c r="B8073" s="6">
        <v>6.875</v>
      </c>
      <c r="C8073" s="2">
        <v>6225200</v>
      </c>
      <c r="D8073" s="6">
        <v>-6.25E-2</v>
      </c>
      <c r="E8073" s="6">
        <v>-0.90090090090090202</v>
      </c>
      <c r="F8073" s="6">
        <v>-0.90090102093677205</v>
      </c>
      <c r="G8073" s="6">
        <v>7.4376490000000004</v>
      </c>
      <c r="H8073" s="6">
        <v>17237.177156177098</v>
      </c>
      <c r="I8073" s="6"/>
      <c r="J8073" s="6">
        <v>7</v>
      </c>
      <c r="K8073" s="6">
        <v>6.78125</v>
      </c>
      <c r="L8073" s="6">
        <v>15925.641025641</v>
      </c>
    </row>
    <row r="8074" spans="1:12" ht="15" customHeight="1" x14ac:dyDescent="0.25">
      <c r="A8074" s="5">
        <v>33149</v>
      </c>
      <c r="B8074" s="6">
        <v>6.9375</v>
      </c>
      <c r="C8074" s="2">
        <v>6604800</v>
      </c>
      <c r="D8074" s="6">
        <v>-0.4375</v>
      </c>
      <c r="E8074" s="6">
        <v>-5.9322033898304998</v>
      </c>
      <c r="F8074" s="6">
        <v>-5.93219941732404</v>
      </c>
      <c r="G8074" s="6">
        <v>7.5052640000000004</v>
      </c>
      <c r="H8074" s="6">
        <v>17394.7878787878</v>
      </c>
      <c r="I8074" s="6"/>
      <c r="J8074" s="6">
        <v>7.28125</v>
      </c>
      <c r="K8074" s="6">
        <v>6.875</v>
      </c>
      <c r="L8074" s="6">
        <v>16071.3286713286</v>
      </c>
    </row>
    <row r="8075" spans="1:12" ht="15" customHeight="1" x14ac:dyDescent="0.25">
      <c r="A8075" s="5">
        <v>33148</v>
      </c>
      <c r="B8075" s="6">
        <v>7.375</v>
      </c>
      <c r="C8075" s="2">
        <v>8929600</v>
      </c>
      <c r="D8075" s="6">
        <v>0.125</v>
      </c>
      <c r="E8075" s="6">
        <v>1.72413793103447</v>
      </c>
      <c r="F8075" s="6">
        <v>1.72413953573469</v>
      </c>
      <c r="G8075" s="6">
        <v>7.9785686</v>
      </c>
      <c r="H8075" s="6">
        <v>18498.062004661999</v>
      </c>
      <c r="I8075" s="6"/>
      <c r="J8075" s="6">
        <v>7.46875</v>
      </c>
      <c r="K8075" s="6">
        <v>7.25</v>
      </c>
      <c r="L8075" s="6">
        <v>17091.142191142098</v>
      </c>
    </row>
    <row r="8076" spans="1:12" ht="15" customHeight="1" x14ac:dyDescent="0.25">
      <c r="A8076" s="5">
        <v>33147</v>
      </c>
      <c r="B8076" s="6">
        <v>7.25</v>
      </c>
      <c r="C8076" s="2">
        <v>8247200</v>
      </c>
      <c r="D8076" s="6">
        <v>0.4375</v>
      </c>
      <c r="E8076" s="6">
        <v>6.4220183486238502</v>
      </c>
      <c r="F8076" s="6">
        <v>6.42201676771165</v>
      </c>
      <c r="G8076" s="6">
        <v>7.8433384999999998</v>
      </c>
      <c r="H8076" s="6">
        <v>18182.840326340302</v>
      </c>
      <c r="I8076" s="6"/>
      <c r="J8076" s="6">
        <v>7.25</v>
      </c>
      <c r="K8076" s="6">
        <v>6.875</v>
      </c>
      <c r="L8076" s="6">
        <v>16799.766899766899</v>
      </c>
    </row>
    <row r="8077" spans="1:12" ht="15" customHeight="1" x14ac:dyDescent="0.25">
      <c r="A8077" s="5">
        <v>33144</v>
      </c>
      <c r="B8077" s="6">
        <v>6.8125</v>
      </c>
      <c r="C8077" s="2">
        <v>8463200</v>
      </c>
      <c r="D8077" s="6">
        <v>0.21875</v>
      </c>
      <c r="E8077" s="6">
        <v>3.3175355450236901</v>
      </c>
      <c r="F8077" s="6">
        <v>3.3175332528833898</v>
      </c>
      <c r="G8077" s="6">
        <v>7.3700336999999996</v>
      </c>
      <c r="H8077" s="6">
        <v>17079.5657342657</v>
      </c>
      <c r="I8077" s="6"/>
      <c r="J8077" s="6">
        <v>6.84375</v>
      </c>
      <c r="K8077" s="6">
        <v>6.5</v>
      </c>
      <c r="L8077" s="6">
        <v>15779.9533799533</v>
      </c>
    </row>
    <row r="8078" spans="1:12" ht="15" customHeight="1" x14ac:dyDescent="0.25">
      <c r="A8078" s="5">
        <v>33143</v>
      </c>
      <c r="B8078" s="6">
        <v>6.59375</v>
      </c>
      <c r="C8078" s="2">
        <v>5430400</v>
      </c>
      <c r="D8078" s="6">
        <v>-3.125E-2</v>
      </c>
      <c r="E8078" s="6">
        <v>-0.47169811320755201</v>
      </c>
      <c r="F8078" s="6">
        <v>-0.47169401960483998</v>
      </c>
      <c r="G8078" s="6">
        <v>7.1333814000000002</v>
      </c>
      <c r="H8078" s="6">
        <v>16527.928671328598</v>
      </c>
      <c r="I8078" s="6"/>
      <c r="J8078" s="6">
        <v>6.75</v>
      </c>
      <c r="K8078" s="6">
        <v>6.53125</v>
      </c>
      <c r="L8078" s="6">
        <v>15270.0466200466</v>
      </c>
    </row>
    <row r="8079" spans="1:12" ht="15" customHeight="1" x14ac:dyDescent="0.25">
      <c r="A8079" s="5">
        <v>33142</v>
      </c>
      <c r="B8079" s="6">
        <v>6.625</v>
      </c>
      <c r="C8079" s="2">
        <v>3493600</v>
      </c>
      <c r="D8079" s="6">
        <v>3.125E-2</v>
      </c>
      <c r="E8079" s="6">
        <v>0.47393364928909298</v>
      </c>
      <c r="F8079" s="6">
        <v>0.47392951679270301</v>
      </c>
      <c r="G8079" s="6">
        <v>7.1671886000000002</v>
      </c>
      <c r="H8079" s="6">
        <v>16606.733333333301</v>
      </c>
      <c r="I8079" s="6"/>
      <c r="J8079" s="6">
        <v>6.65625</v>
      </c>
      <c r="K8079" s="6">
        <v>6.53125</v>
      </c>
      <c r="L8079" s="6">
        <v>15342.890442890401</v>
      </c>
    </row>
    <row r="8080" spans="1:12" ht="15" customHeight="1" x14ac:dyDescent="0.25">
      <c r="A8080" s="5">
        <v>33141</v>
      </c>
      <c r="B8080" s="6">
        <v>6.59375</v>
      </c>
      <c r="C8080" s="2">
        <v>5020000</v>
      </c>
      <c r="D8080" s="6">
        <v>0.125</v>
      </c>
      <c r="E8080" s="6">
        <v>1.93236714975846</v>
      </c>
      <c r="F8080" s="6">
        <v>1.9323689100577199</v>
      </c>
      <c r="G8080" s="6">
        <v>7.1333814000000002</v>
      </c>
      <c r="H8080" s="6">
        <v>16527.928671328598</v>
      </c>
      <c r="I8080" s="6"/>
      <c r="J8080" s="6">
        <v>6.625</v>
      </c>
      <c r="K8080" s="6">
        <v>6.46875</v>
      </c>
      <c r="L8080" s="6">
        <v>15270.0466200466</v>
      </c>
    </row>
    <row r="8081" spans="1:12" ht="15" customHeight="1" x14ac:dyDescent="0.25">
      <c r="A8081" s="5">
        <v>33140</v>
      </c>
      <c r="B8081" s="6">
        <v>6.46875</v>
      </c>
      <c r="C8081" s="2">
        <v>6298000</v>
      </c>
      <c r="D8081" s="6">
        <v>-0.125</v>
      </c>
      <c r="E8081" s="6">
        <v>-1.8957345971563899</v>
      </c>
      <c r="F8081" s="6">
        <v>-1.8957362913470499</v>
      </c>
      <c r="G8081" s="6">
        <v>6.9981513</v>
      </c>
      <c r="H8081" s="6">
        <v>16212.706993006899</v>
      </c>
      <c r="I8081" s="6"/>
      <c r="J8081" s="6">
        <v>6.5625</v>
      </c>
      <c r="K8081" s="6">
        <v>6.40625</v>
      </c>
      <c r="L8081" s="6">
        <v>14978.6713286713</v>
      </c>
    </row>
    <row r="8082" spans="1:12" ht="15" customHeight="1" x14ac:dyDescent="0.25">
      <c r="A8082" s="5">
        <v>33137</v>
      </c>
      <c r="B8082" s="6">
        <v>6.59375</v>
      </c>
      <c r="C8082" s="2">
        <v>8868000</v>
      </c>
      <c r="D8082" s="6">
        <v>6.25E-2</v>
      </c>
      <c r="E8082" s="6">
        <v>0.95693779904306697</v>
      </c>
      <c r="F8082" s="6">
        <v>0.95693937683729502</v>
      </c>
      <c r="G8082" s="6">
        <v>7.1333814000000002</v>
      </c>
      <c r="H8082" s="6">
        <v>16527.928671328598</v>
      </c>
      <c r="I8082" s="6"/>
      <c r="J8082" s="6">
        <v>6.84375</v>
      </c>
      <c r="K8082" s="6">
        <v>6.5</v>
      </c>
      <c r="L8082" s="6">
        <v>15270.0466200466</v>
      </c>
    </row>
    <row r="8083" spans="1:12" ht="15" customHeight="1" x14ac:dyDescent="0.25">
      <c r="A8083" s="5">
        <v>33136</v>
      </c>
      <c r="B8083" s="6">
        <v>6.53125</v>
      </c>
      <c r="C8083" s="2">
        <v>5574400</v>
      </c>
      <c r="D8083" s="6">
        <v>-0.15625</v>
      </c>
      <c r="E8083" s="6">
        <v>-2.3364485981308301</v>
      </c>
      <c r="F8083" s="6">
        <v>-2.3364476357527102</v>
      </c>
      <c r="G8083" s="6">
        <v>7.0657662999999999</v>
      </c>
      <c r="H8083" s="6">
        <v>16370.317715617701</v>
      </c>
      <c r="I8083" s="6"/>
      <c r="J8083" s="6">
        <v>6.65625</v>
      </c>
      <c r="K8083" s="6">
        <v>6.5</v>
      </c>
      <c r="L8083" s="6">
        <v>15124.3589743589</v>
      </c>
    </row>
    <row r="8084" spans="1:12" ht="15" customHeight="1" x14ac:dyDescent="0.25">
      <c r="A8084" s="5">
        <v>33135</v>
      </c>
      <c r="B8084" s="6">
        <v>6.6875</v>
      </c>
      <c r="C8084" s="2">
        <v>4720000</v>
      </c>
      <c r="D8084" s="6">
        <v>-6.25E-2</v>
      </c>
      <c r="E8084" s="6">
        <v>-0.92592592592593004</v>
      </c>
      <c r="F8084" s="6">
        <v>-0.92592609076222998</v>
      </c>
      <c r="G8084" s="6">
        <v>7.2348036999999996</v>
      </c>
      <c r="H8084" s="6">
        <v>16764.344289044198</v>
      </c>
      <c r="I8084" s="6"/>
      <c r="J8084" s="6">
        <v>6.84375</v>
      </c>
      <c r="K8084" s="6">
        <v>6.625</v>
      </c>
      <c r="L8084" s="6">
        <v>15488.578088578</v>
      </c>
    </row>
    <row r="8085" spans="1:12" ht="15" customHeight="1" x14ac:dyDescent="0.25">
      <c r="A8085" s="5">
        <v>33134</v>
      </c>
      <c r="B8085" s="6">
        <v>6.75</v>
      </c>
      <c r="C8085" s="2">
        <v>6684000</v>
      </c>
      <c r="D8085" s="6">
        <v>9.375E-2</v>
      </c>
      <c r="E8085" s="6">
        <v>1.40845070422535</v>
      </c>
      <c r="F8085" s="6">
        <v>1.4084537750055499</v>
      </c>
      <c r="G8085" s="6">
        <v>7.3024186999999996</v>
      </c>
      <c r="H8085" s="6">
        <v>16921.955011655002</v>
      </c>
      <c r="I8085" s="6"/>
      <c r="J8085" s="6">
        <v>6.8125</v>
      </c>
      <c r="K8085" s="6">
        <v>6.5</v>
      </c>
      <c r="L8085" s="6">
        <v>15634.2657342657</v>
      </c>
    </row>
    <row r="8086" spans="1:12" ht="15" customHeight="1" x14ac:dyDescent="0.25">
      <c r="A8086" s="5">
        <v>33133</v>
      </c>
      <c r="B8086" s="6">
        <v>6.65625</v>
      </c>
      <c r="C8086" s="2">
        <v>3605600</v>
      </c>
      <c r="D8086" s="6">
        <v>6.25E-2</v>
      </c>
      <c r="E8086" s="6">
        <v>0.94786729857820795</v>
      </c>
      <c r="F8086" s="6">
        <v>0.94786183730481899</v>
      </c>
      <c r="G8086" s="6">
        <v>7.200996</v>
      </c>
      <c r="H8086" s="6">
        <v>16685.538461538399</v>
      </c>
      <c r="I8086" s="6"/>
      <c r="J8086" s="6">
        <v>6.65625</v>
      </c>
      <c r="K8086" s="6">
        <v>6.5</v>
      </c>
      <c r="L8086" s="6">
        <v>15415.7342657342</v>
      </c>
    </row>
    <row r="8087" spans="1:12" ht="15" customHeight="1" x14ac:dyDescent="0.25">
      <c r="A8087" s="5">
        <v>33130</v>
      </c>
      <c r="B8087" s="6">
        <v>6.59375</v>
      </c>
      <c r="C8087" s="2">
        <v>7942400</v>
      </c>
      <c r="D8087" s="6">
        <v>-3.125E-2</v>
      </c>
      <c r="E8087" s="6">
        <v>-0.47169811320755201</v>
      </c>
      <c r="F8087" s="6">
        <v>-0.47169401960483998</v>
      </c>
      <c r="G8087" s="6">
        <v>7.1333814000000002</v>
      </c>
      <c r="H8087" s="6">
        <v>16527.928671328598</v>
      </c>
      <c r="I8087" s="6"/>
      <c r="J8087" s="6">
        <v>6.625</v>
      </c>
      <c r="K8087" s="6">
        <v>6.4375</v>
      </c>
      <c r="L8087" s="6">
        <v>15270.0466200466</v>
      </c>
    </row>
    <row r="8088" spans="1:12" ht="15" customHeight="1" x14ac:dyDescent="0.25">
      <c r="A8088" s="5">
        <v>33129</v>
      </c>
      <c r="B8088" s="6">
        <v>6.625</v>
      </c>
      <c r="C8088" s="2">
        <v>4474000</v>
      </c>
      <c r="D8088" s="6"/>
      <c r="E8088" s="6"/>
      <c r="F8088" s="6"/>
      <c r="G8088" s="6">
        <v>7.1671886000000002</v>
      </c>
      <c r="H8088" s="6">
        <v>16606.733333333301</v>
      </c>
      <c r="I8088" s="6"/>
      <c r="J8088" s="6">
        <v>6.71875</v>
      </c>
      <c r="K8088" s="6">
        <v>6.53125</v>
      </c>
      <c r="L8088" s="6">
        <v>15342.890442890401</v>
      </c>
    </row>
    <row r="8089" spans="1:12" ht="15" customHeight="1" x14ac:dyDescent="0.25">
      <c r="A8089" s="5">
        <v>33128</v>
      </c>
      <c r="B8089" s="6">
        <v>6.625</v>
      </c>
      <c r="C8089" s="2">
        <v>5646400</v>
      </c>
      <c r="D8089" s="6">
        <v>-6.25E-2</v>
      </c>
      <c r="E8089" s="6">
        <v>-0.934579439252336</v>
      </c>
      <c r="F8089" s="6">
        <v>-0.93458098939158596</v>
      </c>
      <c r="G8089" s="6">
        <v>7.1671886000000002</v>
      </c>
      <c r="H8089" s="6">
        <v>16606.733333333301</v>
      </c>
      <c r="I8089" s="6"/>
      <c r="J8089" s="6">
        <v>6.71875</v>
      </c>
      <c r="K8089" s="6">
        <v>6.5625</v>
      </c>
      <c r="L8089" s="6">
        <v>15342.890442890401</v>
      </c>
    </row>
    <row r="8090" spans="1:12" ht="15" customHeight="1" x14ac:dyDescent="0.25">
      <c r="A8090" s="5">
        <v>33127</v>
      </c>
      <c r="B8090" s="6">
        <v>6.6875</v>
      </c>
      <c r="C8090" s="2">
        <v>6302800</v>
      </c>
      <c r="D8090" s="6">
        <v>-6.25E-2</v>
      </c>
      <c r="E8090" s="6">
        <v>-0.92592592592593004</v>
      </c>
      <c r="F8090" s="6">
        <v>-0.92592609076222998</v>
      </c>
      <c r="G8090" s="6">
        <v>7.2348036999999996</v>
      </c>
      <c r="H8090" s="6">
        <v>16764.344289044198</v>
      </c>
      <c r="I8090" s="6"/>
      <c r="J8090" s="6">
        <v>6.8125</v>
      </c>
      <c r="K8090" s="6">
        <v>6.65625</v>
      </c>
      <c r="L8090" s="6">
        <v>15488.578088578</v>
      </c>
    </row>
    <row r="8091" spans="1:12" ht="15" customHeight="1" x14ac:dyDescent="0.25">
      <c r="A8091" s="5">
        <v>33126</v>
      </c>
      <c r="B8091" s="6">
        <v>6.75</v>
      </c>
      <c r="C8091" s="2">
        <v>5682400</v>
      </c>
      <c r="D8091" s="6">
        <v>-0.25</v>
      </c>
      <c r="E8091" s="6">
        <v>-3.5714285714285698</v>
      </c>
      <c r="F8091" s="6">
        <v>-3.5714253644954801</v>
      </c>
      <c r="G8091" s="6">
        <v>7.3024186999999996</v>
      </c>
      <c r="H8091" s="6">
        <v>16921.955011655002</v>
      </c>
      <c r="I8091" s="6"/>
      <c r="J8091" s="6">
        <v>7.125</v>
      </c>
      <c r="K8091" s="6">
        <v>6.75</v>
      </c>
      <c r="L8091" s="6">
        <v>15634.2657342657</v>
      </c>
    </row>
    <row r="8092" spans="1:12" ht="15" customHeight="1" x14ac:dyDescent="0.25">
      <c r="A8092" s="5">
        <v>33123</v>
      </c>
      <c r="B8092" s="6">
        <v>7</v>
      </c>
      <c r="C8092" s="2">
        <v>5151200</v>
      </c>
      <c r="D8092" s="6">
        <v>0.125</v>
      </c>
      <c r="E8092" s="6">
        <v>1.8181818181817999</v>
      </c>
      <c r="F8092" s="6">
        <v>1.81817399557304</v>
      </c>
      <c r="G8092" s="6">
        <v>7.5728783999999996</v>
      </c>
      <c r="H8092" s="6">
        <v>17552.397202797201</v>
      </c>
      <c r="I8092" s="6"/>
      <c r="J8092" s="6">
        <v>7.0625</v>
      </c>
      <c r="K8092" s="6">
        <v>6.84375</v>
      </c>
      <c r="L8092" s="6">
        <v>16217.0163170163</v>
      </c>
    </row>
    <row r="8093" spans="1:12" ht="15" customHeight="1" x14ac:dyDescent="0.25">
      <c r="A8093" s="5">
        <v>33122</v>
      </c>
      <c r="B8093" s="6">
        <v>6.875</v>
      </c>
      <c r="C8093" s="2">
        <v>7485600</v>
      </c>
      <c r="D8093" s="6">
        <v>-0.21875</v>
      </c>
      <c r="E8093" s="6">
        <v>-3.0837004405286299</v>
      </c>
      <c r="F8093" s="6">
        <v>-3.0836945280097701</v>
      </c>
      <c r="G8093" s="6">
        <v>7.4376490000000004</v>
      </c>
      <c r="H8093" s="6">
        <v>17237.177156177098</v>
      </c>
      <c r="I8093" s="6"/>
      <c r="J8093" s="6">
        <v>7.09375</v>
      </c>
      <c r="K8093" s="6">
        <v>6.8125</v>
      </c>
      <c r="L8093" s="6">
        <v>15925.641025641</v>
      </c>
    </row>
    <row r="8094" spans="1:12" ht="15" customHeight="1" x14ac:dyDescent="0.25">
      <c r="A8094" s="5">
        <v>33121</v>
      </c>
      <c r="B8094" s="6">
        <v>7.09375</v>
      </c>
      <c r="C8094" s="2">
        <v>4053200</v>
      </c>
      <c r="D8094" s="6">
        <v>-9.375E-2</v>
      </c>
      <c r="E8094" s="6">
        <v>-1.3043478260869601</v>
      </c>
      <c r="F8094" s="6">
        <v>-1.3043480777062</v>
      </c>
      <c r="G8094" s="6">
        <v>7.6743009999999998</v>
      </c>
      <c r="H8094" s="6">
        <v>17788.813519813499</v>
      </c>
      <c r="I8094" s="6"/>
      <c r="J8094" s="6">
        <v>7.21875</v>
      </c>
      <c r="K8094" s="6">
        <v>7.03125</v>
      </c>
      <c r="L8094" s="6">
        <v>16435.5477855477</v>
      </c>
    </row>
    <row r="8095" spans="1:12" ht="15" customHeight="1" x14ac:dyDescent="0.25">
      <c r="A8095" s="5">
        <v>33120</v>
      </c>
      <c r="B8095" s="6">
        <v>7.1875</v>
      </c>
      <c r="C8095" s="2">
        <v>2990800</v>
      </c>
      <c r="D8095" s="6">
        <v>6.25E-2</v>
      </c>
      <c r="E8095" s="6">
        <v>0.87719298245614297</v>
      </c>
      <c r="F8095" s="6">
        <v>0.87719446187341998</v>
      </c>
      <c r="G8095" s="6">
        <v>7.7757234999999998</v>
      </c>
      <c r="H8095" s="6">
        <v>18025.2296037296</v>
      </c>
      <c r="I8095" s="6"/>
      <c r="J8095" s="6">
        <v>7.1875</v>
      </c>
      <c r="K8095" s="6">
        <v>6.96875</v>
      </c>
      <c r="L8095" s="6">
        <v>16654.079254079199</v>
      </c>
    </row>
    <row r="8096" spans="1:12" ht="15" customHeight="1" x14ac:dyDescent="0.25">
      <c r="A8096" s="5">
        <v>33116</v>
      </c>
      <c r="B8096" s="6">
        <v>7.125</v>
      </c>
      <c r="C8096" s="2">
        <v>4603600</v>
      </c>
      <c r="D8096" s="6">
        <v>0.1875</v>
      </c>
      <c r="E8096" s="6">
        <v>2.7027027027026902</v>
      </c>
      <c r="F8096" s="6">
        <v>2.7026950684213098</v>
      </c>
      <c r="G8096" s="6">
        <v>7.7081084000000004</v>
      </c>
      <c r="H8096" s="6">
        <v>17867.618648018601</v>
      </c>
      <c r="I8096" s="6"/>
      <c r="J8096" s="6">
        <v>7.15625</v>
      </c>
      <c r="K8096" s="6">
        <v>6.84375</v>
      </c>
      <c r="L8096" s="6">
        <v>16508.391608391601</v>
      </c>
    </row>
    <row r="8097" spans="1:12" ht="15" customHeight="1" x14ac:dyDescent="0.25">
      <c r="A8097" s="5">
        <v>33115</v>
      </c>
      <c r="B8097" s="6">
        <v>6.9375</v>
      </c>
      <c r="C8097" s="2">
        <v>6559200</v>
      </c>
      <c r="D8097" s="6">
        <v>-0.3125</v>
      </c>
      <c r="E8097" s="6">
        <v>-4.31034482758621</v>
      </c>
      <c r="F8097" s="6">
        <v>-4.3103392770820603</v>
      </c>
      <c r="G8097" s="6">
        <v>7.5052640000000004</v>
      </c>
      <c r="H8097" s="6">
        <v>17394.7878787878</v>
      </c>
      <c r="I8097" s="6"/>
      <c r="J8097" s="6">
        <v>7.28125</v>
      </c>
      <c r="K8097" s="6">
        <v>6.90625</v>
      </c>
      <c r="L8097" s="6">
        <v>16071.3286713286</v>
      </c>
    </row>
    <row r="8098" spans="1:12" ht="15" customHeight="1" x14ac:dyDescent="0.25">
      <c r="A8098" s="5">
        <v>33114</v>
      </c>
      <c r="B8098" s="6">
        <v>7.25</v>
      </c>
      <c r="C8098" s="2">
        <v>4999600</v>
      </c>
      <c r="D8098" s="6">
        <v>3.125E-2</v>
      </c>
      <c r="E8098" s="6">
        <v>0.43290043290042901</v>
      </c>
      <c r="F8098" s="6">
        <v>0.43290051604891699</v>
      </c>
      <c r="G8098" s="6">
        <v>7.8433384999999998</v>
      </c>
      <c r="H8098" s="6">
        <v>18182.840326340302</v>
      </c>
      <c r="I8098" s="6"/>
      <c r="J8098" s="6">
        <v>7.34375</v>
      </c>
      <c r="K8098" s="6">
        <v>7.0625</v>
      </c>
      <c r="L8098" s="6">
        <v>16799.766899766899</v>
      </c>
    </row>
    <row r="8099" spans="1:12" ht="15" customHeight="1" x14ac:dyDescent="0.25">
      <c r="A8099" s="5">
        <v>33113</v>
      </c>
      <c r="B8099" s="6">
        <v>7.21875</v>
      </c>
      <c r="C8099" s="2">
        <v>6635200</v>
      </c>
      <c r="D8099" s="6">
        <v>-3.125E-2</v>
      </c>
      <c r="E8099" s="6">
        <v>-0.431034482758618</v>
      </c>
      <c r="F8099" s="6">
        <v>-0.43103456519184502</v>
      </c>
      <c r="G8099" s="6">
        <v>7.8095309999999998</v>
      </c>
      <c r="H8099" s="6">
        <v>18104.034965034902</v>
      </c>
      <c r="I8099" s="6"/>
      <c r="J8099" s="6">
        <v>7.34375</v>
      </c>
      <c r="K8099" s="6">
        <v>7.125</v>
      </c>
      <c r="L8099" s="6">
        <v>16726.923076923002</v>
      </c>
    </row>
    <row r="8100" spans="1:12" ht="15" customHeight="1" x14ac:dyDescent="0.25">
      <c r="A8100" s="5">
        <v>33112</v>
      </c>
      <c r="B8100" s="6">
        <v>7.25</v>
      </c>
      <c r="C8100" s="2">
        <v>11195200</v>
      </c>
      <c r="D8100" s="6">
        <v>0.53125</v>
      </c>
      <c r="E8100" s="6">
        <v>7.9069767441860499</v>
      </c>
      <c r="F8100" s="6">
        <v>8.0372051789778798</v>
      </c>
      <c r="G8100" s="6">
        <v>7.8433384999999998</v>
      </c>
      <c r="H8100" s="6">
        <v>18182.840326340302</v>
      </c>
      <c r="I8100" s="6"/>
      <c r="J8100" s="6">
        <v>7.34375</v>
      </c>
      <c r="K8100" s="6">
        <v>7.15625</v>
      </c>
      <c r="L8100" s="6">
        <v>16799.766899766899</v>
      </c>
    </row>
    <row r="8101" spans="1:12" ht="15" customHeight="1" x14ac:dyDescent="0.25">
      <c r="A8101" s="5">
        <v>33109</v>
      </c>
      <c r="B8101" s="6">
        <v>6.71875</v>
      </c>
      <c r="C8101" s="2">
        <v>13051200</v>
      </c>
      <c r="D8101" s="6">
        <v>0.34375</v>
      </c>
      <c r="E8101" s="6">
        <v>5.3921568627451002</v>
      </c>
      <c r="F8101" s="6">
        <v>5.3921574676253803</v>
      </c>
      <c r="G8101" s="6">
        <v>7.2598494999999996</v>
      </c>
      <c r="H8101" s="6">
        <v>16822.726107226099</v>
      </c>
      <c r="I8101" s="6"/>
      <c r="J8101" s="6">
        <v>6.71875</v>
      </c>
      <c r="K8101" s="6">
        <v>6.34375</v>
      </c>
      <c r="L8101" s="6">
        <v>15561.421911421899</v>
      </c>
    </row>
    <row r="8102" spans="1:12" ht="15" customHeight="1" x14ac:dyDescent="0.25">
      <c r="A8102" s="5">
        <v>33108</v>
      </c>
      <c r="B8102" s="6">
        <v>6.375</v>
      </c>
      <c r="C8102" s="2">
        <v>16573200</v>
      </c>
      <c r="D8102" s="6">
        <v>-0.34375</v>
      </c>
      <c r="E8102" s="6">
        <v>-5.1162790697674296</v>
      </c>
      <c r="F8102" s="6">
        <v>-5.1162796143363396</v>
      </c>
      <c r="G8102" s="6">
        <v>6.8884153000000001</v>
      </c>
      <c r="H8102" s="6">
        <v>15956.912121212101</v>
      </c>
      <c r="I8102" s="6"/>
      <c r="J8102" s="6">
        <v>6.5625</v>
      </c>
      <c r="K8102" s="6">
        <v>6.28125</v>
      </c>
      <c r="L8102" s="6">
        <v>14760.1398601398</v>
      </c>
    </row>
    <row r="8103" spans="1:12" ht="15" customHeight="1" x14ac:dyDescent="0.25">
      <c r="A8103" s="5">
        <v>33107</v>
      </c>
      <c r="B8103" s="6">
        <v>6.71875</v>
      </c>
      <c r="C8103" s="2">
        <v>8452800</v>
      </c>
      <c r="D8103" s="6">
        <v>-0.125</v>
      </c>
      <c r="E8103" s="6">
        <v>-1.8264840182648401</v>
      </c>
      <c r="F8103" s="6">
        <v>-1.82648445050056</v>
      </c>
      <c r="G8103" s="6">
        <v>7.2598494999999996</v>
      </c>
      <c r="H8103" s="6">
        <v>16822.726107226099</v>
      </c>
      <c r="I8103" s="6"/>
      <c r="J8103" s="6">
        <v>6.9375</v>
      </c>
      <c r="K8103" s="6">
        <v>6.65625</v>
      </c>
      <c r="L8103" s="6">
        <v>15561.421911421899</v>
      </c>
    </row>
    <row r="8104" spans="1:12" ht="15" customHeight="1" x14ac:dyDescent="0.25">
      <c r="A8104" s="5">
        <v>33106</v>
      </c>
      <c r="B8104" s="6">
        <v>6.84375</v>
      </c>
      <c r="C8104" s="2">
        <v>11281200</v>
      </c>
      <c r="D8104" s="6">
        <v>-0.21875</v>
      </c>
      <c r="E8104" s="6">
        <v>-3.0973451327433601</v>
      </c>
      <c r="F8104" s="6">
        <v>-3.0973464779281299</v>
      </c>
      <c r="G8104" s="6">
        <v>7.3949164999999999</v>
      </c>
      <c r="H8104" s="6">
        <v>17137.567599067599</v>
      </c>
      <c r="I8104" s="6"/>
      <c r="J8104" s="6">
        <v>7.0625</v>
      </c>
      <c r="K8104" s="6">
        <v>6.625</v>
      </c>
      <c r="L8104" s="6">
        <v>15852.797202797199</v>
      </c>
    </row>
    <row r="8105" spans="1:12" ht="15" customHeight="1" x14ac:dyDescent="0.25">
      <c r="A8105" s="5">
        <v>33105</v>
      </c>
      <c r="B8105" s="6">
        <v>7.0625</v>
      </c>
      <c r="C8105" s="2">
        <v>6128400</v>
      </c>
      <c r="D8105" s="6">
        <v>6.25E-2</v>
      </c>
      <c r="E8105" s="6">
        <v>0.89285714285713902</v>
      </c>
      <c r="F8105" s="6">
        <v>0.89285734353234902</v>
      </c>
      <c r="G8105" s="6">
        <v>7.6312838000000003</v>
      </c>
      <c r="H8105" s="6">
        <v>17688.540326340299</v>
      </c>
      <c r="I8105" s="6"/>
      <c r="J8105" s="6">
        <v>7.1875</v>
      </c>
      <c r="K8105" s="6">
        <v>7</v>
      </c>
      <c r="L8105" s="6">
        <v>16362.703962703899</v>
      </c>
    </row>
    <row r="8106" spans="1:12" ht="15" customHeight="1" x14ac:dyDescent="0.25">
      <c r="A8106" s="5">
        <v>33102</v>
      </c>
      <c r="B8106" s="6">
        <v>7</v>
      </c>
      <c r="C8106" s="2">
        <v>16546000</v>
      </c>
      <c r="D8106" s="6">
        <v>-0.28125</v>
      </c>
      <c r="E8106" s="6">
        <v>-3.862660944206</v>
      </c>
      <c r="F8106" s="6">
        <v>-3.86265505820321</v>
      </c>
      <c r="G8106" s="6">
        <v>7.5637502999999997</v>
      </c>
      <c r="H8106" s="6">
        <v>17531.119580419501</v>
      </c>
      <c r="I8106" s="6"/>
      <c r="J8106" s="6">
        <v>7.21875</v>
      </c>
      <c r="K8106" s="6">
        <v>6.9375</v>
      </c>
      <c r="L8106" s="6">
        <v>16217.0163170163</v>
      </c>
    </row>
    <row r="8107" spans="1:12" ht="15" customHeight="1" x14ac:dyDescent="0.25">
      <c r="A8107" s="5">
        <v>33101</v>
      </c>
      <c r="B8107" s="6">
        <v>7.28125</v>
      </c>
      <c r="C8107" s="2">
        <v>4690800</v>
      </c>
      <c r="D8107" s="6">
        <v>-0.28125</v>
      </c>
      <c r="E8107" s="6">
        <v>-3.7190082644628002</v>
      </c>
      <c r="F8107" s="6">
        <v>-3.7190181253206198</v>
      </c>
      <c r="G8107" s="6">
        <v>7.8676504999999999</v>
      </c>
      <c r="H8107" s="6">
        <v>18239.5116550116</v>
      </c>
      <c r="I8107" s="6"/>
      <c r="J8107" s="6">
        <v>7.5625</v>
      </c>
      <c r="K8107" s="6">
        <v>7.28125</v>
      </c>
      <c r="L8107" s="6">
        <v>16872.610722610701</v>
      </c>
    </row>
    <row r="8108" spans="1:12" ht="15" customHeight="1" x14ac:dyDescent="0.25">
      <c r="A8108" s="5">
        <v>33100</v>
      </c>
      <c r="B8108" s="6">
        <v>7.5625</v>
      </c>
      <c r="C8108" s="2">
        <v>8114800</v>
      </c>
      <c r="D8108" s="6">
        <v>-6.25E-2</v>
      </c>
      <c r="E8108" s="6">
        <v>-0.81967213114754101</v>
      </c>
      <c r="F8108" s="6">
        <v>-0.81966626148411903</v>
      </c>
      <c r="G8108" s="6">
        <v>8.1715520000000001</v>
      </c>
      <c r="H8108" s="6">
        <v>18947.906759906698</v>
      </c>
      <c r="I8108" s="6"/>
      <c r="J8108" s="6">
        <v>7.78125</v>
      </c>
      <c r="K8108" s="6">
        <v>7.5625</v>
      </c>
      <c r="L8108" s="6">
        <v>17528.2051282051</v>
      </c>
    </row>
    <row r="8109" spans="1:12" ht="15" customHeight="1" x14ac:dyDescent="0.25">
      <c r="A8109" s="5">
        <v>33099</v>
      </c>
      <c r="B8109" s="6">
        <v>7.625</v>
      </c>
      <c r="C8109" s="2">
        <v>4326400</v>
      </c>
      <c r="D8109" s="6">
        <v>3.125E-2</v>
      </c>
      <c r="E8109" s="6">
        <v>0.41152263374486497</v>
      </c>
      <c r="F8109" s="6">
        <v>0.41152579339398498</v>
      </c>
      <c r="G8109" s="6">
        <v>8.2390849999999993</v>
      </c>
      <c r="H8109" s="6">
        <v>19105.326340326301</v>
      </c>
      <c r="I8109" s="6"/>
      <c r="J8109" s="6">
        <v>7.71875</v>
      </c>
      <c r="K8109" s="6">
        <v>7.5625</v>
      </c>
      <c r="L8109" s="6">
        <v>17673.892773892701</v>
      </c>
    </row>
    <row r="8110" spans="1:12" ht="15" customHeight="1" x14ac:dyDescent="0.25">
      <c r="A8110" s="5">
        <v>33098</v>
      </c>
      <c r="B8110" s="6">
        <v>7.59375</v>
      </c>
      <c r="C8110" s="2">
        <v>5212000</v>
      </c>
      <c r="D8110" s="6">
        <v>0.125</v>
      </c>
      <c r="E8110" s="6">
        <v>1.67364016736402</v>
      </c>
      <c r="F8110" s="6">
        <v>1.6736406339777901</v>
      </c>
      <c r="G8110" s="6">
        <v>8.2053180000000001</v>
      </c>
      <c r="H8110" s="6">
        <v>19026.615384615299</v>
      </c>
      <c r="I8110" s="6"/>
      <c r="J8110" s="6">
        <v>7.625</v>
      </c>
      <c r="K8110" s="6">
        <v>7.34375</v>
      </c>
      <c r="L8110" s="6">
        <v>17601.048951048899</v>
      </c>
    </row>
    <row r="8111" spans="1:12" ht="15" customHeight="1" x14ac:dyDescent="0.25">
      <c r="A8111" s="5">
        <v>33095</v>
      </c>
      <c r="B8111" s="6">
        <v>7.46875</v>
      </c>
      <c r="C8111" s="2">
        <v>6317600</v>
      </c>
      <c r="D8111" s="6">
        <v>-0.1875</v>
      </c>
      <c r="E8111" s="6">
        <v>-2.4489795918367299</v>
      </c>
      <c r="F8111" s="6">
        <v>-2.4489861537472102</v>
      </c>
      <c r="G8111" s="6">
        <v>8.0702510000000007</v>
      </c>
      <c r="H8111" s="6">
        <v>18711.773892773799</v>
      </c>
      <c r="I8111" s="6"/>
      <c r="J8111" s="6">
        <v>7.71875</v>
      </c>
      <c r="K8111" s="6">
        <v>7.40625</v>
      </c>
      <c r="L8111" s="6">
        <v>17309.673659673601</v>
      </c>
    </row>
    <row r="8112" spans="1:12" ht="15" customHeight="1" x14ac:dyDescent="0.25">
      <c r="A8112" s="5">
        <v>33094</v>
      </c>
      <c r="B8112" s="6">
        <v>7.65625</v>
      </c>
      <c r="C8112" s="2">
        <v>11100800</v>
      </c>
      <c r="D8112" s="6">
        <v>9.375E-2</v>
      </c>
      <c r="E8112" s="6">
        <v>1.2396694214876101</v>
      </c>
      <c r="F8112" s="6">
        <v>1.23966658965151</v>
      </c>
      <c r="G8112" s="6">
        <v>8.2728520000000003</v>
      </c>
      <c r="H8112" s="6">
        <v>19184.037296037299</v>
      </c>
      <c r="I8112" s="6"/>
      <c r="J8112" s="6">
        <v>7.75</v>
      </c>
      <c r="K8112" s="6">
        <v>7.46875</v>
      </c>
      <c r="L8112" s="6">
        <v>17746.7365967365</v>
      </c>
    </row>
    <row r="8113" spans="1:12" ht="15" customHeight="1" x14ac:dyDescent="0.25">
      <c r="A8113" s="5">
        <v>33093</v>
      </c>
      <c r="B8113" s="6">
        <v>7.5625</v>
      </c>
      <c r="C8113" s="2">
        <v>9168000</v>
      </c>
      <c r="D8113" s="6">
        <v>0.40625</v>
      </c>
      <c r="E8113" s="6">
        <v>5.6768558951964998</v>
      </c>
      <c r="F8113" s="6">
        <v>5.6768604130262101</v>
      </c>
      <c r="G8113" s="6">
        <v>8.1715520000000001</v>
      </c>
      <c r="H8113" s="6">
        <v>18947.906759906698</v>
      </c>
      <c r="I8113" s="6"/>
      <c r="J8113" s="6">
        <v>7.625</v>
      </c>
      <c r="K8113" s="6">
        <v>7.0625</v>
      </c>
      <c r="L8113" s="6">
        <v>17528.2051282051</v>
      </c>
    </row>
    <row r="8114" spans="1:12" ht="15" customHeight="1" x14ac:dyDescent="0.25">
      <c r="A8114" s="5">
        <v>33092</v>
      </c>
      <c r="B8114" s="6">
        <v>7.15625</v>
      </c>
      <c r="C8114" s="2">
        <v>13954000</v>
      </c>
      <c r="D8114" s="6"/>
      <c r="E8114" s="6"/>
      <c r="F8114" s="6"/>
      <c r="G8114" s="6">
        <v>7.7325840000000001</v>
      </c>
      <c r="H8114" s="6">
        <v>17924.671328671298</v>
      </c>
      <c r="I8114" s="6"/>
      <c r="J8114" s="6">
        <v>7.40625</v>
      </c>
      <c r="K8114" s="6">
        <v>7.03125</v>
      </c>
      <c r="L8114" s="6">
        <v>16581.2354312354</v>
      </c>
    </row>
    <row r="8115" spans="1:12" ht="15" customHeight="1" x14ac:dyDescent="0.25">
      <c r="A8115" s="5">
        <v>33091</v>
      </c>
      <c r="B8115" s="6">
        <v>7.15625</v>
      </c>
      <c r="C8115" s="2">
        <v>11820000</v>
      </c>
      <c r="D8115" s="6">
        <v>-0.4375</v>
      </c>
      <c r="E8115" s="6">
        <v>-5.7613168724279697</v>
      </c>
      <c r="F8115" s="6">
        <v>-5.7613123586435</v>
      </c>
      <c r="G8115" s="6">
        <v>7.7325840000000001</v>
      </c>
      <c r="H8115" s="6">
        <v>17924.671328671298</v>
      </c>
      <c r="I8115" s="6"/>
      <c r="J8115" s="6">
        <v>7.34375</v>
      </c>
      <c r="K8115" s="6">
        <v>7</v>
      </c>
      <c r="L8115" s="6">
        <v>16581.2354312354</v>
      </c>
    </row>
    <row r="8116" spans="1:12" ht="15" customHeight="1" x14ac:dyDescent="0.25">
      <c r="A8116" s="5">
        <v>33088</v>
      </c>
      <c r="B8116" s="6">
        <v>7.59375</v>
      </c>
      <c r="C8116" s="2">
        <v>14347200</v>
      </c>
      <c r="D8116" s="6">
        <v>0.125</v>
      </c>
      <c r="E8116" s="6">
        <v>1.67364016736402</v>
      </c>
      <c r="F8116" s="6">
        <v>1.6736406339777901</v>
      </c>
      <c r="G8116" s="6">
        <v>8.2053180000000001</v>
      </c>
      <c r="H8116" s="6">
        <v>19026.615384615299</v>
      </c>
      <c r="I8116" s="6"/>
      <c r="J8116" s="6">
        <v>7.59375</v>
      </c>
      <c r="K8116" s="6">
        <v>7.125</v>
      </c>
      <c r="L8116" s="6">
        <v>17601.048951048899</v>
      </c>
    </row>
    <row r="8117" spans="1:12" ht="15" customHeight="1" x14ac:dyDescent="0.25">
      <c r="A8117" s="5">
        <v>33087</v>
      </c>
      <c r="B8117" s="6">
        <v>7.46875</v>
      </c>
      <c r="C8117" s="2">
        <v>13695200</v>
      </c>
      <c r="D8117" s="6">
        <v>-0.15625</v>
      </c>
      <c r="E8117" s="6">
        <v>-2.0491803278688399</v>
      </c>
      <c r="F8117" s="6">
        <v>-2.0491838596154599</v>
      </c>
      <c r="G8117" s="6">
        <v>8.0702510000000007</v>
      </c>
      <c r="H8117" s="6">
        <v>18711.773892773799</v>
      </c>
      <c r="I8117" s="6"/>
      <c r="J8117" s="6">
        <v>7.53125</v>
      </c>
      <c r="K8117" s="6">
        <v>7.125</v>
      </c>
      <c r="L8117" s="6">
        <v>17309.673659673601</v>
      </c>
    </row>
    <row r="8118" spans="1:12" ht="15" customHeight="1" x14ac:dyDescent="0.25">
      <c r="A8118" s="5">
        <v>33086</v>
      </c>
      <c r="B8118" s="6">
        <v>7.625</v>
      </c>
      <c r="C8118" s="2">
        <v>9022400</v>
      </c>
      <c r="D8118" s="6">
        <v>-0.21875</v>
      </c>
      <c r="E8118" s="6">
        <v>-2.78884462151394</v>
      </c>
      <c r="F8118" s="6">
        <v>-2.78884241218051</v>
      </c>
      <c r="G8118" s="6">
        <v>8.2390849999999993</v>
      </c>
      <c r="H8118" s="6">
        <v>19105.326340326301</v>
      </c>
      <c r="I8118" s="6"/>
      <c r="J8118" s="6">
        <v>7.8125</v>
      </c>
      <c r="K8118" s="6">
        <v>7.5625</v>
      </c>
      <c r="L8118" s="6">
        <v>17673.892773892701</v>
      </c>
    </row>
    <row r="8119" spans="1:12" ht="15" customHeight="1" x14ac:dyDescent="0.25">
      <c r="A8119" s="5">
        <v>33085</v>
      </c>
      <c r="B8119" s="6">
        <v>7.84375</v>
      </c>
      <c r="C8119" s="2">
        <v>8293600</v>
      </c>
      <c r="D8119" s="6">
        <v>-9.375E-2</v>
      </c>
      <c r="E8119" s="6">
        <v>-1.1811023622047201</v>
      </c>
      <c r="F8119" s="6">
        <v>-1.1811113133373301</v>
      </c>
      <c r="G8119" s="6">
        <v>8.4754520000000007</v>
      </c>
      <c r="H8119" s="6">
        <v>19656.298368298299</v>
      </c>
      <c r="I8119" s="6"/>
      <c r="J8119" s="6">
        <v>7.96875</v>
      </c>
      <c r="K8119" s="6">
        <v>7.6875</v>
      </c>
      <c r="L8119" s="6">
        <v>18183.799533799502</v>
      </c>
    </row>
    <row r="8120" spans="1:12" ht="15" customHeight="1" x14ac:dyDescent="0.25">
      <c r="A8120" s="5">
        <v>33084</v>
      </c>
      <c r="B8120" s="6">
        <v>7.9375</v>
      </c>
      <c r="C8120" s="2">
        <v>11945200</v>
      </c>
      <c r="D8120" s="6">
        <v>3.125E-2</v>
      </c>
      <c r="E8120" s="6">
        <v>0.39525691699604498</v>
      </c>
      <c r="F8120" s="6">
        <v>0.39525992434026302</v>
      </c>
      <c r="G8120" s="6">
        <v>8.5767530000000001</v>
      </c>
      <c r="H8120" s="6">
        <v>19892.431235431199</v>
      </c>
      <c r="I8120" s="6"/>
      <c r="J8120" s="6">
        <v>7.9375</v>
      </c>
      <c r="K8120" s="6">
        <v>7.5625</v>
      </c>
      <c r="L8120" s="6">
        <v>18402.331002331</v>
      </c>
    </row>
    <row r="8121" spans="1:12" ht="15" customHeight="1" x14ac:dyDescent="0.25">
      <c r="A8121" s="5">
        <v>33081</v>
      </c>
      <c r="B8121" s="6">
        <v>7.90625</v>
      </c>
      <c r="C8121" s="2">
        <v>8220799.9999999898</v>
      </c>
      <c r="D8121" s="6">
        <v>-0.25</v>
      </c>
      <c r="E8121" s="6">
        <v>-3.0651340996168601</v>
      </c>
      <c r="F8121" s="6">
        <v>-3.0651347082531299</v>
      </c>
      <c r="G8121" s="6">
        <v>8.5429860000000009</v>
      </c>
      <c r="H8121" s="6">
        <v>19813.720279720201</v>
      </c>
      <c r="I8121" s="6"/>
      <c r="J8121" s="6">
        <v>8.125</v>
      </c>
      <c r="K8121" s="6">
        <v>7.8125</v>
      </c>
      <c r="L8121" s="6">
        <v>18329.4871794871</v>
      </c>
    </row>
    <row r="8122" spans="1:12" ht="15" customHeight="1" x14ac:dyDescent="0.25">
      <c r="A8122" s="5">
        <v>33080</v>
      </c>
      <c r="B8122" s="6">
        <v>8.15625</v>
      </c>
      <c r="C8122" s="2">
        <v>5768800</v>
      </c>
      <c r="D8122" s="6">
        <v>-0.15625</v>
      </c>
      <c r="E8122" s="6">
        <v>-1.8796992481203001</v>
      </c>
      <c r="F8122" s="6">
        <v>-1.8797023453916599</v>
      </c>
      <c r="G8122" s="6">
        <v>8.8131199999999996</v>
      </c>
      <c r="H8122" s="6">
        <v>20443.403263403201</v>
      </c>
      <c r="I8122" s="6"/>
      <c r="J8122" s="6">
        <v>8.4375</v>
      </c>
      <c r="K8122" s="6">
        <v>8.125</v>
      </c>
      <c r="L8122" s="6">
        <v>18912.237762237699</v>
      </c>
    </row>
    <row r="8123" spans="1:12" ht="15" customHeight="1" x14ac:dyDescent="0.25">
      <c r="A8123" s="5">
        <v>33079</v>
      </c>
      <c r="B8123" s="6">
        <v>8.3125</v>
      </c>
      <c r="C8123" s="2">
        <v>5590800</v>
      </c>
      <c r="D8123" s="6">
        <v>0.1875</v>
      </c>
      <c r="E8123" s="6">
        <v>2.3076923076922902</v>
      </c>
      <c r="F8123" s="6">
        <v>2.3076985285817599</v>
      </c>
      <c r="G8123" s="6">
        <v>8.981954</v>
      </c>
      <c r="H8123" s="6">
        <v>20836.955710955699</v>
      </c>
      <c r="I8123" s="6"/>
      <c r="J8123" s="6">
        <v>8.3125</v>
      </c>
      <c r="K8123" s="6">
        <v>8.09375</v>
      </c>
      <c r="L8123" s="6">
        <v>19276.456876456799</v>
      </c>
    </row>
    <row r="8124" spans="1:12" ht="15" customHeight="1" x14ac:dyDescent="0.25">
      <c r="A8124" s="5">
        <v>33078</v>
      </c>
      <c r="B8124" s="6">
        <v>8.125</v>
      </c>
      <c r="C8124" s="2">
        <v>8712000</v>
      </c>
      <c r="D8124" s="6"/>
      <c r="E8124" s="6"/>
      <c r="F8124" s="6"/>
      <c r="G8124" s="6">
        <v>8.7793530000000004</v>
      </c>
      <c r="H8124" s="6">
        <v>20364.692307692301</v>
      </c>
      <c r="I8124" s="6"/>
      <c r="J8124" s="6">
        <v>8.1875</v>
      </c>
      <c r="K8124" s="6">
        <v>7.96875</v>
      </c>
      <c r="L8124" s="6">
        <v>18839.3939393939</v>
      </c>
    </row>
    <row r="8125" spans="1:12" ht="15" customHeight="1" x14ac:dyDescent="0.25">
      <c r="A8125" s="5">
        <v>33077</v>
      </c>
      <c r="B8125" s="6">
        <v>8.125</v>
      </c>
      <c r="C8125" s="2">
        <v>14294400</v>
      </c>
      <c r="D8125" s="6">
        <v>-0.25</v>
      </c>
      <c r="E8125" s="6">
        <v>-2.9850746268656598</v>
      </c>
      <c r="F8125" s="6">
        <v>-2.9850752865880499</v>
      </c>
      <c r="G8125" s="6">
        <v>8.7793530000000004</v>
      </c>
      <c r="H8125" s="6">
        <v>20364.692307692301</v>
      </c>
      <c r="I8125" s="6"/>
      <c r="J8125" s="6">
        <v>8.375</v>
      </c>
      <c r="K8125" s="6">
        <v>7.78125</v>
      </c>
      <c r="L8125" s="6">
        <v>18839.3939393939</v>
      </c>
    </row>
    <row r="8126" spans="1:12" ht="15" customHeight="1" x14ac:dyDescent="0.25">
      <c r="A8126" s="5">
        <v>33074</v>
      </c>
      <c r="B8126" s="6">
        <v>8.375</v>
      </c>
      <c r="C8126" s="2">
        <v>11378800</v>
      </c>
      <c r="D8126" s="6"/>
      <c r="E8126" s="6"/>
      <c r="F8126" s="6"/>
      <c r="G8126" s="6">
        <v>9.0494869999999992</v>
      </c>
      <c r="H8126" s="6">
        <v>20994.3752913752</v>
      </c>
      <c r="I8126" s="6"/>
      <c r="J8126" s="6">
        <v>8.53125</v>
      </c>
      <c r="K8126" s="6">
        <v>8.375</v>
      </c>
      <c r="L8126" s="6">
        <v>19422.144522144499</v>
      </c>
    </row>
    <row r="8127" spans="1:12" ht="15" customHeight="1" x14ac:dyDescent="0.25">
      <c r="A8127" s="5">
        <v>33073</v>
      </c>
      <c r="B8127" s="6">
        <v>8.375</v>
      </c>
      <c r="C8127" s="2">
        <v>13212000</v>
      </c>
      <c r="D8127" s="6">
        <v>-6.25E-2</v>
      </c>
      <c r="E8127" s="6">
        <v>-0.74074074074074103</v>
      </c>
      <c r="F8127" s="6">
        <v>-0.74074634686045404</v>
      </c>
      <c r="G8127" s="6">
        <v>9.0494869999999992</v>
      </c>
      <c r="H8127" s="6">
        <v>20994.3752913752</v>
      </c>
      <c r="I8127" s="6"/>
      <c r="J8127" s="6">
        <v>8.4375</v>
      </c>
      <c r="K8127" s="6">
        <v>8.25</v>
      </c>
      <c r="L8127" s="6">
        <v>19422.144522144499</v>
      </c>
    </row>
    <row r="8128" spans="1:12" ht="15" customHeight="1" x14ac:dyDescent="0.25">
      <c r="A8128" s="5">
        <v>33072</v>
      </c>
      <c r="B8128" s="6">
        <v>8.4375</v>
      </c>
      <c r="C8128" s="2">
        <v>11604800</v>
      </c>
      <c r="D8128" s="6">
        <v>-0.4375</v>
      </c>
      <c r="E8128" s="6">
        <v>-4.9295774647887303</v>
      </c>
      <c r="F8128" s="6">
        <v>-4.9295633652333404</v>
      </c>
      <c r="G8128" s="6">
        <v>9.1170209999999994</v>
      </c>
      <c r="H8128" s="6">
        <v>21151.797202797199</v>
      </c>
      <c r="I8128" s="6"/>
      <c r="J8128" s="6">
        <v>8.84375</v>
      </c>
      <c r="K8128" s="6">
        <v>8.375</v>
      </c>
      <c r="L8128" s="6">
        <v>19567.832167832101</v>
      </c>
    </row>
    <row r="8129" spans="1:12" ht="15" customHeight="1" x14ac:dyDescent="0.25">
      <c r="A8129" s="5">
        <v>33071</v>
      </c>
      <c r="B8129" s="6">
        <v>8.875</v>
      </c>
      <c r="C8129" s="2">
        <v>10642400</v>
      </c>
      <c r="D8129" s="6">
        <v>-0.1875</v>
      </c>
      <c r="E8129" s="6">
        <v>-2.0689655172413799</v>
      </c>
      <c r="F8129" s="6">
        <v>-2.0689711514748002</v>
      </c>
      <c r="G8129" s="6">
        <v>9.5897539999999992</v>
      </c>
      <c r="H8129" s="6">
        <v>22253.738927738901</v>
      </c>
      <c r="I8129" s="6"/>
      <c r="J8129" s="6">
        <v>9.125</v>
      </c>
      <c r="K8129" s="6">
        <v>8.75</v>
      </c>
      <c r="L8129" s="6">
        <v>20587.6456876456</v>
      </c>
    </row>
    <row r="8130" spans="1:12" ht="15" customHeight="1" x14ac:dyDescent="0.25">
      <c r="A8130" s="5">
        <v>33070</v>
      </c>
      <c r="B8130" s="6">
        <v>9.0625</v>
      </c>
      <c r="C8130" s="2">
        <v>12492400</v>
      </c>
      <c r="D8130" s="6">
        <v>0.15625</v>
      </c>
      <c r="E8130" s="6">
        <v>1.7543859649122799</v>
      </c>
      <c r="F8130" s="6">
        <v>1.7543890640442299</v>
      </c>
      <c r="G8130" s="6">
        <v>9.7923550000000006</v>
      </c>
      <c r="H8130" s="6">
        <v>22726.002331002299</v>
      </c>
      <c r="I8130" s="6"/>
      <c r="J8130" s="6">
        <v>9.1875</v>
      </c>
      <c r="K8130" s="6">
        <v>8.875</v>
      </c>
      <c r="L8130" s="6">
        <v>21024.708624708601</v>
      </c>
    </row>
    <row r="8131" spans="1:12" ht="15" customHeight="1" x14ac:dyDescent="0.25">
      <c r="A8131" s="5">
        <v>33067</v>
      </c>
      <c r="B8131" s="6">
        <v>8.90625</v>
      </c>
      <c r="C8131" s="2">
        <v>12767200</v>
      </c>
      <c r="D8131" s="6">
        <v>0.28125</v>
      </c>
      <c r="E8131" s="6">
        <v>3.26086956521738</v>
      </c>
      <c r="F8131" s="6">
        <v>3.2608622174657098</v>
      </c>
      <c r="G8131" s="6">
        <v>9.6235210000000002</v>
      </c>
      <c r="H8131" s="6">
        <v>22332.449883449801</v>
      </c>
      <c r="I8131" s="6"/>
      <c r="J8131" s="6">
        <v>8.96875</v>
      </c>
      <c r="K8131" s="6">
        <v>8.4375</v>
      </c>
      <c r="L8131" s="6">
        <v>20660.4895104895</v>
      </c>
    </row>
    <row r="8132" spans="1:12" ht="15" customHeight="1" x14ac:dyDescent="0.25">
      <c r="A8132" s="5">
        <v>33066</v>
      </c>
      <c r="B8132" s="6">
        <v>8.625</v>
      </c>
      <c r="C8132" s="2">
        <v>11392400</v>
      </c>
      <c r="D8132" s="6">
        <v>0.1875</v>
      </c>
      <c r="E8132" s="6">
        <v>2.2222222222222099</v>
      </c>
      <c r="F8132" s="6">
        <v>2.2222171035911802</v>
      </c>
      <c r="G8132" s="6">
        <v>9.3196209999999997</v>
      </c>
      <c r="H8132" s="6">
        <v>21624.0582750582</v>
      </c>
      <c r="I8132" s="6"/>
      <c r="J8132" s="6">
        <v>8.625</v>
      </c>
      <c r="K8132" s="6">
        <v>8.40625</v>
      </c>
      <c r="L8132" s="6">
        <v>20004.895104895098</v>
      </c>
    </row>
    <row r="8133" spans="1:12" ht="15" customHeight="1" x14ac:dyDescent="0.25">
      <c r="A8133" s="5">
        <v>33065</v>
      </c>
      <c r="B8133" s="6">
        <v>8.4375</v>
      </c>
      <c r="C8133" s="2">
        <v>14936800</v>
      </c>
      <c r="D8133" s="6">
        <v>9.375E-2</v>
      </c>
      <c r="E8133" s="6">
        <v>1.1235955056179801</v>
      </c>
      <c r="F8133" s="6">
        <v>1.1236041048302301</v>
      </c>
      <c r="G8133" s="6">
        <v>9.1170209999999994</v>
      </c>
      <c r="H8133" s="6">
        <v>21151.797202797199</v>
      </c>
      <c r="I8133" s="6"/>
      <c r="J8133" s="6">
        <v>8.46875</v>
      </c>
      <c r="K8133" s="6">
        <v>8.28125</v>
      </c>
      <c r="L8133" s="6">
        <v>19567.832167832101</v>
      </c>
    </row>
    <row r="8134" spans="1:12" ht="15" customHeight="1" x14ac:dyDescent="0.25">
      <c r="A8134" s="5">
        <v>33064</v>
      </c>
      <c r="B8134" s="6">
        <v>8.34375</v>
      </c>
      <c r="C8134" s="2">
        <v>18263200</v>
      </c>
      <c r="D8134" s="6">
        <v>0.15625</v>
      </c>
      <c r="E8134" s="6">
        <v>1.90839694656488</v>
      </c>
      <c r="F8134" s="6">
        <v>1.90838879257753</v>
      </c>
      <c r="G8134" s="6">
        <v>9.01572</v>
      </c>
      <c r="H8134" s="6">
        <v>20915.6643356643</v>
      </c>
      <c r="I8134" s="6"/>
      <c r="J8134" s="6">
        <v>8.5625</v>
      </c>
      <c r="K8134" s="6">
        <v>8.21875</v>
      </c>
      <c r="L8134" s="6">
        <v>19349.3006993007</v>
      </c>
    </row>
    <row r="8135" spans="1:12" ht="15" customHeight="1" x14ac:dyDescent="0.25">
      <c r="A8135" s="5">
        <v>33063</v>
      </c>
      <c r="B8135" s="6">
        <v>8.1875</v>
      </c>
      <c r="C8135" s="2">
        <v>10715600</v>
      </c>
      <c r="D8135" s="6">
        <v>0.375</v>
      </c>
      <c r="E8135" s="6">
        <v>4.8</v>
      </c>
      <c r="F8135" s="6">
        <v>4.8000008529101903</v>
      </c>
      <c r="G8135" s="6">
        <v>8.8468870000000006</v>
      </c>
      <c r="H8135" s="6">
        <v>20522.114219114199</v>
      </c>
      <c r="I8135" s="6"/>
      <c r="J8135" s="6">
        <v>8.25</v>
      </c>
      <c r="K8135" s="6">
        <v>7.96875</v>
      </c>
      <c r="L8135" s="6">
        <v>18985.081585081502</v>
      </c>
    </row>
    <row r="8136" spans="1:12" ht="15" customHeight="1" x14ac:dyDescent="0.25">
      <c r="A8136" s="5">
        <v>33060</v>
      </c>
      <c r="B8136" s="6">
        <v>7.8125</v>
      </c>
      <c r="C8136" s="2">
        <v>4992000</v>
      </c>
      <c r="D8136" s="6">
        <v>7.8125E-2</v>
      </c>
      <c r="E8136" s="6">
        <v>1.0101010101010099</v>
      </c>
      <c r="F8136" s="6">
        <v>1.01011478870847</v>
      </c>
      <c r="G8136" s="6">
        <v>8.4416860000000007</v>
      </c>
      <c r="H8136" s="6">
        <v>19577.589743589699</v>
      </c>
      <c r="I8136" s="6"/>
      <c r="J8136" s="6">
        <v>7.859375</v>
      </c>
      <c r="K8136" s="6">
        <v>7.71875</v>
      </c>
      <c r="L8136" s="6">
        <v>18110.955710955699</v>
      </c>
    </row>
    <row r="8137" spans="1:12" ht="15" customHeight="1" x14ac:dyDescent="0.25">
      <c r="A8137" s="5">
        <v>33059</v>
      </c>
      <c r="B8137" s="6">
        <v>7.734375</v>
      </c>
      <c r="C8137" s="2">
        <v>4560800</v>
      </c>
      <c r="D8137" s="6">
        <v>-0.109375</v>
      </c>
      <c r="E8137" s="6">
        <v>-1.39442231075697</v>
      </c>
      <c r="F8137" s="6">
        <v>-1.3944271054806401</v>
      </c>
      <c r="G8137" s="6">
        <v>8.3572679999999995</v>
      </c>
      <c r="H8137" s="6">
        <v>19380.811188811102</v>
      </c>
      <c r="I8137" s="6"/>
      <c r="J8137" s="6">
        <v>7.796875</v>
      </c>
      <c r="K8137" s="6">
        <v>7.65625</v>
      </c>
      <c r="L8137" s="6">
        <v>17928.846153846102</v>
      </c>
    </row>
    <row r="8138" spans="1:12" ht="15" customHeight="1" x14ac:dyDescent="0.25">
      <c r="A8138" s="5">
        <v>33057</v>
      </c>
      <c r="B8138" s="6">
        <v>7.84375</v>
      </c>
      <c r="C8138" s="2">
        <v>3924000</v>
      </c>
      <c r="D8138" s="6">
        <v>3.125E-2</v>
      </c>
      <c r="E8138" s="6">
        <v>0.4</v>
      </c>
      <c r="F8138" s="6">
        <v>0.39999118659470501</v>
      </c>
      <c r="G8138" s="6">
        <v>8.4754520000000007</v>
      </c>
      <c r="H8138" s="6">
        <v>19656.298368298299</v>
      </c>
      <c r="I8138" s="6"/>
      <c r="J8138" s="6">
        <v>7.84375</v>
      </c>
      <c r="K8138" s="6">
        <v>7.78125</v>
      </c>
      <c r="L8138" s="6">
        <v>18183.799533799502</v>
      </c>
    </row>
    <row r="8139" spans="1:12" ht="15" customHeight="1" x14ac:dyDescent="0.25">
      <c r="A8139" s="5">
        <v>33056</v>
      </c>
      <c r="B8139" s="6">
        <v>7.8125</v>
      </c>
      <c r="C8139" s="2">
        <v>3812000</v>
      </c>
      <c r="D8139" s="6">
        <v>1.5625E-2</v>
      </c>
      <c r="E8139" s="6">
        <v>0.20040080160319501</v>
      </c>
      <c r="F8139" s="6">
        <v>0.20040827072258499</v>
      </c>
      <c r="G8139" s="6">
        <v>8.4416860000000007</v>
      </c>
      <c r="H8139" s="6">
        <v>19577.589743589699</v>
      </c>
      <c r="I8139" s="6"/>
      <c r="J8139" s="6">
        <v>7.84375</v>
      </c>
      <c r="K8139" s="6">
        <v>7.703125</v>
      </c>
      <c r="L8139" s="6">
        <v>18110.955710955699</v>
      </c>
    </row>
    <row r="8140" spans="1:12" ht="15" customHeight="1" x14ac:dyDescent="0.25">
      <c r="A8140" s="5">
        <v>33053</v>
      </c>
      <c r="B8140" s="6">
        <v>7.796875</v>
      </c>
      <c r="C8140" s="2">
        <v>4769600</v>
      </c>
      <c r="D8140" s="6">
        <v>9.375E-2</v>
      </c>
      <c r="E8140" s="6">
        <v>1.21703853955374</v>
      </c>
      <c r="F8140" s="6">
        <v>1.2170358101674099</v>
      </c>
      <c r="G8140" s="6">
        <v>8.4248019999999997</v>
      </c>
      <c r="H8140" s="6">
        <v>19538.233100233101</v>
      </c>
      <c r="I8140" s="6"/>
      <c r="J8140" s="6">
        <v>7.828125</v>
      </c>
      <c r="K8140" s="6">
        <v>7.71875</v>
      </c>
      <c r="L8140" s="6">
        <v>18074.533799533699</v>
      </c>
    </row>
    <row r="8141" spans="1:12" ht="15" customHeight="1" x14ac:dyDescent="0.25">
      <c r="A8141" s="5">
        <v>33052</v>
      </c>
      <c r="B8141" s="6">
        <v>7.703125</v>
      </c>
      <c r="C8141" s="2">
        <v>4573600</v>
      </c>
      <c r="D8141" s="6">
        <v>0.109375</v>
      </c>
      <c r="E8141" s="6">
        <v>1.44032921810699</v>
      </c>
      <c r="F8141" s="6">
        <v>1.4403341832699199</v>
      </c>
      <c r="G8141" s="6">
        <v>8.3235019999999995</v>
      </c>
      <c r="H8141" s="6">
        <v>19302.102564102501</v>
      </c>
      <c r="I8141" s="6"/>
      <c r="J8141" s="6">
        <v>7.703125</v>
      </c>
      <c r="K8141" s="6">
        <v>7.59375</v>
      </c>
      <c r="L8141" s="6">
        <v>17856.002331002299</v>
      </c>
    </row>
    <row r="8142" spans="1:12" ht="15" customHeight="1" x14ac:dyDescent="0.25">
      <c r="A8142" s="5">
        <v>33051</v>
      </c>
      <c r="B8142" s="6">
        <v>7.59375</v>
      </c>
      <c r="C8142" s="2">
        <v>6167200</v>
      </c>
      <c r="D8142" s="6">
        <v>0.15625</v>
      </c>
      <c r="E8142" s="6">
        <v>2.1008403361344401</v>
      </c>
      <c r="F8142" s="6">
        <v>2.1008313958154501</v>
      </c>
      <c r="G8142" s="6">
        <v>8.2053180000000001</v>
      </c>
      <c r="H8142" s="6">
        <v>19026.615384615299</v>
      </c>
      <c r="I8142" s="6"/>
      <c r="J8142" s="6">
        <v>7.609375</v>
      </c>
      <c r="K8142" s="6">
        <v>7.421875</v>
      </c>
      <c r="L8142" s="6">
        <v>17601.048951048899</v>
      </c>
    </row>
    <row r="8143" spans="1:12" ht="15" customHeight="1" x14ac:dyDescent="0.25">
      <c r="A8143" s="5">
        <v>33050</v>
      </c>
      <c r="B8143" s="6">
        <v>7.4375</v>
      </c>
      <c r="C8143" s="2">
        <v>5636800</v>
      </c>
      <c r="D8143" s="6">
        <v>-7.8125E-2</v>
      </c>
      <c r="E8143" s="6">
        <v>-1.03950103950103</v>
      </c>
      <c r="F8143" s="6">
        <v>-1.0394905688420299</v>
      </c>
      <c r="G8143" s="6">
        <v>8.0364850000000008</v>
      </c>
      <c r="H8143" s="6">
        <v>18633.065268065198</v>
      </c>
      <c r="I8143" s="6"/>
      <c r="J8143" s="6">
        <v>7.59375</v>
      </c>
      <c r="K8143" s="6">
        <v>7.4375</v>
      </c>
      <c r="L8143" s="6">
        <v>17236.829836829798</v>
      </c>
    </row>
    <row r="8144" spans="1:12" ht="15" customHeight="1" x14ac:dyDescent="0.25">
      <c r="A8144" s="5">
        <v>33049</v>
      </c>
      <c r="B8144" s="6">
        <v>7.515625</v>
      </c>
      <c r="C8144" s="2">
        <v>6720000</v>
      </c>
      <c r="D8144" s="6">
        <v>-0.140625</v>
      </c>
      <c r="E8144" s="6">
        <v>-1.83673469387755</v>
      </c>
      <c r="F8144" s="6">
        <v>-1.8367426372428799</v>
      </c>
      <c r="G8144" s="6">
        <v>8.1209009999999999</v>
      </c>
      <c r="H8144" s="6">
        <v>18829.839160839099</v>
      </c>
      <c r="I8144" s="6"/>
      <c r="J8144" s="6">
        <v>7.6875</v>
      </c>
      <c r="K8144" s="6">
        <v>7.484375</v>
      </c>
      <c r="L8144" s="6">
        <v>17418.939393939301</v>
      </c>
    </row>
    <row r="8145" spans="1:12" ht="15" customHeight="1" x14ac:dyDescent="0.25">
      <c r="A8145" s="5">
        <v>33046</v>
      </c>
      <c r="B8145" s="6">
        <v>7.65625</v>
      </c>
      <c r="C8145" s="2">
        <v>7255200</v>
      </c>
      <c r="D8145" s="6">
        <v>-0.125</v>
      </c>
      <c r="E8145" s="6">
        <v>-1.6064257028112401</v>
      </c>
      <c r="F8145" s="6">
        <v>-1.6064260371680501</v>
      </c>
      <c r="G8145" s="6">
        <v>8.2728520000000003</v>
      </c>
      <c r="H8145" s="6">
        <v>19184.037296037299</v>
      </c>
      <c r="I8145" s="6"/>
      <c r="J8145" s="6">
        <v>7.9375</v>
      </c>
      <c r="K8145" s="6">
        <v>7.625</v>
      </c>
      <c r="L8145" s="6">
        <v>17746.7365967365</v>
      </c>
    </row>
    <row r="8146" spans="1:12" ht="15" customHeight="1" x14ac:dyDescent="0.25">
      <c r="A8146" s="5">
        <v>33045</v>
      </c>
      <c r="B8146" s="6">
        <v>7.78125</v>
      </c>
      <c r="C8146" s="2">
        <v>4528800</v>
      </c>
      <c r="D8146" s="6">
        <v>6.25E-2</v>
      </c>
      <c r="E8146" s="6">
        <v>0.80971659919029104</v>
      </c>
      <c r="F8146" s="6">
        <v>0.80972281255602396</v>
      </c>
      <c r="G8146" s="6">
        <v>8.4079189999999997</v>
      </c>
      <c r="H8146" s="6">
        <v>19498.878787878701</v>
      </c>
      <c r="I8146" s="6"/>
      <c r="J8146" s="6">
        <v>7.796875</v>
      </c>
      <c r="K8146" s="6">
        <v>7.6875</v>
      </c>
      <c r="L8146" s="6">
        <v>18038.111888111802</v>
      </c>
    </row>
    <row r="8147" spans="1:12" ht="15" customHeight="1" x14ac:dyDescent="0.25">
      <c r="A8147" s="5">
        <v>33044</v>
      </c>
      <c r="B8147" s="6">
        <v>7.71875</v>
      </c>
      <c r="C8147" s="2">
        <v>4505600</v>
      </c>
      <c r="D8147" s="6">
        <v>-1.5625E-2</v>
      </c>
      <c r="E8147" s="6">
        <v>-0.20202020202020299</v>
      </c>
      <c r="F8147" s="6">
        <v>-0.20201577836201901</v>
      </c>
      <c r="G8147" s="6">
        <v>8.3403849999999995</v>
      </c>
      <c r="H8147" s="6">
        <v>19341.456876456799</v>
      </c>
      <c r="I8147" s="6"/>
      <c r="J8147" s="6">
        <v>7.78125</v>
      </c>
      <c r="K8147" s="6">
        <v>7.6875</v>
      </c>
      <c r="L8147" s="6">
        <v>17892.4242424242</v>
      </c>
    </row>
    <row r="8148" spans="1:12" ht="15" customHeight="1" x14ac:dyDescent="0.25">
      <c r="A8148" s="5">
        <v>33043</v>
      </c>
      <c r="B8148" s="6">
        <v>7.734375</v>
      </c>
      <c r="C8148" s="2">
        <v>5555200</v>
      </c>
      <c r="D8148" s="6"/>
      <c r="E8148" s="6"/>
      <c r="F8148" s="6"/>
      <c r="G8148" s="6">
        <v>8.3572679999999995</v>
      </c>
      <c r="H8148" s="6">
        <v>19380.811188811102</v>
      </c>
      <c r="I8148" s="6"/>
      <c r="J8148" s="6">
        <v>7.8125</v>
      </c>
      <c r="K8148" s="6">
        <v>7.6875</v>
      </c>
      <c r="L8148" s="6">
        <v>17928.846153846102</v>
      </c>
    </row>
    <row r="8149" spans="1:12" ht="15" customHeight="1" x14ac:dyDescent="0.25">
      <c r="A8149" s="5">
        <v>33042</v>
      </c>
      <c r="B8149" s="6">
        <v>7.734375</v>
      </c>
      <c r="C8149" s="2">
        <v>6432000</v>
      </c>
      <c r="D8149" s="6">
        <v>-0.109375</v>
      </c>
      <c r="E8149" s="6">
        <v>-1.39442231075697</v>
      </c>
      <c r="F8149" s="6">
        <v>-1.3944271054806401</v>
      </c>
      <c r="G8149" s="6">
        <v>8.3572679999999995</v>
      </c>
      <c r="H8149" s="6">
        <v>19380.811188811102</v>
      </c>
      <c r="I8149" s="6"/>
      <c r="J8149" s="6">
        <v>7.828125</v>
      </c>
      <c r="K8149" s="6">
        <v>7.6875</v>
      </c>
      <c r="L8149" s="6">
        <v>17928.846153846102</v>
      </c>
    </row>
    <row r="8150" spans="1:12" ht="15" customHeight="1" x14ac:dyDescent="0.25">
      <c r="A8150" s="5">
        <v>33039</v>
      </c>
      <c r="B8150" s="6">
        <v>7.84375</v>
      </c>
      <c r="C8150" s="2">
        <v>12624800</v>
      </c>
      <c r="D8150" s="6">
        <v>-1.5625E-2</v>
      </c>
      <c r="E8150" s="6">
        <v>-0.198807157057656</v>
      </c>
      <c r="F8150" s="6">
        <v>-0.19880280276272</v>
      </c>
      <c r="G8150" s="6">
        <v>8.4754520000000007</v>
      </c>
      <c r="H8150" s="6">
        <v>19656.298368298299</v>
      </c>
      <c r="I8150" s="6"/>
      <c r="J8150" s="6">
        <v>7.890625</v>
      </c>
      <c r="K8150" s="6">
        <v>7.75</v>
      </c>
      <c r="L8150" s="6">
        <v>18183.799533799502</v>
      </c>
    </row>
    <row r="8151" spans="1:12" ht="15" customHeight="1" x14ac:dyDescent="0.25">
      <c r="A8151" s="5">
        <v>33038</v>
      </c>
      <c r="B8151" s="6">
        <v>7.859375</v>
      </c>
      <c r="C8151" s="2">
        <v>6389600</v>
      </c>
      <c r="D8151" s="6">
        <v>1.5625E-2</v>
      </c>
      <c r="E8151" s="6">
        <v>0.19920318725099501</v>
      </c>
      <c r="F8151" s="6">
        <v>0.19919881559118299</v>
      </c>
      <c r="G8151" s="6">
        <v>8.4923350000000006</v>
      </c>
      <c r="H8151" s="6">
        <v>19695.652680652602</v>
      </c>
      <c r="I8151" s="6"/>
      <c r="J8151" s="6">
        <v>7.921875</v>
      </c>
      <c r="K8151" s="6">
        <v>7.75</v>
      </c>
      <c r="L8151" s="6">
        <v>18220.221445221399</v>
      </c>
    </row>
    <row r="8152" spans="1:12" ht="15" customHeight="1" x14ac:dyDescent="0.25">
      <c r="A8152" s="5">
        <v>33037</v>
      </c>
      <c r="B8152" s="6">
        <v>7.84375</v>
      </c>
      <c r="C8152" s="2">
        <v>8062400</v>
      </c>
      <c r="D8152" s="6">
        <v>6.25E-2</v>
      </c>
      <c r="E8152" s="6">
        <v>0.80321285140563203</v>
      </c>
      <c r="F8152" s="6">
        <v>0.80320707180934203</v>
      </c>
      <c r="G8152" s="6">
        <v>8.4754520000000007</v>
      </c>
      <c r="H8152" s="6">
        <v>19656.298368298299</v>
      </c>
      <c r="I8152" s="6"/>
      <c r="J8152" s="6">
        <v>7.953125</v>
      </c>
      <c r="K8152" s="6">
        <v>7.75</v>
      </c>
      <c r="L8152" s="6">
        <v>18183.799533799502</v>
      </c>
    </row>
    <row r="8153" spans="1:12" ht="15" customHeight="1" x14ac:dyDescent="0.25">
      <c r="A8153" s="5">
        <v>33036</v>
      </c>
      <c r="B8153" s="6">
        <v>7.78125</v>
      </c>
      <c r="C8153" s="2">
        <v>6817600</v>
      </c>
      <c r="D8153" s="6">
        <v>0.234375</v>
      </c>
      <c r="E8153" s="6">
        <v>3.1055900621117898</v>
      </c>
      <c r="F8153" s="6">
        <v>3.1055954699811199</v>
      </c>
      <c r="G8153" s="6">
        <v>8.4079189999999997</v>
      </c>
      <c r="H8153" s="6">
        <v>19498.878787878701</v>
      </c>
      <c r="I8153" s="6"/>
      <c r="J8153" s="6">
        <v>7.875</v>
      </c>
      <c r="K8153" s="6">
        <v>7.5625</v>
      </c>
      <c r="L8153" s="6">
        <v>18038.111888111802</v>
      </c>
    </row>
    <row r="8154" spans="1:12" ht="15" customHeight="1" x14ac:dyDescent="0.25">
      <c r="A8154" s="5">
        <v>33035</v>
      </c>
      <c r="B8154" s="6">
        <v>7.546875</v>
      </c>
      <c r="C8154" s="2">
        <v>7103200</v>
      </c>
      <c r="D8154" s="6">
        <v>0.109375</v>
      </c>
      <c r="E8154" s="6">
        <v>1.47058823529411</v>
      </c>
      <c r="F8154" s="6">
        <v>1.5294152215410799</v>
      </c>
      <c r="G8154" s="6">
        <v>8.1546679999999991</v>
      </c>
      <c r="H8154" s="6">
        <v>18908.550116550101</v>
      </c>
      <c r="I8154" s="6"/>
      <c r="J8154" s="6">
        <v>7.5625</v>
      </c>
      <c r="K8154" s="6">
        <v>7.375</v>
      </c>
      <c r="L8154" s="6">
        <v>17491.783216783198</v>
      </c>
    </row>
    <row r="8155" spans="1:12" ht="15" customHeight="1" x14ac:dyDescent="0.25">
      <c r="A8155" s="5">
        <v>33032</v>
      </c>
      <c r="B8155" s="6">
        <v>7.4375</v>
      </c>
      <c r="C8155" s="2">
        <v>9154400</v>
      </c>
      <c r="D8155" s="6">
        <v>-0.171875</v>
      </c>
      <c r="E8155" s="6">
        <v>-2.2587268993839702</v>
      </c>
      <c r="F8155" s="6">
        <v>-2.2587331964049899</v>
      </c>
      <c r="G8155" s="6">
        <v>8.0318280000000009</v>
      </c>
      <c r="H8155" s="6">
        <v>18622.209790209701</v>
      </c>
      <c r="I8155" s="6"/>
      <c r="J8155" s="6">
        <v>7.59375</v>
      </c>
      <c r="K8155" s="6">
        <v>7.328125</v>
      </c>
      <c r="L8155" s="6">
        <v>17236.829836829798</v>
      </c>
    </row>
    <row r="8156" spans="1:12" ht="15" customHeight="1" x14ac:dyDescent="0.25">
      <c r="A8156" s="5">
        <v>33031</v>
      </c>
      <c r="B8156" s="6">
        <v>7.609375</v>
      </c>
      <c r="C8156" s="2">
        <v>8561600</v>
      </c>
      <c r="D8156" s="6">
        <v>4.6875E-2</v>
      </c>
      <c r="E8156" s="6">
        <v>0.61983471074380503</v>
      </c>
      <c r="F8156" s="6">
        <v>0.61983756952066404</v>
      </c>
      <c r="G8156" s="6">
        <v>8.2174379999999996</v>
      </c>
      <c r="H8156" s="6">
        <v>19054.867132867101</v>
      </c>
      <c r="I8156" s="6"/>
      <c r="J8156" s="6">
        <v>7.71875</v>
      </c>
      <c r="K8156" s="6">
        <v>7.59375</v>
      </c>
      <c r="L8156" s="6">
        <v>17637.4708624708</v>
      </c>
    </row>
    <row r="8157" spans="1:12" ht="15" customHeight="1" x14ac:dyDescent="0.25">
      <c r="A8157" s="5">
        <v>33030</v>
      </c>
      <c r="B8157" s="6">
        <v>7.5625</v>
      </c>
      <c r="C8157" s="2">
        <v>7264800</v>
      </c>
      <c r="D8157" s="6">
        <v>1.5625E-2</v>
      </c>
      <c r="E8157" s="6">
        <v>0.20703933747412401</v>
      </c>
      <c r="F8157" s="6">
        <v>0.20704439282581699</v>
      </c>
      <c r="G8157" s="6">
        <v>8.166817</v>
      </c>
      <c r="H8157" s="6">
        <v>18936.8694638694</v>
      </c>
      <c r="I8157" s="6"/>
      <c r="J8157" s="6">
        <v>7.625</v>
      </c>
      <c r="K8157" s="6">
        <v>7.5</v>
      </c>
      <c r="L8157" s="6">
        <v>17528.2051282051</v>
      </c>
    </row>
    <row r="8158" spans="1:12" ht="15" customHeight="1" x14ac:dyDescent="0.25">
      <c r="A8158" s="5">
        <v>33029</v>
      </c>
      <c r="B8158" s="6">
        <v>7.546875</v>
      </c>
      <c r="C8158" s="2">
        <v>11239200</v>
      </c>
      <c r="D8158" s="6">
        <v>-3.125E-2</v>
      </c>
      <c r="E8158" s="6">
        <v>-0.41237113402061698</v>
      </c>
      <c r="F8158" s="6">
        <v>-0.41238116150768001</v>
      </c>
      <c r="G8158" s="6">
        <v>8.1499430000000004</v>
      </c>
      <c r="H8158" s="6">
        <v>18897.5361305361</v>
      </c>
      <c r="I8158" s="6"/>
      <c r="J8158" s="6">
        <v>7.609375</v>
      </c>
      <c r="K8158" s="6">
        <v>7.515625</v>
      </c>
      <c r="L8158" s="6">
        <v>17491.783216783198</v>
      </c>
    </row>
    <row r="8159" spans="1:12" ht="15" customHeight="1" x14ac:dyDescent="0.25">
      <c r="A8159" s="5">
        <v>33028</v>
      </c>
      <c r="B8159" s="6">
        <v>7.578125</v>
      </c>
      <c r="C8159" s="2">
        <v>16067200</v>
      </c>
      <c r="D8159" s="6">
        <v>0.28125</v>
      </c>
      <c r="E8159" s="6">
        <v>3.8543897216274101</v>
      </c>
      <c r="F8159" s="6">
        <v>3.85439480322631</v>
      </c>
      <c r="G8159" s="6">
        <v>8.1836909999999996</v>
      </c>
      <c r="H8159" s="6">
        <v>18976.202797202699</v>
      </c>
      <c r="I8159" s="6"/>
      <c r="J8159" s="6">
        <v>7.625</v>
      </c>
      <c r="K8159" s="6">
        <v>7.328125</v>
      </c>
      <c r="L8159" s="6">
        <v>17564.627039627001</v>
      </c>
    </row>
    <row r="8160" spans="1:12" ht="15" customHeight="1" x14ac:dyDescent="0.25">
      <c r="A8160" s="5">
        <v>33025</v>
      </c>
      <c r="B8160" s="6">
        <v>7.296875</v>
      </c>
      <c r="C8160" s="2">
        <v>9344000</v>
      </c>
      <c r="D8160" s="6">
        <v>0.25</v>
      </c>
      <c r="E8160" s="6">
        <v>3.5476718403547598</v>
      </c>
      <c r="F8160" s="6">
        <v>3.5476701824800299</v>
      </c>
      <c r="G8160" s="6">
        <v>7.8799659999999996</v>
      </c>
      <c r="H8160" s="6">
        <v>18268.2191142191</v>
      </c>
      <c r="I8160" s="6"/>
      <c r="J8160" s="6">
        <v>7.3125</v>
      </c>
      <c r="K8160" s="6">
        <v>7.0625</v>
      </c>
      <c r="L8160" s="6">
        <v>16909.032634032599</v>
      </c>
    </row>
    <row r="8161" spans="1:12" ht="15" customHeight="1" x14ac:dyDescent="0.25">
      <c r="A8161" s="5">
        <v>33024</v>
      </c>
      <c r="B8161" s="6">
        <v>7.046875</v>
      </c>
      <c r="C8161" s="2">
        <v>5913600</v>
      </c>
      <c r="D8161" s="6">
        <v>-4.6875E-2</v>
      </c>
      <c r="E8161" s="6">
        <v>-0.66079295154185502</v>
      </c>
      <c r="F8161" s="6">
        <v>-0.66078948394860904</v>
      </c>
      <c r="G8161" s="6">
        <v>7.6099886999999997</v>
      </c>
      <c r="H8161" s="6">
        <v>17638.901398601301</v>
      </c>
      <c r="I8161" s="6"/>
      <c r="J8161" s="6">
        <v>7.109375</v>
      </c>
      <c r="K8161" s="6">
        <v>7.03125</v>
      </c>
      <c r="L8161" s="6">
        <v>16326.282051282</v>
      </c>
    </row>
    <row r="8162" spans="1:12" ht="15" customHeight="1" x14ac:dyDescent="0.25">
      <c r="A8162" s="5">
        <v>33023</v>
      </c>
      <c r="B8162" s="6">
        <v>7.09375</v>
      </c>
      <c r="C8162" s="2">
        <v>5054400</v>
      </c>
      <c r="D8162" s="6">
        <v>-9.375E-2</v>
      </c>
      <c r="E8162" s="6">
        <v>-1.3043478260869601</v>
      </c>
      <c r="F8162" s="6">
        <v>-1.3043512430218001</v>
      </c>
      <c r="G8162" s="6">
        <v>7.6606091999999997</v>
      </c>
      <c r="H8162" s="6">
        <v>17756.897902097899</v>
      </c>
      <c r="I8162" s="6"/>
      <c r="J8162" s="6">
        <v>7.1875</v>
      </c>
      <c r="K8162" s="6">
        <v>7.0625</v>
      </c>
      <c r="L8162" s="6">
        <v>16435.5477855477</v>
      </c>
    </row>
    <row r="8163" spans="1:12" ht="15" customHeight="1" x14ac:dyDescent="0.25">
      <c r="A8163" s="5">
        <v>33022</v>
      </c>
      <c r="B8163" s="6">
        <v>7.1875</v>
      </c>
      <c r="C8163" s="2">
        <v>4596800</v>
      </c>
      <c r="D8163" s="6">
        <v>0.296875</v>
      </c>
      <c r="E8163" s="6">
        <v>4.3083900226757299</v>
      </c>
      <c r="F8163" s="6">
        <v>4.3083915158532404</v>
      </c>
      <c r="G8163" s="6">
        <v>7.7618510000000001</v>
      </c>
      <c r="H8163" s="6">
        <v>17992.892773892701</v>
      </c>
      <c r="I8163" s="6"/>
      <c r="J8163" s="6">
        <v>7.1875</v>
      </c>
      <c r="K8163" s="6">
        <v>6.890625</v>
      </c>
      <c r="L8163" s="6">
        <v>16654.079254079199</v>
      </c>
    </row>
    <row r="8164" spans="1:12" ht="15" customHeight="1" x14ac:dyDescent="0.25">
      <c r="A8164" s="5">
        <v>33018</v>
      </c>
      <c r="B8164" s="6">
        <v>6.890625</v>
      </c>
      <c r="C8164" s="2">
        <v>3146400</v>
      </c>
      <c r="D8164" s="6">
        <v>-0.109375</v>
      </c>
      <c r="E8164" s="6">
        <v>-1.5625</v>
      </c>
      <c r="F8164" s="6">
        <v>-1.5624984084317</v>
      </c>
      <c r="G8164" s="6">
        <v>7.4412526999999997</v>
      </c>
      <c r="H8164" s="6">
        <v>17245.5773892773</v>
      </c>
      <c r="I8164" s="6"/>
      <c r="J8164" s="6">
        <v>6.984375</v>
      </c>
      <c r="K8164" s="6">
        <v>6.890625</v>
      </c>
      <c r="L8164" s="6">
        <v>15962.062937062899</v>
      </c>
    </row>
    <row r="8165" spans="1:12" ht="15" customHeight="1" x14ac:dyDescent="0.25">
      <c r="A8165" s="5">
        <v>33017</v>
      </c>
      <c r="B8165" s="6">
        <v>7</v>
      </c>
      <c r="C8165" s="2">
        <v>2878400</v>
      </c>
      <c r="D8165" s="6">
        <v>-3.125E-2</v>
      </c>
      <c r="E8165" s="6">
        <v>-0.44444444444444697</v>
      </c>
      <c r="F8165" s="6">
        <v>-0.44444605408978599</v>
      </c>
      <c r="G8165" s="6">
        <v>7.5593677000000001</v>
      </c>
      <c r="H8165" s="6">
        <v>17520.903729603699</v>
      </c>
      <c r="I8165" s="6"/>
      <c r="J8165" s="6">
        <v>7.0625</v>
      </c>
      <c r="K8165" s="6">
        <v>6.984375</v>
      </c>
      <c r="L8165" s="6">
        <v>16217.0163170163</v>
      </c>
    </row>
    <row r="8166" spans="1:12" ht="15" customHeight="1" x14ac:dyDescent="0.25">
      <c r="A8166" s="5">
        <v>33016</v>
      </c>
      <c r="B8166" s="6">
        <v>7.03125</v>
      </c>
      <c r="C8166" s="2">
        <v>4817600</v>
      </c>
      <c r="D8166" s="6">
        <v>1.5625E-2</v>
      </c>
      <c r="E8166" s="6">
        <v>0.22271714922048599</v>
      </c>
      <c r="F8166" s="6">
        <v>0.22271597334906301</v>
      </c>
      <c r="G8166" s="6">
        <v>7.5931150000000001</v>
      </c>
      <c r="H8166" s="6">
        <v>17599.568764568699</v>
      </c>
      <c r="I8166" s="6"/>
      <c r="J8166" s="6">
        <v>7.046875</v>
      </c>
      <c r="K8166" s="6">
        <v>6.953125</v>
      </c>
      <c r="L8166" s="6">
        <v>16289.8601398601</v>
      </c>
    </row>
    <row r="8167" spans="1:12" ht="15" customHeight="1" x14ac:dyDescent="0.25">
      <c r="A8167" s="5">
        <v>33015</v>
      </c>
      <c r="B8167" s="6">
        <v>7.015625</v>
      </c>
      <c r="C8167" s="2">
        <v>7381600</v>
      </c>
      <c r="D8167" s="6">
        <v>-1.5625E-2</v>
      </c>
      <c r="E8167" s="6">
        <v>-0.22222222222222299</v>
      </c>
      <c r="F8167" s="6">
        <v>-0.22222105157105801</v>
      </c>
      <c r="G8167" s="6">
        <v>7.5762415000000001</v>
      </c>
      <c r="H8167" s="6">
        <v>17560.236596736599</v>
      </c>
      <c r="I8167" s="6"/>
      <c r="J8167" s="6">
        <v>7.125</v>
      </c>
      <c r="K8167" s="6">
        <v>6.875</v>
      </c>
      <c r="L8167" s="6">
        <v>16253.438228438201</v>
      </c>
    </row>
    <row r="8168" spans="1:12" ht="15" customHeight="1" x14ac:dyDescent="0.25">
      <c r="A8168" s="5">
        <v>33014</v>
      </c>
      <c r="B8168" s="6">
        <v>7.03125</v>
      </c>
      <c r="C8168" s="2">
        <v>7497600</v>
      </c>
      <c r="D8168" s="6">
        <v>0.234375</v>
      </c>
      <c r="E8168" s="6">
        <v>3.4482758620689702</v>
      </c>
      <c r="F8168" s="6">
        <v>3.4482782110271999</v>
      </c>
      <c r="G8168" s="6">
        <v>7.5931150000000001</v>
      </c>
      <c r="H8168" s="6">
        <v>17599.568764568699</v>
      </c>
      <c r="I8168" s="6"/>
      <c r="J8168" s="6">
        <v>7.078125</v>
      </c>
      <c r="K8168" s="6">
        <v>6.78125</v>
      </c>
      <c r="L8168" s="6">
        <v>16289.8601398601</v>
      </c>
    </row>
    <row r="8169" spans="1:12" ht="15" customHeight="1" x14ac:dyDescent="0.25">
      <c r="A8169" s="5">
        <v>33011</v>
      </c>
      <c r="B8169" s="6">
        <v>6.796875</v>
      </c>
      <c r="C8169" s="2">
        <v>7362400</v>
      </c>
      <c r="D8169" s="6">
        <v>3.125E-2</v>
      </c>
      <c r="E8169" s="6">
        <v>0.46189376443417302</v>
      </c>
      <c r="F8169" s="6">
        <v>0.46189133050762399</v>
      </c>
      <c r="G8169" s="6">
        <v>7.3400109999999996</v>
      </c>
      <c r="H8169" s="6">
        <v>17009.5827505827</v>
      </c>
      <c r="I8169" s="6"/>
      <c r="J8169" s="6">
        <v>6.796875</v>
      </c>
      <c r="K8169" s="6">
        <v>6.6875</v>
      </c>
      <c r="L8169" s="6">
        <v>15743.531468531401</v>
      </c>
    </row>
    <row r="8170" spans="1:12" ht="15" customHeight="1" x14ac:dyDescent="0.25">
      <c r="A8170" s="5">
        <v>33010</v>
      </c>
      <c r="B8170" s="6">
        <v>6.765625</v>
      </c>
      <c r="C8170" s="2">
        <v>4547200</v>
      </c>
      <c r="D8170" s="6">
        <v>0.140625</v>
      </c>
      <c r="E8170" s="6">
        <v>2.1226415094339499</v>
      </c>
      <c r="F8170" s="6">
        <v>2.1226372239077298</v>
      </c>
      <c r="G8170" s="6">
        <v>7.3062639999999996</v>
      </c>
      <c r="H8170" s="6">
        <v>16930.9184149184</v>
      </c>
      <c r="I8170" s="6"/>
      <c r="J8170" s="6">
        <v>6.765625</v>
      </c>
      <c r="K8170" s="6">
        <v>6.625</v>
      </c>
      <c r="L8170" s="6">
        <v>15670.6876456876</v>
      </c>
    </row>
    <row r="8171" spans="1:12" ht="15" customHeight="1" x14ac:dyDescent="0.25">
      <c r="A8171" s="5">
        <v>33009</v>
      </c>
      <c r="B8171" s="6">
        <v>6.625</v>
      </c>
      <c r="C8171" s="2">
        <v>5920800</v>
      </c>
      <c r="D8171" s="6">
        <v>-6.25E-2</v>
      </c>
      <c r="E8171" s="6">
        <v>-0.934579439252336</v>
      </c>
      <c r="F8171" s="6">
        <v>-0.93457452170454502</v>
      </c>
      <c r="G8171" s="6">
        <v>7.1544020000000002</v>
      </c>
      <c r="H8171" s="6">
        <v>16576.927738927701</v>
      </c>
      <c r="I8171" s="6"/>
      <c r="J8171" s="6">
        <v>6.71875</v>
      </c>
      <c r="K8171" s="6">
        <v>6.59375</v>
      </c>
      <c r="L8171" s="6">
        <v>15342.890442890401</v>
      </c>
    </row>
    <row r="8172" spans="1:12" ht="15" customHeight="1" x14ac:dyDescent="0.25">
      <c r="A8172" s="5">
        <v>33008</v>
      </c>
      <c r="B8172" s="6">
        <v>6.6875</v>
      </c>
      <c r="C8172" s="2">
        <v>6141600</v>
      </c>
      <c r="D8172" s="6">
        <v>-0.125</v>
      </c>
      <c r="E8172" s="6">
        <v>-1.8348623853210999</v>
      </c>
      <c r="F8172" s="6">
        <v>-1.83486625113753</v>
      </c>
      <c r="G8172" s="6">
        <v>7.2218960000000001</v>
      </c>
      <c r="H8172" s="6">
        <v>16734.256410256399</v>
      </c>
      <c r="I8172" s="6"/>
      <c r="J8172" s="6">
        <v>6.734375</v>
      </c>
      <c r="K8172" s="6">
        <v>6.671875</v>
      </c>
      <c r="L8172" s="6">
        <v>15488.578088578</v>
      </c>
    </row>
    <row r="8173" spans="1:12" ht="15" customHeight="1" x14ac:dyDescent="0.25">
      <c r="A8173" s="5">
        <v>33007</v>
      </c>
      <c r="B8173" s="6">
        <v>6.8125</v>
      </c>
      <c r="C8173" s="2">
        <v>9712800</v>
      </c>
      <c r="D8173" s="6">
        <v>0.125</v>
      </c>
      <c r="E8173" s="6">
        <v>1.86915887850467</v>
      </c>
      <c r="F8173" s="6">
        <v>1.8691628901883901</v>
      </c>
      <c r="G8173" s="6">
        <v>7.3568850000000001</v>
      </c>
      <c r="H8173" s="6">
        <v>17048.916083915999</v>
      </c>
      <c r="I8173" s="6"/>
      <c r="J8173" s="6">
        <v>6.890625</v>
      </c>
      <c r="K8173" s="6">
        <v>6.65625</v>
      </c>
      <c r="L8173" s="6">
        <v>15779.9533799533</v>
      </c>
    </row>
    <row r="8174" spans="1:12" ht="15" customHeight="1" x14ac:dyDescent="0.25">
      <c r="A8174" s="5">
        <v>33004</v>
      </c>
      <c r="B8174" s="6">
        <v>6.6875</v>
      </c>
      <c r="C8174" s="2">
        <v>8785600</v>
      </c>
      <c r="D8174" s="6">
        <v>0.1875</v>
      </c>
      <c r="E8174" s="6">
        <v>2.8846153846153699</v>
      </c>
      <c r="F8174" s="6">
        <v>2.8846144257361699</v>
      </c>
      <c r="G8174" s="6">
        <v>7.2218960000000001</v>
      </c>
      <c r="H8174" s="6">
        <v>16734.256410256399</v>
      </c>
      <c r="I8174" s="6"/>
      <c r="J8174" s="6">
        <v>6.71875</v>
      </c>
      <c r="K8174" s="6">
        <v>6.53125</v>
      </c>
      <c r="L8174" s="6">
        <v>15488.578088578</v>
      </c>
    </row>
    <row r="8175" spans="1:12" ht="15" customHeight="1" x14ac:dyDescent="0.25">
      <c r="A8175" s="5">
        <v>33003</v>
      </c>
      <c r="B8175" s="6">
        <v>6.5</v>
      </c>
      <c r="C8175" s="2">
        <v>8035200</v>
      </c>
      <c r="D8175" s="6">
        <v>7.8125E-2</v>
      </c>
      <c r="E8175" s="6">
        <v>1.21654501216545</v>
      </c>
      <c r="F8175" s="6">
        <v>1.2165429001097201</v>
      </c>
      <c r="G8175" s="6">
        <v>7.0194130000000001</v>
      </c>
      <c r="H8175" s="6">
        <v>16262.268065267999</v>
      </c>
      <c r="I8175" s="6"/>
      <c r="J8175" s="6">
        <v>6.515625</v>
      </c>
      <c r="K8175" s="6">
        <v>6.40625</v>
      </c>
      <c r="L8175" s="6">
        <v>15051.515151515099</v>
      </c>
    </row>
    <row r="8176" spans="1:12" ht="15" customHeight="1" x14ac:dyDescent="0.25">
      <c r="A8176" s="5">
        <v>33002</v>
      </c>
      <c r="B8176" s="6">
        <v>6.421875</v>
      </c>
      <c r="C8176" s="2">
        <v>5439200</v>
      </c>
      <c r="D8176" s="6"/>
      <c r="E8176" s="6"/>
      <c r="F8176" s="6"/>
      <c r="G8176" s="6">
        <v>6.9350452000000002</v>
      </c>
      <c r="H8176" s="6">
        <v>16065.606526806499</v>
      </c>
      <c r="I8176" s="6"/>
      <c r="J8176" s="6">
        <v>6.4375</v>
      </c>
      <c r="K8176" s="6">
        <v>6.359375</v>
      </c>
      <c r="L8176" s="6">
        <v>14869.4055944055</v>
      </c>
    </row>
    <row r="8177" spans="1:12" ht="15" customHeight="1" x14ac:dyDescent="0.25">
      <c r="A8177" s="5">
        <v>33001</v>
      </c>
      <c r="B8177" s="6">
        <v>6.421875</v>
      </c>
      <c r="C8177" s="2">
        <v>3220000</v>
      </c>
      <c r="D8177" s="6">
        <v>1.5625E-2</v>
      </c>
      <c r="E8177" s="6">
        <v>0.24390243902438999</v>
      </c>
      <c r="F8177" s="6">
        <v>0.243905492136264</v>
      </c>
      <c r="G8177" s="6">
        <v>6.9350452000000002</v>
      </c>
      <c r="H8177" s="6">
        <v>16065.606526806499</v>
      </c>
      <c r="I8177" s="6"/>
      <c r="J8177" s="6">
        <v>6.421875</v>
      </c>
      <c r="K8177" s="6">
        <v>6.328125</v>
      </c>
      <c r="L8177" s="6">
        <v>14869.4055944055</v>
      </c>
    </row>
    <row r="8178" spans="1:12" ht="15" customHeight="1" x14ac:dyDescent="0.25">
      <c r="A8178" s="5">
        <v>33000</v>
      </c>
      <c r="B8178" s="6">
        <v>6.40625</v>
      </c>
      <c r="C8178" s="2">
        <v>5196800</v>
      </c>
      <c r="D8178" s="6">
        <v>7.8125E-2</v>
      </c>
      <c r="E8178" s="6">
        <v>1.2345679012345701</v>
      </c>
      <c r="F8178" s="6">
        <v>1.2345642881138099</v>
      </c>
      <c r="G8178" s="6">
        <v>6.9181714000000003</v>
      </c>
      <c r="H8178" s="6">
        <v>16026.273659673599</v>
      </c>
      <c r="I8178" s="6"/>
      <c r="J8178" s="6">
        <v>6.40625</v>
      </c>
      <c r="K8178" s="6">
        <v>6.296875</v>
      </c>
      <c r="L8178" s="6">
        <v>14832.9836829836</v>
      </c>
    </row>
    <row r="8179" spans="1:12" ht="15" customHeight="1" x14ac:dyDescent="0.25">
      <c r="A8179" s="5">
        <v>32997</v>
      </c>
      <c r="B8179" s="6">
        <v>6.328125</v>
      </c>
      <c r="C8179" s="2">
        <v>5635200</v>
      </c>
      <c r="D8179" s="6">
        <v>0.109375</v>
      </c>
      <c r="E8179" s="6">
        <v>1.7587939698492301</v>
      </c>
      <c r="F8179" s="6">
        <v>1.7588026721908401</v>
      </c>
      <c r="G8179" s="6">
        <v>6.8338036999999998</v>
      </c>
      <c r="H8179" s="6">
        <v>15829.612354312299</v>
      </c>
      <c r="I8179" s="6"/>
      <c r="J8179" s="6">
        <v>6.34375</v>
      </c>
      <c r="K8179" s="6">
        <v>6.21875</v>
      </c>
      <c r="L8179" s="6">
        <v>14650.874125874099</v>
      </c>
    </row>
    <row r="8180" spans="1:12" ht="15" customHeight="1" x14ac:dyDescent="0.25">
      <c r="A8180" s="5">
        <v>32996</v>
      </c>
      <c r="B8180" s="6">
        <v>6.21875</v>
      </c>
      <c r="C8180" s="2">
        <v>12884000</v>
      </c>
      <c r="D8180" s="6">
        <v>-0.1875</v>
      </c>
      <c r="E8180" s="6">
        <v>-2.9268292682926802</v>
      </c>
      <c r="F8180" s="6">
        <v>-2.9268341053244198</v>
      </c>
      <c r="G8180" s="6">
        <v>6.7156880000000001</v>
      </c>
      <c r="H8180" s="6">
        <v>15554.284382284301</v>
      </c>
      <c r="I8180" s="6"/>
      <c r="J8180" s="6">
        <v>6.453125</v>
      </c>
      <c r="K8180" s="6">
        <v>6.203125</v>
      </c>
      <c r="L8180" s="6">
        <v>14395.920745920699</v>
      </c>
    </row>
    <row r="8181" spans="1:12" ht="15" customHeight="1" x14ac:dyDescent="0.25">
      <c r="A8181" s="5">
        <v>32995</v>
      </c>
      <c r="B8181" s="6">
        <v>6.40625</v>
      </c>
      <c r="C8181" s="2">
        <v>6201600</v>
      </c>
      <c r="D8181" s="6">
        <v>0.125</v>
      </c>
      <c r="E8181" s="6">
        <v>1.99004975124377</v>
      </c>
      <c r="F8181" s="6">
        <v>1.99005110079153</v>
      </c>
      <c r="G8181" s="6">
        <v>6.9181714000000003</v>
      </c>
      <c r="H8181" s="6">
        <v>16026.273659673599</v>
      </c>
      <c r="I8181" s="6"/>
      <c r="J8181" s="6">
        <v>6.40625</v>
      </c>
      <c r="K8181" s="6">
        <v>6.28125</v>
      </c>
      <c r="L8181" s="6">
        <v>14832.9836829836</v>
      </c>
    </row>
    <row r="8182" spans="1:12" ht="15" customHeight="1" x14ac:dyDescent="0.25">
      <c r="A8182" s="5">
        <v>32994</v>
      </c>
      <c r="B8182" s="6">
        <v>6.28125</v>
      </c>
      <c r="C8182" s="2">
        <v>5718400</v>
      </c>
      <c r="D8182" s="6">
        <v>7.8125E-2</v>
      </c>
      <c r="E8182" s="6">
        <v>1.2594458438287099</v>
      </c>
      <c r="F8182" s="6">
        <v>1.2594406622663901</v>
      </c>
      <c r="G8182" s="6">
        <v>6.7831826</v>
      </c>
      <c r="H8182" s="6">
        <v>15711.6144522144</v>
      </c>
      <c r="I8182" s="6"/>
      <c r="J8182" s="6">
        <v>6.34375</v>
      </c>
      <c r="K8182" s="6">
        <v>6.25</v>
      </c>
      <c r="L8182" s="6">
        <v>14541.608391608301</v>
      </c>
    </row>
    <row r="8183" spans="1:12" ht="15" customHeight="1" x14ac:dyDescent="0.25">
      <c r="A8183" s="5">
        <v>32993</v>
      </c>
      <c r="B8183" s="6">
        <v>6.203125</v>
      </c>
      <c r="C8183" s="2">
        <v>5861600</v>
      </c>
      <c r="D8183" s="6">
        <v>0.15625</v>
      </c>
      <c r="E8183" s="6">
        <v>2.58397932816536</v>
      </c>
      <c r="F8183" s="6">
        <v>2.5839809901227802</v>
      </c>
      <c r="G8183" s="6">
        <v>6.6988149999999997</v>
      </c>
      <c r="H8183" s="6">
        <v>15514.9533799533</v>
      </c>
      <c r="I8183" s="6"/>
      <c r="J8183" s="6">
        <v>6.21875</v>
      </c>
      <c r="K8183" s="6">
        <v>6</v>
      </c>
      <c r="L8183" s="6">
        <v>14359.4988344988</v>
      </c>
    </row>
    <row r="8184" spans="1:12" ht="15" customHeight="1" x14ac:dyDescent="0.25">
      <c r="A8184" s="5">
        <v>32990</v>
      </c>
      <c r="B8184" s="6">
        <v>6.046875</v>
      </c>
      <c r="C8184" s="2">
        <v>3448800</v>
      </c>
      <c r="D8184" s="6">
        <v>-9.375E-2</v>
      </c>
      <c r="E8184" s="6">
        <v>-1.5267175572519101</v>
      </c>
      <c r="F8184" s="6">
        <v>-1.5267170392382601</v>
      </c>
      <c r="G8184" s="6">
        <v>6.5300789999999997</v>
      </c>
      <c r="H8184" s="6">
        <v>15121.6293706293</v>
      </c>
      <c r="I8184" s="6"/>
      <c r="J8184" s="6">
        <v>6.171875</v>
      </c>
      <c r="K8184" s="6">
        <v>6</v>
      </c>
      <c r="L8184" s="6">
        <v>13995.279720279699</v>
      </c>
    </row>
    <row r="8185" spans="1:12" ht="15" customHeight="1" x14ac:dyDescent="0.25">
      <c r="A8185" s="5">
        <v>32989</v>
      </c>
      <c r="B8185" s="6">
        <v>6.140625</v>
      </c>
      <c r="C8185" s="2">
        <v>4599200</v>
      </c>
      <c r="D8185" s="6">
        <v>-3.125E-2</v>
      </c>
      <c r="E8185" s="6">
        <v>-0.506329113924053</v>
      </c>
      <c r="F8185" s="6">
        <v>-0.506329440584674</v>
      </c>
      <c r="G8185" s="6">
        <v>6.6313205000000002</v>
      </c>
      <c r="H8185" s="6">
        <v>15357.6235431235</v>
      </c>
      <c r="I8185" s="6"/>
      <c r="J8185" s="6">
        <v>6.203125</v>
      </c>
      <c r="K8185" s="6">
        <v>6.09375</v>
      </c>
      <c r="L8185" s="6">
        <v>14213.8111888111</v>
      </c>
    </row>
    <row r="8186" spans="1:12" ht="15" customHeight="1" x14ac:dyDescent="0.25">
      <c r="A8186" s="5">
        <v>32988</v>
      </c>
      <c r="B8186" s="6">
        <v>6.171875</v>
      </c>
      <c r="C8186" s="2">
        <v>3591200</v>
      </c>
      <c r="D8186" s="6">
        <v>0.140625</v>
      </c>
      <c r="E8186" s="6">
        <v>2.3316062176165802</v>
      </c>
      <c r="F8186" s="6">
        <v>2.3316124703582899</v>
      </c>
      <c r="G8186" s="6">
        <v>6.6650676999999998</v>
      </c>
      <c r="H8186" s="6">
        <v>15436.288344988299</v>
      </c>
      <c r="I8186" s="6"/>
      <c r="J8186" s="6">
        <v>6.1875</v>
      </c>
      <c r="K8186" s="6">
        <v>6.0625</v>
      </c>
      <c r="L8186" s="6">
        <v>14286.655011655001</v>
      </c>
    </row>
    <row r="8187" spans="1:12" ht="15" customHeight="1" x14ac:dyDescent="0.25">
      <c r="A8187" s="5">
        <v>32987</v>
      </c>
      <c r="B8187" s="6">
        <v>6.03125</v>
      </c>
      <c r="C8187" s="2">
        <v>2812000</v>
      </c>
      <c r="D8187" s="6">
        <v>-4.6875E-2</v>
      </c>
      <c r="E8187" s="6">
        <v>-0.77120822622107599</v>
      </c>
      <c r="F8187" s="6">
        <v>-0.77121179019674602</v>
      </c>
      <c r="G8187" s="6">
        <v>6.5132050000000001</v>
      </c>
      <c r="H8187" s="6">
        <v>15082.296037296001</v>
      </c>
      <c r="I8187" s="6"/>
      <c r="J8187" s="6">
        <v>6.125</v>
      </c>
      <c r="K8187" s="6">
        <v>6.03125</v>
      </c>
      <c r="L8187" s="6">
        <v>13958.8578088578</v>
      </c>
    </row>
    <row r="8188" spans="1:12" ht="15" customHeight="1" x14ac:dyDescent="0.25">
      <c r="A8188" s="5">
        <v>32986</v>
      </c>
      <c r="B8188" s="6">
        <v>6.078125</v>
      </c>
      <c r="C8188" s="2">
        <v>4205600</v>
      </c>
      <c r="D8188" s="6">
        <v>-6.25E-2</v>
      </c>
      <c r="E8188" s="6">
        <v>-1.0178117048346</v>
      </c>
      <c r="F8188" s="6">
        <v>-1.01781387281764</v>
      </c>
      <c r="G8188" s="6">
        <v>6.5638259999999997</v>
      </c>
      <c r="H8188" s="6">
        <v>15200.2937062937</v>
      </c>
      <c r="I8188" s="6"/>
      <c r="J8188" s="6">
        <v>6.125</v>
      </c>
      <c r="K8188" s="6">
        <v>6</v>
      </c>
      <c r="L8188" s="6">
        <v>14068.1235431235</v>
      </c>
    </row>
    <row r="8189" spans="1:12" ht="15" customHeight="1" x14ac:dyDescent="0.25">
      <c r="A8189" s="5">
        <v>32983</v>
      </c>
      <c r="B8189" s="6">
        <v>6.140625</v>
      </c>
      <c r="C8189" s="2">
        <v>8071200</v>
      </c>
      <c r="D8189" s="6">
        <v>-1.5625E-2</v>
      </c>
      <c r="E8189" s="6">
        <v>-0.25380710659897998</v>
      </c>
      <c r="F8189" s="6">
        <v>-0.25380577040923202</v>
      </c>
      <c r="G8189" s="6">
        <v>6.6313205000000002</v>
      </c>
      <c r="H8189" s="6">
        <v>15357.6235431235</v>
      </c>
      <c r="I8189" s="6"/>
      <c r="J8189" s="6">
        <v>6.234375</v>
      </c>
      <c r="K8189" s="6">
        <v>6.0625</v>
      </c>
      <c r="L8189" s="6">
        <v>14213.8111888111</v>
      </c>
    </row>
    <row r="8190" spans="1:12" ht="15" customHeight="1" x14ac:dyDescent="0.25">
      <c r="A8190" s="5">
        <v>32982</v>
      </c>
      <c r="B8190" s="6">
        <v>6.15625</v>
      </c>
      <c r="C8190" s="2">
        <v>5611200</v>
      </c>
      <c r="D8190" s="6">
        <v>-1.5625E-2</v>
      </c>
      <c r="E8190" s="6">
        <v>-0.253164556962026</v>
      </c>
      <c r="F8190" s="6">
        <v>-0.25316622065219002</v>
      </c>
      <c r="G8190" s="6">
        <v>6.6481940000000002</v>
      </c>
      <c r="H8190" s="6">
        <v>15396.955710955701</v>
      </c>
      <c r="I8190" s="6"/>
      <c r="J8190" s="6">
        <v>6.234375</v>
      </c>
      <c r="K8190" s="6">
        <v>6.140625</v>
      </c>
      <c r="L8190" s="6">
        <v>14250.233100232999</v>
      </c>
    </row>
    <row r="8191" spans="1:12" ht="15" customHeight="1" x14ac:dyDescent="0.25">
      <c r="A8191" s="5">
        <v>32981</v>
      </c>
      <c r="B8191" s="6">
        <v>6.171875</v>
      </c>
      <c r="C8191" s="2">
        <v>5002400</v>
      </c>
      <c r="D8191" s="6">
        <v>-0.140625</v>
      </c>
      <c r="E8191" s="6">
        <v>-2.2277227722772199</v>
      </c>
      <c r="F8191" s="6">
        <v>-2.2277227432289899</v>
      </c>
      <c r="G8191" s="6">
        <v>6.6650676999999998</v>
      </c>
      <c r="H8191" s="6">
        <v>15436.288344988299</v>
      </c>
      <c r="I8191" s="6"/>
      <c r="J8191" s="6">
        <v>6.3125</v>
      </c>
      <c r="K8191" s="6">
        <v>6.125</v>
      </c>
      <c r="L8191" s="6">
        <v>14286.655011655001</v>
      </c>
    </row>
    <row r="8192" spans="1:12" ht="15" customHeight="1" x14ac:dyDescent="0.25">
      <c r="A8192" s="5">
        <v>32980</v>
      </c>
      <c r="B8192" s="6">
        <v>6.3125</v>
      </c>
      <c r="C8192" s="2">
        <v>5092000</v>
      </c>
      <c r="D8192" s="6">
        <v>-7.8125E-2</v>
      </c>
      <c r="E8192" s="6">
        <v>-1.22249388753056</v>
      </c>
      <c r="F8192" s="6">
        <v>-1.2224946669452501</v>
      </c>
      <c r="G8192" s="6">
        <v>6.8169300000000002</v>
      </c>
      <c r="H8192" s="6">
        <v>15790.279720279699</v>
      </c>
      <c r="I8192" s="6"/>
      <c r="J8192" s="6">
        <v>6.328125</v>
      </c>
      <c r="K8192" s="6">
        <v>6.28125</v>
      </c>
      <c r="L8192" s="6">
        <v>14614.4522144522</v>
      </c>
    </row>
    <row r="8193" spans="1:12" ht="15" customHeight="1" x14ac:dyDescent="0.25">
      <c r="A8193" s="5">
        <v>32979</v>
      </c>
      <c r="B8193" s="6">
        <v>6.390625</v>
      </c>
      <c r="C8193" s="2">
        <v>5743200</v>
      </c>
      <c r="D8193" s="6">
        <v>-3.125E-2</v>
      </c>
      <c r="E8193" s="6">
        <v>-0.48661800486617901</v>
      </c>
      <c r="F8193" s="6">
        <v>-0.486618313605236</v>
      </c>
      <c r="G8193" s="6">
        <v>6.9012979999999997</v>
      </c>
      <c r="H8193" s="6">
        <v>15986.9417249417</v>
      </c>
      <c r="I8193" s="6"/>
      <c r="J8193" s="6">
        <v>6.484375</v>
      </c>
      <c r="K8193" s="6">
        <v>6.375</v>
      </c>
      <c r="L8193" s="6">
        <v>14796.561771561701</v>
      </c>
    </row>
    <row r="8194" spans="1:12" ht="15" customHeight="1" x14ac:dyDescent="0.25">
      <c r="A8194" s="5">
        <v>32975</v>
      </c>
      <c r="B8194" s="6">
        <v>6.421875</v>
      </c>
      <c r="C8194" s="2">
        <v>8744800</v>
      </c>
      <c r="D8194" s="6">
        <v>0.171875</v>
      </c>
      <c r="E8194" s="6">
        <v>2.75</v>
      </c>
      <c r="F8194" s="6">
        <v>2.7500048374416499</v>
      </c>
      <c r="G8194" s="6">
        <v>6.9350452000000002</v>
      </c>
      <c r="H8194" s="6">
        <v>16065.606526806499</v>
      </c>
      <c r="I8194" s="6"/>
      <c r="J8194" s="6">
        <v>6.4375</v>
      </c>
      <c r="K8194" s="6">
        <v>6.25</v>
      </c>
      <c r="L8194" s="6">
        <v>14869.4055944055</v>
      </c>
    </row>
    <row r="8195" spans="1:12" ht="15" customHeight="1" x14ac:dyDescent="0.25">
      <c r="A8195" s="5">
        <v>32974</v>
      </c>
      <c r="B8195" s="6">
        <v>6.25</v>
      </c>
      <c r="C8195" s="2">
        <v>6812000</v>
      </c>
      <c r="D8195" s="6">
        <v>0.125</v>
      </c>
      <c r="E8195" s="6">
        <v>2.0408163265306101</v>
      </c>
      <c r="F8195" s="6">
        <v>2.0408177458111298</v>
      </c>
      <c r="G8195" s="6">
        <v>6.7494354000000003</v>
      </c>
      <c r="H8195" s="6">
        <v>15632.949650349599</v>
      </c>
      <c r="I8195" s="6"/>
      <c r="J8195" s="6">
        <v>6.25</v>
      </c>
      <c r="K8195" s="6">
        <v>6.15625</v>
      </c>
      <c r="L8195" s="6">
        <v>14468.7645687645</v>
      </c>
    </row>
    <row r="8196" spans="1:12" ht="15" customHeight="1" x14ac:dyDescent="0.25">
      <c r="A8196" s="5">
        <v>32973</v>
      </c>
      <c r="B8196" s="6">
        <v>6.125</v>
      </c>
      <c r="C8196" s="2">
        <v>3331200</v>
      </c>
      <c r="D8196" s="6">
        <v>3.125E-2</v>
      </c>
      <c r="E8196" s="6">
        <v>0.512820512820511</v>
      </c>
      <c r="F8196" s="6">
        <v>0.512820871289143</v>
      </c>
      <c r="G8196" s="6">
        <v>6.6144466</v>
      </c>
      <c r="H8196" s="6">
        <v>15318.2904428904</v>
      </c>
      <c r="I8196" s="6"/>
      <c r="J8196" s="6">
        <v>6.15625</v>
      </c>
      <c r="K8196" s="6">
        <v>6.09375</v>
      </c>
      <c r="L8196" s="6">
        <v>14177.3892773892</v>
      </c>
    </row>
    <row r="8197" spans="1:12" ht="15" customHeight="1" x14ac:dyDescent="0.25">
      <c r="A8197" s="5">
        <v>32972</v>
      </c>
      <c r="B8197" s="6">
        <v>6.09375</v>
      </c>
      <c r="C8197" s="2">
        <v>4076000</v>
      </c>
      <c r="D8197" s="6">
        <v>4.6875E-2</v>
      </c>
      <c r="E8197" s="6">
        <v>0.775193798449613</v>
      </c>
      <c r="F8197" s="6">
        <v>0.77518817153667796</v>
      </c>
      <c r="G8197" s="6">
        <v>6.5806994000000003</v>
      </c>
      <c r="H8197" s="6">
        <v>15239.625641025599</v>
      </c>
      <c r="I8197" s="6"/>
      <c r="J8197" s="6">
        <v>6.140625</v>
      </c>
      <c r="K8197" s="6">
        <v>6.046875</v>
      </c>
      <c r="L8197" s="6">
        <v>14104.545454545399</v>
      </c>
    </row>
    <row r="8198" spans="1:12" ht="15" customHeight="1" x14ac:dyDescent="0.25">
      <c r="A8198" s="5">
        <v>32969</v>
      </c>
      <c r="B8198" s="6">
        <v>6.046875</v>
      </c>
      <c r="C8198" s="2">
        <v>4868800</v>
      </c>
      <c r="D8198" s="6"/>
      <c r="E8198" s="6"/>
      <c r="F8198" s="6"/>
      <c r="G8198" s="6">
        <v>6.5300789999999997</v>
      </c>
      <c r="H8198" s="6">
        <v>15121.6293706293</v>
      </c>
      <c r="I8198" s="6"/>
      <c r="J8198" s="6">
        <v>6.109375</v>
      </c>
      <c r="K8198" s="6">
        <v>6.046875</v>
      </c>
      <c r="L8198" s="6">
        <v>13995.279720279699</v>
      </c>
    </row>
    <row r="8199" spans="1:12" ht="15" customHeight="1" x14ac:dyDescent="0.25">
      <c r="A8199" s="5">
        <v>32968</v>
      </c>
      <c r="B8199" s="6">
        <v>6.046875</v>
      </c>
      <c r="C8199" s="2">
        <v>3648800</v>
      </c>
      <c r="D8199" s="6">
        <v>6.25E-2</v>
      </c>
      <c r="E8199" s="6">
        <v>1.0443864229765001</v>
      </c>
      <c r="F8199" s="6">
        <v>1.0443886652468499</v>
      </c>
      <c r="G8199" s="6">
        <v>6.5300789999999997</v>
      </c>
      <c r="H8199" s="6">
        <v>15121.6293706293</v>
      </c>
      <c r="I8199" s="6"/>
      <c r="J8199" s="6">
        <v>6.046875</v>
      </c>
      <c r="K8199" s="6">
        <v>5.96875</v>
      </c>
      <c r="L8199" s="6">
        <v>13995.279720279699</v>
      </c>
    </row>
    <row r="8200" spans="1:12" ht="15" customHeight="1" x14ac:dyDescent="0.25">
      <c r="A8200" s="5">
        <v>32967</v>
      </c>
      <c r="B8200" s="6">
        <v>5.984375</v>
      </c>
      <c r="C8200" s="2">
        <v>5118400</v>
      </c>
      <c r="D8200" s="6">
        <v>3.125E-2</v>
      </c>
      <c r="E8200" s="6">
        <v>0.52493438320209096</v>
      </c>
      <c r="F8200" s="6">
        <v>0.52493473431036697</v>
      </c>
      <c r="G8200" s="6">
        <v>6.4625845000000002</v>
      </c>
      <c r="H8200" s="6">
        <v>14964.2995337995</v>
      </c>
      <c r="I8200" s="6"/>
      <c r="J8200" s="6">
        <v>6.03125</v>
      </c>
      <c r="K8200" s="6">
        <v>5.921875</v>
      </c>
      <c r="L8200" s="6">
        <v>13849.592074591999</v>
      </c>
    </row>
    <row r="8201" spans="1:12" ht="15" customHeight="1" x14ac:dyDescent="0.25">
      <c r="A8201" s="5">
        <v>32966</v>
      </c>
      <c r="B8201" s="6">
        <v>5.953125</v>
      </c>
      <c r="C8201" s="2">
        <v>2805600</v>
      </c>
      <c r="D8201" s="6">
        <v>6.25E-2</v>
      </c>
      <c r="E8201" s="6">
        <v>1.06100795755967</v>
      </c>
      <c r="F8201" s="6">
        <v>1.06100708608229</v>
      </c>
      <c r="G8201" s="6">
        <v>6.4288372999999996</v>
      </c>
      <c r="H8201" s="6">
        <v>14885.634731934701</v>
      </c>
      <c r="I8201" s="6"/>
      <c r="J8201" s="6">
        <v>5.984375</v>
      </c>
      <c r="K8201" s="6">
        <v>5.875</v>
      </c>
      <c r="L8201" s="6">
        <v>13776.7482517482</v>
      </c>
    </row>
    <row r="8202" spans="1:12" ht="15" customHeight="1" x14ac:dyDescent="0.25">
      <c r="A8202" s="5">
        <v>32965</v>
      </c>
      <c r="B8202" s="6">
        <v>5.890625</v>
      </c>
      <c r="C8202" s="2">
        <v>2688800</v>
      </c>
      <c r="D8202" s="6">
        <v>-1.5625E-2</v>
      </c>
      <c r="E8202" s="6">
        <v>-0.26455026455026698</v>
      </c>
      <c r="F8202" s="6">
        <v>-0.26455200244295202</v>
      </c>
      <c r="G8202" s="6">
        <v>6.3613429999999997</v>
      </c>
      <c r="H8202" s="6">
        <v>14728.3053613053</v>
      </c>
      <c r="I8202" s="6"/>
      <c r="J8202" s="6">
        <v>5.90625</v>
      </c>
      <c r="K8202" s="6">
        <v>5.84375</v>
      </c>
      <c r="L8202" s="6">
        <v>13631.060606060601</v>
      </c>
    </row>
    <row r="8203" spans="1:12" ht="15" customHeight="1" x14ac:dyDescent="0.25">
      <c r="A8203" s="5">
        <v>32962</v>
      </c>
      <c r="B8203" s="6">
        <v>5.90625</v>
      </c>
      <c r="C8203" s="2">
        <v>3268000</v>
      </c>
      <c r="D8203" s="6">
        <v>-1.5625E-2</v>
      </c>
      <c r="E8203" s="6">
        <v>-0.26385224274406699</v>
      </c>
      <c r="F8203" s="6">
        <v>-0.26384773318278698</v>
      </c>
      <c r="G8203" s="6">
        <v>6.3782167000000003</v>
      </c>
      <c r="H8203" s="6">
        <v>14767.6379953379</v>
      </c>
      <c r="I8203" s="6"/>
      <c r="J8203" s="6">
        <v>5.953125</v>
      </c>
      <c r="K8203" s="6">
        <v>5.875</v>
      </c>
      <c r="L8203" s="6">
        <v>13667.4825174825</v>
      </c>
    </row>
    <row r="8204" spans="1:12" ht="15" customHeight="1" x14ac:dyDescent="0.25">
      <c r="A8204" s="5">
        <v>32961</v>
      </c>
      <c r="B8204" s="6">
        <v>5.921875</v>
      </c>
      <c r="C8204" s="2">
        <v>2351200</v>
      </c>
      <c r="D8204" s="6">
        <v>-1.5625E-2</v>
      </c>
      <c r="E8204" s="6">
        <v>-0.26315789473684198</v>
      </c>
      <c r="F8204" s="6">
        <v>-0.26316429724184598</v>
      </c>
      <c r="G8204" s="6">
        <v>6.3950899999999997</v>
      </c>
      <c r="H8204" s="6">
        <v>14806.9696969696</v>
      </c>
      <c r="I8204" s="6"/>
      <c r="J8204" s="6">
        <v>5.9375</v>
      </c>
      <c r="K8204" s="6">
        <v>5.890625</v>
      </c>
      <c r="L8204" s="6">
        <v>13703.9044289044</v>
      </c>
    </row>
    <row r="8205" spans="1:12" ht="15" customHeight="1" x14ac:dyDescent="0.25">
      <c r="A8205" s="5">
        <v>32960</v>
      </c>
      <c r="B8205" s="6">
        <v>5.9375</v>
      </c>
      <c r="C8205" s="2">
        <v>2720800</v>
      </c>
      <c r="D8205" s="6">
        <v>3.125E-2</v>
      </c>
      <c r="E8205" s="6">
        <v>0.52910052910053396</v>
      </c>
      <c r="F8205" s="6">
        <v>0.52910243704953297</v>
      </c>
      <c r="G8205" s="6">
        <v>6.4119640000000002</v>
      </c>
      <c r="H8205" s="6">
        <v>14846.303030302999</v>
      </c>
      <c r="I8205" s="6"/>
      <c r="J8205" s="6">
        <v>5.953125</v>
      </c>
      <c r="K8205" s="6">
        <v>5.90625</v>
      </c>
      <c r="L8205" s="6">
        <v>13740.326340326301</v>
      </c>
    </row>
    <row r="8206" spans="1:12" ht="15" customHeight="1" x14ac:dyDescent="0.25">
      <c r="A8206" s="5">
        <v>32959</v>
      </c>
      <c r="B8206" s="6">
        <v>5.90625</v>
      </c>
      <c r="C8206" s="2">
        <v>3139200</v>
      </c>
      <c r="D8206" s="6">
        <v>6.25E-2</v>
      </c>
      <c r="E8206" s="6">
        <v>1.0695187165775399</v>
      </c>
      <c r="F8206" s="6">
        <v>1.06951780987862</v>
      </c>
      <c r="G8206" s="6">
        <v>6.3782167000000003</v>
      </c>
      <c r="H8206" s="6">
        <v>14767.6379953379</v>
      </c>
      <c r="I8206" s="6"/>
      <c r="J8206" s="6">
        <v>5.9375</v>
      </c>
      <c r="K8206" s="6">
        <v>5.828125</v>
      </c>
      <c r="L8206" s="6">
        <v>13667.4825174825</v>
      </c>
    </row>
    <row r="8207" spans="1:12" ht="15" customHeight="1" x14ac:dyDescent="0.25">
      <c r="A8207" s="5">
        <v>32958</v>
      </c>
      <c r="B8207" s="6">
        <v>5.84375</v>
      </c>
      <c r="C8207" s="2">
        <v>3541600</v>
      </c>
      <c r="D8207" s="6">
        <v>3.125E-2</v>
      </c>
      <c r="E8207" s="6">
        <v>0.53763440860214995</v>
      </c>
      <c r="F8207" s="6">
        <v>0.53763795458801</v>
      </c>
      <c r="G8207" s="6">
        <v>6.3107224000000004</v>
      </c>
      <c r="H8207" s="6">
        <v>14610.308624708599</v>
      </c>
      <c r="I8207" s="6"/>
      <c r="J8207" s="6">
        <v>5.9375</v>
      </c>
      <c r="K8207" s="6">
        <v>5.828125</v>
      </c>
      <c r="L8207" s="6">
        <v>13521.7948717948</v>
      </c>
    </row>
    <row r="8208" spans="1:12" ht="15" customHeight="1" x14ac:dyDescent="0.25">
      <c r="A8208" s="5">
        <v>32955</v>
      </c>
      <c r="B8208" s="6">
        <v>5.8125</v>
      </c>
      <c r="C8208" s="2">
        <v>2677600</v>
      </c>
      <c r="D8208" s="6">
        <v>7.8125E-2</v>
      </c>
      <c r="E8208" s="6">
        <v>1.3623978201634901</v>
      </c>
      <c r="F8208" s="6">
        <v>1.3623987441799601</v>
      </c>
      <c r="G8208" s="6">
        <v>6.2769750000000002</v>
      </c>
      <c r="H8208" s="6">
        <v>14531.643356643301</v>
      </c>
      <c r="I8208" s="6"/>
      <c r="J8208" s="6">
        <v>5.828125</v>
      </c>
      <c r="K8208" s="6">
        <v>5.734375</v>
      </c>
      <c r="L8208" s="6">
        <v>13448.951048950999</v>
      </c>
    </row>
    <row r="8209" spans="1:12" ht="15" customHeight="1" x14ac:dyDescent="0.25">
      <c r="A8209" s="5">
        <v>32954</v>
      </c>
      <c r="B8209" s="6">
        <v>5.734375</v>
      </c>
      <c r="C8209" s="2">
        <v>3994400</v>
      </c>
      <c r="D8209" s="6">
        <v>-0.140625</v>
      </c>
      <c r="E8209" s="6">
        <v>-2.3936170212765902</v>
      </c>
      <c r="F8209" s="6">
        <v>-2.39362014428472</v>
      </c>
      <c r="G8209" s="6">
        <v>6.1926069999999998</v>
      </c>
      <c r="H8209" s="6">
        <v>14334.9813519813</v>
      </c>
      <c r="I8209" s="6"/>
      <c r="J8209" s="6">
        <v>5.875</v>
      </c>
      <c r="K8209" s="6">
        <v>5.71875</v>
      </c>
      <c r="L8209" s="6">
        <v>13266.8414918414</v>
      </c>
    </row>
    <row r="8210" spans="1:12" ht="15" customHeight="1" x14ac:dyDescent="0.25">
      <c r="A8210" s="5">
        <v>32953</v>
      </c>
      <c r="B8210" s="6">
        <v>5.875</v>
      </c>
      <c r="C8210" s="2">
        <v>3015200</v>
      </c>
      <c r="D8210" s="6">
        <v>1.5625E-2</v>
      </c>
      <c r="E8210" s="6">
        <v>0.266666666666659</v>
      </c>
      <c r="F8210" s="6">
        <v>0.26667000864166701</v>
      </c>
      <c r="G8210" s="6">
        <v>6.3444694999999998</v>
      </c>
      <c r="H8210" s="6">
        <v>14688.973193473101</v>
      </c>
      <c r="I8210" s="6"/>
      <c r="J8210" s="6">
        <v>5.890625</v>
      </c>
      <c r="K8210" s="6">
        <v>5.828125</v>
      </c>
      <c r="L8210" s="6">
        <v>13594.638694638599</v>
      </c>
    </row>
    <row r="8211" spans="1:12" ht="15" customHeight="1" x14ac:dyDescent="0.25">
      <c r="A8211" s="5">
        <v>32952</v>
      </c>
      <c r="B8211" s="6">
        <v>5.859375</v>
      </c>
      <c r="C8211" s="2">
        <v>4944800</v>
      </c>
      <c r="D8211" s="6">
        <v>-4.6875E-2</v>
      </c>
      <c r="E8211" s="6">
        <v>-0.79365079365079005</v>
      </c>
      <c r="F8211" s="6">
        <v>-0.79365443949247405</v>
      </c>
      <c r="G8211" s="6">
        <v>6.3275956999999998</v>
      </c>
      <c r="H8211" s="6">
        <v>14649.640326340301</v>
      </c>
      <c r="I8211" s="6"/>
      <c r="J8211" s="6">
        <v>5.9375</v>
      </c>
      <c r="K8211" s="6">
        <v>5.8125</v>
      </c>
      <c r="L8211" s="6">
        <v>13558.2167832167</v>
      </c>
    </row>
    <row r="8212" spans="1:12" ht="15" customHeight="1" x14ac:dyDescent="0.25">
      <c r="A8212" s="5">
        <v>32951</v>
      </c>
      <c r="B8212" s="6">
        <v>5.90625</v>
      </c>
      <c r="C8212" s="2">
        <v>4277600</v>
      </c>
      <c r="D8212" s="6"/>
      <c r="E8212" s="6"/>
      <c r="F8212" s="6">
        <v>7.4083371839161999E-2</v>
      </c>
      <c r="G8212" s="6">
        <v>6.3782167000000003</v>
      </c>
      <c r="H8212" s="6">
        <v>14767.6379953379</v>
      </c>
      <c r="I8212" s="6"/>
      <c r="J8212" s="6">
        <v>5.921875</v>
      </c>
      <c r="K8212" s="6">
        <v>5.796875</v>
      </c>
      <c r="L8212" s="6">
        <v>13667.4825174825</v>
      </c>
    </row>
    <row r="8213" spans="1:12" ht="15" customHeight="1" x14ac:dyDescent="0.25">
      <c r="A8213" s="5">
        <v>32948</v>
      </c>
      <c r="B8213" s="6">
        <v>5.90625</v>
      </c>
      <c r="C8213" s="2">
        <v>10828800</v>
      </c>
      <c r="D8213" s="6">
        <v>9.375E-2</v>
      </c>
      <c r="E8213" s="6">
        <v>1.61290322580645</v>
      </c>
      <c r="F8213" s="6">
        <v>1.6128937114108599</v>
      </c>
      <c r="G8213" s="6">
        <v>6.3734950000000001</v>
      </c>
      <c r="H8213" s="6">
        <v>14756.631701631701</v>
      </c>
      <c r="I8213" s="6"/>
      <c r="J8213" s="6">
        <v>5.921875</v>
      </c>
      <c r="K8213" s="6">
        <v>5.828125</v>
      </c>
      <c r="L8213" s="6">
        <v>13667.4825174825</v>
      </c>
    </row>
    <row r="8214" spans="1:12" ht="15" customHeight="1" x14ac:dyDescent="0.25">
      <c r="A8214" s="5">
        <v>32947</v>
      </c>
      <c r="B8214" s="6">
        <v>5.8125</v>
      </c>
      <c r="C8214" s="2">
        <v>5132800</v>
      </c>
      <c r="D8214" s="6">
        <v>3.125E-2</v>
      </c>
      <c r="E8214" s="6">
        <v>0.54054054054053502</v>
      </c>
      <c r="F8214" s="6">
        <v>0.54054539262893198</v>
      </c>
      <c r="G8214" s="6">
        <v>6.272329</v>
      </c>
      <c r="H8214" s="6">
        <v>14520.813519813501</v>
      </c>
      <c r="I8214" s="6"/>
      <c r="J8214" s="6">
        <v>5.859375</v>
      </c>
      <c r="K8214" s="6">
        <v>5.78125</v>
      </c>
      <c r="L8214" s="6">
        <v>13448.951048950999</v>
      </c>
    </row>
    <row r="8215" spans="1:12" ht="15" customHeight="1" x14ac:dyDescent="0.25">
      <c r="A8215" s="5">
        <v>32946</v>
      </c>
      <c r="B8215" s="6">
        <v>5.78125</v>
      </c>
      <c r="C8215" s="2">
        <v>3604000</v>
      </c>
      <c r="D8215" s="6">
        <v>4.6875E-2</v>
      </c>
      <c r="E8215" s="6">
        <v>0.81743869209809294</v>
      </c>
      <c r="F8215" s="6">
        <v>0.81744201661824101</v>
      </c>
      <c r="G8215" s="6">
        <v>6.2386065000000004</v>
      </c>
      <c r="H8215" s="6">
        <v>14442.2062937062</v>
      </c>
      <c r="I8215" s="6"/>
      <c r="J8215" s="6">
        <v>5.8125</v>
      </c>
      <c r="K8215" s="6">
        <v>5.71875</v>
      </c>
      <c r="L8215" s="6">
        <v>13376.1072261072</v>
      </c>
    </row>
    <row r="8216" spans="1:12" ht="15" customHeight="1" x14ac:dyDescent="0.25">
      <c r="A8216" s="5">
        <v>32945</v>
      </c>
      <c r="B8216" s="6">
        <v>5.734375</v>
      </c>
      <c r="C8216" s="2">
        <v>3659200</v>
      </c>
      <c r="D8216" s="6">
        <v>-7.8125E-2</v>
      </c>
      <c r="E8216" s="6">
        <v>-1.34408602150537</v>
      </c>
      <c r="F8216" s="6">
        <v>-1.34409403588363</v>
      </c>
      <c r="G8216" s="6">
        <v>6.1880230000000003</v>
      </c>
      <c r="H8216" s="6">
        <v>14324.296037296001</v>
      </c>
      <c r="I8216" s="6"/>
      <c r="J8216" s="6">
        <v>5.796875</v>
      </c>
      <c r="K8216" s="6">
        <v>5.71875</v>
      </c>
      <c r="L8216" s="6">
        <v>13266.8414918414</v>
      </c>
    </row>
    <row r="8217" spans="1:12" ht="15" customHeight="1" x14ac:dyDescent="0.25">
      <c r="A8217" s="5">
        <v>32944</v>
      </c>
      <c r="B8217" s="6">
        <v>5.8125</v>
      </c>
      <c r="C8217" s="2">
        <v>3012000</v>
      </c>
      <c r="D8217" s="6">
        <v>4.6875E-2</v>
      </c>
      <c r="E8217" s="6">
        <v>0.81300813008129402</v>
      </c>
      <c r="F8217" s="6">
        <v>0.81301139688212398</v>
      </c>
      <c r="G8217" s="6">
        <v>6.272329</v>
      </c>
      <c r="H8217" s="6">
        <v>14520.813519813501</v>
      </c>
      <c r="I8217" s="6"/>
      <c r="J8217" s="6">
        <v>5.8125</v>
      </c>
      <c r="K8217" s="6">
        <v>5.71875</v>
      </c>
      <c r="L8217" s="6">
        <v>13448.951048950999</v>
      </c>
    </row>
    <row r="8218" spans="1:12" ht="15" customHeight="1" x14ac:dyDescent="0.25">
      <c r="A8218" s="5">
        <v>32941</v>
      </c>
      <c r="B8218" s="6">
        <v>5.765625</v>
      </c>
      <c r="C8218" s="2">
        <v>4204000</v>
      </c>
      <c r="D8218" s="6"/>
      <c r="E8218" s="6"/>
      <c r="F8218" s="6"/>
      <c r="G8218" s="6">
        <v>6.2217454999999999</v>
      </c>
      <c r="H8218" s="6">
        <v>14402.903263403199</v>
      </c>
      <c r="I8218" s="6"/>
      <c r="J8218" s="6">
        <v>5.78125</v>
      </c>
      <c r="K8218" s="6">
        <v>5.71875</v>
      </c>
      <c r="L8218" s="6">
        <v>13339.685314685301</v>
      </c>
    </row>
    <row r="8219" spans="1:12" ht="15" customHeight="1" x14ac:dyDescent="0.25">
      <c r="A8219" s="5">
        <v>32940</v>
      </c>
      <c r="B8219" s="6">
        <v>5.765625</v>
      </c>
      <c r="C8219" s="2">
        <v>3700000</v>
      </c>
      <c r="D8219" s="6">
        <v>0.109375</v>
      </c>
      <c r="E8219" s="6">
        <v>1.9337016574585599</v>
      </c>
      <c r="F8219" s="6">
        <v>1.93369844412865</v>
      </c>
      <c r="G8219" s="6">
        <v>6.2217454999999999</v>
      </c>
      <c r="H8219" s="6">
        <v>14402.903263403199</v>
      </c>
      <c r="I8219" s="6"/>
      <c r="J8219" s="6">
        <v>5.796875</v>
      </c>
      <c r="K8219" s="6">
        <v>5.65625</v>
      </c>
      <c r="L8219" s="6">
        <v>13339.685314685301</v>
      </c>
    </row>
    <row r="8220" spans="1:12" ht="15" customHeight="1" x14ac:dyDescent="0.25">
      <c r="A8220" s="5">
        <v>32939</v>
      </c>
      <c r="B8220" s="6">
        <v>5.65625</v>
      </c>
      <c r="C8220" s="2">
        <v>3772000</v>
      </c>
      <c r="D8220" s="6">
        <v>-6.25E-2</v>
      </c>
      <c r="E8220" s="6">
        <v>-1.0928961748633801</v>
      </c>
      <c r="F8220" s="6">
        <v>-1.0928897993603099</v>
      </c>
      <c r="G8220" s="6">
        <v>6.1037179999999998</v>
      </c>
      <c r="H8220" s="6">
        <v>14127.7808857808</v>
      </c>
      <c r="I8220" s="6"/>
      <c r="J8220" s="6">
        <v>5.75</v>
      </c>
      <c r="K8220" s="6">
        <v>5.640625</v>
      </c>
      <c r="L8220" s="6">
        <v>13084.731934731901</v>
      </c>
    </row>
    <row r="8221" spans="1:12" ht="15" customHeight="1" x14ac:dyDescent="0.25">
      <c r="A8221" s="5">
        <v>32938</v>
      </c>
      <c r="B8221" s="6">
        <v>5.71875</v>
      </c>
      <c r="C8221" s="2">
        <v>5439200</v>
      </c>
      <c r="D8221" s="6">
        <v>0.109375</v>
      </c>
      <c r="E8221" s="6">
        <v>1.9498607242339701</v>
      </c>
      <c r="F8221" s="6">
        <v>1.9498592332593601</v>
      </c>
      <c r="G8221" s="6">
        <v>6.1711619999999998</v>
      </c>
      <c r="H8221" s="6">
        <v>14284.993006993</v>
      </c>
      <c r="I8221" s="6"/>
      <c r="J8221" s="6">
        <v>5.71875</v>
      </c>
      <c r="K8221" s="6">
        <v>5.578125</v>
      </c>
      <c r="L8221" s="6">
        <v>13230.419580419501</v>
      </c>
    </row>
    <row r="8222" spans="1:12" ht="15" customHeight="1" x14ac:dyDescent="0.25">
      <c r="A8222" s="5">
        <v>32937</v>
      </c>
      <c r="B8222" s="6">
        <v>5.609375</v>
      </c>
      <c r="C8222" s="2">
        <v>5408000</v>
      </c>
      <c r="D8222" s="6">
        <v>-3.125E-2</v>
      </c>
      <c r="E8222" s="6">
        <v>-0.554016620498609</v>
      </c>
      <c r="F8222" s="6">
        <v>-0.55402320113647696</v>
      </c>
      <c r="G8222" s="6">
        <v>6.0531344000000002</v>
      </c>
      <c r="H8222" s="6">
        <v>14009.8703962703</v>
      </c>
      <c r="I8222" s="6"/>
      <c r="J8222" s="6">
        <v>5.703125</v>
      </c>
      <c r="K8222" s="6">
        <v>5.609375</v>
      </c>
      <c r="L8222" s="6">
        <v>12975.4662004661</v>
      </c>
    </row>
    <row r="8223" spans="1:12" ht="15" customHeight="1" x14ac:dyDescent="0.25">
      <c r="A8223" s="5">
        <v>32934</v>
      </c>
      <c r="B8223" s="6">
        <v>5.640625</v>
      </c>
      <c r="C8223" s="2">
        <v>5000000</v>
      </c>
      <c r="D8223" s="6">
        <v>6.25E-2</v>
      </c>
      <c r="E8223" s="6">
        <v>1.1204481792717</v>
      </c>
      <c r="F8223" s="6">
        <v>1.1204582773201199</v>
      </c>
      <c r="G8223" s="6">
        <v>6.0868570000000002</v>
      </c>
      <c r="H8223" s="6">
        <v>14088.4778554778</v>
      </c>
      <c r="I8223" s="6"/>
      <c r="J8223" s="6">
        <v>5.6875</v>
      </c>
      <c r="K8223" s="6">
        <v>5.59375</v>
      </c>
      <c r="L8223" s="6">
        <v>13048.310023309999</v>
      </c>
    </row>
    <row r="8224" spans="1:12" ht="15" customHeight="1" x14ac:dyDescent="0.25">
      <c r="A8224" s="5">
        <v>32933</v>
      </c>
      <c r="B8224" s="6">
        <v>5.578125</v>
      </c>
      <c r="C8224" s="2">
        <v>7362400</v>
      </c>
      <c r="D8224" s="6">
        <v>7.8125E-2</v>
      </c>
      <c r="E8224" s="6">
        <v>1.4204545454545401</v>
      </c>
      <c r="F8224" s="6">
        <v>1.4204495865179601</v>
      </c>
      <c r="G8224" s="6">
        <v>6.019412</v>
      </c>
      <c r="H8224" s="6">
        <v>13931.2634032634</v>
      </c>
      <c r="I8224" s="6"/>
      <c r="J8224" s="6">
        <v>5.640625</v>
      </c>
      <c r="K8224" s="6">
        <v>5.484375</v>
      </c>
      <c r="L8224" s="6">
        <v>12902.6223776223</v>
      </c>
    </row>
    <row r="8225" spans="1:12" ht="15" customHeight="1" x14ac:dyDescent="0.25">
      <c r="A8225" s="5">
        <v>32932</v>
      </c>
      <c r="B8225" s="6">
        <v>5.5</v>
      </c>
      <c r="C8225" s="2">
        <v>7497600</v>
      </c>
      <c r="D8225" s="6">
        <v>9.375E-2</v>
      </c>
      <c r="E8225" s="6">
        <v>1.7341040462427599</v>
      </c>
      <c r="F8225" s="6">
        <v>1.7341076528041</v>
      </c>
      <c r="G8225" s="6">
        <v>5.9351067999999998</v>
      </c>
      <c r="H8225" s="6">
        <v>13734.747785547699</v>
      </c>
      <c r="I8225" s="6"/>
      <c r="J8225" s="6">
        <v>5.5625</v>
      </c>
      <c r="K8225" s="6">
        <v>5.390625</v>
      </c>
      <c r="L8225" s="6">
        <v>12720.5128205128</v>
      </c>
    </row>
    <row r="8226" spans="1:12" ht="15" customHeight="1" x14ac:dyDescent="0.25">
      <c r="A8226" s="5">
        <v>32931</v>
      </c>
      <c r="B8226" s="6">
        <v>5.40625</v>
      </c>
      <c r="C8226" s="2">
        <v>6967200</v>
      </c>
      <c r="D8226" s="6">
        <v>0.171875</v>
      </c>
      <c r="E8226" s="6">
        <v>3.2835820895522301</v>
      </c>
      <c r="F8226" s="6">
        <v>3.28358060982199</v>
      </c>
      <c r="G8226" s="6">
        <v>5.8339400000000001</v>
      </c>
      <c r="H8226" s="6">
        <v>13498.927738927699</v>
      </c>
      <c r="I8226" s="6"/>
      <c r="J8226" s="6">
        <v>5.40625</v>
      </c>
      <c r="K8226" s="6">
        <v>5.25</v>
      </c>
      <c r="L8226" s="6">
        <v>12501.9813519813</v>
      </c>
    </row>
    <row r="8227" spans="1:12" ht="15" customHeight="1" x14ac:dyDescent="0.25">
      <c r="A8227" s="5">
        <v>32930</v>
      </c>
      <c r="B8227" s="6">
        <v>5.234375</v>
      </c>
      <c r="C8227" s="2">
        <v>4957600</v>
      </c>
      <c r="D8227" s="6">
        <v>0.15625</v>
      </c>
      <c r="E8227" s="6">
        <v>3.0769230769230602</v>
      </c>
      <c r="F8227" s="6">
        <v>3.07692335767155</v>
      </c>
      <c r="G8227" s="6">
        <v>5.6484680000000003</v>
      </c>
      <c r="H8227" s="6">
        <v>13066.592074591999</v>
      </c>
      <c r="I8227" s="6"/>
      <c r="J8227" s="6">
        <v>5.234375</v>
      </c>
      <c r="K8227" s="6">
        <v>5.046875</v>
      </c>
      <c r="L8227" s="6">
        <v>12101.3403263403</v>
      </c>
    </row>
    <row r="8228" spans="1:12" ht="15" customHeight="1" x14ac:dyDescent="0.25">
      <c r="A8228" s="5">
        <v>32927</v>
      </c>
      <c r="B8228" s="6">
        <v>5.078125</v>
      </c>
      <c r="C8228" s="2">
        <v>4372800</v>
      </c>
      <c r="D8228" s="6">
        <v>-4.6875E-2</v>
      </c>
      <c r="E8228" s="6">
        <v>-0.914634146341464</v>
      </c>
      <c r="F8228" s="6">
        <v>-0.91463422903237301</v>
      </c>
      <c r="G8228" s="6">
        <v>5.479857</v>
      </c>
      <c r="H8228" s="6">
        <v>12673.5594405594</v>
      </c>
      <c r="I8228" s="6"/>
      <c r="J8228" s="6">
        <v>5.109375</v>
      </c>
      <c r="K8228" s="6">
        <v>5.046875</v>
      </c>
      <c r="L8228" s="6">
        <v>11737.121212121199</v>
      </c>
    </row>
    <row r="8229" spans="1:12" ht="15" customHeight="1" x14ac:dyDescent="0.25">
      <c r="A8229" s="5">
        <v>32926</v>
      </c>
      <c r="B8229" s="6">
        <v>5.125</v>
      </c>
      <c r="C8229" s="2">
        <v>4956800</v>
      </c>
      <c r="D8229" s="6">
        <v>-7.8125E-2</v>
      </c>
      <c r="E8229" s="6">
        <v>-1.5015015015015001</v>
      </c>
      <c r="F8229" s="6">
        <v>-1.5015051437767599</v>
      </c>
      <c r="G8229" s="6">
        <v>5.5304403000000004</v>
      </c>
      <c r="H8229" s="6">
        <v>12791.4692307692</v>
      </c>
      <c r="I8229" s="6"/>
      <c r="J8229" s="6">
        <v>5.21875</v>
      </c>
      <c r="K8229" s="6">
        <v>5.109375</v>
      </c>
      <c r="L8229" s="6">
        <v>11846.3869463869</v>
      </c>
    </row>
    <row r="8230" spans="1:12" ht="15" customHeight="1" x14ac:dyDescent="0.25">
      <c r="A8230" s="5">
        <v>32925</v>
      </c>
      <c r="B8230" s="6">
        <v>5.203125</v>
      </c>
      <c r="C8230" s="2">
        <v>5440000</v>
      </c>
      <c r="D8230" s="6">
        <v>-1.5625E-2</v>
      </c>
      <c r="E8230" s="6">
        <v>-0.29940119760478701</v>
      </c>
      <c r="F8230" s="6">
        <v>-0.299399443178471</v>
      </c>
      <c r="G8230" s="6">
        <v>5.6147460000000002</v>
      </c>
      <c r="H8230" s="6">
        <v>12987.986013985999</v>
      </c>
      <c r="I8230" s="6"/>
      <c r="J8230" s="6">
        <v>5.21875</v>
      </c>
      <c r="K8230" s="6">
        <v>5.125</v>
      </c>
      <c r="L8230" s="6">
        <v>12028.496503496501</v>
      </c>
    </row>
    <row r="8231" spans="1:12" ht="15" customHeight="1" x14ac:dyDescent="0.25">
      <c r="A8231" s="5">
        <v>32924</v>
      </c>
      <c r="B8231" s="6">
        <v>5.21875</v>
      </c>
      <c r="C8231" s="2">
        <v>4772800</v>
      </c>
      <c r="D8231" s="6">
        <v>-0.140625</v>
      </c>
      <c r="E8231" s="6">
        <v>-2.6239067055393499</v>
      </c>
      <c r="F8231" s="6">
        <v>-2.6239035195598399</v>
      </c>
      <c r="G8231" s="6">
        <v>5.6316069999999998</v>
      </c>
      <c r="H8231" s="6">
        <v>13027.289044289</v>
      </c>
      <c r="I8231" s="6"/>
      <c r="J8231" s="6">
        <v>5.28125</v>
      </c>
      <c r="K8231" s="6">
        <v>5.15625</v>
      </c>
      <c r="L8231" s="6">
        <v>12064.9184149184</v>
      </c>
    </row>
    <row r="8232" spans="1:12" ht="15" customHeight="1" x14ac:dyDescent="0.25">
      <c r="A8232" s="5">
        <v>32920</v>
      </c>
      <c r="B8232" s="6">
        <v>5.359375</v>
      </c>
      <c r="C8232" s="2">
        <v>6013600</v>
      </c>
      <c r="D8232" s="6">
        <v>-7.8125E-2</v>
      </c>
      <c r="E8232" s="6">
        <v>-1.4367816091954</v>
      </c>
      <c r="F8232" s="6">
        <v>-1.43678511565356</v>
      </c>
      <c r="G8232" s="6">
        <v>5.7833566999999997</v>
      </c>
      <c r="H8232" s="6">
        <v>13381.017948717899</v>
      </c>
      <c r="I8232" s="6"/>
      <c r="J8232" s="6">
        <v>5.453125</v>
      </c>
      <c r="K8232" s="6">
        <v>5.34375</v>
      </c>
      <c r="L8232" s="6">
        <v>12392.715617715599</v>
      </c>
    </row>
    <row r="8233" spans="1:12" ht="15" customHeight="1" x14ac:dyDescent="0.25">
      <c r="A8233" s="5">
        <v>32919</v>
      </c>
      <c r="B8233" s="6">
        <v>5.4375</v>
      </c>
      <c r="C8233" s="2">
        <v>2193600</v>
      </c>
      <c r="D8233" s="6">
        <v>6.25E-2</v>
      </c>
      <c r="E8233" s="6">
        <v>1.16279069767442</v>
      </c>
      <c r="F8233" s="6">
        <v>1.16279077786387</v>
      </c>
      <c r="G8233" s="6">
        <v>5.8676624000000004</v>
      </c>
      <c r="H8233" s="6">
        <v>13577.5347319347</v>
      </c>
      <c r="I8233" s="6"/>
      <c r="J8233" s="6">
        <v>5.4375</v>
      </c>
      <c r="K8233" s="6">
        <v>5.34375</v>
      </c>
      <c r="L8233" s="6">
        <v>12574.8251748251</v>
      </c>
    </row>
    <row r="8234" spans="1:12" ht="15" customHeight="1" x14ac:dyDescent="0.25">
      <c r="A8234" s="5">
        <v>32918</v>
      </c>
      <c r="B8234" s="6">
        <v>5.375</v>
      </c>
      <c r="C8234" s="2">
        <v>1908800</v>
      </c>
      <c r="D8234" s="6"/>
      <c r="E8234" s="6"/>
      <c r="F8234" s="6"/>
      <c r="G8234" s="6">
        <v>5.8002180000000001</v>
      </c>
      <c r="H8234" s="6">
        <v>13420.321678321599</v>
      </c>
      <c r="I8234" s="6"/>
      <c r="J8234" s="6">
        <v>5.40625</v>
      </c>
      <c r="K8234" s="6">
        <v>5.328125</v>
      </c>
      <c r="L8234" s="6">
        <v>12429.137529137501</v>
      </c>
    </row>
    <row r="8235" spans="1:12" ht="15" customHeight="1" x14ac:dyDescent="0.25">
      <c r="A8235" s="5">
        <v>32917</v>
      </c>
      <c r="B8235" s="6">
        <v>5.375</v>
      </c>
      <c r="C8235" s="2">
        <v>2092000</v>
      </c>
      <c r="D8235" s="6">
        <v>1.5625E-2</v>
      </c>
      <c r="E8235" s="6">
        <v>0.29154518950438302</v>
      </c>
      <c r="F8235" s="6">
        <v>0.29154867795031503</v>
      </c>
      <c r="G8235" s="6">
        <v>5.8002180000000001</v>
      </c>
      <c r="H8235" s="6">
        <v>13420.321678321599</v>
      </c>
      <c r="I8235" s="6"/>
      <c r="J8235" s="6">
        <v>5.375</v>
      </c>
      <c r="K8235" s="6">
        <v>5.28125</v>
      </c>
      <c r="L8235" s="6">
        <v>12429.137529137501</v>
      </c>
    </row>
    <row r="8236" spans="1:12" ht="15" customHeight="1" x14ac:dyDescent="0.25">
      <c r="A8236" s="5">
        <v>32916</v>
      </c>
      <c r="B8236" s="6">
        <v>5.359375</v>
      </c>
      <c r="C8236" s="2">
        <v>2050400</v>
      </c>
      <c r="D8236" s="6">
        <v>-9.375E-2</v>
      </c>
      <c r="E8236" s="6">
        <v>-1.71919770773638</v>
      </c>
      <c r="F8236" s="6">
        <v>-1.7191995531872599</v>
      </c>
      <c r="G8236" s="6">
        <v>5.7833566999999997</v>
      </c>
      <c r="H8236" s="6">
        <v>13381.017948717899</v>
      </c>
      <c r="I8236" s="6"/>
      <c r="J8236" s="6">
        <v>5.453125</v>
      </c>
      <c r="K8236" s="6">
        <v>5.328125</v>
      </c>
      <c r="L8236" s="6">
        <v>12392.715617715599</v>
      </c>
    </row>
    <row r="8237" spans="1:12" ht="15" customHeight="1" x14ac:dyDescent="0.25">
      <c r="A8237" s="5">
        <v>32913</v>
      </c>
      <c r="B8237" s="6">
        <v>5.453125</v>
      </c>
      <c r="C8237" s="2">
        <v>3955200</v>
      </c>
      <c r="D8237" s="6">
        <v>0.140625</v>
      </c>
      <c r="E8237" s="6">
        <v>2.6470588235294001</v>
      </c>
      <c r="F8237" s="6">
        <v>2.6470501017483001</v>
      </c>
      <c r="G8237" s="6">
        <v>5.8845234</v>
      </c>
      <c r="H8237" s="6">
        <v>13616.837762237699</v>
      </c>
      <c r="I8237" s="6"/>
      <c r="J8237" s="6">
        <v>5.453125</v>
      </c>
      <c r="K8237" s="6">
        <v>5.296875</v>
      </c>
      <c r="L8237" s="6">
        <v>12611.247086247</v>
      </c>
    </row>
    <row r="8238" spans="1:12" ht="15" customHeight="1" x14ac:dyDescent="0.25">
      <c r="A8238" s="5">
        <v>32912</v>
      </c>
      <c r="B8238" s="6">
        <v>5.3125</v>
      </c>
      <c r="C8238" s="2">
        <v>3466400</v>
      </c>
      <c r="D8238" s="6">
        <v>-3.125E-2</v>
      </c>
      <c r="E8238" s="6">
        <v>-0.58479532163743198</v>
      </c>
      <c r="F8238" s="6">
        <v>-0.58478670156643098</v>
      </c>
      <c r="G8238" s="6">
        <v>5.732774</v>
      </c>
      <c r="H8238" s="6">
        <v>13263.109557109499</v>
      </c>
      <c r="I8238" s="6"/>
      <c r="J8238" s="6">
        <v>5.375</v>
      </c>
      <c r="K8238" s="6">
        <v>5.296875</v>
      </c>
      <c r="L8238" s="6">
        <v>12283.449883449801</v>
      </c>
    </row>
    <row r="8239" spans="1:12" ht="15" customHeight="1" x14ac:dyDescent="0.25">
      <c r="A8239" s="5">
        <v>32911</v>
      </c>
      <c r="B8239" s="6">
        <v>5.34375</v>
      </c>
      <c r="C8239" s="2">
        <v>3464000</v>
      </c>
      <c r="D8239" s="6">
        <v>0.140625</v>
      </c>
      <c r="E8239" s="6">
        <v>2.7027027027026902</v>
      </c>
      <c r="F8239" s="6">
        <v>2.70269928506114</v>
      </c>
      <c r="G8239" s="6">
        <v>5.7664957000000001</v>
      </c>
      <c r="H8239" s="6">
        <v>13341.7149184149</v>
      </c>
      <c r="I8239" s="6"/>
      <c r="J8239" s="6">
        <v>5.34375</v>
      </c>
      <c r="K8239" s="6">
        <v>5.125</v>
      </c>
      <c r="L8239" s="6">
        <v>12356.2937062937</v>
      </c>
    </row>
    <row r="8240" spans="1:12" ht="15" customHeight="1" x14ac:dyDescent="0.25">
      <c r="A8240" s="5">
        <v>32910</v>
      </c>
      <c r="B8240" s="6">
        <v>5.203125</v>
      </c>
      <c r="C8240" s="2">
        <v>4259200</v>
      </c>
      <c r="D8240" s="6">
        <v>-1.5625E-2</v>
      </c>
      <c r="E8240" s="6">
        <v>-0.29940119760478701</v>
      </c>
      <c r="F8240" s="6">
        <v>-0.299399443178471</v>
      </c>
      <c r="G8240" s="6">
        <v>5.6147460000000002</v>
      </c>
      <c r="H8240" s="6">
        <v>12987.986013985999</v>
      </c>
      <c r="I8240" s="6"/>
      <c r="J8240" s="6">
        <v>5.21875</v>
      </c>
      <c r="K8240" s="6">
        <v>5.125</v>
      </c>
      <c r="L8240" s="6">
        <v>12028.496503496501</v>
      </c>
    </row>
    <row r="8241" spans="1:12" ht="15" customHeight="1" x14ac:dyDescent="0.25">
      <c r="A8241" s="5">
        <v>32909</v>
      </c>
      <c r="B8241" s="6">
        <v>5.21875</v>
      </c>
      <c r="C8241" s="2">
        <v>3564000</v>
      </c>
      <c r="D8241" s="6">
        <v>-3.125E-2</v>
      </c>
      <c r="E8241" s="6">
        <v>-0.59523809523809301</v>
      </c>
      <c r="F8241" s="6">
        <v>-0.59523462803308103</v>
      </c>
      <c r="G8241" s="6">
        <v>5.6316069999999998</v>
      </c>
      <c r="H8241" s="6">
        <v>13027.289044289</v>
      </c>
      <c r="I8241" s="6"/>
      <c r="J8241" s="6">
        <v>5.265625</v>
      </c>
      <c r="K8241" s="6">
        <v>5.171875</v>
      </c>
      <c r="L8241" s="6">
        <v>12064.9184149184</v>
      </c>
    </row>
    <row r="8242" spans="1:12" ht="15" customHeight="1" x14ac:dyDescent="0.25">
      <c r="A8242" s="5">
        <v>32906</v>
      </c>
      <c r="B8242" s="6">
        <v>5.25</v>
      </c>
      <c r="C8242" s="2">
        <v>3051200</v>
      </c>
      <c r="D8242" s="6">
        <v>-1.5625E-2</v>
      </c>
      <c r="E8242" s="6">
        <v>-0.29673590504450897</v>
      </c>
      <c r="F8242" s="6">
        <v>-0.29674120036526902</v>
      </c>
      <c r="G8242" s="6">
        <v>5.6653289999999998</v>
      </c>
      <c r="H8242" s="6">
        <v>13105.8951048951</v>
      </c>
      <c r="I8242" s="6"/>
      <c r="J8242" s="6">
        <v>5.3125</v>
      </c>
      <c r="K8242" s="6">
        <v>5.1875</v>
      </c>
      <c r="L8242" s="6">
        <v>12137.762237762199</v>
      </c>
    </row>
    <row r="8243" spans="1:12" ht="15" customHeight="1" x14ac:dyDescent="0.25">
      <c r="A8243" s="5">
        <v>32905</v>
      </c>
      <c r="B8243" s="6">
        <v>5.265625</v>
      </c>
      <c r="C8243" s="2">
        <v>3302400</v>
      </c>
      <c r="D8243" s="6">
        <v>-6.25E-2</v>
      </c>
      <c r="E8243" s="6">
        <v>-1.1730205278592301</v>
      </c>
      <c r="F8243" s="6">
        <v>-1.17301887022491</v>
      </c>
      <c r="G8243" s="6">
        <v>5.6821903999999996</v>
      </c>
      <c r="H8243" s="6">
        <v>13145.199067599</v>
      </c>
      <c r="I8243" s="6"/>
      <c r="J8243" s="6">
        <v>5.328125</v>
      </c>
      <c r="K8243" s="6">
        <v>5.25</v>
      </c>
      <c r="L8243" s="6">
        <v>12174.184149184101</v>
      </c>
    </row>
    <row r="8244" spans="1:12" ht="15" customHeight="1" x14ac:dyDescent="0.25">
      <c r="A8244" s="5">
        <v>32904</v>
      </c>
      <c r="B8244" s="6">
        <v>5.328125</v>
      </c>
      <c r="C8244" s="2">
        <v>5279200</v>
      </c>
      <c r="D8244" s="6">
        <v>7.8125E-2</v>
      </c>
      <c r="E8244" s="6">
        <v>1.4880952380952299</v>
      </c>
      <c r="F8244" s="6">
        <v>1.4880989259405699</v>
      </c>
      <c r="G8244" s="6">
        <v>5.7496346999999997</v>
      </c>
      <c r="H8244" s="6">
        <v>13302.411888111799</v>
      </c>
      <c r="I8244" s="6"/>
      <c r="J8244" s="6">
        <v>5.328125</v>
      </c>
      <c r="K8244" s="6">
        <v>5.1875</v>
      </c>
      <c r="L8244" s="6">
        <v>12319.8717948717</v>
      </c>
    </row>
    <row r="8245" spans="1:12" ht="15" customHeight="1" x14ac:dyDescent="0.25">
      <c r="A8245" s="5">
        <v>32903</v>
      </c>
      <c r="B8245" s="6">
        <v>5.25</v>
      </c>
      <c r="C8245" s="2">
        <v>4882400</v>
      </c>
      <c r="D8245" s="6">
        <v>-4.6875E-2</v>
      </c>
      <c r="E8245" s="6">
        <v>-0.88495575221238998</v>
      </c>
      <c r="F8245" s="6">
        <v>-0.88495584510630498</v>
      </c>
      <c r="G8245" s="6">
        <v>5.6653289999999998</v>
      </c>
      <c r="H8245" s="6">
        <v>13105.8951048951</v>
      </c>
      <c r="I8245" s="6"/>
      <c r="J8245" s="6">
        <v>5.34375</v>
      </c>
      <c r="K8245" s="6">
        <v>5.1875</v>
      </c>
      <c r="L8245" s="6">
        <v>12137.762237762199</v>
      </c>
    </row>
    <row r="8246" spans="1:12" ht="15" customHeight="1" x14ac:dyDescent="0.25">
      <c r="A8246" s="5">
        <v>32902</v>
      </c>
      <c r="B8246" s="6">
        <v>5.296875</v>
      </c>
      <c r="C8246" s="2">
        <v>2979200</v>
      </c>
      <c r="D8246" s="6">
        <v>3.125E-2</v>
      </c>
      <c r="E8246" s="6">
        <v>0.59347181008901895</v>
      </c>
      <c r="F8246" s="6">
        <v>0.59346656176815205</v>
      </c>
      <c r="G8246" s="6">
        <v>5.7159123000000003</v>
      </c>
      <c r="H8246" s="6">
        <v>13223.8048951048</v>
      </c>
      <c r="I8246" s="6"/>
      <c r="J8246" s="6">
        <v>5.3125</v>
      </c>
      <c r="K8246" s="6">
        <v>5.203125</v>
      </c>
      <c r="L8246" s="6">
        <v>12247.0279720279</v>
      </c>
    </row>
    <row r="8247" spans="1:12" ht="15" customHeight="1" x14ac:dyDescent="0.25">
      <c r="A8247" s="5">
        <v>32899</v>
      </c>
      <c r="B8247" s="6">
        <v>5.265625</v>
      </c>
      <c r="C8247" s="2">
        <v>4729600</v>
      </c>
      <c r="D8247" s="6">
        <v>3.125E-2</v>
      </c>
      <c r="E8247" s="6">
        <v>0.59701492537314005</v>
      </c>
      <c r="F8247" s="6">
        <v>0.59701851900373304</v>
      </c>
      <c r="G8247" s="6">
        <v>5.6821903999999996</v>
      </c>
      <c r="H8247" s="6">
        <v>13145.199067599</v>
      </c>
      <c r="I8247" s="6"/>
      <c r="J8247" s="6">
        <v>5.34375</v>
      </c>
      <c r="K8247" s="6">
        <v>5.203125</v>
      </c>
      <c r="L8247" s="6">
        <v>12174.184149184101</v>
      </c>
    </row>
    <row r="8248" spans="1:12" ht="15" customHeight="1" x14ac:dyDescent="0.25">
      <c r="A8248" s="5">
        <v>32898</v>
      </c>
      <c r="B8248" s="6">
        <v>5.234375</v>
      </c>
      <c r="C8248" s="2">
        <v>3629600</v>
      </c>
      <c r="D8248" s="6">
        <v>-9.375E-2</v>
      </c>
      <c r="E8248" s="6">
        <v>-1.7595307917888501</v>
      </c>
      <c r="F8248" s="6">
        <v>-1.75953265343969</v>
      </c>
      <c r="G8248" s="6">
        <v>5.6484680000000003</v>
      </c>
      <c r="H8248" s="6">
        <v>13066.592074591999</v>
      </c>
      <c r="I8248" s="6"/>
      <c r="J8248" s="6">
        <v>5.40625</v>
      </c>
      <c r="K8248" s="6">
        <v>5.21875</v>
      </c>
      <c r="L8248" s="6">
        <v>12101.3403263403</v>
      </c>
    </row>
    <row r="8249" spans="1:12" ht="15" customHeight="1" x14ac:dyDescent="0.25">
      <c r="A8249" s="5">
        <v>32897</v>
      </c>
      <c r="B8249" s="6">
        <v>5.328125</v>
      </c>
      <c r="C8249" s="2">
        <v>6818400</v>
      </c>
      <c r="D8249" s="6">
        <v>3.125E-2</v>
      </c>
      <c r="E8249" s="6">
        <v>0.58997050147493402</v>
      </c>
      <c r="F8249" s="6">
        <v>0.58997406240819295</v>
      </c>
      <c r="G8249" s="6">
        <v>5.7496346999999997</v>
      </c>
      <c r="H8249" s="6">
        <v>13302.411888111799</v>
      </c>
      <c r="I8249" s="6"/>
      <c r="J8249" s="6">
        <v>5.359375</v>
      </c>
      <c r="K8249" s="6">
        <v>5.140625</v>
      </c>
      <c r="L8249" s="6">
        <v>12319.8717948717</v>
      </c>
    </row>
    <row r="8250" spans="1:12" ht="15" customHeight="1" x14ac:dyDescent="0.25">
      <c r="A8250" s="5">
        <v>32896</v>
      </c>
      <c r="B8250" s="6">
        <v>5.296875</v>
      </c>
      <c r="C8250" s="2">
        <v>5500000</v>
      </c>
      <c r="D8250" s="6"/>
      <c r="E8250" s="6"/>
      <c r="F8250" s="6"/>
      <c r="G8250" s="6">
        <v>5.7159123000000003</v>
      </c>
      <c r="H8250" s="6">
        <v>13223.8048951048</v>
      </c>
      <c r="I8250" s="6"/>
      <c r="J8250" s="6">
        <v>5.359375</v>
      </c>
      <c r="K8250" s="6">
        <v>5.296875</v>
      </c>
      <c r="L8250" s="6">
        <v>12247.0279720279</v>
      </c>
    </row>
    <row r="8251" spans="1:12" ht="15" customHeight="1" x14ac:dyDescent="0.25">
      <c r="A8251" s="5">
        <v>32895</v>
      </c>
      <c r="B8251" s="6">
        <v>5.296875</v>
      </c>
      <c r="C8251" s="2">
        <v>4858400</v>
      </c>
      <c r="D8251" s="6">
        <v>-0.140625</v>
      </c>
      <c r="E8251" s="6">
        <v>-2.5862068965517202</v>
      </c>
      <c r="F8251" s="6">
        <v>-2.5862104813664799</v>
      </c>
      <c r="G8251" s="6">
        <v>5.7159123000000003</v>
      </c>
      <c r="H8251" s="6">
        <v>13223.8048951048</v>
      </c>
      <c r="I8251" s="6"/>
      <c r="J8251" s="6">
        <v>5.453125</v>
      </c>
      <c r="K8251" s="6">
        <v>5.28125</v>
      </c>
      <c r="L8251" s="6">
        <v>12247.0279720279</v>
      </c>
    </row>
    <row r="8252" spans="1:12" ht="15" customHeight="1" x14ac:dyDescent="0.25">
      <c r="A8252" s="5">
        <v>32892</v>
      </c>
      <c r="B8252" s="6">
        <v>5.4375</v>
      </c>
      <c r="C8252" s="2">
        <v>5716800</v>
      </c>
      <c r="D8252" s="6">
        <v>1.5625E-2</v>
      </c>
      <c r="E8252" s="6">
        <v>0.28818443804034999</v>
      </c>
      <c r="F8252" s="6">
        <v>0.28818102955638902</v>
      </c>
      <c r="G8252" s="6">
        <v>5.8676624000000004</v>
      </c>
      <c r="H8252" s="6">
        <v>13577.5347319347</v>
      </c>
      <c r="I8252" s="6"/>
      <c r="J8252" s="6">
        <v>5.53125</v>
      </c>
      <c r="K8252" s="6">
        <v>5.390625</v>
      </c>
      <c r="L8252" s="6">
        <v>12574.8251748251</v>
      </c>
    </row>
    <row r="8253" spans="1:12" ht="15" customHeight="1" x14ac:dyDescent="0.25">
      <c r="A8253" s="5">
        <v>32891</v>
      </c>
      <c r="B8253" s="6">
        <v>5.421875</v>
      </c>
      <c r="C8253" s="2">
        <v>9868800</v>
      </c>
      <c r="D8253" s="6">
        <v>-9.375E-2</v>
      </c>
      <c r="E8253" s="6">
        <v>-1.6997167138810101</v>
      </c>
      <c r="F8253" s="6">
        <v>-1.6997101647577799</v>
      </c>
      <c r="G8253" s="6">
        <v>5.8508015000000002</v>
      </c>
      <c r="H8253" s="6">
        <v>13538.231934731901</v>
      </c>
      <c r="I8253" s="6"/>
      <c r="J8253" s="6">
        <v>5.4375</v>
      </c>
      <c r="K8253" s="6">
        <v>5.265625</v>
      </c>
      <c r="L8253" s="6">
        <v>12538.403263403199</v>
      </c>
    </row>
    <row r="8254" spans="1:12" ht="15" customHeight="1" x14ac:dyDescent="0.25">
      <c r="A8254" s="5">
        <v>32890</v>
      </c>
      <c r="B8254" s="6">
        <v>5.515625</v>
      </c>
      <c r="C8254" s="2">
        <v>4254400</v>
      </c>
      <c r="D8254" s="6">
        <v>-6.25E-2</v>
      </c>
      <c r="E8254" s="6">
        <v>-1.1204481792717</v>
      </c>
      <c r="F8254" s="6">
        <v>-1.1204466482772699</v>
      </c>
      <c r="G8254" s="6">
        <v>5.9519677</v>
      </c>
      <c r="H8254" s="6">
        <v>13774.0505827505</v>
      </c>
      <c r="I8254" s="6"/>
      <c r="J8254" s="6">
        <v>5.578125</v>
      </c>
      <c r="K8254" s="6">
        <v>5.4375</v>
      </c>
      <c r="L8254" s="6">
        <v>12756.9347319347</v>
      </c>
    </row>
    <row r="8255" spans="1:12" ht="15" customHeight="1" x14ac:dyDescent="0.25">
      <c r="A8255" s="5">
        <v>32889</v>
      </c>
      <c r="B8255" s="6">
        <v>5.578125</v>
      </c>
      <c r="C8255" s="2">
        <v>7802400</v>
      </c>
      <c r="D8255" s="6">
        <v>9.375E-2</v>
      </c>
      <c r="E8255" s="6">
        <v>1.7094017094017</v>
      </c>
      <c r="F8255" s="6">
        <v>1.7093916001464</v>
      </c>
      <c r="G8255" s="6">
        <v>6.019412</v>
      </c>
      <c r="H8255" s="6">
        <v>13931.2634032634</v>
      </c>
      <c r="I8255" s="6"/>
      <c r="J8255" s="6">
        <v>5.578125</v>
      </c>
      <c r="K8255" s="6">
        <v>5.375</v>
      </c>
      <c r="L8255" s="6">
        <v>12902.6223776223</v>
      </c>
    </row>
    <row r="8256" spans="1:12" ht="15" customHeight="1" x14ac:dyDescent="0.25">
      <c r="A8256" s="5">
        <v>32888</v>
      </c>
      <c r="B8256" s="6">
        <v>5.484375</v>
      </c>
      <c r="C8256" s="2">
        <v>4953600</v>
      </c>
      <c r="D8256" s="6">
        <v>-7.8125E-2</v>
      </c>
      <c r="E8256" s="6">
        <v>-1.40449438202246</v>
      </c>
      <c r="F8256" s="6">
        <v>-1.4044861926204399</v>
      </c>
      <c r="G8256" s="6">
        <v>5.9182459999999999</v>
      </c>
      <c r="H8256" s="6">
        <v>13695.445221445199</v>
      </c>
      <c r="I8256" s="6"/>
      <c r="J8256" s="6">
        <v>5.59375</v>
      </c>
      <c r="K8256" s="6">
        <v>5.453125</v>
      </c>
      <c r="L8256" s="6">
        <v>12684.090909090901</v>
      </c>
    </row>
    <row r="8257" spans="1:12" ht="15" customHeight="1" x14ac:dyDescent="0.25">
      <c r="A8257" s="5">
        <v>32885</v>
      </c>
      <c r="B8257" s="6">
        <v>5.5625</v>
      </c>
      <c r="C8257" s="2">
        <v>6860000</v>
      </c>
      <c r="D8257" s="6">
        <v>-0.21875</v>
      </c>
      <c r="E8257" s="6">
        <v>-3.78378378378377</v>
      </c>
      <c r="F8257" s="6">
        <v>-3.7837856899613702</v>
      </c>
      <c r="G8257" s="6">
        <v>6.0025510000000004</v>
      </c>
      <c r="H8257" s="6">
        <v>13891.9603729603</v>
      </c>
      <c r="I8257" s="6"/>
      <c r="J8257" s="6">
        <v>5.6875</v>
      </c>
      <c r="K8257" s="6">
        <v>5.546875</v>
      </c>
      <c r="L8257" s="6">
        <v>12866.2004662004</v>
      </c>
    </row>
    <row r="8258" spans="1:12" ht="15" customHeight="1" x14ac:dyDescent="0.25">
      <c r="A8258" s="5">
        <v>32884</v>
      </c>
      <c r="B8258" s="6">
        <v>5.78125</v>
      </c>
      <c r="C8258" s="2">
        <v>3608000</v>
      </c>
      <c r="D8258" s="6">
        <v>6.25E-2</v>
      </c>
      <c r="E8258" s="6">
        <v>1.0928961748633801</v>
      </c>
      <c r="F8258" s="6">
        <v>1.0928979015621501</v>
      </c>
      <c r="G8258" s="6">
        <v>6.2386065000000004</v>
      </c>
      <c r="H8258" s="6">
        <v>14442.2062937062</v>
      </c>
      <c r="I8258" s="6"/>
      <c r="J8258" s="6">
        <v>5.84375</v>
      </c>
      <c r="K8258" s="6">
        <v>5.765625</v>
      </c>
      <c r="L8258" s="6">
        <v>13376.1072261072</v>
      </c>
    </row>
    <row r="8259" spans="1:12" ht="15" customHeight="1" x14ac:dyDescent="0.25">
      <c r="A8259" s="5">
        <v>32883</v>
      </c>
      <c r="B8259" s="6">
        <v>5.71875</v>
      </c>
      <c r="C8259" s="2">
        <v>5489600</v>
      </c>
      <c r="D8259" s="6"/>
      <c r="E8259" s="6"/>
      <c r="F8259" s="6"/>
      <c r="G8259" s="6">
        <v>6.1711619999999998</v>
      </c>
      <c r="H8259" s="6">
        <v>14284.993006993</v>
      </c>
      <c r="I8259" s="6"/>
      <c r="J8259" s="6">
        <v>5.75</v>
      </c>
      <c r="K8259" s="6">
        <v>5.625</v>
      </c>
      <c r="L8259" s="6">
        <v>13230.419580419501</v>
      </c>
    </row>
    <row r="8260" spans="1:12" ht="15" customHeight="1" x14ac:dyDescent="0.25">
      <c r="A8260" s="5">
        <v>32882</v>
      </c>
      <c r="B8260" s="6">
        <v>5.71875</v>
      </c>
      <c r="C8260" s="2">
        <v>3588800</v>
      </c>
      <c r="D8260" s="6">
        <v>-0.15625</v>
      </c>
      <c r="E8260" s="6">
        <v>-2.6595744680851001</v>
      </c>
      <c r="F8260" s="6">
        <v>-2.6595747197888699</v>
      </c>
      <c r="G8260" s="6">
        <v>6.1711619999999998</v>
      </c>
      <c r="H8260" s="6">
        <v>14284.993006993</v>
      </c>
      <c r="I8260" s="6"/>
      <c r="J8260" s="6">
        <v>5.875</v>
      </c>
      <c r="K8260" s="6">
        <v>5.703125</v>
      </c>
      <c r="L8260" s="6">
        <v>13230.419580419501</v>
      </c>
    </row>
    <row r="8261" spans="1:12" ht="15" customHeight="1" x14ac:dyDescent="0.25">
      <c r="A8261" s="5">
        <v>32881</v>
      </c>
      <c r="B8261" s="6">
        <v>5.875</v>
      </c>
      <c r="C8261" s="2">
        <v>2670400</v>
      </c>
      <c r="D8261" s="6">
        <v>7.8125E-2</v>
      </c>
      <c r="E8261" s="6">
        <v>1.3477088948786899</v>
      </c>
      <c r="F8261" s="6">
        <v>1.3477106442917499</v>
      </c>
      <c r="G8261" s="6">
        <v>6.3397730000000001</v>
      </c>
      <c r="H8261" s="6">
        <v>14678.025641025601</v>
      </c>
      <c r="I8261" s="6"/>
      <c r="J8261" s="6">
        <v>5.875</v>
      </c>
      <c r="K8261" s="6">
        <v>5.765625</v>
      </c>
      <c r="L8261" s="6">
        <v>13594.638694638599</v>
      </c>
    </row>
    <row r="8262" spans="1:12" ht="15" customHeight="1" x14ac:dyDescent="0.25">
      <c r="A8262" s="5">
        <v>32878</v>
      </c>
      <c r="B8262" s="6">
        <v>5.796875</v>
      </c>
      <c r="C8262" s="2">
        <v>3550400</v>
      </c>
      <c r="D8262" s="6">
        <v>-6.25E-2</v>
      </c>
      <c r="E8262" s="6">
        <v>-1.06666666666667</v>
      </c>
      <c r="F8262" s="6">
        <v>-1.06666991411552</v>
      </c>
      <c r="G8262" s="6">
        <v>6.2554673999999997</v>
      </c>
      <c r="H8262" s="6">
        <v>14481.509090908999</v>
      </c>
      <c r="I8262" s="6"/>
      <c r="J8262" s="6">
        <v>5.875</v>
      </c>
      <c r="K8262" s="6">
        <v>5.765625</v>
      </c>
      <c r="L8262" s="6">
        <v>13412.5291375291</v>
      </c>
    </row>
    <row r="8263" spans="1:12" ht="15" customHeight="1" x14ac:dyDescent="0.25">
      <c r="A8263" s="5">
        <v>32877</v>
      </c>
      <c r="B8263" s="6">
        <v>5.859375</v>
      </c>
      <c r="C8263" s="2">
        <v>5468800</v>
      </c>
      <c r="D8263" s="6">
        <v>-3.125E-2</v>
      </c>
      <c r="E8263" s="6">
        <v>-0.53050397877983901</v>
      </c>
      <c r="F8263" s="6">
        <v>-0.53050089088030306</v>
      </c>
      <c r="G8263" s="6">
        <v>6.3229119999999996</v>
      </c>
      <c r="H8263" s="6">
        <v>14638.7226107226</v>
      </c>
      <c r="I8263" s="6"/>
      <c r="J8263" s="6">
        <v>5.921875</v>
      </c>
      <c r="K8263" s="6">
        <v>5.78125</v>
      </c>
      <c r="L8263" s="6">
        <v>13558.2167832167</v>
      </c>
    </row>
    <row r="8264" spans="1:12" ht="15" customHeight="1" x14ac:dyDescent="0.25">
      <c r="A8264" s="5">
        <v>32876</v>
      </c>
      <c r="B8264" s="6">
        <v>5.890625</v>
      </c>
      <c r="C8264" s="2">
        <v>5307200</v>
      </c>
      <c r="D8264" s="6"/>
      <c r="E8264" s="6"/>
      <c r="F8264" s="6"/>
      <c r="G8264" s="6">
        <v>6.3566339999999997</v>
      </c>
      <c r="H8264" s="6">
        <v>14717.3286713286</v>
      </c>
      <c r="I8264" s="6"/>
      <c r="J8264" s="6">
        <v>5.921875</v>
      </c>
      <c r="K8264" s="6">
        <v>5.828125</v>
      </c>
      <c r="L8264" s="6">
        <v>13631.060606060601</v>
      </c>
    </row>
    <row r="8265" spans="1:12" ht="15" customHeight="1" x14ac:dyDescent="0.25">
      <c r="A8265" s="5">
        <v>32875</v>
      </c>
      <c r="B8265" s="6">
        <v>5.890625</v>
      </c>
      <c r="C8265" s="2">
        <v>9075200</v>
      </c>
      <c r="D8265" s="6">
        <v>0.28125</v>
      </c>
      <c r="E8265" s="6">
        <v>5.0139275766016604</v>
      </c>
      <c r="F8265" s="6">
        <v>5.0139246866879299</v>
      </c>
      <c r="G8265" s="6">
        <v>6.3566339999999997</v>
      </c>
      <c r="H8265" s="6">
        <v>14717.3286713286</v>
      </c>
      <c r="I8265" s="6"/>
      <c r="J8265" s="6">
        <v>5.921875</v>
      </c>
      <c r="K8265" s="6">
        <v>5.5625</v>
      </c>
      <c r="L8265" s="6">
        <v>13631.060606060601</v>
      </c>
    </row>
    <row r="8266" spans="1:12" ht="15" customHeight="1" x14ac:dyDescent="0.25">
      <c r="A8266" s="5">
        <v>32871</v>
      </c>
      <c r="B8266" s="6">
        <v>5.609375</v>
      </c>
      <c r="C8266" s="2">
        <v>3780800</v>
      </c>
      <c r="D8266" s="6">
        <v>4.6875E-2</v>
      </c>
      <c r="E8266" s="6">
        <v>0.84269662921347899</v>
      </c>
      <c r="F8266" s="6">
        <v>0.84269837940569303</v>
      </c>
      <c r="G8266" s="6">
        <v>6.0531344000000002</v>
      </c>
      <c r="H8266" s="6">
        <v>14009.8703962703</v>
      </c>
      <c r="I8266" s="6"/>
      <c r="J8266" s="6">
        <v>5.609375</v>
      </c>
      <c r="K8266" s="6">
        <v>5.53125</v>
      </c>
      <c r="L8266" s="6">
        <v>12975.4662004661</v>
      </c>
    </row>
    <row r="8267" spans="1:12" ht="15" customHeight="1" x14ac:dyDescent="0.25">
      <c r="A8267" s="5">
        <v>32870</v>
      </c>
      <c r="B8267" s="6">
        <v>5.5625</v>
      </c>
      <c r="C8267" s="2">
        <v>4111200</v>
      </c>
      <c r="D8267" s="6">
        <v>0.109375</v>
      </c>
      <c r="E8267" s="6">
        <v>2.00573065902578</v>
      </c>
      <c r="F8267" s="6">
        <v>2.0057291300770599</v>
      </c>
      <c r="G8267" s="6">
        <v>6.0025510000000004</v>
      </c>
      <c r="H8267" s="6">
        <v>13891.9603729603</v>
      </c>
      <c r="I8267" s="6"/>
      <c r="J8267" s="6">
        <v>5.578125</v>
      </c>
      <c r="K8267" s="6">
        <v>5.46875</v>
      </c>
      <c r="L8267" s="6">
        <v>12866.2004662004</v>
      </c>
    </row>
    <row r="8268" spans="1:12" ht="15" customHeight="1" x14ac:dyDescent="0.25">
      <c r="A8268" s="5">
        <v>32869</v>
      </c>
      <c r="B8268" s="6">
        <v>5.453125</v>
      </c>
      <c r="C8268" s="2">
        <v>3155200</v>
      </c>
      <c r="D8268" s="6">
        <v>3.125E-2</v>
      </c>
      <c r="E8268" s="6">
        <v>0.57636887608070098</v>
      </c>
      <c r="F8268" s="6">
        <v>0.57636376828029601</v>
      </c>
      <c r="G8268" s="6">
        <v>5.8845234</v>
      </c>
      <c r="H8268" s="6">
        <v>13616.837762237699</v>
      </c>
      <c r="I8268" s="6"/>
      <c r="J8268" s="6">
        <v>5.5</v>
      </c>
      <c r="K8268" s="6">
        <v>5.40625</v>
      </c>
      <c r="L8268" s="6">
        <v>12611.247086247</v>
      </c>
    </row>
    <row r="8269" spans="1:12" ht="15" customHeight="1" x14ac:dyDescent="0.25">
      <c r="A8269" s="5">
        <v>32868</v>
      </c>
      <c r="B8269" s="6">
        <v>5.421875</v>
      </c>
      <c r="C8269" s="2">
        <v>1632800</v>
      </c>
      <c r="D8269" s="6">
        <v>-9.375E-2</v>
      </c>
      <c r="E8269" s="6">
        <v>-1.6997167138810101</v>
      </c>
      <c r="F8269" s="6">
        <v>-1.6997101647577799</v>
      </c>
      <c r="G8269" s="6">
        <v>5.8508015000000002</v>
      </c>
      <c r="H8269" s="6">
        <v>13538.231934731901</v>
      </c>
      <c r="I8269" s="6"/>
      <c r="J8269" s="6">
        <v>5.53125</v>
      </c>
      <c r="K8269" s="6">
        <v>5.40625</v>
      </c>
      <c r="L8269" s="6">
        <v>12538.403263403199</v>
      </c>
    </row>
    <row r="8270" spans="1:12" ht="15" customHeight="1" x14ac:dyDescent="0.25">
      <c r="A8270" s="5">
        <v>32864</v>
      </c>
      <c r="B8270" s="6">
        <v>5.515625</v>
      </c>
      <c r="C8270" s="2">
        <v>2508800</v>
      </c>
      <c r="D8270" s="6">
        <v>0.15625</v>
      </c>
      <c r="E8270" s="6">
        <v>2.91545189504374</v>
      </c>
      <c r="F8270" s="6">
        <v>2.91545219751014</v>
      </c>
      <c r="G8270" s="6">
        <v>5.9519677</v>
      </c>
      <c r="H8270" s="6">
        <v>13774.0505827505</v>
      </c>
      <c r="I8270" s="6"/>
      <c r="J8270" s="6">
        <v>5.53125</v>
      </c>
      <c r="K8270" s="6">
        <v>5.390625</v>
      </c>
      <c r="L8270" s="6">
        <v>12756.9347319347</v>
      </c>
    </row>
    <row r="8271" spans="1:12" ht="15" customHeight="1" x14ac:dyDescent="0.25">
      <c r="A8271" s="5">
        <v>32863</v>
      </c>
      <c r="B8271" s="6">
        <v>5.359375</v>
      </c>
      <c r="C8271" s="2">
        <v>3573600</v>
      </c>
      <c r="D8271" s="6">
        <v>-3.125E-2</v>
      </c>
      <c r="E8271" s="6">
        <v>-0.57971014492753603</v>
      </c>
      <c r="F8271" s="6">
        <v>-0.57971191383166998</v>
      </c>
      <c r="G8271" s="6">
        <v>5.7833566999999997</v>
      </c>
      <c r="H8271" s="6">
        <v>13381.017948717899</v>
      </c>
      <c r="I8271" s="6"/>
      <c r="J8271" s="6">
        <v>5.453125</v>
      </c>
      <c r="K8271" s="6">
        <v>5.359375</v>
      </c>
      <c r="L8271" s="6">
        <v>12392.715617715599</v>
      </c>
    </row>
    <row r="8272" spans="1:12" ht="15" customHeight="1" x14ac:dyDescent="0.25">
      <c r="A8272" s="5">
        <v>32862</v>
      </c>
      <c r="B8272" s="6">
        <v>5.390625</v>
      </c>
      <c r="C8272" s="2">
        <v>5728000</v>
      </c>
      <c r="D8272" s="6">
        <v>1.5625E-2</v>
      </c>
      <c r="E8272" s="6">
        <v>0.290697674418605</v>
      </c>
      <c r="F8272" s="6">
        <v>0.29069597039284001</v>
      </c>
      <c r="G8272" s="6">
        <v>5.8170789999999997</v>
      </c>
      <c r="H8272" s="6">
        <v>13459.6247086247</v>
      </c>
      <c r="I8272" s="6"/>
      <c r="J8272" s="6">
        <v>5.5</v>
      </c>
      <c r="K8272" s="6">
        <v>5.359375</v>
      </c>
      <c r="L8272" s="6">
        <v>12465.5594405594</v>
      </c>
    </row>
    <row r="8273" spans="1:12" ht="15" customHeight="1" x14ac:dyDescent="0.25">
      <c r="A8273" s="5">
        <v>32861</v>
      </c>
      <c r="B8273" s="6">
        <v>5.375</v>
      </c>
      <c r="C8273" s="2">
        <v>5416000</v>
      </c>
      <c r="D8273" s="6">
        <v>-7.8125E-2</v>
      </c>
      <c r="E8273" s="6">
        <v>-1.4326647564469801</v>
      </c>
      <c r="F8273" s="6">
        <v>-1.4326631788055999</v>
      </c>
      <c r="G8273" s="6">
        <v>5.8002180000000001</v>
      </c>
      <c r="H8273" s="6">
        <v>13420.321678321599</v>
      </c>
      <c r="I8273" s="6"/>
      <c r="J8273" s="6">
        <v>5.453125</v>
      </c>
      <c r="K8273" s="6">
        <v>5.28125</v>
      </c>
      <c r="L8273" s="6">
        <v>12429.137529137501</v>
      </c>
    </row>
    <row r="8274" spans="1:12" ht="15" customHeight="1" x14ac:dyDescent="0.25">
      <c r="A8274" s="5">
        <v>32860</v>
      </c>
      <c r="B8274" s="6">
        <v>5.453125</v>
      </c>
      <c r="C8274" s="2">
        <v>5221600</v>
      </c>
      <c r="D8274" s="6">
        <v>-0.109375</v>
      </c>
      <c r="E8274" s="6">
        <v>-1.9662921348314599</v>
      </c>
      <c r="F8274" s="6">
        <v>-1.96629066541875</v>
      </c>
      <c r="G8274" s="6">
        <v>5.8845234</v>
      </c>
      <c r="H8274" s="6">
        <v>13616.837762237699</v>
      </c>
      <c r="I8274" s="6"/>
      <c r="J8274" s="6">
        <v>5.59375</v>
      </c>
      <c r="K8274" s="6">
        <v>5.4375</v>
      </c>
      <c r="L8274" s="6">
        <v>12611.247086247</v>
      </c>
    </row>
    <row r="8275" spans="1:12" ht="15" customHeight="1" x14ac:dyDescent="0.25">
      <c r="A8275" s="5">
        <v>32857</v>
      </c>
      <c r="B8275" s="6">
        <v>5.5625</v>
      </c>
      <c r="C8275" s="2">
        <v>10830400</v>
      </c>
      <c r="D8275" s="6">
        <v>6.25E-2</v>
      </c>
      <c r="E8275" s="6">
        <v>1.13636363636364</v>
      </c>
      <c r="F8275" s="6">
        <v>1.13636034317023</v>
      </c>
      <c r="G8275" s="6">
        <v>6.0025510000000004</v>
      </c>
      <c r="H8275" s="6">
        <v>13891.9603729603</v>
      </c>
      <c r="I8275" s="6"/>
      <c r="J8275" s="6">
        <v>5.578125</v>
      </c>
      <c r="K8275" s="6">
        <v>5.453125</v>
      </c>
      <c r="L8275" s="6">
        <v>12866.2004662004</v>
      </c>
    </row>
    <row r="8276" spans="1:12" ht="15" customHeight="1" x14ac:dyDescent="0.25">
      <c r="A8276" s="5">
        <v>32856</v>
      </c>
      <c r="B8276" s="6">
        <v>5.5</v>
      </c>
      <c r="C8276" s="2">
        <v>2963200</v>
      </c>
      <c r="D8276" s="6">
        <v>-3.125E-2</v>
      </c>
      <c r="E8276" s="6">
        <v>-0.56497175141242395</v>
      </c>
      <c r="F8276" s="6">
        <v>-0.564971789273915</v>
      </c>
      <c r="G8276" s="6">
        <v>5.9351067999999998</v>
      </c>
      <c r="H8276" s="6">
        <v>13734.747785547699</v>
      </c>
      <c r="I8276" s="6"/>
      <c r="J8276" s="6">
        <v>5.546875</v>
      </c>
      <c r="K8276" s="6">
        <v>5.4375</v>
      </c>
      <c r="L8276" s="6">
        <v>12720.5128205128</v>
      </c>
    </row>
    <row r="8277" spans="1:12" ht="15" customHeight="1" x14ac:dyDescent="0.25">
      <c r="A8277" s="5">
        <v>32855</v>
      </c>
      <c r="B8277" s="6">
        <v>5.53125</v>
      </c>
      <c r="C8277" s="2">
        <v>3744000</v>
      </c>
      <c r="D8277" s="6"/>
      <c r="E8277" s="6"/>
      <c r="F8277" s="6"/>
      <c r="G8277" s="6">
        <v>5.9688290000000004</v>
      </c>
      <c r="H8277" s="6">
        <v>13813.3543123543</v>
      </c>
      <c r="I8277" s="6"/>
      <c r="J8277" s="6">
        <v>5.578125</v>
      </c>
      <c r="K8277" s="6">
        <v>5.484375</v>
      </c>
      <c r="L8277" s="6">
        <v>12793.356643356599</v>
      </c>
    </row>
    <row r="8278" spans="1:12" ht="15" customHeight="1" x14ac:dyDescent="0.25">
      <c r="A8278" s="5">
        <v>32854</v>
      </c>
      <c r="B8278" s="6">
        <v>5.53125</v>
      </c>
      <c r="C8278" s="2">
        <v>3508800</v>
      </c>
      <c r="D8278" s="6">
        <v>1.5625E-2</v>
      </c>
      <c r="E8278" s="6">
        <v>0.28328611898016298</v>
      </c>
      <c r="F8278" s="6">
        <v>0.28328950777067802</v>
      </c>
      <c r="G8278" s="6">
        <v>5.9688290000000004</v>
      </c>
      <c r="H8278" s="6">
        <v>13813.3543123543</v>
      </c>
      <c r="I8278" s="6"/>
      <c r="J8278" s="6">
        <v>5.53125</v>
      </c>
      <c r="K8278" s="6">
        <v>5.4375</v>
      </c>
      <c r="L8278" s="6">
        <v>12793.356643356599</v>
      </c>
    </row>
    <row r="8279" spans="1:12" ht="15" customHeight="1" x14ac:dyDescent="0.25">
      <c r="A8279" s="5">
        <v>32853</v>
      </c>
      <c r="B8279" s="6">
        <v>5.515625</v>
      </c>
      <c r="C8279" s="2">
        <v>2684800</v>
      </c>
      <c r="D8279" s="6">
        <v>-1.5625E-2</v>
      </c>
      <c r="E8279" s="6">
        <v>-0.28248587570621703</v>
      </c>
      <c r="F8279" s="6">
        <v>-0.28248924537794801</v>
      </c>
      <c r="G8279" s="6">
        <v>5.9519677</v>
      </c>
      <c r="H8279" s="6">
        <v>13774.0505827505</v>
      </c>
      <c r="I8279" s="6"/>
      <c r="J8279" s="6">
        <v>5.53125</v>
      </c>
      <c r="K8279" s="6">
        <v>5.421875</v>
      </c>
      <c r="L8279" s="6">
        <v>12756.9347319347</v>
      </c>
    </row>
    <row r="8280" spans="1:12" ht="15" customHeight="1" x14ac:dyDescent="0.25">
      <c r="A8280" s="5">
        <v>32850</v>
      </c>
      <c r="B8280" s="6">
        <v>5.53125</v>
      </c>
      <c r="C8280" s="2">
        <v>2108800</v>
      </c>
      <c r="D8280" s="6">
        <v>3.125E-2</v>
      </c>
      <c r="E8280" s="6">
        <v>0.56818181818181202</v>
      </c>
      <c r="F8280" s="6">
        <v>0.56818185647478003</v>
      </c>
      <c r="G8280" s="6">
        <v>5.9688290000000004</v>
      </c>
      <c r="H8280" s="6">
        <v>13813.3543123543</v>
      </c>
      <c r="I8280" s="6"/>
      <c r="J8280" s="6">
        <v>5.578125</v>
      </c>
      <c r="K8280" s="6">
        <v>5.5</v>
      </c>
      <c r="L8280" s="6">
        <v>12793.356643356599</v>
      </c>
    </row>
    <row r="8281" spans="1:12" ht="15" customHeight="1" x14ac:dyDescent="0.25">
      <c r="A8281" s="5">
        <v>32849</v>
      </c>
      <c r="B8281" s="6">
        <v>5.5</v>
      </c>
      <c r="C8281" s="2">
        <v>2048000</v>
      </c>
      <c r="D8281" s="6"/>
      <c r="E8281" s="6"/>
      <c r="F8281" s="6"/>
      <c r="G8281" s="6">
        <v>5.9351067999999998</v>
      </c>
      <c r="H8281" s="6">
        <v>13734.747785547699</v>
      </c>
      <c r="I8281" s="6"/>
      <c r="J8281" s="6">
        <v>5.546875</v>
      </c>
      <c r="K8281" s="6">
        <v>5.46875</v>
      </c>
      <c r="L8281" s="6">
        <v>12720.5128205128</v>
      </c>
    </row>
    <row r="8282" spans="1:12" ht="15" customHeight="1" x14ac:dyDescent="0.25">
      <c r="A8282" s="5">
        <v>32848</v>
      </c>
      <c r="B8282" s="6">
        <v>5.5</v>
      </c>
      <c r="C8282" s="2">
        <v>2428000</v>
      </c>
      <c r="D8282" s="6">
        <v>-3.125E-2</v>
      </c>
      <c r="E8282" s="6">
        <v>-0.56497175141242395</v>
      </c>
      <c r="F8282" s="6">
        <v>-0.564971789273915</v>
      </c>
      <c r="G8282" s="6">
        <v>5.9351067999999998</v>
      </c>
      <c r="H8282" s="6">
        <v>13734.747785547699</v>
      </c>
      <c r="I8282" s="6"/>
      <c r="J8282" s="6">
        <v>5.5625</v>
      </c>
      <c r="K8282" s="6">
        <v>5.484375</v>
      </c>
      <c r="L8282" s="6">
        <v>12720.5128205128</v>
      </c>
    </row>
    <row r="8283" spans="1:12" ht="15" customHeight="1" x14ac:dyDescent="0.25">
      <c r="A8283" s="5">
        <v>32847</v>
      </c>
      <c r="B8283" s="6">
        <v>5.53125</v>
      </c>
      <c r="C8283" s="2">
        <v>2695200</v>
      </c>
      <c r="D8283" s="6">
        <v>-4.6875E-2</v>
      </c>
      <c r="E8283" s="6">
        <v>-0.84033613445377797</v>
      </c>
      <c r="F8283" s="6">
        <v>-0.71708140110192597</v>
      </c>
      <c r="G8283" s="6">
        <v>5.9688290000000004</v>
      </c>
      <c r="H8283" s="6">
        <v>13813.3543123543</v>
      </c>
      <c r="I8283" s="6"/>
      <c r="J8283" s="6">
        <v>5.578125</v>
      </c>
      <c r="K8283" s="6">
        <v>5.515625</v>
      </c>
      <c r="L8283" s="6">
        <v>12793.356643356599</v>
      </c>
    </row>
    <row r="8284" spans="1:12" ht="15" customHeight="1" x14ac:dyDescent="0.25">
      <c r="A8284" s="5">
        <v>32846</v>
      </c>
      <c r="B8284" s="6">
        <v>5.578125</v>
      </c>
      <c r="C8284" s="2">
        <v>3167200</v>
      </c>
      <c r="D8284" s="6"/>
      <c r="E8284" s="6"/>
      <c r="F8284" s="6"/>
      <c r="G8284" s="6">
        <v>6.0119395000000004</v>
      </c>
      <c r="H8284" s="6">
        <v>13913.844988344899</v>
      </c>
      <c r="I8284" s="6"/>
      <c r="J8284" s="6">
        <v>5.609375</v>
      </c>
      <c r="K8284" s="6">
        <v>5.421875</v>
      </c>
      <c r="L8284" s="6">
        <v>12902.6223776223</v>
      </c>
    </row>
    <row r="8285" spans="1:12" ht="15" customHeight="1" x14ac:dyDescent="0.25">
      <c r="A8285" s="5">
        <v>32843</v>
      </c>
      <c r="B8285" s="6">
        <v>5.578125</v>
      </c>
      <c r="C8285" s="2">
        <v>7663200</v>
      </c>
      <c r="D8285" s="6">
        <v>0.125</v>
      </c>
      <c r="E8285" s="6">
        <v>2.2922636103151799</v>
      </c>
      <c r="F8285" s="6">
        <v>2.2922630301526099</v>
      </c>
      <c r="G8285" s="6">
        <v>6.0119395000000004</v>
      </c>
      <c r="H8285" s="6">
        <v>13913.844988344899</v>
      </c>
      <c r="I8285" s="6"/>
      <c r="J8285" s="6">
        <v>5.578125</v>
      </c>
      <c r="K8285" s="6">
        <v>5.4375</v>
      </c>
      <c r="L8285" s="6">
        <v>12902.6223776223</v>
      </c>
    </row>
    <row r="8286" spans="1:12" ht="15" customHeight="1" x14ac:dyDescent="0.25">
      <c r="A8286" s="5">
        <v>32842</v>
      </c>
      <c r="B8286" s="6">
        <v>5.453125</v>
      </c>
      <c r="C8286" s="2">
        <v>5550400</v>
      </c>
      <c r="D8286" s="6">
        <v>7.8125E-2</v>
      </c>
      <c r="E8286" s="6">
        <v>1.4534883720930201</v>
      </c>
      <c r="F8286" s="6">
        <v>1.45348777996074</v>
      </c>
      <c r="G8286" s="6">
        <v>5.8772181999999997</v>
      </c>
      <c r="H8286" s="6">
        <v>13599.8093240093</v>
      </c>
      <c r="I8286" s="6"/>
      <c r="J8286" s="6">
        <v>5.484375</v>
      </c>
      <c r="K8286" s="6">
        <v>5.375</v>
      </c>
      <c r="L8286" s="6">
        <v>12611.247086247</v>
      </c>
    </row>
    <row r="8287" spans="1:12" ht="15" customHeight="1" x14ac:dyDescent="0.25">
      <c r="A8287" s="5">
        <v>32841</v>
      </c>
      <c r="B8287" s="6">
        <v>5.375</v>
      </c>
      <c r="C8287" s="2">
        <v>2764800</v>
      </c>
      <c r="D8287" s="6">
        <v>-1.5625E-2</v>
      </c>
      <c r="E8287" s="6">
        <v>-0.28985507246376202</v>
      </c>
      <c r="F8287" s="6">
        <v>-0.28985220876506201</v>
      </c>
      <c r="G8287" s="6">
        <v>5.7930174000000001</v>
      </c>
      <c r="H8287" s="6">
        <v>13403.537062937001</v>
      </c>
      <c r="I8287" s="6"/>
      <c r="J8287" s="6">
        <v>5.421875</v>
      </c>
      <c r="K8287" s="6">
        <v>5.328125</v>
      </c>
      <c r="L8287" s="6">
        <v>12429.137529137501</v>
      </c>
    </row>
    <row r="8288" spans="1:12" ht="15" customHeight="1" x14ac:dyDescent="0.25">
      <c r="A8288" s="5">
        <v>32840</v>
      </c>
      <c r="B8288" s="6">
        <v>5.390625</v>
      </c>
      <c r="C8288" s="2">
        <v>3612800</v>
      </c>
      <c r="D8288" s="6">
        <v>-6.25E-2</v>
      </c>
      <c r="E8288" s="6">
        <v>-1.1461318051575899</v>
      </c>
      <c r="F8288" s="6">
        <v>-1.14613406730414</v>
      </c>
      <c r="G8288" s="6">
        <v>5.8098574000000003</v>
      </c>
      <c r="H8288" s="6">
        <v>13442.791142191099</v>
      </c>
      <c r="I8288" s="6"/>
      <c r="J8288" s="6">
        <v>5.40625</v>
      </c>
      <c r="K8288" s="6">
        <v>5.359375</v>
      </c>
      <c r="L8288" s="6">
        <v>12465.5594405594</v>
      </c>
    </row>
    <row r="8289" spans="1:12" ht="15" customHeight="1" x14ac:dyDescent="0.25">
      <c r="A8289" s="5">
        <v>32839</v>
      </c>
      <c r="B8289" s="6">
        <v>5.453125</v>
      </c>
      <c r="C8289" s="2">
        <v>3062400</v>
      </c>
      <c r="D8289" s="6">
        <v>4.6875E-2</v>
      </c>
      <c r="E8289" s="6">
        <v>0.86705202312138396</v>
      </c>
      <c r="F8289" s="6">
        <v>0.86704682480538398</v>
      </c>
      <c r="G8289" s="6">
        <v>5.8772181999999997</v>
      </c>
      <c r="H8289" s="6">
        <v>13599.8093240093</v>
      </c>
      <c r="I8289" s="6"/>
      <c r="J8289" s="6">
        <v>5.46875</v>
      </c>
      <c r="K8289" s="6">
        <v>5.40625</v>
      </c>
      <c r="L8289" s="6">
        <v>12611.247086247</v>
      </c>
    </row>
    <row r="8290" spans="1:12" ht="15" customHeight="1" x14ac:dyDescent="0.25">
      <c r="A8290" s="5">
        <v>32836</v>
      </c>
      <c r="B8290" s="6">
        <v>5.40625</v>
      </c>
      <c r="C8290" s="2">
        <v>1775200</v>
      </c>
      <c r="D8290" s="6">
        <v>1.5625E-2</v>
      </c>
      <c r="E8290" s="6">
        <v>0.28985507246377301</v>
      </c>
      <c r="F8290" s="6">
        <v>0.289862536040907</v>
      </c>
      <c r="G8290" s="6">
        <v>5.8266980000000004</v>
      </c>
      <c r="H8290" s="6">
        <v>13482.0466200466</v>
      </c>
      <c r="I8290" s="6"/>
      <c r="J8290" s="6">
        <v>5.40625</v>
      </c>
      <c r="K8290" s="6">
        <v>5.359375</v>
      </c>
      <c r="L8290" s="6">
        <v>12501.9813519813</v>
      </c>
    </row>
    <row r="8291" spans="1:12" ht="15" customHeight="1" x14ac:dyDescent="0.25">
      <c r="A8291" s="5">
        <v>32834</v>
      </c>
      <c r="B8291" s="6">
        <v>5.390625</v>
      </c>
      <c r="C8291" s="2">
        <v>2737600</v>
      </c>
      <c r="D8291" s="6">
        <v>-1.5625E-2</v>
      </c>
      <c r="E8291" s="6">
        <v>-0.289017341040465</v>
      </c>
      <c r="F8291" s="6">
        <v>-0.28902476153732598</v>
      </c>
      <c r="G8291" s="6">
        <v>5.8098574000000003</v>
      </c>
      <c r="H8291" s="6">
        <v>13442.791142191099</v>
      </c>
      <c r="I8291" s="6"/>
      <c r="J8291" s="6">
        <v>5.453125</v>
      </c>
      <c r="K8291" s="6">
        <v>5.34375</v>
      </c>
      <c r="L8291" s="6">
        <v>12465.5594405594</v>
      </c>
    </row>
    <row r="8292" spans="1:12" ht="15" customHeight="1" x14ac:dyDescent="0.25">
      <c r="A8292" s="5">
        <v>32833</v>
      </c>
      <c r="B8292" s="6">
        <v>5.40625</v>
      </c>
      <c r="C8292" s="2">
        <v>4816000</v>
      </c>
      <c r="D8292" s="6">
        <v>-1.5625E-2</v>
      </c>
      <c r="E8292" s="6">
        <v>-0.28818443804034999</v>
      </c>
      <c r="F8292" s="6">
        <v>-0.28818157766748997</v>
      </c>
      <c r="G8292" s="6">
        <v>5.8266980000000004</v>
      </c>
      <c r="H8292" s="6">
        <v>13482.0466200466</v>
      </c>
      <c r="I8292" s="6"/>
      <c r="J8292" s="6">
        <v>5.4375</v>
      </c>
      <c r="K8292" s="6">
        <v>5.375</v>
      </c>
      <c r="L8292" s="6">
        <v>12501.9813519813</v>
      </c>
    </row>
    <row r="8293" spans="1:12" ht="15" customHeight="1" x14ac:dyDescent="0.25">
      <c r="A8293" s="5">
        <v>32832</v>
      </c>
      <c r="B8293" s="6">
        <v>5.421875</v>
      </c>
      <c r="C8293" s="2">
        <v>4871200</v>
      </c>
      <c r="D8293" s="6">
        <v>6.25E-2</v>
      </c>
      <c r="E8293" s="6">
        <v>1.1661807580174799</v>
      </c>
      <c r="F8293" s="6">
        <v>1.16618656249627</v>
      </c>
      <c r="G8293" s="6">
        <v>5.8435379999999997</v>
      </c>
      <c r="H8293" s="6">
        <v>13521.3006993006</v>
      </c>
      <c r="I8293" s="6"/>
      <c r="J8293" s="6">
        <v>5.4375</v>
      </c>
      <c r="K8293" s="6">
        <v>5.359375</v>
      </c>
      <c r="L8293" s="6">
        <v>12538.403263403199</v>
      </c>
    </row>
    <row r="8294" spans="1:12" ht="15" customHeight="1" x14ac:dyDescent="0.25">
      <c r="A8294" s="5">
        <v>32829</v>
      </c>
      <c r="B8294" s="6">
        <v>5.359375</v>
      </c>
      <c r="C8294" s="2">
        <v>6256800</v>
      </c>
      <c r="D8294" s="6">
        <v>6.25E-2</v>
      </c>
      <c r="E8294" s="6">
        <v>1.1799410029498401</v>
      </c>
      <c r="F8294" s="6">
        <v>1.1799380834889199</v>
      </c>
      <c r="G8294" s="6">
        <v>5.7761769999999997</v>
      </c>
      <c r="H8294" s="6">
        <v>13364.282051282</v>
      </c>
      <c r="I8294" s="6"/>
      <c r="J8294" s="6">
        <v>5.390625</v>
      </c>
      <c r="K8294" s="6">
        <v>5.3125</v>
      </c>
      <c r="L8294" s="6">
        <v>12392.715617715599</v>
      </c>
    </row>
    <row r="8295" spans="1:12" ht="15" customHeight="1" x14ac:dyDescent="0.25">
      <c r="A8295" s="5">
        <v>32828</v>
      </c>
      <c r="B8295" s="6">
        <v>5.296875</v>
      </c>
      <c r="C8295" s="2">
        <v>2610400</v>
      </c>
      <c r="D8295" s="6">
        <v>4.6875E-2</v>
      </c>
      <c r="E8295" s="6">
        <v>0.89285714285713902</v>
      </c>
      <c r="F8295" s="6">
        <v>0.89285714285713902</v>
      </c>
      <c r="G8295" s="6">
        <v>5.7088165000000002</v>
      </c>
      <c r="H8295" s="6">
        <v>13207.2645687645</v>
      </c>
      <c r="I8295" s="6"/>
      <c r="J8295" s="6">
        <v>5.328125</v>
      </c>
      <c r="K8295" s="6">
        <v>5.234375</v>
      </c>
      <c r="L8295" s="6">
        <v>12247.0279720279</v>
      </c>
    </row>
    <row r="8296" spans="1:12" ht="15" customHeight="1" x14ac:dyDescent="0.25">
      <c r="A8296" s="5">
        <v>32827</v>
      </c>
      <c r="B8296" s="6">
        <v>5.25</v>
      </c>
      <c r="C8296" s="2">
        <v>2632800</v>
      </c>
      <c r="D8296" s="6"/>
      <c r="E8296" s="6"/>
      <c r="F8296" s="6"/>
      <c r="G8296" s="6">
        <v>5.658296</v>
      </c>
      <c r="H8296" s="6">
        <v>13089.5011655011</v>
      </c>
      <c r="I8296" s="6"/>
      <c r="J8296" s="6">
        <v>5.25</v>
      </c>
      <c r="K8296" s="6">
        <v>5.15625</v>
      </c>
      <c r="L8296" s="6">
        <v>12137.762237762199</v>
      </c>
    </row>
    <row r="8297" spans="1:12" ht="15" customHeight="1" x14ac:dyDescent="0.25">
      <c r="A8297" s="5">
        <v>32826</v>
      </c>
      <c r="B8297" s="6">
        <v>5.25</v>
      </c>
      <c r="C8297" s="2">
        <v>2636800</v>
      </c>
      <c r="D8297" s="6">
        <v>-6.25E-2</v>
      </c>
      <c r="E8297" s="6">
        <v>-1.1764705882352899</v>
      </c>
      <c r="F8297" s="6">
        <v>-1.1764677116065301</v>
      </c>
      <c r="G8297" s="6">
        <v>5.658296</v>
      </c>
      <c r="H8297" s="6">
        <v>13089.5011655011</v>
      </c>
      <c r="I8297" s="6"/>
      <c r="J8297" s="6">
        <v>5.328125</v>
      </c>
      <c r="K8297" s="6">
        <v>5.1875</v>
      </c>
      <c r="L8297" s="6">
        <v>12137.762237762199</v>
      </c>
    </row>
    <row r="8298" spans="1:12" ht="15" customHeight="1" x14ac:dyDescent="0.25">
      <c r="A8298" s="5">
        <v>32825</v>
      </c>
      <c r="B8298" s="6">
        <v>5.3125</v>
      </c>
      <c r="C8298" s="2">
        <v>2623200</v>
      </c>
      <c r="D8298" s="6">
        <v>3.125E-2</v>
      </c>
      <c r="E8298" s="6">
        <v>0.59171597633136397</v>
      </c>
      <c r="F8298" s="6">
        <v>0.59171893908196405</v>
      </c>
      <c r="G8298" s="6">
        <v>5.7256565000000004</v>
      </c>
      <c r="H8298" s="6">
        <v>13246.5186480186</v>
      </c>
      <c r="I8298" s="6"/>
      <c r="J8298" s="6">
        <v>5.34375</v>
      </c>
      <c r="K8298" s="6">
        <v>5.234375</v>
      </c>
      <c r="L8298" s="6">
        <v>12283.449883449801</v>
      </c>
    </row>
    <row r="8299" spans="1:12" ht="15" customHeight="1" x14ac:dyDescent="0.25">
      <c r="A8299" s="5">
        <v>32822</v>
      </c>
      <c r="B8299" s="6">
        <v>5.28125</v>
      </c>
      <c r="C8299" s="2">
        <v>2384800</v>
      </c>
      <c r="D8299" s="6">
        <v>6.25E-2</v>
      </c>
      <c r="E8299" s="6">
        <v>1.19760479041917</v>
      </c>
      <c r="F8299" s="6">
        <v>1.19759826435787</v>
      </c>
      <c r="G8299" s="6">
        <v>5.6919760000000004</v>
      </c>
      <c r="H8299" s="6">
        <v>13168.009324009299</v>
      </c>
      <c r="I8299" s="6"/>
      <c r="J8299" s="6">
        <v>5.3125</v>
      </c>
      <c r="K8299" s="6">
        <v>5.25</v>
      </c>
      <c r="L8299" s="6">
        <v>12210.606060606</v>
      </c>
    </row>
    <row r="8300" spans="1:12" ht="15" customHeight="1" x14ac:dyDescent="0.25">
      <c r="A8300" s="5">
        <v>32821</v>
      </c>
      <c r="B8300" s="6">
        <v>5.21875</v>
      </c>
      <c r="C8300" s="2">
        <v>3414400</v>
      </c>
      <c r="D8300" s="6">
        <v>-6.25E-2</v>
      </c>
      <c r="E8300" s="6">
        <v>-1.18343195266271</v>
      </c>
      <c r="F8300" s="6">
        <v>-1.18342558015003</v>
      </c>
      <c r="G8300" s="6">
        <v>5.6246156999999997</v>
      </c>
      <c r="H8300" s="6">
        <v>13010.992307692301</v>
      </c>
      <c r="I8300" s="6"/>
      <c r="J8300" s="6">
        <v>5.328125</v>
      </c>
      <c r="K8300" s="6">
        <v>5.21875</v>
      </c>
      <c r="L8300" s="6">
        <v>12064.9184149184</v>
      </c>
    </row>
    <row r="8301" spans="1:12" ht="15" customHeight="1" x14ac:dyDescent="0.25">
      <c r="A8301" s="5">
        <v>32820</v>
      </c>
      <c r="B8301" s="6">
        <v>5.28125</v>
      </c>
      <c r="C8301" s="2">
        <v>4204800</v>
      </c>
      <c r="D8301" s="6">
        <v>0.125</v>
      </c>
      <c r="E8301" s="6">
        <v>2.4242424242424101</v>
      </c>
      <c r="F8301" s="6">
        <v>2.42423642607727</v>
      </c>
      <c r="G8301" s="6">
        <v>5.6919760000000004</v>
      </c>
      <c r="H8301" s="6">
        <v>13168.009324009299</v>
      </c>
      <c r="I8301" s="6"/>
      <c r="J8301" s="6">
        <v>5.3125</v>
      </c>
      <c r="K8301" s="6">
        <v>5.203125</v>
      </c>
      <c r="L8301" s="6">
        <v>12210.606060606</v>
      </c>
    </row>
    <row r="8302" spans="1:12" ht="15" customHeight="1" x14ac:dyDescent="0.25">
      <c r="A8302" s="5">
        <v>32819</v>
      </c>
      <c r="B8302" s="6">
        <v>5.15625</v>
      </c>
      <c r="C8302" s="2">
        <v>4653600</v>
      </c>
      <c r="D8302" s="6">
        <v>9.375E-2</v>
      </c>
      <c r="E8302" s="6">
        <v>1.8518518518518601</v>
      </c>
      <c r="F8302" s="6">
        <v>1.8518518518518301</v>
      </c>
      <c r="G8302" s="6">
        <v>5.5572549999999996</v>
      </c>
      <c r="H8302" s="6">
        <v>12853.974358974299</v>
      </c>
      <c r="I8302" s="6"/>
      <c r="J8302" s="6">
        <v>5.1875</v>
      </c>
      <c r="K8302" s="6">
        <v>5.015625</v>
      </c>
      <c r="L8302" s="6">
        <v>11919.2307692307</v>
      </c>
    </row>
    <row r="8303" spans="1:12" ht="15" customHeight="1" x14ac:dyDescent="0.25">
      <c r="A8303" s="5">
        <v>32818</v>
      </c>
      <c r="B8303" s="6">
        <v>5.0625</v>
      </c>
      <c r="C8303" s="2">
        <v>5958400</v>
      </c>
      <c r="D8303" s="6">
        <v>-1.5625E-2</v>
      </c>
      <c r="E8303" s="6">
        <v>-0.30769230769230799</v>
      </c>
      <c r="F8303" s="6">
        <v>-0.30768927183981698</v>
      </c>
      <c r="G8303" s="6">
        <v>5.4562140000000001</v>
      </c>
      <c r="H8303" s="6">
        <v>12618.4475524475</v>
      </c>
      <c r="I8303" s="6"/>
      <c r="J8303" s="6">
        <v>5.078125</v>
      </c>
      <c r="K8303" s="6">
        <v>5</v>
      </c>
      <c r="L8303" s="6">
        <v>11700.6993006993</v>
      </c>
    </row>
    <row r="8304" spans="1:12" ht="15" customHeight="1" x14ac:dyDescent="0.25">
      <c r="A8304" s="5">
        <v>32815</v>
      </c>
      <c r="B8304" s="6">
        <v>5.078125</v>
      </c>
      <c r="C8304" s="2">
        <v>3853600</v>
      </c>
      <c r="D8304" s="6">
        <v>-4.6875E-2</v>
      </c>
      <c r="E8304" s="6">
        <v>-0.914634146341464</v>
      </c>
      <c r="F8304" s="6">
        <v>-0.91464314325413398</v>
      </c>
      <c r="G8304" s="6">
        <v>5.4730540000000003</v>
      </c>
      <c r="H8304" s="6">
        <v>12657.7016317016</v>
      </c>
      <c r="I8304" s="6"/>
      <c r="J8304" s="6">
        <v>5.109375</v>
      </c>
      <c r="K8304" s="6">
        <v>5.046875</v>
      </c>
      <c r="L8304" s="6">
        <v>11737.121212121199</v>
      </c>
    </row>
    <row r="8305" spans="1:12" ht="15" customHeight="1" x14ac:dyDescent="0.25">
      <c r="A8305" s="5">
        <v>32814</v>
      </c>
      <c r="B8305" s="6">
        <v>5.125</v>
      </c>
      <c r="C8305" s="2">
        <v>4996000</v>
      </c>
      <c r="D8305" s="6">
        <v>1.5625E-2</v>
      </c>
      <c r="E8305" s="6">
        <v>0.30581039755350697</v>
      </c>
      <c r="F8305" s="6">
        <v>0.30581827225950597</v>
      </c>
      <c r="G8305" s="6">
        <v>5.5235750000000001</v>
      </c>
      <c r="H8305" s="6">
        <v>12775.4662004662</v>
      </c>
      <c r="I8305" s="6"/>
      <c r="J8305" s="6">
        <v>5.203125</v>
      </c>
      <c r="K8305" s="6">
        <v>5.09375</v>
      </c>
      <c r="L8305" s="6">
        <v>11846.3869463869</v>
      </c>
    </row>
    <row r="8306" spans="1:12" ht="15" customHeight="1" x14ac:dyDescent="0.25">
      <c r="A8306" s="5">
        <v>32813</v>
      </c>
      <c r="B8306" s="6">
        <v>5.109375</v>
      </c>
      <c r="C8306" s="2">
        <v>2789600</v>
      </c>
      <c r="D8306" s="6">
        <v>-7.8125E-2</v>
      </c>
      <c r="E8306" s="6">
        <v>-1.50602409638553</v>
      </c>
      <c r="F8306" s="6">
        <v>-1.5060200127527801</v>
      </c>
      <c r="G8306" s="6">
        <v>5.5067344</v>
      </c>
      <c r="H8306" s="6">
        <v>12736.2107226107</v>
      </c>
      <c r="I8306" s="6"/>
      <c r="J8306" s="6">
        <v>5.1875</v>
      </c>
      <c r="K8306" s="6">
        <v>5.109375</v>
      </c>
      <c r="L8306" s="6">
        <v>11809.965034965</v>
      </c>
    </row>
    <row r="8307" spans="1:12" ht="15" customHeight="1" x14ac:dyDescent="0.25">
      <c r="A8307" s="5">
        <v>32812</v>
      </c>
      <c r="B8307" s="6">
        <v>5.1875</v>
      </c>
      <c r="C8307" s="2">
        <v>5054400</v>
      </c>
      <c r="D8307" s="6">
        <v>0.109375</v>
      </c>
      <c r="E8307" s="6">
        <v>2.1538461538461502</v>
      </c>
      <c r="F8307" s="6">
        <v>2.1538431742131401</v>
      </c>
      <c r="G8307" s="6">
        <v>5.590935</v>
      </c>
      <c r="H8307" s="6">
        <v>12932.4825174825</v>
      </c>
      <c r="I8307" s="6"/>
      <c r="J8307" s="6">
        <v>5.1875</v>
      </c>
      <c r="K8307" s="6">
        <v>5.046875</v>
      </c>
      <c r="L8307" s="6">
        <v>11992.074592074499</v>
      </c>
    </row>
    <row r="8308" spans="1:12" ht="15" customHeight="1" x14ac:dyDescent="0.25">
      <c r="A8308" s="5">
        <v>32811</v>
      </c>
      <c r="B8308" s="6">
        <v>5.078125</v>
      </c>
      <c r="C8308" s="2">
        <v>3877600</v>
      </c>
      <c r="D8308" s="6">
        <v>-7.8125E-2</v>
      </c>
      <c r="E8308" s="6">
        <v>-1.51515151515151</v>
      </c>
      <c r="F8308" s="6">
        <v>-1.5151545142340801</v>
      </c>
      <c r="G8308" s="6">
        <v>5.4730540000000003</v>
      </c>
      <c r="H8308" s="6">
        <v>12657.7016317016</v>
      </c>
      <c r="I8308" s="6"/>
      <c r="J8308" s="6">
        <v>5.1875</v>
      </c>
      <c r="K8308" s="6">
        <v>5.078125</v>
      </c>
      <c r="L8308" s="6">
        <v>11737.121212121199</v>
      </c>
    </row>
    <row r="8309" spans="1:12" ht="15" customHeight="1" x14ac:dyDescent="0.25">
      <c r="A8309" s="5">
        <v>32808</v>
      </c>
      <c r="B8309" s="6">
        <v>5.15625</v>
      </c>
      <c r="C8309" s="2">
        <v>6156800</v>
      </c>
      <c r="D8309" s="6">
        <v>-9.375E-2</v>
      </c>
      <c r="E8309" s="6">
        <v>-1.78571428571429</v>
      </c>
      <c r="F8309" s="6">
        <v>-1.78571428571429</v>
      </c>
      <c r="G8309" s="6">
        <v>5.5572549999999996</v>
      </c>
      <c r="H8309" s="6">
        <v>12853.974358974299</v>
      </c>
      <c r="I8309" s="6"/>
      <c r="J8309" s="6">
        <v>5.234375</v>
      </c>
      <c r="K8309" s="6">
        <v>5.03125</v>
      </c>
      <c r="L8309" s="6">
        <v>11919.2307692307</v>
      </c>
    </row>
    <row r="8310" spans="1:12" ht="15" customHeight="1" x14ac:dyDescent="0.25">
      <c r="A8310" s="5">
        <v>32807</v>
      </c>
      <c r="B8310" s="6">
        <v>5.25</v>
      </c>
      <c r="C8310" s="2">
        <v>4080800</v>
      </c>
      <c r="D8310" s="6">
        <v>-6.25E-2</v>
      </c>
      <c r="E8310" s="6">
        <v>-1.1764705882352899</v>
      </c>
      <c r="F8310" s="6">
        <v>-1.1764677116065301</v>
      </c>
      <c r="G8310" s="6">
        <v>5.658296</v>
      </c>
      <c r="H8310" s="6">
        <v>13089.5011655011</v>
      </c>
      <c r="I8310" s="6"/>
      <c r="J8310" s="6">
        <v>5.3125</v>
      </c>
      <c r="K8310" s="6">
        <v>5.21875</v>
      </c>
      <c r="L8310" s="6">
        <v>12137.762237762199</v>
      </c>
    </row>
    <row r="8311" spans="1:12" ht="15" customHeight="1" x14ac:dyDescent="0.25">
      <c r="A8311" s="5">
        <v>32806</v>
      </c>
      <c r="B8311" s="6">
        <v>5.3125</v>
      </c>
      <c r="C8311" s="2">
        <v>4214400</v>
      </c>
      <c r="D8311" s="6">
        <v>-6.25E-2</v>
      </c>
      <c r="E8311" s="6">
        <v>-1.16279069767442</v>
      </c>
      <c r="F8311" s="6">
        <v>-1.16279471213049</v>
      </c>
      <c r="G8311" s="6">
        <v>5.7256565000000004</v>
      </c>
      <c r="H8311" s="6">
        <v>13246.5186480186</v>
      </c>
      <c r="I8311" s="6"/>
      <c r="J8311" s="6">
        <v>5.359375</v>
      </c>
      <c r="K8311" s="6">
        <v>5.296875</v>
      </c>
      <c r="L8311" s="6">
        <v>12283.449883449801</v>
      </c>
    </row>
    <row r="8312" spans="1:12" ht="15" customHeight="1" x14ac:dyDescent="0.25">
      <c r="A8312" s="5">
        <v>32805</v>
      </c>
      <c r="B8312" s="6">
        <v>5.375</v>
      </c>
      <c r="C8312" s="2">
        <v>8200799.9999999898</v>
      </c>
      <c r="D8312" s="6">
        <v>-3.125E-2</v>
      </c>
      <c r="E8312" s="6">
        <v>-0.57803468208093001</v>
      </c>
      <c r="F8312" s="6">
        <v>-0.57803922564718602</v>
      </c>
      <c r="G8312" s="6">
        <v>5.7930174000000001</v>
      </c>
      <c r="H8312" s="6">
        <v>13403.537062937001</v>
      </c>
      <c r="I8312" s="6"/>
      <c r="J8312" s="6">
        <v>5.375</v>
      </c>
      <c r="K8312" s="6">
        <v>5.171875</v>
      </c>
      <c r="L8312" s="6">
        <v>12429.137529137501</v>
      </c>
    </row>
    <row r="8313" spans="1:12" ht="15" customHeight="1" x14ac:dyDescent="0.25">
      <c r="A8313" s="5">
        <v>32804</v>
      </c>
      <c r="B8313" s="6">
        <v>5.40625</v>
      </c>
      <c r="C8313" s="2">
        <v>5005600</v>
      </c>
      <c r="D8313" s="6">
        <v>-3.125E-2</v>
      </c>
      <c r="E8313" s="6">
        <v>-0.57471264367816499</v>
      </c>
      <c r="F8313" s="6">
        <v>-0.57470695576291497</v>
      </c>
      <c r="G8313" s="6">
        <v>5.8266980000000004</v>
      </c>
      <c r="H8313" s="6">
        <v>13482.0466200466</v>
      </c>
      <c r="I8313" s="6"/>
      <c r="J8313" s="6">
        <v>5.453125</v>
      </c>
      <c r="K8313" s="6">
        <v>5.34375</v>
      </c>
      <c r="L8313" s="6">
        <v>12501.9813519813</v>
      </c>
    </row>
    <row r="8314" spans="1:12" ht="15" customHeight="1" x14ac:dyDescent="0.25">
      <c r="A8314" s="5">
        <v>32801</v>
      </c>
      <c r="B8314" s="6">
        <v>5.4375</v>
      </c>
      <c r="C8314" s="2">
        <v>7903200</v>
      </c>
      <c r="D8314" s="6">
        <v>6.25E-2</v>
      </c>
      <c r="E8314" s="6">
        <v>1.16279069767442</v>
      </c>
      <c r="F8314" s="6">
        <v>1.1627895334821401</v>
      </c>
      <c r="G8314" s="6">
        <v>5.8603779999999999</v>
      </c>
      <c r="H8314" s="6">
        <v>13560.554778554701</v>
      </c>
      <c r="I8314" s="6"/>
      <c r="J8314" s="6">
        <v>5.46875</v>
      </c>
      <c r="K8314" s="6">
        <v>5.328125</v>
      </c>
      <c r="L8314" s="6">
        <v>12574.8251748251</v>
      </c>
    </row>
    <row r="8315" spans="1:12" ht="15" customHeight="1" x14ac:dyDescent="0.25">
      <c r="A8315" s="5">
        <v>32800</v>
      </c>
      <c r="B8315" s="6">
        <v>5.375</v>
      </c>
      <c r="C8315" s="2">
        <v>6732000</v>
      </c>
      <c r="D8315" s="6">
        <v>0.171875</v>
      </c>
      <c r="E8315" s="6">
        <v>3.3033033033032999</v>
      </c>
      <c r="F8315" s="6">
        <v>3.3033137028500601</v>
      </c>
      <c r="G8315" s="6">
        <v>5.7930174000000001</v>
      </c>
      <c r="H8315" s="6">
        <v>13403.537062937001</v>
      </c>
      <c r="I8315" s="6"/>
      <c r="J8315" s="6">
        <v>5.390625</v>
      </c>
      <c r="K8315" s="6">
        <v>5.234375</v>
      </c>
      <c r="L8315" s="6">
        <v>12429.137529137501</v>
      </c>
    </row>
    <row r="8316" spans="1:12" ht="15" customHeight="1" x14ac:dyDescent="0.25">
      <c r="A8316" s="5">
        <v>32799</v>
      </c>
      <c r="B8316" s="6">
        <v>5.203125</v>
      </c>
      <c r="C8316" s="2">
        <v>3865600</v>
      </c>
      <c r="D8316" s="6">
        <v>-6.25E-2</v>
      </c>
      <c r="E8316" s="6">
        <v>-1.1869436201780299</v>
      </c>
      <c r="F8316" s="6">
        <v>-1.1869495286104099</v>
      </c>
      <c r="G8316" s="6">
        <v>5.6077750000000002</v>
      </c>
      <c r="H8316" s="6">
        <v>12971.7365967365</v>
      </c>
      <c r="I8316" s="6"/>
      <c r="J8316" s="6">
        <v>5.265625</v>
      </c>
      <c r="K8316" s="6">
        <v>5.1875</v>
      </c>
      <c r="L8316" s="6">
        <v>12028.496503496501</v>
      </c>
    </row>
    <row r="8317" spans="1:12" ht="15" customHeight="1" x14ac:dyDescent="0.25">
      <c r="A8317" s="5">
        <v>32798</v>
      </c>
      <c r="B8317" s="6">
        <v>5.265625</v>
      </c>
      <c r="C8317" s="2">
        <v>6201600</v>
      </c>
      <c r="D8317" s="6">
        <v>-9.375E-2</v>
      </c>
      <c r="E8317" s="6">
        <v>-1.7492711370262399</v>
      </c>
      <c r="F8317" s="6">
        <v>-1.74927118749995</v>
      </c>
      <c r="G8317" s="6">
        <v>5.6751360000000002</v>
      </c>
      <c r="H8317" s="6">
        <v>13128.755244755201</v>
      </c>
      <c r="I8317" s="6"/>
      <c r="J8317" s="6">
        <v>5.3125</v>
      </c>
      <c r="K8317" s="6">
        <v>5.140625</v>
      </c>
      <c r="L8317" s="6">
        <v>12174.184149184101</v>
      </c>
    </row>
    <row r="8318" spans="1:12" ht="15" customHeight="1" x14ac:dyDescent="0.25">
      <c r="A8318" s="5">
        <v>32797</v>
      </c>
      <c r="B8318" s="6">
        <v>5.359375</v>
      </c>
      <c r="C8318" s="2">
        <v>24349600</v>
      </c>
      <c r="D8318" s="6">
        <v>0.359375</v>
      </c>
      <c r="E8318" s="6">
        <v>7.1874999999999902</v>
      </c>
      <c r="F8318" s="6">
        <v>7.1875035373946696</v>
      </c>
      <c r="G8318" s="6">
        <v>5.7761769999999997</v>
      </c>
      <c r="H8318" s="6">
        <v>13364.282051282</v>
      </c>
      <c r="I8318" s="6"/>
      <c r="J8318" s="6">
        <v>5.46875</v>
      </c>
      <c r="K8318" s="6">
        <v>4.25</v>
      </c>
      <c r="L8318" s="6">
        <v>12392.715617715599</v>
      </c>
    </row>
    <row r="8319" spans="1:12" ht="15" customHeight="1" x14ac:dyDescent="0.25">
      <c r="A8319" s="5">
        <v>32794</v>
      </c>
      <c r="B8319" s="6">
        <v>5</v>
      </c>
      <c r="C8319" s="2">
        <v>11075200</v>
      </c>
      <c r="D8319" s="6">
        <v>-0.4375</v>
      </c>
      <c r="E8319" s="6">
        <v>-8.0459770114942497</v>
      </c>
      <c r="F8319" s="6">
        <v>-8.0459826994094907</v>
      </c>
      <c r="G8319" s="6">
        <v>5.3888530000000001</v>
      </c>
      <c r="H8319" s="6">
        <v>12461.4289044289</v>
      </c>
      <c r="I8319" s="6"/>
      <c r="J8319" s="6">
        <v>5.421875</v>
      </c>
      <c r="K8319" s="6">
        <v>4.96875</v>
      </c>
      <c r="L8319" s="6">
        <v>11555.0116550116</v>
      </c>
    </row>
    <row r="8320" spans="1:12" ht="15" customHeight="1" x14ac:dyDescent="0.25">
      <c r="A8320" s="5">
        <v>32793</v>
      </c>
      <c r="B8320" s="6">
        <v>5.4375</v>
      </c>
      <c r="C8320" s="2">
        <v>3908800</v>
      </c>
      <c r="D8320" s="6">
        <v>1.5625E-2</v>
      </c>
      <c r="E8320" s="6">
        <v>0.28818443804034999</v>
      </c>
      <c r="F8320" s="6">
        <v>0.28818157766750102</v>
      </c>
      <c r="G8320" s="6">
        <v>5.8603779999999999</v>
      </c>
      <c r="H8320" s="6">
        <v>13560.554778554701</v>
      </c>
      <c r="I8320" s="6"/>
      <c r="J8320" s="6">
        <v>5.4375</v>
      </c>
      <c r="K8320" s="6">
        <v>5.375</v>
      </c>
      <c r="L8320" s="6">
        <v>12574.8251748251</v>
      </c>
    </row>
    <row r="8321" spans="1:12" ht="15" customHeight="1" x14ac:dyDescent="0.25">
      <c r="A8321" s="5">
        <v>32792</v>
      </c>
      <c r="B8321" s="6">
        <v>5.421875</v>
      </c>
      <c r="C8321" s="2">
        <v>3644800</v>
      </c>
      <c r="D8321" s="6">
        <v>-4.6875E-2</v>
      </c>
      <c r="E8321" s="6">
        <v>-0.85714285714285599</v>
      </c>
      <c r="F8321" s="6">
        <v>-0.85713442249806204</v>
      </c>
      <c r="G8321" s="6">
        <v>5.8435379999999997</v>
      </c>
      <c r="H8321" s="6">
        <v>13521.3006993006</v>
      </c>
      <c r="I8321" s="6"/>
      <c r="J8321" s="6">
        <v>5.5</v>
      </c>
      <c r="K8321" s="6">
        <v>5.421875</v>
      </c>
      <c r="L8321" s="6">
        <v>12538.403263403199</v>
      </c>
    </row>
    <row r="8322" spans="1:12" ht="15" customHeight="1" x14ac:dyDescent="0.25">
      <c r="A8322" s="5">
        <v>32791</v>
      </c>
      <c r="B8322" s="6">
        <v>5.46875</v>
      </c>
      <c r="C8322" s="2">
        <v>3839200</v>
      </c>
      <c r="D8322" s="6">
        <v>1.5625E-2</v>
      </c>
      <c r="E8322" s="6">
        <v>0.28653295128939699</v>
      </c>
      <c r="F8322" s="6">
        <v>0.28652671088509302</v>
      </c>
      <c r="G8322" s="6">
        <v>5.8940580000000002</v>
      </c>
      <c r="H8322" s="6">
        <v>13639.062937062899</v>
      </c>
      <c r="I8322" s="6"/>
      <c r="J8322" s="6">
        <v>5.5</v>
      </c>
      <c r="K8322" s="6">
        <v>5.46875</v>
      </c>
      <c r="L8322" s="6">
        <v>12647.668997668899</v>
      </c>
    </row>
    <row r="8323" spans="1:12" ht="15" customHeight="1" x14ac:dyDescent="0.25">
      <c r="A8323" s="5">
        <v>32790</v>
      </c>
      <c r="B8323" s="6">
        <v>5.453125</v>
      </c>
      <c r="C8323" s="2">
        <v>2872800</v>
      </c>
      <c r="D8323" s="6">
        <v>1.5625E-2</v>
      </c>
      <c r="E8323" s="6">
        <v>0.28735632183907101</v>
      </c>
      <c r="F8323" s="6">
        <v>0.287356890630596</v>
      </c>
      <c r="G8323" s="6">
        <v>5.8772181999999997</v>
      </c>
      <c r="H8323" s="6">
        <v>13599.8093240093</v>
      </c>
      <c r="I8323" s="6"/>
      <c r="J8323" s="6">
        <v>5.46875</v>
      </c>
      <c r="K8323" s="6">
        <v>5.40625</v>
      </c>
      <c r="L8323" s="6">
        <v>12611.247086247</v>
      </c>
    </row>
    <row r="8324" spans="1:12" ht="15" customHeight="1" x14ac:dyDescent="0.25">
      <c r="A8324" s="5">
        <v>32787</v>
      </c>
      <c r="B8324" s="6">
        <v>5.4375</v>
      </c>
      <c r="C8324" s="2">
        <v>12353600</v>
      </c>
      <c r="D8324" s="6">
        <v>0.15625</v>
      </c>
      <c r="E8324" s="6">
        <v>2.9585798816567901</v>
      </c>
      <c r="F8324" s="6">
        <v>2.9585859111141501</v>
      </c>
      <c r="G8324" s="6">
        <v>5.8603779999999999</v>
      </c>
      <c r="H8324" s="6">
        <v>13560.554778554701</v>
      </c>
      <c r="I8324" s="6"/>
      <c r="J8324" s="6">
        <v>5.5</v>
      </c>
      <c r="K8324" s="6">
        <v>5.328125</v>
      </c>
      <c r="L8324" s="6">
        <v>12574.8251748251</v>
      </c>
    </row>
    <row r="8325" spans="1:12" ht="15" customHeight="1" x14ac:dyDescent="0.25">
      <c r="A8325" s="5">
        <v>32786</v>
      </c>
      <c r="B8325" s="6">
        <v>5.28125</v>
      </c>
      <c r="C8325" s="2">
        <v>7096000</v>
      </c>
      <c r="D8325" s="6">
        <v>9.375E-2</v>
      </c>
      <c r="E8325" s="6">
        <v>1.80722891566265</v>
      </c>
      <c r="F8325" s="6">
        <v>1.80722902341021</v>
      </c>
      <c r="G8325" s="6">
        <v>5.6919760000000004</v>
      </c>
      <c r="H8325" s="6">
        <v>13168.009324009299</v>
      </c>
      <c r="I8325" s="6"/>
      <c r="J8325" s="6">
        <v>5.296875</v>
      </c>
      <c r="K8325" s="6">
        <v>5.15625</v>
      </c>
      <c r="L8325" s="6">
        <v>12210.606060606</v>
      </c>
    </row>
    <row r="8326" spans="1:12" ht="15" customHeight="1" x14ac:dyDescent="0.25">
      <c r="A8326" s="5">
        <v>32785</v>
      </c>
      <c r="B8326" s="6">
        <v>5.1875</v>
      </c>
      <c r="C8326" s="2">
        <v>5208800</v>
      </c>
      <c r="D8326" s="6">
        <v>-4.6875E-2</v>
      </c>
      <c r="E8326" s="6">
        <v>-0.89552238805969897</v>
      </c>
      <c r="F8326" s="6">
        <v>-0.89552595440924798</v>
      </c>
      <c r="G8326" s="6">
        <v>5.590935</v>
      </c>
      <c r="H8326" s="6">
        <v>12932.4825174825</v>
      </c>
      <c r="I8326" s="6"/>
      <c r="J8326" s="6">
        <v>5.234375</v>
      </c>
      <c r="K8326" s="6">
        <v>5.15625</v>
      </c>
      <c r="L8326" s="6">
        <v>11992.074592074499</v>
      </c>
    </row>
    <row r="8327" spans="1:12" ht="15" customHeight="1" x14ac:dyDescent="0.25">
      <c r="A8327" s="5">
        <v>32784</v>
      </c>
      <c r="B8327" s="6">
        <v>5.234375</v>
      </c>
      <c r="C8327" s="2">
        <v>4744000</v>
      </c>
      <c r="D8327" s="6">
        <v>0.109375</v>
      </c>
      <c r="E8327" s="6">
        <v>2.1341463414634001</v>
      </c>
      <c r="F8327" s="6">
        <v>2.1341377640386701</v>
      </c>
      <c r="G8327" s="6">
        <v>5.6414556999999999</v>
      </c>
      <c r="H8327" s="6">
        <v>13050.246386946301</v>
      </c>
      <c r="I8327" s="6"/>
      <c r="J8327" s="6">
        <v>5.234375</v>
      </c>
      <c r="K8327" s="6">
        <v>5.109375</v>
      </c>
      <c r="L8327" s="6">
        <v>12101.3403263403</v>
      </c>
    </row>
    <row r="8328" spans="1:12" ht="15" customHeight="1" x14ac:dyDescent="0.25">
      <c r="A8328" s="5">
        <v>32783</v>
      </c>
      <c r="B8328" s="6">
        <v>5.125</v>
      </c>
      <c r="C8328" s="2">
        <v>2656000</v>
      </c>
      <c r="D8328" s="6"/>
      <c r="E8328" s="6"/>
      <c r="F8328" s="6"/>
      <c r="G8328" s="6">
        <v>5.5235750000000001</v>
      </c>
      <c r="H8328" s="6">
        <v>12775.4662004662</v>
      </c>
      <c r="I8328" s="6"/>
      <c r="J8328" s="6">
        <v>5.125</v>
      </c>
      <c r="K8328" s="6">
        <v>5.046875</v>
      </c>
      <c r="L8328" s="6">
        <v>11846.3869463869</v>
      </c>
    </row>
    <row r="8329" spans="1:12" ht="15" customHeight="1" x14ac:dyDescent="0.25">
      <c r="A8329" s="5">
        <v>32780</v>
      </c>
      <c r="B8329" s="6">
        <v>5.125</v>
      </c>
      <c r="C8329" s="2">
        <v>3468000</v>
      </c>
      <c r="D8329" s="6"/>
      <c r="E8329" s="6"/>
      <c r="F8329" s="6"/>
      <c r="G8329" s="6">
        <v>5.5235750000000001</v>
      </c>
      <c r="H8329" s="6">
        <v>12775.4662004662</v>
      </c>
      <c r="I8329" s="6"/>
      <c r="J8329" s="6">
        <v>5.15625</v>
      </c>
      <c r="K8329" s="6">
        <v>5.078125</v>
      </c>
      <c r="L8329" s="6">
        <v>11846.3869463869</v>
      </c>
    </row>
    <row r="8330" spans="1:12" ht="15" customHeight="1" x14ac:dyDescent="0.25">
      <c r="A8330" s="5">
        <v>32779</v>
      </c>
      <c r="B8330" s="6">
        <v>5.125</v>
      </c>
      <c r="C8330" s="2">
        <v>4397600</v>
      </c>
      <c r="D8330" s="6">
        <v>9.375E-2</v>
      </c>
      <c r="E8330" s="6">
        <v>1.8633540372670701</v>
      </c>
      <c r="F8330" s="6">
        <v>1.86336331532115</v>
      </c>
      <c r="G8330" s="6">
        <v>5.5235750000000001</v>
      </c>
      <c r="H8330" s="6">
        <v>12775.4662004662</v>
      </c>
      <c r="I8330" s="6"/>
      <c r="J8330" s="6">
        <v>5.125</v>
      </c>
      <c r="K8330" s="6">
        <v>5.015625</v>
      </c>
      <c r="L8330" s="6">
        <v>11846.3869463869</v>
      </c>
    </row>
    <row r="8331" spans="1:12" ht="15" customHeight="1" x14ac:dyDescent="0.25">
      <c r="A8331" s="5">
        <v>32778</v>
      </c>
      <c r="B8331" s="6">
        <v>5.03125</v>
      </c>
      <c r="C8331" s="2">
        <v>3959200</v>
      </c>
      <c r="D8331" s="6">
        <v>7.8125E-2</v>
      </c>
      <c r="E8331" s="6">
        <v>1.5772870662460401</v>
      </c>
      <c r="F8331" s="6">
        <v>1.5772864812266301</v>
      </c>
      <c r="G8331" s="6">
        <v>5.4225335000000001</v>
      </c>
      <c r="H8331" s="6">
        <v>12539.938228438201</v>
      </c>
      <c r="I8331" s="6"/>
      <c r="J8331" s="6">
        <v>5.046875</v>
      </c>
      <c r="K8331" s="6">
        <v>4.921875</v>
      </c>
      <c r="L8331" s="6">
        <v>11627.855477855401</v>
      </c>
    </row>
    <row r="8332" spans="1:12" ht="15" customHeight="1" x14ac:dyDescent="0.25">
      <c r="A8332" s="5">
        <v>32777</v>
      </c>
      <c r="B8332" s="6">
        <v>4.953125</v>
      </c>
      <c r="C8332" s="2">
        <v>4559200</v>
      </c>
      <c r="D8332" s="6">
        <v>3.125E-2</v>
      </c>
      <c r="E8332" s="6">
        <v>0.634920634920632</v>
      </c>
      <c r="F8332" s="6">
        <v>0.63492760693819505</v>
      </c>
      <c r="G8332" s="6">
        <v>5.3383326999999996</v>
      </c>
      <c r="H8332" s="6">
        <v>12343.6659673659</v>
      </c>
      <c r="I8332" s="6"/>
      <c r="J8332" s="6">
        <v>5.015625</v>
      </c>
      <c r="K8332" s="6">
        <v>4.890625</v>
      </c>
      <c r="L8332" s="6">
        <v>11445.7459207459</v>
      </c>
    </row>
    <row r="8333" spans="1:12" ht="15" customHeight="1" x14ac:dyDescent="0.25">
      <c r="A8333" s="5">
        <v>32776</v>
      </c>
      <c r="B8333" s="6">
        <v>4.921875</v>
      </c>
      <c r="C8333" s="2">
        <v>3879200</v>
      </c>
      <c r="D8333" s="6">
        <v>-6.25E-2</v>
      </c>
      <c r="E8333" s="6">
        <v>-1.2539184952978</v>
      </c>
      <c r="F8333" s="6">
        <v>-1.2539247391992501</v>
      </c>
      <c r="G8333" s="6">
        <v>5.3046519999999999</v>
      </c>
      <c r="H8333" s="6">
        <v>12265.156177156099</v>
      </c>
      <c r="I8333" s="6"/>
      <c r="J8333" s="6">
        <v>4.984375</v>
      </c>
      <c r="K8333" s="6">
        <v>4.90625</v>
      </c>
      <c r="L8333" s="6">
        <v>11372.902097902001</v>
      </c>
    </row>
    <row r="8334" spans="1:12" ht="15" customHeight="1" x14ac:dyDescent="0.25">
      <c r="A8334" s="5">
        <v>32773</v>
      </c>
      <c r="B8334" s="6">
        <v>4.984375</v>
      </c>
      <c r="C8334" s="2">
        <v>3156800</v>
      </c>
      <c r="D8334" s="6">
        <v>1.5625E-2</v>
      </c>
      <c r="E8334" s="6">
        <v>0.31446540880504198</v>
      </c>
      <c r="F8334" s="6">
        <v>0.31446229654952201</v>
      </c>
      <c r="G8334" s="6">
        <v>5.3720129999999999</v>
      </c>
      <c r="H8334" s="6">
        <v>12422.174825174799</v>
      </c>
      <c r="I8334" s="6"/>
      <c r="J8334" s="6">
        <v>5.015625</v>
      </c>
      <c r="K8334" s="6">
        <v>4.96875</v>
      </c>
      <c r="L8334" s="6">
        <v>11518.5897435897</v>
      </c>
    </row>
    <row r="8335" spans="1:12" ht="15" customHeight="1" x14ac:dyDescent="0.25">
      <c r="A8335" s="5">
        <v>32772</v>
      </c>
      <c r="B8335" s="6">
        <v>4.96875</v>
      </c>
      <c r="C8335" s="2">
        <v>3739200</v>
      </c>
      <c r="D8335" s="6">
        <v>3.125E-2</v>
      </c>
      <c r="E8335" s="6">
        <v>0.632911392405066</v>
      </c>
      <c r="F8335" s="6">
        <v>0.63291076204989805</v>
      </c>
      <c r="G8335" s="6">
        <v>5.3551729999999997</v>
      </c>
      <c r="H8335" s="6">
        <v>12382.920745920699</v>
      </c>
      <c r="I8335" s="6"/>
      <c r="J8335" s="6">
        <v>5.015625</v>
      </c>
      <c r="K8335" s="6">
        <v>4.953125</v>
      </c>
      <c r="L8335" s="6">
        <v>11482.167832167799</v>
      </c>
    </row>
    <row r="8336" spans="1:12" ht="15" customHeight="1" x14ac:dyDescent="0.25">
      <c r="A8336" s="5">
        <v>32771</v>
      </c>
      <c r="B8336" s="6">
        <v>4.9375</v>
      </c>
      <c r="C8336" s="2">
        <v>4679200</v>
      </c>
      <c r="D8336" s="6">
        <v>-1.5625E-2</v>
      </c>
      <c r="E8336" s="6">
        <v>-0.31545741324920901</v>
      </c>
      <c r="F8336" s="6">
        <v>-0.31545429905481798</v>
      </c>
      <c r="G8336" s="6">
        <v>5.3214927000000003</v>
      </c>
      <c r="H8336" s="6">
        <v>12304.411888111799</v>
      </c>
      <c r="I8336" s="6"/>
      <c r="J8336" s="6">
        <v>4.96875</v>
      </c>
      <c r="K8336" s="6">
        <v>4.921875</v>
      </c>
      <c r="L8336" s="6">
        <v>11409.324009324</v>
      </c>
    </row>
    <row r="8337" spans="1:12" ht="15" customHeight="1" x14ac:dyDescent="0.25">
      <c r="A8337" s="5">
        <v>32770</v>
      </c>
      <c r="B8337" s="6">
        <v>4.953125</v>
      </c>
      <c r="C8337" s="2">
        <v>3980800</v>
      </c>
      <c r="D8337" s="6">
        <v>1.5625E-2</v>
      </c>
      <c r="E8337" s="6">
        <v>0.316455696202533</v>
      </c>
      <c r="F8337" s="6">
        <v>0.31645256226695501</v>
      </c>
      <c r="G8337" s="6">
        <v>5.3383326999999996</v>
      </c>
      <c r="H8337" s="6">
        <v>12343.6659673659</v>
      </c>
      <c r="I8337" s="6"/>
      <c r="J8337" s="6">
        <v>4.984375</v>
      </c>
      <c r="K8337" s="6">
        <v>4.921875</v>
      </c>
      <c r="L8337" s="6">
        <v>11445.7459207459</v>
      </c>
    </row>
    <row r="8338" spans="1:12" ht="15" customHeight="1" x14ac:dyDescent="0.25">
      <c r="A8338" s="5">
        <v>32769</v>
      </c>
      <c r="B8338" s="6">
        <v>4.9375</v>
      </c>
      <c r="C8338" s="2">
        <v>4112000</v>
      </c>
      <c r="D8338" s="6">
        <v>-7.8125E-2</v>
      </c>
      <c r="E8338" s="6">
        <v>-1.55763239875389</v>
      </c>
      <c r="F8338" s="6">
        <v>-1.55763178212008</v>
      </c>
      <c r="G8338" s="6">
        <v>5.3214927000000003</v>
      </c>
      <c r="H8338" s="6">
        <v>12304.411888111799</v>
      </c>
      <c r="I8338" s="6"/>
      <c r="J8338" s="6">
        <v>5.015625</v>
      </c>
      <c r="K8338" s="6">
        <v>4.90625</v>
      </c>
      <c r="L8338" s="6">
        <v>11409.324009324</v>
      </c>
    </row>
    <row r="8339" spans="1:12" ht="15" customHeight="1" x14ac:dyDescent="0.25">
      <c r="A8339" s="5">
        <v>32766</v>
      </c>
      <c r="B8339" s="6">
        <v>5.015625</v>
      </c>
      <c r="C8339" s="2">
        <v>12548800</v>
      </c>
      <c r="D8339" s="6">
        <v>6.25E-2</v>
      </c>
      <c r="E8339" s="6">
        <v>1.26182965299683</v>
      </c>
      <c r="F8339" s="6">
        <v>1.2618321821717899</v>
      </c>
      <c r="G8339" s="6">
        <v>5.4056934999999999</v>
      </c>
      <c r="H8339" s="6">
        <v>12500.684149184101</v>
      </c>
      <c r="I8339" s="6"/>
      <c r="J8339" s="6">
        <v>5.015625</v>
      </c>
      <c r="K8339" s="6">
        <v>4.9375</v>
      </c>
      <c r="L8339" s="6">
        <v>11591.433566433499</v>
      </c>
    </row>
    <row r="8340" spans="1:12" ht="15" customHeight="1" x14ac:dyDescent="0.25">
      <c r="A8340" s="5">
        <v>32765</v>
      </c>
      <c r="B8340" s="6">
        <v>4.953125</v>
      </c>
      <c r="C8340" s="2">
        <v>5364800</v>
      </c>
      <c r="D8340" s="6">
        <v>-1.5625E-2</v>
      </c>
      <c r="E8340" s="6">
        <v>-0.31446540880503099</v>
      </c>
      <c r="F8340" s="6">
        <v>-0.31446789860943802</v>
      </c>
      <c r="G8340" s="6">
        <v>5.3383326999999996</v>
      </c>
      <c r="H8340" s="6">
        <v>12343.6659673659</v>
      </c>
      <c r="I8340" s="6"/>
      <c r="J8340" s="6">
        <v>4.96875</v>
      </c>
      <c r="K8340" s="6">
        <v>4.921875</v>
      </c>
      <c r="L8340" s="6">
        <v>11445.7459207459</v>
      </c>
    </row>
    <row r="8341" spans="1:12" ht="15" customHeight="1" x14ac:dyDescent="0.25">
      <c r="A8341" s="5">
        <v>32764</v>
      </c>
      <c r="B8341" s="6">
        <v>4.96875</v>
      </c>
      <c r="C8341" s="2">
        <v>5384000</v>
      </c>
      <c r="D8341" s="6">
        <v>-4.6875E-2</v>
      </c>
      <c r="E8341" s="6">
        <v>-0.934579439252336</v>
      </c>
      <c r="F8341" s="6">
        <v>-0.934579439252336</v>
      </c>
      <c r="G8341" s="6">
        <v>5.3551729999999997</v>
      </c>
      <c r="H8341" s="6">
        <v>12382.920745920699</v>
      </c>
      <c r="I8341" s="6"/>
      <c r="J8341" s="6">
        <v>5.046875</v>
      </c>
      <c r="K8341" s="6">
        <v>4.96875</v>
      </c>
      <c r="L8341" s="6">
        <v>11482.167832167799</v>
      </c>
    </row>
    <row r="8342" spans="1:12" ht="15" customHeight="1" x14ac:dyDescent="0.25">
      <c r="A8342" s="5">
        <v>32763</v>
      </c>
      <c r="B8342" s="6">
        <v>5.015625</v>
      </c>
      <c r="C8342" s="2">
        <v>3005600</v>
      </c>
      <c r="D8342" s="6">
        <v>-6.25E-2</v>
      </c>
      <c r="E8342" s="6">
        <v>-1.2307692307692299</v>
      </c>
      <c r="F8342" s="6">
        <v>-1.23076622302649</v>
      </c>
      <c r="G8342" s="6">
        <v>5.4056934999999999</v>
      </c>
      <c r="H8342" s="6">
        <v>12500.684149184101</v>
      </c>
      <c r="I8342" s="6"/>
      <c r="J8342" s="6">
        <v>5.078125</v>
      </c>
      <c r="K8342" s="6">
        <v>5.015625</v>
      </c>
      <c r="L8342" s="6">
        <v>11591.433566433499</v>
      </c>
    </row>
    <row r="8343" spans="1:12" ht="15" customHeight="1" x14ac:dyDescent="0.25">
      <c r="A8343" s="5">
        <v>32762</v>
      </c>
      <c r="B8343" s="6">
        <v>5.078125</v>
      </c>
      <c r="C8343" s="2">
        <v>3640800</v>
      </c>
      <c r="D8343" s="6"/>
      <c r="E8343" s="6"/>
      <c r="F8343" s="6"/>
      <c r="G8343" s="6">
        <v>5.4730540000000003</v>
      </c>
      <c r="H8343" s="6">
        <v>12657.7016317016</v>
      </c>
      <c r="I8343" s="6"/>
      <c r="J8343" s="6">
        <v>5.078125</v>
      </c>
      <c r="K8343" s="6">
        <v>5</v>
      </c>
      <c r="L8343" s="6">
        <v>11737.121212121199</v>
      </c>
    </row>
    <row r="8344" spans="1:12" ht="15" customHeight="1" x14ac:dyDescent="0.25">
      <c r="A8344" s="5">
        <v>32759</v>
      </c>
      <c r="B8344" s="6">
        <v>5.078125</v>
      </c>
      <c r="C8344" s="2">
        <v>6840000</v>
      </c>
      <c r="D8344" s="6">
        <v>1.5625E-2</v>
      </c>
      <c r="E8344" s="6">
        <v>0.30864197530864301</v>
      </c>
      <c r="F8344" s="6">
        <v>0.30863892068750898</v>
      </c>
      <c r="G8344" s="6">
        <v>5.4730540000000003</v>
      </c>
      <c r="H8344" s="6">
        <v>12657.7016317016</v>
      </c>
      <c r="I8344" s="6"/>
      <c r="J8344" s="6">
        <v>5.09375</v>
      </c>
      <c r="K8344" s="6">
        <v>4.953125</v>
      </c>
      <c r="L8344" s="6">
        <v>11737.121212121199</v>
      </c>
    </row>
    <row r="8345" spans="1:12" ht="15" customHeight="1" x14ac:dyDescent="0.25">
      <c r="A8345" s="5">
        <v>32758</v>
      </c>
      <c r="B8345" s="6">
        <v>5.0625</v>
      </c>
      <c r="C8345" s="2">
        <v>5773600</v>
      </c>
      <c r="D8345" s="6">
        <v>-7.8125E-2</v>
      </c>
      <c r="E8345" s="6">
        <v>-1.5197568389057701</v>
      </c>
      <c r="F8345" s="6">
        <v>-1.51975980138672</v>
      </c>
      <c r="G8345" s="6">
        <v>5.4562140000000001</v>
      </c>
      <c r="H8345" s="6">
        <v>12618.4475524475</v>
      </c>
      <c r="I8345" s="6"/>
      <c r="J8345" s="6">
        <v>5.125</v>
      </c>
      <c r="K8345" s="6">
        <v>5.03125</v>
      </c>
      <c r="L8345" s="6">
        <v>11700.6993006993</v>
      </c>
    </row>
    <row r="8346" spans="1:12" ht="15" customHeight="1" x14ac:dyDescent="0.25">
      <c r="A8346" s="5">
        <v>32757</v>
      </c>
      <c r="B8346" s="6">
        <v>5.140625</v>
      </c>
      <c r="C8346" s="2">
        <v>4196800</v>
      </c>
      <c r="D8346" s="6">
        <v>-0.109375</v>
      </c>
      <c r="E8346" s="6">
        <v>-2.0833333333333299</v>
      </c>
      <c r="F8346" s="6">
        <v>-2.0833303878057898</v>
      </c>
      <c r="G8346" s="6">
        <v>5.5404150000000003</v>
      </c>
      <c r="H8346" s="6">
        <v>12814.720279720201</v>
      </c>
      <c r="I8346" s="6"/>
      <c r="J8346" s="6">
        <v>5.21875</v>
      </c>
      <c r="K8346" s="6">
        <v>5.109375</v>
      </c>
      <c r="L8346" s="6">
        <v>11882.808857808801</v>
      </c>
    </row>
    <row r="8347" spans="1:12" ht="15" customHeight="1" x14ac:dyDescent="0.25">
      <c r="A8347" s="5">
        <v>32756</v>
      </c>
      <c r="B8347" s="6">
        <v>5.25</v>
      </c>
      <c r="C8347" s="2">
        <v>2907200</v>
      </c>
      <c r="D8347" s="6"/>
      <c r="E8347" s="6"/>
      <c r="F8347" s="6"/>
      <c r="G8347" s="6">
        <v>5.658296</v>
      </c>
      <c r="H8347" s="6">
        <v>13089.5011655011</v>
      </c>
      <c r="I8347" s="6"/>
      <c r="J8347" s="6">
        <v>5.28125</v>
      </c>
      <c r="K8347" s="6">
        <v>5.15625</v>
      </c>
      <c r="L8347" s="6">
        <v>12137.762237762199</v>
      </c>
    </row>
    <row r="8348" spans="1:12" ht="15" customHeight="1" x14ac:dyDescent="0.25">
      <c r="A8348" s="5">
        <v>32752</v>
      </c>
      <c r="B8348" s="6">
        <v>5.25</v>
      </c>
      <c r="C8348" s="2">
        <v>3476000</v>
      </c>
      <c r="D8348" s="6">
        <v>-3.125E-2</v>
      </c>
      <c r="E8348" s="6">
        <v>-0.59171597633136397</v>
      </c>
      <c r="F8348" s="6">
        <v>-0.59171015478631706</v>
      </c>
      <c r="G8348" s="6">
        <v>5.658296</v>
      </c>
      <c r="H8348" s="6">
        <v>13089.5011655011</v>
      </c>
      <c r="I8348" s="6"/>
      <c r="J8348" s="6">
        <v>5.296875</v>
      </c>
      <c r="K8348" s="6">
        <v>5.234375</v>
      </c>
      <c r="L8348" s="6">
        <v>12137.762237762199</v>
      </c>
    </row>
    <row r="8349" spans="1:12" ht="15" customHeight="1" x14ac:dyDescent="0.25">
      <c r="A8349" s="5">
        <v>32751</v>
      </c>
      <c r="B8349" s="6">
        <v>5.28125</v>
      </c>
      <c r="C8349" s="2">
        <v>2833600</v>
      </c>
      <c r="D8349" s="6">
        <v>3.125E-2</v>
      </c>
      <c r="E8349" s="6">
        <v>0.59523809523809301</v>
      </c>
      <c r="F8349" s="6">
        <v>0.59523220418302702</v>
      </c>
      <c r="G8349" s="6">
        <v>5.6919760000000004</v>
      </c>
      <c r="H8349" s="6">
        <v>13168.009324009299</v>
      </c>
      <c r="I8349" s="6"/>
      <c r="J8349" s="6">
        <v>5.28125</v>
      </c>
      <c r="K8349" s="6">
        <v>5.21875</v>
      </c>
      <c r="L8349" s="6">
        <v>12210.606060606</v>
      </c>
    </row>
    <row r="8350" spans="1:12" ht="15" customHeight="1" x14ac:dyDescent="0.25">
      <c r="A8350" s="5">
        <v>32750</v>
      </c>
      <c r="B8350" s="6">
        <v>5.25</v>
      </c>
      <c r="C8350" s="2">
        <v>4823200</v>
      </c>
      <c r="D8350" s="6">
        <v>3.125E-2</v>
      </c>
      <c r="E8350" s="6">
        <v>0.59880239520957401</v>
      </c>
      <c r="F8350" s="6">
        <v>0.59880179902780295</v>
      </c>
      <c r="G8350" s="6">
        <v>5.658296</v>
      </c>
      <c r="H8350" s="6">
        <v>13089.5011655011</v>
      </c>
      <c r="I8350" s="6"/>
      <c r="J8350" s="6">
        <v>5.296875</v>
      </c>
      <c r="K8350" s="6">
        <v>5.1875</v>
      </c>
      <c r="L8350" s="6">
        <v>12137.762237762199</v>
      </c>
    </row>
    <row r="8351" spans="1:12" ht="15" customHeight="1" x14ac:dyDescent="0.25">
      <c r="A8351" s="5">
        <v>32749</v>
      </c>
      <c r="B8351" s="6">
        <v>5.21875</v>
      </c>
      <c r="C8351" s="2">
        <v>4369600</v>
      </c>
      <c r="D8351" s="6">
        <v>-7.8125E-2</v>
      </c>
      <c r="E8351" s="6">
        <v>-1.47492625368731</v>
      </c>
      <c r="F8351" s="6">
        <v>-1.4749256697951401</v>
      </c>
      <c r="G8351" s="6">
        <v>5.6246156999999997</v>
      </c>
      <c r="H8351" s="6">
        <v>13010.992307692301</v>
      </c>
      <c r="I8351" s="6"/>
      <c r="J8351" s="6">
        <v>5.265625</v>
      </c>
      <c r="K8351" s="6">
        <v>5.203125</v>
      </c>
      <c r="L8351" s="6">
        <v>12064.9184149184</v>
      </c>
    </row>
    <row r="8352" spans="1:12" ht="15" customHeight="1" x14ac:dyDescent="0.25">
      <c r="A8352" s="5">
        <v>32748</v>
      </c>
      <c r="B8352" s="6">
        <v>5.296875</v>
      </c>
      <c r="C8352" s="2">
        <v>3144800</v>
      </c>
      <c r="D8352" s="6"/>
      <c r="E8352" s="6"/>
      <c r="F8352" s="6">
        <v>0.12979230687672999</v>
      </c>
      <c r="G8352" s="6">
        <v>5.7088165000000002</v>
      </c>
      <c r="H8352" s="6">
        <v>13207.2645687645</v>
      </c>
      <c r="I8352" s="6"/>
      <c r="J8352" s="6">
        <v>5.296875</v>
      </c>
      <c r="K8352" s="6">
        <v>5.234375</v>
      </c>
      <c r="L8352" s="6">
        <v>12247.0279720279</v>
      </c>
    </row>
    <row r="8353" spans="1:12" ht="15" customHeight="1" x14ac:dyDescent="0.25">
      <c r="A8353" s="5">
        <v>32745</v>
      </c>
      <c r="B8353" s="6">
        <v>5.296875</v>
      </c>
      <c r="C8353" s="2">
        <v>5060800</v>
      </c>
      <c r="D8353" s="6"/>
      <c r="E8353" s="6"/>
      <c r="F8353" s="6"/>
      <c r="G8353" s="6">
        <v>5.7014164999999997</v>
      </c>
      <c r="H8353" s="6">
        <v>13190.015151515099</v>
      </c>
      <c r="I8353" s="6"/>
      <c r="J8353" s="6">
        <v>5.359375</v>
      </c>
      <c r="K8353" s="6">
        <v>5.25</v>
      </c>
      <c r="L8353" s="6">
        <v>12247.0279720279</v>
      </c>
    </row>
    <row r="8354" spans="1:12" ht="15" customHeight="1" x14ac:dyDescent="0.25">
      <c r="A8354" s="5">
        <v>32744</v>
      </c>
      <c r="B8354" s="6">
        <v>5.296875</v>
      </c>
      <c r="C8354" s="2">
        <v>8627200</v>
      </c>
      <c r="D8354" s="6">
        <v>0.15625</v>
      </c>
      <c r="E8354" s="6">
        <v>3.0395136778115401</v>
      </c>
      <c r="F8354" s="6">
        <v>3.0395215440695198</v>
      </c>
      <c r="G8354" s="6">
        <v>5.7014164999999997</v>
      </c>
      <c r="H8354" s="6">
        <v>13190.015151515099</v>
      </c>
      <c r="I8354" s="6"/>
      <c r="J8354" s="6">
        <v>5.3125</v>
      </c>
      <c r="K8354" s="6">
        <v>5.140625</v>
      </c>
      <c r="L8354" s="6">
        <v>12247.0279720279</v>
      </c>
    </row>
    <row r="8355" spans="1:12" ht="15" customHeight="1" x14ac:dyDescent="0.25">
      <c r="A8355" s="5">
        <v>32743</v>
      </c>
      <c r="B8355" s="6">
        <v>5.140625</v>
      </c>
      <c r="C8355" s="2">
        <v>4457600</v>
      </c>
      <c r="D8355" s="6">
        <v>4.6875E-2</v>
      </c>
      <c r="E8355" s="6">
        <v>0.92024539877300005</v>
      </c>
      <c r="F8355" s="6">
        <v>0.92023970330370397</v>
      </c>
      <c r="G8355" s="6">
        <v>5.5332327000000001</v>
      </c>
      <c r="H8355" s="6">
        <v>12797.9783216783</v>
      </c>
      <c r="I8355" s="6"/>
      <c r="J8355" s="6">
        <v>5.15625</v>
      </c>
      <c r="K8355" s="6">
        <v>5.09375</v>
      </c>
      <c r="L8355" s="6">
        <v>11882.808857808801</v>
      </c>
    </row>
    <row r="8356" spans="1:12" ht="15" customHeight="1" x14ac:dyDescent="0.25">
      <c r="A8356" s="5">
        <v>32742</v>
      </c>
      <c r="B8356" s="6">
        <v>5.09375</v>
      </c>
      <c r="C8356" s="2">
        <v>6009600</v>
      </c>
      <c r="D8356" s="6">
        <v>3.125E-2</v>
      </c>
      <c r="E8356" s="6">
        <v>0.61728395061728603</v>
      </c>
      <c r="F8356" s="6">
        <v>0.61728995450842605</v>
      </c>
      <c r="G8356" s="6">
        <v>5.4827779999999997</v>
      </c>
      <c r="H8356" s="6">
        <v>12680.368298368199</v>
      </c>
      <c r="I8356" s="6"/>
      <c r="J8356" s="6">
        <v>5.140625</v>
      </c>
      <c r="K8356" s="6">
        <v>5.03125</v>
      </c>
      <c r="L8356" s="6">
        <v>11773.543123543101</v>
      </c>
    </row>
    <row r="8357" spans="1:12" ht="15" customHeight="1" x14ac:dyDescent="0.25">
      <c r="A8357" s="5">
        <v>32741</v>
      </c>
      <c r="B8357" s="6">
        <v>5.0625</v>
      </c>
      <c r="C8357" s="2">
        <v>5186400</v>
      </c>
      <c r="D8357" s="6">
        <v>-0.125</v>
      </c>
      <c r="E8357" s="6">
        <v>-2.4096385542168601</v>
      </c>
      <c r="F8357" s="6">
        <v>-2.4096439485873899</v>
      </c>
      <c r="G8357" s="6">
        <v>5.449141</v>
      </c>
      <c r="H8357" s="6">
        <v>12601.9603729603</v>
      </c>
      <c r="I8357" s="6"/>
      <c r="J8357" s="6">
        <v>5.234375</v>
      </c>
      <c r="K8357" s="6">
        <v>5.0625</v>
      </c>
      <c r="L8357" s="6">
        <v>11700.6993006993</v>
      </c>
    </row>
    <row r="8358" spans="1:12" ht="15" customHeight="1" x14ac:dyDescent="0.25">
      <c r="A8358" s="5">
        <v>32738</v>
      </c>
      <c r="B8358" s="6">
        <v>5.1875</v>
      </c>
      <c r="C8358" s="2">
        <v>6156000</v>
      </c>
      <c r="D8358" s="6">
        <v>7.8125E-2</v>
      </c>
      <c r="E8358" s="6">
        <v>1.5290519877675799</v>
      </c>
      <c r="F8358" s="6">
        <v>1.5290577707889701</v>
      </c>
      <c r="G8358" s="6">
        <v>5.5836880000000004</v>
      </c>
      <c r="H8358" s="6">
        <v>12915.5897435897</v>
      </c>
      <c r="I8358" s="6"/>
      <c r="J8358" s="6">
        <v>5.1875</v>
      </c>
      <c r="K8358" s="6">
        <v>5.09375</v>
      </c>
      <c r="L8358" s="6">
        <v>11992.074592074499</v>
      </c>
    </row>
    <row r="8359" spans="1:12" ht="15" customHeight="1" x14ac:dyDescent="0.25">
      <c r="A8359" s="5">
        <v>32737</v>
      </c>
      <c r="B8359" s="6">
        <v>5.109375</v>
      </c>
      <c r="C8359" s="2">
        <v>4600000</v>
      </c>
      <c r="D8359" s="6"/>
      <c r="E8359" s="6"/>
      <c r="F8359" s="6"/>
      <c r="G8359" s="6">
        <v>5.4995960000000004</v>
      </c>
      <c r="H8359" s="6">
        <v>12719.571095571</v>
      </c>
      <c r="I8359" s="6"/>
      <c r="J8359" s="6">
        <v>5.140625</v>
      </c>
      <c r="K8359" s="6">
        <v>5.09375</v>
      </c>
      <c r="L8359" s="6">
        <v>11809.965034965</v>
      </c>
    </row>
    <row r="8360" spans="1:12" ht="15" customHeight="1" x14ac:dyDescent="0.25">
      <c r="A8360" s="5">
        <v>32736</v>
      </c>
      <c r="B8360" s="6">
        <v>5.109375</v>
      </c>
      <c r="C8360" s="2">
        <v>3800800</v>
      </c>
      <c r="D8360" s="6">
        <v>1.5625E-2</v>
      </c>
      <c r="E8360" s="6">
        <v>0.306748466257666</v>
      </c>
      <c r="F8360" s="6">
        <v>0.30674231201774899</v>
      </c>
      <c r="G8360" s="6">
        <v>5.4995960000000004</v>
      </c>
      <c r="H8360" s="6">
        <v>12719.571095571</v>
      </c>
      <c r="I8360" s="6"/>
      <c r="J8360" s="6">
        <v>5.125</v>
      </c>
      <c r="K8360" s="6">
        <v>5.0625</v>
      </c>
      <c r="L8360" s="6">
        <v>11809.965034965</v>
      </c>
    </row>
    <row r="8361" spans="1:12" ht="15" customHeight="1" x14ac:dyDescent="0.25">
      <c r="A8361" s="5">
        <v>32735</v>
      </c>
      <c r="B8361" s="6">
        <v>5.09375</v>
      </c>
      <c r="C8361" s="2">
        <v>5388800</v>
      </c>
      <c r="D8361" s="6"/>
      <c r="E8361" s="6"/>
      <c r="F8361" s="6"/>
      <c r="G8361" s="6">
        <v>5.4827779999999997</v>
      </c>
      <c r="H8361" s="6">
        <v>12680.368298368199</v>
      </c>
      <c r="I8361" s="6"/>
      <c r="J8361" s="6">
        <v>5.140625</v>
      </c>
      <c r="K8361" s="6">
        <v>5.078125</v>
      </c>
      <c r="L8361" s="6">
        <v>11773.543123543101</v>
      </c>
    </row>
    <row r="8362" spans="1:12" ht="15" customHeight="1" x14ac:dyDescent="0.25">
      <c r="A8362" s="5">
        <v>32734</v>
      </c>
      <c r="B8362" s="6">
        <v>5.09375</v>
      </c>
      <c r="C8362" s="2">
        <v>3902400</v>
      </c>
      <c r="D8362" s="6">
        <v>-3.125E-2</v>
      </c>
      <c r="E8362" s="6">
        <v>-0.60975609756097604</v>
      </c>
      <c r="F8362" s="6">
        <v>-0.60975474903572902</v>
      </c>
      <c r="G8362" s="6">
        <v>5.4827779999999997</v>
      </c>
      <c r="H8362" s="6">
        <v>12680.368298368199</v>
      </c>
      <c r="I8362" s="6"/>
      <c r="J8362" s="6">
        <v>5.15625</v>
      </c>
      <c r="K8362" s="6">
        <v>5.0625</v>
      </c>
      <c r="L8362" s="6">
        <v>11773.543123543101</v>
      </c>
    </row>
    <row r="8363" spans="1:12" ht="15" customHeight="1" x14ac:dyDescent="0.25">
      <c r="A8363" s="5">
        <v>32731</v>
      </c>
      <c r="B8363" s="6">
        <v>5.125</v>
      </c>
      <c r="C8363" s="2">
        <v>6724000</v>
      </c>
      <c r="D8363" s="6">
        <v>-6.25E-2</v>
      </c>
      <c r="E8363" s="6">
        <v>-1.2048192771084301</v>
      </c>
      <c r="F8363" s="6">
        <v>-1.2048201833626799</v>
      </c>
      <c r="G8363" s="6">
        <v>5.5164146000000001</v>
      </c>
      <c r="H8363" s="6">
        <v>12758.775291375199</v>
      </c>
      <c r="I8363" s="6"/>
      <c r="J8363" s="6">
        <v>5.28125</v>
      </c>
      <c r="K8363" s="6">
        <v>5.078125</v>
      </c>
      <c r="L8363" s="6">
        <v>11846.3869463869</v>
      </c>
    </row>
    <row r="8364" spans="1:12" ht="15" customHeight="1" x14ac:dyDescent="0.25">
      <c r="A8364" s="5">
        <v>32730</v>
      </c>
      <c r="B8364" s="6">
        <v>5.1875</v>
      </c>
      <c r="C8364" s="2">
        <v>8830400</v>
      </c>
      <c r="D8364" s="6">
        <v>7.8125E-2</v>
      </c>
      <c r="E8364" s="6">
        <v>1.5290519877675799</v>
      </c>
      <c r="F8364" s="6">
        <v>1.5290577707889701</v>
      </c>
      <c r="G8364" s="6">
        <v>5.5836880000000004</v>
      </c>
      <c r="H8364" s="6">
        <v>12915.5897435897</v>
      </c>
      <c r="I8364" s="6"/>
      <c r="J8364" s="6">
        <v>5.25</v>
      </c>
      <c r="K8364" s="6">
        <v>5.046875</v>
      </c>
      <c r="L8364" s="6">
        <v>11992.074592074499</v>
      </c>
    </row>
    <row r="8365" spans="1:12" ht="15" customHeight="1" x14ac:dyDescent="0.25">
      <c r="A8365" s="5">
        <v>32729</v>
      </c>
      <c r="B8365" s="6">
        <v>5.109375</v>
      </c>
      <c r="C8365" s="2">
        <v>8720800</v>
      </c>
      <c r="D8365" s="6">
        <v>-6.25E-2</v>
      </c>
      <c r="E8365" s="6">
        <v>-1.2084592145015101</v>
      </c>
      <c r="F8365" s="6">
        <v>-1.2084655044108401</v>
      </c>
      <c r="G8365" s="6">
        <v>5.4995960000000004</v>
      </c>
      <c r="H8365" s="6">
        <v>12719.571095571</v>
      </c>
      <c r="I8365" s="6"/>
      <c r="J8365" s="6">
        <v>5.21875</v>
      </c>
      <c r="K8365" s="6">
        <v>5.0625</v>
      </c>
      <c r="L8365" s="6">
        <v>11809.965034965</v>
      </c>
    </row>
    <row r="8366" spans="1:12" ht="15" customHeight="1" x14ac:dyDescent="0.25">
      <c r="A8366" s="5">
        <v>32728</v>
      </c>
      <c r="B8366" s="6">
        <v>5.171875</v>
      </c>
      <c r="C8366" s="2">
        <v>16393599.999999899</v>
      </c>
      <c r="D8366" s="6">
        <v>-0.21875</v>
      </c>
      <c r="E8366" s="6">
        <v>-4.0579710144927503</v>
      </c>
      <c r="F8366" s="6">
        <v>-4.0579639958182199</v>
      </c>
      <c r="G8366" s="6">
        <v>5.5668696999999998</v>
      </c>
      <c r="H8366" s="6">
        <v>12876.3862470862</v>
      </c>
      <c r="I8366" s="6"/>
      <c r="J8366" s="6">
        <v>5.421875</v>
      </c>
      <c r="K8366" s="6">
        <v>5.0625</v>
      </c>
      <c r="L8366" s="6">
        <v>11955.6526806526</v>
      </c>
    </row>
    <row r="8367" spans="1:12" ht="15" customHeight="1" x14ac:dyDescent="0.25">
      <c r="A8367" s="5">
        <v>32727</v>
      </c>
      <c r="B8367" s="6">
        <v>5.390625</v>
      </c>
      <c r="C8367" s="2">
        <v>5345600</v>
      </c>
      <c r="D8367" s="6">
        <v>0.171875</v>
      </c>
      <c r="E8367" s="6">
        <v>3.2934131736526999</v>
      </c>
      <c r="F8367" s="6">
        <v>3.2934113614659699</v>
      </c>
      <c r="G8367" s="6">
        <v>5.8023259999999999</v>
      </c>
      <c r="H8367" s="6">
        <v>13425.2354312354</v>
      </c>
      <c r="I8367" s="6"/>
      <c r="J8367" s="6">
        <v>5.390625</v>
      </c>
      <c r="K8367" s="6">
        <v>5.21875</v>
      </c>
      <c r="L8367" s="6">
        <v>12465.5594405594</v>
      </c>
    </row>
    <row r="8368" spans="1:12" ht="15" customHeight="1" x14ac:dyDescent="0.25">
      <c r="A8368" s="5">
        <v>32724</v>
      </c>
      <c r="B8368" s="6">
        <v>5.21875</v>
      </c>
      <c r="C8368" s="2">
        <v>2372000</v>
      </c>
      <c r="D8368" s="6">
        <v>-3.125E-2</v>
      </c>
      <c r="E8368" s="6">
        <v>-0.59523809523809301</v>
      </c>
      <c r="F8368" s="6">
        <v>-0.59524384647184903</v>
      </c>
      <c r="G8368" s="6">
        <v>5.6173244000000002</v>
      </c>
      <c r="H8368" s="6">
        <v>12993.996270396199</v>
      </c>
      <c r="I8368" s="6"/>
      <c r="J8368" s="6">
        <v>5.25</v>
      </c>
      <c r="K8368" s="6">
        <v>5.203125</v>
      </c>
      <c r="L8368" s="6">
        <v>12064.9184149184</v>
      </c>
    </row>
    <row r="8369" spans="1:12" ht="15" customHeight="1" x14ac:dyDescent="0.25">
      <c r="A8369" s="5">
        <v>32723</v>
      </c>
      <c r="B8369" s="6">
        <v>5.25</v>
      </c>
      <c r="C8369" s="2">
        <v>3623200</v>
      </c>
      <c r="D8369" s="6">
        <v>1.5625E-2</v>
      </c>
      <c r="E8369" s="6">
        <v>0.29850746268655898</v>
      </c>
      <c r="F8369" s="6">
        <v>0.29850857530595498</v>
      </c>
      <c r="G8369" s="6">
        <v>5.6509613999999999</v>
      </c>
      <c r="H8369" s="6">
        <v>13072.4041958041</v>
      </c>
      <c r="I8369" s="6"/>
      <c r="J8369" s="6">
        <v>5.265625</v>
      </c>
      <c r="K8369" s="6">
        <v>5.21875</v>
      </c>
      <c r="L8369" s="6">
        <v>12137.762237762199</v>
      </c>
    </row>
    <row r="8370" spans="1:12" ht="15" customHeight="1" x14ac:dyDescent="0.25">
      <c r="A8370" s="5">
        <v>32722</v>
      </c>
      <c r="B8370" s="6">
        <v>5.234375</v>
      </c>
      <c r="C8370" s="2">
        <v>4952800</v>
      </c>
      <c r="D8370" s="6">
        <v>-7.8125E-2</v>
      </c>
      <c r="E8370" s="6">
        <v>-1.47058823529411</v>
      </c>
      <c r="F8370" s="6">
        <v>-1.47058502060383</v>
      </c>
      <c r="G8370" s="6">
        <v>5.6341429999999999</v>
      </c>
      <c r="H8370" s="6">
        <v>13033.2004662004</v>
      </c>
      <c r="I8370" s="6"/>
      <c r="J8370" s="6">
        <v>5.3125</v>
      </c>
      <c r="K8370" s="6">
        <v>5.203125</v>
      </c>
      <c r="L8370" s="6">
        <v>12101.3403263403</v>
      </c>
    </row>
    <row r="8371" spans="1:12" ht="15" customHeight="1" x14ac:dyDescent="0.25">
      <c r="A8371" s="5">
        <v>32721</v>
      </c>
      <c r="B8371" s="6">
        <v>5.3125</v>
      </c>
      <c r="C8371" s="2">
        <v>5700000</v>
      </c>
      <c r="D8371" s="6">
        <v>-9.375E-2</v>
      </c>
      <c r="E8371" s="6">
        <v>-1.7341040462427699</v>
      </c>
      <c r="F8371" s="6">
        <v>-1.7341070759075501</v>
      </c>
      <c r="G8371" s="6">
        <v>5.7182345000000003</v>
      </c>
      <c r="H8371" s="6">
        <v>13229.2179487179</v>
      </c>
      <c r="I8371" s="6"/>
      <c r="J8371" s="6">
        <v>5.484375</v>
      </c>
      <c r="K8371" s="6">
        <v>5.265625</v>
      </c>
      <c r="L8371" s="6">
        <v>12283.449883449801</v>
      </c>
    </row>
    <row r="8372" spans="1:12" ht="15" customHeight="1" x14ac:dyDescent="0.25">
      <c r="A8372" s="5">
        <v>32720</v>
      </c>
      <c r="B8372" s="6">
        <v>5.40625</v>
      </c>
      <c r="C8372" s="2">
        <v>3479200</v>
      </c>
      <c r="D8372" s="6">
        <v>7.8125E-2</v>
      </c>
      <c r="E8372" s="6">
        <v>1.4662756598240401</v>
      </c>
      <c r="F8372" s="6">
        <v>1.4662759001529799</v>
      </c>
      <c r="G8372" s="6">
        <v>5.8191446999999998</v>
      </c>
      <c r="H8372" s="6">
        <v>13464.439860139801</v>
      </c>
      <c r="I8372" s="6"/>
      <c r="J8372" s="6">
        <v>5.40625</v>
      </c>
      <c r="K8372" s="6">
        <v>5.34375</v>
      </c>
      <c r="L8372" s="6">
        <v>12501.9813519813</v>
      </c>
    </row>
    <row r="8373" spans="1:12" ht="15" customHeight="1" x14ac:dyDescent="0.25">
      <c r="A8373" s="5">
        <v>32717</v>
      </c>
      <c r="B8373" s="6">
        <v>5.328125</v>
      </c>
      <c r="C8373" s="2">
        <v>2822400</v>
      </c>
      <c r="D8373" s="6">
        <v>-3.125E-2</v>
      </c>
      <c r="E8373" s="6">
        <v>-0.58309037900874305</v>
      </c>
      <c r="F8373" s="6">
        <v>-0.58308909531205</v>
      </c>
      <c r="G8373" s="6">
        <v>5.7350529999999997</v>
      </c>
      <c r="H8373" s="6">
        <v>13268.421911421899</v>
      </c>
      <c r="I8373" s="6"/>
      <c r="J8373" s="6">
        <v>5.375</v>
      </c>
      <c r="K8373" s="6">
        <v>5.3125</v>
      </c>
      <c r="L8373" s="6">
        <v>12319.8717948717</v>
      </c>
    </row>
    <row r="8374" spans="1:12" ht="15" customHeight="1" x14ac:dyDescent="0.25">
      <c r="A8374" s="5">
        <v>32716</v>
      </c>
      <c r="B8374" s="6">
        <v>5.359375</v>
      </c>
      <c r="C8374" s="2">
        <v>3605600</v>
      </c>
      <c r="D8374" s="6">
        <v>7.8125E-2</v>
      </c>
      <c r="E8374" s="6">
        <v>1.4792899408283899</v>
      </c>
      <c r="F8374" s="6">
        <v>1.47928842109854</v>
      </c>
      <c r="G8374" s="6">
        <v>5.7686896000000001</v>
      </c>
      <c r="H8374" s="6">
        <v>13346.828904428899</v>
      </c>
      <c r="I8374" s="6"/>
      <c r="J8374" s="6">
        <v>5.359375</v>
      </c>
      <c r="K8374" s="6">
        <v>5.28125</v>
      </c>
      <c r="L8374" s="6">
        <v>12392.715617715599</v>
      </c>
    </row>
    <row r="8375" spans="1:12" ht="15" customHeight="1" x14ac:dyDescent="0.25">
      <c r="A8375" s="5">
        <v>32715</v>
      </c>
      <c r="B8375" s="6">
        <v>5.28125</v>
      </c>
      <c r="C8375" s="2">
        <v>3336000</v>
      </c>
      <c r="D8375" s="6">
        <v>9.375E-2</v>
      </c>
      <c r="E8375" s="6">
        <v>1.80722891566265</v>
      </c>
      <c r="F8375" s="6">
        <v>1.80722848411301</v>
      </c>
      <c r="G8375" s="6">
        <v>5.6845980000000003</v>
      </c>
      <c r="H8375" s="6">
        <v>13150.8111888111</v>
      </c>
      <c r="I8375" s="6"/>
      <c r="J8375" s="6">
        <v>5.296875</v>
      </c>
      <c r="K8375" s="6">
        <v>5.171875</v>
      </c>
      <c r="L8375" s="6">
        <v>12210.606060606</v>
      </c>
    </row>
    <row r="8376" spans="1:12" ht="15" customHeight="1" x14ac:dyDescent="0.25">
      <c r="A8376" s="5">
        <v>32714</v>
      </c>
      <c r="B8376" s="6">
        <v>5.1875</v>
      </c>
      <c r="C8376" s="2">
        <v>3664800</v>
      </c>
      <c r="D8376" s="6">
        <v>-0.109375</v>
      </c>
      <c r="E8376" s="6">
        <v>-2.0648967551622301</v>
      </c>
      <c r="F8376" s="6">
        <v>-2.0648991351535</v>
      </c>
      <c r="G8376" s="6">
        <v>5.5836880000000004</v>
      </c>
      <c r="H8376" s="6">
        <v>12915.5897435897</v>
      </c>
      <c r="I8376" s="6"/>
      <c r="J8376" s="6">
        <v>5.3125</v>
      </c>
      <c r="K8376" s="6">
        <v>5.140625</v>
      </c>
      <c r="L8376" s="6">
        <v>11992.074592074499</v>
      </c>
    </row>
    <row r="8377" spans="1:12" ht="15" customHeight="1" x14ac:dyDescent="0.25">
      <c r="A8377" s="5">
        <v>32713</v>
      </c>
      <c r="B8377" s="6">
        <v>5.296875</v>
      </c>
      <c r="C8377" s="2">
        <v>4025600</v>
      </c>
      <c r="D8377" s="6">
        <v>-4.6875E-2</v>
      </c>
      <c r="E8377" s="6">
        <v>-0.87719298245614297</v>
      </c>
      <c r="F8377" s="6">
        <v>-0.87718413712687404</v>
      </c>
      <c r="G8377" s="6">
        <v>5.7014164999999997</v>
      </c>
      <c r="H8377" s="6">
        <v>13190.015151515099</v>
      </c>
      <c r="I8377" s="6"/>
      <c r="J8377" s="6">
        <v>5.328125</v>
      </c>
      <c r="K8377" s="6">
        <v>5.21875</v>
      </c>
      <c r="L8377" s="6">
        <v>12247.0279720279</v>
      </c>
    </row>
    <row r="8378" spans="1:12" ht="15" customHeight="1" x14ac:dyDescent="0.25">
      <c r="A8378" s="5">
        <v>32710</v>
      </c>
      <c r="B8378" s="6">
        <v>5.34375</v>
      </c>
      <c r="C8378" s="2">
        <v>6762400</v>
      </c>
      <c r="D8378" s="6">
        <v>0.203125</v>
      </c>
      <c r="E8378" s="6">
        <v>3.9513677811550099</v>
      </c>
      <c r="F8378" s="6">
        <v>3.95136644081497</v>
      </c>
      <c r="G8378" s="6">
        <v>5.7518710000000004</v>
      </c>
      <c r="H8378" s="6">
        <v>13307.6247086247</v>
      </c>
      <c r="I8378" s="6"/>
      <c r="J8378" s="6">
        <v>5.34375</v>
      </c>
      <c r="K8378" s="6">
        <v>5.09375</v>
      </c>
      <c r="L8378" s="6">
        <v>12356.2937062937</v>
      </c>
    </row>
    <row r="8379" spans="1:12" ht="15" customHeight="1" x14ac:dyDescent="0.25">
      <c r="A8379" s="5">
        <v>32709</v>
      </c>
      <c r="B8379" s="6">
        <v>5.140625</v>
      </c>
      <c r="C8379" s="2">
        <v>6804000</v>
      </c>
      <c r="D8379" s="6">
        <v>-9.375E-2</v>
      </c>
      <c r="E8379" s="6">
        <v>-1.7910447761193899</v>
      </c>
      <c r="F8379" s="6">
        <v>-1.7910496769428701</v>
      </c>
      <c r="G8379" s="6">
        <v>5.5332327000000001</v>
      </c>
      <c r="H8379" s="6">
        <v>12797.9783216783</v>
      </c>
      <c r="I8379" s="6"/>
      <c r="J8379" s="6">
        <v>5.265625</v>
      </c>
      <c r="K8379" s="6">
        <v>5.125</v>
      </c>
      <c r="L8379" s="6">
        <v>11882.808857808801</v>
      </c>
    </row>
    <row r="8380" spans="1:12" ht="15" customHeight="1" x14ac:dyDescent="0.25">
      <c r="A8380" s="5">
        <v>32708</v>
      </c>
      <c r="B8380" s="6">
        <v>5.234375</v>
      </c>
      <c r="C8380" s="2">
        <v>7683200</v>
      </c>
      <c r="D8380" s="6">
        <v>0.1875</v>
      </c>
      <c r="E8380" s="6">
        <v>3.7151702786377601</v>
      </c>
      <c r="F8380" s="6">
        <v>3.7151693667699601</v>
      </c>
      <c r="G8380" s="6">
        <v>5.6341429999999999</v>
      </c>
      <c r="H8380" s="6">
        <v>13033.2004662004</v>
      </c>
      <c r="I8380" s="6"/>
      <c r="J8380" s="6">
        <v>5.234375</v>
      </c>
      <c r="K8380" s="6">
        <v>5.078125</v>
      </c>
      <c r="L8380" s="6">
        <v>12101.3403263403</v>
      </c>
    </row>
    <row r="8381" spans="1:12" ht="15" customHeight="1" x14ac:dyDescent="0.25">
      <c r="A8381" s="5">
        <v>32707</v>
      </c>
      <c r="B8381" s="6">
        <v>5.046875</v>
      </c>
      <c r="C8381" s="2">
        <v>3248000</v>
      </c>
      <c r="D8381" s="6"/>
      <c r="E8381" s="6"/>
      <c r="F8381" s="6"/>
      <c r="G8381" s="6">
        <v>5.4323230000000002</v>
      </c>
      <c r="H8381" s="6">
        <v>12562.7575757575</v>
      </c>
      <c r="I8381" s="6"/>
      <c r="J8381" s="6">
        <v>5.109375</v>
      </c>
      <c r="K8381" s="6">
        <v>4.984375</v>
      </c>
      <c r="L8381" s="6">
        <v>11664.2773892773</v>
      </c>
    </row>
    <row r="8382" spans="1:12" ht="15" customHeight="1" x14ac:dyDescent="0.25">
      <c r="A8382" s="5">
        <v>32706</v>
      </c>
      <c r="B8382" s="6">
        <v>5.046875</v>
      </c>
      <c r="C8382" s="2">
        <v>3836000</v>
      </c>
      <c r="D8382" s="6">
        <v>7.8125E-2</v>
      </c>
      <c r="E8382" s="6">
        <v>1.57232704402516</v>
      </c>
      <c r="F8382" s="6">
        <v>1.57232728509704</v>
      </c>
      <c r="G8382" s="6">
        <v>5.4323230000000002</v>
      </c>
      <c r="H8382" s="6">
        <v>12562.7575757575</v>
      </c>
      <c r="I8382" s="6"/>
      <c r="J8382" s="6">
        <v>5.0625</v>
      </c>
      <c r="K8382" s="6">
        <v>4.96875</v>
      </c>
      <c r="L8382" s="6">
        <v>11664.2773892773</v>
      </c>
    </row>
    <row r="8383" spans="1:12" ht="15" customHeight="1" x14ac:dyDescent="0.25">
      <c r="A8383" s="5">
        <v>32703</v>
      </c>
      <c r="B8383" s="6">
        <v>4.96875</v>
      </c>
      <c r="C8383" s="2">
        <v>5978400</v>
      </c>
      <c r="D8383" s="6">
        <v>3.125E-2</v>
      </c>
      <c r="E8383" s="6">
        <v>0.632911392405066</v>
      </c>
      <c r="F8383" s="6">
        <v>0.63290997524232395</v>
      </c>
      <c r="G8383" s="6">
        <v>5.3482313000000001</v>
      </c>
      <c r="H8383" s="6">
        <v>12366.7396270396</v>
      </c>
      <c r="I8383" s="6"/>
      <c r="J8383" s="6">
        <v>5</v>
      </c>
      <c r="K8383" s="6">
        <v>4.8125</v>
      </c>
      <c r="L8383" s="6">
        <v>11482.167832167799</v>
      </c>
    </row>
    <row r="8384" spans="1:12" ht="15" customHeight="1" x14ac:dyDescent="0.25">
      <c r="A8384" s="5">
        <v>32702</v>
      </c>
      <c r="B8384" s="6">
        <v>4.9375</v>
      </c>
      <c r="C8384" s="2">
        <v>2006400</v>
      </c>
      <c r="D8384" s="6">
        <v>-3.125E-2</v>
      </c>
      <c r="E8384" s="6">
        <v>-0.62893081761006198</v>
      </c>
      <c r="F8384" s="6">
        <v>-0.62892941821720505</v>
      </c>
      <c r="G8384" s="6">
        <v>5.3145946999999998</v>
      </c>
      <c r="H8384" s="6">
        <v>12288.3326340326</v>
      </c>
      <c r="I8384" s="6"/>
      <c r="J8384" s="6">
        <v>4.984375</v>
      </c>
      <c r="K8384" s="6">
        <v>4.921875</v>
      </c>
      <c r="L8384" s="6">
        <v>11409.324009324</v>
      </c>
    </row>
    <row r="8385" spans="1:12" ht="15" customHeight="1" x14ac:dyDescent="0.25">
      <c r="A8385" s="5">
        <v>32701</v>
      </c>
      <c r="B8385" s="6">
        <v>4.96875</v>
      </c>
      <c r="C8385" s="2">
        <v>2504800</v>
      </c>
      <c r="D8385" s="6">
        <v>1.5625E-2</v>
      </c>
      <c r="E8385" s="6">
        <v>0.31545741324920901</v>
      </c>
      <c r="F8385" s="6">
        <v>0.315456709131334</v>
      </c>
      <c r="G8385" s="6">
        <v>5.3482313000000001</v>
      </c>
      <c r="H8385" s="6">
        <v>12366.7396270396</v>
      </c>
      <c r="I8385" s="6"/>
      <c r="J8385" s="6">
        <v>4.984375</v>
      </c>
      <c r="K8385" s="6">
        <v>4.90625</v>
      </c>
      <c r="L8385" s="6">
        <v>11482.167832167799</v>
      </c>
    </row>
    <row r="8386" spans="1:12" ht="15" customHeight="1" x14ac:dyDescent="0.25">
      <c r="A8386" s="5">
        <v>32700</v>
      </c>
      <c r="B8386" s="6">
        <v>4.953125</v>
      </c>
      <c r="C8386" s="2">
        <v>5808800</v>
      </c>
      <c r="D8386" s="6">
        <v>7.8125E-2</v>
      </c>
      <c r="E8386" s="6">
        <v>1.60256410256409</v>
      </c>
      <c r="F8386" s="6">
        <v>1.60257014960587</v>
      </c>
      <c r="G8386" s="6">
        <v>5.3314130000000004</v>
      </c>
      <c r="H8386" s="6">
        <v>12327.5361305361</v>
      </c>
      <c r="I8386" s="6"/>
      <c r="J8386" s="6">
        <v>4.96875</v>
      </c>
      <c r="K8386" s="6">
        <v>4.875</v>
      </c>
      <c r="L8386" s="6">
        <v>11445.7459207459</v>
      </c>
    </row>
    <row r="8387" spans="1:12" ht="15" customHeight="1" x14ac:dyDescent="0.25">
      <c r="A8387" s="5">
        <v>32699</v>
      </c>
      <c r="B8387" s="6">
        <v>4.875</v>
      </c>
      <c r="C8387" s="2">
        <v>2907200</v>
      </c>
      <c r="D8387" s="6">
        <v>4.6875E-2</v>
      </c>
      <c r="E8387" s="6">
        <v>0.970873786407766</v>
      </c>
      <c r="F8387" s="6">
        <v>0.97087359958867303</v>
      </c>
      <c r="G8387" s="6">
        <v>5.2473210000000003</v>
      </c>
      <c r="H8387" s="6">
        <v>12131.5174825174</v>
      </c>
      <c r="I8387" s="6"/>
      <c r="J8387" s="6">
        <v>4.890625</v>
      </c>
      <c r="K8387" s="6">
        <v>4.828125</v>
      </c>
      <c r="L8387" s="6">
        <v>11263.6363636363</v>
      </c>
    </row>
    <row r="8388" spans="1:12" ht="15" customHeight="1" x14ac:dyDescent="0.25">
      <c r="A8388" s="5">
        <v>32696</v>
      </c>
      <c r="B8388" s="6">
        <v>4.828125</v>
      </c>
      <c r="C8388" s="2">
        <v>4383200</v>
      </c>
      <c r="D8388" s="6">
        <v>4.6875E-2</v>
      </c>
      <c r="E8388" s="6">
        <v>0.98039215686274095</v>
      </c>
      <c r="F8388" s="6">
        <v>0.98039196636259196</v>
      </c>
      <c r="G8388" s="6">
        <v>5.196866</v>
      </c>
      <c r="H8388" s="6">
        <v>12013.9067599067</v>
      </c>
      <c r="I8388" s="6"/>
      <c r="J8388" s="6">
        <v>4.859375</v>
      </c>
      <c r="K8388" s="6">
        <v>4.75</v>
      </c>
      <c r="L8388" s="6">
        <v>11154.3706293706</v>
      </c>
    </row>
    <row r="8389" spans="1:12" ht="15" customHeight="1" x14ac:dyDescent="0.25">
      <c r="A8389" s="5">
        <v>32695</v>
      </c>
      <c r="B8389" s="6">
        <v>4.78125</v>
      </c>
      <c r="C8389" s="2">
        <v>2909600</v>
      </c>
      <c r="D8389" s="6">
        <v>3.125E-2</v>
      </c>
      <c r="E8389" s="6">
        <v>0.65789473684210098</v>
      </c>
      <c r="F8389" s="6">
        <v>0.65789329566350296</v>
      </c>
      <c r="G8389" s="6">
        <v>5.1464109999999996</v>
      </c>
      <c r="H8389" s="6">
        <v>11896.296037296001</v>
      </c>
      <c r="I8389" s="6"/>
      <c r="J8389" s="6">
        <v>4.796875</v>
      </c>
      <c r="K8389" s="6">
        <v>4.75</v>
      </c>
      <c r="L8389" s="6">
        <v>11045.1048951048</v>
      </c>
    </row>
    <row r="8390" spans="1:12" ht="15" customHeight="1" x14ac:dyDescent="0.25">
      <c r="A8390" s="5">
        <v>32694</v>
      </c>
      <c r="B8390" s="6">
        <v>4.75</v>
      </c>
      <c r="C8390" s="2">
        <v>4684000</v>
      </c>
      <c r="D8390" s="6">
        <v>-1.5625E-2</v>
      </c>
      <c r="E8390" s="6">
        <v>-0.32786885245901198</v>
      </c>
      <c r="F8390" s="6">
        <v>-0.32787396582924999</v>
      </c>
      <c r="G8390" s="6">
        <v>5.1127744000000002</v>
      </c>
      <c r="H8390" s="6">
        <v>11817.889044289001</v>
      </c>
      <c r="I8390" s="6"/>
      <c r="J8390" s="6">
        <v>4.796875</v>
      </c>
      <c r="K8390" s="6">
        <v>4.71875</v>
      </c>
      <c r="L8390" s="6">
        <v>10972.261072261001</v>
      </c>
    </row>
    <row r="8391" spans="1:12" ht="15" customHeight="1" x14ac:dyDescent="0.25">
      <c r="A8391" s="5">
        <v>32692</v>
      </c>
      <c r="B8391" s="6">
        <v>4.765625</v>
      </c>
      <c r="C8391" s="2">
        <v>2292800</v>
      </c>
      <c r="D8391" s="6"/>
      <c r="E8391" s="6"/>
      <c r="F8391" s="6"/>
      <c r="G8391" s="6">
        <v>5.1295929999999998</v>
      </c>
      <c r="H8391" s="6">
        <v>11857.0932400932</v>
      </c>
      <c r="I8391" s="6"/>
      <c r="J8391" s="6">
        <v>4.796875</v>
      </c>
      <c r="K8391" s="6">
        <v>4.75</v>
      </c>
      <c r="L8391" s="6">
        <v>11008.6829836829</v>
      </c>
    </row>
    <row r="8392" spans="1:12" ht="15" customHeight="1" x14ac:dyDescent="0.25">
      <c r="A8392" s="5">
        <v>32689</v>
      </c>
      <c r="B8392" s="6">
        <v>4.765625</v>
      </c>
      <c r="C8392" s="2">
        <v>7033600</v>
      </c>
      <c r="D8392" s="6">
        <v>-9.375E-2</v>
      </c>
      <c r="E8392" s="6">
        <v>-1.92926045016077</v>
      </c>
      <c r="F8392" s="6">
        <v>-1.9292524584540001</v>
      </c>
      <c r="G8392" s="6">
        <v>5.1295929999999998</v>
      </c>
      <c r="H8392" s="6">
        <v>11857.0932400932</v>
      </c>
      <c r="I8392" s="6"/>
      <c r="J8392" s="6">
        <v>4.84375</v>
      </c>
      <c r="K8392" s="6">
        <v>4.703125</v>
      </c>
      <c r="L8392" s="6">
        <v>11008.6829836829</v>
      </c>
    </row>
    <row r="8393" spans="1:12" ht="15" customHeight="1" x14ac:dyDescent="0.25">
      <c r="A8393" s="5">
        <v>32688</v>
      </c>
      <c r="B8393" s="6">
        <v>4.859375</v>
      </c>
      <c r="C8393" s="2">
        <v>6608000</v>
      </c>
      <c r="D8393" s="6">
        <v>-0.140625</v>
      </c>
      <c r="E8393" s="6">
        <v>-2.8124999999999898</v>
      </c>
      <c r="F8393" s="6">
        <v>-2.8125067355795301</v>
      </c>
      <c r="G8393" s="6">
        <v>5.2305026000000003</v>
      </c>
      <c r="H8393" s="6">
        <v>12092.3137529137</v>
      </c>
      <c r="I8393" s="6"/>
      <c r="J8393" s="6">
        <v>4.96875</v>
      </c>
      <c r="K8393" s="6">
        <v>4.84375</v>
      </c>
      <c r="L8393" s="6">
        <v>11227.214452214401</v>
      </c>
    </row>
    <row r="8394" spans="1:12" ht="15" customHeight="1" x14ac:dyDescent="0.25">
      <c r="A8394" s="5">
        <v>32687</v>
      </c>
      <c r="B8394" s="6">
        <v>5</v>
      </c>
      <c r="C8394" s="2">
        <v>3838400</v>
      </c>
      <c r="D8394" s="6">
        <v>-1.5625E-2</v>
      </c>
      <c r="E8394" s="6">
        <v>-0.31152647975077802</v>
      </c>
      <c r="F8394" s="6">
        <v>-0.31152763383329701</v>
      </c>
      <c r="G8394" s="6">
        <v>5.3818679999999999</v>
      </c>
      <c r="H8394" s="6">
        <v>12445.1468531468</v>
      </c>
      <c r="I8394" s="6"/>
      <c r="J8394" s="6">
        <v>5.03125</v>
      </c>
      <c r="K8394" s="6">
        <v>4.9375</v>
      </c>
      <c r="L8394" s="6">
        <v>11555.0116550116</v>
      </c>
    </row>
    <row r="8395" spans="1:12" ht="15" customHeight="1" x14ac:dyDescent="0.25">
      <c r="A8395" s="5">
        <v>32686</v>
      </c>
      <c r="B8395" s="6">
        <v>5.015625</v>
      </c>
      <c r="C8395" s="2">
        <v>3498400</v>
      </c>
      <c r="D8395" s="6"/>
      <c r="E8395" s="6"/>
      <c r="F8395" s="6"/>
      <c r="G8395" s="6">
        <v>5.3986863999999999</v>
      </c>
      <c r="H8395" s="6">
        <v>12484.3505827505</v>
      </c>
      <c r="I8395" s="6"/>
      <c r="J8395" s="6">
        <v>5.078125</v>
      </c>
      <c r="K8395" s="6">
        <v>5.015625</v>
      </c>
      <c r="L8395" s="6">
        <v>11591.433566433499</v>
      </c>
    </row>
    <row r="8396" spans="1:12" ht="15" customHeight="1" x14ac:dyDescent="0.25">
      <c r="A8396" s="5">
        <v>32685</v>
      </c>
      <c r="B8396" s="6">
        <v>5.015625</v>
      </c>
      <c r="C8396" s="2">
        <v>3057600</v>
      </c>
      <c r="D8396" s="6">
        <v>-1.5625E-2</v>
      </c>
      <c r="E8396" s="6">
        <v>-0.31055900621117499</v>
      </c>
      <c r="F8396" s="6">
        <v>-0.31055463069045097</v>
      </c>
      <c r="G8396" s="6">
        <v>5.3986863999999999</v>
      </c>
      <c r="H8396" s="6">
        <v>12484.3505827505</v>
      </c>
      <c r="I8396" s="6"/>
      <c r="J8396" s="6">
        <v>5.09375</v>
      </c>
      <c r="K8396" s="6">
        <v>5</v>
      </c>
      <c r="L8396" s="6">
        <v>11591.433566433499</v>
      </c>
    </row>
    <row r="8397" spans="1:12" ht="15" customHeight="1" x14ac:dyDescent="0.25">
      <c r="A8397" s="5">
        <v>32682</v>
      </c>
      <c r="B8397" s="6">
        <v>5.03125</v>
      </c>
      <c r="C8397" s="2">
        <v>4598400</v>
      </c>
      <c r="D8397" s="6">
        <v>9.375E-2</v>
      </c>
      <c r="E8397" s="6">
        <v>1.8987341772152</v>
      </c>
      <c r="F8397" s="6">
        <v>1.8987299257269701</v>
      </c>
      <c r="G8397" s="6">
        <v>5.4155044999999999</v>
      </c>
      <c r="H8397" s="6">
        <v>12523.5536130536</v>
      </c>
      <c r="I8397" s="6"/>
      <c r="J8397" s="6">
        <v>5.03125</v>
      </c>
      <c r="K8397" s="6">
        <v>4.953125</v>
      </c>
      <c r="L8397" s="6">
        <v>11627.855477855401</v>
      </c>
    </row>
    <row r="8398" spans="1:12" ht="15" customHeight="1" x14ac:dyDescent="0.25">
      <c r="A8398" s="5">
        <v>32681</v>
      </c>
      <c r="B8398" s="6">
        <v>4.9375</v>
      </c>
      <c r="C8398" s="2">
        <v>3814400</v>
      </c>
      <c r="D8398" s="6"/>
      <c r="E8398" s="6"/>
      <c r="F8398" s="6"/>
      <c r="G8398" s="6">
        <v>5.3145946999999998</v>
      </c>
      <c r="H8398" s="6">
        <v>12288.3326340326</v>
      </c>
      <c r="I8398" s="6"/>
      <c r="J8398" s="6">
        <v>4.953125</v>
      </c>
      <c r="K8398" s="6">
        <v>4.90625</v>
      </c>
      <c r="L8398" s="6">
        <v>11409.324009324</v>
      </c>
    </row>
    <row r="8399" spans="1:12" ht="15" customHeight="1" x14ac:dyDescent="0.25">
      <c r="A8399" s="5">
        <v>32680</v>
      </c>
      <c r="B8399" s="6">
        <v>4.9375</v>
      </c>
      <c r="C8399" s="2">
        <v>4065600</v>
      </c>
      <c r="D8399" s="6">
        <v>-6.25E-2</v>
      </c>
      <c r="E8399" s="6">
        <v>-1.24999999999999</v>
      </c>
      <c r="F8399" s="6">
        <v>-1.2499990709545401</v>
      </c>
      <c r="G8399" s="6">
        <v>5.3145946999999998</v>
      </c>
      <c r="H8399" s="6">
        <v>12288.3326340326</v>
      </c>
      <c r="I8399" s="6"/>
      <c r="J8399" s="6">
        <v>5.03125</v>
      </c>
      <c r="K8399" s="6">
        <v>4.9375</v>
      </c>
      <c r="L8399" s="6">
        <v>11409.324009324</v>
      </c>
    </row>
    <row r="8400" spans="1:12" ht="15" customHeight="1" x14ac:dyDescent="0.25">
      <c r="A8400" s="5">
        <v>32679</v>
      </c>
      <c r="B8400" s="6">
        <v>5</v>
      </c>
      <c r="C8400" s="2">
        <v>6627200</v>
      </c>
      <c r="D8400" s="6">
        <v>6.25E-2</v>
      </c>
      <c r="E8400" s="6">
        <v>1.26582278481013</v>
      </c>
      <c r="F8400" s="6">
        <v>1.26582183209569</v>
      </c>
      <c r="G8400" s="6">
        <v>5.3818679999999999</v>
      </c>
      <c r="H8400" s="6">
        <v>12445.1468531468</v>
      </c>
      <c r="I8400" s="6"/>
      <c r="J8400" s="6">
        <v>5.03125</v>
      </c>
      <c r="K8400" s="6">
        <v>4.9375</v>
      </c>
      <c r="L8400" s="6">
        <v>11555.0116550116</v>
      </c>
    </row>
    <row r="8401" spans="1:12" ht="15" customHeight="1" x14ac:dyDescent="0.25">
      <c r="A8401" s="5">
        <v>32678</v>
      </c>
      <c r="B8401" s="6">
        <v>4.9375</v>
      </c>
      <c r="C8401" s="2">
        <v>3100800</v>
      </c>
      <c r="D8401" s="6">
        <v>7.8125E-2</v>
      </c>
      <c r="E8401" s="6">
        <v>1.6077170418006399</v>
      </c>
      <c r="F8401" s="6">
        <v>1.6077250396548699</v>
      </c>
      <c r="G8401" s="6">
        <v>5.3145946999999998</v>
      </c>
      <c r="H8401" s="6">
        <v>12288.3326340326</v>
      </c>
      <c r="I8401" s="6"/>
      <c r="J8401" s="6">
        <v>4.953125</v>
      </c>
      <c r="K8401" s="6">
        <v>4.84375</v>
      </c>
      <c r="L8401" s="6">
        <v>11409.324009324</v>
      </c>
    </row>
    <row r="8402" spans="1:12" ht="15" customHeight="1" x14ac:dyDescent="0.25">
      <c r="A8402" s="5">
        <v>32675</v>
      </c>
      <c r="B8402" s="6">
        <v>4.859375</v>
      </c>
      <c r="C8402" s="2">
        <v>12952800</v>
      </c>
      <c r="D8402" s="6">
        <v>3.125E-2</v>
      </c>
      <c r="E8402" s="6">
        <v>0.64724919093850297</v>
      </c>
      <c r="F8402" s="6">
        <v>0.64724778356801604</v>
      </c>
      <c r="G8402" s="6">
        <v>5.2305026000000003</v>
      </c>
      <c r="H8402" s="6">
        <v>12092.3137529137</v>
      </c>
      <c r="I8402" s="6"/>
      <c r="J8402" s="6">
        <v>4.890625</v>
      </c>
      <c r="K8402" s="6">
        <v>4.765625</v>
      </c>
      <c r="L8402" s="6">
        <v>11227.214452214401</v>
      </c>
    </row>
    <row r="8403" spans="1:12" ht="15" customHeight="1" x14ac:dyDescent="0.25">
      <c r="A8403" s="5">
        <v>32674</v>
      </c>
      <c r="B8403" s="6">
        <v>4.828125</v>
      </c>
      <c r="C8403" s="2">
        <v>3891200</v>
      </c>
      <c r="D8403" s="6">
        <v>-7.8125E-2</v>
      </c>
      <c r="E8403" s="6">
        <v>-1.5923566878980799</v>
      </c>
      <c r="F8403" s="6">
        <v>-1.59235700751778</v>
      </c>
      <c r="G8403" s="6">
        <v>5.196866</v>
      </c>
      <c r="H8403" s="6">
        <v>12013.9067599067</v>
      </c>
      <c r="I8403" s="6"/>
      <c r="J8403" s="6">
        <v>4.875</v>
      </c>
      <c r="K8403" s="6">
        <v>4.796875</v>
      </c>
      <c r="L8403" s="6">
        <v>11154.3706293706</v>
      </c>
    </row>
    <row r="8404" spans="1:12" ht="15" customHeight="1" x14ac:dyDescent="0.25">
      <c r="A8404" s="5">
        <v>32673</v>
      </c>
      <c r="B8404" s="6">
        <v>4.90625</v>
      </c>
      <c r="C8404" s="2">
        <v>3408000</v>
      </c>
      <c r="D8404" s="6">
        <v>-1.5625E-2</v>
      </c>
      <c r="E8404" s="6">
        <v>-0.317460317460316</v>
      </c>
      <c r="F8404" s="6">
        <v>-0.31745962834215302</v>
      </c>
      <c r="G8404" s="6">
        <v>5.2809577000000001</v>
      </c>
      <c r="H8404" s="6">
        <v>12209.9247086247</v>
      </c>
      <c r="I8404" s="6"/>
      <c r="J8404" s="6">
        <v>4.9375</v>
      </c>
      <c r="K8404" s="6">
        <v>4.875</v>
      </c>
      <c r="L8404" s="6">
        <v>11336.480186480099</v>
      </c>
    </row>
    <row r="8405" spans="1:12" ht="15" customHeight="1" x14ac:dyDescent="0.25">
      <c r="A8405" s="5">
        <v>32672</v>
      </c>
      <c r="B8405" s="6">
        <v>4.921875</v>
      </c>
      <c r="C8405" s="2">
        <v>2992800</v>
      </c>
      <c r="D8405" s="6">
        <v>-1.5625E-2</v>
      </c>
      <c r="E8405" s="6">
        <v>-0.316455696202533</v>
      </c>
      <c r="F8405" s="6">
        <v>-0.31646251406527398</v>
      </c>
      <c r="G8405" s="6">
        <v>5.2977759999999998</v>
      </c>
      <c r="H8405" s="6">
        <v>12249.1282051282</v>
      </c>
      <c r="I8405" s="6"/>
      <c r="J8405" s="6">
        <v>4.953125</v>
      </c>
      <c r="K8405" s="6">
        <v>4.890625</v>
      </c>
      <c r="L8405" s="6">
        <v>11372.902097902001</v>
      </c>
    </row>
    <row r="8406" spans="1:12" ht="15" customHeight="1" x14ac:dyDescent="0.25">
      <c r="A8406" s="5">
        <v>32671</v>
      </c>
      <c r="B8406" s="6">
        <v>4.9375</v>
      </c>
      <c r="C8406" s="2">
        <v>3882400</v>
      </c>
      <c r="D8406" s="6">
        <v>-6.25E-2</v>
      </c>
      <c r="E8406" s="6">
        <v>-1.24999999999999</v>
      </c>
      <c r="F8406" s="6">
        <v>-1.1125049656844499</v>
      </c>
      <c r="G8406" s="6">
        <v>5.3145946999999998</v>
      </c>
      <c r="H8406" s="6">
        <v>12288.3326340326</v>
      </c>
      <c r="I8406" s="6"/>
      <c r="J8406" s="6">
        <v>4.984375</v>
      </c>
      <c r="K8406" s="6">
        <v>4.890625</v>
      </c>
      <c r="L8406" s="6">
        <v>11409.324009324</v>
      </c>
    </row>
    <row r="8407" spans="1:12" ht="15" customHeight="1" x14ac:dyDescent="0.25">
      <c r="A8407" s="5">
        <v>32668</v>
      </c>
      <c r="B8407" s="6">
        <v>5</v>
      </c>
      <c r="C8407" s="2">
        <v>4124000</v>
      </c>
      <c r="D8407" s="6">
        <v>4.6875E-2</v>
      </c>
      <c r="E8407" s="6">
        <v>0.94637223974762796</v>
      </c>
      <c r="F8407" s="6">
        <v>0.94637490608566699</v>
      </c>
      <c r="G8407" s="6">
        <v>5.3743850000000002</v>
      </c>
      <c r="H8407" s="6">
        <v>12427.703962703899</v>
      </c>
      <c r="I8407" s="6"/>
      <c r="J8407" s="6">
        <v>5</v>
      </c>
      <c r="K8407" s="6">
        <v>4.890625</v>
      </c>
      <c r="L8407" s="6">
        <v>11555.0116550116</v>
      </c>
    </row>
    <row r="8408" spans="1:12" ht="15" customHeight="1" x14ac:dyDescent="0.25">
      <c r="A8408" s="5">
        <v>32667</v>
      </c>
      <c r="B8408" s="6">
        <v>4.953125</v>
      </c>
      <c r="C8408" s="2">
        <v>4803200</v>
      </c>
      <c r="D8408" s="6">
        <v>-4.6875E-2</v>
      </c>
      <c r="E8408" s="6">
        <v>-0.937500000000002</v>
      </c>
      <c r="F8408" s="6">
        <v>-0.93750261657845602</v>
      </c>
      <c r="G8408" s="6">
        <v>5.3239999999999998</v>
      </c>
      <c r="H8408" s="6">
        <v>12310.256410256399</v>
      </c>
      <c r="I8408" s="6"/>
      <c r="J8408" s="6">
        <v>5.015625</v>
      </c>
      <c r="K8408" s="6">
        <v>4.9375</v>
      </c>
      <c r="L8408" s="6">
        <v>11445.7459207459</v>
      </c>
    </row>
    <row r="8409" spans="1:12" ht="15" customHeight="1" x14ac:dyDescent="0.25">
      <c r="A8409" s="5">
        <v>32666</v>
      </c>
      <c r="B8409" s="6">
        <v>5</v>
      </c>
      <c r="C8409" s="2">
        <v>9016800</v>
      </c>
      <c r="D8409" s="6">
        <v>9.375E-2</v>
      </c>
      <c r="E8409" s="6">
        <v>1.9108280254776999</v>
      </c>
      <c r="F8409" s="6">
        <v>1.9108334605389199</v>
      </c>
      <c r="G8409" s="6">
        <v>5.3743850000000002</v>
      </c>
      <c r="H8409" s="6">
        <v>12427.703962703899</v>
      </c>
      <c r="I8409" s="6"/>
      <c r="J8409" s="6">
        <v>5</v>
      </c>
      <c r="K8409" s="6">
        <v>4.9375</v>
      </c>
      <c r="L8409" s="6">
        <v>11555.0116550116</v>
      </c>
    </row>
    <row r="8410" spans="1:12" ht="15" customHeight="1" x14ac:dyDescent="0.25">
      <c r="A8410" s="5">
        <v>32665</v>
      </c>
      <c r="B8410" s="6">
        <v>4.90625</v>
      </c>
      <c r="C8410" s="2">
        <v>6255200</v>
      </c>
      <c r="D8410" s="6">
        <v>7.8125E-2</v>
      </c>
      <c r="E8410" s="6">
        <v>1.61812297734627</v>
      </c>
      <c r="F8410" s="6">
        <v>1.6181178638481699</v>
      </c>
      <c r="G8410" s="6">
        <v>5.2736150000000004</v>
      </c>
      <c r="H8410" s="6">
        <v>12192.808857808801</v>
      </c>
      <c r="I8410" s="6"/>
      <c r="J8410" s="6">
        <v>4.90625</v>
      </c>
      <c r="K8410" s="6">
        <v>4.8125</v>
      </c>
      <c r="L8410" s="6">
        <v>11336.480186480099</v>
      </c>
    </row>
    <row r="8411" spans="1:12" ht="15" customHeight="1" x14ac:dyDescent="0.25">
      <c r="A8411" s="5">
        <v>32664</v>
      </c>
      <c r="B8411" s="6">
        <v>4.828125</v>
      </c>
      <c r="C8411" s="2">
        <v>4083200</v>
      </c>
      <c r="D8411" s="6">
        <v>-6.25E-2</v>
      </c>
      <c r="E8411" s="6">
        <v>-1.2779552715655</v>
      </c>
      <c r="F8411" s="6">
        <v>-1.2779494066755099</v>
      </c>
      <c r="G8411" s="6">
        <v>5.1896405000000003</v>
      </c>
      <c r="H8411" s="6">
        <v>11997.0641025641</v>
      </c>
      <c r="I8411" s="6"/>
      <c r="J8411" s="6">
        <v>4.921875</v>
      </c>
      <c r="K8411" s="6">
        <v>4.8125</v>
      </c>
      <c r="L8411" s="6">
        <v>11154.3706293706</v>
      </c>
    </row>
    <row r="8412" spans="1:12" ht="15" customHeight="1" x14ac:dyDescent="0.25">
      <c r="A8412" s="5">
        <v>32661</v>
      </c>
      <c r="B8412" s="6">
        <v>4.890625</v>
      </c>
      <c r="C8412" s="2">
        <v>6436000</v>
      </c>
      <c r="D8412" s="6">
        <v>7.8125E-2</v>
      </c>
      <c r="E8412" s="6">
        <v>1.62337662337661</v>
      </c>
      <c r="F8412" s="6">
        <v>1.6233734725572899</v>
      </c>
      <c r="G8412" s="6">
        <v>5.2568200000000003</v>
      </c>
      <c r="H8412" s="6">
        <v>12153.6596736596</v>
      </c>
      <c r="I8412" s="6"/>
      <c r="J8412" s="6">
        <v>4.90625</v>
      </c>
      <c r="K8412" s="6">
        <v>4.84375</v>
      </c>
      <c r="L8412" s="6">
        <v>11300.0582750582</v>
      </c>
    </row>
    <row r="8413" spans="1:12" ht="15" customHeight="1" x14ac:dyDescent="0.25">
      <c r="A8413" s="5">
        <v>32660</v>
      </c>
      <c r="B8413" s="6">
        <v>4.8125</v>
      </c>
      <c r="C8413" s="2">
        <v>6616000</v>
      </c>
      <c r="D8413" s="6">
        <v>7.8125E-2</v>
      </c>
      <c r="E8413" s="6">
        <v>1.6501650165016499</v>
      </c>
      <c r="F8413" s="6">
        <v>1.65016775333544</v>
      </c>
      <c r="G8413" s="6">
        <v>5.1728453999999999</v>
      </c>
      <c r="H8413" s="6">
        <v>11957.914685314599</v>
      </c>
      <c r="I8413" s="6"/>
      <c r="J8413" s="6">
        <v>4.828125</v>
      </c>
      <c r="K8413" s="6">
        <v>4.75</v>
      </c>
      <c r="L8413" s="6">
        <v>11117.948717948701</v>
      </c>
    </row>
    <row r="8414" spans="1:12" ht="15" customHeight="1" x14ac:dyDescent="0.25">
      <c r="A8414" s="5">
        <v>32659</v>
      </c>
      <c r="B8414" s="6">
        <v>4.734375</v>
      </c>
      <c r="C8414" s="2">
        <v>3712000</v>
      </c>
      <c r="D8414" s="6">
        <v>-7.8125E-2</v>
      </c>
      <c r="E8414" s="6">
        <v>-1.62337662337662</v>
      </c>
      <c r="F8414" s="6">
        <v>-1.62337927207335</v>
      </c>
      <c r="G8414" s="6">
        <v>5.0888704999999996</v>
      </c>
      <c r="H8414" s="6">
        <v>11762.168997668899</v>
      </c>
      <c r="I8414" s="6"/>
      <c r="J8414" s="6">
        <v>4.8125</v>
      </c>
      <c r="K8414" s="6">
        <v>4.734375</v>
      </c>
      <c r="L8414" s="6">
        <v>10935.839160839099</v>
      </c>
    </row>
    <row r="8415" spans="1:12" ht="15" customHeight="1" x14ac:dyDescent="0.25">
      <c r="A8415" s="5">
        <v>32658</v>
      </c>
      <c r="B8415" s="6">
        <v>4.8125</v>
      </c>
      <c r="C8415" s="2">
        <v>4720800</v>
      </c>
      <c r="D8415" s="6">
        <v>-1.5625E-2</v>
      </c>
      <c r="E8415" s="6">
        <v>-0.32362459546925099</v>
      </c>
      <c r="F8415" s="6">
        <v>-0.32362742660113603</v>
      </c>
      <c r="G8415" s="6">
        <v>5.1728453999999999</v>
      </c>
      <c r="H8415" s="6">
        <v>11957.914685314599</v>
      </c>
      <c r="I8415" s="6"/>
      <c r="J8415" s="6">
        <v>4.84375</v>
      </c>
      <c r="K8415" s="6">
        <v>4.78125</v>
      </c>
      <c r="L8415" s="6">
        <v>11117.948717948701</v>
      </c>
    </row>
    <row r="8416" spans="1:12" ht="15" customHeight="1" x14ac:dyDescent="0.25">
      <c r="A8416" s="5">
        <v>32654</v>
      </c>
      <c r="B8416" s="6">
        <v>4.828125</v>
      </c>
      <c r="C8416" s="2">
        <v>3532800</v>
      </c>
      <c r="D8416" s="6">
        <v>3.125E-2</v>
      </c>
      <c r="E8416" s="6">
        <v>0.65146579804560201</v>
      </c>
      <c r="F8416" s="6">
        <v>0.65147739063819898</v>
      </c>
      <c r="G8416" s="6">
        <v>5.1896405000000003</v>
      </c>
      <c r="H8416" s="6">
        <v>11997.0641025641</v>
      </c>
      <c r="I8416" s="6"/>
      <c r="J8416" s="6">
        <v>4.828125</v>
      </c>
      <c r="K8416" s="6">
        <v>4.75</v>
      </c>
      <c r="L8416" s="6">
        <v>11154.3706293706</v>
      </c>
    </row>
    <row r="8417" spans="1:12" ht="15" customHeight="1" x14ac:dyDescent="0.25">
      <c r="A8417" s="5">
        <v>32653</v>
      </c>
      <c r="B8417" s="6">
        <v>4.796875</v>
      </c>
      <c r="C8417" s="2">
        <v>2839200</v>
      </c>
      <c r="D8417" s="6">
        <v>-1.5625E-2</v>
      </c>
      <c r="E8417" s="6">
        <v>-0.324675324675327</v>
      </c>
      <c r="F8417" s="6">
        <v>-0.324683973737172</v>
      </c>
      <c r="G8417" s="6">
        <v>5.1560499999999996</v>
      </c>
      <c r="H8417" s="6">
        <v>11918.7645687645</v>
      </c>
      <c r="I8417" s="6"/>
      <c r="J8417" s="6">
        <v>4.8125</v>
      </c>
      <c r="K8417" s="6">
        <v>4.765625</v>
      </c>
      <c r="L8417" s="6">
        <v>11081.526806526799</v>
      </c>
    </row>
    <row r="8418" spans="1:12" ht="15" customHeight="1" x14ac:dyDescent="0.25">
      <c r="A8418" s="5">
        <v>32652</v>
      </c>
      <c r="B8418" s="6">
        <v>4.8125</v>
      </c>
      <c r="C8418" s="2">
        <v>3584000</v>
      </c>
      <c r="D8418" s="6">
        <v>3.125E-2</v>
      </c>
      <c r="E8418" s="6">
        <v>0.65359477124182697</v>
      </c>
      <c r="F8418" s="6">
        <v>0.653594669500279</v>
      </c>
      <c r="G8418" s="6">
        <v>5.1728453999999999</v>
      </c>
      <c r="H8418" s="6">
        <v>11957.914685314599</v>
      </c>
      <c r="I8418" s="6"/>
      <c r="J8418" s="6">
        <v>4.828125</v>
      </c>
      <c r="K8418" s="6">
        <v>4.78125</v>
      </c>
      <c r="L8418" s="6">
        <v>11117.948717948701</v>
      </c>
    </row>
    <row r="8419" spans="1:12" ht="15" customHeight="1" x14ac:dyDescent="0.25">
      <c r="A8419" s="5">
        <v>32651</v>
      </c>
      <c r="B8419" s="6">
        <v>4.78125</v>
      </c>
      <c r="C8419" s="2">
        <v>5215200</v>
      </c>
      <c r="D8419" s="6">
        <v>-0.125</v>
      </c>
      <c r="E8419" s="6">
        <v>-2.5477707006369399</v>
      </c>
      <c r="F8419" s="6">
        <v>-2.5477684662228799</v>
      </c>
      <c r="G8419" s="6">
        <v>5.1392555</v>
      </c>
      <c r="H8419" s="6">
        <v>11879.6165501165</v>
      </c>
      <c r="I8419" s="6"/>
      <c r="J8419" s="6">
        <v>4.890625</v>
      </c>
      <c r="K8419" s="6">
        <v>4.765625</v>
      </c>
      <c r="L8419" s="6">
        <v>11045.1048951048</v>
      </c>
    </row>
    <row r="8420" spans="1:12" ht="15" customHeight="1" x14ac:dyDescent="0.25">
      <c r="A8420" s="5">
        <v>32650</v>
      </c>
      <c r="B8420" s="6">
        <v>4.90625</v>
      </c>
      <c r="C8420" s="2">
        <v>7263200</v>
      </c>
      <c r="D8420" s="6"/>
      <c r="E8420" s="6"/>
      <c r="F8420" s="6"/>
      <c r="G8420" s="6">
        <v>5.2736150000000004</v>
      </c>
      <c r="H8420" s="6">
        <v>12192.808857808801</v>
      </c>
      <c r="I8420" s="6"/>
      <c r="J8420" s="6">
        <v>4.984375</v>
      </c>
      <c r="K8420" s="6">
        <v>4.875</v>
      </c>
      <c r="L8420" s="6">
        <v>11336.480186480099</v>
      </c>
    </row>
    <row r="8421" spans="1:12" ht="15" customHeight="1" x14ac:dyDescent="0.25">
      <c r="A8421" s="5">
        <v>32647</v>
      </c>
      <c r="B8421" s="6">
        <v>4.90625</v>
      </c>
      <c r="C8421" s="2">
        <v>10421600</v>
      </c>
      <c r="D8421" s="6">
        <v>3.125E-2</v>
      </c>
      <c r="E8421" s="6">
        <v>0.64102564102563797</v>
      </c>
      <c r="F8421" s="6">
        <v>0.64102747601395504</v>
      </c>
      <c r="G8421" s="6">
        <v>5.2736150000000004</v>
      </c>
      <c r="H8421" s="6">
        <v>12192.808857808801</v>
      </c>
      <c r="I8421" s="6"/>
      <c r="J8421" s="6">
        <v>4.96875</v>
      </c>
      <c r="K8421" s="6">
        <v>4.875</v>
      </c>
      <c r="L8421" s="6">
        <v>11336.480186480099</v>
      </c>
    </row>
    <row r="8422" spans="1:12" ht="15" customHeight="1" x14ac:dyDescent="0.25">
      <c r="A8422" s="5">
        <v>32646</v>
      </c>
      <c r="B8422" s="6">
        <v>4.875</v>
      </c>
      <c r="C8422" s="2">
        <v>8417600</v>
      </c>
      <c r="D8422" s="6">
        <v>0.125</v>
      </c>
      <c r="E8422" s="6">
        <v>2.6315789473684199</v>
      </c>
      <c r="F8422" s="6">
        <v>2.6315726076621102</v>
      </c>
      <c r="G8422" s="6">
        <v>5.2400250000000002</v>
      </c>
      <c r="H8422" s="6">
        <v>12114.5104895104</v>
      </c>
      <c r="I8422" s="6"/>
      <c r="J8422" s="6">
        <v>4.875</v>
      </c>
      <c r="K8422" s="6">
        <v>4.75</v>
      </c>
      <c r="L8422" s="6">
        <v>11263.6363636363</v>
      </c>
    </row>
    <row r="8423" spans="1:12" ht="15" customHeight="1" x14ac:dyDescent="0.25">
      <c r="A8423" s="5">
        <v>32645</v>
      </c>
      <c r="B8423" s="6">
        <v>4.75</v>
      </c>
      <c r="C8423" s="2">
        <v>6485600</v>
      </c>
      <c r="D8423" s="6">
        <v>4.6875E-2</v>
      </c>
      <c r="E8423" s="6">
        <v>0.99667774086378202</v>
      </c>
      <c r="F8423" s="6">
        <v>0.99668056019124296</v>
      </c>
      <c r="G8423" s="6">
        <v>5.1056657000000003</v>
      </c>
      <c r="H8423" s="6">
        <v>11801.3186480186</v>
      </c>
      <c r="I8423" s="6"/>
      <c r="J8423" s="6">
        <v>4.796875</v>
      </c>
      <c r="K8423" s="6">
        <v>4.671875</v>
      </c>
      <c r="L8423" s="6">
        <v>10972.261072261001</v>
      </c>
    </row>
    <row r="8424" spans="1:12" ht="15" customHeight="1" x14ac:dyDescent="0.25">
      <c r="A8424" s="5">
        <v>32644</v>
      </c>
      <c r="B8424" s="6">
        <v>4.703125</v>
      </c>
      <c r="C8424" s="2">
        <v>8068800</v>
      </c>
      <c r="D8424" s="6">
        <v>6.25E-2</v>
      </c>
      <c r="E8424" s="6">
        <v>1.34680134680134</v>
      </c>
      <c r="F8424" s="6">
        <v>1.3467991125279899</v>
      </c>
      <c r="G8424" s="6">
        <v>5.0552807</v>
      </c>
      <c r="H8424" s="6">
        <v>11683.871095570999</v>
      </c>
      <c r="I8424" s="6"/>
      <c r="J8424" s="6">
        <v>4.71875</v>
      </c>
      <c r="K8424" s="6">
        <v>4.59375</v>
      </c>
      <c r="L8424" s="6">
        <v>10862.9953379953</v>
      </c>
    </row>
    <row r="8425" spans="1:12" ht="15" customHeight="1" x14ac:dyDescent="0.25">
      <c r="A8425" s="5">
        <v>32643</v>
      </c>
      <c r="B8425" s="6">
        <v>4.640625</v>
      </c>
      <c r="C8425" s="2">
        <v>6854400</v>
      </c>
      <c r="D8425" s="6">
        <v>6.25E-2</v>
      </c>
      <c r="E8425" s="6">
        <v>1.3651877133105701</v>
      </c>
      <c r="F8425" s="6">
        <v>1.3651915972640201</v>
      </c>
      <c r="G8425" s="6">
        <v>4.9881010000000003</v>
      </c>
      <c r="H8425" s="6">
        <v>11527.275058275</v>
      </c>
      <c r="I8425" s="6"/>
      <c r="J8425" s="6">
        <v>4.640625</v>
      </c>
      <c r="K8425" s="6">
        <v>4.578125</v>
      </c>
      <c r="L8425" s="6">
        <v>10717.307692307601</v>
      </c>
    </row>
    <row r="8426" spans="1:12" ht="15" customHeight="1" x14ac:dyDescent="0.25">
      <c r="A8426" s="5">
        <v>32640</v>
      </c>
      <c r="B8426" s="6">
        <v>4.578125</v>
      </c>
      <c r="C8426" s="2">
        <v>8520000</v>
      </c>
      <c r="D8426" s="6">
        <v>0.15625</v>
      </c>
      <c r="E8426" s="6">
        <v>3.5335689045936398</v>
      </c>
      <c r="F8426" s="6">
        <v>3.5335662430635999</v>
      </c>
      <c r="G8426" s="6">
        <v>4.9209209999999999</v>
      </c>
      <c r="H8426" s="6">
        <v>11370.678321678301</v>
      </c>
      <c r="I8426" s="6"/>
      <c r="J8426" s="6">
        <v>4.578125</v>
      </c>
      <c r="K8426" s="6">
        <v>4.5</v>
      </c>
      <c r="L8426" s="6">
        <v>10571.620046620001</v>
      </c>
    </row>
    <row r="8427" spans="1:12" ht="15" customHeight="1" x14ac:dyDescent="0.25">
      <c r="A8427" s="5">
        <v>32639</v>
      </c>
      <c r="B8427" s="6">
        <v>4.421875</v>
      </c>
      <c r="C8427" s="2">
        <v>4934400</v>
      </c>
      <c r="D8427" s="6">
        <v>3.125E-2</v>
      </c>
      <c r="E8427" s="6">
        <v>0.71174377224199004</v>
      </c>
      <c r="F8427" s="6">
        <v>0.711737257123923</v>
      </c>
      <c r="G8427" s="6">
        <v>4.7529716000000004</v>
      </c>
      <c r="H8427" s="6">
        <v>10979.187878787799</v>
      </c>
      <c r="I8427" s="6"/>
      <c r="J8427" s="6">
        <v>4.4375</v>
      </c>
      <c r="K8427" s="6">
        <v>4.390625</v>
      </c>
      <c r="L8427" s="6">
        <v>10207.4009324009</v>
      </c>
    </row>
    <row r="8428" spans="1:12" ht="15" customHeight="1" x14ac:dyDescent="0.25">
      <c r="A8428" s="5">
        <v>32638</v>
      </c>
      <c r="B8428" s="6">
        <v>4.390625</v>
      </c>
      <c r="C8428" s="2">
        <v>5187200</v>
      </c>
      <c r="D8428" s="6"/>
      <c r="E8428" s="6"/>
      <c r="F8428" s="6"/>
      <c r="G8428" s="6">
        <v>4.7193820000000004</v>
      </c>
      <c r="H8428" s="6">
        <v>10900.890442890401</v>
      </c>
      <c r="I8428" s="6"/>
      <c r="J8428" s="6">
        <v>4.40625</v>
      </c>
      <c r="K8428" s="6">
        <v>4.34375</v>
      </c>
      <c r="L8428" s="6">
        <v>10134.557109557099</v>
      </c>
    </row>
    <row r="8429" spans="1:12" ht="15" customHeight="1" x14ac:dyDescent="0.25">
      <c r="A8429" s="5">
        <v>32637</v>
      </c>
      <c r="B8429" s="6">
        <v>4.390625</v>
      </c>
      <c r="C8429" s="2">
        <v>4373600</v>
      </c>
      <c r="D8429" s="6">
        <v>-1.5625E-2</v>
      </c>
      <c r="E8429" s="6">
        <v>-0.35460992907800898</v>
      </c>
      <c r="F8429" s="6">
        <v>-0.35460038281933598</v>
      </c>
      <c r="G8429" s="6">
        <v>4.7193820000000004</v>
      </c>
      <c r="H8429" s="6">
        <v>10900.890442890401</v>
      </c>
      <c r="I8429" s="6"/>
      <c r="J8429" s="6">
        <v>4.453125</v>
      </c>
      <c r="K8429" s="6">
        <v>4.296875</v>
      </c>
      <c r="L8429" s="6">
        <v>10134.557109557099</v>
      </c>
    </row>
    <row r="8430" spans="1:12" ht="15" customHeight="1" x14ac:dyDescent="0.25">
      <c r="A8430" s="5">
        <v>32636</v>
      </c>
      <c r="B8430" s="6">
        <v>4.40625</v>
      </c>
      <c r="C8430" s="2">
        <v>3752800</v>
      </c>
      <c r="D8430" s="6">
        <v>-6.25E-2</v>
      </c>
      <c r="E8430" s="6">
        <v>-1.3986013986013901</v>
      </c>
      <c r="F8430" s="6">
        <v>-1.3985950656166199</v>
      </c>
      <c r="G8430" s="6">
        <v>4.7361765</v>
      </c>
      <c r="H8430" s="6">
        <v>10940.038461538399</v>
      </c>
      <c r="I8430" s="6"/>
      <c r="J8430" s="6">
        <v>4.453125</v>
      </c>
      <c r="K8430" s="6">
        <v>4.359375</v>
      </c>
      <c r="L8430" s="6">
        <v>10170.979020979001</v>
      </c>
    </row>
    <row r="8431" spans="1:12" ht="15" customHeight="1" x14ac:dyDescent="0.25">
      <c r="A8431" s="5">
        <v>32633</v>
      </c>
      <c r="B8431" s="6">
        <v>4.46875</v>
      </c>
      <c r="C8431" s="2">
        <v>5689600</v>
      </c>
      <c r="D8431" s="6">
        <v>1.5625E-2</v>
      </c>
      <c r="E8431" s="6">
        <v>0.35087719298245701</v>
      </c>
      <c r="F8431" s="6">
        <v>0.35086773668320198</v>
      </c>
      <c r="G8431" s="6">
        <v>4.803356</v>
      </c>
      <c r="H8431" s="6">
        <v>11096.634032634</v>
      </c>
      <c r="I8431" s="6"/>
      <c r="J8431" s="6">
        <v>4.546875</v>
      </c>
      <c r="K8431" s="6">
        <v>4.46875</v>
      </c>
      <c r="L8431" s="6">
        <v>10316.666666666601</v>
      </c>
    </row>
    <row r="8432" spans="1:12" ht="15" customHeight="1" x14ac:dyDescent="0.25">
      <c r="A8432" s="5">
        <v>32632</v>
      </c>
      <c r="B8432" s="6">
        <v>4.453125</v>
      </c>
      <c r="C8432" s="2">
        <v>4024800</v>
      </c>
      <c r="D8432" s="6">
        <v>7.8125E-2</v>
      </c>
      <c r="E8432" s="6">
        <v>1.78571428571427</v>
      </c>
      <c r="F8432" s="6">
        <v>1.78571508314775</v>
      </c>
      <c r="G8432" s="6">
        <v>4.7865615000000004</v>
      </c>
      <c r="H8432" s="6">
        <v>11057.486013985999</v>
      </c>
      <c r="I8432" s="6"/>
      <c r="J8432" s="6">
        <v>4.453125</v>
      </c>
      <c r="K8432" s="6">
        <v>4.359375</v>
      </c>
      <c r="L8432" s="6">
        <v>10280.244755244699</v>
      </c>
    </row>
    <row r="8433" spans="1:12" ht="15" customHeight="1" x14ac:dyDescent="0.25">
      <c r="A8433" s="5">
        <v>32631</v>
      </c>
      <c r="B8433" s="6">
        <v>4.375</v>
      </c>
      <c r="C8433" s="2">
        <v>7472800</v>
      </c>
      <c r="D8433" s="6">
        <v>6.25E-2</v>
      </c>
      <c r="E8433" s="6">
        <v>1.4492753623188399</v>
      </c>
      <c r="F8433" s="6">
        <v>1.4492729548883201</v>
      </c>
      <c r="G8433" s="6">
        <v>4.7025867000000003</v>
      </c>
      <c r="H8433" s="6">
        <v>10861.740559440501</v>
      </c>
      <c r="I8433" s="6"/>
      <c r="J8433" s="6">
        <v>4.46875</v>
      </c>
      <c r="K8433" s="6">
        <v>4.28125</v>
      </c>
      <c r="L8433" s="6">
        <v>10098.1351981351</v>
      </c>
    </row>
    <row r="8434" spans="1:12" ht="15" customHeight="1" x14ac:dyDescent="0.25">
      <c r="A8434" s="5">
        <v>32630</v>
      </c>
      <c r="B8434" s="6">
        <v>4.3125</v>
      </c>
      <c r="C8434" s="2">
        <v>4712000</v>
      </c>
      <c r="D8434" s="6">
        <v>-7.8125E-2</v>
      </c>
      <c r="E8434" s="6">
        <v>-1.77935943060498</v>
      </c>
      <c r="F8434" s="6">
        <v>-1.77936433202483</v>
      </c>
      <c r="G8434" s="6">
        <v>4.6354069999999998</v>
      </c>
      <c r="H8434" s="6">
        <v>10705.144522144499</v>
      </c>
      <c r="I8434" s="6"/>
      <c r="J8434" s="6">
        <v>4.375</v>
      </c>
      <c r="K8434" s="6">
        <v>4.3125</v>
      </c>
      <c r="L8434" s="6">
        <v>9952.4475524475492</v>
      </c>
    </row>
    <row r="8435" spans="1:12" ht="15" customHeight="1" x14ac:dyDescent="0.25">
      <c r="A8435" s="5">
        <v>32629</v>
      </c>
      <c r="B8435" s="6">
        <v>4.390625</v>
      </c>
      <c r="C8435" s="2">
        <v>3887200</v>
      </c>
      <c r="D8435" s="6">
        <v>-0.109375</v>
      </c>
      <c r="E8435" s="6">
        <v>-2.43055555555555</v>
      </c>
      <c r="F8435" s="6">
        <v>-2.4305520021773899</v>
      </c>
      <c r="G8435" s="6">
        <v>4.7193820000000004</v>
      </c>
      <c r="H8435" s="6">
        <v>10900.890442890401</v>
      </c>
      <c r="I8435" s="6"/>
      <c r="J8435" s="6">
        <v>4.453125</v>
      </c>
      <c r="K8435" s="6">
        <v>4.359375</v>
      </c>
      <c r="L8435" s="6">
        <v>10134.557109557099</v>
      </c>
    </row>
    <row r="8436" spans="1:12" ht="15" customHeight="1" x14ac:dyDescent="0.25">
      <c r="A8436" s="5">
        <v>32626</v>
      </c>
      <c r="B8436" s="6">
        <v>4.5</v>
      </c>
      <c r="C8436" s="2">
        <v>2807200</v>
      </c>
      <c r="D8436" s="6">
        <v>3.125E-2</v>
      </c>
      <c r="E8436" s="6">
        <v>0.69930069930070804</v>
      </c>
      <c r="F8436" s="6">
        <v>0.69931314689146695</v>
      </c>
      <c r="G8436" s="6">
        <v>4.8369464999999998</v>
      </c>
      <c r="H8436" s="6">
        <v>11174.933566433499</v>
      </c>
      <c r="I8436" s="6"/>
      <c r="J8436" s="6">
        <v>4.5</v>
      </c>
      <c r="K8436" s="6">
        <v>4.4375</v>
      </c>
      <c r="L8436" s="6">
        <v>10389.5104895104</v>
      </c>
    </row>
    <row r="8437" spans="1:12" ht="15" customHeight="1" x14ac:dyDescent="0.25">
      <c r="A8437" s="5">
        <v>32625</v>
      </c>
      <c r="B8437" s="6">
        <v>4.46875</v>
      </c>
      <c r="C8437" s="2">
        <v>5738400</v>
      </c>
      <c r="D8437" s="6">
        <v>3.125E-2</v>
      </c>
      <c r="E8437" s="6">
        <v>0.70422535211267501</v>
      </c>
      <c r="F8437" s="6">
        <v>0.70422108521335203</v>
      </c>
      <c r="G8437" s="6">
        <v>4.803356</v>
      </c>
      <c r="H8437" s="6">
        <v>11096.634032634</v>
      </c>
      <c r="I8437" s="6"/>
      <c r="J8437" s="6">
        <v>4.484375</v>
      </c>
      <c r="K8437" s="6">
        <v>4.40625</v>
      </c>
      <c r="L8437" s="6">
        <v>10316.666666666601</v>
      </c>
    </row>
    <row r="8438" spans="1:12" ht="15" customHeight="1" x14ac:dyDescent="0.25">
      <c r="A8438" s="5">
        <v>32624</v>
      </c>
      <c r="B8438" s="6">
        <v>4.4375</v>
      </c>
      <c r="C8438" s="2">
        <v>3417600</v>
      </c>
      <c r="D8438" s="6">
        <v>-1.5625E-2</v>
      </c>
      <c r="E8438" s="6">
        <v>-0.35087719298245701</v>
      </c>
      <c r="F8438" s="6">
        <v>-0.35088236095995801</v>
      </c>
      <c r="G8438" s="6">
        <v>4.7697662999999997</v>
      </c>
      <c r="H8438" s="6">
        <v>11018.336363636299</v>
      </c>
      <c r="I8438" s="6"/>
      <c r="J8438" s="6">
        <v>4.484375</v>
      </c>
      <c r="K8438" s="6">
        <v>4.421875</v>
      </c>
      <c r="L8438" s="6">
        <v>10243.8228438228</v>
      </c>
    </row>
    <row r="8439" spans="1:12" ht="15" customHeight="1" x14ac:dyDescent="0.25">
      <c r="A8439" s="5">
        <v>32623</v>
      </c>
      <c r="B8439" s="6">
        <v>4.453125</v>
      </c>
      <c r="C8439" s="2">
        <v>2831200</v>
      </c>
      <c r="D8439" s="6">
        <v>-6.25E-2</v>
      </c>
      <c r="E8439" s="6">
        <v>-1.38408304498269</v>
      </c>
      <c r="F8439" s="6">
        <v>-1.38407673586209</v>
      </c>
      <c r="G8439" s="6">
        <v>4.7865615000000004</v>
      </c>
      <c r="H8439" s="6">
        <v>11057.486013985999</v>
      </c>
      <c r="I8439" s="6"/>
      <c r="J8439" s="6">
        <v>4.546875</v>
      </c>
      <c r="K8439" s="6">
        <v>4.453125</v>
      </c>
      <c r="L8439" s="6">
        <v>10280.244755244699</v>
      </c>
    </row>
    <row r="8440" spans="1:12" ht="15" customHeight="1" x14ac:dyDescent="0.25">
      <c r="A8440" s="5">
        <v>32622</v>
      </c>
      <c r="B8440" s="6">
        <v>4.515625</v>
      </c>
      <c r="C8440" s="2">
        <v>2463200</v>
      </c>
      <c r="D8440" s="6">
        <v>-3.125E-2</v>
      </c>
      <c r="E8440" s="6">
        <v>-0.68728522336769504</v>
      </c>
      <c r="F8440" s="6">
        <v>-0.687287192130003</v>
      </c>
      <c r="G8440" s="6">
        <v>4.8537410000000003</v>
      </c>
      <c r="H8440" s="6">
        <v>11214.0815850815</v>
      </c>
      <c r="I8440" s="6"/>
      <c r="J8440" s="6">
        <v>4.546875</v>
      </c>
      <c r="K8440" s="6">
        <v>4.5</v>
      </c>
      <c r="L8440" s="6">
        <v>10425.932400932399</v>
      </c>
    </row>
    <row r="8441" spans="1:12" ht="15" customHeight="1" x14ac:dyDescent="0.25">
      <c r="A8441" s="5">
        <v>32619</v>
      </c>
      <c r="B8441" s="6">
        <v>4.546875</v>
      </c>
      <c r="C8441" s="2">
        <v>6954400</v>
      </c>
      <c r="D8441" s="6">
        <v>9.375E-2</v>
      </c>
      <c r="E8441" s="6">
        <v>2.1052631578947398</v>
      </c>
      <c r="F8441" s="6">
        <v>2.10525864965902</v>
      </c>
      <c r="G8441" s="6">
        <v>4.8873309999999996</v>
      </c>
      <c r="H8441" s="6">
        <v>11292.379953379899</v>
      </c>
      <c r="I8441" s="6"/>
      <c r="J8441" s="6">
        <v>4.546875</v>
      </c>
      <c r="K8441" s="6">
        <v>4.453125</v>
      </c>
      <c r="L8441" s="6">
        <v>10498.7762237762</v>
      </c>
    </row>
    <row r="8442" spans="1:12" ht="15" customHeight="1" x14ac:dyDescent="0.25">
      <c r="A8442" s="5">
        <v>32618</v>
      </c>
      <c r="B8442" s="6">
        <v>4.453125</v>
      </c>
      <c r="C8442" s="2">
        <v>5108000</v>
      </c>
      <c r="D8442" s="6">
        <v>-4.6875E-2</v>
      </c>
      <c r="E8442" s="6">
        <v>-1.0416666666666601</v>
      </c>
      <c r="F8442" s="6">
        <v>-1.04166957397604</v>
      </c>
      <c r="G8442" s="6">
        <v>4.7865615000000004</v>
      </c>
      <c r="H8442" s="6">
        <v>11057.486013985999</v>
      </c>
      <c r="I8442" s="6"/>
      <c r="J8442" s="6">
        <v>4.5</v>
      </c>
      <c r="K8442" s="6">
        <v>4.4375</v>
      </c>
      <c r="L8442" s="6">
        <v>10280.244755244699</v>
      </c>
    </row>
    <row r="8443" spans="1:12" ht="15" customHeight="1" x14ac:dyDescent="0.25">
      <c r="A8443" s="5">
        <v>32617</v>
      </c>
      <c r="B8443" s="6">
        <v>4.5</v>
      </c>
      <c r="C8443" s="2">
        <v>7840800</v>
      </c>
      <c r="D8443" s="6"/>
      <c r="E8443" s="6"/>
      <c r="F8443" s="6"/>
      <c r="G8443" s="6">
        <v>4.8369464999999998</v>
      </c>
      <c r="H8443" s="6">
        <v>11174.933566433499</v>
      </c>
      <c r="I8443" s="6"/>
      <c r="J8443" s="6">
        <v>4.515625</v>
      </c>
      <c r="K8443" s="6">
        <v>4.453125</v>
      </c>
      <c r="L8443" s="6">
        <v>10389.5104895104</v>
      </c>
    </row>
    <row r="8444" spans="1:12" ht="15" customHeight="1" x14ac:dyDescent="0.25">
      <c r="A8444" s="5">
        <v>32616</v>
      </c>
      <c r="B8444" s="6">
        <v>4.5</v>
      </c>
      <c r="C8444" s="2">
        <v>8304000</v>
      </c>
      <c r="D8444" s="6">
        <v>0.109375</v>
      </c>
      <c r="E8444" s="6">
        <v>2.4911032028469702</v>
      </c>
      <c r="F8444" s="6">
        <v>2.4910994702272302</v>
      </c>
      <c r="G8444" s="6">
        <v>4.8369464999999998</v>
      </c>
      <c r="H8444" s="6">
        <v>11174.933566433499</v>
      </c>
      <c r="I8444" s="6"/>
      <c r="J8444" s="6">
        <v>4.5</v>
      </c>
      <c r="K8444" s="6">
        <v>4.40625</v>
      </c>
      <c r="L8444" s="6">
        <v>10389.5104895104</v>
      </c>
    </row>
    <row r="8445" spans="1:12" ht="15" customHeight="1" x14ac:dyDescent="0.25">
      <c r="A8445" s="5">
        <v>32615</v>
      </c>
      <c r="B8445" s="6">
        <v>4.390625</v>
      </c>
      <c r="C8445" s="2">
        <v>7855200</v>
      </c>
      <c r="D8445" s="6">
        <v>7.8125E-2</v>
      </c>
      <c r="E8445" s="6">
        <v>1.8115942028985501</v>
      </c>
      <c r="F8445" s="6">
        <v>1.8115992835149299</v>
      </c>
      <c r="G8445" s="6">
        <v>4.7193820000000004</v>
      </c>
      <c r="H8445" s="6">
        <v>10900.890442890401</v>
      </c>
      <c r="I8445" s="6"/>
      <c r="J8445" s="6">
        <v>4.390625</v>
      </c>
      <c r="K8445" s="6">
        <v>4.28125</v>
      </c>
      <c r="L8445" s="6">
        <v>10134.557109557099</v>
      </c>
    </row>
    <row r="8446" spans="1:12" ht="15" customHeight="1" x14ac:dyDescent="0.25">
      <c r="A8446" s="5">
        <v>32612</v>
      </c>
      <c r="B8446" s="6">
        <v>4.3125</v>
      </c>
      <c r="C8446" s="2">
        <v>5980800</v>
      </c>
      <c r="D8446" s="6">
        <v>9.375E-2</v>
      </c>
      <c r="E8446" s="6">
        <v>2.2222222222222099</v>
      </c>
      <c r="F8446" s="6">
        <v>2.2222285929391901</v>
      </c>
      <c r="G8446" s="6">
        <v>4.6354069999999998</v>
      </c>
      <c r="H8446" s="6">
        <v>10705.144522144499</v>
      </c>
      <c r="I8446" s="6"/>
      <c r="J8446" s="6">
        <v>4.3125</v>
      </c>
      <c r="K8446" s="6">
        <v>4.265625</v>
      </c>
      <c r="L8446" s="6">
        <v>9952.4475524475492</v>
      </c>
    </row>
    <row r="8447" spans="1:12" ht="15" customHeight="1" x14ac:dyDescent="0.25">
      <c r="A8447" s="5">
        <v>32611</v>
      </c>
      <c r="B8447" s="6">
        <v>4.21875</v>
      </c>
      <c r="C8447" s="2">
        <v>3928000</v>
      </c>
      <c r="D8447" s="6">
        <v>-3.125E-2</v>
      </c>
      <c r="E8447" s="6">
        <v>-0.73529411764705599</v>
      </c>
      <c r="F8447" s="6">
        <v>-0.735296210105151</v>
      </c>
      <c r="G8447" s="6">
        <v>4.534637</v>
      </c>
      <c r="H8447" s="6">
        <v>10470.249417249401</v>
      </c>
      <c r="I8447" s="6"/>
      <c r="J8447" s="6">
        <v>4.28125</v>
      </c>
      <c r="K8447" s="6">
        <v>4.21875</v>
      </c>
      <c r="L8447" s="6">
        <v>9733.9160839160795</v>
      </c>
    </row>
    <row r="8448" spans="1:12" ht="15" customHeight="1" x14ac:dyDescent="0.25">
      <c r="A8448" s="5">
        <v>32610</v>
      </c>
      <c r="B8448" s="6">
        <v>4.25</v>
      </c>
      <c r="C8448" s="2">
        <v>3540000</v>
      </c>
      <c r="D8448" s="6"/>
      <c r="E8448" s="6"/>
      <c r="F8448" s="6"/>
      <c r="G8448" s="6">
        <v>4.5682270000000003</v>
      </c>
      <c r="H8448" s="6">
        <v>10548.5477855477</v>
      </c>
      <c r="I8448" s="6"/>
      <c r="J8448" s="6">
        <v>4.28125</v>
      </c>
      <c r="K8448" s="6">
        <v>4.21875</v>
      </c>
      <c r="L8448" s="6">
        <v>9806.7599067599003</v>
      </c>
    </row>
    <row r="8449" spans="1:12" ht="15" customHeight="1" x14ac:dyDescent="0.25">
      <c r="A8449" s="5">
        <v>32609</v>
      </c>
      <c r="B8449" s="6">
        <v>4.25</v>
      </c>
      <c r="C8449" s="2">
        <v>3139200</v>
      </c>
      <c r="D8449" s="6">
        <v>-1.5625E-2</v>
      </c>
      <c r="E8449" s="6">
        <v>-0.366300366300365</v>
      </c>
      <c r="F8449" s="6">
        <v>-0.36630140487875401</v>
      </c>
      <c r="G8449" s="6">
        <v>4.5682270000000003</v>
      </c>
      <c r="H8449" s="6">
        <v>10548.5477855477</v>
      </c>
      <c r="I8449" s="6"/>
      <c r="J8449" s="6">
        <v>4.28125</v>
      </c>
      <c r="K8449" s="6">
        <v>4.234375</v>
      </c>
      <c r="L8449" s="6">
        <v>9806.7599067599003</v>
      </c>
    </row>
    <row r="8450" spans="1:12" ht="15" customHeight="1" x14ac:dyDescent="0.25">
      <c r="A8450" s="5">
        <v>32608</v>
      </c>
      <c r="B8450" s="6">
        <v>4.265625</v>
      </c>
      <c r="C8450" s="2">
        <v>6868000</v>
      </c>
      <c r="D8450" s="6">
        <v>6.25E-2</v>
      </c>
      <c r="E8450" s="6">
        <v>1.4869888475836399</v>
      </c>
      <c r="F8450" s="6">
        <v>1.4869863872849201</v>
      </c>
      <c r="G8450" s="6">
        <v>4.5850220000000004</v>
      </c>
      <c r="H8450" s="6">
        <v>10587.696969696901</v>
      </c>
      <c r="I8450" s="6"/>
      <c r="J8450" s="6">
        <v>4.265625</v>
      </c>
      <c r="K8450" s="6">
        <v>4.1875</v>
      </c>
      <c r="L8450" s="6">
        <v>9843.1818181818107</v>
      </c>
    </row>
    <row r="8451" spans="1:12" ht="15" customHeight="1" x14ac:dyDescent="0.25">
      <c r="A8451" s="5">
        <v>32605</v>
      </c>
      <c r="B8451" s="6">
        <v>4.203125</v>
      </c>
      <c r="C8451" s="2">
        <v>4896800</v>
      </c>
      <c r="D8451" s="6">
        <v>6.25E-2</v>
      </c>
      <c r="E8451" s="6">
        <v>1.5094339622641499</v>
      </c>
      <c r="F8451" s="6">
        <v>1.5094314271317499</v>
      </c>
      <c r="G8451" s="6">
        <v>4.5178422999999999</v>
      </c>
      <c r="H8451" s="6">
        <v>10431.100932400899</v>
      </c>
      <c r="I8451" s="6"/>
      <c r="J8451" s="6">
        <v>4.21875</v>
      </c>
      <c r="K8451" s="6">
        <v>4.09375</v>
      </c>
      <c r="L8451" s="6">
        <v>9697.4941724941691</v>
      </c>
    </row>
    <row r="8452" spans="1:12" ht="15" customHeight="1" x14ac:dyDescent="0.25">
      <c r="A8452" s="5">
        <v>32604</v>
      </c>
      <c r="B8452" s="6">
        <v>4.140625</v>
      </c>
      <c r="C8452" s="2">
        <v>3500800</v>
      </c>
      <c r="D8452" s="6">
        <v>-1.5625E-2</v>
      </c>
      <c r="E8452" s="6">
        <v>-0.37593984962406202</v>
      </c>
      <c r="F8452" s="6">
        <v>-0.37593420310922898</v>
      </c>
      <c r="G8452" s="6">
        <v>4.4506626000000002</v>
      </c>
      <c r="H8452" s="6">
        <v>10274.504895104799</v>
      </c>
      <c r="I8452" s="6"/>
      <c r="J8452" s="6">
        <v>4.171875</v>
      </c>
      <c r="K8452" s="6">
        <v>4.125</v>
      </c>
      <c r="L8452" s="6">
        <v>9551.8065268065202</v>
      </c>
    </row>
    <row r="8453" spans="1:12" ht="15" customHeight="1" x14ac:dyDescent="0.25">
      <c r="A8453" s="5">
        <v>32603</v>
      </c>
      <c r="B8453" s="6">
        <v>4.15625</v>
      </c>
      <c r="C8453" s="2">
        <v>2724000</v>
      </c>
      <c r="D8453" s="6">
        <v>1.5625E-2</v>
      </c>
      <c r="E8453" s="6">
        <v>0.37735849056603699</v>
      </c>
      <c r="F8453" s="6">
        <v>0.37735280135591198</v>
      </c>
      <c r="G8453" s="6">
        <v>4.4674573000000004</v>
      </c>
      <c r="H8453" s="6">
        <v>10313.653379953301</v>
      </c>
      <c r="I8453" s="6"/>
      <c r="J8453" s="6">
        <v>4.171875</v>
      </c>
      <c r="K8453" s="6">
        <v>4.03125</v>
      </c>
      <c r="L8453" s="6">
        <v>9588.2284382284306</v>
      </c>
    </row>
    <row r="8454" spans="1:12" ht="15" customHeight="1" x14ac:dyDescent="0.25">
      <c r="A8454" s="5">
        <v>32602</v>
      </c>
      <c r="B8454" s="6">
        <v>4.140625</v>
      </c>
      <c r="C8454" s="2">
        <v>2781600</v>
      </c>
      <c r="D8454" s="6">
        <v>4.6875E-2</v>
      </c>
      <c r="E8454" s="6">
        <v>1.1450381679389301</v>
      </c>
      <c r="F8454" s="6">
        <v>1.14504139466111</v>
      </c>
      <c r="G8454" s="6">
        <v>4.4506626000000002</v>
      </c>
      <c r="H8454" s="6">
        <v>10274.504895104799</v>
      </c>
      <c r="I8454" s="6"/>
      <c r="J8454" s="6">
        <v>4.15625</v>
      </c>
      <c r="K8454" s="6">
        <v>4.09375</v>
      </c>
      <c r="L8454" s="6">
        <v>9551.8065268065202</v>
      </c>
    </row>
    <row r="8455" spans="1:12" ht="15" customHeight="1" x14ac:dyDescent="0.25">
      <c r="A8455" s="5">
        <v>32601</v>
      </c>
      <c r="B8455" s="6">
        <v>4.09375</v>
      </c>
      <c r="C8455" s="2">
        <v>5827200</v>
      </c>
      <c r="D8455" s="6">
        <v>3.125E-2</v>
      </c>
      <c r="E8455" s="6">
        <v>0.76923076923076605</v>
      </c>
      <c r="F8455" s="6">
        <v>0.76922372287646601</v>
      </c>
      <c r="G8455" s="6">
        <v>4.4002775999999999</v>
      </c>
      <c r="H8455" s="6">
        <v>10157.057342657299</v>
      </c>
      <c r="I8455" s="6"/>
      <c r="J8455" s="6">
        <v>4.109375</v>
      </c>
      <c r="K8455" s="6">
        <v>4.03125</v>
      </c>
      <c r="L8455" s="6">
        <v>9442.5407925407908</v>
      </c>
    </row>
    <row r="8456" spans="1:12" ht="15" customHeight="1" x14ac:dyDescent="0.25">
      <c r="A8456" s="5">
        <v>32598</v>
      </c>
      <c r="B8456" s="6">
        <v>4.0625</v>
      </c>
      <c r="C8456" s="2">
        <v>5645600</v>
      </c>
      <c r="D8456" s="6">
        <v>-1.5625E-2</v>
      </c>
      <c r="E8456" s="6">
        <v>-0.38314176245211001</v>
      </c>
      <c r="F8456" s="6">
        <v>-0.383131448568585</v>
      </c>
      <c r="G8456" s="6">
        <v>4.3666879999999999</v>
      </c>
      <c r="H8456" s="6">
        <v>10078.7599067599</v>
      </c>
      <c r="I8456" s="6"/>
      <c r="J8456" s="6">
        <v>4.125</v>
      </c>
      <c r="K8456" s="6">
        <v>4.03125</v>
      </c>
      <c r="L8456" s="6">
        <v>9369.69696969697</v>
      </c>
    </row>
    <row r="8457" spans="1:12" ht="15" customHeight="1" x14ac:dyDescent="0.25">
      <c r="A8457" s="5">
        <v>32597</v>
      </c>
      <c r="B8457" s="6">
        <v>4.078125</v>
      </c>
      <c r="C8457" s="2">
        <v>3984000</v>
      </c>
      <c r="D8457" s="6"/>
      <c r="E8457" s="6"/>
      <c r="F8457" s="6"/>
      <c r="G8457" s="6">
        <v>4.3834825000000004</v>
      </c>
      <c r="H8457" s="6">
        <v>10117.907925407901</v>
      </c>
      <c r="I8457" s="6"/>
      <c r="J8457" s="6">
        <v>4.109375</v>
      </c>
      <c r="K8457" s="6">
        <v>4.03125</v>
      </c>
      <c r="L8457" s="6">
        <v>9406.1188811188804</v>
      </c>
    </row>
    <row r="8458" spans="1:12" ht="15" customHeight="1" x14ac:dyDescent="0.25">
      <c r="A8458" s="5">
        <v>32596</v>
      </c>
      <c r="B8458" s="6">
        <v>4.078125</v>
      </c>
      <c r="C8458" s="2">
        <v>2591200</v>
      </c>
      <c r="D8458" s="6"/>
      <c r="E8458" s="6"/>
      <c r="F8458" s="6"/>
      <c r="G8458" s="6">
        <v>4.3834825000000004</v>
      </c>
      <c r="H8458" s="6">
        <v>10117.907925407901</v>
      </c>
      <c r="I8458" s="6"/>
      <c r="J8458" s="6">
        <v>4.109375</v>
      </c>
      <c r="K8458" s="6">
        <v>4.0625</v>
      </c>
      <c r="L8458" s="6">
        <v>9406.1188811188804</v>
      </c>
    </row>
    <row r="8459" spans="1:12" ht="15" customHeight="1" x14ac:dyDescent="0.25">
      <c r="A8459" s="5">
        <v>32595</v>
      </c>
      <c r="B8459" s="6">
        <v>4.078125</v>
      </c>
      <c r="C8459" s="2">
        <v>3312000</v>
      </c>
      <c r="D8459" s="6">
        <v>-3.125E-2</v>
      </c>
      <c r="E8459" s="6">
        <v>-0.76045627376425395</v>
      </c>
      <c r="F8459" s="6">
        <v>-0.76045393234789305</v>
      </c>
      <c r="G8459" s="6">
        <v>4.3834825000000004</v>
      </c>
      <c r="H8459" s="6">
        <v>10117.907925407901</v>
      </c>
      <c r="I8459" s="6"/>
      <c r="J8459" s="6">
        <v>4.140625</v>
      </c>
      <c r="K8459" s="6">
        <v>4.0625</v>
      </c>
      <c r="L8459" s="6">
        <v>9406.1188811188804</v>
      </c>
    </row>
    <row r="8460" spans="1:12" ht="15" customHeight="1" x14ac:dyDescent="0.25">
      <c r="A8460" s="5">
        <v>32594</v>
      </c>
      <c r="B8460" s="6">
        <v>4.109375</v>
      </c>
      <c r="C8460" s="2">
        <v>4622400</v>
      </c>
      <c r="D8460" s="6">
        <v>0.125</v>
      </c>
      <c r="E8460" s="6">
        <v>3.13725490196079</v>
      </c>
      <c r="F8460" s="6">
        <v>3.13724734765088</v>
      </c>
      <c r="G8460" s="6">
        <v>4.4170723000000001</v>
      </c>
      <c r="H8460" s="6">
        <v>10196.205827505801</v>
      </c>
      <c r="I8460" s="6"/>
      <c r="J8460" s="6">
        <v>4.109375</v>
      </c>
      <c r="K8460" s="6">
        <v>3.984375</v>
      </c>
      <c r="L8460" s="6">
        <v>9478.9627039626994</v>
      </c>
    </row>
    <row r="8461" spans="1:12" ht="15" customHeight="1" x14ac:dyDescent="0.25">
      <c r="A8461" s="5">
        <v>32590</v>
      </c>
      <c r="B8461" s="6">
        <v>3.984375</v>
      </c>
      <c r="C8461" s="2">
        <v>3598400</v>
      </c>
      <c r="D8461" s="6">
        <v>-3.125E-2</v>
      </c>
      <c r="E8461" s="6">
        <v>-0.77821011673151397</v>
      </c>
      <c r="F8461" s="6">
        <v>-0.77821228027780098</v>
      </c>
      <c r="G8461" s="6">
        <v>4.2827130000000002</v>
      </c>
      <c r="H8461" s="6">
        <v>9883.0139860139807</v>
      </c>
      <c r="I8461" s="6"/>
      <c r="J8461" s="6">
        <v>4.03125</v>
      </c>
      <c r="K8461" s="6">
        <v>3.984375</v>
      </c>
      <c r="L8461" s="6">
        <v>9187.5874125874107</v>
      </c>
    </row>
    <row r="8462" spans="1:12" ht="15" customHeight="1" x14ac:dyDescent="0.25">
      <c r="A8462" s="5">
        <v>32589</v>
      </c>
      <c r="B8462" s="6">
        <v>4.015625</v>
      </c>
      <c r="C8462" s="2">
        <v>8811200</v>
      </c>
      <c r="D8462" s="6">
        <v>3.125E-2</v>
      </c>
      <c r="E8462" s="6">
        <v>0.78431372549019296</v>
      </c>
      <c r="F8462" s="6">
        <v>0.78431592310759202</v>
      </c>
      <c r="G8462" s="6">
        <v>4.3163029999999996</v>
      </c>
      <c r="H8462" s="6">
        <v>9961.3123543123493</v>
      </c>
      <c r="I8462" s="6"/>
      <c r="J8462" s="6">
        <v>4.03125</v>
      </c>
      <c r="K8462" s="6">
        <v>3.984375</v>
      </c>
      <c r="L8462" s="6">
        <v>9260.4312354312297</v>
      </c>
    </row>
    <row r="8463" spans="1:12" ht="15" customHeight="1" x14ac:dyDescent="0.25">
      <c r="A8463" s="5">
        <v>32588</v>
      </c>
      <c r="B8463" s="6">
        <v>3.984375</v>
      </c>
      <c r="C8463" s="2">
        <v>5876800</v>
      </c>
      <c r="D8463" s="6">
        <v>-6.25E-2</v>
      </c>
      <c r="E8463" s="6">
        <v>-1.54440154440154</v>
      </c>
      <c r="F8463" s="6">
        <v>-1.5443967513129</v>
      </c>
      <c r="G8463" s="6">
        <v>4.2827130000000002</v>
      </c>
      <c r="H8463" s="6">
        <v>9883.0139860139807</v>
      </c>
      <c r="I8463" s="6"/>
      <c r="J8463" s="6">
        <v>4.0625</v>
      </c>
      <c r="K8463" s="6">
        <v>3.984375</v>
      </c>
      <c r="L8463" s="6">
        <v>9187.5874125874107</v>
      </c>
    </row>
    <row r="8464" spans="1:12" ht="15" customHeight="1" x14ac:dyDescent="0.25">
      <c r="A8464" s="5">
        <v>32587</v>
      </c>
      <c r="B8464" s="6">
        <v>4.046875</v>
      </c>
      <c r="C8464" s="2">
        <v>5873600</v>
      </c>
      <c r="D8464" s="6">
        <v>-6.25E-2</v>
      </c>
      <c r="E8464" s="6">
        <v>-1.5209125475285099</v>
      </c>
      <c r="F8464" s="6">
        <v>-1.52091012863881</v>
      </c>
      <c r="G8464" s="6">
        <v>4.3498926000000004</v>
      </c>
      <c r="H8464" s="6">
        <v>10039.609790209701</v>
      </c>
      <c r="I8464" s="6"/>
      <c r="J8464" s="6">
        <v>4.0625</v>
      </c>
      <c r="K8464" s="6">
        <v>3.96875</v>
      </c>
      <c r="L8464" s="6">
        <v>9333.2750582750505</v>
      </c>
    </row>
    <row r="8465" spans="1:12" ht="15" customHeight="1" x14ac:dyDescent="0.25">
      <c r="A8465" s="5">
        <v>32584</v>
      </c>
      <c r="B8465" s="6">
        <v>4.109375</v>
      </c>
      <c r="C8465" s="2">
        <v>12892000</v>
      </c>
      <c r="D8465" s="6">
        <v>-0.125</v>
      </c>
      <c r="E8465" s="6">
        <v>-2.9520295202951998</v>
      </c>
      <c r="F8465" s="6">
        <v>-2.78967498434801</v>
      </c>
      <c r="G8465" s="6">
        <v>4.4170723000000001</v>
      </c>
      <c r="H8465" s="6">
        <v>10196.205827505801</v>
      </c>
      <c r="I8465" s="6"/>
      <c r="J8465" s="6">
        <v>4.203125</v>
      </c>
      <c r="K8465" s="6">
        <v>4</v>
      </c>
      <c r="L8465" s="6">
        <v>9478.9627039626994</v>
      </c>
    </row>
    <row r="8466" spans="1:12" ht="15" customHeight="1" x14ac:dyDescent="0.25">
      <c r="A8466" s="5">
        <v>32583</v>
      </c>
      <c r="B8466" s="6">
        <v>4.234375</v>
      </c>
      <c r="C8466" s="2">
        <v>5064000</v>
      </c>
      <c r="D8466" s="6">
        <v>6.25E-2</v>
      </c>
      <c r="E8466" s="6">
        <v>1.4981273408239699</v>
      </c>
      <c r="F8466" s="6">
        <v>1.49812263905861</v>
      </c>
      <c r="G8466" s="6">
        <v>4.5438304</v>
      </c>
      <c r="H8466" s="6">
        <v>10491.679254079199</v>
      </c>
      <c r="I8466" s="6"/>
      <c r="J8466" s="6">
        <v>4.234375</v>
      </c>
      <c r="K8466" s="6">
        <v>4.15625</v>
      </c>
      <c r="L8466" s="6">
        <v>9770.3379953379899</v>
      </c>
    </row>
    <row r="8467" spans="1:12" ht="15" customHeight="1" x14ac:dyDescent="0.25">
      <c r="A8467" s="5">
        <v>32582</v>
      </c>
      <c r="B8467" s="6">
        <v>4.171875</v>
      </c>
      <c r="C8467" s="2">
        <v>4480000</v>
      </c>
      <c r="D8467" s="6">
        <v>-3.125E-2</v>
      </c>
      <c r="E8467" s="6">
        <v>-0.74349442379182396</v>
      </c>
      <c r="F8467" s="6">
        <v>-0.74348330507687499</v>
      </c>
      <c r="G8467" s="6">
        <v>4.476763</v>
      </c>
      <c r="H8467" s="6">
        <v>10335.344988344899</v>
      </c>
      <c r="I8467" s="6"/>
      <c r="J8467" s="6">
        <v>4.234375</v>
      </c>
      <c r="K8467" s="6">
        <v>4.15625</v>
      </c>
      <c r="L8467" s="6">
        <v>9624.6503496503392</v>
      </c>
    </row>
    <row r="8468" spans="1:12" ht="15" customHeight="1" x14ac:dyDescent="0.25">
      <c r="A8468" s="5">
        <v>32581</v>
      </c>
      <c r="B8468" s="6">
        <v>4.203125</v>
      </c>
      <c r="C8468" s="2">
        <v>3215200</v>
      </c>
      <c r="D8468" s="6"/>
      <c r="E8468" s="6"/>
      <c r="F8468" s="6"/>
      <c r="G8468" s="6">
        <v>4.5102963000000003</v>
      </c>
      <c r="H8468" s="6">
        <v>10413.511188811101</v>
      </c>
      <c r="I8468" s="6"/>
      <c r="J8468" s="6">
        <v>4.234375</v>
      </c>
      <c r="K8468" s="6">
        <v>4.171875</v>
      </c>
      <c r="L8468" s="6">
        <v>9697.4941724941691</v>
      </c>
    </row>
    <row r="8469" spans="1:12" ht="15" customHeight="1" x14ac:dyDescent="0.25">
      <c r="A8469" s="5">
        <v>32580</v>
      </c>
      <c r="B8469" s="6">
        <v>4.203125</v>
      </c>
      <c r="C8469" s="2">
        <v>4010400</v>
      </c>
      <c r="D8469" s="6">
        <v>9.375E-2</v>
      </c>
      <c r="E8469" s="6">
        <v>2.2813688212927699</v>
      </c>
      <c r="F8469" s="6">
        <v>2.2813663983563401</v>
      </c>
      <c r="G8469" s="6">
        <v>4.5102963000000003</v>
      </c>
      <c r="H8469" s="6">
        <v>10413.511188811101</v>
      </c>
      <c r="I8469" s="6"/>
      <c r="J8469" s="6">
        <v>4.234375</v>
      </c>
      <c r="K8469" s="6">
        <v>4.09375</v>
      </c>
      <c r="L8469" s="6">
        <v>9697.4941724941691</v>
      </c>
    </row>
    <row r="8470" spans="1:12" ht="15" customHeight="1" x14ac:dyDescent="0.25">
      <c r="A8470" s="5">
        <v>32577</v>
      </c>
      <c r="B8470" s="6">
        <v>4.109375</v>
      </c>
      <c r="C8470" s="2">
        <v>4699200</v>
      </c>
      <c r="D8470" s="6">
        <v>-1.5625E-2</v>
      </c>
      <c r="E8470" s="6">
        <v>-0.37878787878787801</v>
      </c>
      <c r="F8470" s="6">
        <v>-0.37879010369906702</v>
      </c>
      <c r="G8470" s="6">
        <v>4.4096950000000001</v>
      </c>
      <c r="H8470" s="6">
        <v>10179.009324009299</v>
      </c>
      <c r="I8470" s="6"/>
      <c r="J8470" s="6">
        <v>4.140625</v>
      </c>
      <c r="K8470" s="6">
        <v>4.046875</v>
      </c>
      <c r="L8470" s="6">
        <v>9478.9627039626994</v>
      </c>
    </row>
    <row r="8471" spans="1:12" ht="15" customHeight="1" x14ac:dyDescent="0.25">
      <c r="A8471" s="5">
        <v>32576</v>
      </c>
      <c r="B8471" s="6">
        <v>4.125</v>
      </c>
      <c r="C8471" s="2">
        <v>2308000</v>
      </c>
      <c r="D8471" s="6"/>
      <c r="E8471" s="6"/>
      <c r="F8471" s="6"/>
      <c r="G8471" s="6">
        <v>4.4264619999999999</v>
      </c>
      <c r="H8471" s="6">
        <v>10218.0932400932</v>
      </c>
      <c r="I8471" s="6"/>
      <c r="J8471" s="6">
        <v>4.15625</v>
      </c>
      <c r="K8471" s="6">
        <v>4.09375</v>
      </c>
      <c r="L8471" s="6">
        <v>9515.3846153846098</v>
      </c>
    </row>
    <row r="8472" spans="1:12" ht="15" customHeight="1" x14ac:dyDescent="0.25">
      <c r="A8472" s="5">
        <v>32575</v>
      </c>
      <c r="B8472" s="6">
        <v>4.125</v>
      </c>
      <c r="C8472" s="2">
        <v>4215200</v>
      </c>
      <c r="D8472" s="6">
        <v>6.25E-2</v>
      </c>
      <c r="E8472" s="6">
        <v>1.5384615384615301</v>
      </c>
      <c r="F8472" s="6">
        <v>1.5384567389242501</v>
      </c>
      <c r="G8472" s="6">
        <v>4.4264619999999999</v>
      </c>
      <c r="H8472" s="6">
        <v>10218.0932400932</v>
      </c>
      <c r="I8472" s="6"/>
      <c r="J8472" s="6">
        <v>4.15625</v>
      </c>
      <c r="K8472" s="6">
        <v>4.0625</v>
      </c>
      <c r="L8472" s="6">
        <v>9515.3846153846098</v>
      </c>
    </row>
    <row r="8473" spans="1:12" ht="15" customHeight="1" x14ac:dyDescent="0.25">
      <c r="A8473" s="5">
        <v>32574</v>
      </c>
      <c r="B8473" s="6">
        <v>4.0625</v>
      </c>
      <c r="C8473" s="2">
        <v>6291200</v>
      </c>
      <c r="D8473" s="6">
        <v>3.125E-2</v>
      </c>
      <c r="E8473" s="6">
        <v>0.775193798449613</v>
      </c>
      <c r="F8473" s="6">
        <v>0.77520067972602902</v>
      </c>
      <c r="G8473" s="6">
        <v>4.3593945999999999</v>
      </c>
      <c r="H8473" s="6">
        <v>10061.7589743589</v>
      </c>
      <c r="I8473" s="6"/>
      <c r="J8473" s="6">
        <v>4.140625</v>
      </c>
      <c r="K8473" s="6">
        <v>4.015625</v>
      </c>
      <c r="L8473" s="6">
        <v>9369.69696969697</v>
      </c>
    </row>
    <row r="8474" spans="1:12" ht="15" customHeight="1" x14ac:dyDescent="0.25">
      <c r="A8474" s="5">
        <v>32573</v>
      </c>
      <c r="B8474" s="6">
        <v>4.03125</v>
      </c>
      <c r="C8474" s="2">
        <v>6504000</v>
      </c>
      <c r="D8474" s="6">
        <v>4.6875E-2</v>
      </c>
      <c r="E8474" s="6">
        <v>1.1764705882352899</v>
      </c>
      <c r="F8474" s="6">
        <v>1.17646577290462</v>
      </c>
      <c r="G8474" s="6">
        <v>4.3258605000000001</v>
      </c>
      <c r="H8474" s="6">
        <v>9983.5909090909008</v>
      </c>
      <c r="I8474" s="6"/>
      <c r="J8474" s="6">
        <v>4.046875</v>
      </c>
      <c r="K8474" s="6">
        <v>3.984375</v>
      </c>
      <c r="L8474" s="6">
        <v>9296.8531468531401</v>
      </c>
    </row>
    <row r="8475" spans="1:12" ht="15" customHeight="1" x14ac:dyDescent="0.25">
      <c r="A8475" s="5">
        <v>32570</v>
      </c>
      <c r="B8475" s="6">
        <v>3.984375</v>
      </c>
      <c r="C8475" s="2">
        <v>3195200</v>
      </c>
      <c r="D8475" s="6">
        <v>-3.125E-2</v>
      </c>
      <c r="E8475" s="6">
        <v>-0.77821011673151397</v>
      </c>
      <c r="F8475" s="6">
        <v>-0.77821463166040095</v>
      </c>
      <c r="G8475" s="6">
        <v>4.2755599999999996</v>
      </c>
      <c r="H8475" s="6">
        <v>9866.3403263403197</v>
      </c>
      <c r="I8475" s="6"/>
      <c r="J8475" s="6">
        <v>4.03125</v>
      </c>
      <c r="K8475" s="6">
        <v>3.96875</v>
      </c>
      <c r="L8475" s="6">
        <v>9187.5874125874107</v>
      </c>
    </row>
    <row r="8476" spans="1:12" ht="15" customHeight="1" x14ac:dyDescent="0.25">
      <c r="A8476" s="5">
        <v>32569</v>
      </c>
      <c r="B8476" s="6">
        <v>4.015625</v>
      </c>
      <c r="C8476" s="2">
        <v>5992000</v>
      </c>
      <c r="D8476" s="6">
        <v>7.8125E-2</v>
      </c>
      <c r="E8476" s="6">
        <v>1.98412698412697</v>
      </c>
      <c r="F8476" s="6">
        <v>1.9841314827707599</v>
      </c>
      <c r="G8476" s="6">
        <v>4.309094</v>
      </c>
      <c r="H8476" s="6">
        <v>9944.5081585081498</v>
      </c>
      <c r="I8476" s="6"/>
      <c r="J8476" s="6">
        <v>4.03125</v>
      </c>
      <c r="K8476" s="6">
        <v>3.953125</v>
      </c>
      <c r="L8476" s="6">
        <v>9260.4312354312297</v>
      </c>
    </row>
    <row r="8477" spans="1:12" ht="15" customHeight="1" x14ac:dyDescent="0.25">
      <c r="A8477" s="5">
        <v>32568</v>
      </c>
      <c r="B8477" s="6">
        <v>3.9375</v>
      </c>
      <c r="C8477" s="2">
        <v>6537600</v>
      </c>
      <c r="D8477" s="6">
        <v>-4.6875E-2</v>
      </c>
      <c r="E8477" s="6">
        <v>-1.1764705882352899</v>
      </c>
      <c r="F8477" s="6">
        <v>-1.1764704506543899</v>
      </c>
      <c r="G8477" s="6">
        <v>4.2252593000000003</v>
      </c>
      <c r="H8477" s="6">
        <v>9749.0892773892701</v>
      </c>
      <c r="I8477" s="6"/>
      <c r="J8477" s="6">
        <v>4.03125</v>
      </c>
      <c r="K8477" s="6">
        <v>3.921875</v>
      </c>
      <c r="L8477" s="6">
        <v>9078.3216783216703</v>
      </c>
    </row>
    <row r="8478" spans="1:12" ht="15" customHeight="1" x14ac:dyDescent="0.25">
      <c r="A8478" s="5">
        <v>32567</v>
      </c>
      <c r="B8478" s="6">
        <v>3.984375</v>
      </c>
      <c r="C8478" s="2">
        <v>4019200</v>
      </c>
      <c r="D8478" s="6">
        <v>-1.5625E-2</v>
      </c>
      <c r="E8478" s="6">
        <v>-0.390625</v>
      </c>
      <c r="F8478" s="6">
        <v>-0.39062727513539103</v>
      </c>
      <c r="G8478" s="6">
        <v>4.2755599999999996</v>
      </c>
      <c r="H8478" s="6">
        <v>9866.3403263403197</v>
      </c>
      <c r="I8478" s="6"/>
      <c r="J8478" s="6">
        <v>4.015625</v>
      </c>
      <c r="K8478" s="6">
        <v>3.953125</v>
      </c>
      <c r="L8478" s="6">
        <v>9187.5874125874107</v>
      </c>
    </row>
    <row r="8479" spans="1:12" ht="15" customHeight="1" x14ac:dyDescent="0.25">
      <c r="A8479" s="5">
        <v>32566</v>
      </c>
      <c r="B8479" s="6">
        <v>4</v>
      </c>
      <c r="C8479" s="2">
        <v>3639200</v>
      </c>
      <c r="D8479" s="6"/>
      <c r="E8479" s="6"/>
      <c r="F8479" s="6"/>
      <c r="G8479" s="6">
        <v>4.2923270000000002</v>
      </c>
      <c r="H8479" s="6">
        <v>9905.4242424242402</v>
      </c>
      <c r="I8479" s="6"/>
      <c r="J8479" s="6">
        <v>4.015625</v>
      </c>
      <c r="K8479" s="6">
        <v>3.953125</v>
      </c>
      <c r="L8479" s="6">
        <v>9224.0093240093192</v>
      </c>
    </row>
    <row r="8480" spans="1:12" ht="15" customHeight="1" x14ac:dyDescent="0.25">
      <c r="A8480" s="5">
        <v>32563</v>
      </c>
      <c r="B8480" s="6">
        <v>4</v>
      </c>
      <c r="C8480" s="2">
        <v>5100800</v>
      </c>
      <c r="D8480" s="6">
        <v>-9.375E-2</v>
      </c>
      <c r="E8480" s="6">
        <v>-2.2900763358778602</v>
      </c>
      <c r="F8480" s="6">
        <v>-2.2900671260717198</v>
      </c>
      <c r="G8480" s="6">
        <v>4.2923270000000002</v>
      </c>
      <c r="H8480" s="6">
        <v>9905.4242424242402</v>
      </c>
      <c r="I8480" s="6"/>
      <c r="J8480" s="6">
        <v>4.109375</v>
      </c>
      <c r="K8480" s="6">
        <v>3.96875</v>
      </c>
      <c r="L8480" s="6">
        <v>9224.0093240093192</v>
      </c>
    </row>
    <row r="8481" spans="1:12" ht="15" customHeight="1" x14ac:dyDescent="0.25">
      <c r="A8481" s="5">
        <v>32562</v>
      </c>
      <c r="B8481" s="6">
        <v>4.09375</v>
      </c>
      <c r="C8481" s="2">
        <v>5244800</v>
      </c>
      <c r="D8481" s="6">
        <v>-3.125E-2</v>
      </c>
      <c r="E8481" s="6">
        <v>-0.75757575757575601</v>
      </c>
      <c r="F8481" s="6">
        <v>-0.75758020739813403</v>
      </c>
      <c r="G8481" s="6">
        <v>4.3929280000000004</v>
      </c>
      <c r="H8481" s="6">
        <v>10139.925407925401</v>
      </c>
      <c r="I8481" s="6"/>
      <c r="J8481" s="6">
        <v>4.125</v>
      </c>
      <c r="K8481" s="6">
        <v>4.046875</v>
      </c>
      <c r="L8481" s="6">
        <v>9442.5407925407908</v>
      </c>
    </row>
    <row r="8482" spans="1:12" ht="15" customHeight="1" x14ac:dyDescent="0.25">
      <c r="A8482" s="5">
        <v>32561</v>
      </c>
      <c r="B8482" s="6">
        <v>4.125</v>
      </c>
      <c r="C8482" s="2">
        <v>4505600</v>
      </c>
      <c r="D8482" s="6">
        <v>-7.8125E-2</v>
      </c>
      <c r="E8482" s="6">
        <v>-1.8587360594795399</v>
      </c>
      <c r="F8482" s="6">
        <v>-1.85873154275918</v>
      </c>
      <c r="G8482" s="6">
        <v>4.4264619999999999</v>
      </c>
      <c r="H8482" s="6">
        <v>10218.0932400932</v>
      </c>
      <c r="I8482" s="6"/>
      <c r="J8482" s="6">
        <v>4.1875</v>
      </c>
      <c r="K8482" s="6">
        <v>4.09375</v>
      </c>
      <c r="L8482" s="6">
        <v>9515.3846153846098</v>
      </c>
    </row>
    <row r="8483" spans="1:12" ht="15" customHeight="1" x14ac:dyDescent="0.25">
      <c r="A8483" s="5">
        <v>32560</v>
      </c>
      <c r="B8483" s="6">
        <v>4.203125</v>
      </c>
      <c r="C8483" s="2">
        <v>3227200</v>
      </c>
      <c r="D8483" s="6">
        <v>-9.375E-2</v>
      </c>
      <c r="E8483" s="6">
        <v>-2.1818181818181799</v>
      </c>
      <c r="F8483" s="6">
        <v>-2.1818244515493399</v>
      </c>
      <c r="G8483" s="6">
        <v>4.5102963000000003</v>
      </c>
      <c r="H8483" s="6">
        <v>10413.511188811101</v>
      </c>
      <c r="I8483" s="6"/>
      <c r="J8483" s="6">
        <v>4.3125</v>
      </c>
      <c r="K8483" s="6">
        <v>4.1875</v>
      </c>
      <c r="L8483" s="6">
        <v>9697.4941724941691</v>
      </c>
    </row>
    <row r="8484" spans="1:12" ht="15" customHeight="1" x14ac:dyDescent="0.25">
      <c r="A8484" s="5">
        <v>32556</v>
      </c>
      <c r="B8484" s="6">
        <v>4.296875</v>
      </c>
      <c r="C8484" s="2">
        <v>5810400</v>
      </c>
      <c r="D8484" s="6">
        <v>3.125E-2</v>
      </c>
      <c r="E8484" s="6">
        <v>0.73260073260073</v>
      </c>
      <c r="F8484" s="6">
        <v>0.73260505391310404</v>
      </c>
      <c r="G8484" s="6">
        <v>4.6108979999999997</v>
      </c>
      <c r="H8484" s="6">
        <v>10648.013986013901</v>
      </c>
      <c r="I8484" s="6"/>
      <c r="J8484" s="6">
        <v>4.296875</v>
      </c>
      <c r="K8484" s="6">
        <v>4.25</v>
      </c>
      <c r="L8484" s="6">
        <v>9916.0256410256407</v>
      </c>
    </row>
    <row r="8485" spans="1:12" ht="15" customHeight="1" x14ac:dyDescent="0.25">
      <c r="A8485" s="5">
        <v>32555</v>
      </c>
      <c r="B8485" s="6">
        <v>4.265625</v>
      </c>
      <c r="C8485" s="2">
        <v>2636000</v>
      </c>
      <c r="D8485" s="6">
        <v>-1.5625E-2</v>
      </c>
      <c r="E8485" s="6">
        <v>-0.36496350364963998</v>
      </c>
      <c r="F8485" s="6">
        <v>-0.36496564856334202</v>
      </c>
      <c r="G8485" s="6">
        <v>4.5773640000000002</v>
      </c>
      <c r="H8485" s="6">
        <v>10569.8461538461</v>
      </c>
      <c r="I8485" s="6"/>
      <c r="J8485" s="6">
        <v>4.28125</v>
      </c>
      <c r="K8485" s="6">
        <v>4.25</v>
      </c>
      <c r="L8485" s="6">
        <v>9843.1818181818107</v>
      </c>
    </row>
    <row r="8486" spans="1:12" ht="15" customHeight="1" x14ac:dyDescent="0.25">
      <c r="A8486" s="5">
        <v>32554</v>
      </c>
      <c r="B8486" s="6">
        <v>4.28125</v>
      </c>
      <c r="C8486" s="2">
        <v>3537600</v>
      </c>
      <c r="D8486" s="6">
        <v>7.8125E-2</v>
      </c>
      <c r="E8486" s="6">
        <v>1.8587360594795399</v>
      </c>
      <c r="F8486" s="6">
        <v>1.8587404113561099</v>
      </c>
      <c r="G8486" s="6">
        <v>4.594131</v>
      </c>
      <c r="H8486" s="6">
        <v>10608.93006993</v>
      </c>
      <c r="I8486" s="6"/>
      <c r="J8486" s="6">
        <v>4.28125</v>
      </c>
      <c r="K8486" s="6">
        <v>4.171875</v>
      </c>
      <c r="L8486" s="6">
        <v>9879.6037296037193</v>
      </c>
    </row>
    <row r="8487" spans="1:12" ht="15" customHeight="1" x14ac:dyDescent="0.25">
      <c r="A8487" s="5">
        <v>32553</v>
      </c>
      <c r="B8487" s="6">
        <v>4.203125</v>
      </c>
      <c r="C8487" s="2">
        <v>4176000</v>
      </c>
      <c r="D8487" s="6">
        <v>1.5625E-2</v>
      </c>
      <c r="E8487" s="6">
        <v>0.37313432835821497</v>
      </c>
      <c r="F8487" s="6">
        <v>0.37312090939640702</v>
      </c>
      <c r="G8487" s="6">
        <v>4.5102963000000003</v>
      </c>
      <c r="H8487" s="6">
        <v>10413.511188811101</v>
      </c>
      <c r="I8487" s="6"/>
      <c r="J8487" s="6">
        <v>4.265625</v>
      </c>
      <c r="K8487" s="6">
        <v>4.1875</v>
      </c>
      <c r="L8487" s="6">
        <v>9697.4941724941691</v>
      </c>
    </row>
    <row r="8488" spans="1:12" ht="15" customHeight="1" x14ac:dyDescent="0.25">
      <c r="A8488" s="5">
        <v>32552</v>
      </c>
      <c r="B8488" s="6">
        <v>4.1875</v>
      </c>
      <c r="C8488" s="2">
        <v>4812800</v>
      </c>
      <c r="D8488" s="6">
        <v>1.5625E-2</v>
      </c>
      <c r="E8488" s="6">
        <v>0.37453183520599298</v>
      </c>
      <c r="F8488" s="6">
        <v>0.37453401039992901</v>
      </c>
      <c r="G8488" s="6">
        <v>4.4935299999999998</v>
      </c>
      <c r="H8488" s="6">
        <v>10374.4289044289</v>
      </c>
      <c r="I8488" s="6"/>
      <c r="J8488" s="6">
        <v>4.1875</v>
      </c>
      <c r="K8488" s="6">
        <v>4.109375</v>
      </c>
      <c r="L8488" s="6">
        <v>9661.0722610722605</v>
      </c>
    </row>
    <row r="8489" spans="1:12" ht="15" customHeight="1" x14ac:dyDescent="0.25">
      <c r="A8489" s="5">
        <v>32549</v>
      </c>
      <c r="B8489" s="6">
        <v>4.171875</v>
      </c>
      <c r="C8489" s="2">
        <v>4006400</v>
      </c>
      <c r="D8489" s="6">
        <v>-9.375E-2</v>
      </c>
      <c r="E8489" s="6">
        <v>-2.1978021978022002</v>
      </c>
      <c r="F8489" s="6">
        <v>-2.1977933151045002</v>
      </c>
      <c r="G8489" s="6">
        <v>4.476763</v>
      </c>
      <c r="H8489" s="6">
        <v>10335.344988344899</v>
      </c>
      <c r="I8489" s="6"/>
      <c r="J8489" s="6">
        <v>4.234375</v>
      </c>
      <c r="K8489" s="6">
        <v>4.171875</v>
      </c>
      <c r="L8489" s="6">
        <v>9624.6503496503392</v>
      </c>
    </row>
    <row r="8490" spans="1:12" ht="15" customHeight="1" x14ac:dyDescent="0.25">
      <c r="A8490" s="5">
        <v>32548</v>
      </c>
      <c r="B8490" s="6">
        <v>4.265625</v>
      </c>
      <c r="C8490" s="2">
        <v>4776800</v>
      </c>
      <c r="D8490" s="6">
        <v>-6.25E-2</v>
      </c>
      <c r="E8490" s="6">
        <v>-1.44404332129963</v>
      </c>
      <c r="F8490" s="6">
        <v>-1.44404322802385</v>
      </c>
      <c r="G8490" s="6">
        <v>4.5773640000000002</v>
      </c>
      <c r="H8490" s="6">
        <v>10569.8461538461</v>
      </c>
      <c r="I8490" s="6"/>
      <c r="J8490" s="6">
        <v>4.3125</v>
      </c>
      <c r="K8490" s="6">
        <v>4.21875</v>
      </c>
      <c r="L8490" s="6">
        <v>9843.1818181818107</v>
      </c>
    </row>
    <row r="8491" spans="1:12" ht="15" customHeight="1" x14ac:dyDescent="0.25">
      <c r="A8491" s="5">
        <v>32547</v>
      </c>
      <c r="B8491" s="6">
        <v>4.328125</v>
      </c>
      <c r="C8491" s="2">
        <v>5928000</v>
      </c>
      <c r="D8491" s="6">
        <v>4.6875E-2</v>
      </c>
      <c r="E8491" s="6">
        <v>1.0948905109489</v>
      </c>
      <c r="F8491" s="6">
        <v>1.0948882389291801</v>
      </c>
      <c r="G8491" s="6">
        <v>4.6444315999999999</v>
      </c>
      <c r="H8491" s="6">
        <v>10726.180885780799</v>
      </c>
      <c r="I8491" s="6"/>
      <c r="J8491" s="6">
        <v>4.375</v>
      </c>
      <c r="K8491" s="6">
        <v>4.234375</v>
      </c>
      <c r="L8491" s="6">
        <v>9988.8694638694597</v>
      </c>
    </row>
    <row r="8492" spans="1:12" ht="15" customHeight="1" x14ac:dyDescent="0.25">
      <c r="A8492" s="5">
        <v>32546</v>
      </c>
      <c r="B8492" s="6">
        <v>4.28125</v>
      </c>
      <c r="C8492" s="2">
        <v>6836800</v>
      </c>
      <c r="D8492" s="6">
        <v>7.8125E-2</v>
      </c>
      <c r="E8492" s="6">
        <v>1.8587360594795399</v>
      </c>
      <c r="F8492" s="6">
        <v>1.8587404113561099</v>
      </c>
      <c r="G8492" s="6">
        <v>4.594131</v>
      </c>
      <c r="H8492" s="6">
        <v>10608.93006993</v>
      </c>
      <c r="I8492" s="6"/>
      <c r="J8492" s="6">
        <v>4.296875</v>
      </c>
      <c r="K8492" s="6">
        <v>4.1875</v>
      </c>
      <c r="L8492" s="6">
        <v>9879.6037296037193</v>
      </c>
    </row>
    <row r="8493" spans="1:12" ht="15" customHeight="1" x14ac:dyDescent="0.25">
      <c r="A8493" s="5">
        <v>32545</v>
      </c>
      <c r="B8493" s="6">
        <v>4.203125</v>
      </c>
      <c r="C8493" s="2">
        <v>3326400</v>
      </c>
      <c r="D8493" s="6">
        <v>1.5625E-2</v>
      </c>
      <c r="E8493" s="6">
        <v>0.37313432835821497</v>
      </c>
      <c r="F8493" s="6">
        <v>0.37312090939640702</v>
      </c>
      <c r="G8493" s="6">
        <v>4.5102963000000003</v>
      </c>
      <c r="H8493" s="6">
        <v>10413.511188811101</v>
      </c>
      <c r="I8493" s="6"/>
      <c r="J8493" s="6">
        <v>4.21875</v>
      </c>
      <c r="K8493" s="6">
        <v>4.171875</v>
      </c>
      <c r="L8493" s="6">
        <v>9697.4941724941691</v>
      </c>
    </row>
    <row r="8494" spans="1:12" ht="15" customHeight="1" x14ac:dyDescent="0.25">
      <c r="A8494" s="5">
        <v>32542</v>
      </c>
      <c r="B8494" s="6">
        <v>4.1875</v>
      </c>
      <c r="C8494" s="2">
        <v>3994400</v>
      </c>
      <c r="D8494" s="6"/>
      <c r="E8494" s="6"/>
      <c r="F8494" s="6"/>
      <c r="G8494" s="6">
        <v>4.4935299999999998</v>
      </c>
      <c r="H8494" s="6">
        <v>10374.4289044289</v>
      </c>
      <c r="I8494" s="6"/>
      <c r="J8494" s="6">
        <v>4.203125</v>
      </c>
      <c r="K8494" s="6">
        <v>4.15625</v>
      </c>
      <c r="L8494" s="6">
        <v>9661.0722610722605</v>
      </c>
    </row>
    <row r="8495" spans="1:12" ht="15" customHeight="1" x14ac:dyDescent="0.25">
      <c r="A8495" s="5">
        <v>32541</v>
      </c>
      <c r="B8495" s="6">
        <v>4.1875</v>
      </c>
      <c r="C8495" s="2">
        <v>4201600</v>
      </c>
      <c r="D8495" s="6">
        <v>-4.6875E-2</v>
      </c>
      <c r="E8495" s="6">
        <v>-1.1070110701106901</v>
      </c>
      <c r="F8495" s="6">
        <v>-1.1070043459368499</v>
      </c>
      <c r="G8495" s="6">
        <v>4.4935299999999998</v>
      </c>
      <c r="H8495" s="6">
        <v>10374.4289044289</v>
      </c>
      <c r="I8495" s="6"/>
      <c r="J8495" s="6">
        <v>4.28125</v>
      </c>
      <c r="K8495" s="6">
        <v>4.1875</v>
      </c>
      <c r="L8495" s="6">
        <v>9661.0722610722605</v>
      </c>
    </row>
    <row r="8496" spans="1:12" ht="15" customHeight="1" x14ac:dyDescent="0.25">
      <c r="A8496" s="5">
        <v>32540</v>
      </c>
      <c r="B8496" s="6">
        <v>4.234375</v>
      </c>
      <c r="C8496" s="2">
        <v>5533600</v>
      </c>
      <c r="D8496" s="6">
        <v>1.5625E-2</v>
      </c>
      <c r="E8496" s="6">
        <v>0.37037037037037601</v>
      </c>
      <c r="F8496" s="6">
        <v>0.37037254658283097</v>
      </c>
      <c r="G8496" s="6">
        <v>4.5438304</v>
      </c>
      <c r="H8496" s="6">
        <v>10491.679254079199</v>
      </c>
      <c r="I8496" s="6"/>
      <c r="J8496" s="6">
        <v>4.28125</v>
      </c>
      <c r="K8496" s="6">
        <v>4.15625</v>
      </c>
      <c r="L8496" s="6">
        <v>9770.3379953379899</v>
      </c>
    </row>
    <row r="8497" spans="1:12" ht="15" customHeight="1" x14ac:dyDescent="0.25">
      <c r="A8497" s="5">
        <v>32539</v>
      </c>
      <c r="B8497" s="6">
        <v>4.21875</v>
      </c>
      <c r="C8497" s="2">
        <v>5572800</v>
      </c>
      <c r="D8497" s="6">
        <v>9.375E-2</v>
      </c>
      <c r="E8497" s="6">
        <v>2.2727272727272698</v>
      </c>
      <c r="F8497" s="6">
        <v>2.2727270673508602</v>
      </c>
      <c r="G8497" s="6">
        <v>4.5270634000000003</v>
      </c>
      <c r="H8497" s="6">
        <v>10452.595337995301</v>
      </c>
      <c r="I8497" s="6"/>
      <c r="J8497" s="6">
        <v>4.21875</v>
      </c>
      <c r="K8497" s="6">
        <v>4.109375</v>
      </c>
      <c r="L8497" s="6">
        <v>9733.9160839160795</v>
      </c>
    </row>
    <row r="8498" spans="1:12" ht="15" customHeight="1" x14ac:dyDescent="0.25">
      <c r="A8498" s="5">
        <v>32538</v>
      </c>
      <c r="B8498" s="6">
        <v>4.125</v>
      </c>
      <c r="C8498" s="2">
        <v>3925600</v>
      </c>
      <c r="D8498" s="6">
        <v>3.125E-2</v>
      </c>
      <c r="E8498" s="6">
        <v>0.76335877862594403</v>
      </c>
      <c r="F8498" s="6">
        <v>0.763363296644059</v>
      </c>
      <c r="G8498" s="6">
        <v>4.4264619999999999</v>
      </c>
      <c r="H8498" s="6">
        <v>10218.0932400932</v>
      </c>
      <c r="I8498" s="6"/>
      <c r="J8498" s="6">
        <v>4.140625</v>
      </c>
      <c r="K8498" s="6">
        <v>4.078125</v>
      </c>
      <c r="L8498" s="6">
        <v>9515.3846153846098</v>
      </c>
    </row>
    <row r="8499" spans="1:12" ht="15" customHeight="1" x14ac:dyDescent="0.25">
      <c r="A8499" s="5">
        <v>32535</v>
      </c>
      <c r="B8499" s="6">
        <v>4.09375</v>
      </c>
      <c r="C8499" s="2">
        <v>8768800</v>
      </c>
      <c r="D8499" s="6">
        <v>3.125E-2</v>
      </c>
      <c r="E8499" s="6">
        <v>0.76923076923076605</v>
      </c>
      <c r="F8499" s="6">
        <v>0.76922148777265298</v>
      </c>
      <c r="G8499" s="6">
        <v>4.3929280000000004</v>
      </c>
      <c r="H8499" s="6">
        <v>10139.925407925401</v>
      </c>
      <c r="I8499" s="6"/>
      <c r="J8499" s="6">
        <v>4.15625</v>
      </c>
      <c r="K8499" s="6">
        <v>4.078125</v>
      </c>
      <c r="L8499" s="6">
        <v>9442.5407925407908</v>
      </c>
    </row>
    <row r="8500" spans="1:12" ht="15" customHeight="1" x14ac:dyDescent="0.25">
      <c r="A8500" s="5">
        <v>32534</v>
      </c>
      <c r="B8500" s="6">
        <v>4.0625</v>
      </c>
      <c r="C8500" s="2">
        <v>4846400</v>
      </c>
      <c r="D8500" s="6">
        <v>1.5625E-2</v>
      </c>
      <c r="E8500" s="6">
        <v>0.386100386100385</v>
      </c>
      <c r="F8500" s="6">
        <v>0.38610495604332001</v>
      </c>
      <c r="G8500" s="6">
        <v>4.3593945999999999</v>
      </c>
      <c r="H8500" s="6">
        <v>10061.7589743589</v>
      </c>
      <c r="I8500" s="6"/>
      <c r="J8500" s="6">
        <v>4.09375</v>
      </c>
      <c r="K8500" s="6">
        <v>4.03125</v>
      </c>
      <c r="L8500" s="6">
        <v>9369.69696969697</v>
      </c>
    </row>
    <row r="8501" spans="1:12" ht="15" customHeight="1" x14ac:dyDescent="0.25">
      <c r="A8501" s="5">
        <v>32533</v>
      </c>
      <c r="B8501" s="6">
        <v>4.046875</v>
      </c>
      <c r="C8501" s="2">
        <v>4510400</v>
      </c>
      <c r="D8501" s="6">
        <v>3.125E-2</v>
      </c>
      <c r="E8501" s="6">
        <v>0.77821011673151397</v>
      </c>
      <c r="F8501" s="6">
        <v>0.77820302829318899</v>
      </c>
      <c r="G8501" s="6">
        <v>4.3426274999999999</v>
      </c>
      <c r="H8501" s="6">
        <v>10022.674825174799</v>
      </c>
      <c r="I8501" s="6"/>
      <c r="J8501" s="6">
        <v>4.046875</v>
      </c>
      <c r="K8501" s="6">
        <v>4.015625</v>
      </c>
      <c r="L8501" s="6">
        <v>9333.2750582750505</v>
      </c>
    </row>
    <row r="8502" spans="1:12" ht="15" customHeight="1" x14ac:dyDescent="0.25">
      <c r="A8502" s="5">
        <v>32532</v>
      </c>
      <c r="B8502" s="6">
        <v>4.015625</v>
      </c>
      <c r="C8502" s="2">
        <v>5948800</v>
      </c>
      <c r="D8502" s="6">
        <v>9.375E-2</v>
      </c>
      <c r="E8502" s="6">
        <v>2.3904382470119501</v>
      </c>
      <c r="F8502" s="6">
        <v>2.39044514825417</v>
      </c>
      <c r="G8502" s="6">
        <v>4.309094</v>
      </c>
      <c r="H8502" s="6">
        <v>9944.5081585081498</v>
      </c>
      <c r="I8502" s="6"/>
      <c r="J8502" s="6">
        <v>4.03125</v>
      </c>
      <c r="K8502" s="6">
        <v>3.875</v>
      </c>
      <c r="L8502" s="6">
        <v>9260.4312354312297</v>
      </c>
    </row>
    <row r="8503" spans="1:12" ht="15" customHeight="1" x14ac:dyDescent="0.25">
      <c r="A8503" s="5">
        <v>32531</v>
      </c>
      <c r="B8503" s="6">
        <v>3.921875</v>
      </c>
      <c r="C8503" s="2">
        <v>3780000</v>
      </c>
      <c r="D8503" s="6">
        <v>-6.25E-2</v>
      </c>
      <c r="E8503" s="6">
        <v>-1.5686274509803899</v>
      </c>
      <c r="F8503" s="6">
        <v>-1.5686296064141201</v>
      </c>
      <c r="G8503" s="6">
        <v>4.2084922999999996</v>
      </c>
      <c r="H8503" s="6">
        <v>9710.0053613053497</v>
      </c>
      <c r="I8503" s="6"/>
      <c r="J8503" s="6">
        <v>4.03125</v>
      </c>
      <c r="K8503" s="6">
        <v>3.921875</v>
      </c>
      <c r="L8503" s="6">
        <v>9041.8997668997599</v>
      </c>
    </row>
    <row r="8504" spans="1:12" ht="15" customHeight="1" x14ac:dyDescent="0.25">
      <c r="A8504" s="5">
        <v>32528</v>
      </c>
      <c r="B8504" s="6">
        <v>3.984375</v>
      </c>
      <c r="C8504" s="2">
        <v>5016800</v>
      </c>
      <c r="D8504" s="6"/>
      <c r="E8504" s="6"/>
      <c r="F8504" s="6"/>
      <c r="G8504" s="6">
        <v>4.2755599999999996</v>
      </c>
      <c r="H8504" s="6">
        <v>9866.3403263403197</v>
      </c>
      <c r="I8504" s="6"/>
      <c r="J8504" s="6">
        <v>4.015625</v>
      </c>
      <c r="K8504" s="6">
        <v>3.96875</v>
      </c>
      <c r="L8504" s="6">
        <v>9187.5874125874107</v>
      </c>
    </row>
    <row r="8505" spans="1:12" ht="15" customHeight="1" x14ac:dyDescent="0.25">
      <c r="A8505" s="5">
        <v>32527</v>
      </c>
      <c r="B8505" s="6">
        <v>3.984375</v>
      </c>
      <c r="C8505" s="2">
        <v>3389600</v>
      </c>
      <c r="D8505" s="6">
        <v>1.5625E-2</v>
      </c>
      <c r="E8505" s="6">
        <v>0.39370078740157399</v>
      </c>
      <c r="F8505" s="6">
        <v>0.39370309850701402</v>
      </c>
      <c r="G8505" s="6">
        <v>4.2755599999999996</v>
      </c>
      <c r="H8505" s="6">
        <v>9866.3403263403197</v>
      </c>
      <c r="I8505" s="6"/>
      <c r="J8505" s="6">
        <v>3.984375</v>
      </c>
      <c r="K8505" s="6">
        <v>3.9375</v>
      </c>
      <c r="L8505" s="6">
        <v>9187.5874125874107</v>
      </c>
    </row>
    <row r="8506" spans="1:12" ht="15" customHeight="1" x14ac:dyDescent="0.25">
      <c r="A8506" s="5">
        <v>32526</v>
      </c>
      <c r="B8506" s="6">
        <v>3.96875</v>
      </c>
      <c r="C8506" s="2">
        <v>5696800</v>
      </c>
      <c r="D8506" s="6">
        <v>1.5625E-2</v>
      </c>
      <c r="E8506" s="6">
        <v>0.39525691699604498</v>
      </c>
      <c r="F8506" s="6">
        <v>0.395252146362223</v>
      </c>
      <c r="G8506" s="6">
        <v>4.2587929999999998</v>
      </c>
      <c r="H8506" s="6">
        <v>9827.2564102563992</v>
      </c>
      <c r="I8506" s="6"/>
      <c r="J8506" s="6">
        <v>3.96875</v>
      </c>
      <c r="K8506" s="6">
        <v>3.90625</v>
      </c>
      <c r="L8506" s="6">
        <v>9151.1655011655002</v>
      </c>
    </row>
    <row r="8507" spans="1:12" ht="15" customHeight="1" x14ac:dyDescent="0.25">
      <c r="A8507" s="5">
        <v>32525</v>
      </c>
      <c r="B8507" s="6">
        <v>3.953125</v>
      </c>
      <c r="C8507" s="2">
        <v>3064000</v>
      </c>
      <c r="D8507" s="6">
        <v>-1.5625E-2</v>
      </c>
      <c r="E8507" s="6">
        <v>-0.39370078740157399</v>
      </c>
      <c r="F8507" s="6">
        <v>-0.393696054257619</v>
      </c>
      <c r="G8507" s="6">
        <v>4.2420263</v>
      </c>
      <c r="H8507" s="6">
        <v>9788.1731934731906</v>
      </c>
      <c r="I8507" s="6"/>
      <c r="J8507" s="6">
        <v>3.96875</v>
      </c>
      <c r="K8507" s="6">
        <v>3.921875</v>
      </c>
      <c r="L8507" s="6">
        <v>9114.7435897435898</v>
      </c>
    </row>
    <row r="8508" spans="1:12" ht="15" customHeight="1" x14ac:dyDescent="0.25">
      <c r="A8508" s="5">
        <v>32524</v>
      </c>
      <c r="B8508" s="6">
        <v>3.96875</v>
      </c>
      <c r="C8508" s="2">
        <v>2544800</v>
      </c>
      <c r="D8508" s="6">
        <v>-1.5625E-2</v>
      </c>
      <c r="E8508" s="6">
        <v>-0.39215686274509598</v>
      </c>
      <c r="F8508" s="6">
        <v>-0.392159155759708</v>
      </c>
      <c r="G8508" s="6">
        <v>4.2587929999999998</v>
      </c>
      <c r="H8508" s="6">
        <v>9827.2564102563992</v>
      </c>
      <c r="I8508" s="6"/>
      <c r="J8508" s="6">
        <v>4</v>
      </c>
      <c r="K8508" s="6">
        <v>3.953125</v>
      </c>
      <c r="L8508" s="6">
        <v>9151.1655011655002</v>
      </c>
    </row>
    <row r="8509" spans="1:12" ht="15" customHeight="1" x14ac:dyDescent="0.25">
      <c r="A8509" s="5">
        <v>32521</v>
      </c>
      <c r="B8509" s="6">
        <v>3.984375</v>
      </c>
      <c r="C8509" s="2">
        <v>3668800</v>
      </c>
      <c r="D8509" s="6">
        <v>1.5625E-2</v>
      </c>
      <c r="E8509" s="6">
        <v>0.39370078740157399</v>
      </c>
      <c r="F8509" s="6">
        <v>0.39370309850701402</v>
      </c>
      <c r="G8509" s="6">
        <v>4.2755599999999996</v>
      </c>
      <c r="H8509" s="6">
        <v>9866.3403263403197</v>
      </c>
      <c r="I8509" s="6"/>
      <c r="J8509" s="6">
        <v>4</v>
      </c>
      <c r="K8509" s="6">
        <v>3.953125</v>
      </c>
      <c r="L8509" s="6">
        <v>9187.5874125874107</v>
      </c>
    </row>
    <row r="8510" spans="1:12" ht="15" customHeight="1" x14ac:dyDescent="0.25">
      <c r="A8510" s="5">
        <v>32520</v>
      </c>
      <c r="B8510" s="6">
        <v>3.96875</v>
      </c>
      <c r="C8510" s="2">
        <v>4114399.9999999902</v>
      </c>
      <c r="D8510" s="6"/>
      <c r="E8510" s="6"/>
      <c r="F8510" s="6"/>
      <c r="G8510" s="6">
        <v>4.2587929999999998</v>
      </c>
      <c r="H8510" s="6">
        <v>9827.2564102563992</v>
      </c>
      <c r="I8510" s="6"/>
      <c r="J8510" s="6">
        <v>4</v>
      </c>
      <c r="K8510" s="6">
        <v>3.953125</v>
      </c>
      <c r="L8510" s="6">
        <v>9151.1655011655002</v>
      </c>
    </row>
    <row r="8511" spans="1:12" ht="15" customHeight="1" x14ac:dyDescent="0.25">
      <c r="A8511" s="5">
        <v>32519</v>
      </c>
      <c r="B8511" s="6">
        <v>3.96875</v>
      </c>
      <c r="C8511" s="2">
        <v>6429600</v>
      </c>
      <c r="D8511" s="6">
        <v>9.375E-2</v>
      </c>
      <c r="E8511" s="6">
        <v>2.4193548387096699</v>
      </c>
      <c r="F8511" s="6">
        <v>2.41935214290385</v>
      </c>
      <c r="G8511" s="6">
        <v>4.2587929999999998</v>
      </c>
      <c r="H8511" s="6">
        <v>9827.2564102563992</v>
      </c>
      <c r="I8511" s="6"/>
      <c r="J8511" s="6">
        <v>3.984375</v>
      </c>
      <c r="K8511" s="6">
        <v>3.84375</v>
      </c>
      <c r="L8511" s="6">
        <v>9151.1655011655002</v>
      </c>
    </row>
    <row r="8512" spans="1:12" ht="15" customHeight="1" x14ac:dyDescent="0.25">
      <c r="A8512" s="5">
        <v>32518</v>
      </c>
      <c r="B8512" s="6">
        <v>3.875</v>
      </c>
      <c r="C8512" s="2">
        <v>4720800</v>
      </c>
      <c r="D8512" s="6">
        <v>3.125E-2</v>
      </c>
      <c r="E8512" s="6">
        <v>0.81300813008129402</v>
      </c>
      <c r="F8512" s="6">
        <v>0.81301536399045404</v>
      </c>
      <c r="G8512" s="6">
        <v>4.1581916999999997</v>
      </c>
      <c r="H8512" s="6">
        <v>9592.7545454545398</v>
      </c>
      <c r="I8512" s="6"/>
      <c r="J8512" s="6">
        <v>3.875</v>
      </c>
      <c r="K8512" s="6">
        <v>3.828125</v>
      </c>
      <c r="L8512" s="6">
        <v>8932.6340326340305</v>
      </c>
    </row>
    <row r="8513" spans="1:12" ht="15" customHeight="1" x14ac:dyDescent="0.25">
      <c r="A8513" s="5">
        <v>32517</v>
      </c>
      <c r="B8513" s="6">
        <v>3.84375</v>
      </c>
      <c r="C8513" s="2">
        <v>4435200</v>
      </c>
      <c r="D8513" s="6">
        <v>-3.125E-2</v>
      </c>
      <c r="E8513" s="6">
        <v>-0.80645161290322498</v>
      </c>
      <c r="F8513" s="6">
        <v>-0.80645873060637396</v>
      </c>
      <c r="G8513" s="6">
        <v>4.1246575999999999</v>
      </c>
      <c r="H8513" s="6">
        <v>9514.5864801864791</v>
      </c>
      <c r="I8513" s="6"/>
      <c r="J8513" s="6">
        <v>3.90625</v>
      </c>
      <c r="K8513" s="6">
        <v>3.8125</v>
      </c>
      <c r="L8513" s="6">
        <v>8859.7902097902097</v>
      </c>
    </row>
    <row r="8514" spans="1:12" ht="15" customHeight="1" x14ac:dyDescent="0.25">
      <c r="A8514" s="5">
        <v>32514</v>
      </c>
      <c r="B8514" s="6">
        <v>3.875</v>
      </c>
      <c r="C8514" s="2">
        <v>3652800</v>
      </c>
      <c r="D8514" s="6"/>
      <c r="E8514" s="6"/>
      <c r="F8514" s="6"/>
      <c r="G8514" s="6">
        <v>4.1581916999999997</v>
      </c>
      <c r="H8514" s="6">
        <v>9592.7545454545398</v>
      </c>
      <c r="I8514" s="6"/>
      <c r="J8514" s="6">
        <v>3.921875</v>
      </c>
      <c r="K8514" s="6">
        <v>3.859375</v>
      </c>
      <c r="L8514" s="6">
        <v>8932.6340326340305</v>
      </c>
    </row>
    <row r="8515" spans="1:12" ht="15" customHeight="1" x14ac:dyDescent="0.25">
      <c r="A8515" s="5">
        <v>32513</v>
      </c>
      <c r="B8515" s="6">
        <v>3.875</v>
      </c>
      <c r="C8515" s="2">
        <v>3860800</v>
      </c>
      <c r="D8515" s="6">
        <v>1.5625E-2</v>
      </c>
      <c r="E8515" s="6">
        <v>0.40485829959513397</v>
      </c>
      <c r="F8515" s="6">
        <v>0.40486067511984403</v>
      </c>
      <c r="G8515" s="6">
        <v>4.1581916999999997</v>
      </c>
      <c r="H8515" s="6">
        <v>9592.7545454545398</v>
      </c>
      <c r="I8515" s="6"/>
      <c r="J8515" s="6">
        <v>3.90625</v>
      </c>
      <c r="K8515" s="6">
        <v>3.859375</v>
      </c>
      <c r="L8515" s="6">
        <v>8932.6340326340305</v>
      </c>
    </row>
    <row r="8516" spans="1:12" ht="15" customHeight="1" x14ac:dyDescent="0.25">
      <c r="A8516" s="5">
        <v>32512</v>
      </c>
      <c r="B8516" s="6">
        <v>3.859375</v>
      </c>
      <c r="C8516" s="2">
        <v>4727200</v>
      </c>
      <c r="D8516" s="6">
        <v>6.25E-2</v>
      </c>
      <c r="E8516" s="6">
        <v>1.6460905349794099</v>
      </c>
      <c r="F8516" s="6">
        <v>1.6460928681507101</v>
      </c>
      <c r="G8516" s="6">
        <v>4.1414247</v>
      </c>
      <c r="H8516" s="6">
        <v>9553.6706293706193</v>
      </c>
      <c r="I8516" s="6"/>
      <c r="J8516" s="6">
        <v>3.875</v>
      </c>
      <c r="K8516" s="6">
        <v>3.78125</v>
      </c>
      <c r="L8516" s="6">
        <v>8896.2121212121201</v>
      </c>
    </row>
    <row r="8517" spans="1:12" ht="15" customHeight="1" x14ac:dyDescent="0.25">
      <c r="A8517" s="5">
        <v>32511</v>
      </c>
      <c r="B8517" s="6">
        <v>3.796875</v>
      </c>
      <c r="C8517" s="2">
        <v>7382400</v>
      </c>
      <c r="D8517" s="6">
        <v>-0.125</v>
      </c>
      <c r="E8517" s="6">
        <v>-3.1872509960159299</v>
      </c>
      <c r="F8517" s="6">
        <v>-3.1872530692286101</v>
      </c>
      <c r="G8517" s="6">
        <v>4.074357</v>
      </c>
      <c r="H8517" s="6">
        <v>9397.3356643356601</v>
      </c>
      <c r="I8517" s="6"/>
      <c r="J8517" s="6">
        <v>3.875</v>
      </c>
      <c r="K8517" s="6">
        <v>3.75</v>
      </c>
      <c r="L8517" s="6">
        <v>8750.5244755244694</v>
      </c>
    </row>
    <row r="8518" spans="1:12" ht="15" customHeight="1" x14ac:dyDescent="0.25">
      <c r="A8518" s="5">
        <v>32507</v>
      </c>
      <c r="B8518" s="6">
        <v>3.921875</v>
      </c>
      <c r="C8518" s="2">
        <v>2699200</v>
      </c>
      <c r="D8518" s="6">
        <v>-4.6875E-2</v>
      </c>
      <c r="E8518" s="6">
        <v>-1.1811023622047201</v>
      </c>
      <c r="F8518" s="6">
        <v>-1.18110225127167</v>
      </c>
      <c r="G8518" s="6">
        <v>4.2084922999999996</v>
      </c>
      <c r="H8518" s="6">
        <v>9710.0053613053497</v>
      </c>
      <c r="I8518" s="6"/>
      <c r="J8518" s="6">
        <v>3.96875</v>
      </c>
      <c r="K8518" s="6">
        <v>3.890625</v>
      </c>
      <c r="L8518" s="6">
        <v>9041.8997668997599</v>
      </c>
    </row>
    <row r="8519" spans="1:12" ht="15" customHeight="1" x14ac:dyDescent="0.25">
      <c r="A8519" s="5">
        <v>32506</v>
      </c>
      <c r="B8519" s="6">
        <v>3.96875</v>
      </c>
      <c r="C8519" s="2">
        <v>4523200</v>
      </c>
      <c r="D8519" s="6">
        <v>9.375E-2</v>
      </c>
      <c r="E8519" s="6">
        <v>2.4193548387096699</v>
      </c>
      <c r="F8519" s="6">
        <v>2.41935214290385</v>
      </c>
      <c r="G8519" s="6">
        <v>4.2587929999999998</v>
      </c>
      <c r="H8519" s="6">
        <v>9827.2564102563992</v>
      </c>
      <c r="I8519" s="6"/>
      <c r="J8519" s="6">
        <v>3.96875</v>
      </c>
      <c r="K8519" s="6">
        <v>3.875</v>
      </c>
      <c r="L8519" s="6">
        <v>9151.1655011655002</v>
      </c>
    </row>
    <row r="8520" spans="1:12" ht="15" customHeight="1" x14ac:dyDescent="0.25">
      <c r="A8520" s="5">
        <v>32505</v>
      </c>
      <c r="B8520" s="6">
        <v>3.875</v>
      </c>
      <c r="C8520" s="2">
        <v>2776000</v>
      </c>
      <c r="D8520" s="6">
        <v>3.125E-2</v>
      </c>
      <c r="E8520" s="6">
        <v>0.81300813008129402</v>
      </c>
      <c r="F8520" s="6">
        <v>0.81301536399045404</v>
      </c>
      <c r="G8520" s="6">
        <v>4.1581916999999997</v>
      </c>
      <c r="H8520" s="6">
        <v>9592.7545454545398</v>
      </c>
      <c r="I8520" s="6"/>
      <c r="J8520" s="6">
        <v>3.890625</v>
      </c>
      <c r="K8520" s="6">
        <v>3.84375</v>
      </c>
      <c r="L8520" s="6">
        <v>8932.6340326340305</v>
      </c>
    </row>
    <row r="8521" spans="1:12" ht="15" customHeight="1" x14ac:dyDescent="0.25">
      <c r="A8521" s="5">
        <v>32504</v>
      </c>
      <c r="B8521" s="6">
        <v>3.84375</v>
      </c>
      <c r="C8521" s="2">
        <v>2128800</v>
      </c>
      <c r="D8521" s="6">
        <v>-6.25E-2</v>
      </c>
      <c r="E8521" s="6">
        <v>-1.6</v>
      </c>
      <c r="F8521" s="6">
        <v>-1.6000022711411801</v>
      </c>
      <c r="G8521" s="6">
        <v>4.1246575999999999</v>
      </c>
      <c r="H8521" s="6">
        <v>9514.5864801864791</v>
      </c>
      <c r="I8521" s="6"/>
      <c r="J8521" s="6">
        <v>3.890625</v>
      </c>
      <c r="K8521" s="6">
        <v>3.84375</v>
      </c>
      <c r="L8521" s="6">
        <v>8859.7902097902097</v>
      </c>
    </row>
    <row r="8522" spans="1:12" ht="15" customHeight="1" x14ac:dyDescent="0.25">
      <c r="A8522" s="5">
        <v>32500</v>
      </c>
      <c r="B8522" s="6">
        <v>3.90625</v>
      </c>
      <c r="C8522" s="2">
        <v>2636800</v>
      </c>
      <c r="D8522" s="6">
        <v>4.6875E-2</v>
      </c>
      <c r="E8522" s="6">
        <v>1.2145748987854199</v>
      </c>
      <c r="F8522" s="6">
        <v>1.2145723668475601</v>
      </c>
      <c r="G8522" s="6">
        <v>4.1917252999999999</v>
      </c>
      <c r="H8522" s="6">
        <v>9670.9214452214401</v>
      </c>
      <c r="I8522" s="6"/>
      <c r="J8522" s="6">
        <v>3.921875</v>
      </c>
      <c r="K8522" s="6">
        <v>3.875</v>
      </c>
      <c r="L8522" s="6">
        <v>9005.4778554778495</v>
      </c>
    </row>
    <row r="8523" spans="1:12" ht="15" customHeight="1" x14ac:dyDescent="0.25">
      <c r="A8523" s="5">
        <v>32499</v>
      </c>
      <c r="B8523" s="6">
        <v>3.859375</v>
      </c>
      <c r="C8523" s="2">
        <v>4470400</v>
      </c>
      <c r="D8523" s="6">
        <v>3.125E-2</v>
      </c>
      <c r="E8523" s="6">
        <v>0.81632653061225402</v>
      </c>
      <c r="F8523" s="6">
        <v>0.81632399691227098</v>
      </c>
      <c r="G8523" s="6">
        <v>4.1414247</v>
      </c>
      <c r="H8523" s="6">
        <v>9553.6706293706193</v>
      </c>
      <c r="I8523" s="6"/>
      <c r="J8523" s="6">
        <v>3.875</v>
      </c>
      <c r="K8523" s="6">
        <v>3.84375</v>
      </c>
      <c r="L8523" s="6">
        <v>8896.2121212121201</v>
      </c>
    </row>
    <row r="8524" spans="1:12" ht="15" customHeight="1" x14ac:dyDescent="0.25">
      <c r="A8524" s="5">
        <v>32498</v>
      </c>
      <c r="B8524" s="6">
        <v>3.828125</v>
      </c>
      <c r="C8524" s="2">
        <v>4504000</v>
      </c>
      <c r="D8524" s="6"/>
      <c r="E8524" s="6"/>
      <c r="F8524" s="6"/>
      <c r="G8524" s="6">
        <v>4.1078910000000004</v>
      </c>
      <c r="H8524" s="6">
        <v>9475.5034965034902</v>
      </c>
      <c r="I8524" s="6"/>
      <c r="J8524" s="6">
        <v>3.875</v>
      </c>
      <c r="K8524" s="6">
        <v>3.828125</v>
      </c>
      <c r="L8524" s="6">
        <v>8823.3682983682902</v>
      </c>
    </row>
    <row r="8525" spans="1:12" ht="15" customHeight="1" x14ac:dyDescent="0.25">
      <c r="A8525" s="5">
        <v>32497</v>
      </c>
      <c r="B8525" s="6">
        <v>3.828125</v>
      </c>
      <c r="C8525" s="2">
        <v>3784800</v>
      </c>
      <c r="D8525" s="6">
        <v>-6.25E-2</v>
      </c>
      <c r="E8525" s="6">
        <v>-1.6064257028112401</v>
      </c>
      <c r="F8525" s="6">
        <v>-1.60642786717866</v>
      </c>
      <c r="G8525" s="6">
        <v>4.1078910000000004</v>
      </c>
      <c r="H8525" s="6">
        <v>9475.5034965034902</v>
      </c>
      <c r="I8525" s="6"/>
      <c r="J8525" s="6">
        <v>3.921875</v>
      </c>
      <c r="K8525" s="6">
        <v>3.828125</v>
      </c>
      <c r="L8525" s="6">
        <v>8823.3682983682902</v>
      </c>
    </row>
    <row r="8526" spans="1:12" ht="15" customHeight="1" x14ac:dyDescent="0.25">
      <c r="A8526" s="5">
        <v>32496</v>
      </c>
      <c r="B8526" s="6">
        <v>3.890625</v>
      </c>
      <c r="C8526" s="2">
        <v>5298400</v>
      </c>
      <c r="D8526" s="6">
        <v>3.125E-2</v>
      </c>
      <c r="E8526" s="6">
        <v>0.80971659919029104</v>
      </c>
      <c r="F8526" s="6">
        <v>0.80972135023968905</v>
      </c>
      <c r="G8526" s="6">
        <v>4.1749587000000004</v>
      </c>
      <c r="H8526" s="6">
        <v>9631.8384615384603</v>
      </c>
      <c r="I8526" s="6"/>
      <c r="J8526" s="6">
        <v>3.890625</v>
      </c>
      <c r="K8526" s="6">
        <v>3.8125</v>
      </c>
      <c r="L8526" s="6">
        <v>8969.0559440559391</v>
      </c>
    </row>
    <row r="8527" spans="1:12" ht="15" customHeight="1" x14ac:dyDescent="0.25">
      <c r="A8527" s="5">
        <v>32493</v>
      </c>
      <c r="B8527" s="6">
        <v>3.859375</v>
      </c>
      <c r="C8527" s="2">
        <v>8850400</v>
      </c>
      <c r="D8527" s="6"/>
      <c r="E8527" s="6"/>
      <c r="F8527" s="6"/>
      <c r="G8527" s="6">
        <v>4.1414247</v>
      </c>
      <c r="H8527" s="6">
        <v>9553.6706293706193</v>
      </c>
      <c r="I8527" s="6"/>
      <c r="J8527" s="6">
        <v>3.890625</v>
      </c>
      <c r="K8527" s="6">
        <v>3.84375</v>
      </c>
      <c r="L8527" s="6">
        <v>8896.2121212121201</v>
      </c>
    </row>
    <row r="8528" spans="1:12" ht="15" customHeight="1" x14ac:dyDescent="0.25">
      <c r="A8528" s="5">
        <v>32492</v>
      </c>
      <c r="B8528" s="6">
        <v>3.859375</v>
      </c>
      <c r="C8528" s="2">
        <v>3448000</v>
      </c>
      <c r="D8528" s="6">
        <v>-3.125E-2</v>
      </c>
      <c r="E8528" s="6">
        <v>-0.80321285140562104</v>
      </c>
      <c r="F8528" s="6">
        <v>-0.80321752643924804</v>
      </c>
      <c r="G8528" s="6">
        <v>4.1414247</v>
      </c>
      <c r="H8528" s="6">
        <v>9553.6706293706193</v>
      </c>
      <c r="I8528" s="6"/>
      <c r="J8528" s="6">
        <v>3.90625</v>
      </c>
      <c r="K8528" s="6">
        <v>3.84375</v>
      </c>
      <c r="L8528" s="6">
        <v>8896.2121212121201</v>
      </c>
    </row>
    <row r="8529" spans="1:12" ht="15" customHeight="1" x14ac:dyDescent="0.25">
      <c r="A8529" s="5">
        <v>32491</v>
      </c>
      <c r="B8529" s="6">
        <v>3.890625</v>
      </c>
      <c r="C8529" s="2">
        <v>3336800</v>
      </c>
      <c r="D8529" s="6">
        <v>-6.25E-2</v>
      </c>
      <c r="E8529" s="6">
        <v>-1.5810276679841899</v>
      </c>
      <c r="F8529" s="6">
        <v>-1.58102744436071</v>
      </c>
      <c r="G8529" s="6">
        <v>4.1749587000000004</v>
      </c>
      <c r="H8529" s="6">
        <v>9631.8384615384603</v>
      </c>
      <c r="I8529" s="6"/>
      <c r="J8529" s="6">
        <v>3.921875</v>
      </c>
      <c r="K8529" s="6">
        <v>3.859375</v>
      </c>
      <c r="L8529" s="6">
        <v>8969.0559440559391</v>
      </c>
    </row>
    <row r="8530" spans="1:12" ht="15" customHeight="1" x14ac:dyDescent="0.25">
      <c r="A8530" s="5">
        <v>32490</v>
      </c>
      <c r="B8530" s="6">
        <v>3.953125</v>
      </c>
      <c r="C8530" s="2">
        <v>5529600</v>
      </c>
      <c r="D8530" s="6">
        <v>3.125E-2</v>
      </c>
      <c r="E8530" s="6">
        <v>0.79681274900398302</v>
      </c>
      <c r="F8530" s="6">
        <v>0.79681742556592094</v>
      </c>
      <c r="G8530" s="6">
        <v>4.2420263</v>
      </c>
      <c r="H8530" s="6">
        <v>9788.1731934731906</v>
      </c>
      <c r="I8530" s="6"/>
      <c r="J8530" s="6">
        <v>3.953125</v>
      </c>
      <c r="K8530" s="6">
        <v>3.84375</v>
      </c>
      <c r="L8530" s="6">
        <v>9114.7435897435898</v>
      </c>
    </row>
    <row r="8531" spans="1:12" ht="15" customHeight="1" x14ac:dyDescent="0.25">
      <c r="A8531" s="5">
        <v>32489</v>
      </c>
      <c r="B8531" s="6">
        <v>3.921875</v>
      </c>
      <c r="C8531" s="2">
        <v>4433600</v>
      </c>
      <c r="D8531" s="6">
        <v>3.125E-2</v>
      </c>
      <c r="E8531" s="6">
        <v>0.80321285140563203</v>
      </c>
      <c r="F8531" s="6">
        <v>0.80320794550612296</v>
      </c>
      <c r="G8531" s="6">
        <v>4.2084922999999996</v>
      </c>
      <c r="H8531" s="6">
        <v>9710.0053613053497</v>
      </c>
      <c r="I8531" s="6"/>
      <c r="J8531" s="6">
        <v>3.953125</v>
      </c>
      <c r="K8531" s="6">
        <v>3.890625</v>
      </c>
      <c r="L8531" s="6">
        <v>9041.8997668997599</v>
      </c>
    </row>
    <row r="8532" spans="1:12" ht="15" customHeight="1" x14ac:dyDescent="0.25">
      <c r="A8532" s="5">
        <v>32486</v>
      </c>
      <c r="B8532" s="6">
        <v>3.890625</v>
      </c>
      <c r="C8532" s="2">
        <v>2484000</v>
      </c>
      <c r="D8532" s="6">
        <v>1.5625E-2</v>
      </c>
      <c r="E8532" s="6">
        <v>0.40322580645162298</v>
      </c>
      <c r="F8532" s="6">
        <v>0.403228162857449</v>
      </c>
      <c r="G8532" s="6">
        <v>4.1749587000000004</v>
      </c>
      <c r="H8532" s="6">
        <v>9631.8384615384603</v>
      </c>
      <c r="I8532" s="6"/>
      <c r="J8532" s="6">
        <v>3.921875</v>
      </c>
      <c r="K8532" s="6">
        <v>3.84375</v>
      </c>
      <c r="L8532" s="6">
        <v>8969.0559440559391</v>
      </c>
    </row>
    <row r="8533" spans="1:12" ht="15" customHeight="1" x14ac:dyDescent="0.25">
      <c r="A8533" s="5">
        <v>32485</v>
      </c>
      <c r="B8533" s="6">
        <v>3.875</v>
      </c>
      <c r="C8533" s="2">
        <v>4037600</v>
      </c>
      <c r="D8533" s="6">
        <v>-3.125E-2</v>
      </c>
      <c r="E8533" s="6">
        <v>-0.8</v>
      </c>
      <c r="F8533" s="6">
        <v>-0.79999517143931598</v>
      </c>
      <c r="G8533" s="6">
        <v>4.1581916999999997</v>
      </c>
      <c r="H8533" s="6">
        <v>9592.7545454545398</v>
      </c>
      <c r="I8533" s="6"/>
      <c r="J8533" s="6">
        <v>3.90625</v>
      </c>
      <c r="K8533" s="6">
        <v>3.84375</v>
      </c>
      <c r="L8533" s="6">
        <v>8932.6340326340305</v>
      </c>
    </row>
    <row r="8534" spans="1:12" ht="15" customHeight="1" x14ac:dyDescent="0.25">
      <c r="A8534" s="5">
        <v>32484</v>
      </c>
      <c r="B8534" s="6">
        <v>3.90625</v>
      </c>
      <c r="C8534" s="2">
        <v>4186399.9999999902</v>
      </c>
      <c r="D8534" s="6">
        <v>1.5625E-2</v>
      </c>
      <c r="E8534" s="6">
        <v>0.40160642570281602</v>
      </c>
      <c r="F8534" s="6">
        <v>0.40159918228650499</v>
      </c>
      <c r="G8534" s="6">
        <v>4.1917252999999999</v>
      </c>
      <c r="H8534" s="6">
        <v>9670.9214452214401</v>
      </c>
      <c r="I8534" s="6"/>
      <c r="J8534" s="6">
        <v>3.9375</v>
      </c>
      <c r="K8534" s="6">
        <v>3.875</v>
      </c>
      <c r="L8534" s="6">
        <v>9005.4778554778495</v>
      </c>
    </row>
    <row r="8535" spans="1:12" ht="15" customHeight="1" x14ac:dyDescent="0.25">
      <c r="A8535" s="5">
        <v>32483</v>
      </c>
      <c r="B8535" s="6">
        <v>3.890625</v>
      </c>
      <c r="C8535" s="2">
        <v>4041600</v>
      </c>
      <c r="D8535" s="6">
        <v>6.25E-2</v>
      </c>
      <c r="E8535" s="6">
        <v>1.6326530612244801</v>
      </c>
      <c r="F8535" s="6">
        <v>1.63265529684211</v>
      </c>
      <c r="G8535" s="6">
        <v>4.1749587000000004</v>
      </c>
      <c r="H8535" s="6">
        <v>9631.8384615384603</v>
      </c>
      <c r="I8535" s="6"/>
      <c r="J8535" s="6">
        <v>3.90625</v>
      </c>
      <c r="K8535" s="6">
        <v>3.765625</v>
      </c>
      <c r="L8535" s="6">
        <v>8969.0559440559391</v>
      </c>
    </row>
    <row r="8536" spans="1:12" ht="15" customHeight="1" x14ac:dyDescent="0.25">
      <c r="A8536" s="5">
        <v>32482</v>
      </c>
      <c r="B8536" s="6">
        <v>3.828125</v>
      </c>
      <c r="C8536" s="2">
        <v>4089600</v>
      </c>
      <c r="D8536" s="6">
        <v>9.375E-2</v>
      </c>
      <c r="E8536" s="6">
        <v>2.5104602510460201</v>
      </c>
      <c r="F8536" s="6">
        <v>2.64435413711574</v>
      </c>
      <c r="G8536" s="6">
        <v>4.1078910000000004</v>
      </c>
      <c r="H8536" s="6">
        <v>9475.5034965034902</v>
      </c>
      <c r="I8536" s="6"/>
      <c r="J8536" s="6">
        <v>3.828125</v>
      </c>
      <c r="K8536" s="6">
        <v>3.71875</v>
      </c>
      <c r="L8536" s="6">
        <v>8823.3682983682902</v>
      </c>
    </row>
    <row r="8537" spans="1:12" ht="15" customHeight="1" x14ac:dyDescent="0.25">
      <c r="A8537" s="5">
        <v>32479</v>
      </c>
      <c r="B8537" s="6">
        <v>3.734375</v>
      </c>
      <c r="C8537" s="2">
        <v>5009600</v>
      </c>
      <c r="D8537" s="6">
        <v>-1.5625E-2</v>
      </c>
      <c r="E8537" s="6">
        <v>-0.41666666666666502</v>
      </c>
      <c r="F8537" s="6">
        <v>-0.41665847601040001</v>
      </c>
      <c r="G8537" s="6">
        <v>4.0020623000000004</v>
      </c>
      <c r="H8537" s="6">
        <v>9228.8165501165495</v>
      </c>
      <c r="I8537" s="6"/>
      <c r="J8537" s="6">
        <v>3.75</v>
      </c>
      <c r="K8537" s="6">
        <v>3.703125</v>
      </c>
      <c r="L8537" s="6">
        <v>8604.8368298368296</v>
      </c>
    </row>
    <row r="8538" spans="1:12" ht="15" customHeight="1" x14ac:dyDescent="0.25">
      <c r="A8538" s="5">
        <v>32478</v>
      </c>
      <c r="B8538" s="6">
        <v>3.75</v>
      </c>
      <c r="C8538" s="2">
        <v>3490400</v>
      </c>
      <c r="D8538" s="6">
        <v>-3.125E-2</v>
      </c>
      <c r="E8538" s="6">
        <v>-0.82644628099173201</v>
      </c>
      <c r="F8538" s="6">
        <v>-0.82644485337576201</v>
      </c>
      <c r="G8538" s="6">
        <v>4.0188069999999998</v>
      </c>
      <c r="H8538" s="6">
        <v>9267.8484848484804</v>
      </c>
      <c r="I8538" s="6"/>
      <c r="J8538" s="6">
        <v>3.78125</v>
      </c>
      <c r="K8538" s="6">
        <v>3.71875</v>
      </c>
      <c r="L8538" s="6">
        <v>8641.25874125874</v>
      </c>
    </row>
    <row r="8539" spans="1:12" ht="15" customHeight="1" x14ac:dyDescent="0.25">
      <c r="A8539" s="5">
        <v>32477</v>
      </c>
      <c r="B8539" s="6">
        <v>3.78125</v>
      </c>
      <c r="C8539" s="2">
        <v>5658400</v>
      </c>
      <c r="D8539" s="6"/>
      <c r="E8539" s="6"/>
      <c r="F8539" s="6"/>
      <c r="G8539" s="6">
        <v>4.0522970000000003</v>
      </c>
      <c r="H8539" s="6">
        <v>9345.9137529137497</v>
      </c>
      <c r="I8539" s="6"/>
      <c r="J8539" s="6">
        <v>3.8125</v>
      </c>
      <c r="K8539" s="6">
        <v>3.75</v>
      </c>
      <c r="L8539" s="6">
        <v>8714.1025641025608</v>
      </c>
    </row>
    <row r="8540" spans="1:12" ht="15" customHeight="1" x14ac:dyDescent="0.25">
      <c r="A8540" s="5">
        <v>32476</v>
      </c>
      <c r="B8540" s="6">
        <v>3.78125</v>
      </c>
      <c r="C8540" s="2">
        <v>3311200</v>
      </c>
      <c r="D8540" s="6">
        <v>3.125E-2</v>
      </c>
      <c r="E8540" s="6">
        <v>0.83333333333333004</v>
      </c>
      <c r="F8540" s="6">
        <v>0.83333188182463902</v>
      </c>
      <c r="G8540" s="6">
        <v>4.0522970000000003</v>
      </c>
      <c r="H8540" s="6">
        <v>9345.9137529137497</v>
      </c>
      <c r="I8540" s="6"/>
      <c r="J8540" s="6">
        <v>3.796875</v>
      </c>
      <c r="K8540" s="6">
        <v>3.734375</v>
      </c>
      <c r="L8540" s="6">
        <v>8714.1025641025608</v>
      </c>
    </row>
    <row r="8541" spans="1:12" ht="15" customHeight="1" x14ac:dyDescent="0.25">
      <c r="A8541" s="5">
        <v>32475</v>
      </c>
      <c r="B8541" s="6">
        <v>3.75</v>
      </c>
      <c r="C8541" s="2">
        <v>3082400</v>
      </c>
      <c r="D8541" s="6">
        <v>1.5625E-2</v>
      </c>
      <c r="E8541" s="6">
        <v>0.418410041840999</v>
      </c>
      <c r="F8541" s="6">
        <v>0.41840178250096499</v>
      </c>
      <c r="G8541" s="6">
        <v>4.0188069999999998</v>
      </c>
      <c r="H8541" s="6">
        <v>9267.8484848484804</v>
      </c>
      <c r="I8541" s="6"/>
      <c r="J8541" s="6">
        <v>3.765625</v>
      </c>
      <c r="K8541" s="6">
        <v>3.71875</v>
      </c>
      <c r="L8541" s="6">
        <v>8641.25874125874</v>
      </c>
    </row>
    <row r="8542" spans="1:12" ht="15" customHeight="1" x14ac:dyDescent="0.25">
      <c r="A8542" s="5">
        <v>32472</v>
      </c>
      <c r="B8542" s="6">
        <v>3.734375</v>
      </c>
      <c r="C8542" s="2">
        <v>2651200</v>
      </c>
      <c r="D8542" s="6">
        <v>-1.5625E-2</v>
      </c>
      <c r="E8542" s="6">
        <v>-0.41666666666666502</v>
      </c>
      <c r="F8542" s="6">
        <v>-0.41665847601040001</v>
      </c>
      <c r="G8542" s="6">
        <v>4.0020623000000004</v>
      </c>
      <c r="H8542" s="6">
        <v>9228.8165501165495</v>
      </c>
      <c r="I8542" s="6"/>
      <c r="J8542" s="6">
        <v>3.75</v>
      </c>
      <c r="K8542" s="6">
        <v>3.71875</v>
      </c>
      <c r="L8542" s="6">
        <v>8604.8368298368296</v>
      </c>
    </row>
    <row r="8543" spans="1:12" ht="15" customHeight="1" x14ac:dyDescent="0.25">
      <c r="A8543" s="5">
        <v>32470</v>
      </c>
      <c r="B8543" s="6">
        <v>3.75</v>
      </c>
      <c r="C8543" s="2">
        <v>1663200</v>
      </c>
      <c r="D8543" s="6">
        <v>1.5625E-2</v>
      </c>
      <c r="E8543" s="6">
        <v>0.418410041840999</v>
      </c>
      <c r="F8543" s="6">
        <v>0.41840178250096499</v>
      </c>
      <c r="G8543" s="6">
        <v>4.0188069999999998</v>
      </c>
      <c r="H8543" s="6">
        <v>9267.8484848484804</v>
      </c>
      <c r="I8543" s="6"/>
      <c r="J8543" s="6">
        <v>3.765625</v>
      </c>
      <c r="K8543" s="6">
        <v>3.734375</v>
      </c>
      <c r="L8543" s="6">
        <v>8641.25874125874</v>
      </c>
    </row>
    <row r="8544" spans="1:12" ht="15" customHeight="1" x14ac:dyDescent="0.25">
      <c r="A8544" s="5">
        <v>32469</v>
      </c>
      <c r="B8544" s="6">
        <v>3.734375</v>
      </c>
      <c r="C8544" s="2">
        <v>2939200</v>
      </c>
      <c r="D8544" s="6"/>
      <c r="E8544" s="6"/>
      <c r="F8544" s="6"/>
      <c r="G8544" s="6">
        <v>4.0020623000000004</v>
      </c>
      <c r="H8544" s="6">
        <v>9228.8165501165495</v>
      </c>
      <c r="I8544" s="6"/>
      <c r="J8544" s="6">
        <v>3.78125</v>
      </c>
      <c r="K8544" s="6">
        <v>3.71875</v>
      </c>
      <c r="L8544" s="6">
        <v>8604.8368298368296</v>
      </c>
    </row>
    <row r="8545" spans="1:12" ht="15" customHeight="1" x14ac:dyDescent="0.25">
      <c r="A8545" s="5">
        <v>32468</v>
      </c>
      <c r="B8545" s="6">
        <v>3.734375</v>
      </c>
      <c r="C8545" s="2">
        <v>3760800</v>
      </c>
      <c r="D8545" s="6">
        <v>-3.125E-2</v>
      </c>
      <c r="E8545" s="6">
        <v>-0.829875518672196</v>
      </c>
      <c r="F8545" s="6">
        <v>-0.82986664525694898</v>
      </c>
      <c r="G8545" s="6">
        <v>4.0020623000000004</v>
      </c>
      <c r="H8545" s="6">
        <v>9228.8165501165495</v>
      </c>
      <c r="I8545" s="6"/>
      <c r="J8545" s="6">
        <v>3.734375</v>
      </c>
      <c r="K8545" s="6">
        <v>3.703125</v>
      </c>
      <c r="L8545" s="6">
        <v>8604.8368298368296</v>
      </c>
    </row>
    <row r="8546" spans="1:12" ht="15" customHeight="1" x14ac:dyDescent="0.25">
      <c r="A8546" s="5">
        <v>32465</v>
      </c>
      <c r="B8546" s="6">
        <v>3.765625</v>
      </c>
      <c r="C8546" s="2">
        <v>5751200</v>
      </c>
      <c r="D8546" s="6">
        <v>4.6875E-2</v>
      </c>
      <c r="E8546" s="6">
        <v>1.26050420168066</v>
      </c>
      <c r="F8546" s="6">
        <v>1.26050198767124</v>
      </c>
      <c r="G8546" s="6">
        <v>4.035552</v>
      </c>
      <c r="H8546" s="6">
        <v>9306.8811188811105</v>
      </c>
      <c r="I8546" s="6"/>
      <c r="J8546" s="6">
        <v>3.765625</v>
      </c>
      <c r="K8546" s="6">
        <v>3.71875</v>
      </c>
      <c r="L8546" s="6">
        <v>8677.6806526806504</v>
      </c>
    </row>
    <row r="8547" spans="1:12" ht="15" customHeight="1" x14ac:dyDescent="0.25">
      <c r="A8547" s="5">
        <v>32464</v>
      </c>
      <c r="B8547" s="6">
        <v>3.71875</v>
      </c>
      <c r="C8547" s="2">
        <v>5478400</v>
      </c>
      <c r="D8547" s="6">
        <v>1.5625E-2</v>
      </c>
      <c r="E8547" s="6">
        <v>0.42194092827003699</v>
      </c>
      <c r="F8547" s="6">
        <v>0.42193765359586</v>
      </c>
      <c r="G8547" s="6">
        <v>3.9853170000000002</v>
      </c>
      <c r="H8547" s="6">
        <v>9189.7832167832094</v>
      </c>
      <c r="I8547" s="6"/>
      <c r="J8547" s="6">
        <v>3.75</v>
      </c>
      <c r="K8547" s="6">
        <v>3.6875</v>
      </c>
      <c r="L8547" s="6">
        <v>8568.4149184149101</v>
      </c>
    </row>
    <row r="8548" spans="1:12" ht="15" customHeight="1" x14ac:dyDescent="0.25">
      <c r="A8548" s="5">
        <v>32463</v>
      </c>
      <c r="B8548" s="6">
        <v>3.703125</v>
      </c>
      <c r="C8548" s="2">
        <v>7412800</v>
      </c>
      <c r="D8548" s="6">
        <v>-3.125E-2</v>
      </c>
      <c r="E8548" s="6">
        <v>-0.83682008368201</v>
      </c>
      <c r="F8548" s="6">
        <v>-0.83682355469579806</v>
      </c>
      <c r="G8548" s="6">
        <v>3.9685720999999998</v>
      </c>
      <c r="H8548" s="6">
        <v>9150.7508158508099</v>
      </c>
      <c r="I8548" s="6"/>
      <c r="J8548" s="6">
        <v>3.75</v>
      </c>
      <c r="K8548" s="6">
        <v>3.65625</v>
      </c>
      <c r="L8548" s="6">
        <v>8531.9930069929997</v>
      </c>
    </row>
    <row r="8549" spans="1:12" ht="15" customHeight="1" x14ac:dyDescent="0.25">
      <c r="A8549" s="5">
        <v>32462</v>
      </c>
      <c r="B8549" s="6">
        <v>3.734375</v>
      </c>
      <c r="C8549" s="2">
        <v>3496000</v>
      </c>
      <c r="D8549" s="6">
        <v>-1.5625E-2</v>
      </c>
      <c r="E8549" s="6">
        <v>-0.41666666666666502</v>
      </c>
      <c r="F8549" s="6">
        <v>-0.41665847601040001</v>
      </c>
      <c r="G8549" s="6">
        <v>4.0020623000000004</v>
      </c>
      <c r="H8549" s="6">
        <v>9228.8165501165495</v>
      </c>
      <c r="I8549" s="6"/>
      <c r="J8549" s="6">
        <v>3.78125</v>
      </c>
      <c r="K8549" s="6">
        <v>3.734375</v>
      </c>
      <c r="L8549" s="6">
        <v>8604.8368298368296</v>
      </c>
    </row>
    <row r="8550" spans="1:12" ht="15" customHeight="1" x14ac:dyDescent="0.25">
      <c r="A8550" s="5">
        <v>32461</v>
      </c>
      <c r="B8550" s="6">
        <v>3.75</v>
      </c>
      <c r="C8550" s="2">
        <v>4031200</v>
      </c>
      <c r="D8550" s="6">
        <v>3.125E-2</v>
      </c>
      <c r="E8550" s="6">
        <v>0.84033613445377797</v>
      </c>
      <c r="F8550" s="6">
        <v>0.84033465844748301</v>
      </c>
      <c r="G8550" s="6">
        <v>4.0188069999999998</v>
      </c>
      <c r="H8550" s="6">
        <v>9267.8484848484804</v>
      </c>
      <c r="I8550" s="6"/>
      <c r="J8550" s="6">
        <v>3.796875</v>
      </c>
      <c r="K8550" s="6">
        <v>3.734375</v>
      </c>
      <c r="L8550" s="6">
        <v>8641.25874125874</v>
      </c>
    </row>
    <row r="8551" spans="1:12" ht="15" customHeight="1" x14ac:dyDescent="0.25">
      <c r="A8551" s="5">
        <v>32458</v>
      </c>
      <c r="B8551" s="6">
        <v>3.71875</v>
      </c>
      <c r="C8551" s="2">
        <v>7187200</v>
      </c>
      <c r="D8551" s="6">
        <v>-0.109375</v>
      </c>
      <c r="E8551" s="6">
        <v>-2.8571428571428501</v>
      </c>
      <c r="F8551" s="6">
        <v>-2.8571474536069399</v>
      </c>
      <c r="G8551" s="6">
        <v>3.9853170000000002</v>
      </c>
      <c r="H8551" s="6">
        <v>9189.7832167832094</v>
      </c>
      <c r="I8551" s="6"/>
      <c r="J8551" s="6">
        <v>3.8125</v>
      </c>
      <c r="K8551" s="6">
        <v>3.71875</v>
      </c>
      <c r="L8551" s="6">
        <v>8568.4149184149101</v>
      </c>
    </row>
    <row r="8552" spans="1:12" ht="15" customHeight="1" x14ac:dyDescent="0.25">
      <c r="A8552" s="5">
        <v>32457</v>
      </c>
      <c r="B8552" s="6">
        <v>3.828125</v>
      </c>
      <c r="C8552" s="2">
        <v>4038400</v>
      </c>
      <c r="D8552" s="6"/>
      <c r="E8552" s="6"/>
      <c r="F8552" s="6"/>
      <c r="G8552" s="6">
        <v>4.1025324000000003</v>
      </c>
      <c r="H8552" s="6">
        <v>9463.0125874125806</v>
      </c>
      <c r="I8552" s="6"/>
      <c r="J8552" s="6">
        <v>3.890625</v>
      </c>
      <c r="K8552" s="6">
        <v>3.8125</v>
      </c>
      <c r="L8552" s="6">
        <v>8823.3682983682902</v>
      </c>
    </row>
    <row r="8553" spans="1:12" ht="15" customHeight="1" x14ac:dyDescent="0.25">
      <c r="A8553" s="5">
        <v>32456</v>
      </c>
      <c r="B8553" s="6">
        <v>3.828125</v>
      </c>
      <c r="C8553" s="2">
        <v>4111200</v>
      </c>
      <c r="D8553" s="6">
        <v>-4.6875E-2</v>
      </c>
      <c r="E8553" s="6">
        <v>-1.2096774193548301</v>
      </c>
      <c r="F8553" s="6">
        <v>-1.2096657481626001</v>
      </c>
      <c r="G8553" s="6">
        <v>4.1025324000000003</v>
      </c>
      <c r="H8553" s="6">
        <v>9463.0125874125806</v>
      </c>
      <c r="I8553" s="6"/>
      <c r="J8553" s="6">
        <v>3.875</v>
      </c>
      <c r="K8553" s="6">
        <v>3.78125</v>
      </c>
      <c r="L8553" s="6">
        <v>8823.3682983682902</v>
      </c>
    </row>
    <row r="8554" spans="1:12" ht="15" customHeight="1" x14ac:dyDescent="0.25">
      <c r="A8554" s="5">
        <v>32455</v>
      </c>
      <c r="B8554" s="6">
        <v>3.875</v>
      </c>
      <c r="C8554" s="2">
        <v>4394400</v>
      </c>
      <c r="D8554" s="6">
        <v>4.6875E-2</v>
      </c>
      <c r="E8554" s="6">
        <v>1.2244897959183501</v>
      </c>
      <c r="F8554" s="6">
        <v>1.22447783715247</v>
      </c>
      <c r="G8554" s="6">
        <v>4.1527669999999999</v>
      </c>
      <c r="H8554" s="6">
        <v>9580.1095571095502</v>
      </c>
      <c r="I8554" s="6"/>
      <c r="J8554" s="6">
        <v>3.921875</v>
      </c>
      <c r="K8554" s="6">
        <v>3.84375</v>
      </c>
      <c r="L8554" s="6">
        <v>8932.6340326340305</v>
      </c>
    </row>
    <row r="8555" spans="1:12" ht="15" customHeight="1" x14ac:dyDescent="0.25">
      <c r="A8555" s="5">
        <v>32454</v>
      </c>
      <c r="B8555" s="6">
        <v>3.828125</v>
      </c>
      <c r="C8555" s="2">
        <v>2316000</v>
      </c>
      <c r="D8555" s="6">
        <v>-3.125E-2</v>
      </c>
      <c r="E8555" s="6">
        <v>-0.80971659919027905</v>
      </c>
      <c r="F8555" s="6">
        <v>-0.80970555765901198</v>
      </c>
      <c r="G8555" s="6">
        <v>4.1025324000000003</v>
      </c>
      <c r="H8555" s="6">
        <v>9463.0125874125806</v>
      </c>
      <c r="I8555" s="6"/>
      <c r="J8555" s="6">
        <v>3.828125</v>
      </c>
      <c r="K8555" s="6">
        <v>3.8125</v>
      </c>
      <c r="L8555" s="6">
        <v>8823.3682983682902</v>
      </c>
    </row>
    <row r="8556" spans="1:12" ht="15" customHeight="1" x14ac:dyDescent="0.25">
      <c r="A8556" s="5">
        <v>32451</v>
      </c>
      <c r="B8556" s="6">
        <v>3.859375</v>
      </c>
      <c r="C8556" s="2">
        <v>4810400</v>
      </c>
      <c r="D8556" s="6">
        <v>3.125E-2</v>
      </c>
      <c r="E8556" s="6">
        <v>0.81632653061225402</v>
      </c>
      <c r="F8556" s="6">
        <v>0.81631530807653097</v>
      </c>
      <c r="G8556" s="6">
        <v>4.1360219999999996</v>
      </c>
      <c r="H8556" s="6">
        <v>9541.0769230769201</v>
      </c>
      <c r="I8556" s="6"/>
      <c r="J8556" s="6">
        <v>3.875</v>
      </c>
      <c r="K8556" s="6">
        <v>3.8125</v>
      </c>
      <c r="L8556" s="6">
        <v>8896.2121212121201</v>
      </c>
    </row>
    <row r="8557" spans="1:12" ht="15" customHeight="1" x14ac:dyDescent="0.25">
      <c r="A8557" s="5">
        <v>32450</v>
      </c>
      <c r="B8557" s="6">
        <v>3.828125</v>
      </c>
      <c r="C8557" s="2">
        <v>5233600</v>
      </c>
      <c r="D8557" s="6">
        <v>-3.125E-2</v>
      </c>
      <c r="E8557" s="6">
        <v>-0.80971659919027905</v>
      </c>
      <c r="F8557" s="6">
        <v>-0.80970555765901198</v>
      </c>
      <c r="G8557" s="6">
        <v>4.1025324000000003</v>
      </c>
      <c r="H8557" s="6">
        <v>9463.0125874125806</v>
      </c>
      <c r="I8557" s="6"/>
      <c r="J8557" s="6">
        <v>3.953125</v>
      </c>
      <c r="K8557" s="6">
        <v>3.828125</v>
      </c>
      <c r="L8557" s="6">
        <v>8823.3682983682902</v>
      </c>
    </row>
    <row r="8558" spans="1:12" ht="15" customHeight="1" x14ac:dyDescent="0.25">
      <c r="A8558" s="5">
        <v>32449</v>
      </c>
      <c r="B8558" s="6">
        <v>3.859375</v>
      </c>
      <c r="C8558" s="2">
        <v>6159200</v>
      </c>
      <c r="D8558" s="6">
        <v>-6.25E-2</v>
      </c>
      <c r="E8558" s="6">
        <v>-1.5936254980079601</v>
      </c>
      <c r="F8558" s="6">
        <v>-1.59363455053859</v>
      </c>
      <c r="G8558" s="6">
        <v>4.1360219999999996</v>
      </c>
      <c r="H8558" s="6">
        <v>9541.0769230769201</v>
      </c>
      <c r="I8558" s="6"/>
      <c r="J8558" s="6">
        <v>3.921875</v>
      </c>
      <c r="K8558" s="6">
        <v>3.8125</v>
      </c>
      <c r="L8558" s="6">
        <v>8896.2121212121201</v>
      </c>
    </row>
    <row r="8559" spans="1:12" ht="15" customHeight="1" x14ac:dyDescent="0.25">
      <c r="A8559" s="5">
        <v>32448</v>
      </c>
      <c r="B8559" s="6">
        <v>3.921875</v>
      </c>
      <c r="C8559" s="2">
        <v>5150400</v>
      </c>
      <c r="D8559" s="6"/>
      <c r="E8559" s="6"/>
      <c r="F8559" s="6"/>
      <c r="G8559" s="6">
        <v>4.2030025000000002</v>
      </c>
      <c r="H8559" s="6">
        <v>9697.2086247086208</v>
      </c>
      <c r="I8559" s="6"/>
      <c r="J8559" s="6">
        <v>3.9375</v>
      </c>
      <c r="K8559" s="6">
        <v>3.875</v>
      </c>
      <c r="L8559" s="6">
        <v>9041.8997668997599</v>
      </c>
    </row>
    <row r="8560" spans="1:12" ht="15" customHeight="1" x14ac:dyDescent="0.25">
      <c r="A8560" s="5">
        <v>32447</v>
      </c>
      <c r="B8560" s="6">
        <v>3.921875</v>
      </c>
      <c r="C8560" s="2">
        <v>5103200</v>
      </c>
      <c r="D8560" s="6">
        <v>-1.5625E-2</v>
      </c>
      <c r="E8560" s="6">
        <v>-0.39682539682539503</v>
      </c>
      <c r="F8560" s="6">
        <v>-0.39682469152479899</v>
      </c>
      <c r="G8560" s="6">
        <v>4.2030025000000002</v>
      </c>
      <c r="H8560" s="6">
        <v>9697.2086247086208</v>
      </c>
      <c r="I8560" s="6"/>
      <c r="J8560" s="6">
        <v>3.96875</v>
      </c>
      <c r="K8560" s="6">
        <v>3.90625</v>
      </c>
      <c r="L8560" s="6">
        <v>9041.8997668997599</v>
      </c>
    </row>
    <row r="8561" spans="1:12" ht="15" customHeight="1" x14ac:dyDescent="0.25">
      <c r="A8561" s="5">
        <v>32444</v>
      </c>
      <c r="B8561" s="6">
        <v>3.9375</v>
      </c>
      <c r="C8561" s="2">
        <v>3609600</v>
      </c>
      <c r="D8561" s="6">
        <v>4.6875E-2</v>
      </c>
      <c r="E8561" s="6">
        <v>1.2048192771084201</v>
      </c>
      <c r="F8561" s="6">
        <v>1.20482196442974</v>
      </c>
      <c r="G8561" s="6">
        <v>4.2197475000000004</v>
      </c>
      <c r="H8561" s="6">
        <v>9736.2412587412491</v>
      </c>
      <c r="I8561" s="6"/>
      <c r="J8561" s="6">
        <v>3.96875</v>
      </c>
      <c r="K8561" s="6">
        <v>3.890625</v>
      </c>
      <c r="L8561" s="6">
        <v>9078.3216783216703</v>
      </c>
    </row>
    <row r="8562" spans="1:12" ht="15" customHeight="1" x14ac:dyDescent="0.25">
      <c r="A8562" s="5">
        <v>32443</v>
      </c>
      <c r="B8562" s="6">
        <v>3.890625</v>
      </c>
      <c r="C8562" s="2">
        <v>4580000</v>
      </c>
      <c r="D8562" s="6">
        <v>-3.125E-2</v>
      </c>
      <c r="E8562" s="6">
        <v>-0.79681274900398302</v>
      </c>
      <c r="F8562" s="6">
        <v>-0.79681608564353601</v>
      </c>
      <c r="G8562" s="6">
        <v>4.1695123000000001</v>
      </c>
      <c r="H8562" s="6">
        <v>9619.1428904428903</v>
      </c>
      <c r="I8562" s="6"/>
      <c r="J8562" s="6">
        <v>3.921875</v>
      </c>
      <c r="K8562" s="6">
        <v>3.859375</v>
      </c>
      <c r="L8562" s="6">
        <v>8969.0559440559391</v>
      </c>
    </row>
    <row r="8563" spans="1:12" ht="15" customHeight="1" x14ac:dyDescent="0.25">
      <c r="A8563" s="5">
        <v>32442</v>
      </c>
      <c r="B8563" s="6">
        <v>3.921875</v>
      </c>
      <c r="C8563" s="2">
        <v>6885600</v>
      </c>
      <c r="D8563" s="6">
        <v>-0.125</v>
      </c>
      <c r="E8563" s="6">
        <v>-3.0888030888030902</v>
      </c>
      <c r="F8563" s="6">
        <v>-3.0888022163529198</v>
      </c>
      <c r="G8563" s="6">
        <v>4.2030025000000002</v>
      </c>
      <c r="H8563" s="6">
        <v>9697.2086247086208</v>
      </c>
      <c r="I8563" s="6"/>
      <c r="J8563" s="6">
        <v>4.03125</v>
      </c>
      <c r="K8563" s="6">
        <v>3.921875</v>
      </c>
      <c r="L8563" s="6">
        <v>9041.8997668997599</v>
      </c>
    </row>
    <row r="8564" spans="1:12" ht="15" customHeight="1" x14ac:dyDescent="0.25">
      <c r="A8564" s="5">
        <v>32441</v>
      </c>
      <c r="B8564" s="6">
        <v>4.046875</v>
      </c>
      <c r="C8564" s="2">
        <v>2864000</v>
      </c>
      <c r="D8564" s="6">
        <v>-4.6875E-2</v>
      </c>
      <c r="E8564" s="6">
        <v>-1.1450381679389201</v>
      </c>
      <c r="F8564" s="6">
        <v>-1.14504291805384</v>
      </c>
      <c r="G8564" s="6">
        <v>4.3369626999999999</v>
      </c>
      <c r="H8564" s="6">
        <v>10009.470163170099</v>
      </c>
      <c r="I8564" s="6"/>
      <c r="J8564" s="6">
        <v>4.109375</v>
      </c>
      <c r="K8564" s="6">
        <v>4.015625</v>
      </c>
      <c r="L8564" s="6">
        <v>9333.2750582750505</v>
      </c>
    </row>
    <row r="8565" spans="1:12" ht="15" customHeight="1" x14ac:dyDescent="0.25">
      <c r="A8565" s="5">
        <v>32440</v>
      </c>
      <c r="B8565" s="6">
        <v>4.09375</v>
      </c>
      <c r="C8565" s="2">
        <v>4213600</v>
      </c>
      <c r="D8565" s="6">
        <v>-6.25E-2</v>
      </c>
      <c r="E8565" s="6">
        <v>-1.5037593984962401</v>
      </c>
      <c r="F8565" s="6">
        <v>-1.50375669764432</v>
      </c>
      <c r="G8565" s="6">
        <v>4.3871979999999997</v>
      </c>
      <c r="H8565" s="6">
        <v>10126.568764568699</v>
      </c>
      <c r="I8565" s="6"/>
      <c r="J8565" s="6">
        <v>4.171875</v>
      </c>
      <c r="K8565" s="6">
        <v>4.09375</v>
      </c>
      <c r="L8565" s="6">
        <v>9442.5407925407908</v>
      </c>
    </row>
    <row r="8566" spans="1:12" ht="15" customHeight="1" x14ac:dyDescent="0.25">
      <c r="A8566" s="5">
        <v>32437</v>
      </c>
      <c r="B8566" s="6">
        <v>4.15625</v>
      </c>
      <c r="C8566" s="2">
        <v>6288000</v>
      </c>
      <c r="D8566" s="6"/>
      <c r="E8566" s="6"/>
      <c r="F8566" s="6"/>
      <c r="G8566" s="6">
        <v>4.4541779999999997</v>
      </c>
      <c r="H8566" s="6">
        <v>10282.6993006992</v>
      </c>
      <c r="I8566" s="6"/>
      <c r="J8566" s="6">
        <v>4.171875</v>
      </c>
      <c r="K8566" s="6">
        <v>4.09375</v>
      </c>
      <c r="L8566" s="6">
        <v>9588.2284382284306</v>
      </c>
    </row>
    <row r="8567" spans="1:12" ht="15" customHeight="1" x14ac:dyDescent="0.25">
      <c r="A8567" s="5">
        <v>32436</v>
      </c>
      <c r="B8567" s="6">
        <v>4.15625</v>
      </c>
      <c r="C8567" s="2">
        <v>4749600</v>
      </c>
      <c r="D8567" s="6">
        <v>0.125</v>
      </c>
      <c r="E8567" s="6">
        <v>3.1007751937984498</v>
      </c>
      <c r="F8567" s="6">
        <v>3.10077899779861</v>
      </c>
      <c r="G8567" s="6">
        <v>4.4541779999999997</v>
      </c>
      <c r="H8567" s="6">
        <v>10282.6993006992</v>
      </c>
      <c r="I8567" s="6"/>
      <c r="J8567" s="6">
        <v>4.15625</v>
      </c>
      <c r="K8567" s="6">
        <v>4.03125</v>
      </c>
      <c r="L8567" s="6">
        <v>9588.2284382284306</v>
      </c>
    </row>
    <row r="8568" spans="1:12" ht="15" customHeight="1" x14ac:dyDescent="0.25">
      <c r="A8568" s="5">
        <v>32435</v>
      </c>
      <c r="B8568" s="6">
        <v>4.03125</v>
      </c>
      <c r="C8568" s="2">
        <v>5616800</v>
      </c>
      <c r="D8568" s="6">
        <v>-6.25E-2</v>
      </c>
      <c r="E8568" s="6">
        <v>-1.5267175572519101</v>
      </c>
      <c r="F8568" s="6">
        <v>-1.5267238907384399</v>
      </c>
      <c r="G8568" s="6">
        <v>4.3202176000000003</v>
      </c>
      <c r="H8568" s="6">
        <v>9970.4372960372893</v>
      </c>
      <c r="I8568" s="6"/>
      <c r="J8568" s="6">
        <v>4.125</v>
      </c>
      <c r="K8568" s="6">
        <v>3.984375</v>
      </c>
      <c r="L8568" s="6">
        <v>9296.8531468531401</v>
      </c>
    </row>
    <row r="8569" spans="1:12" ht="15" customHeight="1" x14ac:dyDescent="0.25">
      <c r="A8569" s="5">
        <v>32434</v>
      </c>
      <c r="B8569" s="6">
        <v>4.09375</v>
      </c>
      <c r="C8569" s="2">
        <v>3592800</v>
      </c>
      <c r="D8569" s="6">
        <v>1.5625E-2</v>
      </c>
      <c r="E8569" s="6">
        <v>0.38314176245211001</v>
      </c>
      <c r="F8569" s="6">
        <v>0.38314106112111701</v>
      </c>
      <c r="G8569" s="6">
        <v>4.3871979999999997</v>
      </c>
      <c r="H8569" s="6">
        <v>10126.568764568699</v>
      </c>
      <c r="I8569" s="6"/>
      <c r="J8569" s="6">
        <v>4.09375</v>
      </c>
      <c r="K8569" s="6">
        <v>4.03125</v>
      </c>
      <c r="L8569" s="6">
        <v>9442.5407925407908</v>
      </c>
    </row>
    <row r="8570" spans="1:12" ht="15" customHeight="1" x14ac:dyDescent="0.25">
      <c r="A8570" s="5">
        <v>32433</v>
      </c>
      <c r="B8570" s="6">
        <v>4.078125</v>
      </c>
      <c r="C8570" s="2">
        <v>2512800</v>
      </c>
      <c r="D8570" s="6">
        <v>-1.5625E-2</v>
      </c>
      <c r="E8570" s="6">
        <v>-0.38167938931297202</v>
      </c>
      <c r="F8570" s="6">
        <v>-0.38167869332542598</v>
      </c>
      <c r="G8570" s="6">
        <v>4.3704530000000004</v>
      </c>
      <c r="H8570" s="6">
        <v>10087.5361305361</v>
      </c>
      <c r="I8570" s="6"/>
      <c r="J8570" s="6">
        <v>4.109375</v>
      </c>
      <c r="K8570" s="6">
        <v>4.046875</v>
      </c>
      <c r="L8570" s="6">
        <v>9406.1188811188804</v>
      </c>
    </row>
    <row r="8571" spans="1:12" ht="15" customHeight="1" x14ac:dyDescent="0.25">
      <c r="A8571" s="5">
        <v>32430</v>
      </c>
      <c r="B8571" s="6">
        <v>4.09375</v>
      </c>
      <c r="C8571" s="2">
        <v>3136000</v>
      </c>
      <c r="D8571" s="6">
        <v>1.5625E-2</v>
      </c>
      <c r="E8571" s="6">
        <v>0.38314176245211001</v>
      </c>
      <c r="F8571" s="6">
        <v>0.38314106112111701</v>
      </c>
      <c r="G8571" s="6">
        <v>4.3871979999999997</v>
      </c>
      <c r="H8571" s="6">
        <v>10126.568764568699</v>
      </c>
      <c r="I8571" s="6"/>
      <c r="J8571" s="6">
        <v>4.140625</v>
      </c>
      <c r="K8571" s="6">
        <v>4.0625</v>
      </c>
      <c r="L8571" s="6">
        <v>9442.5407925407908</v>
      </c>
    </row>
    <row r="8572" spans="1:12" ht="15" customHeight="1" x14ac:dyDescent="0.25">
      <c r="A8572" s="5">
        <v>32429</v>
      </c>
      <c r="B8572" s="6">
        <v>4.078125</v>
      </c>
      <c r="C8572" s="2">
        <v>3159200</v>
      </c>
      <c r="D8572" s="6">
        <v>3.125E-2</v>
      </c>
      <c r="E8572" s="6">
        <v>0.77220077220076999</v>
      </c>
      <c r="F8572" s="6">
        <v>0.77220631849106403</v>
      </c>
      <c r="G8572" s="6">
        <v>4.3704530000000004</v>
      </c>
      <c r="H8572" s="6">
        <v>10087.5361305361</v>
      </c>
      <c r="I8572" s="6"/>
      <c r="J8572" s="6">
        <v>4.09375</v>
      </c>
      <c r="K8572" s="6">
        <v>4.015625</v>
      </c>
      <c r="L8572" s="6">
        <v>9406.1188811188804</v>
      </c>
    </row>
    <row r="8573" spans="1:12" ht="15" customHeight="1" x14ac:dyDescent="0.25">
      <c r="A8573" s="5">
        <v>32428</v>
      </c>
      <c r="B8573" s="6">
        <v>4.046875</v>
      </c>
      <c r="C8573" s="2">
        <v>4130399.9999999902</v>
      </c>
      <c r="D8573" s="6">
        <v>-7.8125E-2</v>
      </c>
      <c r="E8573" s="6">
        <v>-1.89393939393939</v>
      </c>
      <c r="F8573" s="6">
        <v>-1.89393609505598</v>
      </c>
      <c r="G8573" s="6">
        <v>4.3369626999999999</v>
      </c>
      <c r="H8573" s="6">
        <v>10009.470163170099</v>
      </c>
      <c r="I8573" s="6"/>
      <c r="J8573" s="6">
        <v>4.078125</v>
      </c>
      <c r="K8573" s="6">
        <v>4.015625</v>
      </c>
      <c r="L8573" s="6">
        <v>9333.2750582750505</v>
      </c>
    </row>
    <row r="8574" spans="1:12" ht="15" customHeight="1" x14ac:dyDescent="0.25">
      <c r="A8574" s="5">
        <v>32427</v>
      </c>
      <c r="B8574" s="6">
        <v>4.125</v>
      </c>
      <c r="C8574" s="2">
        <v>3267200</v>
      </c>
      <c r="D8574" s="6">
        <v>-3.125E-2</v>
      </c>
      <c r="E8574" s="6">
        <v>-0.75187969924812503</v>
      </c>
      <c r="F8574" s="6">
        <v>-0.75188508407161203</v>
      </c>
      <c r="G8574" s="6">
        <v>4.4206877000000002</v>
      </c>
      <c r="H8574" s="6">
        <v>10204.6333333333</v>
      </c>
      <c r="I8574" s="6"/>
      <c r="J8574" s="6">
        <v>4.125</v>
      </c>
      <c r="K8574" s="6">
        <v>4.078125</v>
      </c>
      <c r="L8574" s="6">
        <v>9515.3846153846098</v>
      </c>
    </row>
    <row r="8575" spans="1:12" ht="15" customHeight="1" x14ac:dyDescent="0.25">
      <c r="A8575" s="5">
        <v>32426</v>
      </c>
      <c r="B8575" s="6">
        <v>4.15625</v>
      </c>
      <c r="C8575" s="2">
        <v>3214400</v>
      </c>
      <c r="D8575" s="6">
        <v>1.5625E-2</v>
      </c>
      <c r="E8575" s="6">
        <v>0.37735849056603699</v>
      </c>
      <c r="F8575" s="6">
        <v>0.37735781024748</v>
      </c>
      <c r="G8575" s="6">
        <v>4.4541779999999997</v>
      </c>
      <c r="H8575" s="6">
        <v>10282.6993006992</v>
      </c>
      <c r="I8575" s="6"/>
      <c r="J8575" s="6">
        <v>4.15625</v>
      </c>
      <c r="K8575" s="6">
        <v>4.109375</v>
      </c>
      <c r="L8575" s="6">
        <v>9588.2284382284306</v>
      </c>
    </row>
    <row r="8576" spans="1:12" ht="15" customHeight="1" x14ac:dyDescent="0.25">
      <c r="A8576" s="5">
        <v>32423</v>
      </c>
      <c r="B8576" s="6">
        <v>4.140625</v>
      </c>
      <c r="C8576" s="2">
        <v>10793600</v>
      </c>
      <c r="D8576" s="6">
        <v>7.8125E-2</v>
      </c>
      <c r="E8576" s="6">
        <v>1.92307692307691</v>
      </c>
      <c r="F8576" s="6">
        <v>1.9230733893959</v>
      </c>
      <c r="G8576" s="6">
        <v>4.4374330000000004</v>
      </c>
      <c r="H8576" s="6">
        <v>10243.666666666601</v>
      </c>
      <c r="I8576" s="6"/>
      <c r="J8576" s="6">
        <v>4.15625</v>
      </c>
      <c r="K8576" s="6">
        <v>4.078125</v>
      </c>
      <c r="L8576" s="6">
        <v>9551.8065268065202</v>
      </c>
    </row>
    <row r="8577" spans="1:12" ht="15" customHeight="1" x14ac:dyDescent="0.25">
      <c r="A8577" s="5">
        <v>32422</v>
      </c>
      <c r="B8577" s="6">
        <v>4.0625</v>
      </c>
      <c r="C8577" s="2">
        <v>3092800</v>
      </c>
      <c r="D8577" s="6">
        <v>-1.5625E-2</v>
      </c>
      <c r="E8577" s="6">
        <v>-0.38314176245211001</v>
      </c>
      <c r="F8577" s="6">
        <v>-0.383141061121128</v>
      </c>
      <c r="G8577" s="6">
        <v>4.3537080000000001</v>
      </c>
      <c r="H8577" s="6">
        <v>10048.503496503399</v>
      </c>
      <c r="I8577" s="6"/>
      <c r="J8577" s="6">
        <v>4.09375</v>
      </c>
      <c r="K8577" s="6">
        <v>4.046875</v>
      </c>
      <c r="L8577" s="6">
        <v>9369.69696969697</v>
      </c>
    </row>
    <row r="8578" spans="1:12" ht="15" customHeight="1" x14ac:dyDescent="0.25">
      <c r="A8578" s="5">
        <v>32421</v>
      </c>
      <c r="B8578" s="6">
        <v>4.078125</v>
      </c>
      <c r="C8578" s="2">
        <v>5934400</v>
      </c>
      <c r="D8578" s="6">
        <v>1.5625E-2</v>
      </c>
      <c r="E8578" s="6">
        <v>0.38461538461538303</v>
      </c>
      <c r="F8578" s="6">
        <v>0.38461467787918002</v>
      </c>
      <c r="G8578" s="6">
        <v>4.3704530000000004</v>
      </c>
      <c r="H8578" s="6">
        <v>10087.5361305361</v>
      </c>
      <c r="I8578" s="6"/>
      <c r="J8578" s="6">
        <v>4.09375</v>
      </c>
      <c r="K8578" s="6">
        <v>4.046875</v>
      </c>
      <c r="L8578" s="6">
        <v>9406.1188811188804</v>
      </c>
    </row>
    <row r="8579" spans="1:12" ht="15" customHeight="1" x14ac:dyDescent="0.25">
      <c r="A8579" s="5">
        <v>32420</v>
      </c>
      <c r="B8579" s="6">
        <v>4.0625</v>
      </c>
      <c r="C8579" s="2">
        <v>2894400</v>
      </c>
      <c r="D8579" s="6">
        <v>1.5625E-2</v>
      </c>
      <c r="E8579" s="6">
        <v>0.386100386100385</v>
      </c>
      <c r="F8579" s="6">
        <v>0.386106617887227</v>
      </c>
      <c r="G8579" s="6">
        <v>4.3537080000000001</v>
      </c>
      <c r="H8579" s="6">
        <v>10048.503496503399</v>
      </c>
      <c r="I8579" s="6"/>
      <c r="J8579" s="6">
        <v>4.078125</v>
      </c>
      <c r="K8579" s="6">
        <v>4.03125</v>
      </c>
      <c r="L8579" s="6">
        <v>9369.69696969697</v>
      </c>
    </row>
    <row r="8580" spans="1:12" ht="15" customHeight="1" x14ac:dyDescent="0.25">
      <c r="A8580" s="5">
        <v>32419</v>
      </c>
      <c r="B8580" s="6">
        <v>4.046875</v>
      </c>
      <c r="C8580" s="2">
        <v>4843200</v>
      </c>
      <c r="D8580" s="6">
        <v>1.5625E-2</v>
      </c>
      <c r="E8580" s="6">
        <v>0.387596899224806</v>
      </c>
      <c r="F8580" s="6">
        <v>0.38759853207392903</v>
      </c>
      <c r="G8580" s="6">
        <v>4.3369626999999999</v>
      </c>
      <c r="H8580" s="6">
        <v>10009.470163170099</v>
      </c>
      <c r="I8580" s="6"/>
      <c r="J8580" s="6">
        <v>4.0625</v>
      </c>
      <c r="K8580" s="6">
        <v>3.984375</v>
      </c>
      <c r="L8580" s="6">
        <v>9333.2750582750505</v>
      </c>
    </row>
    <row r="8581" spans="1:12" ht="15" customHeight="1" x14ac:dyDescent="0.25">
      <c r="A8581" s="5">
        <v>32416</v>
      </c>
      <c r="B8581" s="6">
        <v>4.03125</v>
      </c>
      <c r="C8581" s="2">
        <v>5333600</v>
      </c>
      <c r="D8581" s="6"/>
      <c r="E8581" s="6"/>
      <c r="F8581" s="6"/>
      <c r="G8581" s="6">
        <v>4.3202176000000003</v>
      </c>
      <c r="H8581" s="6">
        <v>9970.4372960372893</v>
      </c>
      <c r="I8581" s="6"/>
      <c r="J8581" s="6">
        <v>4.0625</v>
      </c>
      <c r="K8581" s="6">
        <v>4.015625</v>
      </c>
      <c r="L8581" s="6">
        <v>9296.8531468531401</v>
      </c>
    </row>
    <row r="8582" spans="1:12" ht="15" customHeight="1" x14ac:dyDescent="0.25">
      <c r="A8582" s="5">
        <v>32415</v>
      </c>
      <c r="B8582" s="6">
        <v>4.03125</v>
      </c>
      <c r="C8582" s="2">
        <v>10095200</v>
      </c>
      <c r="D8582" s="6">
        <v>6.25E-2</v>
      </c>
      <c r="E8582" s="6">
        <v>1.57480314960629</v>
      </c>
      <c r="F8582" s="6">
        <v>1.5747979474554299</v>
      </c>
      <c r="G8582" s="6">
        <v>4.3202176000000003</v>
      </c>
      <c r="H8582" s="6">
        <v>9970.4372960372893</v>
      </c>
      <c r="I8582" s="6"/>
      <c r="J8582" s="6">
        <v>4.0625</v>
      </c>
      <c r="K8582" s="6">
        <v>3.9375</v>
      </c>
      <c r="L8582" s="6">
        <v>9296.8531468531401</v>
      </c>
    </row>
    <row r="8583" spans="1:12" ht="15" customHeight="1" x14ac:dyDescent="0.25">
      <c r="A8583" s="5">
        <v>32414</v>
      </c>
      <c r="B8583" s="6">
        <v>3.96875</v>
      </c>
      <c r="C8583" s="2">
        <v>2639200</v>
      </c>
      <c r="D8583" s="6">
        <v>1.5625E-2</v>
      </c>
      <c r="E8583" s="6">
        <v>0.39525691699604498</v>
      </c>
      <c r="F8583" s="6">
        <v>0.39525856837327999</v>
      </c>
      <c r="G8583" s="6">
        <v>4.2532376999999997</v>
      </c>
      <c r="H8583" s="6">
        <v>9814.3069930069905</v>
      </c>
      <c r="I8583" s="6"/>
      <c r="J8583" s="6">
        <v>3.96875</v>
      </c>
      <c r="K8583" s="6">
        <v>3.953125</v>
      </c>
      <c r="L8583" s="6">
        <v>9151.1655011655002</v>
      </c>
    </row>
    <row r="8584" spans="1:12" ht="15" customHeight="1" x14ac:dyDescent="0.25">
      <c r="A8584" s="5">
        <v>32413</v>
      </c>
      <c r="B8584" s="6">
        <v>3.953125</v>
      </c>
      <c r="C8584" s="2">
        <v>1408800</v>
      </c>
      <c r="D8584" s="6">
        <v>-1.5625E-2</v>
      </c>
      <c r="E8584" s="6">
        <v>-0.39370078740157399</v>
      </c>
      <c r="F8584" s="6">
        <v>-0.39370242580140102</v>
      </c>
      <c r="G8584" s="6">
        <v>4.2364926000000001</v>
      </c>
      <c r="H8584" s="6">
        <v>9775.2741258741207</v>
      </c>
      <c r="I8584" s="6"/>
      <c r="J8584" s="6">
        <v>3.984375</v>
      </c>
      <c r="K8584" s="6">
        <v>3.953125</v>
      </c>
      <c r="L8584" s="6">
        <v>9114.7435897435898</v>
      </c>
    </row>
    <row r="8585" spans="1:12" ht="15" customHeight="1" x14ac:dyDescent="0.25">
      <c r="A8585" s="5">
        <v>32412</v>
      </c>
      <c r="B8585" s="6">
        <v>3.96875</v>
      </c>
      <c r="C8585" s="2">
        <v>2249600</v>
      </c>
      <c r="D8585" s="6">
        <v>-6.25E-2</v>
      </c>
      <c r="E8585" s="6">
        <v>-1.55038759689922</v>
      </c>
      <c r="F8585" s="6">
        <v>-1.5503825548046599</v>
      </c>
      <c r="G8585" s="6">
        <v>4.2532376999999997</v>
      </c>
      <c r="H8585" s="6">
        <v>9814.3069930069905</v>
      </c>
      <c r="I8585" s="6"/>
      <c r="J8585" s="6">
        <v>4.03125</v>
      </c>
      <c r="K8585" s="6">
        <v>3.953125</v>
      </c>
      <c r="L8585" s="6">
        <v>9151.1655011655002</v>
      </c>
    </row>
    <row r="8586" spans="1:12" ht="15" customHeight="1" x14ac:dyDescent="0.25">
      <c r="A8586" s="5">
        <v>32409</v>
      </c>
      <c r="B8586" s="6">
        <v>4.03125</v>
      </c>
      <c r="C8586" s="2">
        <v>4270400</v>
      </c>
      <c r="D8586" s="6">
        <v>3.125E-2</v>
      </c>
      <c r="E8586" s="6">
        <v>0.78125</v>
      </c>
      <c r="F8586" s="6">
        <v>0.78125331692424604</v>
      </c>
      <c r="G8586" s="6">
        <v>4.3202176000000003</v>
      </c>
      <c r="H8586" s="6">
        <v>9970.4372960372893</v>
      </c>
      <c r="I8586" s="6"/>
      <c r="J8586" s="6">
        <v>4.0625</v>
      </c>
      <c r="K8586" s="6">
        <v>3.96875</v>
      </c>
      <c r="L8586" s="6">
        <v>9296.8531468531401</v>
      </c>
    </row>
    <row r="8587" spans="1:12" ht="15" customHeight="1" x14ac:dyDescent="0.25">
      <c r="A8587" s="5">
        <v>32408</v>
      </c>
      <c r="B8587" s="6">
        <v>4</v>
      </c>
      <c r="C8587" s="2">
        <v>3231200</v>
      </c>
      <c r="D8587" s="6"/>
      <c r="E8587" s="6"/>
      <c r="F8587" s="6"/>
      <c r="G8587" s="6">
        <v>4.2867274000000002</v>
      </c>
      <c r="H8587" s="6">
        <v>9892.3715617715607</v>
      </c>
      <c r="I8587" s="6"/>
      <c r="J8587" s="6">
        <v>4.015625</v>
      </c>
      <c r="K8587" s="6">
        <v>3.953125</v>
      </c>
      <c r="L8587" s="6">
        <v>9224.0093240093192</v>
      </c>
    </row>
    <row r="8588" spans="1:12" ht="15" customHeight="1" x14ac:dyDescent="0.25">
      <c r="A8588" s="5">
        <v>32407</v>
      </c>
      <c r="B8588" s="6">
        <v>4</v>
      </c>
      <c r="C8588" s="2">
        <v>3020000</v>
      </c>
      <c r="D8588" s="6">
        <v>1.5625E-2</v>
      </c>
      <c r="E8588" s="6">
        <v>0.39215686274509598</v>
      </c>
      <c r="F8588" s="6">
        <v>0.392158534240305</v>
      </c>
      <c r="G8588" s="6">
        <v>4.2867274000000002</v>
      </c>
      <c r="H8588" s="6">
        <v>9892.3715617715607</v>
      </c>
      <c r="I8588" s="6"/>
      <c r="J8588" s="6">
        <v>4.015625</v>
      </c>
      <c r="K8588" s="6">
        <v>3.953125</v>
      </c>
      <c r="L8588" s="6">
        <v>9224.0093240093192</v>
      </c>
    </row>
    <row r="8589" spans="1:12" ht="15" customHeight="1" x14ac:dyDescent="0.25">
      <c r="A8589" s="5">
        <v>32406</v>
      </c>
      <c r="B8589" s="6">
        <v>3.984375</v>
      </c>
      <c r="C8589" s="2">
        <v>2694400</v>
      </c>
      <c r="D8589" s="6">
        <v>1.5625E-2</v>
      </c>
      <c r="E8589" s="6">
        <v>0.39370078740157399</v>
      </c>
      <c r="F8589" s="6">
        <v>0.39369067005119401</v>
      </c>
      <c r="G8589" s="6">
        <v>4.2699822999999997</v>
      </c>
      <c r="H8589" s="6">
        <v>9853.3386946386909</v>
      </c>
      <c r="I8589" s="6"/>
      <c r="J8589" s="6">
        <v>3.984375</v>
      </c>
      <c r="K8589" s="6">
        <v>3.9375</v>
      </c>
      <c r="L8589" s="6">
        <v>9187.5874125874107</v>
      </c>
    </row>
    <row r="8590" spans="1:12" ht="15" customHeight="1" x14ac:dyDescent="0.25">
      <c r="A8590" s="5">
        <v>32405</v>
      </c>
      <c r="B8590" s="6">
        <v>3.96875</v>
      </c>
      <c r="C8590" s="2">
        <v>3630400</v>
      </c>
      <c r="D8590" s="6">
        <v>-4.6875E-2</v>
      </c>
      <c r="E8590" s="6">
        <v>-1.1673151750972699</v>
      </c>
      <c r="F8590" s="6">
        <v>-1.16730849331557</v>
      </c>
      <c r="G8590" s="6">
        <v>4.2532376999999997</v>
      </c>
      <c r="H8590" s="6">
        <v>9814.3069930069905</v>
      </c>
      <c r="I8590" s="6"/>
      <c r="J8590" s="6">
        <v>4</v>
      </c>
      <c r="K8590" s="6">
        <v>3.953125</v>
      </c>
      <c r="L8590" s="6">
        <v>9151.1655011655002</v>
      </c>
    </row>
    <row r="8591" spans="1:12" ht="15" customHeight="1" x14ac:dyDescent="0.25">
      <c r="A8591" s="5">
        <v>32402</v>
      </c>
      <c r="B8591" s="6">
        <v>4.015625</v>
      </c>
      <c r="C8591" s="2">
        <v>10250400</v>
      </c>
      <c r="D8591" s="6">
        <v>7.8125E-2</v>
      </c>
      <c r="E8591" s="6">
        <v>1.98412698412697</v>
      </c>
      <c r="F8591" s="6">
        <v>1.9841234576239299</v>
      </c>
      <c r="G8591" s="6">
        <v>4.3034724999999998</v>
      </c>
      <c r="H8591" s="6">
        <v>9931.4044289044195</v>
      </c>
      <c r="I8591" s="6"/>
      <c r="J8591" s="6">
        <v>4.046875</v>
      </c>
      <c r="K8591" s="6">
        <v>3.921875</v>
      </c>
      <c r="L8591" s="6">
        <v>9260.4312354312297</v>
      </c>
    </row>
    <row r="8592" spans="1:12" ht="15" customHeight="1" x14ac:dyDescent="0.25">
      <c r="A8592" s="5">
        <v>32401</v>
      </c>
      <c r="B8592" s="6">
        <v>3.9375</v>
      </c>
      <c r="C8592" s="2">
        <v>2820000</v>
      </c>
      <c r="D8592" s="6">
        <v>-3.125E-2</v>
      </c>
      <c r="E8592" s="6">
        <v>-0.78740157480314799</v>
      </c>
      <c r="F8592" s="6">
        <v>-0.78740485160280205</v>
      </c>
      <c r="G8592" s="6">
        <v>4.2197475000000004</v>
      </c>
      <c r="H8592" s="6">
        <v>9736.2412587412491</v>
      </c>
      <c r="I8592" s="6"/>
      <c r="J8592" s="6">
        <v>3.984375</v>
      </c>
      <c r="K8592" s="6">
        <v>3.9375</v>
      </c>
      <c r="L8592" s="6">
        <v>9078.3216783216703</v>
      </c>
    </row>
    <row r="8593" spans="1:12" ht="15" customHeight="1" x14ac:dyDescent="0.25">
      <c r="A8593" s="5">
        <v>32400</v>
      </c>
      <c r="B8593" s="6">
        <v>3.96875</v>
      </c>
      <c r="C8593" s="2">
        <v>4745600</v>
      </c>
      <c r="D8593" s="6">
        <v>0.109375</v>
      </c>
      <c r="E8593" s="6">
        <v>2.83400809716598</v>
      </c>
      <c r="F8593" s="6">
        <v>2.8340202252309101</v>
      </c>
      <c r="G8593" s="6">
        <v>4.2532376999999997</v>
      </c>
      <c r="H8593" s="6">
        <v>9814.3069930069905</v>
      </c>
      <c r="I8593" s="6"/>
      <c r="J8593" s="6">
        <v>3.96875</v>
      </c>
      <c r="K8593" s="6">
        <v>3.875</v>
      </c>
      <c r="L8593" s="6">
        <v>9151.1655011655002</v>
      </c>
    </row>
    <row r="8594" spans="1:12" ht="15" customHeight="1" x14ac:dyDescent="0.25">
      <c r="A8594" s="5">
        <v>32399</v>
      </c>
      <c r="B8594" s="6">
        <v>3.859375</v>
      </c>
      <c r="C8594" s="2">
        <v>3870400</v>
      </c>
      <c r="D8594" s="6">
        <v>-0.125</v>
      </c>
      <c r="E8594" s="6">
        <v>-3.1372549019607798</v>
      </c>
      <c r="F8594" s="6">
        <v>-3.1372565642719299</v>
      </c>
      <c r="G8594" s="6">
        <v>4.1360219999999996</v>
      </c>
      <c r="H8594" s="6">
        <v>9541.0769230769201</v>
      </c>
      <c r="I8594" s="6"/>
      <c r="J8594" s="6">
        <v>3.859375</v>
      </c>
      <c r="K8594" s="6">
        <v>3.8125</v>
      </c>
      <c r="L8594" s="6">
        <v>8896.2121212121201</v>
      </c>
    </row>
    <row r="8595" spans="1:12" ht="15" customHeight="1" x14ac:dyDescent="0.25">
      <c r="A8595" s="5">
        <v>32398</v>
      </c>
      <c r="B8595" s="6">
        <v>3.984375</v>
      </c>
      <c r="C8595" s="2">
        <v>4519200</v>
      </c>
      <c r="D8595" s="6">
        <v>1.5625E-2</v>
      </c>
      <c r="E8595" s="6">
        <v>0.39370078740157399</v>
      </c>
      <c r="F8595" s="6">
        <v>0.39369067005119401</v>
      </c>
      <c r="G8595" s="6">
        <v>4.2699822999999997</v>
      </c>
      <c r="H8595" s="6">
        <v>9853.3386946386909</v>
      </c>
      <c r="I8595" s="6"/>
      <c r="J8595" s="6">
        <v>3.984375</v>
      </c>
      <c r="K8595" s="6">
        <v>3.890625</v>
      </c>
      <c r="L8595" s="6">
        <v>9187.5874125874107</v>
      </c>
    </row>
    <row r="8596" spans="1:12" ht="15" customHeight="1" x14ac:dyDescent="0.25">
      <c r="A8596" s="5">
        <v>32395</v>
      </c>
      <c r="B8596" s="6">
        <v>3.96875</v>
      </c>
      <c r="C8596" s="2">
        <v>5329600</v>
      </c>
      <c r="D8596" s="6">
        <v>3.125E-2</v>
      </c>
      <c r="E8596" s="6">
        <v>0.79365079365079005</v>
      </c>
      <c r="F8596" s="6">
        <v>0.79365412266965096</v>
      </c>
      <c r="G8596" s="6">
        <v>4.2532376999999997</v>
      </c>
      <c r="H8596" s="6">
        <v>9814.3069930069905</v>
      </c>
      <c r="I8596" s="6"/>
      <c r="J8596" s="6">
        <v>3.984375</v>
      </c>
      <c r="K8596" s="6">
        <v>3.875</v>
      </c>
      <c r="L8596" s="6">
        <v>9151.1655011655002</v>
      </c>
    </row>
    <row r="8597" spans="1:12" ht="15" customHeight="1" x14ac:dyDescent="0.25">
      <c r="A8597" s="5">
        <v>32394</v>
      </c>
      <c r="B8597" s="6">
        <v>3.9375</v>
      </c>
      <c r="C8597" s="2">
        <v>4044000</v>
      </c>
      <c r="D8597" s="6">
        <v>-3.125E-2</v>
      </c>
      <c r="E8597" s="6">
        <v>-0.78740157480314799</v>
      </c>
      <c r="F8597" s="6">
        <v>-0.78740485160280205</v>
      </c>
      <c r="G8597" s="6">
        <v>4.2197475000000004</v>
      </c>
      <c r="H8597" s="6">
        <v>9736.2412587412491</v>
      </c>
      <c r="I8597" s="6"/>
      <c r="J8597" s="6">
        <v>3.984375</v>
      </c>
      <c r="K8597" s="6">
        <v>3.921875</v>
      </c>
      <c r="L8597" s="6">
        <v>9078.3216783216703</v>
      </c>
    </row>
    <row r="8598" spans="1:12" ht="15" customHeight="1" x14ac:dyDescent="0.25">
      <c r="A8598" s="5">
        <v>32393</v>
      </c>
      <c r="B8598" s="6">
        <v>3.96875</v>
      </c>
      <c r="C8598" s="2">
        <v>4812800</v>
      </c>
      <c r="D8598" s="6">
        <v>6.25E-2</v>
      </c>
      <c r="E8598" s="6">
        <v>1.6</v>
      </c>
      <c r="F8598" s="6">
        <v>1.6000043380036599</v>
      </c>
      <c r="G8598" s="6">
        <v>4.2532376999999997</v>
      </c>
      <c r="H8598" s="6">
        <v>9814.3069930069905</v>
      </c>
      <c r="I8598" s="6"/>
      <c r="J8598" s="6">
        <v>3.96875</v>
      </c>
      <c r="K8598" s="6">
        <v>3.875</v>
      </c>
      <c r="L8598" s="6">
        <v>9151.1655011655002</v>
      </c>
    </row>
    <row r="8599" spans="1:12" ht="15" customHeight="1" x14ac:dyDescent="0.25">
      <c r="A8599" s="5">
        <v>32392</v>
      </c>
      <c r="B8599" s="6">
        <v>3.90625</v>
      </c>
      <c r="C8599" s="2">
        <v>4116800</v>
      </c>
      <c r="D8599" s="6">
        <v>9.375E-2</v>
      </c>
      <c r="E8599" s="6">
        <v>2.4590163934426101</v>
      </c>
      <c r="F8599" s="6">
        <v>2.4590144474725801</v>
      </c>
      <c r="G8599" s="6">
        <v>4.1862573999999997</v>
      </c>
      <c r="H8599" s="6">
        <v>9658.1757575757492</v>
      </c>
      <c r="I8599" s="6"/>
      <c r="J8599" s="6">
        <v>3.90625</v>
      </c>
      <c r="K8599" s="6">
        <v>3.828125</v>
      </c>
      <c r="L8599" s="6">
        <v>9005.4778554778495</v>
      </c>
    </row>
    <row r="8600" spans="1:12" ht="15" customHeight="1" x14ac:dyDescent="0.25">
      <c r="A8600" s="5">
        <v>32388</v>
      </c>
      <c r="B8600" s="6">
        <v>3.8125</v>
      </c>
      <c r="C8600" s="2">
        <v>5039200</v>
      </c>
      <c r="D8600" s="6">
        <v>9.375E-2</v>
      </c>
      <c r="E8600" s="6">
        <v>2.5210084033613298</v>
      </c>
      <c r="F8600" s="6">
        <v>2.5210115029745199</v>
      </c>
      <c r="G8600" s="6">
        <v>4.0857872999999998</v>
      </c>
      <c r="H8600" s="6">
        <v>9423.9797202797108</v>
      </c>
      <c r="I8600" s="6"/>
      <c r="J8600" s="6">
        <v>3.875</v>
      </c>
      <c r="K8600" s="6">
        <v>3.765625</v>
      </c>
      <c r="L8600" s="6">
        <v>8786.9463869463798</v>
      </c>
    </row>
    <row r="8601" spans="1:12" ht="15" customHeight="1" x14ac:dyDescent="0.25">
      <c r="A8601" s="5">
        <v>32387</v>
      </c>
      <c r="B8601" s="6">
        <v>3.71875</v>
      </c>
      <c r="C8601" s="2">
        <v>7547200</v>
      </c>
      <c r="D8601" s="6">
        <v>-3.125E-2</v>
      </c>
      <c r="E8601" s="6">
        <v>-0.83333333333333004</v>
      </c>
      <c r="F8601" s="6">
        <v>-0.83333188182461704</v>
      </c>
      <c r="G8601" s="6">
        <v>3.9853170000000002</v>
      </c>
      <c r="H8601" s="6">
        <v>9189.7832167832094</v>
      </c>
      <c r="I8601" s="6"/>
      <c r="J8601" s="6">
        <v>3.78125</v>
      </c>
      <c r="K8601" s="6">
        <v>3.59375</v>
      </c>
      <c r="L8601" s="6">
        <v>8568.4149184149101</v>
      </c>
    </row>
    <row r="8602" spans="1:12" ht="15" customHeight="1" x14ac:dyDescent="0.25">
      <c r="A8602" s="5">
        <v>32386</v>
      </c>
      <c r="B8602" s="6">
        <v>3.75</v>
      </c>
      <c r="C8602" s="2">
        <v>3312000</v>
      </c>
      <c r="D8602" s="6">
        <v>-9.375E-2</v>
      </c>
      <c r="E8602" s="6">
        <v>-2.4390243902439002</v>
      </c>
      <c r="F8602" s="6">
        <v>-2.43903208754447</v>
      </c>
      <c r="G8602" s="6">
        <v>4.0188069999999998</v>
      </c>
      <c r="H8602" s="6">
        <v>9267.8484848484804</v>
      </c>
      <c r="I8602" s="6"/>
      <c r="J8602" s="6">
        <v>3.875</v>
      </c>
      <c r="K8602" s="6">
        <v>3.75</v>
      </c>
      <c r="L8602" s="6">
        <v>8641.25874125874</v>
      </c>
    </row>
    <row r="8603" spans="1:12" ht="15" customHeight="1" x14ac:dyDescent="0.25">
      <c r="A8603" s="5">
        <v>32385</v>
      </c>
      <c r="B8603" s="6">
        <v>3.84375</v>
      </c>
      <c r="C8603" s="2">
        <v>3268000</v>
      </c>
      <c r="D8603" s="6">
        <v>1.5625E-2</v>
      </c>
      <c r="E8603" s="6">
        <v>0.40816326530612701</v>
      </c>
      <c r="F8603" s="6">
        <v>0.40816496659476997</v>
      </c>
      <c r="G8603" s="6">
        <v>4.1192774999999999</v>
      </c>
      <c r="H8603" s="6">
        <v>9502.0454545454504</v>
      </c>
      <c r="I8603" s="6"/>
      <c r="J8603" s="6">
        <v>3.875</v>
      </c>
      <c r="K8603" s="6">
        <v>3.828125</v>
      </c>
      <c r="L8603" s="6">
        <v>8859.7902097902097</v>
      </c>
    </row>
    <row r="8604" spans="1:12" ht="15" customHeight="1" x14ac:dyDescent="0.25">
      <c r="A8604" s="5">
        <v>32384</v>
      </c>
      <c r="B8604" s="6">
        <v>3.828125</v>
      </c>
      <c r="C8604" s="2">
        <v>2044000</v>
      </c>
      <c r="D8604" s="6">
        <v>3.125E-2</v>
      </c>
      <c r="E8604" s="6">
        <v>0.82304526748970797</v>
      </c>
      <c r="F8604" s="6">
        <v>0.95474753022712899</v>
      </c>
      <c r="G8604" s="6">
        <v>4.1025324000000003</v>
      </c>
      <c r="H8604" s="6">
        <v>9463.0125874125806</v>
      </c>
      <c r="I8604" s="6"/>
      <c r="J8604" s="6">
        <v>3.859375</v>
      </c>
      <c r="K8604" s="6">
        <v>3.796875</v>
      </c>
      <c r="L8604" s="6">
        <v>8823.3682983682902</v>
      </c>
    </row>
    <row r="8605" spans="1:12" ht="15" customHeight="1" x14ac:dyDescent="0.25">
      <c r="A8605" s="5">
        <v>32381</v>
      </c>
      <c r="B8605" s="6">
        <v>3.796875</v>
      </c>
      <c r="C8605" s="2">
        <v>2093600</v>
      </c>
      <c r="D8605" s="6">
        <v>1.5625E-2</v>
      </c>
      <c r="E8605" s="6">
        <v>0.41322314049587699</v>
      </c>
      <c r="F8605" s="6">
        <v>0.413218545736593</v>
      </c>
      <c r="G8605" s="6">
        <v>4.0637340000000002</v>
      </c>
      <c r="H8605" s="6">
        <v>9372.5734265734209</v>
      </c>
      <c r="I8605" s="6"/>
      <c r="J8605" s="6">
        <v>3.828125</v>
      </c>
      <c r="K8605" s="6">
        <v>3.765625</v>
      </c>
      <c r="L8605" s="6">
        <v>8750.5244755244694</v>
      </c>
    </row>
    <row r="8606" spans="1:12" ht="15" customHeight="1" x14ac:dyDescent="0.25">
      <c r="A8606" s="5">
        <v>32380</v>
      </c>
      <c r="B8606" s="6">
        <v>3.78125</v>
      </c>
      <c r="C8606" s="2">
        <v>3395200</v>
      </c>
      <c r="D8606" s="6">
        <v>-3.125E-2</v>
      </c>
      <c r="E8606" s="6">
        <v>-0.81967213114754101</v>
      </c>
      <c r="F8606" s="6">
        <v>-0.81966309165859497</v>
      </c>
      <c r="G8606" s="6">
        <v>4.0470110000000004</v>
      </c>
      <c r="H8606" s="6">
        <v>9333.5920745920703</v>
      </c>
      <c r="I8606" s="6"/>
      <c r="J8606" s="6">
        <v>3.8125</v>
      </c>
      <c r="K8606" s="6">
        <v>3.75</v>
      </c>
      <c r="L8606" s="6">
        <v>8714.1025641025608</v>
      </c>
    </row>
    <row r="8607" spans="1:12" ht="15" customHeight="1" x14ac:dyDescent="0.25">
      <c r="A8607" s="5">
        <v>32379</v>
      </c>
      <c r="B8607" s="6">
        <v>3.8125</v>
      </c>
      <c r="C8607" s="2">
        <v>4601600</v>
      </c>
      <c r="D8607" s="6">
        <v>9.375E-2</v>
      </c>
      <c r="E8607" s="6">
        <v>2.5210084033613298</v>
      </c>
      <c r="F8607" s="6">
        <v>2.52099793114188</v>
      </c>
      <c r="G8607" s="6">
        <v>4.080457</v>
      </c>
      <c r="H8607" s="6">
        <v>9411.5547785547697</v>
      </c>
      <c r="I8607" s="6"/>
      <c r="J8607" s="6">
        <v>3.828125</v>
      </c>
      <c r="K8607" s="6">
        <v>3.703125</v>
      </c>
      <c r="L8607" s="6">
        <v>8786.9463869463798</v>
      </c>
    </row>
    <row r="8608" spans="1:12" ht="15" customHeight="1" x14ac:dyDescent="0.25">
      <c r="A8608" s="5">
        <v>32378</v>
      </c>
      <c r="B8608" s="6">
        <v>3.71875</v>
      </c>
      <c r="C8608" s="2">
        <v>5278400</v>
      </c>
      <c r="D8608" s="6">
        <v>-6.25E-2</v>
      </c>
      <c r="E8608" s="6">
        <v>-1.65289256198346</v>
      </c>
      <c r="F8608" s="6">
        <v>-1.6528914796624099</v>
      </c>
      <c r="G8608" s="6">
        <v>3.9801183</v>
      </c>
      <c r="H8608" s="6">
        <v>9177.6650349650299</v>
      </c>
      <c r="I8608" s="6"/>
      <c r="J8608" s="6">
        <v>3.78125</v>
      </c>
      <c r="K8608" s="6">
        <v>3.703125</v>
      </c>
      <c r="L8608" s="6">
        <v>8568.4149184149101</v>
      </c>
    </row>
    <row r="8609" spans="1:12" ht="15" customHeight="1" x14ac:dyDescent="0.25">
      <c r="A8609" s="5">
        <v>32377</v>
      </c>
      <c r="B8609" s="6">
        <v>3.78125</v>
      </c>
      <c r="C8609" s="2">
        <v>2823200</v>
      </c>
      <c r="D8609" s="6">
        <v>-9.375E-2</v>
      </c>
      <c r="E8609" s="6">
        <v>-2.4193548387096699</v>
      </c>
      <c r="F8609" s="6">
        <v>-2.4193591749411598</v>
      </c>
      <c r="G8609" s="6">
        <v>4.0470110000000004</v>
      </c>
      <c r="H8609" s="6">
        <v>9333.5920745920703</v>
      </c>
      <c r="I8609" s="6"/>
      <c r="J8609" s="6">
        <v>3.890625</v>
      </c>
      <c r="K8609" s="6">
        <v>3.765625</v>
      </c>
      <c r="L8609" s="6">
        <v>8714.1025641025608</v>
      </c>
    </row>
    <row r="8610" spans="1:12" ht="15" customHeight="1" x14ac:dyDescent="0.25">
      <c r="A8610" s="5">
        <v>32374</v>
      </c>
      <c r="B8610" s="6">
        <v>3.875</v>
      </c>
      <c r="C8610" s="2">
        <v>3864800</v>
      </c>
      <c r="D8610" s="6">
        <v>-4.6875E-2</v>
      </c>
      <c r="E8610" s="6">
        <v>-1.1952191235059699</v>
      </c>
      <c r="F8610" s="6">
        <v>-1.19522241704624</v>
      </c>
      <c r="G8610" s="6">
        <v>4.1473503000000003</v>
      </c>
      <c r="H8610" s="6">
        <v>9567.4832167832101</v>
      </c>
      <c r="I8610" s="6"/>
      <c r="J8610" s="6">
        <v>3.953125</v>
      </c>
      <c r="K8610" s="6">
        <v>3.875</v>
      </c>
      <c r="L8610" s="6">
        <v>8932.6340326340305</v>
      </c>
    </row>
    <row r="8611" spans="1:12" ht="15" customHeight="1" x14ac:dyDescent="0.25">
      <c r="A8611" s="5">
        <v>32373</v>
      </c>
      <c r="B8611" s="6">
        <v>3.921875</v>
      </c>
      <c r="C8611" s="2">
        <v>4138399.9999999902</v>
      </c>
      <c r="D8611" s="6"/>
      <c r="E8611" s="6"/>
      <c r="F8611" s="6"/>
      <c r="G8611" s="6">
        <v>4.1975199999999999</v>
      </c>
      <c r="H8611" s="6">
        <v>9684.4289044288998</v>
      </c>
      <c r="I8611" s="6"/>
      <c r="J8611" s="6">
        <v>3.953125</v>
      </c>
      <c r="K8611" s="6">
        <v>3.921875</v>
      </c>
      <c r="L8611" s="6">
        <v>9041.8997668997599</v>
      </c>
    </row>
    <row r="8612" spans="1:12" ht="15" customHeight="1" x14ac:dyDescent="0.25">
      <c r="A8612" s="5">
        <v>32372</v>
      </c>
      <c r="B8612" s="6">
        <v>3.921875</v>
      </c>
      <c r="C8612" s="2">
        <v>3950400</v>
      </c>
      <c r="D8612" s="6">
        <v>7.8125E-2</v>
      </c>
      <c r="E8612" s="6">
        <v>2.0325203252032402</v>
      </c>
      <c r="F8612" s="6">
        <v>2.0325219061990598</v>
      </c>
      <c r="G8612" s="6">
        <v>4.1975199999999999</v>
      </c>
      <c r="H8612" s="6">
        <v>9684.4289044288998</v>
      </c>
      <c r="I8612" s="6"/>
      <c r="J8612" s="6">
        <v>3.921875</v>
      </c>
      <c r="K8612" s="6">
        <v>3.828125</v>
      </c>
      <c r="L8612" s="6">
        <v>9041.8997668997599</v>
      </c>
    </row>
    <row r="8613" spans="1:12" ht="15" customHeight="1" x14ac:dyDescent="0.25">
      <c r="A8613" s="5">
        <v>32371</v>
      </c>
      <c r="B8613" s="6">
        <v>3.84375</v>
      </c>
      <c r="C8613" s="2">
        <v>4286400</v>
      </c>
      <c r="D8613" s="6">
        <v>-3.125E-2</v>
      </c>
      <c r="E8613" s="6">
        <v>-0.80645161290322498</v>
      </c>
      <c r="F8613" s="6">
        <v>-0.80644984340967296</v>
      </c>
      <c r="G8613" s="6">
        <v>4.1139039999999998</v>
      </c>
      <c r="H8613" s="6">
        <v>9489.5198135198098</v>
      </c>
      <c r="I8613" s="6"/>
      <c r="J8613" s="6">
        <v>3.9375</v>
      </c>
      <c r="K8613" s="6">
        <v>3.8125</v>
      </c>
      <c r="L8613" s="6">
        <v>8859.7902097902097</v>
      </c>
    </row>
    <row r="8614" spans="1:12" ht="15" customHeight="1" x14ac:dyDescent="0.25">
      <c r="A8614" s="5">
        <v>32370</v>
      </c>
      <c r="B8614" s="6">
        <v>3.875</v>
      </c>
      <c r="C8614" s="2">
        <v>2950400</v>
      </c>
      <c r="D8614" s="6">
        <v>-1.5625E-2</v>
      </c>
      <c r="E8614" s="6">
        <v>-0.40160642570281602</v>
      </c>
      <c r="F8614" s="6">
        <v>-0.40160674397316998</v>
      </c>
      <c r="G8614" s="6">
        <v>4.1473503000000003</v>
      </c>
      <c r="H8614" s="6">
        <v>9567.4832167832101</v>
      </c>
      <c r="I8614" s="6"/>
      <c r="J8614" s="6">
        <v>3.890625</v>
      </c>
      <c r="K8614" s="6">
        <v>3.84375</v>
      </c>
      <c r="L8614" s="6">
        <v>8932.6340326340305</v>
      </c>
    </row>
    <row r="8615" spans="1:12" ht="15" customHeight="1" x14ac:dyDescent="0.25">
      <c r="A8615" s="5">
        <v>32367</v>
      </c>
      <c r="B8615" s="6">
        <v>3.890625</v>
      </c>
      <c r="C8615" s="2">
        <v>1889600</v>
      </c>
      <c r="D8615" s="6"/>
      <c r="E8615" s="6"/>
      <c r="F8615" s="6"/>
      <c r="G8615" s="6">
        <v>4.1640734999999998</v>
      </c>
      <c r="H8615" s="6">
        <v>9606.4650349650292</v>
      </c>
      <c r="I8615" s="6"/>
      <c r="J8615" s="6">
        <v>3.921875</v>
      </c>
      <c r="K8615" s="6">
        <v>3.859375</v>
      </c>
      <c r="L8615" s="6">
        <v>8969.0559440559391</v>
      </c>
    </row>
    <row r="8616" spans="1:12" ht="15" customHeight="1" x14ac:dyDescent="0.25">
      <c r="A8616" s="5">
        <v>32366</v>
      </c>
      <c r="B8616" s="6">
        <v>3.890625</v>
      </c>
      <c r="C8616" s="2">
        <v>4592000</v>
      </c>
      <c r="D8616" s="6">
        <v>3.125E-2</v>
      </c>
      <c r="E8616" s="6">
        <v>0.80971659919029104</v>
      </c>
      <c r="F8616" s="6">
        <v>0.80971968662384397</v>
      </c>
      <c r="G8616" s="6">
        <v>4.1640734999999998</v>
      </c>
      <c r="H8616" s="6">
        <v>9606.4650349650292</v>
      </c>
      <c r="I8616" s="6"/>
      <c r="J8616" s="6">
        <v>3.9375</v>
      </c>
      <c r="K8616" s="6">
        <v>3.859375</v>
      </c>
      <c r="L8616" s="6">
        <v>8969.0559440559391</v>
      </c>
    </row>
    <row r="8617" spans="1:12" ht="15" customHeight="1" x14ac:dyDescent="0.25">
      <c r="A8617" s="5">
        <v>32365</v>
      </c>
      <c r="B8617" s="6">
        <v>3.859375</v>
      </c>
      <c r="C8617" s="2">
        <v>4790400</v>
      </c>
      <c r="D8617" s="6">
        <v>-9.375E-2</v>
      </c>
      <c r="E8617" s="6">
        <v>-2.3715415019762802</v>
      </c>
      <c r="F8617" s="6">
        <v>-2.3715387927957798</v>
      </c>
      <c r="G8617" s="6">
        <v>4.1306269999999996</v>
      </c>
      <c r="H8617" s="6">
        <v>9528.5011655011604</v>
      </c>
      <c r="I8617" s="6"/>
      <c r="J8617" s="6">
        <v>3.953125</v>
      </c>
      <c r="K8617" s="6">
        <v>3.859375</v>
      </c>
      <c r="L8617" s="6">
        <v>8896.2121212121201</v>
      </c>
    </row>
    <row r="8618" spans="1:12" ht="15" customHeight="1" x14ac:dyDescent="0.25">
      <c r="A8618" s="5">
        <v>32364</v>
      </c>
      <c r="B8618" s="6">
        <v>3.953125</v>
      </c>
      <c r="C8618" s="2">
        <v>4556000</v>
      </c>
      <c r="D8618" s="6">
        <v>-6.25E-2</v>
      </c>
      <c r="E8618" s="6">
        <v>-1.5564202334630199</v>
      </c>
      <c r="F8618" s="6">
        <v>-1.55641924663554</v>
      </c>
      <c r="G8618" s="6">
        <v>4.2309659999999996</v>
      </c>
      <c r="H8618" s="6">
        <v>9762.3916083915992</v>
      </c>
      <c r="I8618" s="6"/>
      <c r="J8618" s="6">
        <v>4.015625</v>
      </c>
      <c r="K8618" s="6">
        <v>3.90625</v>
      </c>
      <c r="L8618" s="6">
        <v>9114.7435897435898</v>
      </c>
    </row>
    <row r="8619" spans="1:12" ht="15" customHeight="1" x14ac:dyDescent="0.25">
      <c r="A8619" s="5">
        <v>32363</v>
      </c>
      <c r="B8619" s="6">
        <v>4.015625</v>
      </c>
      <c r="C8619" s="2">
        <v>2728000</v>
      </c>
      <c r="D8619" s="6"/>
      <c r="E8619" s="6"/>
      <c r="F8619" s="6"/>
      <c r="G8619" s="6">
        <v>4.2978586999999999</v>
      </c>
      <c r="H8619" s="6">
        <v>9918.3186480186396</v>
      </c>
      <c r="I8619" s="6"/>
      <c r="J8619" s="6">
        <v>4.0625</v>
      </c>
      <c r="K8619" s="6">
        <v>4.015625</v>
      </c>
      <c r="L8619" s="6">
        <v>9260.4312354312297</v>
      </c>
    </row>
    <row r="8620" spans="1:12" ht="15" customHeight="1" x14ac:dyDescent="0.25">
      <c r="A8620" s="5">
        <v>32360</v>
      </c>
      <c r="B8620" s="6">
        <v>4.015625</v>
      </c>
      <c r="C8620" s="2">
        <v>3531200</v>
      </c>
      <c r="D8620" s="6">
        <v>4.6875E-2</v>
      </c>
      <c r="E8620" s="6">
        <v>1.1811023622047201</v>
      </c>
      <c r="F8620" s="6">
        <v>1.1811010089909499</v>
      </c>
      <c r="G8620" s="6">
        <v>4.2978586999999999</v>
      </c>
      <c r="H8620" s="6">
        <v>9918.3186480186396</v>
      </c>
      <c r="I8620" s="6"/>
      <c r="J8620" s="6">
        <v>4.015625</v>
      </c>
      <c r="K8620" s="6">
        <v>3.953125</v>
      </c>
      <c r="L8620" s="6">
        <v>9260.4312354312297</v>
      </c>
    </row>
    <row r="8621" spans="1:12" ht="15" customHeight="1" x14ac:dyDescent="0.25">
      <c r="A8621" s="5">
        <v>32359</v>
      </c>
      <c r="B8621" s="6">
        <v>3.96875</v>
      </c>
      <c r="C8621" s="2">
        <v>4208800</v>
      </c>
      <c r="D8621" s="6">
        <v>-1.5625E-2</v>
      </c>
      <c r="E8621" s="6">
        <v>-0.39215686274509598</v>
      </c>
      <c r="F8621" s="6">
        <v>-0.39215719380236702</v>
      </c>
      <c r="G8621" s="6">
        <v>4.2476891999999999</v>
      </c>
      <c r="H8621" s="6">
        <v>9801.3734265734201</v>
      </c>
      <c r="I8621" s="6"/>
      <c r="J8621" s="6">
        <v>4.03125</v>
      </c>
      <c r="K8621" s="6">
        <v>3.9375</v>
      </c>
      <c r="L8621" s="6">
        <v>9151.1655011655002</v>
      </c>
    </row>
    <row r="8622" spans="1:12" ht="15" customHeight="1" x14ac:dyDescent="0.25">
      <c r="A8622" s="5">
        <v>32358</v>
      </c>
      <c r="B8622" s="6">
        <v>3.984375</v>
      </c>
      <c r="C8622" s="2">
        <v>4643200</v>
      </c>
      <c r="D8622" s="6">
        <v>-3.125E-2</v>
      </c>
      <c r="E8622" s="6">
        <v>-0.77821011673151397</v>
      </c>
      <c r="F8622" s="6">
        <v>-0.77820845994772603</v>
      </c>
      <c r="G8622" s="6">
        <v>4.2644124000000003</v>
      </c>
      <c r="H8622" s="6">
        <v>9840.3552447552393</v>
      </c>
      <c r="I8622" s="6"/>
      <c r="J8622" s="6">
        <v>4.015625</v>
      </c>
      <c r="K8622" s="6">
        <v>3.9375</v>
      </c>
      <c r="L8622" s="6">
        <v>9187.5874125874107</v>
      </c>
    </row>
    <row r="8623" spans="1:12" ht="15" customHeight="1" x14ac:dyDescent="0.25">
      <c r="A8623" s="5">
        <v>32357</v>
      </c>
      <c r="B8623" s="6">
        <v>4.015625</v>
      </c>
      <c r="C8623" s="2">
        <v>5207200</v>
      </c>
      <c r="D8623" s="6">
        <v>-6.25E-2</v>
      </c>
      <c r="E8623" s="6">
        <v>-1.5325670498084301</v>
      </c>
      <c r="F8623" s="6">
        <v>-1.5325796288082301</v>
      </c>
      <c r="G8623" s="6">
        <v>4.2978586999999999</v>
      </c>
      <c r="H8623" s="6">
        <v>9918.3186480186396</v>
      </c>
      <c r="I8623" s="6"/>
      <c r="J8623" s="6">
        <v>4.109375</v>
      </c>
      <c r="K8623" s="6">
        <v>3.96875</v>
      </c>
      <c r="L8623" s="6">
        <v>9260.4312354312297</v>
      </c>
    </row>
    <row r="8624" spans="1:12" ht="15" customHeight="1" x14ac:dyDescent="0.25">
      <c r="A8624" s="5">
        <v>32356</v>
      </c>
      <c r="B8624" s="6">
        <v>4.078125</v>
      </c>
      <c r="C8624" s="2">
        <v>3289600</v>
      </c>
      <c r="D8624" s="6">
        <v>-3.125E-2</v>
      </c>
      <c r="E8624" s="6">
        <v>-0.76045627376425395</v>
      </c>
      <c r="F8624" s="6">
        <v>-0.76044780157691305</v>
      </c>
      <c r="G8624" s="6">
        <v>4.3647520000000002</v>
      </c>
      <c r="H8624" s="6">
        <v>10074.247086247</v>
      </c>
      <c r="I8624" s="6"/>
      <c r="J8624" s="6">
        <v>4.140625</v>
      </c>
      <c r="K8624" s="6">
        <v>4.078125</v>
      </c>
      <c r="L8624" s="6">
        <v>9406.1188811188804</v>
      </c>
    </row>
    <row r="8625" spans="1:12" ht="15" customHeight="1" x14ac:dyDescent="0.25">
      <c r="A8625" s="5">
        <v>32353</v>
      </c>
      <c r="B8625" s="6">
        <v>4.109375</v>
      </c>
      <c r="C8625" s="2">
        <v>7575200</v>
      </c>
      <c r="D8625" s="6">
        <v>0.125</v>
      </c>
      <c r="E8625" s="6">
        <v>3.13725490196079</v>
      </c>
      <c r="F8625" s="6">
        <v>3.13725755041889</v>
      </c>
      <c r="G8625" s="6">
        <v>4.3981979999999998</v>
      </c>
      <c r="H8625" s="6">
        <v>10152.209790209699</v>
      </c>
      <c r="I8625" s="6"/>
      <c r="J8625" s="6">
        <v>4.109375</v>
      </c>
      <c r="K8625" s="6">
        <v>3.9375</v>
      </c>
      <c r="L8625" s="6">
        <v>9478.9627039626994</v>
      </c>
    </row>
    <row r="8626" spans="1:12" ht="15" customHeight="1" x14ac:dyDescent="0.25">
      <c r="A8626" s="5">
        <v>32352</v>
      </c>
      <c r="B8626" s="6">
        <v>3.984375</v>
      </c>
      <c r="C8626" s="2">
        <v>3688800</v>
      </c>
      <c r="D8626" s="6">
        <v>3.125E-2</v>
      </c>
      <c r="E8626" s="6">
        <v>0.79051383399208996</v>
      </c>
      <c r="F8626" s="6">
        <v>0.790514506616246</v>
      </c>
      <c r="G8626" s="6">
        <v>4.2644124000000003</v>
      </c>
      <c r="H8626" s="6">
        <v>9840.3552447552393</v>
      </c>
      <c r="I8626" s="6"/>
      <c r="J8626" s="6">
        <v>4</v>
      </c>
      <c r="K8626" s="6">
        <v>3.90625</v>
      </c>
      <c r="L8626" s="6">
        <v>9187.5874125874107</v>
      </c>
    </row>
    <row r="8627" spans="1:12" ht="15" customHeight="1" x14ac:dyDescent="0.25">
      <c r="A8627" s="5">
        <v>32351</v>
      </c>
      <c r="B8627" s="6">
        <v>3.953125</v>
      </c>
      <c r="C8627" s="2">
        <v>5435200</v>
      </c>
      <c r="D8627" s="6">
        <v>-4.6875E-2</v>
      </c>
      <c r="E8627" s="6">
        <v>-1.171875</v>
      </c>
      <c r="F8627" s="6">
        <v>-1.17187598542779</v>
      </c>
      <c r="G8627" s="6">
        <v>4.2309659999999996</v>
      </c>
      <c r="H8627" s="6">
        <v>9762.3916083915992</v>
      </c>
      <c r="I8627" s="6"/>
      <c r="J8627" s="6">
        <v>4.0625</v>
      </c>
      <c r="K8627" s="6">
        <v>3.953125</v>
      </c>
      <c r="L8627" s="6">
        <v>9114.7435897435898</v>
      </c>
    </row>
    <row r="8628" spans="1:12" ht="15" customHeight="1" x14ac:dyDescent="0.25">
      <c r="A8628" s="5">
        <v>32350</v>
      </c>
      <c r="B8628" s="6">
        <v>4</v>
      </c>
      <c r="C8628" s="2">
        <v>2702400</v>
      </c>
      <c r="D8628" s="6">
        <v>7.8125E-2</v>
      </c>
      <c r="E8628" s="6">
        <v>1.99203187250995</v>
      </c>
      <c r="F8628" s="6">
        <v>1.99202386170882</v>
      </c>
      <c r="G8628" s="6">
        <v>4.2811355999999998</v>
      </c>
      <c r="H8628" s="6">
        <v>9879.3370629370602</v>
      </c>
      <c r="I8628" s="6"/>
      <c r="J8628" s="6">
        <v>4.03125</v>
      </c>
      <c r="K8628" s="6">
        <v>3.90625</v>
      </c>
      <c r="L8628" s="6">
        <v>9224.0093240093192</v>
      </c>
    </row>
    <row r="8629" spans="1:12" ht="15" customHeight="1" x14ac:dyDescent="0.25">
      <c r="A8629" s="5">
        <v>32349</v>
      </c>
      <c r="B8629" s="6">
        <v>3.921875</v>
      </c>
      <c r="C8629" s="2">
        <v>3113600</v>
      </c>
      <c r="D8629" s="6"/>
      <c r="E8629" s="6"/>
      <c r="F8629" s="6"/>
      <c r="G8629" s="6">
        <v>4.1975199999999999</v>
      </c>
      <c r="H8629" s="6">
        <v>9684.4289044288998</v>
      </c>
      <c r="I8629" s="6"/>
      <c r="J8629" s="6">
        <v>3.9375</v>
      </c>
      <c r="K8629" s="6">
        <v>3.84375</v>
      </c>
      <c r="L8629" s="6">
        <v>9041.8997668997599</v>
      </c>
    </row>
    <row r="8630" spans="1:12" ht="15" customHeight="1" x14ac:dyDescent="0.25">
      <c r="A8630" s="5">
        <v>32346</v>
      </c>
      <c r="B8630" s="6">
        <v>3.921875</v>
      </c>
      <c r="C8630" s="2">
        <v>5954400</v>
      </c>
      <c r="D8630" s="6">
        <v>-9.375E-2</v>
      </c>
      <c r="E8630" s="6">
        <v>-2.33463035019455</v>
      </c>
      <c r="F8630" s="6">
        <v>-2.3346207263631098</v>
      </c>
      <c r="G8630" s="6">
        <v>4.1975199999999999</v>
      </c>
      <c r="H8630" s="6">
        <v>9684.4289044288998</v>
      </c>
      <c r="I8630" s="6"/>
      <c r="J8630" s="6">
        <v>4.03125</v>
      </c>
      <c r="K8630" s="6">
        <v>3.890625</v>
      </c>
      <c r="L8630" s="6">
        <v>9041.8997668997599</v>
      </c>
    </row>
    <row r="8631" spans="1:12" ht="15" customHeight="1" x14ac:dyDescent="0.25">
      <c r="A8631" s="5">
        <v>32345</v>
      </c>
      <c r="B8631" s="6">
        <v>4.015625</v>
      </c>
      <c r="C8631" s="2">
        <v>6739200</v>
      </c>
      <c r="D8631" s="6">
        <v>-7.8125E-2</v>
      </c>
      <c r="E8631" s="6">
        <v>-1.90839694656488</v>
      </c>
      <c r="F8631" s="6">
        <v>-1.9084052744794799</v>
      </c>
      <c r="G8631" s="6">
        <v>4.2978586999999999</v>
      </c>
      <c r="H8631" s="6">
        <v>9918.3186480186396</v>
      </c>
      <c r="I8631" s="6"/>
      <c r="J8631" s="6">
        <v>4.0625</v>
      </c>
      <c r="K8631" s="6">
        <v>3.984375</v>
      </c>
      <c r="L8631" s="6">
        <v>9260.4312354312297</v>
      </c>
    </row>
    <row r="8632" spans="1:12" ht="15" customHeight="1" x14ac:dyDescent="0.25">
      <c r="A8632" s="5">
        <v>32344</v>
      </c>
      <c r="B8632" s="6">
        <v>4.09375</v>
      </c>
      <c r="C8632" s="2">
        <v>5953600</v>
      </c>
      <c r="D8632" s="6">
        <v>6.25E-2</v>
      </c>
      <c r="E8632" s="6">
        <v>1.55038759689922</v>
      </c>
      <c r="F8632" s="6">
        <v>1.5503935259545401</v>
      </c>
      <c r="G8632" s="6">
        <v>4.381475</v>
      </c>
      <c r="H8632" s="6">
        <v>10113.2284382284</v>
      </c>
      <c r="I8632" s="6"/>
      <c r="J8632" s="6">
        <v>4.109375</v>
      </c>
      <c r="K8632" s="6">
        <v>4.03125</v>
      </c>
      <c r="L8632" s="6">
        <v>9442.5407925407908</v>
      </c>
    </row>
    <row r="8633" spans="1:12" ht="15" customHeight="1" x14ac:dyDescent="0.25">
      <c r="A8633" s="5">
        <v>32343</v>
      </c>
      <c r="B8633" s="6">
        <v>4.03125</v>
      </c>
      <c r="C8633" s="2">
        <v>4707200</v>
      </c>
      <c r="D8633" s="6">
        <v>-0.125</v>
      </c>
      <c r="E8633" s="6">
        <v>-3.0075187969924801</v>
      </c>
      <c r="F8633" s="6">
        <v>-3.0075212309342501</v>
      </c>
      <c r="G8633" s="6">
        <v>4.3145819999999997</v>
      </c>
      <c r="H8633" s="6">
        <v>9957.3006993006893</v>
      </c>
      <c r="I8633" s="6"/>
      <c r="J8633" s="6">
        <v>4.15625</v>
      </c>
      <c r="K8633" s="6">
        <v>3.90625</v>
      </c>
      <c r="L8633" s="6">
        <v>9296.8531468531401</v>
      </c>
    </row>
    <row r="8634" spans="1:12" ht="15" customHeight="1" x14ac:dyDescent="0.25">
      <c r="A8634" s="5">
        <v>32342</v>
      </c>
      <c r="B8634" s="6">
        <v>4.15625</v>
      </c>
      <c r="C8634" s="2">
        <v>5251200</v>
      </c>
      <c r="D8634" s="6">
        <v>-4.6875E-2</v>
      </c>
      <c r="E8634" s="6">
        <v>-1.1152416356877299</v>
      </c>
      <c r="F8634" s="6">
        <v>-1.1152381318637401</v>
      </c>
      <c r="G8634" s="6">
        <v>4.4483676000000001</v>
      </c>
      <c r="H8634" s="6">
        <v>10269.1552447552</v>
      </c>
      <c r="I8634" s="6"/>
      <c r="J8634" s="6">
        <v>4.171875</v>
      </c>
      <c r="K8634" s="6">
        <v>4.0625</v>
      </c>
      <c r="L8634" s="6">
        <v>9588.2284382284306</v>
      </c>
    </row>
    <row r="8635" spans="1:12" ht="15" customHeight="1" x14ac:dyDescent="0.25">
      <c r="A8635" s="5">
        <v>32339</v>
      </c>
      <c r="B8635" s="6">
        <v>4.203125</v>
      </c>
      <c r="C8635" s="2">
        <v>8262400</v>
      </c>
      <c r="D8635" s="6">
        <v>7.8125E-2</v>
      </c>
      <c r="E8635" s="6">
        <v>1.8939393939394</v>
      </c>
      <c r="F8635" s="6">
        <v>1.8939341002522401</v>
      </c>
      <c r="G8635" s="6">
        <v>4.4985369999999998</v>
      </c>
      <c r="H8635" s="6">
        <v>10386.1002331002</v>
      </c>
      <c r="I8635" s="6"/>
      <c r="J8635" s="6">
        <v>4.234375</v>
      </c>
      <c r="K8635" s="6">
        <v>4.09375</v>
      </c>
      <c r="L8635" s="6">
        <v>9697.4941724941691</v>
      </c>
    </row>
    <row r="8636" spans="1:12" ht="15" customHeight="1" x14ac:dyDescent="0.25">
      <c r="A8636" s="5">
        <v>32338</v>
      </c>
      <c r="B8636" s="6">
        <v>4.125</v>
      </c>
      <c r="C8636" s="2">
        <v>6409600</v>
      </c>
      <c r="D8636" s="6">
        <v>0.109375</v>
      </c>
      <c r="E8636" s="6">
        <v>2.7237354085602998</v>
      </c>
      <c r="F8636" s="6">
        <v>2.7237424068873901</v>
      </c>
      <c r="G8636" s="6">
        <v>4.4149212999999996</v>
      </c>
      <c r="H8636" s="6">
        <v>10191.1918414918</v>
      </c>
      <c r="I8636" s="6"/>
      <c r="J8636" s="6">
        <v>4.125</v>
      </c>
      <c r="K8636" s="6">
        <v>4</v>
      </c>
      <c r="L8636" s="6">
        <v>9515.3846153846098</v>
      </c>
    </row>
    <row r="8637" spans="1:12" ht="15" customHeight="1" x14ac:dyDescent="0.25">
      <c r="A8637" s="5">
        <v>32337</v>
      </c>
      <c r="B8637" s="6">
        <v>4.015625</v>
      </c>
      <c r="C8637" s="2">
        <v>7696800</v>
      </c>
      <c r="D8637" s="6">
        <v>3.125E-2</v>
      </c>
      <c r="E8637" s="6">
        <v>0.78431372549019296</v>
      </c>
      <c r="F8637" s="6">
        <v>0.78431204261575305</v>
      </c>
      <c r="G8637" s="6">
        <v>4.2978586999999999</v>
      </c>
      <c r="H8637" s="6">
        <v>9918.3186480186396</v>
      </c>
      <c r="I8637" s="6"/>
      <c r="J8637" s="6">
        <v>4.03125</v>
      </c>
      <c r="K8637" s="6">
        <v>3.9375</v>
      </c>
      <c r="L8637" s="6">
        <v>9260.4312354312297</v>
      </c>
    </row>
    <row r="8638" spans="1:12" ht="15" customHeight="1" x14ac:dyDescent="0.25">
      <c r="A8638" s="5">
        <v>32336</v>
      </c>
      <c r="B8638" s="6">
        <v>3.984375</v>
      </c>
      <c r="C8638" s="2">
        <v>4082400</v>
      </c>
      <c r="D8638" s="6">
        <v>-3.125E-2</v>
      </c>
      <c r="E8638" s="6">
        <v>-0.77821011673151397</v>
      </c>
      <c r="F8638" s="6">
        <v>-0.77820845994772603</v>
      </c>
      <c r="G8638" s="6">
        <v>4.2644124000000003</v>
      </c>
      <c r="H8638" s="6">
        <v>9840.3552447552393</v>
      </c>
      <c r="I8638" s="6"/>
      <c r="J8638" s="6">
        <v>4.03125</v>
      </c>
      <c r="K8638" s="6">
        <v>3.984375</v>
      </c>
      <c r="L8638" s="6">
        <v>9187.5874125874107</v>
      </c>
    </row>
    <row r="8639" spans="1:12" ht="15" customHeight="1" x14ac:dyDescent="0.25">
      <c r="A8639" s="5">
        <v>32335</v>
      </c>
      <c r="B8639" s="6">
        <v>4.015625</v>
      </c>
      <c r="C8639" s="2">
        <v>4948000</v>
      </c>
      <c r="D8639" s="6"/>
      <c r="E8639" s="6"/>
      <c r="F8639" s="6"/>
      <c r="G8639" s="6">
        <v>4.2978586999999999</v>
      </c>
      <c r="H8639" s="6">
        <v>9918.3186480186396</v>
      </c>
      <c r="I8639" s="6"/>
      <c r="J8639" s="6">
        <v>4.0625</v>
      </c>
      <c r="K8639" s="6">
        <v>4</v>
      </c>
      <c r="L8639" s="6">
        <v>9260.4312354312297</v>
      </c>
    </row>
    <row r="8640" spans="1:12" ht="15" customHeight="1" x14ac:dyDescent="0.25">
      <c r="A8640" s="5">
        <v>32332</v>
      </c>
      <c r="B8640" s="6">
        <v>4.015625</v>
      </c>
      <c r="C8640" s="2">
        <v>6081600</v>
      </c>
      <c r="D8640" s="6">
        <v>-7.8125E-2</v>
      </c>
      <c r="E8640" s="6">
        <v>-1.90839694656488</v>
      </c>
      <c r="F8640" s="6">
        <v>-1.9084052744794799</v>
      </c>
      <c r="G8640" s="6">
        <v>4.2978586999999999</v>
      </c>
      <c r="H8640" s="6">
        <v>9918.3186480186396</v>
      </c>
      <c r="I8640" s="6"/>
      <c r="J8640" s="6">
        <v>4.125</v>
      </c>
      <c r="K8640" s="6">
        <v>3.984375</v>
      </c>
      <c r="L8640" s="6">
        <v>9260.4312354312297</v>
      </c>
    </row>
    <row r="8641" spans="1:12" ht="15" customHeight="1" x14ac:dyDescent="0.25">
      <c r="A8641" s="5">
        <v>32331</v>
      </c>
      <c r="B8641" s="6">
        <v>4.09375</v>
      </c>
      <c r="C8641" s="2">
        <v>9740000</v>
      </c>
      <c r="D8641" s="6">
        <v>0.125</v>
      </c>
      <c r="E8641" s="6">
        <v>3.1496062992125902</v>
      </c>
      <c r="F8641" s="6">
        <v>3.1496136770081802</v>
      </c>
      <c r="G8641" s="6">
        <v>4.381475</v>
      </c>
      <c r="H8641" s="6">
        <v>10113.2284382284</v>
      </c>
      <c r="I8641" s="6"/>
      <c r="J8641" s="6">
        <v>4.109375</v>
      </c>
      <c r="K8641" s="6">
        <v>3.953125</v>
      </c>
      <c r="L8641" s="6">
        <v>9442.5407925407908</v>
      </c>
    </row>
    <row r="8642" spans="1:12" ht="15" customHeight="1" x14ac:dyDescent="0.25">
      <c r="A8642" s="5">
        <v>32330</v>
      </c>
      <c r="B8642" s="6">
        <v>3.96875</v>
      </c>
      <c r="C8642" s="2">
        <v>11214400</v>
      </c>
      <c r="D8642" s="6"/>
      <c r="E8642" s="6"/>
      <c r="F8642" s="6"/>
      <c r="G8642" s="6">
        <v>4.2476891999999999</v>
      </c>
      <c r="H8642" s="6">
        <v>9801.3734265734201</v>
      </c>
      <c r="I8642" s="6"/>
      <c r="J8642" s="6">
        <v>4.046875</v>
      </c>
      <c r="K8642" s="6">
        <v>3.90625</v>
      </c>
      <c r="L8642" s="6">
        <v>9151.1655011655002</v>
      </c>
    </row>
    <row r="8643" spans="1:12" ht="15" customHeight="1" x14ac:dyDescent="0.25">
      <c r="A8643" s="5">
        <v>32329</v>
      </c>
      <c r="B8643" s="6">
        <v>3.96875</v>
      </c>
      <c r="C8643" s="2">
        <v>8564800</v>
      </c>
      <c r="D8643" s="6">
        <v>0.1875</v>
      </c>
      <c r="E8643" s="6">
        <v>4.95867768595041</v>
      </c>
      <c r="F8643" s="6">
        <v>4.9586769099466199</v>
      </c>
      <c r="G8643" s="6">
        <v>4.2476891999999999</v>
      </c>
      <c r="H8643" s="6">
        <v>9801.3734265734201</v>
      </c>
      <c r="I8643" s="6"/>
      <c r="J8643" s="6">
        <v>3.96875</v>
      </c>
      <c r="K8643" s="6">
        <v>3.765625</v>
      </c>
      <c r="L8643" s="6">
        <v>9151.1655011655002</v>
      </c>
    </row>
    <row r="8644" spans="1:12" ht="15" customHeight="1" x14ac:dyDescent="0.25">
      <c r="A8644" s="5">
        <v>32325</v>
      </c>
      <c r="B8644" s="6">
        <v>3.78125</v>
      </c>
      <c r="C8644" s="2">
        <v>8350400</v>
      </c>
      <c r="D8644" s="6">
        <v>-4.6875E-2</v>
      </c>
      <c r="E8644" s="6">
        <v>-1.22448979591837</v>
      </c>
      <c r="F8644" s="6">
        <v>-1.2245004553130401</v>
      </c>
      <c r="G8644" s="6">
        <v>4.0470110000000004</v>
      </c>
      <c r="H8644" s="6">
        <v>9333.5920745920703</v>
      </c>
      <c r="I8644" s="6"/>
      <c r="J8644" s="6">
        <v>3.875</v>
      </c>
      <c r="K8644" s="6">
        <v>3.75</v>
      </c>
      <c r="L8644" s="6">
        <v>8714.1025641025608</v>
      </c>
    </row>
    <row r="8645" spans="1:12" ht="15" customHeight="1" x14ac:dyDescent="0.25">
      <c r="A8645" s="5">
        <v>32324</v>
      </c>
      <c r="B8645" s="6">
        <v>3.828125</v>
      </c>
      <c r="C8645" s="2">
        <v>8368799.9999999898</v>
      </c>
      <c r="D8645" s="6">
        <v>0.109375</v>
      </c>
      <c r="E8645" s="6">
        <v>2.94117647058822</v>
      </c>
      <c r="F8645" s="6">
        <v>2.9411864466440498</v>
      </c>
      <c r="G8645" s="6">
        <v>4.097181</v>
      </c>
      <c r="H8645" s="6">
        <v>9450.5384615384592</v>
      </c>
      <c r="I8645" s="6"/>
      <c r="J8645" s="6">
        <v>3.828125</v>
      </c>
      <c r="K8645" s="6">
        <v>3.71875</v>
      </c>
      <c r="L8645" s="6">
        <v>8823.3682983682902</v>
      </c>
    </row>
    <row r="8646" spans="1:12" ht="15" customHeight="1" x14ac:dyDescent="0.25">
      <c r="A8646" s="5">
        <v>32323</v>
      </c>
      <c r="B8646" s="6">
        <v>3.71875</v>
      </c>
      <c r="C8646" s="2">
        <v>7912800</v>
      </c>
      <c r="D8646" s="6">
        <v>1.5625E-2</v>
      </c>
      <c r="E8646" s="6">
        <v>0.42194092827003699</v>
      </c>
      <c r="F8646" s="6">
        <v>0.42194381332165598</v>
      </c>
      <c r="G8646" s="6">
        <v>3.9801183</v>
      </c>
      <c r="H8646" s="6">
        <v>9177.6650349650299</v>
      </c>
      <c r="I8646" s="6"/>
      <c r="J8646" s="6">
        <v>3.765625</v>
      </c>
      <c r="K8646" s="6">
        <v>3.671875</v>
      </c>
      <c r="L8646" s="6">
        <v>8568.4149184149101</v>
      </c>
    </row>
    <row r="8647" spans="1:12" ht="15" customHeight="1" x14ac:dyDescent="0.25">
      <c r="A8647" s="5">
        <v>32322</v>
      </c>
      <c r="B8647" s="6">
        <v>3.703125</v>
      </c>
      <c r="C8647" s="2">
        <v>5592800</v>
      </c>
      <c r="D8647" s="6">
        <v>0.125</v>
      </c>
      <c r="E8647" s="6">
        <v>3.4934497816593901</v>
      </c>
      <c r="F8647" s="6">
        <v>3.49344747830169</v>
      </c>
      <c r="G8647" s="6">
        <v>3.9633949999999998</v>
      </c>
      <c r="H8647" s="6">
        <v>9138.6829836829802</v>
      </c>
      <c r="I8647" s="6"/>
      <c r="J8647" s="6">
        <v>3.71875</v>
      </c>
      <c r="K8647" s="6">
        <v>3.5625</v>
      </c>
      <c r="L8647" s="6">
        <v>8531.9930069929997</v>
      </c>
    </row>
    <row r="8648" spans="1:12" ht="15" customHeight="1" x14ac:dyDescent="0.25">
      <c r="A8648" s="5">
        <v>32321</v>
      </c>
      <c r="B8648" s="6">
        <v>3.578125</v>
      </c>
      <c r="C8648" s="2">
        <v>6034400</v>
      </c>
      <c r="D8648" s="6">
        <v>-0.140625</v>
      </c>
      <c r="E8648" s="6">
        <v>-3.78151260504201</v>
      </c>
      <c r="F8648" s="6">
        <v>-3.7815132278857102</v>
      </c>
      <c r="G8648" s="6">
        <v>3.8296095999999999</v>
      </c>
      <c r="H8648" s="6">
        <v>8826.8289044288995</v>
      </c>
      <c r="I8648" s="6"/>
      <c r="J8648" s="6">
        <v>3.703125</v>
      </c>
      <c r="K8648" s="6">
        <v>3.5625</v>
      </c>
      <c r="L8648" s="6">
        <v>8240.6177156177091</v>
      </c>
    </row>
    <row r="8649" spans="1:12" ht="15" customHeight="1" x14ac:dyDescent="0.25">
      <c r="A8649" s="5">
        <v>32318</v>
      </c>
      <c r="B8649" s="6">
        <v>3.71875</v>
      </c>
      <c r="C8649" s="2">
        <v>3896000</v>
      </c>
      <c r="D8649" s="6">
        <v>3.125E-2</v>
      </c>
      <c r="E8649" s="6">
        <v>0.84745762711864103</v>
      </c>
      <c r="F8649" s="6">
        <v>0.84745578046516701</v>
      </c>
      <c r="G8649" s="6">
        <v>3.9801183</v>
      </c>
      <c r="H8649" s="6">
        <v>9177.6650349650299</v>
      </c>
      <c r="I8649" s="6"/>
      <c r="J8649" s="6">
        <v>3.734375</v>
      </c>
      <c r="K8649" s="6">
        <v>3.65625</v>
      </c>
      <c r="L8649" s="6">
        <v>8568.4149184149101</v>
      </c>
    </row>
    <row r="8650" spans="1:12" ht="15" customHeight="1" x14ac:dyDescent="0.25">
      <c r="A8650" s="5">
        <v>32317</v>
      </c>
      <c r="B8650" s="6">
        <v>3.6875</v>
      </c>
      <c r="C8650" s="2">
        <v>4644000</v>
      </c>
      <c r="D8650" s="6">
        <v>-4.6875E-2</v>
      </c>
      <c r="E8650" s="6">
        <v>-1.2552301255230101</v>
      </c>
      <c r="F8650" s="6">
        <v>-1.25522618936043</v>
      </c>
      <c r="G8650" s="6">
        <v>3.946672</v>
      </c>
      <c r="H8650" s="6">
        <v>9099.7016317016296</v>
      </c>
      <c r="I8650" s="6"/>
      <c r="J8650" s="6">
        <v>3.78125</v>
      </c>
      <c r="K8650" s="6">
        <v>3.6875</v>
      </c>
      <c r="L8650" s="6">
        <v>8495.5710955710892</v>
      </c>
    </row>
    <row r="8651" spans="1:12" ht="15" customHeight="1" x14ac:dyDescent="0.25">
      <c r="A8651" s="5">
        <v>32316</v>
      </c>
      <c r="B8651" s="6">
        <v>3.734375</v>
      </c>
      <c r="C8651" s="2">
        <v>9600800</v>
      </c>
      <c r="D8651" s="6">
        <v>6.25E-2</v>
      </c>
      <c r="E8651" s="6">
        <v>1.7021276595744701</v>
      </c>
      <c r="F8651" s="6">
        <v>1.70212395642406</v>
      </c>
      <c r="G8651" s="6">
        <v>3.9968414000000001</v>
      </c>
      <c r="H8651" s="6">
        <v>9216.6466200466202</v>
      </c>
      <c r="I8651" s="6"/>
      <c r="J8651" s="6">
        <v>3.78125</v>
      </c>
      <c r="K8651" s="6">
        <v>3.703125</v>
      </c>
      <c r="L8651" s="6">
        <v>8604.8368298368296</v>
      </c>
    </row>
    <row r="8652" spans="1:12" ht="15" customHeight="1" x14ac:dyDescent="0.25">
      <c r="A8652" s="5">
        <v>32315</v>
      </c>
      <c r="B8652" s="6">
        <v>3.671875</v>
      </c>
      <c r="C8652" s="2">
        <v>5302400</v>
      </c>
      <c r="D8652" s="6">
        <v>-1.5625E-2</v>
      </c>
      <c r="E8652" s="6">
        <v>-0.42372881355932002</v>
      </c>
      <c r="F8652" s="6">
        <v>-0.423729157122754</v>
      </c>
      <c r="G8652" s="6">
        <v>3.9299488</v>
      </c>
      <c r="H8652" s="6">
        <v>9060.7198135198105</v>
      </c>
      <c r="I8652" s="6"/>
      <c r="J8652" s="6">
        <v>3.71875</v>
      </c>
      <c r="K8652" s="6">
        <v>3.625</v>
      </c>
      <c r="L8652" s="6">
        <v>8459.1491841491807</v>
      </c>
    </row>
    <row r="8653" spans="1:12" ht="15" customHeight="1" x14ac:dyDescent="0.25">
      <c r="A8653" s="5">
        <v>32314</v>
      </c>
      <c r="B8653" s="6">
        <v>3.6875</v>
      </c>
      <c r="C8653" s="2">
        <v>4224000</v>
      </c>
      <c r="D8653" s="6"/>
      <c r="E8653" s="6"/>
      <c r="F8653" s="6"/>
      <c r="G8653" s="6">
        <v>3.946672</v>
      </c>
      <c r="H8653" s="6">
        <v>9099.7016317016296</v>
      </c>
      <c r="I8653" s="6"/>
      <c r="J8653" s="6">
        <v>3.734375</v>
      </c>
      <c r="K8653" s="6">
        <v>3.671875</v>
      </c>
      <c r="L8653" s="6">
        <v>8495.5710955710892</v>
      </c>
    </row>
    <row r="8654" spans="1:12" ht="15" customHeight="1" x14ac:dyDescent="0.25">
      <c r="A8654" s="5">
        <v>32311</v>
      </c>
      <c r="B8654" s="6">
        <v>3.6875</v>
      </c>
      <c r="C8654" s="2">
        <v>11413600</v>
      </c>
      <c r="D8654" s="6">
        <v>7.8125E-2</v>
      </c>
      <c r="E8654" s="6">
        <v>2.16450216450216</v>
      </c>
      <c r="F8654" s="6">
        <v>2.1645039574885701</v>
      </c>
      <c r="G8654" s="6">
        <v>3.946672</v>
      </c>
      <c r="H8654" s="6">
        <v>9099.7016317016296</v>
      </c>
      <c r="I8654" s="6"/>
      <c r="J8654" s="6">
        <v>3.71875</v>
      </c>
      <c r="K8654" s="6">
        <v>3.5625</v>
      </c>
      <c r="L8654" s="6">
        <v>8495.5710955710892</v>
      </c>
    </row>
    <row r="8655" spans="1:12" ht="15" customHeight="1" x14ac:dyDescent="0.25">
      <c r="A8655" s="5">
        <v>32310</v>
      </c>
      <c r="B8655" s="6">
        <v>3.609375</v>
      </c>
      <c r="C8655" s="2">
        <v>4160800</v>
      </c>
      <c r="D8655" s="6">
        <v>-0.109375</v>
      </c>
      <c r="E8655" s="6">
        <v>-2.9411764705882302</v>
      </c>
      <c r="F8655" s="6">
        <v>-2.9411763966915201</v>
      </c>
      <c r="G8655" s="6">
        <v>3.8630559999999998</v>
      </c>
      <c r="H8655" s="6">
        <v>8904.7925407925395</v>
      </c>
      <c r="I8655" s="6"/>
      <c r="J8655" s="6">
        <v>3.671875</v>
      </c>
      <c r="K8655" s="6">
        <v>3.5625</v>
      </c>
      <c r="L8655" s="6">
        <v>8313.4615384615299</v>
      </c>
    </row>
    <row r="8656" spans="1:12" ht="15" customHeight="1" x14ac:dyDescent="0.25">
      <c r="A8656" s="5">
        <v>32309</v>
      </c>
      <c r="B8656" s="6">
        <v>3.71875</v>
      </c>
      <c r="C8656" s="2">
        <v>2876000</v>
      </c>
      <c r="D8656" s="6">
        <v>-3.125E-2</v>
      </c>
      <c r="E8656" s="6">
        <v>-0.83333333333333004</v>
      </c>
      <c r="F8656" s="6">
        <v>-0.83333154772193796</v>
      </c>
      <c r="G8656" s="6">
        <v>3.9801183</v>
      </c>
      <c r="H8656" s="6">
        <v>9177.6650349650299</v>
      </c>
      <c r="I8656" s="6"/>
      <c r="J8656" s="6">
        <v>3.734375</v>
      </c>
      <c r="K8656" s="6">
        <v>3.65625</v>
      </c>
      <c r="L8656" s="6">
        <v>8568.4149184149101</v>
      </c>
    </row>
    <row r="8657" spans="1:12" ht="15" customHeight="1" x14ac:dyDescent="0.25">
      <c r="A8657" s="5">
        <v>32308</v>
      </c>
      <c r="B8657" s="6">
        <v>3.75</v>
      </c>
      <c r="C8657" s="2">
        <v>11706400</v>
      </c>
      <c r="D8657" s="6">
        <v>7.8125E-2</v>
      </c>
      <c r="E8657" s="6">
        <v>2.12765957446807</v>
      </c>
      <c r="F8657" s="6">
        <v>2.1276562178112801</v>
      </c>
      <c r="G8657" s="6">
        <v>4.0135645999999996</v>
      </c>
      <c r="H8657" s="6">
        <v>9255.6284382284302</v>
      </c>
      <c r="I8657" s="6"/>
      <c r="J8657" s="6">
        <v>3.765625</v>
      </c>
      <c r="K8657" s="6">
        <v>3.671875</v>
      </c>
      <c r="L8657" s="6">
        <v>8641.25874125874</v>
      </c>
    </row>
    <row r="8658" spans="1:12" ht="15" customHeight="1" x14ac:dyDescent="0.25">
      <c r="A8658" s="5">
        <v>32307</v>
      </c>
      <c r="B8658" s="6">
        <v>3.671875</v>
      </c>
      <c r="C8658" s="2">
        <v>3156800</v>
      </c>
      <c r="D8658" s="6">
        <v>1.5625E-2</v>
      </c>
      <c r="E8658" s="6">
        <v>0.427350427350425</v>
      </c>
      <c r="F8658" s="6">
        <v>0.56410544977294397</v>
      </c>
      <c r="G8658" s="6">
        <v>3.9299488</v>
      </c>
      <c r="H8658" s="6">
        <v>9060.7198135198105</v>
      </c>
      <c r="I8658" s="6"/>
      <c r="J8658" s="6">
        <v>3.671875</v>
      </c>
      <c r="K8658" s="6">
        <v>3.59375</v>
      </c>
      <c r="L8658" s="6">
        <v>8459.1491841491807</v>
      </c>
    </row>
    <row r="8659" spans="1:12" ht="15" customHeight="1" x14ac:dyDescent="0.25">
      <c r="A8659" s="5">
        <v>32304</v>
      </c>
      <c r="B8659" s="6">
        <v>3.65625</v>
      </c>
      <c r="C8659" s="2">
        <v>3626400</v>
      </c>
      <c r="D8659" s="6"/>
      <c r="E8659" s="6"/>
      <c r="F8659" s="6"/>
      <c r="G8659" s="6">
        <v>3.9079041000000001</v>
      </c>
      <c r="H8659" s="6">
        <v>9009.3335664335591</v>
      </c>
      <c r="I8659" s="6"/>
      <c r="J8659" s="6">
        <v>3.703125</v>
      </c>
      <c r="K8659" s="6">
        <v>3.65625</v>
      </c>
      <c r="L8659" s="6">
        <v>8422.7272727272702</v>
      </c>
    </row>
    <row r="8660" spans="1:12" ht="15" customHeight="1" x14ac:dyDescent="0.25">
      <c r="A8660" s="5">
        <v>32303</v>
      </c>
      <c r="B8660" s="6">
        <v>3.65625</v>
      </c>
      <c r="C8660" s="2">
        <v>4865600</v>
      </c>
      <c r="D8660" s="6"/>
      <c r="E8660" s="6"/>
      <c r="F8660" s="6"/>
      <c r="G8660" s="6">
        <v>3.9079041000000001</v>
      </c>
      <c r="H8660" s="6">
        <v>9009.3335664335591</v>
      </c>
      <c r="I8660" s="6"/>
      <c r="J8660" s="6">
        <v>3.6875</v>
      </c>
      <c r="K8660" s="6">
        <v>3.640625</v>
      </c>
      <c r="L8660" s="6">
        <v>8422.7272727272702</v>
      </c>
    </row>
    <row r="8661" spans="1:12" ht="15" customHeight="1" x14ac:dyDescent="0.25">
      <c r="A8661" s="5">
        <v>32302</v>
      </c>
      <c r="B8661" s="6">
        <v>3.65625</v>
      </c>
      <c r="C8661" s="2">
        <v>7628800</v>
      </c>
      <c r="D8661" s="6">
        <v>0.109375</v>
      </c>
      <c r="E8661" s="6">
        <v>3.0837004405286299</v>
      </c>
      <c r="F8661" s="6">
        <v>3.0837000570561801</v>
      </c>
      <c r="G8661" s="6">
        <v>3.9079041000000001</v>
      </c>
      <c r="H8661" s="6">
        <v>9009.3335664335591</v>
      </c>
      <c r="I8661" s="6"/>
      <c r="J8661" s="6">
        <v>3.6875</v>
      </c>
      <c r="K8661" s="6">
        <v>3.53125</v>
      </c>
      <c r="L8661" s="6">
        <v>8422.7272727272702</v>
      </c>
    </row>
    <row r="8662" spans="1:12" ht="15" customHeight="1" x14ac:dyDescent="0.25">
      <c r="A8662" s="5">
        <v>32301</v>
      </c>
      <c r="B8662" s="6">
        <v>3.546875</v>
      </c>
      <c r="C8662" s="2">
        <v>3266400</v>
      </c>
      <c r="D8662" s="6">
        <v>-6.25E-2</v>
      </c>
      <c r="E8662" s="6">
        <v>-1.73160173160172</v>
      </c>
      <c r="F8662" s="6">
        <v>-1.7315971532602401</v>
      </c>
      <c r="G8662" s="6">
        <v>3.7910010000000001</v>
      </c>
      <c r="H8662" s="6">
        <v>8736.8321678321608</v>
      </c>
      <c r="I8662" s="6"/>
      <c r="J8662" s="6">
        <v>3.609375</v>
      </c>
      <c r="K8662" s="6">
        <v>3.546875</v>
      </c>
      <c r="L8662" s="6">
        <v>8167.7738927738901</v>
      </c>
    </row>
    <row r="8663" spans="1:12" ht="15" customHeight="1" x14ac:dyDescent="0.25">
      <c r="A8663" s="5">
        <v>32300</v>
      </c>
      <c r="B8663" s="6">
        <v>3.609375</v>
      </c>
      <c r="C8663" s="2">
        <v>3172800</v>
      </c>
      <c r="D8663" s="6">
        <v>1.5625E-2</v>
      </c>
      <c r="E8663" s="6">
        <v>0.434782608695649</v>
      </c>
      <c r="F8663" s="6">
        <v>0.43477622465883903</v>
      </c>
      <c r="G8663" s="6">
        <v>3.8578025999999999</v>
      </c>
      <c r="H8663" s="6">
        <v>8892.5468531468505</v>
      </c>
      <c r="I8663" s="6"/>
      <c r="J8663" s="6">
        <v>3.609375</v>
      </c>
      <c r="K8663" s="6">
        <v>3.5625</v>
      </c>
      <c r="L8663" s="6">
        <v>8313.4615384615299</v>
      </c>
    </row>
    <row r="8664" spans="1:12" ht="15" customHeight="1" x14ac:dyDescent="0.25">
      <c r="A8664" s="5">
        <v>32297</v>
      </c>
      <c r="B8664" s="6">
        <v>3.59375</v>
      </c>
      <c r="C8664" s="2">
        <v>3680000</v>
      </c>
      <c r="D8664" s="6">
        <v>-1.5625E-2</v>
      </c>
      <c r="E8664" s="6">
        <v>-0.43290043290042901</v>
      </c>
      <c r="F8664" s="6">
        <v>-0.43289410401662298</v>
      </c>
      <c r="G8664" s="6">
        <v>3.8411024</v>
      </c>
      <c r="H8664" s="6">
        <v>8853.6186480186407</v>
      </c>
      <c r="I8664" s="6"/>
      <c r="J8664" s="6">
        <v>3.625</v>
      </c>
      <c r="K8664" s="6">
        <v>3.5625</v>
      </c>
      <c r="L8664" s="6">
        <v>8277.0396270396195</v>
      </c>
    </row>
    <row r="8665" spans="1:12" ht="15" customHeight="1" x14ac:dyDescent="0.25">
      <c r="A8665" s="5">
        <v>32296</v>
      </c>
      <c r="B8665" s="6">
        <v>3.609375</v>
      </c>
      <c r="C8665" s="2">
        <v>8732000</v>
      </c>
      <c r="D8665" s="6">
        <v>-4.6875E-2</v>
      </c>
      <c r="E8665" s="6">
        <v>-1.2820512820512699</v>
      </c>
      <c r="F8665" s="6">
        <v>-1.28205551410538</v>
      </c>
      <c r="G8665" s="6">
        <v>3.8578025999999999</v>
      </c>
      <c r="H8665" s="6">
        <v>8892.5468531468505</v>
      </c>
      <c r="I8665" s="6"/>
      <c r="J8665" s="6">
        <v>3.671875</v>
      </c>
      <c r="K8665" s="6">
        <v>3.578125</v>
      </c>
      <c r="L8665" s="6">
        <v>8313.4615384615299</v>
      </c>
    </row>
    <row r="8666" spans="1:12" ht="15" customHeight="1" x14ac:dyDescent="0.25">
      <c r="A8666" s="5">
        <v>32295</v>
      </c>
      <c r="B8666" s="6">
        <v>3.65625</v>
      </c>
      <c r="C8666" s="2">
        <v>11139200</v>
      </c>
      <c r="D8666" s="6">
        <v>0.125</v>
      </c>
      <c r="E8666" s="6">
        <v>3.5398230088495599</v>
      </c>
      <c r="F8666" s="6">
        <v>3.5398213910148</v>
      </c>
      <c r="G8666" s="6">
        <v>3.9079041000000001</v>
      </c>
      <c r="H8666" s="6">
        <v>9009.3335664335591</v>
      </c>
      <c r="I8666" s="6"/>
      <c r="J8666" s="6">
        <v>3.703125</v>
      </c>
      <c r="K8666" s="6">
        <v>3.546875</v>
      </c>
      <c r="L8666" s="6">
        <v>8422.7272727272702</v>
      </c>
    </row>
    <row r="8667" spans="1:12" ht="15" customHeight="1" x14ac:dyDescent="0.25">
      <c r="A8667" s="5">
        <v>32294</v>
      </c>
      <c r="B8667" s="6">
        <v>3.53125</v>
      </c>
      <c r="C8667" s="2">
        <v>6327200</v>
      </c>
      <c r="D8667" s="6">
        <v>0.125</v>
      </c>
      <c r="E8667" s="6">
        <v>3.6697247706421998</v>
      </c>
      <c r="F8667" s="6">
        <v>3.6697258794126499</v>
      </c>
      <c r="G8667" s="6">
        <v>3.7743006000000001</v>
      </c>
      <c r="H8667" s="6">
        <v>8697.9034965034898</v>
      </c>
      <c r="I8667" s="6"/>
      <c r="J8667" s="6">
        <v>3.5625</v>
      </c>
      <c r="K8667" s="6">
        <v>3.421875</v>
      </c>
      <c r="L8667" s="6">
        <v>8131.3519813519797</v>
      </c>
    </row>
    <row r="8668" spans="1:12" ht="15" customHeight="1" x14ac:dyDescent="0.25">
      <c r="A8668" s="5">
        <v>32290</v>
      </c>
      <c r="B8668" s="6">
        <v>3.40625</v>
      </c>
      <c r="C8668" s="2">
        <v>5112800</v>
      </c>
      <c r="D8668" s="6">
        <v>-1.5625E-2</v>
      </c>
      <c r="E8668" s="6">
        <v>-0.45662100456621502</v>
      </c>
      <c r="F8668" s="6">
        <v>-0.45662250274957</v>
      </c>
      <c r="G8668" s="6">
        <v>3.6406969999999998</v>
      </c>
      <c r="H8668" s="6">
        <v>8386.4731934731899</v>
      </c>
      <c r="I8668" s="6"/>
      <c r="J8668" s="6">
        <v>3.46875</v>
      </c>
      <c r="K8668" s="6">
        <v>3.375</v>
      </c>
      <c r="L8668" s="6">
        <v>7839.9766899766801</v>
      </c>
    </row>
    <row r="8669" spans="1:12" ht="15" customHeight="1" x14ac:dyDescent="0.25">
      <c r="A8669" s="5">
        <v>32289</v>
      </c>
      <c r="B8669" s="6">
        <v>3.421875</v>
      </c>
      <c r="C8669" s="2">
        <v>3889600</v>
      </c>
      <c r="D8669" s="6">
        <v>3.125E-2</v>
      </c>
      <c r="E8669" s="6">
        <v>0.92165898617511099</v>
      </c>
      <c r="F8669" s="6">
        <v>0.92166203802901403</v>
      </c>
      <c r="G8669" s="6">
        <v>3.6573975000000001</v>
      </c>
      <c r="H8669" s="6">
        <v>8425.4020979020897</v>
      </c>
      <c r="I8669" s="6"/>
      <c r="J8669" s="6">
        <v>3.4375</v>
      </c>
      <c r="K8669" s="6">
        <v>3.390625</v>
      </c>
      <c r="L8669" s="6">
        <v>7876.3986013985996</v>
      </c>
    </row>
    <row r="8670" spans="1:12" ht="15" customHeight="1" x14ac:dyDescent="0.25">
      <c r="A8670" s="5">
        <v>32288</v>
      </c>
      <c r="B8670" s="6">
        <v>3.390625</v>
      </c>
      <c r="C8670" s="2">
        <v>2638400</v>
      </c>
      <c r="D8670" s="6">
        <v>1.5625E-2</v>
      </c>
      <c r="E8670" s="6">
        <v>0.46296296296295297</v>
      </c>
      <c r="F8670" s="6">
        <v>0.46296450305161002</v>
      </c>
      <c r="G8670" s="6">
        <v>3.6239965000000001</v>
      </c>
      <c r="H8670" s="6">
        <v>8347.5442890442791</v>
      </c>
      <c r="I8670" s="6"/>
      <c r="J8670" s="6">
        <v>3.40625</v>
      </c>
      <c r="K8670" s="6">
        <v>3.359375</v>
      </c>
      <c r="L8670" s="6">
        <v>7803.5547785547697</v>
      </c>
    </row>
    <row r="8671" spans="1:12" ht="15" customHeight="1" x14ac:dyDescent="0.25">
      <c r="A8671" s="5">
        <v>32287</v>
      </c>
      <c r="B8671" s="6">
        <v>3.375</v>
      </c>
      <c r="C8671" s="2">
        <v>3952000</v>
      </c>
      <c r="D8671" s="6"/>
      <c r="E8671" s="6"/>
      <c r="F8671" s="6"/>
      <c r="G8671" s="6">
        <v>3.6072959999999998</v>
      </c>
      <c r="H8671" s="6">
        <v>8308.6153846153793</v>
      </c>
      <c r="I8671" s="6"/>
      <c r="J8671" s="6">
        <v>3.375</v>
      </c>
      <c r="K8671" s="6">
        <v>3.28125</v>
      </c>
      <c r="L8671" s="6">
        <v>7767.1328671328602</v>
      </c>
    </row>
    <row r="8672" spans="1:12" ht="15" customHeight="1" x14ac:dyDescent="0.25">
      <c r="A8672" s="5">
        <v>32286</v>
      </c>
      <c r="B8672" s="6">
        <v>3.375</v>
      </c>
      <c r="C8672" s="2">
        <v>3126400</v>
      </c>
      <c r="D8672" s="6">
        <v>-6.25E-2</v>
      </c>
      <c r="E8672" s="6">
        <v>-1.8181818181818099</v>
      </c>
      <c r="F8672" s="6">
        <v>-1.8181824120196299</v>
      </c>
      <c r="G8672" s="6">
        <v>3.6072959999999998</v>
      </c>
      <c r="H8672" s="6">
        <v>8308.6153846153793</v>
      </c>
      <c r="I8672" s="6"/>
      <c r="J8672" s="6">
        <v>3.46875</v>
      </c>
      <c r="K8672" s="6">
        <v>3.34375</v>
      </c>
      <c r="L8672" s="6">
        <v>7767.1328671328602</v>
      </c>
    </row>
    <row r="8673" spans="1:12" ht="15" customHeight="1" x14ac:dyDescent="0.25">
      <c r="A8673" s="5">
        <v>32283</v>
      </c>
      <c r="B8673" s="6">
        <v>3.4375</v>
      </c>
      <c r="C8673" s="2">
        <v>6036800</v>
      </c>
      <c r="D8673" s="6">
        <v>6.25E-2</v>
      </c>
      <c r="E8673" s="6">
        <v>1.8518518518518601</v>
      </c>
      <c r="F8673" s="6">
        <v>1.8518524678873001</v>
      </c>
      <c r="G8673" s="6">
        <v>3.6740978000000002</v>
      </c>
      <c r="H8673" s="6">
        <v>8464.3305361305302</v>
      </c>
      <c r="I8673" s="6"/>
      <c r="J8673" s="6">
        <v>3.5</v>
      </c>
      <c r="K8673" s="6">
        <v>3.328125</v>
      </c>
      <c r="L8673" s="6">
        <v>7912.82051282051</v>
      </c>
    </row>
    <row r="8674" spans="1:12" ht="15" customHeight="1" x14ac:dyDescent="0.25">
      <c r="A8674" s="5">
        <v>32282</v>
      </c>
      <c r="B8674" s="6">
        <v>3.375</v>
      </c>
      <c r="C8674" s="2">
        <v>4799200</v>
      </c>
      <c r="D8674" s="6">
        <v>6.25E-2</v>
      </c>
      <c r="E8674" s="6">
        <v>1.88679245283018</v>
      </c>
      <c r="F8674" s="6">
        <v>1.8867930923315701</v>
      </c>
      <c r="G8674" s="6">
        <v>3.6072959999999998</v>
      </c>
      <c r="H8674" s="6">
        <v>8308.6153846153793</v>
      </c>
      <c r="I8674" s="6"/>
      <c r="J8674" s="6">
        <v>3.375</v>
      </c>
      <c r="K8674" s="6">
        <v>3.25</v>
      </c>
      <c r="L8674" s="6">
        <v>7767.1328671328602</v>
      </c>
    </row>
    <row r="8675" spans="1:12" ht="15" customHeight="1" x14ac:dyDescent="0.25">
      <c r="A8675" s="5">
        <v>32281</v>
      </c>
      <c r="B8675" s="6">
        <v>3.3125</v>
      </c>
      <c r="C8675" s="2">
        <v>3896800</v>
      </c>
      <c r="D8675" s="6">
        <v>-3.125E-2</v>
      </c>
      <c r="E8675" s="6">
        <v>-0.934579439252336</v>
      </c>
      <c r="F8675" s="6">
        <v>-0.93458252497163796</v>
      </c>
      <c r="G8675" s="6">
        <v>3.5404941999999999</v>
      </c>
      <c r="H8675" s="6">
        <v>8152.9002331002303</v>
      </c>
      <c r="I8675" s="6"/>
      <c r="J8675" s="6">
        <v>3.328125</v>
      </c>
      <c r="K8675" s="6">
        <v>3.25</v>
      </c>
      <c r="L8675" s="6">
        <v>7621.4452214452203</v>
      </c>
    </row>
    <row r="8676" spans="1:12" ht="15" customHeight="1" x14ac:dyDescent="0.25">
      <c r="A8676" s="5">
        <v>32280</v>
      </c>
      <c r="B8676" s="6">
        <v>3.34375</v>
      </c>
      <c r="C8676" s="2">
        <v>4744800</v>
      </c>
      <c r="D8676" s="6">
        <v>-1.5625E-2</v>
      </c>
      <c r="E8676" s="6">
        <v>-0.46511627906976599</v>
      </c>
      <c r="F8676" s="6">
        <v>-0.46511780761059301</v>
      </c>
      <c r="G8676" s="6">
        <v>3.5738951999999999</v>
      </c>
      <c r="H8676" s="6">
        <v>8230.7580419580408</v>
      </c>
      <c r="I8676" s="6"/>
      <c r="J8676" s="6">
        <v>3.46875</v>
      </c>
      <c r="K8676" s="6">
        <v>3.3125</v>
      </c>
      <c r="L8676" s="6">
        <v>7694.2890442890402</v>
      </c>
    </row>
    <row r="8677" spans="1:12" ht="15" customHeight="1" x14ac:dyDescent="0.25">
      <c r="A8677" s="5">
        <v>32279</v>
      </c>
      <c r="B8677" s="6">
        <v>3.359375</v>
      </c>
      <c r="C8677" s="2">
        <v>2678400</v>
      </c>
      <c r="D8677" s="6">
        <v>3.125E-2</v>
      </c>
      <c r="E8677" s="6">
        <v>0.93896713615022598</v>
      </c>
      <c r="F8677" s="6">
        <v>0.93897025091147501</v>
      </c>
      <c r="G8677" s="6">
        <v>3.5905957000000002</v>
      </c>
      <c r="H8677" s="6">
        <v>8269.6869463869407</v>
      </c>
      <c r="I8677" s="6"/>
      <c r="J8677" s="6">
        <v>3.390625</v>
      </c>
      <c r="K8677" s="6">
        <v>3.296875</v>
      </c>
      <c r="L8677" s="6">
        <v>7730.7109557109497</v>
      </c>
    </row>
    <row r="8678" spans="1:12" ht="15" customHeight="1" x14ac:dyDescent="0.25">
      <c r="A8678" s="5">
        <v>32276</v>
      </c>
      <c r="B8678" s="6">
        <v>3.328125</v>
      </c>
      <c r="C8678" s="2">
        <v>2800800</v>
      </c>
      <c r="D8678" s="6">
        <v>1.5625E-2</v>
      </c>
      <c r="E8678" s="6">
        <v>0.47169811320755201</v>
      </c>
      <c r="F8678" s="6">
        <v>0.47169968531513001</v>
      </c>
      <c r="G8678" s="6">
        <v>3.5571947000000002</v>
      </c>
      <c r="H8678" s="6">
        <v>8191.8291375291301</v>
      </c>
      <c r="I8678" s="6"/>
      <c r="J8678" s="6">
        <v>3.359375</v>
      </c>
      <c r="K8678" s="6">
        <v>3.3125</v>
      </c>
      <c r="L8678" s="6">
        <v>7657.8671328671298</v>
      </c>
    </row>
    <row r="8679" spans="1:12" ht="15" customHeight="1" x14ac:dyDescent="0.25">
      <c r="A8679" s="5">
        <v>32275</v>
      </c>
      <c r="B8679" s="6">
        <v>3.3125</v>
      </c>
      <c r="C8679" s="2">
        <v>3405600</v>
      </c>
      <c r="D8679" s="6">
        <v>4.6875E-2</v>
      </c>
      <c r="E8679" s="6">
        <v>1.4354066985645799</v>
      </c>
      <c r="F8679" s="6">
        <v>1.43540283286152</v>
      </c>
      <c r="G8679" s="6">
        <v>3.5404941999999999</v>
      </c>
      <c r="H8679" s="6">
        <v>8152.9002331002303</v>
      </c>
      <c r="I8679" s="6"/>
      <c r="J8679" s="6">
        <v>3.375</v>
      </c>
      <c r="K8679" s="6">
        <v>3.25</v>
      </c>
      <c r="L8679" s="6">
        <v>7621.4452214452203</v>
      </c>
    </row>
    <row r="8680" spans="1:12" ht="15" customHeight="1" x14ac:dyDescent="0.25">
      <c r="A8680" s="5">
        <v>32274</v>
      </c>
      <c r="B8680" s="6">
        <v>3.265625</v>
      </c>
      <c r="C8680" s="2">
        <v>6724000</v>
      </c>
      <c r="D8680" s="6">
        <v>-9.375E-2</v>
      </c>
      <c r="E8680" s="6">
        <v>-2.7906976744185998</v>
      </c>
      <c r="F8680" s="6">
        <v>-2.79069849050396</v>
      </c>
      <c r="G8680" s="6">
        <v>3.4903930000000001</v>
      </c>
      <c r="H8680" s="6">
        <v>8036.1142191142098</v>
      </c>
      <c r="I8680" s="6"/>
      <c r="J8680" s="6">
        <v>3.328125</v>
      </c>
      <c r="K8680" s="6">
        <v>3.234375</v>
      </c>
      <c r="L8680" s="6">
        <v>7512.17948717948</v>
      </c>
    </row>
    <row r="8681" spans="1:12" ht="15" customHeight="1" x14ac:dyDescent="0.25">
      <c r="A8681" s="5">
        <v>32273</v>
      </c>
      <c r="B8681" s="6">
        <v>3.359375</v>
      </c>
      <c r="C8681" s="2">
        <v>4228800</v>
      </c>
      <c r="D8681" s="6">
        <v>1.5625E-2</v>
      </c>
      <c r="E8681" s="6">
        <v>0.46728971962617299</v>
      </c>
      <c r="F8681" s="6">
        <v>0.46729126248581299</v>
      </c>
      <c r="G8681" s="6">
        <v>3.5905957000000002</v>
      </c>
      <c r="H8681" s="6">
        <v>8269.6869463869407</v>
      </c>
      <c r="I8681" s="6"/>
      <c r="J8681" s="6">
        <v>3.40625</v>
      </c>
      <c r="K8681" s="6">
        <v>3.3125</v>
      </c>
      <c r="L8681" s="6">
        <v>7730.7109557109497</v>
      </c>
    </row>
    <row r="8682" spans="1:12" ht="15" customHeight="1" x14ac:dyDescent="0.25">
      <c r="A8682" s="5">
        <v>32272</v>
      </c>
      <c r="B8682" s="6">
        <v>3.34375</v>
      </c>
      <c r="C8682" s="2">
        <v>4776800</v>
      </c>
      <c r="D8682" s="6">
        <v>-3.125E-2</v>
      </c>
      <c r="E8682" s="6">
        <v>-0.92592592592593004</v>
      </c>
      <c r="F8682" s="6">
        <v>-0.925923461784117</v>
      </c>
      <c r="G8682" s="6">
        <v>3.5738951999999999</v>
      </c>
      <c r="H8682" s="6">
        <v>8230.7580419580408</v>
      </c>
      <c r="I8682" s="6"/>
      <c r="J8682" s="6">
        <v>3.4375</v>
      </c>
      <c r="K8682" s="6">
        <v>3.25</v>
      </c>
      <c r="L8682" s="6">
        <v>7694.2890442890402</v>
      </c>
    </row>
    <row r="8683" spans="1:12" ht="15" customHeight="1" x14ac:dyDescent="0.25">
      <c r="A8683" s="5">
        <v>32269</v>
      </c>
      <c r="B8683" s="6">
        <v>3.375</v>
      </c>
      <c r="C8683" s="2">
        <v>3402400</v>
      </c>
      <c r="D8683" s="6"/>
      <c r="E8683" s="6"/>
      <c r="F8683" s="6"/>
      <c r="G8683" s="6">
        <v>3.6072959999999998</v>
      </c>
      <c r="H8683" s="6">
        <v>8308.6153846153793</v>
      </c>
      <c r="I8683" s="6"/>
      <c r="J8683" s="6">
        <v>3.453125</v>
      </c>
      <c r="K8683" s="6">
        <v>3.359375</v>
      </c>
      <c r="L8683" s="6">
        <v>7767.1328671328602</v>
      </c>
    </row>
    <row r="8684" spans="1:12" ht="15" customHeight="1" x14ac:dyDescent="0.25">
      <c r="A8684" s="5">
        <v>32268</v>
      </c>
      <c r="B8684" s="6">
        <v>3.375</v>
      </c>
      <c r="C8684" s="2">
        <v>7611200</v>
      </c>
      <c r="D8684" s="6">
        <v>-4.6875E-2</v>
      </c>
      <c r="E8684" s="6">
        <v>-1.3698630136986301</v>
      </c>
      <c r="F8684" s="6">
        <v>-1.3698675082487</v>
      </c>
      <c r="G8684" s="6">
        <v>3.6072959999999998</v>
      </c>
      <c r="H8684" s="6">
        <v>8308.6153846153793</v>
      </c>
      <c r="I8684" s="6"/>
      <c r="J8684" s="6">
        <v>3.4375</v>
      </c>
      <c r="K8684" s="6">
        <v>3.359375</v>
      </c>
      <c r="L8684" s="6">
        <v>7767.1328671328602</v>
      </c>
    </row>
    <row r="8685" spans="1:12" ht="15" customHeight="1" x14ac:dyDescent="0.25">
      <c r="A8685" s="5">
        <v>32267</v>
      </c>
      <c r="B8685" s="6">
        <v>3.421875</v>
      </c>
      <c r="C8685" s="2">
        <v>3984000</v>
      </c>
      <c r="D8685" s="6">
        <v>-6.25E-2</v>
      </c>
      <c r="E8685" s="6">
        <v>-1.79372197309417</v>
      </c>
      <c r="F8685" s="6">
        <v>-1.79372247881578</v>
      </c>
      <c r="G8685" s="6">
        <v>3.6573975000000001</v>
      </c>
      <c r="H8685" s="6">
        <v>8425.4020979020897</v>
      </c>
      <c r="I8685" s="6"/>
      <c r="J8685" s="6">
        <v>3.5</v>
      </c>
      <c r="K8685" s="6">
        <v>3.421875</v>
      </c>
      <c r="L8685" s="6">
        <v>7876.3986013985996</v>
      </c>
    </row>
    <row r="8686" spans="1:12" ht="15" customHeight="1" x14ac:dyDescent="0.25">
      <c r="A8686" s="5">
        <v>32266</v>
      </c>
      <c r="B8686" s="6">
        <v>3.484375</v>
      </c>
      <c r="C8686" s="2">
        <v>3972800</v>
      </c>
      <c r="D8686" s="6">
        <v>-1.5625E-2</v>
      </c>
      <c r="E8686" s="6">
        <v>-0.44642857142856901</v>
      </c>
      <c r="F8686" s="6">
        <v>-0.446424704902537</v>
      </c>
      <c r="G8686" s="6">
        <v>3.7241993</v>
      </c>
      <c r="H8686" s="6">
        <v>8581.1172494172497</v>
      </c>
      <c r="I8686" s="6"/>
      <c r="J8686" s="6">
        <v>3.53125</v>
      </c>
      <c r="K8686" s="6">
        <v>3.46875</v>
      </c>
      <c r="L8686" s="6">
        <v>8022.0862470862403</v>
      </c>
    </row>
    <row r="8687" spans="1:12" ht="15" customHeight="1" x14ac:dyDescent="0.25">
      <c r="A8687" s="5">
        <v>32265</v>
      </c>
      <c r="B8687" s="6">
        <v>3.5</v>
      </c>
      <c r="C8687" s="2">
        <v>2828800</v>
      </c>
      <c r="D8687" s="6">
        <v>3.125E-2</v>
      </c>
      <c r="E8687" s="6">
        <v>0.90090090090089103</v>
      </c>
      <c r="F8687" s="6">
        <v>0.90089847095837705</v>
      </c>
      <c r="G8687" s="6">
        <v>3.7408996000000001</v>
      </c>
      <c r="H8687" s="6">
        <v>8620.0456876456792</v>
      </c>
      <c r="I8687" s="6"/>
      <c r="J8687" s="6">
        <v>3.5625</v>
      </c>
      <c r="K8687" s="6">
        <v>3.4375</v>
      </c>
      <c r="L8687" s="6">
        <v>8058.5081585081498</v>
      </c>
    </row>
    <row r="8688" spans="1:12" ht="15" customHeight="1" x14ac:dyDescent="0.25">
      <c r="A8688" s="5">
        <v>32262</v>
      </c>
      <c r="B8688" s="6">
        <v>3.46875</v>
      </c>
      <c r="C8688" s="2">
        <v>4724000</v>
      </c>
      <c r="D8688" s="6">
        <v>3.125E-2</v>
      </c>
      <c r="E8688" s="6">
        <v>0.90909090909090295</v>
      </c>
      <c r="F8688" s="6">
        <v>0.90909392776643505</v>
      </c>
      <c r="G8688" s="6">
        <v>3.7074988000000002</v>
      </c>
      <c r="H8688" s="6">
        <v>8542.1883449883408</v>
      </c>
      <c r="I8688" s="6"/>
      <c r="J8688" s="6">
        <v>3.46875</v>
      </c>
      <c r="K8688" s="6">
        <v>3.390625</v>
      </c>
      <c r="L8688" s="6">
        <v>7985.6643356643299</v>
      </c>
    </row>
    <row r="8689" spans="1:12" ht="15" customHeight="1" x14ac:dyDescent="0.25">
      <c r="A8689" s="5">
        <v>32261</v>
      </c>
      <c r="B8689" s="6">
        <v>3.4375</v>
      </c>
      <c r="C8689" s="2">
        <v>3371200</v>
      </c>
      <c r="D8689" s="6">
        <v>-6.25E-2</v>
      </c>
      <c r="E8689" s="6">
        <v>-1.78571428571429</v>
      </c>
      <c r="F8689" s="6">
        <v>-1.7857148585329601</v>
      </c>
      <c r="G8689" s="6">
        <v>3.6740978000000002</v>
      </c>
      <c r="H8689" s="6">
        <v>8464.3305361305302</v>
      </c>
      <c r="I8689" s="6"/>
      <c r="J8689" s="6">
        <v>3.515625</v>
      </c>
      <c r="K8689" s="6">
        <v>3.421875</v>
      </c>
      <c r="L8689" s="6">
        <v>7912.82051282051</v>
      </c>
    </row>
    <row r="8690" spans="1:12" ht="15" customHeight="1" x14ac:dyDescent="0.25">
      <c r="A8690" s="5">
        <v>32260</v>
      </c>
      <c r="B8690" s="6">
        <v>3.5</v>
      </c>
      <c r="C8690" s="2">
        <v>3157600</v>
      </c>
      <c r="D8690" s="6">
        <v>-1.5625E-2</v>
      </c>
      <c r="E8690" s="6">
        <v>-0.44444444444444697</v>
      </c>
      <c r="F8690" s="6">
        <v>-0.44444326165637899</v>
      </c>
      <c r="G8690" s="6">
        <v>3.7408996000000001</v>
      </c>
      <c r="H8690" s="6">
        <v>8620.0456876456792</v>
      </c>
      <c r="I8690" s="6"/>
      <c r="J8690" s="6">
        <v>3.53125</v>
      </c>
      <c r="K8690" s="6">
        <v>3.46875</v>
      </c>
      <c r="L8690" s="6">
        <v>8058.5081585081498</v>
      </c>
    </row>
    <row r="8691" spans="1:12" ht="15" customHeight="1" x14ac:dyDescent="0.25">
      <c r="A8691" s="5">
        <v>32259</v>
      </c>
      <c r="B8691" s="6">
        <v>3.515625</v>
      </c>
      <c r="C8691" s="2">
        <v>3379200</v>
      </c>
      <c r="D8691" s="6">
        <v>-4.6875E-2</v>
      </c>
      <c r="E8691" s="6">
        <v>-1.31578947368421</v>
      </c>
      <c r="F8691" s="6">
        <v>-1.3157886097840701</v>
      </c>
      <c r="G8691" s="6">
        <v>3.7576000000000001</v>
      </c>
      <c r="H8691" s="6">
        <v>8658.9743589743593</v>
      </c>
      <c r="I8691" s="6"/>
      <c r="J8691" s="6">
        <v>3.625</v>
      </c>
      <c r="K8691" s="6">
        <v>3.46875</v>
      </c>
      <c r="L8691" s="6">
        <v>8094.9300699300602</v>
      </c>
    </row>
    <row r="8692" spans="1:12" ht="15" customHeight="1" x14ac:dyDescent="0.25">
      <c r="A8692" s="5">
        <v>32258</v>
      </c>
      <c r="B8692" s="6">
        <v>3.5625</v>
      </c>
      <c r="C8692" s="2">
        <v>2046400</v>
      </c>
      <c r="D8692" s="6">
        <v>-3.125E-2</v>
      </c>
      <c r="E8692" s="6">
        <v>-0.86956521739129899</v>
      </c>
      <c r="F8692" s="6">
        <v>-0.869570673252551</v>
      </c>
      <c r="G8692" s="6">
        <v>3.8077013000000002</v>
      </c>
      <c r="H8692" s="6">
        <v>8775.7606060605995</v>
      </c>
      <c r="I8692" s="6"/>
      <c r="J8692" s="6">
        <v>3.609375</v>
      </c>
      <c r="K8692" s="6">
        <v>3.546875</v>
      </c>
      <c r="L8692" s="6">
        <v>8204.1958041958005</v>
      </c>
    </row>
    <row r="8693" spans="1:12" ht="15" customHeight="1" x14ac:dyDescent="0.25">
      <c r="A8693" s="5">
        <v>32255</v>
      </c>
      <c r="B8693" s="6">
        <v>3.59375</v>
      </c>
      <c r="C8693" s="2">
        <v>3467200</v>
      </c>
      <c r="D8693" s="6">
        <v>0.125</v>
      </c>
      <c r="E8693" s="6">
        <v>3.6036036036036099</v>
      </c>
      <c r="F8693" s="6">
        <v>3.6036046727783102</v>
      </c>
      <c r="G8693" s="6">
        <v>3.8411024</v>
      </c>
      <c r="H8693" s="6">
        <v>8853.6186480186407</v>
      </c>
      <c r="I8693" s="6"/>
      <c r="J8693" s="6">
        <v>3.625</v>
      </c>
      <c r="K8693" s="6">
        <v>3.484375</v>
      </c>
      <c r="L8693" s="6">
        <v>8277.0396270396195</v>
      </c>
    </row>
    <row r="8694" spans="1:12" ht="15" customHeight="1" x14ac:dyDescent="0.25">
      <c r="A8694" s="5">
        <v>32254</v>
      </c>
      <c r="B8694" s="6">
        <v>3.46875</v>
      </c>
      <c r="C8694" s="2">
        <v>5744000</v>
      </c>
      <c r="D8694" s="6">
        <v>4.6875E-2</v>
      </c>
      <c r="E8694" s="6">
        <v>1.3698630136986301</v>
      </c>
      <c r="F8694" s="6">
        <v>1.3698620398794501</v>
      </c>
      <c r="G8694" s="6">
        <v>3.7074988000000002</v>
      </c>
      <c r="H8694" s="6">
        <v>8542.1883449883408</v>
      </c>
      <c r="I8694" s="6"/>
      <c r="J8694" s="6">
        <v>3.609375</v>
      </c>
      <c r="K8694" s="6">
        <v>3.4375</v>
      </c>
      <c r="L8694" s="6">
        <v>7985.6643356643299</v>
      </c>
    </row>
    <row r="8695" spans="1:12" ht="15" customHeight="1" x14ac:dyDescent="0.25">
      <c r="A8695" s="5">
        <v>32253</v>
      </c>
      <c r="B8695" s="6">
        <v>3.421875</v>
      </c>
      <c r="C8695" s="2">
        <v>5217600</v>
      </c>
      <c r="D8695" s="6">
        <v>-4.6875E-2</v>
      </c>
      <c r="E8695" s="6">
        <v>-1.35135135135134</v>
      </c>
      <c r="F8695" s="6">
        <v>-1.35135040367376</v>
      </c>
      <c r="G8695" s="6">
        <v>3.6573975000000001</v>
      </c>
      <c r="H8695" s="6">
        <v>8425.4020979020897</v>
      </c>
      <c r="I8695" s="6"/>
      <c r="J8695" s="6">
        <v>3.46875</v>
      </c>
      <c r="K8695" s="6">
        <v>3.390625</v>
      </c>
      <c r="L8695" s="6">
        <v>7876.3986013985996</v>
      </c>
    </row>
    <row r="8696" spans="1:12" ht="15" customHeight="1" x14ac:dyDescent="0.25">
      <c r="A8696" s="5">
        <v>32252</v>
      </c>
      <c r="B8696" s="6">
        <v>3.46875</v>
      </c>
      <c r="C8696" s="2">
        <v>4542400</v>
      </c>
      <c r="D8696" s="6">
        <v>1.5625E-2</v>
      </c>
      <c r="E8696" s="6">
        <v>0.45248868778280299</v>
      </c>
      <c r="F8696" s="6">
        <v>0.45249018349229297</v>
      </c>
      <c r="G8696" s="6">
        <v>3.7074988000000002</v>
      </c>
      <c r="H8696" s="6">
        <v>8542.1883449883408</v>
      </c>
      <c r="I8696" s="6"/>
      <c r="J8696" s="6">
        <v>3.515625</v>
      </c>
      <c r="K8696" s="6">
        <v>3.453125</v>
      </c>
      <c r="L8696" s="6">
        <v>7985.6643356643299</v>
      </c>
    </row>
    <row r="8697" spans="1:12" ht="15" customHeight="1" x14ac:dyDescent="0.25">
      <c r="A8697" s="5">
        <v>32251</v>
      </c>
      <c r="B8697" s="6">
        <v>3.453125</v>
      </c>
      <c r="C8697" s="2">
        <v>3891200</v>
      </c>
      <c r="D8697" s="6">
        <v>-7.8125E-2</v>
      </c>
      <c r="E8697" s="6">
        <v>-2.2123893805309698</v>
      </c>
      <c r="F8697" s="6">
        <v>-2.2123913500689398</v>
      </c>
      <c r="G8697" s="6">
        <v>3.6907983</v>
      </c>
      <c r="H8697" s="6">
        <v>8503.2594405594391</v>
      </c>
      <c r="I8697" s="6"/>
      <c r="J8697" s="6">
        <v>3.515625</v>
      </c>
      <c r="K8697" s="6">
        <v>3.4375</v>
      </c>
      <c r="L8697" s="6">
        <v>7949.2424242424204</v>
      </c>
    </row>
    <row r="8698" spans="1:12" ht="15" customHeight="1" x14ac:dyDescent="0.25">
      <c r="A8698" s="5">
        <v>32248</v>
      </c>
      <c r="B8698" s="6">
        <v>3.53125</v>
      </c>
      <c r="C8698" s="2">
        <v>6936000</v>
      </c>
      <c r="D8698" s="6">
        <v>3.125E-2</v>
      </c>
      <c r="E8698" s="6">
        <v>0.89285714285713902</v>
      </c>
      <c r="F8698" s="6">
        <v>0.89286010242028901</v>
      </c>
      <c r="G8698" s="6">
        <v>3.7743006000000001</v>
      </c>
      <c r="H8698" s="6">
        <v>8697.9034965034898</v>
      </c>
      <c r="I8698" s="6"/>
      <c r="J8698" s="6">
        <v>3.53125</v>
      </c>
      <c r="K8698" s="6">
        <v>3.40625</v>
      </c>
      <c r="L8698" s="6">
        <v>8131.3519813519797</v>
      </c>
    </row>
    <row r="8699" spans="1:12" ht="15" customHeight="1" x14ac:dyDescent="0.25">
      <c r="A8699" s="5">
        <v>32247</v>
      </c>
      <c r="B8699" s="6">
        <v>3.5</v>
      </c>
      <c r="C8699" s="2">
        <v>8200000</v>
      </c>
      <c r="D8699" s="6">
        <v>-0.25</v>
      </c>
      <c r="E8699" s="6">
        <v>-6.6666666666666599</v>
      </c>
      <c r="F8699" s="6">
        <v>-6.6666663340075196</v>
      </c>
      <c r="G8699" s="6">
        <v>3.7408996000000001</v>
      </c>
      <c r="H8699" s="6">
        <v>8620.0456876456792</v>
      </c>
      <c r="I8699" s="6"/>
      <c r="J8699" s="6">
        <v>3.640625</v>
      </c>
      <c r="K8699" s="6">
        <v>3.375</v>
      </c>
      <c r="L8699" s="6">
        <v>8058.5081585081498</v>
      </c>
    </row>
    <row r="8700" spans="1:12" ht="15" customHeight="1" x14ac:dyDescent="0.25">
      <c r="A8700" s="5">
        <v>32246</v>
      </c>
      <c r="B8700" s="6">
        <v>3.75</v>
      </c>
      <c r="C8700" s="2">
        <v>3554400</v>
      </c>
      <c r="D8700" s="6">
        <v>3.125E-2</v>
      </c>
      <c r="E8700" s="6">
        <v>0.84033613445377797</v>
      </c>
      <c r="F8700" s="6">
        <v>0.84033133519811898</v>
      </c>
      <c r="G8700" s="6">
        <v>4.0081066999999999</v>
      </c>
      <c r="H8700" s="6">
        <v>9242.9060606060593</v>
      </c>
      <c r="I8700" s="6"/>
      <c r="J8700" s="6">
        <v>3.75</v>
      </c>
      <c r="K8700" s="6">
        <v>3.65625</v>
      </c>
      <c r="L8700" s="6">
        <v>8641.25874125874</v>
      </c>
    </row>
    <row r="8701" spans="1:12" ht="15" customHeight="1" x14ac:dyDescent="0.25">
      <c r="A8701" s="5">
        <v>32245</v>
      </c>
      <c r="B8701" s="6">
        <v>3.71875</v>
      </c>
      <c r="C8701" s="2">
        <v>3234400</v>
      </c>
      <c r="D8701" s="6">
        <v>3.125E-2</v>
      </c>
      <c r="E8701" s="6">
        <v>0.84745762711864103</v>
      </c>
      <c r="F8701" s="6">
        <v>0.84746042237280295</v>
      </c>
      <c r="G8701" s="6">
        <v>3.9747059999999999</v>
      </c>
      <c r="H8701" s="6">
        <v>9165.0489510489497</v>
      </c>
      <c r="I8701" s="6"/>
      <c r="J8701" s="6">
        <v>3.71875</v>
      </c>
      <c r="K8701" s="6">
        <v>3.65625</v>
      </c>
      <c r="L8701" s="6">
        <v>8568.4149184149101</v>
      </c>
    </row>
    <row r="8702" spans="1:12" ht="15" customHeight="1" x14ac:dyDescent="0.25">
      <c r="A8702" s="5">
        <v>32244</v>
      </c>
      <c r="B8702" s="6">
        <v>3.6875</v>
      </c>
      <c r="C8702" s="2">
        <v>2511200</v>
      </c>
      <c r="D8702" s="6">
        <v>1.5625E-2</v>
      </c>
      <c r="E8702" s="6">
        <v>0.42553191489360598</v>
      </c>
      <c r="F8702" s="6">
        <v>0.425535883310934</v>
      </c>
      <c r="G8702" s="6">
        <v>3.9413049999999998</v>
      </c>
      <c r="H8702" s="6">
        <v>9087.1911421911409</v>
      </c>
      <c r="I8702" s="6"/>
      <c r="J8702" s="6">
        <v>3.6875</v>
      </c>
      <c r="K8702" s="6">
        <v>3.625</v>
      </c>
      <c r="L8702" s="6">
        <v>8495.5710955710892</v>
      </c>
    </row>
    <row r="8703" spans="1:12" ht="15" customHeight="1" x14ac:dyDescent="0.25">
      <c r="A8703" s="5">
        <v>32241</v>
      </c>
      <c r="B8703" s="6">
        <v>3.671875</v>
      </c>
      <c r="C8703" s="2">
        <v>4802400</v>
      </c>
      <c r="D8703" s="6">
        <v>6.25E-2</v>
      </c>
      <c r="E8703" s="6">
        <v>1.73160173160173</v>
      </c>
      <c r="F8703" s="6">
        <v>1.73160233755869</v>
      </c>
      <c r="G8703" s="6">
        <v>3.9246044000000002</v>
      </c>
      <c r="H8703" s="6">
        <v>9048.2620046619995</v>
      </c>
      <c r="I8703" s="6"/>
      <c r="J8703" s="6">
        <v>3.6875</v>
      </c>
      <c r="K8703" s="6">
        <v>3.53125</v>
      </c>
      <c r="L8703" s="6">
        <v>8459.1491841491807</v>
      </c>
    </row>
    <row r="8704" spans="1:12" ht="15" customHeight="1" x14ac:dyDescent="0.25">
      <c r="A8704" s="5">
        <v>32240</v>
      </c>
      <c r="B8704" s="6">
        <v>3.609375</v>
      </c>
      <c r="C8704" s="2">
        <v>5388000</v>
      </c>
      <c r="D8704" s="6">
        <v>1.5625E-2</v>
      </c>
      <c r="E8704" s="6">
        <v>0.434782608695649</v>
      </c>
      <c r="F8704" s="6">
        <v>0.43477622465883903</v>
      </c>
      <c r="G8704" s="6">
        <v>3.8578025999999999</v>
      </c>
      <c r="H8704" s="6">
        <v>8892.5468531468505</v>
      </c>
      <c r="I8704" s="6"/>
      <c r="J8704" s="6">
        <v>3.734375</v>
      </c>
      <c r="K8704" s="6">
        <v>3.578125</v>
      </c>
      <c r="L8704" s="6">
        <v>8313.4615384615299</v>
      </c>
    </row>
    <row r="8705" spans="1:12" ht="15" customHeight="1" x14ac:dyDescent="0.25">
      <c r="A8705" s="5">
        <v>32239</v>
      </c>
      <c r="B8705" s="6">
        <v>3.59375</v>
      </c>
      <c r="C8705" s="2">
        <v>6929600</v>
      </c>
      <c r="D8705" s="6">
        <v>0.125</v>
      </c>
      <c r="E8705" s="6">
        <v>3.6036036036036099</v>
      </c>
      <c r="F8705" s="6">
        <v>3.6036046727783102</v>
      </c>
      <c r="G8705" s="6">
        <v>3.8411024</v>
      </c>
      <c r="H8705" s="6">
        <v>8853.6186480186407</v>
      </c>
      <c r="I8705" s="6"/>
      <c r="J8705" s="6">
        <v>3.609375</v>
      </c>
      <c r="K8705" s="6">
        <v>3.421875</v>
      </c>
      <c r="L8705" s="6">
        <v>8277.0396270396195</v>
      </c>
    </row>
    <row r="8706" spans="1:12" ht="15" customHeight="1" x14ac:dyDescent="0.25">
      <c r="A8706" s="5">
        <v>32238</v>
      </c>
      <c r="B8706" s="6">
        <v>3.46875</v>
      </c>
      <c r="C8706" s="2">
        <v>2676000</v>
      </c>
      <c r="D8706" s="6">
        <v>3.125E-2</v>
      </c>
      <c r="E8706" s="6">
        <v>0.90909090909090295</v>
      </c>
      <c r="F8706" s="6">
        <v>0.90909392776643505</v>
      </c>
      <c r="G8706" s="6">
        <v>3.7074988000000002</v>
      </c>
      <c r="H8706" s="6">
        <v>8542.1883449883408</v>
      </c>
      <c r="I8706" s="6"/>
      <c r="J8706" s="6">
        <v>3.5</v>
      </c>
      <c r="K8706" s="6">
        <v>3.4375</v>
      </c>
      <c r="L8706" s="6">
        <v>7985.6643356643299</v>
      </c>
    </row>
    <row r="8707" spans="1:12" ht="15" customHeight="1" x14ac:dyDescent="0.25">
      <c r="A8707" s="5">
        <v>32237</v>
      </c>
      <c r="B8707" s="6">
        <v>3.4375</v>
      </c>
      <c r="C8707" s="2">
        <v>3634400</v>
      </c>
      <c r="D8707" s="6">
        <v>-7.8125E-2</v>
      </c>
      <c r="E8707" s="6">
        <v>-2.2222222222222201</v>
      </c>
      <c r="F8707" s="6">
        <v>-2.2222216308281801</v>
      </c>
      <c r="G8707" s="6">
        <v>3.6740978000000002</v>
      </c>
      <c r="H8707" s="6">
        <v>8464.3305361305302</v>
      </c>
      <c r="I8707" s="6"/>
      <c r="J8707" s="6">
        <v>3.546875</v>
      </c>
      <c r="K8707" s="6">
        <v>3.4375</v>
      </c>
      <c r="L8707" s="6">
        <v>7912.82051282051</v>
      </c>
    </row>
    <row r="8708" spans="1:12" ht="15" customHeight="1" x14ac:dyDescent="0.25">
      <c r="A8708" s="5">
        <v>32233</v>
      </c>
      <c r="B8708" s="6">
        <v>3.515625</v>
      </c>
      <c r="C8708" s="2">
        <v>4816000</v>
      </c>
      <c r="D8708" s="6">
        <v>-1.5625E-2</v>
      </c>
      <c r="E8708" s="6">
        <v>-0.44247787610619499</v>
      </c>
      <c r="F8708" s="6">
        <v>-0.44248197931028299</v>
      </c>
      <c r="G8708" s="6">
        <v>3.7576000000000001</v>
      </c>
      <c r="H8708" s="6">
        <v>8658.9743589743593</v>
      </c>
      <c r="I8708" s="6"/>
      <c r="J8708" s="6">
        <v>3.5625</v>
      </c>
      <c r="K8708" s="6">
        <v>3.453125</v>
      </c>
      <c r="L8708" s="6">
        <v>8094.9300699300602</v>
      </c>
    </row>
    <row r="8709" spans="1:12" ht="15" customHeight="1" x14ac:dyDescent="0.25">
      <c r="A8709" s="5">
        <v>32232</v>
      </c>
      <c r="B8709" s="6">
        <v>3.53125</v>
      </c>
      <c r="C8709" s="2">
        <v>4316000</v>
      </c>
      <c r="D8709" s="6">
        <v>-4.6875E-2</v>
      </c>
      <c r="E8709" s="6">
        <v>-1.31004366812227</v>
      </c>
      <c r="F8709" s="6">
        <v>-1.3100427546592199</v>
      </c>
      <c r="G8709" s="6">
        <v>3.7743006000000001</v>
      </c>
      <c r="H8709" s="6">
        <v>8697.9034965034898</v>
      </c>
      <c r="I8709" s="6"/>
      <c r="J8709" s="6">
        <v>3.609375</v>
      </c>
      <c r="K8709" s="6">
        <v>3.53125</v>
      </c>
      <c r="L8709" s="6">
        <v>8131.3519813519797</v>
      </c>
    </row>
    <row r="8710" spans="1:12" ht="15" customHeight="1" x14ac:dyDescent="0.25">
      <c r="A8710" s="5">
        <v>32231</v>
      </c>
      <c r="B8710" s="6">
        <v>3.578125</v>
      </c>
      <c r="C8710" s="2">
        <v>3323200</v>
      </c>
      <c r="D8710" s="6">
        <v>1.5625E-2</v>
      </c>
      <c r="E8710" s="6">
        <v>0.43859649122805999</v>
      </c>
      <c r="F8710" s="6">
        <v>0.43860058035538602</v>
      </c>
      <c r="G8710" s="6">
        <v>3.8244018999999998</v>
      </c>
      <c r="H8710" s="6">
        <v>8814.6897435897408</v>
      </c>
      <c r="I8710" s="6"/>
      <c r="J8710" s="6">
        <v>3.609375</v>
      </c>
      <c r="K8710" s="6">
        <v>3.5625</v>
      </c>
      <c r="L8710" s="6">
        <v>8240.6177156177091</v>
      </c>
    </row>
    <row r="8711" spans="1:12" ht="15" customHeight="1" x14ac:dyDescent="0.25">
      <c r="A8711" s="5">
        <v>32230</v>
      </c>
      <c r="B8711" s="6">
        <v>3.5625</v>
      </c>
      <c r="C8711" s="2">
        <v>5183200</v>
      </c>
      <c r="D8711" s="6">
        <v>1.5625E-2</v>
      </c>
      <c r="E8711" s="6">
        <v>0.44052863436123602</v>
      </c>
      <c r="F8711" s="6">
        <v>0.44052481125698101</v>
      </c>
      <c r="G8711" s="6">
        <v>3.8077013000000002</v>
      </c>
      <c r="H8711" s="6">
        <v>8775.7606060605995</v>
      </c>
      <c r="I8711" s="6"/>
      <c r="J8711" s="6">
        <v>3.59375</v>
      </c>
      <c r="K8711" s="6">
        <v>3.421875</v>
      </c>
      <c r="L8711" s="6">
        <v>8204.1958041958005</v>
      </c>
    </row>
    <row r="8712" spans="1:12" ht="15" customHeight="1" x14ac:dyDescent="0.25">
      <c r="A8712" s="5">
        <v>32227</v>
      </c>
      <c r="B8712" s="6">
        <v>3.546875</v>
      </c>
      <c r="C8712" s="2">
        <v>4836000</v>
      </c>
      <c r="D8712" s="6">
        <v>-9.375E-2</v>
      </c>
      <c r="E8712" s="6">
        <v>-2.5751072961373298</v>
      </c>
      <c r="F8712" s="6">
        <v>-2.5751055534590801</v>
      </c>
      <c r="G8712" s="6">
        <v>3.7910010000000001</v>
      </c>
      <c r="H8712" s="6">
        <v>8736.8321678321608</v>
      </c>
      <c r="I8712" s="6"/>
      <c r="J8712" s="6">
        <v>3.640625</v>
      </c>
      <c r="K8712" s="6">
        <v>3.546875</v>
      </c>
      <c r="L8712" s="6">
        <v>8167.7738927738901</v>
      </c>
    </row>
    <row r="8713" spans="1:12" ht="15" customHeight="1" x14ac:dyDescent="0.25">
      <c r="A8713" s="5">
        <v>32226</v>
      </c>
      <c r="B8713" s="6">
        <v>3.640625</v>
      </c>
      <c r="C8713" s="2">
        <v>4709600</v>
      </c>
      <c r="D8713" s="6">
        <v>-6.25E-2</v>
      </c>
      <c r="E8713" s="6">
        <v>-1.6877637130801699</v>
      </c>
      <c r="F8713" s="6">
        <v>-1.6877642461023401</v>
      </c>
      <c r="G8713" s="6">
        <v>3.8912035999999999</v>
      </c>
      <c r="H8713" s="6">
        <v>8970.4046620046593</v>
      </c>
      <c r="I8713" s="6"/>
      <c r="J8713" s="6">
        <v>3.703125</v>
      </c>
      <c r="K8713" s="6">
        <v>3.625</v>
      </c>
      <c r="L8713" s="6">
        <v>8386.3053613053598</v>
      </c>
    </row>
    <row r="8714" spans="1:12" ht="15" customHeight="1" x14ac:dyDescent="0.25">
      <c r="A8714" s="5">
        <v>32225</v>
      </c>
      <c r="B8714" s="6">
        <v>3.703125</v>
      </c>
      <c r="C8714" s="2">
        <v>2856800</v>
      </c>
      <c r="D8714" s="6">
        <v>3.125E-2</v>
      </c>
      <c r="E8714" s="6">
        <v>0.85106382978723505</v>
      </c>
      <c r="F8714" s="6">
        <v>0.85106667056684604</v>
      </c>
      <c r="G8714" s="6">
        <v>3.9580053999999998</v>
      </c>
      <c r="H8714" s="6">
        <v>9126.1198135198101</v>
      </c>
      <c r="I8714" s="6"/>
      <c r="J8714" s="6">
        <v>3.71875</v>
      </c>
      <c r="K8714" s="6">
        <v>3.671875</v>
      </c>
      <c r="L8714" s="6">
        <v>8531.9930069929997</v>
      </c>
    </row>
    <row r="8715" spans="1:12" ht="15" customHeight="1" x14ac:dyDescent="0.25">
      <c r="A8715" s="5">
        <v>32224</v>
      </c>
      <c r="B8715" s="6">
        <v>3.671875</v>
      </c>
      <c r="C8715" s="2">
        <v>4620800</v>
      </c>
      <c r="D8715" s="6">
        <v>4.6875E-2</v>
      </c>
      <c r="E8715" s="6">
        <v>1.2931034482758601</v>
      </c>
      <c r="F8715" s="6">
        <v>1.29310259165877</v>
      </c>
      <c r="G8715" s="6">
        <v>3.9246044000000002</v>
      </c>
      <c r="H8715" s="6">
        <v>9048.2620046619995</v>
      </c>
      <c r="I8715" s="6"/>
      <c r="J8715" s="6">
        <v>3.71875</v>
      </c>
      <c r="K8715" s="6">
        <v>3.625</v>
      </c>
      <c r="L8715" s="6">
        <v>8459.1491841491807</v>
      </c>
    </row>
    <row r="8716" spans="1:12" ht="15" customHeight="1" x14ac:dyDescent="0.25">
      <c r="A8716" s="5">
        <v>32223</v>
      </c>
      <c r="B8716" s="6">
        <v>3.625</v>
      </c>
      <c r="C8716" s="2">
        <v>3748800</v>
      </c>
      <c r="D8716" s="6">
        <v>-9.375E-2</v>
      </c>
      <c r="E8716" s="6">
        <v>-2.52100840336134</v>
      </c>
      <c r="F8716" s="6">
        <v>-2.52101413286919</v>
      </c>
      <c r="G8716" s="6">
        <v>3.8745031000000001</v>
      </c>
      <c r="H8716" s="6">
        <v>8931.4757575757503</v>
      </c>
      <c r="I8716" s="6"/>
      <c r="J8716" s="6">
        <v>3.671875</v>
      </c>
      <c r="K8716" s="6">
        <v>3.59375</v>
      </c>
      <c r="L8716" s="6">
        <v>8349.8834498834494</v>
      </c>
    </row>
    <row r="8717" spans="1:12" ht="15" customHeight="1" x14ac:dyDescent="0.25">
      <c r="A8717" s="5">
        <v>32220</v>
      </c>
      <c r="B8717" s="6">
        <v>3.71875</v>
      </c>
      <c r="C8717" s="2">
        <v>12038400</v>
      </c>
      <c r="D8717" s="6">
        <v>-4.6875E-2</v>
      </c>
      <c r="E8717" s="6">
        <v>-1.2448132780082899</v>
      </c>
      <c r="F8717" s="6">
        <v>-1.2448050304027001</v>
      </c>
      <c r="G8717" s="6">
        <v>3.9747059999999999</v>
      </c>
      <c r="H8717" s="6">
        <v>9165.0489510489497</v>
      </c>
      <c r="I8717" s="6"/>
      <c r="J8717" s="6">
        <v>3.8125</v>
      </c>
      <c r="K8717" s="6">
        <v>3.703125</v>
      </c>
      <c r="L8717" s="6">
        <v>8568.4149184149101</v>
      </c>
    </row>
    <row r="8718" spans="1:12" ht="15" customHeight="1" x14ac:dyDescent="0.25">
      <c r="A8718" s="5">
        <v>32219</v>
      </c>
      <c r="B8718" s="6">
        <v>3.765625</v>
      </c>
      <c r="C8718" s="2">
        <v>5058400</v>
      </c>
      <c r="D8718" s="6">
        <v>1.5625E-2</v>
      </c>
      <c r="E8718" s="6">
        <v>0.41666666666666502</v>
      </c>
      <c r="F8718" s="6">
        <v>0.54999110620785796</v>
      </c>
      <c r="G8718" s="6">
        <v>4.024807</v>
      </c>
      <c r="H8718" s="6">
        <v>9281.8344988344907</v>
      </c>
      <c r="I8718" s="6"/>
      <c r="J8718" s="6">
        <v>3.78125</v>
      </c>
      <c r="K8718" s="6">
        <v>3.71875</v>
      </c>
      <c r="L8718" s="6">
        <v>8677.6806526806504</v>
      </c>
    </row>
    <row r="8719" spans="1:12" ht="15" customHeight="1" x14ac:dyDescent="0.25">
      <c r="A8719" s="5">
        <v>32218</v>
      </c>
      <c r="B8719" s="6">
        <v>3.75</v>
      </c>
      <c r="C8719" s="2">
        <v>5320800</v>
      </c>
      <c r="D8719" s="6"/>
      <c r="E8719" s="6"/>
      <c r="F8719" s="6"/>
      <c r="G8719" s="6">
        <v>4.0027920000000003</v>
      </c>
      <c r="H8719" s="6">
        <v>9230.5174825174799</v>
      </c>
      <c r="I8719" s="6"/>
      <c r="J8719" s="6">
        <v>3.78125</v>
      </c>
      <c r="K8719" s="6">
        <v>3.671875</v>
      </c>
      <c r="L8719" s="6">
        <v>8641.25874125874</v>
      </c>
    </row>
    <row r="8720" spans="1:12" ht="15" customHeight="1" x14ac:dyDescent="0.25">
      <c r="A8720" s="5">
        <v>32217</v>
      </c>
      <c r="B8720" s="6">
        <v>3.75</v>
      </c>
      <c r="C8720" s="2">
        <v>3129600</v>
      </c>
      <c r="D8720" s="6">
        <v>3.125E-2</v>
      </c>
      <c r="E8720" s="6">
        <v>0.84033613445377797</v>
      </c>
      <c r="F8720" s="6">
        <v>0.84033359403372598</v>
      </c>
      <c r="G8720" s="6">
        <v>4.0027920000000003</v>
      </c>
      <c r="H8720" s="6">
        <v>9230.5174825174799</v>
      </c>
      <c r="I8720" s="6"/>
      <c r="J8720" s="6">
        <v>3.75</v>
      </c>
      <c r="K8720" s="6">
        <v>3.703125</v>
      </c>
      <c r="L8720" s="6">
        <v>8641.25874125874</v>
      </c>
    </row>
    <row r="8721" spans="1:12" ht="15" customHeight="1" x14ac:dyDescent="0.25">
      <c r="A8721" s="5">
        <v>32216</v>
      </c>
      <c r="B8721" s="6">
        <v>3.71875</v>
      </c>
      <c r="C8721" s="2">
        <v>3216000</v>
      </c>
      <c r="D8721" s="6">
        <v>1.5625E-2</v>
      </c>
      <c r="E8721" s="6">
        <v>0.42194092827003699</v>
      </c>
      <c r="F8721" s="6">
        <v>0.42194345814976397</v>
      </c>
      <c r="G8721" s="6">
        <v>3.9694354999999999</v>
      </c>
      <c r="H8721" s="6">
        <v>9152.7634032633996</v>
      </c>
      <c r="I8721" s="6"/>
      <c r="J8721" s="6">
        <v>3.734375</v>
      </c>
      <c r="K8721" s="6">
        <v>3.6875</v>
      </c>
      <c r="L8721" s="6">
        <v>8568.4149184149101</v>
      </c>
    </row>
    <row r="8722" spans="1:12" ht="15" customHeight="1" x14ac:dyDescent="0.25">
      <c r="A8722" s="5">
        <v>32213</v>
      </c>
      <c r="B8722" s="6">
        <v>3.703125</v>
      </c>
      <c r="C8722" s="2">
        <v>6244000</v>
      </c>
      <c r="D8722" s="6">
        <v>1.5625E-2</v>
      </c>
      <c r="E8722" s="6">
        <v>0.42372881355932002</v>
      </c>
      <c r="F8722" s="6">
        <v>0.42372881355932002</v>
      </c>
      <c r="G8722" s="6">
        <v>3.9527570999999999</v>
      </c>
      <c r="H8722" s="6">
        <v>9113.8860139860099</v>
      </c>
      <c r="I8722" s="6"/>
      <c r="J8722" s="6">
        <v>3.75</v>
      </c>
      <c r="K8722" s="6">
        <v>3.59375</v>
      </c>
      <c r="L8722" s="6">
        <v>8531.9930069929997</v>
      </c>
    </row>
    <row r="8723" spans="1:12" ht="15" customHeight="1" x14ac:dyDescent="0.25">
      <c r="A8723" s="5">
        <v>32212</v>
      </c>
      <c r="B8723" s="6">
        <v>3.6875</v>
      </c>
      <c r="C8723" s="2">
        <v>4975200</v>
      </c>
      <c r="D8723" s="6">
        <v>-0.140625</v>
      </c>
      <c r="E8723" s="6">
        <v>-3.6734693877550999</v>
      </c>
      <c r="F8723" s="6">
        <v>-3.6734693877550901</v>
      </c>
      <c r="G8723" s="6">
        <v>3.9360788000000002</v>
      </c>
      <c r="H8723" s="6">
        <v>9075.0088578088507</v>
      </c>
      <c r="I8723" s="6"/>
      <c r="J8723" s="6">
        <v>3.828125</v>
      </c>
      <c r="K8723" s="6">
        <v>3.65625</v>
      </c>
      <c r="L8723" s="6">
        <v>8495.5710955710892</v>
      </c>
    </row>
    <row r="8724" spans="1:12" ht="15" customHeight="1" x14ac:dyDescent="0.25">
      <c r="A8724" s="5">
        <v>32211</v>
      </c>
      <c r="B8724" s="6">
        <v>3.828125</v>
      </c>
      <c r="C8724" s="2">
        <v>4307200</v>
      </c>
      <c r="D8724" s="6">
        <v>1.5625E-2</v>
      </c>
      <c r="E8724" s="6">
        <v>0.40983606557376501</v>
      </c>
      <c r="F8724" s="6">
        <v>0.40984100031819998</v>
      </c>
      <c r="G8724" s="6">
        <v>4.0861834999999997</v>
      </c>
      <c r="H8724" s="6">
        <v>9424.9032634032592</v>
      </c>
      <c r="I8724" s="6"/>
      <c r="J8724" s="6">
        <v>3.84375</v>
      </c>
      <c r="K8724" s="6">
        <v>3.796875</v>
      </c>
      <c r="L8724" s="6">
        <v>8823.3682983682902</v>
      </c>
    </row>
    <row r="8725" spans="1:12" ht="15" customHeight="1" x14ac:dyDescent="0.25">
      <c r="A8725" s="5">
        <v>32210</v>
      </c>
      <c r="B8725" s="6">
        <v>3.8125</v>
      </c>
      <c r="C8725" s="2">
        <v>5646400</v>
      </c>
      <c r="D8725" s="6">
        <v>4.6875E-2</v>
      </c>
      <c r="E8725" s="6">
        <v>1.2448132780082899</v>
      </c>
      <c r="F8725" s="6">
        <v>1.24481585880726</v>
      </c>
      <c r="G8725" s="6">
        <v>4.0695050000000004</v>
      </c>
      <c r="H8725" s="6">
        <v>9386.0256410256407</v>
      </c>
      <c r="I8725" s="6"/>
      <c r="J8725" s="6">
        <v>3.84375</v>
      </c>
      <c r="K8725" s="6">
        <v>3.765625</v>
      </c>
      <c r="L8725" s="6">
        <v>8786.9463869463798</v>
      </c>
    </row>
    <row r="8726" spans="1:12" ht="15" customHeight="1" x14ac:dyDescent="0.25">
      <c r="A8726" s="5">
        <v>32209</v>
      </c>
      <c r="B8726" s="6">
        <v>3.765625</v>
      </c>
      <c r="C8726" s="2">
        <v>4616000</v>
      </c>
      <c r="D8726" s="6">
        <v>1.5625E-2</v>
      </c>
      <c r="E8726" s="6">
        <v>0.41666666666666502</v>
      </c>
      <c r="F8726" s="6">
        <v>0.41665917189801499</v>
      </c>
      <c r="G8726" s="6">
        <v>4.0194700000000001</v>
      </c>
      <c r="H8726" s="6">
        <v>9269.3939393939399</v>
      </c>
      <c r="I8726" s="6"/>
      <c r="J8726" s="6">
        <v>3.796875</v>
      </c>
      <c r="K8726" s="6">
        <v>3.734375</v>
      </c>
      <c r="L8726" s="6">
        <v>8677.6806526806504</v>
      </c>
    </row>
    <row r="8727" spans="1:12" ht="15" customHeight="1" x14ac:dyDescent="0.25">
      <c r="A8727" s="5">
        <v>32206</v>
      </c>
      <c r="B8727" s="6">
        <v>3.75</v>
      </c>
      <c r="C8727" s="2">
        <v>7803200</v>
      </c>
      <c r="D8727" s="6"/>
      <c r="E8727" s="6"/>
      <c r="F8727" s="6"/>
      <c r="G8727" s="6">
        <v>4.0027920000000003</v>
      </c>
      <c r="H8727" s="6">
        <v>9230.5174825174799</v>
      </c>
      <c r="I8727" s="6"/>
      <c r="J8727" s="6">
        <v>3.78125</v>
      </c>
      <c r="K8727" s="6">
        <v>3.6875</v>
      </c>
      <c r="L8727" s="6">
        <v>8641.25874125874</v>
      </c>
    </row>
    <row r="8728" spans="1:12" ht="15" customHeight="1" x14ac:dyDescent="0.25">
      <c r="A8728" s="5">
        <v>32205</v>
      </c>
      <c r="B8728" s="6">
        <v>3.75</v>
      </c>
      <c r="C8728" s="2">
        <v>11963200</v>
      </c>
      <c r="D8728" s="6">
        <v>7.8125E-2</v>
      </c>
      <c r="E8728" s="6">
        <v>2.12765957446807</v>
      </c>
      <c r="F8728" s="6">
        <v>2.12765957446809</v>
      </c>
      <c r="G8728" s="6">
        <v>4.0027920000000003</v>
      </c>
      <c r="H8728" s="6">
        <v>9230.5174825174799</v>
      </c>
      <c r="I8728" s="6"/>
      <c r="J8728" s="6">
        <v>3.765625</v>
      </c>
      <c r="K8728" s="6">
        <v>3.671875</v>
      </c>
      <c r="L8728" s="6">
        <v>8641.25874125874</v>
      </c>
    </row>
    <row r="8729" spans="1:12" ht="15" customHeight="1" x14ac:dyDescent="0.25">
      <c r="A8729" s="5">
        <v>32204</v>
      </c>
      <c r="B8729" s="6">
        <v>3.671875</v>
      </c>
      <c r="C8729" s="2">
        <v>4625600</v>
      </c>
      <c r="D8729" s="6">
        <v>4.6875E-2</v>
      </c>
      <c r="E8729" s="6">
        <v>1.2931034482758601</v>
      </c>
      <c r="F8729" s="6">
        <v>1.29310083045395</v>
      </c>
      <c r="G8729" s="6">
        <v>3.9194005000000001</v>
      </c>
      <c r="H8729" s="6">
        <v>9036.1317016317007</v>
      </c>
      <c r="I8729" s="6"/>
      <c r="J8729" s="6">
        <v>3.6875</v>
      </c>
      <c r="K8729" s="6">
        <v>3.625</v>
      </c>
      <c r="L8729" s="6">
        <v>8459.1491841491807</v>
      </c>
    </row>
    <row r="8730" spans="1:12" ht="15" customHeight="1" x14ac:dyDescent="0.25">
      <c r="A8730" s="5">
        <v>32203</v>
      </c>
      <c r="B8730" s="6">
        <v>3.625</v>
      </c>
      <c r="C8730" s="2">
        <v>9036800</v>
      </c>
      <c r="D8730" s="6">
        <v>-4.6875E-2</v>
      </c>
      <c r="E8730" s="6">
        <v>-1.27659574468085</v>
      </c>
      <c r="F8730" s="6">
        <v>-1.2765931932702399</v>
      </c>
      <c r="G8730" s="6">
        <v>3.8693656999999999</v>
      </c>
      <c r="H8730" s="6">
        <v>8919.5004662004594</v>
      </c>
      <c r="I8730" s="6"/>
      <c r="J8730" s="6">
        <v>3.71875</v>
      </c>
      <c r="K8730" s="6">
        <v>3.59375</v>
      </c>
      <c r="L8730" s="6">
        <v>8349.8834498834494</v>
      </c>
    </row>
    <row r="8731" spans="1:12" ht="15" customHeight="1" x14ac:dyDescent="0.25">
      <c r="A8731" s="5">
        <v>32202</v>
      </c>
      <c r="B8731" s="6">
        <v>3.671875</v>
      </c>
      <c r="C8731" s="2">
        <v>7244000</v>
      </c>
      <c r="D8731" s="6">
        <v>0.140625</v>
      </c>
      <c r="E8731" s="6">
        <v>3.9823008849557402</v>
      </c>
      <c r="F8731" s="6">
        <v>3.9822953676230202</v>
      </c>
      <c r="G8731" s="6">
        <v>3.9194005000000001</v>
      </c>
      <c r="H8731" s="6">
        <v>9036.1317016317007</v>
      </c>
      <c r="I8731" s="6"/>
      <c r="J8731" s="6">
        <v>3.671875</v>
      </c>
      <c r="K8731" s="6">
        <v>3.53125</v>
      </c>
      <c r="L8731" s="6">
        <v>8459.1491841491807</v>
      </c>
    </row>
    <row r="8732" spans="1:12" ht="15" customHeight="1" x14ac:dyDescent="0.25">
      <c r="A8732" s="5">
        <v>32199</v>
      </c>
      <c r="B8732" s="6">
        <v>3.53125</v>
      </c>
      <c r="C8732" s="2">
        <v>3468800</v>
      </c>
      <c r="D8732" s="6">
        <v>3.125E-2</v>
      </c>
      <c r="E8732" s="6">
        <v>0.89285714285713902</v>
      </c>
      <c r="F8732" s="6">
        <v>0.89285979566102702</v>
      </c>
      <c r="G8732" s="6">
        <v>3.7692960000000002</v>
      </c>
      <c r="H8732" s="6">
        <v>8686.2377622377608</v>
      </c>
      <c r="I8732" s="6"/>
      <c r="J8732" s="6">
        <v>3.5625</v>
      </c>
      <c r="K8732" s="6">
        <v>3.484375</v>
      </c>
      <c r="L8732" s="6">
        <v>8131.3519813519797</v>
      </c>
    </row>
    <row r="8733" spans="1:12" ht="15" customHeight="1" x14ac:dyDescent="0.25">
      <c r="A8733" s="5">
        <v>32198</v>
      </c>
      <c r="B8733" s="6">
        <v>3.5</v>
      </c>
      <c r="C8733" s="2">
        <v>10255200</v>
      </c>
      <c r="D8733" s="6">
        <v>6.25E-2</v>
      </c>
      <c r="E8733" s="6">
        <v>1.8181818181817999</v>
      </c>
      <c r="F8733" s="6">
        <v>1.8181845435522199</v>
      </c>
      <c r="G8733" s="6">
        <v>3.7359393000000001</v>
      </c>
      <c r="H8733" s="6">
        <v>8608.4832167832101</v>
      </c>
      <c r="I8733" s="6"/>
      <c r="J8733" s="6">
        <v>3.59375</v>
      </c>
      <c r="K8733" s="6">
        <v>3.453125</v>
      </c>
      <c r="L8733" s="6">
        <v>8058.5081585081498</v>
      </c>
    </row>
    <row r="8734" spans="1:12" ht="15" customHeight="1" x14ac:dyDescent="0.25">
      <c r="A8734" s="5">
        <v>32197</v>
      </c>
      <c r="B8734" s="6">
        <v>3.4375</v>
      </c>
      <c r="C8734" s="2">
        <v>5778400</v>
      </c>
      <c r="D8734" s="6">
        <v>-4.6875E-2</v>
      </c>
      <c r="E8734" s="6">
        <v>-1.3452914798206299</v>
      </c>
      <c r="F8734" s="6">
        <v>-1.34529413235585</v>
      </c>
      <c r="G8734" s="6">
        <v>3.6692260000000001</v>
      </c>
      <c r="H8734" s="6">
        <v>8452.9743589743593</v>
      </c>
      <c r="I8734" s="6"/>
      <c r="J8734" s="6">
        <v>3.515625</v>
      </c>
      <c r="K8734" s="6">
        <v>3.4375</v>
      </c>
      <c r="L8734" s="6">
        <v>7912.82051282051</v>
      </c>
    </row>
    <row r="8735" spans="1:12" ht="15" customHeight="1" x14ac:dyDescent="0.25">
      <c r="A8735" s="5">
        <v>32196</v>
      </c>
      <c r="B8735" s="6">
        <v>3.484375</v>
      </c>
      <c r="C8735" s="2">
        <v>8460800</v>
      </c>
      <c r="D8735" s="6"/>
      <c r="E8735" s="6"/>
      <c r="F8735" s="6"/>
      <c r="G8735" s="6">
        <v>3.7192609999999999</v>
      </c>
      <c r="H8735" s="6">
        <v>8569.6060606060601</v>
      </c>
      <c r="I8735" s="6"/>
      <c r="J8735" s="6">
        <v>3.515625</v>
      </c>
      <c r="K8735" s="6">
        <v>3.453125</v>
      </c>
      <c r="L8735" s="6">
        <v>8022.0862470862403</v>
      </c>
    </row>
    <row r="8736" spans="1:12" ht="15" customHeight="1" x14ac:dyDescent="0.25">
      <c r="A8736" s="5">
        <v>32195</v>
      </c>
      <c r="B8736" s="6">
        <v>3.484375</v>
      </c>
      <c r="C8736" s="2">
        <v>5945600</v>
      </c>
      <c r="D8736" s="6">
        <v>4.6875E-2</v>
      </c>
      <c r="E8736" s="6">
        <v>1.36363636363636</v>
      </c>
      <c r="F8736" s="6">
        <v>1.36363908900678</v>
      </c>
      <c r="G8736" s="6">
        <v>3.7192609999999999</v>
      </c>
      <c r="H8736" s="6">
        <v>8569.6060606060601</v>
      </c>
      <c r="I8736" s="6"/>
      <c r="J8736" s="6">
        <v>3.5</v>
      </c>
      <c r="K8736" s="6">
        <v>3.4375</v>
      </c>
      <c r="L8736" s="6">
        <v>8022.0862470862403</v>
      </c>
    </row>
    <row r="8737" spans="1:12" ht="15" customHeight="1" x14ac:dyDescent="0.25">
      <c r="A8737" s="5">
        <v>32192</v>
      </c>
      <c r="B8737" s="6">
        <v>3.4375</v>
      </c>
      <c r="C8737" s="2">
        <v>5939200</v>
      </c>
      <c r="D8737" s="6">
        <v>3.125E-2</v>
      </c>
      <c r="E8737" s="6">
        <v>0.91743119266054496</v>
      </c>
      <c r="F8737" s="6">
        <v>0.91742841705402201</v>
      </c>
      <c r="G8737" s="6">
        <v>3.6692260000000001</v>
      </c>
      <c r="H8737" s="6">
        <v>8452.9743589743593</v>
      </c>
      <c r="I8737" s="6"/>
      <c r="J8737" s="6">
        <v>3.46875</v>
      </c>
      <c r="K8737" s="6">
        <v>3.359375</v>
      </c>
      <c r="L8737" s="6">
        <v>7912.82051282051</v>
      </c>
    </row>
    <row r="8738" spans="1:12" ht="15" customHeight="1" x14ac:dyDescent="0.25">
      <c r="A8738" s="5">
        <v>32191</v>
      </c>
      <c r="B8738" s="6">
        <v>3.40625</v>
      </c>
      <c r="C8738" s="2">
        <v>4218400</v>
      </c>
      <c r="D8738" s="6">
        <v>-3.125E-2</v>
      </c>
      <c r="E8738" s="6">
        <v>-0.90909090909090295</v>
      </c>
      <c r="F8738" s="6">
        <v>-0.90908818372048505</v>
      </c>
      <c r="G8738" s="6">
        <v>3.6358695000000001</v>
      </c>
      <c r="H8738" s="6">
        <v>8375.2202797202808</v>
      </c>
      <c r="I8738" s="6"/>
      <c r="J8738" s="6">
        <v>3.4375</v>
      </c>
      <c r="K8738" s="6">
        <v>3.328125</v>
      </c>
      <c r="L8738" s="6">
        <v>7839.9766899766801</v>
      </c>
    </row>
    <row r="8739" spans="1:12" ht="15" customHeight="1" x14ac:dyDescent="0.25">
      <c r="A8739" s="5">
        <v>32190</v>
      </c>
      <c r="B8739" s="6">
        <v>3.4375</v>
      </c>
      <c r="C8739" s="2">
        <v>6566400</v>
      </c>
      <c r="D8739" s="6">
        <v>-1.5625E-2</v>
      </c>
      <c r="E8739" s="6">
        <v>-0.45248868778280299</v>
      </c>
      <c r="F8739" s="6">
        <v>-0.452488687782792</v>
      </c>
      <c r="G8739" s="6">
        <v>3.6692260000000001</v>
      </c>
      <c r="H8739" s="6">
        <v>8452.9743589743593</v>
      </c>
      <c r="I8739" s="6"/>
      <c r="J8739" s="6">
        <v>3.5</v>
      </c>
      <c r="K8739" s="6">
        <v>3.3125</v>
      </c>
      <c r="L8739" s="6">
        <v>7912.82051282051</v>
      </c>
    </row>
    <row r="8740" spans="1:12" ht="15" customHeight="1" x14ac:dyDescent="0.25">
      <c r="A8740" s="5">
        <v>32189</v>
      </c>
      <c r="B8740" s="6">
        <v>3.453125</v>
      </c>
      <c r="C8740" s="2">
        <v>4580000</v>
      </c>
      <c r="D8740" s="6">
        <v>6.25E-2</v>
      </c>
      <c r="E8740" s="6">
        <v>1.84331797235022</v>
      </c>
      <c r="F8740" s="6">
        <v>1.8433151583701901</v>
      </c>
      <c r="G8740" s="6">
        <v>3.6859042999999998</v>
      </c>
      <c r="H8740" s="6">
        <v>8491.8515151515094</v>
      </c>
      <c r="I8740" s="6"/>
      <c r="J8740" s="6">
        <v>3.453125</v>
      </c>
      <c r="K8740" s="6">
        <v>3.359375</v>
      </c>
      <c r="L8740" s="6">
        <v>7949.2424242424204</v>
      </c>
    </row>
    <row r="8741" spans="1:12" ht="15" customHeight="1" x14ac:dyDescent="0.25">
      <c r="A8741" s="5">
        <v>32185</v>
      </c>
      <c r="B8741" s="6">
        <v>3.390625</v>
      </c>
      <c r="C8741" s="2">
        <v>5610400</v>
      </c>
      <c r="D8741" s="6">
        <v>0.140625</v>
      </c>
      <c r="E8741" s="6">
        <v>4.3269230769230802</v>
      </c>
      <c r="F8741" s="6">
        <v>4.32692595952639</v>
      </c>
      <c r="G8741" s="6">
        <v>3.6191911999999999</v>
      </c>
      <c r="H8741" s="6">
        <v>8336.3431235431199</v>
      </c>
      <c r="I8741" s="6"/>
      <c r="J8741" s="6">
        <v>3.390625</v>
      </c>
      <c r="K8741" s="6">
        <v>3.25</v>
      </c>
      <c r="L8741" s="6">
        <v>7803.5547785547697</v>
      </c>
    </row>
    <row r="8742" spans="1:12" ht="15" customHeight="1" x14ac:dyDescent="0.25">
      <c r="A8742" s="5">
        <v>32184</v>
      </c>
      <c r="B8742" s="6">
        <v>3.25</v>
      </c>
      <c r="C8742" s="2">
        <v>6712800</v>
      </c>
      <c r="D8742" s="6">
        <v>-4.6875E-2</v>
      </c>
      <c r="E8742" s="6">
        <v>-1.4218009478672999</v>
      </c>
      <c r="F8742" s="6">
        <v>-1.4218037490835</v>
      </c>
      <c r="G8742" s="6">
        <v>3.4690864000000001</v>
      </c>
      <c r="H8742" s="6">
        <v>7986.4484848484799</v>
      </c>
      <c r="I8742" s="6"/>
      <c r="J8742" s="6">
        <v>3.296875</v>
      </c>
      <c r="K8742" s="6">
        <v>3.1875</v>
      </c>
      <c r="L8742" s="6">
        <v>7475.7575757575696</v>
      </c>
    </row>
    <row r="8743" spans="1:12" ht="15" customHeight="1" x14ac:dyDescent="0.25">
      <c r="A8743" s="5">
        <v>32183</v>
      </c>
      <c r="B8743" s="6">
        <v>3.296875</v>
      </c>
      <c r="C8743" s="2">
        <v>5380800</v>
      </c>
      <c r="D8743" s="6">
        <v>4.6875E-2</v>
      </c>
      <c r="E8743" s="6">
        <v>1.4423076923076801</v>
      </c>
      <c r="F8743" s="6">
        <v>1.4423105749110201</v>
      </c>
      <c r="G8743" s="6">
        <v>3.5191214</v>
      </c>
      <c r="H8743" s="6">
        <v>8103.0801864801797</v>
      </c>
      <c r="I8743" s="6"/>
      <c r="J8743" s="6">
        <v>3.296875</v>
      </c>
      <c r="K8743" s="6">
        <v>3.203125</v>
      </c>
      <c r="L8743" s="6">
        <v>7585.0233100232999</v>
      </c>
    </row>
    <row r="8744" spans="1:12" ht="15" customHeight="1" x14ac:dyDescent="0.25">
      <c r="A8744" s="5">
        <v>32182</v>
      </c>
      <c r="B8744" s="6">
        <v>3.25</v>
      </c>
      <c r="C8744" s="2">
        <v>5634400</v>
      </c>
      <c r="D8744" s="6">
        <v>4.6875E-2</v>
      </c>
      <c r="E8744" s="6">
        <v>1.4634146341463401</v>
      </c>
      <c r="F8744" s="6">
        <v>1.4634176017359799</v>
      </c>
      <c r="G8744" s="6">
        <v>3.4690864000000001</v>
      </c>
      <c r="H8744" s="6">
        <v>7986.4484848484799</v>
      </c>
      <c r="I8744" s="6"/>
      <c r="J8744" s="6">
        <v>3.265625</v>
      </c>
      <c r="K8744" s="6">
        <v>3.140625</v>
      </c>
      <c r="L8744" s="6">
        <v>7475.7575757575696</v>
      </c>
    </row>
    <row r="8745" spans="1:12" ht="15" customHeight="1" x14ac:dyDescent="0.25">
      <c r="A8745" s="5">
        <v>32181</v>
      </c>
      <c r="B8745" s="6">
        <v>3.203125</v>
      </c>
      <c r="C8745" s="2">
        <v>3683200</v>
      </c>
      <c r="D8745" s="6">
        <v>-4.6875E-2</v>
      </c>
      <c r="E8745" s="6">
        <v>-1.4423076923076801</v>
      </c>
      <c r="F8745" s="6">
        <v>-1.4423105749110301</v>
      </c>
      <c r="G8745" s="6">
        <v>3.4190513999999999</v>
      </c>
      <c r="H8745" s="6">
        <v>7869.8167832167801</v>
      </c>
      <c r="I8745" s="6"/>
      <c r="J8745" s="6">
        <v>3.25</v>
      </c>
      <c r="K8745" s="6">
        <v>3.1875</v>
      </c>
      <c r="L8745" s="6">
        <v>7366.4918414918402</v>
      </c>
    </row>
    <row r="8746" spans="1:12" ht="15" customHeight="1" x14ac:dyDescent="0.25">
      <c r="A8746" s="5">
        <v>32178</v>
      </c>
      <c r="B8746" s="6">
        <v>3.25</v>
      </c>
      <c r="C8746" s="2">
        <v>2992800</v>
      </c>
      <c r="D8746" s="6">
        <v>1.5625E-2</v>
      </c>
      <c r="E8746" s="6">
        <v>0.48309178743961501</v>
      </c>
      <c r="F8746" s="6">
        <v>0.48309469796152799</v>
      </c>
      <c r="G8746" s="6">
        <v>3.4690864000000001</v>
      </c>
      <c r="H8746" s="6">
        <v>7986.4484848484799</v>
      </c>
      <c r="I8746" s="6"/>
      <c r="J8746" s="6">
        <v>3.359375</v>
      </c>
      <c r="K8746" s="6">
        <v>3.25</v>
      </c>
      <c r="L8746" s="6">
        <v>7475.7575757575696</v>
      </c>
    </row>
    <row r="8747" spans="1:12" ht="15" customHeight="1" x14ac:dyDescent="0.25">
      <c r="A8747" s="5">
        <v>32177</v>
      </c>
      <c r="B8747" s="6">
        <v>3.234375</v>
      </c>
      <c r="C8747" s="2">
        <v>4688800</v>
      </c>
      <c r="D8747" s="6">
        <v>-3.125E-2</v>
      </c>
      <c r="E8747" s="6">
        <v>-0.95693779904306697</v>
      </c>
      <c r="F8747" s="6">
        <v>-0.95694066785402199</v>
      </c>
      <c r="G8747" s="6">
        <v>3.4524080000000001</v>
      </c>
      <c r="H8747" s="6">
        <v>7947.5710955710902</v>
      </c>
      <c r="I8747" s="6"/>
      <c r="J8747" s="6">
        <v>3.3125</v>
      </c>
      <c r="K8747" s="6">
        <v>3.21875</v>
      </c>
      <c r="L8747" s="6">
        <v>7439.3356643356601</v>
      </c>
    </row>
    <row r="8748" spans="1:12" ht="15" customHeight="1" x14ac:dyDescent="0.25">
      <c r="A8748" s="5">
        <v>32176</v>
      </c>
      <c r="B8748" s="6">
        <v>3.265625</v>
      </c>
      <c r="C8748" s="2">
        <v>5801600</v>
      </c>
      <c r="D8748" s="6">
        <v>-9.375E-2</v>
      </c>
      <c r="E8748" s="6">
        <v>-2.7906976744185998</v>
      </c>
      <c r="F8748" s="6">
        <v>-2.7906976744185998</v>
      </c>
      <c r="G8748" s="6">
        <v>3.4857646999999998</v>
      </c>
      <c r="H8748" s="6">
        <v>8025.3256410256399</v>
      </c>
      <c r="I8748" s="6"/>
      <c r="J8748" s="6">
        <v>3.375</v>
      </c>
      <c r="K8748" s="6">
        <v>3.203125</v>
      </c>
      <c r="L8748" s="6">
        <v>7512.17948717948</v>
      </c>
    </row>
    <row r="8749" spans="1:12" ht="15" customHeight="1" x14ac:dyDescent="0.25">
      <c r="A8749" s="5">
        <v>32175</v>
      </c>
      <c r="B8749" s="6">
        <v>3.359375</v>
      </c>
      <c r="C8749" s="2">
        <v>4436000</v>
      </c>
      <c r="D8749" s="6">
        <v>-3.125E-2</v>
      </c>
      <c r="E8749" s="6">
        <v>-0.92165898617511099</v>
      </c>
      <c r="F8749" s="6">
        <v>-0.92166172375750499</v>
      </c>
      <c r="G8749" s="6">
        <v>3.5858344999999998</v>
      </c>
      <c r="H8749" s="6">
        <v>8258.5885780885692</v>
      </c>
      <c r="I8749" s="6"/>
      <c r="J8749" s="6">
        <v>3.40625</v>
      </c>
      <c r="K8749" s="6">
        <v>3.3125</v>
      </c>
      <c r="L8749" s="6">
        <v>7730.7109557109497</v>
      </c>
    </row>
    <row r="8750" spans="1:12" ht="15" customHeight="1" x14ac:dyDescent="0.25">
      <c r="A8750" s="5">
        <v>32174</v>
      </c>
      <c r="B8750" s="6">
        <v>3.390625</v>
      </c>
      <c r="C8750" s="2">
        <v>4374400</v>
      </c>
      <c r="D8750" s="6">
        <v>-3.125E-2</v>
      </c>
      <c r="E8750" s="6">
        <v>-0.91324200913242004</v>
      </c>
      <c r="F8750" s="6">
        <v>-0.91324198412954205</v>
      </c>
      <c r="G8750" s="6">
        <v>3.6191911999999999</v>
      </c>
      <c r="H8750" s="6">
        <v>8336.3431235431199</v>
      </c>
      <c r="I8750" s="6"/>
      <c r="J8750" s="6">
        <v>3.484375</v>
      </c>
      <c r="K8750" s="6">
        <v>3.390625</v>
      </c>
      <c r="L8750" s="6">
        <v>7803.5547785547697</v>
      </c>
    </row>
    <row r="8751" spans="1:12" ht="15" customHeight="1" x14ac:dyDescent="0.25">
      <c r="A8751" s="5">
        <v>32171</v>
      </c>
      <c r="B8751" s="6">
        <v>3.421875</v>
      </c>
      <c r="C8751" s="2">
        <v>4893600</v>
      </c>
      <c r="D8751" s="6">
        <v>1.5625E-2</v>
      </c>
      <c r="E8751" s="6">
        <v>0.45871559633028303</v>
      </c>
      <c r="F8751" s="6">
        <v>0.45871558371386401</v>
      </c>
      <c r="G8751" s="6">
        <v>3.6525477999999998</v>
      </c>
      <c r="H8751" s="6">
        <v>8414.0974358974308</v>
      </c>
      <c r="I8751" s="6"/>
      <c r="J8751" s="6">
        <v>3.4375</v>
      </c>
      <c r="K8751" s="6">
        <v>3.34375</v>
      </c>
      <c r="L8751" s="6">
        <v>7876.3986013985996</v>
      </c>
    </row>
    <row r="8752" spans="1:12" ht="15" customHeight="1" x14ac:dyDescent="0.25">
      <c r="A8752" s="5">
        <v>32170</v>
      </c>
      <c r="B8752" s="6">
        <v>3.40625</v>
      </c>
      <c r="C8752" s="2">
        <v>5448000</v>
      </c>
      <c r="D8752" s="6">
        <v>1.5625E-2</v>
      </c>
      <c r="E8752" s="6">
        <v>0.46082949308756599</v>
      </c>
      <c r="F8752" s="6">
        <v>0.46082948035461802</v>
      </c>
      <c r="G8752" s="6">
        <v>3.6358695000000001</v>
      </c>
      <c r="H8752" s="6">
        <v>8375.2202797202808</v>
      </c>
      <c r="I8752" s="6"/>
      <c r="J8752" s="6">
        <v>3.4375</v>
      </c>
      <c r="K8752" s="6">
        <v>3.375</v>
      </c>
      <c r="L8752" s="6">
        <v>7839.9766899766801</v>
      </c>
    </row>
    <row r="8753" spans="1:12" ht="15" customHeight="1" x14ac:dyDescent="0.25">
      <c r="A8753" s="5">
        <v>32169</v>
      </c>
      <c r="B8753" s="6">
        <v>3.390625</v>
      </c>
      <c r="C8753" s="2">
        <v>4088800</v>
      </c>
      <c r="D8753" s="6">
        <v>7.8125E-2</v>
      </c>
      <c r="E8753" s="6">
        <v>2.35849056603774</v>
      </c>
      <c r="F8753" s="6">
        <v>2.3584904993345601</v>
      </c>
      <c r="G8753" s="6">
        <v>3.6191911999999999</v>
      </c>
      <c r="H8753" s="6">
        <v>8336.3431235431199</v>
      </c>
      <c r="I8753" s="6"/>
      <c r="J8753" s="6">
        <v>3.453125</v>
      </c>
      <c r="K8753" s="6">
        <v>3.34375</v>
      </c>
      <c r="L8753" s="6">
        <v>7803.5547785547697</v>
      </c>
    </row>
    <row r="8754" spans="1:12" ht="15" customHeight="1" x14ac:dyDescent="0.25">
      <c r="A8754" s="5">
        <v>32168</v>
      </c>
      <c r="B8754" s="6">
        <v>3.3125</v>
      </c>
      <c r="C8754" s="2">
        <v>5599200</v>
      </c>
      <c r="D8754" s="6">
        <v>-0.140625</v>
      </c>
      <c r="E8754" s="6">
        <v>-4.0723981900452397</v>
      </c>
      <c r="F8754" s="6">
        <v>-4.0723954770068103</v>
      </c>
      <c r="G8754" s="6">
        <v>3.5357997000000001</v>
      </c>
      <c r="H8754" s="6">
        <v>8141.9573426573397</v>
      </c>
      <c r="I8754" s="6"/>
      <c r="J8754" s="6">
        <v>3.46875</v>
      </c>
      <c r="K8754" s="6">
        <v>3.3125</v>
      </c>
      <c r="L8754" s="6">
        <v>7621.4452214452203</v>
      </c>
    </row>
    <row r="8755" spans="1:12" ht="15" customHeight="1" x14ac:dyDescent="0.25">
      <c r="A8755" s="5">
        <v>32167</v>
      </c>
      <c r="B8755" s="6">
        <v>3.453125</v>
      </c>
      <c r="C8755" s="2">
        <v>6290400</v>
      </c>
      <c r="D8755" s="6">
        <v>0.203125</v>
      </c>
      <c r="E8755" s="6">
        <v>6.25</v>
      </c>
      <c r="F8755" s="6">
        <v>6.25</v>
      </c>
      <c r="G8755" s="6">
        <v>3.6859042999999998</v>
      </c>
      <c r="H8755" s="6">
        <v>8491.8515151515094</v>
      </c>
      <c r="I8755" s="6"/>
      <c r="J8755" s="6">
        <v>3.453125</v>
      </c>
      <c r="K8755" s="6">
        <v>3.296875</v>
      </c>
      <c r="L8755" s="6">
        <v>7949.2424242424204</v>
      </c>
    </row>
    <row r="8756" spans="1:12" ht="15" customHeight="1" x14ac:dyDescent="0.25">
      <c r="A8756" s="5">
        <v>32164</v>
      </c>
      <c r="B8756" s="6">
        <v>3.25</v>
      </c>
      <c r="C8756" s="2">
        <v>2885600</v>
      </c>
      <c r="D8756" s="6">
        <v>1.5625E-2</v>
      </c>
      <c r="E8756" s="6">
        <v>0.48309178743961501</v>
      </c>
      <c r="F8756" s="6">
        <v>0.48309469796152799</v>
      </c>
      <c r="G8756" s="6">
        <v>3.4690864000000001</v>
      </c>
      <c r="H8756" s="6">
        <v>7986.4484848484799</v>
      </c>
      <c r="I8756" s="6"/>
      <c r="J8756" s="6">
        <v>3.265625</v>
      </c>
      <c r="K8756" s="6">
        <v>3.21875</v>
      </c>
      <c r="L8756" s="6">
        <v>7475.7575757575696</v>
      </c>
    </row>
    <row r="8757" spans="1:12" ht="15" customHeight="1" x14ac:dyDescent="0.25">
      <c r="A8757" s="5">
        <v>32163</v>
      </c>
      <c r="B8757" s="6">
        <v>3.234375</v>
      </c>
      <c r="C8757" s="2">
        <v>4686400</v>
      </c>
      <c r="D8757" s="6">
        <v>4.6875E-2</v>
      </c>
      <c r="E8757" s="6">
        <v>1.47058823529411</v>
      </c>
      <c r="F8757" s="6">
        <v>1.47058231382195</v>
      </c>
      <c r="G8757" s="6">
        <v>3.4524080000000001</v>
      </c>
      <c r="H8757" s="6">
        <v>7947.5710955710902</v>
      </c>
      <c r="I8757" s="6"/>
      <c r="J8757" s="6">
        <v>3.265625</v>
      </c>
      <c r="K8757" s="6">
        <v>3.15625</v>
      </c>
      <c r="L8757" s="6">
        <v>7439.3356643356601</v>
      </c>
    </row>
    <row r="8758" spans="1:12" ht="15" customHeight="1" x14ac:dyDescent="0.25">
      <c r="A8758" s="5">
        <v>32162</v>
      </c>
      <c r="B8758" s="6">
        <v>3.1875</v>
      </c>
      <c r="C8758" s="2">
        <v>7028800</v>
      </c>
      <c r="D8758" s="6">
        <v>-0.125</v>
      </c>
      <c r="E8758" s="6">
        <v>-3.7735849056603699</v>
      </c>
      <c r="F8758" s="6">
        <v>-3.77358479893531</v>
      </c>
      <c r="G8758" s="6">
        <v>3.4023732999999998</v>
      </c>
      <c r="H8758" s="6">
        <v>7830.9400932400904</v>
      </c>
      <c r="I8758" s="6"/>
      <c r="J8758" s="6">
        <v>3.296875</v>
      </c>
      <c r="K8758" s="6">
        <v>3.125</v>
      </c>
      <c r="L8758" s="6">
        <v>7330.0699300699298</v>
      </c>
    </row>
    <row r="8759" spans="1:12" ht="15" customHeight="1" x14ac:dyDescent="0.25">
      <c r="A8759" s="5">
        <v>32161</v>
      </c>
      <c r="B8759" s="6">
        <v>3.3125</v>
      </c>
      <c r="C8759" s="2">
        <v>5501600</v>
      </c>
      <c r="D8759" s="6">
        <v>-7.8125E-2</v>
      </c>
      <c r="E8759" s="6">
        <v>-2.3041474654377798</v>
      </c>
      <c r="F8759" s="6">
        <v>-2.3041474017730801</v>
      </c>
      <c r="G8759" s="6">
        <v>3.5357997000000001</v>
      </c>
      <c r="H8759" s="6">
        <v>8141.9573426573397</v>
      </c>
      <c r="I8759" s="6"/>
      <c r="J8759" s="6">
        <v>3.421875</v>
      </c>
      <c r="K8759" s="6">
        <v>3.3125</v>
      </c>
      <c r="L8759" s="6">
        <v>7621.4452214452203</v>
      </c>
    </row>
    <row r="8760" spans="1:12" ht="15" customHeight="1" x14ac:dyDescent="0.25">
      <c r="A8760" s="5">
        <v>32160</v>
      </c>
      <c r="B8760" s="6">
        <v>3.390625</v>
      </c>
      <c r="C8760" s="2">
        <v>2893600</v>
      </c>
      <c r="D8760" s="6">
        <v>-9.375E-2</v>
      </c>
      <c r="E8760" s="6">
        <v>-2.69058295964125</v>
      </c>
      <c r="F8760" s="6">
        <v>-2.6905828872993802</v>
      </c>
      <c r="G8760" s="6">
        <v>3.6191911999999999</v>
      </c>
      <c r="H8760" s="6">
        <v>8336.3431235431199</v>
      </c>
      <c r="I8760" s="6"/>
      <c r="J8760" s="6">
        <v>3.484375</v>
      </c>
      <c r="K8760" s="6">
        <v>3.359375</v>
      </c>
      <c r="L8760" s="6">
        <v>7803.5547785547697</v>
      </c>
    </row>
    <row r="8761" spans="1:12" ht="15" customHeight="1" x14ac:dyDescent="0.25">
      <c r="A8761" s="5">
        <v>32157</v>
      </c>
      <c r="B8761" s="6">
        <v>3.484375</v>
      </c>
      <c r="C8761" s="2">
        <v>10065600</v>
      </c>
      <c r="D8761" s="6">
        <v>0.1875</v>
      </c>
      <c r="E8761" s="6">
        <v>5.6872037914691802</v>
      </c>
      <c r="F8761" s="6">
        <v>5.6872036298605702</v>
      </c>
      <c r="G8761" s="6">
        <v>3.7192609999999999</v>
      </c>
      <c r="H8761" s="6">
        <v>8569.6060606060601</v>
      </c>
      <c r="I8761" s="6"/>
      <c r="J8761" s="6">
        <v>3.484375</v>
      </c>
      <c r="K8761" s="6">
        <v>3.40625</v>
      </c>
      <c r="L8761" s="6">
        <v>8022.0862470862403</v>
      </c>
    </row>
    <row r="8762" spans="1:12" ht="15" customHeight="1" x14ac:dyDescent="0.25">
      <c r="A8762" s="5">
        <v>32156</v>
      </c>
      <c r="B8762" s="6">
        <v>3.296875</v>
      </c>
      <c r="C8762" s="2">
        <v>3500800</v>
      </c>
      <c r="D8762" s="6"/>
      <c r="E8762" s="6"/>
      <c r="F8762" s="6"/>
      <c r="G8762" s="6">
        <v>3.5191214</v>
      </c>
      <c r="H8762" s="6">
        <v>8103.0801864801797</v>
      </c>
      <c r="I8762" s="6"/>
      <c r="J8762" s="6">
        <v>3.3125</v>
      </c>
      <c r="K8762" s="6">
        <v>3.1875</v>
      </c>
      <c r="L8762" s="6">
        <v>7585.0233100232999</v>
      </c>
    </row>
    <row r="8763" spans="1:12" ht="15" customHeight="1" x14ac:dyDescent="0.25">
      <c r="A8763" s="5">
        <v>32155</v>
      </c>
      <c r="B8763" s="6">
        <v>3.296875</v>
      </c>
      <c r="C8763" s="2">
        <v>4970400</v>
      </c>
      <c r="D8763" s="6">
        <v>6.25E-2</v>
      </c>
      <c r="E8763" s="6">
        <v>1.93236714975846</v>
      </c>
      <c r="F8763" s="6">
        <v>1.93237299878807</v>
      </c>
      <c r="G8763" s="6">
        <v>3.5191214</v>
      </c>
      <c r="H8763" s="6">
        <v>8103.0801864801797</v>
      </c>
      <c r="I8763" s="6"/>
      <c r="J8763" s="6">
        <v>3.34375</v>
      </c>
      <c r="K8763" s="6">
        <v>3.15625</v>
      </c>
      <c r="L8763" s="6">
        <v>7585.0233100232999</v>
      </c>
    </row>
    <row r="8764" spans="1:12" ht="15" customHeight="1" x14ac:dyDescent="0.25">
      <c r="A8764" s="5">
        <v>32154</v>
      </c>
      <c r="B8764" s="6">
        <v>3.234375</v>
      </c>
      <c r="C8764" s="2">
        <v>4536800</v>
      </c>
      <c r="D8764" s="6"/>
      <c r="E8764" s="6"/>
      <c r="F8764" s="6"/>
      <c r="G8764" s="6">
        <v>3.4524080000000001</v>
      </c>
      <c r="H8764" s="6">
        <v>7947.5710955710902</v>
      </c>
      <c r="I8764" s="6"/>
      <c r="J8764" s="6">
        <v>3.25</v>
      </c>
      <c r="K8764" s="6">
        <v>3.125</v>
      </c>
      <c r="L8764" s="6">
        <v>7439.3356643356601</v>
      </c>
    </row>
    <row r="8765" spans="1:12" ht="15" customHeight="1" x14ac:dyDescent="0.25">
      <c r="A8765" s="5">
        <v>32153</v>
      </c>
      <c r="B8765" s="6">
        <v>3.234375</v>
      </c>
      <c r="C8765" s="2">
        <v>8467200</v>
      </c>
      <c r="D8765" s="6">
        <v>9.375E-2</v>
      </c>
      <c r="E8765" s="6">
        <v>2.9850746268656798</v>
      </c>
      <c r="F8765" s="6">
        <v>2.9850716438731801</v>
      </c>
      <c r="G8765" s="6">
        <v>3.4524080000000001</v>
      </c>
      <c r="H8765" s="6">
        <v>7947.5710955710902</v>
      </c>
      <c r="I8765" s="6"/>
      <c r="J8765" s="6">
        <v>3.234375</v>
      </c>
      <c r="K8765" s="6">
        <v>3.03125</v>
      </c>
      <c r="L8765" s="6">
        <v>7439.3356643356601</v>
      </c>
    </row>
    <row r="8766" spans="1:12" ht="15" customHeight="1" x14ac:dyDescent="0.25">
      <c r="A8766" s="5">
        <v>32150</v>
      </c>
      <c r="B8766" s="6">
        <v>3.140625</v>
      </c>
      <c r="C8766" s="2">
        <v>9288800</v>
      </c>
      <c r="D8766" s="6">
        <v>-0.359375</v>
      </c>
      <c r="E8766" s="6">
        <v>-10.2678571428571</v>
      </c>
      <c r="F8766" s="6">
        <v>-10.2678595447201</v>
      </c>
      <c r="G8766" s="6">
        <v>3.3523383</v>
      </c>
      <c r="H8766" s="6">
        <v>7714.3083916083897</v>
      </c>
      <c r="I8766" s="6"/>
      <c r="J8766" s="6">
        <v>3.5</v>
      </c>
      <c r="K8766" s="6">
        <v>3.0625</v>
      </c>
      <c r="L8766" s="6">
        <v>7220.8041958041904</v>
      </c>
    </row>
    <row r="8767" spans="1:12" ht="15" customHeight="1" x14ac:dyDescent="0.25">
      <c r="A8767" s="5">
        <v>32149</v>
      </c>
      <c r="B8767" s="6">
        <v>3.5</v>
      </c>
      <c r="C8767" s="2">
        <v>5722400</v>
      </c>
      <c r="D8767" s="6">
        <v>-6.25E-2</v>
      </c>
      <c r="E8767" s="6">
        <v>-1.7543859649122799</v>
      </c>
      <c r="F8767" s="6">
        <v>-1.75438333516888</v>
      </c>
      <c r="G8767" s="6">
        <v>3.7359393000000001</v>
      </c>
      <c r="H8767" s="6">
        <v>8608.4832167832101</v>
      </c>
      <c r="I8767" s="6"/>
      <c r="J8767" s="6">
        <v>3.515625</v>
      </c>
      <c r="K8767" s="6">
        <v>3.4375</v>
      </c>
      <c r="L8767" s="6">
        <v>8058.5081585081498</v>
      </c>
    </row>
    <row r="8768" spans="1:12" ht="15" customHeight="1" x14ac:dyDescent="0.25">
      <c r="A8768" s="5">
        <v>32148</v>
      </c>
      <c r="B8768" s="6">
        <v>3.5625</v>
      </c>
      <c r="C8768" s="2">
        <v>8541600</v>
      </c>
      <c r="D8768" s="6">
        <v>0.109375</v>
      </c>
      <c r="E8768" s="6">
        <v>3.1674208144796401</v>
      </c>
      <c r="F8768" s="6">
        <v>3.1674208144796401</v>
      </c>
      <c r="G8768" s="6">
        <v>3.8026523999999999</v>
      </c>
      <c r="H8768" s="6">
        <v>8763.9916083915996</v>
      </c>
      <c r="I8768" s="6"/>
      <c r="J8768" s="6">
        <v>3.578125</v>
      </c>
      <c r="K8768" s="6">
        <v>3.4375</v>
      </c>
      <c r="L8768" s="6">
        <v>8204.1958041958005</v>
      </c>
    </row>
    <row r="8769" spans="1:12" ht="15" customHeight="1" x14ac:dyDescent="0.25">
      <c r="A8769" s="5">
        <v>32147</v>
      </c>
      <c r="B8769" s="6">
        <v>3.453125</v>
      </c>
      <c r="C8769" s="2">
        <v>7952000</v>
      </c>
      <c r="D8769" s="6">
        <v>4.6875E-2</v>
      </c>
      <c r="E8769" s="6">
        <v>1.3761467889908201</v>
      </c>
      <c r="F8769" s="6">
        <v>1.37614400076788</v>
      </c>
      <c r="G8769" s="6">
        <v>3.6859042999999998</v>
      </c>
      <c r="H8769" s="6">
        <v>8491.8515151515094</v>
      </c>
      <c r="I8769" s="6"/>
      <c r="J8769" s="6">
        <v>3.546875</v>
      </c>
      <c r="K8769" s="6">
        <v>3.4375</v>
      </c>
      <c r="L8769" s="6">
        <v>7949.2424242424204</v>
      </c>
    </row>
    <row r="8770" spans="1:12" ht="15" customHeight="1" x14ac:dyDescent="0.25">
      <c r="A8770" s="5">
        <v>32146</v>
      </c>
      <c r="B8770" s="6">
        <v>3.40625</v>
      </c>
      <c r="C8770" s="2">
        <v>7301600</v>
      </c>
      <c r="D8770" s="6">
        <v>0.15625</v>
      </c>
      <c r="E8770" s="6">
        <v>4.8076923076923102</v>
      </c>
      <c r="F8770" s="6">
        <v>4.80769519029562</v>
      </c>
      <c r="G8770" s="6">
        <v>3.6358695000000001</v>
      </c>
      <c r="H8770" s="6">
        <v>8375.2202797202808</v>
      </c>
      <c r="I8770" s="6"/>
      <c r="J8770" s="6">
        <v>3.453125</v>
      </c>
      <c r="K8770" s="6">
        <v>3.25</v>
      </c>
      <c r="L8770" s="6">
        <v>7839.9766899766801</v>
      </c>
    </row>
    <row r="8771" spans="1:12" ht="15" customHeight="1" x14ac:dyDescent="0.25">
      <c r="A8771" s="5">
        <v>32142</v>
      </c>
      <c r="B8771" s="6">
        <v>3.25</v>
      </c>
      <c r="C8771" s="2">
        <v>8308799.9999999898</v>
      </c>
      <c r="D8771" s="6">
        <v>-1.5625E-2</v>
      </c>
      <c r="E8771" s="6">
        <v>-0.47846889952153299</v>
      </c>
      <c r="F8771" s="6">
        <v>-0.478468899521522</v>
      </c>
      <c r="G8771" s="6">
        <v>3.4690864000000001</v>
      </c>
      <c r="H8771" s="6">
        <v>7986.4484848484799</v>
      </c>
      <c r="I8771" s="6"/>
      <c r="J8771" s="6">
        <v>3.265625</v>
      </c>
      <c r="K8771" s="6">
        <v>3.171875</v>
      </c>
      <c r="L8771" s="6">
        <v>7475.7575757575696</v>
      </c>
    </row>
    <row r="8772" spans="1:12" ht="15" customHeight="1" x14ac:dyDescent="0.25">
      <c r="A8772" s="5">
        <v>32141</v>
      </c>
      <c r="B8772" s="6">
        <v>3.265625</v>
      </c>
      <c r="C8772" s="2">
        <v>5953600</v>
      </c>
      <c r="D8772" s="6">
        <v>6.25E-2</v>
      </c>
      <c r="E8772" s="6">
        <v>1.9512195121951199</v>
      </c>
      <c r="F8772" s="6">
        <v>1.95122249405199</v>
      </c>
      <c r="G8772" s="6">
        <v>3.4857646999999998</v>
      </c>
      <c r="H8772" s="6">
        <v>8025.3256410256399</v>
      </c>
      <c r="I8772" s="6"/>
      <c r="J8772" s="6">
        <v>3.28125</v>
      </c>
      <c r="K8772" s="6">
        <v>3.1875</v>
      </c>
      <c r="L8772" s="6">
        <v>7512.17948717948</v>
      </c>
    </row>
    <row r="8773" spans="1:12" ht="15" customHeight="1" x14ac:dyDescent="0.25">
      <c r="A8773" s="5">
        <v>32140</v>
      </c>
      <c r="B8773" s="6">
        <v>3.203125</v>
      </c>
      <c r="C8773" s="2">
        <v>3932000</v>
      </c>
      <c r="D8773" s="6"/>
      <c r="E8773" s="6"/>
      <c r="F8773" s="6"/>
      <c r="G8773" s="6">
        <v>3.4190513999999999</v>
      </c>
      <c r="H8773" s="6">
        <v>7869.8167832167801</v>
      </c>
      <c r="I8773" s="6"/>
      <c r="J8773" s="6">
        <v>3.28125</v>
      </c>
      <c r="K8773" s="6">
        <v>3.1875</v>
      </c>
      <c r="L8773" s="6">
        <v>7366.4918414918402</v>
      </c>
    </row>
    <row r="8774" spans="1:12" ht="15" customHeight="1" x14ac:dyDescent="0.25">
      <c r="A8774" s="5">
        <v>32139</v>
      </c>
      <c r="B8774" s="6">
        <v>3.203125</v>
      </c>
      <c r="C8774" s="2">
        <v>5060800</v>
      </c>
      <c r="D8774" s="6">
        <v>-0.15625</v>
      </c>
      <c r="E8774" s="6">
        <v>-4.6511627906976702</v>
      </c>
      <c r="F8774" s="6">
        <v>-4.6511655794487998</v>
      </c>
      <c r="G8774" s="6">
        <v>3.4190513999999999</v>
      </c>
      <c r="H8774" s="6">
        <v>7869.8167832167801</v>
      </c>
      <c r="I8774" s="6"/>
      <c r="J8774" s="6">
        <v>3.25</v>
      </c>
      <c r="K8774" s="6">
        <v>3.171875</v>
      </c>
      <c r="L8774" s="6">
        <v>7366.4918414918402</v>
      </c>
    </row>
    <row r="8775" spans="1:12" ht="15" customHeight="1" x14ac:dyDescent="0.25">
      <c r="A8775" s="5">
        <v>32135</v>
      </c>
      <c r="B8775" s="6">
        <v>3.359375</v>
      </c>
      <c r="C8775" s="2">
        <v>3642400</v>
      </c>
      <c r="D8775" s="6">
        <v>3.125E-2</v>
      </c>
      <c r="E8775" s="6">
        <v>0.93896713615022598</v>
      </c>
      <c r="F8775" s="6">
        <v>0.93896997751821099</v>
      </c>
      <c r="G8775" s="6">
        <v>3.5858344999999998</v>
      </c>
      <c r="H8775" s="6">
        <v>8258.5885780885692</v>
      </c>
      <c r="I8775" s="6"/>
      <c r="J8775" s="6">
        <v>3.390625</v>
      </c>
      <c r="K8775" s="6">
        <v>3.34375</v>
      </c>
      <c r="L8775" s="6">
        <v>7730.7109557109497</v>
      </c>
    </row>
    <row r="8776" spans="1:12" ht="15" customHeight="1" x14ac:dyDescent="0.25">
      <c r="A8776" s="5">
        <v>32134</v>
      </c>
      <c r="B8776" s="6">
        <v>3.328125</v>
      </c>
      <c r="C8776" s="2">
        <v>9481600</v>
      </c>
      <c r="D8776" s="6">
        <v>4.6875E-2</v>
      </c>
      <c r="E8776" s="6">
        <v>1.4285714285714199</v>
      </c>
      <c r="F8776" s="6">
        <v>1.4285685734214599</v>
      </c>
      <c r="G8776" s="6">
        <v>3.5524778000000001</v>
      </c>
      <c r="H8776" s="6">
        <v>8180.8340326340303</v>
      </c>
      <c r="I8776" s="6"/>
      <c r="J8776" s="6">
        <v>3.34375</v>
      </c>
      <c r="K8776" s="6">
        <v>3.21875</v>
      </c>
      <c r="L8776" s="6">
        <v>7657.8671328671298</v>
      </c>
    </row>
    <row r="8777" spans="1:12" ht="15" customHeight="1" x14ac:dyDescent="0.25">
      <c r="A8777" s="5">
        <v>32133</v>
      </c>
      <c r="B8777" s="6">
        <v>3.28125</v>
      </c>
      <c r="C8777" s="2">
        <v>7708800</v>
      </c>
      <c r="D8777" s="6">
        <v>3.125E-2</v>
      </c>
      <c r="E8777" s="6">
        <v>0.96153846153845801</v>
      </c>
      <c r="F8777" s="6">
        <v>0.96153846153845801</v>
      </c>
      <c r="G8777" s="6">
        <v>3.502443</v>
      </c>
      <c r="H8777" s="6">
        <v>8064.20279720279</v>
      </c>
      <c r="I8777" s="6"/>
      <c r="J8777" s="6">
        <v>3.28125</v>
      </c>
      <c r="K8777" s="6">
        <v>3.171875</v>
      </c>
      <c r="L8777" s="6">
        <v>7548.6013986013904</v>
      </c>
    </row>
    <row r="8778" spans="1:12" ht="15" customHeight="1" x14ac:dyDescent="0.25">
      <c r="A8778" s="5">
        <v>32132</v>
      </c>
      <c r="B8778" s="6">
        <v>3.25</v>
      </c>
      <c r="C8778" s="2">
        <v>8080800</v>
      </c>
      <c r="D8778" s="6">
        <v>7.8125E-2</v>
      </c>
      <c r="E8778" s="6">
        <v>2.4630541871921201</v>
      </c>
      <c r="F8778" s="6">
        <v>2.4630511608399299</v>
      </c>
      <c r="G8778" s="6">
        <v>3.4690864000000001</v>
      </c>
      <c r="H8778" s="6">
        <v>7986.4484848484799</v>
      </c>
      <c r="I8778" s="6"/>
      <c r="J8778" s="6">
        <v>3.25</v>
      </c>
      <c r="K8778" s="6">
        <v>3.140625</v>
      </c>
      <c r="L8778" s="6">
        <v>7475.7575757575696</v>
      </c>
    </row>
    <row r="8779" spans="1:12" ht="15" customHeight="1" x14ac:dyDescent="0.25">
      <c r="A8779" s="5">
        <v>32129</v>
      </c>
      <c r="B8779" s="6">
        <v>3.171875</v>
      </c>
      <c r="C8779" s="2">
        <v>15467200</v>
      </c>
      <c r="D8779" s="6">
        <v>7.8125E-2</v>
      </c>
      <c r="E8779" s="6">
        <v>2.52525252525253</v>
      </c>
      <c r="F8779" s="6">
        <v>2.52525865810084</v>
      </c>
      <c r="G8779" s="6">
        <v>3.3856950000000001</v>
      </c>
      <c r="H8779" s="6">
        <v>7792.0629370629304</v>
      </c>
      <c r="I8779" s="6"/>
      <c r="J8779" s="6">
        <v>3.1875</v>
      </c>
      <c r="K8779" s="6">
        <v>3.109375</v>
      </c>
      <c r="L8779" s="6">
        <v>7293.6480186480103</v>
      </c>
    </row>
    <row r="8780" spans="1:12" ht="15" customHeight="1" x14ac:dyDescent="0.25">
      <c r="A8780" s="5">
        <v>32128</v>
      </c>
      <c r="B8780" s="6">
        <v>3.09375</v>
      </c>
      <c r="C8780" s="2">
        <v>8215200</v>
      </c>
      <c r="D8780" s="6">
        <v>-4.6875E-2</v>
      </c>
      <c r="E8780" s="6">
        <v>-1.4925373134328399</v>
      </c>
      <c r="F8780" s="6">
        <v>-1.49254029642532</v>
      </c>
      <c r="G8780" s="6">
        <v>3.3023033000000002</v>
      </c>
      <c r="H8780" s="6">
        <v>7597.6766899766899</v>
      </c>
      <c r="I8780" s="6"/>
      <c r="J8780" s="6">
        <v>3.1875</v>
      </c>
      <c r="K8780" s="6">
        <v>3.046875</v>
      </c>
      <c r="L8780" s="6">
        <v>7111.5384615384601</v>
      </c>
    </row>
    <row r="8781" spans="1:12" ht="15" customHeight="1" x14ac:dyDescent="0.25">
      <c r="A8781" s="5">
        <v>32127</v>
      </c>
      <c r="B8781" s="6">
        <v>3.140625</v>
      </c>
      <c r="C8781" s="2">
        <v>7601600</v>
      </c>
      <c r="D8781" s="6">
        <v>7.8125E-2</v>
      </c>
      <c r="E8781" s="6">
        <v>2.5510204081632599</v>
      </c>
      <c r="F8781" s="6">
        <v>2.5510141339091899</v>
      </c>
      <c r="G8781" s="6">
        <v>3.3523383</v>
      </c>
      <c r="H8781" s="6">
        <v>7714.3083916083897</v>
      </c>
      <c r="I8781" s="6"/>
      <c r="J8781" s="6">
        <v>3.15625</v>
      </c>
      <c r="K8781" s="6">
        <v>2.96875</v>
      </c>
      <c r="L8781" s="6">
        <v>7220.8041958041904</v>
      </c>
    </row>
    <row r="8782" spans="1:12" ht="15" customHeight="1" x14ac:dyDescent="0.25">
      <c r="A8782" s="5">
        <v>32126</v>
      </c>
      <c r="B8782" s="6">
        <v>3.0625</v>
      </c>
      <c r="C8782" s="2">
        <v>9418400</v>
      </c>
      <c r="D8782" s="6"/>
      <c r="E8782" s="6"/>
      <c r="F8782" s="6"/>
      <c r="G8782" s="6">
        <v>3.2689469999999998</v>
      </c>
      <c r="H8782" s="6">
        <v>7519.9230769230699</v>
      </c>
      <c r="I8782" s="6"/>
      <c r="J8782" s="6">
        <v>3.171875</v>
      </c>
      <c r="K8782" s="6">
        <v>2.65625</v>
      </c>
      <c r="L8782" s="6">
        <v>7038.6946386946302</v>
      </c>
    </row>
    <row r="8783" spans="1:12" ht="15" customHeight="1" x14ac:dyDescent="0.25">
      <c r="A8783" s="5">
        <v>32125</v>
      </c>
      <c r="B8783" s="6">
        <v>3.0625</v>
      </c>
      <c r="C8783" s="2">
        <v>7012000</v>
      </c>
      <c r="D8783" s="6">
        <v>0.171875</v>
      </c>
      <c r="E8783" s="6">
        <v>5.9459459459459501</v>
      </c>
      <c r="F8783" s="6">
        <v>5.94595242790803</v>
      </c>
      <c r="G8783" s="6">
        <v>3.2689469999999998</v>
      </c>
      <c r="H8783" s="6">
        <v>7519.9230769230699</v>
      </c>
      <c r="I8783" s="6"/>
      <c r="J8783" s="6">
        <v>3.09375</v>
      </c>
      <c r="K8783" s="6">
        <v>2.90625</v>
      </c>
      <c r="L8783" s="6">
        <v>7038.6946386946302</v>
      </c>
    </row>
    <row r="8784" spans="1:12" ht="15" customHeight="1" x14ac:dyDescent="0.25">
      <c r="A8784" s="5">
        <v>32122</v>
      </c>
      <c r="B8784" s="6">
        <v>2.890625</v>
      </c>
      <c r="C8784" s="2">
        <v>3770400</v>
      </c>
      <c r="D8784" s="6">
        <v>1.5625E-2</v>
      </c>
      <c r="E8784" s="6">
        <v>0.54347826086955597</v>
      </c>
      <c r="F8784" s="6">
        <v>0.54348153717449499</v>
      </c>
      <c r="G8784" s="6">
        <v>3.0854854999999999</v>
      </c>
      <c r="H8784" s="6">
        <v>7092.2738927738901</v>
      </c>
      <c r="I8784" s="6"/>
      <c r="J8784" s="6">
        <v>2.921875</v>
      </c>
      <c r="K8784" s="6">
        <v>2.875</v>
      </c>
      <c r="L8784" s="6">
        <v>6638.0536130536102</v>
      </c>
    </row>
    <row r="8785" spans="1:12" ht="15" customHeight="1" x14ac:dyDescent="0.25">
      <c r="A8785" s="5">
        <v>32121</v>
      </c>
      <c r="B8785" s="6">
        <v>2.875</v>
      </c>
      <c r="C8785" s="2">
        <v>9138400</v>
      </c>
      <c r="D8785" s="6">
        <v>-6.25E-2</v>
      </c>
      <c r="E8785" s="6">
        <v>-2.1276595744680802</v>
      </c>
      <c r="F8785" s="6">
        <v>-2.1276658851377399</v>
      </c>
      <c r="G8785" s="6">
        <v>3.0688070999999999</v>
      </c>
      <c r="H8785" s="6">
        <v>7053.3965034965004</v>
      </c>
      <c r="I8785" s="6"/>
      <c r="J8785" s="6">
        <v>2.984375</v>
      </c>
      <c r="K8785" s="6">
        <v>2.8125</v>
      </c>
      <c r="L8785" s="6">
        <v>6601.6317016316998</v>
      </c>
    </row>
    <row r="8786" spans="1:12" ht="15" customHeight="1" x14ac:dyDescent="0.25">
      <c r="A8786" s="5">
        <v>32120</v>
      </c>
      <c r="B8786" s="6">
        <v>2.9375</v>
      </c>
      <c r="C8786" s="2">
        <v>10283200</v>
      </c>
      <c r="D8786" s="6">
        <v>4.6875E-2</v>
      </c>
      <c r="E8786" s="6">
        <v>1.6216216216216199</v>
      </c>
      <c r="F8786" s="6">
        <v>1.6216248626026599</v>
      </c>
      <c r="G8786" s="6">
        <v>3.1355205000000002</v>
      </c>
      <c r="H8786" s="6">
        <v>7208.9055944055899</v>
      </c>
      <c r="I8786" s="6"/>
      <c r="J8786" s="6">
        <v>2.984375</v>
      </c>
      <c r="K8786" s="6">
        <v>2.859375</v>
      </c>
      <c r="L8786" s="6">
        <v>6747.3193473193396</v>
      </c>
    </row>
    <row r="8787" spans="1:12" ht="15" customHeight="1" x14ac:dyDescent="0.25">
      <c r="A8787" s="5">
        <v>32119</v>
      </c>
      <c r="B8787" s="6">
        <v>2.890625</v>
      </c>
      <c r="C8787" s="2">
        <v>11668800</v>
      </c>
      <c r="D8787" s="6">
        <v>3.125E-2</v>
      </c>
      <c r="E8787" s="6">
        <v>1.0928961748633801</v>
      </c>
      <c r="F8787" s="6">
        <v>1.09289286265423</v>
      </c>
      <c r="G8787" s="6">
        <v>3.0854854999999999</v>
      </c>
      <c r="H8787" s="6">
        <v>7092.2738927738901</v>
      </c>
      <c r="I8787" s="6"/>
      <c r="J8787" s="6">
        <v>2.9375</v>
      </c>
      <c r="K8787" s="6">
        <v>2.84375</v>
      </c>
      <c r="L8787" s="6">
        <v>6638.0536130536102</v>
      </c>
    </row>
    <row r="8788" spans="1:12" ht="15" customHeight="1" x14ac:dyDescent="0.25">
      <c r="A8788" s="5">
        <v>32118</v>
      </c>
      <c r="B8788" s="6">
        <v>2.859375</v>
      </c>
      <c r="C8788" s="2">
        <v>9985600</v>
      </c>
      <c r="D8788" s="6">
        <v>0.15625</v>
      </c>
      <c r="E8788" s="6">
        <v>5.7803468208092497</v>
      </c>
      <c r="F8788" s="6">
        <v>5.9190711165140399</v>
      </c>
      <c r="G8788" s="6">
        <v>3.0521289999999999</v>
      </c>
      <c r="H8788" s="6">
        <v>7014.5198135198098</v>
      </c>
      <c r="I8788" s="6"/>
      <c r="J8788" s="6">
        <v>2.859375</v>
      </c>
      <c r="K8788" s="6">
        <v>2.703125</v>
      </c>
      <c r="L8788" s="6">
        <v>6565.2097902097803</v>
      </c>
    </row>
    <row r="8789" spans="1:12" ht="15" customHeight="1" x14ac:dyDescent="0.25">
      <c r="A8789" s="5">
        <v>32115</v>
      </c>
      <c r="B8789" s="6">
        <v>2.703125</v>
      </c>
      <c r="C8789" s="2">
        <v>17140800</v>
      </c>
      <c r="D8789" s="6">
        <v>7.8125E-2</v>
      </c>
      <c r="E8789" s="6">
        <v>2.9761904761904598</v>
      </c>
      <c r="F8789" s="6">
        <v>2.9761874130896202</v>
      </c>
      <c r="G8789" s="6">
        <v>2.881567</v>
      </c>
      <c r="H8789" s="6">
        <v>6616.9393939393904</v>
      </c>
      <c r="I8789" s="6"/>
      <c r="J8789" s="6">
        <v>2.703125</v>
      </c>
      <c r="K8789" s="6">
        <v>2.5</v>
      </c>
      <c r="L8789" s="6">
        <v>6200.9906759906698</v>
      </c>
    </row>
    <row r="8790" spans="1:12" ht="15" customHeight="1" x14ac:dyDescent="0.25">
      <c r="A8790" s="5">
        <v>32114</v>
      </c>
      <c r="B8790" s="6">
        <v>2.625</v>
      </c>
      <c r="C8790" s="2">
        <v>25999200</v>
      </c>
      <c r="D8790" s="6">
        <v>-0.28125</v>
      </c>
      <c r="E8790" s="6">
        <v>-9.67741935483871</v>
      </c>
      <c r="F8790" s="6">
        <v>-9.6774185218622701</v>
      </c>
      <c r="G8790" s="6">
        <v>2.7982847999999998</v>
      </c>
      <c r="H8790" s="6">
        <v>6422.8083916083897</v>
      </c>
      <c r="I8790" s="6"/>
      <c r="J8790" s="6">
        <v>2.953125</v>
      </c>
      <c r="K8790" s="6">
        <v>2.59375</v>
      </c>
      <c r="L8790" s="6">
        <v>6018.8811188811096</v>
      </c>
    </row>
    <row r="8791" spans="1:12" ht="15" customHeight="1" x14ac:dyDescent="0.25">
      <c r="A8791" s="5">
        <v>32113</v>
      </c>
      <c r="B8791" s="6">
        <v>2.90625</v>
      </c>
      <c r="C8791" s="2">
        <v>10856800</v>
      </c>
      <c r="D8791" s="6">
        <v>-4.6875E-2</v>
      </c>
      <c r="E8791" s="6">
        <v>-1.5873015873015901</v>
      </c>
      <c r="F8791" s="6">
        <v>-1.58729936875933</v>
      </c>
      <c r="G8791" s="6">
        <v>3.0981010000000002</v>
      </c>
      <c r="H8791" s="6">
        <v>7121.6806526806504</v>
      </c>
      <c r="I8791" s="6"/>
      <c r="J8791" s="6">
        <v>2.9375</v>
      </c>
      <c r="K8791" s="6">
        <v>2.828125</v>
      </c>
      <c r="L8791" s="6">
        <v>6674.4755244755197</v>
      </c>
    </row>
    <row r="8792" spans="1:12" ht="15" customHeight="1" x14ac:dyDescent="0.25">
      <c r="A8792" s="5">
        <v>32112</v>
      </c>
      <c r="B8792" s="6">
        <v>2.953125</v>
      </c>
      <c r="C8792" s="2">
        <v>8023200</v>
      </c>
      <c r="D8792" s="6">
        <v>-4.6875E-2</v>
      </c>
      <c r="E8792" s="6">
        <v>-1.5625</v>
      </c>
      <c r="F8792" s="6">
        <v>-1.56249477218777</v>
      </c>
      <c r="G8792" s="6">
        <v>3.1480703000000001</v>
      </c>
      <c r="H8792" s="6">
        <v>7238.1592074591999</v>
      </c>
      <c r="I8792" s="6"/>
      <c r="J8792" s="6">
        <v>3.03125</v>
      </c>
      <c r="K8792" s="6">
        <v>2.875</v>
      </c>
      <c r="L8792" s="6">
        <v>6783.74125874125</v>
      </c>
    </row>
    <row r="8793" spans="1:12" ht="15" customHeight="1" x14ac:dyDescent="0.25">
      <c r="A8793" s="5">
        <v>32111</v>
      </c>
      <c r="B8793" s="6">
        <v>3</v>
      </c>
      <c r="C8793" s="2">
        <v>19121600</v>
      </c>
      <c r="D8793" s="6">
        <v>-0.125</v>
      </c>
      <c r="E8793" s="6">
        <v>-4</v>
      </c>
      <c r="F8793" s="6">
        <v>-4.0000015609563002</v>
      </c>
      <c r="G8793" s="6">
        <v>3.1980395000000001</v>
      </c>
      <c r="H8793" s="6">
        <v>7354.6375291375298</v>
      </c>
      <c r="I8793" s="6"/>
      <c r="J8793" s="6">
        <v>3.109375</v>
      </c>
      <c r="K8793" s="6">
        <v>2.84375</v>
      </c>
      <c r="L8793" s="6">
        <v>6893.0069930069903</v>
      </c>
    </row>
    <row r="8794" spans="1:12" ht="15" customHeight="1" x14ac:dyDescent="0.25">
      <c r="A8794" s="5">
        <v>32108</v>
      </c>
      <c r="B8794" s="6">
        <v>3.125</v>
      </c>
      <c r="C8794" s="2">
        <v>3608800</v>
      </c>
      <c r="D8794" s="6">
        <v>-4.6875E-2</v>
      </c>
      <c r="E8794" s="6">
        <v>-1.47783251231526</v>
      </c>
      <c r="F8794" s="6">
        <v>-1.47783344472177</v>
      </c>
      <c r="G8794" s="6">
        <v>3.3312911999999999</v>
      </c>
      <c r="H8794" s="6">
        <v>7665.2475524475503</v>
      </c>
      <c r="I8794" s="6"/>
      <c r="J8794" s="6">
        <v>3.203125</v>
      </c>
      <c r="K8794" s="6">
        <v>3.125</v>
      </c>
      <c r="L8794" s="6">
        <v>7184.38228438228</v>
      </c>
    </row>
    <row r="8795" spans="1:12" ht="15" customHeight="1" x14ac:dyDescent="0.25">
      <c r="A8795" s="5">
        <v>32106</v>
      </c>
      <c r="B8795" s="6">
        <v>3.171875</v>
      </c>
      <c r="C8795" s="2">
        <v>20361600</v>
      </c>
      <c r="D8795" s="6">
        <v>-4.6875E-2</v>
      </c>
      <c r="E8795" s="6">
        <v>-1.4563106796116401</v>
      </c>
      <c r="F8795" s="6">
        <v>-1.4563115850584101</v>
      </c>
      <c r="G8795" s="6">
        <v>3.3812606000000001</v>
      </c>
      <c r="H8795" s="6">
        <v>7781.7263403263396</v>
      </c>
      <c r="I8795" s="6"/>
      <c r="J8795" s="6">
        <v>3.21875</v>
      </c>
      <c r="K8795" s="6">
        <v>3.109375</v>
      </c>
      <c r="L8795" s="6">
        <v>7293.6480186480103</v>
      </c>
    </row>
    <row r="8796" spans="1:12" ht="15" customHeight="1" x14ac:dyDescent="0.25">
      <c r="A8796" s="5">
        <v>32105</v>
      </c>
      <c r="B8796" s="6">
        <v>3.21875</v>
      </c>
      <c r="C8796" s="2">
        <v>10787200</v>
      </c>
      <c r="D8796" s="6">
        <v>-0.15625</v>
      </c>
      <c r="E8796" s="6">
        <v>-4.62962962962962</v>
      </c>
      <c r="F8796" s="6">
        <v>-4.6296279567940903</v>
      </c>
      <c r="G8796" s="6">
        <v>3.4312299999999998</v>
      </c>
      <c r="H8796" s="6">
        <v>7898.2051282051198</v>
      </c>
      <c r="I8796" s="6"/>
      <c r="J8796" s="6">
        <v>3.453125</v>
      </c>
      <c r="K8796" s="6">
        <v>3.203125</v>
      </c>
      <c r="L8796" s="6">
        <v>7402.9137529137497</v>
      </c>
    </row>
    <row r="8797" spans="1:12" ht="15" customHeight="1" x14ac:dyDescent="0.25">
      <c r="A8797" s="5">
        <v>32104</v>
      </c>
      <c r="B8797" s="6">
        <v>3.375</v>
      </c>
      <c r="C8797" s="2">
        <v>5917600</v>
      </c>
      <c r="D8797" s="6">
        <v>-4.6875E-2</v>
      </c>
      <c r="E8797" s="6">
        <v>-1.3698630136986301</v>
      </c>
      <c r="F8797" s="6">
        <v>-1.36986658128102</v>
      </c>
      <c r="G8797" s="6">
        <v>3.5977945</v>
      </c>
      <c r="H8797" s="6">
        <v>8286.4673659673608</v>
      </c>
      <c r="I8797" s="6"/>
      <c r="J8797" s="6">
        <v>3.5</v>
      </c>
      <c r="K8797" s="6">
        <v>3.3125</v>
      </c>
      <c r="L8797" s="6">
        <v>7767.1328671328602</v>
      </c>
    </row>
    <row r="8798" spans="1:12" ht="15" customHeight="1" x14ac:dyDescent="0.25">
      <c r="A8798" s="5">
        <v>32101</v>
      </c>
      <c r="B8798" s="6">
        <v>3.421875</v>
      </c>
      <c r="C8798" s="2">
        <v>9462400</v>
      </c>
      <c r="D8798" s="6">
        <v>0.171875</v>
      </c>
      <c r="E8798" s="6">
        <v>5.2884615384615401</v>
      </c>
      <c r="F8798" s="6">
        <v>5.2884638836482498</v>
      </c>
      <c r="G8798" s="6">
        <v>3.647764</v>
      </c>
      <c r="H8798" s="6">
        <v>8402.9463869463798</v>
      </c>
      <c r="I8798" s="6"/>
      <c r="J8798" s="6">
        <v>3.4375</v>
      </c>
      <c r="K8798" s="6">
        <v>3.140625</v>
      </c>
      <c r="L8798" s="6">
        <v>7876.3986013985996</v>
      </c>
    </row>
    <row r="8799" spans="1:12" ht="15" customHeight="1" x14ac:dyDescent="0.25">
      <c r="A8799" s="5">
        <v>32100</v>
      </c>
      <c r="B8799" s="6">
        <v>3.25</v>
      </c>
      <c r="C8799" s="2">
        <v>8621600</v>
      </c>
      <c r="D8799" s="6">
        <v>-0.125</v>
      </c>
      <c r="E8799" s="6">
        <v>-3.7037037037037002</v>
      </c>
      <c r="F8799" s="6">
        <v>-3.7037023654352601</v>
      </c>
      <c r="G8799" s="6">
        <v>3.4645429000000001</v>
      </c>
      <c r="H8799" s="6">
        <v>7975.85757575757</v>
      </c>
      <c r="I8799" s="6"/>
      <c r="J8799" s="6">
        <v>3.4375</v>
      </c>
      <c r="K8799" s="6">
        <v>3.234375</v>
      </c>
      <c r="L8799" s="6">
        <v>7475.7575757575696</v>
      </c>
    </row>
    <row r="8800" spans="1:12" ht="15" customHeight="1" x14ac:dyDescent="0.25">
      <c r="A8800" s="5">
        <v>32099</v>
      </c>
      <c r="B8800" s="6">
        <v>3.375</v>
      </c>
      <c r="C8800" s="2">
        <v>9323200</v>
      </c>
      <c r="D8800" s="6">
        <v>-9.375E-2</v>
      </c>
      <c r="E8800" s="6">
        <v>-2.7027027027026902</v>
      </c>
      <c r="F8800" s="6">
        <v>-2.7027070150595498</v>
      </c>
      <c r="G8800" s="6">
        <v>3.5977945</v>
      </c>
      <c r="H8800" s="6">
        <v>8286.4673659673608</v>
      </c>
      <c r="I8800" s="6"/>
      <c r="J8800" s="6">
        <v>3.53125</v>
      </c>
      <c r="K8800" s="6">
        <v>3.34375</v>
      </c>
      <c r="L8800" s="6">
        <v>7767.1328671328602</v>
      </c>
    </row>
    <row r="8801" spans="1:12" ht="15" customHeight="1" x14ac:dyDescent="0.25">
      <c r="A8801" s="5">
        <v>32098</v>
      </c>
      <c r="B8801" s="6">
        <v>3.46875</v>
      </c>
      <c r="C8801" s="2">
        <v>4115200</v>
      </c>
      <c r="D8801" s="6">
        <v>-9.375E-2</v>
      </c>
      <c r="E8801" s="6">
        <v>-2.6315789473684101</v>
      </c>
      <c r="F8801" s="6">
        <v>-2.63157534405287</v>
      </c>
      <c r="G8801" s="6">
        <v>3.6977334000000002</v>
      </c>
      <c r="H8801" s="6">
        <v>8519.42517482517</v>
      </c>
      <c r="I8801" s="6"/>
      <c r="J8801" s="6">
        <v>3.5625</v>
      </c>
      <c r="K8801" s="6">
        <v>3.40625</v>
      </c>
      <c r="L8801" s="6">
        <v>7985.6643356643299</v>
      </c>
    </row>
    <row r="8802" spans="1:12" ht="15" customHeight="1" x14ac:dyDescent="0.25">
      <c r="A8802" s="5">
        <v>32097</v>
      </c>
      <c r="B8802" s="6">
        <v>3.5625</v>
      </c>
      <c r="C8802" s="2">
        <v>4853600</v>
      </c>
      <c r="D8802" s="6">
        <v>-3.125E-2</v>
      </c>
      <c r="E8802" s="6">
        <v>-0.86956521739129899</v>
      </c>
      <c r="F8802" s="6">
        <v>-0.86956748721281896</v>
      </c>
      <c r="G8802" s="6">
        <v>3.7976719999999999</v>
      </c>
      <c r="H8802" s="6">
        <v>8752.38228438228</v>
      </c>
      <c r="I8802" s="6"/>
      <c r="J8802" s="6">
        <v>3.6875</v>
      </c>
      <c r="K8802" s="6">
        <v>3.53125</v>
      </c>
      <c r="L8802" s="6">
        <v>8204.1958041958005</v>
      </c>
    </row>
    <row r="8803" spans="1:12" ht="15" customHeight="1" x14ac:dyDescent="0.25">
      <c r="A8803" s="5">
        <v>32094</v>
      </c>
      <c r="B8803" s="6">
        <v>3.59375</v>
      </c>
      <c r="C8803" s="2">
        <v>4576800</v>
      </c>
      <c r="D8803" s="6">
        <v>4.6875E-2</v>
      </c>
      <c r="E8803" s="6">
        <v>1.32158590308371</v>
      </c>
      <c r="F8803" s="6">
        <v>1.3215867186583401</v>
      </c>
      <c r="G8803" s="6">
        <v>3.8309850000000001</v>
      </c>
      <c r="H8803" s="6">
        <v>8830.0349650349599</v>
      </c>
      <c r="I8803" s="6"/>
      <c r="J8803" s="6">
        <v>3.609375</v>
      </c>
      <c r="K8803" s="6">
        <v>3.5</v>
      </c>
      <c r="L8803" s="6">
        <v>8277.0396270396195</v>
      </c>
    </row>
    <row r="8804" spans="1:12" ht="15" customHeight="1" x14ac:dyDescent="0.25">
      <c r="A8804" s="5">
        <v>32093</v>
      </c>
      <c r="B8804" s="6">
        <v>3.546875</v>
      </c>
      <c r="C8804" s="2">
        <v>8746400</v>
      </c>
      <c r="D8804" s="6">
        <v>0.109375</v>
      </c>
      <c r="E8804" s="6">
        <v>3.1818181818181701</v>
      </c>
      <c r="F8804" s="6">
        <v>3.1818183306696999</v>
      </c>
      <c r="G8804" s="6">
        <v>3.7810155999999999</v>
      </c>
      <c r="H8804" s="6">
        <v>8713.5561771561697</v>
      </c>
      <c r="I8804" s="6"/>
      <c r="J8804" s="6">
        <v>3.703125</v>
      </c>
      <c r="K8804" s="6">
        <v>3.484375</v>
      </c>
      <c r="L8804" s="6">
        <v>8167.7738927738901</v>
      </c>
    </row>
    <row r="8805" spans="1:12" ht="15" customHeight="1" x14ac:dyDescent="0.25">
      <c r="A8805" s="5">
        <v>32092</v>
      </c>
      <c r="B8805" s="6">
        <v>3.4375</v>
      </c>
      <c r="C8805" s="2">
        <v>4126399.9999999902</v>
      </c>
      <c r="D8805" s="6">
        <v>3.125E-2</v>
      </c>
      <c r="E8805" s="6">
        <v>0.91743119266054496</v>
      </c>
      <c r="F8805" s="6">
        <v>0.91742805969174901</v>
      </c>
      <c r="G8805" s="6">
        <v>3.6644204</v>
      </c>
      <c r="H8805" s="6">
        <v>8441.77249417249</v>
      </c>
      <c r="I8805" s="6"/>
      <c r="J8805" s="6">
        <v>3.484375</v>
      </c>
      <c r="K8805" s="6">
        <v>3.40625</v>
      </c>
      <c r="L8805" s="6">
        <v>7912.82051282051</v>
      </c>
    </row>
    <row r="8806" spans="1:12" ht="15" customHeight="1" x14ac:dyDescent="0.25">
      <c r="A8806" s="5">
        <v>32091</v>
      </c>
      <c r="B8806" s="6">
        <v>3.40625</v>
      </c>
      <c r="C8806" s="2">
        <v>8955200</v>
      </c>
      <c r="D8806" s="6"/>
      <c r="E8806" s="6"/>
      <c r="F8806" s="6"/>
      <c r="G8806" s="6">
        <v>3.6311076</v>
      </c>
      <c r="H8806" s="6">
        <v>8364.1202797202805</v>
      </c>
      <c r="I8806" s="6"/>
      <c r="J8806" s="6">
        <v>3.46875</v>
      </c>
      <c r="K8806" s="6">
        <v>3.34375</v>
      </c>
      <c r="L8806" s="6">
        <v>7839.9766899766801</v>
      </c>
    </row>
    <row r="8807" spans="1:12" ht="15" customHeight="1" x14ac:dyDescent="0.25">
      <c r="A8807" s="5">
        <v>32090</v>
      </c>
      <c r="B8807" s="6">
        <v>3.40625</v>
      </c>
      <c r="C8807" s="2">
        <v>6384000</v>
      </c>
      <c r="D8807" s="6">
        <v>-0.125</v>
      </c>
      <c r="E8807" s="6">
        <v>-3.5398230088495599</v>
      </c>
      <c r="F8807" s="6">
        <v>-3.5398215983214301</v>
      </c>
      <c r="G8807" s="6">
        <v>3.6311076</v>
      </c>
      <c r="H8807" s="6">
        <v>8364.1202797202805</v>
      </c>
      <c r="I8807" s="6"/>
      <c r="J8807" s="6">
        <v>3.515625</v>
      </c>
      <c r="K8807" s="6">
        <v>3.359375</v>
      </c>
      <c r="L8807" s="6">
        <v>7839.9766899766801</v>
      </c>
    </row>
    <row r="8808" spans="1:12" ht="15" customHeight="1" x14ac:dyDescent="0.25">
      <c r="A8808" s="5">
        <v>32087</v>
      </c>
      <c r="B8808" s="6">
        <v>3.53125</v>
      </c>
      <c r="C8808" s="2">
        <v>8177600</v>
      </c>
      <c r="D8808" s="6">
        <v>-7.8125E-2</v>
      </c>
      <c r="E8808" s="6">
        <v>-2.16450216450216</v>
      </c>
      <c r="F8808" s="6">
        <v>-2.1645025920424201</v>
      </c>
      <c r="G8808" s="6">
        <v>3.7643591999999999</v>
      </c>
      <c r="H8808" s="6">
        <v>8674.7300699300704</v>
      </c>
      <c r="I8808" s="6"/>
      <c r="J8808" s="6">
        <v>3.703125</v>
      </c>
      <c r="K8808" s="6">
        <v>3.4375</v>
      </c>
      <c r="L8808" s="6">
        <v>8131.3519813519797</v>
      </c>
    </row>
    <row r="8809" spans="1:12" ht="15" customHeight="1" x14ac:dyDescent="0.25">
      <c r="A8809" s="5">
        <v>32086</v>
      </c>
      <c r="B8809" s="6">
        <v>3.609375</v>
      </c>
      <c r="C8809" s="2">
        <v>8451200</v>
      </c>
      <c r="D8809" s="6">
        <v>0.140625</v>
      </c>
      <c r="E8809" s="6">
        <v>4.0540540540540499</v>
      </c>
      <c r="F8809" s="6">
        <v>4.0540537616908701</v>
      </c>
      <c r="G8809" s="6">
        <v>3.8476414999999999</v>
      </c>
      <c r="H8809" s="6">
        <v>8868.8613053613008</v>
      </c>
      <c r="I8809" s="6"/>
      <c r="J8809" s="6">
        <v>3.671875</v>
      </c>
      <c r="K8809" s="6">
        <v>3.5625</v>
      </c>
      <c r="L8809" s="6">
        <v>8313.4615384615299</v>
      </c>
    </row>
    <row r="8810" spans="1:12" ht="15" customHeight="1" x14ac:dyDescent="0.25">
      <c r="A8810" s="5">
        <v>32085</v>
      </c>
      <c r="B8810" s="6">
        <v>3.46875</v>
      </c>
      <c r="C8810" s="2">
        <v>5117600</v>
      </c>
      <c r="D8810" s="6">
        <v>-3.125E-2</v>
      </c>
      <c r="E8810" s="6">
        <v>-0.89285714285713902</v>
      </c>
      <c r="F8810" s="6">
        <v>-0.89285412761707095</v>
      </c>
      <c r="G8810" s="6">
        <v>3.6977334000000002</v>
      </c>
      <c r="H8810" s="6">
        <v>8519.42517482517</v>
      </c>
      <c r="I8810" s="6"/>
      <c r="J8810" s="6">
        <v>3.5625</v>
      </c>
      <c r="K8810" s="6">
        <v>3.390625</v>
      </c>
      <c r="L8810" s="6">
        <v>7985.6643356643299</v>
      </c>
    </row>
    <row r="8811" spans="1:12" ht="15" customHeight="1" x14ac:dyDescent="0.25">
      <c r="A8811" s="5">
        <v>32084</v>
      </c>
      <c r="B8811" s="6">
        <v>3.5</v>
      </c>
      <c r="C8811" s="2">
        <v>6460000</v>
      </c>
      <c r="D8811" s="6">
        <v>-0.109375</v>
      </c>
      <c r="E8811" s="6">
        <v>-3.0303030303030201</v>
      </c>
      <c r="F8811" s="6">
        <v>-3.0303057080551699</v>
      </c>
      <c r="G8811" s="6">
        <v>3.7310462000000002</v>
      </c>
      <c r="H8811" s="6">
        <v>8597.0773892773905</v>
      </c>
      <c r="I8811" s="6"/>
      <c r="J8811" s="6">
        <v>3.59375</v>
      </c>
      <c r="K8811" s="6">
        <v>3.359375</v>
      </c>
      <c r="L8811" s="6">
        <v>8058.5081585081498</v>
      </c>
    </row>
    <row r="8812" spans="1:12" ht="15" customHeight="1" x14ac:dyDescent="0.25">
      <c r="A8812" s="5">
        <v>32083</v>
      </c>
      <c r="B8812" s="6">
        <v>3.609375</v>
      </c>
      <c r="C8812" s="2">
        <v>5222400</v>
      </c>
      <c r="D8812" s="6">
        <v>0.15625</v>
      </c>
      <c r="E8812" s="6">
        <v>4.5248868778280604</v>
      </c>
      <c r="F8812" s="6">
        <v>4.5248906515615097</v>
      </c>
      <c r="G8812" s="6">
        <v>3.8476414999999999</v>
      </c>
      <c r="H8812" s="6">
        <v>8868.8613053613008</v>
      </c>
      <c r="I8812" s="6"/>
      <c r="J8812" s="6">
        <v>3.625</v>
      </c>
      <c r="K8812" s="6">
        <v>3.375</v>
      </c>
      <c r="L8812" s="6">
        <v>8313.4615384615299</v>
      </c>
    </row>
    <row r="8813" spans="1:12" ht="15" customHeight="1" x14ac:dyDescent="0.25">
      <c r="A8813" s="5">
        <v>32080</v>
      </c>
      <c r="B8813" s="6">
        <v>3.453125</v>
      </c>
      <c r="C8813" s="2">
        <v>10757600</v>
      </c>
      <c r="D8813" s="6">
        <v>4.6875E-2</v>
      </c>
      <c r="E8813" s="6">
        <v>1.3761467889908201</v>
      </c>
      <c r="F8813" s="6">
        <v>1.3761420895376399</v>
      </c>
      <c r="G8813" s="6">
        <v>3.6810768</v>
      </c>
      <c r="H8813" s="6">
        <v>8480.5986013986003</v>
      </c>
      <c r="I8813" s="6"/>
      <c r="J8813" s="6">
        <v>3.65625</v>
      </c>
      <c r="K8813" s="6">
        <v>3.453125</v>
      </c>
      <c r="L8813" s="6">
        <v>7949.2424242424204</v>
      </c>
    </row>
    <row r="8814" spans="1:12" ht="15" customHeight="1" x14ac:dyDescent="0.25">
      <c r="A8814" s="5">
        <v>32079</v>
      </c>
      <c r="B8814" s="6">
        <v>3.40625</v>
      </c>
      <c r="C8814" s="2">
        <v>11006400</v>
      </c>
      <c r="D8814" s="6">
        <v>0.296875</v>
      </c>
      <c r="E8814" s="6">
        <v>9.5477386934673394</v>
      </c>
      <c r="F8814" s="6">
        <v>9.5477426351765899</v>
      </c>
      <c r="G8814" s="6">
        <v>3.6311076</v>
      </c>
      <c r="H8814" s="6">
        <v>8364.1202797202805</v>
      </c>
      <c r="I8814" s="6"/>
      <c r="J8814" s="6">
        <v>3.484375</v>
      </c>
      <c r="K8814" s="6">
        <v>3.078125</v>
      </c>
      <c r="L8814" s="6">
        <v>7839.9766899766801</v>
      </c>
    </row>
    <row r="8815" spans="1:12" ht="15" customHeight="1" x14ac:dyDescent="0.25">
      <c r="A8815" s="5">
        <v>32078</v>
      </c>
      <c r="B8815" s="6">
        <v>3.109375</v>
      </c>
      <c r="C8815" s="2">
        <v>10987200</v>
      </c>
      <c r="D8815" s="6">
        <v>-4.6875E-2</v>
      </c>
      <c r="E8815" s="6">
        <v>-1.48514851485148</v>
      </c>
      <c r="F8815" s="6">
        <v>-1.48514942708566</v>
      </c>
      <c r="G8815" s="6">
        <v>3.3146347999999999</v>
      </c>
      <c r="H8815" s="6">
        <v>7626.4214452214401</v>
      </c>
      <c r="I8815" s="6"/>
      <c r="J8815" s="6">
        <v>3.3125</v>
      </c>
      <c r="K8815" s="6">
        <v>3.015625</v>
      </c>
      <c r="L8815" s="6">
        <v>7147.9603729603696</v>
      </c>
    </row>
    <row r="8816" spans="1:12" ht="15" customHeight="1" x14ac:dyDescent="0.25">
      <c r="A8816" s="5">
        <v>32077</v>
      </c>
      <c r="B8816" s="6">
        <v>3.15625</v>
      </c>
      <c r="C8816" s="2">
        <v>10061600</v>
      </c>
      <c r="D8816" s="6">
        <v>3.125E-2</v>
      </c>
      <c r="E8816" s="6">
        <v>1</v>
      </c>
      <c r="F8816" s="6">
        <v>1.0000026416183601</v>
      </c>
      <c r="G8816" s="6">
        <v>3.3646042</v>
      </c>
      <c r="H8816" s="6">
        <v>7742.9002331002303</v>
      </c>
      <c r="I8816" s="6"/>
      <c r="J8816" s="6">
        <v>3.40625</v>
      </c>
      <c r="K8816" s="6">
        <v>2.796875</v>
      </c>
      <c r="L8816" s="6">
        <v>7257.2261072260999</v>
      </c>
    </row>
    <row r="8817" spans="1:12" ht="15" customHeight="1" x14ac:dyDescent="0.25">
      <c r="A8817" s="5">
        <v>32076</v>
      </c>
      <c r="B8817" s="6">
        <v>3.125</v>
      </c>
      <c r="C8817" s="2">
        <v>15016800</v>
      </c>
      <c r="D8817" s="6">
        <v>-0.25</v>
      </c>
      <c r="E8817" s="6">
        <v>-7.4074074074074003</v>
      </c>
      <c r="F8817" s="6">
        <v>-7.4074075103511303</v>
      </c>
      <c r="G8817" s="6">
        <v>3.3312911999999999</v>
      </c>
      <c r="H8817" s="6">
        <v>7665.2475524475503</v>
      </c>
      <c r="I8817" s="6"/>
      <c r="J8817" s="6">
        <v>3.234375</v>
      </c>
      <c r="K8817" s="6">
        <v>2.953125</v>
      </c>
      <c r="L8817" s="6">
        <v>7184.38228438228</v>
      </c>
    </row>
    <row r="8818" spans="1:12" ht="15" customHeight="1" x14ac:dyDescent="0.25">
      <c r="A8818" s="5">
        <v>32073</v>
      </c>
      <c r="B8818" s="6">
        <v>3.375</v>
      </c>
      <c r="C8818" s="2">
        <v>13486400</v>
      </c>
      <c r="D8818" s="6">
        <v>-0.1875</v>
      </c>
      <c r="E8818" s="6">
        <v>-5.2631578947368398</v>
      </c>
      <c r="F8818" s="6">
        <v>-5.2631585876821303</v>
      </c>
      <c r="G8818" s="6">
        <v>3.5977945</v>
      </c>
      <c r="H8818" s="6">
        <v>8286.4673659673608</v>
      </c>
      <c r="I8818" s="6"/>
      <c r="J8818" s="6">
        <v>3.5</v>
      </c>
      <c r="K8818" s="6">
        <v>3.296875</v>
      </c>
      <c r="L8818" s="6">
        <v>7767.1328671328602</v>
      </c>
    </row>
    <row r="8819" spans="1:12" ht="15" customHeight="1" x14ac:dyDescent="0.25">
      <c r="A8819" s="5">
        <v>32072</v>
      </c>
      <c r="B8819" s="6">
        <v>3.5625</v>
      </c>
      <c r="C8819" s="2">
        <v>21272000</v>
      </c>
      <c r="D8819" s="6">
        <v>-0.25</v>
      </c>
      <c r="E8819" s="6">
        <v>-6.55737704918032</v>
      </c>
      <c r="F8819" s="6">
        <v>-6.55738398705018</v>
      </c>
      <c r="G8819" s="6">
        <v>3.7976719999999999</v>
      </c>
      <c r="H8819" s="6">
        <v>8752.38228438228</v>
      </c>
      <c r="I8819" s="6"/>
      <c r="J8819" s="6">
        <v>3.6875</v>
      </c>
      <c r="K8819" s="6">
        <v>3.453125</v>
      </c>
      <c r="L8819" s="6">
        <v>8204.1958041958005</v>
      </c>
    </row>
    <row r="8820" spans="1:12" ht="15" customHeight="1" x14ac:dyDescent="0.25">
      <c r="A8820" s="5">
        <v>32071</v>
      </c>
      <c r="B8820" s="6">
        <v>3.8125</v>
      </c>
      <c r="C8820" s="2">
        <v>24556000</v>
      </c>
      <c r="D8820" s="6">
        <v>0.421875</v>
      </c>
      <c r="E8820" s="6">
        <v>12.442396313364</v>
      </c>
      <c r="F8820" s="6">
        <v>12.442397894319299</v>
      </c>
      <c r="G8820" s="6">
        <v>4.0641756000000004</v>
      </c>
      <c r="H8820" s="6">
        <v>9373.6027972027896</v>
      </c>
      <c r="I8820" s="6"/>
      <c r="J8820" s="6">
        <v>3.859375</v>
      </c>
      <c r="K8820" s="6">
        <v>3.359375</v>
      </c>
      <c r="L8820" s="6">
        <v>8786.9463869463798</v>
      </c>
    </row>
    <row r="8821" spans="1:12" ht="15" customHeight="1" x14ac:dyDescent="0.25">
      <c r="A8821" s="5">
        <v>32070</v>
      </c>
      <c r="B8821" s="6">
        <v>3.390625</v>
      </c>
      <c r="C8821" s="2">
        <v>31432000</v>
      </c>
      <c r="D8821" s="6">
        <v>6.25E-2</v>
      </c>
      <c r="E8821" s="6">
        <v>1.8779342723004699</v>
      </c>
      <c r="F8821" s="6">
        <v>1.8779363234147901</v>
      </c>
      <c r="G8821" s="6">
        <v>3.6144512</v>
      </c>
      <c r="H8821" s="6">
        <v>8325.2941724941702</v>
      </c>
      <c r="I8821" s="6"/>
      <c r="J8821" s="6">
        <v>3.734375</v>
      </c>
      <c r="K8821" s="6">
        <v>2.875</v>
      </c>
      <c r="L8821" s="6">
        <v>7803.5547785547697</v>
      </c>
    </row>
    <row r="8822" spans="1:12" ht="15" customHeight="1" x14ac:dyDescent="0.25">
      <c r="A8822" s="5">
        <v>32069</v>
      </c>
      <c r="B8822" s="6">
        <v>3.328125</v>
      </c>
      <c r="C8822" s="2">
        <v>33983200</v>
      </c>
      <c r="D8822" s="6">
        <v>-0.296875</v>
      </c>
      <c r="E8822" s="6">
        <v>-8.18965517241379</v>
      </c>
      <c r="F8822" s="6">
        <v>-8.1896532873410095</v>
      </c>
      <c r="G8822" s="6">
        <v>3.5478253</v>
      </c>
      <c r="H8822" s="6">
        <v>8169.9890442890401</v>
      </c>
      <c r="I8822" s="6"/>
      <c r="J8822" s="6">
        <v>3.71875</v>
      </c>
      <c r="K8822" s="6">
        <v>2.75</v>
      </c>
      <c r="L8822" s="6">
        <v>7657.8671328671298</v>
      </c>
    </row>
    <row r="8823" spans="1:12" ht="15" customHeight="1" x14ac:dyDescent="0.25">
      <c r="A8823" s="5">
        <v>32066</v>
      </c>
      <c r="B8823" s="6">
        <v>3.625</v>
      </c>
      <c r="C8823" s="2">
        <v>21237600</v>
      </c>
      <c r="D8823" s="6">
        <v>-0.484375</v>
      </c>
      <c r="E8823" s="6">
        <v>-11.787072243346</v>
      </c>
      <c r="F8823" s="6">
        <v>-11.7870712278183</v>
      </c>
      <c r="G8823" s="6">
        <v>3.8642979</v>
      </c>
      <c r="H8823" s="6">
        <v>8907.6874125874092</v>
      </c>
      <c r="I8823" s="6"/>
      <c r="J8823" s="6">
        <v>4.140625</v>
      </c>
      <c r="K8823" s="6">
        <v>3.625</v>
      </c>
      <c r="L8823" s="6">
        <v>8349.8834498834494</v>
      </c>
    </row>
    <row r="8824" spans="1:12" ht="15" customHeight="1" x14ac:dyDescent="0.25">
      <c r="A8824" s="5">
        <v>32065</v>
      </c>
      <c r="B8824" s="6">
        <v>4.109375</v>
      </c>
      <c r="C8824" s="2">
        <v>14128000</v>
      </c>
      <c r="D8824" s="6">
        <v>-0.171875</v>
      </c>
      <c r="E8824" s="6">
        <v>-4.0145985401459798</v>
      </c>
      <c r="F8824" s="6">
        <v>-4.0145981403059601</v>
      </c>
      <c r="G8824" s="6">
        <v>4.3806479999999999</v>
      </c>
      <c r="H8824" s="6">
        <v>10111.3006993006</v>
      </c>
      <c r="I8824" s="6"/>
      <c r="J8824" s="6">
        <v>4.28125</v>
      </c>
      <c r="K8824" s="6">
        <v>4.09375</v>
      </c>
      <c r="L8824" s="6">
        <v>9478.9627039626994</v>
      </c>
    </row>
    <row r="8825" spans="1:12" ht="15" customHeight="1" x14ac:dyDescent="0.25">
      <c r="A8825" s="5">
        <v>32064</v>
      </c>
      <c r="B8825" s="6">
        <v>4.28125</v>
      </c>
      <c r="C8825" s="2">
        <v>8432800</v>
      </c>
      <c r="D8825" s="6">
        <v>-0.125</v>
      </c>
      <c r="E8825" s="6">
        <v>-2.83687943262411</v>
      </c>
      <c r="F8825" s="6">
        <v>-2.8368804744574501</v>
      </c>
      <c r="G8825" s="6">
        <v>4.5638690000000004</v>
      </c>
      <c r="H8825" s="6">
        <v>10538.3892773892</v>
      </c>
      <c r="I8825" s="6"/>
      <c r="J8825" s="6">
        <v>4.375</v>
      </c>
      <c r="K8825" s="6">
        <v>4.25</v>
      </c>
      <c r="L8825" s="6">
        <v>9879.6037296037193</v>
      </c>
    </row>
    <row r="8826" spans="1:12" ht="15" customHeight="1" x14ac:dyDescent="0.25">
      <c r="A8826" s="5">
        <v>32063</v>
      </c>
      <c r="B8826" s="6">
        <v>4.40625</v>
      </c>
      <c r="C8826" s="2">
        <v>8442400</v>
      </c>
      <c r="D8826" s="6">
        <v>7.8125E-2</v>
      </c>
      <c r="E8826" s="6">
        <v>1.80505415162455</v>
      </c>
      <c r="F8826" s="6">
        <v>1.8050479311294501</v>
      </c>
      <c r="G8826" s="6">
        <v>4.6971207000000001</v>
      </c>
      <c r="H8826" s="6">
        <v>10848.999300699201</v>
      </c>
      <c r="I8826" s="6"/>
      <c r="J8826" s="6">
        <v>4.453125</v>
      </c>
      <c r="K8826" s="6">
        <v>4.34375</v>
      </c>
      <c r="L8826" s="6">
        <v>10170.979020979001</v>
      </c>
    </row>
    <row r="8827" spans="1:12" ht="15" customHeight="1" x14ac:dyDescent="0.25">
      <c r="A8827" s="5">
        <v>32062</v>
      </c>
      <c r="B8827" s="6">
        <v>4.328125</v>
      </c>
      <c r="C8827" s="2">
        <v>6789600</v>
      </c>
      <c r="D8827" s="6">
        <v>-7.8125E-2</v>
      </c>
      <c r="E8827" s="6">
        <v>-1.7730496453900599</v>
      </c>
      <c r="F8827" s="6">
        <v>-1.773043643524</v>
      </c>
      <c r="G8827" s="6">
        <v>4.6138386999999996</v>
      </c>
      <c r="H8827" s="6">
        <v>10654.8687645687</v>
      </c>
      <c r="I8827" s="6"/>
      <c r="J8827" s="6">
        <v>4.40625</v>
      </c>
      <c r="K8827" s="6">
        <v>4.28125</v>
      </c>
      <c r="L8827" s="6">
        <v>9988.8694638694597</v>
      </c>
    </row>
    <row r="8828" spans="1:12" ht="15" customHeight="1" x14ac:dyDescent="0.25">
      <c r="A8828" s="5">
        <v>32059</v>
      </c>
      <c r="B8828" s="6">
        <v>4.40625</v>
      </c>
      <c r="C8828" s="2">
        <v>11040800</v>
      </c>
      <c r="D8828" s="6">
        <v>-7.8125E-2</v>
      </c>
      <c r="E8828" s="6">
        <v>-1.7421602787456401</v>
      </c>
      <c r="F8828" s="6">
        <v>-1.7421606504723399</v>
      </c>
      <c r="G8828" s="6">
        <v>4.6971207000000001</v>
      </c>
      <c r="H8828" s="6">
        <v>10848.999300699201</v>
      </c>
      <c r="I8828" s="6"/>
      <c r="J8828" s="6">
        <v>4.484375</v>
      </c>
      <c r="K8828" s="6">
        <v>4.3125</v>
      </c>
      <c r="L8828" s="6">
        <v>10170.979020979001</v>
      </c>
    </row>
    <row r="8829" spans="1:12" ht="15" customHeight="1" x14ac:dyDescent="0.25">
      <c r="A8829" s="5">
        <v>32058</v>
      </c>
      <c r="B8829" s="6">
        <v>4.484375</v>
      </c>
      <c r="C8829" s="2">
        <v>10136000</v>
      </c>
      <c r="D8829" s="6">
        <v>-0.140625</v>
      </c>
      <c r="E8829" s="6">
        <v>-3.0405405405405301</v>
      </c>
      <c r="F8829" s="6">
        <v>-3.0405384163392499</v>
      </c>
      <c r="G8829" s="6">
        <v>4.7804029999999997</v>
      </c>
      <c r="H8829" s="6">
        <v>11043.1305361305</v>
      </c>
      <c r="I8829" s="6"/>
      <c r="J8829" s="6">
        <v>4.703125</v>
      </c>
      <c r="K8829" s="6">
        <v>4.390625</v>
      </c>
      <c r="L8829" s="6">
        <v>10353.0885780885</v>
      </c>
    </row>
    <row r="8830" spans="1:12" ht="15" customHeight="1" x14ac:dyDescent="0.25">
      <c r="A8830" s="5">
        <v>32057</v>
      </c>
      <c r="B8830" s="6">
        <v>4.625</v>
      </c>
      <c r="C8830" s="2">
        <v>8568800</v>
      </c>
      <c r="D8830" s="6">
        <v>0.125</v>
      </c>
      <c r="E8830" s="6">
        <v>2.7777777777777599</v>
      </c>
      <c r="F8830" s="6">
        <v>2.77777459295638</v>
      </c>
      <c r="G8830" s="6">
        <v>4.9303109999999997</v>
      </c>
      <c r="H8830" s="6">
        <v>11392.566433566401</v>
      </c>
      <c r="I8830" s="6"/>
      <c r="J8830" s="6">
        <v>4.734375</v>
      </c>
      <c r="K8830" s="6">
        <v>4.453125</v>
      </c>
      <c r="L8830" s="6">
        <v>10680.885780885699</v>
      </c>
    </row>
    <row r="8831" spans="1:12" ht="15" customHeight="1" x14ac:dyDescent="0.25">
      <c r="A8831" s="5">
        <v>32056</v>
      </c>
      <c r="B8831" s="6">
        <v>4.5</v>
      </c>
      <c r="C8831" s="2">
        <v>8694400</v>
      </c>
      <c r="D8831" s="6">
        <v>-0.3125</v>
      </c>
      <c r="E8831" s="6">
        <v>-6.4935064935064899</v>
      </c>
      <c r="F8831" s="6">
        <v>-6.4935040885924602</v>
      </c>
      <c r="G8831" s="6">
        <v>4.7970594999999996</v>
      </c>
      <c r="H8831" s="6">
        <v>11081.956876456799</v>
      </c>
      <c r="I8831" s="6"/>
      <c r="J8831" s="6">
        <v>4.734375</v>
      </c>
      <c r="K8831" s="6">
        <v>4.375</v>
      </c>
      <c r="L8831" s="6">
        <v>10389.5104895104</v>
      </c>
    </row>
    <row r="8832" spans="1:12" ht="15" customHeight="1" x14ac:dyDescent="0.25">
      <c r="A8832" s="5">
        <v>32055</v>
      </c>
      <c r="B8832" s="6">
        <v>4.8125</v>
      </c>
      <c r="C8832" s="2">
        <v>4961600</v>
      </c>
      <c r="D8832" s="6">
        <v>1.5625E-2</v>
      </c>
      <c r="E8832" s="6">
        <v>0.325732899022801</v>
      </c>
      <c r="F8832" s="6">
        <v>0.32573375897519902</v>
      </c>
      <c r="G8832" s="6">
        <v>5.1301885</v>
      </c>
      <c r="H8832" s="6">
        <v>11858.4813519813</v>
      </c>
      <c r="I8832" s="6"/>
      <c r="J8832" s="6">
        <v>4.828125</v>
      </c>
      <c r="K8832" s="6">
        <v>4.625</v>
      </c>
      <c r="L8832" s="6">
        <v>11117.948717948701</v>
      </c>
    </row>
    <row r="8833" spans="1:12" ht="15" customHeight="1" x14ac:dyDescent="0.25">
      <c r="A8833" s="5">
        <v>32052</v>
      </c>
      <c r="B8833" s="6">
        <v>4.796875</v>
      </c>
      <c r="C8833" s="2">
        <v>4027200</v>
      </c>
      <c r="D8833" s="6"/>
      <c r="E8833" s="6"/>
      <c r="F8833" s="6"/>
      <c r="G8833" s="6">
        <v>5.1135320000000002</v>
      </c>
      <c r="H8833" s="6">
        <v>11819.655011655001</v>
      </c>
      <c r="I8833" s="6"/>
      <c r="J8833" s="6">
        <v>4.859375</v>
      </c>
      <c r="K8833" s="6">
        <v>4.71875</v>
      </c>
      <c r="L8833" s="6">
        <v>11081.526806526799</v>
      </c>
    </row>
    <row r="8834" spans="1:12" ht="15" customHeight="1" x14ac:dyDescent="0.25">
      <c r="A8834" s="5">
        <v>32051</v>
      </c>
      <c r="B8834" s="6">
        <v>4.796875</v>
      </c>
      <c r="C8834" s="2">
        <v>3972000</v>
      </c>
      <c r="D8834" s="6">
        <v>6.25E-2</v>
      </c>
      <c r="E8834" s="6">
        <v>1.3201320132013099</v>
      </c>
      <c r="F8834" s="6">
        <v>1.3201255065850599</v>
      </c>
      <c r="G8834" s="6">
        <v>5.1135320000000002</v>
      </c>
      <c r="H8834" s="6">
        <v>11819.655011655001</v>
      </c>
      <c r="I8834" s="6"/>
      <c r="J8834" s="6">
        <v>4.828125</v>
      </c>
      <c r="K8834" s="6">
        <v>4.734375</v>
      </c>
      <c r="L8834" s="6">
        <v>11081.526806526799</v>
      </c>
    </row>
    <row r="8835" spans="1:12" ht="15" customHeight="1" x14ac:dyDescent="0.25">
      <c r="A8835" s="5">
        <v>32050</v>
      </c>
      <c r="B8835" s="6">
        <v>4.734375</v>
      </c>
      <c r="C8835" s="2">
        <v>6772000</v>
      </c>
      <c r="D8835" s="6">
        <v>-3.125E-2</v>
      </c>
      <c r="E8835" s="6">
        <v>-0.65573770491803496</v>
      </c>
      <c r="F8835" s="6">
        <v>-0.65573547189192705</v>
      </c>
      <c r="G8835" s="6">
        <v>5.0469065000000004</v>
      </c>
      <c r="H8835" s="6">
        <v>11664.350815850799</v>
      </c>
      <c r="I8835" s="6"/>
      <c r="J8835" s="6">
        <v>4.8125</v>
      </c>
      <c r="K8835" s="6">
        <v>4.65625</v>
      </c>
      <c r="L8835" s="6">
        <v>10935.839160839099</v>
      </c>
    </row>
    <row r="8836" spans="1:12" ht="15" customHeight="1" x14ac:dyDescent="0.25">
      <c r="A8836" s="5">
        <v>32049</v>
      </c>
      <c r="B8836" s="6">
        <v>4.765625</v>
      </c>
      <c r="C8836" s="2">
        <v>5708800</v>
      </c>
      <c r="D8836" s="6">
        <v>-7.8125E-2</v>
      </c>
      <c r="E8836" s="6">
        <v>-1.61290322580645</v>
      </c>
      <c r="F8836" s="6">
        <v>-1.61290544360622</v>
      </c>
      <c r="G8836" s="6">
        <v>5.0802193000000004</v>
      </c>
      <c r="H8836" s="6">
        <v>11742.003030303</v>
      </c>
      <c r="I8836" s="6"/>
      <c r="J8836" s="6">
        <v>4.9375</v>
      </c>
      <c r="K8836" s="6">
        <v>4.75</v>
      </c>
      <c r="L8836" s="6">
        <v>11008.6829836829</v>
      </c>
    </row>
    <row r="8837" spans="1:12" ht="15" customHeight="1" x14ac:dyDescent="0.25">
      <c r="A8837" s="5">
        <v>32048</v>
      </c>
      <c r="B8837" s="6">
        <v>4.84375</v>
      </c>
      <c r="C8837" s="2">
        <v>6163200</v>
      </c>
      <c r="D8837" s="6">
        <v>0.125</v>
      </c>
      <c r="E8837" s="6">
        <v>2.6490066225165401</v>
      </c>
      <c r="F8837" s="6">
        <v>2.6490075045972001</v>
      </c>
      <c r="G8837" s="6">
        <v>5.1635017000000003</v>
      </c>
      <c r="H8837" s="6">
        <v>11936.134498834401</v>
      </c>
      <c r="I8837" s="6"/>
      <c r="J8837" s="6">
        <v>4.875</v>
      </c>
      <c r="K8837" s="6">
        <v>4.75</v>
      </c>
      <c r="L8837" s="6">
        <v>11190.792540792499</v>
      </c>
    </row>
    <row r="8838" spans="1:12" ht="15" customHeight="1" x14ac:dyDescent="0.25">
      <c r="A8838" s="5">
        <v>32045</v>
      </c>
      <c r="B8838" s="6">
        <v>4.71875</v>
      </c>
      <c r="C8838" s="2">
        <v>3610400</v>
      </c>
      <c r="D8838" s="6">
        <v>-1.5625E-2</v>
      </c>
      <c r="E8838" s="6">
        <v>-0.33003300330033403</v>
      </c>
      <c r="F8838" s="6">
        <v>-0.330033853411004</v>
      </c>
      <c r="G8838" s="6">
        <v>5.0302499999999997</v>
      </c>
      <c r="H8838" s="6">
        <v>11625.5244755244</v>
      </c>
      <c r="I8838" s="6"/>
      <c r="J8838" s="6">
        <v>4.734375</v>
      </c>
      <c r="K8838" s="6">
        <v>4.65625</v>
      </c>
      <c r="L8838" s="6">
        <v>10899.4172494172</v>
      </c>
    </row>
    <row r="8839" spans="1:12" ht="15" customHeight="1" x14ac:dyDescent="0.25">
      <c r="A8839" s="5">
        <v>32044</v>
      </c>
      <c r="B8839" s="6">
        <v>4.734375</v>
      </c>
      <c r="C8839" s="2">
        <v>4995200</v>
      </c>
      <c r="D8839" s="6">
        <v>4.6875E-2</v>
      </c>
      <c r="E8839" s="6">
        <v>1</v>
      </c>
      <c r="F8839" s="6">
        <v>1.00000260159374</v>
      </c>
      <c r="G8839" s="6">
        <v>5.0469065000000004</v>
      </c>
      <c r="H8839" s="6">
        <v>11664.350815850799</v>
      </c>
      <c r="I8839" s="6"/>
      <c r="J8839" s="6">
        <v>4.734375</v>
      </c>
      <c r="K8839" s="6">
        <v>4.640625</v>
      </c>
      <c r="L8839" s="6">
        <v>10935.839160839099</v>
      </c>
    </row>
    <row r="8840" spans="1:12" ht="15" customHeight="1" x14ac:dyDescent="0.25">
      <c r="A8840" s="5">
        <v>32043</v>
      </c>
      <c r="B8840" s="6">
        <v>4.6875</v>
      </c>
      <c r="C8840" s="2">
        <v>13110400</v>
      </c>
      <c r="D8840" s="6">
        <v>0.140625</v>
      </c>
      <c r="E8840" s="6">
        <v>3.0927835051546202</v>
      </c>
      <c r="F8840" s="6">
        <v>3.0927875463167598</v>
      </c>
      <c r="G8840" s="6">
        <v>4.996937</v>
      </c>
      <c r="H8840" s="6">
        <v>11547.8717948717</v>
      </c>
      <c r="I8840" s="6"/>
      <c r="J8840" s="6">
        <v>4.6875</v>
      </c>
      <c r="K8840" s="6">
        <v>4.515625</v>
      </c>
      <c r="L8840" s="6">
        <v>10826.573426573401</v>
      </c>
    </row>
    <row r="8841" spans="1:12" ht="15" customHeight="1" x14ac:dyDescent="0.25">
      <c r="A8841" s="5">
        <v>32042</v>
      </c>
      <c r="B8841" s="6">
        <v>4.546875</v>
      </c>
      <c r="C8841" s="2">
        <v>15657600</v>
      </c>
      <c r="D8841" s="6">
        <v>0.15625</v>
      </c>
      <c r="E8841" s="6">
        <v>3.5587188612099698</v>
      </c>
      <c r="F8841" s="6">
        <v>3.55871531805083</v>
      </c>
      <c r="G8841" s="6">
        <v>4.8470287000000001</v>
      </c>
      <c r="H8841" s="6">
        <v>11198.435198135099</v>
      </c>
      <c r="I8841" s="6"/>
      <c r="J8841" s="6">
        <v>4.546875</v>
      </c>
      <c r="K8841" s="6">
        <v>4.28125</v>
      </c>
      <c r="L8841" s="6">
        <v>10498.7762237762</v>
      </c>
    </row>
    <row r="8842" spans="1:12" ht="15" customHeight="1" x14ac:dyDescent="0.25">
      <c r="A8842" s="5">
        <v>32041</v>
      </c>
      <c r="B8842" s="6">
        <v>4.390625</v>
      </c>
      <c r="C8842" s="2">
        <v>17345600</v>
      </c>
      <c r="D8842" s="6">
        <v>-0.21875</v>
      </c>
      <c r="E8842" s="6">
        <v>-4.7457627118644101</v>
      </c>
      <c r="F8842" s="6">
        <v>-4.7457686793232403</v>
      </c>
      <c r="G8842" s="6">
        <v>4.6804642999999997</v>
      </c>
      <c r="H8842" s="6">
        <v>10810.1731934731</v>
      </c>
      <c r="I8842" s="6"/>
      <c r="J8842" s="6">
        <v>4.625</v>
      </c>
      <c r="K8842" s="6">
        <v>4.359375</v>
      </c>
      <c r="L8842" s="6">
        <v>10134.557109557099</v>
      </c>
    </row>
    <row r="8843" spans="1:12" ht="15" customHeight="1" x14ac:dyDescent="0.25">
      <c r="A8843" s="5">
        <v>32038</v>
      </c>
      <c r="B8843" s="6">
        <v>4.609375</v>
      </c>
      <c r="C8843" s="2">
        <v>8693600</v>
      </c>
      <c r="D8843" s="6">
        <v>-3.125E-2</v>
      </c>
      <c r="E8843" s="6">
        <v>-0.67340067340067</v>
      </c>
      <c r="F8843" s="6">
        <v>-0.67339434363789996</v>
      </c>
      <c r="G8843" s="6">
        <v>4.9136550000000003</v>
      </c>
      <c r="H8843" s="6">
        <v>11353.7412587412</v>
      </c>
      <c r="I8843" s="6"/>
      <c r="J8843" s="6">
        <v>4.703125</v>
      </c>
      <c r="K8843" s="6">
        <v>4.609375</v>
      </c>
      <c r="L8843" s="6">
        <v>10644.4638694638</v>
      </c>
    </row>
    <row r="8844" spans="1:12" ht="15" customHeight="1" x14ac:dyDescent="0.25">
      <c r="A8844" s="5">
        <v>32037</v>
      </c>
      <c r="B8844" s="6">
        <v>4.640625</v>
      </c>
      <c r="C8844" s="2">
        <v>5988800</v>
      </c>
      <c r="D8844" s="6">
        <v>-4.6875E-2</v>
      </c>
      <c r="E8844" s="6">
        <v>-1</v>
      </c>
      <c r="F8844" s="6">
        <v>-1.0000006003677799</v>
      </c>
      <c r="G8844" s="6">
        <v>4.9469675999999998</v>
      </c>
      <c r="H8844" s="6">
        <v>11431.393006992999</v>
      </c>
      <c r="I8844" s="6"/>
      <c r="J8844" s="6">
        <v>4.734375</v>
      </c>
      <c r="K8844" s="6">
        <v>4.59375</v>
      </c>
      <c r="L8844" s="6">
        <v>10717.307692307601</v>
      </c>
    </row>
    <row r="8845" spans="1:12" ht="15" customHeight="1" x14ac:dyDescent="0.25">
      <c r="A8845" s="5">
        <v>32036</v>
      </c>
      <c r="B8845" s="6">
        <v>4.6875</v>
      </c>
      <c r="C8845" s="2">
        <v>7627200</v>
      </c>
      <c r="D8845" s="6">
        <v>-9.375E-2</v>
      </c>
      <c r="E8845" s="6">
        <v>-1.9607843137254899</v>
      </c>
      <c r="F8845" s="6">
        <v>-1.9607835443191199</v>
      </c>
      <c r="G8845" s="6">
        <v>4.996937</v>
      </c>
      <c r="H8845" s="6">
        <v>11547.8717948717</v>
      </c>
      <c r="I8845" s="6"/>
      <c r="J8845" s="6">
        <v>4.75</v>
      </c>
      <c r="K8845" s="6">
        <v>4.625</v>
      </c>
      <c r="L8845" s="6">
        <v>10826.573426573401</v>
      </c>
    </row>
    <row r="8846" spans="1:12" ht="15" customHeight="1" x14ac:dyDescent="0.25">
      <c r="A8846" s="5">
        <v>32035</v>
      </c>
      <c r="B8846" s="6">
        <v>4.78125</v>
      </c>
      <c r="C8846" s="2">
        <v>4580800</v>
      </c>
      <c r="D8846" s="6">
        <v>-0.125</v>
      </c>
      <c r="E8846" s="6">
        <v>-2.5477707006369399</v>
      </c>
      <c r="F8846" s="6">
        <v>-2.5477697263697601</v>
      </c>
      <c r="G8846" s="6">
        <v>5.0968757</v>
      </c>
      <c r="H8846" s="6">
        <v>11780.829137529099</v>
      </c>
      <c r="I8846" s="6"/>
      <c r="J8846" s="6">
        <v>4.890625</v>
      </c>
      <c r="K8846" s="6">
        <v>4.75</v>
      </c>
      <c r="L8846" s="6">
        <v>11045.1048951048</v>
      </c>
    </row>
    <row r="8847" spans="1:12" ht="15" customHeight="1" x14ac:dyDescent="0.25">
      <c r="A8847" s="5">
        <v>32034</v>
      </c>
      <c r="B8847" s="6">
        <v>4.90625</v>
      </c>
      <c r="C8847" s="2">
        <v>6348000</v>
      </c>
      <c r="D8847" s="6">
        <v>6.25E-2</v>
      </c>
      <c r="E8847" s="6">
        <v>1.2903225806451599</v>
      </c>
      <c r="F8847" s="6">
        <v>1.29031815754026</v>
      </c>
      <c r="G8847" s="6">
        <v>5.2301273000000004</v>
      </c>
      <c r="H8847" s="6">
        <v>12091.4389277389</v>
      </c>
      <c r="I8847" s="6"/>
      <c r="J8847" s="6">
        <v>4.984375</v>
      </c>
      <c r="K8847" s="6">
        <v>4.828125</v>
      </c>
      <c r="L8847" s="6">
        <v>11336.480186480099</v>
      </c>
    </row>
    <row r="8848" spans="1:12" ht="15" customHeight="1" x14ac:dyDescent="0.25">
      <c r="A8848" s="5">
        <v>32031</v>
      </c>
      <c r="B8848" s="6">
        <v>4.84375</v>
      </c>
      <c r="C8848" s="2">
        <v>5890400</v>
      </c>
      <c r="D8848" s="6">
        <v>0.140625</v>
      </c>
      <c r="E8848" s="6">
        <v>2.9900332225913702</v>
      </c>
      <c r="F8848" s="6">
        <v>2.99004526294814</v>
      </c>
      <c r="G8848" s="6">
        <v>5.1635017000000003</v>
      </c>
      <c r="H8848" s="6">
        <v>11936.134498834401</v>
      </c>
      <c r="I8848" s="6"/>
      <c r="J8848" s="6">
        <v>4.84375</v>
      </c>
      <c r="K8848" s="6">
        <v>4.703125</v>
      </c>
      <c r="L8848" s="6">
        <v>11190.792540792499</v>
      </c>
    </row>
    <row r="8849" spans="1:12" ht="15" customHeight="1" x14ac:dyDescent="0.25">
      <c r="A8849" s="5">
        <v>32030</v>
      </c>
      <c r="B8849" s="6">
        <v>4.703125</v>
      </c>
      <c r="C8849" s="2">
        <v>7887200</v>
      </c>
      <c r="D8849" s="6">
        <v>-6.25E-2</v>
      </c>
      <c r="E8849" s="6">
        <v>-1.3114754098360599</v>
      </c>
      <c r="F8849" s="6">
        <v>-1.3114847227166</v>
      </c>
      <c r="G8849" s="6">
        <v>5.0135930000000002</v>
      </c>
      <c r="H8849" s="6">
        <v>11586.696969696901</v>
      </c>
      <c r="I8849" s="6"/>
      <c r="J8849" s="6">
        <v>4.8125</v>
      </c>
      <c r="K8849" s="6">
        <v>4.65625</v>
      </c>
      <c r="L8849" s="6">
        <v>10862.9953379953</v>
      </c>
    </row>
    <row r="8850" spans="1:12" ht="15" customHeight="1" x14ac:dyDescent="0.25">
      <c r="A8850" s="5">
        <v>32029</v>
      </c>
      <c r="B8850" s="6">
        <v>4.765625</v>
      </c>
      <c r="C8850" s="2">
        <v>6545600</v>
      </c>
      <c r="D8850" s="6">
        <v>-1.5625E-2</v>
      </c>
      <c r="E8850" s="6">
        <v>-0.32679738562091298</v>
      </c>
      <c r="F8850" s="6">
        <v>-0.32679627639339198</v>
      </c>
      <c r="G8850" s="6">
        <v>5.0802193000000004</v>
      </c>
      <c r="H8850" s="6">
        <v>11742.003030303</v>
      </c>
      <c r="I8850" s="6"/>
      <c r="J8850" s="6">
        <v>4.796875</v>
      </c>
      <c r="K8850" s="6">
        <v>4.59375</v>
      </c>
      <c r="L8850" s="6">
        <v>11008.6829836829</v>
      </c>
    </row>
    <row r="8851" spans="1:12" ht="15" customHeight="1" x14ac:dyDescent="0.25">
      <c r="A8851" s="5">
        <v>32028</v>
      </c>
      <c r="B8851" s="6">
        <v>4.78125</v>
      </c>
      <c r="C8851" s="2">
        <v>14305600</v>
      </c>
      <c r="D8851" s="6">
        <v>-4.6875E-2</v>
      </c>
      <c r="E8851" s="6">
        <v>-0.970873786407766</v>
      </c>
      <c r="F8851" s="6">
        <v>-0.970872447101089</v>
      </c>
      <c r="G8851" s="6">
        <v>5.0968757</v>
      </c>
      <c r="H8851" s="6">
        <v>11780.829137529099</v>
      </c>
      <c r="I8851" s="6"/>
      <c r="J8851" s="6">
        <v>4.8125</v>
      </c>
      <c r="K8851" s="6">
        <v>4.515625</v>
      </c>
      <c r="L8851" s="6">
        <v>11045.1048951048</v>
      </c>
    </row>
    <row r="8852" spans="1:12" ht="15" customHeight="1" x14ac:dyDescent="0.25">
      <c r="A8852" s="5">
        <v>32024</v>
      </c>
      <c r="B8852" s="6">
        <v>4.828125</v>
      </c>
      <c r="C8852" s="2">
        <v>6300800</v>
      </c>
      <c r="D8852" s="6">
        <v>-7.8125E-2</v>
      </c>
      <c r="E8852" s="6">
        <v>-1.5923566878980799</v>
      </c>
      <c r="F8852" s="6">
        <v>-1.5923570349807801</v>
      </c>
      <c r="G8852" s="6">
        <v>5.1468449999999999</v>
      </c>
      <c r="H8852" s="6">
        <v>11897.307692307601</v>
      </c>
      <c r="I8852" s="6"/>
      <c r="J8852" s="6">
        <v>4.96875</v>
      </c>
      <c r="K8852" s="6">
        <v>4.8125</v>
      </c>
      <c r="L8852" s="6">
        <v>11154.3706293706</v>
      </c>
    </row>
    <row r="8853" spans="1:12" ht="15" customHeight="1" x14ac:dyDescent="0.25">
      <c r="A8853" s="5">
        <v>32023</v>
      </c>
      <c r="B8853" s="6">
        <v>4.90625</v>
      </c>
      <c r="C8853" s="2">
        <v>7116800</v>
      </c>
      <c r="D8853" s="6">
        <v>-6.25E-2</v>
      </c>
      <c r="E8853" s="6">
        <v>-1.25786163522012</v>
      </c>
      <c r="F8853" s="6">
        <v>-1.2578592960630599</v>
      </c>
      <c r="G8853" s="6">
        <v>5.2301273000000004</v>
      </c>
      <c r="H8853" s="6">
        <v>12091.4389277389</v>
      </c>
      <c r="I8853" s="6"/>
      <c r="J8853" s="6">
        <v>5.046875</v>
      </c>
      <c r="K8853" s="6">
        <v>4.8125</v>
      </c>
      <c r="L8853" s="6">
        <v>11336.480186480099</v>
      </c>
    </row>
    <row r="8854" spans="1:12" ht="15" customHeight="1" x14ac:dyDescent="0.25">
      <c r="A8854" s="5">
        <v>32022</v>
      </c>
      <c r="B8854" s="6">
        <v>4.96875</v>
      </c>
      <c r="C8854" s="2">
        <v>7892000</v>
      </c>
      <c r="D8854" s="6">
        <v>3.125E-2</v>
      </c>
      <c r="E8854" s="6">
        <v>0.632911392405066</v>
      </c>
      <c r="F8854" s="6">
        <v>0.63291307585913104</v>
      </c>
      <c r="G8854" s="6">
        <v>5.2967529999999998</v>
      </c>
      <c r="H8854" s="6">
        <v>12246.743589743501</v>
      </c>
      <c r="I8854" s="6"/>
      <c r="J8854" s="6">
        <v>5.015625</v>
      </c>
      <c r="K8854" s="6">
        <v>4.859375</v>
      </c>
      <c r="L8854" s="6">
        <v>11482.167832167799</v>
      </c>
    </row>
    <row r="8855" spans="1:12" ht="15" customHeight="1" x14ac:dyDescent="0.25">
      <c r="A8855" s="5">
        <v>32021</v>
      </c>
      <c r="B8855" s="6">
        <v>4.9375</v>
      </c>
      <c r="C8855" s="2">
        <v>6652800</v>
      </c>
      <c r="D8855" s="6">
        <v>-0.125</v>
      </c>
      <c r="E8855" s="6">
        <v>-2.4691358024691299</v>
      </c>
      <c r="F8855" s="6">
        <v>-2.4691422078562102</v>
      </c>
      <c r="G8855" s="6">
        <v>5.2634400000000001</v>
      </c>
      <c r="H8855" s="6">
        <v>12169.090909090901</v>
      </c>
      <c r="I8855" s="6"/>
      <c r="J8855" s="6">
        <v>5.125</v>
      </c>
      <c r="K8855" s="6">
        <v>4.890625</v>
      </c>
      <c r="L8855" s="6">
        <v>11409.324009324</v>
      </c>
    </row>
    <row r="8856" spans="1:12" ht="15" customHeight="1" x14ac:dyDescent="0.25">
      <c r="A8856" s="5">
        <v>32020</v>
      </c>
      <c r="B8856" s="6">
        <v>5.0625</v>
      </c>
      <c r="C8856" s="2">
        <v>9149600</v>
      </c>
      <c r="D8856" s="6">
        <v>9.375E-2</v>
      </c>
      <c r="E8856" s="6">
        <v>1.88679245283018</v>
      </c>
      <c r="F8856" s="6">
        <v>1.8867974398655201</v>
      </c>
      <c r="G8856" s="6">
        <v>5.3966919999999998</v>
      </c>
      <c r="H8856" s="6">
        <v>12479.7016317016</v>
      </c>
      <c r="I8856" s="6"/>
      <c r="J8856" s="6">
        <v>5.09375</v>
      </c>
      <c r="K8856" s="6">
        <v>4.890625</v>
      </c>
      <c r="L8856" s="6">
        <v>11700.6993006993</v>
      </c>
    </row>
    <row r="8857" spans="1:12" ht="15" customHeight="1" x14ac:dyDescent="0.25">
      <c r="A8857" s="5">
        <v>32017</v>
      </c>
      <c r="B8857" s="6">
        <v>4.96875</v>
      </c>
      <c r="C8857" s="2">
        <v>9687200</v>
      </c>
      <c r="D8857" s="6">
        <v>-0.109375</v>
      </c>
      <c r="E8857" s="6">
        <v>-2.1538461538461502</v>
      </c>
      <c r="F8857" s="6">
        <v>-2.1538426866331202</v>
      </c>
      <c r="G8857" s="6">
        <v>5.2967529999999998</v>
      </c>
      <c r="H8857" s="6">
        <v>12246.743589743501</v>
      </c>
      <c r="I8857" s="6"/>
      <c r="J8857" s="6">
        <v>5.015625</v>
      </c>
      <c r="K8857" s="6">
        <v>4.921875</v>
      </c>
      <c r="L8857" s="6">
        <v>11482.167832167799</v>
      </c>
    </row>
    <row r="8858" spans="1:12" ht="15" customHeight="1" x14ac:dyDescent="0.25">
      <c r="A8858" s="5">
        <v>32016</v>
      </c>
      <c r="B8858" s="6">
        <v>5.078125</v>
      </c>
      <c r="C8858" s="2">
        <v>8638400</v>
      </c>
      <c r="D8858" s="6">
        <v>-4.6875E-2</v>
      </c>
      <c r="E8858" s="6">
        <v>-0.914634146341464</v>
      </c>
      <c r="F8858" s="6">
        <v>-0.84146534913173099</v>
      </c>
      <c r="G8858" s="6">
        <v>5.413348</v>
      </c>
      <c r="H8858" s="6">
        <v>12518.526806526799</v>
      </c>
      <c r="I8858" s="6"/>
      <c r="J8858" s="6">
        <v>5.171875</v>
      </c>
      <c r="K8858" s="6">
        <v>5</v>
      </c>
      <c r="L8858" s="6">
        <v>11737.121212121199</v>
      </c>
    </row>
    <row r="8859" spans="1:12" ht="15" customHeight="1" x14ac:dyDescent="0.25">
      <c r="A8859" s="5">
        <v>32015</v>
      </c>
      <c r="B8859" s="6">
        <v>5.125</v>
      </c>
      <c r="C8859" s="2">
        <v>5210400</v>
      </c>
      <c r="D8859" s="6">
        <v>-0.15625</v>
      </c>
      <c r="E8859" s="6">
        <v>-2.9585798816567999</v>
      </c>
      <c r="F8859" s="6">
        <v>-2.95858080724383</v>
      </c>
      <c r="G8859" s="6">
        <v>5.4592859999999996</v>
      </c>
      <c r="H8859" s="6">
        <v>12625.608391608301</v>
      </c>
      <c r="I8859" s="6"/>
      <c r="J8859" s="6">
        <v>5.25</v>
      </c>
      <c r="K8859" s="6">
        <v>5.125</v>
      </c>
      <c r="L8859" s="6">
        <v>11846.3869463869</v>
      </c>
    </row>
    <row r="8860" spans="1:12" ht="15" customHeight="1" x14ac:dyDescent="0.25">
      <c r="A8860" s="5">
        <v>32014</v>
      </c>
      <c r="B8860" s="6">
        <v>5.28125</v>
      </c>
      <c r="C8860" s="2">
        <v>7054400</v>
      </c>
      <c r="D8860" s="6"/>
      <c r="E8860" s="6"/>
      <c r="F8860" s="6"/>
      <c r="G8860" s="6">
        <v>5.6257276999999997</v>
      </c>
      <c r="H8860" s="6">
        <v>13013.5843822843</v>
      </c>
      <c r="I8860" s="6"/>
      <c r="J8860" s="6">
        <v>5.34375</v>
      </c>
      <c r="K8860" s="6">
        <v>5.234375</v>
      </c>
      <c r="L8860" s="6">
        <v>12210.606060606</v>
      </c>
    </row>
    <row r="8861" spans="1:12" ht="15" customHeight="1" x14ac:dyDescent="0.25">
      <c r="A8861" s="5">
        <v>32013</v>
      </c>
      <c r="B8861" s="6">
        <v>5.28125</v>
      </c>
      <c r="C8861" s="2">
        <v>5907200</v>
      </c>
      <c r="D8861" s="6">
        <v>-3.125E-2</v>
      </c>
      <c r="E8861" s="6">
        <v>-0.58823529411764497</v>
      </c>
      <c r="F8861" s="6">
        <v>-0.58823477438480998</v>
      </c>
      <c r="G8861" s="6">
        <v>5.6257276999999997</v>
      </c>
      <c r="H8861" s="6">
        <v>13013.5843822843</v>
      </c>
      <c r="I8861" s="6"/>
      <c r="J8861" s="6">
        <v>5.34375</v>
      </c>
      <c r="K8861" s="6">
        <v>5.125</v>
      </c>
      <c r="L8861" s="6">
        <v>12210.606060606</v>
      </c>
    </row>
    <row r="8862" spans="1:12" ht="15" customHeight="1" x14ac:dyDescent="0.25">
      <c r="A8862" s="5">
        <v>32010</v>
      </c>
      <c r="B8862" s="6">
        <v>5.3125</v>
      </c>
      <c r="C8862" s="2">
        <v>7130400</v>
      </c>
      <c r="D8862" s="6">
        <v>6.25E-2</v>
      </c>
      <c r="E8862" s="6">
        <v>1.19047619047618</v>
      </c>
      <c r="F8862" s="6">
        <v>1.1904823637772499</v>
      </c>
      <c r="G8862" s="6">
        <v>5.6590160000000003</v>
      </c>
      <c r="H8862" s="6">
        <v>13091.179487179401</v>
      </c>
      <c r="I8862" s="6"/>
      <c r="J8862" s="6">
        <v>5.359375</v>
      </c>
      <c r="K8862" s="6">
        <v>5.25</v>
      </c>
      <c r="L8862" s="6">
        <v>12283.449883449801</v>
      </c>
    </row>
    <row r="8863" spans="1:12" ht="15" customHeight="1" x14ac:dyDescent="0.25">
      <c r="A8863" s="5">
        <v>32009</v>
      </c>
      <c r="B8863" s="6">
        <v>5.25</v>
      </c>
      <c r="C8863" s="2">
        <v>7023200</v>
      </c>
      <c r="D8863" s="6">
        <v>0.125</v>
      </c>
      <c r="E8863" s="6">
        <v>2.4390243902439002</v>
      </c>
      <c r="F8863" s="6">
        <v>2.43901858228348</v>
      </c>
      <c r="G8863" s="6">
        <v>5.5924389999999997</v>
      </c>
      <c r="H8863" s="6">
        <v>12935.9883449883</v>
      </c>
      <c r="I8863" s="6"/>
      <c r="J8863" s="6">
        <v>5.25</v>
      </c>
      <c r="K8863" s="6">
        <v>5.125</v>
      </c>
      <c r="L8863" s="6">
        <v>12137.762237762199</v>
      </c>
    </row>
    <row r="8864" spans="1:12" ht="15" customHeight="1" x14ac:dyDescent="0.25">
      <c r="A8864" s="5">
        <v>32008</v>
      </c>
      <c r="B8864" s="6">
        <v>5.125</v>
      </c>
      <c r="C8864" s="2">
        <v>7503200</v>
      </c>
      <c r="D8864" s="6">
        <v>1.5625E-2</v>
      </c>
      <c r="E8864" s="6">
        <v>0.30581039755350697</v>
      </c>
      <c r="F8864" s="6">
        <v>0.305812892294543</v>
      </c>
      <c r="G8864" s="6">
        <v>5.4592859999999996</v>
      </c>
      <c r="H8864" s="6">
        <v>12625.608391608301</v>
      </c>
      <c r="I8864" s="6"/>
      <c r="J8864" s="6">
        <v>5.15625</v>
      </c>
      <c r="K8864" s="6">
        <v>5.03125</v>
      </c>
      <c r="L8864" s="6">
        <v>11846.3869463869</v>
      </c>
    </row>
    <row r="8865" spans="1:12" ht="15" customHeight="1" x14ac:dyDescent="0.25">
      <c r="A8865" s="5">
        <v>32007</v>
      </c>
      <c r="B8865" s="6">
        <v>5.109375</v>
      </c>
      <c r="C8865" s="2">
        <v>12514400</v>
      </c>
      <c r="D8865" s="6">
        <v>-0.140625</v>
      </c>
      <c r="E8865" s="6">
        <v>-2.6785714285714302</v>
      </c>
      <c r="F8865" s="6">
        <v>-2.6785683312772699</v>
      </c>
      <c r="G8865" s="6">
        <v>5.4426417000000002</v>
      </c>
      <c r="H8865" s="6">
        <v>12586.810489510401</v>
      </c>
      <c r="I8865" s="6"/>
      <c r="J8865" s="6">
        <v>5.1875</v>
      </c>
      <c r="K8865" s="6">
        <v>4.953125</v>
      </c>
      <c r="L8865" s="6">
        <v>11809.965034965</v>
      </c>
    </row>
    <row r="8866" spans="1:12" ht="15" customHeight="1" x14ac:dyDescent="0.25">
      <c r="A8866" s="5">
        <v>32006</v>
      </c>
      <c r="B8866" s="6">
        <v>5.25</v>
      </c>
      <c r="C8866" s="2">
        <v>6793600</v>
      </c>
      <c r="D8866" s="6">
        <v>3.125E-2</v>
      </c>
      <c r="E8866" s="6">
        <v>0.59880239520957401</v>
      </c>
      <c r="F8866" s="6">
        <v>0.59879647089995303</v>
      </c>
      <c r="G8866" s="6">
        <v>5.5924389999999997</v>
      </c>
      <c r="H8866" s="6">
        <v>12935.9883449883</v>
      </c>
      <c r="I8866" s="6"/>
      <c r="J8866" s="6">
        <v>5.28125</v>
      </c>
      <c r="K8866" s="6">
        <v>5.171875</v>
      </c>
      <c r="L8866" s="6">
        <v>12137.762237762199</v>
      </c>
    </row>
    <row r="8867" spans="1:12" ht="15" customHeight="1" x14ac:dyDescent="0.25">
      <c r="A8867" s="5">
        <v>32003</v>
      </c>
      <c r="B8867" s="6">
        <v>5.21875</v>
      </c>
      <c r="C8867" s="2">
        <v>7491200</v>
      </c>
      <c r="D8867" s="6"/>
      <c r="E8867" s="6"/>
      <c r="F8867" s="6"/>
      <c r="G8867" s="6">
        <v>5.559151</v>
      </c>
      <c r="H8867" s="6">
        <v>12858.3939393939</v>
      </c>
      <c r="I8867" s="6"/>
      <c r="J8867" s="6">
        <v>5.28125</v>
      </c>
      <c r="K8867" s="6">
        <v>5.171875</v>
      </c>
      <c r="L8867" s="6">
        <v>12064.9184149184</v>
      </c>
    </row>
    <row r="8868" spans="1:12" ht="15" customHeight="1" x14ac:dyDescent="0.25">
      <c r="A8868" s="5">
        <v>32002</v>
      </c>
      <c r="B8868" s="6">
        <v>5.21875</v>
      </c>
      <c r="C8868" s="2">
        <v>11658400</v>
      </c>
      <c r="D8868" s="6">
        <v>-1.5625E-2</v>
      </c>
      <c r="E8868" s="6">
        <v>-0.29850746268657002</v>
      </c>
      <c r="F8868" s="6">
        <v>-0.29850451818979001</v>
      </c>
      <c r="G8868" s="6">
        <v>5.559151</v>
      </c>
      <c r="H8868" s="6">
        <v>12858.3939393939</v>
      </c>
      <c r="I8868" s="6"/>
      <c r="J8868" s="6">
        <v>5.28125</v>
      </c>
      <c r="K8868" s="6">
        <v>5.171875</v>
      </c>
      <c r="L8868" s="6">
        <v>12064.9184149184</v>
      </c>
    </row>
    <row r="8869" spans="1:12" ht="15" customHeight="1" x14ac:dyDescent="0.25">
      <c r="A8869" s="5">
        <v>32001</v>
      </c>
      <c r="B8869" s="6">
        <v>5.234375</v>
      </c>
      <c r="C8869" s="2">
        <v>12628800</v>
      </c>
      <c r="D8869" s="6">
        <v>-1.5625E-2</v>
      </c>
      <c r="E8869" s="6">
        <v>-0.29761904761904601</v>
      </c>
      <c r="F8869" s="6">
        <v>-0.29761612062285597</v>
      </c>
      <c r="G8869" s="6">
        <v>5.5757950000000003</v>
      </c>
      <c r="H8869" s="6">
        <v>12897.191142191101</v>
      </c>
      <c r="I8869" s="6"/>
      <c r="J8869" s="6">
        <v>5.25</v>
      </c>
      <c r="K8869" s="6">
        <v>5.1875</v>
      </c>
      <c r="L8869" s="6">
        <v>12101.3403263403</v>
      </c>
    </row>
    <row r="8870" spans="1:12" ht="15" customHeight="1" x14ac:dyDescent="0.25">
      <c r="A8870" s="5">
        <v>32000</v>
      </c>
      <c r="B8870" s="6">
        <v>5.25</v>
      </c>
      <c r="C8870" s="2">
        <v>18009600</v>
      </c>
      <c r="D8870" s="6">
        <v>0.234375</v>
      </c>
      <c r="E8870" s="6">
        <v>4.6728971962616699</v>
      </c>
      <c r="F8870" s="6">
        <v>4.6728882751422898</v>
      </c>
      <c r="G8870" s="6">
        <v>5.5924389999999997</v>
      </c>
      <c r="H8870" s="6">
        <v>12935.9883449883</v>
      </c>
      <c r="I8870" s="6"/>
      <c r="J8870" s="6">
        <v>5.328125</v>
      </c>
      <c r="K8870" s="6">
        <v>5.125</v>
      </c>
      <c r="L8870" s="6">
        <v>12137.762237762199</v>
      </c>
    </row>
    <row r="8871" spans="1:12" ht="15" customHeight="1" x14ac:dyDescent="0.25">
      <c r="A8871" s="5">
        <v>31999</v>
      </c>
      <c r="B8871" s="6">
        <v>5.015625</v>
      </c>
      <c r="C8871" s="2">
        <v>11316800</v>
      </c>
      <c r="D8871" s="6">
        <v>0.140625</v>
      </c>
      <c r="E8871" s="6">
        <v>2.8846153846153699</v>
      </c>
      <c r="F8871" s="6">
        <v>2.8846196248076601</v>
      </c>
      <c r="G8871" s="6">
        <v>5.3427769999999999</v>
      </c>
      <c r="H8871" s="6">
        <v>12354.025641025601</v>
      </c>
      <c r="I8871" s="6"/>
      <c r="J8871" s="6">
        <v>5.03125</v>
      </c>
      <c r="K8871" s="6">
        <v>4.921875</v>
      </c>
      <c r="L8871" s="6">
        <v>11591.433566433499</v>
      </c>
    </row>
    <row r="8872" spans="1:12" ht="15" customHeight="1" x14ac:dyDescent="0.25">
      <c r="A8872" s="5">
        <v>31996</v>
      </c>
      <c r="B8872" s="6">
        <v>4.875</v>
      </c>
      <c r="C8872" s="2">
        <v>8292000</v>
      </c>
      <c r="D8872" s="6">
        <v>0.125</v>
      </c>
      <c r="E8872" s="6">
        <v>2.6315789473684199</v>
      </c>
      <c r="F8872" s="6">
        <v>2.6315786353127502</v>
      </c>
      <c r="G8872" s="6">
        <v>5.1929793000000002</v>
      </c>
      <c r="H8872" s="6">
        <v>12004.846853146801</v>
      </c>
      <c r="I8872" s="6"/>
      <c r="J8872" s="6">
        <v>4.90625</v>
      </c>
      <c r="K8872" s="6">
        <v>4.75</v>
      </c>
      <c r="L8872" s="6">
        <v>11263.6363636363</v>
      </c>
    </row>
    <row r="8873" spans="1:12" ht="15" customHeight="1" x14ac:dyDescent="0.25">
      <c r="A8873" s="5">
        <v>31995</v>
      </c>
      <c r="B8873" s="6">
        <v>4.75</v>
      </c>
      <c r="C8873" s="2">
        <v>6016800</v>
      </c>
      <c r="D8873" s="6">
        <v>9.375E-2</v>
      </c>
      <c r="E8873" s="6">
        <v>2.0134228187919501</v>
      </c>
      <c r="F8873" s="6">
        <v>2.0134230894154301</v>
      </c>
      <c r="G8873" s="6">
        <v>5.0598260000000002</v>
      </c>
      <c r="H8873" s="6">
        <v>11694.4662004662</v>
      </c>
      <c r="I8873" s="6"/>
      <c r="J8873" s="6">
        <v>4.75</v>
      </c>
      <c r="K8873" s="6">
        <v>4.65625</v>
      </c>
      <c r="L8873" s="6">
        <v>10972.261072261001</v>
      </c>
    </row>
    <row r="8874" spans="1:12" ht="15" customHeight="1" x14ac:dyDescent="0.25">
      <c r="A8874" s="5">
        <v>31994</v>
      </c>
      <c r="B8874" s="6">
        <v>4.65625</v>
      </c>
      <c r="C8874" s="2">
        <v>5372000</v>
      </c>
      <c r="D8874" s="6">
        <v>3.125E-2</v>
      </c>
      <c r="E8874" s="6">
        <v>0.67567567567567899</v>
      </c>
      <c r="F8874" s="6">
        <v>0.67566895549997497</v>
      </c>
      <c r="G8874" s="6">
        <v>4.9599609999999998</v>
      </c>
      <c r="H8874" s="6">
        <v>11461.680652680599</v>
      </c>
      <c r="I8874" s="6"/>
      <c r="J8874" s="6">
        <v>4.703125</v>
      </c>
      <c r="K8874" s="6">
        <v>4.609375</v>
      </c>
      <c r="L8874" s="6">
        <v>10753.7296037296</v>
      </c>
    </row>
    <row r="8875" spans="1:12" ht="15" customHeight="1" x14ac:dyDescent="0.25">
      <c r="A8875" s="5">
        <v>31993</v>
      </c>
      <c r="B8875" s="6">
        <v>4.625</v>
      </c>
      <c r="C8875" s="2">
        <v>4373600</v>
      </c>
      <c r="D8875" s="6">
        <v>-3.125E-2</v>
      </c>
      <c r="E8875" s="6">
        <v>-0.67114093959731402</v>
      </c>
      <c r="F8875" s="6">
        <v>-0.67113430932218499</v>
      </c>
      <c r="G8875" s="6">
        <v>4.9266730000000001</v>
      </c>
      <c r="H8875" s="6">
        <v>11384.086247086199</v>
      </c>
      <c r="I8875" s="6"/>
      <c r="J8875" s="6">
        <v>4.6875</v>
      </c>
      <c r="K8875" s="6">
        <v>4.59375</v>
      </c>
      <c r="L8875" s="6">
        <v>10680.885780885699</v>
      </c>
    </row>
    <row r="8876" spans="1:12" ht="15" customHeight="1" x14ac:dyDescent="0.25">
      <c r="A8876" s="5">
        <v>31992</v>
      </c>
      <c r="B8876" s="6">
        <v>4.65625</v>
      </c>
      <c r="C8876" s="2">
        <v>5556800</v>
      </c>
      <c r="D8876" s="6"/>
      <c r="E8876" s="6"/>
      <c r="F8876" s="6"/>
      <c r="G8876" s="6">
        <v>4.9599609999999998</v>
      </c>
      <c r="H8876" s="6">
        <v>11461.680652680599</v>
      </c>
      <c r="I8876" s="6"/>
      <c r="J8876" s="6">
        <v>4.703125</v>
      </c>
      <c r="K8876" s="6">
        <v>4.625</v>
      </c>
      <c r="L8876" s="6">
        <v>10753.7296037296</v>
      </c>
    </row>
    <row r="8877" spans="1:12" ht="15" customHeight="1" x14ac:dyDescent="0.25">
      <c r="A8877" s="5">
        <v>31989</v>
      </c>
      <c r="B8877" s="6">
        <v>4.65625</v>
      </c>
      <c r="C8877" s="2">
        <v>5490400</v>
      </c>
      <c r="D8877" s="6">
        <v>6.25E-2</v>
      </c>
      <c r="E8877" s="6">
        <v>1.3605442176870699</v>
      </c>
      <c r="F8877" s="6">
        <v>1.36054095074686</v>
      </c>
      <c r="G8877" s="6">
        <v>4.9599609999999998</v>
      </c>
      <c r="H8877" s="6">
        <v>11461.680652680599</v>
      </c>
      <c r="I8877" s="6"/>
      <c r="J8877" s="6">
        <v>4.703125</v>
      </c>
      <c r="K8877" s="6">
        <v>4.59375</v>
      </c>
      <c r="L8877" s="6">
        <v>10753.7296037296</v>
      </c>
    </row>
    <row r="8878" spans="1:12" ht="15" customHeight="1" x14ac:dyDescent="0.25">
      <c r="A8878" s="5">
        <v>31988</v>
      </c>
      <c r="B8878" s="6">
        <v>4.59375</v>
      </c>
      <c r="C8878" s="2">
        <v>5683200</v>
      </c>
      <c r="D8878" s="6">
        <v>4.6875E-2</v>
      </c>
      <c r="E8878" s="6">
        <v>1.0309278350515401</v>
      </c>
      <c r="F8878" s="6">
        <v>1.0309279414764501</v>
      </c>
      <c r="G8878" s="6">
        <v>4.8933844999999998</v>
      </c>
      <c r="H8878" s="6">
        <v>11306.490675990601</v>
      </c>
      <c r="I8878" s="6"/>
      <c r="J8878" s="6">
        <v>4.65625</v>
      </c>
      <c r="K8878" s="6">
        <v>4.546875</v>
      </c>
      <c r="L8878" s="6">
        <v>10608.0419580419</v>
      </c>
    </row>
    <row r="8879" spans="1:12" ht="15" customHeight="1" x14ac:dyDescent="0.25">
      <c r="A8879" s="5">
        <v>31987</v>
      </c>
      <c r="B8879" s="6">
        <v>4.546875</v>
      </c>
      <c r="C8879" s="2">
        <v>5656800</v>
      </c>
      <c r="D8879" s="6">
        <v>-3.125E-2</v>
      </c>
      <c r="E8879" s="6">
        <v>-0.68259385665528904</v>
      </c>
      <c r="F8879" s="6">
        <v>-0.68259732089497305</v>
      </c>
      <c r="G8879" s="6">
        <v>4.8434520000000001</v>
      </c>
      <c r="H8879" s="6">
        <v>11190.097902097899</v>
      </c>
      <c r="I8879" s="6"/>
      <c r="J8879" s="6">
        <v>4.59375</v>
      </c>
      <c r="K8879" s="6">
        <v>4.53125</v>
      </c>
      <c r="L8879" s="6">
        <v>10498.7762237762</v>
      </c>
    </row>
    <row r="8880" spans="1:12" ht="15" customHeight="1" x14ac:dyDescent="0.25">
      <c r="A8880" s="5">
        <v>31986</v>
      </c>
      <c r="B8880" s="6">
        <v>4.578125</v>
      </c>
      <c r="C8880" s="2">
        <v>4127200</v>
      </c>
      <c r="D8880" s="6">
        <v>-3.125E-2</v>
      </c>
      <c r="E8880" s="6">
        <v>-0.677966101694915</v>
      </c>
      <c r="F8880" s="6">
        <v>-0.677959404919947</v>
      </c>
      <c r="G8880" s="6">
        <v>4.8767405000000004</v>
      </c>
      <c r="H8880" s="6">
        <v>11267.6934731934</v>
      </c>
      <c r="I8880" s="6"/>
      <c r="J8880" s="6">
        <v>4.609375</v>
      </c>
      <c r="K8880" s="6">
        <v>4.515625</v>
      </c>
      <c r="L8880" s="6">
        <v>10571.620046620001</v>
      </c>
    </row>
    <row r="8881" spans="1:12" ht="15" customHeight="1" x14ac:dyDescent="0.25">
      <c r="A8881" s="5">
        <v>31985</v>
      </c>
      <c r="B8881" s="6">
        <v>4.609375</v>
      </c>
      <c r="C8881" s="2">
        <v>4774400</v>
      </c>
      <c r="D8881" s="6">
        <v>0.109375</v>
      </c>
      <c r="E8881" s="6">
        <v>2.43055555555555</v>
      </c>
      <c r="F8881" s="6">
        <v>2.4305523321642899</v>
      </c>
      <c r="G8881" s="6">
        <v>4.9100285000000001</v>
      </c>
      <c r="H8881" s="6">
        <v>11345.2878787878</v>
      </c>
      <c r="I8881" s="6"/>
      <c r="J8881" s="6">
        <v>4.609375</v>
      </c>
      <c r="K8881" s="6">
        <v>4.484375</v>
      </c>
      <c r="L8881" s="6">
        <v>10644.4638694638</v>
      </c>
    </row>
    <row r="8882" spans="1:12" ht="15" customHeight="1" x14ac:dyDescent="0.25">
      <c r="A8882" s="5">
        <v>31982</v>
      </c>
      <c r="B8882" s="6">
        <v>4.5</v>
      </c>
      <c r="C8882" s="2">
        <v>5230400</v>
      </c>
      <c r="D8882" s="6">
        <v>-9.375E-2</v>
      </c>
      <c r="E8882" s="6">
        <v>-2.0408163265306101</v>
      </c>
      <c r="F8882" s="6">
        <v>-2.0408165350586902</v>
      </c>
      <c r="G8882" s="6">
        <v>4.7935195000000004</v>
      </c>
      <c r="H8882" s="6">
        <v>11073.7051282051</v>
      </c>
      <c r="I8882" s="6"/>
      <c r="J8882" s="6">
        <v>4.59375</v>
      </c>
      <c r="K8882" s="6">
        <v>4.484375</v>
      </c>
      <c r="L8882" s="6">
        <v>10389.5104895104</v>
      </c>
    </row>
    <row r="8883" spans="1:12" ht="15" customHeight="1" x14ac:dyDescent="0.25">
      <c r="A8883" s="5">
        <v>31981</v>
      </c>
      <c r="B8883" s="6">
        <v>4.59375</v>
      </c>
      <c r="C8883" s="2">
        <v>8308000</v>
      </c>
      <c r="D8883" s="6">
        <v>-4.6875E-2</v>
      </c>
      <c r="E8883" s="6">
        <v>-1.010101010101</v>
      </c>
      <c r="F8883" s="6">
        <v>-1.0101011122693599</v>
      </c>
      <c r="G8883" s="6">
        <v>4.8933844999999998</v>
      </c>
      <c r="H8883" s="6">
        <v>11306.490675990601</v>
      </c>
      <c r="I8883" s="6"/>
      <c r="J8883" s="6">
        <v>4.671875</v>
      </c>
      <c r="K8883" s="6">
        <v>4.5</v>
      </c>
      <c r="L8883" s="6">
        <v>10608.0419580419</v>
      </c>
    </row>
    <row r="8884" spans="1:12" ht="15" customHeight="1" x14ac:dyDescent="0.25">
      <c r="A8884" s="5">
        <v>31980</v>
      </c>
      <c r="B8884" s="6">
        <v>4.640625</v>
      </c>
      <c r="C8884" s="2">
        <v>5923200</v>
      </c>
      <c r="D8884" s="6">
        <v>4.6875E-2</v>
      </c>
      <c r="E8884" s="6">
        <v>1.0204081632652899</v>
      </c>
      <c r="F8884" s="6">
        <v>1.02040826752936</v>
      </c>
      <c r="G8884" s="6">
        <v>4.9433170000000004</v>
      </c>
      <c r="H8884" s="6">
        <v>11422.8834498834</v>
      </c>
      <c r="I8884" s="6"/>
      <c r="J8884" s="6">
        <v>4.640625</v>
      </c>
      <c r="K8884" s="6">
        <v>4.546875</v>
      </c>
      <c r="L8884" s="6">
        <v>10717.307692307601</v>
      </c>
    </row>
    <row r="8885" spans="1:12" ht="15" customHeight="1" x14ac:dyDescent="0.25">
      <c r="A8885" s="5">
        <v>31979</v>
      </c>
      <c r="B8885" s="6">
        <v>4.59375</v>
      </c>
      <c r="C8885" s="2">
        <v>6844800</v>
      </c>
      <c r="D8885" s="6">
        <v>-6.25E-2</v>
      </c>
      <c r="E8885" s="6">
        <v>-1.3422818791946201</v>
      </c>
      <c r="F8885" s="6">
        <v>-1.3422786993688001</v>
      </c>
      <c r="G8885" s="6">
        <v>4.8933844999999998</v>
      </c>
      <c r="H8885" s="6">
        <v>11306.490675990601</v>
      </c>
      <c r="I8885" s="6"/>
      <c r="J8885" s="6">
        <v>4.6875</v>
      </c>
      <c r="K8885" s="6">
        <v>4.53125</v>
      </c>
      <c r="L8885" s="6">
        <v>10608.0419580419</v>
      </c>
    </row>
    <row r="8886" spans="1:12" ht="15" customHeight="1" x14ac:dyDescent="0.25">
      <c r="A8886" s="5">
        <v>31978</v>
      </c>
      <c r="B8886" s="6">
        <v>4.65625</v>
      </c>
      <c r="C8886" s="2">
        <v>7362400</v>
      </c>
      <c r="D8886" s="6">
        <v>-3.125E-2</v>
      </c>
      <c r="E8886" s="6">
        <v>-0.66666666666667096</v>
      </c>
      <c r="F8886" s="6">
        <v>-0.666668081910748</v>
      </c>
      <c r="G8886" s="6">
        <v>4.9599609999999998</v>
      </c>
      <c r="H8886" s="6">
        <v>11461.680652680599</v>
      </c>
      <c r="I8886" s="6"/>
      <c r="J8886" s="6">
        <v>4.734375</v>
      </c>
      <c r="K8886" s="6">
        <v>4.640625</v>
      </c>
      <c r="L8886" s="6">
        <v>10753.7296037296</v>
      </c>
    </row>
    <row r="8887" spans="1:12" ht="15" customHeight="1" x14ac:dyDescent="0.25">
      <c r="A8887" s="5">
        <v>31975</v>
      </c>
      <c r="B8887" s="6">
        <v>4.6875</v>
      </c>
      <c r="C8887" s="2">
        <v>11861600</v>
      </c>
      <c r="D8887" s="6">
        <v>7.8125E-2</v>
      </c>
      <c r="E8887" s="6">
        <v>1.6949152542372801</v>
      </c>
      <c r="F8887" s="6">
        <v>1.6949168421323599</v>
      </c>
      <c r="G8887" s="6">
        <v>4.9932493999999998</v>
      </c>
      <c r="H8887" s="6">
        <v>11539.2759906759</v>
      </c>
      <c r="I8887" s="6"/>
      <c r="J8887" s="6">
        <v>4.6875</v>
      </c>
      <c r="K8887" s="6">
        <v>4.515625</v>
      </c>
      <c r="L8887" s="6">
        <v>10826.573426573401</v>
      </c>
    </row>
    <row r="8888" spans="1:12" ht="15" customHeight="1" x14ac:dyDescent="0.25">
      <c r="A8888" s="5">
        <v>31974</v>
      </c>
      <c r="B8888" s="6">
        <v>4.609375</v>
      </c>
      <c r="C8888" s="2">
        <v>11826400</v>
      </c>
      <c r="D8888" s="6">
        <v>6.25E-2</v>
      </c>
      <c r="E8888" s="6">
        <v>1.3745704467353901</v>
      </c>
      <c r="F8888" s="6">
        <v>1.3745671475633401</v>
      </c>
      <c r="G8888" s="6">
        <v>4.9100285000000001</v>
      </c>
      <c r="H8888" s="6">
        <v>11345.2878787878</v>
      </c>
      <c r="I8888" s="6"/>
      <c r="J8888" s="6">
        <v>4.609375</v>
      </c>
      <c r="K8888" s="6">
        <v>4.46875</v>
      </c>
      <c r="L8888" s="6">
        <v>10644.4638694638</v>
      </c>
    </row>
    <row r="8889" spans="1:12" ht="15" customHeight="1" x14ac:dyDescent="0.25">
      <c r="A8889" s="5">
        <v>31973</v>
      </c>
      <c r="B8889" s="6">
        <v>4.546875</v>
      </c>
      <c r="C8889" s="2">
        <v>18427200</v>
      </c>
      <c r="D8889" s="6">
        <v>7.8125E-2</v>
      </c>
      <c r="E8889" s="6">
        <v>1.7482517482517499</v>
      </c>
      <c r="F8889" s="6">
        <v>1.7482554943236901</v>
      </c>
      <c r="G8889" s="6">
        <v>4.8434520000000001</v>
      </c>
      <c r="H8889" s="6">
        <v>11190.097902097899</v>
      </c>
      <c r="I8889" s="6"/>
      <c r="J8889" s="6">
        <v>4.671875</v>
      </c>
      <c r="K8889" s="6">
        <v>4.484375</v>
      </c>
      <c r="L8889" s="6">
        <v>10498.7762237762</v>
      </c>
    </row>
    <row r="8890" spans="1:12" ht="15" customHeight="1" x14ac:dyDescent="0.25">
      <c r="A8890" s="5">
        <v>31972</v>
      </c>
      <c r="B8890" s="6">
        <v>4.46875</v>
      </c>
      <c r="C8890" s="2">
        <v>14632000</v>
      </c>
      <c r="D8890" s="6">
        <v>0.21875</v>
      </c>
      <c r="E8890" s="6">
        <v>5.1470588235294104</v>
      </c>
      <c r="F8890" s="6">
        <v>5.1470611298439897</v>
      </c>
      <c r="G8890" s="6">
        <v>4.7602310000000001</v>
      </c>
      <c r="H8890" s="6">
        <v>10996.109557109499</v>
      </c>
      <c r="I8890" s="6"/>
      <c r="J8890" s="6">
        <v>4.515625</v>
      </c>
      <c r="K8890" s="6">
        <v>4.28125</v>
      </c>
      <c r="L8890" s="6">
        <v>10316.666666666601</v>
      </c>
    </row>
    <row r="8891" spans="1:12" ht="15" customHeight="1" x14ac:dyDescent="0.25">
      <c r="A8891" s="5">
        <v>31971</v>
      </c>
      <c r="B8891" s="6">
        <v>4.25</v>
      </c>
      <c r="C8891" s="2">
        <v>10456800</v>
      </c>
      <c r="D8891" s="6">
        <v>8.59375E-2</v>
      </c>
      <c r="E8891" s="6">
        <v>2.0637898686679002</v>
      </c>
      <c r="F8891" s="6">
        <v>2.0637829234365999</v>
      </c>
      <c r="G8891" s="6">
        <v>4.5272126000000004</v>
      </c>
      <c r="H8891" s="6">
        <v>10452.9431235431</v>
      </c>
      <c r="I8891" s="6"/>
      <c r="J8891" s="6">
        <v>4.25</v>
      </c>
      <c r="K8891" s="6">
        <v>4.125</v>
      </c>
      <c r="L8891" s="6">
        <v>9806.7599067599003</v>
      </c>
    </row>
    <row r="8892" spans="1:12" ht="15" customHeight="1" x14ac:dyDescent="0.25">
      <c r="A8892" s="5">
        <v>31968</v>
      </c>
      <c r="B8892" s="6">
        <v>4.1640625</v>
      </c>
      <c r="C8892" s="2">
        <v>8406400</v>
      </c>
      <c r="D8892" s="6">
        <v>-7.8125E-3</v>
      </c>
      <c r="E8892" s="6">
        <v>-0.18726591760299599</v>
      </c>
      <c r="F8892" s="6">
        <v>-0.18726406348165101</v>
      </c>
      <c r="G8892" s="6">
        <v>4.43567</v>
      </c>
      <c r="H8892" s="6">
        <v>10239.557109557099</v>
      </c>
      <c r="I8892" s="6"/>
      <c r="J8892" s="6">
        <v>4.1953125</v>
      </c>
      <c r="K8892" s="6">
        <v>4.1171875</v>
      </c>
      <c r="L8892" s="6">
        <v>9606.4393939393904</v>
      </c>
    </row>
    <row r="8893" spans="1:12" ht="15" customHeight="1" x14ac:dyDescent="0.25">
      <c r="A8893" s="5">
        <v>31967</v>
      </c>
      <c r="B8893" s="6">
        <v>4.171875</v>
      </c>
      <c r="C8893" s="2">
        <v>7430400</v>
      </c>
      <c r="D8893" s="6">
        <v>-7.03125E-2</v>
      </c>
      <c r="E8893" s="6">
        <v>-1.6574585635359</v>
      </c>
      <c r="F8893" s="6">
        <v>-1.65746418756284</v>
      </c>
      <c r="G8893" s="6">
        <v>4.4439919999999997</v>
      </c>
      <c r="H8893" s="6">
        <v>10258.955710955701</v>
      </c>
      <c r="I8893" s="6"/>
      <c r="J8893" s="6">
        <v>4.25</v>
      </c>
      <c r="K8893" s="6">
        <v>4.171875</v>
      </c>
      <c r="L8893" s="6">
        <v>9624.6503496503392</v>
      </c>
    </row>
    <row r="8894" spans="1:12" ht="15" customHeight="1" x14ac:dyDescent="0.25">
      <c r="A8894" s="5">
        <v>31966</v>
      </c>
      <c r="B8894" s="6">
        <v>4.2421875</v>
      </c>
      <c r="C8894" s="2">
        <v>7614400</v>
      </c>
      <c r="D8894" s="6">
        <v>-2.34375E-2</v>
      </c>
      <c r="E8894" s="6">
        <v>-0.54945054945054705</v>
      </c>
      <c r="F8894" s="6">
        <v>-0.549445107977653</v>
      </c>
      <c r="G8894" s="6">
        <v>4.518891</v>
      </c>
      <c r="H8894" s="6">
        <v>10433.545454545399</v>
      </c>
      <c r="I8894" s="6"/>
      <c r="J8894" s="6">
        <v>4.25</v>
      </c>
      <c r="K8894" s="6">
        <v>4.1875</v>
      </c>
      <c r="L8894" s="6">
        <v>9788.5489510489497</v>
      </c>
    </row>
    <row r="8895" spans="1:12" ht="15" customHeight="1" x14ac:dyDescent="0.25">
      <c r="A8895" s="5">
        <v>31965</v>
      </c>
      <c r="B8895" s="6">
        <v>4.265625</v>
      </c>
      <c r="C8895" s="2">
        <v>7294400</v>
      </c>
      <c r="D8895" s="6">
        <v>3.125E-2</v>
      </c>
      <c r="E8895" s="6">
        <v>0.73800738007378996</v>
      </c>
      <c r="F8895" s="6">
        <v>0.73800895080056095</v>
      </c>
      <c r="G8895" s="6">
        <v>4.543857</v>
      </c>
      <c r="H8895" s="6">
        <v>10491.7412587412</v>
      </c>
      <c r="I8895" s="6"/>
      <c r="J8895" s="6">
        <v>4.3125</v>
      </c>
      <c r="K8895" s="6">
        <v>4.21875</v>
      </c>
      <c r="L8895" s="6">
        <v>9843.1818181818107</v>
      </c>
    </row>
    <row r="8896" spans="1:12" ht="15" customHeight="1" x14ac:dyDescent="0.25">
      <c r="A8896" s="5">
        <v>31964</v>
      </c>
      <c r="B8896" s="6">
        <v>4.234375</v>
      </c>
      <c r="C8896" s="2">
        <v>6585600</v>
      </c>
      <c r="D8896" s="6">
        <v>-3.125E-2</v>
      </c>
      <c r="E8896" s="6">
        <v>-0.73260073260073</v>
      </c>
      <c r="F8896" s="6">
        <v>-0.732602280397465</v>
      </c>
      <c r="G8896" s="6">
        <v>4.5105686</v>
      </c>
      <c r="H8896" s="6">
        <v>10414.145920745899</v>
      </c>
      <c r="I8896" s="6"/>
      <c r="J8896" s="6">
        <v>4.2890625</v>
      </c>
      <c r="K8896" s="6">
        <v>4.2109375</v>
      </c>
      <c r="L8896" s="6">
        <v>9770.3379953379899</v>
      </c>
    </row>
    <row r="8897" spans="1:12" ht="15" customHeight="1" x14ac:dyDescent="0.25">
      <c r="A8897" s="5">
        <v>31960</v>
      </c>
      <c r="B8897" s="6">
        <v>4.265625</v>
      </c>
      <c r="C8897" s="2">
        <v>4260800</v>
      </c>
      <c r="D8897" s="6">
        <v>7.8125E-2</v>
      </c>
      <c r="E8897" s="6">
        <v>1.8656716417910499</v>
      </c>
      <c r="F8897" s="6">
        <v>1.8656756570139399</v>
      </c>
      <c r="G8897" s="6">
        <v>4.543857</v>
      </c>
      <c r="H8897" s="6">
        <v>10491.7412587412</v>
      </c>
      <c r="I8897" s="6"/>
      <c r="J8897" s="6">
        <v>4.296875</v>
      </c>
      <c r="K8897" s="6">
        <v>4.1953125</v>
      </c>
      <c r="L8897" s="6">
        <v>9843.1818181818107</v>
      </c>
    </row>
    <row r="8898" spans="1:12" ht="15" customHeight="1" x14ac:dyDescent="0.25">
      <c r="A8898" s="5">
        <v>31959</v>
      </c>
      <c r="B8898" s="6">
        <v>4.1875</v>
      </c>
      <c r="C8898" s="2">
        <v>4467200</v>
      </c>
      <c r="D8898" s="6">
        <v>-3.90625E-2</v>
      </c>
      <c r="E8898" s="6">
        <v>-0.92421441774491697</v>
      </c>
      <c r="F8898" s="6">
        <v>-0.92421418783298304</v>
      </c>
      <c r="G8898" s="6">
        <v>4.460636</v>
      </c>
      <c r="H8898" s="6">
        <v>10297.7529137529</v>
      </c>
      <c r="I8898" s="6"/>
      <c r="J8898" s="6">
        <v>4.2265625</v>
      </c>
      <c r="K8898" s="6">
        <v>4.171875</v>
      </c>
      <c r="L8898" s="6">
        <v>9661.0722610722605</v>
      </c>
    </row>
    <row r="8899" spans="1:12" ht="15" customHeight="1" x14ac:dyDescent="0.25">
      <c r="A8899" s="5">
        <v>31958</v>
      </c>
      <c r="B8899" s="6">
        <v>4.2265625</v>
      </c>
      <c r="C8899" s="2">
        <v>6560000</v>
      </c>
      <c r="D8899" s="6">
        <v>-2.34375E-2</v>
      </c>
      <c r="E8899" s="6">
        <v>-0.55147058823529205</v>
      </c>
      <c r="F8899" s="6">
        <v>-0.55146957313205702</v>
      </c>
      <c r="G8899" s="6">
        <v>4.5022463999999998</v>
      </c>
      <c r="H8899" s="6">
        <v>10394.7468531468</v>
      </c>
      <c r="I8899" s="6"/>
      <c r="J8899" s="6">
        <v>4.265625</v>
      </c>
      <c r="K8899" s="6">
        <v>4.171875</v>
      </c>
      <c r="L8899" s="6">
        <v>9752.1270396270393</v>
      </c>
    </row>
    <row r="8900" spans="1:12" ht="15" customHeight="1" x14ac:dyDescent="0.25">
      <c r="A8900" s="5">
        <v>31957</v>
      </c>
      <c r="B8900" s="6">
        <v>4.25</v>
      </c>
      <c r="C8900" s="2">
        <v>6809600</v>
      </c>
      <c r="D8900" s="6">
        <v>1.5625E-2</v>
      </c>
      <c r="E8900" s="6">
        <v>0.36900369003689498</v>
      </c>
      <c r="F8900" s="6">
        <v>0.36900004136950398</v>
      </c>
      <c r="G8900" s="6">
        <v>4.5272126000000004</v>
      </c>
      <c r="H8900" s="6">
        <v>10452.9431235431</v>
      </c>
      <c r="I8900" s="6"/>
      <c r="J8900" s="6">
        <v>4.2734375</v>
      </c>
      <c r="K8900" s="6">
        <v>4.2265625</v>
      </c>
      <c r="L8900" s="6">
        <v>9806.7599067599003</v>
      </c>
    </row>
    <row r="8901" spans="1:12" ht="15" customHeight="1" x14ac:dyDescent="0.25">
      <c r="A8901" s="5">
        <v>31954</v>
      </c>
      <c r="B8901" s="6">
        <v>4.234375</v>
      </c>
      <c r="C8901" s="2">
        <v>4448000</v>
      </c>
      <c r="D8901" s="6">
        <v>-1.5625E-2</v>
      </c>
      <c r="E8901" s="6">
        <v>-0.36764705882352799</v>
      </c>
      <c r="F8901" s="6">
        <v>-0.36764343693512702</v>
      </c>
      <c r="G8901" s="6">
        <v>4.5105686</v>
      </c>
      <c r="H8901" s="6">
        <v>10414.145920745899</v>
      </c>
      <c r="I8901" s="6"/>
      <c r="J8901" s="6">
        <v>4.265625</v>
      </c>
      <c r="K8901" s="6">
        <v>4.203125</v>
      </c>
      <c r="L8901" s="6">
        <v>9770.3379953379899</v>
      </c>
    </row>
    <row r="8902" spans="1:12" ht="15" customHeight="1" x14ac:dyDescent="0.25">
      <c r="A8902" s="5">
        <v>31953</v>
      </c>
      <c r="B8902" s="6">
        <v>4.25</v>
      </c>
      <c r="C8902" s="2">
        <v>6212800</v>
      </c>
      <c r="D8902" s="6">
        <v>7.8125E-2</v>
      </c>
      <c r="E8902" s="6">
        <v>1.87265917602996</v>
      </c>
      <c r="F8902" s="6">
        <v>1.87265413619108</v>
      </c>
      <c r="G8902" s="6">
        <v>4.5272126000000004</v>
      </c>
      <c r="H8902" s="6">
        <v>10452.9431235431</v>
      </c>
      <c r="I8902" s="6"/>
      <c r="J8902" s="6">
        <v>4.2578125</v>
      </c>
      <c r="K8902" s="6">
        <v>4.203125</v>
      </c>
      <c r="L8902" s="6">
        <v>9806.7599067599003</v>
      </c>
    </row>
    <row r="8903" spans="1:12" ht="15" customHeight="1" x14ac:dyDescent="0.25">
      <c r="A8903" s="5">
        <v>31952</v>
      </c>
      <c r="B8903" s="6">
        <v>4.171875</v>
      </c>
      <c r="C8903" s="2">
        <v>6180800</v>
      </c>
      <c r="D8903" s="6">
        <v>-0.15625</v>
      </c>
      <c r="E8903" s="6">
        <v>-3.6101083032490902</v>
      </c>
      <c r="F8903" s="6">
        <v>-3.61010730097057</v>
      </c>
      <c r="G8903" s="6">
        <v>4.4439919999999997</v>
      </c>
      <c r="H8903" s="6">
        <v>10258.955710955701</v>
      </c>
      <c r="I8903" s="6"/>
      <c r="J8903" s="6">
        <v>4.3203125</v>
      </c>
      <c r="K8903" s="6">
        <v>4.171875</v>
      </c>
      <c r="L8903" s="6">
        <v>9624.6503496503392</v>
      </c>
    </row>
    <row r="8904" spans="1:12" ht="15" customHeight="1" x14ac:dyDescent="0.25">
      <c r="A8904" s="5">
        <v>31951</v>
      </c>
      <c r="B8904" s="6">
        <v>4.328125</v>
      </c>
      <c r="C8904" s="2">
        <v>9921600</v>
      </c>
      <c r="D8904" s="6">
        <v>1.5625E-2</v>
      </c>
      <c r="E8904" s="6">
        <v>0.36231884057971098</v>
      </c>
      <c r="F8904" s="6">
        <v>0.36231524404166598</v>
      </c>
      <c r="G8904" s="6">
        <v>4.6104336000000004</v>
      </c>
      <c r="H8904" s="6">
        <v>10646.9314685314</v>
      </c>
      <c r="I8904" s="6"/>
      <c r="J8904" s="6">
        <v>4.34375</v>
      </c>
      <c r="K8904" s="6">
        <v>4.2890625</v>
      </c>
      <c r="L8904" s="6">
        <v>9988.8694638694597</v>
      </c>
    </row>
    <row r="8905" spans="1:12" ht="15" customHeight="1" x14ac:dyDescent="0.25">
      <c r="A8905" s="5">
        <v>31950</v>
      </c>
      <c r="B8905" s="6">
        <v>4.3125</v>
      </c>
      <c r="C8905" s="2">
        <v>10976000</v>
      </c>
      <c r="D8905" s="6">
        <v>7.8125E-2</v>
      </c>
      <c r="E8905" s="6">
        <v>1.84501845018449</v>
      </c>
      <c r="F8905" s="6">
        <v>1.84502237700143</v>
      </c>
      <c r="G8905" s="6">
        <v>4.5937896</v>
      </c>
      <c r="H8905" s="6">
        <v>10608.134265734199</v>
      </c>
      <c r="I8905" s="6"/>
      <c r="J8905" s="6">
        <v>4.3671875</v>
      </c>
      <c r="K8905" s="6">
        <v>4.234375</v>
      </c>
      <c r="L8905" s="6">
        <v>9952.4475524475492</v>
      </c>
    </row>
    <row r="8906" spans="1:12" ht="15" customHeight="1" x14ac:dyDescent="0.25">
      <c r="A8906" s="5">
        <v>31947</v>
      </c>
      <c r="B8906" s="6">
        <v>4.234375</v>
      </c>
      <c r="C8906" s="2">
        <v>13488000</v>
      </c>
      <c r="D8906" s="6">
        <v>0.1015625</v>
      </c>
      <c r="E8906" s="6">
        <v>2.4574669187145499</v>
      </c>
      <c r="F8906" s="6">
        <v>2.4574699502409998</v>
      </c>
      <c r="G8906" s="6">
        <v>4.5105686</v>
      </c>
      <c r="H8906" s="6">
        <v>10414.145920745899</v>
      </c>
      <c r="I8906" s="6"/>
      <c r="J8906" s="6">
        <v>4.2421875</v>
      </c>
      <c r="K8906" s="6">
        <v>4.1171875</v>
      </c>
      <c r="L8906" s="6">
        <v>9770.3379953379899</v>
      </c>
    </row>
    <row r="8907" spans="1:12" ht="15" customHeight="1" x14ac:dyDescent="0.25">
      <c r="A8907" s="5">
        <v>31946</v>
      </c>
      <c r="B8907" s="6">
        <v>4.1328125</v>
      </c>
      <c r="C8907" s="2">
        <v>5310400</v>
      </c>
      <c r="D8907" s="6">
        <v>4.6875E-2</v>
      </c>
      <c r="E8907" s="6">
        <v>1.14722753346079</v>
      </c>
      <c r="F8907" s="6">
        <v>1.14722538965994</v>
      </c>
      <c r="G8907" s="6">
        <v>4.4023814000000003</v>
      </c>
      <c r="H8907" s="6">
        <v>10161.961305361299</v>
      </c>
      <c r="I8907" s="6"/>
      <c r="J8907" s="6">
        <v>4.1328125</v>
      </c>
      <c r="K8907" s="6">
        <v>4.078125</v>
      </c>
      <c r="L8907" s="6">
        <v>9533.5955710955695</v>
      </c>
    </row>
    <row r="8908" spans="1:12" ht="15" customHeight="1" x14ac:dyDescent="0.25">
      <c r="A8908" s="5">
        <v>31945</v>
      </c>
      <c r="B8908" s="6">
        <v>4.0859375</v>
      </c>
      <c r="C8908" s="2">
        <v>6750400</v>
      </c>
      <c r="D8908" s="6"/>
      <c r="E8908" s="6"/>
      <c r="F8908" s="6"/>
      <c r="G8908" s="6">
        <v>4.352449</v>
      </c>
      <c r="H8908" s="6">
        <v>10045.568764568699</v>
      </c>
      <c r="I8908" s="6"/>
      <c r="J8908" s="6">
        <v>4.1015625</v>
      </c>
      <c r="K8908" s="6">
        <v>4.0546875</v>
      </c>
      <c r="L8908" s="6">
        <v>9424.3298368298292</v>
      </c>
    </row>
    <row r="8909" spans="1:12" ht="15" customHeight="1" x14ac:dyDescent="0.25">
      <c r="A8909" s="5">
        <v>31944</v>
      </c>
      <c r="B8909" s="6">
        <v>4.0859375</v>
      </c>
      <c r="C8909" s="2">
        <v>6476800</v>
      </c>
      <c r="D8909" s="6">
        <v>3.90625E-2</v>
      </c>
      <c r="E8909" s="6">
        <v>0.96525096525097398</v>
      </c>
      <c r="F8909" s="6">
        <v>0.96524836338693898</v>
      </c>
      <c r="G8909" s="6">
        <v>4.352449</v>
      </c>
      <c r="H8909" s="6">
        <v>10045.568764568699</v>
      </c>
      <c r="I8909" s="6"/>
      <c r="J8909" s="6">
        <v>4.1171875</v>
      </c>
      <c r="K8909" s="6">
        <v>4.046875</v>
      </c>
      <c r="L8909" s="6">
        <v>9424.3298368298292</v>
      </c>
    </row>
    <row r="8910" spans="1:12" ht="15" customHeight="1" x14ac:dyDescent="0.25">
      <c r="A8910" s="5">
        <v>31943</v>
      </c>
      <c r="B8910" s="6">
        <v>4.046875</v>
      </c>
      <c r="C8910" s="2">
        <v>6476800</v>
      </c>
      <c r="D8910" s="6">
        <v>5.46875E-2</v>
      </c>
      <c r="E8910" s="6">
        <v>1.3698630136986301</v>
      </c>
      <c r="F8910" s="6">
        <v>1.41683275637363</v>
      </c>
      <c r="G8910" s="6">
        <v>4.3108386999999997</v>
      </c>
      <c r="H8910" s="6">
        <v>9948.5750582750497</v>
      </c>
      <c r="I8910" s="6"/>
      <c r="J8910" s="6">
        <v>4.0546875</v>
      </c>
      <c r="K8910" s="6">
        <v>3.984375</v>
      </c>
      <c r="L8910" s="6">
        <v>9333.2750582750505</v>
      </c>
    </row>
    <row r="8911" spans="1:12" ht="15" customHeight="1" x14ac:dyDescent="0.25">
      <c r="A8911" s="5">
        <v>31940</v>
      </c>
      <c r="B8911" s="6">
        <v>3.9921875</v>
      </c>
      <c r="C8911" s="2">
        <v>7894400</v>
      </c>
      <c r="D8911" s="6">
        <v>1.5625E-2</v>
      </c>
      <c r="E8911" s="6">
        <v>0.392927308447932</v>
      </c>
      <c r="F8911" s="6">
        <v>0.392923600954664</v>
      </c>
      <c r="G8911" s="6">
        <v>4.2506145999999996</v>
      </c>
      <c r="H8911" s="6">
        <v>9808.1925407925391</v>
      </c>
      <c r="I8911" s="6"/>
      <c r="J8911" s="6">
        <v>4.0234375</v>
      </c>
      <c r="K8911" s="6">
        <v>3.984375</v>
      </c>
      <c r="L8911" s="6">
        <v>9205.7983682983595</v>
      </c>
    </row>
    <row r="8912" spans="1:12" ht="15" customHeight="1" x14ac:dyDescent="0.25">
      <c r="A8912" s="5">
        <v>31939</v>
      </c>
      <c r="B8912" s="6">
        <v>3.9765625</v>
      </c>
      <c r="C8912" s="2">
        <v>6584000</v>
      </c>
      <c r="D8912" s="6">
        <v>3.90625E-2</v>
      </c>
      <c r="E8912" s="6">
        <v>0.99206349206348798</v>
      </c>
      <c r="F8912" s="6">
        <v>0.99206728768121899</v>
      </c>
      <c r="G8912" s="6">
        <v>4.2339783000000004</v>
      </c>
      <c r="H8912" s="6">
        <v>9769.4132867132794</v>
      </c>
      <c r="I8912" s="6"/>
      <c r="J8912" s="6">
        <v>3.9921875</v>
      </c>
      <c r="K8912" s="6">
        <v>3.9375</v>
      </c>
      <c r="L8912" s="6">
        <v>9169.3764568764509</v>
      </c>
    </row>
    <row r="8913" spans="1:12" ht="15" customHeight="1" x14ac:dyDescent="0.25">
      <c r="A8913" s="5">
        <v>31938</v>
      </c>
      <c r="B8913" s="6">
        <v>3.9375</v>
      </c>
      <c r="C8913" s="2">
        <v>11892800</v>
      </c>
      <c r="D8913" s="6">
        <v>3.90625E-2</v>
      </c>
      <c r="E8913" s="6">
        <v>1.00200400801602</v>
      </c>
      <c r="F8913" s="6">
        <v>1.0020005801296901</v>
      </c>
      <c r="G8913" s="6">
        <v>4.1923870000000001</v>
      </c>
      <c r="H8913" s="6">
        <v>9672.4638694638597</v>
      </c>
      <c r="I8913" s="6"/>
      <c r="J8913" s="6">
        <v>4.015625</v>
      </c>
      <c r="K8913" s="6">
        <v>3.8984375</v>
      </c>
      <c r="L8913" s="6">
        <v>9078.3216783216703</v>
      </c>
    </row>
    <row r="8914" spans="1:12" ht="15" customHeight="1" x14ac:dyDescent="0.25">
      <c r="A8914" s="5">
        <v>31937</v>
      </c>
      <c r="B8914" s="6">
        <v>3.8984375</v>
      </c>
      <c r="C8914" s="2">
        <v>8593600</v>
      </c>
      <c r="D8914" s="6">
        <v>1.5625E-2</v>
      </c>
      <c r="E8914" s="6">
        <v>0.40241448692153098</v>
      </c>
      <c r="F8914" s="6">
        <v>0.40242767634237597</v>
      </c>
      <c r="G8914" s="6">
        <v>4.1507959999999997</v>
      </c>
      <c r="H8914" s="6">
        <v>9575.5151515151501</v>
      </c>
      <c r="I8914" s="6"/>
      <c r="J8914" s="6">
        <v>3.90625</v>
      </c>
      <c r="K8914" s="6">
        <v>3.8203125</v>
      </c>
      <c r="L8914" s="6">
        <v>8987.2668997668898</v>
      </c>
    </row>
    <row r="8915" spans="1:12" ht="15" customHeight="1" x14ac:dyDescent="0.25">
      <c r="A8915" s="5">
        <v>31936</v>
      </c>
      <c r="B8915" s="6">
        <v>3.8828125</v>
      </c>
      <c r="C8915" s="2">
        <v>8056000</v>
      </c>
      <c r="D8915" s="6">
        <v>4.6875E-2</v>
      </c>
      <c r="E8915" s="6">
        <v>1.22199592668024</v>
      </c>
      <c r="F8915" s="6">
        <v>1.2219869008998001</v>
      </c>
      <c r="G8915" s="6">
        <v>4.1341590000000004</v>
      </c>
      <c r="H8915" s="6">
        <v>9536.7342657342597</v>
      </c>
      <c r="I8915" s="6"/>
      <c r="J8915" s="6">
        <v>3.890625</v>
      </c>
      <c r="K8915" s="6">
        <v>3.7890625</v>
      </c>
      <c r="L8915" s="6">
        <v>8950.8449883449794</v>
      </c>
    </row>
    <row r="8916" spans="1:12" ht="15" customHeight="1" x14ac:dyDescent="0.25">
      <c r="A8916" s="5">
        <v>31933</v>
      </c>
      <c r="B8916" s="6">
        <v>3.8359375</v>
      </c>
      <c r="C8916" s="2">
        <v>11216000</v>
      </c>
      <c r="D8916" s="6">
        <v>-8.59375E-2</v>
      </c>
      <c r="E8916" s="6">
        <v>-2.1912350597609498</v>
      </c>
      <c r="F8916" s="6">
        <v>-2.1912301604815698</v>
      </c>
      <c r="G8916" s="6">
        <v>4.0842499999999999</v>
      </c>
      <c r="H8916" s="6">
        <v>9420.3962703962607</v>
      </c>
      <c r="I8916" s="6"/>
      <c r="J8916" s="6">
        <v>3.9453125</v>
      </c>
      <c r="K8916" s="6">
        <v>3.8125</v>
      </c>
      <c r="L8916" s="6">
        <v>8841.5792540792499</v>
      </c>
    </row>
    <row r="8917" spans="1:12" ht="15" customHeight="1" x14ac:dyDescent="0.25">
      <c r="A8917" s="5">
        <v>31932</v>
      </c>
      <c r="B8917" s="6">
        <v>3.921875</v>
      </c>
      <c r="C8917" s="2">
        <v>10132800</v>
      </c>
      <c r="D8917" s="6">
        <v>0.1484375</v>
      </c>
      <c r="E8917" s="6">
        <v>3.9337474120082701</v>
      </c>
      <c r="F8917" s="6">
        <v>3.9337467369422798</v>
      </c>
      <c r="G8917" s="6">
        <v>4.1757502999999998</v>
      </c>
      <c r="H8917" s="6">
        <v>9633.6836829836793</v>
      </c>
      <c r="I8917" s="6"/>
      <c r="J8917" s="6">
        <v>3.921875</v>
      </c>
      <c r="K8917" s="6">
        <v>3.78125</v>
      </c>
      <c r="L8917" s="6">
        <v>9041.8997668997599</v>
      </c>
    </row>
    <row r="8918" spans="1:12" ht="15" customHeight="1" x14ac:dyDescent="0.25">
      <c r="A8918" s="5">
        <v>31931</v>
      </c>
      <c r="B8918" s="6">
        <v>3.7734375</v>
      </c>
      <c r="C8918" s="2">
        <v>8337600</v>
      </c>
      <c r="D8918" s="6">
        <v>0.1171875</v>
      </c>
      <c r="E8918" s="6">
        <v>3.2051282051282102</v>
      </c>
      <c r="F8918" s="6">
        <v>3.2051251259109299</v>
      </c>
      <c r="G8918" s="6">
        <v>4.0177040000000002</v>
      </c>
      <c r="H8918" s="6">
        <v>9265.2773892773894</v>
      </c>
      <c r="I8918" s="6"/>
      <c r="J8918" s="6">
        <v>3.7734375</v>
      </c>
      <c r="K8918" s="6">
        <v>3.6953125</v>
      </c>
      <c r="L8918" s="6">
        <v>8695.8916083915992</v>
      </c>
    </row>
    <row r="8919" spans="1:12" ht="15" customHeight="1" x14ac:dyDescent="0.25">
      <c r="A8919" s="5">
        <v>31930</v>
      </c>
      <c r="B8919" s="6">
        <v>3.65625</v>
      </c>
      <c r="C8919" s="2">
        <v>6051200</v>
      </c>
      <c r="D8919" s="6">
        <v>-1.5625E-2</v>
      </c>
      <c r="E8919" s="6">
        <v>-0.42553191489361702</v>
      </c>
      <c r="F8919" s="6">
        <v>-0.42552794209691402</v>
      </c>
      <c r="G8919" s="6">
        <v>3.8929307</v>
      </c>
      <c r="H8919" s="6">
        <v>8974.4305361305305</v>
      </c>
      <c r="I8919" s="6"/>
      <c r="J8919" s="6">
        <v>3.703125</v>
      </c>
      <c r="K8919" s="6">
        <v>3.609375</v>
      </c>
      <c r="L8919" s="6">
        <v>8422.7272727272702</v>
      </c>
    </row>
    <row r="8920" spans="1:12" ht="15" customHeight="1" x14ac:dyDescent="0.25">
      <c r="A8920" s="5">
        <v>31929</v>
      </c>
      <c r="B8920" s="6">
        <v>3.671875</v>
      </c>
      <c r="C8920" s="2">
        <v>5422400</v>
      </c>
      <c r="D8920" s="6">
        <v>1.5625E-2</v>
      </c>
      <c r="E8920" s="6">
        <v>0.427350427350425</v>
      </c>
      <c r="F8920" s="6">
        <v>0.42734642052579802</v>
      </c>
      <c r="G8920" s="6">
        <v>3.909567</v>
      </c>
      <c r="H8920" s="6">
        <v>9013.2097902097903</v>
      </c>
      <c r="I8920" s="6"/>
      <c r="J8920" s="6">
        <v>3.71875</v>
      </c>
      <c r="K8920" s="6">
        <v>3.65625</v>
      </c>
      <c r="L8920" s="6">
        <v>8459.1491841491807</v>
      </c>
    </row>
    <row r="8921" spans="1:12" ht="15" customHeight="1" x14ac:dyDescent="0.25">
      <c r="A8921" s="5">
        <v>31926</v>
      </c>
      <c r="B8921" s="6">
        <v>3.65625</v>
      </c>
      <c r="C8921" s="2">
        <v>6832000</v>
      </c>
      <c r="D8921" s="6">
        <v>5.46875E-2</v>
      </c>
      <c r="E8921" s="6">
        <v>1.51843817787418</v>
      </c>
      <c r="F8921" s="6">
        <v>1.5184356379914901</v>
      </c>
      <c r="G8921" s="6">
        <v>3.8929307</v>
      </c>
      <c r="H8921" s="6">
        <v>8974.4305361305305</v>
      </c>
      <c r="I8921" s="6"/>
      <c r="J8921" s="6">
        <v>3.671875</v>
      </c>
      <c r="K8921" s="6">
        <v>3.6015625</v>
      </c>
      <c r="L8921" s="6">
        <v>8422.7272727272702</v>
      </c>
    </row>
    <row r="8922" spans="1:12" ht="15" customHeight="1" x14ac:dyDescent="0.25">
      <c r="A8922" s="5">
        <v>31925</v>
      </c>
      <c r="B8922" s="6">
        <v>3.6015625</v>
      </c>
      <c r="C8922" s="2">
        <v>4825600</v>
      </c>
      <c r="D8922" s="6">
        <v>7.8125E-3</v>
      </c>
      <c r="E8922" s="6">
        <v>0.21739130434783499</v>
      </c>
      <c r="F8922" s="6">
        <v>0.21739580399755501</v>
      </c>
      <c r="G8922" s="6">
        <v>3.8347031999999999</v>
      </c>
      <c r="H8922" s="6">
        <v>8838.7020979020908</v>
      </c>
      <c r="I8922" s="6"/>
      <c r="J8922" s="6">
        <v>3.609375</v>
      </c>
      <c r="K8922" s="6">
        <v>3.5390625</v>
      </c>
      <c r="L8922" s="6">
        <v>8295.2505827505793</v>
      </c>
    </row>
    <row r="8923" spans="1:12" ht="15" customHeight="1" x14ac:dyDescent="0.25">
      <c r="A8923" s="5">
        <v>31924</v>
      </c>
      <c r="B8923" s="6">
        <v>3.59375</v>
      </c>
      <c r="C8923" s="2">
        <v>5729600</v>
      </c>
      <c r="D8923" s="6">
        <v>3.125E-2</v>
      </c>
      <c r="E8923" s="6">
        <v>0.87719298245614297</v>
      </c>
      <c r="F8923" s="6">
        <v>0.87719002233523902</v>
      </c>
      <c r="G8923" s="6">
        <v>3.8263848</v>
      </c>
      <c r="H8923" s="6">
        <v>8819.3118881118808</v>
      </c>
      <c r="I8923" s="6"/>
      <c r="J8923" s="6">
        <v>3.6015625</v>
      </c>
      <c r="K8923" s="6">
        <v>3.53125</v>
      </c>
      <c r="L8923" s="6">
        <v>8277.0396270396195</v>
      </c>
    </row>
    <row r="8924" spans="1:12" ht="15" customHeight="1" x14ac:dyDescent="0.25">
      <c r="A8924" s="5">
        <v>31923</v>
      </c>
      <c r="B8924" s="6">
        <v>3.5625</v>
      </c>
      <c r="C8924" s="2">
        <v>3446400</v>
      </c>
      <c r="D8924" s="6">
        <v>7.03125E-2</v>
      </c>
      <c r="E8924" s="6">
        <v>2.0134228187919501</v>
      </c>
      <c r="F8924" s="6">
        <v>2.0134213747979999</v>
      </c>
      <c r="G8924" s="6">
        <v>3.7931119999999998</v>
      </c>
      <c r="H8924" s="6">
        <v>8741.7529137529109</v>
      </c>
      <c r="I8924" s="6"/>
      <c r="J8924" s="6">
        <v>3.5703125</v>
      </c>
      <c r="K8924" s="6">
        <v>3.515625</v>
      </c>
      <c r="L8924" s="6">
        <v>8204.1958041958005</v>
      </c>
    </row>
    <row r="8925" spans="1:12" ht="15" customHeight="1" x14ac:dyDescent="0.25">
      <c r="A8925" s="5">
        <v>31919</v>
      </c>
      <c r="B8925" s="6">
        <v>3.4921875</v>
      </c>
      <c r="C8925" s="2">
        <v>4902400</v>
      </c>
      <c r="D8925" s="6">
        <v>3.90625E-2</v>
      </c>
      <c r="E8925" s="6">
        <v>1.131221719457</v>
      </c>
      <c r="F8925" s="6">
        <v>1.13122609462015</v>
      </c>
      <c r="G8925" s="6">
        <v>3.718248</v>
      </c>
      <c r="H8925" s="6">
        <v>8567.2447552447502</v>
      </c>
      <c r="I8925" s="6"/>
      <c r="J8925" s="6">
        <v>3.5390625</v>
      </c>
      <c r="K8925" s="6">
        <v>3.4453125</v>
      </c>
      <c r="L8925" s="6">
        <v>8040.2972027972</v>
      </c>
    </row>
    <row r="8926" spans="1:12" ht="15" customHeight="1" x14ac:dyDescent="0.25">
      <c r="A8926" s="5">
        <v>31918</v>
      </c>
      <c r="B8926" s="6">
        <v>3.453125</v>
      </c>
      <c r="C8926" s="2">
        <v>9020800</v>
      </c>
      <c r="D8926" s="6">
        <v>0.125</v>
      </c>
      <c r="E8926" s="6">
        <v>3.7558685446009399</v>
      </c>
      <c r="F8926" s="6">
        <v>3.7558701477184702</v>
      </c>
      <c r="G8926" s="6">
        <v>3.6766567000000001</v>
      </c>
      <c r="H8926" s="6">
        <v>8470.2953379953306</v>
      </c>
      <c r="I8926" s="6"/>
      <c r="J8926" s="6">
        <v>3.53125</v>
      </c>
      <c r="K8926" s="6">
        <v>3.3671875</v>
      </c>
      <c r="L8926" s="6">
        <v>7949.2424242424204</v>
      </c>
    </row>
    <row r="8927" spans="1:12" ht="15" customHeight="1" x14ac:dyDescent="0.25">
      <c r="A8927" s="5">
        <v>31917</v>
      </c>
      <c r="B8927" s="6">
        <v>3.328125</v>
      </c>
      <c r="C8927" s="2">
        <v>10344000</v>
      </c>
      <c r="D8927" s="6">
        <v>-7.8125E-2</v>
      </c>
      <c r="E8927" s="6">
        <v>-2.2935779816513699</v>
      </c>
      <c r="F8927" s="6">
        <v>-2.2935812954605002</v>
      </c>
      <c r="G8927" s="6">
        <v>3.5435650000000001</v>
      </c>
      <c r="H8927" s="6">
        <v>8160.0582750582698</v>
      </c>
      <c r="I8927" s="6"/>
      <c r="J8927" s="6">
        <v>3.3984375</v>
      </c>
      <c r="K8927" s="6">
        <v>3.3203125</v>
      </c>
      <c r="L8927" s="6">
        <v>7657.8671328671298</v>
      </c>
    </row>
    <row r="8928" spans="1:12" ht="15" customHeight="1" x14ac:dyDescent="0.25">
      <c r="A8928" s="5">
        <v>31916</v>
      </c>
      <c r="B8928" s="6">
        <v>3.40625</v>
      </c>
      <c r="C8928" s="2">
        <v>6227200</v>
      </c>
      <c r="D8928" s="6">
        <v>-8.59375E-2</v>
      </c>
      <c r="E8928" s="6">
        <v>-2.46085011185682</v>
      </c>
      <c r="F8928" s="6">
        <v>-2.46085253054664</v>
      </c>
      <c r="G8928" s="6">
        <v>3.6267474000000002</v>
      </c>
      <c r="H8928" s="6">
        <v>8353.9566433566397</v>
      </c>
      <c r="I8928" s="6"/>
      <c r="J8928" s="6">
        <v>3.5</v>
      </c>
      <c r="K8928" s="6">
        <v>3.3828125</v>
      </c>
      <c r="L8928" s="6">
        <v>7839.9766899766801</v>
      </c>
    </row>
    <row r="8929" spans="1:12" ht="15" customHeight="1" x14ac:dyDescent="0.25">
      <c r="A8929" s="5">
        <v>31915</v>
      </c>
      <c r="B8929" s="6">
        <v>3.4921875</v>
      </c>
      <c r="C8929" s="2">
        <v>7804800</v>
      </c>
      <c r="D8929" s="6">
        <v>5.46875E-2</v>
      </c>
      <c r="E8929" s="6">
        <v>1.5909090909090799</v>
      </c>
      <c r="F8929" s="6">
        <v>1.5909091654243199</v>
      </c>
      <c r="G8929" s="6">
        <v>3.718248</v>
      </c>
      <c r="H8929" s="6">
        <v>8567.2447552447502</v>
      </c>
      <c r="I8929" s="6"/>
      <c r="J8929" s="6">
        <v>3.4921875</v>
      </c>
      <c r="K8929" s="6">
        <v>3.390625</v>
      </c>
      <c r="L8929" s="6">
        <v>8040.2972027972</v>
      </c>
    </row>
    <row r="8930" spans="1:12" ht="15" customHeight="1" x14ac:dyDescent="0.25">
      <c r="A8930" s="5">
        <v>31912</v>
      </c>
      <c r="B8930" s="6">
        <v>3.4375</v>
      </c>
      <c r="C8930" s="2">
        <v>14347200</v>
      </c>
      <c r="D8930" s="6">
        <v>-0.140625</v>
      </c>
      <c r="E8930" s="6">
        <v>-3.9301310043668098</v>
      </c>
      <c r="F8930" s="6">
        <v>-3.93012829928611</v>
      </c>
      <c r="G8930" s="6">
        <v>3.6600204000000001</v>
      </c>
      <c r="H8930" s="6">
        <v>8431.5160839160799</v>
      </c>
      <c r="I8930" s="6"/>
      <c r="J8930" s="6">
        <v>3.5390625</v>
      </c>
      <c r="K8930" s="6">
        <v>3.4296875</v>
      </c>
      <c r="L8930" s="6">
        <v>7912.82051282051</v>
      </c>
    </row>
    <row r="8931" spans="1:12" ht="15" customHeight="1" x14ac:dyDescent="0.25">
      <c r="A8931" s="5">
        <v>31911</v>
      </c>
      <c r="B8931" s="6">
        <v>3.578125</v>
      </c>
      <c r="C8931" s="2">
        <v>4488000</v>
      </c>
      <c r="D8931" s="6">
        <v>-1.5625E-2</v>
      </c>
      <c r="E8931" s="6">
        <v>-0.434782608695649</v>
      </c>
      <c r="F8931" s="6">
        <v>-0.43478115426341901</v>
      </c>
      <c r="G8931" s="6">
        <v>3.8097484000000001</v>
      </c>
      <c r="H8931" s="6">
        <v>8780.5324009323995</v>
      </c>
      <c r="I8931" s="6"/>
      <c r="J8931" s="6">
        <v>3.625</v>
      </c>
      <c r="K8931" s="6">
        <v>3.546875</v>
      </c>
      <c r="L8931" s="6">
        <v>8240.6177156177091</v>
      </c>
    </row>
    <row r="8932" spans="1:12" ht="15" customHeight="1" x14ac:dyDescent="0.25">
      <c r="A8932" s="5">
        <v>31910</v>
      </c>
      <c r="B8932" s="6">
        <v>3.59375</v>
      </c>
      <c r="C8932" s="2">
        <v>5448000</v>
      </c>
      <c r="D8932" s="6">
        <v>-7.8125E-3</v>
      </c>
      <c r="E8932" s="6">
        <v>-0.21691973969630801</v>
      </c>
      <c r="F8932" s="6">
        <v>-0.216924219845748</v>
      </c>
      <c r="G8932" s="6">
        <v>3.8263848</v>
      </c>
      <c r="H8932" s="6">
        <v>8819.3118881118808</v>
      </c>
      <c r="I8932" s="6"/>
      <c r="J8932" s="6">
        <v>3.6015625</v>
      </c>
      <c r="K8932" s="6">
        <v>3.53125</v>
      </c>
      <c r="L8932" s="6">
        <v>8277.0396270396195</v>
      </c>
    </row>
    <row r="8933" spans="1:12" ht="15" customHeight="1" x14ac:dyDescent="0.25">
      <c r="A8933" s="5">
        <v>31909</v>
      </c>
      <c r="B8933" s="6">
        <v>3.6015625</v>
      </c>
      <c r="C8933" s="2">
        <v>6558400</v>
      </c>
      <c r="D8933" s="6">
        <v>0.1015625</v>
      </c>
      <c r="E8933" s="6">
        <v>2.9017857142857202</v>
      </c>
      <c r="F8933" s="6">
        <v>2.9017921593230902</v>
      </c>
      <c r="G8933" s="6">
        <v>3.8347031999999999</v>
      </c>
      <c r="H8933" s="6">
        <v>8838.7020979020908</v>
      </c>
      <c r="I8933" s="6"/>
      <c r="J8933" s="6">
        <v>3.6015625</v>
      </c>
      <c r="K8933" s="6">
        <v>3.4921875</v>
      </c>
      <c r="L8933" s="6">
        <v>8295.2505827505793</v>
      </c>
    </row>
    <row r="8934" spans="1:12" ht="15" customHeight="1" x14ac:dyDescent="0.25">
      <c r="A8934" s="5">
        <v>31908</v>
      </c>
      <c r="B8934" s="6">
        <v>3.5</v>
      </c>
      <c r="C8934" s="2">
        <v>7611200</v>
      </c>
      <c r="D8934" s="6">
        <v>-3.125E-2</v>
      </c>
      <c r="E8934" s="6">
        <v>-0.88495575221238998</v>
      </c>
      <c r="F8934" s="6">
        <v>-0.88495810591889801</v>
      </c>
      <c r="G8934" s="6">
        <v>3.726566</v>
      </c>
      <c r="H8934" s="6">
        <v>8586.6340326340305</v>
      </c>
      <c r="I8934" s="6"/>
      <c r="J8934" s="6">
        <v>3.6328125</v>
      </c>
      <c r="K8934" s="6">
        <v>3.5</v>
      </c>
      <c r="L8934" s="6">
        <v>8058.5081585081498</v>
      </c>
    </row>
    <row r="8935" spans="1:12" ht="15" customHeight="1" x14ac:dyDescent="0.25">
      <c r="A8935" s="5">
        <v>31905</v>
      </c>
      <c r="B8935" s="6">
        <v>3.53125</v>
      </c>
      <c r="C8935" s="2">
        <v>3656000</v>
      </c>
      <c r="D8935" s="6">
        <v>2.34375E-2</v>
      </c>
      <c r="E8935" s="6">
        <v>0.66815144766148005</v>
      </c>
      <c r="F8935" s="6">
        <v>0.66815188893534205</v>
      </c>
      <c r="G8935" s="6">
        <v>3.7598389999999999</v>
      </c>
      <c r="H8935" s="6">
        <v>8664.1934731934707</v>
      </c>
      <c r="I8935" s="6"/>
      <c r="J8935" s="6">
        <v>3.53125</v>
      </c>
      <c r="K8935" s="6">
        <v>3.4453125</v>
      </c>
      <c r="L8935" s="6">
        <v>8131.3519813519797</v>
      </c>
    </row>
    <row r="8936" spans="1:12" ht="15" customHeight="1" x14ac:dyDescent="0.25">
      <c r="A8936" s="5">
        <v>31904</v>
      </c>
      <c r="B8936" s="6">
        <v>3.5078125</v>
      </c>
      <c r="C8936" s="2">
        <v>6894400</v>
      </c>
      <c r="D8936" s="6"/>
      <c r="E8936" s="6"/>
      <c r="F8936" s="6"/>
      <c r="G8936" s="6">
        <v>3.7348843</v>
      </c>
      <c r="H8936" s="6">
        <v>8606.02400932401</v>
      </c>
      <c r="I8936" s="6"/>
      <c r="J8936" s="6">
        <v>3.53125</v>
      </c>
      <c r="K8936" s="6">
        <v>3.4765625</v>
      </c>
      <c r="L8936" s="6">
        <v>8076.7191142191105</v>
      </c>
    </row>
    <row r="8937" spans="1:12" ht="15" customHeight="1" x14ac:dyDescent="0.25">
      <c r="A8937" s="5">
        <v>31903</v>
      </c>
      <c r="B8937" s="6">
        <v>3.5078125</v>
      </c>
      <c r="C8937" s="2">
        <v>10534400</v>
      </c>
      <c r="D8937" s="6">
        <v>-3.125E-2</v>
      </c>
      <c r="E8937" s="6">
        <v>-0.88300220750552305</v>
      </c>
      <c r="F8937" s="6">
        <v>-0.88300190873140605</v>
      </c>
      <c r="G8937" s="6">
        <v>3.7348843</v>
      </c>
      <c r="H8937" s="6">
        <v>8606.02400932401</v>
      </c>
      <c r="I8937" s="6"/>
      <c r="J8937" s="6">
        <v>3.5546875</v>
      </c>
      <c r="K8937" s="6">
        <v>3.4609375</v>
      </c>
      <c r="L8937" s="6">
        <v>8076.7191142191105</v>
      </c>
    </row>
    <row r="8938" spans="1:12" ht="15" customHeight="1" x14ac:dyDescent="0.25">
      <c r="A8938" s="5">
        <v>31902</v>
      </c>
      <c r="B8938" s="6">
        <v>3.5390625</v>
      </c>
      <c r="C8938" s="2">
        <v>5744000</v>
      </c>
      <c r="D8938" s="6">
        <v>8.59375E-2</v>
      </c>
      <c r="E8938" s="6">
        <v>2.4886877828054201</v>
      </c>
      <c r="F8938" s="6">
        <v>2.4886876166599898</v>
      </c>
      <c r="G8938" s="6">
        <v>3.7681572000000001</v>
      </c>
      <c r="H8938" s="6">
        <v>8683.5832167832104</v>
      </c>
      <c r="I8938" s="6"/>
      <c r="J8938" s="6">
        <v>3.5625</v>
      </c>
      <c r="K8938" s="6">
        <v>3.4765625</v>
      </c>
      <c r="L8938" s="6">
        <v>8149.5629370629304</v>
      </c>
    </row>
    <row r="8939" spans="1:12" ht="15" customHeight="1" x14ac:dyDescent="0.25">
      <c r="A8939" s="5">
        <v>31901</v>
      </c>
      <c r="B8939" s="6">
        <v>3.453125</v>
      </c>
      <c r="C8939" s="2">
        <v>5840000</v>
      </c>
      <c r="D8939" s="6">
        <v>-1.5625E-2</v>
      </c>
      <c r="E8939" s="6">
        <v>-0.45045045045044502</v>
      </c>
      <c r="F8939" s="6">
        <v>-0.450454341116102</v>
      </c>
      <c r="G8939" s="6">
        <v>3.6766567000000001</v>
      </c>
      <c r="H8939" s="6">
        <v>8470.2953379953306</v>
      </c>
      <c r="I8939" s="6"/>
      <c r="J8939" s="6">
        <v>3.4609375</v>
      </c>
      <c r="K8939" s="6">
        <v>3.3828125</v>
      </c>
      <c r="L8939" s="6">
        <v>7949.2424242424204</v>
      </c>
    </row>
    <row r="8940" spans="1:12" ht="15" customHeight="1" x14ac:dyDescent="0.25">
      <c r="A8940" s="5">
        <v>31898</v>
      </c>
      <c r="B8940" s="6">
        <v>3.46875</v>
      </c>
      <c r="C8940" s="2">
        <v>4507200</v>
      </c>
      <c r="D8940" s="6">
        <v>-7.03125E-2</v>
      </c>
      <c r="E8940" s="6">
        <v>-1.98675496688741</v>
      </c>
      <c r="F8940" s="6">
        <v>-1.98675097737429</v>
      </c>
      <c r="G8940" s="6">
        <v>3.6932933000000001</v>
      </c>
      <c r="H8940" s="6">
        <v>8509.0752913752895</v>
      </c>
      <c r="I8940" s="6"/>
      <c r="J8940" s="6">
        <v>3.578125</v>
      </c>
      <c r="K8940" s="6">
        <v>3.453125</v>
      </c>
      <c r="L8940" s="6">
        <v>7985.6643356643299</v>
      </c>
    </row>
    <row r="8941" spans="1:12" ht="15" customHeight="1" x14ac:dyDescent="0.25">
      <c r="A8941" s="5">
        <v>31897</v>
      </c>
      <c r="B8941" s="6">
        <v>3.5390625</v>
      </c>
      <c r="C8941" s="2">
        <v>7566400</v>
      </c>
      <c r="D8941" s="6">
        <v>6.25E-2</v>
      </c>
      <c r="E8941" s="6">
        <v>1.79775280898877</v>
      </c>
      <c r="F8941" s="6">
        <v>1.79774943966972</v>
      </c>
      <c r="G8941" s="6">
        <v>3.7681572000000001</v>
      </c>
      <c r="H8941" s="6">
        <v>8683.5832167832104</v>
      </c>
      <c r="I8941" s="6"/>
      <c r="J8941" s="6">
        <v>3.578125</v>
      </c>
      <c r="K8941" s="6">
        <v>3.4765625</v>
      </c>
      <c r="L8941" s="6">
        <v>8149.5629370629304</v>
      </c>
    </row>
    <row r="8942" spans="1:12" ht="15" customHeight="1" x14ac:dyDescent="0.25">
      <c r="A8942" s="5">
        <v>31896</v>
      </c>
      <c r="B8942" s="6">
        <v>3.4765625</v>
      </c>
      <c r="C8942" s="2">
        <v>5312000</v>
      </c>
      <c r="D8942" s="6"/>
      <c r="E8942" s="6"/>
      <c r="F8942" s="6"/>
      <c r="G8942" s="6">
        <v>3.7016114999999998</v>
      </c>
      <c r="H8942" s="6">
        <v>8528.4650349650292</v>
      </c>
      <c r="I8942" s="6"/>
      <c r="J8942" s="6">
        <v>3.515625</v>
      </c>
      <c r="K8942" s="6">
        <v>3.453125</v>
      </c>
      <c r="L8942" s="6">
        <v>8003.8752913752896</v>
      </c>
    </row>
    <row r="8943" spans="1:12" ht="15" customHeight="1" x14ac:dyDescent="0.25">
      <c r="A8943" s="5">
        <v>31895</v>
      </c>
      <c r="B8943" s="6">
        <v>3.4765625</v>
      </c>
      <c r="C8943" s="2">
        <v>5278400</v>
      </c>
      <c r="D8943" s="6">
        <v>-1.5625E-2</v>
      </c>
      <c r="E8943" s="6">
        <v>-0.447427293064872</v>
      </c>
      <c r="F8943" s="6">
        <v>-0.44742846630993999</v>
      </c>
      <c r="G8943" s="6">
        <v>3.7016114999999998</v>
      </c>
      <c r="H8943" s="6">
        <v>8528.4650349650292</v>
      </c>
      <c r="I8943" s="6"/>
      <c r="J8943" s="6">
        <v>3.578125</v>
      </c>
      <c r="K8943" s="6">
        <v>3.4453125</v>
      </c>
      <c r="L8943" s="6">
        <v>8003.8752913752896</v>
      </c>
    </row>
    <row r="8944" spans="1:12" ht="15" customHeight="1" x14ac:dyDescent="0.25">
      <c r="A8944" s="5">
        <v>31894</v>
      </c>
      <c r="B8944" s="6">
        <v>3.4921875</v>
      </c>
      <c r="C8944" s="2">
        <v>11953600</v>
      </c>
      <c r="D8944" s="6">
        <v>3.90625E-2</v>
      </c>
      <c r="E8944" s="6">
        <v>1.131221719457</v>
      </c>
      <c r="F8944" s="6">
        <v>1.13122609462015</v>
      </c>
      <c r="G8944" s="6">
        <v>3.718248</v>
      </c>
      <c r="H8944" s="6">
        <v>8567.2447552447502</v>
      </c>
      <c r="I8944" s="6"/>
      <c r="J8944" s="6">
        <v>3.53125</v>
      </c>
      <c r="K8944" s="6">
        <v>3.2890625</v>
      </c>
      <c r="L8944" s="6">
        <v>8040.2972027972</v>
      </c>
    </row>
    <row r="8945" spans="1:12" ht="15" customHeight="1" x14ac:dyDescent="0.25">
      <c r="A8945" s="5">
        <v>31891</v>
      </c>
      <c r="B8945" s="6">
        <v>3.453125</v>
      </c>
      <c r="C8945" s="2">
        <v>6856000</v>
      </c>
      <c r="D8945" s="6">
        <v>-0.109375</v>
      </c>
      <c r="E8945" s="6">
        <v>-3.0701754385964799</v>
      </c>
      <c r="F8945" s="6">
        <v>-3.0701782599617302</v>
      </c>
      <c r="G8945" s="6">
        <v>3.6766567000000001</v>
      </c>
      <c r="H8945" s="6">
        <v>8470.2953379953306</v>
      </c>
      <c r="I8945" s="6"/>
      <c r="J8945" s="6">
        <v>3.5625</v>
      </c>
      <c r="K8945" s="6">
        <v>3.4453125</v>
      </c>
      <c r="L8945" s="6">
        <v>7949.2424242424204</v>
      </c>
    </row>
    <row r="8946" spans="1:12" ht="15" customHeight="1" x14ac:dyDescent="0.25">
      <c r="A8946" s="5">
        <v>31890</v>
      </c>
      <c r="B8946" s="6">
        <v>3.5625</v>
      </c>
      <c r="C8946" s="2">
        <v>5419200</v>
      </c>
      <c r="D8946" s="6">
        <v>7.8125E-3</v>
      </c>
      <c r="E8946" s="6">
        <v>0.219780219780219</v>
      </c>
      <c r="F8946" s="6">
        <v>0.21978477241135699</v>
      </c>
      <c r="G8946" s="6">
        <v>3.7931119999999998</v>
      </c>
      <c r="H8946" s="6">
        <v>8741.7529137529109</v>
      </c>
      <c r="I8946" s="6"/>
      <c r="J8946" s="6">
        <v>3.5859375</v>
      </c>
      <c r="K8946" s="6">
        <v>3.5</v>
      </c>
      <c r="L8946" s="6">
        <v>8204.1958041958005</v>
      </c>
    </row>
    <row r="8947" spans="1:12" ht="15" customHeight="1" x14ac:dyDescent="0.25">
      <c r="A8947" s="5">
        <v>31889</v>
      </c>
      <c r="B8947" s="6">
        <v>3.5546875</v>
      </c>
      <c r="C8947" s="2">
        <v>7494400</v>
      </c>
      <c r="D8947" s="6">
        <v>-0.1328125</v>
      </c>
      <c r="E8947" s="6">
        <v>-3.6016949152542299</v>
      </c>
      <c r="F8947" s="6">
        <v>-3.6017005434537102</v>
      </c>
      <c r="G8947" s="6">
        <v>3.7847936</v>
      </c>
      <c r="H8947" s="6">
        <v>8722.3627039627008</v>
      </c>
      <c r="I8947" s="6"/>
      <c r="J8947" s="6">
        <v>3.6875</v>
      </c>
      <c r="K8947" s="6">
        <v>3.5390625</v>
      </c>
      <c r="L8947" s="6">
        <v>8185.9848484848399</v>
      </c>
    </row>
    <row r="8948" spans="1:12" ht="15" customHeight="1" x14ac:dyDescent="0.25">
      <c r="A8948" s="5">
        <v>31888</v>
      </c>
      <c r="B8948" s="6">
        <v>3.6875</v>
      </c>
      <c r="C8948" s="2">
        <v>8025600</v>
      </c>
      <c r="D8948" s="6">
        <v>0.125</v>
      </c>
      <c r="E8948" s="6">
        <v>3.5087719298245701</v>
      </c>
      <c r="F8948" s="6">
        <v>3.5087732711293498</v>
      </c>
      <c r="G8948" s="6">
        <v>3.9262036999999999</v>
      </c>
      <c r="H8948" s="6">
        <v>9051.9899766899707</v>
      </c>
      <c r="I8948" s="6"/>
      <c r="J8948" s="6">
        <v>3.6875</v>
      </c>
      <c r="K8948" s="6">
        <v>3.484375</v>
      </c>
      <c r="L8948" s="6">
        <v>8495.5710955710892</v>
      </c>
    </row>
    <row r="8949" spans="1:12" ht="15" customHeight="1" x14ac:dyDescent="0.25">
      <c r="A8949" s="5">
        <v>31887</v>
      </c>
      <c r="B8949" s="6">
        <v>3.5625</v>
      </c>
      <c r="C8949" s="2">
        <v>5025600</v>
      </c>
      <c r="D8949" s="6"/>
      <c r="E8949" s="6"/>
      <c r="F8949" s="6"/>
      <c r="G8949" s="6">
        <v>3.7931119999999998</v>
      </c>
      <c r="H8949" s="6">
        <v>8741.7529137529109</v>
      </c>
      <c r="I8949" s="6"/>
      <c r="J8949" s="6">
        <v>3.59375</v>
      </c>
      <c r="K8949" s="6">
        <v>3.515625</v>
      </c>
      <c r="L8949" s="6">
        <v>8204.1958041958005</v>
      </c>
    </row>
    <row r="8950" spans="1:12" ht="15" customHeight="1" x14ac:dyDescent="0.25">
      <c r="A8950" s="5">
        <v>31883</v>
      </c>
      <c r="B8950" s="6">
        <v>3.5625</v>
      </c>
      <c r="C8950" s="2">
        <v>11094400</v>
      </c>
      <c r="D8950" s="6">
        <v>7.8125E-2</v>
      </c>
      <c r="E8950" s="6">
        <v>2.2421524663677102</v>
      </c>
      <c r="F8950" s="6">
        <v>2.24215299820909</v>
      </c>
      <c r="G8950" s="6">
        <v>3.7931119999999998</v>
      </c>
      <c r="H8950" s="6">
        <v>8741.7529137529109</v>
      </c>
      <c r="I8950" s="6"/>
      <c r="J8950" s="6">
        <v>3.59375</v>
      </c>
      <c r="K8950" s="6">
        <v>3.5078125</v>
      </c>
      <c r="L8950" s="6">
        <v>8204.1958041958005</v>
      </c>
    </row>
    <row r="8951" spans="1:12" ht="15" customHeight="1" x14ac:dyDescent="0.25">
      <c r="A8951" s="5">
        <v>31882</v>
      </c>
      <c r="B8951" s="6">
        <v>3.484375</v>
      </c>
      <c r="C8951" s="2">
        <v>7592000</v>
      </c>
      <c r="D8951" s="6">
        <v>7.03125E-2</v>
      </c>
      <c r="E8951" s="6">
        <v>2.05949656750572</v>
      </c>
      <c r="F8951" s="6">
        <v>2.05949790837338</v>
      </c>
      <c r="G8951" s="6">
        <v>3.7099297</v>
      </c>
      <c r="H8951" s="6">
        <v>8547.8547785547707</v>
      </c>
      <c r="I8951" s="6"/>
      <c r="J8951" s="6">
        <v>3.515625</v>
      </c>
      <c r="K8951" s="6">
        <v>3.4296875</v>
      </c>
      <c r="L8951" s="6">
        <v>8022.0862470862403</v>
      </c>
    </row>
    <row r="8952" spans="1:12" ht="15" customHeight="1" x14ac:dyDescent="0.25">
      <c r="A8952" s="5">
        <v>31881</v>
      </c>
      <c r="B8952" s="6">
        <v>3.4140625</v>
      </c>
      <c r="C8952" s="2">
        <v>15924800</v>
      </c>
      <c r="D8952" s="6">
        <v>-8.59375E-2</v>
      </c>
      <c r="E8952" s="6">
        <v>-2.4553571428571299</v>
      </c>
      <c r="F8952" s="6">
        <v>-2.4553543396252802</v>
      </c>
      <c r="G8952" s="6">
        <v>3.6350655999999999</v>
      </c>
      <c r="H8952" s="6">
        <v>8373.3463869463794</v>
      </c>
      <c r="I8952" s="6"/>
      <c r="J8952" s="6">
        <v>3.484375</v>
      </c>
      <c r="K8952" s="6">
        <v>3.3125</v>
      </c>
      <c r="L8952" s="6">
        <v>7858.1876456876398</v>
      </c>
    </row>
    <row r="8953" spans="1:12" ht="15" customHeight="1" x14ac:dyDescent="0.25">
      <c r="A8953" s="5">
        <v>31880</v>
      </c>
      <c r="B8953" s="6">
        <v>3.5</v>
      </c>
      <c r="C8953" s="2">
        <v>7764800</v>
      </c>
      <c r="D8953" s="6">
        <v>-4.6875E-2</v>
      </c>
      <c r="E8953" s="6">
        <v>-1.3215859030836901</v>
      </c>
      <c r="F8953" s="6">
        <v>-1.3215867896292901</v>
      </c>
      <c r="G8953" s="6">
        <v>3.726566</v>
      </c>
      <c r="H8953" s="6">
        <v>8586.6340326340305</v>
      </c>
      <c r="I8953" s="6"/>
      <c r="J8953" s="6">
        <v>3.59375</v>
      </c>
      <c r="K8953" s="6">
        <v>3.4765625</v>
      </c>
      <c r="L8953" s="6">
        <v>8058.5081585081498</v>
      </c>
    </row>
    <row r="8954" spans="1:12" ht="15" customHeight="1" x14ac:dyDescent="0.25">
      <c r="A8954" s="5">
        <v>31877</v>
      </c>
      <c r="B8954" s="6">
        <v>3.546875</v>
      </c>
      <c r="C8954" s="2">
        <v>7355200</v>
      </c>
      <c r="D8954" s="6">
        <v>-2.34375E-2</v>
      </c>
      <c r="E8954" s="6">
        <v>-0.65645514223194801</v>
      </c>
      <c r="F8954" s="6">
        <v>-0.65645819302429997</v>
      </c>
      <c r="G8954" s="6">
        <v>3.7764753999999998</v>
      </c>
      <c r="H8954" s="6">
        <v>8702.9729603729593</v>
      </c>
      <c r="I8954" s="6"/>
      <c r="J8954" s="6">
        <v>3.5703125</v>
      </c>
      <c r="K8954" s="6">
        <v>3.5078125</v>
      </c>
      <c r="L8954" s="6">
        <v>8167.7738927738901</v>
      </c>
    </row>
    <row r="8955" spans="1:12" ht="15" customHeight="1" x14ac:dyDescent="0.25">
      <c r="A8955" s="5">
        <v>31876</v>
      </c>
      <c r="B8955" s="6">
        <v>3.5703125</v>
      </c>
      <c r="C8955" s="2">
        <v>6942400</v>
      </c>
      <c r="D8955" s="6">
        <v>-3.90625E-2</v>
      </c>
      <c r="E8955" s="6">
        <v>-1.08225108225108</v>
      </c>
      <c r="F8955" s="6">
        <v>-1.0822526254992999</v>
      </c>
      <c r="G8955" s="6">
        <v>3.8014302</v>
      </c>
      <c r="H8955" s="6">
        <v>8761.1426573426506</v>
      </c>
      <c r="I8955" s="6"/>
      <c r="J8955" s="6">
        <v>3.671875</v>
      </c>
      <c r="K8955" s="6">
        <v>3.5703125</v>
      </c>
      <c r="L8955" s="6">
        <v>8222.4067599067494</v>
      </c>
    </row>
    <row r="8956" spans="1:12" ht="15" customHeight="1" x14ac:dyDescent="0.25">
      <c r="A8956" s="5">
        <v>31875</v>
      </c>
      <c r="B8956" s="6">
        <v>3.609375</v>
      </c>
      <c r="C8956" s="2">
        <v>7345600</v>
      </c>
      <c r="D8956" s="6"/>
      <c r="E8956" s="6"/>
      <c r="F8956" s="6"/>
      <c r="G8956" s="6">
        <v>3.8430214</v>
      </c>
      <c r="H8956" s="6">
        <v>8858.0918414918397</v>
      </c>
      <c r="I8956" s="6"/>
      <c r="J8956" s="6">
        <v>3.671875</v>
      </c>
      <c r="K8956" s="6">
        <v>3.5703125</v>
      </c>
      <c r="L8956" s="6">
        <v>8313.4615384615299</v>
      </c>
    </row>
    <row r="8957" spans="1:12" ht="15" customHeight="1" x14ac:dyDescent="0.25">
      <c r="A8957" s="5">
        <v>31874</v>
      </c>
      <c r="B8957" s="6">
        <v>3.609375</v>
      </c>
      <c r="C8957" s="2">
        <v>5523200</v>
      </c>
      <c r="D8957" s="6">
        <v>-9.375E-2</v>
      </c>
      <c r="E8957" s="6">
        <v>-2.5316455696202498</v>
      </c>
      <c r="F8957" s="6">
        <v>-2.5316421665601401</v>
      </c>
      <c r="G8957" s="6">
        <v>3.8430214</v>
      </c>
      <c r="H8957" s="6">
        <v>8858.0918414918397</v>
      </c>
      <c r="I8957" s="6"/>
      <c r="J8957" s="6">
        <v>3.7109375</v>
      </c>
      <c r="K8957" s="6">
        <v>3.609375</v>
      </c>
      <c r="L8957" s="6">
        <v>8313.4615384615299</v>
      </c>
    </row>
    <row r="8958" spans="1:12" ht="15" customHeight="1" x14ac:dyDescent="0.25">
      <c r="A8958" s="5">
        <v>31873</v>
      </c>
      <c r="B8958" s="6">
        <v>3.703125</v>
      </c>
      <c r="C8958" s="2">
        <v>5601600</v>
      </c>
      <c r="D8958" s="6">
        <v>4.6875E-2</v>
      </c>
      <c r="E8958" s="6">
        <v>1.2820512820512699</v>
      </c>
      <c r="F8958" s="6">
        <v>1.2820495366126099</v>
      </c>
      <c r="G8958" s="6">
        <v>3.9428399999999999</v>
      </c>
      <c r="H8958" s="6">
        <v>9090.7692307692305</v>
      </c>
      <c r="I8958" s="6"/>
      <c r="J8958" s="6">
        <v>3.703125</v>
      </c>
      <c r="K8958" s="6">
        <v>3.6640625</v>
      </c>
      <c r="L8958" s="6">
        <v>8531.9930069929997</v>
      </c>
    </row>
    <row r="8959" spans="1:12" ht="15" customHeight="1" x14ac:dyDescent="0.25">
      <c r="A8959" s="5">
        <v>31870</v>
      </c>
      <c r="B8959" s="6">
        <v>3.65625</v>
      </c>
      <c r="C8959" s="2">
        <v>6323200</v>
      </c>
      <c r="D8959" s="6">
        <v>0.109375</v>
      </c>
      <c r="E8959" s="6">
        <v>3.0837004405286299</v>
      </c>
      <c r="F8959" s="6">
        <v>3.0837033917922398</v>
      </c>
      <c r="G8959" s="6">
        <v>3.8929307</v>
      </c>
      <c r="H8959" s="6">
        <v>8974.4305361305305</v>
      </c>
      <c r="I8959" s="6"/>
      <c r="J8959" s="6">
        <v>3.6796875</v>
      </c>
      <c r="K8959" s="6">
        <v>3.5390625</v>
      </c>
      <c r="L8959" s="6">
        <v>8422.7272727272702</v>
      </c>
    </row>
    <row r="8960" spans="1:12" ht="15" customHeight="1" x14ac:dyDescent="0.25">
      <c r="A8960" s="5">
        <v>31869</v>
      </c>
      <c r="B8960" s="6">
        <v>3.546875</v>
      </c>
      <c r="C8960" s="2">
        <v>5470400</v>
      </c>
      <c r="D8960" s="6"/>
      <c r="E8960" s="6"/>
      <c r="F8960" s="6"/>
      <c r="G8960" s="6">
        <v>3.7764753999999998</v>
      </c>
      <c r="H8960" s="6">
        <v>8702.9729603729593</v>
      </c>
      <c r="I8960" s="6"/>
      <c r="J8960" s="6">
        <v>3.5703125</v>
      </c>
      <c r="K8960" s="6">
        <v>3.5390625</v>
      </c>
      <c r="L8960" s="6">
        <v>8167.7738927738901</v>
      </c>
    </row>
    <row r="8961" spans="1:12" ht="15" customHeight="1" x14ac:dyDescent="0.25">
      <c r="A8961" s="5">
        <v>31868</v>
      </c>
      <c r="B8961" s="6">
        <v>3.546875</v>
      </c>
      <c r="C8961" s="2">
        <v>7092800</v>
      </c>
      <c r="D8961" s="6">
        <v>-4.6875E-2</v>
      </c>
      <c r="E8961" s="6">
        <v>-1.3043478260869601</v>
      </c>
      <c r="F8961" s="6">
        <v>-1.3043486896560901</v>
      </c>
      <c r="G8961" s="6">
        <v>3.7764753999999998</v>
      </c>
      <c r="H8961" s="6">
        <v>8702.9729603729593</v>
      </c>
      <c r="I8961" s="6"/>
      <c r="J8961" s="6">
        <v>3.578125</v>
      </c>
      <c r="K8961" s="6">
        <v>3.53125</v>
      </c>
      <c r="L8961" s="6">
        <v>8167.7738927738901</v>
      </c>
    </row>
    <row r="8962" spans="1:12" ht="15" customHeight="1" x14ac:dyDescent="0.25">
      <c r="A8962" s="5">
        <v>31867</v>
      </c>
      <c r="B8962" s="6">
        <v>3.59375</v>
      </c>
      <c r="C8962" s="2">
        <v>6212800</v>
      </c>
      <c r="D8962" s="6">
        <v>6.25E-2</v>
      </c>
      <c r="E8962" s="6">
        <v>1.76991150442478</v>
      </c>
      <c r="F8962" s="6">
        <v>1.76991089246107</v>
      </c>
      <c r="G8962" s="6">
        <v>3.8263848</v>
      </c>
      <c r="H8962" s="6">
        <v>8819.3118881118808</v>
      </c>
      <c r="I8962" s="6"/>
      <c r="J8962" s="6">
        <v>3.59375</v>
      </c>
      <c r="K8962" s="6">
        <v>3.5234375</v>
      </c>
      <c r="L8962" s="6">
        <v>8277.0396270396195</v>
      </c>
    </row>
    <row r="8963" spans="1:12" ht="15" customHeight="1" x14ac:dyDescent="0.25">
      <c r="A8963" s="5">
        <v>31866</v>
      </c>
      <c r="B8963" s="6">
        <v>3.53125</v>
      </c>
      <c r="C8963" s="2">
        <v>9769600</v>
      </c>
      <c r="D8963" s="6">
        <v>-0.109375</v>
      </c>
      <c r="E8963" s="6">
        <v>-3.0042918454935599</v>
      </c>
      <c r="F8963" s="6">
        <v>-3.0042895867989001</v>
      </c>
      <c r="G8963" s="6">
        <v>3.7598389999999999</v>
      </c>
      <c r="H8963" s="6">
        <v>8664.1934731934707</v>
      </c>
      <c r="I8963" s="6"/>
      <c r="J8963" s="6">
        <v>3.578125</v>
      </c>
      <c r="K8963" s="6">
        <v>3.4765625</v>
      </c>
      <c r="L8963" s="6">
        <v>8131.3519813519797</v>
      </c>
    </row>
    <row r="8964" spans="1:12" ht="15" customHeight="1" x14ac:dyDescent="0.25">
      <c r="A8964" s="5">
        <v>31863</v>
      </c>
      <c r="B8964" s="6">
        <v>3.640625</v>
      </c>
      <c r="C8964" s="2">
        <v>4035200</v>
      </c>
      <c r="D8964" s="6">
        <v>-9.375E-2</v>
      </c>
      <c r="E8964" s="6">
        <v>-2.5104602510460201</v>
      </c>
      <c r="F8964" s="6">
        <v>-2.51046436557511</v>
      </c>
      <c r="G8964" s="6">
        <v>3.8762941</v>
      </c>
      <c r="H8964" s="6">
        <v>8935.6505827505807</v>
      </c>
      <c r="I8964" s="6"/>
      <c r="J8964" s="6">
        <v>3.7421875</v>
      </c>
      <c r="K8964" s="6">
        <v>3.6328125</v>
      </c>
      <c r="L8964" s="6">
        <v>8386.3053613053598</v>
      </c>
    </row>
    <row r="8965" spans="1:12" ht="15" customHeight="1" x14ac:dyDescent="0.25">
      <c r="A8965" s="5">
        <v>31862</v>
      </c>
      <c r="B8965" s="6">
        <v>3.734375</v>
      </c>
      <c r="C8965" s="2">
        <v>4942400</v>
      </c>
      <c r="D8965" s="6">
        <v>3.125E-2</v>
      </c>
      <c r="E8965" s="6">
        <v>0.84388185654007397</v>
      </c>
      <c r="F8965" s="6">
        <v>0.84388410384392798</v>
      </c>
      <c r="G8965" s="6">
        <v>3.9761129999999998</v>
      </c>
      <c r="H8965" s="6">
        <v>9168.3286713286707</v>
      </c>
      <c r="I8965" s="6"/>
      <c r="J8965" s="6">
        <v>3.75</v>
      </c>
      <c r="K8965" s="6">
        <v>3.71875</v>
      </c>
      <c r="L8965" s="6">
        <v>8604.8368298368296</v>
      </c>
    </row>
    <row r="8966" spans="1:12" ht="15" customHeight="1" x14ac:dyDescent="0.25">
      <c r="A8966" s="5">
        <v>31861</v>
      </c>
      <c r="B8966" s="6">
        <v>3.703125</v>
      </c>
      <c r="C8966" s="2">
        <v>5083200</v>
      </c>
      <c r="D8966" s="6">
        <v>-4.6875E-2</v>
      </c>
      <c r="E8966" s="6">
        <v>-1.24999999999999</v>
      </c>
      <c r="F8966" s="6">
        <v>-1.2500032872084701</v>
      </c>
      <c r="G8966" s="6">
        <v>3.9428399999999999</v>
      </c>
      <c r="H8966" s="6">
        <v>9090.7692307692305</v>
      </c>
      <c r="I8966" s="6"/>
      <c r="J8966" s="6">
        <v>3.7578125</v>
      </c>
      <c r="K8966" s="6">
        <v>3.6953125</v>
      </c>
      <c r="L8966" s="6">
        <v>8531.9930069929997</v>
      </c>
    </row>
    <row r="8967" spans="1:12" ht="15" customHeight="1" x14ac:dyDescent="0.25">
      <c r="A8967" s="5">
        <v>31860</v>
      </c>
      <c r="B8967" s="6">
        <v>3.75</v>
      </c>
      <c r="C8967" s="2">
        <v>8190400</v>
      </c>
      <c r="D8967" s="6">
        <v>3.125E-2</v>
      </c>
      <c r="E8967" s="6">
        <v>0.84033613445377797</v>
      </c>
      <c r="F8967" s="6">
        <v>0.84033836291237396</v>
      </c>
      <c r="G8967" s="6">
        <v>3.9927495</v>
      </c>
      <c r="H8967" s="6">
        <v>9207.1083916083899</v>
      </c>
      <c r="I8967" s="6"/>
      <c r="J8967" s="6">
        <v>3.7734375</v>
      </c>
      <c r="K8967" s="6">
        <v>3.703125</v>
      </c>
      <c r="L8967" s="6">
        <v>8641.25874125874</v>
      </c>
    </row>
    <row r="8968" spans="1:12" ht="15" customHeight="1" x14ac:dyDescent="0.25">
      <c r="A8968" s="5">
        <v>31859</v>
      </c>
      <c r="B8968" s="6">
        <v>3.71875</v>
      </c>
      <c r="C8968" s="2">
        <v>7472000</v>
      </c>
      <c r="D8968" s="6">
        <v>7.8125E-2</v>
      </c>
      <c r="E8968" s="6">
        <v>2.1459227467811099</v>
      </c>
      <c r="F8968" s="6">
        <v>2.1459259244545001</v>
      </c>
      <c r="G8968" s="6">
        <v>3.9594765000000001</v>
      </c>
      <c r="H8968" s="6">
        <v>9129.5489510489497</v>
      </c>
      <c r="I8968" s="6"/>
      <c r="J8968" s="6">
        <v>3.7421875</v>
      </c>
      <c r="K8968" s="6">
        <v>3.6640625</v>
      </c>
      <c r="L8968" s="6">
        <v>8568.4149184149101</v>
      </c>
    </row>
    <row r="8969" spans="1:12" ht="15" customHeight="1" x14ac:dyDescent="0.25">
      <c r="A8969" s="5">
        <v>31856</v>
      </c>
      <c r="B8969" s="6">
        <v>3.640625</v>
      </c>
      <c r="C8969" s="2">
        <v>11238400</v>
      </c>
      <c r="D8969" s="6">
        <v>8.59375E-2</v>
      </c>
      <c r="E8969" s="6">
        <v>2.4175824175824001</v>
      </c>
      <c r="F8969" s="6">
        <v>2.4175822956369299</v>
      </c>
      <c r="G8969" s="6">
        <v>3.8762941</v>
      </c>
      <c r="H8969" s="6">
        <v>8935.6505827505807</v>
      </c>
      <c r="I8969" s="6"/>
      <c r="J8969" s="6">
        <v>3.6875</v>
      </c>
      <c r="K8969" s="6">
        <v>3.5625</v>
      </c>
      <c r="L8969" s="6">
        <v>8386.3053613053598</v>
      </c>
    </row>
    <row r="8970" spans="1:12" ht="15" customHeight="1" x14ac:dyDescent="0.25">
      <c r="A8970" s="5">
        <v>31855</v>
      </c>
      <c r="B8970" s="6">
        <v>3.5546875</v>
      </c>
      <c r="C8970" s="2">
        <v>3339200</v>
      </c>
      <c r="D8970" s="6">
        <v>1.5625E-2</v>
      </c>
      <c r="E8970" s="6">
        <v>0.44150110375276103</v>
      </c>
      <c r="F8970" s="6">
        <v>0.441499627457142</v>
      </c>
      <c r="G8970" s="6">
        <v>3.7847936</v>
      </c>
      <c r="H8970" s="6">
        <v>8722.3627039627008</v>
      </c>
      <c r="I8970" s="6"/>
      <c r="J8970" s="6">
        <v>3.5625</v>
      </c>
      <c r="K8970" s="6">
        <v>3.5234375</v>
      </c>
      <c r="L8970" s="6">
        <v>8185.9848484848399</v>
      </c>
    </row>
    <row r="8971" spans="1:12" ht="15" customHeight="1" x14ac:dyDescent="0.25">
      <c r="A8971" s="5">
        <v>31854</v>
      </c>
      <c r="B8971" s="6">
        <v>3.5390625</v>
      </c>
      <c r="C8971" s="2">
        <v>5852800</v>
      </c>
      <c r="D8971" s="6">
        <v>-2.34375E-2</v>
      </c>
      <c r="E8971" s="6">
        <v>-0.65789473684210098</v>
      </c>
      <c r="F8971" s="6">
        <v>-0.657897789466799</v>
      </c>
      <c r="G8971" s="6">
        <v>3.7681572000000001</v>
      </c>
      <c r="H8971" s="6">
        <v>8683.5832167832104</v>
      </c>
      <c r="I8971" s="6"/>
      <c r="J8971" s="6">
        <v>3.5703125</v>
      </c>
      <c r="K8971" s="6">
        <v>3.515625</v>
      </c>
      <c r="L8971" s="6">
        <v>8149.5629370629304</v>
      </c>
    </row>
    <row r="8972" spans="1:12" ht="15" customHeight="1" x14ac:dyDescent="0.25">
      <c r="A8972" s="5">
        <v>31853</v>
      </c>
      <c r="B8972" s="6">
        <v>3.5625</v>
      </c>
      <c r="C8972" s="2">
        <v>7958400</v>
      </c>
      <c r="D8972" s="6">
        <v>2.34375E-2</v>
      </c>
      <c r="E8972" s="6">
        <v>0.66225165562914201</v>
      </c>
      <c r="F8972" s="6">
        <v>0.71523495323504405</v>
      </c>
      <c r="G8972" s="6">
        <v>3.7931119999999998</v>
      </c>
      <c r="H8972" s="6">
        <v>8741.7529137529109</v>
      </c>
      <c r="I8972" s="6"/>
      <c r="J8972" s="6">
        <v>3.5625</v>
      </c>
      <c r="K8972" s="6">
        <v>3.515625</v>
      </c>
      <c r="L8972" s="6">
        <v>8204.1958041958005</v>
      </c>
    </row>
    <row r="8973" spans="1:12" ht="15" customHeight="1" x14ac:dyDescent="0.25">
      <c r="A8973" s="5">
        <v>31852</v>
      </c>
      <c r="B8973" s="6">
        <v>3.5390625</v>
      </c>
      <c r="C8973" s="2">
        <v>6089600</v>
      </c>
      <c r="D8973" s="6">
        <v>-6.25E-2</v>
      </c>
      <c r="E8973" s="6">
        <v>-1.7353579175705001</v>
      </c>
      <c r="F8973" s="6">
        <v>-1.73536261514769</v>
      </c>
      <c r="G8973" s="6">
        <v>3.7661750000000001</v>
      </c>
      <c r="H8973" s="6">
        <v>8678.9627039626994</v>
      </c>
      <c r="I8973" s="6"/>
      <c r="J8973" s="6">
        <v>3.59375</v>
      </c>
      <c r="K8973" s="6">
        <v>3.4921875</v>
      </c>
      <c r="L8973" s="6">
        <v>8149.5629370629304</v>
      </c>
    </row>
    <row r="8974" spans="1:12" ht="15" customHeight="1" x14ac:dyDescent="0.25">
      <c r="A8974" s="5">
        <v>31849</v>
      </c>
      <c r="B8974" s="6">
        <v>3.6015625</v>
      </c>
      <c r="C8974" s="2">
        <v>5313600</v>
      </c>
      <c r="D8974" s="6">
        <v>-2.34375E-2</v>
      </c>
      <c r="E8974" s="6">
        <v>-0.64655172413793305</v>
      </c>
      <c r="F8974" s="6">
        <v>-0.64654766813405595</v>
      </c>
      <c r="G8974" s="6">
        <v>3.8326859999999998</v>
      </c>
      <c r="H8974" s="6">
        <v>8834</v>
      </c>
      <c r="I8974" s="6"/>
      <c r="J8974" s="6">
        <v>3.6484375</v>
      </c>
      <c r="K8974" s="6">
        <v>3.59375</v>
      </c>
      <c r="L8974" s="6">
        <v>8295.2505827505793</v>
      </c>
    </row>
    <row r="8975" spans="1:12" ht="15" customHeight="1" x14ac:dyDescent="0.25">
      <c r="A8975" s="5">
        <v>31848</v>
      </c>
      <c r="B8975" s="6">
        <v>3.625</v>
      </c>
      <c r="C8975" s="2">
        <v>7097600</v>
      </c>
      <c r="D8975" s="6">
        <v>-1.5625E-2</v>
      </c>
      <c r="E8975" s="6">
        <v>-0.42918454935622002</v>
      </c>
      <c r="F8975" s="6">
        <v>-0.42918700864102899</v>
      </c>
      <c r="G8975" s="6">
        <v>3.8576274000000002</v>
      </c>
      <c r="H8975" s="6">
        <v>8892.1384615384595</v>
      </c>
      <c r="I8975" s="6"/>
      <c r="J8975" s="6">
        <v>3.6640625</v>
      </c>
      <c r="K8975" s="6">
        <v>3.6015625</v>
      </c>
      <c r="L8975" s="6">
        <v>8349.8834498834494</v>
      </c>
    </row>
    <row r="8976" spans="1:12" ht="15" customHeight="1" x14ac:dyDescent="0.25">
      <c r="A8976" s="5">
        <v>31847</v>
      </c>
      <c r="B8976" s="6">
        <v>3.640625</v>
      </c>
      <c r="C8976" s="2">
        <v>8163200</v>
      </c>
      <c r="D8976" s="6">
        <v>-4.6875E-2</v>
      </c>
      <c r="E8976" s="6">
        <v>-1.2711864406779601</v>
      </c>
      <c r="F8976" s="6">
        <v>-1.27118608434366</v>
      </c>
      <c r="G8976" s="6">
        <v>3.8742551999999999</v>
      </c>
      <c r="H8976" s="6">
        <v>8930.8979020979004</v>
      </c>
      <c r="I8976" s="6"/>
      <c r="J8976" s="6">
        <v>3.7109375</v>
      </c>
      <c r="K8976" s="6">
        <v>3.625</v>
      </c>
      <c r="L8976" s="6">
        <v>8386.3053613053598</v>
      </c>
    </row>
    <row r="8977" spans="1:12" ht="15" customHeight="1" x14ac:dyDescent="0.25">
      <c r="A8977" s="5">
        <v>31846</v>
      </c>
      <c r="B8977" s="6">
        <v>3.6875</v>
      </c>
      <c r="C8977" s="2">
        <v>7800000</v>
      </c>
      <c r="D8977" s="6">
        <v>7.8125E-2</v>
      </c>
      <c r="E8977" s="6">
        <v>2.16450216450216</v>
      </c>
      <c r="F8977" s="6">
        <v>2.1645015446238798</v>
      </c>
      <c r="G8977" s="6">
        <v>3.9241383000000001</v>
      </c>
      <c r="H8977" s="6">
        <v>9047.1755244755204</v>
      </c>
      <c r="I8977" s="6"/>
      <c r="J8977" s="6">
        <v>3.703125</v>
      </c>
      <c r="K8977" s="6">
        <v>3.609375</v>
      </c>
      <c r="L8977" s="6">
        <v>8495.5710955710892</v>
      </c>
    </row>
    <row r="8978" spans="1:12" ht="15" customHeight="1" x14ac:dyDescent="0.25">
      <c r="A8978" s="5">
        <v>31845</v>
      </c>
      <c r="B8978" s="6">
        <v>3.609375</v>
      </c>
      <c r="C8978" s="2">
        <v>5969600</v>
      </c>
      <c r="D8978" s="6">
        <v>-4.6875E-2</v>
      </c>
      <c r="E8978" s="6">
        <v>-1.2820512820512699</v>
      </c>
      <c r="F8978" s="6">
        <v>-1.2820534567603299</v>
      </c>
      <c r="G8978" s="6">
        <v>3.8409998000000001</v>
      </c>
      <c r="H8978" s="6">
        <v>8853.3794871794798</v>
      </c>
      <c r="I8978" s="6"/>
      <c r="J8978" s="6">
        <v>3.640625</v>
      </c>
      <c r="K8978" s="6">
        <v>3.5703125</v>
      </c>
      <c r="L8978" s="6">
        <v>8313.4615384615299</v>
      </c>
    </row>
    <row r="8979" spans="1:12" ht="15" customHeight="1" x14ac:dyDescent="0.25">
      <c r="A8979" s="5">
        <v>31842</v>
      </c>
      <c r="B8979" s="6">
        <v>3.65625</v>
      </c>
      <c r="C8979" s="2">
        <v>4897600</v>
      </c>
      <c r="D8979" s="6">
        <v>2.34375E-2</v>
      </c>
      <c r="E8979" s="6">
        <v>0.64516129032257097</v>
      </c>
      <c r="F8979" s="6">
        <v>0.64516499513327297</v>
      </c>
      <c r="G8979" s="6">
        <v>3.8908830000000001</v>
      </c>
      <c r="H8979" s="6">
        <v>8969.6573426573395</v>
      </c>
      <c r="I8979" s="6"/>
      <c r="J8979" s="6">
        <v>3.65625</v>
      </c>
      <c r="K8979" s="6">
        <v>3.6015625</v>
      </c>
      <c r="L8979" s="6">
        <v>8422.7272727272702</v>
      </c>
    </row>
    <row r="8980" spans="1:12" ht="15" customHeight="1" x14ac:dyDescent="0.25">
      <c r="A8980" s="5">
        <v>31841</v>
      </c>
      <c r="B8980" s="6">
        <v>3.6328125</v>
      </c>
      <c r="C8980" s="2">
        <v>12414400</v>
      </c>
      <c r="D8980" s="6">
        <v>-7.8125E-3</v>
      </c>
      <c r="E8980" s="6">
        <v>-0.21459227467811501</v>
      </c>
      <c r="F8980" s="6">
        <v>-0.21459350432052601</v>
      </c>
      <c r="G8980" s="6">
        <v>3.8659412999999998</v>
      </c>
      <c r="H8980" s="6">
        <v>8911.5181818181809</v>
      </c>
      <c r="I8980" s="6"/>
      <c r="J8980" s="6">
        <v>3.65625</v>
      </c>
      <c r="K8980" s="6">
        <v>3.609375</v>
      </c>
      <c r="L8980" s="6">
        <v>8368.0944055944001</v>
      </c>
    </row>
    <row r="8981" spans="1:12" ht="15" customHeight="1" x14ac:dyDescent="0.25">
      <c r="A8981" s="5">
        <v>31840</v>
      </c>
      <c r="B8981" s="6">
        <v>3.640625</v>
      </c>
      <c r="C8981" s="2">
        <v>9228800</v>
      </c>
      <c r="D8981" s="6">
        <v>7.8125E-2</v>
      </c>
      <c r="E8981" s="6">
        <v>2.1929824561403399</v>
      </c>
      <c r="F8981" s="6">
        <v>2.1929818198421498</v>
      </c>
      <c r="G8981" s="6">
        <v>3.8742551999999999</v>
      </c>
      <c r="H8981" s="6">
        <v>8930.8979020979004</v>
      </c>
      <c r="I8981" s="6"/>
      <c r="J8981" s="6">
        <v>3.6640625</v>
      </c>
      <c r="K8981" s="6">
        <v>3.5546875</v>
      </c>
      <c r="L8981" s="6">
        <v>8386.3053613053598</v>
      </c>
    </row>
    <row r="8982" spans="1:12" ht="15" customHeight="1" x14ac:dyDescent="0.25">
      <c r="A8982" s="5">
        <v>31839</v>
      </c>
      <c r="B8982" s="6">
        <v>3.5625</v>
      </c>
      <c r="C8982" s="2">
        <v>6950400</v>
      </c>
      <c r="D8982" s="6">
        <v>8.59375E-2</v>
      </c>
      <c r="E8982" s="6">
        <v>2.4719101123595402</v>
      </c>
      <c r="F8982" s="6">
        <v>2.4719079925195202</v>
      </c>
      <c r="G8982" s="6">
        <v>3.7911166999999999</v>
      </c>
      <c r="H8982" s="6">
        <v>8737.1018648018598</v>
      </c>
      <c r="I8982" s="6"/>
      <c r="J8982" s="6">
        <v>3.5703125</v>
      </c>
      <c r="K8982" s="6">
        <v>3.515625</v>
      </c>
      <c r="L8982" s="6">
        <v>8204.1958041958005</v>
      </c>
    </row>
    <row r="8983" spans="1:12" ht="15" customHeight="1" x14ac:dyDescent="0.25">
      <c r="A8983" s="5">
        <v>31838</v>
      </c>
      <c r="B8983" s="6">
        <v>3.4765625</v>
      </c>
      <c r="C8983" s="2">
        <v>5828800</v>
      </c>
      <c r="D8983" s="6">
        <v>5.46875E-2</v>
      </c>
      <c r="E8983" s="6">
        <v>1.5981735159817201</v>
      </c>
      <c r="F8983" s="6">
        <v>1.59817719631865</v>
      </c>
      <c r="G8983" s="6">
        <v>3.6996644000000001</v>
      </c>
      <c r="H8983" s="6">
        <v>8523.9263403263394</v>
      </c>
      <c r="I8983" s="6"/>
      <c r="J8983" s="6">
        <v>3.5234375</v>
      </c>
      <c r="K8983" s="6">
        <v>3.4453125</v>
      </c>
      <c r="L8983" s="6">
        <v>8003.8752913752896</v>
      </c>
    </row>
    <row r="8984" spans="1:12" ht="15" customHeight="1" x14ac:dyDescent="0.25">
      <c r="A8984" s="5">
        <v>31835</v>
      </c>
      <c r="B8984" s="6">
        <v>3.421875</v>
      </c>
      <c r="C8984" s="2">
        <v>4433600</v>
      </c>
      <c r="D8984" s="6">
        <v>3.125E-2</v>
      </c>
      <c r="E8984" s="6">
        <v>0.92165898617511099</v>
      </c>
      <c r="F8984" s="6">
        <v>0.92165593374224897</v>
      </c>
      <c r="G8984" s="6">
        <v>3.6414673</v>
      </c>
      <c r="H8984" s="6">
        <v>8388.2687645687602</v>
      </c>
      <c r="I8984" s="6"/>
      <c r="J8984" s="6">
        <v>3.4375</v>
      </c>
      <c r="K8984" s="6">
        <v>3.3828125</v>
      </c>
      <c r="L8984" s="6">
        <v>7876.3986013985996</v>
      </c>
    </row>
    <row r="8985" spans="1:12" ht="15" customHeight="1" x14ac:dyDescent="0.25">
      <c r="A8985" s="5">
        <v>31834</v>
      </c>
      <c r="B8985" s="6">
        <v>3.390625</v>
      </c>
      <c r="C8985" s="2">
        <v>4486400</v>
      </c>
      <c r="D8985" s="6">
        <v>-5.46875E-2</v>
      </c>
      <c r="E8985" s="6">
        <v>-1.5873015873015901</v>
      </c>
      <c r="F8985" s="6">
        <v>-1.58729708482043</v>
      </c>
      <c r="G8985" s="6">
        <v>3.608212</v>
      </c>
      <c r="H8985" s="6">
        <v>8310.7505827505793</v>
      </c>
      <c r="I8985" s="6"/>
      <c r="J8985" s="6">
        <v>3.4453125</v>
      </c>
      <c r="K8985" s="6">
        <v>3.3828125</v>
      </c>
      <c r="L8985" s="6">
        <v>7803.5547785547697</v>
      </c>
    </row>
    <row r="8986" spans="1:12" ht="15" customHeight="1" x14ac:dyDescent="0.25">
      <c r="A8986" s="5">
        <v>31833</v>
      </c>
      <c r="B8986" s="6">
        <v>3.4453125</v>
      </c>
      <c r="C8986" s="2">
        <v>7968000</v>
      </c>
      <c r="D8986" s="6">
        <v>2.34375E-2</v>
      </c>
      <c r="E8986" s="6">
        <v>0.68493150684931703</v>
      </c>
      <c r="F8986" s="6">
        <v>0.68492994568425303</v>
      </c>
      <c r="G8986" s="6">
        <v>3.6664088000000001</v>
      </c>
      <c r="H8986" s="6">
        <v>8446.4074592074594</v>
      </c>
      <c r="I8986" s="6"/>
      <c r="J8986" s="6">
        <v>3.4609375</v>
      </c>
      <c r="K8986" s="6">
        <v>3.390625</v>
      </c>
      <c r="L8986" s="6">
        <v>7931.0314685314597</v>
      </c>
    </row>
    <row r="8987" spans="1:12" ht="15" customHeight="1" x14ac:dyDescent="0.25">
      <c r="A8987" s="5">
        <v>31832</v>
      </c>
      <c r="B8987" s="6">
        <v>3.421875</v>
      </c>
      <c r="C8987" s="2">
        <v>6086400</v>
      </c>
      <c r="D8987" s="6">
        <v>3.125E-2</v>
      </c>
      <c r="E8987" s="6">
        <v>0.92165898617511099</v>
      </c>
      <c r="F8987" s="6">
        <v>0.92165593374224897</v>
      </c>
      <c r="G8987" s="6">
        <v>3.6414673</v>
      </c>
      <c r="H8987" s="6">
        <v>8388.2687645687602</v>
      </c>
      <c r="I8987" s="6"/>
      <c r="J8987" s="6">
        <v>3.453125</v>
      </c>
      <c r="K8987" s="6">
        <v>3.3984375</v>
      </c>
      <c r="L8987" s="6">
        <v>7876.3986013985996</v>
      </c>
    </row>
    <row r="8988" spans="1:12" ht="15" customHeight="1" x14ac:dyDescent="0.25">
      <c r="A8988" s="5">
        <v>31831</v>
      </c>
      <c r="B8988" s="6">
        <v>3.390625</v>
      </c>
      <c r="C8988" s="2">
        <v>6793600</v>
      </c>
      <c r="D8988" s="6">
        <v>-1.5625E-2</v>
      </c>
      <c r="E8988" s="6">
        <v>-0.45871559633027198</v>
      </c>
      <c r="F8988" s="6">
        <v>-0.45870996495155297</v>
      </c>
      <c r="G8988" s="6">
        <v>3.608212</v>
      </c>
      <c r="H8988" s="6">
        <v>8310.7505827505793</v>
      </c>
      <c r="I8988" s="6"/>
      <c r="J8988" s="6">
        <v>3.4375</v>
      </c>
      <c r="K8988" s="6">
        <v>3.359375</v>
      </c>
      <c r="L8988" s="6">
        <v>7803.5547785547697</v>
      </c>
    </row>
    <row r="8989" spans="1:12" ht="15" customHeight="1" x14ac:dyDescent="0.25">
      <c r="A8989" s="5">
        <v>31828</v>
      </c>
      <c r="B8989" s="6">
        <v>3.40625</v>
      </c>
      <c r="C8989" s="2">
        <v>9579200</v>
      </c>
      <c r="D8989" s="6">
        <v>9.375E-2</v>
      </c>
      <c r="E8989" s="6">
        <v>2.8301886792452899</v>
      </c>
      <c r="F8989" s="6">
        <v>2.8301879566589401</v>
      </c>
      <c r="G8989" s="6">
        <v>3.6248395000000002</v>
      </c>
      <c r="H8989" s="6">
        <v>8349.5093240093192</v>
      </c>
      <c r="I8989" s="6"/>
      <c r="J8989" s="6">
        <v>3.421875</v>
      </c>
      <c r="K8989" s="6">
        <v>3.328125</v>
      </c>
      <c r="L8989" s="6">
        <v>7839.9766899766801</v>
      </c>
    </row>
    <row r="8990" spans="1:12" ht="15" customHeight="1" x14ac:dyDescent="0.25">
      <c r="A8990" s="5">
        <v>31827</v>
      </c>
      <c r="B8990" s="6">
        <v>3.3125</v>
      </c>
      <c r="C8990" s="2">
        <v>5918400</v>
      </c>
      <c r="D8990" s="6">
        <v>7.8125E-3</v>
      </c>
      <c r="E8990" s="6">
        <v>0.236406619385332</v>
      </c>
      <c r="F8990" s="6">
        <v>0.236402283511227</v>
      </c>
      <c r="G8990" s="6">
        <v>3.5250732999999999</v>
      </c>
      <c r="H8990" s="6">
        <v>8116.9540792540702</v>
      </c>
      <c r="I8990" s="6"/>
      <c r="J8990" s="6">
        <v>3.3515625</v>
      </c>
      <c r="K8990" s="6">
        <v>3.2578125</v>
      </c>
      <c r="L8990" s="6">
        <v>7621.4452214452203</v>
      </c>
    </row>
    <row r="8991" spans="1:12" ht="15" customHeight="1" x14ac:dyDescent="0.25">
      <c r="A8991" s="5">
        <v>31826</v>
      </c>
      <c r="B8991" s="6">
        <v>3.3046875</v>
      </c>
      <c r="C8991" s="2">
        <v>9424000</v>
      </c>
      <c r="D8991" s="6">
        <v>-3.90625E-2</v>
      </c>
      <c r="E8991" s="6">
        <v>-1.1682242990654199</v>
      </c>
      <c r="F8991" s="6">
        <v>-1.16822534308168</v>
      </c>
      <c r="G8991" s="6">
        <v>3.5167595999999999</v>
      </c>
      <c r="H8991" s="6">
        <v>8097.57482517482</v>
      </c>
      <c r="I8991" s="6"/>
      <c r="J8991" s="6">
        <v>3.3671875</v>
      </c>
      <c r="K8991" s="6">
        <v>3.2578125</v>
      </c>
      <c r="L8991" s="6">
        <v>7603.2342657342597</v>
      </c>
    </row>
    <row r="8992" spans="1:12" ht="15" customHeight="1" x14ac:dyDescent="0.25">
      <c r="A8992" s="5">
        <v>31825</v>
      </c>
      <c r="B8992" s="6">
        <v>3.34375</v>
      </c>
      <c r="C8992" s="2">
        <v>6884800</v>
      </c>
      <c r="D8992" s="6">
        <v>6.25E-2</v>
      </c>
      <c r="E8992" s="6">
        <v>1.90476190476189</v>
      </c>
      <c r="F8992" s="6">
        <v>1.9047642231066999</v>
      </c>
      <c r="G8992" s="6">
        <v>3.5583288999999998</v>
      </c>
      <c r="H8992" s="6">
        <v>8194.4729603729593</v>
      </c>
      <c r="I8992" s="6"/>
      <c r="J8992" s="6">
        <v>3.34375</v>
      </c>
      <c r="K8992" s="6">
        <v>3.2734375</v>
      </c>
      <c r="L8992" s="6">
        <v>7694.2890442890402</v>
      </c>
    </row>
    <row r="8993" spans="1:12" ht="15" customHeight="1" x14ac:dyDescent="0.25">
      <c r="A8993" s="5">
        <v>31821</v>
      </c>
      <c r="B8993" s="6">
        <v>3.28125</v>
      </c>
      <c r="C8993" s="2">
        <v>7411200</v>
      </c>
      <c r="D8993" s="6">
        <v>5.46875E-2</v>
      </c>
      <c r="E8993" s="6">
        <v>1.6949152542372801</v>
      </c>
      <c r="F8993" s="6">
        <v>1.6949162414838299</v>
      </c>
      <c r="G8993" s="6">
        <v>3.4918179999999999</v>
      </c>
      <c r="H8993" s="6">
        <v>8039.4358974358902</v>
      </c>
      <c r="I8993" s="6"/>
      <c r="J8993" s="6">
        <v>3.3125</v>
      </c>
      <c r="K8993" s="6">
        <v>3.21875</v>
      </c>
      <c r="L8993" s="6">
        <v>7548.6013986013904</v>
      </c>
    </row>
    <row r="8994" spans="1:12" ht="15" customHeight="1" x14ac:dyDescent="0.25">
      <c r="A8994" s="5">
        <v>31820</v>
      </c>
      <c r="B8994" s="6">
        <v>3.2265625</v>
      </c>
      <c r="C8994" s="2">
        <v>5894400</v>
      </c>
      <c r="D8994" s="6">
        <v>-2.34375E-2</v>
      </c>
      <c r="E8994" s="6">
        <v>-0.72115384615384304</v>
      </c>
      <c r="F8994" s="6">
        <v>-0.72115508332855005</v>
      </c>
      <c r="G8994" s="6">
        <v>3.433621</v>
      </c>
      <c r="H8994" s="6">
        <v>7903.7785547785497</v>
      </c>
      <c r="I8994" s="6"/>
      <c r="J8994" s="6">
        <v>3.25</v>
      </c>
      <c r="K8994" s="6">
        <v>3.1484375</v>
      </c>
      <c r="L8994" s="6">
        <v>7421.1247086247004</v>
      </c>
    </row>
    <row r="8995" spans="1:12" ht="15" customHeight="1" x14ac:dyDescent="0.25">
      <c r="A8995" s="5">
        <v>31819</v>
      </c>
      <c r="B8995" s="6">
        <v>3.25</v>
      </c>
      <c r="C8995" s="2">
        <v>4012800</v>
      </c>
      <c r="D8995" s="6">
        <v>7.8125E-2</v>
      </c>
      <c r="E8995" s="6">
        <v>2.4630541871921201</v>
      </c>
      <c r="F8995" s="6">
        <v>2.4630534574899801</v>
      </c>
      <c r="G8995" s="6">
        <v>3.4585626</v>
      </c>
      <c r="H8995" s="6">
        <v>7961.9174825174796</v>
      </c>
      <c r="I8995" s="6"/>
      <c r="J8995" s="6">
        <v>3.265625</v>
      </c>
      <c r="K8995" s="6">
        <v>3.171875</v>
      </c>
      <c r="L8995" s="6">
        <v>7475.7575757575696</v>
      </c>
    </row>
    <row r="8996" spans="1:12" ht="15" customHeight="1" x14ac:dyDescent="0.25">
      <c r="A8996" s="5">
        <v>31818</v>
      </c>
      <c r="B8996" s="6">
        <v>3.171875</v>
      </c>
      <c r="C8996" s="2">
        <v>6384000</v>
      </c>
      <c r="D8996" s="6">
        <v>-7.03125E-2</v>
      </c>
      <c r="E8996" s="6">
        <v>-2.1686746987951802</v>
      </c>
      <c r="F8996" s="6">
        <v>-2.1686726524960198</v>
      </c>
      <c r="G8996" s="6">
        <v>3.3754241</v>
      </c>
      <c r="H8996" s="6">
        <v>7768.1214452214399</v>
      </c>
      <c r="I8996" s="6"/>
      <c r="J8996" s="6">
        <v>3.25</v>
      </c>
      <c r="K8996" s="6">
        <v>3.1484375</v>
      </c>
      <c r="L8996" s="6">
        <v>7293.6480186480103</v>
      </c>
    </row>
    <row r="8997" spans="1:12" ht="15" customHeight="1" x14ac:dyDescent="0.25">
      <c r="A8997" s="5">
        <v>31817</v>
      </c>
      <c r="B8997" s="6">
        <v>3.2421875</v>
      </c>
      <c r="C8997" s="2">
        <v>3016000</v>
      </c>
      <c r="D8997" s="6">
        <v>-7.8125E-3</v>
      </c>
      <c r="E8997" s="6">
        <v>-0.240384615384614</v>
      </c>
      <c r="F8997" s="6">
        <v>-0.24038599156771501</v>
      </c>
      <c r="G8997" s="6">
        <v>3.4502486999999999</v>
      </c>
      <c r="H8997" s="6">
        <v>7942.53776223776</v>
      </c>
      <c r="I8997" s="6"/>
      <c r="J8997" s="6">
        <v>3.2578125</v>
      </c>
      <c r="K8997" s="6">
        <v>3.1953125</v>
      </c>
      <c r="L8997" s="6">
        <v>7457.5466200466199</v>
      </c>
    </row>
    <row r="8998" spans="1:12" ht="15" customHeight="1" x14ac:dyDescent="0.25">
      <c r="A8998" s="5">
        <v>31814</v>
      </c>
      <c r="B8998" s="6">
        <v>3.25</v>
      </c>
      <c r="C8998" s="2">
        <v>4115200</v>
      </c>
      <c r="D8998" s="6">
        <v>1.5625E-2</v>
      </c>
      <c r="E8998" s="6">
        <v>0.48309178743961501</v>
      </c>
      <c r="F8998" s="6">
        <v>0.48309456646302701</v>
      </c>
      <c r="G8998" s="6">
        <v>3.4585626</v>
      </c>
      <c r="H8998" s="6">
        <v>7961.9174825174796</v>
      </c>
      <c r="I8998" s="6"/>
      <c r="J8998" s="6">
        <v>3.265625</v>
      </c>
      <c r="K8998" s="6">
        <v>3.2265625</v>
      </c>
      <c r="L8998" s="6">
        <v>7475.7575757575696</v>
      </c>
    </row>
    <row r="8999" spans="1:12" ht="15" customHeight="1" x14ac:dyDescent="0.25">
      <c r="A8999" s="5">
        <v>31813</v>
      </c>
      <c r="B8999" s="6">
        <v>3.234375</v>
      </c>
      <c r="C8999" s="2">
        <v>7017600</v>
      </c>
      <c r="D8999" s="6">
        <v>6.25E-2</v>
      </c>
      <c r="E8999" s="6">
        <v>1.97044334975369</v>
      </c>
      <c r="F8999" s="6">
        <v>1.97043980340128</v>
      </c>
      <c r="G8999" s="6">
        <v>3.4419347999999998</v>
      </c>
      <c r="H8999" s="6">
        <v>7923.1580419580396</v>
      </c>
      <c r="I8999" s="6"/>
      <c r="J8999" s="6">
        <v>3.2578125</v>
      </c>
      <c r="K8999" s="6">
        <v>3.15625</v>
      </c>
      <c r="L8999" s="6">
        <v>7439.3356643356601</v>
      </c>
    </row>
    <row r="9000" spans="1:12" ht="15" customHeight="1" x14ac:dyDescent="0.25">
      <c r="A9000" s="5">
        <v>31812</v>
      </c>
      <c r="B9000" s="6">
        <v>3.171875</v>
      </c>
      <c r="C9000" s="2">
        <v>6768000</v>
      </c>
      <c r="D9000" s="6"/>
      <c r="E9000" s="6"/>
      <c r="F9000" s="6"/>
      <c r="G9000" s="6">
        <v>3.3754241</v>
      </c>
      <c r="H9000" s="6">
        <v>7768.1214452214399</v>
      </c>
      <c r="I9000" s="6"/>
      <c r="J9000" s="6">
        <v>3.1796875</v>
      </c>
      <c r="K9000" s="6">
        <v>3.1171875</v>
      </c>
      <c r="L9000" s="6">
        <v>7293.6480186480103</v>
      </c>
    </row>
    <row r="9001" spans="1:12" ht="15" customHeight="1" x14ac:dyDescent="0.25">
      <c r="A9001" s="5">
        <v>31811</v>
      </c>
      <c r="B9001" s="6">
        <v>3.171875</v>
      </c>
      <c r="C9001" s="2">
        <v>5443200</v>
      </c>
      <c r="D9001" s="6">
        <v>7.8125E-3</v>
      </c>
      <c r="E9001" s="6">
        <v>0.24691358024691001</v>
      </c>
      <c r="F9001" s="6">
        <v>0.24691201829651899</v>
      </c>
      <c r="G9001" s="6">
        <v>3.3754241</v>
      </c>
      <c r="H9001" s="6">
        <v>7768.1214452214399</v>
      </c>
      <c r="I9001" s="6"/>
      <c r="J9001" s="6">
        <v>3.203125</v>
      </c>
      <c r="K9001" s="6">
        <v>3.1640625</v>
      </c>
      <c r="L9001" s="6">
        <v>7293.6480186480103</v>
      </c>
    </row>
    <row r="9002" spans="1:12" ht="15" customHeight="1" x14ac:dyDescent="0.25">
      <c r="A9002" s="5">
        <v>31810</v>
      </c>
      <c r="B9002" s="6">
        <v>3.1640625</v>
      </c>
      <c r="C9002" s="2">
        <v>6499200</v>
      </c>
      <c r="D9002" s="6">
        <v>0.1328125</v>
      </c>
      <c r="E9002" s="6">
        <v>4.3814432989690699</v>
      </c>
      <c r="F9002" s="6">
        <v>4.3814434907235302</v>
      </c>
      <c r="G9002" s="6">
        <v>3.3671102999999998</v>
      </c>
      <c r="H9002" s="6">
        <v>7748.7419580419501</v>
      </c>
      <c r="I9002" s="6"/>
      <c r="J9002" s="6">
        <v>3.1796875</v>
      </c>
      <c r="K9002" s="6">
        <v>3.0234375</v>
      </c>
      <c r="L9002" s="6">
        <v>7275.4370629370596</v>
      </c>
    </row>
    <row r="9003" spans="1:12" ht="15" customHeight="1" x14ac:dyDescent="0.25">
      <c r="A9003" s="5">
        <v>31807</v>
      </c>
      <c r="B9003" s="6">
        <v>3.03125</v>
      </c>
      <c r="C9003" s="2">
        <v>6691200</v>
      </c>
      <c r="D9003" s="6">
        <v>-6.25E-2</v>
      </c>
      <c r="E9003" s="6">
        <v>-2.0202020202020199</v>
      </c>
      <c r="F9003" s="6">
        <v>-2.0201954545009899</v>
      </c>
      <c r="G9003" s="6">
        <v>3.2257747999999999</v>
      </c>
      <c r="H9003" s="6">
        <v>7419.2885780885699</v>
      </c>
      <c r="I9003" s="6"/>
      <c r="J9003" s="6">
        <v>3.0859375</v>
      </c>
      <c r="K9003" s="6">
        <v>3.015625</v>
      </c>
      <c r="L9003" s="6">
        <v>6965.8508158508102</v>
      </c>
    </row>
    <row r="9004" spans="1:12" ht="15" customHeight="1" x14ac:dyDescent="0.25">
      <c r="A9004" s="5">
        <v>31806</v>
      </c>
      <c r="B9004" s="6">
        <v>3.09375</v>
      </c>
      <c r="C9004" s="2">
        <v>8616000</v>
      </c>
      <c r="D9004" s="6">
        <v>-6.25E-2</v>
      </c>
      <c r="E9004" s="6">
        <v>-1.98019801980198</v>
      </c>
      <c r="F9004" s="6">
        <v>-1.9802033847600899</v>
      </c>
      <c r="G9004" s="6">
        <v>3.2922853999999999</v>
      </c>
      <c r="H9004" s="6">
        <v>7574.3249417249399</v>
      </c>
      <c r="I9004" s="6"/>
      <c r="J9004" s="6">
        <v>3.1796875</v>
      </c>
      <c r="K9004" s="6">
        <v>3.09375</v>
      </c>
      <c r="L9004" s="6">
        <v>7111.5384615384601</v>
      </c>
    </row>
    <row r="9005" spans="1:12" ht="15" customHeight="1" x14ac:dyDescent="0.25">
      <c r="A9005" s="5">
        <v>31805</v>
      </c>
      <c r="B9005" s="6">
        <v>3.15625</v>
      </c>
      <c r="C9005" s="2">
        <v>5158400</v>
      </c>
      <c r="D9005" s="6">
        <v>7.8125E-3</v>
      </c>
      <c r="E9005" s="6">
        <v>0.24813895781636799</v>
      </c>
      <c r="F9005" s="6">
        <v>0.248140379781114</v>
      </c>
      <c r="G9005" s="6">
        <v>3.3587964000000001</v>
      </c>
      <c r="H9005" s="6">
        <v>7729.3622377622296</v>
      </c>
      <c r="I9005" s="6"/>
      <c r="J9005" s="6">
        <v>3.171875</v>
      </c>
      <c r="K9005" s="6">
        <v>3.1171875</v>
      </c>
      <c r="L9005" s="6">
        <v>7257.2261072260999</v>
      </c>
    </row>
    <row r="9006" spans="1:12" ht="15" customHeight="1" x14ac:dyDescent="0.25">
      <c r="A9006" s="5">
        <v>31804</v>
      </c>
      <c r="B9006" s="6">
        <v>3.1484375</v>
      </c>
      <c r="C9006" s="2">
        <v>9353600</v>
      </c>
      <c r="D9006" s="6">
        <v>4.6875E-2</v>
      </c>
      <c r="E9006" s="6">
        <v>1.51133501259446</v>
      </c>
      <c r="F9006" s="6">
        <v>1.51133765313469</v>
      </c>
      <c r="G9006" s="6">
        <v>3.3504825</v>
      </c>
      <c r="H9006" s="6">
        <v>7709.98251748251</v>
      </c>
      <c r="I9006" s="6"/>
      <c r="J9006" s="6">
        <v>3.1875</v>
      </c>
      <c r="K9006" s="6">
        <v>3.1328125</v>
      </c>
      <c r="L9006" s="6">
        <v>7239.0151515151501</v>
      </c>
    </row>
    <row r="9007" spans="1:12" ht="15" customHeight="1" x14ac:dyDescent="0.25">
      <c r="A9007" s="5">
        <v>31803</v>
      </c>
      <c r="B9007" s="6">
        <v>3.1015625</v>
      </c>
      <c r="C9007" s="2">
        <v>7649600</v>
      </c>
      <c r="D9007" s="6">
        <v>-6.25E-2</v>
      </c>
      <c r="E9007" s="6">
        <v>-1.9753086419753001</v>
      </c>
      <c r="F9007" s="6">
        <v>-1.97531396580622</v>
      </c>
      <c r="G9007" s="6">
        <v>3.3005993</v>
      </c>
      <c r="H9007" s="6">
        <v>7593.7046620046603</v>
      </c>
      <c r="I9007" s="6"/>
      <c r="J9007" s="6">
        <v>3.15625</v>
      </c>
      <c r="K9007" s="6">
        <v>3.046875</v>
      </c>
      <c r="L9007" s="6">
        <v>7129.7494172494098</v>
      </c>
    </row>
    <row r="9008" spans="1:12" ht="15" customHeight="1" x14ac:dyDescent="0.25">
      <c r="A9008" s="5">
        <v>31800</v>
      </c>
      <c r="B9008" s="6">
        <v>3.1640625</v>
      </c>
      <c r="C9008" s="2">
        <v>25035200</v>
      </c>
      <c r="D9008" s="6">
        <v>2.34375E-2</v>
      </c>
      <c r="E9008" s="6">
        <v>0.74626865671640896</v>
      </c>
      <c r="F9008" s="6">
        <v>0.74627294386044796</v>
      </c>
      <c r="G9008" s="6">
        <v>3.3671102999999998</v>
      </c>
      <c r="H9008" s="6">
        <v>7748.7419580419501</v>
      </c>
      <c r="I9008" s="6"/>
      <c r="J9008" s="6">
        <v>3.3203125</v>
      </c>
      <c r="K9008" s="6">
        <v>3.0625</v>
      </c>
      <c r="L9008" s="6">
        <v>7275.4370629370596</v>
      </c>
    </row>
    <row r="9009" spans="1:12" ht="15" customHeight="1" x14ac:dyDescent="0.25">
      <c r="A9009" s="5">
        <v>31799</v>
      </c>
      <c r="B9009" s="6">
        <v>3.140625</v>
      </c>
      <c r="C9009" s="2">
        <v>11219200</v>
      </c>
      <c r="D9009" s="6">
        <v>0.1015625</v>
      </c>
      <c r="E9009" s="6">
        <v>3.3419023136246699</v>
      </c>
      <c r="F9009" s="6">
        <v>3.3418965905295002</v>
      </c>
      <c r="G9009" s="6">
        <v>3.3421685999999999</v>
      </c>
      <c r="H9009" s="6">
        <v>7690.6027972027896</v>
      </c>
      <c r="I9009" s="6"/>
      <c r="J9009" s="6">
        <v>3.1484375</v>
      </c>
      <c r="K9009" s="6">
        <v>3.046875</v>
      </c>
      <c r="L9009" s="6">
        <v>7220.8041958041904</v>
      </c>
    </row>
    <row r="9010" spans="1:12" ht="15" customHeight="1" x14ac:dyDescent="0.25">
      <c r="A9010" s="5">
        <v>31798</v>
      </c>
      <c r="B9010" s="6">
        <v>3.0390625</v>
      </c>
      <c r="C9010" s="2">
        <v>7547200</v>
      </c>
      <c r="D9010" s="6">
        <v>-3.125E-2</v>
      </c>
      <c r="E9010" s="6">
        <v>-1.0178117048346</v>
      </c>
      <c r="F9010" s="6">
        <v>-1.0178083483098199</v>
      </c>
      <c r="G9010" s="6">
        <v>3.2340887</v>
      </c>
      <c r="H9010" s="6">
        <v>7438.6682983682904</v>
      </c>
      <c r="I9010" s="6"/>
      <c r="J9010" s="6">
        <v>3.078125</v>
      </c>
      <c r="K9010" s="6">
        <v>3.03125</v>
      </c>
      <c r="L9010" s="6">
        <v>6984.06177156177</v>
      </c>
    </row>
    <row r="9011" spans="1:12" ht="15" customHeight="1" x14ac:dyDescent="0.25">
      <c r="A9011" s="5">
        <v>31797</v>
      </c>
      <c r="B9011" s="6">
        <v>3.0703125</v>
      </c>
      <c r="C9011" s="2">
        <v>14240000</v>
      </c>
      <c r="D9011" s="6">
        <v>1.5625E-2</v>
      </c>
      <c r="E9011" s="6">
        <v>0.51150895140665797</v>
      </c>
      <c r="F9011" s="6">
        <v>0.51151189390203899</v>
      </c>
      <c r="G9011" s="6">
        <v>3.267344</v>
      </c>
      <c r="H9011" s="6">
        <v>7516.1864801864804</v>
      </c>
      <c r="I9011" s="6"/>
      <c r="J9011" s="6">
        <v>3.125</v>
      </c>
      <c r="K9011" s="6">
        <v>3.0546875</v>
      </c>
      <c r="L9011" s="6">
        <v>7056.9055944055899</v>
      </c>
    </row>
    <row r="9012" spans="1:12" ht="15" customHeight="1" x14ac:dyDescent="0.25">
      <c r="A9012" s="5">
        <v>31796</v>
      </c>
      <c r="B9012" s="6">
        <v>3.0546875</v>
      </c>
      <c r="C9012" s="2">
        <v>5433600</v>
      </c>
      <c r="D9012" s="6">
        <v>7.03125E-2</v>
      </c>
      <c r="E9012" s="6">
        <v>2.3560209424083798</v>
      </c>
      <c r="F9012" s="6">
        <v>2.35601870038637</v>
      </c>
      <c r="G9012" s="6">
        <v>3.2507161999999998</v>
      </c>
      <c r="H9012" s="6">
        <v>7477.4270396270304</v>
      </c>
      <c r="I9012" s="6"/>
      <c r="J9012" s="6">
        <v>3.0546875</v>
      </c>
      <c r="K9012" s="6">
        <v>2.953125</v>
      </c>
      <c r="L9012" s="6">
        <v>7020.4836829836804</v>
      </c>
    </row>
    <row r="9013" spans="1:12" ht="15" customHeight="1" x14ac:dyDescent="0.25">
      <c r="A9013" s="5">
        <v>31793</v>
      </c>
      <c r="B9013" s="6">
        <v>2.984375</v>
      </c>
      <c r="C9013" s="2">
        <v>9100800</v>
      </c>
      <c r="D9013" s="6">
        <v>4.6875E-2</v>
      </c>
      <c r="E9013" s="6">
        <v>1.59574468085106</v>
      </c>
      <c r="F9013" s="6">
        <v>1.5957442214248501</v>
      </c>
      <c r="G9013" s="6">
        <v>3.1758915999999999</v>
      </c>
      <c r="H9013" s="6">
        <v>7303.0107226107202</v>
      </c>
      <c r="I9013" s="6"/>
      <c r="J9013" s="6">
        <v>3</v>
      </c>
      <c r="K9013" s="6">
        <v>2.9609375</v>
      </c>
      <c r="L9013" s="6">
        <v>6856.5850815850799</v>
      </c>
    </row>
    <row r="9014" spans="1:12" ht="15" customHeight="1" x14ac:dyDescent="0.25">
      <c r="A9014" s="5">
        <v>31792</v>
      </c>
      <c r="B9014" s="6">
        <v>2.9375</v>
      </c>
      <c r="C9014" s="2">
        <v>12550400</v>
      </c>
      <c r="D9014" s="6">
        <v>-3.90625E-2</v>
      </c>
      <c r="E9014" s="6">
        <v>-1.31233595800525</v>
      </c>
      <c r="F9014" s="6">
        <v>-1.3123340273547099</v>
      </c>
      <c r="G9014" s="6">
        <v>3.1260085000000002</v>
      </c>
      <c r="H9014" s="6">
        <v>7186.7331002331002</v>
      </c>
      <c r="I9014" s="6"/>
      <c r="J9014" s="6">
        <v>3</v>
      </c>
      <c r="K9014" s="6">
        <v>2.921875</v>
      </c>
      <c r="L9014" s="6">
        <v>6747.3193473193396</v>
      </c>
    </row>
    <row r="9015" spans="1:12" ht="15" customHeight="1" x14ac:dyDescent="0.25">
      <c r="A9015" s="5">
        <v>31791</v>
      </c>
      <c r="B9015" s="6">
        <v>2.9765625</v>
      </c>
      <c r="C9015" s="2">
        <v>7147200</v>
      </c>
      <c r="D9015" s="6">
        <v>1.5625E-2</v>
      </c>
      <c r="E9015" s="6">
        <v>0.52770448548813398</v>
      </c>
      <c r="F9015" s="6">
        <v>0.52770434313460501</v>
      </c>
      <c r="G9015" s="6">
        <v>3.1675776999999998</v>
      </c>
      <c r="H9015" s="6">
        <v>7283.6310023309998</v>
      </c>
      <c r="I9015" s="6"/>
      <c r="J9015" s="6">
        <v>2.984375</v>
      </c>
      <c r="K9015" s="6">
        <v>2.9375</v>
      </c>
      <c r="L9015" s="6">
        <v>6838.3741258741202</v>
      </c>
    </row>
    <row r="9016" spans="1:12" ht="15" customHeight="1" x14ac:dyDescent="0.25">
      <c r="A9016" s="5">
        <v>31790</v>
      </c>
      <c r="B9016" s="6">
        <v>2.9609375</v>
      </c>
      <c r="C9016" s="2">
        <v>3787200</v>
      </c>
      <c r="D9016" s="6">
        <v>-4.6875E-2</v>
      </c>
      <c r="E9016" s="6">
        <v>-1.5584415584415501</v>
      </c>
      <c r="F9016" s="6">
        <v>-1.55843806909014</v>
      </c>
      <c r="G9016" s="6">
        <v>3.1509499999999999</v>
      </c>
      <c r="H9016" s="6">
        <v>7244.8717948717904</v>
      </c>
      <c r="I9016" s="6"/>
      <c r="J9016" s="6">
        <v>3</v>
      </c>
      <c r="K9016" s="6">
        <v>2.953125</v>
      </c>
      <c r="L9016" s="6">
        <v>6801.9522144522098</v>
      </c>
    </row>
    <row r="9017" spans="1:12" ht="15" customHeight="1" x14ac:dyDescent="0.25">
      <c r="A9017" s="5">
        <v>31789</v>
      </c>
      <c r="B9017" s="6">
        <v>3.0078125</v>
      </c>
      <c r="C9017" s="2">
        <v>3268800</v>
      </c>
      <c r="D9017" s="6">
        <v>-2.34375E-2</v>
      </c>
      <c r="E9017" s="6">
        <v>-0.77319587628865705</v>
      </c>
      <c r="F9017" s="6">
        <v>-0.77320338667163901</v>
      </c>
      <c r="G9017" s="6">
        <v>3.2008329999999998</v>
      </c>
      <c r="H9017" s="6">
        <v>7361.1491841491797</v>
      </c>
      <c r="I9017" s="6"/>
      <c r="J9017" s="6">
        <v>3.0390625</v>
      </c>
      <c r="K9017" s="6">
        <v>3</v>
      </c>
      <c r="L9017" s="6">
        <v>6911.2179487179401</v>
      </c>
    </row>
    <row r="9018" spans="1:12" ht="15" customHeight="1" x14ac:dyDescent="0.25">
      <c r="A9018" s="5">
        <v>31786</v>
      </c>
      <c r="B9018" s="6">
        <v>3.03125</v>
      </c>
      <c r="C9018" s="2">
        <v>8216000</v>
      </c>
      <c r="D9018" s="6">
        <v>3.90625E-2</v>
      </c>
      <c r="E9018" s="6">
        <v>1.3054830287206201</v>
      </c>
      <c r="F9018" s="6">
        <v>1.3054842094833301</v>
      </c>
      <c r="G9018" s="6">
        <v>3.2257747999999999</v>
      </c>
      <c r="H9018" s="6">
        <v>7419.2885780885699</v>
      </c>
      <c r="I9018" s="6"/>
      <c r="J9018" s="6">
        <v>3.03125</v>
      </c>
      <c r="K9018" s="6">
        <v>2.9453125</v>
      </c>
      <c r="L9018" s="6">
        <v>6965.8508158508102</v>
      </c>
    </row>
    <row r="9019" spans="1:12" ht="15" customHeight="1" x14ac:dyDescent="0.25">
      <c r="A9019" s="5">
        <v>31785</v>
      </c>
      <c r="B9019" s="6">
        <v>2.9921875</v>
      </c>
      <c r="C9019" s="2">
        <v>7872000</v>
      </c>
      <c r="D9019" s="6">
        <v>-2.34375E-2</v>
      </c>
      <c r="E9019" s="6">
        <v>-0.77720207253886198</v>
      </c>
      <c r="F9019" s="6">
        <v>-0.77720029652740197</v>
      </c>
      <c r="G9019" s="6">
        <v>3.1842055</v>
      </c>
      <c r="H9019" s="6">
        <v>7322.3904428904398</v>
      </c>
      <c r="I9019" s="6"/>
      <c r="J9019" s="6">
        <v>3.03125</v>
      </c>
      <c r="K9019" s="6">
        <v>2.9609375</v>
      </c>
      <c r="L9019" s="6">
        <v>6874.7960372960297</v>
      </c>
    </row>
    <row r="9020" spans="1:12" ht="15" customHeight="1" x14ac:dyDescent="0.25">
      <c r="A9020" s="5">
        <v>31784</v>
      </c>
      <c r="B9020" s="6">
        <v>3.015625</v>
      </c>
      <c r="C9020" s="2">
        <v>5697600</v>
      </c>
      <c r="D9020" s="6">
        <v>-3.125E-2</v>
      </c>
      <c r="E9020" s="6">
        <v>-1.02564102564102</v>
      </c>
      <c r="F9020" s="6">
        <v>-1.02563768845093</v>
      </c>
      <c r="G9020" s="6">
        <v>3.2091470000000002</v>
      </c>
      <c r="H9020" s="6">
        <v>7380.5291375291299</v>
      </c>
      <c r="I9020" s="6"/>
      <c r="J9020" s="6">
        <v>3.03125</v>
      </c>
      <c r="K9020" s="6">
        <v>2.984375</v>
      </c>
      <c r="L9020" s="6">
        <v>6929.4289044288998</v>
      </c>
    </row>
    <row r="9021" spans="1:12" ht="15" customHeight="1" x14ac:dyDescent="0.25">
      <c r="A9021" s="5">
        <v>31783</v>
      </c>
      <c r="B9021" s="6">
        <v>3.046875</v>
      </c>
      <c r="C9021" s="2">
        <v>9422400</v>
      </c>
      <c r="D9021" s="6">
        <v>5.46875E-2</v>
      </c>
      <c r="E9021" s="6">
        <v>1.82767624020887</v>
      </c>
      <c r="F9021" s="6">
        <v>1.82767098417486</v>
      </c>
      <c r="G9021" s="6">
        <v>3.2424023000000002</v>
      </c>
      <c r="H9021" s="6">
        <v>7458.0473193473199</v>
      </c>
      <c r="I9021" s="6"/>
      <c r="J9021" s="6">
        <v>3.0546875</v>
      </c>
      <c r="K9021" s="6">
        <v>2.984375</v>
      </c>
      <c r="L9021" s="6">
        <v>7002.2727272727197</v>
      </c>
    </row>
    <row r="9022" spans="1:12" ht="15" customHeight="1" x14ac:dyDescent="0.25">
      <c r="A9022" s="5">
        <v>31782</v>
      </c>
      <c r="B9022" s="6">
        <v>2.9921875</v>
      </c>
      <c r="C9022" s="2">
        <v>7753600</v>
      </c>
      <c r="D9022" s="6">
        <v>7.03125E-2</v>
      </c>
      <c r="E9022" s="6">
        <v>2.40641711229947</v>
      </c>
      <c r="F9022" s="6">
        <v>2.40642131727388</v>
      </c>
      <c r="G9022" s="6">
        <v>3.1842055</v>
      </c>
      <c r="H9022" s="6">
        <v>7322.3904428904398</v>
      </c>
      <c r="I9022" s="6"/>
      <c r="J9022" s="6">
        <v>3</v>
      </c>
      <c r="K9022" s="6">
        <v>2.9453125</v>
      </c>
      <c r="L9022" s="6">
        <v>6874.7960372960297</v>
      </c>
    </row>
    <row r="9023" spans="1:12" ht="15" customHeight="1" x14ac:dyDescent="0.25">
      <c r="A9023" s="5">
        <v>31779</v>
      </c>
      <c r="B9023" s="6">
        <v>2.921875</v>
      </c>
      <c r="C9023" s="2">
        <v>4356800</v>
      </c>
      <c r="D9023" s="6">
        <v>1.5625E-2</v>
      </c>
      <c r="E9023" s="6">
        <v>0.53763440860214995</v>
      </c>
      <c r="F9023" s="6">
        <v>0.53762776803527501</v>
      </c>
      <c r="G9023" s="6">
        <v>3.1093807</v>
      </c>
      <c r="H9023" s="6">
        <v>7147.9736596736602</v>
      </c>
      <c r="I9023" s="6"/>
      <c r="J9023" s="6">
        <v>2.953125</v>
      </c>
      <c r="K9023" s="6">
        <v>2.9140625</v>
      </c>
      <c r="L9023" s="6">
        <v>6710.8974358974301</v>
      </c>
    </row>
    <row r="9024" spans="1:12" ht="15" customHeight="1" x14ac:dyDescent="0.25">
      <c r="A9024" s="5">
        <v>31777</v>
      </c>
      <c r="B9024" s="6">
        <v>2.90625</v>
      </c>
      <c r="C9024" s="2">
        <v>4267200</v>
      </c>
      <c r="D9024" s="6">
        <v>1.5625E-2</v>
      </c>
      <c r="E9024" s="6">
        <v>0.54054054054053502</v>
      </c>
      <c r="F9024" s="6">
        <v>0.54054363323421395</v>
      </c>
      <c r="G9024" s="6">
        <v>3.0927532000000002</v>
      </c>
      <c r="H9024" s="6">
        <v>7109.2149184149102</v>
      </c>
      <c r="I9024" s="6"/>
      <c r="J9024" s="6">
        <v>2.9140625</v>
      </c>
      <c r="K9024" s="6">
        <v>2.875</v>
      </c>
      <c r="L9024" s="6">
        <v>6674.4755244755197</v>
      </c>
    </row>
    <row r="9025" spans="1:12" ht="15" customHeight="1" x14ac:dyDescent="0.25">
      <c r="A9025" s="5">
        <v>31776</v>
      </c>
      <c r="B9025" s="6">
        <v>2.890625</v>
      </c>
      <c r="C9025" s="2">
        <v>4068800</v>
      </c>
      <c r="D9025" s="6">
        <v>-3.125E-2</v>
      </c>
      <c r="E9025" s="6">
        <v>-1.0695187165775399</v>
      </c>
      <c r="F9025" s="6">
        <v>-1.0695152253308799</v>
      </c>
      <c r="G9025" s="6">
        <v>3.0761254</v>
      </c>
      <c r="H9025" s="6">
        <v>7070.4554778554702</v>
      </c>
      <c r="I9025" s="6"/>
      <c r="J9025" s="6">
        <v>2.921875</v>
      </c>
      <c r="K9025" s="6">
        <v>2.875</v>
      </c>
      <c r="L9025" s="6">
        <v>6638.0536130536102</v>
      </c>
    </row>
    <row r="9026" spans="1:12" ht="15" customHeight="1" x14ac:dyDescent="0.25">
      <c r="A9026" s="5">
        <v>31775</v>
      </c>
      <c r="B9026" s="6">
        <v>2.921875</v>
      </c>
      <c r="C9026" s="2">
        <v>2393600</v>
      </c>
      <c r="D9026" s="6"/>
      <c r="E9026" s="6"/>
      <c r="F9026" s="6"/>
      <c r="G9026" s="6">
        <v>3.1093807</v>
      </c>
      <c r="H9026" s="6">
        <v>7147.9736596736602</v>
      </c>
      <c r="I9026" s="6"/>
      <c r="J9026" s="6">
        <v>2.9375</v>
      </c>
      <c r="K9026" s="6">
        <v>2.9140625</v>
      </c>
      <c r="L9026" s="6">
        <v>6710.8974358974301</v>
      </c>
    </row>
    <row r="9027" spans="1:12" ht="15" customHeight="1" x14ac:dyDescent="0.25">
      <c r="A9027" s="5">
        <v>31772</v>
      </c>
      <c r="B9027" s="6">
        <v>2.921875</v>
      </c>
      <c r="C9027" s="2">
        <v>920000</v>
      </c>
      <c r="D9027" s="6">
        <v>-7.8125E-3</v>
      </c>
      <c r="E9027" s="6">
        <v>-0.26666666666666999</v>
      </c>
      <c r="F9027" s="6">
        <v>-0.266668197712505</v>
      </c>
      <c r="G9027" s="6">
        <v>3.1093807</v>
      </c>
      <c r="H9027" s="6">
        <v>7147.9736596736602</v>
      </c>
      <c r="I9027" s="6"/>
      <c r="J9027" s="6">
        <v>2.9375</v>
      </c>
      <c r="K9027" s="6">
        <v>2.890625</v>
      </c>
      <c r="L9027" s="6">
        <v>6710.8974358974301</v>
      </c>
    </row>
    <row r="9028" spans="1:12" ht="15" customHeight="1" x14ac:dyDescent="0.25">
      <c r="A9028" s="5">
        <v>31770</v>
      </c>
      <c r="B9028" s="6">
        <v>2.9296875</v>
      </c>
      <c r="C9028" s="2">
        <v>3139200</v>
      </c>
      <c r="D9028" s="6">
        <v>-4.6875E-2</v>
      </c>
      <c r="E9028" s="6">
        <v>-1.57480314960629</v>
      </c>
      <c r="F9028" s="6">
        <v>-1.57480272701754</v>
      </c>
      <c r="G9028" s="6">
        <v>3.1176946000000001</v>
      </c>
      <c r="H9028" s="6">
        <v>7167.3533799533798</v>
      </c>
      <c r="I9028" s="6"/>
      <c r="J9028" s="6">
        <v>2.9765625</v>
      </c>
      <c r="K9028" s="6">
        <v>2.9296875</v>
      </c>
      <c r="L9028" s="6">
        <v>6729.1083916083899</v>
      </c>
    </row>
    <row r="9029" spans="1:12" ht="15" customHeight="1" x14ac:dyDescent="0.25">
      <c r="A9029" s="5">
        <v>31769</v>
      </c>
      <c r="B9029" s="6">
        <v>2.9765625</v>
      </c>
      <c r="C9029" s="2">
        <v>7772800</v>
      </c>
      <c r="D9029" s="6">
        <v>-2.34375E-2</v>
      </c>
      <c r="E9029" s="6">
        <v>-0.78125</v>
      </c>
      <c r="F9029" s="6">
        <v>-0.78124823806855404</v>
      </c>
      <c r="G9029" s="6">
        <v>3.1675776999999998</v>
      </c>
      <c r="H9029" s="6">
        <v>7283.6310023309998</v>
      </c>
      <c r="I9029" s="6"/>
      <c r="J9029" s="6">
        <v>3</v>
      </c>
      <c r="K9029" s="6">
        <v>2.953125</v>
      </c>
      <c r="L9029" s="6">
        <v>6838.3741258741202</v>
      </c>
    </row>
    <row r="9030" spans="1:12" ht="15" customHeight="1" x14ac:dyDescent="0.25">
      <c r="A9030" s="5">
        <v>31768</v>
      </c>
      <c r="B9030" s="6">
        <v>3</v>
      </c>
      <c r="C9030" s="2">
        <v>6545600</v>
      </c>
      <c r="D9030" s="6">
        <v>-4.6875E-2</v>
      </c>
      <c r="E9030" s="6">
        <v>-1.5384615384615301</v>
      </c>
      <c r="F9030" s="6">
        <v>-1.53846115887593</v>
      </c>
      <c r="G9030" s="6">
        <v>3.1925192</v>
      </c>
      <c r="H9030" s="6">
        <v>7341.7696969696899</v>
      </c>
      <c r="I9030" s="6"/>
      <c r="J9030" s="6">
        <v>3</v>
      </c>
      <c r="K9030" s="6">
        <v>2.953125</v>
      </c>
      <c r="L9030" s="6">
        <v>6893.0069930069903</v>
      </c>
    </row>
    <row r="9031" spans="1:12" ht="15" customHeight="1" x14ac:dyDescent="0.25">
      <c r="A9031" s="5">
        <v>31765</v>
      </c>
      <c r="B9031" s="6">
        <v>3.046875</v>
      </c>
      <c r="C9031" s="2">
        <v>18539200</v>
      </c>
      <c r="D9031" s="6">
        <v>0.1484375</v>
      </c>
      <c r="E9031" s="6">
        <v>5.1212938005390702</v>
      </c>
      <c r="F9031" s="6">
        <v>5.1212873600722197</v>
      </c>
      <c r="G9031" s="6">
        <v>3.2424023000000002</v>
      </c>
      <c r="H9031" s="6">
        <v>7458.0473193473199</v>
      </c>
      <c r="I9031" s="6"/>
      <c r="J9031" s="6">
        <v>3.046875</v>
      </c>
      <c r="K9031" s="6">
        <v>2.8828125</v>
      </c>
      <c r="L9031" s="6">
        <v>7002.2727272727197</v>
      </c>
    </row>
    <row r="9032" spans="1:12" ht="15" customHeight="1" x14ac:dyDescent="0.25">
      <c r="A9032" s="5">
        <v>31764</v>
      </c>
      <c r="B9032" s="6">
        <v>2.8984375</v>
      </c>
      <c r="C9032" s="2">
        <v>4464000</v>
      </c>
      <c r="D9032" s="6">
        <v>-3.125E-2</v>
      </c>
      <c r="E9032" s="6">
        <v>-1.06666666666667</v>
      </c>
      <c r="F9032" s="6">
        <v>-1.0666631683552299</v>
      </c>
      <c r="G9032" s="6">
        <v>3.0844393000000001</v>
      </c>
      <c r="H9032" s="6">
        <v>7089.8351981351898</v>
      </c>
      <c r="I9032" s="6"/>
      <c r="J9032" s="6">
        <v>2.9375</v>
      </c>
      <c r="K9032" s="6">
        <v>2.875</v>
      </c>
      <c r="L9032" s="6">
        <v>6656.26456876456</v>
      </c>
    </row>
    <row r="9033" spans="1:12" ht="15" customHeight="1" x14ac:dyDescent="0.25">
      <c r="A9033" s="5">
        <v>31763</v>
      </c>
      <c r="B9033" s="6">
        <v>2.9296875</v>
      </c>
      <c r="C9033" s="2">
        <v>3652800</v>
      </c>
      <c r="D9033" s="6">
        <v>-5.46875E-2</v>
      </c>
      <c r="E9033" s="6">
        <v>-1.8324607329842899</v>
      </c>
      <c r="F9033" s="6">
        <v>-1.8324617880534599</v>
      </c>
      <c r="G9033" s="6">
        <v>3.1176946000000001</v>
      </c>
      <c r="H9033" s="6">
        <v>7167.3533799533798</v>
      </c>
      <c r="I9033" s="6"/>
      <c r="J9033" s="6">
        <v>2.9921875</v>
      </c>
      <c r="K9033" s="6">
        <v>2.90625</v>
      </c>
      <c r="L9033" s="6">
        <v>6729.1083916083899</v>
      </c>
    </row>
    <row r="9034" spans="1:12" ht="15" customHeight="1" x14ac:dyDescent="0.25">
      <c r="A9034" s="5">
        <v>31762</v>
      </c>
      <c r="B9034" s="6">
        <v>2.984375</v>
      </c>
      <c r="C9034" s="2">
        <v>4964800</v>
      </c>
      <c r="D9034" s="6">
        <v>7.8125E-2</v>
      </c>
      <c r="E9034" s="6">
        <v>2.6881720430107499</v>
      </c>
      <c r="F9034" s="6">
        <v>2.6881679404615801</v>
      </c>
      <c r="G9034" s="6">
        <v>3.1758915999999999</v>
      </c>
      <c r="H9034" s="6">
        <v>7303.0107226107202</v>
      </c>
      <c r="I9034" s="6"/>
      <c r="J9034" s="6">
        <v>2.984375</v>
      </c>
      <c r="K9034" s="6">
        <v>2.921875</v>
      </c>
      <c r="L9034" s="6">
        <v>6856.5850815850799</v>
      </c>
    </row>
    <row r="9035" spans="1:12" ht="15" customHeight="1" x14ac:dyDescent="0.25">
      <c r="A9035" s="5">
        <v>31761</v>
      </c>
      <c r="B9035" s="6">
        <v>2.90625</v>
      </c>
      <c r="C9035" s="2">
        <v>5105600</v>
      </c>
      <c r="D9035" s="6">
        <v>5.46875E-2</v>
      </c>
      <c r="E9035" s="6">
        <v>1.9178082191780801</v>
      </c>
      <c r="F9035" s="6">
        <v>1.9178092664752899</v>
      </c>
      <c r="G9035" s="6">
        <v>3.0927532000000002</v>
      </c>
      <c r="H9035" s="6">
        <v>7109.2149184149102</v>
      </c>
      <c r="I9035" s="6"/>
      <c r="J9035" s="6">
        <v>2.90625</v>
      </c>
      <c r="K9035" s="6">
        <v>2.8046875</v>
      </c>
      <c r="L9035" s="6">
        <v>6674.4755244755197</v>
      </c>
    </row>
    <row r="9036" spans="1:12" ht="15" customHeight="1" x14ac:dyDescent="0.25">
      <c r="A9036" s="5">
        <v>31758</v>
      </c>
      <c r="B9036" s="6">
        <v>2.8515625</v>
      </c>
      <c r="C9036" s="2">
        <v>3960000</v>
      </c>
      <c r="D9036" s="6">
        <v>-5.46875E-2</v>
      </c>
      <c r="E9036" s="6">
        <v>-1.8817204301075201</v>
      </c>
      <c r="F9036" s="6">
        <v>-1.88172143836113</v>
      </c>
      <c r="G9036" s="6">
        <v>3.0345561999999999</v>
      </c>
      <c r="H9036" s="6">
        <v>6973.5575757575698</v>
      </c>
      <c r="I9036" s="6"/>
      <c r="J9036" s="6">
        <v>2.8984375</v>
      </c>
      <c r="K9036" s="6">
        <v>2.8359375</v>
      </c>
      <c r="L9036" s="6">
        <v>6546.9988344988296</v>
      </c>
    </row>
    <row r="9037" spans="1:12" ht="15" customHeight="1" x14ac:dyDescent="0.25">
      <c r="A9037" s="5">
        <v>31757</v>
      </c>
      <c r="B9037" s="6">
        <v>2.90625</v>
      </c>
      <c r="C9037" s="2">
        <v>6547200</v>
      </c>
      <c r="D9037" s="6">
        <v>-2.34375E-2</v>
      </c>
      <c r="E9037" s="6">
        <v>-0.8</v>
      </c>
      <c r="F9037" s="6">
        <v>-0.79999497064272496</v>
      </c>
      <c r="G9037" s="6">
        <v>3.0927532000000002</v>
      </c>
      <c r="H9037" s="6">
        <v>7109.2149184149102</v>
      </c>
      <c r="I9037" s="6"/>
      <c r="J9037" s="6">
        <v>2.9375</v>
      </c>
      <c r="K9037" s="6">
        <v>2.8515625</v>
      </c>
      <c r="L9037" s="6">
        <v>6674.4755244755197</v>
      </c>
    </row>
    <row r="9038" spans="1:12" ht="15" customHeight="1" x14ac:dyDescent="0.25">
      <c r="A9038" s="5">
        <v>31756</v>
      </c>
      <c r="B9038" s="6">
        <v>2.9296875</v>
      </c>
      <c r="C9038" s="2">
        <v>8828800</v>
      </c>
      <c r="D9038" s="6">
        <v>-2.34375E-2</v>
      </c>
      <c r="E9038" s="6">
        <v>-0.79365079365079005</v>
      </c>
      <c r="F9038" s="6">
        <v>-0.79365531417045998</v>
      </c>
      <c r="G9038" s="6">
        <v>3.1176946000000001</v>
      </c>
      <c r="H9038" s="6">
        <v>7167.3533799533798</v>
      </c>
      <c r="I9038" s="6"/>
      <c r="J9038" s="6">
        <v>2.953125</v>
      </c>
      <c r="K9038" s="6">
        <v>2.9140625</v>
      </c>
      <c r="L9038" s="6">
        <v>6729.1083916083899</v>
      </c>
    </row>
    <row r="9039" spans="1:12" ht="15" customHeight="1" x14ac:dyDescent="0.25">
      <c r="A9039" s="5">
        <v>31755</v>
      </c>
      <c r="B9039" s="6">
        <v>2.953125</v>
      </c>
      <c r="C9039" s="2">
        <v>5540800</v>
      </c>
      <c r="D9039" s="6">
        <v>-6.25E-2</v>
      </c>
      <c r="E9039" s="6">
        <v>-2.0725388601036201</v>
      </c>
      <c r="F9039" s="6">
        <v>-2.0725351627706701</v>
      </c>
      <c r="G9039" s="6">
        <v>3.1426362999999999</v>
      </c>
      <c r="H9039" s="6">
        <v>7225.4925407925402</v>
      </c>
      <c r="I9039" s="6"/>
      <c r="J9039" s="6">
        <v>3.015625</v>
      </c>
      <c r="K9039" s="6">
        <v>2.953125</v>
      </c>
      <c r="L9039" s="6">
        <v>6783.74125874125</v>
      </c>
    </row>
    <row r="9040" spans="1:12" ht="15" customHeight="1" x14ac:dyDescent="0.25">
      <c r="A9040" s="5">
        <v>31754</v>
      </c>
      <c r="B9040" s="6">
        <v>3.015625</v>
      </c>
      <c r="C9040" s="2">
        <v>5296000</v>
      </c>
      <c r="D9040" s="6">
        <v>7.8125E-3</v>
      </c>
      <c r="E9040" s="6">
        <v>0.259740259740248</v>
      </c>
      <c r="F9040" s="6">
        <v>0.25974488515958499</v>
      </c>
      <c r="G9040" s="6">
        <v>3.2091470000000002</v>
      </c>
      <c r="H9040" s="6">
        <v>7380.5291375291299</v>
      </c>
      <c r="I9040" s="6"/>
      <c r="J9040" s="6">
        <v>3.0390625</v>
      </c>
      <c r="K9040" s="6">
        <v>2.9609375</v>
      </c>
      <c r="L9040" s="6">
        <v>6929.4289044288998</v>
      </c>
    </row>
    <row r="9041" spans="1:12" ht="15" customHeight="1" x14ac:dyDescent="0.25">
      <c r="A9041" s="5">
        <v>31751</v>
      </c>
      <c r="B9041" s="6">
        <v>3.0078125</v>
      </c>
      <c r="C9041" s="2">
        <v>4494400</v>
      </c>
      <c r="D9041" s="6">
        <v>-4.6875E-2</v>
      </c>
      <c r="E9041" s="6">
        <v>-1.5345268542199499</v>
      </c>
      <c r="F9041" s="6">
        <v>-1.44757390124168</v>
      </c>
      <c r="G9041" s="6">
        <v>3.2008329999999998</v>
      </c>
      <c r="H9041" s="6">
        <v>7361.1491841491797</v>
      </c>
      <c r="I9041" s="6"/>
      <c r="J9041" s="6">
        <v>3.03125</v>
      </c>
      <c r="K9041" s="6">
        <v>2.9765625</v>
      </c>
      <c r="L9041" s="6">
        <v>6911.2179487179401</v>
      </c>
    </row>
    <row r="9042" spans="1:12" ht="15" customHeight="1" x14ac:dyDescent="0.25">
      <c r="A9042" s="5">
        <v>31750</v>
      </c>
      <c r="B9042" s="6">
        <v>3.0546875</v>
      </c>
      <c r="C9042" s="2">
        <v>5980800</v>
      </c>
      <c r="D9042" s="6"/>
      <c r="E9042" s="6"/>
      <c r="F9042" s="6"/>
      <c r="G9042" s="6">
        <v>3.2478479999999998</v>
      </c>
      <c r="H9042" s="6">
        <v>7470.74125874125</v>
      </c>
      <c r="I9042" s="6"/>
      <c r="J9042" s="6">
        <v>3.09375</v>
      </c>
      <c r="K9042" s="6">
        <v>3.0390625</v>
      </c>
      <c r="L9042" s="6">
        <v>7020.4836829836804</v>
      </c>
    </row>
    <row r="9043" spans="1:12" ht="15" customHeight="1" x14ac:dyDescent="0.25">
      <c r="A9043" s="5">
        <v>31749</v>
      </c>
      <c r="B9043" s="6">
        <v>3.0546875</v>
      </c>
      <c r="C9043" s="2">
        <v>10718400</v>
      </c>
      <c r="D9043" s="6">
        <v>2.34375E-2</v>
      </c>
      <c r="E9043" s="6">
        <v>0.77319587628865705</v>
      </c>
      <c r="F9043" s="6">
        <v>0.77319431690774298</v>
      </c>
      <c r="G9043" s="6">
        <v>3.2478479999999998</v>
      </c>
      <c r="H9043" s="6">
        <v>7470.74125874125</v>
      </c>
      <c r="I9043" s="6"/>
      <c r="J9043" s="6">
        <v>3.0546875</v>
      </c>
      <c r="K9043" s="6">
        <v>2.9921875</v>
      </c>
      <c r="L9043" s="6">
        <v>7020.4836829836804</v>
      </c>
    </row>
    <row r="9044" spans="1:12" ht="15" customHeight="1" x14ac:dyDescent="0.25">
      <c r="A9044" s="5">
        <v>31748</v>
      </c>
      <c r="B9044" s="6">
        <v>3.03125</v>
      </c>
      <c r="C9044" s="2">
        <v>11977600</v>
      </c>
      <c r="D9044" s="6">
        <v>6.25E-2</v>
      </c>
      <c r="E9044" s="6">
        <v>2.1052631578947398</v>
      </c>
      <c r="F9044" s="6">
        <v>2.1052588226143798</v>
      </c>
      <c r="G9044" s="6">
        <v>3.2229285000000001</v>
      </c>
      <c r="H9044" s="6">
        <v>7412.6538461538403</v>
      </c>
      <c r="I9044" s="6"/>
      <c r="J9044" s="6">
        <v>3.03125</v>
      </c>
      <c r="K9044" s="6">
        <v>2.9765625</v>
      </c>
      <c r="L9044" s="6">
        <v>6965.8508158508102</v>
      </c>
    </row>
    <row r="9045" spans="1:12" ht="15" customHeight="1" x14ac:dyDescent="0.25">
      <c r="A9045" s="5">
        <v>31747</v>
      </c>
      <c r="B9045" s="6">
        <v>2.96875</v>
      </c>
      <c r="C9045" s="2">
        <v>6475200</v>
      </c>
      <c r="D9045" s="6">
        <v>-7.8125E-3</v>
      </c>
      <c r="E9045" s="6">
        <v>-0.26246719160104498</v>
      </c>
      <c r="F9045" s="6">
        <v>-0.26246665253193402</v>
      </c>
      <c r="G9045" s="6">
        <v>3.1564765000000001</v>
      </c>
      <c r="H9045" s="6">
        <v>7257.7540792540804</v>
      </c>
      <c r="I9045" s="6"/>
      <c r="J9045" s="6">
        <v>2.9765625</v>
      </c>
      <c r="K9045" s="6">
        <v>2.8828125</v>
      </c>
      <c r="L9045" s="6">
        <v>6820.1631701631604</v>
      </c>
    </row>
    <row r="9046" spans="1:12" ht="15" customHeight="1" x14ac:dyDescent="0.25">
      <c r="A9046" s="5">
        <v>31744</v>
      </c>
      <c r="B9046" s="6">
        <v>2.9765625</v>
      </c>
      <c r="C9046" s="2">
        <v>3660800</v>
      </c>
      <c r="D9046" s="6">
        <v>2.34375E-2</v>
      </c>
      <c r="E9046" s="6">
        <v>0.79365079365079005</v>
      </c>
      <c r="F9046" s="6">
        <v>0.79365557092882999</v>
      </c>
      <c r="G9046" s="6">
        <v>3.1647829999999999</v>
      </c>
      <c r="H9046" s="6">
        <v>7277.1165501165497</v>
      </c>
      <c r="I9046" s="6"/>
      <c r="J9046" s="6">
        <v>2.9765625</v>
      </c>
      <c r="K9046" s="6">
        <v>2.9375</v>
      </c>
      <c r="L9046" s="6">
        <v>6838.3741258741202</v>
      </c>
    </row>
    <row r="9047" spans="1:12" ht="15" customHeight="1" x14ac:dyDescent="0.25">
      <c r="A9047" s="5">
        <v>31742</v>
      </c>
      <c r="B9047" s="6">
        <v>2.953125</v>
      </c>
      <c r="C9047" s="2">
        <v>4020800</v>
      </c>
      <c r="D9047" s="6">
        <v>-3.125E-2</v>
      </c>
      <c r="E9047" s="6">
        <v>-1.04712041884816</v>
      </c>
      <c r="F9047" s="6">
        <v>-1.0471245768516699</v>
      </c>
      <c r="G9047" s="6">
        <v>3.1398633</v>
      </c>
      <c r="H9047" s="6">
        <v>7219.0286713286696</v>
      </c>
      <c r="I9047" s="6"/>
      <c r="J9047" s="6">
        <v>2.984375</v>
      </c>
      <c r="K9047" s="6">
        <v>2.9453125</v>
      </c>
      <c r="L9047" s="6">
        <v>6783.74125874125</v>
      </c>
    </row>
    <row r="9048" spans="1:12" ht="15" customHeight="1" x14ac:dyDescent="0.25">
      <c r="A9048" s="5">
        <v>31741</v>
      </c>
      <c r="B9048" s="6">
        <v>2.984375</v>
      </c>
      <c r="C9048" s="2">
        <v>7152000</v>
      </c>
      <c r="D9048" s="6">
        <v>3.125E-2</v>
      </c>
      <c r="E9048" s="6">
        <v>1.0582010582010599</v>
      </c>
      <c r="F9048" s="6">
        <v>1.0582053046704201</v>
      </c>
      <c r="G9048" s="6">
        <v>3.1730895000000001</v>
      </c>
      <c r="H9048" s="6">
        <v>7296.4790209790199</v>
      </c>
      <c r="I9048" s="6"/>
      <c r="J9048" s="6">
        <v>2.984375</v>
      </c>
      <c r="K9048" s="6">
        <v>2.9296875</v>
      </c>
      <c r="L9048" s="6">
        <v>6856.5850815850799</v>
      </c>
    </row>
    <row r="9049" spans="1:12" ht="15" customHeight="1" x14ac:dyDescent="0.25">
      <c r="A9049" s="5">
        <v>31740</v>
      </c>
      <c r="B9049" s="6">
        <v>2.953125</v>
      </c>
      <c r="C9049" s="2">
        <v>8385600</v>
      </c>
      <c r="D9049" s="6">
        <v>2.34375E-2</v>
      </c>
      <c r="E9049" s="6">
        <v>0.8</v>
      </c>
      <c r="F9049" s="6">
        <v>0.80000161800677305</v>
      </c>
      <c r="G9049" s="6">
        <v>3.1398633</v>
      </c>
      <c r="H9049" s="6">
        <v>7219.0286713286696</v>
      </c>
      <c r="I9049" s="6"/>
      <c r="J9049" s="6">
        <v>2.9609375</v>
      </c>
      <c r="K9049" s="6">
        <v>2.9140625</v>
      </c>
      <c r="L9049" s="6">
        <v>6783.74125874125</v>
      </c>
    </row>
    <row r="9050" spans="1:12" ht="15" customHeight="1" x14ac:dyDescent="0.25">
      <c r="A9050" s="5">
        <v>31737</v>
      </c>
      <c r="B9050" s="6">
        <v>2.9296875</v>
      </c>
      <c r="C9050" s="2">
        <v>10526400</v>
      </c>
      <c r="D9050" s="6">
        <v>3.90625E-2</v>
      </c>
      <c r="E9050" s="6">
        <v>1.35135135135135</v>
      </c>
      <c r="F9050" s="6">
        <v>1.35134862526693</v>
      </c>
      <c r="G9050" s="6">
        <v>3.1149437</v>
      </c>
      <c r="H9050" s="6">
        <v>7160.9410256410201</v>
      </c>
      <c r="I9050" s="6"/>
      <c r="J9050" s="6">
        <v>2.953125</v>
      </c>
      <c r="K9050" s="6">
        <v>2.84375</v>
      </c>
      <c r="L9050" s="6">
        <v>6729.1083916083899</v>
      </c>
    </row>
    <row r="9051" spans="1:12" ht="15" customHeight="1" x14ac:dyDescent="0.25">
      <c r="A9051" s="5">
        <v>31736</v>
      </c>
      <c r="B9051" s="6">
        <v>2.890625</v>
      </c>
      <c r="C9051" s="2">
        <v>4488000</v>
      </c>
      <c r="D9051" s="6">
        <v>0.1171875</v>
      </c>
      <c r="E9051" s="6">
        <v>4.2253521126760498</v>
      </c>
      <c r="F9051" s="6">
        <v>4.2253538321549797</v>
      </c>
      <c r="G9051" s="6">
        <v>3.0734111999999998</v>
      </c>
      <c r="H9051" s="6">
        <v>7064.12867132867</v>
      </c>
      <c r="I9051" s="6"/>
      <c r="J9051" s="6">
        <v>2.890625</v>
      </c>
      <c r="K9051" s="6">
        <v>2.78125</v>
      </c>
      <c r="L9051" s="6">
        <v>6638.0536130536102</v>
      </c>
    </row>
    <row r="9052" spans="1:12" ht="15" customHeight="1" x14ac:dyDescent="0.25">
      <c r="A9052" s="5">
        <v>31735</v>
      </c>
      <c r="B9052" s="6">
        <v>2.7734375</v>
      </c>
      <c r="C9052" s="2">
        <v>6086400</v>
      </c>
      <c r="D9052" s="6">
        <v>2.34375E-2</v>
      </c>
      <c r="E9052" s="6">
        <v>0.85227272727272896</v>
      </c>
      <c r="F9052" s="6">
        <v>0.85226755826304201</v>
      </c>
      <c r="G9052" s="6">
        <v>2.9488134000000001</v>
      </c>
      <c r="H9052" s="6">
        <v>6773.6909090909003</v>
      </c>
      <c r="I9052" s="6"/>
      <c r="J9052" s="6">
        <v>2.7890625</v>
      </c>
      <c r="K9052" s="6">
        <v>2.7265625</v>
      </c>
      <c r="L9052" s="6">
        <v>6364.8892773892703</v>
      </c>
    </row>
    <row r="9053" spans="1:12" ht="15" customHeight="1" x14ac:dyDescent="0.25">
      <c r="A9053" s="5">
        <v>31734</v>
      </c>
      <c r="B9053" s="6">
        <v>2.75</v>
      </c>
      <c r="C9053" s="2">
        <v>9374400</v>
      </c>
      <c r="D9053" s="6">
        <v>-4.6875E-2</v>
      </c>
      <c r="E9053" s="6">
        <v>-1.67597765363128</v>
      </c>
      <c r="F9053" s="6">
        <v>-1.6759742720681301</v>
      </c>
      <c r="G9053" s="6">
        <v>2.9238940000000002</v>
      </c>
      <c r="H9053" s="6">
        <v>6715.6037296037202</v>
      </c>
      <c r="I9053" s="6"/>
      <c r="J9053" s="6">
        <v>2.796875</v>
      </c>
      <c r="K9053" s="6">
        <v>2.7109375</v>
      </c>
      <c r="L9053" s="6">
        <v>6310.2564102564002</v>
      </c>
    </row>
    <row r="9054" spans="1:12" ht="15" customHeight="1" x14ac:dyDescent="0.25">
      <c r="A9054" s="5">
        <v>31733</v>
      </c>
      <c r="B9054" s="6">
        <v>2.796875</v>
      </c>
      <c r="C9054" s="2">
        <v>3529600</v>
      </c>
      <c r="D9054" s="6">
        <v>-2.34375E-2</v>
      </c>
      <c r="E9054" s="6">
        <v>-0.83102493074792505</v>
      </c>
      <c r="F9054" s="6">
        <v>-0.83102326795117998</v>
      </c>
      <c r="G9054" s="6">
        <v>2.9737330000000002</v>
      </c>
      <c r="H9054" s="6">
        <v>6831.7785547785497</v>
      </c>
      <c r="I9054" s="6"/>
      <c r="J9054" s="6">
        <v>2.828125</v>
      </c>
      <c r="K9054" s="6">
        <v>2.7890625</v>
      </c>
      <c r="L9054" s="6">
        <v>6419.5221445221396</v>
      </c>
    </row>
    <row r="9055" spans="1:12" ht="15" customHeight="1" x14ac:dyDescent="0.25">
      <c r="A9055" s="5">
        <v>31730</v>
      </c>
      <c r="B9055" s="6">
        <v>2.8203125</v>
      </c>
      <c r="C9055" s="2">
        <v>5276800</v>
      </c>
      <c r="D9055" s="6">
        <v>7.8125E-3</v>
      </c>
      <c r="E9055" s="6">
        <v>0.27777777777777601</v>
      </c>
      <c r="F9055" s="6">
        <v>0.27777722042865399</v>
      </c>
      <c r="G9055" s="6">
        <v>2.9986524999999999</v>
      </c>
      <c r="H9055" s="6">
        <v>6889.8659673659604</v>
      </c>
      <c r="I9055" s="6"/>
      <c r="J9055" s="6">
        <v>2.84375</v>
      </c>
      <c r="K9055" s="6">
        <v>2.7578125</v>
      </c>
      <c r="L9055" s="6">
        <v>6474.1550116550097</v>
      </c>
    </row>
    <row r="9056" spans="1:12" ht="15" customHeight="1" x14ac:dyDescent="0.25">
      <c r="A9056" s="5">
        <v>31729</v>
      </c>
      <c r="B9056" s="6">
        <v>2.8125</v>
      </c>
      <c r="C9056" s="2">
        <v>5745600</v>
      </c>
      <c r="D9056" s="6">
        <v>-7.8125E-2</v>
      </c>
      <c r="E9056" s="6">
        <v>-2.7027027027026902</v>
      </c>
      <c r="F9056" s="6">
        <v>-2.7027037579611699</v>
      </c>
      <c r="G9056" s="6">
        <v>2.9903460000000002</v>
      </c>
      <c r="H9056" s="6">
        <v>6870.5034965034902</v>
      </c>
      <c r="I9056" s="6"/>
      <c r="J9056" s="6">
        <v>2.90625</v>
      </c>
      <c r="K9056" s="6">
        <v>2.7890625</v>
      </c>
      <c r="L9056" s="6">
        <v>6455.94405594405</v>
      </c>
    </row>
    <row r="9057" spans="1:12" ht="15" customHeight="1" x14ac:dyDescent="0.25">
      <c r="A9057" s="5">
        <v>31728</v>
      </c>
      <c r="B9057" s="6">
        <v>2.890625</v>
      </c>
      <c r="C9057" s="2">
        <v>8268799.9999999898</v>
      </c>
      <c r="D9057" s="6">
        <v>-2.34375E-2</v>
      </c>
      <c r="E9057" s="6">
        <v>-0.80428954423592502</v>
      </c>
      <c r="F9057" s="6">
        <v>-0.80428793479018201</v>
      </c>
      <c r="G9057" s="6">
        <v>3.0734111999999998</v>
      </c>
      <c r="H9057" s="6">
        <v>7064.12867132867</v>
      </c>
      <c r="I9057" s="6"/>
      <c r="J9057" s="6">
        <v>2.953125</v>
      </c>
      <c r="K9057" s="6">
        <v>2.859375</v>
      </c>
      <c r="L9057" s="6">
        <v>6638.0536130536102</v>
      </c>
    </row>
    <row r="9058" spans="1:12" ht="15" customHeight="1" x14ac:dyDescent="0.25">
      <c r="A9058" s="5">
        <v>31727</v>
      </c>
      <c r="B9058" s="6">
        <v>2.9140625</v>
      </c>
      <c r="C9058" s="2">
        <v>6483200</v>
      </c>
      <c r="D9058" s="6">
        <v>7.8125E-2</v>
      </c>
      <c r="E9058" s="6">
        <v>2.7548209366391201</v>
      </c>
      <c r="F9058" s="6">
        <v>2.7548152721665602</v>
      </c>
      <c r="G9058" s="6">
        <v>3.0983307</v>
      </c>
      <c r="H9058" s="6">
        <v>7122.2160839160797</v>
      </c>
      <c r="I9058" s="6"/>
      <c r="J9058" s="6">
        <v>2.921875</v>
      </c>
      <c r="K9058" s="6">
        <v>2.859375</v>
      </c>
      <c r="L9058" s="6">
        <v>6692.6864801864704</v>
      </c>
    </row>
    <row r="9059" spans="1:12" ht="15" customHeight="1" x14ac:dyDescent="0.25">
      <c r="A9059" s="5">
        <v>31726</v>
      </c>
      <c r="B9059" s="6">
        <v>2.8359375</v>
      </c>
      <c r="C9059" s="2">
        <v>3011200</v>
      </c>
      <c r="D9059" s="6">
        <v>1.5625E-2</v>
      </c>
      <c r="E9059" s="6">
        <v>0.554016620498609</v>
      </c>
      <c r="F9059" s="6">
        <v>0.55402218162992001</v>
      </c>
      <c r="G9059" s="6">
        <v>3.0152657</v>
      </c>
      <c r="H9059" s="6">
        <v>6928.5913752913702</v>
      </c>
      <c r="I9059" s="6"/>
      <c r="J9059" s="6">
        <v>2.8671875</v>
      </c>
      <c r="K9059" s="6">
        <v>2.7890625</v>
      </c>
      <c r="L9059" s="6">
        <v>6510.5769230769201</v>
      </c>
    </row>
    <row r="9060" spans="1:12" ht="15" customHeight="1" x14ac:dyDescent="0.25">
      <c r="A9060" s="5">
        <v>31723</v>
      </c>
      <c r="B9060" s="6">
        <v>2.8203125</v>
      </c>
      <c r="C9060" s="2">
        <v>3873600</v>
      </c>
      <c r="D9060" s="6">
        <v>4.6875E-2</v>
      </c>
      <c r="E9060" s="6">
        <v>1.6901408450704201</v>
      </c>
      <c r="F9060" s="6">
        <v>1.6901408546230601</v>
      </c>
      <c r="G9060" s="6">
        <v>2.9986524999999999</v>
      </c>
      <c r="H9060" s="6">
        <v>6889.8659673659604</v>
      </c>
      <c r="I9060" s="6"/>
      <c r="J9060" s="6">
        <v>2.84375</v>
      </c>
      <c r="K9060" s="6">
        <v>2.7734375</v>
      </c>
      <c r="L9060" s="6">
        <v>6474.1550116550097</v>
      </c>
    </row>
    <row r="9061" spans="1:12" ht="15" customHeight="1" x14ac:dyDescent="0.25">
      <c r="A9061" s="5">
        <v>31722</v>
      </c>
      <c r="B9061" s="6">
        <v>2.7734375</v>
      </c>
      <c r="C9061" s="2">
        <v>3499200</v>
      </c>
      <c r="D9061" s="6">
        <v>-1.5625E-2</v>
      </c>
      <c r="E9061" s="6">
        <v>-0.56022408963585202</v>
      </c>
      <c r="F9061" s="6">
        <v>-0.56022297501634399</v>
      </c>
      <c r="G9061" s="6">
        <v>2.9488134000000001</v>
      </c>
      <c r="H9061" s="6">
        <v>6773.6909090909003</v>
      </c>
      <c r="I9061" s="6"/>
      <c r="J9061" s="6">
        <v>2.8046875</v>
      </c>
      <c r="K9061" s="6">
        <v>2.7578125</v>
      </c>
      <c r="L9061" s="6">
        <v>6364.8892773892703</v>
      </c>
    </row>
    <row r="9062" spans="1:12" ht="15" customHeight="1" x14ac:dyDescent="0.25">
      <c r="A9062" s="5">
        <v>31721</v>
      </c>
      <c r="B9062" s="6">
        <v>2.7890625</v>
      </c>
      <c r="C9062" s="2">
        <v>4032000</v>
      </c>
      <c r="D9062" s="6">
        <v>-2.34375E-2</v>
      </c>
      <c r="E9062" s="6">
        <v>-0.83333333333333004</v>
      </c>
      <c r="F9062" s="6">
        <v>-0.83333500538065297</v>
      </c>
      <c r="G9062" s="6">
        <v>2.9654264000000001</v>
      </c>
      <c r="H9062" s="6">
        <v>6812.4158508158498</v>
      </c>
      <c r="I9062" s="6"/>
      <c r="J9062" s="6">
        <v>2.828125</v>
      </c>
      <c r="K9062" s="6">
        <v>2.78125</v>
      </c>
      <c r="L9062" s="6">
        <v>6401.3111888111798</v>
      </c>
    </row>
    <row r="9063" spans="1:12" ht="15" customHeight="1" x14ac:dyDescent="0.25">
      <c r="A9063" s="5">
        <v>31720</v>
      </c>
      <c r="B9063" s="6">
        <v>2.8125</v>
      </c>
      <c r="C9063" s="2">
        <v>3684800</v>
      </c>
      <c r="D9063" s="6">
        <v>-2.34375E-2</v>
      </c>
      <c r="E9063" s="6">
        <v>-0.82644628099173201</v>
      </c>
      <c r="F9063" s="6">
        <v>-0.82645121456460502</v>
      </c>
      <c r="G9063" s="6">
        <v>2.9903460000000002</v>
      </c>
      <c r="H9063" s="6">
        <v>6870.5034965034902</v>
      </c>
      <c r="I9063" s="6"/>
      <c r="J9063" s="6">
        <v>2.8359375</v>
      </c>
      <c r="K9063" s="6">
        <v>2.796875</v>
      </c>
      <c r="L9063" s="6">
        <v>6455.94405594405</v>
      </c>
    </row>
    <row r="9064" spans="1:12" ht="15" customHeight="1" x14ac:dyDescent="0.25">
      <c r="A9064" s="5">
        <v>31719</v>
      </c>
      <c r="B9064" s="6">
        <v>2.8359375</v>
      </c>
      <c r="C9064" s="2">
        <v>4312000</v>
      </c>
      <c r="D9064" s="6">
        <v>3.125E-2</v>
      </c>
      <c r="E9064" s="6">
        <v>1.1142061281337099</v>
      </c>
      <c r="F9064" s="6">
        <v>1.1142105931192401</v>
      </c>
      <c r="G9064" s="6">
        <v>3.0152657</v>
      </c>
      <c r="H9064" s="6">
        <v>6928.5913752913702</v>
      </c>
      <c r="I9064" s="6"/>
      <c r="J9064" s="6">
        <v>2.8515625</v>
      </c>
      <c r="K9064" s="6">
        <v>2.796875</v>
      </c>
      <c r="L9064" s="6">
        <v>6510.5769230769201</v>
      </c>
    </row>
    <row r="9065" spans="1:12" ht="15" customHeight="1" x14ac:dyDescent="0.25">
      <c r="A9065" s="5">
        <v>31716</v>
      </c>
      <c r="B9065" s="6">
        <v>2.8046875</v>
      </c>
      <c r="C9065" s="2">
        <v>3280000</v>
      </c>
      <c r="D9065" s="6">
        <v>7.8125E-3</v>
      </c>
      <c r="E9065" s="6">
        <v>0.27932960893854902</v>
      </c>
      <c r="F9065" s="6">
        <v>0.279329045344689</v>
      </c>
      <c r="G9065" s="6">
        <v>2.9820395</v>
      </c>
      <c r="H9065" s="6">
        <v>6851.14102564102</v>
      </c>
      <c r="I9065" s="6"/>
      <c r="J9065" s="6">
        <v>2.8359375</v>
      </c>
      <c r="K9065" s="6">
        <v>2.7890625</v>
      </c>
      <c r="L9065" s="6">
        <v>6437.7331002330902</v>
      </c>
    </row>
    <row r="9066" spans="1:12" ht="15" customHeight="1" x14ac:dyDescent="0.25">
      <c r="A9066" s="5">
        <v>31715</v>
      </c>
      <c r="B9066" s="6">
        <v>2.796875</v>
      </c>
      <c r="C9066" s="2">
        <v>5195200</v>
      </c>
      <c r="D9066" s="6">
        <v>-5.46875E-2</v>
      </c>
      <c r="E9066" s="6">
        <v>-1.9178082191780801</v>
      </c>
      <c r="F9066" s="6">
        <v>-1.9178108939516501</v>
      </c>
      <c r="G9066" s="6">
        <v>2.9737330000000002</v>
      </c>
      <c r="H9066" s="6">
        <v>6831.7785547785497</v>
      </c>
      <c r="I9066" s="6"/>
      <c r="J9066" s="6">
        <v>2.8828125</v>
      </c>
      <c r="K9066" s="6">
        <v>2.796875</v>
      </c>
      <c r="L9066" s="6">
        <v>6419.5221445221396</v>
      </c>
    </row>
    <row r="9067" spans="1:12" ht="15" customHeight="1" x14ac:dyDescent="0.25">
      <c r="A9067" s="5">
        <v>31714</v>
      </c>
      <c r="B9067" s="6">
        <v>2.8515625</v>
      </c>
      <c r="C9067" s="2">
        <v>3908800</v>
      </c>
      <c r="D9067" s="6">
        <v>6.25E-2</v>
      </c>
      <c r="E9067" s="6">
        <v>2.2408963585434001</v>
      </c>
      <c r="F9067" s="6">
        <v>2.2409020166543199</v>
      </c>
      <c r="G9067" s="6">
        <v>3.0318787</v>
      </c>
      <c r="H9067" s="6">
        <v>6967.3163170163098</v>
      </c>
      <c r="I9067" s="6"/>
      <c r="J9067" s="6">
        <v>2.8515625</v>
      </c>
      <c r="K9067" s="6">
        <v>2.78125</v>
      </c>
      <c r="L9067" s="6">
        <v>6546.9988344988296</v>
      </c>
    </row>
    <row r="9068" spans="1:12" ht="15" customHeight="1" x14ac:dyDescent="0.25">
      <c r="A9068" s="5">
        <v>31713</v>
      </c>
      <c r="B9068" s="6">
        <v>2.7890625</v>
      </c>
      <c r="C9068" s="2">
        <v>4990400</v>
      </c>
      <c r="D9068" s="6">
        <v>5.46875E-2</v>
      </c>
      <c r="E9068" s="6">
        <v>2</v>
      </c>
      <c r="F9068" s="6">
        <v>1.99999243279203</v>
      </c>
      <c r="G9068" s="6">
        <v>2.9654264000000001</v>
      </c>
      <c r="H9068" s="6">
        <v>6812.4158508158498</v>
      </c>
      <c r="I9068" s="6"/>
      <c r="J9068" s="6">
        <v>2.7890625</v>
      </c>
      <c r="K9068" s="6">
        <v>2.734375</v>
      </c>
      <c r="L9068" s="6">
        <v>6401.3111888111798</v>
      </c>
    </row>
    <row r="9069" spans="1:12" ht="15" customHeight="1" x14ac:dyDescent="0.25">
      <c r="A9069" s="5">
        <v>31712</v>
      </c>
      <c r="B9069" s="6">
        <v>2.734375</v>
      </c>
      <c r="C9069" s="2">
        <v>2768000</v>
      </c>
      <c r="D9069" s="6">
        <v>-3.90625E-2</v>
      </c>
      <c r="E9069" s="6">
        <v>-1.40845070422535</v>
      </c>
      <c r="F9069" s="6">
        <v>-1.4084444949958601</v>
      </c>
      <c r="G9069" s="6">
        <v>2.9072809999999998</v>
      </c>
      <c r="H9069" s="6">
        <v>6676.8787878787798</v>
      </c>
      <c r="I9069" s="6"/>
      <c r="J9069" s="6">
        <v>2.7890625</v>
      </c>
      <c r="K9069" s="6">
        <v>2.71875</v>
      </c>
      <c r="L9069" s="6">
        <v>6273.8344988344898</v>
      </c>
    </row>
    <row r="9070" spans="1:12" ht="15" customHeight="1" x14ac:dyDescent="0.25">
      <c r="A9070" s="5">
        <v>31709</v>
      </c>
      <c r="B9070" s="6">
        <v>2.7734375</v>
      </c>
      <c r="C9070" s="2">
        <v>3436800</v>
      </c>
      <c r="D9070" s="6">
        <v>-6.25E-2</v>
      </c>
      <c r="E9070" s="6">
        <v>-2.2038567493112899</v>
      </c>
      <c r="F9070" s="6">
        <v>-2.2038621671051999</v>
      </c>
      <c r="G9070" s="6">
        <v>2.9488134000000001</v>
      </c>
      <c r="H9070" s="6">
        <v>6773.6909090909003</v>
      </c>
      <c r="I9070" s="6"/>
      <c r="J9070" s="6">
        <v>2.8359375</v>
      </c>
      <c r="K9070" s="6">
        <v>2.7578125</v>
      </c>
      <c r="L9070" s="6">
        <v>6364.8892773892703</v>
      </c>
    </row>
    <row r="9071" spans="1:12" ht="15" customHeight="1" x14ac:dyDescent="0.25">
      <c r="A9071" s="5">
        <v>31708</v>
      </c>
      <c r="B9071" s="6">
        <v>2.8359375</v>
      </c>
      <c r="C9071" s="2">
        <v>4974400</v>
      </c>
      <c r="D9071" s="6">
        <v>9.375E-2</v>
      </c>
      <c r="E9071" s="6">
        <v>3.41880341880342</v>
      </c>
      <c r="F9071" s="6">
        <v>3.41880679001425</v>
      </c>
      <c r="G9071" s="6">
        <v>3.0152657</v>
      </c>
      <c r="H9071" s="6">
        <v>6928.5913752913702</v>
      </c>
      <c r="I9071" s="6"/>
      <c r="J9071" s="6">
        <v>2.859375</v>
      </c>
      <c r="K9071" s="6">
        <v>2.765625</v>
      </c>
      <c r="L9071" s="6">
        <v>6510.5769230769201</v>
      </c>
    </row>
    <row r="9072" spans="1:12" ht="15" customHeight="1" x14ac:dyDescent="0.25">
      <c r="A9072" s="5">
        <v>31707</v>
      </c>
      <c r="B9072" s="6">
        <v>2.7421875</v>
      </c>
      <c r="C9072" s="2">
        <v>1982400</v>
      </c>
      <c r="D9072" s="6">
        <v>2.34375E-2</v>
      </c>
      <c r="E9072" s="6">
        <v>0.862068965517237</v>
      </c>
      <c r="F9072" s="6">
        <v>0.86206371676029703</v>
      </c>
      <c r="G9072" s="6">
        <v>2.9155874000000002</v>
      </c>
      <c r="H9072" s="6">
        <v>6696.2410256410203</v>
      </c>
      <c r="I9072" s="6"/>
      <c r="J9072" s="6">
        <v>2.7734375</v>
      </c>
      <c r="K9072" s="6">
        <v>2.7109375</v>
      </c>
      <c r="L9072" s="6">
        <v>6292.0454545454504</v>
      </c>
    </row>
    <row r="9073" spans="1:12" ht="15" customHeight="1" x14ac:dyDescent="0.25">
      <c r="A9073" s="5">
        <v>31706</v>
      </c>
      <c r="B9073" s="6">
        <v>2.71875</v>
      </c>
      <c r="C9073" s="2">
        <v>3875200</v>
      </c>
      <c r="D9073" s="6"/>
      <c r="E9073" s="6"/>
      <c r="F9073" s="6"/>
      <c r="G9073" s="6">
        <v>2.8906679999999998</v>
      </c>
      <c r="H9073" s="6">
        <v>6638.1538461538403</v>
      </c>
      <c r="I9073" s="6"/>
      <c r="J9073" s="6">
        <v>2.734375</v>
      </c>
      <c r="K9073" s="6">
        <v>2.671875</v>
      </c>
      <c r="L9073" s="6">
        <v>6237.4125874125803</v>
      </c>
    </row>
    <row r="9074" spans="1:12" ht="15" customHeight="1" x14ac:dyDescent="0.25">
      <c r="A9074" s="5">
        <v>31705</v>
      </c>
      <c r="B9074" s="6">
        <v>2.71875</v>
      </c>
      <c r="C9074" s="2">
        <v>3385600</v>
      </c>
      <c r="D9074" s="6">
        <v>-3.125E-2</v>
      </c>
      <c r="E9074" s="6">
        <v>-1.13636363636363</v>
      </c>
      <c r="F9074" s="6">
        <v>-1.1363613044795899</v>
      </c>
      <c r="G9074" s="6">
        <v>2.8906679999999998</v>
      </c>
      <c r="H9074" s="6">
        <v>6638.1538461538403</v>
      </c>
      <c r="I9074" s="6"/>
      <c r="J9074" s="6">
        <v>2.7265625</v>
      </c>
      <c r="K9074" s="6">
        <v>2.6796875</v>
      </c>
      <c r="L9074" s="6">
        <v>6237.4125874125803</v>
      </c>
    </row>
    <row r="9075" spans="1:12" ht="15" customHeight="1" x14ac:dyDescent="0.25">
      <c r="A9075" s="5">
        <v>31702</v>
      </c>
      <c r="B9075" s="6">
        <v>2.75</v>
      </c>
      <c r="C9075" s="2">
        <v>4571200</v>
      </c>
      <c r="D9075" s="6">
        <v>-5.46875E-2</v>
      </c>
      <c r="E9075" s="6">
        <v>-1.94986072423398</v>
      </c>
      <c r="F9075" s="6">
        <v>-1.94985680102492</v>
      </c>
      <c r="G9075" s="6">
        <v>2.9238940000000002</v>
      </c>
      <c r="H9075" s="6">
        <v>6715.6037296037202</v>
      </c>
      <c r="I9075" s="6"/>
      <c r="J9075" s="6">
        <v>2.8046875</v>
      </c>
      <c r="K9075" s="6">
        <v>2.734375</v>
      </c>
      <c r="L9075" s="6">
        <v>6310.2564102564002</v>
      </c>
    </row>
    <row r="9076" spans="1:12" ht="15" customHeight="1" x14ac:dyDescent="0.25">
      <c r="A9076" s="5">
        <v>31701</v>
      </c>
      <c r="B9076" s="6">
        <v>2.8046875</v>
      </c>
      <c r="C9076" s="2">
        <v>6078400</v>
      </c>
      <c r="D9076" s="6">
        <v>-2.34375E-2</v>
      </c>
      <c r="E9076" s="6">
        <v>-0.82872928176795901</v>
      </c>
      <c r="F9076" s="6">
        <v>-0.82873422426216203</v>
      </c>
      <c r="G9076" s="6">
        <v>2.9820395</v>
      </c>
      <c r="H9076" s="6">
        <v>6851.14102564102</v>
      </c>
      <c r="I9076" s="6"/>
      <c r="J9076" s="6">
        <v>2.859375</v>
      </c>
      <c r="K9076" s="6">
        <v>2.7734375</v>
      </c>
      <c r="L9076" s="6">
        <v>6437.7331002330902</v>
      </c>
    </row>
    <row r="9077" spans="1:12" ht="15" customHeight="1" x14ac:dyDescent="0.25">
      <c r="A9077" s="5">
        <v>31700</v>
      </c>
      <c r="B9077" s="6">
        <v>2.828125</v>
      </c>
      <c r="C9077" s="2">
        <v>5046400</v>
      </c>
      <c r="D9077" s="6">
        <v>8.59375E-2</v>
      </c>
      <c r="E9077" s="6">
        <v>3.13390313390313</v>
      </c>
      <c r="F9077" s="6">
        <v>3.1339070816398702</v>
      </c>
      <c r="G9077" s="6">
        <v>3.0069591999999998</v>
      </c>
      <c r="H9077" s="6">
        <v>6909.2289044289</v>
      </c>
      <c r="I9077" s="6"/>
      <c r="J9077" s="6">
        <v>2.8359375</v>
      </c>
      <c r="K9077" s="6">
        <v>2.7421875</v>
      </c>
      <c r="L9077" s="6">
        <v>6492.3659673659604</v>
      </c>
    </row>
    <row r="9078" spans="1:12" ht="15" customHeight="1" x14ac:dyDescent="0.25">
      <c r="A9078" s="5">
        <v>31699</v>
      </c>
      <c r="B9078" s="6">
        <v>2.7421875</v>
      </c>
      <c r="C9078" s="2">
        <v>3672000</v>
      </c>
      <c r="D9078" s="6">
        <v>2.34375E-2</v>
      </c>
      <c r="E9078" s="6">
        <v>0.862068965517237</v>
      </c>
      <c r="F9078" s="6">
        <v>0.86206371676029703</v>
      </c>
      <c r="G9078" s="6">
        <v>2.9155874000000002</v>
      </c>
      <c r="H9078" s="6">
        <v>6696.2410256410203</v>
      </c>
      <c r="I9078" s="6"/>
      <c r="J9078" s="6">
        <v>2.7734375</v>
      </c>
      <c r="K9078" s="6">
        <v>2.734375</v>
      </c>
      <c r="L9078" s="6">
        <v>6292.0454545454504</v>
      </c>
    </row>
    <row r="9079" spans="1:12" ht="15" customHeight="1" x14ac:dyDescent="0.25">
      <c r="A9079" s="5">
        <v>31698</v>
      </c>
      <c r="B9079" s="6">
        <v>2.71875</v>
      </c>
      <c r="C9079" s="2">
        <v>880000</v>
      </c>
      <c r="D9079" s="6"/>
      <c r="E9079" s="6"/>
      <c r="F9079" s="6"/>
      <c r="G9079" s="6">
        <v>2.8906679999999998</v>
      </c>
      <c r="H9079" s="6">
        <v>6638.1538461538403</v>
      </c>
      <c r="I9079" s="6"/>
      <c r="J9079" s="6">
        <v>2.7265625</v>
      </c>
      <c r="K9079" s="6">
        <v>2.6640625</v>
      </c>
      <c r="L9079" s="6">
        <v>6237.4125874125803</v>
      </c>
    </row>
    <row r="9080" spans="1:12" ht="15" customHeight="1" x14ac:dyDescent="0.25">
      <c r="A9080" s="5">
        <v>31695</v>
      </c>
      <c r="B9080" s="6">
        <v>2.71875</v>
      </c>
      <c r="C9080" s="2">
        <v>2526400</v>
      </c>
      <c r="D9080" s="6"/>
      <c r="E9080" s="6"/>
      <c r="F9080" s="6"/>
      <c r="G9080" s="6">
        <v>2.8906679999999998</v>
      </c>
      <c r="H9080" s="6">
        <v>6638.1538461538403</v>
      </c>
      <c r="I9080" s="6"/>
      <c r="J9080" s="6">
        <v>2.734375</v>
      </c>
      <c r="K9080" s="6">
        <v>2.6875</v>
      </c>
      <c r="L9080" s="6">
        <v>6237.4125874125803</v>
      </c>
    </row>
    <row r="9081" spans="1:12" ht="15" customHeight="1" x14ac:dyDescent="0.25">
      <c r="A9081" s="5">
        <v>31694</v>
      </c>
      <c r="B9081" s="6">
        <v>2.71875</v>
      </c>
      <c r="C9081" s="2">
        <v>3643200</v>
      </c>
      <c r="D9081" s="6">
        <v>-3.125E-2</v>
      </c>
      <c r="E9081" s="6">
        <v>-1.13636363636363</v>
      </c>
      <c r="F9081" s="6">
        <v>-1.1363613044795899</v>
      </c>
      <c r="G9081" s="6">
        <v>2.8906679999999998</v>
      </c>
      <c r="H9081" s="6">
        <v>6638.1538461538403</v>
      </c>
      <c r="I9081" s="6"/>
      <c r="J9081" s="6">
        <v>2.7734375</v>
      </c>
      <c r="K9081" s="6">
        <v>2.6875</v>
      </c>
      <c r="L9081" s="6">
        <v>6237.4125874125803</v>
      </c>
    </row>
    <row r="9082" spans="1:12" ht="15" customHeight="1" x14ac:dyDescent="0.25">
      <c r="A9082" s="5">
        <v>31693</v>
      </c>
      <c r="B9082" s="6">
        <v>2.75</v>
      </c>
      <c r="C9082" s="2">
        <v>4929600</v>
      </c>
      <c r="D9082" s="6">
        <v>1.5625E-2</v>
      </c>
      <c r="E9082" s="6">
        <v>0.57142857142857795</v>
      </c>
      <c r="F9082" s="6">
        <v>0.57142739212343496</v>
      </c>
      <c r="G9082" s="6">
        <v>2.9238940000000002</v>
      </c>
      <c r="H9082" s="6">
        <v>6715.6037296037202</v>
      </c>
      <c r="I9082" s="6"/>
      <c r="J9082" s="6">
        <v>2.765625</v>
      </c>
      <c r="K9082" s="6">
        <v>2.703125</v>
      </c>
      <c r="L9082" s="6">
        <v>6310.2564102564002</v>
      </c>
    </row>
    <row r="9083" spans="1:12" ht="15" customHeight="1" x14ac:dyDescent="0.25">
      <c r="A9083" s="5">
        <v>31692</v>
      </c>
      <c r="B9083" s="6">
        <v>2.734375</v>
      </c>
      <c r="C9083" s="2">
        <v>3905600</v>
      </c>
      <c r="D9083" s="6">
        <v>-3.125E-2</v>
      </c>
      <c r="E9083" s="6">
        <v>-1.1299435028248499</v>
      </c>
      <c r="F9083" s="6">
        <v>-1.1299411972153199</v>
      </c>
      <c r="G9083" s="6">
        <v>2.9072809999999998</v>
      </c>
      <c r="H9083" s="6">
        <v>6676.8787878787798</v>
      </c>
      <c r="I9083" s="6"/>
      <c r="J9083" s="6">
        <v>2.78125</v>
      </c>
      <c r="K9083" s="6">
        <v>2.703125</v>
      </c>
      <c r="L9083" s="6">
        <v>6273.8344988344898</v>
      </c>
    </row>
    <row r="9084" spans="1:12" ht="15" customHeight="1" x14ac:dyDescent="0.25">
      <c r="A9084" s="5">
        <v>31691</v>
      </c>
      <c r="B9084" s="6">
        <v>2.765625</v>
      </c>
      <c r="C9084" s="2">
        <v>3089600</v>
      </c>
      <c r="D9084" s="6">
        <v>1.5625E-2</v>
      </c>
      <c r="E9084" s="6">
        <v>0.56818181818181202</v>
      </c>
      <c r="F9084" s="6">
        <v>0.56818065223977998</v>
      </c>
      <c r="G9084" s="6">
        <v>2.9405070000000002</v>
      </c>
      <c r="H9084" s="6">
        <v>6754.3286713286698</v>
      </c>
      <c r="I9084" s="6"/>
      <c r="J9084" s="6">
        <v>2.78125</v>
      </c>
      <c r="K9084" s="6">
        <v>2.71875</v>
      </c>
      <c r="L9084" s="6">
        <v>6346.6783216783197</v>
      </c>
    </row>
    <row r="9085" spans="1:12" ht="15" customHeight="1" x14ac:dyDescent="0.25">
      <c r="A9085" s="5">
        <v>31688</v>
      </c>
      <c r="B9085" s="6">
        <v>2.75</v>
      </c>
      <c r="C9085" s="2">
        <v>7049600</v>
      </c>
      <c r="D9085" s="6">
        <v>7.8125E-3</v>
      </c>
      <c r="E9085" s="6">
        <v>0.28490028490029101</v>
      </c>
      <c r="F9085" s="6">
        <v>0.28490313821496399</v>
      </c>
      <c r="G9085" s="6">
        <v>2.9238940000000002</v>
      </c>
      <c r="H9085" s="6">
        <v>6715.6037296037202</v>
      </c>
      <c r="I9085" s="6"/>
      <c r="J9085" s="6">
        <v>2.796875</v>
      </c>
      <c r="K9085" s="6">
        <v>2.703125</v>
      </c>
      <c r="L9085" s="6">
        <v>6310.2564102564002</v>
      </c>
    </row>
    <row r="9086" spans="1:12" ht="15" customHeight="1" x14ac:dyDescent="0.25">
      <c r="A9086" s="5">
        <v>31687</v>
      </c>
      <c r="B9086" s="6">
        <v>2.7421875</v>
      </c>
      <c r="C9086" s="2">
        <v>6240000</v>
      </c>
      <c r="D9086" s="6">
        <v>5.46875E-2</v>
      </c>
      <c r="E9086" s="6">
        <v>2.03488372093023</v>
      </c>
      <c r="F9086" s="6">
        <v>2.0348759484882102</v>
      </c>
      <c r="G9086" s="6">
        <v>2.9155874000000002</v>
      </c>
      <c r="H9086" s="6">
        <v>6696.2410256410203</v>
      </c>
      <c r="I9086" s="6"/>
      <c r="J9086" s="6">
        <v>2.765625</v>
      </c>
      <c r="K9086" s="6">
        <v>2.6484375</v>
      </c>
      <c r="L9086" s="6">
        <v>6292.0454545454504</v>
      </c>
    </row>
    <row r="9087" spans="1:12" ht="15" customHeight="1" x14ac:dyDescent="0.25">
      <c r="A9087" s="5">
        <v>31686</v>
      </c>
      <c r="B9087" s="6">
        <v>2.6875</v>
      </c>
      <c r="C9087" s="2">
        <v>6440000</v>
      </c>
      <c r="D9087" s="6">
        <v>6.25E-2</v>
      </c>
      <c r="E9087" s="6">
        <v>2.3809523809523698</v>
      </c>
      <c r="F9087" s="6">
        <v>2.3809619355084499</v>
      </c>
      <c r="G9087" s="6">
        <v>2.8574419999999998</v>
      </c>
      <c r="H9087" s="6">
        <v>6560.7039627039603</v>
      </c>
      <c r="I9087" s="6"/>
      <c r="J9087" s="6">
        <v>2.734375</v>
      </c>
      <c r="K9087" s="6">
        <v>2.625</v>
      </c>
      <c r="L9087" s="6">
        <v>6164.5687645687603</v>
      </c>
    </row>
    <row r="9088" spans="1:12" ht="15" customHeight="1" x14ac:dyDescent="0.25">
      <c r="A9088" s="5">
        <v>31685</v>
      </c>
      <c r="B9088" s="6">
        <v>2.625</v>
      </c>
      <c r="C9088" s="2">
        <v>5361600</v>
      </c>
      <c r="D9088" s="6">
        <v>4.6875E-2</v>
      </c>
      <c r="E9088" s="6">
        <v>1.8181818181817999</v>
      </c>
      <c r="F9088" s="6">
        <v>1.8181781037495699</v>
      </c>
      <c r="G9088" s="6">
        <v>2.7909896000000001</v>
      </c>
      <c r="H9088" s="6">
        <v>6405.8032634032597</v>
      </c>
      <c r="I9088" s="6"/>
      <c r="J9088" s="6">
        <v>2.65625</v>
      </c>
      <c r="K9088" s="6">
        <v>2.609375</v>
      </c>
      <c r="L9088" s="6">
        <v>6018.8811188811096</v>
      </c>
    </row>
    <row r="9089" spans="1:12" ht="15" customHeight="1" x14ac:dyDescent="0.25">
      <c r="A9089" s="5">
        <v>31684</v>
      </c>
      <c r="B9089" s="6">
        <v>2.578125</v>
      </c>
      <c r="C9089" s="2">
        <v>5876800</v>
      </c>
      <c r="D9089" s="6">
        <v>-3.125E-2</v>
      </c>
      <c r="E9089" s="6">
        <v>-1.19760479041916</v>
      </c>
      <c r="F9089" s="6">
        <v>-1.1976023730880601</v>
      </c>
      <c r="G9089" s="6">
        <v>2.7411506000000001</v>
      </c>
      <c r="H9089" s="6">
        <v>6289.6284382284302</v>
      </c>
      <c r="I9089" s="6"/>
      <c r="J9089" s="6">
        <v>2.6171875</v>
      </c>
      <c r="K9089" s="6">
        <v>2.5234375</v>
      </c>
      <c r="L9089" s="6">
        <v>5909.6153846153802</v>
      </c>
    </row>
    <row r="9090" spans="1:12" ht="15" customHeight="1" x14ac:dyDescent="0.25">
      <c r="A9090" s="5">
        <v>31681</v>
      </c>
      <c r="B9090" s="6">
        <v>2.609375</v>
      </c>
      <c r="C9090" s="2">
        <v>3580800</v>
      </c>
      <c r="D9090" s="6">
        <v>1.5625E-2</v>
      </c>
      <c r="E9090" s="6">
        <v>0.60240963855422403</v>
      </c>
      <c r="F9090" s="6">
        <v>0.60240841528258404</v>
      </c>
      <c r="G9090" s="6">
        <v>2.7743766000000001</v>
      </c>
      <c r="H9090" s="6">
        <v>6367.0783216783202</v>
      </c>
      <c r="I9090" s="6"/>
      <c r="J9090" s="6">
        <v>2.65625</v>
      </c>
      <c r="K9090" s="6">
        <v>2.5859375</v>
      </c>
      <c r="L9090" s="6">
        <v>5982.4592074592001</v>
      </c>
    </row>
    <row r="9091" spans="1:12" ht="15" customHeight="1" x14ac:dyDescent="0.25">
      <c r="A9091" s="5">
        <v>31680</v>
      </c>
      <c r="B9091" s="6">
        <v>2.59375</v>
      </c>
      <c r="C9091" s="2">
        <v>6329600</v>
      </c>
      <c r="D9091" s="6">
        <v>-0.1171875</v>
      </c>
      <c r="E9091" s="6">
        <v>-4.3227665706051797</v>
      </c>
      <c r="F9091" s="6">
        <v>-4.32276813032537</v>
      </c>
      <c r="G9091" s="6">
        <v>2.7577636000000001</v>
      </c>
      <c r="H9091" s="6">
        <v>6328.3533799533798</v>
      </c>
      <c r="I9091" s="6"/>
      <c r="J9091" s="6">
        <v>2.7265625</v>
      </c>
      <c r="K9091" s="6">
        <v>2.59375</v>
      </c>
      <c r="L9091" s="6">
        <v>5946.0372960372897</v>
      </c>
    </row>
    <row r="9092" spans="1:12" ht="15" customHeight="1" x14ac:dyDescent="0.25">
      <c r="A9092" s="5">
        <v>31679</v>
      </c>
      <c r="B9092" s="6">
        <v>2.7109375</v>
      </c>
      <c r="C9092" s="2">
        <v>7408000</v>
      </c>
      <c r="D9092" s="6">
        <v>1.5625E-2</v>
      </c>
      <c r="E9092" s="6">
        <v>0.57971014492752504</v>
      </c>
      <c r="F9092" s="6">
        <v>0.57970895142085399</v>
      </c>
      <c r="G9092" s="6">
        <v>2.8823614000000002</v>
      </c>
      <c r="H9092" s="6">
        <v>6618.7911421911404</v>
      </c>
      <c r="I9092" s="6"/>
      <c r="J9092" s="6">
        <v>2.7421875</v>
      </c>
      <c r="K9092" s="6">
        <v>2.6953125</v>
      </c>
      <c r="L9092" s="6">
        <v>6219.2016317016296</v>
      </c>
    </row>
    <row r="9093" spans="1:12" ht="15" customHeight="1" x14ac:dyDescent="0.25">
      <c r="A9093" s="5">
        <v>31678</v>
      </c>
      <c r="B9093" s="6">
        <v>2.6953125</v>
      </c>
      <c r="C9093" s="2">
        <v>4828800</v>
      </c>
      <c r="D9093" s="6">
        <v>3.90625E-2</v>
      </c>
      <c r="E9093" s="6">
        <v>1.47058823529411</v>
      </c>
      <c r="F9093" s="6">
        <v>1.4705923488776</v>
      </c>
      <c r="G9093" s="6">
        <v>2.8657484000000002</v>
      </c>
      <c r="H9093" s="6">
        <v>6580.0662004661999</v>
      </c>
      <c r="I9093" s="6"/>
      <c r="J9093" s="6">
        <v>2.703125</v>
      </c>
      <c r="K9093" s="6">
        <v>2.6328125</v>
      </c>
      <c r="L9093" s="6">
        <v>6182.7797202797201</v>
      </c>
    </row>
    <row r="9094" spans="1:12" ht="15" customHeight="1" x14ac:dyDescent="0.25">
      <c r="A9094" s="5">
        <v>31677</v>
      </c>
      <c r="B9094" s="6">
        <v>2.65625</v>
      </c>
      <c r="C9094" s="2">
        <v>5518400</v>
      </c>
      <c r="D9094" s="6">
        <v>7.8125E-3</v>
      </c>
      <c r="E9094" s="6">
        <v>0.29498525073745602</v>
      </c>
      <c r="F9094" s="6">
        <v>0.29498821535112102</v>
      </c>
      <c r="G9094" s="6">
        <v>2.8242156999999999</v>
      </c>
      <c r="H9094" s="6">
        <v>6483.2533799533803</v>
      </c>
      <c r="I9094" s="6"/>
      <c r="J9094" s="6">
        <v>2.6796875</v>
      </c>
      <c r="K9094" s="6">
        <v>2.5859375</v>
      </c>
      <c r="L9094" s="6">
        <v>6091.7249417249404</v>
      </c>
    </row>
    <row r="9095" spans="1:12" ht="15" customHeight="1" x14ac:dyDescent="0.25">
      <c r="A9095" s="5">
        <v>31674</v>
      </c>
      <c r="B9095" s="6">
        <v>2.6484375</v>
      </c>
      <c r="C9095" s="2">
        <v>9512000</v>
      </c>
      <c r="D9095" s="6">
        <v>5.46875E-2</v>
      </c>
      <c r="E9095" s="6">
        <v>2.1084337349397599</v>
      </c>
      <c r="F9095" s="6">
        <v>2.10842945348903</v>
      </c>
      <c r="G9095" s="6">
        <v>2.8159090999999998</v>
      </c>
      <c r="H9095" s="6">
        <v>6463.8906759906704</v>
      </c>
      <c r="I9095" s="6"/>
      <c r="J9095" s="6">
        <v>2.6484375</v>
      </c>
      <c r="K9095" s="6">
        <v>2.5625</v>
      </c>
      <c r="L9095" s="6">
        <v>6073.5139860139798</v>
      </c>
    </row>
    <row r="9096" spans="1:12" ht="15" customHeight="1" x14ac:dyDescent="0.25">
      <c r="A9096" s="5">
        <v>31673</v>
      </c>
      <c r="B9096" s="6">
        <v>2.59375</v>
      </c>
      <c r="C9096" s="2">
        <v>7113600</v>
      </c>
      <c r="D9096" s="6">
        <v>7.8125E-2</v>
      </c>
      <c r="E9096" s="6">
        <v>3.1055900621117898</v>
      </c>
      <c r="F9096" s="6">
        <v>3.1055912696549202</v>
      </c>
      <c r="G9096" s="6">
        <v>2.7577636000000001</v>
      </c>
      <c r="H9096" s="6">
        <v>6328.3533799533798</v>
      </c>
      <c r="I9096" s="6"/>
      <c r="J9096" s="6">
        <v>2.609375</v>
      </c>
      <c r="K9096" s="6">
        <v>2.5390625</v>
      </c>
      <c r="L9096" s="6">
        <v>5946.0372960372897</v>
      </c>
    </row>
    <row r="9097" spans="1:12" ht="15" customHeight="1" x14ac:dyDescent="0.25">
      <c r="A9097" s="5">
        <v>31672</v>
      </c>
      <c r="B9097" s="6">
        <v>2.515625</v>
      </c>
      <c r="C9097" s="2">
        <v>7860800</v>
      </c>
      <c r="D9097" s="6">
        <v>-2.34375E-2</v>
      </c>
      <c r="E9097" s="6">
        <v>-0.92307692307692601</v>
      </c>
      <c r="F9097" s="6">
        <v>-0.92307507666176103</v>
      </c>
      <c r="G9097" s="6">
        <v>2.6746984</v>
      </c>
      <c r="H9097" s="6">
        <v>6134.7282051282</v>
      </c>
      <c r="I9097" s="6"/>
      <c r="J9097" s="6">
        <v>2.5859375</v>
      </c>
      <c r="K9097" s="6">
        <v>2.5078125</v>
      </c>
      <c r="L9097" s="6">
        <v>5763.9277389277304</v>
      </c>
    </row>
    <row r="9098" spans="1:12" ht="15" customHeight="1" x14ac:dyDescent="0.25">
      <c r="A9098" s="5">
        <v>31671</v>
      </c>
      <c r="B9098" s="6">
        <v>2.5390625</v>
      </c>
      <c r="C9098" s="2">
        <v>8699200</v>
      </c>
      <c r="D9098" s="6">
        <v>3.90625E-2</v>
      </c>
      <c r="E9098" s="6">
        <v>1.5625</v>
      </c>
      <c r="F9098" s="6">
        <v>1.5625006466120299</v>
      </c>
      <c r="G9098" s="6">
        <v>2.6996178999999998</v>
      </c>
      <c r="H9098" s="6">
        <v>6192.8156177156097</v>
      </c>
      <c r="I9098" s="6"/>
      <c r="J9098" s="6">
        <v>2.5390625</v>
      </c>
      <c r="K9098" s="6">
        <v>2.4453125</v>
      </c>
      <c r="L9098" s="6">
        <v>5818.5606060605996</v>
      </c>
    </row>
    <row r="9099" spans="1:12" ht="15" customHeight="1" x14ac:dyDescent="0.25">
      <c r="A9099" s="5">
        <v>31670</v>
      </c>
      <c r="B9099" s="6">
        <v>2.5</v>
      </c>
      <c r="C9099" s="2">
        <v>16214400</v>
      </c>
      <c r="D9099" s="6">
        <v>-3.90625E-2</v>
      </c>
      <c r="E9099" s="6">
        <v>-1.5384615384615301</v>
      </c>
      <c r="F9099" s="6">
        <v>-1.5384621653308601</v>
      </c>
      <c r="G9099" s="6">
        <v>2.6580853000000002</v>
      </c>
      <c r="H9099" s="6">
        <v>6096.0030303030298</v>
      </c>
      <c r="I9099" s="6"/>
      <c r="J9099" s="6">
        <v>2.6015625</v>
      </c>
      <c r="K9099" s="6">
        <v>2.453125</v>
      </c>
      <c r="L9099" s="6">
        <v>5727.50582750582</v>
      </c>
    </row>
    <row r="9100" spans="1:12" ht="15" customHeight="1" x14ac:dyDescent="0.25">
      <c r="A9100" s="5">
        <v>31667</v>
      </c>
      <c r="B9100" s="6">
        <v>2.5390625</v>
      </c>
      <c r="C9100" s="2">
        <v>18064000</v>
      </c>
      <c r="D9100" s="6">
        <v>-9.375E-2</v>
      </c>
      <c r="E9100" s="6">
        <v>-3.5608308605341201</v>
      </c>
      <c r="F9100" s="6">
        <v>-3.5608308817348702</v>
      </c>
      <c r="G9100" s="6">
        <v>2.6996178999999998</v>
      </c>
      <c r="H9100" s="6">
        <v>6192.8156177156097</v>
      </c>
      <c r="I9100" s="6"/>
      <c r="J9100" s="6">
        <v>2.6640625</v>
      </c>
      <c r="K9100" s="6">
        <v>2.53125</v>
      </c>
      <c r="L9100" s="6">
        <v>5818.5606060605996</v>
      </c>
    </row>
    <row r="9101" spans="1:12" ht="15" customHeight="1" x14ac:dyDescent="0.25">
      <c r="A9101" s="5">
        <v>31666</v>
      </c>
      <c r="B9101" s="6">
        <v>2.6328125</v>
      </c>
      <c r="C9101" s="2">
        <v>18566400</v>
      </c>
      <c r="D9101" s="6">
        <v>-0.1796875</v>
      </c>
      <c r="E9101" s="6">
        <v>-6.3888888888888804</v>
      </c>
      <c r="F9101" s="6">
        <v>-6.3888894462380001</v>
      </c>
      <c r="G9101" s="6">
        <v>2.7992960999999998</v>
      </c>
      <c r="H9101" s="6">
        <v>6425.16573426573</v>
      </c>
      <c r="I9101" s="6"/>
      <c r="J9101" s="6">
        <v>2.796875</v>
      </c>
      <c r="K9101" s="6">
        <v>2.5859375</v>
      </c>
      <c r="L9101" s="6">
        <v>6037.0920745920703</v>
      </c>
    </row>
    <row r="9102" spans="1:12" ht="15" customHeight="1" x14ac:dyDescent="0.25">
      <c r="A9102" s="5">
        <v>31665</v>
      </c>
      <c r="B9102" s="6">
        <v>2.8125</v>
      </c>
      <c r="C9102" s="2">
        <v>8196799.9999999898</v>
      </c>
      <c r="D9102" s="6">
        <v>-4.6875E-2</v>
      </c>
      <c r="E9102" s="6">
        <v>-1.63934426229508</v>
      </c>
      <c r="F9102" s="6">
        <v>-1.63934749764586</v>
      </c>
      <c r="G9102" s="6">
        <v>2.9903460000000002</v>
      </c>
      <c r="H9102" s="6">
        <v>6870.5034965034902</v>
      </c>
      <c r="I9102" s="6"/>
      <c r="J9102" s="6">
        <v>2.875</v>
      </c>
      <c r="K9102" s="6">
        <v>2.8046875</v>
      </c>
      <c r="L9102" s="6">
        <v>6455.94405594405</v>
      </c>
    </row>
    <row r="9103" spans="1:12" ht="15" customHeight="1" x14ac:dyDescent="0.25">
      <c r="A9103" s="5">
        <v>31664</v>
      </c>
      <c r="B9103" s="6">
        <v>2.859375</v>
      </c>
      <c r="C9103" s="2">
        <v>4812800</v>
      </c>
      <c r="D9103" s="6">
        <v>2.34375E-2</v>
      </c>
      <c r="E9103" s="6">
        <v>0.82644628099173201</v>
      </c>
      <c r="F9103" s="6">
        <v>0.82644458164995405</v>
      </c>
      <c r="G9103" s="6">
        <v>3.0401851999999998</v>
      </c>
      <c r="H9103" s="6">
        <v>6986.67878787878</v>
      </c>
      <c r="I9103" s="6"/>
      <c r="J9103" s="6">
        <v>2.8828125</v>
      </c>
      <c r="K9103" s="6">
        <v>2.8359375</v>
      </c>
      <c r="L9103" s="6">
        <v>6565.2097902097803</v>
      </c>
    </row>
    <row r="9104" spans="1:12" ht="15" customHeight="1" x14ac:dyDescent="0.25">
      <c r="A9104" s="5">
        <v>31663</v>
      </c>
      <c r="B9104" s="6">
        <v>2.8359375</v>
      </c>
      <c r="C9104" s="2">
        <v>6907200</v>
      </c>
      <c r="D9104" s="6">
        <v>-2.34375E-2</v>
      </c>
      <c r="E9104" s="6">
        <v>-0.81967213114754101</v>
      </c>
      <c r="F9104" s="6">
        <v>-0.81967045954962603</v>
      </c>
      <c r="G9104" s="6">
        <v>3.0152657</v>
      </c>
      <c r="H9104" s="6">
        <v>6928.5913752913702</v>
      </c>
      <c r="I9104" s="6"/>
      <c r="J9104" s="6">
        <v>2.8515625</v>
      </c>
      <c r="K9104" s="6">
        <v>2.796875</v>
      </c>
      <c r="L9104" s="6">
        <v>6510.5769230769201</v>
      </c>
    </row>
    <row r="9105" spans="1:12" ht="15" customHeight="1" x14ac:dyDescent="0.25">
      <c r="A9105" s="5">
        <v>31660</v>
      </c>
      <c r="B9105" s="6">
        <v>2.859375</v>
      </c>
      <c r="C9105" s="2">
        <v>6078400</v>
      </c>
      <c r="D9105" s="6">
        <v>-6.25E-2</v>
      </c>
      <c r="E9105" s="6">
        <v>-2.1390374331550701</v>
      </c>
      <c r="F9105" s="6">
        <v>-2.1390331642201499</v>
      </c>
      <c r="G9105" s="6">
        <v>3.0401851999999998</v>
      </c>
      <c r="H9105" s="6">
        <v>6986.67878787878</v>
      </c>
      <c r="I9105" s="6"/>
      <c r="J9105" s="6">
        <v>2.9375</v>
      </c>
      <c r="K9105" s="6">
        <v>2.828125</v>
      </c>
      <c r="L9105" s="6">
        <v>6565.2097902097803</v>
      </c>
    </row>
    <row r="9106" spans="1:12" ht="15" customHeight="1" x14ac:dyDescent="0.25">
      <c r="A9106" s="5">
        <v>31659</v>
      </c>
      <c r="B9106" s="6">
        <v>2.921875</v>
      </c>
      <c r="C9106" s="2">
        <v>9348800</v>
      </c>
      <c r="D9106" s="6">
        <v>4.6875E-2</v>
      </c>
      <c r="E9106" s="6">
        <v>1.63043478260869</v>
      </c>
      <c r="F9106" s="6">
        <v>1.6304314756531999</v>
      </c>
      <c r="G9106" s="6">
        <v>3.1066372000000002</v>
      </c>
      <c r="H9106" s="6">
        <v>7141.5785547785499</v>
      </c>
      <c r="I9106" s="6"/>
      <c r="J9106" s="6">
        <v>2.953125</v>
      </c>
      <c r="K9106" s="6">
        <v>2.875</v>
      </c>
      <c r="L9106" s="6">
        <v>6710.8974358974301</v>
      </c>
    </row>
    <row r="9107" spans="1:12" ht="15" customHeight="1" x14ac:dyDescent="0.25">
      <c r="A9107" s="5">
        <v>31658</v>
      </c>
      <c r="B9107" s="6">
        <v>2.875</v>
      </c>
      <c r="C9107" s="2">
        <v>4814400</v>
      </c>
      <c r="D9107" s="6">
        <v>6.25E-2</v>
      </c>
      <c r="E9107" s="6">
        <v>2.2222222222222099</v>
      </c>
      <c r="F9107" s="6">
        <v>2.2222244516186298</v>
      </c>
      <c r="G9107" s="6">
        <v>3.0567981999999998</v>
      </c>
      <c r="H9107" s="6">
        <v>7025.4037296037204</v>
      </c>
      <c r="I9107" s="6"/>
      <c r="J9107" s="6">
        <v>2.875</v>
      </c>
      <c r="K9107" s="6">
        <v>2.8125</v>
      </c>
      <c r="L9107" s="6">
        <v>6601.6317016316998</v>
      </c>
    </row>
    <row r="9108" spans="1:12" ht="15" customHeight="1" x14ac:dyDescent="0.25">
      <c r="A9108" s="5">
        <v>31657</v>
      </c>
      <c r="B9108" s="6">
        <v>2.8125</v>
      </c>
      <c r="C9108" s="2">
        <v>5212800</v>
      </c>
      <c r="D9108" s="6">
        <v>-0.125</v>
      </c>
      <c r="E9108" s="6">
        <v>-4.2553191489361604</v>
      </c>
      <c r="F9108" s="6">
        <v>-4.2553171052386398</v>
      </c>
      <c r="G9108" s="6">
        <v>2.9903460000000002</v>
      </c>
      <c r="H9108" s="6">
        <v>6870.5034965034902</v>
      </c>
      <c r="I9108" s="6"/>
      <c r="J9108" s="6">
        <v>2.9375</v>
      </c>
      <c r="K9108" s="6">
        <v>2.8046875</v>
      </c>
      <c r="L9108" s="6">
        <v>6455.94405594405</v>
      </c>
    </row>
    <row r="9109" spans="1:12" ht="15" customHeight="1" x14ac:dyDescent="0.25">
      <c r="A9109" s="5">
        <v>31653</v>
      </c>
      <c r="B9109" s="6">
        <v>2.9375</v>
      </c>
      <c r="C9109" s="2">
        <v>3771200</v>
      </c>
      <c r="D9109" s="6">
        <v>3.90625E-2</v>
      </c>
      <c r="E9109" s="6">
        <v>1.3477088948786899</v>
      </c>
      <c r="F9109" s="6">
        <v>1.3477061834703501</v>
      </c>
      <c r="G9109" s="6">
        <v>3.1232502000000002</v>
      </c>
      <c r="H9109" s="6">
        <v>7180.3034965034904</v>
      </c>
      <c r="I9109" s="6"/>
      <c r="J9109" s="6">
        <v>2.9375</v>
      </c>
      <c r="K9109" s="6">
        <v>2.8984375</v>
      </c>
      <c r="L9109" s="6">
        <v>6747.3193473193396</v>
      </c>
    </row>
    <row r="9110" spans="1:12" ht="15" customHeight="1" x14ac:dyDescent="0.25">
      <c r="A9110" s="5">
        <v>31652</v>
      </c>
      <c r="B9110" s="6">
        <v>2.8984375</v>
      </c>
      <c r="C9110" s="2">
        <v>5155200</v>
      </c>
      <c r="D9110" s="6">
        <v>-7.8125E-3</v>
      </c>
      <c r="E9110" s="6">
        <v>-0.26881720430107497</v>
      </c>
      <c r="F9110" s="6">
        <v>-0.268816664930982</v>
      </c>
      <c r="G9110" s="6">
        <v>3.0817177</v>
      </c>
      <c r="H9110" s="6">
        <v>7083.4911421911402</v>
      </c>
      <c r="I9110" s="6"/>
      <c r="J9110" s="6">
        <v>2.921875</v>
      </c>
      <c r="K9110" s="6">
        <v>2.875</v>
      </c>
      <c r="L9110" s="6">
        <v>6656.26456876456</v>
      </c>
    </row>
    <row r="9111" spans="1:12" ht="15" customHeight="1" x14ac:dyDescent="0.25">
      <c r="A9111" s="5">
        <v>31651</v>
      </c>
      <c r="B9111" s="6">
        <v>2.90625</v>
      </c>
      <c r="C9111" s="2">
        <v>6222400</v>
      </c>
      <c r="D9111" s="6">
        <v>1.5625E-2</v>
      </c>
      <c r="E9111" s="6">
        <v>0.54054054054053502</v>
      </c>
      <c r="F9111" s="6">
        <v>0.54053945010679105</v>
      </c>
      <c r="G9111" s="6">
        <v>3.0900242000000002</v>
      </c>
      <c r="H9111" s="6">
        <v>7102.8536130536104</v>
      </c>
      <c r="I9111" s="6"/>
      <c r="J9111" s="6">
        <v>2.9375</v>
      </c>
      <c r="K9111" s="6">
        <v>2.875</v>
      </c>
      <c r="L9111" s="6">
        <v>6674.4755244755197</v>
      </c>
    </row>
    <row r="9112" spans="1:12" ht="15" customHeight="1" x14ac:dyDescent="0.25">
      <c r="A9112" s="5">
        <v>31650</v>
      </c>
      <c r="B9112" s="6">
        <v>2.890625</v>
      </c>
      <c r="C9112" s="2">
        <v>6057600</v>
      </c>
      <c r="D9112" s="6">
        <v>7.8125E-2</v>
      </c>
      <c r="E9112" s="6">
        <v>2.7777777777777599</v>
      </c>
      <c r="F9112" s="6">
        <v>2.87221773404264</v>
      </c>
      <c r="G9112" s="6">
        <v>3.0734111999999998</v>
      </c>
      <c r="H9112" s="6">
        <v>7064.12867132867</v>
      </c>
      <c r="I9112" s="6"/>
      <c r="J9112" s="6">
        <v>2.90625</v>
      </c>
      <c r="K9112" s="6">
        <v>2.8046875</v>
      </c>
      <c r="L9112" s="6">
        <v>6638.0536130536102</v>
      </c>
    </row>
    <row r="9113" spans="1:12" ht="15" customHeight="1" x14ac:dyDescent="0.25">
      <c r="A9113" s="5">
        <v>31649</v>
      </c>
      <c r="B9113" s="6">
        <v>2.8125</v>
      </c>
      <c r="C9113" s="2">
        <v>4982400</v>
      </c>
      <c r="D9113" s="6">
        <v>-7.8125E-2</v>
      </c>
      <c r="E9113" s="6">
        <v>-2.7027027027026902</v>
      </c>
      <c r="F9113" s="6">
        <v>-2.7027055193109701</v>
      </c>
      <c r="G9113" s="6">
        <v>2.9876008000000001</v>
      </c>
      <c r="H9113" s="6">
        <v>6864.1044289044203</v>
      </c>
      <c r="I9113" s="6"/>
      <c r="J9113" s="6">
        <v>2.8828125</v>
      </c>
      <c r="K9113" s="6">
        <v>2.8046875</v>
      </c>
      <c r="L9113" s="6">
        <v>6455.94405594405</v>
      </c>
    </row>
    <row r="9114" spans="1:12" ht="15" customHeight="1" x14ac:dyDescent="0.25">
      <c r="A9114" s="5">
        <v>31646</v>
      </c>
      <c r="B9114" s="6">
        <v>2.890625</v>
      </c>
      <c r="C9114" s="2">
        <v>2268800</v>
      </c>
      <c r="D9114" s="6">
        <v>-1.5625E-2</v>
      </c>
      <c r="E9114" s="6">
        <v>-0.53763440860214995</v>
      </c>
      <c r="F9114" s="6">
        <v>-0.53763174410366099</v>
      </c>
      <c r="G9114" s="6">
        <v>3.0705898</v>
      </c>
      <c r="H9114" s="6">
        <v>7057.5519813519804</v>
      </c>
      <c r="I9114" s="6"/>
      <c r="J9114" s="6">
        <v>2.8984375</v>
      </c>
      <c r="K9114" s="6">
        <v>2.8671875</v>
      </c>
      <c r="L9114" s="6">
        <v>6638.0536130536102</v>
      </c>
    </row>
    <row r="9115" spans="1:12" ht="15" customHeight="1" x14ac:dyDescent="0.25">
      <c r="A9115" s="5">
        <v>31645</v>
      </c>
      <c r="B9115" s="6">
        <v>2.90625</v>
      </c>
      <c r="C9115" s="2">
        <v>4411200</v>
      </c>
      <c r="D9115" s="6">
        <v>-7.8125E-3</v>
      </c>
      <c r="E9115" s="6">
        <v>-0.26809651474530799</v>
      </c>
      <c r="F9115" s="6">
        <v>-0.26809680055450702</v>
      </c>
      <c r="G9115" s="6">
        <v>3.0871875000000002</v>
      </c>
      <c r="H9115" s="6">
        <v>7096.24125874125</v>
      </c>
      <c r="I9115" s="6"/>
      <c r="J9115" s="6">
        <v>2.9375</v>
      </c>
      <c r="K9115" s="6">
        <v>2.8828125</v>
      </c>
      <c r="L9115" s="6">
        <v>6674.4755244755197</v>
      </c>
    </row>
    <row r="9116" spans="1:12" ht="15" customHeight="1" x14ac:dyDescent="0.25">
      <c r="A9116" s="5">
        <v>31644</v>
      </c>
      <c r="B9116" s="6">
        <v>2.9140625</v>
      </c>
      <c r="C9116" s="2">
        <v>3233600</v>
      </c>
      <c r="D9116" s="6">
        <v>-1.5625E-2</v>
      </c>
      <c r="E9116" s="6">
        <v>-0.53333333333333</v>
      </c>
      <c r="F9116" s="6">
        <v>-0.53333389887073501</v>
      </c>
      <c r="G9116" s="6">
        <v>3.0954864</v>
      </c>
      <c r="H9116" s="6">
        <v>7115.5860139860097</v>
      </c>
      <c r="I9116" s="6"/>
      <c r="J9116" s="6">
        <v>2.9296875</v>
      </c>
      <c r="K9116" s="6">
        <v>2.890625</v>
      </c>
      <c r="L9116" s="6">
        <v>6692.6864801864704</v>
      </c>
    </row>
    <row r="9117" spans="1:12" ht="15" customHeight="1" x14ac:dyDescent="0.25">
      <c r="A9117" s="5">
        <v>31643</v>
      </c>
      <c r="B9117" s="6">
        <v>2.9296875</v>
      </c>
      <c r="C9117" s="2">
        <v>6454400</v>
      </c>
      <c r="D9117" s="6">
        <v>4.6875E-2</v>
      </c>
      <c r="E9117" s="6">
        <v>1.62601626016261</v>
      </c>
      <c r="F9117" s="6">
        <v>1.62601137514364</v>
      </c>
      <c r="G9117" s="6">
        <v>3.1120842</v>
      </c>
      <c r="H9117" s="6">
        <v>7154.2755244755199</v>
      </c>
      <c r="I9117" s="6"/>
      <c r="J9117" s="6">
        <v>2.9765625</v>
      </c>
      <c r="K9117" s="6">
        <v>2.875</v>
      </c>
      <c r="L9117" s="6">
        <v>6729.1083916083899</v>
      </c>
    </row>
    <row r="9118" spans="1:12" ht="15" customHeight="1" x14ac:dyDescent="0.25">
      <c r="A9118" s="5">
        <v>31642</v>
      </c>
      <c r="B9118" s="6">
        <v>2.8828125</v>
      </c>
      <c r="C9118" s="2">
        <v>5129600</v>
      </c>
      <c r="D9118" s="6">
        <v>-2.34375E-2</v>
      </c>
      <c r="E9118" s="6">
        <v>-0.80645161290322498</v>
      </c>
      <c r="F9118" s="6">
        <v>-0.80644599655835802</v>
      </c>
      <c r="G9118" s="6">
        <v>3.0622910000000001</v>
      </c>
      <c r="H9118" s="6">
        <v>7038.2074592074496</v>
      </c>
      <c r="I9118" s="6"/>
      <c r="J9118" s="6">
        <v>2.921875</v>
      </c>
      <c r="K9118" s="6">
        <v>2.8515625</v>
      </c>
      <c r="L9118" s="6">
        <v>6619.8426573426505</v>
      </c>
    </row>
    <row r="9119" spans="1:12" ht="15" customHeight="1" x14ac:dyDescent="0.25">
      <c r="A9119" s="5">
        <v>31639</v>
      </c>
      <c r="B9119" s="6">
        <v>2.90625</v>
      </c>
      <c r="C9119" s="2">
        <v>3766400</v>
      </c>
      <c r="D9119" s="6">
        <v>-2.34375E-2</v>
      </c>
      <c r="E9119" s="6">
        <v>-0.8</v>
      </c>
      <c r="F9119" s="6">
        <v>-0.80000084830609197</v>
      </c>
      <c r="G9119" s="6">
        <v>3.0871875000000002</v>
      </c>
      <c r="H9119" s="6">
        <v>7096.24125874125</v>
      </c>
      <c r="I9119" s="6"/>
      <c r="J9119" s="6">
        <v>2.9375</v>
      </c>
      <c r="K9119" s="6">
        <v>2.890625</v>
      </c>
      <c r="L9119" s="6">
        <v>6674.4755244755197</v>
      </c>
    </row>
    <row r="9120" spans="1:12" ht="15" customHeight="1" x14ac:dyDescent="0.25">
      <c r="A9120" s="5">
        <v>31638</v>
      </c>
      <c r="B9120" s="6">
        <v>2.9296875</v>
      </c>
      <c r="C9120" s="2">
        <v>5836800</v>
      </c>
      <c r="D9120" s="6">
        <v>-2.34375E-2</v>
      </c>
      <c r="E9120" s="6">
        <v>-0.79365079365079005</v>
      </c>
      <c r="F9120" s="6">
        <v>-0.79365479102360104</v>
      </c>
      <c r="G9120" s="6">
        <v>3.1120842</v>
      </c>
      <c r="H9120" s="6">
        <v>7154.2755244755199</v>
      </c>
      <c r="I9120" s="6"/>
      <c r="J9120" s="6">
        <v>2.9609375</v>
      </c>
      <c r="K9120" s="6">
        <v>2.8828125</v>
      </c>
      <c r="L9120" s="6">
        <v>6729.1083916083899</v>
      </c>
    </row>
    <row r="9121" spans="1:12" ht="15" customHeight="1" x14ac:dyDescent="0.25">
      <c r="A9121" s="5">
        <v>31637</v>
      </c>
      <c r="B9121" s="6">
        <v>2.953125</v>
      </c>
      <c r="C9121" s="2">
        <v>10544000</v>
      </c>
      <c r="D9121" s="6">
        <v>0.109375</v>
      </c>
      <c r="E9121" s="6">
        <v>3.8461538461538498</v>
      </c>
      <c r="F9121" s="6">
        <v>3.8461544827663898</v>
      </c>
      <c r="G9121" s="6">
        <v>3.136981</v>
      </c>
      <c r="H9121" s="6">
        <v>7212.3100233100204</v>
      </c>
      <c r="I9121" s="6"/>
      <c r="J9121" s="6">
        <v>2.953125</v>
      </c>
      <c r="K9121" s="6">
        <v>2.8515625</v>
      </c>
      <c r="L9121" s="6">
        <v>6783.74125874125</v>
      </c>
    </row>
    <row r="9122" spans="1:12" ht="15" customHeight="1" x14ac:dyDescent="0.25">
      <c r="A9122" s="5">
        <v>31636</v>
      </c>
      <c r="B9122" s="6">
        <v>2.84375</v>
      </c>
      <c r="C9122" s="2">
        <v>5196800</v>
      </c>
      <c r="D9122" s="6">
        <v>4.6875E-2</v>
      </c>
      <c r="E9122" s="6">
        <v>1.67597765363127</v>
      </c>
      <c r="F9122" s="6">
        <v>1.6759828246555</v>
      </c>
      <c r="G9122" s="6">
        <v>3.0207964999999999</v>
      </c>
      <c r="H9122" s="6">
        <v>6941.4836829836804</v>
      </c>
      <c r="I9122" s="6"/>
      <c r="J9122" s="6">
        <v>2.84375</v>
      </c>
      <c r="K9122" s="6">
        <v>2.78125</v>
      </c>
      <c r="L9122" s="6">
        <v>6528.7878787878699</v>
      </c>
    </row>
    <row r="9123" spans="1:12" ht="15" customHeight="1" x14ac:dyDescent="0.25">
      <c r="A9123" s="5">
        <v>31635</v>
      </c>
      <c r="B9123" s="6">
        <v>2.796875</v>
      </c>
      <c r="C9123" s="2">
        <v>5592000</v>
      </c>
      <c r="D9123" s="6">
        <v>3.90625E-2</v>
      </c>
      <c r="E9123" s="6">
        <v>1.41643059490084</v>
      </c>
      <c r="F9123" s="6">
        <v>1.41642521833098</v>
      </c>
      <c r="G9123" s="6">
        <v>2.9710030000000001</v>
      </c>
      <c r="H9123" s="6">
        <v>6825.4149184149101</v>
      </c>
      <c r="I9123" s="6"/>
      <c r="J9123" s="6">
        <v>2.8203125</v>
      </c>
      <c r="K9123" s="6">
        <v>2.7578125</v>
      </c>
      <c r="L9123" s="6">
        <v>6419.5221445221396</v>
      </c>
    </row>
    <row r="9124" spans="1:12" ht="15" customHeight="1" x14ac:dyDescent="0.25">
      <c r="A9124" s="5">
        <v>31632</v>
      </c>
      <c r="B9124" s="6">
        <v>2.7578125</v>
      </c>
      <c r="C9124" s="2">
        <v>6334400</v>
      </c>
      <c r="D9124" s="6">
        <v>-3.90625E-2</v>
      </c>
      <c r="E9124" s="6">
        <v>-1.3966480446927301</v>
      </c>
      <c r="F9124" s="6">
        <v>-1.39664281725734</v>
      </c>
      <c r="G9124" s="6">
        <v>2.9295087</v>
      </c>
      <c r="H9124" s="6">
        <v>6728.6916083916003</v>
      </c>
      <c r="I9124" s="6"/>
      <c r="J9124" s="6">
        <v>2.8515625</v>
      </c>
      <c r="K9124" s="6">
        <v>2.75</v>
      </c>
      <c r="L9124" s="6">
        <v>6328.4673659673599</v>
      </c>
    </row>
    <row r="9125" spans="1:12" ht="15" customHeight="1" x14ac:dyDescent="0.25">
      <c r="A9125" s="5">
        <v>31631</v>
      </c>
      <c r="B9125" s="6">
        <v>2.796875</v>
      </c>
      <c r="C9125" s="2">
        <v>13052800</v>
      </c>
      <c r="D9125" s="6">
        <v>-7.8125E-3</v>
      </c>
      <c r="E9125" s="6">
        <v>-0.27855153203342198</v>
      </c>
      <c r="F9125" s="6">
        <v>-0.27855517836057297</v>
      </c>
      <c r="G9125" s="6">
        <v>2.9710030000000001</v>
      </c>
      <c r="H9125" s="6">
        <v>6825.4149184149101</v>
      </c>
      <c r="I9125" s="6"/>
      <c r="J9125" s="6">
        <v>2.8125</v>
      </c>
      <c r="K9125" s="6">
        <v>2.7421875</v>
      </c>
      <c r="L9125" s="6">
        <v>6419.5221445221396</v>
      </c>
    </row>
    <row r="9126" spans="1:12" ht="15" customHeight="1" x14ac:dyDescent="0.25">
      <c r="A9126" s="5">
        <v>31630</v>
      </c>
      <c r="B9126" s="6">
        <v>2.8046875</v>
      </c>
      <c r="C9126" s="2">
        <v>11580800</v>
      </c>
      <c r="D9126" s="6">
        <v>-7.03125E-2</v>
      </c>
      <c r="E9126" s="6">
        <v>-2.4456521739130399</v>
      </c>
      <c r="F9126" s="6">
        <v>-2.4456514620863401</v>
      </c>
      <c r="G9126" s="6">
        <v>2.9793020000000001</v>
      </c>
      <c r="H9126" s="6">
        <v>6844.7599067599003</v>
      </c>
      <c r="I9126" s="6"/>
      <c r="J9126" s="6">
        <v>2.8671875</v>
      </c>
      <c r="K9126" s="6">
        <v>2.7265625</v>
      </c>
      <c r="L9126" s="6">
        <v>6437.7331002330902</v>
      </c>
    </row>
    <row r="9127" spans="1:12" ht="15" customHeight="1" x14ac:dyDescent="0.25">
      <c r="A9127" s="5">
        <v>31629</v>
      </c>
      <c r="B9127" s="6">
        <v>2.875</v>
      </c>
      <c r="C9127" s="2">
        <v>6507200</v>
      </c>
      <c r="D9127" s="6"/>
      <c r="E9127" s="6"/>
      <c r="F9127" s="6"/>
      <c r="G9127" s="6">
        <v>3.053992</v>
      </c>
      <c r="H9127" s="6">
        <v>7018.8624708624702</v>
      </c>
      <c r="I9127" s="6"/>
      <c r="J9127" s="6">
        <v>2.8984375</v>
      </c>
      <c r="K9127" s="6">
        <v>2.84375</v>
      </c>
      <c r="L9127" s="6">
        <v>6601.6317016316998</v>
      </c>
    </row>
    <row r="9128" spans="1:12" ht="15" customHeight="1" x14ac:dyDescent="0.25">
      <c r="A9128" s="5">
        <v>31628</v>
      </c>
      <c r="B9128" s="6">
        <v>2.875</v>
      </c>
      <c r="C9128" s="2">
        <v>6755200</v>
      </c>
      <c r="D9128" s="6">
        <v>-2.34375E-2</v>
      </c>
      <c r="E9128" s="6">
        <v>-0.80862533692722605</v>
      </c>
      <c r="F9128" s="6">
        <v>-0.80862617736067099</v>
      </c>
      <c r="G9128" s="6">
        <v>3.053992</v>
      </c>
      <c r="H9128" s="6">
        <v>7018.8624708624702</v>
      </c>
      <c r="I9128" s="6"/>
      <c r="J9128" s="6">
        <v>2.890625</v>
      </c>
      <c r="K9128" s="6">
        <v>2.8203125</v>
      </c>
      <c r="L9128" s="6">
        <v>6601.6317016316998</v>
      </c>
    </row>
    <row r="9129" spans="1:12" ht="15" customHeight="1" x14ac:dyDescent="0.25">
      <c r="A9129" s="5">
        <v>31625</v>
      </c>
      <c r="B9129" s="6">
        <v>2.8984375</v>
      </c>
      <c r="C9129" s="2">
        <v>2750400</v>
      </c>
      <c r="D9129" s="6">
        <v>-7.8125E-3</v>
      </c>
      <c r="E9129" s="6">
        <v>-0.26881720430107497</v>
      </c>
      <c r="F9129" s="6">
        <v>-0.26881425245471802</v>
      </c>
      <c r="G9129" s="6">
        <v>3.0788886999999998</v>
      </c>
      <c r="H9129" s="6">
        <v>7076.8967365967301</v>
      </c>
      <c r="I9129" s="6"/>
      <c r="J9129" s="6">
        <v>2.9453125</v>
      </c>
      <c r="K9129" s="6">
        <v>2.890625</v>
      </c>
      <c r="L9129" s="6">
        <v>6656.26456876456</v>
      </c>
    </row>
    <row r="9130" spans="1:12" ht="15" customHeight="1" x14ac:dyDescent="0.25">
      <c r="A9130" s="5">
        <v>31624</v>
      </c>
      <c r="B9130" s="6">
        <v>2.90625</v>
      </c>
      <c r="C9130" s="2">
        <v>4808000</v>
      </c>
      <c r="D9130" s="6">
        <v>-3.90625E-2</v>
      </c>
      <c r="E9130" s="6">
        <v>-1.3262599469495999</v>
      </c>
      <c r="F9130" s="6">
        <v>-1.3262613458318799</v>
      </c>
      <c r="G9130" s="6">
        <v>3.0871875000000002</v>
      </c>
      <c r="H9130" s="6">
        <v>7096.24125874125</v>
      </c>
      <c r="I9130" s="6"/>
      <c r="J9130" s="6">
        <v>2.984375</v>
      </c>
      <c r="K9130" s="6">
        <v>2.90625</v>
      </c>
      <c r="L9130" s="6">
        <v>6674.4755244755197</v>
      </c>
    </row>
    <row r="9131" spans="1:12" ht="15" customHeight="1" x14ac:dyDescent="0.25">
      <c r="A9131" s="5">
        <v>31623</v>
      </c>
      <c r="B9131" s="6">
        <v>2.9453125</v>
      </c>
      <c r="C9131" s="2">
        <v>5643200</v>
      </c>
      <c r="D9131" s="6">
        <v>7.8125E-2</v>
      </c>
      <c r="E9131" s="6">
        <v>2.72479564032697</v>
      </c>
      <c r="F9131" s="6">
        <v>2.7247918470579999</v>
      </c>
      <c r="G9131" s="6">
        <v>3.128682</v>
      </c>
      <c r="H9131" s="6">
        <v>7192.9650349650301</v>
      </c>
      <c r="I9131" s="6"/>
      <c r="J9131" s="6">
        <v>3</v>
      </c>
      <c r="K9131" s="6">
        <v>2.84375</v>
      </c>
      <c r="L9131" s="6">
        <v>6765.5303030303003</v>
      </c>
    </row>
    <row r="9132" spans="1:12" ht="15" customHeight="1" x14ac:dyDescent="0.25">
      <c r="A9132" s="5">
        <v>31622</v>
      </c>
      <c r="B9132" s="6">
        <v>2.8671875</v>
      </c>
      <c r="C9132" s="2">
        <v>4827200</v>
      </c>
      <c r="D9132" s="6">
        <v>1.5625E-2</v>
      </c>
      <c r="E9132" s="6">
        <v>0.54794520547944903</v>
      </c>
      <c r="F9132" s="6">
        <v>0.54794576625087899</v>
      </c>
      <c r="G9132" s="6">
        <v>3.0456932000000001</v>
      </c>
      <c r="H9132" s="6">
        <v>6999.5179487179403</v>
      </c>
      <c r="I9132" s="6"/>
      <c r="J9132" s="6">
        <v>2.875</v>
      </c>
      <c r="K9132" s="6">
        <v>2.828125</v>
      </c>
      <c r="L9132" s="6">
        <v>6583.42074592074</v>
      </c>
    </row>
    <row r="9133" spans="1:12" ht="15" customHeight="1" x14ac:dyDescent="0.25">
      <c r="A9133" s="5">
        <v>31621</v>
      </c>
      <c r="B9133" s="6">
        <v>2.8515625</v>
      </c>
      <c r="C9133" s="2">
        <v>5835200</v>
      </c>
      <c r="D9133" s="6">
        <v>-0.1171875</v>
      </c>
      <c r="E9133" s="6">
        <v>-3.9473684210526301</v>
      </c>
      <c r="F9133" s="6">
        <v>-3.9473692555264401</v>
      </c>
      <c r="G9133" s="6">
        <v>3.0290954000000001</v>
      </c>
      <c r="H9133" s="6">
        <v>6960.8284382284301</v>
      </c>
      <c r="I9133" s="6"/>
      <c r="J9133" s="6">
        <v>2.9453125</v>
      </c>
      <c r="K9133" s="6">
        <v>2.8515625</v>
      </c>
      <c r="L9133" s="6">
        <v>6546.9988344988296</v>
      </c>
    </row>
    <row r="9134" spans="1:12" ht="15" customHeight="1" x14ac:dyDescent="0.25">
      <c r="A9134" s="5">
        <v>31618</v>
      </c>
      <c r="B9134" s="6">
        <v>2.96875</v>
      </c>
      <c r="C9134" s="2">
        <v>5651200</v>
      </c>
      <c r="D9134" s="6">
        <v>-2.34375E-2</v>
      </c>
      <c r="E9134" s="6">
        <v>-0.783289817232379</v>
      </c>
      <c r="F9134" s="6">
        <v>-0.78328748430772599</v>
      </c>
      <c r="G9134" s="6">
        <v>3.1535788</v>
      </c>
      <c r="H9134" s="6">
        <v>7250.9995337995297</v>
      </c>
      <c r="I9134" s="6"/>
      <c r="J9134" s="6">
        <v>3</v>
      </c>
      <c r="K9134" s="6">
        <v>2.9140625</v>
      </c>
      <c r="L9134" s="6">
        <v>6820.1631701631604</v>
      </c>
    </row>
    <row r="9135" spans="1:12" ht="15" customHeight="1" x14ac:dyDescent="0.25">
      <c r="A9135" s="5">
        <v>31617</v>
      </c>
      <c r="B9135" s="6">
        <v>2.9921875</v>
      </c>
      <c r="C9135" s="2">
        <v>4297600</v>
      </c>
      <c r="D9135" s="6"/>
      <c r="E9135" s="6"/>
      <c r="F9135" s="6"/>
      <c r="G9135" s="6">
        <v>3.1784754</v>
      </c>
      <c r="H9135" s="6">
        <v>7309.0335664335598</v>
      </c>
      <c r="I9135" s="6"/>
      <c r="J9135" s="6">
        <v>3.015625</v>
      </c>
      <c r="K9135" s="6">
        <v>2.953125</v>
      </c>
      <c r="L9135" s="6">
        <v>6874.7960372960297</v>
      </c>
    </row>
    <row r="9136" spans="1:12" ht="15" customHeight="1" x14ac:dyDescent="0.25">
      <c r="A9136" s="5">
        <v>31616</v>
      </c>
      <c r="B9136" s="6">
        <v>2.9921875</v>
      </c>
      <c r="C9136" s="2">
        <v>5875200</v>
      </c>
      <c r="D9136" s="6">
        <v>3.90625E-2</v>
      </c>
      <c r="E9136" s="6">
        <v>1.3227513227513199</v>
      </c>
      <c r="F9136" s="6">
        <v>1.3227494842971499</v>
      </c>
      <c r="G9136" s="6">
        <v>3.1784754</v>
      </c>
      <c r="H9136" s="6">
        <v>7309.0335664335598</v>
      </c>
      <c r="I9136" s="6"/>
      <c r="J9136" s="6">
        <v>3.015625</v>
      </c>
      <c r="K9136" s="6">
        <v>2.953125</v>
      </c>
      <c r="L9136" s="6">
        <v>6874.7960372960297</v>
      </c>
    </row>
    <row r="9137" spans="1:12" ht="15" customHeight="1" x14ac:dyDescent="0.25">
      <c r="A9137" s="5">
        <v>31615</v>
      </c>
      <c r="B9137" s="6">
        <v>2.953125</v>
      </c>
      <c r="C9137" s="2">
        <v>4440000</v>
      </c>
      <c r="D9137" s="6">
        <v>-7.8125E-3</v>
      </c>
      <c r="E9137" s="6">
        <v>-0.26385224274406699</v>
      </c>
      <c r="F9137" s="6">
        <v>-0.26385568216502597</v>
      </c>
      <c r="G9137" s="6">
        <v>3.136981</v>
      </c>
      <c r="H9137" s="6">
        <v>7212.3100233100204</v>
      </c>
      <c r="I9137" s="6"/>
      <c r="J9137" s="6">
        <v>3</v>
      </c>
      <c r="K9137" s="6">
        <v>2.9453125</v>
      </c>
      <c r="L9137" s="6">
        <v>6783.74125874125</v>
      </c>
    </row>
    <row r="9138" spans="1:12" ht="15" customHeight="1" x14ac:dyDescent="0.25">
      <c r="A9138" s="5">
        <v>31614</v>
      </c>
      <c r="B9138" s="6">
        <v>2.9609375</v>
      </c>
      <c r="C9138" s="2">
        <v>4675200</v>
      </c>
      <c r="D9138" s="6">
        <v>-9.375E-2</v>
      </c>
      <c r="E9138" s="6">
        <v>-3.0690537084398901</v>
      </c>
      <c r="F9138" s="6">
        <v>-3.0690446916396801</v>
      </c>
      <c r="G9138" s="6">
        <v>3.1452800000000001</v>
      </c>
      <c r="H9138" s="6">
        <v>7231.6550116550097</v>
      </c>
      <c r="I9138" s="6"/>
      <c r="J9138" s="6">
        <v>3.03125</v>
      </c>
      <c r="K9138" s="6">
        <v>2.9609375</v>
      </c>
      <c r="L9138" s="6">
        <v>6801.9522144522098</v>
      </c>
    </row>
    <row r="9139" spans="1:12" ht="15" customHeight="1" x14ac:dyDescent="0.25">
      <c r="A9139" s="5">
        <v>31611</v>
      </c>
      <c r="B9139" s="6">
        <v>3.0546875</v>
      </c>
      <c r="C9139" s="2">
        <v>7676800</v>
      </c>
      <c r="D9139" s="6">
        <v>6.25E-2</v>
      </c>
      <c r="E9139" s="6">
        <v>2.0887728459530099</v>
      </c>
      <c r="F9139" s="6">
        <v>2.0887687222622402</v>
      </c>
      <c r="G9139" s="6">
        <v>3.2448663999999998</v>
      </c>
      <c r="H9139" s="6">
        <v>7463.7911421911404</v>
      </c>
      <c r="I9139" s="6"/>
      <c r="J9139" s="6">
        <v>3.0546875</v>
      </c>
      <c r="K9139" s="6">
        <v>2.8984375</v>
      </c>
      <c r="L9139" s="6">
        <v>7020.4836829836804</v>
      </c>
    </row>
    <row r="9140" spans="1:12" ht="15" customHeight="1" x14ac:dyDescent="0.25">
      <c r="A9140" s="5">
        <v>31610</v>
      </c>
      <c r="B9140" s="6">
        <v>2.9921875</v>
      </c>
      <c r="C9140" s="2">
        <v>6347200</v>
      </c>
      <c r="D9140" s="6">
        <v>5.46875E-2</v>
      </c>
      <c r="E9140" s="6">
        <v>1.86170212765957</v>
      </c>
      <c r="F9140" s="6">
        <v>1.8617073609233199</v>
      </c>
      <c r="G9140" s="6">
        <v>3.1784754</v>
      </c>
      <c r="H9140" s="6">
        <v>7309.0335664335598</v>
      </c>
      <c r="I9140" s="6"/>
      <c r="J9140" s="6">
        <v>3.0390625</v>
      </c>
      <c r="K9140" s="6">
        <v>2.9453125</v>
      </c>
      <c r="L9140" s="6">
        <v>6874.7960372960297</v>
      </c>
    </row>
    <row r="9141" spans="1:12" ht="15" customHeight="1" x14ac:dyDescent="0.25">
      <c r="A9141" s="5">
        <v>31609</v>
      </c>
      <c r="B9141" s="6">
        <v>2.9375</v>
      </c>
      <c r="C9141" s="2">
        <v>11201600</v>
      </c>
      <c r="D9141" s="6">
        <v>0.1328125</v>
      </c>
      <c r="E9141" s="6">
        <v>4.7353760445682402</v>
      </c>
      <c r="F9141" s="6">
        <v>4.7353709023120096</v>
      </c>
      <c r="G9141" s="6">
        <v>3.1203829999999999</v>
      </c>
      <c r="H9141" s="6">
        <v>7173.6200466200398</v>
      </c>
      <c r="I9141" s="6"/>
      <c r="J9141" s="6">
        <v>2.96875</v>
      </c>
      <c r="K9141" s="6">
        <v>2.8125</v>
      </c>
      <c r="L9141" s="6">
        <v>6747.3193473193396</v>
      </c>
    </row>
    <row r="9142" spans="1:12" ht="15" customHeight="1" x14ac:dyDescent="0.25">
      <c r="A9142" s="5">
        <v>31608</v>
      </c>
      <c r="B9142" s="6">
        <v>2.8046875</v>
      </c>
      <c r="C9142" s="2">
        <v>18019200</v>
      </c>
      <c r="D9142" s="6">
        <v>-7.8125E-2</v>
      </c>
      <c r="E9142" s="6">
        <v>-2.7100271002710001</v>
      </c>
      <c r="F9142" s="6">
        <v>-2.7100298436693202</v>
      </c>
      <c r="G9142" s="6">
        <v>2.9793020000000001</v>
      </c>
      <c r="H9142" s="6">
        <v>6844.7599067599003</v>
      </c>
      <c r="I9142" s="6"/>
      <c r="J9142" s="6">
        <v>2.875</v>
      </c>
      <c r="K9142" s="6">
        <v>2.6953125</v>
      </c>
      <c r="L9142" s="6">
        <v>6437.7331002330902</v>
      </c>
    </row>
    <row r="9143" spans="1:12" ht="15" customHeight="1" x14ac:dyDescent="0.25">
      <c r="A9143" s="5">
        <v>31607</v>
      </c>
      <c r="B9143" s="6">
        <v>2.8828125</v>
      </c>
      <c r="C9143" s="2">
        <v>9987200</v>
      </c>
      <c r="D9143" s="6">
        <v>-0.1484375</v>
      </c>
      <c r="E9143" s="6">
        <v>-4.8969072164948502</v>
      </c>
      <c r="F9143" s="6">
        <v>-4.8969001167930202</v>
      </c>
      <c r="G9143" s="6">
        <v>3.0622910000000001</v>
      </c>
      <c r="H9143" s="6">
        <v>7038.2074592074496</v>
      </c>
      <c r="I9143" s="6"/>
      <c r="J9143" s="6">
        <v>3.0078125</v>
      </c>
      <c r="K9143" s="6">
        <v>2.875</v>
      </c>
      <c r="L9143" s="6">
        <v>6619.8426573426505</v>
      </c>
    </row>
    <row r="9144" spans="1:12" ht="15" customHeight="1" x14ac:dyDescent="0.25">
      <c r="A9144" s="5">
        <v>31604</v>
      </c>
      <c r="B9144" s="6">
        <v>3.03125</v>
      </c>
      <c r="C9144" s="2">
        <v>4905600</v>
      </c>
      <c r="D9144" s="6"/>
      <c r="E9144" s="6"/>
      <c r="F9144" s="6"/>
      <c r="G9144" s="6">
        <v>3.2199697</v>
      </c>
      <c r="H9144" s="6">
        <v>7405.7568764568696</v>
      </c>
      <c r="I9144" s="6"/>
      <c r="J9144" s="6">
        <v>3.046875</v>
      </c>
      <c r="K9144" s="6">
        <v>3</v>
      </c>
      <c r="L9144" s="6">
        <v>6965.8508158508102</v>
      </c>
    </row>
    <row r="9145" spans="1:12" ht="15" customHeight="1" x14ac:dyDescent="0.25">
      <c r="A9145" s="5">
        <v>31603</v>
      </c>
      <c r="B9145" s="6">
        <v>3.03125</v>
      </c>
      <c r="C9145" s="2">
        <v>9260800</v>
      </c>
      <c r="D9145" s="6">
        <v>-1.5625E-2</v>
      </c>
      <c r="E9145" s="6">
        <v>-0.512820512820511</v>
      </c>
      <c r="F9145" s="6">
        <v>-0.51282106738079702</v>
      </c>
      <c r="G9145" s="6">
        <v>3.2199697</v>
      </c>
      <c r="H9145" s="6">
        <v>7405.7568764568696</v>
      </c>
      <c r="I9145" s="6"/>
      <c r="J9145" s="6">
        <v>3.0546875</v>
      </c>
      <c r="K9145" s="6">
        <v>2.96875</v>
      </c>
      <c r="L9145" s="6">
        <v>6965.8508158508102</v>
      </c>
    </row>
    <row r="9146" spans="1:12" ht="15" customHeight="1" x14ac:dyDescent="0.25">
      <c r="A9146" s="5">
        <v>31602</v>
      </c>
      <c r="B9146" s="6">
        <v>3.046875</v>
      </c>
      <c r="C9146" s="2">
        <v>21326400</v>
      </c>
      <c r="D9146" s="6">
        <v>4.6875E-2</v>
      </c>
      <c r="E9146" s="6">
        <v>1.5625</v>
      </c>
      <c r="F9146" s="6">
        <v>1.56249534207677</v>
      </c>
      <c r="G9146" s="6">
        <v>3.2365675</v>
      </c>
      <c r="H9146" s="6">
        <v>7444.4463869463798</v>
      </c>
      <c r="I9146" s="6"/>
      <c r="J9146" s="6">
        <v>3.046875</v>
      </c>
      <c r="K9146" s="6">
        <v>2.984375</v>
      </c>
      <c r="L9146" s="6">
        <v>7002.2727272727197</v>
      </c>
    </row>
    <row r="9147" spans="1:12" ht="15" customHeight="1" x14ac:dyDescent="0.25">
      <c r="A9147" s="5">
        <v>31601</v>
      </c>
      <c r="B9147" s="6">
        <v>3</v>
      </c>
      <c r="C9147" s="2">
        <v>21083200</v>
      </c>
      <c r="D9147" s="6">
        <v>-0.140625</v>
      </c>
      <c r="E9147" s="6">
        <v>-4.4776119402985</v>
      </c>
      <c r="F9147" s="6">
        <v>-4.4776077796404001</v>
      </c>
      <c r="G9147" s="6">
        <v>3.1867743000000002</v>
      </c>
      <c r="H9147" s="6">
        <v>7328.3783216783204</v>
      </c>
      <c r="I9147" s="6"/>
      <c r="J9147" s="6">
        <v>3.0390625</v>
      </c>
      <c r="K9147" s="6">
        <v>2.953125</v>
      </c>
      <c r="L9147" s="6">
        <v>6893.0069930069903</v>
      </c>
    </row>
    <row r="9148" spans="1:12" ht="15" customHeight="1" x14ac:dyDescent="0.25">
      <c r="A9148" s="5">
        <v>31600</v>
      </c>
      <c r="B9148" s="6">
        <v>3.140625</v>
      </c>
      <c r="C9148" s="2">
        <v>8392000</v>
      </c>
      <c r="D9148" s="6">
        <v>-0.1640625</v>
      </c>
      <c r="E9148" s="6">
        <v>-4.9645390070921902</v>
      </c>
      <c r="F9148" s="6">
        <v>-4.9645413910713501</v>
      </c>
      <c r="G9148" s="6">
        <v>3.3361542000000002</v>
      </c>
      <c r="H9148" s="6">
        <v>7676.5832167832104</v>
      </c>
      <c r="I9148" s="6"/>
      <c r="J9148" s="6">
        <v>3.2578125</v>
      </c>
      <c r="K9148" s="6">
        <v>3.125</v>
      </c>
      <c r="L9148" s="6">
        <v>7220.8041958041904</v>
      </c>
    </row>
    <row r="9149" spans="1:12" ht="15" customHeight="1" x14ac:dyDescent="0.25">
      <c r="A9149" s="5">
        <v>31596</v>
      </c>
      <c r="B9149" s="6">
        <v>3.3046875</v>
      </c>
      <c r="C9149" s="2">
        <v>3960000</v>
      </c>
      <c r="D9149" s="6">
        <v>-3.125E-2</v>
      </c>
      <c r="E9149" s="6">
        <v>-0.93676814988290502</v>
      </c>
      <c r="F9149" s="6">
        <v>-0.93676633245630603</v>
      </c>
      <c r="G9149" s="6">
        <v>3.5104310000000001</v>
      </c>
      <c r="H9149" s="6">
        <v>8082.8228438228398</v>
      </c>
      <c r="I9149" s="6"/>
      <c r="J9149" s="6">
        <v>3.359375</v>
      </c>
      <c r="K9149" s="6">
        <v>3.3046875</v>
      </c>
      <c r="L9149" s="6">
        <v>7603.2342657342597</v>
      </c>
    </row>
    <row r="9150" spans="1:12" ht="15" customHeight="1" x14ac:dyDescent="0.25">
      <c r="A9150" s="5">
        <v>31595</v>
      </c>
      <c r="B9150" s="6">
        <v>3.3359375</v>
      </c>
      <c r="C9150" s="2">
        <v>10809600</v>
      </c>
      <c r="D9150" s="6">
        <v>3.90625E-2</v>
      </c>
      <c r="E9150" s="6">
        <v>1.18483412322274</v>
      </c>
      <c r="F9150" s="6">
        <v>1.1848296303605901</v>
      </c>
      <c r="G9150" s="6">
        <v>3.5436264999999998</v>
      </c>
      <c r="H9150" s="6">
        <v>8160.2016317016296</v>
      </c>
      <c r="I9150" s="6"/>
      <c r="J9150" s="6">
        <v>3.3671875</v>
      </c>
      <c r="K9150" s="6">
        <v>3.3203125</v>
      </c>
      <c r="L9150" s="6">
        <v>7676.0780885780796</v>
      </c>
    </row>
    <row r="9151" spans="1:12" ht="15" customHeight="1" x14ac:dyDescent="0.25">
      <c r="A9151" s="5">
        <v>31594</v>
      </c>
      <c r="B9151" s="6">
        <v>3.296875</v>
      </c>
      <c r="C9151" s="2">
        <v>6691200</v>
      </c>
      <c r="D9151" s="6">
        <v>5.46875E-2</v>
      </c>
      <c r="E9151" s="6">
        <v>1.68674698795181</v>
      </c>
      <c r="F9151" s="6">
        <v>1.68675170362433</v>
      </c>
      <c r="G9151" s="6">
        <v>3.5021322000000001</v>
      </c>
      <c r="H9151" s="6">
        <v>8063.4783216783198</v>
      </c>
      <c r="I9151" s="6"/>
      <c r="J9151" s="6">
        <v>3.359375</v>
      </c>
      <c r="K9151" s="6">
        <v>3.2421875</v>
      </c>
      <c r="L9151" s="6">
        <v>7585.0233100232999</v>
      </c>
    </row>
    <row r="9152" spans="1:12" ht="15" customHeight="1" x14ac:dyDescent="0.25">
      <c r="A9152" s="5">
        <v>31593</v>
      </c>
      <c r="B9152" s="6">
        <v>3.2421875</v>
      </c>
      <c r="C9152" s="2">
        <v>4320000</v>
      </c>
      <c r="D9152" s="6">
        <v>7.8125E-3</v>
      </c>
      <c r="E9152" s="6">
        <v>0.241545893719807</v>
      </c>
      <c r="F9152" s="6">
        <v>0.24154323623346499</v>
      </c>
      <c r="G9152" s="6">
        <v>3.4440398000000001</v>
      </c>
      <c r="H9152" s="6">
        <v>7928.0648018647998</v>
      </c>
      <c r="I9152" s="6"/>
      <c r="J9152" s="6">
        <v>3.2734375</v>
      </c>
      <c r="K9152" s="6">
        <v>3.21875</v>
      </c>
      <c r="L9152" s="6">
        <v>7457.5466200466199</v>
      </c>
    </row>
    <row r="9153" spans="1:12" ht="15" customHeight="1" x14ac:dyDescent="0.25">
      <c r="A9153" s="5">
        <v>31590</v>
      </c>
      <c r="B9153" s="6">
        <v>3.234375</v>
      </c>
      <c r="C9153" s="2">
        <v>3200000</v>
      </c>
      <c r="D9153" s="6">
        <v>4.6875E-2</v>
      </c>
      <c r="E9153" s="6">
        <v>1.47058823529411</v>
      </c>
      <c r="F9153" s="6">
        <v>1.4705868020347701</v>
      </c>
      <c r="G9153" s="6">
        <v>3.4357410000000002</v>
      </c>
      <c r="H9153" s="6">
        <v>7908.7202797202799</v>
      </c>
      <c r="I9153" s="6"/>
      <c r="J9153" s="6">
        <v>3.2421875</v>
      </c>
      <c r="K9153" s="6">
        <v>3.1953125</v>
      </c>
      <c r="L9153" s="6">
        <v>7439.3356643356601</v>
      </c>
    </row>
    <row r="9154" spans="1:12" ht="15" customHeight="1" x14ac:dyDescent="0.25">
      <c r="A9154" s="5">
        <v>31589</v>
      </c>
      <c r="B9154" s="6">
        <v>3.1875</v>
      </c>
      <c r="C9154" s="2">
        <v>4712000</v>
      </c>
      <c r="D9154" s="6"/>
      <c r="E9154" s="6"/>
      <c r="F9154" s="6"/>
      <c r="G9154" s="6">
        <v>3.3859477</v>
      </c>
      <c r="H9154" s="6">
        <v>7792.6519813519799</v>
      </c>
      <c r="I9154" s="6"/>
      <c r="J9154" s="6">
        <v>3.203125</v>
      </c>
      <c r="K9154" s="6">
        <v>3.1484375</v>
      </c>
      <c r="L9154" s="6">
        <v>7330.0699300699298</v>
      </c>
    </row>
    <row r="9155" spans="1:12" ht="15" customHeight="1" x14ac:dyDescent="0.25">
      <c r="A9155" s="5">
        <v>31588</v>
      </c>
      <c r="B9155" s="6">
        <v>3.1875</v>
      </c>
      <c r="C9155" s="2">
        <v>8942400</v>
      </c>
      <c r="D9155" s="6">
        <v>8.59375E-2</v>
      </c>
      <c r="E9155" s="6">
        <v>2.77078085642317</v>
      </c>
      <c r="F9155" s="6">
        <v>2.7707806805794899</v>
      </c>
      <c r="G9155" s="6">
        <v>3.3859477</v>
      </c>
      <c r="H9155" s="6">
        <v>7792.6519813519799</v>
      </c>
      <c r="I9155" s="6"/>
      <c r="J9155" s="6">
        <v>3.234375</v>
      </c>
      <c r="K9155" s="6">
        <v>3.140625</v>
      </c>
      <c r="L9155" s="6">
        <v>7330.0699300699298</v>
      </c>
    </row>
    <row r="9156" spans="1:12" ht="15" customHeight="1" x14ac:dyDescent="0.25">
      <c r="A9156" s="5">
        <v>31587</v>
      </c>
      <c r="B9156" s="6">
        <v>3.1015625</v>
      </c>
      <c r="C9156" s="2">
        <v>8288000</v>
      </c>
      <c r="D9156" s="6">
        <v>4.6875E-2</v>
      </c>
      <c r="E9156" s="6">
        <v>1.5345268542199499</v>
      </c>
      <c r="F9156" s="6">
        <v>1.5345315911927799</v>
      </c>
      <c r="G9156" s="6">
        <v>3.2946599000000001</v>
      </c>
      <c r="H9156" s="6">
        <v>7579.8599067598998</v>
      </c>
      <c r="I9156" s="6"/>
      <c r="J9156" s="6">
        <v>3.125</v>
      </c>
      <c r="K9156" s="6">
        <v>3.015625</v>
      </c>
      <c r="L9156" s="6">
        <v>7129.7494172494098</v>
      </c>
    </row>
    <row r="9157" spans="1:12" ht="15" customHeight="1" x14ac:dyDescent="0.25">
      <c r="A9157" s="5">
        <v>31586</v>
      </c>
      <c r="B9157" s="6">
        <v>3.0546875</v>
      </c>
      <c r="C9157" s="2">
        <v>6820800</v>
      </c>
      <c r="D9157" s="6">
        <v>-7.03125E-2</v>
      </c>
      <c r="E9157" s="6">
        <v>-2.2499999999999898</v>
      </c>
      <c r="F9157" s="6">
        <v>-2.2500023723048601</v>
      </c>
      <c r="G9157" s="6">
        <v>3.2448663999999998</v>
      </c>
      <c r="H9157" s="6">
        <v>7463.7911421911404</v>
      </c>
      <c r="I9157" s="6"/>
      <c r="J9157" s="6">
        <v>3.1328125</v>
      </c>
      <c r="K9157" s="6">
        <v>3.0390625</v>
      </c>
      <c r="L9157" s="6">
        <v>7020.4836829836804</v>
      </c>
    </row>
    <row r="9158" spans="1:12" ht="15" customHeight="1" x14ac:dyDescent="0.25">
      <c r="A9158" s="5">
        <v>31583</v>
      </c>
      <c r="B9158" s="6">
        <v>3.125</v>
      </c>
      <c r="C9158" s="2">
        <v>7838400</v>
      </c>
      <c r="D9158" s="6">
        <v>5.46875E-2</v>
      </c>
      <c r="E9158" s="6">
        <v>1.78117048346055</v>
      </c>
      <c r="F9158" s="6">
        <v>1.7811661534616201</v>
      </c>
      <c r="G9158" s="6">
        <v>3.3195565</v>
      </c>
      <c r="H9158" s="6">
        <v>7637.8939393939399</v>
      </c>
      <c r="I9158" s="6"/>
      <c r="J9158" s="6">
        <v>3.140625</v>
      </c>
      <c r="K9158" s="6">
        <v>3.046875</v>
      </c>
      <c r="L9158" s="6">
        <v>7184.38228438228</v>
      </c>
    </row>
    <row r="9159" spans="1:12" ht="15" customHeight="1" x14ac:dyDescent="0.25">
      <c r="A9159" s="5">
        <v>31582</v>
      </c>
      <c r="B9159" s="6">
        <v>3.0703125</v>
      </c>
      <c r="C9159" s="2">
        <v>6654400</v>
      </c>
      <c r="D9159" s="6">
        <v>7.8125E-3</v>
      </c>
      <c r="E9159" s="6">
        <v>0.25510204081633497</v>
      </c>
      <c r="F9159" s="6">
        <v>0.25510229959095898</v>
      </c>
      <c r="G9159" s="6">
        <v>3.2614643999999999</v>
      </c>
      <c r="H9159" s="6">
        <v>7502.48111888111</v>
      </c>
      <c r="I9159" s="6"/>
      <c r="J9159" s="6">
        <v>3.09375</v>
      </c>
      <c r="K9159" s="6">
        <v>3.0546875</v>
      </c>
      <c r="L9159" s="6">
        <v>7056.9055944055899</v>
      </c>
    </row>
    <row r="9160" spans="1:12" ht="15" customHeight="1" x14ac:dyDescent="0.25">
      <c r="A9160" s="5">
        <v>31581</v>
      </c>
      <c r="B9160" s="6">
        <v>3.0625</v>
      </c>
      <c r="C9160" s="2">
        <v>8232000</v>
      </c>
      <c r="D9160" s="6">
        <v>2.34375E-2</v>
      </c>
      <c r="E9160" s="6">
        <v>0.77120822622107599</v>
      </c>
      <c r="F9160" s="6">
        <v>0.77121525761518706</v>
      </c>
      <c r="G9160" s="6">
        <v>3.2531655000000002</v>
      </c>
      <c r="H9160" s="6">
        <v>7483.1363636363603</v>
      </c>
      <c r="I9160" s="6"/>
      <c r="J9160" s="6">
        <v>3.078125</v>
      </c>
      <c r="K9160" s="6">
        <v>3.0390625</v>
      </c>
      <c r="L9160" s="6">
        <v>7038.6946386946302</v>
      </c>
    </row>
    <row r="9161" spans="1:12" ht="15" customHeight="1" x14ac:dyDescent="0.25">
      <c r="A9161" s="5">
        <v>31580</v>
      </c>
      <c r="B9161" s="6">
        <v>3.0390625</v>
      </c>
      <c r="C9161" s="2">
        <v>6681600</v>
      </c>
      <c r="D9161" s="6">
        <v>-2.34375E-2</v>
      </c>
      <c r="E9161" s="6">
        <v>-0.765306122448983</v>
      </c>
      <c r="F9161" s="6">
        <v>-0.76531304663105504</v>
      </c>
      <c r="G9161" s="6">
        <v>3.2282685999999998</v>
      </c>
      <c r="H9161" s="6">
        <v>7425.1016317016301</v>
      </c>
      <c r="I9161" s="6"/>
      <c r="J9161" s="6">
        <v>3.0625</v>
      </c>
      <c r="K9161" s="6">
        <v>3.0078125</v>
      </c>
      <c r="L9161" s="6">
        <v>6984.06177156177</v>
      </c>
    </row>
    <row r="9162" spans="1:12" ht="15" customHeight="1" x14ac:dyDescent="0.25">
      <c r="A9162" s="5">
        <v>31579</v>
      </c>
      <c r="B9162" s="6">
        <v>3.0625</v>
      </c>
      <c r="C9162" s="2">
        <v>6328000</v>
      </c>
      <c r="D9162" s="6"/>
      <c r="E9162" s="6"/>
      <c r="F9162" s="6">
        <v>8.6738452660828302E-2</v>
      </c>
      <c r="G9162" s="6">
        <v>3.2531655000000002</v>
      </c>
      <c r="H9162" s="6">
        <v>7483.1363636363603</v>
      </c>
      <c r="I9162" s="6"/>
      <c r="J9162" s="6">
        <v>3.0859375</v>
      </c>
      <c r="K9162" s="6">
        <v>3.046875</v>
      </c>
      <c r="L9162" s="6">
        <v>7038.6946386946302</v>
      </c>
    </row>
    <row r="9163" spans="1:12" ht="15" customHeight="1" x14ac:dyDescent="0.25">
      <c r="A9163" s="5">
        <v>31576</v>
      </c>
      <c r="B9163" s="6">
        <v>3.0625</v>
      </c>
      <c r="C9163" s="2">
        <v>8913600</v>
      </c>
      <c r="D9163" s="6">
        <v>7.8125E-3</v>
      </c>
      <c r="E9163" s="6">
        <v>0.255754475703318</v>
      </c>
      <c r="F9163" s="6">
        <v>0.25575449148063001</v>
      </c>
      <c r="G9163" s="6">
        <v>3.2503462000000001</v>
      </c>
      <c r="H9163" s="6">
        <v>7476.5645687645601</v>
      </c>
      <c r="I9163" s="6"/>
      <c r="J9163" s="6">
        <v>3.078125</v>
      </c>
      <c r="K9163" s="6">
        <v>3.0546875</v>
      </c>
      <c r="L9163" s="6">
        <v>7038.6946386946302</v>
      </c>
    </row>
    <row r="9164" spans="1:12" ht="15" customHeight="1" x14ac:dyDescent="0.25">
      <c r="A9164" s="5">
        <v>31575</v>
      </c>
      <c r="B9164" s="6">
        <v>3.0546875</v>
      </c>
      <c r="C9164" s="2">
        <v>5998400</v>
      </c>
      <c r="D9164" s="6">
        <v>-1.5625E-2</v>
      </c>
      <c r="E9164" s="6">
        <v>-0.50890585241730701</v>
      </c>
      <c r="F9164" s="6">
        <v>-0.50890893680119997</v>
      </c>
      <c r="G9164" s="6">
        <v>3.2420545000000001</v>
      </c>
      <c r="H9164" s="6">
        <v>7457.2365967365904</v>
      </c>
      <c r="I9164" s="6"/>
      <c r="J9164" s="6">
        <v>3.0625</v>
      </c>
      <c r="K9164" s="6">
        <v>3.046875</v>
      </c>
      <c r="L9164" s="6">
        <v>7020.4836829836804</v>
      </c>
    </row>
    <row r="9165" spans="1:12" ht="15" customHeight="1" x14ac:dyDescent="0.25">
      <c r="A9165" s="5">
        <v>31574</v>
      </c>
      <c r="B9165" s="6">
        <v>3.0703125</v>
      </c>
      <c r="C9165" s="2">
        <v>7974400</v>
      </c>
      <c r="D9165" s="6">
        <v>5.46875E-2</v>
      </c>
      <c r="E9165" s="6">
        <v>1.81347150259068</v>
      </c>
      <c r="F9165" s="6">
        <v>1.8134779214083101</v>
      </c>
      <c r="G9165" s="6">
        <v>3.2586379999999999</v>
      </c>
      <c r="H9165" s="6">
        <v>7495.8927738927696</v>
      </c>
      <c r="I9165" s="6"/>
      <c r="J9165" s="6">
        <v>3.078125</v>
      </c>
      <c r="K9165" s="6">
        <v>3.0234375</v>
      </c>
      <c r="L9165" s="6">
        <v>7056.9055944055899</v>
      </c>
    </row>
    <row r="9166" spans="1:12" ht="15" customHeight="1" x14ac:dyDescent="0.25">
      <c r="A9166" s="5">
        <v>31573</v>
      </c>
      <c r="B9166" s="6">
        <v>3.015625</v>
      </c>
      <c r="C9166" s="2">
        <v>6889600</v>
      </c>
      <c r="D9166" s="6">
        <v>7.8125E-3</v>
      </c>
      <c r="E9166" s="6">
        <v>0.259740259740248</v>
      </c>
      <c r="F9166" s="6">
        <v>0.25974342481971302</v>
      </c>
      <c r="G9166" s="6">
        <v>3.2005959000000002</v>
      </c>
      <c r="H9166" s="6">
        <v>7360.5965034965002</v>
      </c>
      <c r="I9166" s="6"/>
      <c r="J9166" s="6">
        <v>3.0234375</v>
      </c>
      <c r="K9166" s="6">
        <v>2.9375</v>
      </c>
      <c r="L9166" s="6">
        <v>6929.4289044288998</v>
      </c>
    </row>
    <row r="9167" spans="1:12" ht="15" customHeight="1" x14ac:dyDescent="0.25">
      <c r="A9167" s="5">
        <v>31572</v>
      </c>
      <c r="B9167" s="6">
        <v>3.0078125</v>
      </c>
      <c r="C9167" s="2">
        <v>6057600</v>
      </c>
      <c r="D9167" s="6">
        <v>-7.03125E-2</v>
      </c>
      <c r="E9167" s="6">
        <v>-2.2842639593908598</v>
      </c>
      <c r="F9167" s="6">
        <v>-2.2842702211887298</v>
      </c>
      <c r="G9167" s="6">
        <v>3.1923040999999999</v>
      </c>
      <c r="H9167" s="6">
        <v>7341.2682983682898</v>
      </c>
      <c r="I9167" s="6"/>
      <c r="J9167" s="6">
        <v>3.0703125</v>
      </c>
      <c r="K9167" s="6">
        <v>3.0078125</v>
      </c>
      <c r="L9167" s="6">
        <v>6911.2179487179401</v>
      </c>
    </row>
    <row r="9168" spans="1:12" ht="15" customHeight="1" x14ac:dyDescent="0.25">
      <c r="A9168" s="5">
        <v>31569</v>
      </c>
      <c r="B9168" s="6">
        <v>3.078125</v>
      </c>
      <c r="C9168" s="2">
        <v>6651200</v>
      </c>
      <c r="D9168" s="6">
        <v>-1.5625E-2</v>
      </c>
      <c r="E9168" s="6">
        <v>-0.50505050505050797</v>
      </c>
      <c r="F9168" s="6">
        <v>-0.50504447553850695</v>
      </c>
      <c r="G9168" s="6">
        <v>3.2669296000000001</v>
      </c>
      <c r="H9168" s="6">
        <v>7515.2205128205096</v>
      </c>
      <c r="I9168" s="6"/>
      <c r="J9168" s="6">
        <v>3.1015625</v>
      </c>
      <c r="K9168" s="6">
        <v>3.015625</v>
      </c>
      <c r="L9168" s="6">
        <v>7075.1165501165497</v>
      </c>
    </row>
    <row r="9169" spans="1:12" ht="15" customHeight="1" x14ac:dyDescent="0.25">
      <c r="A9169" s="5">
        <v>31568</v>
      </c>
      <c r="B9169" s="6">
        <v>3.09375</v>
      </c>
      <c r="C9169" s="2">
        <v>5000000</v>
      </c>
      <c r="D9169" s="6">
        <v>4.6875E-2</v>
      </c>
      <c r="E9169" s="6">
        <v>1.5384615384615301</v>
      </c>
      <c r="F9169" s="6">
        <v>1.53845858881358</v>
      </c>
      <c r="G9169" s="6">
        <v>3.2835128</v>
      </c>
      <c r="H9169" s="6">
        <v>7553.8759906759897</v>
      </c>
      <c r="I9169" s="6"/>
      <c r="J9169" s="6">
        <v>3.1015625</v>
      </c>
      <c r="K9169" s="6">
        <v>3.046875</v>
      </c>
      <c r="L9169" s="6">
        <v>7111.5384615384601</v>
      </c>
    </row>
    <row r="9170" spans="1:12" ht="15" customHeight="1" x14ac:dyDescent="0.25">
      <c r="A9170" s="5">
        <v>31567</v>
      </c>
      <c r="B9170" s="6">
        <v>3.046875</v>
      </c>
      <c r="C9170" s="2">
        <v>11408000</v>
      </c>
      <c r="D9170" s="6">
        <v>4.6875E-2</v>
      </c>
      <c r="E9170" s="6">
        <v>1.5625</v>
      </c>
      <c r="F9170" s="6">
        <v>1.56249376769133</v>
      </c>
      <c r="G9170" s="6">
        <v>3.2337627000000002</v>
      </c>
      <c r="H9170" s="6">
        <v>7437.90839160839</v>
      </c>
      <c r="I9170" s="6"/>
      <c r="J9170" s="6">
        <v>3.109375</v>
      </c>
      <c r="K9170" s="6">
        <v>3.03125</v>
      </c>
      <c r="L9170" s="6">
        <v>7002.2727272727197</v>
      </c>
    </row>
    <row r="9171" spans="1:12" ht="15" customHeight="1" x14ac:dyDescent="0.25">
      <c r="A9171" s="5">
        <v>31566</v>
      </c>
      <c r="B9171" s="6">
        <v>3</v>
      </c>
      <c r="C9171" s="2">
        <v>5366400</v>
      </c>
      <c r="D9171" s="6">
        <v>1.5625E-2</v>
      </c>
      <c r="E9171" s="6">
        <v>0.52356020942407799</v>
      </c>
      <c r="F9171" s="6">
        <v>0.52356339961758802</v>
      </c>
      <c r="G9171" s="6">
        <v>3.1840126999999998</v>
      </c>
      <c r="H9171" s="6">
        <v>7321.9410256410201</v>
      </c>
      <c r="I9171" s="6"/>
      <c r="J9171" s="6">
        <v>3.0078125</v>
      </c>
      <c r="K9171" s="6">
        <v>2.9375</v>
      </c>
      <c r="L9171" s="6">
        <v>6893.0069930069903</v>
      </c>
    </row>
    <row r="9172" spans="1:12" ht="15" customHeight="1" x14ac:dyDescent="0.25">
      <c r="A9172" s="5">
        <v>31565</v>
      </c>
      <c r="B9172" s="6">
        <v>2.984375</v>
      </c>
      <c r="C9172" s="2">
        <v>3587200</v>
      </c>
      <c r="D9172" s="6">
        <v>-7.8125E-3</v>
      </c>
      <c r="E9172" s="6">
        <v>-0.26109660574412602</v>
      </c>
      <c r="F9172" s="6">
        <v>-0.26109976285699699</v>
      </c>
      <c r="G9172" s="6">
        <v>3.1674291999999999</v>
      </c>
      <c r="H9172" s="6">
        <v>7283.28484848484</v>
      </c>
      <c r="I9172" s="6"/>
      <c r="J9172" s="6">
        <v>3</v>
      </c>
      <c r="K9172" s="6">
        <v>2.953125</v>
      </c>
      <c r="L9172" s="6">
        <v>6856.5850815850799</v>
      </c>
    </row>
    <row r="9173" spans="1:12" ht="15" customHeight="1" x14ac:dyDescent="0.25">
      <c r="A9173" s="5">
        <v>31562</v>
      </c>
      <c r="B9173" s="6">
        <v>2.9921875</v>
      </c>
      <c r="C9173" s="2">
        <v>8673600</v>
      </c>
      <c r="D9173" s="6">
        <v>-4.6875E-2</v>
      </c>
      <c r="E9173" s="6">
        <v>-1.54241645244216</v>
      </c>
      <c r="F9173" s="6">
        <v>-1.5424103952570101</v>
      </c>
      <c r="G9173" s="6">
        <v>3.1757209999999998</v>
      </c>
      <c r="H9173" s="6">
        <v>7302.6130536130504</v>
      </c>
      <c r="I9173" s="6"/>
      <c r="J9173" s="6">
        <v>3.046875</v>
      </c>
      <c r="K9173" s="6">
        <v>2.984375</v>
      </c>
      <c r="L9173" s="6">
        <v>6874.7960372960297</v>
      </c>
    </row>
    <row r="9174" spans="1:12" ht="15" customHeight="1" x14ac:dyDescent="0.25">
      <c r="A9174" s="5">
        <v>31561</v>
      </c>
      <c r="B9174" s="6">
        <v>3.0390625</v>
      </c>
      <c r="C9174" s="2">
        <v>9440000</v>
      </c>
      <c r="D9174" s="6">
        <v>-3.90625E-2</v>
      </c>
      <c r="E9174" s="6">
        <v>-1.2690355329949199</v>
      </c>
      <c r="F9174" s="6">
        <v>-1.2690386716628299</v>
      </c>
      <c r="G9174" s="6">
        <v>3.2254710000000002</v>
      </c>
      <c r="H9174" s="6">
        <v>7418.5804195804203</v>
      </c>
      <c r="I9174" s="6"/>
      <c r="J9174" s="6">
        <v>3.0859375</v>
      </c>
      <c r="K9174" s="6">
        <v>3.0078125</v>
      </c>
      <c r="L9174" s="6">
        <v>6984.06177156177</v>
      </c>
    </row>
    <row r="9175" spans="1:12" ht="15" customHeight="1" x14ac:dyDescent="0.25">
      <c r="A9175" s="5">
        <v>31560</v>
      </c>
      <c r="B9175" s="6">
        <v>3.078125</v>
      </c>
      <c r="C9175" s="2">
        <v>10913600</v>
      </c>
      <c r="D9175" s="6">
        <v>0.140625</v>
      </c>
      <c r="E9175" s="6">
        <v>4.7872340425531901</v>
      </c>
      <c r="F9175" s="6">
        <v>4.7872377107212696</v>
      </c>
      <c r="G9175" s="6">
        <v>3.2669296000000001</v>
      </c>
      <c r="H9175" s="6">
        <v>7515.2205128205096</v>
      </c>
      <c r="I9175" s="6"/>
      <c r="J9175" s="6">
        <v>3.109375</v>
      </c>
      <c r="K9175" s="6">
        <v>2.9609375</v>
      </c>
      <c r="L9175" s="6">
        <v>7075.1165501165497</v>
      </c>
    </row>
    <row r="9176" spans="1:12" ht="15" customHeight="1" x14ac:dyDescent="0.25">
      <c r="A9176" s="5">
        <v>31559</v>
      </c>
      <c r="B9176" s="6">
        <v>2.9375</v>
      </c>
      <c r="C9176" s="2">
        <v>5673600</v>
      </c>
      <c r="D9176" s="6">
        <v>3.90625E-2</v>
      </c>
      <c r="E9176" s="6">
        <v>1.3477088948786899</v>
      </c>
      <c r="F9176" s="6">
        <v>1.3477057317575301</v>
      </c>
      <c r="G9176" s="6">
        <v>3.1176789</v>
      </c>
      <c r="H9176" s="6">
        <v>7167.3167832167801</v>
      </c>
      <c r="I9176" s="6"/>
      <c r="J9176" s="6">
        <v>2.953125</v>
      </c>
      <c r="K9176" s="6">
        <v>2.8984375</v>
      </c>
      <c r="L9176" s="6">
        <v>6747.3193473193396</v>
      </c>
    </row>
    <row r="9177" spans="1:12" ht="15" customHeight="1" x14ac:dyDescent="0.25">
      <c r="A9177" s="5">
        <v>31555</v>
      </c>
      <c r="B9177" s="6">
        <v>2.8984375</v>
      </c>
      <c r="C9177" s="2">
        <v>6076800</v>
      </c>
      <c r="D9177" s="6">
        <v>7.03125E-2</v>
      </c>
      <c r="E9177" s="6">
        <v>2.4861878453038702</v>
      </c>
      <c r="F9177" s="6">
        <v>2.4861845965710101</v>
      </c>
      <c r="G9177" s="6">
        <v>3.0762204999999998</v>
      </c>
      <c r="H9177" s="6">
        <v>7070.6771561771502</v>
      </c>
      <c r="I9177" s="6"/>
      <c r="J9177" s="6">
        <v>2.9375</v>
      </c>
      <c r="K9177" s="6">
        <v>2.84375</v>
      </c>
      <c r="L9177" s="6">
        <v>6656.26456876456</v>
      </c>
    </row>
    <row r="9178" spans="1:12" ht="15" customHeight="1" x14ac:dyDescent="0.25">
      <c r="A9178" s="5">
        <v>31554</v>
      </c>
      <c r="B9178" s="6">
        <v>2.828125</v>
      </c>
      <c r="C9178" s="2">
        <v>10670400</v>
      </c>
      <c r="D9178" s="6">
        <v>7.8125E-2</v>
      </c>
      <c r="E9178" s="6">
        <v>2.8409090909090802</v>
      </c>
      <c r="F9178" s="6">
        <v>2.8409197588771402</v>
      </c>
      <c r="G9178" s="6">
        <v>3.0015953</v>
      </c>
      <c r="H9178" s="6">
        <v>6896.7256410256396</v>
      </c>
      <c r="I9178" s="6"/>
      <c r="J9178" s="6">
        <v>2.8515625</v>
      </c>
      <c r="K9178" s="6">
        <v>2.734375</v>
      </c>
      <c r="L9178" s="6">
        <v>6492.3659673659604</v>
      </c>
    </row>
    <row r="9179" spans="1:12" ht="15" customHeight="1" x14ac:dyDescent="0.25">
      <c r="A9179" s="5">
        <v>31553</v>
      </c>
      <c r="B9179" s="6">
        <v>2.75</v>
      </c>
      <c r="C9179" s="2">
        <v>19588800</v>
      </c>
      <c r="D9179" s="6">
        <v>-1.5625E-2</v>
      </c>
      <c r="E9179" s="6">
        <v>-0.56497175141242395</v>
      </c>
      <c r="F9179" s="6">
        <v>-0.56497521600716805</v>
      </c>
      <c r="G9179" s="6">
        <v>2.9186779999999999</v>
      </c>
      <c r="H9179" s="6">
        <v>6703.4452214452203</v>
      </c>
      <c r="I9179" s="6"/>
      <c r="J9179" s="6">
        <v>2.8046875</v>
      </c>
      <c r="K9179" s="6">
        <v>2.7265625</v>
      </c>
      <c r="L9179" s="6">
        <v>6310.2564102564002</v>
      </c>
    </row>
    <row r="9180" spans="1:12" ht="15" customHeight="1" x14ac:dyDescent="0.25">
      <c r="A9180" s="5">
        <v>31552</v>
      </c>
      <c r="B9180" s="6">
        <v>2.765625</v>
      </c>
      <c r="C9180" s="2">
        <v>5649600</v>
      </c>
      <c r="D9180" s="6">
        <v>5.46875E-2</v>
      </c>
      <c r="E9180" s="6">
        <v>2.01729106628241</v>
      </c>
      <c r="F9180" s="6">
        <v>2.0172877309299699</v>
      </c>
      <c r="G9180" s="6">
        <v>2.9352615000000002</v>
      </c>
      <c r="H9180" s="6">
        <v>6742.1013986013904</v>
      </c>
      <c r="I9180" s="6"/>
      <c r="J9180" s="6">
        <v>2.78125</v>
      </c>
      <c r="K9180" s="6">
        <v>2.6875</v>
      </c>
      <c r="L9180" s="6">
        <v>6346.6783216783197</v>
      </c>
    </row>
    <row r="9181" spans="1:12" ht="15" customHeight="1" x14ac:dyDescent="0.25">
      <c r="A9181" s="5">
        <v>31551</v>
      </c>
      <c r="B9181" s="6">
        <v>2.7109375</v>
      </c>
      <c r="C9181" s="2">
        <v>3328000</v>
      </c>
      <c r="D9181" s="6">
        <v>7.8125E-2</v>
      </c>
      <c r="E9181" s="6">
        <v>2.96735905044509</v>
      </c>
      <c r="F9181" s="6">
        <v>2.96735926283147</v>
      </c>
      <c r="G9181" s="6">
        <v>2.8772196999999999</v>
      </c>
      <c r="H9181" s="6">
        <v>6606.8058275058202</v>
      </c>
      <c r="I9181" s="6"/>
      <c r="J9181" s="6">
        <v>2.75</v>
      </c>
      <c r="K9181" s="6">
        <v>2.59375</v>
      </c>
      <c r="L9181" s="6">
        <v>6219.2016317016296</v>
      </c>
    </row>
    <row r="9182" spans="1:12" ht="15" customHeight="1" x14ac:dyDescent="0.25">
      <c r="A9182" s="5">
        <v>31548</v>
      </c>
      <c r="B9182" s="6">
        <v>2.6328125</v>
      </c>
      <c r="C9182" s="2">
        <v>4849600</v>
      </c>
      <c r="D9182" s="6">
        <v>-4.6875E-2</v>
      </c>
      <c r="E9182" s="6">
        <v>-1.7492711370262399</v>
      </c>
      <c r="F9182" s="6">
        <v>-1.74926780543597</v>
      </c>
      <c r="G9182" s="6">
        <v>2.7943026999999998</v>
      </c>
      <c r="H9182" s="6">
        <v>6413.5261072261001</v>
      </c>
      <c r="I9182" s="6"/>
      <c r="J9182" s="6">
        <v>2.6796875</v>
      </c>
      <c r="K9182" s="6">
        <v>2.6015625</v>
      </c>
      <c r="L9182" s="6">
        <v>6037.0920745920703</v>
      </c>
    </row>
    <row r="9183" spans="1:12" ht="15" customHeight="1" x14ac:dyDescent="0.25">
      <c r="A9183" s="5">
        <v>31547</v>
      </c>
      <c r="B9183" s="6">
        <v>2.6796875</v>
      </c>
      <c r="C9183" s="2">
        <v>8092800</v>
      </c>
      <c r="D9183" s="6">
        <v>-7.8125E-2</v>
      </c>
      <c r="E9183" s="6">
        <v>-2.8328611898016902</v>
      </c>
      <c r="F9183" s="6">
        <v>-2.8328614801560299</v>
      </c>
      <c r="G9183" s="6">
        <v>2.8440528</v>
      </c>
      <c r="H9183" s="6">
        <v>6529.4937062936997</v>
      </c>
      <c r="I9183" s="6"/>
      <c r="J9183" s="6">
        <v>2.765625</v>
      </c>
      <c r="K9183" s="6">
        <v>2.65625</v>
      </c>
      <c r="L9183" s="6">
        <v>6146.3578088577997</v>
      </c>
    </row>
    <row r="9184" spans="1:12" ht="15" customHeight="1" x14ac:dyDescent="0.25">
      <c r="A9184" s="5">
        <v>31546</v>
      </c>
      <c r="B9184" s="6">
        <v>2.7578125</v>
      </c>
      <c r="C9184" s="2">
        <v>8436800</v>
      </c>
      <c r="D9184" s="6">
        <v>7.8125E-2</v>
      </c>
      <c r="E9184" s="6">
        <v>2.91545189504374</v>
      </c>
      <c r="F9184" s="6">
        <v>2.9154522025751399</v>
      </c>
      <c r="G9184" s="6">
        <v>2.9269698000000002</v>
      </c>
      <c r="H9184" s="6">
        <v>6722.7734265734198</v>
      </c>
      <c r="I9184" s="6"/>
      <c r="J9184" s="6">
        <v>2.765625</v>
      </c>
      <c r="K9184" s="6">
        <v>2.6796875</v>
      </c>
      <c r="L9184" s="6">
        <v>6328.4673659673599</v>
      </c>
    </row>
    <row r="9185" spans="1:12" ht="15" customHeight="1" x14ac:dyDescent="0.25">
      <c r="A9185" s="5">
        <v>31545</v>
      </c>
      <c r="B9185" s="6">
        <v>2.6796875</v>
      </c>
      <c r="C9185" s="2">
        <v>7758400</v>
      </c>
      <c r="D9185" s="6">
        <v>0.1171875</v>
      </c>
      <c r="E9185" s="6">
        <v>4.57317073170731</v>
      </c>
      <c r="F9185" s="6">
        <v>4.5731673911030697</v>
      </c>
      <c r="G9185" s="6">
        <v>2.8440528</v>
      </c>
      <c r="H9185" s="6">
        <v>6529.4937062936997</v>
      </c>
      <c r="I9185" s="6"/>
      <c r="J9185" s="6">
        <v>2.6875</v>
      </c>
      <c r="K9185" s="6">
        <v>2.578125</v>
      </c>
      <c r="L9185" s="6">
        <v>6146.3578088577997</v>
      </c>
    </row>
    <row r="9186" spans="1:12" ht="15" customHeight="1" x14ac:dyDescent="0.25">
      <c r="A9186" s="5">
        <v>31544</v>
      </c>
      <c r="B9186" s="6">
        <v>2.5625</v>
      </c>
      <c r="C9186" s="2">
        <v>5358400</v>
      </c>
      <c r="D9186" s="6">
        <v>1.5625E-2</v>
      </c>
      <c r="E9186" s="6">
        <v>0.61349693251533299</v>
      </c>
      <c r="F9186" s="6">
        <v>0.61349697790753499</v>
      </c>
      <c r="G9186" s="6">
        <v>2.7196774000000001</v>
      </c>
      <c r="H9186" s="6">
        <v>6239.5743589743597</v>
      </c>
      <c r="I9186" s="6"/>
      <c r="J9186" s="6">
        <v>2.5703125</v>
      </c>
      <c r="K9186" s="6">
        <v>2.5390625</v>
      </c>
      <c r="L9186" s="6">
        <v>5873.1934731934698</v>
      </c>
    </row>
    <row r="9187" spans="1:12" ht="15" customHeight="1" x14ac:dyDescent="0.25">
      <c r="A9187" s="5">
        <v>31541</v>
      </c>
      <c r="B9187" s="6">
        <v>2.546875</v>
      </c>
      <c r="C9187" s="2">
        <v>6001600</v>
      </c>
      <c r="D9187" s="6">
        <v>-2.34375E-2</v>
      </c>
      <c r="E9187" s="6">
        <v>-0.91185410334346795</v>
      </c>
      <c r="F9187" s="6">
        <v>-0.91185780250011506</v>
      </c>
      <c r="G9187" s="6">
        <v>2.7030940000000001</v>
      </c>
      <c r="H9187" s="6">
        <v>6200.9184149184102</v>
      </c>
      <c r="I9187" s="6"/>
      <c r="J9187" s="6">
        <v>2.578125</v>
      </c>
      <c r="K9187" s="6">
        <v>2.515625</v>
      </c>
      <c r="L9187" s="6">
        <v>5836.7715617715603</v>
      </c>
    </row>
    <row r="9188" spans="1:12" ht="15" customHeight="1" x14ac:dyDescent="0.25">
      <c r="A9188" s="5">
        <v>31540</v>
      </c>
      <c r="B9188" s="6">
        <v>2.5703125</v>
      </c>
      <c r="C9188" s="2">
        <v>5473600</v>
      </c>
      <c r="D9188" s="6">
        <v>6.25E-2</v>
      </c>
      <c r="E9188" s="6">
        <v>2.4922118380062299</v>
      </c>
      <c r="F9188" s="6">
        <v>2.4922196330872302</v>
      </c>
      <c r="G9188" s="6">
        <v>2.7279692</v>
      </c>
      <c r="H9188" s="6">
        <v>6258.9025641025601</v>
      </c>
      <c r="I9188" s="6"/>
      <c r="J9188" s="6">
        <v>2.625</v>
      </c>
      <c r="K9188" s="6">
        <v>2.515625</v>
      </c>
      <c r="L9188" s="6">
        <v>5891.4044289044195</v>
      </c>
    </row>
    <row r="9189" spans="1:12" ht="15" customHeight="1" x14ac:dyDescent="0.25">
      <c r="A9189" s="5">
        <v>31539</v>
      </c>
      <c r="B9189" s="6">
        <v>2.5078125</v>
      </c>
      <c r="C9189" s="2">
        <v>6617600</v>
      </c>
      <c r="D9189" s="6">
        <v>3.90625E-2</v>
      </c>
      <c r="E9189" s="6">
        <v>1.58227848101266</v>
      </c>
      <c r="F9189" s="6">
        <v>1.5822747852530501</v>
      </c>
      <c r="G9189" s="6">
        <v>2.6616354000000002</v>
      </c>
      <c r="H9189" s="6">
        <v>6104.27832167832</v>
      </c>
      <c r="I9189" s="6"/>
      <c r="J9189" s="6">
        <v>2.5234375</v>
      </c>
      <c r="K9189" s="6">
        <v>2.4453125</v>
      </c>
      <c r="L9189" s="6">
        <v>5745.7167832167797</v>
      </c>
    </row>
    <row r="9190" spans="1:12" ht="15" customHeight="1" x14ac:dyDescent="0.25">
      <c r="A9190" s="5">
        <v>31538</v>
      </c>
      <c r="B9190" s="6">
        <v>2.46875</v>
      </c>
      <c r="C9190" s="2">
        <v>6721600</v>
      </c>
      <c r="D9190" s="6"/>
      <c r="E9190" s="6"/>
      <c r="F9190" s="6"/>
      <c r="G9190" s="6">
        <v>2.620177</v>
      </c>
      <c r="H9190" s="6">
        <v>6007.6386946386901</v>
      </c>
      <c r="I9190" s="6"/>
      <c r="J9190" s="6">
        <v>2.484375</v>
      </c>
      <c r="K9190" s="6">
        <v>2.4375</v>
      </c>
      <c r="L9190" s="6">
        <v>5654.6620046620001</v>
      </c>
    </row>
    <row r="9191" spans="1:12" ht="15" customHeight="1" x14ac:dyDescent="0.25">
      <c r="A9191" s="5">
        <v>31537</v>
      </c>
      <c r="B9191" s="6">
        <v>2.46875</v>
      </c>
      <c r="C9191" s="2">
        <v>12310400</v>
      </c>
      <c r="D9191" s="6">
        <v>-3.125E-2</v>
      </c>
      <c r="E9191" s="6">
        <v>-1.24999999999999</v>
      </c>
      <c r="F9191" s="6">
        <v>-1.2499963725016101</v>
      </c>
      <c r="G9191" s="6">
        <v>2.620177</v>
      </c>
      <c r="H9191" s="6">
        <v>6007.6386946386901</v>
      </c>
      <c r="I9191" s="6"/>
      <c r="J9191" s="6">
        <v>2.5078125</v>
      </c>
      <c r="K9191" s="6">
        <v>2.4375</v>
      </c>
      <c r="L9191" s="6">
        <v>5654.6620046620001</v>
      </c>
    </row>
    <row r="9192" spans="1:12" ht="15" customHeight="1" x14ac:dyDescent="0.25">
      <c r="A9192" s="5">
        <v>31534</v>
      </c>
      <c r="B9192" s="6">
        <v>2.5</v>
      </c>
      <c r="C9192" s="2">
        <v>5742400</v>
      </c>
      <c r="D9192" s="6">
        <v>-7.8125E-3</v>
      </c>
      <c r="E9192" s="6">
        <v>-0.31152647975077802</v>
      </c>
      <c r="F9192" s="6">
        <v>-0.31152651486375799</v>
      </c>
      <c r="G9192" s="6">
        <v>2.6533437000000002</v>
      </c>
      <c r="H9192" s="6">
        <v>6084.9503496503503</v>
      </c>
      <c r="I9192" s="6"/>
      <c r="J9192" s="6">
        <v>2.53125</v>
      </c>
      <c r="K9192" s="6">
        <v>2.484375</v>
      </c>
      <c r="L9192" s="6">
        <v>5727.50582750582</v>
      </c>
    </row>
    <row r="9193" spans="1:12" ht="15" customHeight="1" x14ac:dyDescent="0.25">
      <c r="A9193" s="5">
        <v>31533</v>
      </c>
      <c r="B9193" s="6">
        <v>2.5078125</v>
      </c>
      <c r="C9193" s="2">
        <v>6219200</v>
      </c>
      <c r="D9193" s="6">
        <v>-2.34375E-2</v>
      </c>
      <c r="E9193" s="6">
        <v>-0.92592592592593004</v>
      </c>
      <c r="F9193" s="6">
        <v>-0.92592971715800199</v>
      </c>
      <c r="G9193" s="6">
        <v>2.6616354000000002</v>
      </c>
      <c r="H9193" s="6">
        <v>6104.27832167832</v>
      </c>
      <c r="I9193" s="6"/>
      <c r="J9193" s="6">
        <v>2.515625</v>
      </c>
      <c r="K9193" s="6">
        <v>2.4765625</v>
      </c>
      <c r="L9193" s="6">
        <v>5745.7167832167797</v>
      </c>
    </row>
    <row r="9194" spans="1:12" ht="15" customHeight="1" x14ac:dyDescent="0.25">
      <c r="A9194" s="5">
        <v>31532</v>
      </c>
      <c r="B9194" s="6">
        <v>2.53125</v>
      </c>
      <c r="C9194" s="2">
        <v>3070400</v>
      </c>
      <c r="D9194" s="6">
        <v>-9.375E-2</v>
      </c>
      <c r="E9194" s="6">
        <v>-3.5714285714285698</v>
      </c>
      <c r="F9194" s="6">
        <v>-3.5714288278114998</v>
      </c>
      <c r="G9194" s="6">
        <v>2.6865106000000001</v>
      </c>
      <c r="H9194" s="6">
        <v>6162.2624708624699</v>
      </c>
      <c r="I9194" s="6"/>
      <c r="J9194" s="6">
        <v>2.625</v>
      </c>
      <c r="K9194" s="6">
        <v>2.53125</v>
      </c>
      <c r="L9194" s="6">
        <v>5800.3496503496499</v>
      </c>
    </row>
    <row r="9195" spans="1:12" ht="15" customHeight="1" x14ac:dyDescent="0.25">
      <c r="A9195" s="5">
        <v>31531</v>
      </c>
      <c r="B9195" s="6">
        <v>2.625</v>
      </c>
      <c r="C9195" s="2">
        <v>2344000</v>
      </c>
      <c r="D9195" s="6"/>
      <c r="E9195" s="6"/>
      <c r="F9195" s="6"/>
      <c r="G9195" s="6">
        <v>2.7860109999999998</v>
      </c>
      <c r="H9195" s="6">
        <v>6394.1981351981303</v>
      </c>
      <c r="I9195" s="6"/>
      <c r="J9195" s="6">
        <v>2.640625</v>
      </c>
      <c r="K9195" s="6">
        <v>2.6015625</v>
      </c>
      <c r="L9195" s="6">
        <v>6018.8811188811096</v>
      </c>
    </row>
    <row r="9196" spans="1:12" ht="15" customHeight="1" x14ac:dyDescent="0.25">
      <c r="A9196" s="5">
        <v>31530</v>
      </c>
      <c r="B9196" s="6">
        <v>2.625</v>
      </c>
      <c r="C9196" s="2">
        <v>4441600</v>
      </c>
      <c r="D9196" s="6">
        <v>-1.5625E-2</v>
      </c>
      <c r="E9196" s="6">
        <v>-0.59171597633136397</v>
      </c>
      <c r="F9196" s="6">
        <v>-0.59171601855766398</v>
      </c>
      <c r="G9196" s="6">
        <v>2.7860109999999998</v>
      </c>
      <c r="H9196" s="6">
        <v>6394.1981351981303</v>
      </c>
      <c r="I9196" s="6"/>
      <c r="J9196" s="6">
        <v>2.65625</v>
      </c>
      <c r="K9196" s="6">
        <v>2.609375</v>
      </c>
      <c r="L9196" s="6">
        <v>6018.8811188811096</v>
      </c>
    </row>
    <row r="9197" spans="1:12" ht="15" customHeight="1" x14ac:dyDescent="0.25">
      <c r="A9197" s="5">
        <v>31527</v>
      </c>
      <c r="B9197" s="6">
        <v>2.640625</v>
      </c>
      <c r="C9197" s="2">
        <v>3072000</v>
      </c>
      <c r="D9197" s="6">
        <v>2.34375E-2</v>
      </c>
      <c r="E9197" s="6">
        <v>0.89552238805969897</v>
      </c>
      <c r="F9197" s="6">
        <v>0.89552245253867702</v>
      </c>
      <c r="G9197" s="6">
        <v>2.8025943999999998</v>
      </c>
      <c r="H9197" s="6">
        <v>6432.8540792540698</v>
      </c>
      <c r="I9197" s="6"/>
      <c r="J9197" s="6">
        <v>2.65625</v>
      </c>
      <c r="K9197" s="6">
        <v>2.6015625</v>
      </c>
      <c r="L9197" s="6">
        <v>6055.30303030303</v>
      </c>
    </row>
    <row r="9198" spans="1:12" ht="15" customHeight="1" x14ac:dyDescent="0.25">
      <c r="A9198" s="5">
        <v>31526</v>
      </c>
      <c r="B9198" s="6">
        <v>2.6171875</v>
      </c>
      <c r="C9198" s="2">
        <v>2584000</v>
      </c>
      <c r="D9198" s="6">
        <v>7.8125E-3</v>
      </c>
      <c r="E9198" s="6">
        <v>0.29940119760478701</v>
      </c>
      <c r="F9198" s="6">
        <v>0.29940484089219199</v>
      </c>
      <c r="G9198" s="6">
        <v>2.7777192999999998</v>
      </c>
      <c r="H9198" s="6">
        <v>6374.8701631701597</v>
      </c>
      <c r="I9198" s="6"/>
      <c r="J9198" s="6">
        <v>2.6484375</v>
      </c>
      <c r="K9198" s="6">
        <v>2.609375</v>
      </c>
      <c r="L9198" s="6">
        <v>6000.6701631701599</v>
      </c>
    </row>
    <row r="9199" spans="1:12" ht="15" customHeight="1" x14ac:dyDescent="0.25">
      <c r="A9199" s="5">
        <v>31525</v>
      </c>
      <c r="B9199" s="6">
        <v>2.609375</v>
      </c>
      <c r="C9199" s="2">
        <v>3904000</v>
      </c>
      <c r="D9199" s="6">
        <v>-1.5625E-2</v>
      </c>
      <c r="E9199" s="6">
        <v>-0.59523809523809301</v>
      </c>
      <c r="F9199" s="6">
        <v>-0.59524172732985303</v>
      </c>
      <c r="G9199" s="6">
        <v>2.7694274999999999</v>
      </c>
      <c r="H9199" s="6">
        <v>6355.5419580419502</v>
      </c>
      <c r="I9199" s="6"/>
      <c r="J9199" s="6">
        <v>2.671875</v>
      </c>
      <c r="K9199" s="6">
        <v>2.578125</v>
      </c>
      <c r="L9199" s="6">
        <v>5982.4592074592001</v>
      </c>
    </row>
    <row r="9200" spans="1:12" ht="15" customHeight="1" x14ac:dyDescent="0.25">
      <c r="A9200" s="5">
        <v>31524</v>
      </c>
      <c r="B9200" s="6">
        <v>2.625</v>
      </c>
      <c r="C9200" s="2">
        <v>5691200</v>
      </c>
      <c r="D9200" s="6">
        <v>-3.90625E-2</v>
      </c>
      <c r="E9200" s="6">
        <v>-1.4662756598240401</v>
      </c>
      <c r="F9200" s="6">
        <v>-1.4662687937938099</v>
      </c>
      <c r="G9200" s="6">
        <v>2.7860109999999998</v>
      </c>
      <c r="H9200" s="6">
        <v>6394.1981351981303</v>
      </c>
      <c r="I9200" s="6"/>
      <c r="J9200" s="6">
        <v>2.6796875</v>
      </c>
      <c r="K9200" s="6">
        <v>2.59375</v>
      </c>
      <c r="L9200" s="6">
        <v>6018.8811188811096</v>
      </c>
    </row>
    <row r="9201" spans="1:12" ht="15" customHeight="1" x14ac:dyDescent="0.25">
      <c r="A9201" s="5">
        <v>31523</v>
      </c>
      <c r="B9201" s="6">
        <v>2.6640625</v>
      </c>
      <c r="C9201" s="2">
        <v>4193600</v>
      </c>
      <c r="D9201" s="6">
        <v>6.25E-2</v>
      </c>
      <c r="E9201" s="6">
        <v>2.40240240240239</v>
      </c>
      <c r="F9201" s="6">
        <v>2.4023990417276901</v>
      </c>
      <c r="G9201" s="6">
        <v>2.8274693000000002</v>
      </c>
      <c r="H9201" s="6">
        <v>6490.8375291375196</v>
      </c>
      <c r="I9201" s="6"/>
      <c r="J9201" s="6">
        <v>2.671875</v>
      </c>
      <c r="K9201" s="6">
        <v>2.5859375</v>
      </c>
      <c r="L9201" s="6">
        <v>6109.9358974358902</v>
      </c>
    </row>
    <row r="9202" spans="1:12" ht="15" customHeight="1" x14ac:dyDescent="0.25">
      <c r="A9202" s="5">
        <v>31520</v>
      </c>
      <c r="B9202" s="6">
        <v>2.6015625</v>
      </c>
      <c r="C9202" s="2">
        <v>3648000</v>
      </c>
      <c r="D9202" s="6"/>
      <c r="E9202" s="6"/>
      <c r="F9202" s="6"/>
      <c r="G9202" s="6">
        <v>2.7611357999999999</v>
      </c>
      <c r="H9202" s="6">
        <v>6336.2139860139796</v>
      </c>
      <c r="I9202" s="6"/>
      <c r="J9202" s="6">
        <v>2.6015625</v>
      </c>
      <c r="K9202" s="6">
        <v>2.5859375</v>
      </c>
      <c r="L9202" s="6">
        <v>5964.2482517482504</v>
      </c>
    </row>
    <row r="9203" spans="1:12" ht="15" customHeight="1" x14ac:dyDescent="0.25">
      <c r="A9203" s="5">
        <v>31519</v>
      </c>
      <c r="B9203" s="6">
        <v>2.6015625</v>
      </c>
      <c r="C9203" s="2">
        <v>4196800</v>
      </c>
      <c r="D9203" s="6">
        <v>-1.5625E-2</v>
      </c>
      <c r="E9203" s="6">
        <v>-0.59701492537312895</v>
      </c>
      <c r="F9203" s="6">
        <v>-0.59701856843489198</v>
      </c>
      <c r="G9203" s="6">
        <v>2.7611357999999999</v>
      </c>
      <c r="H9203" s="6">
        <v>6336.2139860139796</v>
      </c>
      <c r="I9203" s="6"/>
      <c r="J9203" s="6">
        <v>2.625</v>
      </c>
      <c r="K9203" s="6">
        <v>2.578125</v>
      </c>
      <c r="L9203" s="6">
        <v>5964.2482517482504</v>
      </c>
    </row>
    <row r="9204" spans="1:12" ht="15" customHeight="1" x14ac:dyDescent="0.25">
      <c r="A9204" s="5">
        <v>31518</v>
      </c>
      <c r="B9204" s="6">
        <v>2.6171875</v>
      </c>
      <c r="C9204" s="2">
        <v>6947200</v>
      </c>
      <c r="D9204" s="6">
        <v>4.6875E-2</v>
      </c>
      <c r="E9204" s="6">
        <v>1.8237082066869299</v>
      </c>
      <c r="F9204" s="6">
        <v>1.8237046078086001</v>
      </c>
      <c r="G9204" s="6">
        <v>2.7777192999999998</v>
      </c>
      <c r="H9204" s="6">
        <v>6374.8701631701597</v>
      </c>
      <c r="I9204" s="6"/>
      <c r="J9204" s="6">
        <v>2.6171875</v>
      </c>
      <c r="K9204" s="6">
        <v>2.5390625</v>
      </c>
      <c r="L9204" s="6">
        <v>6000.6701631701599</v>
      </c>
    </row>
    <row r="9205" spans="1:12" ht="15" customHeight="1" x14ac:dyDescent="0.25">
      <c r="A9205" s="5">
        <v>31517</v>
      </c>
      <c r="B9205" s="6">
        <v>2.5703125</v>
      </c>
      <c r="C9205" s="2">
        <v>4558400</v>
      </c>
      <c r="D9205" s="6">
        <v>-2.34375E-2</v>
      </c>
      <c r="E9205" s="6">
        <v>-0.90361445783132499</v>
      </c>
      <c r="F9205" s="6">
        <v>-0.90360369130979501</v>
      </c>
      <c r="G9205" s="6">
        <v>2.7279692</v>
      </c>
      <c r="H9205" s="6">
        <v>6258.9025641025601</v>
      </c>
      <c r="I9205" s="6"/>
      <c r="J9205" s="6">
        <v>2.59375</v>
      </c>
      <c r="K9205" s="6">
        <v>2.515625</v>
      </c>
      <c r="L9205" s="6">
        <v>5891.4044289044195</v>
      </c>
    </row>
    <row r="9206" spans="1:12" ht="15" customHeight="1" x14ac:dyDescent="0.25">
      <c r="A9206" s="5">
        <v>31516</v>
      </c>
      <c r="B9206" s="6">
        <v>2.59375</v>
      </c>
      <c r="C9206" s="2">
        <v>3969600</v>
      </c>
      <c r="D9206" s="6">
        <v>4.6875E-2</v>
      </c>
      <c r="E9206" s="6">
        <v>1.8404907975460001</v>
      </c>
      <c r="F9206" s="6">
        <v>1.84048353479382</v>
      </c>
      <c r="G9206" s="6">
        <v>2.7528440000000001</v>
      </c>
      <c r="H9206" s="6">
        <v>6316.8857808857802</v>
      </c>
      <c r="I9206" s="6"/>
      <c r="J9206" s="6">
        <v>2.609375</v>
      </c>
      <c r="K9206" s="6">
        <v>2.53125</v>
      </c>
      <c r="L9206" s="6">
        <v>5946.0372960372897</v>
      </c>
    </row>
    <row r="9207" spans="1:12" ht="15" customHeight="1" x14ac:dyDescent="0.25">
      <c r="A9207" s="5">
        <v>31513</v>
      </c>
      <c r="B9207" s="6">
        <v>2.546875</v>
      </c>
      <c r="C9207" s="2">
        <v>4998400</v>
      </c>
      <c r="D9207" s="6">
        <v>7.8125E-3</v>
      </c>
      <c r="E9207" s="6">
        <v>0.307692307692297</v>
      </c>
      <c r="F9207" s="6">
        <v>0.30769233052829698</v>
      </c>
      <c r="G9207" s="6">
        <v>2.7030940000000001</v>
      </c>
      <c r="H9207" s="6">
        <v>6200.9184149184102</v>
      </c>
      <c r="I9207" s="6"/>
      <c r="J9207" s="6">
        <v>2.5625</v>
      </c>
      <c r="K9207" s="6">
        <v>2.53125</v>
      </c>
      <c r="L9207" s="6">
        <v>5836.7715617715603</v>
      </c>
    </row>
    <row r="9208" spans="1:12" ht="15" customHeight="1" x14ac:dyDescent="0.25">
      <c r="A9208" s="5">
        <v>31512</v>
      </c>
      <c r="B9208" s="6">
        <v>2.5390625</v>
      </c>
      <c r="C9208" s="2">
        <v>5705600</v>
      </c>
      <c r="D9208" s="6">
        <v>8.59375E-2</v>
      </c>
      <c r="E9208" s="6">
        <v>3.5031847133757998</v>
      </c>
      <c r="F9208" s="6">
        <v>3.5031849824796102</v>
      </c>
      <c r="G9208" s="6">
        <v>2.6948023000000001</v>
      </c>
      <c r="H9208" s="6">
        <v>6181.5904428904396</v>
      </c>
      <c r="I9208" s="6"/>
      <c r="J9208" s="6">
        <v>2.546875</v>
      </c>
      <c r="K9208" s="6">
        <v>2.453125</v>
      </c>
      <c r="L9208" s="6">
        <v>5818.5606060605996</v>
      </c>
    </row>
    <row r="9209" spans="1:12" ht="15" customHeight="1" x14ac:dyDescent="0.25">
      <c r="A9209" s="5">
        <v>31511</v>
      </c>
      <c r="B9209" s="6">
        <v>2.453125</v>
      </c>
      <c r="C9209" s="2">
        <v>8624000</v>
      </c>
      <c r="D9209" s="6">
        <v>2.34375E-2</v>
      </c>
      <c r="E9209" s="6">
        <v>0.96463022508037599</v>
      </c>
      <c r="F9209" s="6">
        <v>0.96463421519774595</v>
      </c>
      <c r="G9209" s="6">
        <v>2.6035936</v>
      </c>
      <c r="H9209" s="6">
        <v>5968.9827505827498</v>
      </c>
      <c r="I9209" s="6"/>
      <c r="J9209" s="6">
        <v>2.5</v>
      </c>
      <c r="K9209" s="6">
        <v>2.421875</v>
      </c>
      <c r="L9209" s="6">
        <v>5618.2400932400897</v>
      </c>
    </row>
    <row r="9210" spans="1:12" ht="15" customHeight="1" x14ac:dyDescent="0.25">
      <c r="A9210" s="5">
        <v>31510</v>
      </c>
      <c r="B9210" s="6">
        <v>2.4296875</v>
      </c>
      <c r="C9210" s="2">
        <v>9009600</v>
      </c>
      <c r="D9210" s="6">
        <v>0.1015625</v>
      </c>
      <c r="E9210" s="6">
        <v>4.3624161073825496</v>
      </c>
      <c r="F9210" s="6">
        <v>4.3624166370320197</v>
      </c>
      <c r="G9210" s="6">
        <v>2.5787184000000001</v>
      </c>
      <c r="H9210" s="6">
        <v>5910.9986013985999</v>
      </c>
      <c r="I9210" s="6"/>
      <c r="J9210" s="6">
        <v>2.4296875</v>
      </c>
      <c r="K9210" s="6">
        <v>2.34375</v>
      </c>
      <c r="L9210" s="6">
        <v>5563.6072261072204</v>
      </c>
    </row>
    <row r="9211" spans="1:12" ht="15" customHeight="1" x14ac:dyDescent="0.25">
      <c r="A9211" s="5">
        <v>31509</v>
      </c>
      <c r="B9211" s="6">
        <v>2.328125</v>
      </c>
      <c r="C9211" s="2">
        <v>9676800</v>
      </c>
      <c r="D9211" s="6">
        <v>1.5625E-2</v>
      </c>
      <c r="E9211" s="6">
        <v>0.67567567567567899</v>
      </c>
      <c r="F9211" s="6">
        <v>0.67567165632511605</v>
      </c>
      <c r="G9211" s="6">
        <v>2.4709262999999999</v>
      </c>
      <c r="H9211" s="6">
        <v>5659.7349650349597</v>
      </c>
      <c r="I9211" s="6"/>
      <c r="J9211" s="6">
        <v>2.3359375</v>
      </c>
      <c r="K9211" s="6">
        <v>2.296875</v>
      </c>
      <c r="L9211" s="6">
        <v>5326.8648018648</v>
      </c>
    </row>
    <row r="9212" spans="1:12" ht="15" customHeight="1" x14ac:dyDescent="0.25">
      <c r="A9212" s="5">
        <v>31506</v>
      </c>
      <c r="B9212" s="6">
        <v>2.3125</v>
      </c>
      <c r="C9212" s="2">
        <v>8337600</v>
      </c>
      <c r="D9212" s="6">
        <v>-6.25E-2</v>
      </c>
      <c r="E9212" s="6">
        <v>-2.6315789473684101</v>
      </c>
      <c r="F9212" s="6">
        <v>-2.6315791561678101</v>
      </c>
      <c r="G9212" s="6">
        <v>2.4543430000000002</v>
      </c>
      <c r="H9212" s="6">
        <v>5621.0792540792499</v>
      </c>
      <c r="I9212" s="6"/>
      <c r="J9212" s="6">
        <v>2.375</v>
      </c>
      <c r="K9212" s="6">
        <v>2.25</v>
      </c>
      <c r="L9212" s="6">
        <v>5290.4428904428896</v>
      </c>
    </row>
    <row r="9213" spans="1:12" ht="15" customHeight="1" x14ac:dyDescent="0.25">
      <c r="A9213" s="5">
        <v>31505</v>
      </c>
      <c r="B9213" s="6">
        <v>2.375</v>
      </c>
      <c r="C9213" s="2">
        <v>4923200</v>
      </c>
      <c r="D9213" s="6">
        <v>-8.59375E-2</v>
      </c>
      <c r="E9213" s="6">
        <v>-3.4920634920634899</v>
      </c>
      <c r="F9213" s="6">
        <v>-3.4920637594614101</v>
      </c>
      <c r="G9213" s="6">
        <v>2.5206765999999998</v>
      </c>
      <c r="H9213" s="6">
        <v>5775.7030303030297</v>
      </c>
      <c r="I9213" s="6"/>
      <c r="J9213" s="6">
        <v>2.484375</v>
      </c>
      <c r="K9213" s="6">
        <v>2.3515625</v>
      </c>
      <c r="L9213" s="6">
        <v>5436.1305361305303</v>
      </c>
    </row>
    <row r="9214" spans="1:12" ht="15" customHeight="1" x14ac:dyDescent="0.25">
      <c r="A9214" s="5">
        <v>31504</v>
      </c>
      <c r="B9214" s="6">
        <v>2.4609375</v>
      </c>
      <c r="C9214" s="2">
        <v>4315200</v>
      </c>
      <c r="D9214" s="6">
        <v>3.90625E-2</v>
      </c>
      <c r="E9214" s="6">
        <v>1.61290322580645</v>
      </c>
      <c r="F9214" s="6">
        <v>1.6129073044564901</v>
      </c>
      <c r="G9214" s="6">
        <v>2.6118853</v>
      </c>
      <c r="H9214" s="6">
        <v>5988.3107226107204</v>
      </c>
      <c r="I9214" s="6"/>
      <c r="J9214" s="6">
        <v>2.4609375</v>
      </c>
      <c r="K9214" s="6">
        <v>2.3828125</v>
      </c>
      <c r="L9214" s="6">
        <v>5636.4510489510403</v>
      </c>
    </row>
    <row r="9215" spans="1:12" ht="15" customHeight="1" x14ac:dyDescent="0.25">
      <c r="A9215" s="5">
        <v>31503</v>
      </c>
      <c r="B9215" s="6">
        <v>2.421875</v>
      </c>
      <c r="C9215" s="2">
        <v>4924800</v>
      </c>
      <c r="D9215" s="6">
        <v>-3.90625E-2</v>
      </c>
      <c r="E9215" s="6">
        <v>-1.5873015873015901</v>
      </c>
      <c r="F9215" s="6">
        <v>-1.58730553749814</v>
      </c>
      <c r="G9215" s="6">
        <v>2.5704267000000001</v>
      </c>
      <c r="H9215" s="6">
        <v>5891.6706293706302</v>
      </c>
      <c r="I9215" s="6"/>
      <c r="J9215" s="6">
        <v>2.4765625</v>
      </c>
      <c r="K9215" s="6">
        <v>2.40625</v>
      </c>
      <c r="L9215" s="6">
        <v>5545.3962703962698</v>
      </c>
    </row>
    <row r="9216" spans="1:12" ht="15" customHeight="1" x14ac:dyDescent="0.25">
      <c r="A9216" s="5">
        <v>31502</v>
      </c>
      <c r="B9216" s="6">
        <v>2.4609375</v>
      </c>
      <c r="C9216" s="2">
        <v>3608000</v>
      </c>
      <c r="D9216" s="6">
        <v>-1.5625E-2</v>
      </c>
      <c r="E9216" s="6">
        <v>-0.63091482649841801</v>
      </c>
      <c r="F9216" s="6">
        <v>-0.630918654997914</v>
      </c>
      <c r="G9216" s="6">
        <v>2.6118853</v>
      </c>
      <c r="H9216" s="6">
        <v>5988.3107226107204</v>
      </c>
      <c r="I9216" s="6"/>
      <c r="J9216" s="6">
        <v>2.4765625</v>
      </c>
      <c r="K9216" s="6">
        <v>2.4453125</v>
      </c>
      <c r="L9216" s="6">
        <v>5636.4510489510403</v>
      </c>
    </row>
    <row r="9217" spans="1:12" ht="15" customHeight="1" x14ac:dyDescent="0.25">
      <c r="A9217" s="5">
        <v>31498</v>
      </c>
      <c r="B9217" s="6">
        <v>2.4765625</v>
      </c>
      <c r="C9217" s="2">
        <v>5683200</v>
      </c>
      <c r="D9217" s="6"/>
      <c r="E9217" s="6"/>
      <c r="F9217" s="6"/>
      <c r="G9217" s="6">
        <v>2.6284687999999998</v>
      </c>
      <c r="H9217" s="6">
        <v>6026.9668997668996</v>
      </c>
      <c r="I9217" s="6"/>
      <c r="J9217" s="6">
        <v>2.4921875</v>
      </c>
      <c r="K9217" s="6">
        <v>2.4453125</v>
      </c>
      <c r="L9217" s="6">
        <v>5672.8729603729598</v>
      </c>
    </row>
    <row r="9218" spans="1:12" ht="15" customHeight="1" x14ac:dyDescent="0.25">
      <c r="A9218" s="5">
        <v>31497</v>
      </c>
      <c r="B9218" s="6">
        <v>2.4765625</v>
      </c>
      <c r="C9218" s="2">
        <v>5998400</v>
      </c>
      <c r="D9218" s="6">
        <v>3.90625E-2</v>
      </c>
      <c r="E9218" s="6">
        <v>1.60256410256409</v>
      </c>
      <c r="F9218" s="6">
        <v>1.6025720193361299</v>
      </c>
      <c r="G9218" s="6">
        <v>2.6284687999999998</v>
      </c>
      <c r="H9218" s="6">
        <v>6026.9668997668996</v>
      </c>
      <c r="I9218" s="6"/>
      <c r="J9218" s="6">
        <v>2.5</v>
      </c>
      <c r="K9218" s="6">
        <v>2.421875</v>
      </c>
      <c r="L9218" s="6">
        <v>5672.8729603729598</v>
      </c>
    </row>
    <row r="9219" spans="1:12" ht="15" customHeight="1" x14ac:dyDescent="0.25">
      <c r="A9219" s="5">
        <v>31496</v>
      </c>
      <c r="B9219" s="6">
        <v>2.4375</v>
      </c>
      <c r="C9219" s="2">
        <v>4745600</v>
      </c>
      <c r="D9219" s="6">
        <v>-2.34375E-2</v>
      </c>
      <c r="E9219" s="6">
        <v>-0.952380952380949</v>
      </c>
      <c r="F9219" s="6">
        <v>-0.95238485395969796</v>
      </c>
      <c r="G9219" s="6">
        <v>2.5870101000000001</v>
      </c>
      <c r="H9219" s="6">
        <v>5930.3265734265697</v>
      </c>
      <c r="I9219" s="6"/>
      <c r="J9219" s="6">
        <v>2.4609375</v>
      </c>
      <c r="K9219" s="6">
        <v>2.421875</v>
      </c>
      <c r="L9219" s="6">
        <v>5581.8181818181802</v>
      </c>
    </row>
    <row r="9220" spans="1:12" ht="15" customHeight="1" x14ac:dyDescent="0.25">
      <c r="A9220" s="5">
        <v>31495</v>
      </c>
      <c r="B9220" s="6">
        <v>2.4609375</v>
      </c>
      <c r="C9220" s="2">
        <v>9036800</v>
      </c>
      <c r="D9220" s="6">
        <v>0.1953125</v>
      </c>
      <c r="E9220" s="6">
        <v>8.6206896551724199</v>
      </c>
      <c r="F9220" s="6">
        <v>8.6206903721910795</v>
      </c>
      <c r="G9220" s="6">
        <v>2.6118853</v>
      </c>
      <c r="H9220" s="6">
        <v>5988.3107226107204</v>
      </c>
      <c r="I9220" s="6"/>
      <c r="J9220" s="6">
        <v>2.4609375</v>
      </c>
      <c r="K9220" s="6">
        <v>2.3125</v>
      </c>
      <c r="L9220" s="6">
        <v>5636.4510489510403</v>
      </c>
    </row>
    <row r="9221" spans="1:12" ht="15" customHeight="1" x14ac:dyDescent="0.25">
      <c r="A9221" s="5">
        <v>31492</v>
      </c>
      <c r="B9221" s="6">
        <v>2.265625</v>
      </c>
      <c r="C9221" s="2">
        <v>10252800</v>
      </c>
      <c r="D9221" s="6">
        <v>-0.1015625</v>
      </c>
      <c r="E9221" s="6">
        <v>-4.2904290429042797</v>
      </c>
      <c r="F9221" s="6">
        <v>-4.2904331939571296</v>
      </c>
      <c r="G9221" s="6">
        <v>2.4045928000000001</v>
      </c>
      <c r="H9221" s="6">
        <v>5505.1114219114197</v>
      </c>
      <c r="I9221" s="6"/>
      <c r="J9221" s="6">
        <v>2.3828125</v>
      </c>
      <c r="K9221" s="6">
        <v>2.265625</v>
      </c>
      <c r="L9221" s="6">
        <v>5181.1771561771502</v>
      </c>
    </row>
    <row r="9222" spans="1:12" ht="15" customHeight="1" x14ac:dyDescent="0.25">
      <c r="A9222" s="5">
        <v>31491</v>
      </c>
      <c r="B9222" s="6">
        <v>2.3671875</v>
      </c>
      <c r="C9222" s="2">
        <v>4892800</v>
      </c>
      <c r="D9222" s="6">
        <v>-3.90625E-2</v>
      </c>
      <c r="E9222" s="6">
        <v>-1.62337662337662</v>
      </c>
      <c r="F9222" s="6">
        <v>-1.62337668694264</v>
      </c>
      <c r="G9222" s="6">
        <v>2.5123850000000001</v>
      </c>
      <c r="H9222" s="6">
        <v>5756.3752913752896</v>
      </c>
      <c r="I9222" s="6"/>
      <c r="J9222" s="6">
        <v>2.3984375</v>
      </c>
      <c r="K9222" s="6">
        <v>2.359375</v>
      </c>
      <c r="L9222" s="6">
        <v>5417.9195804195797</v>
      </c>
    </row>
    <row r="9223" spans="1:12" ht="15" customHeight="1" x14ac:dyDescent="0.25">
      <c r="A9223" s="5">
        <v>31490</v>
      </c>
      <c r="B9223" s="6">
        <v>2.40625</v>
      </c>
      <c r="C9223" s="2">
        <v>8673600</v>
      </c>
      <c r="D9223" s="6">
        <v>-3.90625E-2</v>
      </c>
      <c r="E9223" s="6">
        <v>-1.59744408945686</v>
      </c>
      <c r="F9223" s="6">
        <v>-1.59744035944333</v>
      </c>
      <c r="G9223" s="6">
        <v>2.5538435000000002</v>
      </c>
      <c r="H9223" s="6">
        <v>5853.0151515151501</v>
      </c>
      <c r="I9223" s="6"/>
      <c r="J9223" s="6">
        <v>2.4453125</v>
      </c>
      <c r="K9223" s="6">
        <v>2.328125</v>
      </c>
      <c r="L9223" s="6">
        <v>5508.9743589743503</v>
      </c>
    </row>
    <row r="9224" spans="1:12" ht="15" customHeight="1" x14ac:dyDescent="0.25">
      <c r="A9224" s="5">
        <v>31489</v>
      </c>
      <c r="B9224" s="6">
        <v>2.4453125</v>
      </c>
      <c r="C9224" s="2">
        <v>11376000</v>
      </c>
      <c r="D9224" s="6">
        <v>-4.6875E-2</v>
      </c>
      <c r="E9224" s="6">
        <v>-1.8808777429467001</v>
      </c>
      <c r="F9224" s="6">
        <v>-1.7742948820331099</v>
      </c>
      <c r="G9224" s="6">
        <v>2.5953018999999999</v>
      </c>
      <c r="H9224" s="6">
        <v>5949.65477855477</v>
      </c>
      <c r="I9224" s="6"/>
      <c r="J9224" s="6">
        <v>2.5078125</v>
      </c>
      <c r="K9224" s="6">
        <v>2.3984375</v>
      </c>
      <c r="L9224" s="6">
        <v>5600.0291375291299</v>
      </c>
    </row>
    <row r="9225" spans="1:12" ht="15" customHeight="1" x14ac:dyDescent="0.25">
      <c r="A9225" s="5">
        <v>31488</v>
      </c>
      <c r="B9225" s="6">
        <v>2.4921875</v>
      </c>
      <c r="C9225" s="2">
        <v>9745600</v>
      </c>
      <c r="D9225" s="6">
        <v>-3.90625E-2</v>
      </c>
      <c r="E9225" s="6">
        <v>-1.5432098765432001</v>
      </c>
      <c r="F9225" s="6">
        <v>-1.5432168116829199</v>
      </c>
      <c r="G9225" s="6">
        <v>2.642182</v>
      </c>
      <c r="H9225" s="6">
        <v>6058.9324009324</v>
      </c>
      <c r="I9225" s="6"/>
      <c r="J9225" s="6">
        <v>2.53125</v>
      </c>
      <c r="K9225" s="6">
        <v>2.3984375</v>
      </c>
      <c r="L9225" s="6">
        <v>5709.2948717948702</v>
      </c>
    </row>
    <row r="9226" spans="1:12" ht="15" customHeight="1" x14ac:dyDescent="0.25">
      <c r="A9226" s="5">
        <v>31485</v>
      </c>
      <c r="B9226" s="6">
        <v>2.53125</v>
      </c>
      <c r="C9226" s="2">
        <v>9910400</v>
      </c>
      <c r="D9226" s="6">
        <v>7.03125E-2</v>
      </c>
      <c r="E9226" s="6">
        <v>2.8571428571428399</v>
      </c>
      <c r="F9226" s="6">
        <v>2.8571497562025701</v>
      </c>
      <c r="G9226" s="6">
        <v>2.6835957000000001</v>
      </c>
      <c r="H9226" s="6">
        <v>6155.4678321678302</v>
      </c>
      <c r="I9226" s="6"/>
      <c r="J9226" s="6">
        <v>2.5625</v>
      </c>
      <c r="K9226" s="6">
        <v>2.4375</v>
      </c>
      <c r="L9226" s="6">
        <v>5800.3496503496499</v>
      </c>
    </row>
    <row r="9227" spans="1:12" ht="15" customHeight="1" x14ac:dyDescent="0.25">
      <c r="A9227" s="5">
        <v>31484</v>
      </c>
      <c r="B9227" s="6">
        <v>2.4609375</v>
      </c>
      <c r="C9227" s="2">
        <v>6865600</v>
      </c>
      <c r="D9227" s="6">
        <v>9.375E-2</v>
      </c>
      <c r="E9227" s="6">
        <v>3.9603960396039599</v>
      </c>
      <c r="F9227" s="6">
        <v>3.96039493496087</v>
      </c>
      <c r="G9227" s="6">
        <v>2.6090512000000001</v>
      </c>
      <c r="H9227" s="6">
        <v>5981.7044289044297</v>
      </c>
      <c r="I9227" s="6"/>
      <c r="J9227" s="6">
        <v>2.46875</v>
      </c>
      <c r="K9227" s="6">
        <v>2.3125</v>
      </c>
      <c r="L9227" s="6">
        <v>5636.4510489510403</v>
      </c>
    </row>
    <row r="9228" spans="1:12" ht="15" customHeight="1" x14ac:dyDescent="0.25">
      <c r="A9228" s="5">
        <v>31483</v>
      </c>
      <c r="B9228" s="6">
        <v>2.3671875</v>
      </c>
      <c r="C9228" s="2">
        <v>7995200</v>
      </c>
      <c r="D9228" s="6">
        <v>7.8125E-3</v>
      </c>
      <c r="E9228" s="6">
        <v>0.33112582781456001</v>
      </c>
      <c r="F9228" s="6">
        <v>0.33112172411329199</v>
      </c>
      <c r="G9228" s="6">
        <v>2.5096588</v>
      </c>
      <c r="H9228" s="6">
        <v>5750.0205128205098</v>
      </c>
      <c r="I9228" s="6"/>
      <c r="J9228" s="6">
        <v>2.40625</v>
      </c>
      <c r="K9228" s="6">
        <v>2.3359375</v>
      </c>
      <c r="L9228" s="6">
        <v>5417.9195804195797</v>
      </c>
    </row>
    <row r="9229" spans="1:12" ht="15" customHeight="1" x14ac:dyDescent="0.25">
      <c r="A9229" s="5">
        <v>31482</v>
      </c>
      <c r="B9229" s="6">
        <v>2.359375</v>
      </c>
      <c r="C9229" s="2">
        <v>6097600</v>
      </c>
      <c r="D9229" s="6">
        <v>5.46875E-2</v>
      </c>
      <c r="E9229" s="6">
        <v>2.3728813559322099</v>
      </c>
      <c r="F9229" s="6">
        <v>2.37288057902005</v>
      </c>
      <c r="G9229" s="6">
        <v>2.5013762000000002</v>
      </c>
      <c r="H9229" s="6">
        <v>5730.7137529137499</v>
      </c>
      <c r="I9229" s="6"/>
      <c r="J9229" s="6">
        <v>2.375</v>
      </c>
      <c r="K9229" s="6">
        <v>2.3125</v>
      </c>
      <c r="L9229" s="6">
        <v>5399.7086247086199</v>
      </c>
    </row>
    <row r="9230" spans="1:12" ht="15" customHeight="1" x14ac:dyDescent="0.25">
      <c r="A9230" s="5">
        <v>31481</v>
      </c>
      <c r="B9230" s="6">
        <v>2.3046875</v>
      </c>
      <c r="C9230" s="2">
        <v>8646400</v>
      </c>
      <c r="D9230" s="6">
        <v>3.125E-2</v>
      </c>
      <c r="E9230" s="6">
        <v>1.3745704467353901</v>
      </c>
      <c r="F9230" s="6">
        <v>1.3745741964456799</v>
      </c>
      <c r="G9230" s="6">
        <v>2.4433973</v>
      </c>
      <c r="H9230" s="6">
        <v>5595.5648018647998</v>
      </c>
      <c r="I9230" s="6"/>
      <c r="J9230" s="6">
        <v>2.34375</v>
      </c>
      <c r="K9230" s="6">
        <v>2.2734375</v>
      </c>
      <c r="L9230" s="6">
        <v>5272.2319347319299</v>
      </c>
    </row>
    <row r="9231" spans="1:12" ht="15" customHeight="1" x14ac:dyDescent="0.25">
      <c r="A9231" s="5">
        <v>31478</v>
      </c>
      <c r="B9231" s="6">
        <v>2.2734375</v>
      </c>
      <c r="C9231" s="2">
        <v>6624000</v>
      </c>
      <c r="D9231" s="6">
        <v>2.34375E-2</v>
      </c>
      <c r="E9231" s="6">
        <v>1.0416666666666701</v>
      </c>
      <c r="F9231" s="6">
        <v>1.0416705967951401</v>
      </c>
      <c r="G9231" s="6">
        <v>2.4102663999999998</v>
      </c>
      <c r="H9231" s="6">
        <v>5518.3365967365899</v>
      </c>
      <c r="I9231" s="6"/>
      <c r="J9231" s="6">
        <v>2.2890625</v>
      </c>
      <c r="K9231" s="6">
        <v>2.2421875</v>
      </c>
      <c r="L9231" s="6">
        <v>5199.38811188811</v>
      </c>
    </row>
    <row r="9232" spans="1:12" ht="15" customHeight="1" x14ac:dyDescent="0.25">
      <c r="A9232" s="5">
        <v>31477</v>
      </c>
      <c r="B9232" s="6">
        <v>2.25</v>
      </c>
      <c r="C9232" s="2">
        <v>6840000</v>
      </c>
      <c r="D9232" s="6">
        <v>-7.8125E-3</v>
      </c>
      <c r="E9232" s="6">
        <v>-0.34602076124567999</v>
      </c>
      <c r="F9232" s="6">
        <v>-0.346024837688585</v>
      </c>
      <c r="G9232" s="6">
        <v>2.3854182000000002</v>
      </c>
      <c r="H9232" s="6">
        <v>5460.4153846153804</v>
      </c>
      <c r="I9232" s="6"/>
      <c r="J9232" s="6">
        <v>2.28125</v>
      </c>
      <c r="K9232" s="6">
        <v>2.2265625</v>
      </c>
      <c r="L9232" s="6">
        <v>5144.7552447552398</v>
      </c>
    </row>
    <row r="9233" spans="1:12" ht="15" customHeight="1" x14ac:dyDescent="0.25">
      <c r="A9233" s="5">
        <v>31476</v>
      </c>
      <c r="B9233" s="6">
        <v>2.2578125</v>
      </c>
      <c r="C9233" s="2">
        <v>12675200</v>
      </c>
      <c r="D9233" s="6">
        <v>6.25E-2</v>
      </c>
      <c r="E9233" s="6">
        <v>2.8469750889679601</v>
      </c>
      <c r="F9233" s="6">
        <v>2.84697865160221</v>
      </c>
      <c r="G9233" s="6">
        <v>2.3937010000000001</v>
      </c>
      <c r="H9233" s="6">
        <v>5479.7226107226097</v>
      </c>
      <c r="I9233" s="6"/>
      <c r="J9233" s="6">
        <v>2.2578125</v>
      </c>
      <c r="K9233" s="6">
        <v>2.171875</v>
      </c>
      <c r="L9233" s="6">
        <v>5162.9662004661996</v>
      </c>
    </row>
    <row r="9234" spans="1:12" ht="15" customHeight="1" x14ac:dyDescent="0.25">
      <c r="A9234" s="5">
        <v>31475</v>
      </c>
      <c r="B9234" s="6">
        <v>2.1953125</v>
      </c>
      <c r="C9234" s="2">
        <v>12033600</v>
      </c>
      <c r="D9234" s="6">
        <v>5.46875E-2</v>
      </c>
      <c r="E9234" s="6">
        <v>2.5547445255474401</v>
      </c>
      <c r="F9234" s="6">
        <v>2.5547438501240101</v>
      </c>
      <c r="G9234" s="6">
        <v>2.3274393</v>
      </c>
      <c r="H9234" s="6">
        <v>5325.2664335664304</v>
      </c>
      <c r="I9234" s="6"/>
      <c r="J9234" s="6">
        <v>2.2421875</v>
      </c>
      <c r="K9234" s="6">
        <v>2.171875</v>
      </c>
      <c r="L9234" s="6">
        <v>5017.2785547785497</v>
      </c>
    </row>
    <row r="9235" spans="1:12" ht="15" customHeight="1" x14ac:dyDescent="0.25">
      <c r="A9235" s="5">
        <v>31474</v>
      </c>
      <c r="B9235" s="6">
        <v>2.140625</v>
      </c>
      <c r="C9235" s="2">
        <v>9363200</v>
      </c>
      <c r="D9235" s="6">
        <v>1.5625E-2</v>
      </c>
      <c r="E9235" s="6">
        <v>0.73529411764705599</v>
      </c>
      <c r="F9235" s="6">
        <v>0.73529392182056696</v>
      </c>
      <c r="G9235" s="6">
        <v>2.2694603999999998</v>
      </c>
      <c r="H9235" s="6">
        <v>5190.1174825174803</v>
      </c>
      <c r="I9235" s="6"/>
      <c r="J9235" s="6">
        <v>2.171875</v>
      </c>
      <c r="K9235" s="6">
        <v>2.125</v>
      </c>
      <c r="L9235" s="6">
        <v>4889.8018648018597</v>
      </c>
    </row>
    <row r="9236" spans="1:12" ht="15" customHeight="1" x14ac:dyDescent="0.25">
      <c r="A9236" s="5">
        <v>31471</v>
      </c>
      <c r="B9236" s="6">
        <v>2.125</v>
      </c>
      <c r="C9236" s="2">
        <v>10468800</v>
      </c>
      <c r="D9236" s="6">
        <v>3.125E-2</v>
      </c>
      <c r="E9236" s="6">
        <v>1.4925373134328399</v>
      </c>
      <c r="F9236" s="6">
        <v>1.4925369100015</v>
      </c>
      <c r="G9236" s="6">
        <v>2.2528950000000001</v>
      </c>
      <c r="H9236" s="6">
        <v>5151.5034965034902</v>
      </c>
      <c r="I9236" s="6"/>
      <c r="J9236" s="6">
        <v>2.140625</v>
      </c>
      <c r="K9236" s="6">
        <v>2.09375</v>
      </c>
      <c r="L9236" s="6">
        <v>4853.3799533799502</v>
      </c>
    </row>
    <row r="9237" spans="1:12" ht="15" customHeight="1" x14ac:dyDescent="0.25">
      <c r="A9237" s="5">
        <v>31470</v>
      </c>
      <c r="B9237" s="6">
        <v>2.09375</v>
      </c>
      <c r="C9237" s="2">
        <v>6395200</v>
      </c>
      <c r="D9237" s="6">
        <v>5.46875E-2</v>
      </c>
      <c r="E9237" s="6">
        <v>2.6819923371647501</v>
      </c>
      <c r="F9237" s="6">
        <v>2.6819868429123601</v>
      </c>
      <c r="G9237" s="6">
        <v>2.2197642000000002</v>
      </c>
      <c r="H9237" s="6">
        <v>5074.2755244755199</v>
      </c>
      <c r="I9237" s="6"/>
      <c r="J9237" s="6">
        <v>2.09375</v>
      </c>
      <c r="K9237" s="6">
        <v>2.0234375</v>
      </c>
      <c r="L9237" s="6">
        <v>4780.5361305361303</v>
      </c>
    </row>
    <row r="9238" spans="1:12" ht="15" customHeight="1" x14ac:dyDescent="0.25">
      <c r="A9238" s="5">
        <v>31469</v>
      </c>
      <c r="B9238" s="6">
        <v>2.0390625</v>
      </c>
      <c r="C9238" s="2">
        <v>8172800</v>
      </c>
      <c r="D9238" s="6">
        <v>-7.8125E-3</v>
      </c>
      <c r="E9238" s="6">
        <v>-0.38167938931297202</v>
      </c>
      <c r="F9238" s="6">
        <v>-0.38167467563229301</v>
      </c>
      <c r="G9238" s="6">
        <v>2.1617853999999999</v>
      </c>
      <c r="H9238" s="6">
        <v>4939.1268065267996</v>
      </c>
      <c r="I9238" s="6"/>
      <c r="J9238" s="6">
        <v>2.0546875</v>
      </c>
      <c r="K9238" s="6">
        <v>2.0234375</v>
      </c>
      <c r="L9238" s="6">
        <v>4653.0594405594402</v>
      </c>
    </row>
    <row r="9239" spans="1:12" ht="15" customHeight="1" x14ac:dyDescent="0.25">
      <c r="A9239" s="5">
        <v>31468</v>
      </c>
      <c r="B9239" s="6">
        <v>2.046875</v>
      </c>
      <c r="C9239" s="2">
        <v>8486400</v>
      </c>
      <c r="D9239" s="6"/>
      <c r="E9239" s="6"/>
      <c r="F9239" s="6"/>
      <c r="G9239" s="6">
        <v>2.1700680000000001</v>
      </c>
      <c r="H9239" s="6">
        <v>4958.4335664335604</v>
      </c>
      <c r="I9239" s="6"/>
      <c r="J9239" s="6">
        <v>2.0703125</v>
      </c>
      <c r="K9239" s="6">
        <v>2.0234375</v>
      </c>
      <c r="L9239" s="6">
        <v>4671.2703962703899</v>
      </c>
    </row>
    <row r="9240" spans="1:12" ht="15" customHeight="1" x14ac:dyDescent="0.25">
      <c r="A9240" s="5">
        <v>31467</v>
      </c>
      <c r="B9240" s="6">
        <v>2.046875</v>
      </c>
      <c r="C9240" s="2">
        <v>5577600</v>
      </c>
      <c r="D9240" s="6">
        <v>2.34375E-2</v>
      </c>
      <c r="E9240" s="6">
        <v>1.15830115830115</v>
      </c>
      <c r="F9240" s="6">
        <v>1.1583055498555399</v>
      </c>
      <c r="G9240" s="6">
        <v>2.1700680000000001</v>
      </c>
      <c r="H9240" s="6">
        <v>4958.4335664335604</v>
      </c>
      <c r="I9240" s="6"/>
      <c r="J9240" s="6">
        <v>2.046875</v>
      </c>
      <c r="K9240" s="6">
        <v>2.0078125</v>
      </c>
      <c r="L9240" s="6">
        <v>4671.2703962703899</v>
      </c>
    </row>
    <row r="9241" spans="1:12" ht="15" customHeight="1" x14ac:dyDescent="0.25">
      <c r="A9241" s="5">
        <v>31464</v>
      </c>
      <c r="B9241" s="6">
        <v>2.0234375</v>
      </c>
      <c r="C9241" s="2">
        <v>13118400</v>
      </c>
      <c r="D9241" s="6">
        <v>2.34375E-2</v>
      </c>
      <c r="E9241" s="6">
        <v>1.171875</v>
      </c>
      <c r="F9241" s="6">
        <v>1.17186995224138</v>
      </c>
      <c r="G9241" s="6">
        <v>2.1452198</v>
      </c>
      <c r="H9241" s="6">
        <v>4900.51235431235</v>
      </c>
      <c r="I9241" s="6"/>
      <c r="J9241" s="6">
        <v>2.0234375</v>
      </c>
      <c r="K9241" s="6">
        <v>1.9765625</v>
      </c>
      <c r="L9241" s="6">
        <v>4616.6375291375198</v>
      </c>
    </row>
    <row r="9242" spans="1:12" ht="15" customHeight="1" x14ac:dyDescent="0.25">
      <c r="A9242" s="5">
        <v>31463</v>
      </c>
      <c r="B9242" s="6">
        <v>2</v>
      </c>
      <c r="C9242" s="2">
        <v>7001600</v>
      </c>
      <c r="D9242" s="6">
        <v>-1.5625E-2</v>
      </c>
      <c r="E9242" s="6">
        <v>-0.775193798449613</v>
      </c>
      <c r="F9242" s="6">
        <v>-0.77518893747503503</v>
      </c>
      <c r="G9242" s="6">
        <v>2.1203718</v>
      </c>
      <c r="H9242" s="6">
        <v>4842.5916083915999</v>
      </c>
      <c r="I9242" s="6"/>
      <c r="J9242" s="6">
        <v>2.03125</v>
      </c>
      <c r="K9242" s="6">
        <v>1.9765625</v>
      </c>
      <c r="L9242" s="6">
        <v>4562.0046620046596</v>
      </c>
    </row>
    <row r="9243" spans="1:12" ht="15" customHeight="1" x14ac:dyDescent="0.25">
      <c r="A9243" s="5">
        <v>31462</v>
      </c>
      <c r="B9243" s="6">
        <v>2.015625</v>
      </c>
      <c r="C9243" s="2">
        <v>6208000</v>
      </c>
      <c r="D9243" s="6">
        <v>-3.90625E-2</v>
      </c>
      <c r="E9243" s="6">
        <v>-1.90114068441065</v>
      </c>
      <c r="F9243" s="6">
        <v>-1.90114475139381</v>
      </c>
      <c r="G9243" s="6">
        <v>2.1369370999999999</v>
      </c>
      <c r="H9243" s="6">
        <v>4881.2053613053604</v>
      </c>
      <c r="I9243" s="6"/>
      <c r="J9243" s="6">
        <v>2.0625</v>
      </c>
      <c r="K9243" s="6">
        <v>2</v>
      </c>
      <c r="L9243" s="6">
        <v>4598.42657342657</v>
      </c>
    </row>
    <row r="9244" spans="1:12" ht="15" customHeight="1" x14ac:dyDescent="0.25">
      <c r="A9244" s="5">
        <v>31461</v>
      </c>
      <c r="B9244" s="6">
        <v>2.0546875</v>
      </c>
      <c r="C9244" s="2">
        <v>8915200</v>
      </c>
      <c r="D9244" s="6">
        <v>7.03125E-2</v>
      </c>
      <c r="E9244" s="6">
        <v>3.5433070866141598</v>
      </c>
      <c r="F9244" s="6">
        <v>3.54330115435996</v>
      </c>
      <c r="G9244" s="6">
        <v>2.1783507000000002</v>
      </c>
      <c r="H9244" s="6">
        <v>4977.74055944056</v>
      </c>
      <c r="I9244" s="6"/>
      <c r="J9244" s="6">
        <v>2.0546875</v>
      </c>
      <c r="K9244" s="6">
        <v>2</v>
      </c>
      <c r="L9244" s="6">
        <v>4689.4813519813497</v>
      </c>
    </row>
    <row r="9245" spans="1:12" ht="15" customHeight="1" x14ac:dyDescent="0.25">
      <c r="A9245" s="5">
        <v>31457</v>
      </c>
      <c r="B9245" s="6">
        <v>1.984375</v>
      </c>
      <c r="C9245" s="2">
        <v>10384000</v>
      </c>
      <c r="D9245" s="6">
        <v>6.25E-2</v>
      </c>
      <c r="E9245" s="6">
        <v>3.2520325203251899</v>
      </c>
      <c r="F9245" s="6">
        <v>3.2520415380334899</v>
      </c>
      <c r="G9245" s="6">
        <v>2.1038065000000001</v>
      </c>
      <c r="H9245" s="6">
        <v>4803.9778554778504</v>
      </c>
      <c r="I9245" s="6"/>
      <c r="J9245" s="6">
        <v>2</v>
      </c>
      <c r="K9245" s="6">
        <v>1.9453125</v>
      </c>
      <c r="L9245" s="6">
        <v>4525.5827505827501</v>
      </c>
    </row>
    <row r="9246" spans="1:12" ht="15" customHeight="1" x14ac:dyDescent="0.25">
      <c r="A9246" s="5">
        <v>31456</v>
      </c>
      <c r="B9246" s="6">
        <v>1.921875</v>
      </c>
      <c r="C9246" s="2">
        <v>10494400</v>
      </c>
      <c r="D9246" s="6">
        <v>2.34375E-2</v>
      </c>
      <c r="E9246" s="6">
        <v>1.2345679012345701</v>
      </c>
      <c r="F9246" s="6">
        <v>1.2345625647421401</v>
      </c>
      <c r="G9246" s="6">
        <v>2.0375447000000002</v>
      </c>
      <c r="H9246" s="6">
        <v>4649.5214452214404</v>
      </c>
      <c r="I9246" s="6"/>
      <c r="J9246" s="6">
        <v>1.921875</v>
      </c>
      <c r="K9246" s="6">
        <v>1.875</v>
      </c>
      <c r="L9246" s="6">
        <v>4379.8951048951003</v>
      </c>
    </row>
    <row r="9247" spans="1:12" ht="15" customHeight="1" x14ac:dyDescent="0.25">
      <c r="A9247" s="5">
        <v>31455</v>
      </c>
      <c r="B9247" s="6">
        <v>1.8984375</v>
      </c>
      <c r="C9247" s="2">
        <v>13569600</v>
      </c>
      <c r="D9247" s="6">
        <v>-1.5625E-2</v>
      </c>
      <c r="E9247" s="6">
        <v>-0.81632653061224303</v>
      </c>
      <c r="F9247" s="6">
        <v>-0.81632140157359401</v>
      </c>
      <c r="G9247" s="6">
        <v>2.0126966999999998</v>
      </c>
      <c r="H9247" s="6">
        <v>4591.6006993006904</v>
      </c>
      <c r="I9247" s="6"/>
      <c r="J9247" s="6">
        <v>1.9140625</v>
      </c>
      <c r="K9247" s="6">
        <v>1.875</v>
      </c>
      <c r="L9247" s="6">
        <v>4325.2622377622301</v>
      </c>
    </row>
    <row r="9248" spans="1:12" ht="15" customHeight="1" x14ac:dyDescent="0.25">
      <c r="A9248" s="5">
        <v>31454</v>
      </c>
      <c r="B9248" s="6">
        <v>1.9140625</v>
      </c>
      <c r="C9248" s="2">
        <v>9043200</v>
      </c>
      <c r="D9248" s="6">
        <v>-4.6875E-2</v>
      </c>
      <c r="E9248" s="6">
        <v>-2.3904382470119501</v>
      </c>
      <c r="F9248" s="6">
        <v>-2.3904423672182298</v>
      </c>
      <c r="G9248" s="6">
        <v>2.0292620000000001</v>
      </c>
      <c r="H9248" s="6">
        <v>4630.2144522144499</v>
      </c>
      <c r="I9248" s="6"/>
      <c r="J9248" s="6">
        <v>1.9609375</v>
      </c>
      <c r="K9248" s="6">
        <v>1.9140625</v>
      </c>
      <c r="L9248" s="6">
        <v>4361.6841491841496</v>
      </c>
    </row>
    <row r="9249" spans="1:12" ht="15" customHeight="1" x14ac:dyDescent="0.25">
      <c r="A9249" s="5">
        <v>31453</v>
      </c>
      <c r="B9249" s="6">
        <v>1.9609375</v>
      </c>
      <c r="C9249" s="2">
        <v>7833600</v>
      </c>
      <c r="D9249" s="6">
        <v>1.5625E-2</v>
      </c>
      <c r="E9249" s="6">
        <v>0.80321285140563203</v>
      </c>
      <c r="F9249" s="6">
        <v>0.80320773004951496</v>
      </c>
      <c r="G9249" s="6">
        <v>2.0789583</v>
      </c>
      <c r="H9249" s="6">
        <v>4746.0566433566401</v>
      </c>
      <c r="I9249" s="6"/>
      <c r="J9249" s="6">
        <v>1.96875</v>
      </c>
      <c r="K9249" s="6">
        <v>1.9375</v>
      </c>
      <c r="L9249" s="6">
        <v>4470.94988344988</v>
      </c>
    </row>
    <row r="9250" spans="1:12" ht="15" customHeight="1" x14ac:dyDescent="0.25">
      <c r="A9250" s="5">
        <v>31450</v>
      </c>
      <c r="B9250" s="6">
        <v>1.9453125</v>
      </c>
      <c r="C9250" s="2">
        <v>20902400</v>
      </c>
      <c r="D9250" s="6">
        <v>-8.59375E-2</v>
      </c>
      <c r="E9250" s="6">
        <v>-4.2307692307692202</v>
      </c>
      <c r="F9250" s="6">
        <v>-4.2307678555499404</v>
      </c>
      <c r="G9250" s="6">
        <v>2.0623930000000001</v>
      </c>
      <c r="H9250" s="6">
        <v>4707.4428904428896</v>
      </c>
      <c r="I9250" s="6"/>
      <c r="J9250" s="6">
        <v>2.03125</v>
      </c>
      <c r="K9250" s="6">
        <v>1.921875</v>
      </c>
      <c r="L9250" s="6">
        <v>4434.5279720279696</v>
      </c>
    </row>
    <row r="9251" spans="1:12" ht="15" customHeight="1" x14ac:dyDescent="0.25">
      <c r="A9251" s="5">
        <v>31449</v>
      </c>
      <c r="B9251" s="6">
        <v>2.03125</v>
      </c>
      <c r="C9251" s="2">
        <v>7292800</v>
      </c>
      <c r="D9251" s="6">
        <v>1.5625E-2</v>
      </c>
      <c r="E9251" s="6">
        <v>0.775193798449613</v>
      </c>
      <c r="F9251" s="6">
        <v>0.77520297625981405</v>
      </c>
      <c r="G9251" s="6">
        <v>2.1535027000000002</v>
      </c>
      <c r="H9251" s="6">
        <v>4919.8198135198099</v>
      </c>
      <c r="I9251" s="6"/>
      <c r="J9251" s="6">
        <v>2.09375</v>
      </c>
      <c r="K9251" s="6">
        <v>2.015625</v>
      </c>
      <c r="L9251" s="6">
        <v>4634.8484848484804</v>
      </c>
    </row>
    <row r="9252" spans="1:12" ht="15" customHeight="1" x14ac:dyDescent="0.25">
      <c r="A9252" s="5">
        <v>31448</v>
      </c>
      <c r="B9252" s="6">
        <v>2.015625</v>
      </c>
      <c r="C9252" s="2">
        <v>2774400</v>
      </c>
      <c r="D9252" s="6">
        <v>-1.5625E-2</v>
      </c>
      <c r="E9252" s="6">
        <v>-0.76923076923076605</v>
      </c>
      <c r="F9252" s="6">
        <v>-0.76923980638613498</v>
      </c>
      <c r="G9252" s="6">
        <v>2.1369370999999999</v>
      </c>
      <c r="H9252" s="6">
        <v>4881.2053613053604</v>
      </c>
      <c r="I9252" s="6"/>
      <c r="J9252" s="6">
        <v>2.046875</v>
      </c>
      <c r="K9252" s="6">
        <v>1.9921875</v>
      </c>
      <c r="L9252" s="6">
        <v>4598.42657342657</v>
      </c>
    </row>
    <row r="9253" spans="1:12" ht="15" customHeight="1" x14ac:dyDescent="0.25">
      <c r="A9253" s="5">
        <v>31447</v>
      </c>
      <c r="B9253" s="6">
        <v>2.03125</v>
      </c>
      <c r="C9253" s="2">
        <v>6518400</v>
      </c>
      <c r="D9253" s="6">
        <v>-2.34375E-2</v>
      </c>
      <c r="E9253" s="6">
        <v>-1.14068441064638</v>
      </c>
      <c r="F9253" s="6">
        <v>-1.1406795058298</v>
      </c>
      <c r="G9253" s="6">
        <v>2.1535027000000002</v>
      </c>
      <c r="H9253" s="6">
        <v>4919.8198135198099</v>
      </c>
      <c r="I9253" s="6"/>
      <c r="J9253" s="6">
        <v>2.0625</v>
      </c>
      <c r="K9253" s="6">
        <v>2</v>
      </c>
      <c r="L9253" s="6">
        <v>4634.8484848484804</v>
      </c>
    </row>
    <row r="9254" spans="1:12" ht="15" customHeight="1" x14ac:dyDescent="0.25">
      <c r="A9254" s="5">
        <v>31446</v>
      </c>
      <c r="B9254" s="6">
        <v>2.0546875</v>
      </c>
      <c r="C9254" s="2">
        <v>6852800</v>
      </c>
      <c r="D9254" s="6">
        <v>4.6875E-2</v>
      </c>
      <c r="E9254" s="6">
        <v>2.3346303501945398</v>
      </c>
      <c r="F9254" s="6">
        <v>2.3346296921365099</v>
      </c>
      <c r="G9254" s="6">
        <v>2.1783507000000002</v>
      </c>
      <c r="H9254" s="6">
        <v>4977.74055944056</v>
      </c>
      <c r="I9254" s="6"/>
      <c r="J9254" s="6">
        <v>2.0546875</v>
      </c>
      <c r="K9254" s="6">
        <v>2</v>
      </c>
      <c r="L9254" s="6">
        <v>4689.4813519813497</v>
      </c>
    </row>
    <row r="9255" spans="1:12" ht="15" customHeight="1" x14ac:dyDescent="0.25">
      <c r="A9255" s="5">
        <v>31443</v>
      </c>
      <c r="B9255" s="6">
        <v>2.0078125</v>
      </c>
      <c r="C9255" s="2">
        <v>11718400</v>
      </c>
      <c r="D9255" s="6">
        <v>2.34375E-2</v>
      </c>
      <c r="E9255" s="6">
        <v>1.1811023622047201</v>
      </c>
      <c r="F9255" s="6">
        <v>1.1810972159274</v>
      </c>
      <c r="G9255" s="6">
        <v>2.1286545000000001</v>
      </c>
      <c r="H9255" s="6">
        <v>4861.8986013985996</v>
      </c>
      <c r="I9255" s="6"/>
      <c r="J9255" s="6">
        <v>2.0390625</v>
      </c>
      <c r="K9255" s="6">
        <v>1.9609375</v>
      </c>
      <c r="L9255" s="6">
        <v>4580.2156177156103</v>
      </c>
    </row>
    <row r="9256" spans="1:12" ht="15" customHeight="1" x14ac:dyDescent="0.25">
      <c r="A9256" s="5">
        <v>31442</v>
      </c>
      <c r="B9256" s="6">
        <v>1.984375</v>
      </c>
      <c r="C9256" s="2">
        <v>3217600</v>
      </c>
      <c r="D9256" s="6">
        <v>-4.6875E-2</v>
      </c>
      <c r="E9256" s="6">
        <v>-2.3076923076923102</v>
      </c>
      <c r="F9256" s="6">
        <v>-2.30769155757269</v>
      </c>
      <c r="G9256" s="6">
        <v>2.1038065000000001</v>
      </c>
      <c r="H9256" s="6">
        <v>4803.9778554778504</v>
      </c>
      <c r="I9256" s="6"/>
      <c r="J9256" s="6">
        <v>2.0546875</v>
      </c>
      <c r="K9256" s="6">
        <v>1.9765625</v>
      </c>
      <c r="L9256" s="6">
        <v>4525.5827505827501</v>
      </c>
    </row>
    <row r="9257" spans="1:12" ht="15" customHeight="1" x14ac:dyDescent="0.25">
      <c r="A9257" s="5">
        <v>31441</v>
      </c>
      <c r="B9257" s="6">
        <v>2.03125</v>
      </c>
      <c r="C9257" s="2">
        <v>5006400</v>
      </c>
      <c r="D9257" s="6">
        <v>2.34375E-2</v>
      </c>
      <c r="E9257" s="6">
        <v>1.1673151750972699</v>
      </c>
      <c r="F9257" s="6">
        <v>1.1673195438715001</v>
      </c>
      <c r="G9257" s="6">
        <v>2.1535027000000002</v>
      </c>
      <c r="H9257" s="6">
        <v>4919.8198135198099</v>
      </c>
      <c r="I9257" s="6"/>
      <c r="J9257" s="6">
        <v>2.078125</v>
      </c>
      <c r="K9257" s="6">
        <v>2.0078125</v>
      </c>
      <c r="L9257" s="6">
        <v>4634.8484848484804</v>
      </c>
    </row>
    <row r="9258" spans="1:12" ht="15" customHeight="1" x14ac:dyDescent="0.25">
      <c r="A9258" s="5">
        <v>31440</v>
      </c>
      <c r="B9258" s="6">
        <v>2.0078125</v>
      </c>
      <c r="C9258" s="2">
        <v>6112000</v>
      </c>
      <c r="D9258" s="6">
        <v>2.34375E-2</v>
      </c>
      <c r="E9258" s="6">
        <v>1.1811023622047201</v>
      </c>
      <c r="F9258" s="6">
        <v>1.1810972159274</v>
      </c>
      <c r="G9258" s="6">
        <v>2.1286545000000001</v>
      </c>
      <c r="H9258" s="6">
        <v>4861.8986013985996</v>
      </c>
      <c r="I9258" s="6"/>
      <c r="J9258" s="6">
        <v>2.015625</v>
      </c>
      <c r="K9258" s="6">
        <v>1.953125</v>
      </c>
      <c r="L9258" s="6">
        <v>4580.2156177156103</v>
      </c>
    </row>
    <row r="9259" spans="1:12" ht="15" customHeight="1" x14ac:dyDescent="0.25">
      <c r="A9259" s="5">
        <v>31439</v>
      </c>
      <c r="B9259" s="6">
        <v>1.984375</v>
      </c>
      <c r="C9259" s="2">
        <v>4651200</v>
      </c>
      <c r="D9259" s="6">
        <v>7.8125E-2</v>
      </c>
      <c r="E9259" s="6">
        <v>4.0983606557376904</v>
      </c>
      <c r="F9259" s="6">
        <v>4.09836438708877</v>
      </c>
      <c r="G9259" s="6">
        <v>2.1038065000000001</v>
      </c>
      <c r="H9259" s="6">
        <v>4803.9778554778504</v>
      </c>
      <c r="I9259" s="6"/>
      <c r="J9259" s="6">
        <v>1.9921875</v>
      </c>
      <c r="K9259" s="6">
        <v>1.8984375</v>
      </c>
      <c r="L9259" s="6">
        <v>4525.5827505827501</v>
      </c>
    </row>
    <row r="9260" spans="1:12" ht="15" customHeight="1" x14ac:dyDescent="0.25">
      <c r="A9260" s="5">
        <v>31436</v>
      </c>
      <c r="B9260" s="6">
        <v>1.90625</v>
      </c>
      <c r="C9260" s="2">
        <v>2252800</v>
      </c>
      <c r="D9260" s="6">
        <v>7.8125E-3</v>
      </c>
      <c r="E9260" s="6">
        <v>0.41152263374486497</v>
      </c>
      <c r="F9260" s="6">
        <v>0.41152251106686399</v>
      </c>
      <c r="G9260" s="6">
        <v>2.0209793999999999</v>
      </c>
      <c r="H9260" s="6">
        <v>4610.90769230769</v>
      </c>
      <c r="I9260" s="6"/>
      <c r="J9260" s="6">
        <v>1.9140625</v>
      </c>
      <c r="K9260" s="6">
        <v>1.890625</v>
      </c>
      <c r="L9260" s="6">
        <v>4343.4731934731899</v>
      </c>
    </row>
    <row r="9261" spans="1:12" ht="15" customHeight="1" x14ac:dyDescent="0.25">
      <c r="A9261" s="5">
        <v>31435</v>
      </c>
      <c r="B9261" s="6">
        <v>1.8984375</v>
      </c>
      <c r="C9261" s="2">
        <v>1814400</v>
      </c>
      <c r="D9261" s="6">
        <v>1.5625E-2</v>
      </c>
      <c r="E9261" s="6">
        <v>0.829875518672196</v>
      </c>
      <c r="F9261" s="6">
        <v>0.82987526922702004</v>
      </c>
      <c r="G9261" s="6">
        <v>2.0126966999999998</v>
      </c>
      <c r="H9261" s="6">
        <v>4591.6006993006904</v>
      </c>
      <c r="I9261" s="6"/>
      <c r="J9261" s="6">
        <v>1.9140625</v>
      </c>
      <c r="K9261" s="6">
        <v>1.8828125</v>
      </c>
      <c r="L9261" s="6">
        <v>4325.2622377622301</v>
      </c>
    </row>
    <row r="9262" spans="1:12" ht="15" customHeight="1" x14ac:dyDescent="0.25">
      <c r="A9262" s="5">
        <v>31434</v>
      </c>
      <c r="B9262" s="6">
        <v>1.8828125</v>
      </c>
      <c r="C9262" s="2">
        <v>3380800</v>
      </c>
      <c r="D9262" s="6">
        <v>7.8125E-3</v>
      </c>
      <c r="E9262" s="6">
        <v>0.41666666666666502</v>
      </c>
      <c r="F9262" s="6">
        <v>0.41667159242770802</v>
      </c>
      <c r="G9262" s="6">
        <v>1.9961313000000001</v>
      </c>
      <c r="H9262" s="6">
        <v>4552.9867132867103</v>
      </c>
      <c r="I9262" s="6"/>
      <c r="J9262" s="6">
        <v>1.921875</v>
      </c>
      <c r="K9262" s="6">
        <v>1.8828125</v>
      </c>
      <c r="L9262" s="6">
        <v>4288.8403263403197</v>
      </c>
    </row>
    <row r="9263" spans="1:12" ht="15" customHeight="1" x14ac:dyDescent="0.25">
      <c r="A9263" s="5">
        <v>31433</v>
      </c>
      <c r="B9263" s="6">
        <v>1.875</v>
      </c>
      <c r="C9263" s="2">
        <v>2995200</v>
      </c>
      <c r="D9263" s="6">
        <v>-4.6875E-2</v>
      </c>
      <c r="E9263" s="6">
        <v>-2.4390243902439002</v>
      </c>
      <c r="F9263" s="6">
        <v>-2.4390237917234598</v>
      </c>
      <c r="G9263" s="6">
        <v>1.9878484999999999</v>
      </c>
      <c r="H9263" s="6">
        <v>4533.67948717948</v>
      </c>
      <c r="I9263" s="6"/>
      <c r="J9263" s="6">
        <v>1.921875</v>
      </c>
      <c r="K9263" s="6">
        <v>1.875</v>
      </c>
      <c r="L9263" s="6">
        <v>4270.62937062937</v>
      </c>
    </row>
    <row r="9264" spans="1:12" ht="15" customHeight="1" x14ac:dyDescent="0.25">
      <c r="A9264" s="5">
        <v>31432</v>
      </c>
      <c r="B9264" s="6">
        <v>1.921875</v>
      </c>
      <c r="C9264" s="2">
        <v>2486400</v>
      </c>
      <c r="D9264" s="6">
        <v>-1.5625E-2</v>
      </c>
      <c r="E9264" s="6">
        <v>-0.80645161290322498</v>
      </c>
      <c r="F9264" s="6">
        <v>-0.80646107465601702</v>
      </c>
      <c r="G9264" s="6">
        <v>2.0375447000000002</v>
      </c>
      <c r="H9264" s="6">
        <v>4649.5214452214404</v>
      </c>
      <c r="I9264" s="6"/>
      <c r="J9264" s="6">
        <v>1.9375</v>
      </c>
      <c r="K9264" s="6">
        <v>1.9140625</v>
      </c>
      <c r="L9264" s="6">
        <v>4379.8951048951003</v>
      </c>
    </row>
    <row r="9265" spans="1:12" ht="15" customHeight="1" x14ac:dyDescent="0.25">
      <c r="A9265" s="5">
        <v>31429</v>
      </c>
      <c r="B9265" s="6">
        <v>1.9375</v>
      </c>
      <c r="C9265" s="2">
        <v>3984000</v>
      </c>
      <c r="D9265" s="6">
        <v>1.5625E-2</v>
      </c>
      <c r="E9265" s="6">
        <v>0.81300813008129402</v>
      </c>
      <c r="F9265" s="6">
        <v>0.81301774631003998</v>
      </c>
      <c r="G9265" s="6">
        <v>2.0541103000000001</v>
      </c>
      <c r="H9265" s="6">
        <v>4688.13589743589</v>
      </c>
      <c r="I9265" s="6"/>
      <c r="J9265" s="6">
        <v>1.9375</v>
      </c>
      <c r="K9265" s="6">
        <v>1.8984375</v>
      </c>
      <c r="L9265" s="6">
        <v>4416.3170163170098</v>
      </c>
    </row>
    <row r="9266" spans="1:12" ht="15" customHeight="1" x14ac:dyDescent="0.25">
      <c r="A9266" s="5">
        <v>31428</v>
      </c>
      <c r="B9266" s="6">
        <v>1.921875</v>
      </c>
      <c r="C9266" s="2">
        <v>3092800</v>
      </c>
      <c r="D9266" s="6">
        <v>4.6875E-2</v>
      </c>
      <c r="E9266" s="6">
        <v>2.4999999999999898</v>
      </c>
      <c r="F9266" s="6">
        <v>2.4999993711794599</v>
      </c>
      <c r="G9266" s="6">
        <v>2.0375447000000002</v>
      </c>
      <c r="H9266" s="6">
        <v>4649.5214452214404</v>
      </c>
      <c r="I9266" s="6"/>
      <c r="J9266" s="6">
        <v>1.921875</v>
      </c>
      <c r="K9266" s="6">
        <v>1.875</v>
      </c>
      <c r="L9266" s="6">
        <v>4379.8951048951003</v>
      </c>
    </row>
    <row r="9267" spans="1:12" ht="15" customHeight="1" x14ac:dyDescent="0.25">
      <c r="A9267" s="5">
        <v>31427</v>
      </c>
      <c r="B9267" s="6">
        <v>1.875</v>
      </c>
      <c r="C9267" s="2">
        <v>2772800</v>
      </c>
      <c r="D9267" s="6">
        <v>7.8125E-3</v>
      </c>
      <c r="E9267" s="6">
        <v>0.418410041840999</v>
      </c>
      <c r="F9267" s="6">
        <v>0.41840486340969302</v>
      </c>
      <c r="G9267" s="6">
        <v>1.9878484999999999</v>
      </c>
      <c r="H9267" s="6">
        <v>4533.67948717948</v>
      </c>
      <c r="I9267" s="6"/>
      <c r="J9267" s="6">
        <v>1.8984375</v>
      </c>
      <c r="K9267" s="6">
        <v>1.8671875</v>
      </c>
      <c r="L9267" s="6">
        <v>4270.62937062937</v>
      </c>
    </row>
    <row r="9268" spans="1:12" ht="15" customHeight="1" x14ac:dyDescent="0.25">
      <c r="A9268" s="5">
        <v>31426</v>
      </c>
      <c r="B9268" s="6">
        <v>1.8671875</v>
      </c>
      <c r="C9268" s="2">
        <v>6099200</v>
      </c>
      <c r="D9268" s="6">
        <v>-3.90625E-2</v>
      </c>
      <c r="E9268" s="6">
        <v>-2.0491803278688399</v>
      </c>
      <c r="F9268" s="6">
        <v>-2.0491797194963799</v>
      </c>
      <c r="G9268" s="6">
        <v>1.9795659000000001</v>
      </c>
      <c r="H9268" s="6">
        <v>4514.3727272727201</v>
      </c>
      <c r="I9268" s="6"/>
      <c r="J9268" s="6">
        <v>1.9140625</v>
      </c>
      <c r="K9268" s="6">
        <v>1.8671875</v>
      </c>
      <c r="L9268" s="6">
        <v>4252.4184149184102</v>
      </c>
    </row>
    <row r="9269" spans="1:12" ht="15" customHeight="1" x14ac:dyDescent="0.25">
      <c r="A9269" s="5">
        <v>31425</v>
      </c>
      <c r="B9269" s="6">
        <v>1.90625</v>
      </c>
      <c r="C9269" s="2">
        <v>8238400</v>
      </c>
      <c r="D9269" s="6">
        <v>5.46875E-2</v>
      </c>
      <c r="E9269" s="6">
        <v>2.9535864978903001</v>
      </c>
      <c r="F9269" s="6">
        <v>2.9535908398184501</v>
      </c>
      <c r="G9269" s="6">
        <v>2.0209793999999999</v>
      </c>
      <c r="H9269" s="6">
        <v>4610.90769230769</v>
      </c>
      <c r="I9269" s="6"/>
      <c r="J9269" s="6">
        <v>1.9140625</v>
      </c>
      <c r="K9269" s="6">
        <v>1.859375</v>
      </c>
      <c r="L9269" s="6">
        <v>4343.4731934731899</v>
      </c>
    </row>
    <row r="9270" spans="1:12" ht="15" customHeight="1" x14ac:dyDescent="0.25">
      <c r="A9270" s="5">
        <v>31422</v>
      </c>
      <c r="B9270" s="6">
        <v>1.8515625</v>
      </c>
      <c r="C9270" s="2">
        <v>10043200</v>
      </c>
      <c r="D9270" s="6">
        <v>7.8125E-3</v>
      </c>
      <c r="E9270" s="6">
        <v>0.42372881355932002</v>
      </c>
      <c r="F9270" s="6">
        <v>0.42372356766793201</v>
      </c>
      <c r="G9270" s="6">
        <v>1.9630004000000001</v>
      </c>
      <c r="H9270" s="6">
        <v>4475.7585081585003</v>
      </c>
      <c r="I9270" s="6"/>
      <c r="J9270" s="6">
        <v>1.8828125</v>
      </c>
      <c r="K9270" s="6">
        <v>1.8515625</v>
      </c>
      <c r="L9270" s="6">
        <v>4215.9965034964998</v>
      </c>
    </row>
    <row r="9271" spans="1:12" ht="15" customHeight="1" x14ac:dyDescent="0.25">
      <c r="A9271" s="5">
        <v>31421</v>
      </c>
      <c r="B9271" s="6">
        <v>1.84375</v>
      </c>
      <c r="C9271" s="2">
        <v>13686400</v>
      </c>
      <c r="D9271" s="6">
        <v>-4.6875E-2</v>
      </c>
      <c r="E9271" s="6">
        <v>-2.4793388429752001</v>
      </c>
      <c r="F9271" s="6">
        <v>-2.4793381008115101</v>
      </c>
      <c r="G9271" s="6">
        <v>1.9547178000000001</v>
      </c>
      <c r="H9271" s="6">
        <v>4456.4517482517404</v>
      </c>
      <c r="I9271" s="6"/>
      <c r="J9271" s="6">
        <v>1.8671875</v>
      </c>
      <c r="K9271" s="6">
        <v>1.8203125</v>
      </c>
      <c r="L9271" s="6">
        <v>4197.7855477855401</v>
      </c>
    </row>
    <row r="9272" spans="1:12" ht="15" customHeight="1" x14ac:dyDescent="0.25">
      <c r="A9272" s="5">
        <v>31420</v>
      </c>
      <c r="B9272" s="6">
        <v>1.890625</v>
      </c>
      <c r="C9272" s="2">
        <v>8817600</v>
      </c>
      <c r="D9272" s="6">
        <v>-7.8125E-2</v>
      </c>
      <c r="E9272" s="6">
        <v>-3.9682539682539599</v>
      </c>
      <c r="F9272" s="6">
        <v>-3.9682528275364399</v>
      </c>
      <c r="G9272" s="6">
        <v>2.0044140000000001</v>
      </c>
      <c r="H9272" s="6">
        <v>4572.2937062936999</v>
      </c>
      <c r="I9272" s="6"/>
      <c r="J9272" s="6">
        <v>1.9921875</v>
      </c>
      <c r="K9272" s="6">
        <v>1.8828125</v>
      </c>
      <c r="L9272" s="6">
        <v>4307.0512820512804</v>
      </c>
    </row>
    <row r="9273" spans="1:12" ht="15" customHeight="1" x14ac:dyDescent="0.25">
      <c r="A9273" s="5">
        <v>31419</v>
      </c>
      <c r="B9273" s="6">
        <v>1.96875</v>
      </c>
      <c r="C9273" s="2">
        <v>5496000</v>
      </c>
      <c r="D9273" s="6">
        <v>4.6875E-2</v>
      </c>
      <c r="E9273" s="6">
        <v>2.4390243902439002</v>
      </c>
      <c r="F9273" s="6">
        <v>2.43902869959122</v>
      </c>
      <c r="G9273" s="6">
        <v>2.0872410000000001</v>
      </c>
      <c r="H9273" s="6">
        <v>4765.3636363636297</v>
      </c>
      <c r="I9273" s="6"/>
      <c r="J9273" s="6">
        <v>1.984375</v>
      </c>
      <c r="K9273" s="6">
        <v>1.9375</v>
      </c>
      <c r="L9273" s="6">
        <v>4489.1608391608397</v>
      </c>
    </row>
    <row r="9274" spans="1:12" ht="15" customHeight="1" x14ac:dyDescent="0.25">
      <c r="A9274" s="5">
        <v>31418</v>
      </c>
      <c r="B9274" s="6">
        <v>1.921875</v>
      </c>
      <c r="C9274" s="2">
        <v>5552000</v>
      </c>
      <c r="D9274" s="6">
        <v>2.34375E-2</v>
      </c>
      <c r="E9274" s="6">
        <v>1.2345679012345701</v>
      </c>
      <c r="F9274" s="6">
        <v>1.2345625647421401</v>
      </c>
      <c r="G9274" s="6">
        <v>2.0375447000000002</v>
      </c>
      <c r="H9274" s="6">
        <v>4649.5214452214404</v>
      </c>
      <c r="I9274" s="6"/>
      <c r="J9274" s="6">
        <v>1.9375</v>
      </c>
      <c r="K9274" s="6">
        <v>1.875</v>
      </c>
      <c r="L9274" s="6">
        <v>4379.8951048951003</v>
      </c>
    </row>
    <row r="9275" spans="1:12" ht="15" customHeight="1" x14ac:dyDescent="0.25">
      <c r="A9275" s="5">
        <v>31415</v>
      </c>
      <c r="B9275" s="6">
        <v>1.8984375</v>
      </c>
      <c r="C9275" s="2">
        <v>7121600</v>
      </c>
      <c r="D9275" s="6">
        <v>-2.34375E-2</v>
      </c>
      <c r="E9275" s="6">
        <v>-1.2195121951219501</v>
      </c>
      <c r="F9275" s="6">
        <v>-1.21950698799395</v>
      </c>
      <c r="G9275" s="6">
        <v>2.0126966999999998</v>
      </c>
      <c r="H9275" s="6">
        <v>4591.6006993006904</v>
      </c>
      <c r="I9275" s="6"/>
      <c r="J9275" s="6">
        <v>1.9453125</v>
      </c>
      <c r="K9275" s="6">
        <v>1.875</v>
      </c>
      <c r="L9275" s="6">
        <v>4325.2622377622301</v>
      </c>
    </row>
    <row r="9276" spans="1:12" ht="15" customHeight="1" x14ac:dyDescent="0.25">
      <c r="A9276" s="5">
        <v>31414</v>
      </c>
      <c r="B9276" s="6">
        <v>1.921875</v>
      </c>
      <c r="C9276" s="2">
        <v>3694400</v>
      </c>
      <c r="D9276" s="6">
        <v>-7.03125E-2</v>
      </c>
      <c r="E9276" s="6">
        <v>-3.52941176470588</v>
      </c>
      <c r="F9276" s="6">
        <v>-3.5294200642662199</v>
      </c>
      <c r="G9276" s="6">
        <v>2.0375447000000002</v>
      </c>
      <c r="H9276" s="6">
        <v>4649.5214452214404</v>
      </c>
      <c r="I9276" s="6"/>
      <c r="J9276" s="6">
        <v>1.9921875</v>
      </c>
      <c r="K9276" s="6">
        <v>1.9140625</v>
      </c>
      <c r="L9276" s="6">
        <v>4379.8951048951003</v>
      </c>
    </row>
    <row r="9277" spans="1:12" ht="15" customHeight="1" x14ac:dyDescent="0.25">
      <c r="A9277" s="5">
        <v>31412</v>
      </c>
      <c r="B9277" s="6">
        <v>1.9921875</v>
      </c>
      <c r="C9277" s="2">
        <v>3601600</v>
      </c>
      <c r="D9277" s="6">
        <v>3.90625E-2</v>
      </c>
      <c r="E9277" s="6">
        <v>2</v>
      </c>
      <c r="F9277" s="6">
        <v>2.00000424982069</v>
      </c>
      <c r="G9277" s="6">
        <v>2.1120892000000002</v>
      </c>
      <c r="H9277" s="6">
        <v>4823.28484848484</v>
      </c>
      <c r="I9277" s="6"/>
      <c r="J9277" s="6">
        <v>2</v>
      </c>
      <c r="K9277" s="6">
        <v>1.9609375</v>
      </c>
      <c r="L9277" s="6">
        <v>4543.7937062936999</v>
      </c>
    </row>
    <row r="9278" spans="1:12" ht="15" customHeight="1" x14ac:dyDescent="0.25">
      <c r="A9278" s="5">
        <v>31411</v>
      </c>
      <c r="B9278" s="6">
        <v>1.953125</v>
      </c>
      <c r="C9278" s="2">
        <v>4320000</v>
      </c>
      <c r="D9278" s="6"/>
      <c r="E9278" s="6"/>
      <c r="F9278" s="6"/>
      <c r="G9278" s="6">
        <v>2.0706755999999999</v>
      </c>
      <c r="H9278" s="6">
        <v>4726.7496503496504</v>
      </c>
      <c r="I9278" s="6"/>
      <c r="J9278" s="6">
        <v>1.984375</v>
      </c>
      <c r="K9278" s="6">
        <v>1.9296875</v>
      </c>
      <c r="L9278" s="6">
        <v>4452.7389277389202</v>
      </c>
    </row>
    <row r="9279" spans="1:12" ht="15" customHeight="1" x14ac:dyDescent="0.25">
      <c r="A9279" s="5">
        <v>31408</v>
      </c>
      <c r="B9279" s="6">
        <v>1.953125</v>
      </c>
      <c r="C9279" s="2">
        <v>4292800</v>
      </c>
      <c r="D9279" s="6">
        <v>1.5625E-2</v>
      </c>
      <c r="E9279" s="6">
        <v>0.80645161290322498</v>
      </c>
      <c r="F9279" s="6">
        <v>0.80644646979277601</v>
      </c>
      <c r="G9279" s="6">
        <v>2.0706755999999999</v>
      </c>
      <c r="H9279" s="6">
        <v>4726.7496503496504</v>
      </c>
      <c r="I9279" s="6"/>
      <c r="J9279" s="6">
        <v>1.96875</v>
      </c>
      <c r="K9279" s="6">
        <v>1.921875</v>
      </c>
      <c r="L9279" s="6">
        <v>4452.7389277389202</v>
      </c>
    </row>
    <row r="9280" spans="1:12" ht="15" customHeight="1" x14ac:dyDescent="0.25">
      <c r="A9280" s="5">
        <v>31407</v>
      </c>
      <c r="B9280" s="6">
        <v>1.9375</v>
      </c>
      <c r="C9280" s="2">
        <v>1110400</v>
      </c>
      <c r="D9280" s="6">
        <v>-1.5625E-2</v>
      </c>
      <c r="E9280" s="6">
        <v>-0.8</v>
      </c>
      <c r="F9280" s="6">
        <v>-0.79999493884990103</v>
      </c>
      <c r="G9280" s="6">
        <v>2.0541103000000001</v>
      </c>
      <c r="H9280" s="6">
        <v>4688.13589743589</v>
      </c>
      <c r="I9280" s="6"/>
      <c r="J9280" s="6">
        <v>1.9609375</v>
      </c>
      <c r="K9280" s="6">
        <v>1.9296875</v>
      </c>
      <c r="L9280" s="6">
        <v>4416.3170163170098</v>
      </c>
    </row>
    <row r="9281" spans="1:12" ht="15" customHeight="1" x14ac:dyDescent="0.25">
      <c r="A9281" s="5">
        <v>31405</v>
      </c>
      <c r="B9281" s="6">
        <v>1.953125</v>
      </c>
      <c r="C9281" s="2">
        <v>7600000</v>
      </c>
      <c r="D9281" s="6">
        <v>4.6875E-2</v>
      </c>
      <c r="E9281" s="6">
        <v>2.4590163934426101</v>
      </c>
      <c r="F9281" s="6">
        <v>2.4590156633956801</v>
      </c>
      <c r="G9281" s="6">
        <v>2.0706755999999999</v>
      </c>
      <c r="H9281" s="6">
        <v>4726.7496503496504</v>
      </c>
      <c r="I9281" s="6"/>
      <c r="J9281" s="6">
        <v>1.953125</v>
      </c>
      <c r="K9281" s="6">
        <v>1.90625</v>
      </c>
      <c r="L9281" s="6">
        <v>4452.7389277389202</v>
      </c>
    </row>
    <row r="9282" spans="1:12" ht="15" customHeight="1" x14ac:dyDescent="0.25">
      <c r="A9282" s="5">
        <v>31404</v>
      </c>
      <c r="B9282" s="6">
        <v>1.90625</v>
      </c>
      <c r="C9282" s="2">
        <v>5384000</v>
      </c>
      <c r="D9282" s="6">
        <v>-0.109375</v>
      </c>
      <c r="E9282" s="6">
        <v>-5.4263565891472796</v>
      </c>
      <c r="F9282" s="6">
        <v>-5.42635063989482</v>
      </c>
      <c r="G9282" s="6">
        <v>2.0209793999999999</v>
      </c>
      <c r="H9282" s="6">
        <v>4610.90769230769</v>
      </c>
      <c r="I9282" s="6"/>
      <c r="J9282" s="6">
        <v>2.015625</v>
      </c>
      <c r="K9282" s="6">
        <v>1.90625</v>
      </c>
      <c r="L9282" s="6">
        <v>4343.4731934731899</v>
      </c>
    </row>
    <row r="9283" spans="1:12" ht="15" customHeight="1" x14ac:dyDescent="0.25">
      <c r="A9283" s="5">
        <v>31401</v>
      </c>
      <c r="B9283" s="6">
        <v>2.015625</v>
      </c>
      <c r="C9283" s="2">
        <v>17206400</v>
      </c>
      <c r="D9283" s="6">
        <v>3.125E-2</v>
      </c>
      <c r="E9283" s="6">
        <v>1.57480314960629</v>
      </c>
      <c r="F9283" s="6">
        <v>1.5747931190439599</v>
      </c>
      <c r="G9283" s="6">
        <v>2.1369370999999999</v>
      </c>
      <c r="H9283" s="6">
        <v>4881.2053613053604</v>
      </c>
      <c r="I9283" s="6"/>
      <c r="J9283" s="6">
        <v>2.046875</v>
      </c>
      <c r="K9283" s="6">
        <v>1.984375</v>
      </c>
      <c r="L9283" s="6">
        <v>4598.42657342657</v>
      </c>
    </row>
    <row r="9284" spans="1:12" ht="15" customHeight="1" x14ac:dyDescent="0.25">
      <c r="A9284" s="5">
        <v>31400</v>
      </c>
      <c r="B9284" s="6">
        <v>1.984375</v>
      </c>
      <c r="C9284" s="2">
        <v>18856000</v>
      </c>
      <c r="D9284" s="6">
        <v>-0.1328125</v>
      </c>
      <c r="E9284" s="6">
        <v>-6.2730627306273101</v>
      </c>
      <c r="F9284" s="6">
        <v>-6.27306494996352</v>
      </c>
      <c r="G9284" s="6">
        <v>2.1038065000000001</v>
      </c>
      <c r="H9284" s="6">
        <v>4803.9778554778504</v>
      </c>
      <c r="I9284" s="6"/>
      <c r="J9284" s="6">
        <v>2.0078125</v>
      </c>
      <c r="K9284" s="6">
        <v>1.9453125</v>
      </c>
      <c r="L9284" s="6">
        <v>4525.5827505827501</v>
      </c>
    </row>
    <row r="9285" spans="1:12" ht="15" customHeight="1" x14ac:dyDescent="0.25">
      <c r="A9285" s="5">
        <v>31399</v>
      </c>
      <c r="B9285" s="6">
        <v>2.1171875</v>
      </c>
      <c r="C9285" s="2">
        <v>5961600</v>
      </c>
      <c r="D9285" s="6">
        <v>3.125E-2</v>
      </c>
      <c r="E9285" s="6">
        <v>1.4981273408239699</v>
      </c>
      <c r="F9285" s="6">
        <v>1.49813138847729</v>
      </c>
      <c r="G9285" s="6">
        <v>2.2446125000000001</v>
      </c>
      <c r="H9285" s="6">
        <v>5132.19696969697</v>
      </c>
      <c r="I9285" s="6"/>
      <c r="J9285" s="6">
        <v>2.15625</v>
      </c>
      <c r="K9285" s="6">
        <v>2.0625</v>
      </c>
      <c r="L9285" s="6">
        <v>4835.1689976689904</v>
      </c>
    </row>
    <row r="9286" spans="1:12" ht="15" customHeight="1" x14ac:dyDescent="0.25">
      <c r="A9286" s="5">
        <v>31398</v>
      </c>
      <c r="B9286" s="6">
        <v>2.0859375</v>
      </c>
      <c r="C9286" s="2">
        <v>6816000</v>
      </c>
      <c r="D9286" s="6">
        <v>4.6875E-2</v>
      </c>
      <c r="E9286" s="6">
        <v>2.29885057471264</v>
      </c>
      <c r="F9286" s="6">
        <v>2.29884983033006</v>
      </c>
      <c r="G9286" s="6">
        <v>2.2114815999999999</v>
      </c>
      <c r="H9286" s="6">
        <v>5054.96876456876</v>
      </c>
      <c r="I9286" s="6"/>
      <c r="J9286" s="6">
        <v>2.1015625</v>
      </c>
      <c r="K9286" s="6">
        <v>2.046875</v>
      </c>
      <c r="L9286" s="6">
        <v>4762.3251748251696</v>
      </c>
    </row>
    <row r="9287" spans="1:12" ht="15" customHeight="1" x14ac:dyDescent="0.25">
      <c r="A9287" s="5">
        <v>31397</v>
      </c>
      <c r="B9287" s="6">
        <v>2.0390625</v>
      </c>
      <c r="C9287" s="2">
        <v>9150400</v>
      </c>
      <c r="D9287" s="6">
        <v>3.90625E-2</v>
      </c>
      <c r="E9287" s="6">
        <v>1.953125</v>
      </c>
      <c r="F9287" s="6">
        <v>1.9531291634797101</v>
      </c>
      <c r="G9287" s="6">
        <v>2.1617853999999999</v>
      </c>
      <c r="H9287" s="6">
        <v>4939.1268065267996</v>
      </c>
      <c r="I9287" s="6"/>
      <c r="J9287" s="6">
        <v>2.046875</v>
      </c>
      <c r="K9287" s="6">
        <v>1.984375</v>
      </c>
      <c r="L9287" s="6">
        <v>4653.0594405594402</v>
      </c>
    </row>
    <row r="9288" spans="1:12" ht="15" customHeight="1" x14ac:dyDescent="0.25">
      <c r="A9288" s="5">
        <v>31394</v>
      </c>
      <c r="B9288" s="6">
        <v>2</v>
      </c>
      <c r="C9288" s="2">
        <v>10190400</v>
      </c>
      <c r="D9288" s="6">
        <v>-1.5625E-2</v>
      </c>
      <c r="E9288" s="6">
        <v>-0.775193798449613</v>
      </c>
      <c r="F9288" s="6">
        <v>-0.77518893747503503</v>
      </c>
      <c r="G9288" s="6">
        <v>2.1203718</v>
      </c>
      <c r="H9288" s="6">
        <v>4842.5916083915999</v>
      </c>
      <c r="I9288" s="6"/>
      <c r="J9288" s="6">
        <v>2.0546875</v>
      </c>
      <c r="K9288" s="6">
        <v>1.96875</v>
      </c>
      <c r="L9288" s="6">
        <v>4562.0046620046596</v>
      </c>
    </row>
    <row r="9289" spans="1:12" ht="15" customHeight="1" x14ac:dyDescent="0.25">
      <c r="A9289" s="5">
        <v>31393</v>
      </c>
      <c r="B9289" s="6">
        <v>2.015625</v>
      </c>
      <c r="C9289" s="2">
        <v>4755200</v>
      </c>
      <c r="D9289" s="6">
        <v>4.6875E-2</v>
      </c>
      <c r="E9289" s="6">
        <v>2.3809523809523698</v>
      </c>
      <c r="F9289" s="6">
        <v>2.3809469055082699</v>
      </c>
      <c r="G9289" s="6">
        <v>2.1369370999999999</v>
      </c>
      <c r="H9289" s="6">
        <v>4881.2053613053604</v>
      </c>
      <c r="I9289" s="6"/>
      <c r="J9289" s="6">
        <v>2.0234375</v>
      </c>
      <c r="K9289" s="6">
        <v>1.96875</v>
      </c>
      <c r="L9289" s="6">
        <v>4598.42657342657</v>
      </c>
    </row>
    <row r="9290" spans="1:12" ht="15" customHeight="1" x14ac:dyDescent="0.25">
      <c r="A9290" s="5">
        <v>31392</v>
      </c>
      <c r="B9290" s="6">
        <v>1.96875</v>
      </c>
      <c r="C9290" s="2">
        <v>7219200</v>
      </c>
      <c r="D9290" s="6">
        <v>3.90625E-2</v>
      </c>
      <c r="E9290" s="6">
        <v>2.0242914979757098</v>
      </c>
      <c r="F9290" s="6">
        <v>2.0242958912369802</v>
      </c>
      <c r="G9290" s="6">
        <v>2.0872410000000001</v>
      </c>
      <c r="H9290" s="6">
        <v>4765.3636363636297</v>
      </c>
      <c r="I9290" s="6"/>
      <c r="J9290" s="6">
        <v>1.9765625</v>
      </c>
      <c r="K9290" s="6">
        <v>1.9296875</v>
      </c>
      <c r="L9290" s="6">
        <v>4489.1608391608397</v>
      </c>
    </row>
    <row r="9291" spans="1:12" ht="15" customHeight="1" x14ac:dyDescent="0.25">
      <c r="A9291" s="5">
        <v>31391</v>
      </c>
      <c r="B9291" s="6">
        <v>1.9296875</v>
      </c>
      <c r="C9291" s="2">
        <v>3377600</v>
      </c>
      <c r="D9291" s="6">
        <v>3.90625E-2</v>
      </c>
      <c r="E9291" s="6">
        <v>2.06611570247934</v>
      </c>
      <c r="F9291" s="6">
        <v>2.0661100950202602</v>
      </c>
      <c r="G9291" s="6">
        <v>2.0458273999999999</v>
      </c>
      <c r="H9291" s="6">
        <v>4668.8284382284301</v>
      </c>
      <c r="I9291" s="6"/>
      <c r="J9291" s="6">
        <v>1.9296875</v>
      </c>
      <c r="K9291" s="6">
        <v>1.8984375</v>
      </c>
      <c r="L9291" s="6">
        <v>4398.1060606060601</v>
      </c>
    </row>
    <row r="9292" spans="1:12" ht="15" customHeight="1" x14ac:dyDescent="0.25">
      <c r="A9292" s="5">
        <v>31390</v>
      </c>
      <c r="B9292" s="6">
        <v>1.890625</v>
      </c>
      <c r="C9292" s="2">
        <v>5332800</v>
      </c>
      <c r="D9292" s="6">
        <v>1.5625E-2</v>
      </c>
      <c r="E9292" s="6">
        <v>0.83333333333333004</v>
      </c>
      <c r="F9292" s="6">
        <v>0.83333815429094105</v>
      </c>
      <c r="G9292" s="6">
        <v>2.0044140000000001</v>
      </c>
      <c r="H9292" s="6">
        <v>4572.2937062936999</v>
      </c>
      <c r="I9292" s="6"/>
      <c r="J9292" s="6">
        <v>1.9296875</v>
      </c>
      <c r="K9292" s="6">
        <v>1.8671875</v>
      </c>
      <c r="L9292" s="6">
        <v>4307.0512820512804</v>
      </c>
    </row>
    <row r="9293" spans="1:12" ht="15" customHeight="1" x14ac:dyDescent="0.25">
      <c r="A9293" s="5">
        <v>31387</v>
      </c>
      <c r="B9293" s="6">
        <v>1.875</v>
      </c>
      <c r="C9293" s="2">
        <v>4980800</v>
      </c>
      <c r="D9293" s="6">
        <v>-1.5625E-2</v>
      </c>
      <c r="E9293" s="6">
        <v>-0.82644628099173201</v>
      </c>
      <c r="F9293" s="6">
        <v>-0.71073654473002801</v>
      </c>
      <c r="G9293" s="6">
        <v>1.9878484999999999</v>
      </c>
      <c r="H9293" s="6">
        <v>4533.67948717948</v>
      </c>
      <c r="I9293" s="6"/>
      <c r="J9293" s="6">
        <v>1.890625</v>
      </c>
      <c r="K9293" s="6">
        <v>1.859375</v>
      </c>
      <c r="L9293" s="6">
        <v>4270.62937062937</v>
      </c>
    </row>
    <row r="9294" spans="1:12" ht="15" customHeight="1" x14ac:dyDescent="0.25">
      <c r="A9294" s="5">
        <v>31386</v>
      </c>
      <c r="B9294" s="6">
        <v>1.890625</v>
      </c>
      <c r="C9294" s="2">
        <v>6870400</v>
      </c>
      <c r="D9294" s="6">
        <v>2.34375E-2</v>
      </c>
      <c r="E9294" s="6">
        <v>1.25523012552302</v>
      </c>
      <c r="F9294" s="6">
        <v>1.25522250752176</v>
      </c>
      <c r="G9294" s="6">
        <v>2.002078</v>
      </c>
      <c r="H9294" s="6">
        <v>4566.8484848484804</v>
      </c>
      <c r="I9294" s="6"/>
      <c r="J9294" s="6">
        <v>1.90625</v>
      </c>
      <c r="K9294" s="6">
        <v>1.859375</v>
      </c>
      <c r="L9294" s="6">
        <v>4307.0512820512804</v>
      </c>
    </row>
    <row r="9295" spans="1:12" ht="15" customHeight="1" x14ac:dyDescent="0.25">
      <c r="A9295" s="5">
        <v>31385</v>
      </c>
      <c r="B9295" s="6">
        <v>1.8671875</v>
      </c>
      <c r="C9295" s="2">
        <v>3580800</v>
      </c>
      <c r="D9295" s="6"/>
      <c r="E9295" s="6"/>
      <c r="F9295" s="6"/>
      <c r="G9295" s="6">
        <v>1.9772590000000001</v>
      </c>
      <c r="H9295" s="6">
        <v>4508.9953379953304</v>
      </c>
      <c r="I9295" s="6"/>
      <c r="J9295" s="6">
        <v>1.8671875</v>
      </c>
      <c r="K9295" s="6">
        <v>1.84375</v>
      </c>
      <c r="L9295" s="6">
        <v>4252.4184149184102</v>
      </c>
    </row>
    <row r="9296" spans="1:12" ht="15" customHeight="1" x14ac:dyDescent="0.25">
      <c r="A9296" s="5">
        <v>31384</v>
      </c>
      <c r="B9296" s="6">
        <v>1.8671875</v>
      </c>
      <c r="C9296" s="2">
        <v>2566400</v>
      </c>
      <c r="D9296" s="6">
        <v>-7.8125E-3</v>
      </c>
      <c r="E9296" s="6">
        <v>-0.41666666666666502</v>
      </c>
      <c r="F9296" s="6">
        <v>-0.41666414844988497</v>
      </c>
      <c r="G9296" s="6">
        <v>1.9772590000000001</v>
      </c>
      <c r="H9296" s="6">
        <v>4508.9953379953304</v>
      </c>
      <c r="I9296" s="6"/>
      <c r="J9296" s="6">
        <v>1.8828125</v>
      </c>
      <c r="K9296" s="6">
        <v>1.859375</v>
      </c>
      <c r="L9296" s="6">
        <v>4252.4184149184102</v>
      </c>
    </row>
    <row r="9297" spans="1:12" ht="15" customHeight="1" x14ac:dyDescent="0.25">
      <c r="A9297" s="5">
        <v>31383</v>
      </c>
      <c r="B9297" s="6">
        <v>1.875</v>
      </c>
      <c r="C9297" s="2">
        <v>4116800</v>
      </c>
      <c r="D9297" s="6">
        <v>2.34375E-2</v>
      </c>
      <c r="E9297" s="6">
        <v>1.26582278481013</v>
      </c>
      <c r="F9297" s="6">
        <v>1.26582020243759</v>
      </c>
      <c r="G9297" s="6">
        <v>1.9855320000000001</v>
      </c>
      <c r="H9297" s="6">
        <v>4528.2797202797201</v>
      </c>
      <c r="I9297" s="6"/>
      <c r="J9297" s="6">
        <v>1.8828125</v>
      </c>
      <c r="K9297" s="6">
        <v>1.84375</v>
      </c>
      <c r="L9297" s="6">
        <v>4270.62937062937</v>
      </c>
    </row>
    <row r="9298" spans="1:12" ht="15" customHeight="1" x14ac:dyDescent="0.25">
      <c r="A9298" s="5">
        <v>31380</v>
      </c>
      <c r="B9298" s="6">
        <v>1.8515625</v>
      </c>
      <c r="C9298" s="2">
        <v>2840000</v>
      </c>
      <c r="D9298" s="6">
        <v>1.5625E-2</v>
      </c>
      <c r="E9298" s="6">
        <v>0.85106382978723505</v>
      </c>
      <c r="F9298" s="6">
        <v>0.85106380789961</v>
      </c>
      <c r="G9298" s="6">
        <v>1.9607129000000001</v>
      </c>
      <c r="H9298" s="6">
        <v>4470.4263403263403</v>
      </c>
      <c r="I9298" s="6"/>
      <c r="J9298" s="6">
        <v>1.8671875</v>
      </c>
      <c r="K9298" s="6">
        <v>1.8203125</v>
      </c>
      <c r="L9298" s="6">
        <v>4215.9965034964998</v>
      </c>
    </row>
    <row r="9299" spans="1:12" ht="15" customHeight="1" x14ac:dyDescent="0.25">
      <c r="A9299" s="5">
        <v>31378</v>
      </c>
      <c r="B9299" s="6">
        <v>1.8359375</v>
      </c>
      <c r="C9299" s="2">
        <v>5460800</v>
      </c>
      <c r="D9299" s="6">
        <v>7.8125E-3</v>
      </c>
      <c r="E9299" s="6">
        <v>0.427350427350425</v>
      </c>
      <c r="F9299" s="6">
        <v>0.42734782248903203</v>
      </c>
      <c r="G9299" s="6">
        <v>1.9441668000000001</v>
      </c>
      <c r="H9299" s="6">
        <v>4431.8573426573403</v>
      </c>
      <c r="I9299" s="6"/>
      <c r="J9299" s="6">
        <v>1.8515625</v>
      </c>
      <c r="K9299" s="6">
        <v>1.8203125</v>
      </c>
      <c r="L9299" s="6">
        <v>4179.5745920745903</v>
      </c>
    </row>
    <row r="9300" spans="1:12" ht="15" customHeight="1" x14ac:dyDescent="0.25">
      <c r="A9300" s="5">
        <v>31377</v>
      </c>
      <c r="B9300" s="6">
        <v>1.828125</v>
      </c>
      <c r="C9300" s="2">
        <v>3160000</v>
      </c>
      <c r="D9300" s="6">
        <v>-7.8125E-3</v>
      </c>
      <c r="E9300" s="6">
        <v>-0.42553191489361702</v>
      </c>
      <c r="F9300" s="6">
        <v>-0.42552933215400601</v>
      </c>
      <c r="G9300" s="6">
        <v>1.9358938000000001</v>
      </c>
      <c r="H9300" s="6">
        <v>4412.5729603729596</v>
      </c>
      <c r="I9300" s="6"/>
      <c r="J9300" s="6">
        <v>1.859375</v>
      </c>
      <c r="K9300" s="6">
        <v>1.8203125</v>
      </c>
      <c r="L9300" s="6">
        <v>4161.3636363636297</v>
      </c>
    </row>
    <row r="9301" spans="1:12" ht="15" customHeight="1" x14ac:dyDescent="0.25">
      <c r="A9301" s="5">
        <v>31376</v>
      </c>
      <c r="B9301" s="6">
        <v>1.8359375</v>
      </c>
      <c r="C9301" s="2">
        <v>4776000</v>
      </c>
      <c r="D9301" s="6">
        <v>-3.125E-2</v>
      </c>
      <c r="E9301" s="6">
        <v>-1.67364016736402</v>
      </c>
      <c r="F9301" s="6">
        <v>-1.6736401250417801</v>
      </c>
      <c r="G9301" s="6">
        <v>1.9441668000000001</v>
      </c>
      <c r="H9301" s="6">
        <v>4431.8573426573403</v>
      </c>
      <c r="I9301" s="6"/>
      <c r="J9301" s="6">
        <v>1.8671875</v>
      </c>
      <c r="K9301" s="6">
        <v>1.8203125</v>
      </c>
      <c r="L9301" s="6">
        <v>4179.5745920745903</v>
      </c>
    </row>
    <row r="9302" spans="1:12" ht="15" customHeight="1" x14ac:dyDescent="0.25">
      <c r="A9302" s="5">
        <v>31373</v>
      </c>
      <c r="B9302" s="6">
        <v>1.8671875</v>
      </c>
      <c r="C9302" s="2">
        <v>7731200</v>
      </c>
      <c r="D9302" s="6">
        <v>7.8125E-3</v>
      </c>
      <c r="E9302" s="6">
        <v>0.42016806722688899</v>
      </c>
      <c r="F9302" s="6">
        <v>0.42017060660515199</v>
      </c>
      <c r="G9302" s="6">
        <v>1.9772590000000001</v>
      </c>
      <c r="H9302" s="6">
        <v>4508.9953379953304</v>
      </c>
      <c r="I9302" s="6"/>
      <c r="J9302" s="6">
        <v>1.8828125</v>
      </c>
      <c r="K9302" s="6">
        <v>1.859375</v>
      </c>
      <c r="L9302" s="6">
        <v>4252.4184149184102</v>
      </c>
    </row>
    <row r="9303" spans="1:12" ht="15" customHeight="1" x14ac:dyDescent="0.25">
      <c r="A9303" s="5">
        <v>31372</v>
      </c>
      <c r="B9303" s="6">
        <v>1.859375</v>
      </c>
      <c r="C9303" s="2">
        <v>6384000</v>
      </c>
      <c r="D9303" s="6">
        <v>5.46875E-2</v>
      </c>
      <c r="E9303" s="6">
        <v>3.0303030303030201</v>
      </c>
      <c r="F9303" s="6">
        <v>3.0303003346912698</v>
      </c>
      <c r="G9303" s="6">
        <v>1.9689859000000001</v>
      </c>
      <c r="H9303" s="6">
        <v>4489.71072261072</v>
      </c>
      <c r="I9303" s="6"/>
      <c r="J9303" s="6">
        <v>1.859375</v>
      </c>
      <c r="K9303" s="6">
        <v>1.71875</v>
      </c>
      <c r="L9303" s="6">
        <v>4234.2074592074596</v>
      </c>
    </row>
    <row r="9304" spans="1:12" ht="15" customHeight="1" x14ac:dyDescent="0.25">
      <c r="A9304" s="5">
        <v>31371</v>
      </c>
      <c r="B9304" s="6">
        <v>1.8046875</v>
      </c>
      <c r="C9304" s="2">
        <v>3220800</v>
      </c>
      <c r="D9304" s="6"/>
      <c r="E9304" s="6"/>
      <c r="F9304" s="6"/>
      <c r="G9304" s="6">
        <v>1.9110746000000001</v>
      </c>
      <c r="H9304" s="6">
        <v>4354.7193473193402</v>
      </c>
      <c r="I9304" s="6"/>
      <c r="J9304" s="6">
        <v>1.8046875</v>
      </c>
      <c r="K9304" s="6">
        <v>1.78125</v>
      </c>
      <c r="L9304" s="6">
        <v>4106.7307692307604</v>
      </c>
    </row>
    <row r="9305" spans="1:12" ht="15" customHeight="1" x14ac:dyDescent="0.25">
      <c r="A9305" s="5">
        <v>31370</v>
      </c>
      <c r="B9305" s="6">
        <v>1.8046875</v>
      </c>
      <c r="C9305" s="2">
        <v>4262400</v>
      </c>
      <c r="D9305" s="6">
        <v>7.8125E-3</v>
      </c>
      <c r="E9305" s="6">
        <v>0.434782608695649</v>
      </c>
      <c r="F9305" s="6">
        <v>0.43478523640012501</v>
      </c>
      <c r="G9305" s="6">
        <v>1.9110746000000001</v>
      </c>
      <c r="H9305" s="6">
        <v>4354.7193473193402</v>
      </c>
      <c r="I9305" s="6"/>
      <c r="J9305" s="6">
        <v>1.8203125</v>
      </c>
      <c r="K9305" s="6">
        <v>1.796875</v>
      </c>
      <c r="L9305" s="6">
        <v>4106.7307692307604</v>
      </c>
    </row>
    <row r="9306" spans="1:12" ht="15" customHeight="1" x14ac:dyDescent="0.25">
      <c r="A9306" s="5">
        <v>31369</v>
      </c>
      <c r="B9306" s="6">
        <v>1.796875</v>
      </c>
      <c r="C9306" s="2">
        <v>3732800</v>
      </c>
      <c r="D9306" s="6">
        <v>3.90625E-2</v>
      </c>
      <c r="E9306" s="6">
        <v>2.2222222222222099</v>
      </c>
      <c r="F9306" s="6">
        <v>2.22222496801125</v>
      </c>
      <c r="G9306" s="6">
        <v>1.9028015</v>
      </c>
      <c r="H9306" s="6">
        <v>4335.4347319347298</v>
      </c>
      <c r="I9306" s="6"/>
      <c r="J9306" s="6">
        <v>1.796875</v>
      </c>
      <c r="K9306" s="6">
        <v>1.7578125</v>
      </c>
      <c r="L9306" s="6">
        <v>4088.5198135198102</v>
      </c>
    </row>
    <row r="9307" spans="1:12" ht="15" customHeight="1" x14ac:dyDescent="0.25">
      <c r="A9307" s="5">
        <v>31366</v>
      </c>
      <c r="B9307" s="6">
        <v>1.7578125</v>
      </c>
      <c r="C9307" s="2">
        <v>6915200</v>
      </c>
      <c r="D9307" s="6">
        <v>-3.90625E-2</v>
      </c>
      <c r="E9307" s="6">
        <v>-2.1739130434782501</v>
      </c>
      <c r="F9307" s="6">
        <v>-2.1739156711827201</v>
      </c>
      <c r="G9307" s="6">
        <v>1.8614362</v>
      </c>
      <c r="H9307" s="6">
        <v>4239.0121212121203</v>
      </c>
      <c r="I9307" s="6"/>
      <c r="J9307" s="6">
        <v>1.8125</v>
      </c>
      <c r="K9307" s="6">
        <v>1.7578125</v>
      </c>
      <c r="L9307" s="6">
        <v>3997.4650349650301</v>
      </c>
    </row>
    <row r="9308" spans="1:12" ht="15" customHeight="1" x14ac:dyDescent="0.25">
      <c r="A9308" s="5">
        <v>31365</v>
      </c>
      <c r="B9308" s="6">
        <v>1.796875</v>
      </c>
      <c r="C9308" s="2">
        <v>3564800</v>
      </c>
      <c r="D9308" s="6">
        <v>1.5625E-2</v>
      </c>
      <c r="E9308" s="6">
        <v>0.87719298245614297</v>
      </c>
      <c r="F9308" s="6">
        <v>0.87719298245614297</v>
      </c>
      <c r="G9308" s="6">
        <v>1.9028015</v>
      </c>
      <c r="H9308" s="6">
        <v>4335.4347319347298</v>
      </c>
      <c r="I9308" s="6"/>
      <c r="J9308" s="6">
        <v>1.8046875</v>
      </c>
      <c r="K9308" s="6">
        <v>1.765625</v>
      </c>
      <c r="L9308" s="6">
        <v>4088.5198135198102</v>
      </c>
    </row>
    <row r="9309" spans="1:12" ht="15" customHeight="1" x14ac:dyDescent="0.25">
      <c r="A9309" s="5">
        <v>31364</v>
      </c>
      <c r="B9309" s="6">
        <v>1.78125</v>
      </c>
      <c r="C9309" s="2">
        <v>9076800</v>
      </c>
      <c r="D9309" s="6">
        <v>-3.125E-2</v>
      </c>
      <c r="E9309" s="6">
        <v>-1.72413793103448</v>
      </c>
      <c r="F9309" s="6">
        <v>-1.72413793103448</v>
      </c>
      <c r="G9309" s="6">
        <v>1.8862554</v>
      </c>
      <c r="H9309" s="6">
        <v>4296.8657342657298</v>
      </c>
      <c r="I9309" s="6"/>
      <c r="J9309" s="6">
        <v>1.8046875</v>
      </c>
      <c r="K9309" s="6">
        <v>1.75</v>
      </c>
      <c r="L9309" s="6">
        <v>4052.0979020978998</v>
      </c>
    </row>
    <row r="9310" spans="1:12" ht="15" customHeight="1" x14ac:dyDescent="0.25">
      <c r="A9310" s="5">
        <v>31363</v>
      </c>
      <c r="B9310" s="6">
        <v>1.8125</v>
      </c>
      <c r="C9310" s="2">
        <v>7792000</v>
      </c>
      <c r="D9310" s="6">
        <v>6.25E-2</v>
      </c>
      <c r="E9310" s="6">
        <v>3.5714285714285801</v>
      </c>
      <c r="F9310" s="6">
        <v>3.5714285714285801</v>
      </c>
      <c r="G9310" s="6">
        <v>1.9193476</v>
      </c>
      <c r="H9310" s="6">
        <v>4374.0037296037299</v>
      </c>
      <c r="I9310" s="6"/>
      <c r="J9310" s="6">
        <v>1.8125</v>
      </c>
      <c r="K9310" s="6">
        <v>1.734375</v>
      </c>
      <c r="L9310" s="6">
        <v>4124.9417249417202</v>
      </c>
    </row>
    <row r="9311" spans="1:12" ht="15" customHeight="1" x14ac:dyDescent="0.25">
      <c r="A9311" s="5">
        <v>31362</v>
      </c>
      <c r="B9311" s="6">
        <v>1.75</v>
      </c>
      <c r="C9311" s="2">
        <v>5712000</v>
      </c>
      <c r="D9311" s="6">
        <v>3.90625E-2</v>
      </c>
      <c r="E9311" s="6">
        <v>2.2831050228310401</v>
      </c>
      <c r="F9311" s="6">
        <v>2.2831022001349002</v>
      </c>
      <c r="G9311" s="6">
        <v>1.8531632</v>
      </c>
      <c r="H9311" s="6">
        <v>4219.7277389277297</v>
      </c>
      <c r="I9311" s="6"/>
      <c r="J9311" s="6">
        <v>1.75</v>
      </c>
      <c r="K9311" s="6">
        <v>1.7109375</v>
      </c>
      <c r="L9311" s="6">
        <v>3979.2540792540699</v>
      </c>
    </row>
    <row r="9312" spans="1:12" ht="15" customHeight="1" x14ac:dyDescent="0.25">
      <c r="A9312" s="5">
        <v>31359</v>
      </c>
      <c r="B9312" s="6">
        <v>1.7109375</v>
      </c>
      <c r="C9312" s="2">
        <v>5225600</v>
      </c>
      <c r="D9312" s="6"/>
      <c r="E9312" s="6"/>
      <c r="F9312" s="6"/>
      <c r="G9312" s="6">
        <v>1.811798</v>
      </c>
      <c r="H9312" s="6">
        <v>4123.3053613053598</v>
      </c>
      <c r="I9312" s="6"/>
      <c r="J9312" s="6">
        <v>1.7421875</v>
      </c>
      <c r="K9312" s="6">
        <v>1.6875</v>
      </c>
      <c r="L9312" s="6">
        <v>3888.1993006992998</v>
      </c>
    </row>
    <row r="9313" spans="1:12" ht="15" customHeight="1" x14ac:dyDescent="0.25">
      <c r="A9313" s="5">
        <v>31358</v>
      </c>
      <c r="B9313" s="6">
        <v>1.7109375</v>
      </c>
      <c r="C9313" s="2">
        <v>4582400</v>
      </c>
      <c r="D9313" s="6">
        <v>6.25E-2</v>
      </c>
      <c r="E9313" s="6">
        <v>3.7914691943127901</v>
      </c>
      <c r="F9313" s="6">
        <v>3.7914690857129001</v>
      </c>
      <c r="G9313" s="6">
        <v>1.811798</v>
      </c>
      <c r="H9313" s="6">
        <v>4123.3053613053598</v>
      </c>
      <c r="I9313" s="6"/>
      <c r="J9313" s="6">
        <v>1.7109375</v>
      </c>
      <c r="K9313" s="6">
        <v>1.6484375</v>
      </c>
      <c r="L9313" s="6">
        <v>3888.1993006992998</v>
      </c>
    </row>
    <row r="9314" spans="1:12" ht="15" customHeight="1" x14ac:dyDescent="0.25">
      <c r="A9314" s="5">
        <v>31357</v>
      </c>
      <c r="B9314" s="6">
        <v>1.6484375</v>
      </c>
      <c r="C9314" s="2">
        <v>5347200</v>
      </c>
      <c r="D9314" s="6">
        <v>7.8125E-3</v>
      </c>
      <c r="E9314" s="6">
        <v>0.476190476190474</v>
      </c>
      <c r="F9314" s="6">
        <v>0.47618757081944102</v>
      </c>
      <c r="G9314" s="6">
        <v>1.7456136</v>
      </c>
      <c r="H9314" s="6">
        <v>3969.0293706293701</v>
      </c>
      <c r="I9314" s="6"/>
      <c r="J9314" s="6">
        <v>1.65625</v>
      </c>
      <c r="K9314" s="6">
        <v>1.6328125</v>
      </c>
      <c r="L9314" s="6">
        <v>3742.51165501165</v>
      </c>
    </row>
    <row r="9315" spans="1:12" ht="15" customHeight="1" x14ac:dyDescent="0.25">
      <c r="A9315" s="5">
        <v>31356</v>
      </c>
      <c r="B9315" s="6">
        <v>1.640625</v>
      </c>
      <c r="C9315" s="2">
        <v>5932800</v>
      </c>
      <c r="D9315" s="6">
        <v>-7.8125E-3</v>
      </c>
      <c r="E9315" s="6">
        <v>-0.47393364928910398</v>
      </c>
      <c r="F9315" s="6">
        <v>-0.47393077139178302</v>
      </c>
      <c r="G9315" s="6">
        <v>1.7373406</v>
      </c>
      <c r="H9315" s="6">
        <v>3949.7449883449799</v>
      </c>
      <c r="I9315" s="6"/>
      <c r="J9315" s="6">
        <v>1.65625</v>
      </c>
      <c r="K9315" s="6">
        <v>1.6328125</v>
      </c>
      <c r="L9315" s="6">
        <v>3724.3006993006902</v>
      </c>
    </row>
    <row r="9316" spans="1:12" ht="15" customHeight="1" x14ac:dyDescent="0.25">
      <c r="A9316" s="5">
        <v>31355</v>
      </c>
      <c r="B9316" s="6">
        <v>1.6484375</v>
      </c>
      <c r="C9316" s="2">
        <v>2704000</v>
      </c>
      <c r="D9316" s="6">
        <v>7.8125E-3</v>
      </c>
      <c r="E9316" s="6">
        <v>0.476190476190474</v>
      </c>
      <c r="F9316" s="6">
        <v>0.47618757081944102</v>
      </c>
      <c r="G9316" s="6">
        <v>1.7456136</v>
      </c>
      <c r="H9316" s="6">
        <v>3969.0293706293701</v>
      </c>
      <c r="I9316" s="6"/>
      <c r="J9316" s="6">
        <v>1.6640625</v>
      </c>
      <c r="K9316" s="6">
        <v>1.6328125</v>
      </c>
      <c r="L9316" s="6">
        <v>3742.51165501165</v>
      </c>
    </row>
    <row r="9317" spans="1:12" ht="15" customHeight="1" x14ac:dyDescent="0.25">
      <c r="A9317" s="5">
        <v>31352</v>
      </c>
      <c r="B9317" s="6">
        <v>1.640625</v>
      </c>
      <c r="C9317" s="2">
        <v>5166400</v>
      </c>
      <c r="D9317" s="6">
        <v>-7.8125E-3</v>
      </c>
      <c r="E9317" s="6">
        <v>-0.47393364928910398</v>
      </c>
      <c r="F9317" s="6">
        <v>-0.47393077139178302</v>
      </c>
      <c r="G9317" s="6">
        <v>1.7373406</v>
      </c>
      <c r="H9317" s="6">
        <v>3949.7449883449799</v>
      </c>
      <c r="I9317" s="6"/>
      <c r="J9317" s="6">
        <v>1.65625</v>
      </c>
      <c r="K9317" s="6">
        <v>1.6328125</v>
      </c>
      <c r="L9317" s="6">
        <v>3724.3006993006902</v>
      </c>
    </row>
    <row r="9318" spans="1:12" ht="15" customHeight="1" x14ac:dyDescent="0.25">
      <c r="A9318" s="5">
        <v>31351</v>
      </c>
      <c r="B9318" s="6">
        <v>1.6484375</v>
      </c>
      <c r="C9318" s="2">
        <v>1960000</v>
      </c>
      <c r="D9318" s="6">
        <v>-1.5625E-2</v>
      </c>
      <c r="E9318" s="6">
        <v>-0.93896713615023697</v>
      </c>
      <c r="F9318" s="6">
        <v>-0.93896710950772599</v>
      </c>
      <c r="G9318" s="6">
        <v>1.7456136</v>
      </c>
      <c r="H9318" s="6">
        <v>3969.0293706293701</v>
      </c>
      <c r="I9318" s="6"/>
      <c r="J9318" s="6">
        <v>1.6875</v>
      </c>
      <c r="K9318" s="6">
        <v>1.640625</v>
      </c>
      <c r="L9318" s="6">
        <v>3742.51165501165</v>
      </c>
    </row>
    <row r="9319" spans="1:12" ht="15" customHeight="1" x14ac:dyDescent="0.25">
      <c r="A9319" s="5">
        <v>31350</v>
      </c>
      <c r="B9319" s="6">
        <v>1.6640625</v>
      </c>
      <c r="C9319" s="2">
        <v>2625600</v>
      </c>
      <c r="D9319" s="6">
        <v>-2.34375E-2</v>
      </c>
      <c r="E9319" s="6">
        <v>-1.38888888888888</v>
      </c>
      <c r="F9319" s="6">
        <v>-1.3888860908702401</v>
      </c>
      <c r="G9319" s="6">
        <v>1.7621597</v>
      </c>
      <c r="H9319" s="6">
        <v>4007.5983682983601</v>
      </c>
      <c r="I9319" s="6"/>
      <c r="J9319" s="6">
        <v>1.6875</v>
      </c>
      <c r="K9319" s="6">
        <v>1.65625</v>
      </c>
      <c r="L9319" s="6">
        <v>3778.9335664335599</v>
      </c>
    </row>
    <row r="9320" spans="1:12" ht="15" customHeight="1" x14ac:dyDescent="0.25">
      <c r="A9320" s="5">
        <v>31349</v>
      </c>
      <c r="B9320" s="6">
        <v>1.6875</v>
      </c>
      <c r="C9320" s="2">
        <v>2638400</v>
      </c>
      <c r="D9320" s="6">
        <v>3.125E-2</v>
      </c>
      <c r="E9320" s="6">
        <v>1.88679245283018</v>
      </c>
      <c r="F9320" s="6">
        <v>1.88679245283018</v>
      </c>
      <c r="G9320" s="6">
        <v>1.7869788</v>
      </c>
      <c r="H9320" s="6">
        <v>4065.4517482517399</v>
      </c>
      <c r="I9320" s="6"/>
      <c r="J9320" s="6">
        <v>1.6875</v>
      </c>
      <c r="K9320" s="6">
        <v>1.65625</v>
      </c>
      <c r="L9320" s="6">
        <v>3833.5664335664301</v>
      </c>
    </row>
    <row r="9321" spans="1:12" ht="15" customHeight="1" x14ac:dyDescent="0.25">
      <c r="A9321" s="5">
        <v>31348</v>
      </c>
      <c r="B9321" s="6">
        <v>1.65625</v>
      </c>
      <c r="C9321" s="2">
        <v>2430400</v>
      </c>
      <c r="D9321" s="6">
        <v>-1.5625E-2</v>
      </c>
      <c r="E9321" s="6">
        <v>-0.934579439252336</v>
      </c>
      <c r="F9321" s="6">
        <v>-0.934579439252336</v>
      </c>
      <c r="G9321" s="6">
        <v>1.7538866</v>
      </c>
      <c r="H9321" s="6">
        <v>3988.3137529137498</v>
      </c>
      <c r="I9321" s="6"/>
      <c r="J9321" s="6">
        <v>1.671875</v>
      </c>
      <c r="K9321" s="6">
        <v>1.640625</v>
      </c>
      <c r="L9321" s="6">
        <v>3760.7226107226102</v>
      </c>
    </row>
    <row r="9322" spans="1:12" ht="15" customHeight="1" x14ac:dyDescent="0.25">
      <c r="A9322" s="5">
        <v>31345</v>
      </c>
      <c r="B9322" s="6">
        <v>1.671875</v>
      </c>
      <c r="C9322" s="2">
        <v>4651200</v>
      </c>
      <c r="D9322" s="6">
        <v>-1.5625E-2</v>
      </c>
      <c r="E9322" s="6">
        <v>-0.92592592592593004</v>
      </c>
      <c r="F9322" s="6">
        <v>-0.92592592592593004</v>
      </c>
      <c r="G9322" s="6">
        <v>1.7704327</v>
      </c>
      <c r="H9322" s="6">
        <v>4026.8827505827498</v>
      </c>
      <c r="I9322" s="6"/>
      <c r="J9322" s="6">
        <v>1.6875</v>
      </c>
      <c r="K9322" s="6">
        <v>1.6640625</v>
      </c>
      <c r="L9322" s="6">
        <v>3797.1445221445201</v>
      </c>
    </row>
    <row r="9323" spans="1:12" ht="15" customHeight="1" x14ac:dyDescent="0.25">
      <c r="A9323" s="5">
        <v>31344</v>
      </c>
      <c r="B9323" s="6">
        <v>1.6875</v>
      </c>
      <c r="C9323" s="2">
        <v>2110400</v>
      </c>
      <c r="D9323" s="6">
        <v>-2.34375E-2</v>
      </c>
      <c r="E9323" s="6">
        <v>-1.3698630136986301</v>
      </c>
      <c r="F9323" s="6">
        <v>-1.3698657355842001</v>
      </c>
      <c r="G9323" s="6">
        <v>1.7869788</v>
      </c>
      <c r="H9323" s="6">
        <v>4065.4517482517399</v>
      </c>
      <c r="I9323" s="6"/>
      <c r="J9323" s="6">
        <v>1.7109375</v>
      </c>
      <c r="K9323" s="6">
        <v>1.6796875</v>
      </c>
      <c r="L9323" s="6">
        <v>3833.5664335664301</v>
      </c>
    </row>
    <row r="9324" spans="1:12" ht="15" customHeight="1" x14ac:dyDescent="0.25">
      <c r="A9324" s="5">
        <v>31343</v>
      </c>
      <c r="B9324" s="6">
        <v>1.7109375</v>
      </c>
      <c r="C9324" s="2">
        <v>5553600</v>
      </c>
      <c r="D9324" s="6">
        <v>1.5625E-2</v>
      </c>
      <c r="E9324" s="6">
        <v>0.92165898617511099</v>
      </c>
      <c r="F9324" s="6">
        <v>0.92166458209372804</v>
      </c>
      <c r="G9324" s="6">
        <v>1.811798</v>
      </c>
      <c r="H9324" s="6">
        <v>4123.3053613053598</v>
      </c>
      <c r="I9324" s="6"/>
      <c r="J9324" s="6">
        <v>1.71875</v>
      </c>
      <c r="K9324" s="6">
        <v>1.6875</v>
      </c>
      <c r="L9324" s="6">
        <v>3888.1993006992998</v>
      </c>
    </row>
    <row r="9325" spans="1:12" ht="15" customHeight="1" x14ac:dyDescent="0.25">
      <c r="A9325" s="5">
        <v>31342</v>
      </c>
      <c r="B9325" s="6">
        <v>1.6953125</v>
      </c>
      <c r="C9325" s="2">
        <v>6307200</v>
      </c>
      <c r="D9325" s="6">
        <v>1.5625E-2</v>
      </c>
      <c r="E9325" s="6">
        <v>0.93023255813953198</v>
      </c>
      <c r="F9325" s="6">
        <v>0.93022690992516899</v>
      </c>
      <c r="G9325" s="6">
        <v>1.7952518</v>
      </c>
      <c r="H9325" s="6">
        <v>4084.7361305361301</v>
      </c>
      <c r="I9325" s="6"/>
      <c r="J9325" s="6">
        <v>1.71875</v>
      </c>
      <c r="K9325" s="6">
        <v>1.6875</v>
      </c>
      <c r="L9325" s="6">
        <v>3851.7773892773798</v>
      </c>
    </row>
    <row r="9326" spans="1:12" ht="15" customHeight="1" x14ac:dyDescent="0.25">
      <c r="A9326" s="5">
        <v>31341</v>
      </c>
      <c r="B9326" s="6">
        <v>1.6796875</v>
      </c>
      <c r="C9326" s="2">
        <v>2721600</v>
      </c>
      <c r="D9326" s="6">
        <v>1.5625E-2</v>
      </c>
      <c r="E9326" s="6">
        <v>0.93896713615022598</v>
      </c>
      <c r="F9326" s="6">
        <v>0.938967109507715</v>
      </c>
      <c r="G9326" s="6">
        <v>1.7787058</v>
      </c>
      <c r="H9326" s="6">
        <v>4046.1673659673602</v>
      </c>
      <c r="I9326" s="6"/>
      <c r="J9326" s="6">
        <v>1.6953125</v>
      </c>
      <c r="K9326" s="6">
        <v>1.6640625</v>
      </c>
      <c r="L9326" s="6">
        <v>3815.3554778554699</v>
      </c>
    </row>
    <row r="9327" spans="1:12" ht="15" customHeight="1" x14ac:dyDescent="0.25">
      <c r="A9327" s="5">
        <v>31338</v>
      </c>
      <c r="B9327" s="6">
        <v>1.6640625</v>
      </c>
      <c r="C9327" s="2">
        <v>5876800</v>
      </c>
      <c r="D9327" s="6">
        <v>-2.34375E-2</v>
      </c>
      <c r="E9327" s="6">
        <v>-1.38888888888888</v>
      </c>
      <c r="F9327" s="6">
        <v>-1.3888860908702401</v>
      </c>
      <c r="G9327" s="6">
        <v>1.7621597</v>
      </c>
      <c r="H9327" s="6">
        <v>4007.5983682983601</v>
      </c>
      <c r="I9327" s="6"/>
      <c r="J9327" s="6">
        <v>1.703125</v>
      </c>
      <c r="K9327" s="6">
        <v>1.6328125</v>
      </c>
      <c r="L9327" s="6">
        <v>3778.9335664335599</v>
      </c>
    </row>
    <row r="9328" spans="1:12" ht="15" customHeight="1" x14ac:dyDescent="0.25">
      <c r="A9328" s="5">
        <v>31337</v>
      </c>
      <c r="B9328" s="6">
        <v>1.6875</v>
      </c>
      <c r="C9328" s="2">
        <v>4732800</v>
      </c>
      <c r="D9328" s="6">
        <v>-2.34375E-2</v>
      </c>
      <c r="E9328" s="6">
        <v>-1.3698630136986301</v>
      </c>
      <c r="F9328" s="6">
        <v>-1.3698657355842001</v>
      </c>
      <c r="G9328" s="6">
        <v>1.7869788</v>
      </c>
      <c r="H9328" s="6">
        <v>4065.4517482517399</v>
      </c>
      <c r="I9328" s="6"/>
      <c r="J9328" s="6">
        <v>1.7109375</v>
      </c>
      <c r="K9328" s="6">
        <v>1.6796875</v>
      </c>
      <c r="L9328" s="6">
        <v>3833.5664335664301</v>
      </c>
    </row>
    <row r="9329" spans="1:12" ht="15" customHeight="1" x14ac:dyDescent="0.25">
      <c r="A9329" s="5">
        <v>31336</v>
      </c>
      <c r="B9329" s="6">
        <v>1.7109375</v>
      </c>
      <c r="C9329" s="2">
        <v>5766400</v>
      </c>
      <c r="D9329" s="6">
        <v>7.8125E-3</v>
      </c>
      <c r="E9329" s="6">
        <v>0.45871559633028303</v>
      </c>
      <c r="F9329" s="6">
        <v>0.45871279854727798</v>
      </c>
      <c r="G9329" s="6">
        <v>1.811798</v>
      </c>
      <c r="H9329" s="6">
        <v>4123.3053613053598</v>
      </c>
      <c r="I9329" s="6"/>
      <c r="J9329" s="6">
        <v>1.7109375</v>
      </c>
      <c r="K9329" s="6">
        <v>1.671875</v>
      </c>
      <c r="L9329" s="6">
        <v>3888.1993006992998</v>
      </c>
    </row>
    <row r="9330" spans="1:12" ht="15" customHeight="1" x14ac:dyDescent="0.25">
      <c r="A9330" s="5">
        <v>31335</v>
      </c>
      <c r="B9330" s="6">
        <v>1.703125</v>
      </c>
      <c r="C9330" s="2">
        <v>5696000</v>
      </c>
      <c r="D9330" s="6">
        <v>7.8125E-3</v>
      </c>
      <c r="E9330" s="6">
        <v>0.46082949308756599</v>
      </c>
      <c r="F9330" s="6">
        <v>0.46083786129611498</v>
      </c>
      <c r="G9330" s="6">
        <v>1.803525</v>
      </c>
      <c r="H9330" s="6">
        <v>4104.0209790209701</v>
      </c>
      <c r="I9330" s="6"/>
      <c r="J9330" s="6">
        <v>1.734375</v>
      </c>
      <c r="K9330" s="6">
        <v>1.6640625</v>
      </c>
      <c r="L9330" s="6">
        <v>3869.98834498834</v>
      </c>
    </row>
    <row r="9331" spans="1:12" ht="15" customHeight="1" x14ac:dyDescent="0.25">
      <c r="A9331" s="5">
        <v>31334</v>
      </c>
      <c r="B9331" s="6">
        <v>1.6953125</v>
      </c>
      <c r="C9331" s="2">
        <v>5113600</v>
      </c>
      <c r="D9331" s="6">
        <v>2.34375E-2</v>
      </c>
      <c r="E9331" s="6">
        <v>1.40186915887849</v>
      </c>
      <c r="F9331" s="6">
        <v>1.4018663347101501</v>
      </c>
      <c r="G9331" s="6">
        <v>1.7952518</v>
      </c>
      <c r="H9331" s="6">
        <v>4084.7361305361301</v>
      </c>
      <c r="I9331" s="6"/>
      <c r="J9331" s="6">
        <v>1.703125</v>
      </c>
      <c r="K9331" s="6">
        <v>1.6640625</v>
      </c>
      <c r="L9331" s="6">
        <v>3851.7773892773798</v>
      </c>
    </row>
    <row r="9332" spans="1:12" ht="15" customHeight="1" x14ac:dyDescent="0.25">
      <c r="A9332" s="5">
        <v>31331</v>
      </c>
      <c r="B9332" s="6">
        <v>1.671875</v>
      </c>
      <c r="C9332" s="2">
        <v>6636800</v>
      </c>
      <c r="D9332" s="6">
        <v>3.125E-2</v>
      </c>
      <c r="E9332" s="6">
        <v>1.90476190476189</v>
      </c>
      <c r="F9332" s="6">
        <v>1.9047560392015199</v>
      </c>
      <c r="G9332" s="6">
        <v>1.7704327</v>
      </c>
      <c r="H9332" s="6">
        <v>4026.8827505827498</v>
      </c>
      <c r="I9332" s="6"/>
      <c r="J9332" s="6">
        <v>1.6796875</v>
      </c>
      <c r="K9332" s="6">
        <v>1.640625</v>
      </c>
      <c r="L9332" s="6">
        <v>3797.1445221445201</v>
      </c>
    </row>
    <row r="9333" spans="1:12" ht="15" customHeight="1" x14ac:dyDescent="0.25">
      <c r="A9333" s="5">
        <v>31330</v>
      </c>
      <c r="B9333" s="6">
        <v>1.640625</v>
      </c>
      <c r="C9333" s="2">
        <v>8771200</v>
      </c>
      <c r="D9333" s="6">
        <v>5.46875E-2</v>
      </c>
      <c r="E9333" s="6">
        <v>3.4482758620689702</v>
      </c>
      <c r="F9333" s="6">
        <v>3.4482787366088399</v>
      </c>
      <c r="G9333" s="6">
        <v>1.7373406</v>
      </c>
      <c r="H9333" s="6">
        <v>3949.7449883449799</v>
      </c>
      <c r="I9333" s="6"/>
      <c r="J9333" s="6">
        <v>1.65625</v>
      </c>
      <c r="K9333" s="6">
        <v>1.578125</v>
      </c>
      <c r="L9333" s="6">
        <v>3724.3006993006902</v>
      </c>
    </row>
    <row r="9334" spans="1:12" ht="15" customHeight="1" x14ac:dyDescent="0.25">
      <c r="A9334" s="5">
        <v>31329</v>
      </c>
      <c r="B9334" s="6">
        <v>1.5859375</v>
      </c>
      <c r="C9334" s="2">
        <v>3771200</v>
      </c>
      <c r="D9334" s="6">
        <v>2.34375E-2</v>
      </c>
      <c r="E9334" s="6">
        <v>1.49999999999999</v>
      </c>
      <c r="F9334" s="6">
        <v>1.5000030218601299</v>
      </c>
      <c r="G9334" s="6">
        <v>1.6794292</v>
      </c>
      <c r="H9334" s="6">
        <v>3814.7533799533799</v>
      </c>
      <c r="I9334" s="6"/>
      <c r="J9334" s="6">
        <v>1.59375</v>
      </c>
      <c r="K9334" s="6">
        <v>1.5625</v>
      </c>
      <c r="L9334" s="6">
        <v>3596.8240093240001</v>
      </c>
    </row>
    <row r="9335" spans="1:12" ht="15" customHeight="1" x14ac:dyDescent="0.25">
      <c r="A9335" s="5">
        <v>31328</v>
      </c>
      <c r="B9335" s="6">
        <v>1.5625</v>
      </c>
      <c r="C9335" s="2">
        <v>4817600</v>
      </c>
      <c r="D9335" s="6">
        <v>1.5625E-2</v>
      </c>
      <c r="E9335" s="6">
        <v>1.0101010101010099</v>
      </c>
      <c r="F9335" s="6">
        <v>1.0101010101010099</v>
      </c>
      <c r="G9335" s="6">
        <v>1.6546099999999999</v>
      </c>
      <c r="H9335" s="6">
        <v>3756.8997668997599</v>
      </c>
      <c r="I9335" s="6"/>
      <c r="J9335" s="6">
        <v>1.5859375</v>
      </c>
      <c r="K9335" s="6">
        <v>1.5546875</v>
      </c>
      <c r="L9335" s="6">
        <v>3542.19114219114</v>
      </c>
    </row>
    <row r="9336" spans="1:12" ht="15" customHeight="1" x14ac:dyDescent="0.25">
      <c r="A9336" s="5">
        <v>31327</v>
      </c>
      <c r="B9336" s="6">
        <v>1.546875</v>
      </c>
      <c r="C9336" s="2">
        <v>3270400</v>
      </c>
      <c r="D9336" s="6">
        <v>-7.8125E-3</v>
      </c>
      <c r="E9336" s="6">
        <v>-0.50251256281407197</v>
      </c>
      <c r="F9336" s="6">
        <v>-0.50251558459780599</v>
      </c>
      <c r="G9336" s="6">
        <v>1.6380638999999999</v>
      </c>
      <c r="H9336" s="6">
        <v>3718.3307692307599</v>
      </c>
      <c r="I9336" s="6"/>
      <c r="J9336" s="6">
        <v>1.5703125</v>
      </c>
      <c r="K9336" s="6">
        <v>1.53125</v>
      </c>
      <c r="L9336" s="6">
        <v>3505.76923076923</v>
      </c>
    </row>
    <row r="9337" spans="1:12" ht="15" customHeight="1" x14ac:dyDescent="0.25">
      <c r="A9337" s="5">
        <v>31324</v>
      </c>
      <c r="B9337" s="6">
        <v>1.5546875</v>
      </c>
      <c r="C9337" s="2">
        <v>4361600</v>
      </c>
      <c r="D9337" s="6">
        <v>1.5625E-2</v>
      </c>
      <c r="E9337" s="6">
        <v>1.0152284263959399</v>
      </c>
      <c r="F9337" s="6">
        <v>1.0152283952499599</v>
      </c>
      <c r="G9337" s="6">
        <v>1.6463369999999999</v>
      </c>
      <c r="H9337" s="6">
        <v>3737.6153846153802</v>
      </c>
      <c r="I9337" s="6"/>
      <c r="J9337" s="6">
        <v>1.5546875</v>
      </c>
      <c r="K9337" s="6">
        <v>1.5</v>
      </c>
      <c r="L9337" s="6">
        <v>3523.9801864801798</v>
      </c>
    </row>
    <row r="9338" spans="1:12" ht="15" customHeight="1" x14ac:dyDescent="0.25">
      <c r="A9338" s="5">
        <v>31323</v>
      </c>
      <c r="B9338" s="6">
        <v>1.5390625</v>
      </c>
      <c r="C9338" s="2">
        <v>2304000</v>
      </c>
      <c r="D9338" s="6">
        <v>1.17187E-2</v>
      </c>
      <c r="E9338" s="6">
        <v>0.76726012833523405</v>
      </c>
      <c r="F9338" s="6">
        <v>0.76726496095880203</v>
      </c>
      <c r="G9338" s="6">
        <v>1.6297908999999999</v>
      </c>
      <c r="H9338" s="6">
        <v>3699.0463869463802</v>
      </c>
      <c r="I9338" s="6"/>
      <c r="J9338" s="6">
        <v>1.546875</v>
      </c>
      <c r="K9338" s="6">
        <v>1.53125</v>
      </c>
      <c r="L9338" s="6">
        <v>3487.5582750582698</v>
      </c>
    </row>
    <row r="9339" spans="1:12" ht="15" customHeight="1" x14ac:dyDescent="0.25">
      <c r="A9339" s="5">
        <v>31322</v>
      </c>
      <c r="B9339" s="6">
        <v>1.5273437999999999</v>
      </c>
      <c r="C9339" s="2">
        <v>2908800</v>
      </c>
      <c r="D9339" s="6"/>
      <c r="E9339" s="6"/>
      <c r="F9339" s="6"/>
      <c r="G9339" s="6">
        <v>1.6173812999999999</v>
      </c>
      <c r="H9339" s="6">
        <v>3670.11958041958</v>
      </c>
      <c r="I9339" s="6"/>
      <c r="J9339" s="6">
        <v>1.5429687999999999</v>
      </c>
      <c r="K9339" s="6">
        <v>1.5273437999999999</v>
      </c>
      <c r="L9339" s="6">
        <v>3460.2419580419501</v>
      </c>
    </row>
    <row r="9340" spans="1:12" ht="15" customHeight="1" x14ac:dyDescent="0.25">
      <c r="A9340" s="5">
        <v>31321</v>
      </c>
      <c r="B9340" s="6">
        <v>1.5273437999999999</v>
      </c>
      <c r="C9340" s="2">
        <v>7440000</v>
      </c>
      <c r="D9340" s="6">
        <v>3.5156299999999897E-2</v>
      </c>
      <c r="E9340" s="6">
        <v>2.3560242931937001</v>
      </c>
      <c r="F9340" s="6">
        <v>2.3560192857322799</v>
      </c>
      <c r="G9340" s="6">
        <v>1.6173812999999999</v>
      </c>
      <c r="H9340" s="6">
        <v>3670.11958041958</v>
      </c>
      <c r="I9340" s="6"/>
      <c r="J9340" s="6">
        <v>1.5273437999999999</v>
      </c>
      <c r="K9340" s="6">
        <v>1.4882812999999999</v>
      </c>
      <c r="L9340" s="6">
        <v>3460.2419580419501</v>
      </c>
    </row>
    <row r="9341" spans="1:12" ht="15" customHeight="1" x14ac:dyDescent="0.25">
      <c r="A9341" s="5">
        <v>31320</v>
      </c>
      <c r="B9341" s="6">
        <v>1.4921875</v>
      </c>
      <c r="C9341" s="2">
        <v>5446400</v>
      </c>
      <c r="D9341" s="6">
        <v>-7.8125E-3</v>
      </c>
      <c r="E9341" s="6">
        <v>-0.52083333333333703</v>
      </c>
      <c r="F9341" s="6">
        <v>-0.52083018556237004</v>
      </c>
      <c r="G9341" s="6">
        <v>1.5801525999999999</v>
      </c>
      <c r="H9341" s="6">
        <v>3583.33939393939</v>
      </c>
      <c r="I9341" s="6"/>
      <c r="J9341" s="6">
        <v>1.5078125</v>
      </c>
      <c r="K9341" s="6">
        <v>1.484375</v>
      </c>
      <c r="L9341" s="6">
        <v>3378.29254079254</v>
      </c>
    </row>
    <row r="9342" spans="1:12" ht="15" customHeight="1" x14ac:dyDescent="0.25">
      <c r="A9342" s="5">
        <v>31316</v>
      </c>
      <c r="B9342" s="6">
        <v>1.5</v>
      </c>
      <c r="C9342" s="2">
        <v>4531200</v>
      </c>
      <c r="D9342" s="6"/>
      <c r="E9342" s="6"/>
      <c r="F9342" s="6"/>
      <c r="G9342" s="6">
        <v>1.5884256000000001</v>
      </c>
      <c r="H9342" s="6">
        <v>3602.6237762237702</v>
      </c>
      <c r="I9342" s="6"/>
      <c r="J9342" s="6">
        <v>1.5</v>
      </c>
      <c r="K9342" s="6">
        <v>1.484375</v>
      </c>
      <c r="L9342" s="6">
        <v>3396.5034965034902</v>
      </c>
    </row>
    <row r="9343" spans="1:12" ht="15" customHeight="1" x14ac:dyDescent="0.25">
      <c r="A9343" s="5">
        <v>31315</v>
      </c>
      <c r="B9343" s="6">
        <v>1.5</v>
      </c>
      <c r="C9343" s="2">
        <v>7676800</v>
      </c>
      <c r="D9343" s="6">
        <v>-4.6875E-2</v>
      </c>
      <c r="E9343" s="6">
        <v>-3.0303030303030201</v>
      </c>
      <c r="F9343" s="6">
        <v>-3.0303030303030098</v>
      </c>
      <c r="G9343" s="6">
        <v>1.5884256000000001</v>
      </c>
      <c r="H9343" s="6">
        <v>3602.6237762237702</v>
      </c>
      <c r="I9343" s="6"/>
      <c r="J9343" s="6">
        <v>1.53125</v>
      </c>
      <c r="K9343" s="6">
        <v>1.5</v>
      </c>
      <c r="L9343" s="6">
        <v>3396.5034965034902</v>
      </c>
    </row>
    <row r="9344" spans="1:12" ht="15" customHeight="1" x14ac:dyDescent="0.25">
      <c r="A9344" s="5">
        <v>31314</v>
      </c>
      <c r="B9344" s="6">
        <v>1.546875</v>
      </c>
      <c r="C9344" s="2">
        <v>4000000</v>
      </c>
      <c r="D9344" s="6">
        <v>-1.5625E-2</v>
      </c>
      <c r="E9344" s="6">
        <v>-1</v>
      </c>
      <c r="F9344" s="6">
        <v>-1</v>
      </c>
      <c r="G9344" s="6">
        <v>1.6380638999999999</v>
      </c>
      <c r="H9344" s="6">
        <v>3718.3307692307599</v>
      </c>
      <c r="I9344" s="6"/>
      <c r="J9344" s="6">
        <v>1.5546875</v>
      </c>
      <c r="K9344" s="6">
        <v>1.546875</v>
      </c>
      <c r="L9344" s="6">
        <v>3505.76923076923</v>
      </c>
    </row>
    <row r="9345" spans="1:12" ht="15" customHeight="1" x14ac:dyDescent="0.25">
      <c r="A9345" s="5">
        <v>31313</v>
      </c>
      <c r="B9345" s="6">
        <v>1.5625</v>
      </c>
      <c r="C9345" s="2">
        <v>8694400</v>
      </c>
      <c r="D9345" s="6">
        <v>7.8125E-3</v>
      </c>
      <c r="E9345" s="6">
        <v>0.50251256281406098</v>
      </c>
      <c r="F9345" s="6">
        <v>0.50250951050725401</v>
      </c>
      <c r="G9345" s="6">
        <v>1.6546099999999999</v>
      </c>
      <c r="H9345" s="6">
        <v>3756.8997668997599</v>
      </c>
      <c r="I9345" s="6"/>
      <c r="J9345" s="6">
        <v>1.5625</v>
      </c>
      <c r="K9345" s="6">
        <v>1.5625</v>
      </c>
      <c r="L9345" s="6">
        <v>3542.19114219114</v>
      </c>
    </row>
    <row r="9346" spans="1:12" ht="15" customHeight="1" x14ac:dyDescent="0.25">
      <c r="A9346" s="5">
        <v>31310</v>
      </c>
      <c r="B9346" s="6">
        <v>1.5546875</v>
      </c>
      <c r="C9346" s="2">
        <v>4422400</v>
      </c>
      <c r="D9346" s="6">
        <v>-3.9062999999999104E-3</v>
      </c>
      <c r="E9346" s="6">
        <v>-0.25062976639582601</v>
      </c>
      <c r="F9346" s="6">
        <v>-0.25062504790291901</v>
      </c>
      <c r="G9346" s="6">
        <v>1.6463369999999999</v>
      </c>
      <c r="H9346" s="6">
        <v>3737.6153846153802</v>
      </c>
      <c r="I9346" s="6"/>
      <c r="J9346" s="6">
        <v>1.5703125</v>
      </c>
      <c r="K9346" s="6">
        <v>1.5546875</v>
      </c>
      <c r="L9346" s="6">
        <v>3523.9801864801798</v>
      </c>
    </row>
    <row r="9347" spans="1:12" ht="15" customHeight="1" x14ac:dyDescent="0.25">
      <c r="A9347" s="5">
        <v>31309</v>
      </c>
      <c r="B9347" s="6">
        <v>1.5585937999999999</v>
      </c>
      <c r="C9347" s="2">
        <v>7033600</v>
      </c>
      <c r="D9347" s="6">
        <v>1.5625E-2</v>
      </c>
      <c r="E9347" s="6">
        <v>1.0126581950328399</v>
      </c>
      <c r="F9347" s="6">
        <v>1.01265203015432</v>
      </c>
      <c r="G9347" s="6">
        <v>1.6504734999999999</v>
      </c>
      <c r="H9347" s="6">
        <v>3747.2575757575701</v>
      </c>
      <c r="I9347" s="6"/>
      <c r="J9347" s="6">
        <v>1.5742187999999999</v>
      </c>
      <c r="K9347" s="6">
        <v>1.5429687999999999</v>
      </c>
      <c r="L9347" s="6">
        <v>3533.08578088578</v>
      </c>
    </row>
    <row r="9348" spans="1:12" ht="15" customHeight="1" x14ac:dyDescent="0.25">
      <c r="A9348" s="5">
        <v>31308</v>
      </c>
      <c r="B9348" s="6">
        <v>1.5429687999999999</v>
      </c>
      <c r="C9348" s="2">
        <v>3436800</v>
      </c>
      <c r="D9348" s="6"/>
      <c r="E9348" s="6"/>
      <c r="F9348" s="6"/>
      <c r="G9348" s="6">
        <v>1.6339275</v>
      </c>
      <c r="H9348" s="6">
        <v>3708.6888111888102</v>
      </c>
      <c r="I9348" s="6"/>
      <c r="J9348" s="6">
        <v>1.5429687999999999</v>
      </c>
      <c r="K9348" s="6">
        <v>1.5351562999999999</v>
      </c>
      <c r="L9348" s="6">
        <v>3496.66386946386</v>
      </c>
    </row>
    <row r="9349" spans="1:12" ht="15" customHeight="1" x14ac:dyDescent="0.25">
      <c r="A9349" s="5">
        <v>31307</v>
      </c>
      <c r="B9349" s="6">
        <v>1.5429687999999999</v>
      </c>
      <c r="C9349" s="2">
        <v>5132800</v>
      </c>
      <c r="D9349" s="6">
        <v>-3.9062000000000801E-3</v>
      </c>
      <c r="E9349" s="6">
        <v>-0.25252202020202802</v>
      </c>
      <c r="F9349" s="6">
        <v>-0.25251762156530599</v>
      </c>
      <c r="G9349" s="6">
        <v>1.6339275</v>
      </c>
      <c r="H9349" s="6">
        <v>3708.6888111888102</v>
      </c>
      <c r="I9349" s="6"/>
      <c r="J9349" s="6">
        <v>1.5507812999999999</v>
      </c>
      <c r="K9349" s="6">
        <v>1.5273437999999999</v>
      </c>
      <c r="L9349" s="6">
        <v>3496.66386946386</v>
      </c>
    </row>
    <row r="9350" spans="1:12" ht="15" customHeight="1" x14ac:dyDescent="0.25">
      <c r="A9350" s="5">
        <v>31306</v>
      </c>
      <c r="B9350" s="6">
        <v>1.546875</v>
      </c>
      <c r="C9350" s="2">
        <v>3232000</v>
      </c>
      <c r="D9350" s="6">
        <v>2.34375E-2</v>
      </c>
      <c r="E9350" s="6">
        <v>1.5384615384615301</v>
      </c>
      <c r="F9350" s="6">
        <v>1.53845839143569</v>
      </c>
      <c r="G9350" s="6">
        <v>1.6380638999999999</v>
      </c>
      <c r="H9350" s="6">
        <v>3718.3307692307599</v>
      </c>
      <c r="I9350" s="6"/>
      <c r="J9350" s="6">
        <v>1.546875</v>
      </c>
      <c r="K9350" s="6">
        <v>1.5234375</v>
      </c>
      <c r="L9350" s="6">
        <v>3505.76923076923</v>
      </c>
    </row>
    <row r="9351" spans="1:12" ht="15" customHeight="1" x14ac:dyDescent="0.25">
      <c r="A9351" s="5">
        <v>31303</v>
      </c>
      <c r="B9351" s="6">
        <v>1.5234375</v>
      </c>
      <c r="C9351" s="2">
        <v>6720000</v>
      </c>
      <c r="D9351" s="6">
        <v>-1.5625E-2</v>
      </c>
      <c r="E9351" s="6">
        <v>-1.0152284263959399</v>
      </c>
      <c r="F9351" s="6">
        <v>-1.0152283952499599</v>
      </c>
      <c r="G9351" s="6">
        <v>1.6132447999999999</v>
      </c>
      <c r="H9351" s="6">
        <v>3660.4773892773801</v>
      </c>
      <c r="I9351" s="6"/>
      <c r="J9351" s="6">
        <v>1.5390625</v>
      </c>
      <c r="K9351" s="6">
        <v>1.515625</v>
      </c>
      <c r="L9351" s="6">
        <v>3451.1363636363599</v>
      </c>
    </row>
    <row r="9352" spans="1:12" ht="15" customHeight="1" x14ac:dyDescent="0.25">
      <c r="A9352" s="5">
        <v>31302</v>
      </c>
      <c r="B9352" s="6">
        <v>1.5390625</v>
      </c>
      <c r="C9352" s="2">
        <v>4790400</v>
      </c>
      <c r="D9352" s="6">
        <v>-1.5625E-2</v>
      </c>
      <c r="E9352" s="6">
        <v>-1.0050251256281399</v>
      </c>
      <c r="F9352" s="6">
        <v>-1.0050250951050701</v>
      </c>
      <c r="G9352" s="6">
        <v>1.6297908999999999</v>
      </c>
      <c r="H9352" s="6">
        <v>3699.0463869463802</v>
      </c>
      <c r="I9352" s="6"/>
      <c r="J9352" s="6">
        <v>1.5546875</v>
      </c>
      <c r="K9352" s="6">
        <v>1.5390625</v>
      </c>
      <c r="L9352" s="6">
        <v>3487.5582750582698</v>
      </c>
    </row>
    <row r="9353" spans="1:12" ht="15" customHeight="1" x14ac:dyDescent="0.25">
      <c r="A9353" s="5">
        <v>31301</v>
      </c>
      <c r="B9353" s="6">
        <v>1.5546875</v>
      </c>
      <c r="C9353" s="2">
        <v>6713600</v>
      </c>
      <c r="D9353" s="6">
        <v>-2.7343799999999901E-2</v>
      </c>
      <c r="E9353" s="6">
        <v>-1.7283981675963001</v>
      </c>
      <c r="F9353" s="6">
        <v>-1.7283906106909299</v>
      </c>
      <c r="G9353" s="6">
        <v>1.6463369999999999</v>
      </c>
      <c r="H9353" s="6">
        <v>3737.6153846153802</v>
      </c>
      <c r="I9353" s="6"/>
      <c r="J9353" s="6">
        <v>1.578125</v>
      </c>
      <c r="K9353" s="6">
        <v>1.5546875</v>
      </c>
      <c r="L9353" s="6">
        <v>3523.9801864801798</v>
      </c>
    </row>
    <row r="9354" spans="1:12" ht="15" customHeight="1" x14ac:dyDescent="0.25">
      <c r="A9354" s="5">
        <v>31300</v>
      </c>
      <c r="B9354" s="6">
        <v>1.5820312999999999</v>
      </c>
      <c r="C9354" s="2">
        <v>2627200</v>
      </c>
      <c r="D9354" s="6">
        <v>-1.9531199999999999E-2</v>
      </c>
      <c r="E9354" s="6">
        <v>-1.2195090731707301</v>
      </c>
      <c r="F9354" s="6">
        <v>-1.21951658140304</v>
      </c>
      <c r="G9354" s="6">
        <v>1.6752925999999999</v>
      </c>
      <c r="H9354" s="6">
        <v>3805.1109557109498</v>
      </c>
      <c r="I9354" s="6"/>
      <c r="J9354" s="6">
        <v>1.6054687999999999</v>
      </c>
      <c r="K9354" s="6">
        <v>1.5820312999999999</v>
      </c>
      <c r="L9354" s="6">
        <v>3587.7186480186401</v>
      </c>
    </row>
    <row r="9355" spans="1:12" ht="15" customHeight="1" x14ac:dyDescent="0.25">
      <c r="A9355" s="5">
        <v>31299</v>
      </c>
      <c r="B9355" s="6">
        <v>1.6015625</v>
      </c>
      <c r="C9355" s="2">
        <v>3110400</v>
      </c>
      <c r="D9355" s="6">
        <v>7.8125E-3</v>
      </c>
      <c r="E9355" s="6">
        <v>0.49019607843136997</v>
      </c>
      <c r="F9355" s="6">
        <v>0.49019904103935102</v>
      </c>
      <c r="G9355" s="6">
        <v>1.6959753</v>
      </c>
      <c r="H9355" s="6">
        <v>3853.3223776223699</v>
      </c>
      <c r="I9355" s="6"/>
      <c r="J9355" s="6">
        <v>1.6171875</v>
      </c>
      <c r="K9355" s="6">
        <v>1.6015625</v>
      </c>
      <c r="L9355" s="6">
        <v>3633.2459207459201</v>
      </c>
    </row>
    <row r="9356" spans="1:12" ht="15" customHeight="1" x14ac:dyDescent="0.25">
      <c r="A9356" s="5">
        <v>31296</v>
      </c>
      <c r="B9356" s="6">
        <v>1.59375</v>
      </c>
      <c r="C9356" s="2">
        <v>2236800</v>
      </c>
      <c r="D9356" s="6"/>
      <c r="E9356" s="6"/>
      <c r="F9356" s="6"/>
      <c r="G9356" s="6">
        <v>1.6877021999999999</v>
      </c>
      <c r="H9356" s="6">
        <v>3834.03776223776</v>
      </c>
      <c r="I9356" s="6"/>
      <c r="J9356" s="6">
        <v>1.6015625</v>
      </c>
      <c r="K9356" s="6">
        <v>1.59375</v>
      </c>
      <c r="L9356" s="6">
        <v>3615.0349650349599</v>
      </c>
    </row>
    <row r="9357" spans="1:12" ht="15" customHeight="1" x14ac:dyDescent="0.25">
      <c r="A9357" s="5">
        <v>31295</v>
      </c>
      <c r="B9357" s="6">
        <v>1.59375</v>
      </c>
      <c r="C9357" s="2">
        <v>4185600</v>
      </c>
      <c r="D9357" s="6">
        <v>7.8125E-3</v>
      </c>
      <c r="E9357" s="6">
        <v>0.49261083743843398</v>
      </c>
      <c r="F9357" s="6">
        <v>0.492607845570391</v>
      </c>
      <c r="G9357" s="6">
        <v>1.6877021999999999</v>
      </c>
      <c r="H9357" s="6">
        <v>3834.03776223776</v>
      </c>
      <c r="I9357" s="6"/>
      <c r="J9357" s="6">
        <v>1.609375</v>
      </c>
      <c r="K9357" s="6">
        <v>1.5859375</v>
      </c>
      <c r="L9357" s="6">
        <v>3615.0349650349599</v>
      </c>
    </row>
    <row r="9358" spans="1:12" ht="15" customHeight="1" x14ac:dyDescent="0.25">
      <c r="A9358" s="5">
        <v>31294</v>
      </c>
      <c r="B9358" s="6">
        <v>1.5859375</v>
      </c>
      <c r="C9358" s="2">
        <v>2467200</v>
      </c>
      <c r="D9358" s="6">
        <v>-7.8125E-3</v>
      </c>
      <c r="E9358" s="6">
        <v>-0.49019607843136997</v>
      </c>
      <c r="F9358" s="6">
        <v>-0.49019311582338898</v>
      </c>
      <c r="G9358" s="6">
        <v>1.6794292</v>
      </c>
      <c r="H9358" s="6">
        <v>3814.7533799533799</v>
      </c>
      <c r="I9358" s="6"/>
      <c r="J9358" s="6">
        <v>1.6015625</v>
      </c>
      <c r="K9358" s="6">
        <v>1.578125</v>
      </c>
      <c r="L9358" s="6">
        <v>3596.8240093240001</v>
      </c>
    </row>
    <row r="9359" spans="1:12" ht="15" customHeight="1" x14ac:dyDescent="0.25">
      <c r="A9359" s="5">
        <v>31293</v>
      </c>
      <c r="B9359" s="6">
        <v>1.59375</v>
      </c>
      <c r="C9359" s="2">
        <v>2352000</v>
      </c>
      <c r="D9359" s="6">
        <v>-2.34375E-2</v>
      </c>
      <c r="E9359" s="6">
        <v>-1.4492753623188299</v>
      </c>
      <c r="F9359" s="6">
        <v>-1.44927823967631</v>
      </c>
      <c r="G9359" s="6">
        <v>1.6877021999999999</v>
      </c>
      <c r="H9359" s="6">
        <v>3834.03776223776</v>
      </c>
      <c r="I9359" s="6"/>
      <c r="J9359" s="6">
        <v>1.6171875</v>
      </c>
      <c r="K9359" s="6">
        <v>1.59375</v>
      </c>
      <c r="L9359" s="6">
        <v>3615.0349650349599</v>
      </c>
    </row>
    <row r="9360" spans="1:12" ht="15" customHeight="1" x14ac:dyDescent="0.25">
      <c r="A9360" s="5">
        <v>31289</v>
      </c>
      <c r="B9360" s="6">
        <v>1.6171875</v>
      </c>
      <c r="C9360" s="2">
        <v>4563200</v>
      </c>
      <c r="D9360" s="6">
        <v>1.5625E-2</v>
      </c>
      <c r="E9360" s="6">
        <v>0.97560975609756095</v>
      </c>
      <c r="F9360" s="6">
        <v>0.97560972733505802</v>
      </c>
      <c r="G9360" s="6">
        <v>1.7125214</v>
      </c>
      <c r="H9360" s="6">
        <v>3891.89137529137</v>
      </c>
      <c r="I9360" s="6"/>
      <c r="J9360" s="6">
        <v>1.6171875</v>
      </c>
      <c r="K9360" s="6">
        <v>1.6015625</v>
      </c>
      <c r="L9360" s="6">
        <v>3669.6678321678301</v>
      </c>
    </row>
    <row r="9361" spans="1:12" ht="15" customHeight="1" x14ac:dyDescent="0.25">
      <c r="A9361" s="5">
        <v>31288</v>
      </c>
      <c r="B9361" s="6">
        <v>1.6015625</v>
      </c>
      <c r="C9361" s="2">
        <v>2809600</v>
      </c>
      <c r="D9361" s="6"/>
      <c r="E9361" s="6"/>
      <c r="F9361" s="6"/>
      <c r="G9361" s="6">
        <v>1.6959753</v>
      </c>
      <c r="H9361" s="6">
        <v>3853.3223776223699</v>
      </c>
      <c r="I9361" s="6"/>
      <c r="J9361" s="6">
        <v>1.609375</v>
      </c>
      <c r="K9361" s="6">
        <v>1.59375</v>
      </c>
      <c r="L9361" s="6">
        <v>3633.2459207459201</v>
      </c>
    </row>
    <row r="9362" spans="1:12" ht="15" customHeight="1" x14ac:dyDescent="0.25">
      <c r="A9362" s="5">
        <v>31287</v>
      </c>
      <c r="B9362" s="6">
        <v>1.6015625</v>
      </c>
      <c r="C9362" s="2">
        <v>3760000</v>
      </c>
      <c r="D9362" s="6">
        <v>7.8125E-3</v>
      </c>
      <c r="E9362" s="6">
        <v>0.49019607843136997</v>
      </c>
      <c r="F9362" s="6">
        <v>0.49019904103935102</v>
      </c>
      <c r="G9362" s="6">
        <v>1.6959753</v>
      </c>
      <c r="H9362" s="6">
        <v>3853.3223776223699</v>
      </c>
      <c r="I9362" s="6"/>
      <c r="J9362" s="6">
        <v>1.6015625</v>
      </c>
      <c r="K9362" s="6">
        <v>1.59375</v>
      </c>
      <c r="L9362" s="6">
        <v>3633.2459207459201</v>
      </c>
    </row>
    <row r="9363" spans="1:12" ht="15" customHeight="1" x14ac:dyDescent="0.25">
      <c r="A9363" s="5">
        <v>31286</v>
      </c>
      <c r="B9363" s="6">
        <v>1.59375</v>
      </c>
      <c r="C9363" s="2">
        <v>3440000</v>
      </c>
      <c r="D9363" s="6">
        <v>7.8125E-3</v>
      </c>
      <c r="E9363" s="6">
        <v>0.49261083743843398</v>
      </c>
      <c r="F9363" s="6">
        <v>0.56157581577396198</v>
      </c>
      <c r="G9363" s="6">
        <v>1.6877021999999999</v>
      </c>
      <c r="H9363" s="6">
        <v>3834.03776223776</v>
      </c>
      <c r="I9363" s="6"/>
      <c r="J9363" s="6">
        <v>1.6015625</v>
      </c>
      <c r="K9363" s="6">
        <v>1.578125</v>
      </c>
      <c r="L9363" s="6">
        <v>3615.0349650349599</v>
      </c>
    </row>
    <row r="9364" spans="1:12" ht="15" customHeight="1" x14ac:dyDescent="0.25">
      <c r="A9364" s="5">
        <v>31285</v>
      </c>
      <c r="B9364" s="6">
        <v>1.5859375</v>
      </c>
      <c r="C9364" s="2">
        <v>1481600</v>
      </c>
      <c r="D9364" s="6">
        <v>-1.1718799999999901E-2</v>
      </c>
      <c r="E9364" s="6">
        <v>-0.73349943914719995</v>
      </c>
      <c r="F9364" s="6">
        <v>-0.73349841498545598</v>
      </c>
      <c r="G9364" s="6">
        <v>1.6782774</v>
      </c>
      <c r="H9364" s="6">
        <v>3812.0685314685302</v>
      </c>
      <c r="I9364" s="6"/>
      <c r="J9364" s="6">
        <v>1.6015625</v>
      </c>
      <c r="K9364" s="6">
        <v>1.5859375</v>
      </c>
      <c r="L9364" s="6">
        <v>3596.8240093240001</v>
      </c>
    </row>
    <row r="9365" spans="1:12" ht="15" customHeight="1" x14ac:dyDescent="0.25">
      <c r="A9365" s="5">
        <v>31282</v>
      </c>
      <c r="B9365" s="6">
        <v>1.5976562999999999</v>
      </c>
      <c r="C9365" s="2">
        <v>2668800</v>
      </c>
      <c r="D9365" s="6">
        <v>1.1718799999999901E-2</v>
      </c>
      <c r="E9365" s="6">
        <v>0.73891940886698904</v>
      </c>
      <c r="F9365" s="6">
        <v>0.73891836951387402</v>
      </c>
      <c r="G9365" s="6">
        <v>1.6906785</v>
      </c>
      <c r="H9365" s="6">
        <v>3840.9755244755202</v>
      </c>
      <c r="I9365" s="6"/>
      <c r="J9365" s="6">
        <v>1.5976562999999999</v>
      </c>
      <c r="K9365" s="6">
        <v>1.5820312999999999</v>
      </c>
      <c r="L9365" s="6">
        <v>3624.1405594405501</v>
      </c>
    </row>
    <row r="9366" spans="1:12" ht="15" customHeight="1" x14ac:dyDescent="0.25">
      <c r="A9366" s="5">
        <v>31281</v>
      </c>
      <c r="B9366" s="6">
        <v>1.5859375</v>
      </c>
      <c r="C9366" s="2">
        <v>3888000</v>
      </c>
      <c r="D9366" s="6">
        <v>-1.1718799999999901E-2</v>
      </c>
      <c r="E9366" s="6">
        <v>-0.73349943914719995</v>
      </c>
      <c r="F9366" s="6">
        <v>-0.73349841498545598</v>
      </c>
      <c r="G9366" s="6">
        <v>1.6782774</v>
      </c>
      <c r="H9366" s="6">
        <v>3812.0685314685302</v>
      </c>
      <c r="I9366" s="6"/>
      <c r="J9366" s="6">
        <v>1.609375</v>
      </c>
      <c r="K9366" s="6">
        <v>1.5859375</v>
      </c>
      <c r="L9366" s="6">
        <v>3596.8240093240001</v>
      </c>
    </row>
    <row r="9367" spans="1:12" ht="15" customHeight="1" x14ac:dyDescent="0.25">
      <c r="A9367" s="5">
        <v>31280</v>
      </c>
      <c r="B9367" s="6">
        <v>1.5976562999999999</v>
      </c>
      <c r="C9367" s="2">
        <v>11881600</v>
      </c>
      <c r="D9367" s="6">
        <v>3.9062999999999104E-3</v>
      </c>
      <c r="E9367" s="6">
        <v>0.24510117647058499</v>
      </c>
      <c r="F9367" s="6">
        <v>0.245098736778293</v>
      </c>
      <c r="G9367" s="6">
        <v>1.6906785</v>
      </c>
      <c r="H9367" s="6">
        <v>3840.9755244755202</v>
      </c>
      <c r="I9367" s="6"/>
      <c r="J9367" s="6">
        <v>1.6054687999999999</v>
      </c>
      <c r="K9367" s="6">
        <v>1.5742187999999999</v>
      </c>
      <c r="L9367" s="6">
        <v>3624.1405594405501</v>
      </c>
    </row>
    <row r="9368" spans="1:12" ht="15" customHeight="1" x14ac:dyDescent="0.25">
      <c r="A9368" s="5">
        <v>31279</v>
      </c>
      <c r="B9368" s="6">
        <v>1.59375</v>
      </c>
      <c r="C9368" s="2">
        <v>5408000</v>
      </c>
      <c r="D9368" s="6">
        <v>-3.9062999999999104E-3</v>
      </c>
      <c r="E9368" s="6">
        <v>-0.24450189943856501</v>
      </c>
      <c r="F9368" s="6">
        <v>-0.24449947166181801</v>
      </c>
      <c r="G9368" s="6">
        <v>1.6865448000000001</v>
      </c>
      <c r="H9368" s="6">
        <v>3831.3398601398599</v>
      </c>
      <c r="I9368" s="6"/>
      <c r="J9368" s="6">
        <v>1.6015625</v>
      </c>
      <c r="K9368" s="6">
        <v>1.5859375</v>
      </c>
      <c r="L9368" s="6">
        <v>3615.0349650349599</v>
      </c>
    </row>
    <row r="9369" spans="1:12" ht="15" customHeight="1" x14ac:dyDescent="0.25">
      <c r="A9369" s="5">
        <v>31278</v>
      </c>
      <c r="B9369" s="6">
        <v>1.5976562999999999</v>
      </c>
      <c r="C9369" s="2">
        <v>6272000</v>
      </c>
      <c r="D9369" s="6">
        <v>3.125E-2</v>
      </c>
      <c r="E9369" s="6">
        <v>1.9950124051467399</v>
      </c>
      <c r="F9369" s="6">
        <v>1.99501209271908</v>
      </c>
      <c r="G9369" s="6">
        <v>1.6906785</v>
      </c>
      <c r="H9369" s="6">
        <v>3840.9755244755202</v>
      </c>
      <c r="I9369" s="6"/>
      <c r="J9369" s="6">
        <v>1.6054687999999999</v>
      </c>
      <c r="K9369" s="6">
        <v>1.5898437999999999</v>
      </c>
      <c r="L9369" s="6">
        <v>3624.1405594405501</v>
      </c>
    </row>
    <row r="9370" spans="1:12" ht="15" customHeight="1" x14ac:dyDescent="0.25">
      <c r="A9370" s="5">
        <v>31275</v>
      </c>
      <c r="B9370" s="6">
        <v>1.5664062999999999</v>
      </c>
      <c r="C9370" s="2">
        <v>9734400</v>
      </c>
      <c r="D9370" s="6">
        <v>3.5156299999999897E-2</v>
      </c>
      <c r="E9370" s="6">
        <v>2.29592163265306</v>
      </c>
      <c r="F9370" s="6">
        <v>2.2959187136950501</v>
      </c>
      <c r="G9370" s="6">
        <v>1.6576090000000001</v>
      </c>
      <c r="H9370" s="6">
        <v>3763.8904428904402</v>
      </c>
      <c r="I9370" s="6"/>
      <c r="J9370" s="6">
        <v>1.5898437999999999</v>
      </c>
      <c r="K9370" s="6">
        <v>1.5351562999999999</v>
      </c>
      <c r="L9370" s="6">
        <v>3551.2967365967302</v>
      </c>
    </row>
    <row r="9371" spans="1:12" ht="15" customHeight="1" x14ac:dyDescent="0.25">
      <c r="A9371" s="5">
        <v>31274</v>
      </c>
      <c r="B9371" s="6">
        <v>1.53125</v>
      </c>
      <c r="C9371" s="2">
        <v>1792000</v>
      </c>
      <c r="D9371" s="6">
        <v>-1.5625E-2</v>
      </c>
      <c r="E9371" s="6">
        <v>-1.010101010101</v>
      </c>
      <c r="F9371" s="6">
        <v>-1.0100978013556301</v>
      </c>
      <c r="G9371" s="6">
        <v>1.6204057999999999</v>
      </c>
      <c r="H9371" s="6">
        <v>3677.16969696969</v>
      </c>
      <c r="I9371" s="6"/>
      <c r="J9371" s="6">
        <v>1.546875</v>
      </c>
      <c r="K9371" s="6">
        <v>1.53125</v>
      </c>
      <c r="L9371" s="6">
        <v>3469.3473193473101</v>
      </c>
    </row>
    <row r="9372" spans="1:12" ht="15" customHeight="1" x14ac:dyDescent="0.25">
      <c r="A9372" s="5">
        <v>31273</v>
      </c>
      <c r="B9372" s="6">
        <v>1.546875</v>
      </c>
      <c r="C9372" s="2">
        <v>5792000</v>
      </c>
      <c r="D9372" s="6"/>
      <c r="E9372" s="6"/>
      <c r="F9372" s="6"/>
      <c r="G9372" s="6">
        <v>1.6369404999999999</v>
      </c>
      <c r="H9372" s="6">
        <v>3715.7121212121201</v>
      </c>
      <c r="I9372" s="6"/>
      <c r="J9372" s="6">
        <v>1.546875</v>
      </c>
      <c r="K9372" s="6">
        <v>1.53125</v>
      </c>
      <c r="L9372" s="6">
        <v>3505.76923076923</v>
      </c>
    </row>
    <row r="9373" spans="1:12" ht="15" customHeight="1" x14ac:dyDescent="0.25">
      <c r="A9373" s="5">
        <v>31272</v>
      </c>
      <c r="B9373" s="6">
        <v>1.546875</v>
      </c>
      <c r="C9373" s="2">
        <v>4646400</v>
      </c>
      <c r="D9373" s="6">
        <v>-1.5625E-2</v>
      </c>
      <c r="E9373" s="6">
        <v>-1</v>
      </c>
      <c r="F9373" s="6">
        <v>-1.00000284249786</v>
      </c>
      <c r="G9373" s="6">
        <v>1.6369404999999999</v>
      </c>
      <c r="H9373" s="6">
        <v>3715.7121212121201</v>
      </c>
      <c r="I9373" s="6"/>
      <c r="J9373" s="6">
        <v>1.5625</v>
      </c>
      <c r="K9373" s="6">
        <v>1.5234375</v>
      </c>
      <c r="L9373" s="6">
        <v>3505.76923076923</v>
      </c>
    </row>
    <row r="9374" spans="1:12" ht="15" customHeight="1" x14ac:dyDescent="0.25">
      <c r="A9374" s="5">
        <v>31271</v>
      </c>
      <c r="B9374" s="6">
        <v>1.5625</v>
      </c>
      <c r="C9374" s="2">
        <v>2633600</v>
      </c>
      <c r="D9374" s="6">
        <v>7.8125E-3</v>
      </c>
      <c r="E9374" s="6">
        <v>0.50251256281406098</v>
      </c>
      <c r="F9374" s="6">
        <v>0.50251399838281396</v>
      </c>
      <c r="G9374" s="6">
        <v>1.6534753</v>
      </c>
      <c r="H9374" s="6">
        <v>3754.2547785547699</v>
      </c>
      <c r="I9374" s="6"/>
      <c r="J9374" s="6">
        <v>1.5703125</v>
      </c>
      <c r="K9374" s="6">
        <v>1.5546875</v>
      </c>
      <c r="L9374" s="6">
        <v>3542.19114219114</v>
      </c>
    </row>
    <row r="9375" spans="1:12" ht="15" customHeight="1" x14ac:dyDescent="0.25">
      <c r="A9375" s="5">
        <v>31268</v>
      </c>
      <c r="B9375" s="6">
        <v>1.5546875</v>
      </c>
      <c r="C9375" s="2">
        <v>3836800</v>
      </c>
      <c r="D9375" s="6">
        <v>1.9531199999999999E-2</v>
      </c>
      <c r="E9375" s="6">
        <v>1.2722613326082901</v>
      </c>
      <c r="F9375" s="6">
        <v>1.27226207796116</v>
      </c>
      <c r="G9375" s="6">
        <v>1.6452078999999999</v>
      </c>
      <c r="H9375" s="6">
        <v>3734.9834498834498</v>
      </c>
      <c r="I9375" s="6"/>
      <c r="J9375" s="6">
        <v>1.5546875</v>
      </c>
      <c r="K9375" s="6">
        <v>1.53125</v>
      </c>
      <c r="L9375" s="6">
        <v>3523.9801864801798</v>
      </c>
    </row>
    <row r="9376" spans="1:12" ht="15" customHeight="1" x14ac:dyDescent="0.25">
      <c r="A9376" s="5">
        <v>31267</v>
      </c>
      <c r="B9376" s="6">
        <v>1.5351562999999999</v>
      </c>
      <c r="C9376" s="2">
        <v>6134400</v>
      </c>
      <c r="D9376" s="6">
        <v>-7.8125E-3</v>
      </c>
      <c r="E9376" s="6">
        <v>-0.50632909751642197</v>
      </c>
      <c r="F9376" s="6">
        <v>-0.50632444695845003</v>
      </c>
      <c r="G9376" s="6">
        <v>1.6245395</v>
      </c>
      <c r="H9376" s="6">
        <v>3686.8053613053598</v>
      </c>
      <c r="I9376" s="6"/>
      <c r="J9376" s="6">
        <v>1.5429687999999999</v>
      </c>
      <c r="K9376" s="6">
        <v>1.5195312999999999</v>
      </c>
      <c r="L9376" s="6">
        <v>3478.4529137529098</v>
      </c>
    </row>
    <row r="9377" spans="1:12" ht="15" customHeight="1" x14ac:dyDescent="0.25">
      <c r="A9377" s="5">
        <v>31266</v>
      </c>
      <c r="B9377" s="6">
        <v>1.5429687999999999</v>
      </c>
      <c r="C9377" s="2">
        <v>8102400</v>
      </c>
      <c r="D9377" s="6">
        <v>-2.7343699999999999E-2</v>
      </c>
      <c r="E9377" s="6">
        <v>-1.7412903482587101</v>
      </c>
      <c r="F9377" s="6">
        <v>-1.7412984573363799</v>
      </c>
      <c r="G9377" s="6">
        <v>1.6328068</v>
      </c>
      <c r="H9377" s="6">
        <v>3706.0764568764498</v>
      </c>
      <c r="I9377" s="6"/>
      <c r="J9377" s="6">
        <v>1.5664062999999999</v>
      </c>
      <c r="K9377" s="6">
        <v>1.5429687999999999</v>
      </c>
      <c r="L9377" s="6">
        <v>3496.66386946386</v>
      </c>
    </row>
    <row r="9378" spans="1:12" ht="15" customHeight="1" x14ac:dyDescent="0.25">
      <c r="A9378" s="5">
        <v>31265</v>
      </c>
      <c r="B9378" s="6">
        <v>1.5703125</v>
      </c>
      <c r="C9378" s="2">
        <v>3894400</v>
      </c>
      <c r="D9378" s="6">
        <v>7.8125E-3</v>
      </c>
      <c r="E9378" s="6">
        <v>0.49999999999998901</v>
      </c>
      <c r="F9378" s="6">
        <v>0.50000142124892999</v>
      </c>
      <c r="G9378" s="6">
        <v>1.6617427</v>
      </c>
      <c r="H9378" s="6">
        <v>3773.5261072261001</v>
      </c>
      <c r="I9378" s="6"/>
      <c r="J9378" s="6">
        <v>1.5703125</v>
      </c>
      <c r="K9378" s="6">
        <v>1.5625</v>
      </c>
      <c r="L9378" s="6">
        <v>3560.4020979020902</v>
      </c>
    </row>
    <row r="9379" spans="1:12" ht="15" customHeight="1" x14ac:dyDescent="0.25">
      <c r="A9379" s="5">
        <v>31264</v>
      </c>
      <c r="B9379" s="6">
        <v>1.5625</v>
      </c>
      <c r="C9379" s="2">
        <v>2640000</v>
      </c>
      <c r="D9379" s="6">
        <v>-7.8125E-3</v>
      </c>
      <c r="E9379" s="6">
        <v>-0.49751243781094301</v>
      </c>
      <c r="F9379" s="6">
        <v>-0.49751384495325601</v>
      </c>
      <c r="G9379" s="6">
        <v>1.6534753</v>
      </c>
      <c r="H9379" s="6">
        <v>3754.2547785547699</v>
      </c>
      <c r="I9379" s="6"/>
      <c r="J9379" s="6">
        <v>1.5703125</v>
      </c>
      <c r="K9379" s="6">
        <v>1.546875</v>
      </c>
      <c r="L9379" s="6">
        <v>3542.19114219114</v>
      </c>
    </row>
    <row r="9380" spans="1:12" ht="15" customHeight="1" x14ac:dyDescent="0.25">
      <c r="A9380" s="5">
        <v>31261</v>
      </c>
      <c r="B9380" s="6">
        <v>1.5703125</v>
      </c>
      <c r="C9380" s="2">
        <v>4790400</v>
      </c>
      <c r="D9380" s="6"/>
      <c r="E9380" s="6"/>
      <c r="F9380" s="6"/>
      <c r="G9380" s="6">
        <v>1.6617427</v>
      </c>
      <c r="H9380" s="6">
        <v>3773.5261072261001</v>
      </c>
      <c r="I9380" s="6"/>
      <c r="J9380" s="6">
        <v>1.578125</v>
      </c>
      <c r="K9380" s="6">
        <v>1.5703125</v>
      </c>
      <c r="L9380" s="6">
        <v>3560.4020979020902</v>
      </c>
    </row>
    <row r="9381" spans="1:12" ht="15" customHeight="1" x14ac:dyDescent="0.25">
      <c r="A9381" s="5">
        <v>31260</v>
      </c>
      <c r="B9381" s="6">
        <v>1.5703125</v>
      </c>
      <c r="C9381" s="2">
        <v>5702400</v>
      </c>
      <c r="D9381" s="6">
        <v>2.34375E-2</v>
      </c>
      <c r="E9381" s="6">
        <v>1.51515151515151</v>
      </c>
      <c r="F9381" s="6">
        <v>1.5151558654697701</v>
      </c>
      <c r="G9381" s="6">
        <v>1.6617427</v>
      </c>
      <c r="H9381" s="6">
        <v>3773.5261072261001</v>
      </c>
      <c r="I9381" s="6"/>
      <c r="J9381" s="6">
        <v>1.5859375</v>
      </c>
      <c r="K9381" s="6">
        <v>1.5625</v>
      </c>
      <c r="L9381" s="6">
        <v>3560.4020979020902</v>
      </c>
    </row>
    <row r="9382" spans="1:12" ht="15" customHeight="1" x14ac:dyDescent="0.25">
      <c r="A9382" s="5">
        <v>31259</v>
      </c>
      <c r="B9382" s="6">
        <v>1.546875</v>
      </c>
      <c r="C9382" s="2">
        <v>12406400</v>
      </c>
      <c r="D9382" s="6">
        <v>5.46875E-2</v>
      </c>
      <c r="E9382" s="6">
        <v>3.66492146596859</v>
      </c>
      <c r="F9382" s="6">
        <v>3.6649192444990701</v>
      </c>
      <c r="G9382" s="6">
        <v>1.6369404999999999</v>
      </c>
      <c r="H9382" s="6">
        <v>3715.7121212121201</v>
      </c>
      <c r="I9382" s="6"/>
      <c r="J9382" s="6">
        <v>1.546875</v>
      </c>
      <c r="K9382" s="6">
        <v>1.4921875</v>
      </c>
      <c r="L9382" s="6">
        <v>3505.76923076923</v>
      </c>
    </row>
    <row r="9383" spans="1:12" ht="15" customHeight="1" x14ac:dyDescent="0.25">
      <c r="A9383" s="5">
        <v>31258</v>
      </c>
      <c r="B9383" s="6">
        <v>1.4921875</v>
      </c>
      <c r="C9383" s="2">
        <v>15024000</v>
      </c>
      <c r="D9383" s="6">
        <v>-1.1718799999999901E-2</v>
      </c>
      <c r="E9383" s="6">
        <v>-0.77922407798942595</v>
      </c>
      <c r="F9383" s="6">
        <v>-0.77922298252558397</v>
      </c>
      <c r="G9383" s="6">
        <v>1.5790689</v>
      </c>
      <c r="H9383" s="6">
        <v>3580.8132867132799</v>
      </c>
      <c r="I9383" s="6"/>
      <c r="J9383" s="6">
        <v>1.4921875</v>
      </c>
      <c r="K9383" s="6">
        <v>1.46875</v>
      </c>
      <c r="L9383" s="6">
        <v>3378.29254079254</v>
      </c>
    </row>
    <row r="9384" spans="1:12" ht="15" customHeight="1" x14ac:dyDescent="0.25">
      <c r="A9384" s="5">
        <v>31257</v>
      </c>
      <c r="B9384" s="6">
        <v>1.5039062999999999</v>
      </c>
      <c r="C9384" s="2">
        <v>6246400</v>
      </c>
      <c r="D9384" s="6">
        <v>-3.125E-2</v>
      </c>
      <c r="E9384" s="6">
        <v>-2.0356233433690001</v>
      </c>
      <c r="F9384" s="6">
        <v>-2.0356230180922101</v>
      </c>
      <c r="G9384" s="6">
        <v>1.5914699999999999</v>
      </c>
      <c r="H9384" s="6">
        <v>3609.7202797202699</v>
      </c>
      <c r="I9384" s="6"/>
      <c r="J9384" s="6">
        <v>1.5351562999999999</v>
      </c>
      <c r="K9384" s="6">
        <v>1.5039062999999999</v>
      </c>
      <c r="L9384" s="6">
        <v>3405.6090909090899</v>
      </c>
    </row>
    <row r="9385" spans="1:12" ht="15" customHeight="1" x14ac:dyDescent="0.25">
      <c r="A9385" s="5">
        <v>31254</v>
      </c>
      <c r="B9385" s="6">
        <v>1.5351562999999999</v>
      </c>
      <c r="C9385" s="2">
        <v>4032000</v>
      </c>
      <c r="D9385" s="6">
        <v>-1.9531199999999999E-2</v>
      </c>
      <c r="E9385" s="6">
        <v>-1.25627819095477</v>
      </c>
      <c r="F9385" s="6">
        <v>-1.2562789176978699</v>
      </c>
      <c r="G9385" s="6">
        <v>1.6245395</v>
      </c>
      <c r="H9385" s="6">
        <v>3686.8053613053598</v>
      </c>
      <c r="I9385" s="6"/>
      <c r="J9385" s="6">
        <v>1.5585937999999999</v>
      </c>
      <c r="K9385" s="6">
        <v>1.5351562999999999</v>
      </c>
      <c r="L9385" s="6">
        <v>3478.4529137529098</v>
      </c>
    </row>
    <row r="9386" spans="1:12" ht="15" customHeight="1" x14ac:dyDescent="0.25">
      <c r="A9386" s="5">
        <v>31253</v>
      </c>
      <c r="B9386" s="6">
        <v>1.5546875</v>
      </c>
      <c r="C9386" s="2">
        <v>4812800</v>
      </c>
      <c r="D9386" s="6">
        <v>-7.8125E-3</v>
      </c>
      <c r="E9386" s="6">
        <v>-0.5</v>
      </c>
      <c r="F9386" s="6">
        <v>-0.50000142124892999</v>
      </c>
      <c r="G9386" s="6">
        <v>1.6452078999999999</v>
      </c>
      <c r="H9386" s="6">
        <v>3734.9834498834498</v>
      </c>
      <c r="I9386" s="6"/>
      <c r="J9386" s="6">
        <v>1.5703125</v>
      </c>
      <c r="K9386" s="6">
        <v>1.5546875</v>
      </c>
      <c r="L9386" s="6">
        <v>3523.9801864801798</v>
      </c>
    </row>
    <row r="9387" spans="1:12" ht="15" customHeight="1" x14ac:dyDescent="0.25">
      <c r="A9387" s="5">
        <v>31252</v>
      </c>
      <c r="B9387" s="6">
        <v>1.5625</v>
      </c>
      <c r="C9387" s="2">
        <v>12268800</v>
      </c>
      <c r="D9387" s="6">
        <v>-3.125E-2</v>
      </c>
      <c r="E9387" s="6">
        <v>-1.9607843137254899</v>
      </c>
      <c r="F9387" s="6">
        <v>-1.96078396494419</v>
      </c>
      <c r="G9387" s="6">
        <v>1.6534753</v>
      </c>
      <c r="H9387" s="6">
        <v>3754.2547785547699</v>
      </c>
      <c r="I9387" s="6"/>
      <c r="J9387" s="6">
        <v>1.59375</v>
      </c>
      <c r="K9387" s="6">
        <v>1.546875</v>
      </c>
      <c r="L9387" s="6">
        <v>3542.19114219114</v>
      </c>
    </row>
    <row r="9388" spans="1:12" ht="15" customHeight="1" x14ac:dyDescent="0.25">
      <c r="A9388" s="5">
        <v>31251</v>
      </c>
      <c r="B9388" s="6">
        <v>1.59375</v>
      </c>
      <c r="C9388" s="2">
        <v>4780800</v>
      </c>
      <c r="D9388" s="6">
        <v>-2.7343799999999901E-2</v>
      </c>
      <c r="E9388" s="6">
        <v>-1.6867500202640899</v>
      </c>
      <c r="F9388" s="6">
        <v>-1.68674597660853</v>
      </c>
      <c r="G9388" s="6">
        <v>1.6865448000000001</v>
      </c>
      <c r="H9388" s="6">
        <v>3831.3398601398599</v>
      </c>
      <c r="I9388" s="6"/>
      <c r="J9388" s="6">
        <v>1.6171875</v>
      </c>
      <c r="K9388" s="6">
        <v>1.59375</v>
      </c>
      <c r="L9388" s="6">
        <v>3615.0349650349599</v>
      </c>
    </row>
    <row r="9389" spans="1:12" ht="15" customHeight="1" x14ac:dyDescent="0.25">
      <c r="A9389" s="5">
        <v>31250</v>
      </c>
      <c r="B9389" s="6">
        <v>1.6210937999999999</v>
      </c>
      <c r="C9389" s="2">
        <v>4070400</v>
      </c>
      <c r="D9389" s="6"/>
      <c r="E9389" s="6"/>
      <c r="F9389" s="6"/>
      <c r="G9389" s="6">
        <v>1.7154806</v>
      </c>
      <c r="H9389" s="6">
        <v>3898.78927738927</v>
      </c>
      <c r="I9389" s="6"/>
      <c r="J9389" s="6">
        <v>1.6210937999999999</v>
      </c>
      <c r="K9389" s="6">
        <v>1.6132812999999999</v>
      </c>
      <c r="L9389" s="6">
        <v>3678.7734265734198</v>
      </c>
    </row>
    <row r="9390" spans="1:12" ht="15" customHeight="1" x14ac:dyDescent="0.25">
      <c r="A9390" s="5">
        <v>31247</v>
      </c>
      <c r="B9390" s="6">
        <v>1.6210937999999999</v>
      </c>
      <c r="C9390" s="2">
        <v>4870400</v>
      </c>
      <c r="D9390" s="6"/>
      <c r="E9390" s="6"/>
      <c r="F9390" s="6"/>
      <c r="G9390" s="6">
        <v>1.7154806</v>
      </c>
      <c r="H9390" s="6">
        <v>3898.78927738927</v>
      </c>
      <c r="I9390" s="6"/>
      <c r="J9390" s="6">
        <v>1.6210937999999999</v>
      </c>
      <c r="K9390" s="6">
        <v>1.6054687999999999</v>
      </c>
      <c r="L9390" s="6">
        <v>3678.7734265734198</v>
      </c>
    </row>
    <row r="9391" spans="1:12" ht="15" customHeight="1" x14ac:dyDescent="0.25">
      <c r="A9391" s="5">
        <v>31246</v>
      </c>
      <c r="B9391" s="6">
        <v>1.6210937999999999</v>
      </c>
      <c r="C9391" s="2">
        <v>3040000</v>
      </c>
      <c r="D9391" s="6">
        <v>-3.9062000000000801E-3</v>
      </c>
      <c r="E9391" s="6">
        <v>-0.240381538461542</v>
      </c>
      <c r="F9391" s="6">
        <v>-0.24038530035485001</v>
      </c>
      <c r="G9391" s="6">
        <v>1.7154806</v>
      </c>
      <c r="H9391" s="6">
        <v>3898.78927738927</v>
      </c>
      <c r="I9391" s="6"/>
      <c r="J9391" s="6">
        <v>1.6289062999999999</v>
      </c>
      <c r="K9391" s="6">
        <v>1.6132812999999999</v>
      </c>
      <c r="L9391" s="6">
        <v>3678.7734265734198</v>
      </c>
    </row>
    <row r="9392" spans="1:12" ht="15" customHeight="1" x14ac:dyDescent="0.25">
      <c r="A9392" s="5">
        <v>31245</v>
      </c>
      <c r="B9392" s="6">
        <v>1.625</v>
      </c>
      <c r="C9392" s="2">
        <v>8809600</v>
      </c>
      <c r="D9392" s="6">
        <v>3.9062000000000801E-3</v>
      </c>
      <c r="E9392" s="6">
        <v>0.24096076365229799</v>
      </c>
      <c r="F9392" s="6">
        <v>0.240964543696953</v>
      </c>
      <c r="G9392" s="6">
        <v>1.7196142999999999</v>
      </c>
      <c r="H9392" s="6">
        <v>3908.4249417249398</v>
      </c>
      <c r="I9392" s="6"/>
      <c r="J9392" s="6">
        <v>1.6328125</v>
      </c>
      <c r="K9392" s="6">
        <v>1.6171875</v>
      </c>
      <c r="L9392" s="6">
        <v>3687.8787878787798</v>
      </c>
    </row>
    <row r="9393" spans="1:12" ht="15" customHeight="1" x14ac:dyDescent="0.25">
      <c r="A9393" s="5">
        <v>31244</v>
      </c>
      <c r="B9393" s="6">
        <v>1.6210937999999999</v>
      </c>
      <c r="C9393" s="2">
        <v>17036800</v>
      </c>
      <c r="D9393" s="6">
        <v>5.8593799999999897E-2</v>
      </c>
      <c r="E9393" s="6">
        <v>3.7500031999999801</v>
      </c>
      <c r="F9393" s="6">
        <v>3.7499985636313999</v>
      </c>
      <c r="G9393" s="6">
        <v>1.7154806</v>
      </c>
      <c r="H9393" s="6">
        <v>3898.78927738927</v>
      </c>
      <c r="I9393" s="6"/>
      <c r="J9393" s="6">
        <v>1.6210937999999999</v>
      </c>
      <c r="K9393" s="6">
        <v>1.5664062999999999</v>
      </c>
      <c r="L9393" s="6">
        <v>3678.7734265734198</v>
      </c>
    </row>
    <row r="9394" spans="1:12" ht="15" customHeight="1" x14ac:dyDescent="0.25">
      <c r="A9394" s="5">
        <v>31243</v>
      </c>
      <c r="B9394" s="6">
        <v>1.5625</v>
      </c>
      <c r="C9394" s="2">
        <v>7542400</v>
      </c>
      <c r="D9394" s="6">
        <v>-2.7343799999999901E-2</v>
      </c>
      <c r="E9394" s="6">
        <v>-1.7199048107744801</v>
      </c>
      <c r="F9394" s="6">
        <v>-1.71990068301379</v>
      </c>
      <c r="G9394" s="6">
        <v>1.6534753</v>
      </c>
      <c r="H9394" s="6">
        <v>3754.2547785547699</v>
      </c>
      <c r="I9394" s="6"/>
      <c r="J9394" s="6">
        <v>1.59375</v>
      </c>
      <c r="K9394" s="6">
        <v>1.5625</v>
      </c>
      <c r="L9394" s="6">
        <v>3542.19114219114</v>
      </c>
    </row>
    <row r="9395" spans="1:12" ht="15" customHeight="1" x14ac:dyDescent="0.25">
      <c r="A9395" s="5">
        <v>31240</v>
      </c>
      <c r="B9395" s="6">
        <v>1.5898437999999999</v>
      </c>
      <c r="C9395" s="2">
        <v>11750400</v>
      </c>
      <c r="D9395" s="6"/>
      <c r="E9395" s="6"/>
      <c r="F9395" s="6"/>
      <c r="G9395" s="6">
        <v>1.6824110999999999</v>
      </c>
      <c r="H9395" s="6">
        <v>3821.70419580419</v>
      </c>
      <c r="I9395" s="6"/>
      <c r="J9395" s="6">
        <v>1.5976562999999999</v>
      </c>
      <c r="K9395" s="6">
        <v>1.5820312999999999</v>
      </c>
      <c r="L9395" s="6">
        <v>3605.9296037295999</v>
      </c>
    </row>
    <row r="9396" spans="1:12" ht="15" customHeight="1" x14ac:dyDescent="0.25">
      <c r="A9396" s="5">
        <v>31239</v>
      </c>
      <c r="B9396" s="6">
        <v>1.5898437999999999</v>
      </c>
      <c r="C9396" s="2">
        <v>19209600</v>
      </c>
      <c r="D9396" s="6">
        <v>2.7343799999999901E-2</v>
      </c>
      <c r="E9396" s="6">
        <v>1.7500032000000001</v>
      </c>
      <c r="F9396" s="6">
        <v>1.7499989265034701</v>
      </c>
      <c r="G9396" s="6">
        <v>1.6824110999999999</v>
      </c>
      <c r="H9396" s="6">
        <v>3821.70419580419</v>
      </c>
      <c r="I9396" s="6"/>
      <c r="J9396" s="6">
        <v>1.5976562999999999</v>
      </c>
      <c r="K9396" s="6">
        <v>1.5585937999999999</v>
      </c>
      <c r="L9396" s="6">
        <v>3605.9296037295999</v>
      </c>
    </row>
    <row r="9397" spans="1:12" ht="15" customHeight="1" x14ac:dyDescent="0.25">
      <c r="A9397" s="5">
        <v>31238</v>
      </c>
      <c r="B9397" s="6">
        <v>1.5625</v>
      </c>
      <c r="C9397" s="2">
        <v>22764800</v>
      </c>
      <c r="D9397" s="6">
        <v>-1.1718799999999901E-2</v>
      </c>
      <c r="E9397" s="6">
        <v>-0.74442002598367196</v>
      </c>
      <c r="F9397" s="6">
        <v>-0.74441897370056598</v>
      </c>
      <c r="G9397" s="6">
        <v>1.6534753</v>
      </c>
      <c r="H9397" s="6">
        <v>3754.2547785547699</v>
      </c>
      <c r="I9397" s="6"/>
      <c r="J9397" s="6">
        <v>1.578125</v>
      </c>
      <c r="K9397" s="6">
        <v>1.53125</v>
      </c>
      <c r="L9397" s="6">
        <v>3542.19114219114</v>
      </c>
    </row>
    <row r="9398" spans="1:12" ht="15" customHeight="1" x14ac:dyDescent="0.25">
      <c r="A9398" s="5">
        <v>31237</v>
      </c>
      <c r="B9398" s="6">
        <v>1.5742187999999999</v>
      </c>
      <c r="C9398" s="2">
        <v>21798400</v>
      </c>
      <c r="D9398" s="6">
        <v>-4.6875E-2</v>
      </c>
      <c r="E9398" s="6">
        <v>-2.8915661758745799</v>
      </c>
      <c r="F9398" s="6">
        <v>-2.8915628658231398</v>
      </c>
      <c r="G9398" s="6">
        <v>1.6658763999999999</v>
      </c>
      <c r="H9398" s="6">
        <v>3783.1617715617699</v>
      </c>
      <c r="I9398" s="6"/>
      <c r="J9398" s="6">
        <v>1.6132812999999999</v>
      </c>
      <c r="K9398" s="6">
        <v>1.5585937999999999</v>
      </c>
      <c r="L9398" s="6">
        <v>3569.5076923076899</v>
      </c>
    </row>
    <row r="9399" spans="1:12" ht="15" customHeight="1" x14ac:dyDescent="0.25">
      <c r="A9399" s="5">
        <v>31236</v>
      </c>
      <c r="B9399" s="6">
        <v>1.6210937999999999</v>
      </c>
      <c r="C9399" s="2">
        <v>4416000</v>
      </c>
      <c r="D9399" s="6"/>
      <c r="E9399" s="6"/>
      <c r="F9399" s="6"/>
      <c r="G9399" s="6">
        <v>1.7154806</v>
      </c>
      <c r="H9399" s="6">
        <v>3898.78927738927</v>
      </c>
      <c r="I9399" s="6"/>
      <c r="J9399" s="6">
        <v>1.6210937999999999</v>
      </c>
      <c r="K9399" s="6">
        <v>1.6132812999999999</v>
      </c>
      <c r="L9399" s="6">
        <v>3678.7734265734198</v>
      </c>
    </row>
    <row r="9400" spans="1:12" ht="15" customHeight="1" x14ac:dyDescent="0.25">
      <c r="A9400" s="5">
        <v>31233</v>
      </c>
      <c r="B9400" s="6">
        <v>1.6210937999999999</v>
      </c>
      <c r="C9400" s="2">
        <v>3427200</v>
      </c>
      <c r="D9400" s="6">
        <v>-1.17187E-2</v>
      </c>
      <c r="E9400" s="6">
        <v>-0.71770028708134603</v>
      </c>
      <c r="F9400" s="6">
        <v>-0.71770538457580602</v>
      </c>
      <c r="G9400" s="6">
        <v>1.7154806</v>
      </c>
      <c r="H9400" s="6">
        <v>3898.78927738927</v>
      </c>
      <c r="I9400" s="6"/>
      <c r="J9400" s="6">
        <v>1.6289062999999999</v>
      </c>
      <c r="K9400" s="6">
        <v>1.6132812999999999</v>
      </c>
      <c r="L9400" s="6">
        <v>3678.7734265734198</v>
      </c>
    </row>
    <row r="9401" spans="1:12" ht="15" customHeight="1" x14ac:dyDescent="0.25">
      <c r="A9401" s="5">
        <v>31231</v>
      </c>
      <c r="B9401" s="6">
        <v>1.6328125</v>
      </c>
      <c r="C9401" s="2">
        <v>14316800</v>
      </c>
      <c r="D9401" s="6">
        <v>-4.2968799999999897E-2</v>
      </c>
      <c r="E9401" s="6">
        <v>-2.5641054712807598</v>
      </c>
      <c r="F9401" s="6">
        <v>-2.5641041546002898</v>
      </c>
      <c r="G9401" s="6">
        <v>1.7278817</v>
      </c>
      <c r="H9401" s="6">
        <v>3927.6962703962699</v>
      </c>
      <c r="I9401" s="6"/>
      <c r="J9401" s="6">
        <v>1.65625</v>
      </c>
      <c r="K9401" s="6">
        <v>1.625</v>
      </c>
      <c r="L9401" s="6">
        <v>3706.08974358974</v>
      </c>
    </row>
    <row r="9402" spans="1:12" ht="15" customHeight="1" x14ac:dyDescent="0.25">
      <c r="A9402" s="5">
        <v>31230</v>
      </c>
      <c r="B9402" s="6">
        <v>1.6757812999999999</v>
      </c>
      <c r="C9402" s="2">
        <v>12486400</v>
      </c>
      <c r="D9402" s="6">
        <v>-5.0781199999999999E-2</v>
      </c>
      <c r="E9402" s="6">
        <v>-2.9411735746606298</v>
      </c>
      <c r="F9402" s="6">
        <v>-2.9411685827644698</v>
      </c>
      <c r="G9402" s="6">
        <v>1.7733523</v>
      </c>
      <c r="H9402" s="6">
        <v>4033.6883449883398</v>
      </c>
      <c r="I9402" s="6"/>
      <c r="J9402" s="6">
        <v>1.7226562999999999</v>
      </c>
      <c r="K9402" s="6">
        <v>1.6757812999999999</v>
      </c>
      <c r="L9402" s="6">
        <v>3806.2501165501099</v>
      </c>
    </row>
    <row r="9403" spans="1:12" ht="15" customHeight="1" x14ac:dyDescent="0.25">
      <c r="A9403" s="5">
        <v>31229</v>
      </c>
      <c r="B9403" s="6">
        <v>1.7265625</v>
      </c>
      <c r="C9403" s="2">
        <v>8252799.9999999898</v>
      </c>
      <c r="D9403" s="6">
        <v>1.9531199999999999E-2</v>
      </c>
      <c r="E9403" s="6">
        <v>1.1441617971504201</v>
      </c>
      <c r="F9403" s="6">
        <v>1.14415691838971</v>
      </c>
      <c r="G9403" s="6">
        <v>1.8270900999999999</v>
      </c>
      <c r="H9403" s="6">
        <v>4158.95128205128</v>
      </c>
      <c r="I9403" s="6"/>
      <c r="J9403" s="6">
        <v>1.7421875</v>
      </c>
      <c r="K9403" s="6">
        <v>1.7109375</v>
      </c>
      <c r="L9403" s="6">
        <v>3924.6212121212102</v>
      </c>
    </row>
    <row r="9404" spans="1:12" ht="15" customHeight="1" x14ac:dyDescent="0.25">
      <c r="A9404" s="5">
        <v>31226</v>
      </c>
      <c r="B9404" s="6">
        <v>1.7070312999999999</v>
      </c>
      <c r="C9404" s="2">
        <v>4662400</v>
      </c>
      <c r="D9404" s="6">
        <v>1.1718799999999901E-2</v>
      </c>
      <c r="E9404" s="6">
        <v>0.69124718894009096</v>
      </c>
      <c r="F9404" s="6">
        <v>0.69124620468425901</v>
      </c>
      <c r="G9404" s="6">
        <v>1.8064218000000001</v>
      </c>
      <c r="H9404" s="6">
        <v>4110.7734265734198</v>
      </c>
      <c r="I9404" s="6"/>
      <c r="J9404" s="6">
        <v>1.7070312999999999</v>
      </c>
      <c r="K9404" s="6">
        <v>1.6914062999999999</v>
      </c>
      <c r="L9404" s="6">
        <v>3879.0939393939302</v>
      </c>
    </row>
    <row r="9405" spans="1:12" ht="15" customHeight="1" x14ac:dyDescent="0.25">
      <c r="A9405" s="5">
        <v>31225</v>
      </c>
      <c r="B9405" s="6">
        <v>1.6953125</v>
      </c>
      <c r="C9405" s="2">
        <v>3401600</v>
      </c>
      <c r="D9405" s="6">
        <v>-1.1718799999999901E-2</v>
      </c>
      <c r="E9405" s="6">
        <v>-0.68650176478895997</v>
      </c>
      <c r="F9405" s="6">
        <v>-0.68650079400061004</v>
      </c>
      <c r="G9405" s="6">
        <v>1.7940206999999999</v>
      </c>
      <c r="H9405" s="6">
        <v>4081.8664335664298</v>
      </c>
      <c r="I9405" s="6"/>
      <c r="J9405" s="6">
        <v>1.703125</v>
      </c>
      <c r="K9405" s="6">
        <v>1.6953125</v>
      </c>
      <c r="L9405" s="6">
        <v>3851.7773892773798</v>
      </c>
    </row>
    <row r="9406" spans="1:12" ht="15" customHeight="1" x14ac:dyDescent="0.25">
      <c r="A9406" s="5">
        <v>31224</v>
      </c>
      <c r="B9406" s="6">
        <v>1.7070312999999999</v>
      </c>
      <c r="C9406" s="2">
        <v>3296000</v>
      </c>
      <c r="D9406" s="6">
        <v>-3.9062000000000801E-3</v>
      </c>
      <c r="E9406" s="6">
        <v>-0.228307579908682</v>
      </c>
      <c r="F9406" s="6">
        <v>-0.228311145391557</v>
      </c>
      <c r="G9406" s="6">
        <v>1.8064218000000001</v>
      </c>
      <c r="H9406" s="6">
        <v>4110.7734265734198</v>
      </c>
      <c r="I9406" s="6"/>
      <c r="J9406" s="6">
        <v>1.7226562999999999</v>
      </c>
      <c r="K9406" s="6">
        <v>1.7070312999999999</v>
      </c>
      <c r="L9406" s="6">
        <v>3879.0939393939302</v>
      </c>
    </row>
    <row r="9407" spans="1:12" ht="15" customHeight="1" x14ac:dyDescent="0.25">
      <c r="A9407" s="5">
        <v>31223</v>
      </c>
      <c r="B9407" s="6">
        <v>1.7109375</v>
      </c>
      <c r="C9407" s="2">
        <v>3219200</v>
      </c>
      <c r="D9407" s="6">
        <v>1.17187E-2</v>
      </c>
      <c r="E9407" s="6">
        <v>0.68965220959185103</v>
      </c>
      <c r="F9407" s="6">
        <v>0.68965712844235505</v>
      </c>
      <c r="G9407" s="6">
        <v>1.8105555</v>
      </c>
      <c r="H9407" s="6">
        <v>4120.4090909090901</v>
      </c>
      <c r="I9407" s="6"/>
      <c r="J9407" s="6">
        <v>1.71875</v>
      </c>
      <c r="K9407" s="6">
        <v>1.6953125</v>
      </c>
      <c r="L9407" s="6">
        <v>3888.1993006992998</v>
      </c>
    </row>
    <row r="9408" spans="1:12" ht="15" customHeight="1" x14ac:dyDescent="0.25">
      <c r="A9408" s="5">
        <v>31222</v>
      </c>
      <c r="B9408" s="6">
        <v>1.6992187999999999</v>
      </c>
      <c r="C9408" s="2">
        <v>4102399.9999999902</v>
      </c>
      <c r="D9408" s="6"/>
      <c r="E9408" s="6"/>
      <c r="F9408" s="6"/>
      <c r="G9408" s="6">
        <v>1.7981544</v>
      </c>
      <c r="H9408" s="6">
        <v>4091.5020979020901</v>
      </c>
      <c r="I9408" s="6"/>
      <c r="J9408" s="6">
        <v>1.6992187999999999</v>
      </c>
      <c r="K9408" s="6">
        <v>1.6914062999999999</v>
      </c>
      <c r="L9408" s="6">
        <v>3860.88298368298</v>
      </c>
    </row>
    <row r="9409" spans="1:12" ht="15" customHeight="1" x14ac:dyDescent="0.25">
      <c r="A9409" s="5">
        <v>31219</v>
      </c>
      <c r="B9409" s="6">
        <v>1.6992187999999999</v>
      </c>
      <c r="C9409" s="2">
        <v>8828800</v>
      </c>
      <c r="D9409" s="6">
        <v>2.34375E-2</v>
      </c>
      <c r="E9409" s="6">
        <v>1.3986013568715701</v>
      </c>
      <c r="F9409" s="6">
        <v>1.3985997029467701</v>
      </c>
      <c r="G9409" s="6">
        <v>1.7981544</v>
      </c>
      <c r="H9409" s="6">
        <v>4091.5020979020901</v>
      </c>
      <c r="I9409" s="6"/>
      <c r="J9409" s="6">
        <v>1.6992187999999999</v>
      </c>
      <c r="K9409" s="6">
        <v>1.6757812999999999</v>
      </c>
      <c r="L9409" s="6">
        <v>3860.88298368298</v>
      </c>
    </row>
    <row r="9410" spans="1:12" ht="15" customHeight="1" x14ac:dyDescent="0.25">
      <c r="A9410" s="5">
        <v>31218</v>
      </c>
      <c r="B9410" s="6">
        <v>1.6757812999999999</v>
      </c>
      <c r="C9410" s="2">
        <v>3004800</v>
      </c>
      <c r="D9410" s="6">
        <v>1.9531299999999901E-2</v>
      </c>
      <c r="E9410" s="6">
        <v>1.1792483018867801</v>
      </c>
      <c r="F9410" s="6">
        <v>1.1792486471318999</v>
      </c>
      <c r="G9410" s="6">
        <v>1.7733523</v>
      </c>
      <c r="H9410" s="6">
        <v>4033.6883449883398</v>
      </c>
      <c r="I9410" s="6"/>
      <c r="J9410" s="6">
        <v>1.6757812999999999</v>
      </c>
      <c r="K9410" s="6">
        <v>1.6679687999999999</v>
      </c>
      <c r="L9410" s="6">
        <v>3806.2501165501099</v>
      </c>
    </row>
    <row r="9411" spans="1:12" ht="15" customHeight="1" x14ac:dyDescent="0.25">
      <c r="A9411" s="5">
        <v>31217</v>
      </c>
      <c r="B9411" s="6">
        <v>1.65625</v>
      </c>
      <c r="C9411" s="2">
        <v>3468800</v>
      </c>
      <c r="D9411" s="6">
        <v>-1.1718799999999901E-2</v>
      </c>
      <c r="E9411" s="6">
        <v>-0.70257908900933597</v>
      </c>
      <c r="F9411" s="6">
        <v>-0.70257810261704601</v>
      </c>
      <c r="G9411" s="6">
        <v>1.7526838</v>
      </c>
      <c r="H9411" s="6">
        <v>3985.5100233100202</v>
      </c>
      <c r="I9411" s="6"/>
      <c r="J9411" s="6">
        <v>1.6796875</v>
      </c>
      <c r="K9411" s="6">
        <v>1.65625</v>
      </c>
      <c r="L9411" s="6">
        <v>3760.7226107226102</v>
      </c>
    </row>
    <row r="9412" spans="1:12" ht="15" customHeight="1" x14ac:dyDescent="0.25">
      <c r="A9412" s="5">
        <v>31216</v>
      </c>
      <c r="B9412" s="6">
        <v>1.6679687999999999</v>
      </c>
      <c r="C9412" s="2">
        <v>4432000</v>
      </c>
      <c r="D9412" s="6">
        <v>7.8125E-3</v>
      </c>
      <c r="E9412" s="6">
        <v>0.47058822112111498</v>
      </c>
      <c r="F9412" s="6">
        <v>0.47058957461432099</v>
      </c>
      <c r="G9412" s="6">
        <v>1.7650849</v>
      </c>
      <c r="H9412" s="6">
        <v>4014.4170163170102</v>
      </c>
      <c r="I9412" s="6"/>
      <c r="J9412" s="6">
        <v>1.6679687999999999</v>
      </c>
      <c r="K9412" s="6">
        <v>1.6601562999999999</v>
      </c>
      <c r="L9412" s="6">
        <v>3788.0391608391601</v>
      </c>
    </row>
    <row r="9413" spans="1:12" ht="15" customHeight="1" x14ac:dyDescent="0.25">
      <c r="A9413" s="5">
        <v>31215</v>
      </c>
      <c r="B9413" s="6">
        <v>1.6601562999999999</v>
      </c>
      <c r="C9413" s="2">
        <v>2409600</v>
      </c>
      <c r="D9413" s="6">
        <v>-1.17187E-2</v>
      </c>
      <c r="E9413" s="6">
        <v>-0.70093158878504702</v>
      </c>
      <c r="F9413" s="6">
        <v>-0.63551237159822305</v>
      </c>
      <c r="G9413" s="6">
        <v>1.7568174999999999</v>
      </c>
      <c r="H9413" s="6">
        <v>3995.14568764568</v>
      </c>
      <c r="I9413" s="6"/>
      <c r="J9413" s="6">
        <v>1.6679687999999999</v>
      </c>
      <c r="K9413" s="6">
        <v>1.6601562999999999</v>
      </c>
      <c r="L9413" s="6">
        <v>3769.8282051281999</v>
      </c>
    </row>
    <row r="9414" spans="1:12" ht="15" customHeight="1" x14ac:dyDescent="0.25">
      <c r="A9414" s="5">
        <v>31212</v>
      </c>
      <c r="B9414" s="6">
        <v>1.671875</v>
      </c>
      <c r="C9414" s="2">
        <v>4608000</v>
      </c>
      <c r="D9414" s="6">
        <v>1.17187E-2</v>
      </c>
      <c r="E9414" s="6">
        <v>0.70587931991705699</v>
      </c>
      <c r="F9414" s="6">
        <v>0.705882366343213</v>
      </c>
      <c r="G9414" s="6">
        <v>1.7680537000000001</v>
      </c>
      <c r="H9414" s="6">
        <v>4021.3372960372899</v>
      </c>
      <c r="I9414" s="6"/>
      <c r="J9414" s="6">
        <v>1.671875</v>
      </c>
      <c r="K9414" s="6">
        <v>1.6640625</v>
      </c>
      <c r="L9414" s="6">
        <v>3797.1445221445201</v>
      </c>
    </row>
    <row r="9415" spans="1:12" ht="15" customHeight="1" x14ac:dyDescent="0.25">
      <c r="A9415" s="5">
        <v>31211</v>
      </c>
      <c r="B9415" s="6">
        <v>1.6601562999999999</v>
      </c>
      <c r="C9415" s="2">
        <v>7670400</v>
      </c>
      <c r="D9415" s="6">
        <v>-1.9531199999999999E-2</v>
      </c>
      <c r="E9415" s="6">
        <v>-1.16278772093023</v>
      </c>
      <c r="F9415" s="6">
        <v>-1.1627888647715401</v>
      </c>
      <c r="G9415" s="6">
        <v>1.7556608</v>
      </c>
      <c r="H9415" s="6">
        <v>3992.4494172494101</v>
      </c>
      <c r="I9415" s="6"/>
      <c r="J9415" s="6">
        <v>1.6757812999999999</v>
      </c>
      <c r="K9415" s="6">
        <v>1.6601562999999999</v>
      </c>
      <c r="L9415" s="6">
        <v>3769.8282051281999</v>
      </c>
    </row>
    <row r="9416" spans="1:12" ht="15" customHeight="1" x14ac:dyDescent="0.25">
      <c r="A9416" s="5">
        <v>31210</v>
      </c>
      <c r="B9416" s="6">
        <v>1.6796875</v>
      </c>
      <c r="C9416" s="2">
        <v>4025600</v>
      </c>
      <c r="D9416" s="6">
        <v>-3.9062999999999104E-3</v>
      </c>
      <c r="E9416" s="6">
        <v>-0.23202152443183499</v>
      </c>
      <c r="F9416" s="6">
        <v>-0.232014834481131</v>
      </c>
      <c r="G9416" s="6">
        <v>1.7763156</v>
      </c>
      <c r="H9416" s="6">
        <v>4040.5958041958002</v>
      </c>
      <c r="I9416" s="6"/>
      <c r="J9416" s="6">
        <v>1.6953125</v>
      </c>
      <c r="K9416" s="6">
        <v>1.6796875</v>
      </c>
      <c r="L9416" s="6">
        <v>3815.3554778554699</v>
      </c>
    </row>
    <row r="9417" spans="1:12" ht="15" customHeight="1" x14ac:dyDescent="0.25">
      <c r="A9417" s="5">
        <v>31209</v>
      </c>
      <c r="B9417" s="6">
        <v>1.6835937999999999</v>
      </c>
      <c r="C9417" s="2">
        <v>4441600</v>
      </c>
      <c r="D9417" s="6">
        <v>-3.9062000000000801E-3</v>
      </c>
      <c r="E9417" s="6">
        <v>-0.231478518518524</v>
      </c>
      <c r="F9417" s="6">
        <v>-0.231483362308437</v>
      </c>
      <c r="G9417" s="6">
        <v>1.7804465</v>
      </c>
      <c r="H9417" s="6">
        <v>4050.22494172494</v>
      </c>
      <c r="I9417" s="6"/>
      <c r="J9417" s="6">
        <v>1.6914062999999999</v>
      </c>
      <c r="K9417" s="6">
        <v>1.6757812999999999</v>
      </c>
      <c r="L9417" s="6">
        <v>3824.4610722610701</v>
      </c>
    </row>
    <row r="9418" spans="1:12" ht="15" customHeight="1" x14ac:dyDescent="0.25">
      <c r="A9418" s="5">
        <v>31208</v>
      </c>
      <c r="B9418" s="6">
        <v>1.6875</v>
      </c>
      <c r="C9418" s="2">
        <v>4835200</v>
      </c>
      <c r="D9418" s="6">
        <v>-4.2968799999999897E-2</v>
      </c>
      <c r="E9418" s="6">
        <v>-2.4830727950714802</v>
      </c>
      <c r="F9418" s="6">
        <v>-2.4830736656061698</v>
      </c>
      <c r="G9418" s="6">
        <v>1.7845774999999999</v>
      </c>
      <c r="H9418" s="6">
        <v>4059.85431235431</v>
      </c>
      <c r="I9418" s="6"/>
      <c r="J9418" s="6">
        <v>1.7265625</v>
      </c>
      <c r="K9418" s="6">
        <v>1.6640625</v>
      </c>
      <c r="L9418" s="6">
        <v>3833.5664335664301</v>
      </c>
    </row>
    <row r="9419" spans="1:12" ht="15" customHeight="1" x14ac:dyDescent="0.25">
      <c r="A9419" s="5">
        <v>31205</v>
      </c>
      <c r="B9419" s="6">
        <v>1.7304687999999999</v>
      </c>
      <c r="C9419" s="2">
        <v>8060800</v>
      </c>
      <c r="D9419" s="6">
        <v>-3.90625E-2</v>
      </c>
      <c r="E9419" s="6">
        <v>-2.20750545638837</v>
      </c>
      <c r="F9419" s="6">
        <v>-2.2075020741956499</v>
      </c>
      <c r="G9419" s="6">
        <v>1.8300182</v>
      </c>
      <c r="H9419" s="6">
        <v>4165.7766899766902</v>
      </c>
      <c r="I9419" s="6"/>
      <c r="J9419" s="6">
        <v>1.7695312999999999</v>
      </c>
      <c r="K9419" s="6">
        <v>1.7148437999999999</v>
      </c>
      <c r="L9419" s="6">
        <v>3933.7268065267999</v>
      </c>
    </row>
    <row r="9420" spans="1:12" ht="15" customHeight="1" x14ac:dyDescent="0.25">
      <c r="A9420" s="5">
        <v>31204</v>
      </c>
      <c r="B9420" s="6">
        <v>1.7695312999999999</v>
      </c>
      <c r="C9420" s="2">
        <v>8595200</v>
      </c>
      <c r="D9420" s="6">
        <v>5.46875E-2</v>
      </c>
      <c r="E9420" s="6">
        <v>3.1890659662413499</v>
      </c>
      <c r="F9420" s="6">
        <v>3.18907002845665</v>
      </c>
      <c r="G9420" s="6">
        <v>1.8713278</v>
      </c>
      <c r="H9420" s="6">
        <v>4262.0694638694604</v>
      </c>
      <c r="I9420" s="6"/>
      <c r="J9420" s="6">
        <v>1.7695312999999999</v>
      </c>
      <c r="K9420" s="6">
        <v>1.6992187999999999</v>
      </c>
      <c r="L9420" s="6">
        <v>4024.78158508158</v>
      </c>
    </row>
    <row r="9421" spans="1:12" ht="15" customHeight="1" x14ac:dyDescent="0.25">
      <c r="A9421" s="5">
        <v>31203</v>
      </c>
      <c r="B9421" s="6">
        <v>1.7148437999999999</v>
      </c>
      <c r="C9421" s="2">
        <v>9401600</v>
      </c>
      <c r="D9421" s="6">
        <v>2.34375E-2</v>
      </c>
      <c r="E9421" s="6">
        <v>1.3856812523401301</v>
      </c>
      <c r="F9421" s="6">
        <v>1.3856814224163001</v>
      </c>
      <c r="G9421" s="6">
        <v>1.8134942000000001</v>
      </c>
      <c r="H9421" s="6">
        <v>4127.2592074592003</v>
      </c>
      <c r="I9421" s="6"/>
      <c r="J9421" s="6">
        <v>1.7304687999999999</v>
      </c>
      <c r="K9421" s="6">
        <v>1.7070312999999999</v>
      </c>
      <c r="L9421" s="6">
        <v>3897.30489510489</v>
      </c>
    </row>
    <row r="9422" spans="1:12" ht="15" customHeight="1" x14ac:dyDescent="0.25">
      <c r="A9422" s="5">
        <v>31202</v>
      </c>
      <c r="B9422" s="6">
        <v>1.6914062999999999</v>
      </c>
      <c r="C9422" s="2">
        <v>7696000</v>
      </c>
      <c r="D9422" s="6">
        <v>2.34375E-2</v>
      </c>
      <c r="E9422" s="6">
        <v>1.40515218270269</v>
      </c>
      <c r="F9422" s="6">
        <v>1.4051466087487701</v>
      </c>
      <c r="G9422" s="6">
        <v>1.7887084</v>
      </c>
      <c r="H9422" s="6">
        <v>4069.4834498834498</v>
      </c>
      <c r="I9422" s="6"/>
      <c r="J9422" s="6">
        <v>1.7382812999999999</v>
      </c>
      <c r="K9422" s="6">
        <v>1.6679687999999999</v>
      </c>
      <c r="L9422" s="6">
        <v>3842.6720279720198</v>
      </c>
    </row>
    <row r="9423" spans="1:12" ht="15" customHeight="1" x14ac:dyDescent="0.25">
      <c r="A9423" s="5">
        <v>31201</v>
      </c>
      <c r="B9423" s="6">
        <v>1.6679687999999999</v>
      </c>
      <c r="C9423" s="2">
        <v>10902400</v>
      </c>
      <c r="D9423" s="6">
        <v>3.125E-2</v>
      </c>
      <c r="E9423" s="6">
        <v>1.9093078175676801</v>
      </c>
      <c r="F9423" s="6">
        <v>1.9093118745901101</v>
      </c>
      <c r="G9423" s="6">
        <v>1.7639227</v>
      </c>
      <c r="H9423" s="6">
        <v>4011.7079254079199</v>
      </c>
      <c r="I9423" s="6"/>
      <c r="J9423" s="6">
        <v>1.6757812999999999</v>
      </c>
      <c r="K9423" s="6">
        <v>1.6601562999999999</v>
      </c>
      <c r="L9423" s="6">
        <v>3788.0391608391601</v>
      </c>
    </row>
    <row r="9424" spans="1:12" ht="15" customHeight="1" x14ac:dyDescent="0.25">
      <c r="A9424" s="5">
        <v>31198</v>
      </c>
      <c r="B9424" s="6">
        <v>1.6367187999999999</v>
      </c>
      <c r="C9424" s="2">
        <v>9968000</v>
      </c>
      <c r="D9424" s="6">
        <v>1.9531299999999901E-2</v>
      </c>
      <c r="E9424" s="6">
        <v>1.2077325603864599</v>
      </c>
      <c r="F9424" s="6">
        <v>1.20772759015053</v>
      </c>
      <c r="G9424" s="6">
        <v>1.7308749000000001</v>
      </c>
      <c r="H9424" s="6">
        <v>3934.6734265734199</v>
      </c>
      <c r="I9424" s="6"/>
      <c r="J9424" s="6">
        <v>1.6367187999999999</v>
      </c>
      <c r="K9424" s="6">
        <v>1.6132812999999999</v>
      </c>
      <c r="L9424" s="6">
        <v>3715.1953379953302</v>
      </c>
    </row>
    <row r="9425" spans="1:12" ht="15" customHeight="1" x14ac:dyDescent="0.25">
      <c r="A9425" s="5">
        <v>31197</v>
      </c>
      <c r="B9425" s="6">
        <v>1.6171875</v>
      </c>
      <c r="C9425" s="2">
        <v>11641600</v>
      </c>
      <c r="D9425" s="6">
        <v>7.8125E-3</v>
      </c>
      <c r="E9425" s="6">
        <v>0.485436893203883</v>
      </c>
      <c r="F9425" s="6">
        <v>0.48543495369040002</v>
      </c>
      <c r="G9425" s="6">
        <v>1.7102200999999999</v>
      </c>
      <c r="H9425" s="6">
        <v>3886.5270396270398</v>
      </c>
      <c r="I9425" s="6"/>
      <c r="J9425" s="6">
        <v>1.625</v>
      </c>
      <c r="K9425" s="6">
        <v>1.609375</v>
      </c>
      <c r="L9425" s="6">
        <v>3669.6678321678301</v>
      </c>
    </row>
    <row r="9426" spans="1:12" ht="15" customHeight="1" x14ac:dyDescent="0.25">
      <c r="A9426" s="5">
        <v>31196</v>
      </c>
      <c r="B9426" s="6">
        <v>1.609375</v>
      </c>
      <c r="C9426" s="2">
        <v>3132800</v>
      </c>
      <c r="D9426" s="6">
        <v>-7.8125E-3</v>
      </c>
      <c r="E9426" s="6">
        <v>-0.48309178743961501</v>
      </c>
      <c r="F9426" s="6">
        <v>-0.48308986662009001</v>
      </c>
      <c r="G9426" s="6">
        <v>1.7019582</v>
      </c>
      <c r="H9426" s="6">
        <v>3867.26853146853</v>
      </c>
      <c r="I9426" s="6"/>
      <c r="J9426" s="6">
        <v>1.625</v>
      </c>
      <c r="K9426" s="6">
        <v>1.609375</v>
      </c>
      <c r="L9426" s="6">
        <v>3651.4568764568698</v>
      </c>
    </row>
    <row r="9427" spans="1:12" ht="15" customHeight="1" x14ac:dyDescent="0.25">
      <c r="A9427" s="5">
        <v>31195</v>
      </c>
      <c r="B9427" s="6">
        <v>1.6171875</v>
      </c>
      <c r="C9427" s="2">
        <v>2540800</v>
      </c>
      <c r="D9427" s="6">
        <v>-7.8125E-3</v>
      </c>
      <c r="E9427" s="6">
        <v>-0.48076923076922901</v>
      </c>
      <c r="F9427" s="6">
        <v>-0.48076732837469799</v>
      </c>
      <c r="G9427" s="6">
        <v>1.7102200999999999</v>
      </c>
      <c r="H9427" s="6">
        <v>3886.5270396270398</v>
      </c>
      <c r="I9427" s="6"/>
      <c r="J9427" s="6">
        <v>1.6484375</v>
      </c>
      <c r="K9427" s="6">
        <v>1.609375</v>
      </c>
      <c r="L9427" s="6">
        <v>3669.6678321678301</v>
      </c>
    </row>
    <row r="9428" spans="1:12" ht="15" customHeight="1" x14ac:dyDescent="0.25">
      <c r="A9428" s="5">
        <v>31191</v>
      </c>
      <c r="B9428" s="6">
        <v>1.625</v>
      </c>
      <c r="C9428" s="2">
        <v>4112000</v>
      </c>
      <c r="D9428" s="6">
        <v>-1.5625E-2</v>
      </c>
      <c r="E9428" s="6">
        <v>-0.952380952380949</v>
      </c>
      <c r="F9428" s="6">
        <v>-0.95238292849608697</v>
      </c>
      <c r="G9428" s="6">
        <v>1.7184820000000001</v>
      </c>
      <c r="H9428" s="6">
        <v>3905.7855477855401</v>
      </c>
      <c r="I9428" s="6"/>
      <c r="J9428" s="6">
        <v>1.6328125</v>
      </c>
      <c r="K9428" s="6">
        <v>1.625</v>
      </c>
      <c r="L9428" s="6">
        <v>3687.8787878787798</v>
      </c>
    </row>
    <row r="9429" spans="1:12" ht="15" customHeight="1" x14ac:dyDescent="0.25">
      <c r="A9429" s="5">
        <v>31190</v>
      </c>
      <c r="B9429" s="6">
        <v>1.640625</v>
      </c>
      <c r="C9429" s="2">
        <v>7897600</v>
      </c>
      <c r="D9429" s="6">
        <v>4.6875E-2</v>
      </c>
      <c r="E9429" s="6">
        <v>2.94117647058822</v>
      </c>
      <c r="F9429" s="6">
        <v>2.94117664509379</v>
      </c>
      <c r="G9429" s="6">
        <v>1.7350059</v>
      </c>
      <c r="H9429" s="6">
        <v>3944.3027972027899</v>
      </c>
      <c r="I9429" s="6"/>
      <c r="J9429" s="6">
        <v>1.640625</v>
      </c>
      <c r="K9429" s="6">
        <v>1.59375</v>
      </c>
      <c r="L9429" s="6">
        <v>3724.3006993006902</v>
      </c>
    </row>
    <row r="9430" spans="1:12" ht="15" customHeight="1" x14ac:dyDescent="0.25">
      <c r="A9430" s="5">
        <v>31189</v>
      </c>
      <c r="B9430" s="6">
        <v>1.59375</v>
      </c>
      <c r="C9430" s="2">
        <v>6377600</v>
      </c>
      <c r="D9430" s="6">
        <v>3.9062000000000801E-3</v>
      </c>
      <c r="E9430" s="6">
        <v>0.24569709301003301</v>
      </c>
      <c r="F9430" s="6">
        <v>0.245696285393814</v>
      </c>
      <c r="G9430" s="6">
        <v>1.6854343000000001</v>
      </c>
      <c r="H9430" s="6">
        <v>3828.7512820512802</v>
      </c>
      <c r="I9430" s="6"/>
      <c r="J9430" s="6">
        <v>1.59375</v>
      </c>
      <c r="K9430" s="6">
        <v>1.578125</v>
      </c>
      <c r="L9430" s="6">
        <v>3615.0349650349599</v>
      </c>
    </row>
    <row r="9431" spans="1:12" ht="15" customHeight="1" x14ac:dyDescent="0.25">
      <c r="A9431" s="5">
        <v>31188</v>
      </c>
      <c r="B9431" s="6">
        <v>1.5898437999999999</v>
      </c>
      <c r="C9431" s="2">
        <v>8374400</v>
      </c>
      <c r="D9431" s="6"/>
      <c r="E9431" s="6"/>
      <c r="F9431" s="6"/>
      <c r="G9431" s="6">
        <v>1.6813034</v>
      </c>
      <c r="H9431" s="6">
        <v>3819.1221445221399</v>
      </c>
      <c r="I9431" s="6"/>
      <c r="J9431" s="6">
        <v>1.5898437999999999</v>
      </c>
      <c r="K9431" s="6">
        <v>1.5585937999999999</v>
      </c>
      <c r="L9431" s="6">
        <v>3605.9296037295999</v>
      </c>
    </row>
    <row r="9432" spans="1:12" ht="15" customHeight="1" x14ac:dyDescent="0.25">
      <c r="A9432" s="5">
        <v>31187</v>
      </c>
      <c r="B9432" s="6">
        <v>1.5898437999999999</v>
      </c>
      <c r="C9432" s="2">
        <v>9961600</v>
      </c>
      <c r="D9432" s="6">
        <v>2.34375E-2</v>
      </c>
      <c r="E9432" s="6">
        <v>1.49625930386005</v>
      </c>
      <c r="F9432" s="6">
        <v>1.49626550881591</v>
      </c>
      <c r="G9432" s="6">
        <v>1.6813034</v>
      </c>
      <c r="H9432" s="6">
        <v>3819.1221445221399</v>
      </c>
      <c r="I9432" s="6"/>
      <c r="J9432" s="6">
        <v>1.6054687999999999</v>
      </c>
      <c r="K9432" s="6">
        <v>1.5664062999999999</v>
      </c>
      <c r="L9432" s="6">
        <v>3605.9296037295999</v>
      </c>
    </row>
    <row r="9433" spans="1:12" ht="15" customHeight="1" x14ac:dyDescent="0.25">
      <c r="A9433" s="5">
        <v>31184</v>
      </c>
      <c r="B9433" s="6">
        <v>1.5664062999999999</v>
      </c>
      <c r="C9433" s="2">
        <v>8019200</v>
      </c>
      <c r="D9433" s="6">
        <v>1.1718799999999901E-2</v>
      </c>
      <c r="E9433" s="6">
        <v>0.75377206030149402</v>
      </c>
      <c r="F9433" s="6">
        <v>0.753768905349394</v>
      </c>
      <c r="G9433" s="6">
        <v>1.6565175000000001</v>
      </c>
      <c r="H9433" s="6">
        <v>3761.3461538461502</v>
      </c>
      <c r="I9433" s="6"/>
      <c r="J9433" s="6">
        <v>1.5820312999999999</v>
      </c>
      <c r="K9433" s="6">
        <v>1.5507812999999999</v>
      </c>
      <c r="L9433" s="6">
        <v>3551.2967365967302</v>
      </c>
    </row>
    <row r="9434" spans="1:12" ht="15" customHeight="1" x14ac:dyDescent="0.25">
      <c r="A9434" s="5">
        <v>31183</v>
      </c>
      <c r="B9434" s="6">
        <v>1.5546875</v>
      </c>
      <c r="C9434" s="2">
        <v>3910400</v>
      </c>
      <c r="D9434" s="6">
        <v>3.5156199999999999E-2</v>
      </c>
      <c r="E9434" s="6">
        <v>2.3136213120453699</v>
      </c>
      <c r="F9434" s="6">
        <v>2.3136185036709298</v>
      </c>
      <c r="G9434" s="6">
        <v>1.6441246</v>
      </c>
      <c r="H9434" s="6">
        <v>3732.4582750582699</v>
      </c>
      <c r="I9434" s="6"/>
      <c r="J9434" s="6">
        <v>1.5546875</v>
      </c>
      <c r="K9434" s="6">
        <v>1.5234375</v>
      </c>
      <c r="L9434" s="6">
        <v>3523.9801864801798</v>
      </c>
    </row>
    <row r="9435" spans="1:12" ht="15" customHeight="1" x14ac:dyDescent="0.25">
      <c r="A9435" s="5">
        <v>31182</v>
      </c>
      <c r="B9435" s="6">
        <v>1.5195312999999999</v>
      </c>
      <c r="C9435" s="2">
        <v>3036800</v>
      </c>
      <c r="D9435" s="6">
        <v>-3.9062000000000801E-3</v>
      </c>
      <c r="E9435" s="6">
        <v>-0.25640697435898002</v>
      </c>
      <c r="F9435" s="6">
        <v>-0.25641232541958597</v>
      </c>
      <c r="G9435" s="6">
        <v>1.606946</v>
      </c>
      <c r="H9435" s="6">
        <v>3645.7948717948698</v>
      </c>
      <c r="I9435" s="6"/>
      <c r="J9435" s="6">
        <v>1.5429687999999999</v>
      </c>
      <c r="K9435" s="6">
        <v>1.5195312999999999</v>
      </c>
      <c r="L9435" s="6">
        <v>3442.0310023309999</v>
      </c>
    </row>
    <row r="9436" spans="1:12" ht="15" customHeight="1" x14ac:dyDescent="0.25">
      <c r="A9436" s="5">
        <v>31181</v>
      </c>
      <c r="B9436" s="6">
        <v>1.5234375</v>
      </c>
      <c r="C9436" s="2">
        <v>6380800</v>
      </c>
      <c r="D9436" s="6">
        <v>1.5625E-2</v>
      </c>
      <c r="E9436" s="6">
        <v>1.03626943005181</v>
      </c>
      <c r="F9436" s="6">
        <v>1.0362778785026201</v>
      </c>
      <c r="G9436" s="6">
        <v>1.6110770000000001</v>
      </c>
      <c r="H9436" s="6">
        <v>3655.4242424242402</v>
      </c>
      <c r="I9436" s="6"/>
      <c r="J9436" s="6">
        <v>1.5390625</v>
      </c>
      <c r="K9436" s="6">
        <v>1.5078125</v>
      </c>
      <c r="L9436" s="6">
        <v>3451.1363636363599</v>
      </c>
    </row>
    <row r="9437" spans="1:12" ht="15" customHeight="1" x14ac:dyDescent="0.25">
      <c r="A9437" s="5">
        <v>31180</v>
      </c>
      <c r="B9437" s="6">
        <v>1.5078125</v>
      </c>
      <c r="C9437" s="2">
        <v>6438400</v>
      </c>
      <c r="D9437" s="6">
        <v>-3.125E-2</v>
      </c>
      <c r="E9437" s="6">
        <v>-2.03045685279187</v>
      </c>
      <c r="F9437" s="6">
        <v>-2.0304610319680201</v>
      </c>
      <c r="G9437" s="6">
        <v>1.5945530000000001</v>
      </c>
      <c r="H9437" s="6">
        <v>3616.9067599067598</v>
      </c>
      <c r="I9437" s="6"/>
      <c r="J9437" s="6">
        <v>1.5390625</v>
      </c>
      <c r="K9437" s="6">
        <v>1.4921875</v>
      </c>
      <c r="L9437" s="6">
        <v>3414.7144522144499</v>
      </c>
    </row>
    <row r="9438" spans="1:12" ht="15" customHeight="1" x14ac:dyDescent="0.25">
      <c r="A9438" s="5">
        <v>31177</v>
      </c>
      <c r="B9438" s="6">
        <v>1.5390625</v>
      </c>
      <c r="C9438" s="2">
        <v>7744000</v>
      </c>
      <c r="D9438" s="6">
        <v>2.7343699999999999E-2</v>
      </c>
      <c r="E9438" s="6">
        <v>1.8087821623968801</v>
      </c>
      <c r="F9438" s="6">
        <v>1.8087877279061999</v>
      </c>
      <c r="G9438" s="6">
        <v>1.6276008</v>
      </c>
      <c r="H9438" s="6">
        <v>3693.9412587412498</v>
      </c>
      <c r="I9438" s="6"/>
      <c r="J9438" s="6">
        <v>1.546875</v>
      </c>
      <c r="K9438" s="6">
        <v>1.53125</v>
      </c>
      <c r="L9438" s="6">
        <v>3487.5582750582698</v>
      </c>
    </row>
    <row r="9439" spans="1:12" ht="15" customHeight="1" x14ac:dyDescent="0.25">
      <c r="A9439" s="5">
        <v>31176</v>
      </c>
      <c r="B9439" s="6">
        <v>1.5117187999999999</v>
      </c>
      <c r="C9439" s="2">
        <v>4512000</v>
      </c>
      <c r="D9439" s="6">
        <v>2.7343799999999901E-2</v>
      </c>
      <c r="E9439" s="6">
        <v>1.8421086315789399</v>
      </c>
      <c r="F9439" s="6">
        <v>1.84210754308027</v>
      </c>
      <c r="G9439" s="6">
        <v>1.598684</v>
      </c>
      <c r="H9439" s="6">
        <v>3626.5361305361298</v>
      </c>
      <c r="I9439" s="6"/>
      <c r="J9439" s="6">
        <v>1.5195312999999999</v>
      </c>
      <c r="K9439" s="6">
        <v>1.4960937999999999</v>
      </c>
      <c r="L9439" s="6">
        <v>3423.8200466200401</v>
      </c>
    </row>
    <row r="9440" spans="1:12" ht="15" customHeight="1" x14ac:dyDescent="0.25">
      <c r="A9440" s="5">
        <v>31175</v>
      </c>
      <c r="B9440" s="6">
        <v>1.484375</v>
      </c>
      <c r="C9440" s="2">
        <v>6873600</v>
      </c>
      <c r="D9440" s="6">
        <v>3.125E-2</v>
      </c>
      <c r="E9440" s="6">
        <v>2.1505376344085998</v>
      </c>
      <c r="F9440" s="6">
        <v>2.1505289579178899</v>
      </c>
      <c r="G9440" s="6">
        <v>1.5697672</v>
      </c>
      <c r="H9440" s="6">
        <v>3559.1310023310002</v>
      </c>
      <c r="I9440" s="6"/>
      <c r="J9440" s="6">
        <v>1.484375</v>
      </c>
      <c r="K9440" s="6">
        <v>1.453125</v>
      </c>
      <c r="L9440" s="6">
        <v>3360.0815850815802</v>
      </c>
    </row>
    <row r="9441" spans="1:12" ht="15" customHeight="1" x14ac:dyDescent="0.25">
      <c r="A9441" s="5">
        <v>31174</v>
      </c>
      <c r="B9441" s="6">
        <v>1.453125</v>
      </c>
      <c r="C9441" s="2">
        <v>3760000</v>
      </c>
      <c r="D9441" s="6">
        <v>3.9062000000000801E-3</v>
      </c>
      <c r="E9441" s="6">
        <v>0.269538319541551</v>
      </c>
      <c r="F9441" s="6">
        <v>0.26954395980760498</v>
      </c>
      <c r="G9441" s="6">
        <v>1.5367196000000001</v>
      </c>
      <c r="H9441" s="6">
        <v>3482.0969696969701</v>
      </c>
      <c r="I9441" s="6"/>
      <c r="J9441" s="6">
        <v>1.453125</v>
      </c>
      <c r="K9441" s="6">
        <v>1.4375</v>
      </c>
      <c r="L9441" s="6">
        <v>3287.2377622377599</v>
      </c>
    </row>
    <row r="9442" spans="1:12" ht="15" customHeight="1" x14ac:dyDescent="0.25">
      <c r="A9442" s="5">
        <v>31173</v>
      </c>
      <c r="B9442" s="6">
        <v>1.4492187999999999</v>
      </c>
      <c r="C9442" s="2">
        <v>2422400</v>
      </c>
      <c r="D9442" s="6">
        <v>-7.8125E-3</v>
      </c>
      <c r="E9442" s="6">
        <v>-0.53619301109042405</v>
      </c>
      <c r="F9442" s="6">
        <v>-0.53619088938219295</v>
      </c>
      <c r="G9442" s="6">
        <v>1.5325886</v>
      </c>
      <c r="H9442" s="6">
        <v>3472.4675990675901</v>
      </c>
      <c r="I9442" s="6"/>
      <c r="J9442" s="6">
        <v>1.4726562999999999</v>
      </c>
      <c r="K9442" s="6">
        <v>1.4492187999999999</v>
      </c>
      <c r="L9442" s="6">
        <v>3278.1324009323998</v>
      </c>
    </row>
    <row r="9443" spans="1:12" ht="15" customHeight="1" x14ac:dyDescent="0.25">
      <c r="A9443" s="5">
        <v>31170</v>
      </c>
      <c r="B9443" s="6">
        <v>1.4570312999999999</v>
      </c>
      <c r="C9443" s="2">
        <v>3062400</v>
      </c>
      <c r="D9443" s="6"/>
      <c r="E9443" s="6"/>
      <c r="F9443" s="6"/>
      <c r="G9443" s="6">
        <v>1.5408504999999999</v>
      </c>
      <c r="H9443" s="6">
        <v>3491.7261072260999</v>
      </c>
      <c r="I9443" s="6"/>
      <c r="J9443" s="6">
        <v>1.4648437999999999</v>
      </c>
      <c r="K9443" s="6">
        <v>1.4492187999999999</v>
      </c>
      <c r="L9443" s="6">
        <v>3296.34335664335</v>
      </c>
    </row>
    <row r="9444" spans="1:12" ht="15" customHeight="1" x14ac:dyDescent="0.25">
      <c r="A9444" s="5">
        <v>31169</v>
      </c>
      <c r="B9444" s="6">
        <v>1.4570312999999999</v>
      </c>
      <c r="C9444" s="2">
        <v>3056000</v>
      </c>
      <c r="D9444" s="6">
        <v>3.5156299999999897E-2</v>
      </c>
      <c r="E9444" s="6">
        <v>2.4725309890109899</v>
      </c>
      <c r="F9444" s="6">
        <v>2.4725275821492398</v>
      </c>
      <c r="G9444" s="6">
        <v>1.5408504999999999</v>
      </c>
      <c r="H9444" s="6">
        <v>3491.7261072260999</v>
      </c>
      <c r="I9444" s="6"/>
      <c r="J9444" s="6">
        <v>1.4570312999999999</v>
      </c>
      <c r="K9444" s="6">
        <v>1.4257812999999999</v>
      </c>
      <c r="L9444" s="6">
        <v>3296.34335664335</v>
      </c>
    </row>
    <row r="9445" spans="1:12" ht="15" customHeight="1" x14ac:dyDescent="0.25">
      <c r="A9445" s="5">
        <v>31168</v>
      </c>
      <c r="B9445" s="6">
        <v>1.421875</v>
      </c>
      <c r="C9445" s="2">
        <v>3878400</v>
      </c>
      <c r="D9445" s="6">
        <v>-4.2968799999999897E-2</v>
      </c>
      <c r="E9445" s="6">
        <v>-2.9333366465421</v>
      </c>
      <c r="F9445" s="6">
        <v>-2.9333313709192401</v>
      </c>
      <c r="G9445" s="6">
        <v>1.5036718</v>
      </c>
      <c r="H9445" s="6">
        <v>3405.06247086247</v>
      </c>
      <c r="I9445" s="6"/>
      <c r="J9445" s="6">
        <v>1.46875</v>
      </c>
      <c r="K9445" s="6">
        <v>1.421875</v>
      </c>
      <c r="L9445" s="6">
        <v>3214.3939393939299</v>
      </c>
    </row>
    <row r="9446" spans="1:12" ht="15" customHeight="1" x14ac:dyDescent="0.25">
      <c r="A9446" s="5">
        <v>31167</v>
      </c>
      <c r="B9446" s="6">
        <v>1.4648437999999999</v>
      </c>
      <c r="C9446" s="2">
        <v>8646400</v>
      </c>
      <c r="D9446" s="6">
        <v>-3.5156199999999999E-2</v>
      </c>
      <c r="E9446" s="6">
        <v>-2.34374666666666</v>
      </c>
      <c r="F9446" s="6">
        <v>-2.3437501477503</v>
      </c>
      <c r="G9446" s="6">
        <v>1.5491124000000001</v>
      </c>
      <c r="H9446" s="6">
        <v>3510.9846153846102</v>
      </c>
      <c r="I9446" s="6"/>
      <c r="J9446" s="6">
        <v>1.4882812999999999</v>
      </c>
      <c r="K9446" s="6">
        <v>1.4570312999999999</v>
      </c>
      <c r="L9446" s="6">
        <v>3314.5543123543098</v>
      </c>
    </row>
    <row r="9447" spans="1:12" ht="15" customHeight="1" x14ac:dyDescent="0.25">
      <c r="A9447" s="5">
        <v>31166</v>
      </c>
      <c r="B9447" s="6">
        <v>1.5</v>
      </c>
      <c r="C9447" s="2">
        <v>1891200</v>
      </c>
      <c r="D9447" s="6">
        <v>-1.1718799999999901E-2</v>
      </c>
      <c r="E9447" s="6">
        <v>-0.77519708030355705</v>
      </c>
      <c r="F9447" s="6">
        <v>-0.77519384693911497</v>
      </c>
      <c r="G9447" s="6">
        <v>1.5862911</v>
      </c>
      <c r="H9447" s="6">
        <v>3597.64825174825</v>
      </c>
      <c r="I9447" s="6"/>
      <c r="J9447" s="6">
        <v>1.5078125</v>
      </c>
      <c r="K9447" s="6">
        <v>1.5</v>
      </c>
      <c r="L9447" s="6">
        <v>3396.5034965034902</v>
      </c>
    </row>
    <row r="9448" spans="1:12" ht="15" customHeight="1" x14ac:dyDescent="0.25">
      <c r="A9448" s="5">
        <v>31163</v>
      </c>
      <c r="B9448" s="6">
        <v>1.5117187999999999</v>
      </c>
      <c r="C9448" s="2">
        <v>4624000</v>
      </c>
      <c r="D9448" s="6">
        <v>2.34375E-2</v>
      </c>
      <c r="E9448" s="6">
        <v>1.5748030966995199</v>
      </c>
      <c r="F9448" s="6">
        <v>1.57480324966379</v>
      </c>
      <c r="G9448" s="6">
        <v>1.598684</v>
      </c>
      <c r="H9448" s="6">
        <v>3626.5361305361298</v>
      </c>
      <c r="I9448" s="6"/>
      <c r="J9448" s="6">
        <v>1.5117187999999999</v>
      </c>
      <c r="K9448" s="6">
        <v>1.4804687999999999</v>
      </c>
      <c r="L9448" s="6">
        <v>3423.8200466200401</v>
      </c>
    </row>
    <row r="9449" spans="1:12" ht="15" customHeight="1" x14ac:dyDescent="0.25">
      <c r="A9449" s="5">
        <v>31162</v>
      </c>
      <c r="B9449" s="6">
        <v>1.4882812999999999</v>
      </c>
      <c r="C9449" s="2">
        <v>4217600</v>
      </c>
      <c r="D9449" s="6">
        <v>1.1718799999999901E-2</v>
      </c>
      <c r="E9449" s="6">
        <v>0.79365417989416498</v>
      </c>
      <c r="F9449" s="6">
        <v>0.79365084447677803</v>
      </c>
      <c r="G9449" s="6">
        <v>1.5738981999999999</v>
      </c>
      <c r="H9449" s="6">
        <v>3568.7603729603702</v>
      </c>
      <c r="I9449" s="6"/>
      <c r="J9449" s="6">
        <v>1.4960937999999999</v>
      </c>
      <c r="K9449" s="6">
        <v>1.4804687999999999</v>
      </c>
      <c r="L9449" s="6">
        <v>3369.1871794871699</v>
      </c>
    </row>
    <row r="9450" spans="1:12" ht="15" customHeight="1" x14ac:dyDescent="0.25">
      <c r="A9450" s="5">
        <v>31161</v>
      </c>
      <c r="B9450" s="6">
        <v>1.4765625</v>
      </c>
      <c r="C9450" s="2">
        <v>3417600</v>
      </c>
      <c r="D9450" s="6"/>
      <c r="E9450" s="6"/>
      <c r="F9450" s="6"/>
      <c r="G9450" s="6">
        <v>1.5615053000000001</v>
      </c>
      <c r="H9450" s="6">
        <v>3539.87249417249</v>
      </c>
      <c r="I9450" s="6"/>
      <c r="J9450" s="6">
        <v>1.4765625</v>
      </c>
      <c r="K9450" s="6">
        <v>1.46875</v>
      </c>
      <c r="L9450" s="6">
        <v>3341.87062937062</v>
      </c>
    </row>
    <row r="9451" spans="1:12" ht="15" customHeight="1" x14ac:dyDescent="0.25">
      <c r="A9451" s="5">
        <v>31160</v>
      </c>
      <c r="B9451" s="6">
        <v>1.4765625</v>
      </c>
      <c r="C9451" s="2">
        <v>7142400</v>
      </c>
      <c r="D9451" s="6"/>
      <c r="E9451" s="6"/>
      <c r="F9451" s="6"/>
      <c r="G9451" s="6">
        <v>1.5615053000000001</v>
      </c>
      <c r="H9451" s="6">
        <v>3539.87249417249</v>
      </c>
      <c r="I9451" s="6"/>
      <c r="J9451" s="6">
        <v>1.4921875</v>
      </c>
      <c r="K9451" s="6">
        <v>1.46875</v>
      </c>
      <c r="L9451" s="6">
        <v>3341.87062937062</v>
      </c>
    </row>
    <row r="9452" spans="1:12" ht="15" customHeight="1" x14ac:dyDescent="0.25">
      <c r="A9452" s="5">
        <v>31159</v>
      </c>
      <c r="B9452" s="6">
        <v>1.4765625</v>
      </c>
      <c r="C9452" s="2">
        <v>2393600</v>
      </c>
      <c r="D9452" s="6">
        <v>7.8125E-3</v>
      </c>
      <c r="E9452" s="6">
        <v>0.53191489361701305</v>
      </c>
      <c r="F9452" s="6">
        <v>0.53191277040032203</v>
      </c>
      <c r="G9452" s="6">
        <v>1.5615053000000001</v>
      </c>
      <c r="H9452" s="6">
        <v>3539.87249417249</v>
      </c>
      <c r="I9452" s="6"/>
      <c r="J9452" s="6">
        <v>1.4765625</v>
      </c>
      <c r="K9452" s="6">
        <v>1.4765625</v>
      </c>
      <c r="L9452" s="6">
        <v>3341.87062937062</v>
      </c>
    </row>
    <row r="9453" spans="1:12" ht="15" customHeight="1" x14ac:dyDescent="0.25">
      <c r="A9453" s="5">
        <v>31156</v>
      </c>
      <c r="B9453" s="6">
        <v>1.46875</v>
      </c>
      <c r="C9453" s="2">
        <v>4131200</v>
      </c>
      <c r="D9453" s="6">
        <v>-1.1718799999999901E-2</v>
      </c>
      <c r="E9453" s="6">
        <v>-0.79156007880746204</v>
      </c>
      <c r="F9453" s="6">
        <v>-0.79155676193762803</v>
      </c>
      <c r="G9453" s="6">
        <v>1.5532433999999999</v>
      </c>
      <c r="H9453" s="6">
        <v>3520.6139860139801</v>
      </c>
      <c r="I9453" s="6"/>
      <c r="J9453" s="6">
        <v>1.4765625</v>
      </c>
      <c r="K9453" s="6">
        <v>1.46875</v>
      </c>
      <c r="L9453" s="6">
        <v>3323.6596736596698</v>
      </c>
    </row>
    <row r="9454" spans="1:12" ht="15" customHeight="1" x14ac:dyDescent="0.25">
      <c r="A9454" s="5">
        <v>31155</v>
      </c>
      <c r="B9454" s="6">
        <v>1.4804687999999999</v>
      </c>
      <c r="C9454" s="2">
        <v>4812800</v>
      </c>
      <c r="D9454" s="6">
        <v>-7.8125E-3</v>
      </c>
      <c r="E9454" s="6">
        <v>-0.52493436556650896</v>
      </c>
      <c r="F9454" s="6">
        <v>-0.52493229867089897</v>
      </c>
      <c r="G9454" s="6">
        <v>1.5656363</v>
      </c>
      <c r="H9454" s="6">
        <v>3549.5018648018599</v>
      </c>
      <c r="I9454" s="6"/>
      <c r="J9454" s="6">
        <v>1.4960937999999999</v>
      </c>
      <c r="K9454" s="6">
        <v>1.4804687999999999</v>
      </c>
      <c r="L9454" s="6">
        <v>3350.9762237762202</v>
      </c>
    </row>
    <row r="9455" spans="1:12" ht="15" customHeight="1" x14ac:dyDescent="0.25">
      <c r="A9455" s="5">
        <v>31154</v>
      </c>
      <c r="B9455" s="6">
        <v>1.4882812999999999</v>
      </c>
      <c r="C9455" s="2">
        <v>6864000</v>
      </c>
      <c r="D9455" s="6">
        <v>3.5156299999999897E-2</v>
      </c>
      <c r="E9455" s="6">
        <v>2.4193582795698898</v>
      </c>
      <c r="F9455" s="6">
        <v>2.41934833134163</v>
      </c>
      <c r="G9455" s="6">
        <v>1.5738981999999999</v>
      </c>
      <c r="H9455" s="6">
        <v>3568.7603729603702</v>
      </c>
      <c r="I9455" s="6"/>
      <c r="J9455" s="6">
        <v>1.4882812999999999</v>
      </c>
      <c r="K9455" s="6">
        <v>1.4570312999999999</v>
      </c>
      <c r="L9455" s="6">
        <v>3369.1871794871699</v>
      </c>
    </row>
    <row r="9456" spans="1:12" ht="15" customHeight="1" x14ac:dyDescent="0.25">
      <c r="A9456" s="5">
        <v>31153</v>
      </c>
      <c r="B9456" s="6">
        <v>1.453125</v>
      </c>
      <c r="C9456" s="2">
        <v>6214400</v>
      </c>
      <c r="D9456" s="6">
        <v>7.8125E-3</v>
      </c>
      <c r="E9456" s="6">
        <v>0.54054054054053502</v>
      </c>
      <c r="F9456" s="6">
        <v>0.54055150372189698</v>
      </c>
      <c r="G9456" s="6">
        <v>1.5367196000000001</v>
      </c>
      <c r="H9456" s="6">
        <v>3482.0969696969701</v>
      </c>
      <c r="I9456" s="6"/>
      <c r="J9456" s="6">
        <v>1.453125</v>
      </c>
      <c r="K9456" s="6">
        <v>1.4296875</v>
      </c>
      <c r="L9456" s="6">
        <v>3287.2377622377599</v>
      </c>
    </row>
    <row r="9457" spans="1:12" ht="15" customHeight="1" x14ac:dyDescent="0.25">
      <c r="A9457" s="5">
        <v>31152</v>
      </c>
      <c r="B9457" s="6">
        <v>1.4453125</v>
      </c>
      <c r="C9457" s="2">
        <v>3753600</v>
      </c>
      <c r="D9457" s="6"/>
      <c r="E9457" s="6"/>
      <c r="F9457" s="6"/>
      <c r="G9457" s="6">
        <v>1.5284575</v>
      </c>
      <c r="H9457" s="6">
        <v>3462.8379953379899</v>
      </c>
      <c r="I9457" s="6"/>
      <c r="J9457" s="6">
        <v>1.453125</v>
      </c>
      <c r="K9457" s="6">
        <v>1.4375</v>
      </c>
      <c r="L9457" s="6">
        <v>3269.0268065268001</v>
      </c>
    </row>
    <row r="9458" spans="1:12" ht="15" customHeight="1" x14ac:dyDescent="0.25">
      <c r="A9458" s="5">
        <v>31149</v>
      </c>
      <c r="B9458" s="6">
        <v>1.4453125</v>
      </c>
      <c r="C9458" s="2">
        <v>5772800</v>
      </c>
      <c r="D9458" s="6">
        <v>3.5156199999999999E-2</v>
      </c>
      <c r="E9458" s="6">
        <v>2.4930711581404101</v>
      </c>
      <c r="F9458" s="6">
        <v>2.4930681980412901</v>
      </c>
      <c r="G9458" s="6">
        <v>1.5284575</v>
      </c>
      <c r="H9458" s="6">
        <v>3462.8379953379899</v>
      </c>
      <c r="I9458" s="6"/>
      <c r="J9458" s="6">
        <v>1.4453125</v>
      </c>
      <c r="K9458" s="6">
        <v>1.4140625</v>
      </c>
      <c r="L9458" s="6">
        <v>3269.0268065268001</v>
      </c>
    </row>
    <row r="9459" spans="1:12" ht="15" customHeight="1" x14ac:dyDescent="0.25">
      <c r="A9459" s="5">
        <v>31148</v>
      </c>
      <c r="B9459" s="6">
        <v>1.4101562999999999</v>
      </c>
      <c r="C9459" s="2">
        <v>3753600</v>
      </c>
      <c r="D9459" s="6"/>
      <c r="E9459" s="6"/>
      <c r="F9459" s="6"/>
      <c r="G9459" s="6">
        <v>1.4912789</v>
      </c>
      <c r="H9459" s="6">
        <v>3376.1745920745898</v>
      </c>
      <c r="I9459" s="6"/>
      <c r="J9459" s="6">
        <v>1.4179687999999999</v>
      </c>
      <c r="K9459" s="6">
        <v>1.4023437999999999</v>
      </c>
      <c r="L9459" s="6">
        <v>3187.0776223776202</v>
      </c>
    </row>
    <row r="9460" spans="1:12" ht="15" customHeight="1" x14ac:dyDescent="0.25">
      <c r="A9460" s="5">
        <v>31147</v>
      </c>
      <c r="B9460" s="6">
        <v>1.4101562999999999</v>
      </c>
      <c r="C9460" s="2">
        <v>6153600</v>
      </c>
      <c r="D9460" s="6">
        <v>1.1718799999999901E-2</v>
      </c>
      <c r="E9460" s="6">
        <v>0.837992402234633</v>
      </c>
      <c r="F9460" s="6">
        <v>0.83798886459132105</v>
      </c>
      <c r="G9460" s="6">
        <v>1.4912789</v>
      </c>
      <c r="H9460" s="6">
        <v>3376.1745920745898</v>
      </c>
      <c r="I9460" s="6"/>
      <c r="J9460" s="6">
        <v>1.4179687999999999</v>
      </c>
      <c r="K9460" s="6">
        <v>1.4023437999999999</v>
      </c>
      <c r="L9460" s="6">
        <v>3187.0776223776202</v>
      </c>
    </row>
    <row r="9461" spans="1:12" ht="15" customHeight="1" x14ac:dyDescent="0.25">
      <c r="A9461" s="5">
        <v>31146</v>
      </c>
      <c r="B9461" s="6">
        <v>1.3984375</v>
      </c>
      <c r="C9461" s="2">
        <v>3904000</v>
      </c>
      <c r="D9461" s="6"/>
      <c r="E9461" s="6"/>
      <c r="F9461" s="6"/>
      <c r="G9461" s="6">
        <v>1.4788859999999999</v>
      </c>
      <c r="H9461" s="6">
        <v>3347.28671328671</v>
      </c>
      <c r="I9461" s="6"/>
      <c r="J9461" s="6">
        <v>1.40625</v>
      </c>
      <c r="K9461" s="6">
        <v>1.390625</v>
      </c>
      <c r="L9461" s="6">
        <v>3159.7610722610698</v>
      </c>
    </row>
    <row r="9462" spans="1:12" ht="15" customHeight="1" x14ac:dyDescent="0.25">
      <c r="A9462" s="5">
        <v>31145</v>
      </c>
      <c r="B9462" s="6">
        <v>1.3984375</v>
      </c>
      <c r="C9462" s="2">
        <v>3270400</v>
      </c>
      <c r="D9462" s="6">
        <v>-7.8125E-3</v>
      </c>
      <c r="E9462" s="6">
        <v>-0.55555555555555303</v>
      </c>
      <c r="F9462" s="6">
        <v>-0.55555335148576002</v>
      </c>
      <c r="G9462" s="6">
        <v>1.4788859999999999</v>
      </c>
      <c r="H9462" s="6">
        <v>3347.28671328671</v>
      </c>
      <c r="I9462" s="6"/>
      <c r="J9462" s="6">
        <v>1.3984375</v>
      </c>
      <c r="K9462" s="6">
        <v>1.3984375</v>
      </c>
      <c r="L9462" s="6">
        <v>3159.7610722610698</v>
      </c>
    </row>
    <row r="9463" spans="1:12" ht="15" customHeight="1" x14ac:dyDescent="0.25">
      <c r="A9463" s="5">
        <v>31141</v>
      </c>
      <c r="B9463" s="6">
        <v>1.40625</v>
      </c>
      <c r="C9463" s="2">
        <v>4230400</v>
      </c>
      <c r="D9463" s="6">
        <v>-1.5625E-2</v>
      </c>
      <c r="E9463" s="6">
        <v>-1.0989010989010899</v>
      </c>
      <c r="F9463" s="6">
        <v>-1.09890336441768</v>
      </c>
      <c r="G9463" s="6">
        <v>1.4871479000000001</v>
      </c>
      <c r="H9463" s="6">
        <v>3366.5452214452198</v>
      </c>
      <c r="I9463" s="6"/>
      <c r="J9463" s="6">
        <v>1.421875</v>
      </c>
      <c r="K9463" s="6">
        <v>1.390625</v>
      </c>
      <c r="L9463" s="6">
        <v>3177.97202797202</v>
      </c>
    </row>
    <row r="9464" spans="1:12" ht="15" customHeight="1" x14ac:dyDescent="0.25">
      <c r="A9464" s="5">
        <v>31140</v>
      </c>
      <c r="B9464" s="6">
        <v>1.421875</v>
      </c>
      <c r="C9464" s="2">
        <v>4217600</v>
      </c>
      <c r="D9464" s="6">
        <v>-3.9062999999999104E-3</v>
      </c>
      <c r="E9464" s="6">
        <v>-0.27397609998111</v>
      </c>
      <c r="F9464" s="6">
        <v>-0.27396820552185702</v>
      </c>
      <c r="G9464" s="6">
        <v>1.5036718</v>
      </c>
      <c r="H9464" s="6">
        <v>3405.06247086247</v>
      </c>
      <c r="I9464" s="6"/>
      <c r="J9464" s="6">
        <v>1.4296875</v>
      </c>
      <c r="K9464" s="6">
        <v>1.421875</v>
      </c>
      <c r="L9464" s="6">
        <v>3214.3939393939299</v>
      </c>
    </row>
    <row r="9465" spans="1:12" ht="15" customHeight="1" x14ac:dyDescent="0.25">
      <c r="A9465" s="5">
        <v>31139</v>
      </c>
      <c r="B9465" s="6">
        <v>1.4257812999999999</v>
      </c>
      <c r="C9465" s="2">
        <v>6550400</v>
      </c>
      <c r="D9465" s="6">
        <v>7.8125E-3</v>
      </c>
      <c r="E9465" s="6">
        <v>0.55096416789988101</v>
      </c>
      <c r="F9465" s="6">
        <v>0.55096200116730998</v>
      </c>
      <c r="G9465" s="6">
        <v>1.5078027000000001</v>
      </c>
      <c r="H9465" s="6">
        <v>3414.6916083915999</v>
      </c>
      <c r="I9465" s="6"/>
      <c r="J9465" s="6">
        <v>1.4257812999999999</v>
      </c>
      <c r="K9465" s="6">
        <v>1.4179687999999999</v>
      </c>
      <c r="L9465" s="6">
        <v>3223.4995337995301</v>
      </c>
    </row>
    <row r="9466" spans="1:12" ht="15" customHeight="1" x14ac:dyDescent="0.25">
      <c r="A9466" s="5">
        <v>31138</v>
      </c>
      <c r="B9466" s="6">
        <v>1.4179687999999999</v>
      </c>
      <c r="C9466" s="2">
        <v>10012800</v>
      </c>
      <c r="D9466" s="6">
        <v>2.34375E-2</v>
      </c>
      <c r="E9466" s="6">
        <v>1.68067220864815</v>
      </c>
      <c r="F9466" s="6">
        <v>1.68067238287037</v>
      </c>
      <c r="G9466" s="6">
        <v>1.4995407999999999</v>
      </c>
      <c r="H9466" s="6">
        <v>3395.43310023309</v>
      </c>
      <c r="I9466" s="6"/>
      <c r="J9466" s="6">
        <v>1.4179687999999999</v>
      </c>
      <c r="K9466" s="6">
        <v>1.4023437999999999</v>
      </c>
      <c r="L9466" s="6">
        <v>3205.2885780885699</v>
      </c>
    </row>
    <row r="9467" spans="1:12" ht="15" customHeight="1" x14ac:dyDescent="0.25">
      <c r="A9467" s="5">
        <v>31135</v>
      </c>
      <c r="B9467" s="6">
        <v>1.3945312999999999</v>
      </c>
      <c r="C9467" s="2">
        <v>4883200</v>
      </c>
      <c r="D9467" s="6">
        <v>7.8125E-3</v>
      </c>
      <c r="E9467" s="6">
        <v>0.56338026137672204</v>
      </c>
      <c r="F9467" s="6">
        <v>0.56337803430510602</v>
      </c>
      <c r="G9467" s="6">
        <v>1.474755</v>
      </c>
      <c r="H9467" s="6">
        <v>3337.65734265734</v>
      </c>
      <c r="I9467" s="6"/>
      <c r="J9467" s="6">
        <v>1.4101562999999999</v>
      </c>
      <c r="K9467" s="6">
        <v>1.3867187999999999</v>
      </c>
      <c r="L9467" s="6">
        <v>3150.6557109557102</v>
      </c>
    </row>
    <row r="9468" spans="1:12" ht="15" customHeight="1" x14ac:dyDescent="0.25">
      <c r="A9468" s="5">
        <v>31134</v>
      </c>
      <c r="B9468" s="6">
        <v>1.3867187999999999</v>
      </c>
      <c r="C9468" s="2">
        <v>4694400</v>
      </c>
      <c r="D9468" s="6">
        <v>1.9531299999999901E-2</v>
      </c>
      <c r="E9468" s="6">
        <v>1.4285750857142701</v>
      </c>
      <c r="F9468" s="6">
        <v>1.4285761712479399</v>
      </c>
      <c r="G9468" s="6">
        <v>1.4664931000000001</v>
      </c>
      <c r="H9468" s="6">
        <v>3318.3988344988302</v>
      </c>
      <c r="I9468" s="6"/>
      <c r="J9468" s="6">
        <v>1.3867187999999999</v>
      </c>
      <c r="K9468" s="6">
        <v>1.3710937999999999</v>
      </c>
      <c r="L9468" s="6">
        <v>3132.44475524475</v>
      </c>
    </row>
    <row r="9469" spans="1:12" ht="15" customHeight="1" x14ac:dyDescent="0.25">
      <c r="A9469" s="5">
        <v>31133</v>
      </c>
      <c r="B9469" s="6">
        <v>1.3671875</v>
      </c>
      <c r="C9469" s="2">
        <v>4550400</v>
      </c>
      <c r="D9469" s="6">
        <v>-3.9062999999999104E-3</v>
      </c>
      <c r="E9469" s="6">
        <v>-0.284903921234269</v>
      </c>
      <c r="F9469" s="6">
        <v>-0.28490260344840002</v>
      </c>
      <c r="G9469" s="6">
        <v>1.4458382000000001</v>
      </c>
      <c r="H9469" s="6">
        <v>3270.25221445221</v>
      </c>
      <c r="I9469" s="6"/>
      <c r="J9469" s="6">
        <v>1.3671875</v>
      </c>
      <c r="K9469" s="6">
        <v>1.359375</v>
      </c>
      <c r="L9469" s="6">
        <v>3086.9172494172399</v>
      </c>
    </row>
    <row r="9470" spans="1:12" ht="15" customHeight="1" x14ac:dyDescent="0.25">
      <c r="A9470" s="5">
        <v>31132</v>
      </c>
      <c r="B9470" s="6">
        <v>1.3710937999999999</v>
      </c>
      <c r="C9470" s="2">
        <v>5923200</v>
      </c>
      <c r="D9470" s="6">
        <v>-1.17187E-2</v>
      </c>
      <c r="E9470" s="6">
        <v>-0.84745401129944198</v>
      </c>
      <c r="F9470" s="6">
        <v>-0.84746446536980702</v>
      </c>
      <c r="G9470" s="6">
        <v>1.4499692</v>
      </c>
      <c r="H9470" s="6">
        <v>3279.8815850815799</v>
      </c>
      <c r="I9470" s="6"/>
      <c r="J9470" s="6">
        <v>1.3789062999999999</v>
      </c>
      <c r="K9470" s="6">
        <v>1.3632812999999999</v>
      </c>
      <c r="L9470" s="6">
        <v>3096.0228438228401</v>
      </c>
    </row>
    <row r="9471" spans="1:12" ht="15" customHeight="1" x14ac:dyDescent="0.25">
      <c r="A9471" s="5">
        <v>31131</v>
      </c>
      <c r="B9471" s="6">
        <v>1.3828125</v>
      </c>
      <c r="C9471" s="2">
        <v>2435200</v>
      </c>
      <c r="D9471" s="6">
        <v>-1.1718799999999901E-2</v>
      </c>
      <c r="E9471" s="6">
        <v>-0.84033968975811801</v>
      </c>
      <c r="F9471" s="6">
        <v>-0.84032941064786604</v>
      </c>
      <c r="G9471" s="6">
        <v>1.4623622000000001</v>
      </c>
      <c r="H9471" s="6">
        <v>3308.7696969696899</v>
      </c>
      <c r="I9471" s="6"/>
      <c r="J9471" s="6">
        <v>1.4140625</v>
      </c>
      <c r="K9471" s="6">
        <v>1.3828125</v>
      </c>
      <c r="L9471" s="6">
        <v>3123.3391608391598</v>
      </c>
    </row>
    <row r="9472" spans="1:12" ht="15" customHeight="1" x14ac:dyDescent="0.25">
      <c r="A9472" s="5">
        <v>31128</v>
      </c>
      <c r="B9472" s="6">
        <v>1.3945312999999999</v>
      </c>
      <c r="C9472" s="2">
        <v>4848000</v>
      </c>
      <c r="D9472" s="6">
        <v>-2.34375E-2</v>
      </c>
      <c r="E9472" s="6">
        <v>-1.65289250369965</v>
      </c>
      <c r="F9472" s="6">
        <v>-1.6528926722100299</v>
      </c>
      <c r="G9472" s="6">
        <v>1.474755</v>
      </c>
      <c r="H9472" s="6">
        <v>3337.65734265734</v>
      </c>
      <c r="I9472" s="6"/>
      <c r="J9472" s="6">
        <v>1.4257812999999999</v>
      </c>
      <c r="K9472" s="6">
        <v>1.3945312999999999</v>
      </c>
      <c r="L9472" s="6">
        <v>3150.6557109557102</v>
      </c>
    </row>
    <row r="9473" spans="1:12" ht="15" customHeight="1" x14ac:dyDescent="0.25">
      <c r="A9473" s="5">
        <v>31127</v>
      </c>
      <c r="B9473" s="6">
        <v>1.4179687999999999</v>
      </c>
      <c r="C9473" s="2">
        <v>5488000</v>
      </c>
      <c r="D9473" s="6">
        <v>3.9062999999999104E-3</v>
      </c>
      <c r="E9473" s="6">
        <v>0.27624662983425302</v>
      </c>
      <c r="F9473" s="6">
        <v>0.27624534759635999</v>
      </c>
      <c r="G9473" s="6">
        <v>1.4995407999999999</v>
      </c>
      <c r="H9473" s="6">
        <v>3395.43310023309</v>
      </c>
      <c r="I9473" s="6"/>
      <c r="J9473" s="6">
        <v>1.4179687999999999</v>
      </c>
      <c r="K9473" s="6">
        <v>1.4101562999999999</v>
      </c>
      <c r="L9473" s="6">
        <v>3205.2885780885699</v>
      </c>
    </row>
    <row r="9474" spans="1:12" ht="15" customHeight="1" x14ac:dyDescent="0.25">
      <c r="A9474" s="5">
        <v>31126</v>
      </c>
      <c r="B9474" s="6">
        <v>1.4140625</v>
      </c>
      <c r="C9474" s="2">
        <v>4252800</v>
      </c>
      <c r="D9474" s="6">
        <v>3.9062000000000801E-3</v>
      </c>
      <c r="E9474" s="6">
        <v>0.27700475472116598</v>
      </c>
      <c r="F9474" s="6">
        <v>0.27700385219693302</v>
      </c>
      <c r="G9474" s="6">
        <v>1.4954098</v>
      </c>
      <c r="H9474" s="6">
        <v>3385.8037296037201</v>
      </c>
      <c r="I9474" s="6"/>
      <c r="J9474" s="6">
        <v>1.4140625</v>
      </c>
      <c r="K9474" s="6">
        <v>1.3984375</v>
      </c>
      <c r="L9474" s="6">
        <v>3196.1829836829802</v>
      </c>
    </row>
    <row r="9475" spans="1:12" ht="15" customHeight="1" x14ac:dyDescent="0.25">
      <c r="A9475" s="5">
        <v>31125</v>
      </c>
      <c r="B9475" s="6">
        <v>1.4101562999999999</v>
      </c>
      <c r="C9475" s="2">
        <v>8563200</v>
      </c>
      <c r="D9475" s="6">
        <v>7.8125E-3</v>
      </c>
      <c r="E9475" s="6">
        <v>0.55710304420357704</v>
      </c>
      <c r="F9475" s="6">
        <v>0.55710082891833301</v>
      </c>
      <c r="G9475" s="6">
        <v>1.4912789</v>
      </c>
      <c r="H9475" s="6">
        <v>3376.1745920745898</v>
      </c>
      <c r="I9475" s="6"/>
      <c r="J9475" s="6">
        <v>1.4101562999999999</v>
      </c>
      <c r="K9475" s="6">
        <v>1.3945312999999999</v>
      </c>
      <c r="L9475" s="6">
        <v>3187.0776223776202</v>
      </c>
    </row>
    <row r="9476" spans="1:12" ht="15" customHeight="1" x14ac:dyDescent="0.25">
      <c r="A9476" s="5">
        <v>31124</v>
      </c>
      <c r="B9476" s="6">
        <v>1.4023437999999999</v>
      </c>
      <c r="C9476" s="2">
        <v>6371200</v>
      </c>
      <c r="D9476" s="6">
        <v>-1.5625E-2</v>
      </c>
      <c r="E9476" s="6">
        <v>-1.10192833579977</v>
      </c>
      <c r="F9476" s="6">
        <v>-1.0247854988757401</v>
      </c>
      <c r="G9476" s="6">
        <v>1.483017</v>
      </c>
      <c r="H9476" s="6">
        <v>3356.91608391608</v>
      </c>
      <c r="I9476" s="6"/>
      <c r="J9476" s="6">
        <v>1.4101562999999999</v>
      </c>
      <c r="K9476" s="6">
        <v>1.3867187999999999</v>
      </c>
      <c r="L9476" s="6">
        <v>3168.86666666666</v>
      </c>
    </row>
    <row r="9477" spans="1:12" ht="15" customHeight="1" x14ac:dyDescent="0.25">
      <c r="A9477" s="5">
        <v>31121</v>
      </c>
      <c r="B9477" s="6">
        <v>1.4179687999999999</v>
      </c>
      <c r="C9477" s="2">
        <v>7081600</v>
      </c>
      <c r="D9477" s="6">
        <v>3.9062999999999104E-3</v>
      </c>
      <c r="E9477" s="6">
        <v>0.27624662983425302</v>
      </c>
      <c r="F9477" s="6">
        <v>0.27624666194141501</v>
      </c>
      <c r="G9477" s="6">
        <v>1.4983721000000001</v>
      </c>
      <c r="H9477" s="6">
        <v>3392.7088578088501</v>
      </c>
      <c r="I9477" s="6"/>
      <c r="J9477" s="6">
        <v>1.4257812999999999</v>
      </c>
      <c r="K9477" s="6">
        <v>1.4101562999999999</v>
      </c>
      <c r="L9477" s="6">
        <v>3205.2885780885699</v>
      </c>
    </row>
    <row r="9478" spans="1:12" ht="15" customHeight="1" x14ac:dyDescent="0.25">
      <c r="A9478" s="5">
        <v>31120</v>
      </c>
      <c r="B9478" s="6">
        <v>1.4140625</v>
      </c>
      <c r="C9478" s="2">
        <v>6828800</v>
      </c>
      <c r="D9478" s="6">
        <v>1.17187E-2</v>
      </c>
      <c r="E9478" s="6">
        <v>0.83565100084588195</v>
      </c>
      <c r="F9478" s="6">
        <v>0.83565187047558398</v>
      </c>
      <c r="G9478" s="6">
        <v>1.4942443000000001</v>
      </c>
      <c r="H9478" s="6">
        <v>3383.0869463869399</v>
      </c>
      <c r="I9478" s="6"/>
      <c r="J9478" s="6">
        <v>1.4140625</v>
      </c>
      <c r="K9478" s="6">
        <v>1.3984375</v>
      </c>
      <c r="L9478" s="6">
        <v>3196.1829836829802</v>
      </c>
    </row>
    <row r="9479" spans="1:12" ht="15" customHeight="1" x14ac:dyDescent="0.25">
      <c r="A9479" s="5">
        <v>31119</v>
      </c>
      <c r="B9479" s="6">
        <v>1.4023437999999999</v>
      </c>
      <c r="C9479" s="2">
        <v>4320000</v>
      </c>
      <c r="D9479" s="6">
        <v>-1.17187E-2</v>
      </c>
      <c r="E9479" s="6">
        <v>-0.82872574585636205</v>
      </c>
      <c r="F9479" s="6">
        <v>-0.82872660113210095</v>
      </c>
      <c r="G9479" s="6">
        <v>1.4818610999999999</v>
      </c>
      <c r="H9479" s="6">
        <v>3354.22167832167</v>
      </c>
      <c r="I9479" s="6"/>
      <c r="J9479" s="6">
        <v>1.4257812999999999</v>
      </c>
      <c r="K9479" s="6">
        <v>1.4023437999999999</v>
      </c>
      <c r="L9479" s="6">
        <v>3168.86666666666</v>
      </c>
    </row>
    <row r="9480" spans="1:12" ht="15" customHeight="1" x14ac:dyDescent="0.25">
      <c r="A9480" s="5">
        <v>31118</v>
      </c>
      <c r="B9480" s="6">
        <v>1.4140625</v>
      </c>
      <c r="C9480" s="2">
        <v>3107200</v>
      </c>
      <c r="D9480" s="6">
        <v>1.17187E-2</v>
      </c>
      <c r="E9480" s="6">
        <v>0.83565100084588195</v>
      </c>
      <c r="F9480" s="6">
        <v>0.83565187047558398</v>
      </c>
      <c r="G9480" s="6">
        <v>1.4942443000000001</v>
      </c>
      <c r="H9480" s="6">
        <v>3383.0869463869399</v>
      </c>
      <c r="I9480" s="6"/>
      <c r="J9480" s="6">
        <v>1.4140625</v>
      </c>
      <c r="K9480" s="6">
        <v>1.3984375</v>
      </c>
      <c r="L9480" s="6">
        <v>3196.1829836829802</v>
      </c>
    </row>
    <row r="9481" spans="1:12" ht="15" customHeight="1" x14ac:dyDescent="0.25">
      <c r="A9481" s="5">
        <v>31117</v>
      </c>
      <c r="B9481" s="6">
        <v>1.4023437999999999</v>
      </c>
      <c r="C9481" s="2">
        <v>2620800</v>
      </c>
      <c r="D9481" s="6">
        <v>-3.9062000000000801E-3</v>
      </c>
      <c r="E9481" s="6">
        <v>-0.27777422222222597</v>
      </c>
      <c r="F9481" s="6">
        <v>-0.27778134816485101</v>
      </c>
      <c r="G9481" s="6">
        <v>1.4818610999999999</v>
      </c>
      <c r="H9481" s="6">
        <v>3354.22167832167</v>
      </c>
      <c r="I9481" s="6"/>
      <c r="J9481" s="6">
        <v>1.4101562999999999</v>
      </c>
      <c r="K9481" s="6">
        <v>1.3867187999999999</v>
      </c>
      <c r="L9481" s="6">
        <v>3168.86666666666</v>
      </c>
    </row>
    <row r="9482" spans="1:12" ht="15" customHeight="1" x14ac:dyDescent="0.25">
      <c r="A9482" s="5">
        <v>31114</v>
      </c>
      <c r="B9482" s="6">
        <v>1.40625</v>
      </c>
      <c r="C9482" s="2">
        <v>11347200</v>
      </c>
      <c r="D9482" s="6">
        <v>1.9531199999999999E-2</v>
      </c>
      <c r="E9482" s="6">
        <v>1.4084470478081099</v>
      </c>
      <c r="F9482" s="6">
        <v>1.40844830130024</v>
      </c>
      <c r="G9482" s="6">
        <v>1.4859888999999999</v>
      </c>
      <c r="H9482" s="6">
        <v>3363.8435897435802</v>
      </c>
      <c r="I9482" s="6"/>
      <c r="J9482" s="6">
        <v>1.421875</v>
      </c>
      <c r="K9482" s="6">
        <v>1.375</v>
      </c>
      <c r="L9482" s="6">
        <v>3177.97202797202</v>
      </c>
    </row>
    <row r="9483" spans="1:12" ht="15" customHeight="1" x14ac:dyDescent="0.25">
      <c r="A9483" s="5">
        <v>31113</v>
      </c>
      <c r="B9483" s="6">
        <v>1.3867187999999999</v>
      </c>
      <c r="C9483" s="2">
        <v>8236799.9999999898</v>
      </c>
      <c r="D9483" s="6">
        <v>-2.7343699999999999E-2</v>
      </c>
      <c r="E9483" s="6">
        <v>-1.93369812154696</v>
      </c>
      <c r="F9483" s="6">
        <v>-1.9336931718595101</v>
      </c>
      <c r="G9483" s="6">
        <v>1.4653502</v>
      </c>
      <c r="H9483" s="6">
        <v>3315.73473193473</v>
      </c>
      <c r="I9483" s="6"/>
      <c r="J9483" s="6">
        <v>1.4101562999999999</v>
      </c>
      <c r="K9483" s="6">
        <v>1.3867187999999999</v>
      </c>
      <c r="L9483" s="6">
        <v>3132.44475524475</v>
      </c>
    </row>
    <row r="9484" spans="1:12" ht="15" customHeight="1" x14ac:dyDescent="0.25">
      <c r="A9484" s="5">
        <v>31112</v>
      </c>
      <c r="B9484" s="6">
        <v>1.4140625</v>
      </c>
      <c r="C9484" s="2">
        <v>2563200</v>
      </c>
      <c r="D9484" s="6">
        <v>-3.9062999999999104E-3</v>
      </c>
      <c r="E9484" s="6">
        <v>-0.27548561012060702</v>
      </c>
      <c r="F9484" s="6">
        <v>-0.27548564205113202</v>
      </c>
      <c r="G9484" s="6">
        <v>1.4942443000000001</v>
      </c>
      <c r="H9484" s="6">
        <v>3383.0869463869399</v>
      </c>
      <c r="I9484" s="6"/>
      <c r="J9484" s="6">
        <v>1.4296875</v>
      </c>
      <c r="K9484" s="6">
        <v>1.4140625</v>
      </c>
      <c r="L9484" s="6">
        <v>3196.1829836829802</v>
      </c>
    </row>
    <row r="9485" spans="1:12" ht="15" customHeight="1" x14ac:dyDescent="0.25">
      <c r="A9485" s="5">
        <v>31111</v>
      </c>
      <c r="B9485" s="6">
        <v>1.4179687999999999</v>
      </c>
      <c r="C9485" s="2">
        <v>6169600</v>
      </c>
      <c r="D9485" s="6">
        <v>-7.8125E-3</v>
      </c>
      <c r="E9485" s="6">
        <v>-0.54794518626384203</v>
      </c>
      <c r="F9485" s="6">
        <v>-0.54794562372281197</v>
      </c>
      <c r="G9485" s="6">
        <v>1.4983721000000001</v>
      </c>
      <c r="H9485" s="6">
        <v>3392.7088578088501</v>
      </c>
      <c r="I9485" s="6"/>
      <c r="J9485" s="6">
        <v>1.4257812999999999</v>
      </c>
      <c r="K9485" s="6">
        <v>1.4023437999999999</v>
      </c>
      <c r="L9485" s="6">
        <v>3205.2885780885699</v>
      </c>
    </row>
    <row r="9486" spans="1:12" ht="15" customHeight="1" x14ac:dyDescent="0.25">
      <c r="A9486" s="5">
        <v>31110</v>
      </c>
      <c r="B9486" s="6">
        <v>1.4257812999999999</v>
      </c>
      <c r="C9486" s="2">
        <v>4755200</v>
      </c>
      <c r="D9486" s="6">
        <v>-3.9062000000000801E-3</v>
      </c>
      <c r="E9486" s="6">
        <v>-0.27322054644809401</v>
      </c>
      <c r="F9486" s="6">
        <v>-0.27322095113616601</v>
      </c>
      <c r="G9486" s="6">
        <v>1.5066276000000001</v>
      </c>
      <c r="H9486" s="6">
        <v>3411.9524475524399</v>
      </c>
      <c r="I9486" s="6"/>
      <c r="J9486" s="6">
        <v>1.4492187999999999</v>
      </c>
      <c r="K9486" s="6">
        <v>1.4257812999999999</v>
      </c>
      <c r="L9486" s="6">
        <v>3223.4995337995301</v>
      </c>
    </row>
    <row r="9487" spans="1:12" ht="15" customHeight="1" x14ac:dyDescent="0.25">
      <c r="A9487" s="5">
        <v>31107</v>
      </c>
      <c r="B9487" s="6">
        <v>1.4296875</v>
      </c>
      <c r="C9487" s="2">
        <v>9036800</v>
      </c>
      <c r="D9487" s="6">
        <v>7.8125E-3</v>
      </c>
      <c r="E9487" s="6">
        <v>0.54945054945054705</v>
      </c>
      <c r="F9487" s="6">
        <v>0.549450988279653</v>
      </c>
      <c r="G9487" s="6">
        <v>1.5107553</v>
      </c>
      <c r="H9487" s="6">
        <v>3421.57412587412</v>
      </c>
      <c r="I9487" s="6"/>
      <c r="J9487" s="6">
        <v>1.4609375</v>
      </c>
      <c r="K9487" s="6">
        <v>1.4296875</v>
      </c>
      <c r="L9487" s="6">
        <v>3232.6048951048901</v>
      </c>
    </row>
    <row r="9488" spans="1:12" ht="15" customHeight="1" x14ac:dyDescent="0.25">
      <c r="A9488" s="5">
        <v>31106</v>
      </c>
      <c r="B9488" s="6">
        <v>1.421875</v>
      </c>
      <c r="C9488" s="2">
        <v>5414400</v>
      </c>
      <c r="D9488" s="6">
        <v>3.125E-2</v>
      </c>
      <c r="E9488" s="6">
        <v>2.2471910112359601</v>
      </c>
      <c r="F9488" s="6">
        <v>2.2471858882668401</v>
      </c>
      <c r="G9488" s="6">
        <v>1.5024998000000001</v>
      </c>
      <c r="H9488" s="6">
        <v>3402.3305361305302</v>
      </c>
      <c r="I9488" s="6"/>
      <c r="J9488" s="6">
        <v>1.421875</v>
      </c>
      <c r="K9488" s="6">
        <v>1.390625</v>
      </c>
      <c r="L9488" s="6">
        <v>3214.3939393939299</v>
      </c>
    </row>
    <row r="9489" spans="1:12" ht="15" customHeight="1" x14ac:dyDescent="0.25">
      <c r="A9489" s="5">
        <v>31105</v>
      </c>
      <c r="B9489" s="6">
        <v>1.390625</v>
      </c>
      <c r="C9489" s="2">
        <v>7049600</v>
      </c>
      <c r="D9489" s="6">
        <v>-2.34375E-2</v>
      </c>
      <c r="E9489" s="6">
        <v>-1.6574585635359</v>
      </c>
      <c r="F9489" s="6">
        <v>-1.6574532022641899</v>
      </c>
      <c r="G9489" s="6">
        <v>1.4694779</v>
      </c>
      <c r="H9489" s="6">
        <v>3325.3564102564101</v>
      </c>
      <c r="I9489" s="6"/>
      <c r="J9489" s="6">
        <v>1.421875</v>
      </c>
      <c r="K9489" s="6">
        <v>1.375</v>
      </c>
      <c r="L9489" s="6">
        <v>3141.55011655011</v>
      </c>
    </row>
    <row r="9490" spans="1:12" ht="15" customHeight="1" x14ac:dyDescent="0.25">
      <c r="A9490" s="5">
        <v>31104</v>
      </c>
      <c r="B9490" s="6">
        <v>1.4140625</v>
      </c>
      <c r="C9490" s="2">
        <v>10252800</v>
      </c>
      <c r="D9490" s="6">
        <v>5.0781199999999999E-2</v>
      </c>
      <c r="E9490" s="6">
        <v>3.7249245625242602</v>
      </c>
      <c r="F9490" s="6">
        <v>3.72492786951066</v>
      </c>
      <c r="G9490" s="6">
        <v>1.4942443000000001</v>
      </c>
      <c r="H9490" s="6">
        <v>3383.0869463869399</v>
      </c>
      <c r="I9490" s="6"/>
      <c r="J9490" s="6">
        <v>1.421875</v>
      </c>
      <c r="K9490" s="6">
        <v>1.3671875</v>
      </c>
      <c r="L9490" s="6">
        <v>3196.1829836829802</v>
      </c>
    </row>
    <row r="9491" spans="1:12" ht="15" customHeight="1" x14ac:dyDescent="0.25">
      <c r="A9491" s="5">
        <v>31103</v>
      </c>
      <c r="B9491" s="6">
        <v>1.3632812999999999</v>
      </c>
      <c r="C9491" s="2">
        <v>11900800</v>
      </c>
      <c r="D9491" s="6">
        <v>-7.8125E-3</v>
      </c>
      <c r="E9491" s="6">
        <v>-0.569800549021515</v>
      </c>
      <c r="F9491" s="6">
        <v>-0.56980788482255895</v>
      </c>
      <c r="G9491" s="6">
        <v>1.4405836000000001</v>
      </c>
      <c r="H9491" s="6">
        <v>3258.0037296037199</v>
      </c>
      <c r="I9491" s="6"/>
      <c r="J9491" s="6">
        <v>1.3710937999999999</v>
      </c>
      <c r="K9491" s="6">
        <v>1.3398437999999999</v>
      </c>
      <c r="L9491" s="6">
        <v>3077.8118881118799</v>
      </c>
    </row>
    <row r="9492" spans="1:12" ht="15" customHeight="1" x14ac:dyDescent="0.25">
      <c r="A9492" s="5">
        <v>31100</v>
      </c>
      <c r="B9492" s="6">
        <v>1.3710937999999999</v>
      </c>
      <c r="C9492" s="2">
        <v>13964800</v>
      </c>
      <c r="D9492" s="6">
        <v>-3.5156199999999999E-2</v>
      </c>
      <c r="E9492" s="6">
        <v>-2.49999644444445</v>
      </c>
      <c r="F9492" s="6">
        <v>-2.4999984858567799</v>
      </c>
      <c r="G9492" s="6">
        <v>1.4488392000000001</v>
      </c>
      <c r="H9492" s="6">
        <v>3277.2475524475499</v>
      </c>
      <c r="I9492" s="6"/>
      <c r="J9492" s="6">
        <v>1.4023437999999999</v>
      </c>
      <c r="K9492" s="6">
        <v>1.3632812999999999</v>
      </c>
      <c r="L9492" s="6">
        <v>3096.0228438228401</v>
      </c>
    </row>
    <row r="9493" spans="1:12" ht="15" customHeight="1" x14ac:dyDescent="0.25">
      <c r="A9493" s="5">
        <v>31099</v>
      </c>
      <c r="B9493" s="6">
        <v>1.40625</v>
      </c>
      <c r="C9493" s="2">
        <v>16060800</v>
      </c>
      <c r="D9493" s="6">
        <v>7.8125E-3</v>
      </c>
      <c r="E9493" s="6">
        <v>0.55865921787709905</v>
      </c>
      <c r="F9493" s="6">
        <v>0.558659633733671</v>
      </c>
      <c r="G9493" s="6">
        <v>1.4859888999999999</v>
      </c>
      <c r="H9493" s="6">
        <v>3363.8435897435802</v>
      </c>
      <c r="I9493" s="6"/>
      <c r="J9493" s="6">
        <v>1.4140625</v>
      </c>
      <c r="K9493" s="6">
        <v>1.3984375</v>
      </c>
      <c r="L9493" s="6">
        <v>3177.97202797202</v>
      </c>
    </row>
    <row r="9494" spans="1:12" ht="15" customHeight="1" x14ac:dyDescent="0.25">
      <c r="A9494" s="5">
        <v>31098</v>
      </c>
      <c r="B9494" s="6">
        <v>1.3984375</v>
      </c>
      <c r="C9494" s="2">
        <v>14451200</v>
      </c>
      <c r="D9494" s="6">
        <v>-4.2968799999999897E-2</v>
      </c>
      <c r="E9494" s="6">
        <v>-2.9810331757256701</v>
      </c>
      <c r="F9494" s="6">
        <v>-2.9810224086647299</v>
      </c>
      <c r="G9494" s="6">
        <v>1.4777334</v>
      </c>
      <c r="H9494" s="6">
        <v>3344.6</v>
      </c>
      <c r="I9494" s="6"/>
      <c r="J9494" s="6">
        <v>1.453125</v>
      </c>
      <c r="K9494" s="6">
        <v>1.3984375</v>
      </c>
      <c r="L9494" s="6">
        <v>3159.7610722610698</v>
      </c>
    </row>
    <row r="9495" spans="1:12" ht="15" customHeight="1" x14ac:dyDescent="0.25">
      <c r="A9495" s="5">
        <v>31097</v>
      </c>
      <c r="B9495" s="6">
        <v>1.4414062999999999</v>
      </c>
      <c r="C9495" s="2">
        <v>2035200</v>
      </c>
      <c r="D9495" s="6">
        <v>-1.17187E-2</v>
      </c>
      <c r="E9495" s="6">
        <v>-0.806448172043017</v>
      </c>
      <c r="F9495" s="6">
        <v>-0.80646195928564202</v>
      </c>
      <c r="G9495" s="6">
        <v>1.5231385</v>
      </c>
      <c r="H9495" s="6">
        <v>3450.4393939393899</v>
      </c>
      <c r="I9495" s="6"/>
      <c r="J9495" s="6">
        <v>1.4570312999999999</v>
      </c>
      <c r="K9495" s="6">
        <v>1.4414062999999999</v>
      </c>
      <c r="L9495" s="6">
        <v>3259.9214452214401</v>
      </c>
    </row>
    <row r="9496" spans="1:12" ht="15" customHeight="1" x14ac:dyDescent="0.25">
      <c r="A9496" s="5">
        <v>31093</v>
      </c>
      <c r="B9496" s="6">
        <v>1.453125</v>
      </c>
      <c r="C9496" s="2">
        <v>3337600</v>
      </c>
      <c r="D9496" s="6">
        <v>-1.9531299999999901E-2</v>
      </c>
      <c r="E9496" s="6">
        <v>-1.32626329714543</v>
      </c>
      <c r="F9496" s="6">
        <v>-1.3262577140174301</v>
      </c>
      <c r="G9496" s="6">
        <v>1.5355219</v>
      </c>
      <c r="H9496" s="6">
        <v>3479.3051282051201</v>
      </c>
      <c r="I9496" s="6"/>
      <c r="J9496" s="6">
        <v>1.46875</v>
      </c>
      <c r="K9496" s="6">
        <v>1.453125</v>
      </c>
      <c r="L9496" s="6">
        <v>3287.2377622377599</v>
      </c>
    </row>
    <row r="9497" spans="1:12" ht="15" customHeight="1" x14ac:dyDescent="0.25">
      <c r="A9497" s="5">
        <v>31092</v>
      </c>
      <c r="B9497" s="6">
        <v>1.4726562999999999</v>
      </c>
      <c r="C9497" s="2">
        <v>8284799.9999999898</v>
      </c>
      <c r="D9497" s="6">
        <v>-1.17187E-2</v>
      </c>
      <c r="E9497" s="6">
        <v>-0.78947031578947502</v>
      </c>
      <c r="F9497" s="6">
        <v>-0.78947110052012204</v>
      </c>
      <c r="G9497" s="6">
        <v>1.5561605999999999</v>
      </c>
      <c r="H9497" s="6">
        <v>3527.4139860139799</v>
      </c>
      <c r="I9497" s="6"/>
      <c r="J9497" s="6">
        <v>1.4960937999999999</v>
      </c>
      <c r="K9497" s="6">
        <v>1.4726562999999999</v>
      </c>
      <c r="L9497" s="6">
        <v>3332.76526806526</v>
      </c>
    </row>
    <row r="9498" spans="1:12" ht="15" customHeight="1" x14ac:dyDescent="0.25">
      <c r="A9498" s="5">
        <v>31091</v>
      </c>
      <c r="B9498" s="6">
        <v>1.484375</v>
      </c>
      <c r="C9498" s="2">
        <v>15712000</v>
      </c>
      <c r="D9498" s="6">
        <v>2.34375E-2</v>
      </c>
      <c r="E9498" s="6">
        <v>1.6042780748663099</v>
      </c>
      <c r="F9498" s="6">
        <v>1.60427932189441</v>
      </c>
      <c r="G9498" s="6">
        <v>1.5685438</v>
      </c>
      <c r="H9498" s="6">
        <v>3556.2792540792502</v>
      </c>
      <c r="I9498" s="6"/>
      <c r="J9498" s="6">
        <v>1.4921875</v>
      </c>
      <c r="K9498" s="6">
        <v>1.4609375</v>
      </c>
      <c r="L9498" s="6">
        <v>3360.0815850815802</v>
      </c>
    </row>
    <row r="9499" spans="1:12" ht="15" customHeight="1" x14ac:dyDescent="0.25">
      <c r="A9499" s="5">
        <v>31090</v>
      </c>
      <c r="B9499" s="6">
        <v>1.4609375</v>
      </c>
      <c r="C9499" s="2">
        <v>10585600</v>
      </c>
      <c r="D9499" s="6"/>
      <c r="E9499" s="6"/>
      <c r="F9499" s="6"/>
      <c r="G9499" s="6">
        <v>1.5437772999999999</v>
      </c>
      <c r="H9499" s="6">
        <v>3498.5484848484798</v>
      </c>
      <c r="I9499" s="6"/>
      <c r="J9499" s="6">
        <v>1.4765625</v>
      </c>
      <c r="K9499" s="6">
        <v>1.4453125</v>
      </c>
      <c r="L9499" s="6">
        <v>3305.4487179487101</v>
      </c>
    </row>
    <row r="9500" spans="1:12" ht="15" customHeight="1" x14ac:dyDescent="0.25">
      <c r="A9500" s="5">
        <v>31089</v>
      </c>
      <c r="B9500" s="6">
        <v>1.4609375</v>
      </c>
      <c r="C9500" s="2">
        <v>4793600</v>
      </c>
      <c r="D9500" s="6"/>
      <c r="E9500" s="6"/>
      <c r="F9500" s="6"/>
      <c r="G9500" s="6">
        <v>1.5437772999999999</v>
      </c>
      <c r="H9500" s="6">
        <v>3498.5484848484798</v>
      </c>
      <c r="I9500" s="6"/>
      <c r="J9500" s="6">
        <v>1.4609375</v>
      </c>
      <c r="K9500" s="6">
        <v>1.453125</v>
      </c>
      <c r="L9500" s="6">
        <v>3305.4487179487101</v>
      </c>
    </row>
    <row r="9501" spans="1:12" ht="15" customHeight="1" x14ac:dyDescent="0.25">
      <c r="A9501" s="5">
        <v>31086</v>
      </c>
      <c r="B9501" s="6">
        <v>1.4609375</v>
      </c>
      <c r="C9501" s="2">
        <v>8851200</v>
      </c>
      <c r="D9501" s="6"/>
      <c r="E9501" s="6"/>
      <c r="F9501" s="6"/>
      <c r="G9501" s="6">
        <v>1.5437772999999999</v>
      </c>
      <c r="H9501" s="6">
        <v>3498.5484848484798</v>
      </c>
      <c r="I9501" s="6"/>
      <c r="J9501" s="6">
        <v>1.46875</v>
      </c>
      <c r="K9501" s="6">
        <v>1.453125</v>
      </c>
      <c r="L9501" s="6">
        <v>3305.4487179487101</v>
      </c>
    </row>
    <row r="9502" spans="1:12" ht="15" customHeight="1" x14ac:dyDescent="0.25">
      <c r="A9502" s="5">
        <v>31085</v>
      </c>
      <c r="B9502" s="6">
        <v>1.4609375</v>
      </c>
      <c r="C9502" s="2">
        <v>11632000</v>
      </c>
      <c r="D9502" s="6">
        <v>3.125E-2</v>
      </c>
      <c r="E9502" s="6">
        <v>2.1857923497267699</v>
      </c>
      <c r="F9502" s="6">
        <v>2.1857940859118599</v>
      </c>
      <c r="G9502" s="6">
        <v>1.5437772999999999</v>
      </c>
      <c r="H9502" s="6">
        <v>3498.5484848484798</v>
      </c>
      <c r="I9502" s="6"/>
      <c r="J9502" s="6">
        <v>1.4609375</v>
      </c>
      <c r="K9502" s="6">
        <v>1.4375</v>
      </c>
      <c r="L9502" s="6">
        <v>3305.4487179487101</v>
      </c>
    </row>
    <row r="9503" spans="1:12" ht="15" customHeight="1" x14ac:dyDescent="0.25">
      <c r="A9503" s="5">
        <v>31084</v>
      </c>
      <c r="B9503" s="6">
        <v>1.4296875</v>
      </c>
      <c r="C9503" s="2">
        <v>14912000</v>
      </c>
      <c r="D9503" s="6">
        <v>7.8125E-3</v>
      </c>
      <c r="E9503" s="6">
        <v>0.54945054945054705</v>
      </c>
      <c r="F9503" s="6">
        <v>0.549450988279653</v>
      </c>
      <c r="G9503" s="6">
        <v>1.5107553</v>
      </c>
      <c r="H9503" s="6">
        <v>3421.57412587412</v>
      </c>
      <c r="I9503" s="6"/>
      <c r="J9503" s="6">
        <v>1.4375</v>
      </c>
      <c r="K9503" s="6">
        <v>1.421875</v>
      </c>
      <c r="L9503" s="6">
        <v>3232.6048951048901</v>
      </c>
    </row>
    <row r="9504" spans="1:12" ht="15" customHeight="1" x14ac:dyDescent="0.25">
      <c r="A9504" s="5">
        <v>31083</v>
      </c>
      <c r="B9504" s="6">
        <v>1.421875</v>
      </c>
      <c r="C9504" s="2">
        <v>17248000</v>
      </c>
      <c r="D9504" s="6">
        <v>-7.8125E-3</v>
      </c>
      <c r="E9504" s="6">
        <v>-0.54644808743169404</v>
      </c>
      <c r="F9504" s="6">
        <v>-0.54644852147795997</v>
      </c>
      <c r="G9504" s="6">
        <v>1.5024998000000001</v>
      </c>
      <c r="H9504" s="6">
        <v>3402.3305361305302</v>
      </c>
      <c r="I9504" s="6"/>
      <c r="J9504" s="6">
        <v>1.4453125</v>
      </c>
      <c r="K9504" s="6">
        <v>1.421875</v>
      </c>
      <c r="L9504" s="6">
        <v>3214.3939393939299</v>
      </c>
    </row>
    <row r="9505" spans="1:12" ht="15" customHeight="1" x14ac:dyDescent="0.25">
      <c r="A9505" s="5">
        <v>31082</v>
      </c>
      <c r="B9505" s="6">
        <v>1.4296875</v>
      </c>
      <c r="C9505" s="2">
        <v>7587200</v>
      </c>
      <c r="D9505" s="6">
        <v>-7.8125E-3</v>
      </c>
      <c r="E9505" s="6">
        <v>-0.54347826086956696</v>
      </c>
      <c r="F9505" s="6">
        <v>-0.543478690210763</v>
      </c>
      <c r="G9505" s="6">
        <v>1.5107553</v>
      </c>
      <c r="H9505" s="6">
        <v>3421.57412587412</v>
      </c>
      <c r="I9505" s="6"/>
      <c r="J9505" s="6">
        <v>1.4453125</v>
      </c>
      <c r="K9505" s="6">
        <v>1.4140625</v>
      </c>
      <c r="L9505" s="6">
        <v>3232.6048951048901</v>
      </c>
    </row>
    <row r="9506" spans="1:12" ht="15" customHeight="1" x14ac:dyDescent="0.25">
      <c r="A9506" s="5">
        <v>31079</v>
      </c>
      <c r="B9506" s="6">
        <v>1.4375</v>
      </c>
      <c r="C9506" s="2">
        <v>7833600</v>
      </c>
      <c r="D9506" s="6">
        <v>1.5625E-2</v>
      </c>
      <c r="E9506" s="6">
        <v>1.0989010989010899</v>
      </c>
      <c r="F9506" s="6">
        <v>1.09890197655933</v>
      </c>
      <c r="G9506" s="6">
        <v>1.5190108</v>
      </c>
      <c r="H9506" s="6">
        <v>3440.8177156177098</v>
      </c>
      <c r="I9506" s="6"/>
      <c r="J9506" s="6">
        <v>1.4375</v>
      </c>
      <c r="K9506" s="6">
        <v>1.40625</v>
      </c>
      <c r="L9506" s="6">
        <v>3250.8158508158499</v>
      </c>
    </row>
    <row r="9507" spans="1:12" ht="15" customHeight="1" x14ac:dyDescent="0.25">
      <c r="A9507" s="5">
        <v>31078</v>
      </c>
      <c r="B9507" s="6">
        <v>1.421875</v>
      </c>
      <c r="C9507" s="2">
        <v>7769600</v>
      </c>
      <c r="D9507" s="6">
        <v>-3.9062999999999104E-3</v>
      </c>
      <c r="E9507" s="6">
        <v>-0.27397609998111</v>
      </c>
      <c r="F9507" s="6">
        <v>-0.27397613053152797</v>
      </c>
      <c r="G9507" s="6">
        <v>1.5024998000000001</v>
      </c>
      <c r="H9507" s="6">
        <v>3402.3305361305302</v>
      </c>
      <c r="I9507" s="6"/>
      <c r="J9507" s="6">
        <v>1.4296875</v>
      </c>
      <c r="K9507" s="6">
        <v>1.3984375</v>
      </c>
      <c r="L9507" s="6">
        <v>3214.3939393939299</v>
      </c>
    </row>
    <row r="9508" spans="1:12" ht="15" customHeight="1" x14ac:dyDescent="0.25">
      <c r="A9508" s="5">
        <v>31077</v>
      </c>
      <c r="B9508" s="6">
        <v>1.4257812999999999</v>
      </c>
      <c r="C9508" s="2">
        <v>11948800</v>
      </c>
      <c r="D9508" s="6">
        <v>-2.7343699999999999E-2</v>
      </c>
      <c r="E9508" s="6">
        <v>-1.88171698924731</v>
      </c>
      <c r="F9508" s="6">
        <v>-1.8817250343352201</v>
      </c>
      <c r="G9508" s="6">
        <v>1.5066276000000001</v>
      </c>
      <c r="H9508" s="6">
        <v>3411.9524475524399</v>
      </c>
      <c r="I9508" s="6"/>
      <c r="J9508" s="6">
        <v>1.4648437999999999</v>
      </c>
      <c r="K9508" s="6">
        <v>1.4179687999999999</v>
      </c>
      <c r="L9508" s="6">
        <v>3223.4995337995301</v>
      </c>
    </row>
    <row r="9509" spans="1:12" ht="15" customHeight="1" x14ac:dyDescent="0.25">
      <c r="A9509" s="5">
        <v>31076</v>
      </c>
      <c r="B9509" s="6">
        <v>1.453125</v>
      </c>
      <c r="C9509" s="2">
        <v>4886400</v>
      </c>
      <c r="D9509" s="6">
        <v>3.9062000000000801E-3</v>
      </c>
      <c r="E9509" s="6">
        <v>0.269538319541551</v>
      </c>
      <c r="F9509" s="6">
        <v>0.269545246386937</v>
      </c>
      <c r="G9509" s="6">
        <v>1.5355219</v>
      </c>
      <c r="H9509" s="6">
        <v>3479.3051282051201</v>
      </c>
      <c r="I9509" s="6"/>
      <c r="J9509" s="6">
        <v>1.4609375</v>
      </c>
      <c r="K9509" s="6">
        <v>1.4453125</v>
      </c>
      <c r="L9509" s="6">
        <v>3287.2377622377599</v>
      </c>
    </row>
    <row r="9510" spans="1:12" ht="15" customHeight="1" x14ac:dyDescent="0.25">
      <c r="A9510" s="5">
        <v>31075</v>
      </c>
      <c r="B9510" s="6">
        <v>1.4492187999999999</v>
      </c>
      <c r="C9510" s="2">
        <v>4864000</v>
      </c>
      <c r="D9510" s="6">
        <v>-7.8125E-3</v>
      </c>
      <c r="E9510" s="6">
        <v>-0.53619301109042405</v>
      </c>
      <c r="F9510" s="6">
        <v>-0.53619342998562003</v>
      </c>
      <c r="G9510" s="6">
        <v>1.5313941</v>
      </c>
      <c r="H9510" s="6">
        <v>3469.6832167832099</v>
      </c>
      <c r="I9510" s="6"/>
      <c r="J9510" s="6">
        <v>1.4570312999999999</v>
      </c>
      <c r="K9510" s="6">
        <v>1.4414062999999999</v>
      </c>
      <c r="L9510" s="6">
        <v>3278.1324009323998</v>
      </c>
    </row>
    <row r="9511" spans="1:12" ht="15" customHeight="1" x14ac:dyDescent="0.25">
      <c r="A9511" s="5">
        <v>31072</v>
      </c>
      <c r="B9511" s="6">
        <v>1.4570312999999999</v>
      </c>
      <c r="C9511" s="2">
        <v>14739200</v>
      </c>
      <c r="D9511" s="6">
        <v>7.8125E-3</v>
      </c>
      <c r="E9511" s="6">
        <v>0.53908353935236897</v>
      </c>
      <c r="F9511" s="6">
        <v>0.53908396277613202</v>
      </c>
      <c r="G9511" s="6">
        <v>1.5396496</v>
      </c>
      <c r="H9511" s="6">
        <v>3488.9268065268002</v>
      </c>
      <c r="I9511" s="6"/>
      <c r="J9511" s="6">
        <v>1.4882812999999999</v>
      </c>
      <c r="K9511" s="6">
        <v>1.4335937999999999</v>
      </c>
      <c r="L9511" s="6">
        <v>3296.34335664335</v>
      </c>
    </row>
    <row r="9512" spans="1:12" ht="15" customHeight="1" x14ac:dyDescent="0.25">
      <c r="A9512" s="5">
        <v>31071</v>
      </c>
      <c r="B9512" s="6">
        <v>1.4492187999999999</v>
      </c>
      <c r="C9512" s="2">
        <v>20662400</v>
      </c>
      <c r="D9512" s="6">
        <v>3.90625E-2</v>
      </c>
      <c r="E9512" s="6">
        <v>2.7700830042740598</v>
      </c>
      <c r="F9512" s="6">
        <v>2.7700852403093901</v>
      </c>
      <c r="G9512" s="6">
        <v>1.5313941</v>
      </c>
      <c r="H9512" s="6">
        <v>3469.6832167832099</v>
      </c>
      <c r="I9512" s="6"/>
      <c r="J9512" s="6">
        <v>1.4492187999999999</v>
      </c>
      <c r="K9512" s="6">
        <v>1.4179687999999999</v>
      </c>
      <c r="L9512" s="6">
        <v>3278.1324009323998</v>
      </c>
    </row>
    <row r="9513" spans="1:12" ht="15" customHeight="1" x14ac:dyDescent="0.25">
      <c r="A9513" s="5">
        <v>31070</v>
      </c>
      <c r="B9513" s="6">
        <v>1.4101562999999999</v>
      </c>
      <c r="C9513" s="2">
        <v>10758400</v>
      </c>
      <c r="D9513" s="6">
        <v>7.8125E-3</v>
      </c>
      <c r="E9513" s="6">
        <v>0.55710304420357704</v>
      </c>
      <c r="F9513" s="6">
        <v>0.55710349640731804</v>
      </c>
      <c r="G9513" s="6">
        <v>1.4901165999999999</v>
      </c>
      <c r="H9513" s="6">
        <v>3373.4652680652598</v>
      </c>
      <c r="I9513" s="6"/>
      <c r="J9513" s="6">
        <v>1.4179687999999999</v>
      </c>
      <c r="K9513" s="6">
        <v>1.4023437999999999</v>
      </c>
      <c r="L9513" s="6">
        <v>3187.0776223776202</v>
      </c>
    </row>
    <row r="9514" spans="1:12" ht="15" customHeight="1" x14ac:dyDescent="0.25">
      <c r="A9514" s="5">
        <v>31069</v>
      </c>
      <c r="B9514" s="6">
        <v>1.4023437999999999</v>
      </c>
      <c r="C9514" s="2">
        <v>18249600</v>
      </c>
      <c r="D9514" s="6">
        <v>3.125E-2</v>
      </c>
      <c r="E9514" s="6">
        <v>2.27920219608608</v>
      </c>
      <c r="F9514" s="6">
        <v>2.2791970289042198</v>
      </c>
      <c r="G9514" s="6">
        <v>1.4818610999999999</v>
      </c>
      <c r="H9514" s="6">
        <v>3354.22167832167</v>
      </c>
      <c r="I9514" s="6"/>
      <c r="J9514" s="6">
        <v>1.4101562999999999</v>
      </c>
      <c r="K9514" s="6">
        <v>1.3789062999999999</v>
      </c>
      <c r="L9514" s="6">
        <v>3168.86666666666</v>
      </c>
    </row>
    <row r="9515" spans="1:12" ht="15" customHeight="1" x14ac:dyDescent="0.25">
      <c r="A9515" s="5">
        <v>31068</v>
      </c>
      <c r="B9515" s="6">
        <v>1.3710937999999999</v>
      </c>
      <c r="C9515" s="2">
        <v>13955200</v>
      </c>
      <c r="D9515" s="6">
        <v>3.5156299999999897E-2</v>
      </c>
      <c r="E9515" s="6">
        <v>2.6315826900584698</v>
      </c>
      <c r="F9515" s="6">
        <v>2.6315845397719899</v>
      </c>
      <c r="G9515" s="6">
        <v>1.4488392000000001</v>
      </c>
      <c r="H9515" s="6">
        <v>3277.2475524475499</v>
      </c>
      <c r="I9515" s="6"/>
      <c r="J9515" s="6">
        <v>1.3789062999999999</v>
      </c>
      <c r="K9515" s="6">
        <v>1.3320312999999999</v>
      </c>
      <c r="L9515" s="6">
        <v>3096.0228438228401</v>
      </c>
    </row>
    <row r="9516" spans="1:12" ht="15" customHeight="1" x14ac:dyDescent="0.25">
      <c r="A9516" s="5">
        <v>31065</v>
      </c>
      <c r="B9516" s="6">
        <v>1.3359375</v>
      </c>
      <c r="C9516" s="2">
        <v>5888000</v>
      </c>
      <c r="D9516" s="6">
        <v>1.9531199999999999E-2</v>
      </c>
      <c r="E9516" s="6">
        <v>1.4836756706497001</v>
      </c>
      <c r="F9516" s="6">
        <v>1.4836770507358199</v>
      </c>
      <c r="G9516" s="6">
        <v>1.4116894</v>
      </c>
      <c r="H9516" s="6">
        <v>3190.6512820512798</v>
      </c>
      <c r="I9516" s="6"/>
      <c r="J9516" s="6">
        <v>1.3359375</v>
      </c>
      <c r="K9516" s="6">
        <v>1.3203125</v>
      </c>
      <c r="L9516" s="6">
        <v>3014.07342657342</v>
      </c>
    </row>
    <row r="9517" spans="1:12" ht="15" customHeight="1" x14ac:dyDescent="0.25">
      <c r="A9517" s="5">
        <v>31064</v>
      </c>
      <c r="B9517" s="6">
        <v>1.3164062999999999</v>
      </c>
      <c r="C9517" s="2">
        <v>8972800</v>
      </c>
      <c r="D9517" s="6">
        <v>3.125E-2</v>
      </c>
      <c r="E9517" s="6">
        <v>2.4316108476455298</v>
      </c>
      <c r="F9517" s="6">
        <v>2.4316128223210698</v>
      </c>
      <c r="G9517" s="6">
        <v>1.3910507000000001</v>
      </c>
      <c r="H9517" s="6">
        <v>3142.5424242424201</v>
      </c>
      <c r="I9517" s="6"/>
      <c r="J9517" s="6">
        <v>1.3164062999999999</v>
      </c>
      <c r="K9517" s="6">
        <v>1.2929687999999999</v>
      </c>
      <c r="L9517" s="6">
        <v>2968.54615384615</v>
      </c>
    </row>
    <row r="9518" spans="1:12" ht="15" customHeight="1" x14ac:dyDescent="0.25">
      <c r="A9518" s="5">
        <v>31063</v>
      </c>
      <c r="B9518" s="6">
        <v>1.2851562999999999</v>
      </c>
      <c r="C9518" s="2">
        <v>14096000</v>
      </c>
      <c r="D9518" s="6">
        <v>1.5625E-2</v>
      </c>
      <c r="E9518" s="6">
        <v>1.23076918229585</v>
      </c>
      <c r="F9518" s="6">
        <v>1.23077019408688</v>
      </c>
      <c r="G9518" s="6">
        <v>1.3580287</v>
      </c>
      <c r="H9518" s="6">
        <v>3065.5680652680599</v>
      </c>
      <c r="I9518" s="6"/>
      <c r="J9518" s="6">
        <v>1.3164062999999999</v>
      </c>
      <c r="K9518" s="6">
        <v>1.2773437999999999</v>
      </c>
      <c r="L9518" s="6">
        <v>2895.7023310023301</v>
      </c>
    </row>
    <row r="9519" spans="1:12" ht="15" customHeight="1" x14ac:dyDescent="0.25">
      <c r="A9519" s="5">
        <v>31062</v>
      </c>
      <c r="B9519" s="6">
        <v>1.2695312999999999</v>
      </c>
      <c r="C9519" s="2">
        <v>10710400</v>
      </c>
      <c r="D9519" s="6"/>
      <c r="E9519" s="6"/>
      <c r="F9519" s="6"/>
      <c r="G9519" s="6">
        <v>1.3415177</v>
      </c>
      <c r="H9519" s="6">
        <v>3027.0808857808802</v>
      </c>
      <c r="I9519" s="6"/>
      <c r="J9519" s="6">
        <v>1.3007812999999999</v>
      </c>
      <c r="K9519" s="6">
        <v>1.2617187999999999</v>
      </c>
      <c r="L9519" s="6">
        <v>2859.2804195804101</v>
      </c>
    </row>
    <row r="9520" spans="1:12" ht="15" customHeight="1" x14ac:dyDescent="0.25">
      <c r="A9520" s="5">
        <v>31061</v>
      </c>
      <c r="B9520" s="6">
        <v>1.2695312999999999</v>
      </c>
      <c r="C9520" s="2">
        <v>11260800</v>
      </c>
      <c r="D9520" s="6">
        <v>7.8125E-3</v>
      </c>
      <c r="E9520" s="6">
        <v>0.61919502190186304</v>
      </c>
      <c r="F9520" s="6">
        <v>0.61919553408174</v>
      </c>
      <c r="G9520" s="6">
        <v>1.3415177</v>
      </c>
      <c r="H9520" s="6">
        <v>3027.0808857808802</v>
      </c>
      <c r="I9520" s="6"/>
      <c r="J9520" s="6">
        <v>1.2773437999999999</v>
      </c>
      <c r="K9520" s="6">
        <v>1.2617187999999999</v>
      </c>
      <c r="L9520" s="6">
        <v>2859.2804195804101</v>
      </c>
    </row>
    <row r="9521" spans="1:25" ht="15" customHeight="1" x14ac:dyDescent="0.25">
      <c r="A9521" s="5">
        <v>31058</v>
      </c>
      <c r="B9521" s="6">
        <v>1.2617187999999999</v>
      </c>
      <c r="C9521" s="2">
        <v>7158400</v>
      </c>
      <c r="D9521" s="6">
        <v>7.8125E-3</v>
      </c>
      <c r="E9521" s="6">
        <v>0.62305293465707501</v>
      </c>
      <c r="F9521" s="6">
        <v>0.62305345323914096</v>
      </c>
      <c r="G9521" s="6">
        <v>1.3332622000000001</v>
      </c>
      <c r="H9521" s="6">
        <v>3007.8372960372899</v>
      </c>
      <c r="I9521" s="6"/>
      <c r="J9521" s="6">
        <v>1.2695312999999999</v>
      </c>
      <c r="K9521" s="6">
        <v>1.2539062999999999</v>
      </c>
      <c r="L9521" s="6">
        <v>2841.0694638694599</v>
      </c>
    </row>
    <row r="9522" spans="1:25" ht="15" customHeight="1" x14ac:dyDescent="0.25">
      <c r="A9522" s="5">
        <v>31057</v>
      </c>
      <c r="B9522" s="6">
        <v>1.2539062999999999</v>
      </c>
      <c r="C9522" s="2">
        <v>8332799.9999999898</v>
      </c>
      <c r="D9522" s="6">
        <v>2.34375E-2</v>
      </c>
      <c r="E9522" s="6">
        <v>1.9047618273620499</v>
      </c>
      <c r="F9522" s="6">
        <v>1.9047556055599999</v>
      </c>
      <c r="G9522" s="6">
        <v>1.3250067000000001</v>
      </c>
      <c r="H9522" s="6">
        <v>2988.5937062937001</v>
      </c>
      <c r="I9522" s="6"/>
      <c r="J9522" s="6">
        <v>1.2773437999999999</v>
      </c>
      <c r="K9522" s="6">
        <v>1.2304687999999999</v>
      </c>
      <c r="L9522" s="6">
        <v>2822.8585081585002</v>
      </c>
    </row>
    <row r="9523" spans="1:25" ht="15" customHeight="1" x14ac:dyDescent="0.25">
      <c r="A9523" s="5">
        <v>31056</v>
      </c>
      <c r="B9523" s="6">
        <v>1.2304687999999999</v>
      </c>
      <c r="C9523" s="2">
        <v>7776000</v>
      </c>
      <c r="D9523" s="6">
        <v>-3.9062000000000801E-3</v>
      </c>
      <c r="E9523" s="6">
        <v>-0.31645164556962602</v>
      </c>
      <c r="F9523" s="6">
        <v>-0.31645210554076503</v>
      </c>
      <c r="G9523" s="6">
        <v>1.3002403</v>
      </c>
      <c r="H9523" s="6">
        <v>2930.8631701631698</v>
      </c>
      <c r="I9523" s="6"/>
      <c r="J9523" s="6">
        <v>1.2382812999999999</v>
      </c>
      <c r="K9523" s="6">
        <v>1.2304687999999999</v>
      </c>
      <c r="L9523" s="6">
        <v>2768.22564102564</v>
      </c>
    </row>
    <row r="9524" spans="1:25" ht="15" customHeight="1" x14ac:dyDescent="0.25">
      <c r="A9524" s="5">
        <v>31055</v>
      </c>
      <c r="B9524" s="6">
        <v>1.234375</v>
      </c>
      <c r="C9524" s="2">
        <v>6060800</v>
      </c>
      <c r="D9524" s="6">
        <v>3.9062000000000801E-3</v>
      </c>
      <c r="E9524" s="6">
        <v>0.317456241068447</v>
      </c>
      <c r="F9524" s="6">
        <v>0.31745670396463499</v>
      </c>
      <c r="G9524" s="6">
        <v>1.304368</v>
      </c>
      <c r="H9524" s="6">
        <v>2940.4848484848399</v>
      </c>
      <c r="I9524" s="6"/>
      <c r="J9524" s="6">
        <v>1.2421875</v>
      </c>
      <c r="K9524" s="6">
        <v>1.234375</v>
      </c>
      <c r="L9524" s="6">
        <v>2777.331002331</v>
      </c>
    </row>
    <row r="9525" spans="1:25" ht="15" customHeight="1" x14ac:dyDescent="0.25">
      <c r="A9525" s="5">
        <v>31054</v>
      </c>
      <c r="B9525" s="6">
        <v>1.2304687999999999</v>
      </c>
      <c r="C9525" s="2">
        <v>4416000</v>
      </c>
      <c r="D9525" s="6">
        <v>2.7343799999999901E-2</v>
      </c>
      <c r="E9525" s="6">
        <v>2.27273142857142</v>
      </c>
      <c r="F9525" s="6">
        <v>2.2727329932213398</v>
      </c>
      <c r="G9525" s="6">
        <v>1.3002403</v>
      </c>
      <c r="H9525" s="6">
        <v>2930.8631701631698</v>
      </c>
      <c r="I9525" s="6"/>
      <c r="J9525" s="6">
        <v>1.2304687999999999</v>
      </c>
      <c r="K9525" s="6">
        <v>1.2070312999999999</v>
      </c>
      <c r="L9525" s="6">
        <v>2768.22564102564</v>
      </c>
    </row>
    <row r="9526" spans="1:25" ht="15" customHeight="1" x14ac:dyDescent="0.25">
      <c r="A9526" s="5">
        <v>31051</v>
      </c>
      <c r="B9526" s="6">
        <v>1.203125</v>
      </c>
      <c r="C9526" s="2">
        <v>5913600</v>
      </c>
      <c r="D9526" s="6">
        <v>3.9062000000000801E-3</v>
      </c>
      <c r="E9526" s="6">
        <v>0.32572871606082399</v>
      </c>
      <c r="F9526" s="6">
        <v>0.32573711457111099</v>
      </c>
      <c r="G9526" s="6">
        <v>1.2713460000000001</v>
      </c>
      <c r="H9526" s="6">
        <v>2863.5104895104801</v>
      </c>
      <c r="I9526" s="6"/>
      <c r="J9526" s="6">
        <v>1.2109375</v>
      </c>
      <c r="K9526" s="6">
        <v>1.203125</v>
      </c>
      <c r="L9526" s="6">
        <v>2704.4871794871701</v>
      </c>
    </row>
    <row r="9527" spans="1:25" ht="15" customHeight="1" x14ac:dyDescent="0.25">
      <c r="A9527" s="5">
        <v>31050</v>
      </c>
      <c r="B9527" s="6">
        <v>1.1992187999999999</v>
      </c>
      <c r="C9527" s="2">
        <v>7033600</v>
      </c>
      <c r="D9527" s="6"/>
      <c r="E9527" s="6"/>
      <c r="F9527" s="6"/>
      <c r="G9527" s="6">
        <v>1.2672182000000001</v>
      </c>
      <c r="H9527" s="6">
        <v>2853.8885780885698</v>
      </c>
      <c r="I9527" s="6"/>
      <c r="J9527" s="6">
        <v>1.1992187999999999</v>
      </c>
      <c r="K9527" s="6">
        <v>1.1835937999999999</v>
      </c>
      <c r="L9527" s="6">
        <v>2695.3818181818101</v>
      </c>
    </row>
    <row r="9528" spans="1:25" ht="15" customHeight="1" x14ac:dyDescent="0.25">
      <c r="A9528" s="5">
        <v>31049</v>
      </c>
      <c r="B9528" s="6">
        <v>1.1992187999999999</v>
      </c>
      <c r="C9528" s="2">
        <v>7184000</v>
      </c>
      <c r="D9528" s="6">
        <v>1.5625E-2</v>
      </c>
      <c r="E9528" s="6">
        <v>1.3201319574333601</v>
      </c>
      <c r="F9528" s="6">
        <v>1.32012502045844</v>
      </c>
      <c r="G9528" s="6">
        <v>1.2672182000000001</v>
      </c>
      <c r="H9528" s="6">
        <v>2853.8885780885698</v>
      </c>
      <c r="I9528" s="6"/>
      <c r="J9528" s="6">
        <v>1.2070312999999999</v>
      </c>
      <c r="K9528" s="6">
        <v>1.1835937999999999</v>
      </c>
      <c r="L9528" s="6">
        <v>2695.3818181818101</v>
      </c>
    </row>
    <row r="9529" spans="1:25" ht="15" customHeight="1" x14ac:dyDescent="0.25">
      <c r="A9529" s="5"/>
      <c r="B9529" s="6"/>
      <c r="D9529" s="6"/>
      <c r="E9529" s="6"/>
      <c r="F9529" s="6"/>
      <c r="G9529" s="6"/>
      <c r="H9529" s="6"/>
      <c r="I9529" s="6"/>
      <c r="J9529" s="6"/>
      <c r="K9529" s="6"/>
      <c r="L9529" s="6"/>
      <c r="N9529" s="5">
        <v>31047</v>
      </c>
      <c r="O9529" s="6">
        <v>1.1835937999999999</v>
      </c>
      <c r="P9529" s="2">
        <v>7001600</v>
      </c>
      <c r="Q9529" s="6">
        <v>3.9062999999999104E-3</v>
      </c>
      <c r="R9529" s="6">
        <v>0.33113006622516</v>
      </c>
      <c r="S9529" s="6">
        <v>0.33113010441772001</v>
      </c>
      <c r="T9529" s="6">
        <v>1.2507073</v>
      </c>
      <c r="U9529" s="6">
        <v>2815.4016317016299</v>
      </c>
      <c r="V9529" s="6"/>
      <c r="W9529" s="6">
        <v>1.1914062999999999</v>
      </c>
      <c r="X9529" s="6">
        <v>1.1757812999999999</v>
      </c>
      <c r="Y9529" s="6">
        <v>2658.9599067599002</v>
      </c>
    </row>
    <row r="9530" spans="1:25" ht="15" customHeight="1" x14ac:dyDescent="0.25">
      <c r="A9530" s="5">
        <v>31044</v>
      </c>
      <c r="B9530" s="6">
        <v>1.1796875</v>
      </c>
      <c r="C9530" s="2">
        <v>19392000</v>
      </c>
      <c r="D9530" s="6">
        <v>-3.90625E-2</v>
      </c>
      <c r="E9530" s="6">
        <v>-3.2051282051282</v>
      </c>
      <c r="F9530" s="6">
        <v>-3.2051306938580901</v>
      </c>
      <c r="G9530" s="6">
        <v>1.2465795</v>
      </c>
      <c r="H9530" s="6">
        <v>2805.7797202797201</v>
      </c>
      <c r="I9530" s="6"/>
      <c r="J9530" s="6">
        <v>1.2109375</v>
      </c>
      <c r="K9530" s="6">
        <v>1.1640625</v>
      </c>
      <c r="L9530" s="6">
        <v>2649.85431235431</v>
      </c>
    </row>
    <row r="9531" spans="1:25" ht="15" customHeight="1" x14ac:dyDescent="0.25">
      <c r="A9531" s="5">
        <v>31043</v>
      </c>
      <c r="B9531" s="6">
        <v>1.21875</v>
      </c>
      <c r="C9531" s="2">
        <v>15516800</v>
      </c>
      <c r="D9531" s="6">
        <v>-3.125E-2</v>
      </c>
      <c r="E9531" s="6">
        <v>-2.5</v>
      </c>
      <c r="F9531" s="6">
        <v>-2.5000018926790299</v>
      </c>
      <c r="G9531" s="6">
        <v>1.287857</v>
      </c>
      <c r="H9531" s="6">
        <v>2901.9976689976602</v>
      </c>
      <c r="I9531" s="6"/>
      <c r="J9531" s="6">
        <v>1.25</v>
      </c>
      <c r="K9531" s="6">
        <v>1.1953125</v>
      </c>
      <c r="L9531" s="6">
        <v>2740.9090909090901</v>
      </c>
    </row>
    <row r="9532" spans="1:25" ht="15" customHeight="1" x14ac:dyDescent="0.25">
      <c r="A9532" s="5">
        <v>31042</v>
      </c>
      <c r="B9532" s="6">
        <v>1.25</v>
      </c>
      <c r="C9532" s="2">
        <v>950400</v>
      </c>
      <c r="D9532" s="6">
        <v>-2.34375E-2</v>
      </c>
      <c r="E9532" s="6">
        <v>-1.8404907975460101</v>
      </c>
      <c r="F9532" s="6">
        <v>-1.8404848706799</v>
      </c>
      <c r="G9532" s="6">
        <v>1.3208789999999999</v>
      </c>
      <c r="H9532" s="6">
        <v>2978.97202797202</v>
      </c>
      <c r="I9532" s="6"/>
      <c r="J9532" s="6">
        <v>1.265625</v>
      </c>
      <c r="K9532" s="6">
        <v>1.25</v>
      </c>
      <c r="L9532" s="6">
        <v>2813.75291375291</v>
      </c>
    </row>
    <row r="9533" spans="1:25" ht="15" customHeight="1" x14ac:dyDescent="0.25">
      <c r="A9533" s="5">
        <v>31040</v>
      </c>
      <c r="B9533" s="6">
        <v>1.2734375</v>
      </c>
      <c r="C9533" s="2">
        <v>1952000</v>
      </c>
      <c r="D9533" s="6">
        <v>2.34375E-2</v>
      </c>
      <c r="E9533" s="6">
        <v>1.875</v>
      </c>
      <c r="F9533" s="6">
        <v>1.8749938487931199</v>
      </c>
      <c r="G9533" s="6">
        <v>1.3456454</v>
      </c>
      <c r="H9533" s="6">
        <v>3036.7025641025598</v>
      </c>
      <c r="I9533" s="6"/>
      <c r="J9533" s="6">
        <v>1.2734375</v>
      </c>
      <c r="K9533" s="6">
        <v>1.2578125</v>
      </c>
      <c r="L9533" s="6">
        <v>2868.3857808857802</v>
      </c>
    </row>
    <row r="9534" spans="1:25" ht="15" customHeight="1" x14ac:dyDescent="0.25">
      <c r="A9534" s="5">
        <v>31037</v>
      </c>
      <c r="B9534" s="6">
        <v>1.25</v>
      </c>
      <c r="C9534" s="2">
        <v>6713600</v>
      </c>
      <c r="D9534" s="6">
        <v>-3.9062999999999104E-3</v>
      </c>
      <c r="E9534" s="6">
        <v>-0.31153045486731401</v>
      </c>
      <c r="F9534" s="6">
        <v>-0.31152295305375499</v>
      </c>
      <c r="G9534" s="6">
        <v>1.3208789999999999</v>
      </c>
      <c r="H9534" s="6">
        <v>2978.97202797202</v>
      </c>
      <c r="I9534" s="6"/>
      <c r="J9534" s="6">
        <v>1.25</v>
      </c>
      <c r="K9534" s="6">
        <v>1.2421875</v>
      </c>
      <c r="L9534" s="6">
        <v>2813.75291375291</v>
      </c>
    </row>
    <row r="9535" spans="1:25" ht="15" customHeight="1" x14ac:dyDescent="0.25">
      <c r="A9535" s="5">
        <v>31036</v>
      </c>
      <c r="B9535" s="6">
        <v>1.2539062999999999</v>
      </c>
      <c r="C9535" s="2">
        <v>4060800</v>
      </c>
      <c r="D9535" s="6">
        <v>-3.90625E-2</v>
      </c>
      <c r="E9535" s="6">
        <v>-3.0211479194238802</v>
      </c>
      <c r="F9535" s="6">
        <v>-3.02115745602873</v>
      </c>
      <c r="G9535" s="6">
        <v>1.3250067000000001</v>
      </c>
      <c r="H9535" s="6">
        <v>2988.5937062937001</v>
      </c>
      <c r="I9535" s="6"/>
      <c r="J9535" s="6">
        <v>1.2851562999999999</v>
      </c>
      <c r="K9535" s="6">
        <v>1.2539062999999999</v>
      </c>
      <c r="L9535" s="6">
        <v>2822.8585081585002</v>
      </c>
    </row>
    <row r="9536" spans="1:25" ht="15" customHeight="1" x14ac:dyDescent="0.25">
      <c r="A9536" s="5">
        <v>31035</v>
      </c>
      <c r="B9536" s="6">
        <v>1.2929687999999999</v>
      </c>
      <c r="C9536" s="2">
        <v>11859200</v>
      </c>
      <c r="D9536" s="6">
        <v>-3.9062000000000801E-3</v>
      </c>
      <c r="E9536" s="6">
        <v>-0.30120096385542999</v>
      </c>
      <c r="F9536" s="6">
        <v>-0.30120139053072498</v>
      </c>
      <c r="G9536" s="6">
        <v>1.3662843</v>
      </c>
      <c r="H9536" s="6">
        <v>3084.8118881118799</v>
      </c>
      <c r="I9536" s="6"/>
      <c r="J9536" s="6">
        <v>1.3007812999999999</v>
      </c>
      <c r="K9536" s="6">
        <v>1.2851562999999999</v>
      </c>
      <c r="L9536" s="6">
        <v>2913.9132867132798</v>
      </c>
    </row>
    <row r="9537" spans="1:12" ht="15" customHeight="1" x14ac:dyDescent="0.25">
      <c r="A9537" s="5">
        <v>31034</v>
      </c>
      <c r="B9537" s="6">
        <v>1.296875</v>
      </c>
      <c r="C9537" s="2">
        <v>11363200</v>
      </c>
      <c r="D9537" s="6">
        <v>5.8593699999999999E-2</v>
      </c>
      <c r="E9537" s="6">
        <v>4.7318569698177697</v>
      </c>
      <c r="F9537" s="6">
        <v>4.7318608130037596</v>
      </c>
      <c r="G9537" s="6">
        <v>1.370412</v>
      </c>
      <c r="H9537" s="6">
        <v>3094.4335664335599</v>
      </c>
      <c r="I9537" s="6"/>
      <c r="J9537" s="6">
        <v>1.296875</v>
      </c>
      <c r="K9537" s="6">
        <v>1.25</v>
      </c>
      <c r="L9537" s="6">
        <v>2923.0186480186399</v>
      </c>
    </row>
    <row r="9538" spans="1:12" ht="15" customHeight="1" x14ac:dyDescent="0.25">
      <c r="A9538" s="5">
        <v>31033</v>
      </c>
      <c r="B9538" s="6">
        <v>1.2382812999999999</v>
      </c>
      <c r="C9538" s="2">
        <v>5507200</v>
      </c>
      <c r="D9538" s="6">
        <v>1.1718799999999901E-2</v>
      </c>
      <c r="E9538" s="6">
        <v>0.95541808917196602</v>
      </c>
      <c r="F9538" s="6">
        <v>0.95541860756684904</v>
      </c>
      <c r="G9538" s="6">
        <v>1.3084958</v>
      </c>
      <c r="H9538" s="6">
        <v>2950.1067599067601</v>
      </c>
      <c r="I9538" s="6"/>
      <c r="J9538" s="6">
        <v>1.2382812999999999</v>
      </c>
      <c r="K9538" s="6">
        <v>1.2226562999999999</v>
      </c>
      <c r="L9538" s="6">
        <v>2786.4365967365902</v>
      </c>
    </row>
    <row r="9539" spans="1:12" ht="15" customHeight="1" x14ac:dyDescent="0.25">
      <c r="A9539" s="5">
        <v>31030</v>
      </c>
      <c r="B9539" s="6">
        <v>1.2265625</v>
      </c>
      <c r="C9539" s="2">
        <v>3961600</v>
      </c>
      <c r="D9539" s="6">
        <v>7.8125E-3</v>
      </c>
      <c r="E9539" s="6">
        <v>0.64102564102563797</v>
      </c>
      <c r="F9539" s="6">
        <v>0.64102613877161596</v>
      </c>
      <c r="G9539" s="6">
        <v>1.2961125</v>
      </c>
      <c r="H9539" s="6">
        <v>2921.24125874125</v>
      </c>
      <c r="I9539" s="6"/>
      <c r="J9539" s="6">
        <v>1.234375</v>
      </c>
      <c r="K9539" s="6">
        <v>1.21875</v>
      </c>
      <c r="L9539" s="6">
        <v>2759.1200466200398</v>
      </c>
    </row>
    <row r="9540" spans="1:12" ht="15" customHeight="1" x14ac:dyDescent="0.25">
      <c r="A9540" s="5">
        <v>31029</v>
      </c>
      <c r="B9540" s="6">
        <v>1.21875</v>
      </c>
      <c r="C9540" s="2">
        <v>4025600</v>
      </c>
      <c r="D9540" s="6">
        <v>-1.1718799999999901E-2</v>
      </c>
      <c r="E9540" s="6">
        <v>-0.95238497717292603</v>
      </c>
      <c r="F9540" s="6">
        <v>-0.95238549366605196</v>
      </c>
      <c r="G9540" s="6">
        <v>1.287857</v>
      </c>
      <c r="H9540" s="6">
        <v>2901.9976689976602</v>
      </c>
      <c r="I9540" s="6"/>
      <c r="J9540" s="6">
        <v>1.234375</v>
      </c>
      <c r="K9540" s="6">
        <v>1.21875</v>
      </c>
      <c r="L9540" s="6">
        <v>2740.9090909090901</v>
      </c>
    </row>
    <row r="9541" spans="1:12" ht="15" customHeight="1" x14ac:dyDescent="0.25">
      <c r="A9541" s="5">
        <v>31028</v>
      </c>
      <c r="B9541" s="6">
        <v>1.2304687999999999</v>
      </c>
      <c r="C9541" s="2">
        <v>4476800</v>
      </c>
      <c r="D9541" s="6">
        <v>1.1718799999999901E-2</v>
      </c>
      <c r="E9541" s="6">
        <v>0.96154256410254602</v>
      </c>
      <c r="F9541" s="6">
        <v>0.96154309057605503</v>
      </c>
      <c r="G9541" s="6">
        <v>1.3002403</v>
      </c>
      <c r="H9541" s="6">
        <v>2930.8631701631698</v>
      </c>
      <c r="I9541" s="6"/>
      <c r="J9541" s="6">
        <v>1.2382812999999999</v>
      </c>
      <c r="K9541" s="6">
        <v>1.2226562999999999</v>
      </c>
      <c r="L9541" s="6">
        <v>2768.22564102564</v>
      </c>
    </row>
    <row r="9542" spans="1:12" ht="15" customHeight="1" x14ac:dyDescent="0.25">
      <c r="A9542" s="5">
        <v>31027</v>
      </c>
      <c r="B9542" s="6">
        <v>1.21875</v>
      </c>
      <c r="C9542" s="2">
        <v>3040000</v>
      </c>
      <c r="D9542" s="6">
        <v>3.9062000000000801E-3</v>
      </c>
      <c r="E9542" s="6">
        <v>0.32153927937073001</v>
      </c>
      <c r="F9542" s="6">
        <v>0.32153975141020402</v>
      </c>
      <c r="G9542" s="6">
        <v>1.287857</v>
      </c>
      <c r="H9542" s="6">
        <v>2901.9976689976602</v>
      </c>
      <c r="I9542" s="6"/>
      <c r="J9542" s="6">
        <v>1.21875</v>
      </c>
      <c r="K9542" s="6">
        <v>1.2109375</v>
      </c>
      <c r="L9542" s="6">
        <v>2740.9090909090901</v>
      </c>
    </row>
    <row r="9543" spans="1:12" ht="15" customHeight="1" x14ac:dyDescent="0.25">
      <c r="A9543" s="5">
        <v>31026</v>
      </c>
      <c r="B9543" s="6">
        <v>1.2148437999999999</v>
      </c>
      <c r="C9543" s="2">
        <v>6419200</v>
      </c>
      <c r="D9543" s="6">
        <v>3.9062999999999104E-3</v>
      </c>
      <c r="E9543" s="6">
        <v>0.32258477419353498</v>
      </c>
      <c r="F9543" s="6">
        <v>0.32257696458024498</v>
      </c>
      <c r="G9543" s="6">
        <v>1.2837293000000001</v>
      </c>
      <c r="H9543" s="6">
        <v>2892.3759906759901</v>
      </c>
      <c r="I9543" s="6"/>
      <c r="J9543" s="6">
        <v>1.2148437999999999</v>
      </c>
      <c r="K9543" s="6">
        <v>1.2070312999999999</v>
      </c>
      <c r="L9543" s="6">
        <v>2731.8037296037201</v>
      </c>
    </row>
    <row r="9544" spans="1:12" ht="15" customHeight="1" x14ac:dyDescent="0.25">
      <c r="A9544" s="5">
        <v>31023</v>
      </c>
      <c r="B9544" s="6">
        <v>1.2109375</v>
      </c>
      <c r="C9544" s="2">
        <v>7897600</v>
      </c>
      <c r="D9544" s="6"/>
      <c r="E9544" s="6"/>
      <c r="F9544" s="6">
        <v>0.13548323331404799</v>
      </c>
      <c r="G9544" s="6">
        <v>1.2796015999999999</v>
      </c>
      <c r="H9544" s="6">
        <v>2882.7543123543101</v>
      </c>
      <c r="I9544" s="6"/>
      <c r="J9544" s="6">
        <v>1.2109375</v>
      </c>
      <c r="K9544" s="6">
        <v>1.203125</v>
      </c>
      <c r="L9544" s="6">
        <v>2722.6981351981299</v>
      </c>
    </row>
    <row r="9545" spans="1:12" ht="15" customHeight="1" x14ac:dyDescent="0.25">
      <c r="A9545" s="5">
        <v>31022</v>
      </c>
      <c r="B9545" s="6">
        <v>1.2109375</v>
      </c>
      <c r="C9545" s="2">
        <v>7228800</v>
      </c>
      <c r="D9545" s="6">
        <v>1.17187E-2</v>
      </c>
      <c r="E9545" s="6">
        <v>0.97719448694433197</v>
      </c>
      <c r="F9545" s="6">
        <v>0.97719975238319501</v>
      </c>
      <c r="G9545" s="6">
        <v>1.2778703</v>
      </c>
      <c r="H9545" s="6">
        <v>2878.7186480186401</v>
      </c>
      <c r="I9545" s="6"/>
      <c r="J9545" s="6">
        <v>1.2265625</v>
      </c>
      <c r="K9545" s="6">
        <v>1.203125</v>
      </c>
      <c r="L9545" s="6">
        <v>2722.6981351981299</v>
      </c>
    </row>
    <row r="9546" spans="1:12" ht="15" customHeight="1" x14ac:dyDescent="0.25">
      <c r="A9546" s="5">
        <v>31021</v>
      </c>
      <c r="B9546" s="6">
        <v>1.1992187999999999</v>
      </c>
      <c r="C9546" s="2">
        <v>11382400</v>
      </c>
      <c r="D9546" s="6">
        <v>-4.2968699999999999E-2</v>
      </c>
      <c r="E9546" s="6">
        <v>-3.4591154716981101</v>
      </c>
      <c r="F9546" s="6">
        <v>-3.4591132835817899</v>
      </c>
      <c r="G9546" s="6">
        <v>1.2655038000000001</v>
      </c>
      <c r="H9546" s="6">
        <v>2849.8923076923002</v>
      </c>
      <c r="I9546" s="6"/>
      <c r="J9546" s="6">
        <v>1.2304687999999999</v>
      </c>
      <c r="K9546" s="6">
        <v>1.1992187999999999</v>
      </c>
      <c r="L9546" s="6">
        <v>2695.3818181818101</v>
      </c>
    </row>
    <row r="9547" spans="1:12" ht="15" customHeight="1" x14ac:dyDescent="0.25">
      <c r="A9547" s="5">
        <v>31020</v>
      </c>
      <c r="B9547" s="6">
        <v>1.2421875</v>
      </c>
      <c r="C9547" s="2">
        <v>4812800</v>
      </c>
      <c r="D9547" s="6"/>
      <c r="E9547" s="6"/>
      <c r="F9547" s="6"/>
      <c r="G9547" s="6">
        <v>1.3108474999999999</v>
      </c>
      <c r="H9547" s="6">
        <v>2955.5885780885701</v>
      </c>
      <c r="I9547" s="6"/>
      <c r="J9547" s="6">
        <v>1.25</v>
      </c>
      <c r="K9547" s="6">
        <v>1.234375</v>
      </c>
      <c r="L9547" s="6">
        <v>2795.5419580419498</v>
      </c>
    </row>
    <row r="9548" spans="1:12" ht="15" customHeight="1" x14ac:dyDescent="0.25">
      <c r="A9548" s="5">
        <v>31019</v>
      </c>
      <c r="B9548" s="6">
        <v>1.2421875</v>
      </c>
      <c r="C9548" s="2">
        <v>15049600</v>
      </c>
      <c r="D9548" s="6">
        <v>-3.9062999999999104E-3</v>
      </c>
      <c r="E9548" s="6">
        <v>-0.31348362378497102</v>
      </c>
      <c r="F9548" s="6">
        <v>-0.313482508380236</v>
      </c>
      <c r="G9548" s="6">
        <v>1.3108474999999999</v>
      </c>
      <c r="H9548" s="6">
        <v>2955.5885780885701</v>
      </c>
      <c r="I9548" s="6"/>
      <c r="J9548" s="6">
        <v>1.2578125</v>
      </c>
      <c r="K9548" s="6">
        <v>1.234375</v>
      </c>
      <c r="L9548" s="6">
        <v>2795.5419580419498</v>
      </c>
    </row>
    <row r="9549" spans="1:12" ht="15" customHeight="1" x14ac:dyDescent="0.25">
      <c r="A9549" s="5">
        <v>31016</v>
      </c>
      <c r="B9549" s="6">
        <v>1.2460937999999999</v>
      </c>
      <c r="C9549" s="2">
        <v>4800000</v>
      </c>
      <c r="D9549" s="6">
        <v>-1.9531199999999999E-2</v>
      </c>
      <c r="E9549" s="6">
        <v>-1.5432059259259201</v>
      </c>
      <c r="F9549" s="6">
        <v>-1.54320911393959</v>
      </c>
      <c r="G9549" s="6">
        <v>1.3149697</v>
      </c>
      <c r="H9549" s="6">
        <v>2965.1974358974298</v>
      </c>
      <c r="I9549" s="6"/>
      <c r="J9549" s="6">
        <v>1.2617187999999999</v>
      </c>
      <c r="K9549" s="6">
        <v>1.2460937999999999</v>
      </c>
      <c r="L9549" s="6">
        <v>2804.64755244755</v>
      </c>
    </row>
    <row r="9550" spans="1:12" ht="15" customHeight="1" x14ac:dyDescent="0.25">
      <c r="A9550" s="5">
        <v>31015</v>
      </c>
      <c r="B9550" s="6">
        <v>1.265625</v>
      </c>
      <c r="C9550" s="2">
        <v>7097600</v>
      </c>
      <c r="D9550" s="6">
        <v>-1.9531299999999901E-2</v>
      </c>
      <c r="E9550" s="6">
        <v>-1.5197606703558</v>
      </c>
      <c r="F9550" s="6">
        <v>-1.51975609930545</v>
      </c>
      <c r="G9550" s="6">
        <v>1.3355805000000001</v>
      </c>
      <c r="H9550" s="6">
        <v>3013.24125874125</v>
      </c>
      <c r="I9550" s="6"/>
      <c r="J9550" s="6">
        <v>1.28125</v>
      </c>
      <c r="K9550" s="6">
        <v>1.2578125</v>
      </c>
      <c r="L9550" s="6">
        <v>2850.1748251748199</v>
      </c>
    </row>
    <row r="9551" spans="1:12" ht="15" customHeight="1" x14ac:dyDescent="0.25">
      <c r="A9551" s="5">
        <v>31014</v>
      </c>
      <c r="B9551" s="6">
        <v>1.2851562999999999</v>
      </c>
      <c r="C9551" s="2">
        <v>10883200</v>
      </c>
      <c r="D9551" s="6">
        <v>-2.34375E-2</v>
      </c>
      <c r="E9551" s="6">
        <v>-1.7910447076854501</v>
      </c>
      <c r="F9551" s="6">
        <v>-1.79104676483713</v>
      </c>
      <c r="G9551" s="6">
        <v>1.3561913000000001</v>
      </c>
      <c r="H9551" s="6">
        <v>3061.2850815850802</v>
      </c>
      <c r="I9551" s="6"/>
      <c r="J9551" s="6">
        <v>1.2929687999999999</v>
      </c>
      <c r="K9551" s="6">
        <v>1.2851562999999999</v>
      </c>
      <c r="L9551" s="6">
        <v>2895.7023310023301</v>
      </c>
    </row>
    <row r="9552" spans="1:12" ht="15" customHeight="1" x14ac:dyDescent="0.25">
      <c r="A9552" s="5">
        <v>31013</v>
      </c>
      <c r="B9552" s="6">
        <v>1.3085937999999999</v>
      </c>
      <c r="C9552" s="2">
        <v>4499200</v>
      </c>
      <c r="D9552" s="6">
        <v>1.9531299999999901E-2</v>
      </c>
      <c r="E9552" s="6">
        <v>1.51515539393938</v>
      </c>
      <c r="F9552" s="6">
        <v>1.51515073547385</v>
      </c>
      <c r="G9552" s="6">
        <v>1.3809243</v>
      </c>
      <c r="H9552" s="6">
        <v>3118.9377622377601</v>
      </c>
      <c r="I9552" s="6"/>
      <c r="J9552" s="6">
        <v>1.3242187999999999</v>
      </c>
      <c r="K9552" s="6">
        <v>1.2929687999999999</v>
      </c>
      <c r="L9552" s="6">
        <v>2950.3351981351898</v>
      </c>
    </row>
    <row r="9553" spans="1:12" ht="15" customHeight="1" x14ac:dyDescent="0.25">
      <c r="A9553" s="5">
        <v>31012</v>
      </c>
      <c r="B9553" s="6">
        <v>1.2890625</v>
      </c>
      <c r="C9553" s="2">
        <v>2435200</v>
      </c>
      <c r="D9553" s="6">
        <v>-7.8125E-3</v>
      </c>
      <c r="E9553" s="6">
        <v>-0.60240963855421303</v>
      </c>
      <c r="F9553" s="6">
        <v>-0.60240787784046002</v>
      </c>
      <c r="G9553" s="6">
        <v>1.3603135</v>
      </c>
      <c r="H9553" s="6">
        <v>3070.8939393939299</v>
      </c>
      <c r="I9553" s="6"/>
      <c r="J9553" s="6">
        <v>1.296875</v>
      </c>
      <c r="K9553" s="6">
        <v>1.28125</v>
      </c>
      <c r="L9553" s="6">
        <v>2904.8076923076901</v>
      </c>
    </row>
    <row r="9554" spans="1:12" ht="15" customHeight="1" x14ac:dyDescent="0.25">
      <c r="A9554" s="5">
        <v>31009</v>
      </c>
      <c r="B9554" s="6">
        <v>1.296875</v>
      </c>
      <c r="C9554" s="2">
        <v>3993600</v>
      </c>
      <c r="D9554" s="6">
        <v>3.5156199999999999E-2</v>
      </c>
      <c r="E9554" s="6">
        <v>2.7863736357102802</v>
      </c>
      <c r="F9554" s="6">
        <v>2.7863809178252099</v>
      </c>
      <c r="G9554" s="6">
        <v>1.3685578</v>
      </c>
      <c r="H9554" s="6">
        <v>3090.1114219114202</v>
      </c>
      <c r="I9554" s="6"/>
      <c r="J9554" s="6">
        <v>1.296875</v>
      </c>
      <c r="K9554" s="6">
        <v>1.2734375</v>
      </c>
      <c r="L9554" s="6">
        <v>2923.0186480186399</v>
      </c>
    </row>
    <row r="9555" spans="1:12" ht="15" customHeight="1" x14ac:dyDescent="0.25">
      <c r="A9555" s="5">
        <v>31007</v>
      </c>
      <c r="B9555" s="6">
        <v>1.2617187999999999</v>
      </c>
      <c r="C9555" s="2">
        <v>5427200</v>
      </c>
      <c r="D9555" s="6">
        <v>-1.9531199999999999E-2</v>
      </c>
      <c r="E9555" s="6">
        <v>-1.52438634146342</v>
      </c>
      <c r="F9555" s="6">
        <v>-1.5243895448834699</v>
      </c>
      <c r="G9555" s="6">
        <v>1.3314583</v>
      </c>
      <c r="H9555" s="6">
        <v>3003.6324009323998</v>
      </c>
      <c r="I9555" s="6"/>
      <c r="J9555" s="6">
        <v>1.2773437999999999</v>
      </c>
      <c r="K9555" s="6">
        <v>1.2617187999999999</v>
      </c>
      <c r="L9555" s="6">
        <v>2841.0694638694599</v>
      </c>
    </row>
    <row r="9556" spans="1:12" ht="15" customHeight="1" x14ac:dyDescent="0.25">
      <c r="A9556" s="5">
        <v>31006</v>
      </c>
      <c r="B9556" s="6">
        <v>1.28125</v>
      </c>
      <c r="C9556" s="2">
        <v>3843200</v>
      </c>
      <c r="D9556" s="6">
        <v>1.5625E-2</v>
      </c>
      <c r="E9556" s="6">
        <v>1.2345679012345701</v>
      </c>
      <c r="F9556" s="6">
        <v>1.23456429619928</v>
      </c>
      <c r="G9556" s="6">
        <v>1.3520691</v>
      </c>
      <c r="H9556" s="6">
        <v>3051.67622377622</v>
      </c>
      <c r="I9556" s="6"/>
      <c r="J9556" s="6">
        <v>1.28125</v>
      </c>
      <c r="K9556" s="6">
        <v>1.265625</v>
      </c>
      <c r="L9556" s="6">
        <v>2886.5967365967299</v>
      </c>
    </row>
    <row r="9557" spans="1:12" ht="15" customHeight="1" x14ac:dyDescent="0.25">
      <c r="A9557" s="5">
        <v>31005</v>
      </c>
      <c r="B9557" s="6">
        <v>1.265625</v>
      </c>
      <c r="C9557" s="2">
        <v>2169600</v>
      </c>
      <c r="D9557" s="6">
        <v>-7.8125E-3</v>
      </c>
      <c r="E9557" s="6">
        <v>-0.61349693251533299</v>
      </c>
      <c r="F9557" s="6">
        <v>-0.61350254783937297</v>
      </c>
      <c r="G9557" s="6">
        <v>1.3355805000000001</v>
      </c>
      <c r="H9557" s="6">
        <v>3013.24125874125</v>
      </c>
      <c r="I9557" s="6"/>
      <c r="J9557" s="6">
        <v>1.2734375</v>
      </c>
      <c r="K9557" s="6">
        <v>1.265625</v>
      </c>
      <c r="L9557" s="6">
        <v>2850.1748251748199</v>
      </c>
    </row>
    <row r="9558" spans="1:12" ht="15" customHeight="1" x14ac:dyDescent="0.25">
      <c r="A9558" s="5">
        <v>31002</v>
      </c>
      <c r="B9558" s="6">
        <v>1.2734375</v>
      </c>
      <c r="C9558" s="2">
        <v>3961600</v>
      </c>
      <c r="D9558" s="6">
        <v>-1.1718799999999901E-2</v>
      </c>
      <c r="E9558" s="6">
        <v>-0.91185795844442796</v>
      </c>
      <c r="F9558" s="6">
        <v>-0.91184776071046003</v>
      </c>
      <c r="G9558" s="6">
        <v>1.3438249</v>
      </c>
      <c r="H9558" s="6">
        <v>3032.45897435897</v>
      </c>
      <c r="I9558" s="6"/>
      <c r="J9558" s="6">
        <v>1.2890625</v>
      </c>
      <c r="K9558" s="6">
        <v>1.2734375</v>
      </c>
      <c r="L9558" s="6">
        <v>2868.3857808857802</v>
      </c>
    </row>
    <row r="9559" spans="1:12" ht="15" customHeight="1" x14ac:dyDescent="0.25">
      <c r="A9559" s="5">
        <v>31001</v>
      </c>
      <c r="B9559" s="6">
        <v>1.2851562999999999</v>
      </c>
      <c r="C9559" s="2">
        <v>3926400</v>
      </c>
      <c r="D9559" s="6">
        <v>1.1718799999999901E-2</v>
      </c>
      <c r="E9559" s="6">
        <v>0.92024932515337698</v>
      </c>
      <c r="F9559" s="6">
        <v>0.92023893886772301</v>
      </c>
      <c r="G9559" s="6">
        <v>1.3561913000000001</v>
      </c>
      <c r="H9559" s="6">
        <v>3061.2850815850802</v>
      </c>
      <c r="I9559" s="6"/>
      <c r="J9559" s="6">
        <v>1.2929687999999999</v>
      </c>
      <c r="K9559" s="6">
        <v>1.2695312999999999</v>
      </c>
      <c r="L9559" s="6">
        <v>2895.7023310023301</v>
      </c>
    </row>
    <row r="9560" spans="1:12" ht="15" customHeight="1" x14ac:dyDescent="0.25">
      <c r="A9560" s="5">
        <v>31000</v>
      </c>
      <c r="B9560" s="6">
        <v>1.2734375</v>
      </c>
      <c r="C9560" s="2">
        <v>5545600</v>
      </c>
      <c r="D9560" s="6">
        <v>1.5625E-2</v>
      </c>
      <c r="E9560" s="6">
        <v>1.24223602484472</v>
      </c>
      <c r="F9560" s="6">
        <v>1.24223990877367</v>
      </c>
      <c r="G9560" s="6">
        <v>1.3438249</v>
      </c>
      <c r="H9560" s="6">
        <v>3032.45897435897</v>
      </c>
      <c r="I9560" s="6"/>
      <c r="J9560" s="6">
        <v>1.28125</v>
      </c>
      <c r="K9560" s="6">
        <v>1.25</v>
      </c>
      <c r="L9560" s="6">
        <v>2868.3857808857802</v>
      </c>
    </row>
    <row r="9561" spans="1:12" ht="15" customHeight="1" x14ac:dyDescent="0.25">
      <c r="A9561" s="5">
        <v>30999</v>
      </c>
      <c r="B9561" s="6">
        <v>1.2578125</v>
      </c>
      <c r="C9561" s="2">
        <v>4518400</v>
      </c>
      <c r="D9561" s="6">
        <v>-2.7343799999999901E-2</v>
      </c>
      <c r="E9561" s="6">
        <v>-2.12766338226719</v>
      </c>
      <c r="F9561" s="6">
        <v>-2.1276570643094499</v>
      </c>
      <c r="G9561" s="6">
        <v>1.3273362</v>
      </c>
      <c r="H9561" s="6">
        <v>2994.0237762237698</v>
      </c>
      <c r="I9561" s="6"/>
      <c r="J9561" s="6">
        <v>1.2890625</v>
      </c>
      <c r="K9561" s="6">
        <v>1.2578125</v>
      </c>
      <c r="L9561" s="6">
        <v>2831.9638694638602</v>
      </c>
    </row>
    <row r="9562" spans="1:12" ht="15" customHeight="1" x14ac:dyDescent="0.25">
      <c r="A9562" s="5">
        <v>30998</v>
      </c>
      <c r="B9562" s="6">
        <v>1.2851562999999999</v>
      </c>
      <c r="C9562" s="2">
        <v>3152000</v>
      </c>
      <c r="D9562" s="6"/>
      <c r="E9562" s="6"/>
      <c r="F9562" s="6"/>
      <c r="G9562" s="6">
        <v>1.3561913000000001</v>
      </c>
      <c r="H9562" s="6">
        <v>3061.2850815850802</v>
      </c>
      <c r="I9562" s="6"/>
      <c r="J9562" s="6">
        <v>1.2929687999999999</v>
      </c>
      <c r="K9562" s="6">
        <v>1.2773437999999999</v>
      </c>
      <c r="L9562" s="6">
        <v>2895.7023310023301</v>
      </c>
    </row>
    <row r="9563" spans="1:12" ht="15" customHeight="1" x14ac:dyDescent="0.25">
      <c r="A9563" s="5">
        <v>30995</v>
      </c>
      <c r="B9563" s="6">
        <v>1.2851562999999999</v>
      </c>
      <c r="C9563" s="2">
        <v>6473600</v>
      </c>
      <c r="D9563" s="6">
        <v>-3.90625E-2</v>
      </c>
      <c r="E9563" s="6">
        <v>-2.9498523959937701</v>
      </c>
      <c r="F9563" s="6">
        <v>-2.9498511141552899</v>
      </c>
      <c r="G9563" s="6">
        <v>1.3561913000000001</v>
      </c>
      <c r="H9563" s="6">
        <v>3061.2850815850802</v>
      </c>
      <c r="I9563" s="6"/>
      <c r="J9563" s="6">
        <v>1.3242187999999999</v>
      </c>
      <c r="K9563" s="6">
        <v>1.2851562999999999</v>
      </c>
      <c r="L9563" s="6">
        <v>2895.7023310023301</v>
      </c>
    </row>
    <row r="9564" spans="1:12" ht="15" customHeight="1" x14ac:dyDescent="0.25">
      <c r="A9564" s="5">
        <v>30994</v>
      </c>
      <c r="B9564" s="6">
        <v>1.3242187999999999</v>
      </c>
      <c r="C9564" s="2">
        <v>3001600</v>
      </c>
      <c r="D9564" s="6">
        <v>-1.17187E-2</v>
      </c>
      <c r="E9564" s="6">
        <v>-0.87718923976608498</v>
      </c>
      <c r="F9564" s="6">
        <v>-0.877193978008183</v>
      </c>
      <c r="G9564" s="6">
        <v>1.3974129</v>
      </c>
      <c r="H9564" s="6">
        <v>3157.3727272727201</v>
      </c>
      <c r="I9564" s="6"/>
      <c r="J9564" s="6">
        <v>1.3398437999999999</v>
      </c>
      <c r="K9564" s="6">
        <v>1.3242187999999999</v>
      </c>
      <c r="L9564" s="6">
        <v>2986.7571095571002</v>
      </c>
    </row>
    <row r="9565" spans="1:12" ht="15" customHeight="1" x14ac:dyDescent="0.25">
      <c r="A9565" s="5">
        <v>30993</v>
      </c>
      <c r="B9565" s="6">
        <v>1.3359375</v>
      </c>
      <c r="C9565" s="2">
        <v>8601600</v>
      </c>
      <c r="D9565" s="6">
        <v>-2.34375E-2</v>
      </c>
      <c r="E9565" s="6">
        <v>-1.72413793103448</v>
      </c>
      <c r="F9565" s="6">
        <v>-1.7241398540716799</v>
      </c>
      <c r="G9565" s="6">
        <v>1.4097793999999999</v>
      </c>
      <c r="H9565" s="6">
        <v>3186.1990675990601</v>
      </c>
      <c r="I9565" s="6"/>
      <c r="J9565" s="6">
        <v>1.34375</v>
      </c>
      <c r="K9565" s="6">
        <v>1.3125</v>
      </c>
      <c r="L9565" s="6">
        <v>3014.07342657342</v>
      </c>
    </row>
    <row r="9566" spans="1:12" ht="15" customHeight="1" x14ac:dyDescent="0.25">
      <c r="A9566" s="5">
        <v>30992</v>
      </c>
      <c r="B9566" s="6">
        <v>1.359375</v>
      </c>
      <c r="C9566" s="2">
        <v>2544000</v>
      </c>
      <c r="D9566" s="6">
        <v>2.7343699999999999E-2</v>
      </c>
      <c r="E9566" s="6">
        <v>2.05278209303341</v>
      </c>
      <c r="F9566" s="6">
        <v>2.0527834202547002</v>
      </c>
      <c r="G9566" s="6">
        <v>1.4345124</v>
      </c>
      <c r="H9566" s="6">
        <v>3243.85174825174</v>
      </c>
      <c r="I9566" s="6"/>
      <c r="J9566" s="6">
        <v>1.359375</v>
      </c>
      <c r="K9566" s="6">
        <v>1.328125</v>
      </c>
      <c r="L9566" s="6">
        <v>3068.7062937062901</v>
      </c>
    </row>
    <row r="9567" spans="1:12" ht="15" customHeight="1" x14ac:dyDescent="0.25">
      <c r="A9567" s="5">
        <v>30991</v>
      </c>
      <c r="B9567" s="6">
        <v>1.3320312999999999</v>
      </c>
      <c r="C9567" s="2">
        <v>1904000</v>
      </c>
      <c r="D9567" s="6">
        <v>1.56312999999999E-2</v>
      </c>
      <c r="E9567" s="6">
        <v>1.1874278334852599</v>
      </c>
      <c r="F9567" s="6">
        <v>1.18742082007563</v>
      </c>
      <c r="G9567" s="6">
        <v>1.4056573000000001</v>
      </c>
      <c r="H9567" s="6">
        <v>3176.59044289044</v>
      </c>
      <c r="I9567" s="6"/>
      <c r="J9567" s="6">
        <v>1.3320312999999999</v>
      </c>
      <c r="K9567" s="6">
        <v>1.3164062999999999</v>
      </c>
      <c r="L9567" s="6">
        <v>3004.9680652680599</v>
      </c>
    </row>
    <row r="9568" spans="1:12" ht="15" customHeight="1" x14ac:dyDescent="0.25">
      <c r="A9568" s="5">
        <v>30988</v>
      </c>
      <c r="B9568" s="6">
        <v>1.3164</v>
      </c>
      <c r="C9568" s="2">
        <v>7241600</v>
      </c>
      <c r="D9568" s="6">
        <v>-1.9400000000000001E-2</v>
      </c>
      <c r="E9568" s="6">
        <v>-1.452313220542</v>
      </c>
      <c r="F9568" s="6">
        <v>-1.45231274151652</v>
      </c>
      <c r="G9568" s="6">
        <v>1.3891621000000001</v>
      </c>
      <c r="H9568" s="6">
        <v>3138.1400932400902</v>
      </c>
      <c r="I9568" s="6"/>
      <c r="J9568" s="6">
        <v>1.3436999999999999</v>
      </c>
      <c r="K9568" s="6">
        <v>1.3125</v>
      </c>
      <c r="L9568" s="6">
        <v>2968.5314685314602</v>
      </c>
    </row>
    <row r="9569" spans="1:12" ht="15" customHeight="1" x14ac:dyDescent="0.25">
      <c r="A9569" s="5">
        <v>30987</v>
      </c>
      <c r="B9569" s="6">
        <v>1.3358000000000001</v>
      </c>
      <c r="C9569" s="2">
        <v>8441600</v>
      </c>
      <c r="D9569" s="6">
        <v>1.9400000000000001E-2</v>
      </c>
      <c r="E9569" s="6">
        <v>1.4737161956852101</v>
      </c>
      <c r="F9569" s="6">
        <v>1.47371570243675</v>
      </c>
      <c r="G9569" s="6">
        <v>1.4096344000000001</v>
      </c>
      <c r="H9569" s="6">
        <v>3185.8610722610701</v>
      </c>
      <c r="I9569" s="6"/>
      <c r="J9569" s="6">
        <v>1.3398000000000001</v>
      </c>
      <c r="K9569" s="6">
        <v>1.3202</v>
      </c>
      <c r="L9569" s="6">
        <v>3013.75291375291</v>
      </c>
    </row>
    <row r="9570" spans="1:12" ht="15" customHeight="1" x14ac:dyDescent="0.25">
      <c r="A9570" s="5">
        <v>30986</v>
      </c>
      <c r="B9570" s="6">
        <v>1.3164</v>
      </c>
      <c r="C9570" s="2">
        <v>1542400</v>
      </c>
      <c r="D9570" s="6">
        <v>-2.3400000000000001E-2</v>
      </c>
      <c r="E9570" s="6">
        <v>-1.7465293327362299</v>
      </c>
      <c r="F9570" s="6">
        <v>-1.74652231055594</v>
      </c>
      <c r="G9570" s="6">
        <v>1.3891621000000001</v>
      </c>
      <c r="H9570" s="6">
        <v>3138.1400932400902</v>
      </c>
      <c r="I9570" s="6"/>
      <c r="J9570" s="6">
        <v>1.3398000000000001</v>
      </c>
      <c r="K9570" s="6">
        <v>1.3164</v>
      </c>
      <c r="L9570" s="6">
        <v>2968.5314685314602</v>
      </c>
    </row>
    <row r="9571" spans="1:12" ht="15" customHeight="1" x14ac:dyDescent="0.25">
      <c r="A9571" s="5">
        <v>30985</v>
      </c>
      <c r="B9571" s="6">
        <v>1.3398000000000001</v>
      </c>
      <c r="C9571" s="2">
        <v>4918400</v>
      </c>
      <c r="D9571" s="6">
        <v>1.18E-2</v>
      </c>
      <c r="E9571" s="6">
        <v>0.88855421686746505</v>
      </c>
      <c r="F9571" s="6">
        <v>0.88855227389235103</v>
      </c>
      <c r="G9571" s="6">
        <v>1.4138554000000001</v>
      </c>
      <c r="H9571" s="6">
        <v>3195.70023310023</v>
      </c>
      <c r="I9571" s="6"/>
      <c r="J9571" s="6">
        <v>1.3436999999999999</v>
      </c>
      <c r="K9571" s="6">
        <v>1.3242</v>
      </c>
      <c r="L9571" s="6">
        <v>3023.0769230769201</v>
      </c>
    </row>
    <row r="9572" spans="1:12" ht="15" customHeight="1" x14ac:dyDescent="0.25">
      <c r="A9572" s="5">
        <v>30984</v>
      </c>
      <c r="B9572" s="6">
        <v>1.3280000000000001</v>
      </c>
      <c r="C9572" s="2">
        <v>1478400</v>
      </c>
      <c r="D9572" s="6">
        <v>3.8000000000000199E-3</v>
      </c>
      <c r="E9572" s="6">
        <v>0.28696571514876801</v>
      </c>
      <c r="F9572" s="6">
        <v>0.28696289634155803</v>
      </c>
      <c r="G9572" s="6">
        <v>1.4014032000000001</v>
      </c>
      <c r="H9572" s="6">
        <v>3166.6741258741199</v>
      </c>
      <c r="I9572" s="6"/>
      <c r="J9572" s="6">
        <v>1.3280000000000001</v>
      </c>
      <c r="K9572" s="6">
        <v>1.3202</v>
      </c>
      <c r="L9572" s="6">
        <v>2995.5710955710902</v>
      </c>
    </row>
    <row r="9573" spans="1:12" ht="15" customHeight="1" x14ac:dyDescent="0.25">
      <c r="A9573" s="5">
        <v>30981</v>
      </c>
      <c r="B9573" s="6">
        <v>1.3242</v>
      </c>
      <c r="C9573" s="2">
        <v>5020800</v>
      </c>
      <c r="D9573" s="6">
        <v>-3.5099999999999902E-2</v>
      </c>
      <c r="E9573" s="6">
        <v>-2.5822114323548799</v>
      </c>
      <c r="F9573" s="6">
        <v>-2.5822045948183598</v>
      </c>
      <c r="G9573" s="6">
        <v>1.3973932</v>
      </c>
      <c r="H9573" s="6">
        <v>3157.3268065267998</v>
      </c>
      <c r="I9573" s="6"/>
      <c r="J9573" s="6">
        <v>1.3593</v>
      </c>
      <c r="K9573" s="6">
        <v>1.3164</v>
      </c>
      <c r="L9573" s="6">
        <v>2986.71328671328</v>
      </c>
    </row>
    <row r="9574" spans="1:12" ht="15" customHeight="1" x14ac:dyDescent="0.25">
      <c r="A9574" s="5">
        <v>30980</v>
      </c>
      <c r="B9574" s="6">
        <v>1.3593</v>
      </c>
      <c r="C9574" s="2">
        <v>3952000</v>
      </c>
      <c r="D9574" s="6">
        <v>-2.7400000000000001E-2</v>
      </c>
      <c r="E9574" s="6">
        <v>-1.9759140405278801</v>
      </c>
      <c r="F9574" s="6">
        <v>-1.97592124032304</v>
      </c>
      <c r="G9574" s="6">
        <v>1.4344332</v>
      </c>
      <c r="H9574" s="6">
        <v>3243.66713286713</v>
      </c>
      <c r="I9574" s="6"/>
      <c r="J9574" s="6">
        <v>1.3905000000000001</v>
      </c>
      <c r="K9574" s="6">
        <v>1.3593</v>
      </c>
      <c r="L9574" s="6">
        <v>3068.5314685314602</v>
      </c>
    </row>
    <row r="9575" spans="1:12" ht="15" customHeight="1" x14ac:dyDescent="0.25">
      <c r="A9575" s="5">
        <v>30979</v>
      </c>
      <c r="B9575" s="6">
        <v>1.3867</v>
      </c>
      <c r="C9575" s="2">
        <v>7260800</v>
      </c>
      <c r="D9575" s="6">
        <v>7.8000000000000196E-3</v>
      </c>
      <c r="E9575" s="6">
        <v>0.56566828631518995</v>
      </c>
      <c r="F9575" s="6">
        <v>0.56567288147217898</v>
      </c>
      <c r="G9575" s="6">
        <v>1.4633478</v>
      </c>
      <c r="H9575" s="6">
        <v>3311.0671328671301</v>
      </c>
      <c r="I9575" s="6"/>
      <c r="J9575" s="6">
        <v>1.3945000000000001</v>
      </c>
      <c r="K9575" s="6">
        <v>1.371</v>
      </c>
      <c r="L9575" s="6">
        <v>3132.4009324009298</v>
      </c>
    </row>
    <row r="9576" spans="1:12" ht="15" customHeight="1" x14ac:dyDescent="0.25">
      <c r="A9576" s="5">
        <v>30978</v>
      </c>
      <c r="B9576" s="6">
        <v>1.3789</v>
      </c>
      <c r="C9576" s="2">
        <v>4956800</v>
      </c>
      <c r="D9576" s="6">
        <v>-7.8000000000000196E-3</v>
      </c>
      <c r="E9576" s="6">
        <v>-0.56248647869041601</v>
      </c>
      <c r="F9576" s="6">
        <v>-0.56249102229831704</v>
      </c>
      <c r="G9576" s="6">
        <v>1.4551166</v>
      </c>
      <c r="H9576" s="6">
        <v>3291.8801864801799</v>
      </c>
      <c r="I9576" s="6"/>
      <c r="J9576" s="6">
        <v>1.3983000000000001</v>
      </c>
      <c r="K9576" s="6">
        <v>1.3789</v>
      </c>
      <c r="L9576" s="6">
        <v>3114.21911421911</v>
      </c>
    </row>
    <row r="9577" spans="1:12" ht="15" customHeight="1" x14ac:dyDescent="0.25">
      <c r="A9577" s="5">
        <v>30977</v>
      </c>
      <c r="B9577" s="6">
        <v>1.3867</v>
      </c>
      <c r="C9577" s="2">
        <v>4572800</v>
      </c>
      <c r="D9577" s="6">
        <v>4.0000000000000001E-3</v>
      </c>
      <c r="E9577" s="6">
        <v>0.28928907210530302</v>
      </c>
      <c r="F9577" s="6">
        <v>0.28929635029613099</v>
      </c>
      <c r="G9577" s="6">
        <v>1.4633478</v>
      </c>
      <c r="H9577" s="6">
        <v>3311.0671328671301</v>
      </c>
      <c r="I9577" s="6"/>
      <c r="J9577" s="6">
        <v>1.3905000000000001</v>
      </c>
      <c r="K9577" s="6">
        <v>1.375</v>
      </c>
      <c r="L9577" s="6">
        <v>3132.4009324009298</v>
      </c>
    </row>
    <row r="9578" spans="1:12" ht="15" customHeight="1" x14ac:dyDescent="0.25">
      <c r="A9578" s="5">
        <v>30974</v>
      </c>
      <c r="B9578" s="6">
        <v>1.3827</v>
      </c>
      <c r="C9578" s="2">
        <v>11350400</v>
      </c>
      <c r="D9578" s="6">
        <v>2.3400000000000001E-2</v>
      </c>
      <c r="E9578" s="6">
        <v>1.7214742882365901</v>
      </c>
      <c r="F9578" s="6">
        <v>1.72147437747538</v>
      </c>
      <c r="G9578" s="6">
        <v>1.4591266000000001</v>
      </c>
      <c r="H9578" s="6">
        <v>3301.2275058275</v>
      </c>
      <c r="I9578" s="6"/>
      <c r="J9578" s="6">
        <v>1.3945000000000001</v>
      </c>
      <c r="K9578" s="6">
        <v>1.375</v>
      </c>
      <c r="L9578" s="6">
        <v>3123.0769230769201</v>
      </c>
    </row>
    <row r="9579" spans="1:12" ht="15" customHeight="1" x14ac:dyDescent="0.25">
      <c r="A9579" s="5">
        <v>30973</v>
      </c>
      <c r="B9579" s="6">
        <v>1.3593</v>
      </c>
      <c r="C9579" s="2">
        <v>6777600</v>
      </c>
      <c r="D9579" s="6">
        <v>5.4699999999999901E-2</v>
      </c>
      <c r="E9579" s="6">
        <v>4.1928560478307499</v>
      </c>
      <c r="F9579" s="6">
        <v>4.1928516815962196</v>
      </c>
      <c r="G9579" s="6">
        <v>1.4344332</v>
      </c>
      <c r="H9579" s="6">
        <v>3243.66713286713</v>
      </c>
      <c r="I9579" s="6"/>
      <c r="J9579" s="6">
        <v>1.3593</v>
      </c>
      <c r="K9579" s="6">
        <v>1.3202</v>
      </c>
      <c r="L9579" s="6">
        <v>3068.5314685314602</v>
      </c>
    </row>
    <row r="9580" spans="1:12" ht="15" customHeight="1" x14ac:dyDescent="0.25">
      <c r="A9580" s="5">
        <v>30972</v>
      </c>
      <c r="B9580" s="6">
        <v>1.3046</v>
      </c>
      <c r="C9580" s="2">
        <v>4745600</v>
      </c>
      <c r="D9580" s="6">
        <v>1.18E-2</v>
      </c>
      <c r="E9580" s="6">
        <v>0.912747524752477</v>
      </c>
      <c r="F9580" s="6">
        <v>0.91274551081847999</v>
      </c>
      <c r="G9580" s="6">
        <v>1.3767098</v>
      </c>
      <c r="H9580" s="6">
        <v>3109.11375291375</v>
      </c>
      <c r="I9580" s="6"/>
      <c r="J9580" s="6">
        <v>1.3242</v>
      </c>
      <c r="K9580" s="6">
        <v>1.2849999999999999</v>
      </c>
      <c r="L9580" s="6">
        <v>2941.0256410256402</v>
      </c>
    </row>
    <row r="9581" spans="1:12" ht="15" customHeight="1" x14ac:dyDescent="0.25">
      <c r="A9581" s="5">
        <v>30971</v>
      </c>
      <c r="B9581" s="6">
        <v>1.2927999999999999</v>
      </c>
      <c r="C9581" s="2">
        <v>3814400</v>
      </c>
      <c r="D9581" s="6">
        <v>-1.18E-2</v>
      </c>
      <c r="E9581" s="6">
        <v>-0.90449179825233805</v>
      </c>
      <c r="F9581" s="6">
        <v>-0.90448982058528504</v>
      </c>
      <c r="G9581" s="6">
        <v>1.3642576</v>
      </c>
      <c r="H9581" s="6">
        <v>3080.0876456876399</v>
      </c>
      <c r="I9581" s="6"/>
      <c r="J9581" s="6">
        <v>1.3164</v>
      </c>
      <c r="K9581" s="6">
        <v>1.2889999999999999</v>
      </c>
      <c r="L9581" s="6">
        <v>2913.5198135198102</v>
      </c>
    </row>
    <row r="9582" spans="1:12" ht="15" customHeight="1" x14ac:dyDescent="0.25">
      <c r="A9582" s="5">
        <v>30970</v>
      </c>
      <c r="B9582" s="6">
        <v>1.3046</v>
      </c>
      <c r="C9582" s="2">
        <v>3520000</v>
      </c>
      <c r="D9582" s="6">
        <v>1.5599999999999999E-2</v>
      </c>
      <c r="E9582" s="6">
        <v>1.21024049650892</v>
      </c>
      <c r="F9582" s="6">
        <v>1.21023554829282</v>
      </c>
      <c r="G9582" s="6">
        <v>1.3767098</v>
      </c>
      <c r="H9582" s="6">
        <v>3109.11375291375</v>
      </c>
      <c r="I9582" s="6"/>
      <c r="J9582" s="6">
        <v>1.3202</v>
      </c>
      <c r="K9582" s="6">
        <v>1.2927999999999999</v>
      </c>
      <c r="L9582" s="6">
        <v>2941.0256410256402</v>
      </c>
    </row>
    <row r="9583" spans="1:12" ht="15" customHeight="1" x14ac:dyDescent="0.25">
      <c r="A9583" s="5">
        <v>30967</v>
      </c>
      <c r="B9583" s="6">
        <v>1.2889999999999999</v>
      </c>
      <c r="C9583" s="2">
        <v>3456000</v>
      </c>
      <c r="D9583" s="6">
        <v>2.72999999999998E-2</v>
      </c>
      <c r="E9583" s="6">
        <v>2.16374732503763</v>
      </c>
      <c r="F9583" s="6">
        <v>2.1637574698342998</v>
      </c>
      <c r="G9583" s="6">
        <v>1.3602475999999999</v>
      </c>
      <c r="H9583" s="6">
        <v>3070.7403263403198</v>
      </c>
      <c r="I9583" s="6"/>
      <c r="J9583" s="6">
        <v>1.3046</v>
      </c>
      <c r="K9583" s="6">
        <v>1.2655000000000001</v>
      </c>
      <c r="L9583" s="6">
        <v>2904.6620046620001</v>
      </c>
    </row>
    <row r="9584" spans="1:12" ht="15" customHeight="1" x14ac:dyDescent="0.25">
      <c r="A9584" s="5">
        <v>30966</v>
      </c>
      <c r="B9584" s="6">
        <v>1.2617</v>
      </c>
      <c r="C9584" s="2">
        <v>3571200</v>
      </c>
      <c r="D9584" s="6">
        <v>4.0000000000000001E-3</v>
      </c>
      <c r="E9584" s="6">
        <v>0.31804086825157801</v>
      </c>
      <c r="F9584" s="6">
        <v>0.31803378120014397</v>
      </c>
      <c r="G9584" s="6">
        <v>1.3314385</v>
      </c>
      <c r="H9584" s="6">
        <v>3003.5862470862398</v>
      </c>
      <c r="I9584" s="6"/>
      <c r="J9584" s="6">
        <v>1.2733000000000001</v>
      </c>
      <c r="K9584" s="6">
        <v>1.2577</v>
      </c>
      <c r="L9584" s="6">
        <v>2841.0256410256402</v>
      </c>
    </row>
    <row r="9585" spans="1:12" ht="15" customHeight="1" x14ac:dyDescent="0.25">
      <c r="A9585" s="5">
        <v>30965</v>
      </c>
      <c r="B9585" s="6">
        <v>1.2577</v>
      </c>
      <c r="C9585" s="2">
        <v>9808000</v>
      </c>
      <c r="D9585" s="6">
        <v>1.9599999999999999E-2</v>
      </c>
      <c r="E9585" s="6">
        <v>1.58307083434294</v>
      </c>
      <c r="F9585" s="6">
        <v>1.5830660996091801</v>
      </c>
      <c r="G9585" s="6">
        <v>1.3272174999999999</v>
      </c>
      <c r="H9585" s="6">
        <v>2993.74708624708</v>
      </c>
      <c r="I9585" s="6"/>
      <c r="J9585" s="6">
        <v>1.2577</v>
      </c>
      <c r="K9585" s="6">
        <v>1.2343</v>
      </c>
      <c r="L9585" s="6">
        <v>2831.70163170163</v>
      </c>
    </row>
    <row r="9586" spans="1:12" ht="15" customHeight="1" x14ac:dyDescent="0.25">
      <c r="A9586" s="5">
        <v>30964</v>
      </c>
      <c r="B9586" s="6">
        <v>1.2381</v>
      </c>
      <c r="C9586" s="2">
        <v>11446400</v>
      </c>
      <c r="D9586" s="6">
        <v>-2.7400000000000001E-2</v>
      </c>
      <c r="E9586" s="6">
        <v>-2.1651521137890199</v>
      </c>
      <c r="F9586" s="6">
        <v>-2.1651377795549598</v>
      </c>
      <c r="G9586" s="6">
        <v>1.3065342</v>
      </c>
      <c r="H9586" s="6">
        <v>2945.5342657342599</v>
      </c>
      <c r="I9586" s="6"/>
      <c r="J9586" s="6">
        <v>1.2773000000000001</v>
      </c>
      <c r="K9586" s="6">
        <v>1.2302999999999999</v>
      </c>
      <c r="L9586" s="6">
        <v>2786.0139860139798</v>
      </c>
    </row>
    <row r="9587" spans="1:12" ht="15" customHeight="1" x14ac:dyDescent="0.25">
      <c r="A9587" s="5">
        <v>30963</v>
      </c>
      <c r="B9587" s="6">
        <v>1.2655000000000001</v>
      </c>
      <c r="C9587" s="2">
        <v>1132800</v>
      </c>
      <c r="D9587" s="6">
        <v>-7.8000000000000196E-3</v>
      </c>
      <c r="E9587" s="6">
        <v>-0.61258148119060996</v>
      </c>
      <c r="F9587" s="6">
        <v>-0.61259386350825895</v>
      </c>
      <c r="G9587" s="6">
        <v>1.3354485</v>
      </c>
      <c r="H9587" s="6">
        <v>3012.9335664335599</v>
      </c>
      <c r="I9587" s="6"/>
      <c r="J9587" s="6">
        <v>1.2733000000000001</v>
      </c>
      <c r="K9587" s="6">
        <v>1.2577</v>
      </c>
      <c r="L9587" s="6">
        <v>2849.8834498834499</v>
      </c>
    </row>
    <row r="9588" spans="1:12" ht="15" customHeight="1" x14ac:dyDescent="0.25">
      <c r="A9588" s="5">
        <v>30960</v>
      </c>
      <c r="B9588" s="6">
        <v>1.2733000000000001</v>
      </c>
      <c r="C9588" s="2">
        <v>4940800</v>
      </c>
      <c r="D9588" s="6">
        <v>3.8000000000000199E-3</v>
      </c>
      <c r="E9588" s="6">
        <v>0.29933044505712197</v>
      </c>
      <c r="F9588" s="6">
        <v>0.29933497786807001</v>
      </c>
      <c r="G9588" s="6">
        <v>1.3436798000000001</v>
      </c>
      <c r="H9588" s="6">
        <v>3032.1207459207399</v>
      </c>
      <c r="I9588" s="6"/>
      <c r="J9588" s="6">
        <v>1.2889999999999999</v>
      </c>
      <c r="K9588" s="6">
        <v>1.2577</v>
      </c>
      <c r="L9588" s="6">
        <v>2868.0652680652602</v>
      </c>
    </row>
    <row r="9589" spans="1:12" ht="15" customHeight="1" x14ac:dyDescent="0.25">
      <c r="A9589" s="5">
        <v>30959</v>
      </c>
      <c r="B9589" s="6">
        <v>1.2695000000000001</v>
      </c>
      <c r="C9589" s="2">
        <v>4195200</v>
      </c>
      <c r="D9589" s="6">
        <v>-7.8000000000000196E-3</v>
      </c>
      <c r="E9589" s="6">
        <v>-0.61066311751350999</v>
      </c>
      <c r="F9589" s="6">
        <v>-0.61066803946788695</v>
      </c>
      <c r="G9589" s="6">
        <v>1.3396697</v>
      </c>
      <c r="H9589" s="6">
        <v>3022.7731934731901</v>
      </c>
      <c r="I9589" s="6"/>
      <c r="J9589" s="6">
        <v>1.3006</v>
      </c>
      <c r="K9589" s="6">
        <v>1.2655000000000001</v>
      </c>
      <c r="L9589" s="6">
        <v>2859.20745920745</v>
      </c>
    </row>
    <row r="9590" spans="1:12" ht="15" customHeight="1" x14ac:dyDescent="0.25">
      <c r="A9590" s="5">
        <v>30958</v>
      </c>
      <c r="B9590" s="6">
        <v>1.2773000000000001</v>
      </c>
      <c r="C9590" s="2">
        <v>4358400</v>
      </c>
      <c r="D9590" s="6">
        <v>-3.5199999999999898E-2</v>
      </c>
      <c r="E9590" s="6">
        <v>-2.6819047619047498</v>
      </c>
      <c r="F9590" s="6">
        <v>-2.6819027375615199</v>
      </c>
      <c r="G9590" s="6">
        <v>1.3479009</v>
      </c>
      <c r="H9590" s="6">
        <v>3041.9601398601399</v>
      </c>
      <c r="I9590" s="6"/>
      <c r="J9590" s="6">
        <v>1.3046</v>
      </c>
      <c r="K9590" s="6">
        <v>1.2733000000000001</v>
      </c>
      <c r="L9590" s="6">
        <v>2877.3892773892699</v>
      </c>
    </row>
    <row r="9591" spans="1:12" ht="15" customHeight="1" x14ac:dyDescent="0.25">
      <c r="A9591" s="5">
        <v>30957</v>
      </c>
      <c r="B9591" s="6">
        <v>1.3125</v>
      </c>
      <c r="C9591" s="2">
        <v>4464000</v>
      </c>
      <c r="D9591" s="6">
        <v>2.35E-2</v>
      </c>
      <c r="E9591" s="6">
        <v>1.82311869666409</v>
      </c>
      <c r="F9591" s="6">
        <v>1.8231166149456901</v>
      </c>
      <c r="G9591" s="6">
        <v>1.3850465000000001</v>
      </c>
      <c r="H9591" s="6">
        <v>3128.5466200466199</v>
      </c>
      <c r="I9591" s="6"/>
      <c r="J9591" s="6">
        <v>1.3202</v>
      </c>
      <c r="K9591" s="6">
        <v>1.2889999999999999</v>
      </c>
      <c r="L9591" s="6">
        <v>2959.4405594405598</v>
      </c>
    </row>
    <row r="9592" spans="1:12" ht="15" customHeight="1" x14ac:dyDescent="0.25">
      <c r="A9592" s="5">
        <v>30956</v>
      </c>
      <c r="B9592" s="6">
        <v>1.2889999999999999</v>
      </c>
      <c r="C9592" s="2">
        <v>6118400</v>
      </c>
      <c r="D9592" s="6">
        <v>-5.0800000000000102E-2</v>
      </c>
      <c r="E9592" s="6">
        <v>-3.7916106881624199</v>
      </c>
      <c r="F9592" s="6">
        <v>-3.79160414848648</v>
      </c>
      <c r="G9592" s="6">
        <v>1.3602475999999999</v>
      </c>
      <c r="H9592" s="6">
        <v>3070.7403263403198</v>
      </c>
      <c r="I9592" s="6"/>
      <c r="J9592" s="6">
        <v>1.3398000000000001</v>
      </c>
      <c r="K9592" s="6">
        <v>1.2849999999999999</v>
      </c>
      <c r="L9592" s="6">
        <v>2904.6620046620001</v>
      </c>
    </row>
    <row r="9593" spans="1:12" ht="15" customHeight="1" x14ac:dyDescent="0.25">
      <c r="A9593" s="5">
        <v>30953</v>
      </c>
      <c r="B9593" s="6">
        <v>1.3398000000000001</v>
      </c>
      <c r="C9593" s="2">
        <v>7497600</v>
      </c>
      <c r="D9593" s="6">
        <v>-2.32999999999998E-2</v>
      </c>
      <c r="E9593" s="6">
        <v>-1.70933900667594</v>
      </c>
      <c r="F9593" s="6">
        <v>-1.7093409243172799</v>
      </c>
      <c r="G9593" s="6">
        <v>1.4138554000000001</v>
      </c>
      <c r="H9593" s="6">
        <v>3195.70023310023</v>
      </c>
      <c r="I9593" s="6"/>
      <c r="J9593" s="6">
        <v>1.3593</v>
      </c>
      <c r="K9593" s="6">
        <v>1.3280000000000001</v>
      </c>
      <c r="L9593" s="6">
        <v>3023.0769230769201</v>
      </c>
    </row>
    <row r="9594" spans="1:12" ht="15" customHeight="1" x14ac:dyDescent="0.25">
      <c r="A9594" s="5">
        <v>30952</v>
      </c>
      <c r="B9594" s="6">
        <v>1.3631</v>
      </c>
      <c r="C9594" s="2">
        <v>7206400</v>
      </c>
      <c r="D9594" s="6">
        <v>-4.0000000000000001E-3</v>
      </c>
      <c r="E9594" s="6">
        <v>-0.29259015434131003</v>
      </c>
      <c r="F9594" s="6">
        <v>-0.29259057061363702</v>
      </c>
      <c r="G9594" s="6">
        <v>1.4384433000000001</v>
      </c>
      <c r="H9594" s="6">
        <v>3253.0146853146798</v>
      </c>
      <c r="I9594" s="6"/>
      <c r="J9594" s="6">
        <v>1.3827</v>
      </c>
      <c r="K9594" s="6">
        <v>1.3593</v>
      </c>
      <c r="L9594" s="6">
        <v>3077.3892773892699</v>
      </c>
    </row>
    <row r="9595" spans="1:12" ht="15" customHeight="1" x14ac:dyDescent="0.25">
      <c r="A9595" s="5">
        <v>30951</v>
      </c>
      <c r="B9595" s="6">
        <v>1.3671</v>
      </c>
      <c r="C9595" s="2">
        <v>3817600</v>
      </c>
      <c r="D9595" s="6">
        <v>-3.9000000000000098E-3</v>
      </c>
      <c r="E9595" s="6">
        <v>-0.284463894967179</v>
      </c>
      <c r="F9595" s="6">
        <v>-0.28446619389264</v>
      </c>
      <c r="G9595" s="6">
        <v>1.4426644</v>
      </c>
      <c r="H9595" s="6">
        <v>3262.8540792540698</v>
      </c>
      <c r="I9595" s="6"/>
      <c r="J9595" s="6">
        <v>1.3827</v>
      </c>
      <c r="K9595" s="6">
        <v>1.3631</v>
      </c>
      <c r="L9595" s="6">
        <v>3086.71328671328</v>
      </c>
    </row>
    <row r="9596" spans="1:12" ht="15" customHeight="1" x14ac:dyDescent="0.25">
      <c r="A9596" s="5">
        <v>30950</v>
      </c>
      <c r="B9596" s="6">
        <v>1.371</v>
      </c>
      <c r="C9596" s="2">
        <v>2748800</v>
      </c>
      <c r="D9596" s="6">
        <v>-7.9000000000000094E-3</v>
      </c>
      <c r="E9596" s="6">
        <v>-0.572920443832036</v>
      </c>
      <c r="F9596" s="6">
        <v>-0.57291628725835098</v>
      </c>
      <c r="G9596" s="6">
        <v>1.44678</v>
      </c>
      <c r="H9596" s="6">
        <v>3272.4475524475502</v>
      </c>
      <c r="I9596" s="6"/>
      <c r="J9596" s="6">
        <v>1.3789</v>
      </c>
      <c r="K9596" s="6">
        <v>1.3631</v>
      </c>
      <c r="L9596" s="6">
        <v>3095.8041958041899</v>
      </c>
    </row>
    <row r="9597" spans="1:12" ht="15" customHeight="1" x14ac:dyDescent="0.25">
      <c r="A9597" s="5">
        <v>30949</v>
      </c>
      <c r="B9597" s="6">
        <v>1.3789</v>
      </c>
      <c r="C9597" s="2">
        <v>2393600</v>
      </c>
      <c r="D9597" s="6">
        <v>-1.1599999999999999E-2</v>
      </c>
      <c r="E9597" s="6">
        <v>-0.83423229054296799</v>
      </c>
      <c r="F9597" s="6">
        <v>-0.83423415883978602</v>
      </c>
      <c r="G9597" s="6">
        <v>1.4551166</v>
      </c>
      <c r="H9597" s="6">
        <v>3291.8801864801799</v>
      </c>
      <c r="I9597" s="6"/>
      <c r="J9597" s="6">
        <v>1.3905000000000001</v>
      </c>
      <c r="K9597" s="6">
        <v>1.3671</v>
      </c>
      <c r="L9597" s="6">
        <v>3114.21911421911</v>
      </c>
    </row>
    <row r="9598" spans="1:12" ht="15" customHeight="1" x14ac:dyDescent="0.25">
      <c r="A9598" s="5">
        <v>30946</v>
      </c>
      <c r="B9598" s="6">
        <v>1.3905000000000001</v>
      </c>
      <c r="C9598" s="2">
        <v>5625600</v>
      </c>
      <c r="D9598" s="6">
        <v>3.8000000000000199E-3</v>
      </c>
      <c r="E9598" s="6">
        <v>0.27403187423380398</v>
      </c>
      <c r="F9598" s="6">
        <v>0.27402918157939299</v>
      </c>
      <c r="G9598" s="6">
        <v>1.4673578</v>
      </c>
      <c r="H9598" s="6">
        <v>3320.4144522144502</v>
      </c>
      <c r="I9598" s="6"/>
      <c r="J9598" s="6">
        <v>1.3945000000000001</v>
      </c>
      <c r="K9598" s="6">
        <v>1.3827</v>
      </c>
      <c r="L9598" s="6">
        <v>3141.25874125874</v>
      </c>
    </row>
    <row r="9599" spans="1:12" ht="15" customHeight="1" x14ac:dyDescent="0.25">
      <c r="A9599" s="5">
        <v>30945</v>
      </c>
      <c r="B9599" s="6">
        <v>1.3867</v>
      </c>
      <c r="C9599" s="2">
        <v>2598400</v>
      </c>
      <c r="D9599" s="6"/>
      <c r="E9599" s="6"/>
      <c r="F9599" s="6"/>
      <c r="G9599" s="6">
        <v>1.4633478</v>
      </c>
      <c r="H9599" s="6">
        <v>3311.0671328671301</v>
      </c>
      <c r="I9599" s="6"/>
      <c r="J9599" s="6">
        <v>1.3905000000000001</v>
      </c>
      <c r="K9599" s="6">
        <v>1.3827</v>
      </c>
      <c r="L9599" s="6">
        <v>3132.4009324009298</v>
      </c>
    </row>
    <row r="9600" spans="1:12" ht="15" customHeight="1" x14ac:dyDescent="0.25">
      <c r="A9600" s="5">
        <v>30944</v>
      </c>
      <c r="B9600" s="6">
        <v>1.3867</v>
      </c>
      <c r="C9600" s="2">
        <v>6374400</v>
      </c>
      <c r="D9600" s="6"/>
      <c r="E9600" s="6"/>
      <c r="F9600" s="6"/>
      <c r="G9600" s="6">
        <v>1.4633478</v>
      </c>
      <c r="H9600" s="6">
        <v>3311.0671328671301</v>
      </c>
      <c r="I9600" s="6"/>
      <c r="J9600" s="6">
        <v>1.3945000000000001</v>
      </c>
      <c r="K9600" s="6">
        <v>1.3827</v>
      </c>
      <c r="L9600" s="6">
        <v>3132.4009324009298</v>
      </c>
    </row>
    <row r="9601" spans="1:12" ht="15" customHeight="1" x14ac:dyDescent="0.25">
      <c r="A9601" s="5">
        <v>30943</v>
      </c>
      <c r="B9601" s="6">
        <v>1.3867</v>
      </c>
      <c r="C9601" s="2">
        <v>5257600</v>
      </c>
      <c r="D9601" s="6">
        <v>-3.8000000000000199E-3</v>
      </c>
      <c r="E9601" s="6">
        <v>-0.27328299172959503</v>
      </c>
      <c r="F9601" s="6">
        <v>-0.27328031377215001</v>
      </c>
      <c r="G9601" s="6">
        <v>1.4633478</v>
      </c>
      <c r="H9601" s="6">
        <v>3311.0671328671301</v>
      </c>
      <c r="I9601" s="6"/>
      <c r="J9601" s="6">
        <v>1.3945000000000001</v>
      </c>
      <c r="K9601" s="6">
        <v>1.3827</v>
      </c>
      <c r="L9601" s="6">
        <v>3132.4009324009298</v>
      </c>
    </row>
    <row r="9602" spans="1:12" ht="15" customHeight="1" x14ac:dyDescent="0.25">
      <c r="A9602" s="5">
        <v>30942</v>
      </c>
      <c r="B9602" s="6">
        <v>1.3905000000000001</v>
      </c>
      <c r="C9602" s="2">
        <v>6256000</v>
      </c>
      <c r="D9602" s="6">
        <v>-4.0000000000000001E-3</v>
      </c>
      <c r="E9602" s="6">
        <v>-0.28684116170670698</v>
      </c>
      <c r="F9602" s="6">
        <v>-0.28684834453331898</v>
      </c>
      <c r="G9602" s="6">
        <v>1.4673578</v>
      </c>
      <c r="H9602" s="6">
        <v>3320.4144522144502</v>
      </c>
      <c r="I9602" s="6"/>
      <c r="J9602" s="6">
        <v>1.3983000000000001</v>
      </c>
      <c r="K9602" s="6">
        <v>1.375</v>
      </c>
      <c r="L9602" s="6">
        <v>3141.25874125874</v>
      </c>
    </row>
    <row r="9603" spans="1:12" ht="15" customHeight="1" x14ac:dyDescent="0.25">
      <c r="A9603" s="5">
        <v>30939</v>
      </c>
      <c r="B9603" s="6">
        <v>1.3945000000000001</v>
      </c>
      <c r="C9603" s="2">
        <v>10947200</v>
      </c>
      <c r="D9603" s="6">
        <v>4.0000000000000001E-3</v>
      </c>
      <c r="E9603" s="6">
        <v>0.28766630708378899</v>
      </c>
      <c r="F9603" s="6">
        <v>0.28767353129550699</v>
      </c>
      <c r="G9603" s="6">
        <v>1.471579</v>
      </c>
      <c r="H9603" s="6">
        <v>3330.2540792540699</v>
      </c>
      <c r="I9603" s="6"/>
      <c r="J9603" s="6">
        <v>1.3983000000000001</v>
      </c>
      <c r="K9603" s="6">
        <v>1.3905000000000001</v>
      </c>
      <c r="L9603" s="6">
        <v>3150.5827505827501</v>
      </c>
    </row>
    <row r="9604" spans="1:12" ht="15" customHeight="1" x14ac:dyDescent="0.25">
      <c r="A9604" s="5">
        <v>30938</v>
      </c>
      <c r="B9604" s="6">
        <v>1.3905000000000001</v>
      </c>
      <c r="C9604" s="2">
        <v>4316800</v>
      </c>
      <c r="D9604" s="6">
        <v>7.8000000000000196E-3</v>
      </c>
      <c r="E9604" s="6">
        <v>0.564113690605339</v>
      </c>
      <c r="F9604" s="6">
        <v>0.56411828829656596</v>
      </c>
      <c r="G9604" s="6">
        <v>1.4673578</v>
      </c>
      <c r="H9604" s="6">
        <v>3320.4144522144502</v>
      </c>
      <c r="I9604" s="6"/>
      <c r="J9604" s="6">
        <v>1.3905000000000001</v>
      </c>
      <c r="K9604" s="6">
        <v>1.375</v>
      </c>
      <c r="L9604" s="6">
        <v>3141.25874125874</v>
      </c>
    </row>
    <row r="9605" spans="1:12" ht="15" customHeight="1" x14ac:dyDescent="0.25">
      <c r="A9605" s="5">
        <v>30937</v>
      </c>
      <c r="B9605" s="6">
        <v>1.3827</v>
      </c>
      <c r="C9605" s="2">
        <v>1683200</v>
      </c>
      <c r="D9605" s="6"/>
      <c r="E9605" s="6"/>
      <c r="F9605" s="6"/>
      <c r="G9605" s="6">
        <v>1.4591266000000001</v>
      </c>
      <c r="H9605" s="6">
        <v>3301.2275058275</v>
      </c>
      <c r="I9605" s="6"/>
      <c r="J9605" s="6">
        <v>1.3867</v>
      </c>
      <c r="K9605" s="6">
        <v>1.3789</v>
      </c>
      <c r="L9605" s="6">
        <v>3123.0769230769201</v>
      </c>
    </row>
    <row r="9606" spans="1:12" ht="15" customHeight="1" x14ac:dyDescent="0.25">
      <c r="A9606" s="5">
        <v>30936</v>
      </c>
      <c r="B9606" s="6">
        <v>1.3827</v>
      </c>
      <c r="C9606" s="2">
        <v>6617600</v>
      </c>
      <c r="D9606" s="6">
        <v>1.17E-2</v>
      </c>
      <c r="E9606" s="6">
        <v>0.85339168490152695</v>
      </c>
      <c r="F9606" s="6">
        <v>0.85338475787610701</v>
      </c>
      <c r="G9606" s="6">
        <v>1.4591266000000001</v>
      </c>
      <c r="H9606" s="6">
        <v>3301.2275058275</v>
      </c>
      <c r="I9606" s="6"/>
      <c r="J9606" s="6">
        <v>1.3905000000000001</v>
      </c>
      <c r="K9606" s="6">
        <v>1.3789</v>
      </c>
      <c r="L9606" s="6">
        <v>3123.0769230769201</v>
      </c>
    </row>
    <row r="9607" spans="1:12" ht="15" customHeight="1" x14ac:dyDescent="0.25">
      <c r="A9607" s="5">
        <v>30935</v>
      </c>
      <c r="B9607" s="6">
        <v>1.371</v>
      </c>
      <c r="C9607" s="2">
        <v>2915200</v>
      </c>
      <c r="D9607" s="6"/>
      <c r="E9607" s="6"/>
      <c r="F9607" s="6"/>
      <c r="G9607" s="6">
        <v>1.44678</v>
      </c>
      <c r="H9607" s="6">
        <v>3272.4475524475502</v>
      </c>
      <c r="I9607" s="6"/>
      <c r="J9607" s="6">
        <v>1.3827</v>
      </c>
      <c r="K9607" s="6">
        <v>1.3631</v>
      </c>
      <c r="L9607" s="6">
        <v>3095.8041958041899</v>
      </c>
    </row>
    <row r="9608" spans="1:12" ht="15" customHeight="1" x14ac:dyDescent="0.25">
      <c r="A9608" s="5">
        <v>30932</v>
      </c>
      <c r="B9608" s="6">
        <v>1.371</v>
      </c>
      <c r="C9608" s="2">
        <v>3059200</v>
      </c>
      <c r="D9608" s="6">
        <v>-1.5699999999999999E-2</v>
      </c>
      <c r="E9608" s="6">
        <v>-1.1321843224922401</v>
      </c>
      <c r="F9608" s="6">
        <v>-1.1321847068755599</v>
      </c>
      <c r="G9608" s="6">
        <v>1.44678</v>
      </c>
      <c r="H9608" s="6">
        <v>3272.4475524475502</v>
      </c>
      <c r="I9608" s="6"/>
      <c r="J9608" s="6">
        <v>1.3905000000000001</v>
      </c>
      <c r="K9608" s="6">
        <v>1.3631</v>
      </c>
      <c r="L9608" s="6">
        <v>3095.8041958041899</v>
      </c>
    </row>
    <row r="9609" spans="1:12" ht="15" customHeight="1" x14ac:dyDescent="0.25">
      <c r="A9609" s="5">
        <v>30931</v>
      </c>
      <c r="B9609" s="6">
        <v>1.3867</v>
      </c>
      <c r="C9609" s="2">
        <v>6492800</v>
      </c>
      <c r="D9609" s="6">
        <v>2.7400000000000001E-2</v>
      </c>
      <c r="E9609" s="6">
        <v>2.0157433973368701</v>
      </c>
      <c r="F9609" s="6">
        <v>2.01575089031682</v>
      </c>
      <c r="G9609" s="6">
        <v>1.4633478</v>
      </c>
      <c r="H9609" s="6">
        <v>3311.0671328671301</v>
      </c>
      <c r="I9609" s="6"/>
      <c r="J9609" s="6">
        <v>1.3945000000000001</v>
      </c>
      <c r="K9609" s="6">
        <v>1.3631</v>
      </c>
      <c r="L9609" s="6">
        <v>3132.4009324009298</v>
      </c>
    </row>
    <row r="9610" spans="1:12" ht="15" customHeight="1" x14ac:dyDescent="0.25">
      <c r="A9610" s="5">
        <v>30930</v>
      </c>
      <c r="B9610" s="6">
        <v>1.3593</v>
      </c>
      <c r="C9610" s="2">
        <v>1254400</v>
      </c>
      <c r="D9610" s="6">
        <v>-1.17E-2</v>
      </c>
      <c r="E9610" s="6">
        <v>-0.85339168490153805</v>
      </c>
      <c r="F9610" s="6">
        <v>-0.85339858167793303</v>
      </c>
      <c r="G9610" s="6">
        <v>1.4344332</v>
      </c>
      <c r="H9610" s="6">
        <v>3243.66713286713</v>
      </c>
      <c r="I9610" s="6"/>
      <c r="J9610" s="6">
        <v>1.3671</v>
      </c>
      <c r="K9610" s="6">
        <v>1.3436999999999999</v>
      </c>
      <c r="L9610" s="6">
        <v>3068.5314685314602</v>
      </c>
    </row>
    <row r="9611" spans="1:12" ht="15" customHeight="1" x14ac:dyDescent="0.25">
      <c r="A9611" s="5">
        <v>30929</v>
      </c>
      <c r="B9611" s="6">
        <v>1.371</v>
      </c>
      <c r="C9611" s="2">
        <v>4390400</v>
      </c>
      <c r="D9611" s="6">
        <v>-7.9000000000000094E-3</v>
      </c>
      <c r="E9611" s="6">
        <v>-0.572920443832036</v>
      </c>
      <c r="F9611" s="6">
        <v>-0.57291628725835098</v>
      </c>
      <c r="G9611" s="6">
        <v>1.44678</v>
      </c>
      <c r="H9611" s="6">
        <v>3272.4475524475502</v>
      </c>
      <c r="I9611" s="6"/>
      <c r="J9611" s="6">
        <v>1.3789</v>
      </c>
      <c r="K9611" s="6">
        <v>1.3631</v>
      </c>
      <c r="L9611" s="6">
        <v>3095.8041958041899</v>
      </c>
    </row>
    <row r="9612" spans="1:12" ht="15" customHeight="1" x14ac:dyDescent="0.25">
      <c r="A9612" s="5">
        <v>30925</v>
      </c>
      <c r="B9612" s="6">
        <v>1.3789</v>
      </c>
      <c r="C9612" s="2">
        <v>1446400</v>
      </c>
      <c r="D9612" s="6">
        <v>3.9000000000000098E-3</v>
      </c>
      <c r="E9612" s="6">
        <v>0.28363636363637401</v>
      </c>
      <c r="F9612" s="6">
        <v>0.28363867426692801</v>
      </c>
      <c r="G9612" s="6">
        <v>1.4551166</v>
      </c>
      <c r="H9612" s="6">
        <v>3291.8801864801799</v>
      </c>
      <c r="I9612" s="6"/>
      <c r="J9612" s="6">
        <v>1.3867</v>
      </c>
      <c r="K9612" s="6">
        <v>1.3671</v>
      </c>
      <c r="L9612" s="6">
        <v>3114.21911421911</v>
      </c>
    </row>
    <row r="9613" spans="1:12" ht="15" customHeight="1" x14ac:dyDescent="0.25">
      <c r="A9613" s="5">
        <v>30924</v>
      </c>
      <c r="B9613" s="6">
        <v>1.375</v>
      </c>
      <c r="C9613" s="2">
        <v>3395200</v>
      </c>
      <c r="D9613" s="6">
        <v>1.5699999999999999E-2</v>
      </c>
      <c r="E9613" s="6">
        <v>1.1550062532185801</v>
      </c>
      <c r="F9613" s="6">
        <v>1.15500673018444</v>
      </c>
      <c r="G9613" s="6">
        <v>1.451001</v>
      </c>
      <c r="H9613" s="6">
        <v>3282.28671328671</v>
      </c>
      <c r="I9613" s="6"/>
      <c r="J9613" s="6">
        <v>1.3789</v>
      </c>
      <c r="K9613" s="6">
        <v>1.3593</v>
      </c>
      <c r="L9613" s="6">
        <v>3105.1282051282001</v>
      </c>
    </row>
    <row r="9614" spans="1:12" ht="15" customHeight="1" x14ac:dyDescent="0.25">
      <c r="A9614" s="5">
        <v>30923</v>
      </c>
      <c r="B9614" s="6">
        <v>1.3593</v>
      </c>
      <c r="C9614" s="2">
        <v>5321600</v>
      </c>
      <c r="D9614" s="6">
        <v>7.8000000000000196E-3</v>
      </c>
      <c r="E9614" s="6">
        <v>0.57713651498334495</v>
      </c>
      <c r="F9614" s="6">
        <v>0.57712714228037498</v>
      </c>
      <c r="G9614" s="6">
        <v>1.4344332</v>
      </c>
      <c r="H9614" s="6">
        <v>3243.66713286713</v>
      </c>
      <c r="I9614" s="6"/>
      <c r="J9614" s="6">
        <v>1.3671</v>
      </c>
      <c r="K9614" s="6">
        <v>1.3552999999999999</v>
      </c>
      <c r="L9614" s="6">
        <v>3068.5314685314602</v>
      </c>
    </row>
    <row r="9615" spans="1:12" ht="15" customHeight="1" x14ac:dyDescent="0.25">
      <c r="A9615" s="5">
        <v>30922</v>
      </c>
      <c r="B9615" s="6">
        <v>1.3514999999999999</v>
      </c>
      <c r="C9615" s="2">
        <v>2844800</v>
      </c>
      <c r="D9615" s="6">
        <v>1.5699999999999801E-2</v>
      </c>
      <c r="E9615" s="6">
        <v>1.175325647552</v>
      </c>
      <c r="F9615" s="6">
        <v>1.29815135065414</v>
      </c>
      <c r="G9615" s="6">
        <v>1.4262022000000001</v>
      </c>
      <c r="H9615" s="6">
        <v>3224.4806526806501</v>
      </c>
      <c r="I9615" s="6"/>
      <c r="J9615" s="6">
        <v>1.3552999999999999</v>
      </c>
      <c r="K9615" s="6">
        <v>1.3358000000000001</v>
      </c>
      <c r="L9615" s="6">
        <v>3050.3496503496499</v>
      </c>
    </row>
    <row r="9616" spans="1:12" ht="15" customHeight="1" x14ac:dyDescent="0.25">
      <c r="A9616" s="5">
        <v>30921</v>
      </c>
      <c r="B9616" s="6">
        <v>1.3358000000000001</v>
      </c>
      <c r="C9616" s="2">
        <v>2368000</v>
      </c>
      <c r="D9616" s="6">
        <v>-4.0000000000000001E-3</v>
      </c>
      <c r="E9616" s="6">
        <v>-0.29855202268995701</v>
      </c>
      <c r="F9616" s="6">
        <v>-0.29855371403370001</v>
      </c>
      <c r="G9616" s="6">
        <v>1.4079252</v>
      </c>
      <c r="H9616" s="6">
        <v>3181.8769230769199</v>
      </c>
      <c r="I9616" s="6"/>
      <c r="J9616" s="6">
        <v>1.3398000000000001</v>
      </c>
      <c r="K9616" s="6">
        <v>1.3164</v>
      </c>
      <c r="L9616" s="6">
        <v>3013.75291375291</v>
      </c>
    </row>
    <row r="9617" spans="1:12" ht="15" customHeight="1" x14ac:dyDescent="0.25">
      <c r="A9617" s="5">
        <v>30918</v>
      </c>
      <c r="B9617" s="6">
        <v>1.3398000000000001</v>
      </c>
      <c r="C9617" s="2">
        <v>7548800</v>
      </c>
      <c r="D9617" s="6">
        <v>-3.8999999999997899E-3</v>
      </c>
      <c r="E9617" s="6">
        <v>-0.29024335789237199</v>
      </c>
      <c r="F9617" s="6">
        <v>-0.29025203779073899</v>
      </c>
      <c r="G9617" s="6">
        <v>1.4121412</v>
      </c>
      <c r="H9617" s="6">
        <v>3191.7044289044202</v>
      </c>
      <c r="I9617" s="6"/>
      <c r="J9617" s="6">
        <v>1.3552999999999999</v>
      </c>
      <c r="K9617" s="6">
        <v>1.3280000000000001</v>
      </c>
      <c r="L9617" s="6">
        <v>3023.0769230769201</v>
      </c>
    </row>
    <row r="9618" spans="1:12" ht="15" customHeight="1" x14ac:dyDescent="0.25">
      <c r="A9618" s="5">
        <v>30917</v>
      </c>
      <c r="B9618" s="6">
        <v>1.3436999999999999</v>
      </c>
      <c r="C9618" s="2">
        <v>8195200</v>
      </c>
      <c r="D9618" s="6">
        <v>-3.8000000000000199E-3</v>
      </c>
      <c r="E9618" s="6">
        <v>-0.28200371057514001</v>
      </c>
      <c r="F9618" s="6">
        <v>-0.28199825806175499</v>
      </c>
      <c r="G9618" s="6">
        <v>1.4162519</v>
      </c>
      <c r="H9618" s="6">
        <v>3201.2864801864798</v>
      </c>
      <c r="I9618" s="6"/>
      <c r="J9618" s="6">
        <v>1.375</v>
      </c>
      <c r="K9618" s="6">
        <v>1.3398000000000001</v>
      </c>
      <c r="L9618" s="6">
        <v>3032.1678321678301</v>
      </c>
    </row>
    <row r="9619" spans="1:12" ht="15" customHeight="1" x14ac:dyDescent="0.25">
      <c r="A9619" s="5">
        <v>30916</v>
      </c>
      <c r="B9619" s="6">
        <v>1.3474999999999999</v>
      </c>
      <c r="C9619" s="2">
        <v>3904000</v>
      </c>
      <c r="D9619" s="6">
        <v>-1.9599999999999999E-2</v>
      </c>
      <c r="E9619" s="6">
        <v>-1.4336917562724001</v>
      </c>
      <c r="F9619" s="6">
        <v>-1.4336860350976901</v>
      </c>
      <c r="G9619" s="6">
        <v>1.4202570000000001</v>
      </c>
      <c r="H9619" s="6">
        <v>3210.6223776223701</v>
      </c>
      <c r="I9619" s="6"/>
      <c r="J9619" s="6">
        <v>1.3631</v>
      </c>
      <c r="K9619" s="6">
        <v>1.3358000000000001</v>
      </c>
      <c r="L9619" s="6">
        <v>3041.0256410256402</v>
      </c>
    </row>
    <row r="9620" spans="1:12" ht="15" customHeight="1" x14ac:dyDescent="0.25">
      <c r="A9620" s="5">
        <v>30915</v>
      </c>
      <c r="B9620" s="6">
        <v>1.3671</v>
      </c>
      <c r="C9620" s="2">
        <v>8787200</v>
      </c>
      <c r="D9620" s="6">
        <v>1.18E-2</v>
      </c>
      <c r="E9620" s="6">
        <v>0.87065594333357499</v>
      </c>
      <c r="F9620" s="6">
        <v>0.87065387981797304</v>
      </c>
      <c r="G9620" s="6">
        <v>1.4409152000000001</v>
      </c>
      <c r="H9620" s="6">
        <v>3258.7766899766898</v>
      </c>
      <c r="I9620" s="6"/>
      <c r="J9620" s="6">
        <v>1.375</v>
      </c>
      <c r="K9620" s="6">
        <v>1.3474999999999999</v>
      </c>
      <c r="L9620" s="6">
        <v>3086.71328671328</v>
      </c>
    </row>
    <row r="9621" spans="1:12" ht="15" customHeight="1" x14ac:dyDescent="0.25">
      <c r="A9621" s="5">
        <v>30914</v>
      </c>
      <c r="B9621" s="6">
        <v>1.3552999999999999</v>
      </c>
      <c r="C9621" s="2">
        <v>3440000</v>
      </c>
      <c r="D9621" s="6">
        <v>2.32999999999998E-2</v>
      </c>
      <c r="E9621" s="6">
        <v>1.74924924924924</v>
      </c>
      <c r="F9621" s="6">
        <v>1.74925209413641</v>
      </c>
      <c r="G9621" s="6">
        <v>1.4284781</v>
      </c>
      <c r="H9621" s="6">
        <v>3229.7857808857798</v>
      </c>
      <c r="I9621" s="6"/>
      <c r="J9621" s="6">
        <v>1.3671</v>
      </c>
      <c r="K9621" s="6">
        <v>1.3280000000000001</v>
      </c>
      <c r="L9621" s="6">
        <v>3059.20745920745</v>
      </c>
    </row>
    <row r="9622" spans="1:12" ht="15" customHeight="1" x14ac:dyDescent="0.25">
      <c r="A9622" s="5">
        <v>30911</v>
      </c>
      <c r="B9622" s="6">
        <v>1.3320000000000001</v>
      </c>
      <c r="C9622" s="2">
        <v>4201600</v>
      </c>
      <c r="D9622" s="6">
        <v>3.5200000000000099E-2</v>
      </c>
      <c r="E9622" s="6">
        <v>2.71437384330661</v>
      </c>
      <c r="F9622" s="6">
        <v>2.7143671860110299</v>
      </c>
      <c r="G9622" s="6">
        <v>1.4039200000000001</v>
      </c>
      <c r="H9622" s="6">
        <v>3172.5407925407899</v>
      </c>
      <c r="I9622" s="6"/>
      <c r="J9622" s="6">
        <v>1.3320000000000001</v>
      </c>
      <c r="K9622" s="6">
        <v>1.3125</v>
      </c>
      <c r="L9622" s="6">
        <v>3004.8951048950998</v>
      </c>
    </row>
    <row r="9623" spans="1:12" ht="15" customHeight="1" x14ac:dyDescent="0.25">
      <c r="A9623" s="5">
        <v>30910</v>
      </c>
      <c r="B9623" s="6">
        <v>1.2968</v>
      </c>
      <c r="C9623" s="2">
        <v>8476800</v>
      </c>
      <c r="D9623" s="6">
        <v>1.5599999999999999E-2</v>
      </c>
      <c r="E9623" s="6">
        <v>1.21760849203871</v>
      </c>
      <c r="F9623" s="6">
        <v>1.2176079394705399</v>
      </c>
      <c r="G9623" s="6">
        <v>1.3668195000000001</v>
      </c>
      <c r="H9623" s="6">
        <v>3086.0594405594402</v>
      </c>
      <c r="I9623" s="6"/>
      <c r="J9623" s="6">
        <v>1.3085</v>
      </c>
      <c r="K9623" s="6">
        <v>1.2889999999999999</v>
      </c>
      <c r="L9623" s="6">
        <v>2922.8438228438199</v>
      </c>
    </row>
    <row r="9624" spans="1:12" ht="15" customHeight="1" x14ac:dyDescent="0.25">
      <c r="A9624" s="5">
        <v>30909</v>
      </c>
      <c r="B9624" s="6">
        <v>1.2811999999999999</v>
      </c>
      <c r="C9624" s="2">
        <v>8022400</v>
      </c>
      <c r="D9624" s="6">
        <v>-4.6800000000000098E-2</v>
      </c>
      <c r="E9624" s="6">
        <v>-3.5240963855421801</v>
      </c>
      <c r="F9624" s="6">
        <v>-3.5240879500237199</v>
      </c>
      <c r="G9624" s="6">
        <v>1.3503772000000001</v>
      </c>
      <c r="H9624" s="6">
        <v>3047.7324009324002</v>
      </c>
      <c r="I9624" s="6"/>
      <c r="J9624" s="6">
        <v>1.3280000000000001</v>
      </c>
      <c r="K9624" s="6">
        <v>1.2733000000000001</v>
      </c>
      <c r="L9624" s="6">
        <v>2886.4801864801798</v>
      </c>
    </row>
    <row r="9625" spans="1:12" ht="15" customHeight="1" x14ac:dyDescent="0.25">
      <c r="A9625" s="5">
        <v>30908</v>
      </c>
      <c r="B9625" s="6">
        <v>1.3280000000000001</v>
      </c>
      <c r="C9625" s="2">
        <v>7625600</v>
      </c>
      <c r="D9625" s="6">
        <v>-3.5099999999999902E-2</v>
      </c>
      <c r="E9625" s="6">
        <v>-2.5750128383830901</v>
      </c>
      <c r="F9625" s="6">
        <v>-2.5750203957084001</v>
      </c>
      <c r="G9625" s="6">
        <v>1.3997040000000001</v>
      </c>
      <c r="H9625" s="6">
        <v>3162.71328671328</v>
      </c>
      <c r="I9625" s="6"/>
      <c r="J9625" s="6">
        <v>1.371</v>
      </c>
      <c r="K9625" s="6">
        <v>1.3125</v>
      </c>
      <c r="L9625" s="6">
        <v>2995.5710955710902</v>
      </c>
    </row>
    <row r="9626" spans="1:12" ht="15" customHeight="1" x14ac:dyDescent="0.25">
      <c r="A9626" s="5">
        <v>30907</v>
      </c>
      <c r="B9626" s="6">
        <v>1.3631</v>
      </c>
      <c r="C9626" s="2">
        <v>11225600</v>
      </c>
      <c r="D9626" s="6">
        <v>-1.1900000000000001E-2</v>
      </c>
      <c r="E9626" s="6">
        <v>-0.86545454545454703</v>
      </c>
      <c r="F9626" s="6">
        <v>-0.86545254214998002</v>
      </c>
      <c r="G9626" s="6">
        <v>1.4366992999999999</v>
      </c>
      <c r="H9626" s="6">
        <v>3248.9494172494101</v>
      </c>
      <c r="I9626" s="6"/>
      <c r="J9626" s="6">
        <v>1.3671</v>
      </c>
      <c r="K9626" s="6">
        <v>1.3280000000000001</v>
      </c>
      <c r="L9626" s="6">
        <v>3077.3892773892699</v>
      </c>
    </row>
    <row r="9627" spans="1:12" ht="15" customHeight="1" x14ac:dyDescent="0.25">
      <c r="A9627" s="5">
        <v>30904</v>
      </c>
      <c r="B9627" s="6">
        <v>1.375</v>
      </c>
      <c r="C9627" s="2">
        <v>10384000</v>
      </c>
      <c r="D9627" s="6">
        <v>-1.95E-2</v>
      </c>
      <c r="E9627" s="6">
        <v>-1.3983506633201901</v>
      </c>
      <c r="F9627" s="6">
        <v>-1.3983584647326199</v>
      </c>
      <c r="G9627" s="6">
        <v>1.4492418</v>
      </c>
      <c r="H9627" s="6">
        <v>3278.18601398601</v>
      </c>
      <c r="I9627" s="6"/>
      <c r="J9627" s="6">
        <v>1.4256</v>
      </c>
      <c r="K9627" s="6">
        <v>1.3593</v>
      </c>
      <c r="L9627" s="6">
        <v>3105.1282051282001</v>
      </c>
    </row>
    <row r="9628" spans="1:12" ht="15" customHeight="1" x14ac:dyDescent="0.25">
      <c r="A9628" s="5">
        <v>30903</v>
      </c>
      <c r="B9628" s="6">
        <v>1.3945000000000001</v>
      </c>
      <c r="C9628" s="2">
        <v>13257600</v>
      </c>
      <c r="D9628" s="6">
        <v>1.95E-2</v>
      </c>
      <c r="E9628" s="6">
        <v>1.41818181818182</v>
      </c>
      <c r="F9628" s="6">
        <v>1.4181898424403701</v>
      </c>
      <c r="G9628" s="6">
        <v>1.4697948000000001</v>
      </c>
      <c r="H9628" s="6">
        <v>3326.0951048951001</v>
      </c>
      <c r="I9628" s="6"/>
      <c r="J9628" s="6">
        <v>1.4296</v>
      </c>
      <c r="K9628" s="6">
        <v>1.3593</v>
      </c>
      <c r="L9628" s="6">
        <v>3150.5827505827501</v>
      </c>
    </row>
    <row r="9629" spans="1:12" ht="15" customHeight="1" x14ac:dyDescent="0.25">
      <c r="A9629" s="5">
        <v>30902</v>
      </c>
      <c r="B9629" s="6">
        <v>1.375</v>
      </c>
      <c r="C9629" s="2">
        <v>8073600</v>
      </c>
      <c r="D9629" s="6">
        <v>-5.8499999999999899E-2</v>
      </c>
      <c r="E9629" s="6">
        <v>-4.0809208231600902</v>
      </c>
      <c r="F9629" s="6">
        <v>-4.0809239258309802</v>
      </c>
      <c r="G9629" s="6">
        <v>1.4492418</v>
      </c>
      <c r="H9629" s="6">
        <v>3278.18601398601</v>
      </c>
      <c r="I9629" s="6"/>
      <c r="J9629" s="6">
        <v>1.4414</v>
      </c>
      <c r="K9629" s="6">
        <v>1.3671</v>
      </c>
      <c r="L9629" s="6">
        <v>3105.1282051282001</v>
      </c>
    </row>
    <row r="9630" spans="1:12" ht="15" customHeight="1" x14ac:dyDescent="0.25">
      <c r="A9630" s="5">
        <v>30901</v>
      </c>
      <c r="B9630" s="6">
        <v>1.4335</v>
      </c>
      <c r="C9630" s="2">
        <v>6499200</v>
      </c>
      <c r="D9630" s="6">
        <v>3.9000000000000098E-3</v>
      </c>
      <c r="E9630" s="6">
        <v>0.272803581421388</v>
      </c>
      <c r="F9630" s="6">
        <v>0.27280512034224502</v>
      </c>
      <c r="G9630" s="6">
        <v>1.5109005</v>
      </c>
      <c r="H9630" s="6">
        <v>3421.9125874125798</v>
      </c>
      <c r="I9630" s="6"/>
      <c r="J9630" s="6">
        <v>1.4608000000000001</v>
      </c>
      <c r="K9630" s="6">
        <v>1.4061999999999999</v>
      </c>
      <c r="L9630" s="6">
        <v>3241.4918414918402</v>
      </c>
    </row>
    <row r="9631" spans="1:12" ht="15" customHeight="1" x14ac:dyDescent="0.25">
      <c r="A9631" s="5">
        <v>30900</v>
      </c>
      <c r="B9631" s="6">
        <v>1.4296</v>
      </c>
      <c r="C9631" s="2">
        <v>13264000</v>
      </c>
      <c r="D9631" s="6">
        <v>1.5599999999999999E-2</v>
      </c>
      <c r="E9631" s="6">
        <v>1.10325318246111</v>
      </c>
      <c r="F9631" s="6">
        <v>1.1032526908487601</v>
      </c>
      <c r="G9631" s="6">
        <v>1.5067899</v>
      </c>
      <c r="H9631" s="6">
        <v>3412.3307692307599</v>
      </c>
      <c r="I9631" s="6"/>
      <c r="J9631" s="6">
        <v>1.4686999999999999</v>
      </c>
      <c r="K9631" s="6">
        <v>1.4061999999999999</v>
      </c>
      <c r="L9631" s="6">
        <v>3232.4009324009298</v>
      </c>
    </row>
    <row r="9632" spans="1:12" ht="15" customHeight="1" x14ac:dyDescent="0.25">
      <c r="A9632" s="5">
        <v>30897</v>
      </c>
      <c r="B9632" s="6">
        <v>1.4139999999999999</v>
      </c>
      <c r="C9632" s="2">
        <v>23785600</v>
      </c>
      <c r="D9632" s="6">
        <v>5.8699999999999898E-2</v>
      </c>
      <c r="E9632" s="6">
        <v>4.3311443960746701</v>
      </c>
      <c r="F9632" s="6">
        <v>4.3311479538958197</v>
      </c>
      <c r="G9632" s="6">
        <v>1.4903476</v>
      </c>
      <c r="H9632" s="6">
        <v>3374.0037296037299</v>
      </c>
      <c r="I9632" s="6"/>
      <c r="J9632" s="6">
        <v>1.4218</v>
      </c>
      <c r="K9632" s="6">
        <v>1.3905000000000001</v>
      </c>
      <c r="L9632" s="6">
        <v>3196.0372960372902</v>
      </c>
    </row>
    <row r="9633" spans="1:12" ht="15" customHeight="1" x14ac:dyDescent="0.25">
      <c r="A9633" s="5">
        <v>30896</v>
      </c>
      <c r="B9633" s="6">
        <v>1.3552999999999999</v>
      </c>
      <c r="C9633" s="2">
        <v>13030400</v>
      </c>
      <c r="D9633" s="6">
        <v>3.1099999999999899E-2</v>
      </c>
      <c r="E9633" s="6">
        <v>2.3485878266122899</v>
      </c>
      <c r="F9633" s="6">
        <v>2.3485867904603199</v>
      </c>
      <c r="G9633" s="6">
        <v>1.4284781</v>
      </c>
      <c r="H9633" s="6">
        <v>3229.7857808857798</v>
      </c>
      <c r="I9633" s="6"/>
      <c r="J9633" s="6">
        <v>1.3552999999999999</v>
      </c>
      <c r="K9633" s="6">
        <v>1.3242</v>
      </c>
      <c r="L9633" s="6">
        <v>3059.20745920745</v>
      </c>
    </row>
    <row r="9634" spans="1:12" ht="15" customHeight="1" x14ac:dyDescent="0.25">
      <c r="A9634" s="5">
        <v>30895</v>
      </c>
      <c r="B9634" s="6">
        <v>1.3242</v>
      </c>
      <c r="C9634" s="2">
        <v>10480000</v>
      </c>
      <c r="D9634" s="6">
        <v>5.0899999999999897E-2</v>
      </c>
      <c r="E9634" s="6">
        <v>3.99748684520537</v>
      </c>
      <c r="F9634" s="6">
        <v>3.9974793798773698</v>
      </c>
      <c r="G9634" s="6">
        <v>1.3956989</v>
      </c>
      <c r="H9634" s="6">
        <v>3153.3773892773802</v>
      </c>
      <c r="I9634" s="6"/>
      <c r="J9634" s="6">
        <v>1.3436999999999999</v>
      </c>
      <c r="K9634" s="6">
        <v>1.2733000000000001</v>
      </c>
      <c r="L9634" s="6">
        <v>2986.71328671328</v>
      </c>
    </row>
    <row r="9635" spans="1:12" ht="15" customHeight="1" x14ac:dyDescent="0.25">
      <c r="A9635" s="5">
        <v>30894</v>
      </c>
      <c r="B9635" s="6">
        <v>1.2733000000000001</v>
      </c>
      <c r="C9635" s="2">
        <v>4563200</v>
      </c>
      <c r="D9635" s="6"/>
      <c r="E9635" s="6"/>
      <c r="F9635" s="6"/>
      <c r="G9635" s="6">
        <v>1.3420506999999999</v>
      </c>
      <c r="H9635" s="6">
        <v>3028.3233100233001</v>
      </c>
      <c r="I9635" s="6"/>
      <c r="J9635" s="6">
        <v>1.2811999999999999</v>
      </c>
      <c r="K9635" s="6">
        <v>1.2617</v>
      </c>
      <c r="L9635" s="6">
        <v>2868.0652680652602</v>
      </c>
    </row>
    <row r="9636" spans="1:12" ht="15" customHeight="1" x14ac:dyDescent="0.25">
      <c r="A9636" s="5">
        <v>30893</v>
      </c>
      <c r="B9636" s="6">
        <v>1.2733000000000001</v>
      </c>
      <c r="C9636" s="2">
        <v>3372800</v>
      </c>
      <c r="D9636" s="6">
        <v>-7.8999999999997891E-3</v>
      </c>
      <c r="E9636" s="6">
        <v>-0.61660942866061896</v>
      </c>
      <c r="F9636" s="6">
        <v>-0.61660549363541295</v>
      </c>
      <c r="G9636" s="6">
        <v>1.3420506999999999</v>
      </c>
      <c r="H9636" s="6">
        <v>3028.3233100233001</v>
      </c>
      <c r="I9636" s="6"/>
      <c r="J9636" s="6">
        <v>1.2849999999999999</v>
      </c>
      <c r="K9636" s="6">
        <v>1.2733000000000001</v>
      </c>
      <c r="L9636" s="6">
        <v>2868.0652680652602</v>
      </c>
    </row>
    <row r="9637" spans="1:12" ht="15" customHeight="1" x14ac:dyDescent="0.25">
      <c r="A9637" s="5">
        <v>30890</v>
      </c>
      <c r="B9637" s="6">
        <v>1.2811999999999999</v>
      </c>
      <c r="C9637" s="2">
        <v>7065600</v>
      </c>
      <c r="D9637" s="6">
        <v>3.1199999999999801E-2</v>
      </c>
      <c r="E9637" s="6">
        <v>2.49599999999998</v>
      </c>
      <c r="F9637" s="6">
        <v>2.49599883900677</v>
      </c>
      <c r="G9637" s="6">
        <v>1.3503772000000001</v>
      </c>
      <c r="H9637" s="6">
        <v>3047.7324009324002</v>
      </c>
      <c r="I9637" s="6"/>
      <c r="J9637" s="6">
        <v>1.2849999999999999</v>
      </c>
      <c r="K9637" s="6">
        <v>1.2539</v>
      </c>
      <c r="L9637" s="6">
        <v>2886.4801864801798</v>
      </c>
    </row>
    <row r="9638" spans="1:12" ht="15" customHeight="1" x14ac:dyDescent="0.25">
      <c r="A9638" s="5">
        <v>30889</v>
      </c>
      <c r="B9638" s="6">
        <v>1.25</v>
      </c>
      <c r="C9638" s="2">
        <v>8038400</v>
      </c>
      <c r="D9638" s="6">
        <v>5.0799999999999901E-2</v>
      </c>
      <c r="E9638" s="6">
        <v>4.2361574382921896</v>
      </c>
      <c r="F9638" s="6">
        <v>4.2361657458493696</v>
      </c>
      <c r="G9638" s="6">
        <v>1.3174926</v>
      </c>
      <c r="H9638" s="6">
        <v>2971.0783216783202</v>
      </c>
      <c r="I9638" s="6"/>
      <c r="J9638" s="6">
        <v>1.2577</v>
      </c>
      <c r="K9638" s="6">
        <v>1.1992</v>
      </c>
      <c r="L9638" s="6">
        <v>2813.75291375291</v>
      </c>
    </row>
    <row r="9639" spans="1:12" ht="15" customHeight="1" x14ac:dyDescent="0.25">
      <c r="A9639" s="5">
        <v>30888</v>
      </c>
      <c r="B9639" s="6">
        <v>1.1992</v>
      </c>
      <c r="C9639" s="2">
        <v>4896000</v>
      </c>
      <c r="D9639" s="6">
        <v>-1.9499999999999799E-2</v>
      </c>
      <c r="E9639" s="6">
        <v>-1.6000656437187</v>
      </c>
      <c r="F9639" s="6">
        <v>-1.60007461253873</v>
      </c>
      <c r="G9639" s="6">
        <v>1.2639495999999999</v>
      </c>
      <c r="H9639" s="6">
        <v>2846.2694638694602</v>
      </c>
      <c r="I9639" s="6"/>
      <c r="J9639" s="6">
        <v>1.2264999999999999</v>
      </c>
      <c r="K9639" s="6">
        <v>1.1952</v>
      </c>
      <c r="L9639" s="6">
        <v>2695.3379953379899</v>
      </c>
    </row>
    <row r="9640" spans="1:12" ht="15" customHeight="1" x14ac:dyDescent="0.25">
      <c r="A9640" s="5">
        <v>30887</v>
      </c>
      <c r="B9640" s="6">
        <v>1.2186999999999999</v>
      </c>
      <c r="C9640" s="2">
        <v>2780800</v>
      </c>
      <c r="D9640" s="6">
        <v>-3.5200000000000099E-2</v>
      </c>
      <c r="E9640" s="6">
        <v>-2.8072414068107499</v>
      </c>
      <c r="F9640" s="6">
        <v>-2.8072419921501401</v>
      </c>
      <c r="G9640" s="6">
        <v>1.2845025999999999</v>
      </c>
      <c r="H9640" s="6">
        <v>2894.1785547785498</v>
      </c>
      <c r="I9640" s="6"/>
      <c r="J9640" s="6">
        <v>1.2539</v>
      </c>
      <c r="K9640" s="6">
        <v>1.2186999999999999</v>
      </c>
      <c r="L9640" s="6">
        <v>2740.79254079254</v>
      </c>
    </row>
    <row r="9641" spans="1:12" ht="15" customHeight="1" x14ac:dyDescent="0.25">
      <c r="A9641" s="5">
        <v>30886</v>
      </c>
      <c r="B9641" s="6">
        <v>1.2539</v>
      </c>
      <c r="C9641" s="2">
        <v>7286400</v>
      </c>
      <c r="D9641" s="6">
        <v>-7.8000000000000196E-3</v>
      </c>
      <c r="E9641" s="6">
        <v>-0.61821352143932495</v>
      </c>
      <c r="F9641" s="6">
        <v>-0.61820948827601097</v>
      </c>
      <c r="G9641" s="6">
        <v>1.3216032</v>
      </c>
      <c r="H9641" s="6">
        <v>2980.6601398601401</v>
      </c>
      <c r="I9641" s="6"/>
      <c r="J9641" s="6">
        <v>1.2539</v>
      </c>
      <c r="K9641" s="6">
        <v>1.2381</v>
      </c>
      <c r="L9641" s="6">
        <v>2822.8438228438199</v>
      </c>
    </row>
    <row r="9642" spans="1:12" ht="15" customHeight="1" x14ac:dyDescent="0.25">
      <c r="A9642" s="5">
        <v>30883</v>
      </c>
      <c r="B9642" s="6">
        <v>1.2617</v>
      </c>
      <c r="C9642" s="2">
        <v>4102399.9999999902</v>
      </c>
      <c r="D9642" s="6">
        <v>-1.5599999999999999E-2</v>
      </c>
      <c r="E9642" s="6">
        <v>-1.221326235027</v>
      </c>
      <c r="F9642" s="6">
        <v>-1.2213257017592201</v>
      </c>
      <c r="G9642" s="6">
        <v>1.3298243000000001</v>
      </c>
      <c r="H9642" s="6">
        <v>2999.8235431235398</v>
      </c>
      <c r="I9642" s="6"/>
      <c r="J9642" s="6">
        <v>1.2773000000000001</v>
      </c>
      <c r="K9642" s="6">
        <v>1.2539</v>
      </c>
      <c r="L9642" s="6">
        <v>2841.0256410256402</v>
      </c>
    </row>
    <row r="9643" spans="1:12" ht="15" customHeight="1" x14ac:dyDescent="0.25">
      <c r="A9643" s="5">
        <v>30882</v>
      </c>
      <c r="B9643" s="6">
        <v>1.2773000000000001</v>
      </c>
      <c r="C9643" s="2">
        <v>3785600</v>
      </c>
      <c r="D9643" s="6">
        <v>7.8000000000000196E-3</v>
      </c>
      <c r="E9643" s="6">
        <v>0.61441512406459298</v>
      </c>
      <c r="F9643" s="6">
        <v>0.61441109439104302</v>
      </c>
      <c r="G9643" s="6">
        <v>1.3462666000000001</v>
      </c>
      <c r="H9643" s="6">
        <v>3038.1505827505798</v>
      </c>
      <c r="I9643" s="6"/>
      <c r="J9643" s="6">
        <v>1.2811999999999999</v>
      </c>
      <c r="K9643" s="6">
        <v>1.2695000000000001</v>
      </c>
      <c r="L9643" s="6">
        <v>2877.3892773892699</v>
      </c>
    </row>
    <row r="9644" spans="1:12" ht="15" customHeight="1" x14ac:dyDescent="0.25">
      <c r="A9644" s="5">
        <v>30881</v>
      </c>
      <c r="B9644" s="6">
        <v>1.2695000000000001</v>
      </c>
      <c r="C9644" s="2">
        <v>2582400</v>
      </c>
      <c r="D9644" s="6">
        <v>-1.1699999999999801E-2</v>
      </c>
      <c r="E9644" s="6">
        <v>-0.91320636902901797</v>
      </c>
      <c r="F9644" s="6">
        <v>-0.91320410326833901</v>
      </c>
      <c r="G9644" s="6">
        <v>1.3380455</v>
      </c>
      <c r="H9644" s="6">
        <v>3018.9871794871701</v>
      </c>
      <c r="I9644" s="6"/>
      <c r="J9644" s="6">
        <v>1.2811999999999999</v>
      </c>
      <c r="K9644" s="6">
        <v>1.2695000000000001</v>
      </c>
      <c r="L9644" s="6">
        <v>2859.20745920745</v>
      </c>
    </row>
    <row r="9645" spans="1:12" ht="15" customHeight="1" x14ac:dyDescent="0.25">
      <c r="A9645" s="5">
        <v>30880</v>
      </c>
      <c r="B9645" s="6">
        <v>1.2811999999999999</v>
      </c>
      <c r="C9645" s="2">
        <v>3862400</v>
      </c>
      <c r="D9645" s="6">
        <v>-1.1599999999999999E-2</v>
      </c>
      <c r="E9645" s="6">
        <v>-0.89727722772278096</v>
      </c>
      <c r="F9645" s="6">
        <v>-0.89726768625412101</v>
      </c>
      <c r="G9645" s="6">
        <v>1.3503772000000001</v>
      </c>
      <c r="H9645" s="6">
        <v>3047.7324009324002</v>
      </c>
      <c r="I9645" s="6"/>
      <c r="J9645" s="6">
        <v>1.2968</v>
      </c>
      <c r="K9645" s="6">
        <v>1.2733000000000001</v>
      </c>
      <c r="L9645" s="6">
        <v>2886.4801864801798</v>
      </c>
    </row>
    <row r="9646" spans="1:12" ht="15" customHeight="1" x14ac:dyDescent="0.25">
      <c r="A9646" s="5">
        <v>30879</v>
      </c>
      <c r="B9646" s="6">
        <v>1.2927999999999999</v>
      </c>
      <c r="C9646" s="2">
        <v>3100800</v>
      </c>
      <c r="D9646" s="6">
        <v>3.8000000000000199E-3</v>
      </c>
      <c r="E9646" s="6">
        <v>0.29480217222652699</v>
      </c>
      <c r="F9646" s="6">
        <v>0.29478910029629901</v>
      </c>
      <c r="G9646" s="6">
        <v>1.3626034</v>
      </c>
      <c r="H9646" s="6">
        <v>3076.2317016317002</v>
      </c>
      <c r="I9646" s="6"/>
      <c r="J9646" s="6">
        <v>1.2968</v>
      </c>
      <c r="K9646" s="6">
        <v>1.2849999999999999</v>
      </c>
      <c r="L9646" s="6">
        <v>2913.5198135198102</v>
      </c>
    </row>
    <row r="9647" spans="1:12" ht="15" customHeight="1" x14ac:dyDescent="0.25">
      <c r="A9647" s="5">
        <v>30876</v>
      </c>
      <c r="B9647" s="6">
        <v>1.2889999999999999</v>
      </c>
      <c r="C9647" s="2">
        <v>1891200</v>
      </c>
      <c r="D9647" s="6">
        <v>-1.5599999999999999E-2</v>
      </c>
      <c r="E9647" s="6">
        <v>-1.19576881802851</v>
      </c>
      <c r="F9647" s="6">
        <v>-1.1957682416236799</v>
      </c>
      <c r="G9647" s="6">
        <v>1.3585984</v>
      </c>
      <c r="H9647" s="6">
        <v>3066.89603729603</v>
      </c>
      <c r="I9647" s="6"/>
      <c r="J9647" s="6">
        <v>1.3085</v>
      </c>
      <c r="K9647" s="6">
        <v>1.2849999999999999</v>
      </c>
      <c r="L9647" s="6">
        <v>2904.6620046620001</v>
      </c>
    </row>
    <row r="9648" spans="1:12" ht="15" customHeight="1" x14ac:dyDescent="0.25">
      <c r="A9648" s="5">
        <v>30875</v>
      </c>
      <c r="B9648" s="6">
        <v>1.3046</v>
      </c>
      <c r="C9648" s="2">
        <v>7475200</v>
      </c>
      <c r="D9648" s="6">
        <v>1.18E-2</v>
      </c>
      <c r="E9648" s="6">
        <v>0.912747524752477</v>
      </c>
      <c r="F9648" s="6">
        <v>0.91276008851879298</v>
      </c>
      <c r="G9648" s="6">
        <v>1.3750407</v>
      </c>
      <c r="H9648" s="6">
        <v>3105.22307692307</v>
      </c>
      <c r="I9648" s="6"/>
      <c r="J9648" s="6">
        <v>1.3125</v>
      </c>
      <c r="K9648" s="6">
        <v>1.2968</v>
      </c>
      <c r="L9648" s="6">
        <v>2941.0256410256402</v>
      </c>
    </row>
    <row r="9649" spans="1:12" ht="15" customHeight="1" x14ac:dyDescent="0.25">
      <c r="A9649" s="5">
        <v>30874</v>
      </c>
      <c r="B9649" s="6">
        <v>1.2927999999999999</v>
      </c>
      <c r="C9649" s="2">
        <v>4745600</v>
      </c>
      <c r="D9649" s="6"/>
      <c r="E9649" s="6"/>
      <c r="F9649" s="6"/>
      <c r="G9649" s="6">
        <v>1.3626034</v>
      </c>
      <c r="H9649" s="6">
        <v>3076.2317016317002</v>
      </c>
      <c r="I9649" s="6"/>
      <c r="J9649" s="6">
        <v>1.3046</v>
      </c>
      <c r="K9649" s="6">
        <v>1.2889999999999999</v>
      </c>
      <c r="L9649" s="6">
        <v>2913.5198135198102</v>
      </c>
    </row>
    <row r="9650" spans="1:12" ht="15" customHeight="1" x14ac:dyDescent="0.25">
      <c r="A9650" s="5">
        <v>30873</v>
      </c>
      <c r="B9650" s="6">
        <v>1.2927999999999999</v>
      </c>
      <c r="C9650" s="2">
        <v>7302400</v>
      </c>
      <c r="D9650" s="6">
        <v>3.8000000000000199E-3</v>
      </c>
      <c r="E9650" s="6">
        <v>0.29480217222652699</v>
      </c>
      <c r="F9650" s="6">
        <v>0.29478910029629901</v>
      </c>
      <c r="G9650" s="6">
        <v>1.3626034</v>
      </c>
      <c r="H9650" s="6">
        <v>3076.2317016317002</v>
      </c>
      <c r="I9650" s="6"/>
      <c r="J9650" s="6">
        <v>1.3085</v>
      </c>
      <c r="K9650" s="6">
        <v>1.2927999999999999</v>
      </c>
      <c r="L9650" s="6">
        <v>2913.5198135198102</v>
      </c>
    </row>
    <row r="9651" spans="1:12" ht="15" customHeight="1" x14ac:dyDescent="0.25">
      <c r="A9651" s="5">
        <v>30872</v>
      </c>
      <c r="B9651" s="6">
        <v>1.2889999999999999</v>
      </c>
      <c r="C9651" s="2">
        <v>4073600</v>
      </c>
      <c r="D9651" s="6">
        <v>1.9499999999999799E-2</v>
      </c>
      <c r="E9651" s="6">
        <v>1.53603781016147</v>
      </c>
      <c r="F9651" s="6">
        <v>1.5360389463586901</v>
      </c>
      <c r="G9651" s="6">
        <v>1.3585984</v>
      </c>
      <c r="H9651" s="6">
        <v>3066.89603729603</v>
      </c>
      <c r="I9651" s="6"/>
      <c r="J9651" s="6">
        <v>1.2927999999999999</v>
      </c>
      <c r="K9651" s="6">
        <v>1.2655000000000001</v>
      </c>
      <c r="L9651" s="6">
        <v>2904.6620046620001</v>
      </c>
    </row>
    <row r="9652" spans="1:12" ht="15" customHeight="1" x14ac:dyDescent="0.25">
      <c r="A9652" s="5">
        <v>30869</v>
      </c>
      <c r="B9652" s="6">
        <v>1.2695000000000001</v>
      </c>
      <c r="C9652" s="2">
        <v>6099200</v>
      </c>
      <c r="D9652" s="6">
        <v>-7.8000000000000196E-3</v>
      </c>
      <c r="E9652" s="6">
        <v>-0.61066311751350999</v>
      </c>
      <c r="F9652" s="6">
        <v>-0.61065913690498896</v>
      </c>
      <c r="G9652" s="6">
        <v>1.3380455</v>
      </c>
      <c r="H9652" s="6">
        <v>3018.9871794871701</v>
      </c>
      <c r="I9652" s="6"/>
      <c r="J9652" s="6">
        <v>1.2733000000000001</v>
      </c>
      <c r="K9652" s="6">
        <v>1.2577</v>
      </c>
      <c r="L9652" s="6">
        <v>2859.20745920745</v>
      </c>
    </row>
    <row r="9653" spans="1:12" ht="15" customHeight="1" x14ac:dyDescent="0.25">
      <c r="A9653" s="5">
        <v>30868</v>
      </c>
      <c r="B9653" s="6">
        <v>1.2773000000000001</v>
      </c>
      <c r="C9653" s="2">
        <v>4848000</v>
      </c>
      <c r="D9653" s="6"/>
      <c r="E9653" s="6"/>
      <c r="F9653" s="6"/>
      <c r="G9653" s="6">
        <v>1.3462666000000001</v>
      </c>
      <c r="H9653" s="6">
        <v>3038.1505827505798</v>
      </c>
      <c r="I9653" s="6"/>
      <c r="J9653" s="6">
        <v>1.3046</v>
      </c>
      <c r="K9653" s="6">
        <v>1.2733000000000001</v>
      </c>
      <c r="L9653" s="6">
        <v>2877.3892773892699</v>
      </c>
    </row>
    <row r="9654" spans="1:12" ht="15" customHeight="1" x14ac:dyDescent="0.25">
      <c r="A9654" s="5">
        <v>30866</v>
      </c>
      <c r="B9654" s="6">
        <v>1.2773000000000001</v>
      </c>
      <c r="C9654" s="2">
        <v>5692800</v>
      </c>
      <c r="D9654" s="6">
        <v>-1.9499999999999799E-2</v>
      </c>
      <c r="E9654" s="6">
        <v>-1.50370141887722</v>
      </c>
      <c r="F9654" s="6">
        <v>-1.5037025737487599</v>
      </c>
      <c r="G9654" s="6">
        <v>1.3462666000000001</v>
      </c>
      <c r="H9654" s="6">
        <v>3038.1505827505798</v>
      </c>
      <c r="I9654" s="6"/>
      <c r="J9654" s="6">
        <v>1.3006</v>
      </c>
      <c r="K9654" s="6">
        <v>1.25</v>
      </c>
      <c r="L9654" s="6">
        <v>2877.3892773892699</v>
      </c>
    </row>
    <row r="9655" spans="1:12" ht="15" customHeight="1" x14ac:dyDescent="0.25">
      <c r="A9655" s="5">
        <v>30865</v>
      </c>
      <c r="B9655" s="6">
        <v>1.2968</v>
      </c>
      <c r="C9655" s="2">
        <v>7398400</v>
      </c>
      <c r="D9655" s="6">
        <v>7.8000000000000196E-3</v>
      </c>
      <c r="E9655" s="6">
        <v>0.60512024825445299</v>
      </c>
      <c r="F9655" s="6">
        <v>0.60511627277053304</v>
      </c>
      <c r="G9655" s="6">
        <v>1.3668195000000001</v>
      </c>
      <c r="H9655" s="6">
        <v>3086.0594405594402</v>
      </c>
      <c r="I9655" s="6"/>
      <c r="J9655" s="6">
        <v>1.2968</v>
      </c>
      <c r="K9655" s="6">
        <v>1.2577</v>
      </c>
      <c r="L9655" s="6">
        <v>2922.8438228438199</v>
      </c>
    </row>
    <row r="9656" spans="1:12" ht="15" customHeight="1" x14ac:dyDescent="0.25">
      <c r="A9656" s="5">
        <v>30862</v>
      </c>
      <c r="B9656" s="6">
        <v>1.2889999999999999</v>
      </c>
      <c r="C9656" s="2">
        <v>12956800</v>
      </c>
      <c r="D9656" s="6">
        <v>2.72999999999998E-2</v>
      </c>
      <c r="E9656" s="6">
        <v>2.16374732503763</v>
      </c>
      <c r="F9656" s="6">
        <v>2.1637520084420099</v>
      </c>
      <c r="G9656" s="6">
        <v>1.3585984</v>
      </c>
      <c r="H9656" s="6">
        <v>3066.89603729603</v>
      </c>
      <c r="I9656" s="6"/>
      <c r="J9656" s="6">
        <v>1.3046</v>
      </c>
      <c r="K9656" s="6">
        <v>1.2849999999999999</v>
      </c>
      <c r="L9656" s="6">
        <v>2904.6620046620001</v>
      </c>
    </row>
    <row r="9657" spans="1:12" ht="15" customHeight="1" x14ac:dyDescent="0.25">
      <c r="A9657" s="5">
        <v>30861</v>
      </c>
      <c r="B9657" s="6">
        <v>1.2617</v>
      </c>
      <c r="C9657" s="2">
        <v>5484800</v>
      </c>
      <c r="D9657" s="6">
        <v>1.9599999999999999E-2</v>
      </c>
      <c r="E9657" s="6">
        <v>1.5779727880202901</v>
      </c>
      <c r="F9657" s="6">
        <v>1.57797406898743</v>
      </c>
      <c r="G9657" s="6">
        <v>1.3298243000000001</v>
      </c>
      <c r="H9657" s="6">
        <v>2999.8235431235398</v>
      </c>
      <c r="I9657" s="6"/>
      <c r="J9657" s="6">
        <v>1.2695000000000001</v>
      </c>
      <c r="K9657" s="6">
        <v>1.2421</v>
      </c>
      <c r="L9657" s="6">
        <v>2841.0256410256402</v>
      </c>
    </row>
    <row r="9658" spans="1:12" ht="15" customHeight="1" x14ac:dyDescent="0.25">
      <c r="A9658" s="5">
        <v>30860</v>
      </c>
      <c r="B9658" s="6">
        <v>1.2421</v>
      </c>
      <c r="C9658" s="2">
        <v>8156800</v>
      </c>
      <c r="D9658" s="6">
        <v>-7.9000000000000094E-3</v>
      </c>
      <c r="E9658" s="6">
        <v>-0.63199999999999901</v>
      </c>
      <c r="F9658" s="6">
        <v>-0.63200354977325202</v>
      </c>
      <c r="G9658" s="6">
        <v>1.3091660000000001</v>
      </c>
      <c r="H9658" s="6">
        <v>2951.66899766899</v>
      </c>
      <c r="I9658" s="6"/>
      <c r="J9658" s="6">
        <v>1.2539</v>
      </c>
      <c r="K9658" s="6">
        <v>1.2421</v>
      </c>
      <c r="L9658" s="6">
        <v>2795.3379953379899</v>
      </c>
    </row>
    <row r="9659" spans="1:12" ht="15" customHeight="1" x14ac:dyDescent="0.25">
      <c r="A9659" s="5">
        <v>30859</v>
      </c>
      <c r="B9659" s="6">
        <v>1.25</v>
      </c>
      <c r="C9659" s="2">
        <v>8172800</v>
      </c>
      <c r="D9659" s="6">
        <v>-7.7000000000000401E-3</v>
      </c>
      <c r="E9659" s="6">
        <v>-0.61222867138427395</v>
      </c>
      <c r="F9659" s="6">
        <v>-0.61222459153281705</v>
      </c>
      <c r="G9659" s="6">
        <v>1.3174926</v>
      </c>
      <c r="H9659" s="6">
        <v>2971.0783216783202</v>
      </c>
      <c r="I9659" s="6"/>
      <c r="J9659" s="6">
        <v>1.2577</v>
      </c>
      <c r="K9659" s="6">
        <v>1.2421</v>
      </c>
      <c r="L9659" s="6">
        <v>2813.75291375291</v>
      </c>
    </row>
    <row r="9660" spans="1:12" ht="15" customHeight="1" x14ac:dyDescent="0.25">
      <c r="A9660" s="5">
        <v>30858</v>
      </c>
      <c r="B9660" s="6">
        <v>1.2577</v>
      </c>
      <c r="C9660" s="2">
        <v>6201600</v>
      </c>
      <c r="D9660" s="6">
        <v>-3.12999999999998E-2</v>
      </c>
      <c r="E9660" s="6">
        <v>-2.42823894491853</v>
      </c>
      <c r="F9660" s="6">
        <v>-2.42824516796132</v>
      </c>
      <c r="G9660" s="6">
        <v>1.3256083000000001</v>
      </c>
      <c r="H9660" s="6">
        <v>2989.99603729603</v>
      </c>
      <c r="I9660" s="6"/>
      <c r="J9660" s="6">
        <v>1.2889999999999999</v>
      </c>
      <c r="K9660" s="6">
        <v>1.2539</v>
      </c>
      <c r="L9660" s="6">
        <v>2831.70163170163</v>
      </c>
    </row>
    <row r="9661" spans="1:12" ht="15" customHeight="1" x14ac:dyDescent="0.25">
      <c r="A9661" s="5">
        <v>30855</v>
      </c>
      <c r="B9661" s="6">
        <v>1.2889999999999999</v>
      </c>
      <c r="C9661" s="2">
        <v>11017600</v>
      </c>
      <c r="D9661" s="6">
        <v>3.8999999999999903E-2</v>
      </c>
      <c r="E9661" s="6">
        <v>3.1199999999999801</v>
      </c>
      <c r="F9661" s="6">
        <v>3.1200023438461701</v>
      </c>
      <c r="G9661" s="6">
        <v>1.3585984</v>
      </c>
      <c r="H9661" s="6">
        <v>3066.89603729603</v>
      </c>
      <c r="I9661" s="6"/>
      <c r="J9661" s="6">
        <v>1.2889999999999999</v>
      </c>
      <c r="K9661" s="6">
        <v>1.25</v>
      </c>
      <c r="L9661" s="6">
        <v>2904.6620046620001</v>
      </c>
    </row>
    <row r="9662" spans="1:12" ht="15" customHeight="1" x14ac:dyDescent="0.25">
      <c r="A9662" s="5">
        <v>30854</v>
      </c>
      <c r="B9662" s="6">
        <v>1.25</v>
      </c>
      <c r="C9662" s="2">
        <v>15625600</v>
      </c>
      <c r="D9662" s="6">
        <v>1.5699999999999999E-2</v>
      </c>
      <c r="E9662" s="6">
        <v>1.27197601879607</v>
      </c>
      <c r="F9662" s="6">
        <v>1.27198325401662</v>
      </c>
      <c r="G9662" s="6">
        <v>1.3174926</v>
      </c>
      <c r="H9662" s="6">
        <v>2971.0783216783202</v>
      </c>
      <c r="I9662" s="6"/>
      <c r="J9662" s="6">
        <v>1.2811999999999999</v>
      </c>
      <c r="K9662" s="6">
        <v>1.2343</v>
      </c>
      <c r="L9662" s="6">
        <v>2813.75291375291</v>
      </c>
    </row>
    <row r="9663" spans="1:12" ht="15" customHeight="1" x14ac:dyDescent="0.25">
      <c r="A9663" s="5">
        <v>30853</v>
      </c>
      <c r="B9663" s="6">
        <v>1.2343</v>
      </c>
      <c r="C9663" s="2">
        <v>11273600</v>
      </c>
      <c r="D9663" s="6">
        <v>2.3499999999999799E-2</v>
      </c>
      <c r="E9663" s="6">
        <v>1.9408655434423401</v>
      </c>
      <c r="F9663" s="6">
        <v>1.94085283371157</v>
      </c>
      <c r="G9663" s="6">
        <v>1.3009447999999999</v>
      </c>
      <c r="H9663" s="6">
        <v>2932.5053613053601</v>
      </c>
      <c r="I9663" s="6"/>
      <c r="J9663" s="6">
        <v>1.2421</v>
      </c>
      <c r="K9663" s="6">
        <v>1.1952</v>
      </c>
      <c r="L9663" s="6">
        <v>2777.1561771561701</v>
      </c>
    </row>
    <row r="9664" spans="1:12" ht="15" customHeight="1" x14ac:dyDescent="0.25">
      <c r="A9664" s="5">
        <v>30852</v>
      </c>
      <c r="B9664" s="6">
        <v>1.2108000000000001</v>
      </c>
      <c r="C9664" s="2">
        <v>7145600</v>
      </c>
      <c r="D9664" s="6">
        <v>3.9000000000000097E-2</v>
      </c>
      <c r="E9664" s="6">
        <v>3.32821300563237</v>
      </c>
      <c r="F9664" s="6">
        <v>3.32822377221959</v>
      </c>
      <c r="G9664" s="6">
        <v>1.2761761</v>
      </c>
      <c r="H9664" s="6">
        <v>2874.7694638694602</v>
      </c>
      <c r="I9664" s="6"/>
      <c r="J9664" s="6">
        <v>1.2264999999999999</v>
      </c>
      <c r="K9664" s="6">
        <v>1.1756</v>
      </c>
      <c r="L9664" s="6">
        <v>2722.3776223776199</v>
      </c>
    </row>
    <row r="9665" spans="1:12" ht="15" customHeight="1" x14ac:dyDescent="0.25">
      <c r="A9665" s="5">
        <v>30851</v>
      </c>
      <c r="B9665" s="6">
        <v>1.1718</v>
      </c>
      <c r="C9665" s="2">
        <v>11270400</v>
      </c>
      <c r="D9665" s="6">
        <v>7.8000000000000196E-3</v>
      </c>
      <c r="E9665" s="6">
        <v>0.670103092783502</v>
      </c>
      <c r="F9665" s="6">
        <v>0.67009871059122705</v>
      </c>
      <c r="G9665" s="6">
        <v>1.2350702</v>
      </c>
      <c r="H9665" s="6">
        <v>2778.9515151515102</v>
      </c>
      <c r="I9665" s="6"/>
      <c r="J9665" s="6">
        <v>1.1875</v>
      </c>
      <c r="K9665" s="6">
        <v>1.1405000000000001</v>
      </c>
      <c r="L9665" s="6">
        <v>2631.4685314685298</v>
      </c>
    </row>
    <row r="9666" spans="1:12" ht="15" customHeight="1" x14ac:dyDescent="0.25">
      <c r="A9666" s="5">
        <v>30848</v>
      </c>
      <c r="B9666" s="6">
        <v>1.1639999999999999</v>
      </c>
      <c r="C9666" s="2">
        <v>7171200</v>
      </c>
      <c r="D9666" s="6">
        <v>-1.5599999999999999E-2</v>
      </c>
      <c r="E9666" s="6">
        <v>-1.32248219735504</v>
      </c>
      <c r="F9666" s="6">
        <v>-1.1833918707825599</v>
      </c>
      <c r="G9666" s="6">
        <v>1.2268490999999999</v>
      </c>
      <c r="H9666" s="6">
        <v>2759.7881118881101</v>
      </c>
      <c r="I9666" s="6"/>
      <c r="J9666" s="6">
        <v>1.1835</v>
      </c>
      <c r="K9666" s="6">
        <v>1.1599999999999999</v>
      </c>
      <c r="L9666" s="6">
        <v>2613.28671328671</v>
      </c>
    </row>
    <row r="9667" spans="1:12" ht="15" customHeight="1" x14ac:dyDescent="0.25">
      <c r="A9667" s="5">
        <v>30847</v>
      </c>
      <c r="B9667" s="6">
        <v>1.1796</v>
      </c>
      <c r="C9667" s="2">
        <v>5088000</v>
      </c>
      <c r="D9667" s="6">
        <v>-1.9599999999999999E-2</v>
      </c>
      <c r="E9667" s="6">
        <v>-1.63442294863243</v>
      </c>
      <c r="F9667" s="6">
        <v>-1.6344302715948</v>
      </c>
      <c r="G9667" s="6">
        <v>1.2415414</v>
      </c>
      <c r="H9667" s="6">
        <v>2794.0358974358901</v>
      </c>
      <c r="I9667" s="6"/>
      <c r="J9667" s="6">
        <v>1.2070000000000001</v>
      </c>
      <c r="K9667" s="6">
        <v>1.1756</v>
      </c>
      <c r="L9667" s="6">
        <v>2649.6503496503401</v>
      </c>
    </row>
    <row r="9668" spans="1:12" ht="15" customHeight="1" x14ac:dyDescent="0.25">
      <c r="A9668" s="5">
        <v>30846</v>
      </c>
      <c r="B9668" s="6">
        <v>1.1992</v>
      </c>
      <c r="C9668" s="2">
        <v>4329600</v>
      </c>
      <c r="D9668" s="6">
        <v>1.17E-2</v>
      </c>
      <c r="E9668" s="6">
        <v>0.98526315789473295</v>
      </c>
      <c r="F9668" s="6">
        <v>0.98527334584570503</v>
      </c>
      <c r="G9668" s="6">
        <v>1.2621707</v>
      </c>
      <c r="H9668" s="6">
        <v>2842.12284382284</v>
      </c>
      <c r="I9668" s="6"/>
      <c r="J9668" s="6">
        <v>1.2108000000000001</v>
      </c>
      <c r="K9668" s="6">
        <v>1.1875</v>
      </c>
      <c r="L9668" s="6">
        <v>2695.3379953379899</v>
      </c>
    </row>
    <row r="9669" spans="1:12" ht="15" customHeight="1" x14ac:dyDescent="0.25">
      <c r="A9669" s="5">
        <v>30845</v>
      </c>
      <c r="B9669" s="6">
        <v>1.1875</v>
      </c>
      <c r="C9669" s="2">
        <v>2908800</v>
      </c>
      <c r="D9669" s="6">
        <v>-1.55E-2</v>
      </c>
      <c r="E9669" s="6">
        <v>-1.2884455527847101</v>
      </c>
      <c r="F9669" s="6">
        <v>-1.2884367817907501</v>
      </c>
      <c r="G9669" s="6">
        <v>1.2498562</v>
      </c>
      <c r="H9669" s="6">
        <v>2813.4177156177102</v>
      </c>
      <c r="I9669" s="6"/>
      <c r="J9669" s="6">
        <v>1.2070000000000001</v>
      </c>
      <c r="K9669" s="6">
        <v>1.1796</v>
      </c>
      <c r="L9669" s="6">
        <v>2668.0652680652602</v>
      </c>
    </row>
    <row r="9670" spans="1:12" ht="15" customHeight="1" x14ac:dyDescent="0.25">
      <c r="A9670" s="5">
        <v>30844</v>
      </c>
      <c r="B9670" s="6">
        <v>1.2030000000000001</v>
      </c>
      <c r="C9670" s="2">
        <v>8028800</v>
      </c>
      <c r="D9670" s="6">
        <v>-1.5699999999999801E-2</v>
      </c>
      <c r="E9670" s="6">
        <v>-1.2882579798145399</v>
      </c>
      <c r="F9670" s="6">
        <v>-1.28827236038882</v>
      </c>
      <c r="G9670" s="6">
        <v>1.26617</v>
      </c>
      <c r="H9670" s="6">
        <v>2851.4452214452199</v>
      </c>
      <c r="I9670" s="6"/>
      <c r="J9670" s="6">
        <v>1.2224999999999999</v>
      </c>
      <c r="K9670" s="6">
        <v>1.1914</v>
      </c>
      <c r="L9670" s="6">
        <v>2704.1958041958001</v>
      </c>
    </row>
    <row r="9671" spans="1:12" ht="15" customHeight="1" x14ac:dyDescent="0.25">
      <c r="A9671" s="5">
        <v>30841</v>
      </c>
      <c r="B9671" s="6">
        <v>1.2186999999999999</v>
      </c>
      <c r="C9671" s="2">
        <v>4563200</v>
      </c>
      <c r="D9671" s="6"/>
      <c r="E9671" s="6"/>
      <c r="F9671" s="6"/>
      <c r="G9671" s="6">
        <v>1.2826945999999999</v>
      </c>
      <c r="H9671" s="6">
        <v>2889.9641025640999</v>
      </c>
      <c r="I9671" s="6"/>
      <c r="J9671" s="6">
        <v>1.2264999999999999</v>
      </c>
      <c r="K9671" s="6">
        <v>1.2108000000000001</v>
      </c>
      <c r="L9671" s="6">
        <v>2740.79254079254</v>
      </c>
    </row>
    <row r="9672" spans="1:12" ht="15" customHeight="1" x14ac:dyDescent="0.25">
      <c r="A9672" s="5">
        <v>30840</v>
      </c>
      <c r="B9672" s="6">
        <v>1.2186999999999999</v>
      </c>
      <c r="C9672" s="2">
        <v>5065600</v>
      </c>
      <c r="D9672" s="6">
        <v>-3.8000000000000199E-3</v>
      </c>
      <c r="E9672" s="6">
        <v>-0.31083844580776998</v>
      </c>
      <c r="F9672" s="6">
        <v>-0.31082759381796299</v>
      </c>
      <c r="G9672" s="6">
        <v>1.2826945999999999</v>
      </c>
      <c r="H9672" s="6">
        <v>2889.9641025640999</v>
      </c>
      <c r="I9672" s="6"/>
      <c r="J9672" s="6">
        <v>1.2224999999999999</v>
      </c>
      <c r="K9672" s="6">
        <v>1.2108000000000001</v>
      </c>
      <c r="L9672" s="6">
        <v>2740.79254079254</v>
      </c>
    </row>
    <row r="9673" spans="1:12" ht="15" customHeight="1" x14ac:dyDescent="0.25">
      <c r="A9673" s="5">
        <v>30839</v>
      </c>
      <c r="B9673" s="6">
        <v>1.2224999999999999</v>
      </c>
      <c r="C9673" s="2">
        <v>6697600</v>
      </c>
      <c r="D9673" s="6"/>
      <c r="E9673" s="6"/>
      <c r="F9673" s="6"/>
      <c r="G9673" s="6">
        <v>1.286694</v>
      </c>
      <c r="H9673" s="6">
        <v>2899.28671328671</v>
      </c>
      <c r="I9673" s="6"/>
      <c r="J9673" s="6">
        <v>1.2264999999999999</v>
      </c>
      <c r="K9673" s="6">
        <v>1.2108000000000001</v>
      </c>
      <c r="L9673" s="6">
        <v>2749.6503496503401</v>
      </c>
    </row>
    <row r="9674" spans="1:12" ht="15" customHeight="1" x14ac:dyDescent="0.25">
      <c r="A9674" s="5">
        <v>30838</v>
      </c>
      <c r="B9674" s="6">
        <v>1.2224999999999999</v>
      </c>
      <c r="C9674" s="2">
        <v>15574400</v>
      </c>
      <c r="D9674" s="6">
        <v>3.1099999999999899E-2</v>
      </c>
      <c r="E9674" s="6">
        <v>2.6103743495047702</v>
      </c>
      <c r="F9674" s="6">
        <v>2.6103600821429001</v>
      </c>
      <c r="G9674" s="6">
        <v>1.286694</v>
      </c>
      <c r="H9674" s="6">
        <v>2899.28671328671</v>
      </c>
      <c r="I9674" s="6"/>
      <c r="J9674" s="6">
        <v>1.2302999999999999</v>
      </c>
      <c r="K9674" s="6">
        <v>1.1796</v>
      </c>
      <c r="L9674" s="6">
        <v>2749.6503496503401</v>
      </c>
    </row>
    <row r="9675" spans="1:12" ht="15" customHeight="1" x14ac:dyDescent="0.25">
      <c r="A9675" s="5">
        <v>30837</v>
      </c>
      <c r="B9675" s="6">
        <v>1.1914</v>
      </c>
      <c r="C9675" s="2">
        <v>12924800</v>
      </c>
      <c r="D9675" s="6">
        <v>1.9599999999999999E-2</v>
      </c>
      <c r="E9675" s="6">
        <v>1.6726403823178</v>
      </c>
      <c r="F9675" s="6">
        <v>1.6726480254542999</v>
      </c>
      <c r="G9675" s="6">
        <v>1.2539610999999999</v>
      </c>
      <c r="H9675" s="6">
        <v>2822.9862470862399</v>
      </c>
      <c r="I9675" s="6"/>
      <c r="J9675" s="6">
        <v>1.2108000000000001</v>
      </c>
      <c r="K9675" s="6">
        <v>1.1875</v>
      </c>
      <c r="L9675" s="6">
        <v>2677.1561771561701</v>
      </c>
    </row>
    <row r="9676" spans="1:12" ht="15" customHeight="1" x14ac:dyDescent="0.25">
      <c r="A9676" s="5">
        <v>30834</v>
      </c>
      <c r="B9676" s="6">
        <v>1.1718</v>
      </c>
      <c r="C9676" s="2">
        <v>18582400</v>
      </c>
      <c r="D9676" s="6">
        <v>1.18E-2</v>
      </c>
      <c r="E9676" s="6">
        <v>1.0172413793103401</v>
      </c>
      <c r="F9676" s="6">
        <v>1.0172476790098099</v>
      </c>
      <c r="G9676" s="6">
        <v>1.2333318</v>
      </c>
      <c r="H9676" s="6">
        <v>2774.8993006993001</v>
      </c>
      <c r="I9676" s="6"/>
      <c r="J9676" s="6">
        <v>1.1952</v>
      </c>
      <c r="K9676" s="6">
        <v>1.1561999999999999</v>
      </c>
      <c r="L9676" s="6">
        <v>2631.4685314685298</v>
      </c>
    </row>
    <row r="9677" spans="1:12" ht="15" customHeight="1" x14ac:dyDescent="0.25">
      <c r="A9677" s="5">
        <v>30833</v>
      </c>
      <c r="B9677" s="6">
        <v>1.1599999999999999</v>
      </c>
      <c r="C9677" s="2">
        <v>16003200</v>
      </c>
      <c r="D9677" s="6">
        <v>1.9499999999999799E-2</v>
      </c>
      <c r="E9677" s="6">
        <v>1.7097764138535601</v>
      </c>
      <c r="F9677" s="6">
        <v>1.7097718887939899</v>
      </c>
      <c r="G9677" s="6">
        <v>1.2209121000000001</v>
      </c>
      <c r="H9677" s="6">
        <v>2745.9489510489502</v>
      </c>
      <c r="I9677" s="6"/>
      <c r="J9677" s="6">
        <v>1.1718</v>
      </c>
      <c r="K9677" s="6">
        <v>1.1405000000000001</v>
      </c>
      <c r="L9677" s="6">
        <v>2603.9627039626998</v>
      </c>
    </row>
    <row r="9678" spans="1:12" ht="15" customHeight="1" x14ac:dyDescent="0.25">
      <c r="A9678" s="5">
        <v>30832</v>
      </c>
      <c r="B9678" s="6">
        <v>1.1405000000000001</v>
      </c>
      <c r="C9678" s="2">
        <v>8544000</v>
      </c>
      <c r="D9678" s="6">
        <v>2.7400000000000001E-2</v>
      </c>
      <c r="E9678" s="6">
        <v>2.46159374719252</v>
      </c>
      <c r="F9678" s="6">
        <v>2.46159487598218</v>
      </c>
      <c r="G9678" s="6">
        <v>1.2003881999999999</v>
      </c>
      <c r="H9678" s="6">
        <v>2698.1076923076898</v>
      </c>
      <c r="I9678" s="6"/>
      <c r="J9678" s="6">
        <v>1.1523000000000001</v>
      </c>
      <c r="K9678" s="6">
        <v>1.1014999999999999</v>
      </c>
      <c r="L9678" s="6">
        <v>2558.5081585081498</v>
      </c>
    </row>
    <row r="9679" spans="1:12" ht="15" customHeight="1" x14ac:dyDescent="0.25">
      <c r="A9679" s="5">
        <v>30831</v>
      </c>
      <c r="B9679" s="6">
        <v>1.1131</v>
      </c>
      <c r="C9679" s="2">
        <v>7008000</v>
      </c>
      <c r="D9679" s="6">
        <v>-1.1900000000000001E-2</v>
      </c>
      <c r="E9679" s="6">
        <v>-1.0577777777777699</v>
      </c>
      <c r="F9679" s="6">
        <v>-1.05777990452119</v>
      </c>
      <c r="G9679" s="6">
        <v>1.1715494</v>
      </c>
      <c r="H9679" s="6">
        <v>2630.8843822843801</v>
      </c>
      <c r="I9679" s="6"/>
      <c r="J9679" s="6">
        <v>1.1483000000000001</v>
      </c>
      <c r="K9679" s="6">
        <v>1.1014999999999999</v>
      </c>
      <c r="L9679" s="6">
        <v>2494.6386946386901</v>
      </c>
    </row>
    <row r="9680" spans="1:12" ht="15" customHeight="1" x14ac:dyDescent="0.25">
      <c r="A9680" s="5">
        <v>30827</v>
      </c>
      <c r="B9680" s="6">
        <v>1.125</v>
      </c>
      <c r="C9680" s="2">
        <v>5385600</v>
      </c>
      <c r="D9680" s="6">
        <v>3.1300000000000099E-2</v>
      </c>
      <c r="E9680" s="6">
        <v>2.8618451129194402</v>
      </c>
      <c r="F9680" s="6">
        <v>2.8618381160507602</v>
      </c>
      <c r="G9680" s="6">
        <v>1.1840743</v>
      </c>
      <c r="H9680" s="6">
        <v>2660.07995337995</v>
      </c>
      <c r="I9680" s="6"/>
      <c r="J9680" s="6">
        <v>1.1405000000000001</v>
      </c>
      <c r="K9680" s="6">
        <v>1.0936999999999999</v>
      </c>
      <c r="L9680" s="6">
        <v>2522.3776223776199</v>
      </c>
    </row>
    <row r="9681" spans="1:12" ht="15" customHeight="1" x14ac:dyDescent="0.25">
      <c r="A9681" s="5">
        <v>30826</v>
      </c>
      <c r="B9681" s="6">
        <v>1.0936999999999999</v>
      </c>
      <c r="C9681" s="2">
        <v>3360000</v>
      </c>
      <c r="D9681" s="6">
        <v>-3.8000000000000199E-3</v>
      </c>
      <c r="E9681" s="6">
        <v>-0.34624145785877503</v>
      </c>
      <c r="F9681" s="6">
        <v>-0.34623799583475201</v>
      </c>
      <c r="G9681" s="6">
        <v>1.1511308</v>
      </c>
      <c r="H9681" s="6">
        <v>2583.2885780885699</v>
      </c>
      <c r="I9681" s="6"/>
      <c r="J9681" s="6">
        <v>1.1052999999999999</v>
      </c>
      <c r="K9681" s="6">
        <v>1.0898000000000001</v>
      </c>
      <c r="L9681" s="6">
        <v>2449.4172494172399</v>
      </c>
    </row>
    <row r="9682" spans="1:12" ht="15" customHeight="1" x14ac:dyDescent="0.25">
      <c r="A9682" s="5">
        <v>30825</v>
      </c>
      <c r="B9682" s="6">
        <v>1.0974999999999999</v>
      </c>
      <c r="C9682" s="2">
        <v>4630400</v>
      </c>
      <c r="D9682" s="6">
        <v>-4.0000000000000001E-3</v>
      </c>
      <c r="E9682" s="6">
        <v>-0.363141171130276</v>
      </c>
      <c r="F9682" s="6">
        <v>-0.36314614758531299</v>
      </c>
      <c r="G9682" s="6">
        <v>1.1551302999999999</v>
      </c>
      <c r="H9682" s="6">
        <v>2592.6114219114202</v>
      </c>
      <c r="I9682" s="6"/>
      <c r="J9682" s="6">
        <v>1.1052999999999999</v>
      </c>
      <c r="K9682" s="6">
        <v>1.0858000000000001</v>
      </c>
      <c r="L9682" s="6">
        <v>2458.27505827505</v>
      </c>
    </row>
    <row r="9683" spans="1:12" ht="15" customHeight="1" x14ac:dyDescent="0.25">
      <c r="A9683" s="5">
        <v>30824</v>
      </c>
      <c r="B9683" s="6">
        <v>1.1014999999999999</v>
      </c>
      <c r="C9683" s="2">
        <v>4102399.9999999902</v>
      </c>
      <c r="D9683" s="6">
        <v>4.0000000000000001E-3</v>
      </c>
      <c r="E9683" s="6">
        <v>0.36446469248292401</v>
      </c>
      <c r="F9683" s="6">
        <v>0.36446970527914602</v>
      </c>
      <c r="G9683" s="6">
        <v>1.1593404</v>
      </c>
      <c r="H9683" s="6">
        <v>2602.42517482517</v>
      </c>
      <c r="I9683" s="6"/>
      <c r="J9683" s="6">
        <v>1.1014999999999999</v>
      </c>
      <c r="K9683" s="6">
        <v>1.0898000000000001</v>
      </c>
      <c r="L9683" s="6">
        <v>2467.5990675990602</v>
      </c>
    </row>
    <row r="9684" spans="1:12" ht="15" customHeight="1" x14ac:dyDescent="0.25">
      <c r="A9684" s="5">
        <v>30823</v>
      </c>
      <c r="B9684" s="6">
        <v>1.0974999999999999</v>
      </c>
      <c r="C9684" s="2">
        <v>7360000</v>
      </c>
      <c r="D9684" s="6"/>
      <c r="E9684" s="6"/>
      <c r="F9684" s="6"/>
      <c r="G9684" s="6">
        <v>1.1551302999999999</v>
      </c>
      <c r="H9684" s="6">
        <v>2592.6114219114202</v>
      </c>
      <c r="I9684" s="6"/>
      <c r="J9684" s="6">
        <v>1.125</v>
      </c>
      <c r="K9684" s="6">
        <v>1.0936999999999999</v>
      </c>
      <c r="L9684" s="6">
        <v>2458.27505827505</v>
      </c>
    </row>
    <row r="9685" spans="1:12" ht="15" customHeight="1" x14ac:dyDescent="0.25">
      <c r="A9685" s="5">
        <v>30820</v>
      </c>
      <c r="B9685" s="6">
        <v>1.0974999999999999</v>
      </c>
      <c r="C9685" s="2">
        <v>5318400</v>
      </c>
      <c r="D9685" s="6">
        <v>-1.5599999999999999E-2</v>
      </c>
      <c r="E9685" s="6">
        <v>-1.40149133051837</v>
      </c>
      <c r="F9685" s="6">
        <v>-1.40148592965861</v>
      </c>
      <c r="G9685" s="6">
        <v>1.1551302999999999</v>
      </c>
      <c r="H9685" s="6">
        <v>2592.6114219114202</v>
      </c>
      <c r="I9685" s="6"/>
      <c r="J9685" s="6">
        <v>1.1289</v>
      </c>
      <c r="K9685" s="6">
        <v>1.0974999999999999</v>
      </c>
      <c r="L9685" s="6">
        <v>2458.27505827505</v>
      </c>
    </row>
    <row r="9686" spans="1:12" ht="15" customHeight="1" x14ac:dyDescent="0.25">
      <c r="A9686" s="5">
        <v>30819</v>
      </c>
      <c r="B9686" s="6">
        <v>1.1131</v>
      </c>
      <c r="C9686" s="2">
        <v>4652800</v>
      </c>
      <c r="D9686" s="6">
        <v>-2.3599999999999999E-2</v>
      </c>
      <c r="E9686" s="6">
        <v>-2.0761854491070699</v>
      </c>
      <c r="F9686" s="6">
        <v>-2.0761897868142598</v>
      </c>
      <c r="G9686" s="6">
        <v>1.1715494</v>
      </c>
      <c r="H9686" s="6">
        <v>2630.8843822843801</v>
      </c>
      <c r="I9686" s="6"/>
      <c r="J9686" s="6">
        <v>1.1445000000000001</v>
      </c>
      <c r="K9686" s="6">
        <v>1.1131</v>
      </c>
      <c r="L9686" s="6">
        <v>2494.6386946386901</v>
      </c>
    </row>
    <row r="9687" spans="1:12" ht="15" customHeight="1" x14ac:dyDescent="0.25">
      <c r="A9687" s="5">
        <v>30818</v>
      </c>
      <c r="B9687" s="6">
        <v>1.1367</v>
      </c>
      <c r="C9687" s="2">
        <v>2310400</v>
      </c>
      <c r="D9687" s="6">
        <v>1.17E-2</v>
      </c>
      <c r="E9687" s="6">
        <v>1.03999999999999</v>
      </c>
      <c r="F9687" s="6">
        <v>1.0400023039094799</v>
      </c>
      <c r="G9687" s="6">
        <v>1.1963887</v>
      </c>
      <c r="H9687" s="6">
        <v>2688.78484848484</v>
      </c>
      <c r="I9687" s="6"/>
      <c r="J9687" s="6">
        <v>1.1445000000000001</v>
      </c>
      <c r="K9687" s="6">
        <v>1.125</v>
      </c>
      <c r="L9687" s="6">
        <v>2549.6503496503401</v>
      </c>
    </row>
    <row r="9688" spans="1:12" ht="15" customHeight="1" x14ac:dyDescent="0.25">
      <c r="A9688" s="5">
        <v>30817</v>
      </c>
      <c r="B9688" s="6">
        <v>1.125</v>
      </c>
      <c r="C9688" s="2">
        <v>3267200</v>
      </c>
      <c r="D9688" s="6">
        <v>4.0000000000000001E-3</v>
      </c>
      <c r="E9688" s="6">
        <v>0.35682426404994799</v>
      </c>
      <c r="F9688" s="6">
        <v>0.35682069539693101</v>
      </c>
      <c r="G9688" s="6">
        <v>1.1840743</v>
      </c>
      <c r="H9688" s="6">
        <v>2660.07995337995</v>
      </c>
      <c r="I9688" s="6"/>
      <c r="J9688" s="6">
        <v>1.1445000000000001</v>
      </c>
      <c r="K9688" s="6">
        <v>1.1131</v>
      </c>
      <c r="L9688" s="6">
        <v>2522.3776223776199</v>
      </c>
    </row>
    <row r="9689" spans="1:12" ht="15" customHeight="1" x14ac:dyDescent="0.25">
      <c r="A9689" s="5">
        <v>30816</v>
      </c>
      <c r="B9689" s="6">
        <v>1.121</v>
      </c>
      <c r="C9689" s="2">
        <v>1456000</v>
      </c>
      <c r="D9689" s="6">
        <v>-2.35E-2</v>
      </c>
      <c r="E9689" s="6">
        <v>-2.0532983835736198</v>
      </c>
      <c r="F9689" s="6">
        <v>-2.0532985975490798</v>
      </c>
      <c r="G9689" s="6">
        <v>1.1798643</v>
      </c>
      <c r="H9689" s="6">
        <v>2650.2664335664299</v>
      </c>
      <c r="I9689" s="6"/>
      <c r="J9689" s="6">
        <v>1.1445000000000001</v>
      </c>
      <c r="K9689" s="6">
        <v>1.121</v>
      </c>
      <c r="L9689" s="6">
        <v>2513.0536130536102</v>
      </c>
    </row>
    <row r="9690" spans="1:12" ht="15" customHeight="1" x14ac:dyDescent="0.25">
      <c r="A9690" s="5">
        <v>30813</v>
      </c>
      <c r="B9690" s="6">
        <v>1.1445000000000001</v>
      </c>
      <c r="C9690" s="2">
        <v>7187200</v>
      </c>
      <c r="D9690" s="6">
        <v>-1.1699999999999801E-2</v>
      </c>
      <c r="E9690" s="6">
        <v>-1.01193565127138</v>
      </c>
      <c r="F9690" s="6">
        <v>-1.0119296981557999</v>
      </c>
      <c r="G9690" s="6">
        <v>1.2045983</v>
      </c>
      <c r="H9690" s="6">
        <v>2707.9214452214401</v>
      </c>
      <c r="I9690" s="6"/>
      <c r="J9690" s="6">
        <v>1.1718</v>
      </c>
      <c r="K9690" s="6">
        <v>1.1327</v>
      </c>
      <c r="L9690" s="6">
        <v>2567.8321678321599</v>
      </c>
    </row>
    <row r="9691" spans="1:12" ht="15" customHeight="1" x14ac:dyDescent="0.25">
      <c r="A9691" s="5">
        <v>30812</v>
      </c>
      <c r="B9691" s="6">
        <v>1.1561999999999999</v>
      </c>
      <c r="C9691" s="2">
        <v>11193600</v>
      </c>
      <c r="D9691" s="6">
        <v>4.3099999999999902E-2</v>
      </c>
      <c r="E9691" s="6">
        <v>3.87206899649625</v>
      </c>
      <c r="F9691" s="6">
        <v>3.8720689029416899</v>
      </c>
      <c r="G9691" s="6">
        <v>1.2169125999999999</v>
      </c>
      <c r="H9691" s="6">
        <v>2736.6261072261</v>
      </c>
      <c r="I9691" s="6"/>
      <c r="J9691" s="6">
        <v>1.1639999999999999</v>
      </c>
      <c r="K9691" s="6">
        <v>1.1131</v>
      </c>
      <c r="L9691" s="6">
        <v>2595.1048951048901</v>
      </c>
    </row>
    <row r="9692" spans="1:12" ht="15" customHeight="1" x14ac:dyDescent="0.25">
      <c r="A9692" s="5">
        <v>30811</v>
      </c>
      <c r="B9692" s="6">
        <v>1.1131</v>
      </c>
      <c r="C9692" s="2">
        <v>6937600</v>
      </c>
      <c r="D9692" s="6">
        <v>1.9400000000000001E-2</v>
      </c>
      <c r="E9692" s="6">
        <v>1.77379537350279</v>
      </c>
      <c r="F9692" s="6">
        <v>1.7737862630380301</v>
      </c>
      <c r="G9692" s="6">
        <v>1.1715494</v>
      </c>
      <c r="H9692" s="6">
        <v>2630.8843822843801</v>
      </c>
      <c r="I9692" s="6"/>
      <c r="J9692" s="6">
        <v>1.125</v>
      </c>
      <c r="K9692" s="6">
        <v>1.0936999999999999</v>
      </c>
      <c r="L9692" s="6">
        <v>2494.6386946386901</v>
      </c>
    </row>
    <row r="9693" spans="1:12" ht="15" customHeight="1" x14ac:dyDescent="0.25">
      <c r="A9693" s="5">
        <v>30810</v>
      </c>
      <c r="B9693" s="6">
        <v>1.0936999999999999</v>
      </c>
      <c r="C9693" s="2">
        <v>2336000</v>
      </c>
      <c r="D9693" s="6"/>
      <c r="E9693" s="6"/>
      <c r="F9693" s="6"/>
      <c r="G9693" s="6">
        <v>1.1511308</v>
      </c>
      <c r="H9693" s="6">
        <v>2583.2885780885699</v>
      </c>
      <c r="I9693" s="6"/>
      <c r="J9693" s="6">
        <v>1.0974999999999999</v>
      </c>
      <c r="K9693" s="6">
        <v>1.0858000000000001</v>
      </c>
      <c r="L9693" s="6">
        <v>2449.4172494172399</v>
      </c>
    </row>
    <row r="9694" spans="1:12" ht="15" customHeight="1" x14ac:dyDescent="0.25">
      <c r="A9694" s="5">
        <v>30809</v>
      </c>
      <c r="B9694" s="6">
        <v>1.0936999999999999</v>
      </c>
      <c r="C9694" s="2">
        <v>7705600</v>
      </c>
      <c r="D9694" s="6">
        <v>-1.5599999999999999E-2</v>
      </c>
      <c r="E9694" s="6">
        <v>-1.4062922563778999</v>
      </c>
      <c r="F9694" s="6">
        <v>-1.4062783446153599</v>
      </c>
      <c r="G9694" s="6">
        <v>1.1511308</v>
      </c>
      <c r="H9694" s="6">
        <v>2583.2885780885699</v>
      </c>
      <c r="I9694" s="6"/>
      <c r="J9694" s="6">
        <v>1.1014999999999999</v>
      </c>
      <c r="K9694" s="6">
        <v>1.0780000000000001</v>
      </c>
      <c r="L9694" s="6">
        <v>2449.4172494172399</v>
      </c>
    </row>
    <row r="9695" spans="1:12" ht="15" customHeight="1" x14ac:dyDescent="0.25">
      <c r="A9695" s="5">
        <v>30806</v>
      </c>
      <c r="B9695" s="6">
        <v>1.1093</v>
      </c>
      <c r="C9695" s="2">
        <v>3724800</v>
      </c>
      <c r="D9695" s="6">
        <v>1.5599999999999999E-2</v>
      </c>
      <c r="E9695" s="6">
        <v>1.4263509188991501</v>
      </c>
      <c r="F9695" s="6">
        <v>1.4263366074472199</v>
      </c>
      <c r="G9695" s="6">
        <v>1.1675498</v>
      </c>
      <c r="H9695" s="6">
        <v>2621.5613053613001</v>
      </c>
      <c r="I9695" s="6"/>
      <c r="J9695" s="6">
        <v>1.1171</v>
      </c>
      <c r="K9695" s="6">
        <v>1.1014999999999999</v>
      </c>
      <c r="L9695" s="6">
        <v>2485.78088578088</v>
      </c>
    </row>
    <row r="9696" spans="1:12" ht="15" customHeight="1" x14ac:dyDescent="0.25">
      <c r="A9696" s="5">
        <v>30805</v>
      </c>
      <c r="B9696" s="6">
        <v>1.0936999999999999</v>
      </c>
      <c r="C9696" s="2">
        <v>2569600</v>
      </c>
      <c r="D9696" s="6">
        <v>-3.8000000000000199E-3</v>
      </c>
      <c r="E9696" s="6">
        <v>-0.34624145785877503</v>
      </c>
      <c r="F9696" s="6">
        <v>-0.34623799583475201</v>
      </c>
      <c r="G9696" s="6">
        <v>1.1511308</v>
      </c>
      <c r="H9696" s="6">
        <v>2583.2885780885699</v>
      </c>
      <c r="I9696" s="6"/>
      <c r="J9696" s="6">
        <v>1.1052999999999999</v>
      </c>
      <c r="K9696" s="6">
        <v>1.0936999999999999</v>
      </c>
      <c r="L9696" s="6">
        <v>2449.4172494172399</v>
      </c>
    </row>
    <row r="9697" spans="1:12" ht="15" customHeight="1" x14ac:dyDescent="0.25">
      <c r="A9697" s="5">
        <v>30804</v>
      </c>
      <c r="B9697" s="6">
        <v>1.0974999999999999</v>
      </c>
      <c r="C9697" s="2">
        <v>6604800</v>
      </c>
      <c r="D9697" s="6">
        <v>3.8000000000000199E-3</v>
      </c>
      <c r="E9697" s="6">
        <v>0.34744445460363999</v>
      </c>
      <c r="F9697" s="6">
        <v>0.34744096848071598</v>
      </c>
      <c r="G9697" s="6">
        <v>1.1551302999999999</v>
      </c>
      <c r="H9697" s="6">
        <v>2592.6114219114202</v>
      </c>
      <c r="I9697" s="6"/>
      <c r="J9697" s="6">
        <v>1.1052999999999999</v>
      </c>
      <c r="K9697" s="6">
        <v>1.0936999999999999</v>
      </c>
      <c r="L9697" s="6">
        <v>2458.27505827505</v>
      </c>
    </row>
    <row r="9698" spans="1:12" ht="15" customHeight="1" x14ac:dyDescent="0.25">
      <c r="A9698" s="5">
        <v>30803</v>
      </c>
      <c r="B9698" s="6">
        <v>1.0936999999999999</v>
      </c>
      <c r="C9698" s="2">
        <v>8544000</v>
      </c>
      <c r="D9698" s="6">
        <v>-1.5599999999999999E-2</v>
      </c>
      <c r="E9698" s="6">
        <v>-1.4062922563778999</v>
      </c>
      <c r="F9698" s="6">
        <v>-1.4062783446153599</v>
      </c>
      <c r="G9698" s="6">
        <v>1.1511308</v>
      </c>
      <c r="H9698" s="6">
        <v>2583.2885780885699</v>
      </c>
      <c r="I9698" s="6"/>
      <c r="J9698" s="6">
        <v>1.1131</v>
      </c>
      <c r="K9698" s="6">
        <v>1.0898000000000001</v>
      </c>
      <c r="L9698" s="6">
        <v>2449.4172494172399</v>
      </c>
    </row>
    <row r="9699" spans="1:12" ht="15" customHeight="1" x14ac:dyDescent="0.25">
      <c r="A9699" s="5">
        <v>30802</v>
      </c>
      <c r="B9699" s="6">
        <v>1.1093</v>
      </c>
      <c r="C9699" s="2">
        <v>4844800</v>
      </c>
      <c r="D9699" s="6"/>
      <c r="E9699" s="6"/>
      <c r="F9699" s="6"/>
      <c r="G9699" s="6">
        <v>1.1675498</v>
      </c>
      <c r="H9699" s="6">
        <v>2621.5613053613001</v>
      </c>
      <c r="I9699" s="6"/>
      <c r="J9699" s="6">
        <v>1.125</v>
      </c>
      <c r="K9699" s="6">
        <v>1.1014999999999999</v>
      </c>
      <c r="L9699" s="6">
        <v>2485.78088578088</v>
      </c>
    </row>
    <row r="9700" spans="1:12" ht="15" customHeight="1" x14ac:dyDescent="0.25">
      <c r="A9700" s="5">
        <v>30799</v>
      </c>
      <c r="B9700" s="6">
        <v>1.1093</v>
      </c>
      <c r="C9700" s="2">
        <v>7708800</v>
      </c>
      <c r="D9700" s="6">
        <v>3.12999999999998E-2</v>
      </c>
      <c r="E9700" s="6">
        <v>2.90352504638218</v>
      </c>
      <c r="F9700" s="6">
        <v>2.9035272326204602</v>
      </c>
      <c r="G9700" s="6">
        <v>1.1675498</v>
      </c>
      <c r="H9700" s="6">
        <v>2621.5613053613001</v>
      </c>
      <c r="I9700" s="6"/>
      <c r="J9700" s="6">
        <v>1.121</v>
      </c>
      <c r="K9700" s="6">
        <v>1.0780000000000001</v>
      </c>
      <c r="L9700" s="6">
        <v>2485.78088578088</v>
      </c>
    </row>
    <row r="9701" spans="1:12" ht="15" customHeight="1" x14ac:dyDescent="0.25">
      <c r="A9701" s="5">
        <v>30798</v>
      </c>
      <c r="B9701" s="6">
        <v>1.0780000000000001</v>
      </c>
      <c r="C9701" s="2">
        <v>4611200</v>
      </c>
      <c r="D9701" s="6">
        <v>1.55E-2</v>
      </c>
      <c r="E9701" s="6">
        <v>1.45882352941177</v>
      </c>
      <c r="F9701" s="6">
        <v>1.45880438257433</v>
      </c>
      <c r="G9701" s="6">
        <v>1.1346061999999999</v>
      </c>
      <c r="H9701" s="6">
        <v>2544.7696969696899</v>
      </c>
      <c r="I9701" s="6"/>
      <c r="J9701" s="6">
        <v>1.0858000000000001</v>
      </c>
      <c r="K9701" s="6">
        <v>1.0702</v>
      </c>
      <c r="L9701" s="6">
        <v>2412.82051282051</v>
      </c>
    </row>
    <row r="9702" spans="1:12" ht="15" customHeight="1" x14ac:dyDescent="0.25">
      <c r="A9702" s="5">
        <v>30797</v>
      </c>
      <c r="B9702" s="6">
        <v>1.0625</v>
      </c>
      <c r="C9702" s="2">
        <v>2550400</v>
      </c>
      <c r="D9702" s="6">
        <v>-1.55E-2</v>
      </c>
      <c r="E9702" s="6">
        <v>-1.4378478664193</v>
      </c>
      <c r="F9702" s="6">
        <v>-1.4378292662246901</v>
      </c>
      <c r="G9702" s="6">
        <v>1.1182924999999999</v>
      </c>
      <c r="H9702" s="6">
        <v>2506.7424242424199</v>
      </c>
      <c r="I9702" s="6"/>
      <c r="J9702" s="6">
        <v>1.0858000000000001</v>
      </c>
      <c r="K9702" s="6">
        <v>1.0625</v>
      </c>
      <c r="L9702" s="6">
        <v>2376.6899766899701</v>
      </c>
    </row>
    <row r="9703" spans="1:12" ht="15" customHeight="1" x14ac:dyDescent="0.25">
      <c r="A9703" s="5">
        <v>30796</v>
      </c>
      <c r="B9703" s="6">
        <v>1.0780000000000001</v>
      </c>
      <c r="C9703" s="2">
        <v>4630400</v>
      </c>
      <c r="D9703" s="6">
        <v>1.1599999999999999E-2</v>
      </c>
      <c r="E9703" s="6">
        <v>1.08777194298574</v>
      </c>
      <c r="F9703" s="6">
        <v>1.0877610884987901</v>
      </c>
      <c r="G9703" s="6">
        <v>1.1346061999999999</v>
      </c>
      <c r="H9703" s="6">
        <v>2544.7696969696899</v>
      </c>
      <c r="I9703" s="6"/>
      <c r="J9703" s="6">
        <v>1.0898000000000001</v>
      </c>
      <c r="K9703" s="6">
        <v>1.0664</v>
      </c>
      <c r="L9703" s="6">
        <v>2412.82051282051</v>
      </c>
    </row>
    <row r="9704" spans="1:12" ht="15" customHeight="1" x14ac:dyDescent="0.25">
      <c r="A9704" s="5">
        <v>30795</v>
      </c>
      <c r="B9704" s="6">
        <v>1.0664</v>
      </c>
      <c r="C9704" s="2">
        <v>3974400</v>
      </c>
      <c r="D9704" s="6">
        <v>3.9000000000000098E-3</v>
      </c>
      <c r="E9704" s="6">
        <v>0.367058823529409</v>
      </c>
      <c r="F9704" s="6">
        <v>0.36705065982289797</v>
      </c>
      <c r="G9704" s="6">
        <v>1.1223972</v>
      </c>
      <c r="H9704" s="6">
        <v>2516.3104895104798</v>
      </c>
      <c r="I9704" s="6"/>
      <c r="J9704" s="6">
        <v>1.0780000000000001</v>
      </c>
      <c r="K9704" s="6">
        <v>1.0546</v>
      </c>
      <c r="L9704" s="6">
        <v>2385.78088578088</v>
      </c>
    </row>
    <row r="9705" spans="1:12" ht="15" customHeight="1" x14ac:dyDescent="0.25">
      <c r="A9705" s="5">
        <v>30791</v>
      </c>
      <c r="B9705" s="6">
        <v>1.0625</v>
      </c>
      <c r="C9705" s="2">
        <v>5155200</v>
      </c>
      <c r="D9705" s="6"/>
      <c r="E9705" s="6"/>
      <c r="F9705" s="6"/>
      <c r="G9705" s="6">
        <v>1.1182924999999999</v>
      </c>
      <c r="H9705" s="6">
        <v>2506.7424242424199</v>
      </c>
      <c r="I9705" s="6"/>
      <c r="J9705" s="6">
        <v>1.0702</v>
      </c>
      <c r="K9705" s="6">
        <v>1.0546</v>
      </c>
      <c r="L9705" s="6">
        <v>2376.6899766899701</v>
      </c>
    </row>
    <row r="9706" spans="1:12" ht="15" customHeight="1" x14ac:dyDescent="0.25">
      <c r="A9706" s="5">
        <v>30790</v>
      </c>
      <c r="B9706" s="6">
        <v>1.0625</v>
      </c>
      <c r="C9706" s="2">
        <v>2281600</v>
      </c>
      <c r="D9706" s="6">
        <v>-3.9000000000000098E-3</v>
      </c>
      <c r="E9706" s="6">
        <v>-0.36571642910727598</v>
      </c>
      <c r="F9706" s="6">
        <v>-0.36570832500295503</v>
      </c>
      <c r="G9706" s="6">
        <v>1.1182924999999999</v>
      </c>
      <c r="H9706" s="6">
        <v>2506.7424242424199</v>
      </c>
      <c r="I9706" s="6"/>
      <c r="J9706" s="6">
        <v>1.0742</v>
      </c>
      <c r="K9706" s="6">
        <v>1.0625</v>
      </c>
      <c r="L9706" s="6">
        <v>2376.6899766899701</v>
      </c>
    </row>
    <row r="9707" spans="1:12" ht="15" customHeight="1" x14ac:dyDescent="0.25">
      <c r="A9707" s="5">
        <v>30789</v>
      </c>
      <c r="B9707" s="6">
        <v>1.0664</v>
      </c>
      <c r="C9707" s="2">
        <v>9430400</v>
      </c>
      <c r="D9707" s="6">
        <v>1.9599999999999999E-2</v>
      </c>
      <c r="E9707" s="6">
        <v>1.8723729461215199</v>
      </c>
      <c r="F9707" s="6">
        <v>1.8723724050798201</v>
      </c>
      <c r="G9707" s="6">
        <v>1.1223972</v>
      </c>
      <c r="H9707" s="6">
        <v>2516.3104895104798</v>
      </c>
      <c r="I9707" s="6"/>
      <c r="J9707" s="6">
        <v>1.0780000000000001</v>
      </c>
      <c r="K9707" s="6">
        <v>1.0389999999999999</v>
      </c>
      <c r="L9707" s="6">
        <v>2385.78088578088</v>
      </c>
    </row>
    <row r="9708" spans="1:12" ht="15" customHeight="1" x14ac:dyDescent="0.25">
      <c r="A9708" s="5">
        <v>30788</v>
      </c>
      <c r="B9708" s="6">
        <v>1.0468</v>
      </c>
      <c r="C9708" s="2">
        <v>4444800</v>
      </c>
      <c r="D9708" s="6">
        <v>-3.1200000000000099E-2</v>
      </c>
      <c r="E9708" s="6">
        <v>-2.8942486085343302</v>
      </c>
      <c r="F9708" s="6">
        <v>-2.8942376658967399</v>
      </c>
      <c r="G9708" s="6">
        <v>1.1017680000000001</v>
      </c>
      <c r="H9708" s="6">
        <v>2468.2237762237701</v>
      </c>
      <c r="I9708" s="6"/>
      <c r="J9708" s="6">
        <v>1.0742</v>
      </c>
      <c r="K9708" s="6">
        <v>1.0389999999999999</v>
      </c>
      <c r="L9708" s="6">
        <v>2340.0932400932402</v>
      </c>
    </row>
    <row r="9709" spans="1:12" ht="15" customHeight="1" x14ac:dyDescent="0.25">
      <c r="A9709" s="5">
        <v>30785</v>
      </c>
      <c r="B9709" s="6">
        <v>1.0780000000000001</v>
      </c>
      <c r="C9709" s="2">
        <v>12003200</v>
      </c>
      <c r="D9709" s="6">
        <v>-7.8000000000000196E-3</v>
      </c>
      <c r="E9709" s="6">
        <v>-0.71836433965739499</v>
      </c>
      <c r="F9709" s="6">
        <v>-0.71838336180103302</v>
      </c>
      <c r="G9709" s="6">
        <v>1.1346061999999999</v>
      </c>
      <c r="H9709" s="6">
        <v>2544.7696969696899</v>
      </c>
      <c r="I9709" s="6"/>
      <c r="J9709" s="6">
        <v>1.1327</v>
      </c>
      <c r="K9709" s="6">
        <v>1.0742</v>
      </c>
      <c r="L9709" s="6">
        <v>2412.82051282051</v>
      </c>
    </row>
    <row r="9710" spans="1:12" ht="15" customHeight="1" x14ac:dyDescent="0.25">
      <c r="A9710" s="5">
        <v>30784</v>
      </c>
      <c r="B9710" s="6">
        <v>1.0858000000000001</v>
      </c>
      <c r="C9710" s="2">
        <v>4444800</v>
      </c>
      <c r="D9710" s="6">
        <v>3.1200000000000099E-2</v>
      </c>
      <c r="E9710" s="6">
        <v>2.9584676654655899</v>
      </c>
      <c r="F9710" s="6">
        <v>2.9584741169551498</v>
      </c>
      <c r="G9710" s="6">
        <v>1.1428160000000001</v>
      </c>
      <c r="H9710" s="6">
        <v>2563.9067599067598</v>
      </c>
      <c r="I9710" s="6"/>
      <c r="J9710" s="6">
        <v>1.0858000000000001</v>
      </c>
      <c r="K9710" s="6">
        <v>1.0233000000000001</v>
      </c>
      <c r="L9710" s="6">
        <v>2431.0023310023298</v>
      </c>
    </row>
    <row r="9711" spans="1:12" ht="15" customHeight="1" x14ac:dyDescent="0.25">
      <c r="A9711" s="5">
        <v>30783</v>
      </c>
      <c r="B9711" s="6">
        <v>1.0546</v>
      </c>
      <c r="C9711" s="2">
        <v>9532800</v>
      </c>
      <c r="D9711" s="6">
        <v>1.5599999999999999E-2</v>
      </c>
      <c r="E9711" s="6">
        <v>1.5014436958613999</v>
      </c>
      <c r="F9711" s="6">
        <v>1.50144701919896</v>
      </c>
      <c r="G9711" s="6">
        <v>1.1099775999999999</v>
      </c>
      <c r="H9711" s="6">
        <v>2487.3603729603701</v>
      </c>
      <c r="I9711" s="6"/>
      <c r="J9711" s="6">
        <v>1.0625</v>
      </c>
      <c r="K9711" s="6">
        <v>1.0389999999999999</v>
      </c>
      <c r="L9711" s="6">
        <v>2358.27505827505</v>
      </c>
    </row>
    <row r="9712" spans="1:12" ht="15" customHeight="1" x14ac:dyDescent="0.25">
      <c r="A9712" s="5">
        <v>30782</v>
      </c>
      <c r="B9712" s="6">
        <v>1.0389999999999999</v>
      </c>
      <c r="C9712" s="2">
        <v>6790400</v>
      </c>
      <c r="D9712" s="6">
        <v>2.72999999999998E-2</v>
      </c>
      <c r="E9712" s="6">
        <v>2.6984283878620001</v>
      </c>
      <c r="F9712" s="6">
        <v>2.69842487717932</v>
      </c>
      <c r="G9712" s="6">
        <v>1.0935584</v>
      </c>
      <c r="H9712" s="6">
        <v>2449.08717948717</v>
      </c>
      <c r="I9712" s="6"/>
      <c r="J9712" s="6">
        <v>1.0389999999999999</v>
      </c>
      <c r="K9712" s="6">
        <v>1.0077</v>
      </c>
      <c r="L9712" s="6">
        <v>2321.9114219114199</v>
      </c>
    </row>
    <row r="9713" spans="1:12" ht="15" customHeight="1" x14ac:dyDescent="0.25">
      <c r="A9713" s="5">
        <v>30781</v>
      </c>
      <c r="B9713" s="6">
        <v>1.0117</v>
      </c>
      <c r="C9713" s="2">
        <v>1577600</v>
      </c>
      <c r="D9713" s="6">
        <v>-7.8000000000000196E-3</v>
      </c>
      <c r="E9713" s="6">
        <v>-0.76508092202059996</v>
      </c>
      <c r="F9713" s="6">
        <v>-0.76508257656205902</v>
      </c>
      <c r="G9713" s="6">
        <v>1.0648249000000001</v>
      </c>
      <c r="H9713" s="6">
        <v>2382.1093240093201</v>
      </c>
      <c r="I9713" s="6"/>
      <c r="J9713" s="6">
        <v>1.0155000000000001</v>
      </c>
      <c r="K9713" s="6">
        <v>1.0039</v>
      </c>
      <c r="L9713" s="6">
        <v>2258.27505827505</v>
      </c>
    </row>
    <row r="9714" spans="1:12" ht="15" customHeight="1" x14ac:dyDescent="0.25">
      <c r="A9714" s="5">
        <v>30778</v>
      </c>
      <c r="B9714" s="6">
        <v>1.0195000000000001</v>
      </c>
      <c r="C9714" s="2">
        <v>6377600</v>
      </c>
      <c r="D9714" s="6"/>
      <c r="E9714" s="6"/>
      <c r="F9714" s="6"/>
      <c r="G9714" s="6">
        <v>1.0730344999999999</v>
      </c>
      <c r="H9714" s="6">
        <v>2401.2459207459201</v>
      </c>
      <c r="I9714" s="6"/>
      <c r="J9714" s="6">
        <v>1.0349999999999999</v>
      </c>
      <c r="K9714" s="6">
        <v>1.0117</v>
      </c>
      <c r="L9714" s="6">
        <v>2276.4568764568698</v>
      </c>
    </row>
    <row r="9715" spans="1:12" ht="15" customHeight="1" x14ac:dyDescent="0.25">
      <c r="A9715" s="5">
        <v>30777</v>
      </c>
      <c r="B9715" s="6">
        <v>1.0195000000000001</v>
      </c>
      <c r="C9715" s="2">
        <v>10387200</v>
      </c>
      <c r="D9715" s="6">
        <v>7.8000000000000196E-3</v>
      </c>
      <c r="E9715" s="6">
        <v>0.77097953938915997</v>
      </c>
      <c r="F9715" s="6">
        <v>0.77098121954133303</v>
      </c>
      <c r="G9715" s="6">
        <v>1.0730344999999999</v>
      </c>
      <c r="H9715" s="6">
        <v>2401.2459207459201</v>
      </c>
      <c r="I9715" s="6"/>
      <c r="J9715" s="6">
        <v>1.0233000000000001</v>
      </c>
      <c r="K9715" s="6">
        <v>1</v>
      </c>
      <c r="L9715" s="6">
        <v>2276.4568764568698</v>
      </c>
    </row>
    <row r="9716" spans="1:12" ht="15" customHeight="1" x14ac:dyDescent="0.25">
      <c r="A9716" s="5">
        <v>30776</v>
      </c>
      <c r="B9716" s="6">
        <v>1.0117</v>
      </c>
      <c r="C9716" s="2">
        <v>3078400</v>
      </c>
      <c r="D9716" s="6">
        <v>-1.9499999999999799E-2</v>
      </c>
      <c r="E9716" s="6">
        <v>-1.8910007757951699</v>
      </c>
      <c r="F9716" s="6">
        <v>-1.8909957794213199</v>
      </c>
      <c r="G9716" s="6">
        <v>1.0648249000000001</v>
      </c>
      <c r="H9716" s="6">
        <v>2382.1093240093201</v>
      </c>
      <c r="I9716" s="6"/>
      <c r="J9716" s="6">
        <v>1.0273000000000001</v>
      </c>
      <c r="K9716" s="6">
        <v>1.0117</v>
      </c>
      <c r="L9716" s="6">
        <v>2258.27505827505</v>
      </c>
    </row>
    <row r="9717" spans="1:12" ht="15" customHeight="1" x14ac:dyDescent="0.25">
      <c r="A9717" s="5">
        <v>30775</v>
      </c>
      <c r="B9717" s="6">
        <v>1.0311999999999999</v>
      </c>
      <c r="C9717" s="2">
        <v>2470400</v>
      </c>
      <c r="D9717" s="6">
        <v>-1.5599999999999999E-2</v>
      </c>
      <c r="E9717" s="6">
        <v>-1.49025601834161</v>
      </c>
      <c r="F9717" s="6">
        <v>-1.4902592923374101</v>
      </c>
      <c r="G9717" s="6">
        <v>1.0853488</v>
      </c>
      <c r="H9717" s="6">
        <v>2429.95058275058</v>
      </c>
      <c r="I9717" s="6"/>
      <c r="J9717" s="6">
        <v>1.0427999999999999</v>
      </c>
      <c r="K9717" s="6">
        <v>1.0233000000000001</v>
      </c>
      <c r="L9717" s="6">
        <v>2303.7296037296001</v>
      </c>
    </row>
    <row r="9718" spans="1:12" ht="15" customHeight="1" x14ac:dyDescent="0.25">
      <c r="A9718" s="5">
        <v>30774</v>
      </c>
      <c r="B9718" s="6">
        <v>1.0468</v>
      </c>
      <c r="C9718" s="2">
        <v>2707200</v>
      </c>
      <c r="D9718" s="6">
        <v>7.8000000000000196E-3</v>
      </c>
      <c r="E9718" s="6">
        <v>0.75072184793070196</v>
      </c>
      <c r="F9718" s="6">
        <v>0.75072350959948198</v>
      </c>
      <c r="G9718" s="6">
        <v>1.1017680000000001</v>
      </c>
      <c r="H9718" s="6">
        <v>2468.2237762237701</v>
      </c>
      <c r="I9718" s="6"/>
      <c r="J9718" s="6">
        <v>1.0506</v>
      </c>
      <c r="K9718" s="6">
        <v>1.0273000000000001</v>
      </c>
      <c r="L9718" s="6">
        <v>2340.0932400932402</v>
      </c>
    </row>
    <row r="9719" spans="1:12" ht="15" customHeight="1" x14ac:dyDescent="0.25">
      <c r="A9719" s="5">
        <v>30771</v>
      </c>
      <c r="B9719" s="6">
        <v>1.0389999999999999</v>
      </c>
      <c r="C9719" s="2">
        <v>3424000</v>
      </c>
      <c r="D9719" s="6">
        <v>7.8000000000000196E-3</v>
      </c>
      <c r="E9719" s="6">
        <v>0.75640031031807198</v>
      </c>
      <c r="F9719" s="6">
        <v>0.75640199721969104</v>
      </c>
      <c r="G9719" s="6">
        <v>1.0935584</v>
      </c>
      <c r="H9719" s="6">
        <v>2449.08717948717</v>
      </c>
      <c r="I9719" s="6"/>
      <c r="J9719" s="6">
        <v>1.0468</v>
      </c>
      <c r="K9719" s="6">
        <v>1.0311999999999999</v>
      </c>
      <c r="L9719" s="6">
        <v>2321.9114219114199</v>
      </c>
    </row>
    <row r="9720" spans="1:12" ht="15" customHeight="1" x14ac:dyDescent="0.25">
      <c r="A9720" s="5">
        <v>30770</v>
      </c>
      <c r="B9720" s="6">
        <v>1.0311999999999999</v>
      </c>
      <c r="C9720" s="2">
        <v>5753600</v>
      </c>
      <c r="D9720" s="6">
        <v>-7.8000000000000196E-3</v>
      </c>
      <c r="E9720" s="6">
        <v>-0.75072184793070196</v>
      </c>
      <c r="F9720" s="6">
        <v>-0.75072350959949297</v>
      </c>
      <c r="G9720" s="6">
        <v>1.0853488</v>
      </c>
      <c r="H9720" s="6">
        <v>2429.95058275058</v>
      </c>
      <c r="I9720" s="6"/>
      <c r="J9720" s="6">
        <v>1.0468</v>
      </c>
      <c r="K9720" s="6">
        <v>1.0273000000000001</v>
      </c>
      <c r="L9720" s="6">
        <v>2303.7296037296001</v>
      </c>
    </row>
    <row r="9721" spans="1:12" ht="15" customHeight="1" x14ac:dyDescent="0.25">
      <c r="A9721" s="5">
        <v>30769</v>
      </c>
      <c r="B9721" s="6">
        <v>1.0389999999999999</v>
      </c>
      <c r="C9721" s="2">
        <v>5334400</v>
      </c>
      <c r="D9721" s="6">
        <v>5.4699999999999901E-2</v>
      </c>
      <c r="E9721" s="6">
        <v>5.5572488062582499</v>
      </c>
      <c r="F9721" s="6">
        <v>5.5572463761820901</v>
      </c>
      <c r="G9721" s="6">
        <v>1.0935584</v>
      </c>
      <c r="H9721" s="6">
        <v>2449.08717948717</v>
      </c>
      <c r="I9721" s="6"/>
      <c r="J9721" s="6">
        <v>1.0468</v>
      </c>
      <c r="K9721" s="6">
        <v>0.98819999999999997</v>
      </c>
      <c r="L9721" s="6">
        <v>2321.9114219114199</v>
      </c>
    </row>
    <row r="9722" spans="1:12" ht="15" customHeight="1" x14ac:dyDescent="0.25">
      <c r="A9722" s="5">
        <v>30768</v>
      </c>
      <c r="B9722" s="6">
        <v>0.98429999999999995</v>
      </c>
      <c r="C9722" s="2">
        <v>14627200</v>
      </c>
      <c r="D9722" s="6"/>
      <c r="E9722" s="6"/>
      <c r="F9722" s="6"/>
      <c r="G9722" s="6">
        <v>1.0359860999999999</v>
      </c>
      <c r="H9722" s="6">
        <v>2314.8860139860099</v>
      </c>
      <c r="I9722" s="6"/>
      <c r="J9722" s="6">
        <v>0.996</v>
      </c>
      <c r="K9722" s="6">
        <v>0.96870000000000001</v>
      </c>
      <c r="L9722" s="6">
        <v>2194.4055944055899</v>
      </c>
    </row>
    <row r="9723" spans="1:12" ht="15" customHeight="1" x14ac:dyDescent="0.25">
      <c r="A9723" s="5">
        <v>30767</v>
      </c>
      <c r="B9723" s="6">
        <v>0.98429999999999995</v>
      </c>
      <c r="C9723" s="2">
        <v>5340800</v>
      </c>
      <c r="D9723" s="6">
        <v>-3.1200000000000099E-2</v>
      </c>
      <c r="E9723" s="6">
        <v>-3.0723781388478599</v>
      </c>
      <c r="F9723" s="6">
        <v>-3.0723755932218602</v>
      </c>
      <c r="G9723" s="6">
        <v>1.0359860999999999</v>
      </c>
      <c r="H9723" s="6">
        <v>2314.8860139860099</v>
      </c>
      <c r="I9723" s="6"/>
      <c r="J9723" s="6">
        <v>1.0117</v>
      </c>
      <c r="K9723" s="6">
        <v>0.98429999999999995</v>
      </c>
      <c r="L9723" s="6">
        <v>2194.4055944055899</v>
      </c>
    </row>
    <row r="9724" spans="1:12" ht="15" customHeight="1" x14ac:dyDescent="0.25">
      <c r="A9724" s="5">
        <v>30764</v>
      </c>
      <c r="B9724" s="6">
        <v>1.0155000000000001</v>
      </c>
      <c r="C9724" s="2">
        <v>6192000</v>
      </c>
      <c r="D9724" s="6">
        <v>-3.12999999999998E-2</v>
      </c>
      <c r="E9724" s="6">
        <v>-2.99006495987771</v>
      </c>
      <c r="F9724" s="6">
        <v>-2.9900668743328902</v>
      </c>
      <c r="G9724" s="6">
        <v>1.0688244</v>
      </c>
      <c r="H9724" s="6">
        <v>2391.4321678321598</v>
      </c>
      <c r="I9724" s="6"/>
      <c r="J9724" s="6">
        <v>1.0625</v>
      </c>
      <c r="K9724" s="6">
        <v>1.0155000000000001</v>
      </c>
      <c r="L9724" s="6">
        <v>2267.1328671328602</v>
      </c>
    </row>
    <row r="9725" spans="1:12" ht="15" customHeight="1" x14ac:dyDescent="0.25">
      <c r="A9725" s="5">
        <v>30763</v>
      </c>
      <c r="B9725" s="6">
        <v>1.0468</v>
      </c>
      <c r="C9725" s="2">
        <v>5670400</v>
      </c>
      <c r="D9725" s="6">
        <v>-6.25E-2</v>
      </c>
      <c r="E9725" s="6">
        <v>-5.6341837194627198</v>
      </c>
      <c r="F9725" s="6">
        <v>-5.6341750904329597</v>
      </c>
      <c r="G9725" s="6">
        <v>1.1017680000000001</v>
      </c>
      <c r="H9725" s="6">
        <v>2468.2237762237701</v>
      </c>
      <c r="I9725" s="6"/>
      <c r="J9725" s="6">
        <v>1.0936999999999999</v>
      </c>
      <c r="K9725" s="6">
        <v>1.0468</v>
      </c>
      <c r="L9725" s="6">
        <v>2340.0932400932402</v>
      </c>
    </row>
    <row r="9726" spans="1:12" ht="15" customHeight="1" x14ac:dyDescent="0.25">
      <c r="A9726" s="5">
        <v>30762</v>
      </c>
      <c r="B9726" s="6">
        <v>1.1093</v>
      </c>
      <c r="C9726" s="2">
        <v>4780800</v>
      </c>
      <c r="D9726" s="6"/>
      <c r="E9726" s="6"/>
      <c r="F9726" s="6"/>
      <c r="G9726" s="6">
        <v>1.1675498</v>
      </c>
      <c r="H9726" s="6">
        <v>2621.5613053613001</v>
      </c>
      <c r="I9726" s="6"/>
      <c r="J9726" s="6">
        <v>1.1171</v>
      </c>
      <c r="K9726" s="6">
        <v>1.0974999999999999</v>
      </c>
      <c r="L9726" s="6">
        <v>2485.78088578088</v>
      </c>
    </row>
    <row r="9727" spans="1:12" ht="15" customHeight="1" x14ac:dyDescent="0.25">
      <c r="A9727" s="5">
        <v>30761</v>
      </c>
      <c r="B9727" s="6">
        <v>1.1093</v>
      </c>
      <c r="C9727" s="2">
        <v>6009600</v>
      </c>
      <c r="D9727" s="6">
        <v>3.12999999999998E-2</v>
      </c>
      <c r="E9727" s="6">
        <v>2.90352504638218</v>
      </c>
      <c r="F9727" s="6">
        <v>2.9035272326204602</v>
      </c>
      <c r="G9727" s="6">
        <v>1.1675498</v>
      </c>
      <c r="H9727" s="6">
        <v>2621.5613053613001</v>
      </c>
      <c r="I9727" s="6"/>
      <c r="J9727" s="6">
        <v>1.1171</v>
      </c>
      <c r="K9727" s="6">
        <v>1.0820000000000001</v>
      </c>
      <c r="L9727" s="6">
        <v>2485.78088578088</v>
      </c>
    </row>
    <row r="9728" spans="1:12" ht="15" customHeight="1" x14ac:dyDescent="0.25">
      <c r="A9728" s="5">
        <v>30760</v>
      </c>
      <c r="B9728" s="6">
        <v>1.0780000000000001</v>
      </c>
      <c r="C9728" s="2">
        <v>1481600</v>
      </c>
      <c r="D9728" s="6">
        <v>-1.9499999999999799E-2</v>
      </c>
      <c r="E9728" s="6">
        <v>-1.7767653758541999</v>
      </c>
      <c r="F9728" s="6">
        <v>-1.6272852825217601</v>
      </c>
      <c r="G9728" s="6">
        <v>1.1346061999999999</v>
      </c>
      <c r="H9728" s="6">
        <v>2544.7696969696899</v>
      </c>
      <c r="I9728" s="6"/>
      <c r="J9728" s="6">
        <v>1.0858000000000001</v>
      </c>
      <c r="K9728" s="6">
        <v>1.0546</v>
      </c>
      <c r="L9728" s="6">
        <v>2412.82051282051</v>
      </c>
    </row>
    <row r="9729" spans="1:12" ht="15" customHeight="1" x14ac:dyDescent="0.25">
      <c r="A9729" s="5">
        <v>30757</v>
      </c>
      <c r="B9729" s="6">
        <v>1.0974999999999999</v>
      </c>
      <c r="C9729" s="2">
        <v>10438400</v>
      </c>
      <c r="D9729" s="6">
        <v>7.6999999999998103E-3</v>
      </c>
      <c r="E9729" s="6">
        <v>0.70655166085518095</v>
      </c>
      <c r="F9729" s="6">
        <v>0.70655032044921695</v>
      </c>
      <c r="G9729" s="6">
        <v>1.1533749</v>
      </c>
      <c r="H9729" s="6">
        <v>2588.5195804195801</v>
      </c>
      <c r="I9729" s="6"/>
      <c r="J9729" s="6">
        <v>1.1093</v>
      </c>
      <c r="K9729" s="6">
        <v>1.0858000000000001</v>
      </c>
      <c r="L9729" s="6">
        <v>2458.27505827505</v>
      </c>
    </row>
    <row r="9730" spans="1:12" ht="15" customHeight="1" x14ac:dyDescent="0.25">
      <c r="A9730" s="5">
        <v>30756</v>
      </c>
      <c r="B9730" s="6">
        <v>1.0898000000000001</v>
      </c>
      <c r="C9730" s="2">
        <v>11164800</v>
      </c>
      <c r="D9730" s="6">
        <v>1.18E-2</v>
      </c>
      <c r="E9730" s="6">
        <v>1.0946196660482399</v>
      </c>
      <c r="F9730" s="6">
        <v>1.0946240566427701</v>
      </c>
      <c r="G9730" s="6">
        <v>1.1452829</v>
      </c>
      <c r="H9730" s="6">
        <v>2569.6571095571098</v>
      </c>
      <c r="I9730" s="6"/>
      <c r="J9730" s="6">
        <v>1.0936999999999999</v>
      </c>
      <c r="K9730" s="6">
        <v>1.0780000000000001</v>
      </c>
      <c r="L9730" s="6">
        <v>2440.32634032634</v>
      </c>
    </row>
    <row r="9731" spans="1:12" ht="15" customHeight="1" x14ac:dyDescent="0.25">
      <c r="A9731" s="5">
        <v>30755</v>
      </c>
      <c r="B9731" s="6">
        <v>1.0780000000000001</v>
      </c>
      <c r="C9731" s="2">
        <v>3440000</v>
      </c>
      <c r="D9731" s="6">
        <v>-7.8000000000000196E-3</v>
      </c>
      <c r="E9731" s="6">
        <v>-0.71836433965739499</v>
      </c>
      <c r="F9731" s="6">
        <v>-0.71837250925504903</v>
      </c>
      <c r="G9731" s="6">
        <v>1.1328821</v>
      </c>
      <c r="H9731" s="6">
        <v>2540.7508158508099</v>
      </c>
      <c r="I9731" s="6"/>
      <c r="J9731" s="6">
        <v>1.0858000000000001</v>
      </c>
      <c r="K9731" s="6">
        <v>1.0702</v>
      </c>
      <c r="L9731" s="6">
        <v>2412.82051282051</v>
      </c>
    </row>
    <row r="9732" spans="1:12" ht="15" customHeight="1" x14ac:dyDescent="0.25">
      <c r="A9732" s="5">
        <v>30754</v>
      </c>
      <c r="B9732" s="6">
        <v>1.0858000000000001</v>
      </c>
      <c r="C9732" s="2">
        <v>6553600</v>
      </c>
      <c r="D9732" s="6">
        <v>7.8000000000000196E-3</v>
      </c>
      <c r="E9732" s="6">
        <v>0.72356215213358299</v>
      </c>
      <c r="F9732" s="6">
        <v>0.72357044038386897</v>
      </c>
      <c r="G9732" s="6">
        <v>1.1410792999999999</v>
      </c>
      <c r="H9732" s="6">
        <v>2559.8585081585002</v>
      </c>
      <c r="I9732" s="6"/>
      <c r="J9732" s="6">
        <v>1.0898000000000001</v>
      </c>
      <c r="K9732" s="6">
        <v>1.0664</v>
      </c>
      <c r="L9732" s="6">
        <v>2431.0023310023298</v>
      </c>
    </row>
    <row r="9733" spans="1:12" ht="15" customHeight="1" x14ac:dyDescent="0.25">
      <c r="A9733" s="5">
        <v>30753</v>
      </c>
      <c r="B9733" s="6">
        <v>1.0780000000000001</v>
      </c>
      <c r="C9733" s="2">
        <v>3929600</v>
      </c>
      <c r="D9733" s="6">
        <v>7.8000000000000196E-3</v>
      </c>
      <c r="E9733" s="6">
        <v>0.72883573163895399</v>
      </c>
      <c r="F9733" s="6">
        <v>0.72884414114566798</v>
      </c>
      <c r="G9733" s="6">
        <v>1.1328821</v>
      </c>
      <c r="H9733" s="6">
        <v>2540.7508158508099</v>
      </c>
      <c r="I9733" s="6"/>
      <c r="J9733" s="6">
        <v>1.0780000000000001</v>
      </c>
      <c r="K9733" s="6">
        <v>1.0468</v>
      </c>
      <c r="L9733" s="6">
        <v>2412.82051282051</v>
      </c>
    </row>
    <row r="9734" spans="1:12" ht="15" customHeight="1" x14ac:dyDescent="0.25">
      <c r="A9734" s="5">
        <v>30750</v>
      </c>
      <c r="B9734" s="6">
        <v>1.0702</v>
      </c>
      <c r="C9734" s="2">
        <v>6304000</v>
      </c>
      <c r="D9734" s="6">
        <v>7.7000000000000401E-3</v>
      </c>
      <c r="E9734" s="6">
        <v>0.72470588235293798</v>
      </c>
      <c r="F9734" s="6">
        <v>0.72469556946892499</v>
      </c>
      <c r="G9734" s="6">
        <v>1.1246849000000001</v>
      </c>
      <c r="H9734" s="6">
        <v>2521.6431235431201</v>
      </c>
      <c r="I9734" s="6"/>
      <c r="J9734" s="6">
        <v>1.0702</v>
      </c>
      <c r="K9734" s="6">
        <v>1.0468</v>
      </c>
      <c r="L9734" s="6">
        <v>2394.6386946386901</v>
      </c>
    </row>
    <row r="9735" spans="1:12" ht="15" customHeight="1" x14ac:dyDescent="0.25">
      <c r="A9735" s="5">
        <v>30749</v>
      </c>
      <c r="B9735" s="6">
        <v>1.0625</v>
      </c>
      <c r="C9735" s="2">
        <v>4201600</v>
      </c>
      <c r="D9735" s="6">
        <v>1.1900000000000001E-2</v>
      </c>
      <c r="E9735" s="6">
        <v>1.13268608414238</v>
      </c>
      <c r="F9735" s="6">
        <v>1.1326822736465101</v>
      </c>
      <c r="G9735" s="6">
        <v>1.1165929999999999</v>
      </c>
      <c r="H9735" s="6">
        <v>2502.78088578088</v>
      </c>
      <c r="I9735" s="6"/>
      <c r="J9735" s="6">
        <v>1.0664</v>
      </c>
      <c r="K9735" s="6">
        <v>1.0468</v>
      </c>
      <c r="L9735" s="6">
        <v>2376.6899766899701</v>
      </c>
    </row>
    <row r="9736" spans="1:12" ht="15" customHeight="1" x14ac:dyDescent="0.25">
      <c r="A9736" s="5">
        <v>30748</v>
      </c>
      <c r="B9736" s="6">
        <v>1.0506</v>
      </c>
      <c r="C9736" s="2">
        <v>2115200</v>
      </c>
      <c r="D9736" s="6">
        <v>1.1599999999999999E-2</v>
      </c>
      <c r="E9736" s="6">
        <v>1.1164581328200101</v>
      </c>
      <c r="F9736" s="6">
        <v>1.1164517669116401</v>
      </c>
      <c r="G9736" s="6">
        <v>1.1040871999999999</v>
      </c>
      <c r="H9736" s="6">
        <v>2473.6298368298299</v>
      </c>
      <c r="I9736" s="6"/>
      <c r="J9736" s="6">
        <v>1.0506</v>
      </c>
      <c r="K9736" s="6">
        <v>1.0195000000000001</v>
      </c>
      <c r="L9736" s="6">
        <v>2348.9510489510399</v>
      </c>
    </row>
    <row r="9737" spans="1:12" ht="15" customHeight="1" x14ac:dyDescent="0.25">
      <c r="A9737" s="5">
        <v>30747</v>
      </c>
      <c r="B9737" s="6">
        <v>1.0389999999999999</v>
      </c>
      <c r="C9737" s="2">
        <v>15507200</v>
      </c>
      <c r="D9737" s="6">
        <v>-7.8000000000000196E-3</v>
      </c>
      <c r="E9737" s="6">
        <v>-0.74512800917081401</v>
      </c>
      <c r="F9737" s="6">
        <v>-0.7451183476462</v>
      </c>
      <c r="G9737" s="6">
        <v>1.0918966999999999</v>
      </c>
      <c r="H9737" s="6">
        <v>2445.2137529137499</v>
      </c>
      <c r="I9737" s="6"/>
      <c r="J9737" s="6">
        <v>1.0702</v>
      </c>
      <c r="K9737" s="6">
        <v>1.0349999999999999</v>
      </c>
      <c r="L9737" s="6">
        <v>2321.9114219114199</v>
      </c>
    </row>
    <row r="9738" spans="1:12" ht="15" customHeight="1" x14ac:dyDescent="0.25">
      <c r="A9738" s="5">
        <v>30746</v>
      </c>
      <c r="B9738" s="6">
        <v>1.0468</v>
      </c>
      <c r="C9738" s="2">
        <v>17891200</v>
      </c>
      <c r="D9738" s="6">
        <v>-3.5200000000000099E-2</v>
      </c>
      <c r="E9738" s="6">
        <v>-3.2532347504621102</v>
      </c>
      <c r="F9738" s="6">
        <v>-3.2532373546481601</v>
      </c>
      <c r="G9738" s="6">
        <v>1.1000937</v>
      </c>
      <c r="H9738" s="6">
        <v>2464.3209790209698</v>
      </c>
      <c r="I9738" s="6"/>
      <c r="J9738" s="6">
        <v>1.0820000000000001</v>
      </c>
      <c r="K9738" s="6">
        <v>1.0349999999999999</v>
      </c>
      <c r="L9738" s="6">
        <v>2340.0932400932402</v>
      </c>
    </row>
    <row r="9739" spans="1:12" ht="15" customHeight="1" x14ac:dyDescent="0.25">
      <c r="A9739" s="5">
        <v>30743</v>
      </c>
      <c r="B9739" s="6">
        <v>1.0820000000000001</v>
      </c>
      <c r="C9739" s="2">
        <v>13603200</v>
      </c>
      <c r="D9739" s="6">
        <v>5.0800000000000102E-2</v>
      </c>
      <c r="E9739" s="6">
        <v>4.9262994569433802</v>
      </c>
      <c r="F9739" s="6">
        <v>4.9262913818552496</v>
      </c>
      <c r="G9739" s="6">
        <v>1.1370857999999999</v>
      </c>
      <c r="H9739" s="6">
        <v>2550.5496503496502</v>
      </c>
      <c r="I9739" s="6"/>
      <c r="J9739" s="6">
        <v>1.0936999999999999</v>
      </c>
      <c r="K9739" s="6">
        <v>1.0273000000000001</v>
      </c>
      <c r="L9739" s="6">
        <v>2422.1445221445201</v>
      </c>
    </row>
    <row r="9740" spans="1:12" ht="15" customHeight="1" x14ac:dyDescent="0.25">
      <c r="A9740" s="5">
        <v>30742</v>
      </c>
      <c r="B9740" s="6">
        <v>1.0311999999999999</v>
      </c>
      <c r="C9740" s="2">
        <v>4492800</v>
      </c>
      <c r="D9740" s="6">
        <v>2.72999999999998E-2</v>
      </c>
      <c r="E9740" s="6">
        <v>2.7193943619882202</v>
      </c>
      <c r="F9740" s="6">
        <v>2.71939679796309</v>
      </c>
      <c r="G9740" s="6">
        <v>1.0836996000000001</v>
      </c>
      <c r="H9740" s="6">
        <v>2426.1062937062902</v>
      </c>
      <c r="I9740" s="6"/>
      <c r="J9740" s="6">
        <v>1.0311999999999999</v>
      </c>
      <c r="K9740" s="6">
        <v>1</v>
      </c>
      <c r="L9740" s="6">
        <v>2303.7296037296001</v>
      </c>
    </row>
    <row r="9741" spans="1:12" ht="15" customHeight="1" x14ac:dyDescent="0.25">
      <c r="A9741" s="5">
        <v>30741</v>
      </c>
      <c r="B9741" s="6">
        <v>1.0039</v>
      </c>
      <c r="C9741" s="2">
        <v>5008000</v>
      </c>
      <c r="D9741" s="6">
        <v>3.9000000000000098E-3</v>
      </c>
      <c r="E9741" s="6">
        <v>0.39000000000000101</v>
      </c>
      <c r="F9741" s="6">
        <v>0.39000444471468598</v>
      </c>
      <c r="G9741" s="6">
        <v>1.0550097000000001</v>
      </c>
      <c r="H9741" s="6">
        <v>2359.2300699300699</v>
      </c>
      <c r="I9741" s="6"/>
      <c r="J9741" s="6">
        <v>1.0155000000000001</v>
      </c>
      <c r="K9741" s="6">
        <v>1</v>
      </c>
      <c r="L9741" s="6">
        <v>2240.0932400932302</v>
      </c>
    </row>
    <row r="9742" spans="1:12" ht="15" customHeight="1" x14ac:dyDescent="0.25">
      <c r="A9742" s="5">
        <v>30740</v>
      </c>
      <c r="B9742" s="6">
        <v>1</v>
      </c>
      <c r="C9742" s="2">
        <v>5401600</v>
      </c>
      <c r="D9742" s="6">
        <v>-2.3300000000000098E-2</v>
      </c>
      <c r="E9742" s="6">
        <v>-2.2769471318284098</v>
      </c>
      <c r="F9742" s="6">
        <v>-2.2769536173325302</v>
      </c>
      <c r="G9742" s="6">
        <v>1.0509111</v>
      </c>
      <c r="H9742" s="6">
        <v>2349.67622377622</v>
      </c>
      <c r="I9742" s="6"/>
      <c r="J9742" s="6">
        <v>1.0077</v>
      </c>
      <c r="K9742" s="6">
        <v>1</v>
      </c>
      <c r="L9742" s="6">
        <v>2231.0023310023298</v>
      </c>
    </row>
    <row r="9743" spans="1:12" ht="15" customHeight="1" x14ac:dyDescent="0.25">
      <c r="A9743" s="5">
        <v>30739</v>
      </c>
      <c r="B9743" s="6">
        <v>1.0233000000000001</v>
      </c>
      <c r="C9743" s="2">
        <v>4729600</v>
      </c>
      <c r="D9743" s="6">
        <v>1.5599999999999999E-2</v>
      </c>
      <c r="E9743" s="6">
        <v>1.5480797856505</v>
      </c>
      <c r="F9743" s="6">
        <v>1.54809759745724</v>
      </c>
      <c r="G9743" s="6">
        <v>1.0753973999999999</v>
      </c>
      <c r="H9743" s="6">
        <v>2406.7538461538402</v>
      </c>
      <c r="I9743" s="6"/>
      <c r="J9743" s="6">
        <v>1.0311999999999999</v>
      </c>
      <c r="K9743" s="6">
        <v>1.0117</v>
      </c>
      <c r="L9743" s="6">
        <v>2285.31468531468</v>
      </c>
    </row>
    <row r="9744" spans="1:12" ht="15" customHeight="1" x14ac:dyDescent="0.25">
      <c r="A9744" s="5">
        <v>30736</v>
      </c>
      <c r="B9744" s="6">
        <v>1.0077</v>
      </c>
      <c r="C9744" s="2">
        <v>5872000</v>
      </c>
      <c r="D9744" s="6">
        <v>3.1199999999999999E-2</v>
      </c>
      <c r="E9744" s="6">
        <v>3.1950844854070599</v>
      </c>
      <c r="F9744" s="6">
        <v>3.1950821982068698</v>
      </c>
      <c r="G9744" s="6">
        <v>1.0590029999999999</v>
      </c>
      <c r="H9744" s="6">
        <v>2368.5384615384601</v>
      </c>
      <c r="I9744" s="6"/>
      <c r="J9744" s="6">
        <v>1.0077</v>
      </c>
      <c r="K9744" s="6">
        <v>0.97650000000000003</v>
      </c>
      <c r="L9744" s="6">
        <v>2248.9510489510399</v>
      </c>
    </row>
    <row r="9745" spans="1:12" ht="15" customHeight="1" x14ac:dyDescent="0.25">
      <c r="A9745" s="5">
        <v>30735</v>
      </c>
      <c r="B9745" s="6">
        <v>0.97650000000000003</v>
      </c>
      <c r="C9745" s="2">
        <v>5379200</v>
      </c>
      <c r="D9745" s="6">
        <v>-7.7999999999999103E-3</v>
      </c>
      <c r="E9745" s="6">
        <v>-0.792441328863147</v>
      </c>
      <c r="F9745" s="6">
        <v>-0.79245035681146903</v>
      </c>
      <c r="G9745" s="6">
        <v>1.0262146000000001</v>
      </c>
      <c r="H9745" s="6">
        <v>2292.10862470862</v>
      </c>
      <c r="I9745" s="6"/>
      <c r="J9745" s="6">
        <v>0.98819999999999997</v>
      </c>
      <c r="K9745" s="6">
        <v>0.94530000000000003</v>
      </c>
      <c r="L9745" s="6">
        <v>2176.2237762237701</v>
      </c>
    </row>
    <row r="9746" spans="1:12" ht="15" customHeight="1" x14ac:dyDescent="0.25">
      <c r="A9746" s="5">
        <v>30734</v>
      </c>
      <c r="B9746" s="6">
        <v>0.98429999999999995</v>
      </c>
      <c r="C9746" s="2">
        <v>6300800</v>
      </c>
      <c r="D9746" s="6">
        <v>-7.8000000000000196E-3</v>
      </c>
      <c r="E9746" s="6">
        <v>-0.78621106743271796</v>
      </c>
      <c r="F9746" s="6">
        <v>-0.78621043806551505</v>
      </c>
      <c r="G9746" s="6">
        <v>1.0344118</v>
      </c>
      <c r="H9746" s="6">
        <v>2311.2163170163099</v>
      </c>
      <c r="I9746" s="6"/>
      <c r="J9746" s="6">
        <v>0.996</v>
      </c>
      <c r="K9746" s="6">
        <v>0.98040000000000005</v>
      </c>
      <c r="L9746" s="6">
        <v>2194.4055944055899</v>
      </c>
    </row>
    <row r="9747" spans="1:12" ht="15" customHeight="1" x14ac:dyDescent="0.25">
      <c r="A9747" s="5">
        <v>30733</v>
      </c>
      <c r="B9747" s="6">
        <v>0.99209999999999998</v>
      </c>
      <c r="C9747" s="2">
        <v>2688000</v>
      </c>
      <c r="D9747" s="6">
        <v>-7.9000000000000094E-3</v>
      </c>
      <c r="E9747" s="6">
        <v>-0.79000000000000103</v>
      </c>
      <c r="F9747" s="6">
        <v>-0.79000021980926105</v>
      </c>
      <c r="G9747" s="6">
        <v>1.0426089000000001</v>
      </c>
      <c r="H9747" s="6">
        <v>2330.32377622377</v>
      </c>
      <c r="I9747" s="6"/>
      <c r="J9747" s="6">
        <v>1.0077</v>
      </c>
      <c r="K9747" s="6">
        <v>0.98429999999999995</v>
      </c>
      <c r="L9747" s="6">
        <v>2212.5874125874102</v>
      </c>
    </row>
    <row r="9748" spans="1:12" ht="15" customHeight="1" x14ac:dyDescent="0.25">
      <c r="A9748" s="5">
        <v>30729</v>
      </c>
      <c r="B9748" s="6">
        <v>1</v>
      </c>
      <c r="C9748" s="2">
        <v>4528000</v>
      </c>
      <c r="D9748" s="6">
        <v>-4.6799999999999897E-2</v>
      </c>
      <c r="E9748" s="6">
        <v>-4.4707680550248297</v>
      </c>
      <c r="F9748" s="6">
        <v>-4.47076462668588</v>
      </c>
      <c r="G9748" s="6">
        <v>1.0509111</v>
      </c>
      <c r="H9748" s="6">
        <v>2349.67622377622</v>
      </c>
      <c r="I9748" s="6"/>
      <c r="J9748" s="6">
        <v>1.0468</v>
      </c>
      <c r="K9748" s="6">
        <v>1</v>
      </c>
      <c r="L9748" s="6">
        <v>2231.0023310023298</v>
      </c>
    </row>
    <row r="9749" spans="1:12" ht="15" customHeight="1" x14ac:dyDescent="0.25">
      <c r="A9749" s="5">
        <v>30728</v>
      </c>
      <c r="B9749" s="6">
        <v>1.0468</v>
      </c>
      <c r="C9749" s="2">
        <v>6460800</v>
      </c>
      <c r="D9749" s="6">
        <v>3.5099999999999902E-2</v>
      </c>
      <c r="E9749" s="6">
        <v>3.4694079272511402</v>
      </c>
      <c r="F9749" s="6">
        <v>3.4694003085759202</v>
      </c>
      <c r="G9749" s="6">
        <v>1.1000937</v>
      </c>
      <c r="H9749" s="6">
        <v>2464.3209790209698</v>
      </c>
      <c r="I9749" s="6"/>
      <c r="J9749" s="6">
        <v>1.0468</v>
      </c>
      <c r="K9749" s="6">
        <v>1.0039</v>
      </c>
      <c r="L9749" s="6">
        <v>2340.0932400932402</v>
      </c>
    </row>
    <row r="9750" spans="1:12" ht="15" customHeight="1" x14ac:dyDescent="0.25">
      <c r="A9750" s="5">
        <v>30727</v>
      </c>
      <c r="B9750" s="6">
        <v>1.0117</v>
      </c>
      <c r="C9750" s="2">
        <v>5088000</v>
      </c>
      <c r="D9750" s="6">
        <v>-2.32999999999998E-2</v>
      </c>
      <c r="E9750" s="6">
        <v>-2.2512077294685802</v>
      </c>
      <c r="F9750" s="6">
        <v>-2.2511960866895402</v>
      </c>
      <c r="G9750" s="6">
        <v>1.0632067999999999</v>
      </c>
      <c r="H9750" s="6">
        <v>2378.3375291375201</v>
      </c>
      <c r="I9750" s="6"/>
      <c r="J9750" s="6">
        <v>1.0389999999999999</v>
      </c>
      <c r="K9750" s="6">
        <v>1.0077</v>
      </c>
      <c r="L9750" s="6">
        <v>2258.27505827505</v>
      </c>
    </row>
    <row r="9751" spans="1:12" ht="15" customHeight="1" x14ac:dyDescent="0.25">
      <c r="A9751" s="5">
        <v>30726</v>
      </c>
      <c r="B9751" s="6">
        <v>1.0349999999999999</v>
      </c>
      <c r="C9751" s="2">
        <v>4425600</v>
      </c>
      <c r="D9751" s="6">
        <v>7.6999999999998103E-3</v>
      </c>
      <c r="E9751" s="6">
        <v>0.74953762289495796</v>
      </c>
      <c r="F9751" s="6">
        <v>0.74953624066078595</v>
      </c>
      <c r="G9751" s="6">
        <v>1.0876929</v>
      </c>
      <c r="H9751" s="6">
        <v>2435.4146853146799</v>
      </c>
      <c r="I9751" s="6"/>
      <c r="J9751" s="6">
        <v>1.0427999999999999</v>
      </c>
      <c r="K9751" s="6">
        <v>1.0233000000000001</v>
      </c>
      <c r="L9751" s="6">
        <v>2312.5874125874102</v>
      </c>
    </row>
    <row r="9752" spans="1:12" ht="15" customHeight="1" x14ac:dyDescent="0.25">
      <c r="A9752" s="5">
        <v>30725</v>
      </c>
      <c r="B9752" s="6">
        <v>1.0273000000000001</v>
      </c>
      <c r="C9752" s="2">
        <v>3910400</v>
      </c>
      <c r="D9752" s="6">
        <v>-1.1699999999999801E-2</v>
      </c>
      <c r="E9752" s="6">
        <v>-1.12608277189604</v>
      </c>
      <c r="F9752" s="6">
        <v>-1.1260955363268299</v>
      </c>
      <c r="G9752" s="6">
        <v>1.0796009</v>
      </c>
      <c r="H9752" s="6">
        <v>2416.5522144522101</v>
      </c>
      <c r="I9752" s="6"/>
      <c r="J9752" s="6">
        <v>1.0389999999999999</v>
      </c>
      <c r="K9752" s="6">
        <v>1.0077</v>
      </c>
      <c r="L9752" s="6">
        <v>2294.6386946386901</v>
      </c>
    </row>
    <row r="9753" spans="1:12" ht="15" customHeight="1" x14ac:dyDescent="0.25">
      <c r="A9753" s="5">
        <v>30722</v>
      </c>
      <c r="B9753" s="6">
        <v>1.0389999999999999</v>
      </c>
      <c r="C9753" s="2">
        <v>10476800</v>
      </c>
      <c r="D9753" s="6">
        <v>5.4699999999999901E-2</v>
      </c>
      <c r="E9753" s="6">
        <v>5.5572488062582499</v>
      </c>
      <c r="F9753" s="6">
        <v>5.5572548573014897</v>
      </c>
      <c r="G9753" s="6">
        <v>1.0918966999999999</v>
      </c>
      <c r="H9753" s="6">
        <v>2445.2137529137499</v>
      </c>
      <c r="I9753" s="6"/>
      <c r="J9753" s="6">
        <v>1.0389999999999999</v>
      </c>
      <c r="K9753" s="6">
        <v>0.99209999999999998</v>
      </c>
      <c r="L9753" s="6">
        <v>2321.9114219114199</v>
      </c>
    </row>
    <row r="9754" spans="1:12" ht="15" customHeight="1" x14ac:dyDescent="0.25">
      <c r="A9754" s="5">
        <v>30721</v>
      </c>
      <c r="B9754" s="6">
        <v>0.98429999999999995</v>
      </c>
      <c r="C9754" s="2">
        <v>9670400</v>
      </c>
      <c r="D9754" s="6">
        <v>2.33999999999999E-2</v>
      </c>
      <c r="E9754" s="6">
        <v>2.43521698407742</v>
      </c>
      <c r="F9754" s="6">
        <v>2.43521497137362</v>
      </c>
      <c r="G9754" s="6">
        <v>1.0344118</v>
      </c>
      <c r="H9754" s="6">
        <v>2311.2163170163099</v>
      </c>
      <c r="I9754" s="6"/>
      <c r="J9754" s="6">
        <v>0.98819999999999997</v>
      </c>
      <c r="K9754" s="6">
        <v>0.95309999999999995</v>
      </c>
      <c r="L9754" s="6">
        <v>2194.4055944055899</v>
      </c>
    </row>
    <row r="9755" spans="1:12" ht="15" customHeight="1" x14ac:dyDescent="0.25">
      <c r="A9755" s="5">
        <v>30720</v>
      </c>
      <c r="B9755" s="6">
        <v>0.96089999999999998</v>
      </c>
      <c r="C9755" s="2">
        <v>4454400</v>
      </c>
      <c r="D9755" s="6">
        <v>-5.4600000000000003E-2</v>
      </c>
      <c r="E9755" s="6">
        <v>-5.3766617429837504</v>
      </c>
      <c r="F9755" s="6">
        <v>-5.3766575381076596</v>
      </c>
      <c r="G9755" s="6">
        <v>1.0098205</v>
      </c>
      <c r="H9755" s="6">
        <v>2253.8939393939299</v>
      </c>
      <c r="I9755" s="6"/>
      <c r="J9755" s="6">
        <v>1.0273000000000001</v>
      </c>
      <c r="K9755" s="6">
        <v>0.96089999999999998</v>
      </c>
      <c r="L9755" s="6">
        <v>2139.86013986014</v>
      </c>
    </row>
    <row r="9756" spans="1:12" ht="15" customHeight="1" x14ac:dyDescent="0.25">
      <c r="A9756" s="5">
        <v>30719</v>
      </c>
      <c r="B9756" s="6">
        <v>1.0155000000000001</v>
      </c>
      <c r="C9756" s="2">
        <v>13305600</v>
      </c>
      <c r="D9756" s="6">
        <v>3.1200000000000099E-2</v>
      </c>
      <c r="E9756" s="6">
        <v>3.1697653154526102</v>
      </c>
      <c r="F9756" s="6">
        <v>3.1697627579267702</v>
      </c>
      <c r="G9756" s="6">
        <v>1.0672002</v>
      </c>
      <c r="H9756" s="6">
        <v>2387.6461538461499</v>
      </c>
      <c r="I9756" s="6"/>
      <c r="J9756" s="6">
        <v>1.0349999999999999</v>
      </c>
      <c r="K9756" s="6">
        <v>0.96089999999999998</v>
      </c>
      <c r="L9756" s="6">
        <v>2267.1328671328602</v>
      </c>
    </row>
    <row r="9757" spans="1:12" ht="15" customHeight="1" x14ac:dyDescent="0.25">
      <c r="A9757" s="5">
        <v>30718</v>
      </c>
      <c r="B9757" s="6">
        <v>0.98429999999999995</v>
      </c>
      <c r="C9757" s="2">
        <v>10819200</v>
      </c>
      <c r="D9757" s="6">
        <v>-3.9000000000000097E-2</v>
      </c>
      <c r="E9757" s="6">
        <v>-3.8111990618587002</v>
      </c>
      <c r="F9757" s="6">
        <v>-3.8112050484778801</v>
      </c>
      <c r="G9757" s="6">
        <v>1.0344118</v>
      </c>
      <c r="H9757" s="6">
        <v>2311.2163170163099</v>
      </c>
      <c r="I9757" s="6"/>
      <c r="J9757" s="6">
        <v>1.0077</v>
      </c>
      <c r="K9757" s="6">
        <v>0.97260000000000002</v>
      </c>
      <c r="L9757" s="6">
        <v>2194.4055944055899</v>
      </c>
    </row>
    <row r="9758" spans="1:12" ht="15" customHeight="1" x14ac:dyDescent="0.25">
      <c r="A9758" s="5">
        <v>30715</v>
      </c>
      <c r="B9758" s="6">
        <v>1.0233000000000001</v>
      </c>
      <c r="C9758" s="2">
        <v>7283200</v>
      </c>
      <c r="D9758" s="6">
        <v>-3.12999999999998E-2</v>
      </c>
      <c r="E9758" s="6">
        <v>-2.96794993362411</v>
      </c>
      <c r="F9758" s="6">
        <v>-2.9679394613760199</v>
      </c>
      <c r="G9758" s="6">
        <v>1.0753973999999999</v>
      </c>
      <c r="H9758" s="6">
        <v>2406.7538461538402</v>
      </c>
      <c r="I9758" s="6"/>
      <c r="J9758" s="6">
        <v>1.0820000000000001</v>
      </c>
      <c r="K9758" s="6">
        <v>1</v>
      </c>
      <c r="L9758" s="6">
        <v>2285.31468531468</v>
      </c>
    </row>
    <row r="9759" spans="1:12" ht="15" customHeight="1" x14ac:dyDescent="0.25">
      <c r="A9759" s="5">
        <v>30714</v>
      </c>
      <c r="B9759" s="6">
        <v>1.0546</v>
      </c>
      <c r="C9759" s="2">
        <v>9868800</v>
      </c>
      <c r="D9759" s="6">
        <v>-3.1200000000000099E-2</v>
      </c>
      <c r="E9759" s="6">
        <v>-2.8734573586295902</v>
      </c>
      <c r="F9759" s="6">
        <v>-2.8734637461217498</v>
      </c>
      <c r="G9759" s="6">
        <v>1.1082908</v>
      </c>
      <c r="H9759" s="6">
        <v>2483.42843822843</v>
      </c>
      <c r="I9759" s="6"/>
      <c r="J9759" s="6">
        <v>1.0858000000000001</v>
      </c>
      <c r="K9759" s="6">
        <v>1.0468</v>
      </c>
      <c r="L9759" s="6">
        <v>2358.27505827505</v>
      </c>
    </row>
    <row r="9760" spans="1:12" ht="15" customHeight="1" x14ac:dyDescent="0.25">
      <c r="A9760" s="5">
        <v>30713</v>
      </c>
      <c r="B9760" s="6">
        <v>1.0858000000000001</v>
      </c>
      <c r="C9760" s="2">
        <v>9744000</v>
      </c>
      <c r="D9760" s="6">
        <v>-2.3499999999999799E-2</v>
      </c>
      <c r="E9760" s="6">
        <v>-2.1184530785179598</v>
      </c>
      <c r="F9760" s="6">
        <v>-2.1184521173326898</v>
      </c>
      <c r="G9760" s="6">
        <v>1.1410792999999999</v>
      </c>
      <c r="H9760" s="6">
        <v>2559.8585081585002</v>
      </c>
      <c r="I9760" s="6"/>
      <c r="J9760" s="6">
        <v>1.125</v>
      </c>
      <c r="K9760" s="6">
        <v>1.0664</v>
      </c>
      <c r="L9760" s="6">
        <v>2431.0023310023298</v>
      </c>
    </row>
    <row r="9761" spans="1:12" ht="15" customHeight="1" x14ac:dyDescent="0.25">
      <c r="A9761" s="5">
        <v>30712</v>
      </c>
      <c r="B9761" s="6">
        <v>1.1093</v>
      </c>
      <c r="C9761" s="2">
        <v>7628800</v>
      </c>
      <c r="D9761" s="6">
        <v>4.6799999999999897E-2</v>
      </c>
      <c r="E9761" s="6">
        <v>4.4047058823529301</v>
      </c>
      <c r="F9761" s="6">
        <v>4.4047114749958096</v>
      </c>
      <c r="G9761" s="6">
        <v>1.1657757</v>
      </c>
      <c r="H9761" s="6">
        <v>2617.42587412587</v>
      </c>
      <c r="I9761" s="6"/>
      <c r="J9761" s="6">
        <v>1.1093</v>
      </c>
      <c r="K9761" s="6">
        <v>1.0625</v>
      </c>
      <c r="L9761" s="6">
        <v>2485.78088578088</v>
      </c>
    </row>
    <row r="9762" spans="1:12" ht="15" customHeight="1" x14ac:dyDescent="0.25">
      <c r="A9762" s="5">
        <v>30711</v>
      </c>
      <c r="B9762" s="6">
        <v>1.0625</v>
      </c>
      <c r="C9762" s="2">
        <v>5878400</v>
      </c>
      <c r="D9762" s="6">
        <v>-1.55E-2</v>
      </c>
      <c r="E9762" s="6">
        <v>-1.4378478664193</v>
      </c>
      <c r="F9762" s="6">
        <v>-1.4378460035691301</v>
      </c>
      <c r="G9762" s="6">
        <v>1.1165929999999999</v>
      </c>
      <c r="H9762" s="6">
        <v>2502.78088578088</v>
      </c>
      <c r="I9762" s="6"/>
      <c r="J9762" s="6">
        <v>1.0858000000000001</v>
      </c>
      <c r="K9762" s="6">
        <v>1.0546</v>
      </c>
      <c r="L9762" s="6">
        <v>2376.6899766899701</v>
      </c>
    </row>
    <row r="9763" spans="1:12" ht="15" customHeight="1" x14ac:dyDescent="0.25">
      <c r="A9763" s="5">
        <v>30708</v>
      </c>
      <c r="B9763" s="6">
        <v>1.0780000000000001</v>
      </c>
      <c r="C9763" s="2">
        <v>15321600</v>
      </c>
      <c r="D9763" s="6">
        <v>7.8000000000000196E-3</v>
      </c>
      <c r="E9763" s="6">
        <v>0.72883573163895399</v>
      </c>
      <c r="F9763" s="6">
        <v>0.72884414114566798</v>
      </c>
      <c r="G9763" s="6">
        <v>1.1328821</v>
      </c>
      <c r="H9763" s="6">
        <v>2540.7508158508099</v>
      </c>
      <c r="I9763" s="6"/>
      <c r="J9763" s="6">
        <v>1.0936999999999999</v>
      </c>
      <c r="K9763" s="6">
        <v>1.0585</v>
      </c>
      <c r="L9763" s="6">
        <v>2412.82051282051</v>
      </c>
    </row>
    <row r="9764" spans="1:12" ht="15" customHeight="1" x14ac:dyDescent="0.25">
      <c r="A9764" s="5">
        <v>30707</v>
      </c>
      <c r="B9764" s="6">
        <v>1.0702</v>
      </c>
      <c r="C9764" s="2">
        <v>3971200</v>
      </c>
      <c r="D9764" s="6">
        <v>1.5599999999999999E-2</v>
      </c>
      <c r="E9764" s="6">
        <v>1.4792338327327801</v>
      </c>
      <c r="F9764" s="6">
        <v>1.47922368389235</v>
      </c>
      <c r="G9764" s="6">
        <v>1.1246849000000001</v>
      </c>
      <c r="H9764" s="6">
        <v>2521.6431235431201</v>
      </c>
      <c r="I9764" s="6"/>
      <c r="J9764" s="6">
        <v>1.0936999999999999</v>
      </c>
      <c r="K9764" s="6">
        <v>1.0702</v>
      </c>
      <c r="L9764" s="6">
        <v>2394.6386946386901</v>
      </c>
    </row>
    <row r="9765" spans="1:12" ht="15" customHeight="1" x14ac:dyDescent="0.25">
      <c r="A9765" s="5">
        <v>30706</v>
      </c>
      <c r="B9765" s="6">
        <v>1.0546</v>
      </c>
      <c r="C9765" s="2">
        <v>18099200</v>
      </c>
      <c r="D9765" s="6">
        <v>-2.7400000000000001E-2</v>
      </c>
      <c r="E9765" s="6">
        <v>-2.5323475046210699</v>
      </c>
      <c r="F9765" s="6">
        <v>-2.5323506810128</v>
      </c>
      <c r="G9765" s="6">
        <v>1.1082908</v>
      </c>
      <c r="H9765" s="6">
        <v>2483.42843822843</v>
      </c>
      <c r="I9765" s="6"/>
      <c r="J9765" s="6">
        <v>1.0820000000000001</v>
      </c>
      <c r="K9765" s="6">
        <v>1.0427999999999999</v>
      </c>
      <c r="L9765" s="6">
        <v>2358.27505827505</v>
      </c>
    </row>
    <row r="9766" spans="1:12" ht="15" customHeight="1" x14ac:dyDescent="0.25">
      <c r="A9766" s="5">
        <v>30705</v>
      </c>
      <c r="B9766" s="6">
        <v>1.0820000000000001</v>
      </c>
      <c r="C9766" s="2">
        <v>7923200</v>
      </c>
      <c r="D9766" s="6">
        <v>-1.1699999999999801E-2</v>
      </c>
      <c r="E9766" s="6">
        <v>-1.06976318917434</v>
      </c>
      <c r="F9766" s="6">
        <v>-1.06976665276065</v>
      </c>
      <c r="G9766" s="6">
        <v>1.1370857999999999</v>
      </c>
      <c r="H9766" s="6">
        <v>2550.5496503496502</v>
      </c>
      <c r="I9766" s="6"/>
      <c r="J9766" s="6">
        <v>1.1093</v>
      </c>
      <c r="K9766" s="6">
        <v>1.0742</v>
      </c>
      <c r="L9766" s="6">
        <v>2422.1445221445201</v>
      </c>
    </row>
    <row r="9767" spans="1:12" ht="15" customHeight="1" x14ac:dyDescent="0.25">
      <c r="A9767" s="5">
        <v>30704</v>
      </c>
      <c r="B9767" s="6">
        <v>1.0936999999999999</v>
      </c>
      <c r="C9767" s="2">
        <v>14252800</v>
      </c>
      <c r="D9767" s="6">
        <v>-3.9000000000000097E-2</v>
      </c>
      <c r="E9767" s="6">
        <v>-3.44310055619317</v>
      </c>
      <c r="F9767" s="6">
        <v>-3.4430978009302899</v>
      </c>
      <c r="G9767" s="6">
        <v>1.1493815000000001</v>
      </c>
      <c r="H9767" s="6">
        <v>2579.2109557109502</v>
      </c>
      <c r="I9767" s="6"/>
      <c r="J9767" s="6">
        <v>1.121</v>
      </c>
      <c r="K9767" s="6">
        <v>1.0780000000000001</v>
      </c>
      <c r="L9767" s="6">
        <v>2449.4172494172399</v>
      </c>
    </row>
    <row r="9768" spans="1:12" ht="15" customHeight="1" x14ac:dyDescent="0.25">
      <c r="A9768" s="5">
        <v>30701</v>
      </c>
      <c r="B9768" s="6">
        <v>1.1327</v>
      </c>
      <c r="C9768" s="2">
        <v>6668800</v>
      </c>
      <c r="D9768" s="6">
        <v>-3.12999999999998E-2</v>
      </c>
      <c r="E9768" s="6">
        <v>-2.6890034364261002</v>
      </c>
      <c r="F9768" s="6">
        <v>-2.6890020563894601</v>
      </c>
      <c r="G9768" s="6">
        <v>1.190367</v>
      </c>
      <c r="H9768" s="6">
        <v>2674.7482517482499</v>
      </c>
      <c r="I9768" s="6"/>
      <c r="J9768" s="6">
        <v>1.1599999999999999</v>
      </c>
      <c r="K9768" s="6">
        <v>1.125</v>
      </c>
      <c r="L9768" s="6">
        <v>2540.32634032634</v>
      </c>
    </row>
    <row r="9769" spans="1:12" ht="15" customHeight="1" x14ac:dyDescent="0.25">
      <c r="A9769" s="5">
        <v>30700</v>
      </c>
      <c r="B9769" s="6">
        <v>1.1639999999999999</v>
      </c>
      <c r="C9769" s="2">
        <v>9116800</v>
      </c>
      <c r="D9769" s="6">
        <v>-1.1599999999999999E-2</v>
      </c>
      <c r="E9769" s="6">
        <v>-0.98673018033344995</v>
      </c>
      <c r="F9769" s="6">
        <v>-0.98673270030677995</v>
      </c>
      <c r="G9769" s="6">
        <v>1.2232605000000001</v>
      </c>
      <c r="H9769" s="6">
        <v>2751.4230769230699</v>
      </c>
      <c r="I9769" s="6"/>
      <c r="J9769" s="6">
        <v>1.1875</v>
      </c>
      <c r="K9769" s="6">
        <v>1.1639999999999999</v>
      </c>
      <c r="L9769" s="6">
        <v>2613.28671328671</v>
      </c>
    </row>
    <row r="9770" spans="1:12" ht="15" customHeight="1" x14ac:dyDescent="0.25">
      <c r="A9770" s="5">
        <v>30699</v>
      </c>
      <c r="B9770" s="6">
        <v>1.1756</v>
      </c>
      <c r="C9770" s="2">
        <v>7225600</v>
      </c>
      <c r="D9770" s="6">
        <v>1.1599999999999999E-2</v>
      </c>
      <c r="E9770" s="6">
        <v>0.99656357388315797</v>
      </c>
      <c r="F9770" s="6">
        <v>0.99656614433309898</v>
      </c>
      <c r="G9770" s="6">
        <v>1.2354510999999999</v>
      </c>
      <c r="H9770" s="6">
        <v>2779.83939393939</v>
      </c>
      <c r="I9770" s="6"/>
      <c r="J9770" s="6">
        <v>1.1875</v>
      </c>
      <c r="K9770" s="6">
        <v>1.1677999999999999</v>
      </c>
      <c r="L9770" s="6">
        <v>2640.32634032634</v>
      </c>
    </row>
    <row r="9771" spans="1:12" ht="15" customHeight="1" x14ac:dyDescent="0.25">
      <c r="A9771" s="5">
        <v>30698</v>
      </c>
      <c r="B9771" s="6">
        <v>1.1639999999999999</v>
      </c>
      <c r="C9771" s="2">
        <v>7622400</v>
      </c>
      <c r="D9771" s="6">
        <v>1.9499999999999799E-2</v>
      </c>
      <c r="E9771" s="6">
        <v>1.7038007863695801</v>
      </c>
      <c r="F9771" s="6">
        <v>1.7038036521931801</v>
      </c>
      <c r="G9771" s="6">
        <v>1.2232605000000001</v>
      </c>
      <c r="H9771" s="6">
        <v>2751.4230769230699</v>
      </c>
      <c r="I9771" s="6"/>
      <c r="J9771" s="6">
        <v>1.1718</v>
      </c>
      <c r="K9771" s="6">
        <v>1.1483000000000001</v>
      </c>
      <c r="L9771" s="6">
        <v>2613.28671328671</v>
      </c>
    </row>
    <row r="9772" spans="1:12" ht="15" customHeight="1" x14ac:dyDescent="0.25">
      <c r="A9772" s="5">
        <v>30697</v>
      </c>
      <c r="B9772" s="6">
        <v>1.1445000000000001</v>
      </c>
      <c r="C9772" s="2">
        <v>3440000</v>
      </c>
      <c r="D9772" s="6">
        <v>-1.1699999999999801E-2</v>
      </c>
      <c r="E9772" s="6">
        <v>-1.01193565127138</v>
      </c>
      <c r="F9772" s="6">
        <v>-1.0119471122290999</v>
      </c>
      <c r="G9772" s="6">
        <v>1.2027677000000001</v>
      </c>
      <c r="H9772" s="6">
        <v>2703.6543123543102</v>
      </c>
      <c r="I9772" s="6"/>
      <c r="J9772" s="6">
        <v>1.1523000000000001</v>
      </c>
      <c r="K9772" s="6">
        <v>1.1405000000000001</v>
      </c>
      <c r="L9772" s="6">
        <v>2567.8321678321599</v>
      </c>
    </row>
    <row r="9773" spans="1:12" ht="15" customHeight="1" x14ac:dyDescent="0.25">
      <c r="A9773" s="5">
        <v>30694</v>
      </c>
      <c r="B9773" s="6">
        <v>1.1561999999999999</v>
      </c>
      <c r="C9773" s="2">
        <v>4793600</v>
      </c>
      <c r="D9773" s="6"/>
      <c r="E9773" s="6"/>
      <c r="F9773" s="6"/>
      <c r="G9773" s="6">
        <v>1.2150635000000001</v>
      </c>
      <c r="H9773" s="6">
        <v>2732.3158508158499</v>
      </c>
      <c r="I9773" s="6"/>
      <c r="J9773" s="6">
        <v>1.1639999999999999</v>
      </c>
      <c r="K9773" s="6">
        <v>1.1483000000000001</v>
      </c>
      <c r="L9773" s="6">
        <v>2595.1048951048901</v>
      </c>
    </row>
    <row r="9774" spans="1:12" ht="15" customHeight="1" x14ac:dyDescent="0.25">
      <c r="A9774" s="5">
        <v>30693</v>
      </c>
      <c r="B9774" s="6">
        <v>1.1561999999999999</v>
      </c>
      <c r="C9774" s="2">
        <v>13260800</v>
      </c>
      <c r="D9774" s="6">
        <v>-1.9400000000000001E-2</v>
      </c>
      <c r="E9774" s="6">
        <v>-1.6502211636611099</v>
      </c>
      <c r="F9774" s="6">
        <v>-1.65021505100443</v>
      </c>
      <c r="G9774" s="6">
        <v>1.2150635000000001</v>
      </c>
      <c r="H9774" s="6">
        <v>2732.3158508158499</v>
      </c>
      <c r="I9774" s="6"/>
      <c r="J9774" s="6">
        <v>1.1796</v>
      </c>
      <c r="K9774" s="6">
        <v>1.1327</v>
      </c>
      <c r="L9774" s="6">
        <v>2595.1048951048901</v>
      </c>
    </row>
    <row r="9775" spans="1:12" ht="15" customHeight="1" x14ac:dyDescent="0.25">
      <c r="A9775" s="5">
        <v>30692</v>
      </c>
      <c r="B9775" s="6">
        <v>1.1756</v>
      </c>
      <c r="C9775" s="2">
        <v>6723200</v>
      </c>
      <c r="D9775" s="6">
        <v>-4.3099999999999902E-2</v>
      </c>
      <c r="E9775" s="6">
        <v>-3.53655534586033</v>
      </c>
      <c r="F9775" s="6">
        <v>-3.5365576952296802</v>
      </c>
      <c r="G9775" s="6">
        <v>1.2354510999999999</v>
      </c>
      <c r="H9775" s="6">
        <v>2779.83939393939</v>
      </c>
      <c r="I9775" s="6"/>
      <c r="J9775" s="6">
        <v>1.2148000000000001</v>
      </c>
      <c r="K9775" s="6">
        <v>1.1756</v>
      </c>
      <c r="L9775" s="6">
        <v>2640.32634032634</v>
      </c>
    </row>
    <row r="9776" spans="1:12" ht="15" customHeight="1" x14ac:dyDescent="0.25">
      <c r="A9776" s="5">
        <v>30691</v>
      </c>
      <c r="B9776" s="6">
        <v>1.2186999999999999</v>
      </c>
      <c r="C9776" s="2">
        <v>3155200</v>
      </c>
      <c r="D9776" s="6">
        <v>-1.9400000000000001E-2</v>
      </c>
      <c r="E9776" s="6">
        <v>-1.5669170503190299</v>
      </c>
      <c r="F9776" s="6">
        <v>-1.56691129961349</v>
      </c>
      <c r="G9776" s="6">
        <v>1.2807454</v>
      </c>
      <c r="H9776" s="6">
        <v>2885.4205128205099</v>
      </c>
      <c r="I9776" s="6"/>
      <c r="J9776" s="6">
        <v>1.246</v>
      </c>
      <c r="K9776" s="6">
        <v>1.2148000000000001</v>
      </c>
      <c r="L9776" s="6">
        <v>2740.79254079254</v>
      </c>
    </row>
    <row r="9777" spans="1:12" ht="15" customHeight="1" x14ac:dyDescent="0.25">
      <c r="A9777" s="5">
        <v>30690</v>
      </c>
      <c r="B9777" s="6">
        <v>1.2381</v>
      </c>
      <c r="C9777" s="2">
        <v>2432000</v>
      </c>
      <c r="D9777" s="6">
        <v>-7.9000000000000094E-3</v>
      </c>
      <c r="E9777" s="6">
        <v>-0.63402889245586203</v>
      </c>
      <c r="F9777" s="6">
        <v>-0.63402908368431699</v>
      </c>
      <c r="G9777" s="6">
        <v>1.3011330000000001</v>
      </c>
      <c r="H9777" s="6">
        <v>2932.94405594405</v>
      </c>
      <c r="I9777" s="6"/>
      <c r="J9777" s="6">
        <v>1.2421</v>
      </c>
      <c r="K9777" s="6">
        <v>1.2264999999999999</v>
      </c>
      <c r="L9777" s="6">
        <v>2786.0139860139798</v>
      </c>
    </row>
    <row r="9778" spans="1:12" ht="15" customHeight="1" x14ac:dyDescent="0.25">
      <c r="A9778" s="5">
        <v>30687</v>
      </c>
      <c r="B9778" s="6">
        <v>1.246</v>
      </c>
      <c r="C9778" s="2">
        <v>10003200</v>
      </c>
      <c r="D9778" s="6">
        <v>3.9000000000000098E-3</v>
      </c>
      <c r="E9778" s="6">
        <v>0.31398438128975498</v>
      </c>
      <c r="F9778" s="6">
        <v>0.31398797827320002</v>
      </c>
      <c r="G9778" s="6">
        <v>1.3094352</v>
      </c>
      <c r="H9778" s="6">
        <v>2952.2965034965</v>
      </c>
      <c r="I9778" s="6"/>
      <c r="J9778" s="6">
        <v>1.2655000000000001</v>
      </c>
      <c r="K9778" s="6">
        <v>1.2421</v>
      </c>
      <c r="L9778" s="6">
        <v>2804.4289044288998</v>
      </c>
    </row>
    <row r="9779" spans="1:12" ht="15" customHeight="1" x14ac:dyDescent="0.25">
      <c r="A9779" s="5">
        <v>30686</v>
      </c>
      <c r="B9779" s="6">
        <v>1.2421</v>
      </c>
      <c r="C9779" s="2">
        <v>6304000</v>
      </c>
      <c r="D9779" s="6">
        <v>2.3400000000000001E-2</v>
      </c>
      <c r="E9779" s="6">
        <v>1.9200787724624699</v>
      </c>
      <c r="F9779" s="6">
        <v>1.92006935960886</v>
      </c>
      <c r="G9779" s="6">
        <v>1.3053366</v>
      </c>
      <c r="H9779" s="6">
        <v>2942.7426573426501</v>
      </c>
      <c r="I9779" s="6"/>
      <c r="J9779" s="6">
        <v>1.246</v>
      </c>
      <c r="K9779" s="6">
        <v>1.2302999999999999</v>
      </c>
      <c r="L9779" s="6">
        <v>2795.3379953379899</v>
      </c>
    </row>
    <row r="9780" spans="1:12" ht="15" customHeight="1" x14ac:dyDescent="0.25">
      <c r="A9780" s="5">
        <v>30685</v>
      </c>
      <c r="B9780" s="6">
        <v>1.2186999999999999</v>
      </c>
      <c r="C9780" s="2">
        <v>6620800</v>
      </c>
      <c r="D9780" s="6">
        <v>1.9499999999999799E-2</v>
      </c>
      <c r="E9780" s="6">
        <v>1.62608405603734</v>
      </c>
      <c r="F9780" s="6">
        <v>1.6260867067443301</v>
      </c>
      <c r="G9780" s="6">
        <v>1.2807454</v>
      </c>
      <c r="H9780" s="6">
        <v>2885.4205128205099</v>
      </c>
      <c r="I9780" s="6"/>
      <c r="J9780" s="6">
        <v>1.2186999999999999</v>
      </c>
      <c r="K9780" s="6">
        <v>1.1718</v>
      </c>
      <c r="L9780" s="6">
        <v>2740.79254079254</v>
      </c>
    </row>
    <row r="9781" spans="1:12" ht="15" customHeight="1" x14ac:dyDescent="0.25">
      <c r="A9781" s="5">
        <v>30684</v>
      </c>
      <c r="B9781" s="6">
        <v>1.1992</v>
      </c>
      <c r="C9781" s="2">
        <v>2838400</v>
      </c>
      <c r="D9781" s="6">
        <v>-1.9499999999999799E-2</v>
      </c>
      <c r="E9781" s="6">
        <v>-1.6000656437187</v>
      </c>
      <c r="F9781" s="6">
        <v>-1.60006821027817</v>
      </c>
      <c r="G9781" s="6">
        <v>1.2602526000000001</v>
      </c>
      <c r="H9781" s="6">
        <v>2837.6517482517402</v>
      </c>
      <c r="I9781" s="6"/>
      <c r="J9781" s="6">
        <v>1.2264999999999999</v>
      </c>
      <c r="K9781" s="6">
        <v>1.1952</v>
      </c>
      <c r="L9781" s="6">
        <v>2695.3379953379899</v>
      </c>
    </row>
    <row r="9782" spans="1:12" ht="15" customHeight="1" x14ac:dyDescent="0.25">
      <c r="A9782" s="5">
        <v>30680</v>
      </c>
      <c r="B9782" s="6">
        <v>1.2186999999999999</v>
      </c>
      <c r="C9782" s="2">
        <v>4844800</v>
      </c>
      <c r="D9782" s="6">
        <v>-1.5599999999999999E-2</v>
      </c>
      <c r="E9782" s="6">
        <v>-1.2638742607145801</v>
      </c>
      <c r="F9782" s="6">
        <v>-1.2638656058195501</v>
      </c>
      <c r="G9782" s="6">
        <v>1.2807454</v>
      </c>
      <c r="H9782" s="6">
        <v>2885.4205128205099</v>
      </c>
      <c r="I9782" s="6"/>
      <c r="J9782" s="6">
        <v>1.2302999999999999</v>
      </c>
      <c r="K9782" s="6">
        <v>1.1796</v>
      </c>
      <c r="L9782" s="6">
        <v>2740.79254079254</v>
      </c>
    </row>
    <row r="9783" spans="1:12" ht="15" customHeight="1" x14ac:dyDescent="0.25">
      <c r="A9783" s="5">
        <v>30679</v>
      </c>
      <c r="B9783" s="6">
        <v>1.2343</v>
      </c>
      <c r="C9783" s="2">
        <v>2051199.99999999</v>
      </c>
      <c r="D9783" s="6">
        <v>-1.17E-2</v>
      </c>
      <c r="E9783" s="6">
        <v>-0.93900481540931602</v>
      </c>
      <c r="F9783" s="6">
        <v>-0.93900790203288398</v>
      </c>
      <c r="G9783" s="6">
        <v>1.2971394999999999</v>
      </c>
      <c r="H9783" s="6">
        <v>2923.63519813519</v>
      </c>
      <c r="I9783" s="6"/>
      <c r="J9783" s="6">
        <v>1.246</v>
      </c>
      <c r="K9783" s="6">
        <v>1.2264999999999999</v>
      </c>
      <c r="L9783" s="6">
        <v>2777.1561771561701</v>
      </c>
    </row>
    <row r="9784" spans="1:12" ht="15" customHeight="1" x14ac:dyDescent="0.25">
      <c r="A9784" s="5">
        <v>30678</v>
      </c>
      <c r="B9784" s="6">
        <v>1.246</v>
      </c>
      <c r="C9784" s="2">
        <v>3721600</v>
      </c>
      <c r="D9784" s="6">
        <v>-4.0000000000000001E-3</v>
      </c>
      <c r="E9784" s="6">
        <v>-0.31999999999999801</v>
      </c>
      <c r="F9784" s="6">
        <v>-0.31999663834534298</v>
      </c>
      <c r="G9784" s="6">
        <v>1.3094352</v>
      </c>
      <c r="H9784" s="6">
        <v>2952.2965034965</v>
      </c>
      <c r="I9784" s="6"/>
      <c r="J9784" s="6">
        <v>1.2655000000000001</v>
      </c>
      <c r="K9784" s="6">
        <v>1.2381</v>
      </c>
      <c r="L9784" s="6">
        <v>2804.4289044288998</v>
      </c>
    </row>
    <row r="9785" spans="1:12" ht="15" customHeight="1" x14ac:dyDescent="0.25">
      <c r="A9785" s="5">
        <v>30677</v>
      </c>
      <c r="B9785" s="6">
        <v>1.25</v>
      </c>
      <c r="C9785" s="2">
        <v>3344000</v>
      </c>
      <c r="D9785" s="6">
        <v>5.0799999999999901E-2</v>
      </c>
      <c r="E9785" s="6">
        <v>4.2361574382921896</v>
      </c>
      <c r="F9785" s="6">
        <v>4.2361507526348303</v>
      </c>
      <c r="G9785" s="6">
        <v>1.3136388000000001</v>
      </c>
      <c r="H9785" s="6">
        <v>2962.0951048951001</v>
      </c>
      <c r="I9785" s="6"/>
      <c r="J9785" s="6">
        <v>1.25</v>
      </c>
      <c r="K9785" s="6">
        <v>1.2030000000000001</v>
      </c>
      <c r="L9785" s="6">
        <v>2813.75291375291</v>
      </c>
    </row>
    <row r="9786" spans="1:12" ht="15" customHeight="1" x14ac:dyDescent="0.25">
      <c r="A9786" s="5">
        <v>30673</v>
      </c>
      <c r="B9786" s="6">
        <v>1.1992</v>
      </c>
      <c r="C9786" s="2">
        <v>1955200</v>
      </c>
      <c r="D9786" s="6">
        <v>7.8000000000000196E-3</v>
      </c>
      <c r="E9786" s="6">
        <v>0.65469195903977695</v>
      </c>
      <c r="F9786" s="6">
        <v>0.65469142542004999</v>
      </c>
      <c r="G9786" s="6">
        <v>1.2602526000000001</v>
      </c>
      <c r="H9786" s="6">
        <v>2837.6517482517402</v>
      </c>
      <c r="I9786" s="6"/>
      <c r="J9786" s="6">
        <v>1.2070000000000001</v>
      </c>
      <c r="K9786" s="6">
        <v>1.1835</v>
      </c>
      <c r="L9786" s="6">
        <v>2695.3379953379899</v>
      </c>
    </row>
    <row r="9787" spans="1:12" ht="15" customHeight="1" x14ac:dyDescent="0.25">
      <c r="A9787" s="5">
        <v>30672</v>
      </c>
      <c r="B9787" s="6">
        <v>1.1914</v>
      </c>
      <c r="C9787" s="2">
        <v>8348799.9999999898</v>
      </c>
      <c r="D9787" s="6">
        <v>5.0899999999999897E-2</v>
      </c>
      <c r="E9787" s="6">
        <v>4.4629548443664904</v>
      </c>
      <c r="F9787" s="6">
        <v>4.4629656822664501</v>
      </c>
      <c r="G9787" s="6">
        <v>1.2520555</v>
      </c>
      <c r="H9787" s="6">
        <v>2818.54428904428</v>
      </c>
      <c r="I9787" s="6"/>
      <c r="J9787" s="6">
        <v>1.2070000000000001</v>
      </c>
      <c r="K9787" s="6">
        <v>1.1483000000000001</v>
      </c>
      <c r="L9787" s="6">
        <v>2677.1561771561701</v>
      </c>
    </row>
    <row r="9788" spans="1:12" ht="15" customHeight="1" x14ac:dyDescent="0.25">
      <c r="A9788" s="5">
        <v>30671</v>
      </c>
      <c r="B9788" s="6">
        <v>1.1405000000000001</v>
      </c>
      <c r="C9788" s="2">
        <v>13574400</v>
      </c>
      <c r="D9788" s="6">
        <v>-1.5699999999999801E-2</v>
      </c>
      <c r="E9788" s="6">
        <v>-1.3578965576889599</v>
      </c>
      <c r="F9788" s="6">
        <v>-1.35791257000149</v>
      </c>
      <c r="G9788" s="6">
        <v>1.198564</v>
      </c>
      <c r="H9788" s="6">
        <v>2693.8554778554699</v>
      </c>
      <c r="I9788" s="6"/>
      <c r="J9788" s="6">
        <v>1.1483000000000001</v>
      </c>
      <c r="K9788" s="6">
        <v>1.1093</v>
      </c>
      <c r="L9788" s="6">
        <v>2558.5081585081498</v>
      </c>
    </row>
    <row r="9789" spans="1:12" ht="15" customHeight="1" x14ac:dyDescent="0.25">
      <c r="A9789" s="5">
        <v>30670</v>
      </c>
      <c r="B9789" s="6">
        <v>1.1561999999999999</v>
      </c>
      <c r="C9789" s="2">
        <v>5222400</v>
      </c>
      <c r="D9789" s="6">
        <v>-2.7300000000000098E-2</v>
      </c>
      <c r="E9789" s="6">
        <v>-2.3067173637515901</v>
      </c>
      <c r="F9789" s="6">
        <v>-2.3067114676198202</v>
      </c>
      <c r="G9789" s="6">
        <v>1.2150635000000001</v>
      </c>
      <c r="H9789" s="6">
        <v>2732.3158508158499</v>
      </c>
      <c r="I9789" s="6"/>
      <c r="J9789" s="6">
        <v>1.1875</v>
      </c>
      <c r="K9789" s="6">
        <v>1.1483000000000001</v>
      </c>
      <c r="L9789" s="6">
        <v>2595.1048951048901</v>
      </c>
    </row>
    <row r="9790" spans="1:12" ht="15" customHeight="1" x14ac:dyDescent="0.25">
      <c r="A9790" s="5">
        <v>30669</v>
      </c>
      <c r="B9790" s="6">
        <v>1.1835</v>
      </c>
      <c r="C9790" s="2">
        <v>4112000</v>
      </c>
      <c r="D9790" s="6">
        <v>-2.35E-2</v>
      </c>
      <c r="E9790" s="6">
        <v>-1.9469759734879899</v>
      </c>
      <c r="F9790" s="6">
        <v>-1.9469751145827701</v>
      </c>
      <c r="G9790" s="6">
        <v>1.2437533000000001</v>
      </c>
      <c r="H9790" s="6">
        <v>2799.19184149184</v>
      </c>
      <c r="I9790" s="6"/>
      <c r="J9790" s="6">
        <v>1.2070000000000001</v>
      </c>
      <c r="K9790" s="6">
        <v>1.1639999999999999</v>
      </c>
      <c r="L9790" s="6">
        <v>2658.74125874125</v>
      </c>
    </row>
    <row r="9791" spans="1:12" ht="15" customHeight="1" x14ac:dyDescent="0.25">
      <c r="A9791" s="5">
        <v>30666</v>
      </c>
      <c r="B9791" s="6">
        <v>1.2070000000000001</v>
      </c>
      <c r="C9791" s="2">
        <v>3772800</v>
      </c>
      <c r="D9791" s="6">
        <v>1.5599999999999999E-2</v>
      </c>
      <c r="E9791" s="6">
        <v>1.3093839180795701</v>
      </c>
      <c r="F9791" s="6">
        <v>1.30938285084007</v>
      </c>
      <c r="G9791" s="6">
        <v>1.2684496999999999</v>
      </c>
      <c r="H9791" s="6">
        <v>2856.7592074591998</v>
      </c>
      <c r="I9791" s="6"/>
      <c r="J9791" s="6">
        <v>1.2108000000000001</v>
      </c>
      <c r="K9791" s="6">
        <v>1.1796</v>
      </c>
      <c r="L9791" s="6">
        <v>2713.5198135198102</v>
      </c>
    </row>
    <row r="9792" spans="1:12" ht="15" customHeight="1" x14ac:dyDescent="0.25">
      <c r="A9792" s="5">
        <v>30665</v>
      </c>
      <c r="B9792" s="6">
        <v>1.1914</v>
      </c>
      <c r="C9792" s="2">
        <v>9020800</v>
      </c>
      <c r="D9792" s="6">
        <v>-1.1599999999999999E-2</v>
      </c>
      <c r="E9792" s="6">
        <v>-0.96425602660017395</v>
      </c>
      <c r="F9792" s="6">
        <v>-0.96425062843782305</v>
      </c>
      <c r="G9792" s="6">
        <v>1.2520555</v>
      </c>
      <c r="H9792" s="6">
        <v>2818.54428904428</v>
      </c>
      <c r="I9792" s="6"/>
      <c r="J9792" s="6">
        <v>1.2148000000000001</v>
      </c>
      <c r="K9792" s="6">
        <v>1.1796</v>
      </c>
      <c r="L9792" s="6">
        <v>2677.1561771561701</v>
      </c>
    </row>
    <row r="9793" spans="1:12" ht="15" customHeight="1" x14ac:dyDescent="0.25">
      <c r="A9793" s="5">
        <v>30664</v>
      </c>
      <c r="B9793" s="6">
        <v>1.2030000000000001</v>
      </c>
      <c r="C9793" s="2">
        <v>11676800</v>
      </c>
      <c r="D9793" s="6">
        <v>-1.18E-2</v>
      </c>
      <c r="E9793" s="6">
        <v>-0.97135330918669505</v>
      </c>
      <c r="F9793" s="6">
        <v>-0.97134939525554898</v>
      </c>
      <c r="G9793" s="6">
        <v>1.264246</v>
      </c>
      <c r="H9793" s="6">
        <v>2846.96037296037</v>
      </c>
      <c r="I9793" s="6"/>
      <c r="J9793" s="6">
        <v>1.2070000000000001</v>
      </c>
      <c r="K9793" s="6">
        <v>1.1835</v>
      </c>
      <c r="L9793" s="6">
        <v>2704.1958041958001</v>
      </c>
    </row>
    <row r="9794" spans="1:12" ht="15" customHeight="1" x14ac:dyDescent="0.25">
      <c r="A9794" s="5">
        <v>30663</v>
      </c>
      <c r="B9794" s="6">
        <v>1.2148000000000001</v>
      </c>
      <c r="C9794" s="2">
        <v>7136000</v>
      </c>
      <c r="D9794" s="6">
        <v>-2.72999999999998E-2</v>
      </c>
      <c r="E9794" s="6">
        <v>-2.19789066902824</v>
      </c>
      <c r="F9794" s="6">
        <v>-2.1978928653345</v>
      </c>
      <c r="G9794" s="6">
        <v>1.2766466999999999</v>
      </c>
      <c r="H9794" s="6">
        <v>2875.8664335664298</v>
      </c>
      <c r="I9794" s="6"/>
      <c r="J9794" s="6">
        <v>1.246</v>
      </c>
      <c r="K9794" s="6">
        <v>1.2070000000000001</v>
      </c>
      <c r="L9794" s="6">
        <v>2731.70163170163</v>
      </c>
    </row>
    <row r="9795" spans="1:12" ht="15" customHeight="1" x14ac:dyDescent="0.25">
      <c r="A9795" s="5">
        <v>30662</v>
      </c>
      <c r="B9795" s="6">
        <v>1.2421</v>
      </c>
      <c r="C9795" s="2">
        <v>3286400</v>
      </c>
      <c r="D9795" s="6"/>
      <c r="E9795" s="6"/>
      <c r="F9795" s="6"/>
      <c r="G9795" s="6">
        <v>1.3053366</v>
      </c>
      <c r="H9795" s="6">
        <v>2942.7426573426501</v>
      </c>
      <c r="I9795" s="6"/>
      <c r="J9795" s="6">
        <v>1.2577</v>
      </c>
      <c r="K9795" s="6">
        <v>1.2421</v>
      </c>
      <c r="L9795" s="6">
        <v>2795.3379953379899</v>
      </c>
    </row>
    <row r="9796" spans="1:12" ht="15" customHeight="1" x14ac:dyDescent="0.25">
      <c r="A9796" s="5">
        <v>30659</v>
      </c>
      <c r="B9796" s="6">
        <v>1.2421</v>
      </c>
      <c r="C9796" s="2">
        <v>6156800</v>
      </c>
      <c r="D9796" s="6">
        <v>-2.7400000000000001E-2</v>
      </c>
      <c r="E9796" s="6">
        <v>-2.15833005120126</v>
      </c>
      <c r="F9796" s="6">
        <v>-2.1583328061489602</v>
      </c>
      <c r="G9796" s="6">
        <v>1.3053366</v>
      </c>
      <c r="H9796" s="6">
        <v>2942.7426573426501</v>
      </c>
      <c r="I9796" s="6"/>
      <c r="J9796" s="6">
        <v>1.2733000000000001</v>
      </c>
      <c r="K9796" s="6">
        <v>1.2381</v>
      </c>
      <c r="L9796" s="6">
        <v>2795.3379953379899</v>
      </c>
    </row>
    <row r="9797" spans="1:12" ht="15" customHeight="1" x14ac:dyDescent="0.25">
      <c r="A9797" s="5">
        <v>30658</v>
      </c>
      <c r="B9797" s="6">
        <v>1.2695000000000001</v>
      </c>
      <c r="C9797" s="2">
        <v>9020800</v>
      </c>
      <c r="D9797" s="6">
        <v>2.35E-2</v>
      </c>
      <c r="E9797" s="6">
        <v>1.8860353130016201</v>
      </c>
      <c r="F9797" s="6">
        <v>1.8860345284745701</v>
      </c>
      <c r="G9797" s="6">
        <v>1.3341316000000001</v>
      </c>
      <c r="H9797" s="6">
        <v>3009.8638694638698</v>
      </c>
      <c r="I9797" s="6"/>
      <c r="J9797" s="6">
        <v>1.2773000000000001</v>
      </c>
      <c r="K9797" s="6">
        <v>1.2421</v>
      </c>
      <c r="L9797" s="6">
        <v>2859.20745920745</v>
      </c>
    </row>
    <row r="9798" spans="1:12" ht="15" customHeight="1" x14ac:dyDescent="0.25">
      <c r="A9798" s="5">
        <v>30657</v>
      </c>
      <c r="B9798" s="6">
        <v>1.246</v>
      </c>
      <c r="C9798" s="2">
        <v>8672000</v>
      </c>
      <c r="D9798" s="6">
        <v>-1.5699999999999999E-2</v>
      </c>
      <c r="E9798" s="6">
        <v>-1.24435285725608</v>
      </c>
      <c r="F9798" s="6">
        <v>-1.2443525679435801</v>
      </c>
      <c r="G9798" s="6">
        <v>1.3094352</v>
      </c>
      <c r="H9798" s="6">
        <v>2952.2965034965</v>
      </c>
      <c r="I9798" s="6"/>
      <c r="J9798" s="6">
        <v>1.25</v>
      </c>
      <c r="K9798" s="6">
        <v>1.2343</v>
      </c>
      <c r="L9798" s="6">
        <v>2804.4289044288998</v>
      </c>
    </row>
    <row r="9799" spans="1:12" ht="15" customHeight="1" x14ac:dyDescent="0.25">
      <c r="A9799" s="5">
        <v>30656</v>
      </c>
      <c r="B9799" s="6">
        <v>1.2617</v>
      </c>
      <c r="C9799" s="2">
        <v>4710400</v>
      </c>
      <c r="D9799" s="6">
        <v>7.8000000000000196E-3</v>
      </c>
      <c r="E9799" s="6">
        <v>0.62205917537283495</v>
      </c>
      <c r="F9799" s="6">
        <v>0.70927593441329995</v>
      </c>
      <c r="G9799" s="6">
        <v>1.3259345</v>
      </c>
      <c r="H9799" s="6">
        <v>2990.7564102564102</v>
      </c>
      <c r="I9799" s="6"/>
      <c r="J9799" s="6">
        <v>1.2733000000000001</v>
      </c>
      <c r="K9799" s="6">
        <v>1.246</v>
      </c>
      <c r="L9799" s="6">
        <v>2841.0256410256402</v>
      </c>
    </row>
    <row r="9800" spans="1:12" ht="15" customHeight="1" x14ac:dyDescent="0.25">
      <c r="A9800" s="5">
        <v>30655</v>
      </c>
      <c r="B9800" s="6">
        <v>1.2539</v>
      </c>
      <c r="C9800" s="2">
        <v>11804800</v>
      </c>
      <c r="D9800" s="6">
        <v>-3.88999999999999E-2</v>
      </c>
      <c r="E9800" s="6">
        <v>-3.0089727722772102</v>
      </c>
      <c r="F9800" s="6">
        <v>-3.0089629671593099</v>
      </c>
      <c r="G9800" s="6">
        <v>1.3165962</v>
      </c>
      <c r="H9800" s="6">
        <v>2968.9888111888099</v>
      </c>
      <c r="I9800" s="6"/>
      <c r="J9800" s="6">
        <v>1.2889999999999999</v>
      </c>
      <c r="K9800" s="6">
        <v>1.25</v>
      </c>
      <c r="L9800" s="6">
        <v>2822.8438228438199</v>
      </c>
    </row>
    <row r="9801" spans="1:12" ht="15" customHeight="1" x14ac:dyDescent="0.25">
      <c r="A9801" s="5">
        <v>30652</v>
      </c>
      <c r="B9801" s="6">
        <v>1.2927999999999999</v>
      </c>
      <c r="C9801" s="2">
        <v>2396800</v>
      </c>
      <c r="D9801" s="6">
        <v>-4.0000000000000001E-3</v>
      </c>
      <c r="E9801" s="6">
        <v>-0.30845157310301902</v>
      </c>
      <c r="F9801" s="6">
        <v>-0.30844400249405701</v>
      </c>
      <c r="G9801" s="6">
        <v>1.3574411</v>
      </c>
      <c r="H9801" s="6">
        <v>3064.19836829836</v>
      </c>
      <c r="I9801" s="6"/>
      <c r="J9801" s="6">
        <v>1.3125</v>
      </c>
      <c r="K9801" s="6">
        <v>1.2811999999999999</v>
      </c>
      <c r="L9801" s="6">
        <v>2913.5198135198102</v>
      </c>
    </row>
    <row r="9802" spans="1:12" ht="15" customHeight="1" x14ac:dyDescent="0.25">
      <c r="A9802" s="5">
        <v>30651</v>
      </c>
      <c r="B9802" s="6">
        <v>1.2968</v>
      </c>
      <c r="C9802" s="2">
        <v>7779200</v>
      </c>
      <c r="D9802" s="6">
        <v>-1.9599999999999999E-2</v>
      </c>
      <c r="E9802" s="6">
        <v>-1.4889091461561901</v>
      </c>
      <c r="F9802" s="6">
        <v>-1.48891519598419</v>
      </c>
      <c r="G9802" s="6">
        <v>1.3616410000000001</v>
      </c>
      <c r="H9802" s="6">
        <v>3073.98834498834</v>
      </c>
      <c r="I9802" s="6"/>
      <c r="J9802" s="6">
        <v>1.3242</v>
      </c>
      <c r="K9802" s="6">
        <v>1.2927999999999999</v>
      </c>
      <c r="L9802" s="6">
        <v>2922.8438228438199</v>
      </c>
    </row>
    <row r="9803" spans="1:12" ht="15" customHeight="1" x14ac:dyDescent="0.25">
      <c r="A9803" s="5">
        <v>30650</v>
      </c>
      <c r="B9803" s="6">
        <v>1.3164</v>
      </c>
      <c r="C9803" s="2">
        <v>2432000</v>
      </c>
      <c r="D9803" s="6">
        <v>-7.8000000000000196E-3</v>
      </c>
      <c r="E9803" s="6">
        <v>-0.58903488898958101</v>
      </c>
      <c r="F9803" s="6">
        <v>-0.58903442298468001</v>
      </c>
      <c r="G9803" s="6">
        <v>1.3822211</v>
      </c>
      <c r="H9803" s="6">
        <v>3121.9606060606002</v>
      </c>
      <c r="I9803" s="6"/>
      <c r="J9803" s="6">
        <v>1.3202</v>
      </c>
      <c r="K9803" s="6">
        <v>1.3085</v>
      </c>
      <c r="L9803" s="6">
        <v>2968.5314685314602</v>
      </c>
    </row>
    <row r="9804" spans="1:12" ht="15" customHeight="1" x14ac:dyDescent="0.25">
      <c r="A9804" s="5">
        <v>30649</v>
      </c>
      <c r="B9804" s="6">
        <v>1.3242</v>
      </c>
      <c r="C9804" s="2">
        <v>3843200</v>
      </c>
      <c r="D9804" s="6">
        <v>-1.9499999999999799E-2</v>
      </c>
      <c r="E9804" s="6">
        <v>-1.4512167894619099</v>
      </c>
      <c r="F9804" s="6">
        <v>-1.4512226429034401</v>
      </c>
      <c r="G9804" s="6">
        <v>1.3904110999999999</v>
      </c>
      <c r="H9804" s="6">
        <v>3141.0515151515101</v>
      </c>
      <c r="I9804" s="6"/>
      <c r="J9804" s="6">
        <v>1.3398000000000001</v>
      </c>
      <c r="K9804" s="6">
        <v>1.3202</v>
      </c>
      <c r="L9804" s="6">
        <v>2986.71328671328</v>
      </c>
    </row>
    <row r="9805" spans="1:12" ht="15" customHeight="1" x14ac:dyDescent="0.25">
      <c r="A9805" s="5">
        <v>30648</v>
      </c>
      <c r="B9805" s="6">
        <v>1.3436999999999999</v>
      </c>
      <c r="C9805" s="2">
        <v>1238400</v>
      </c>
      <c r="D9805" s="6">
        <v>7.8999999999997891E-3</v>
      </c>
      <c r="E9805" s="6">
        <v>0.59140589908668295</v>
      </c>
      <c r="F9805" s="6">
        <v>0.59141256493071503</v>
      </c>
      <c r="G9805" s="6">
        <v>1.4108862</v>
      </c>
      <c r="H9805" s="6">
        <v>3188.7790209790201</v>
      </c>
      <c r="I9805" s="6"/>
      <c r="J9805" s="6">
        <v>1.3436999999999999</v>
      </c>
      <c r="K9805" s="6">
        <v>1.3202</v>
      </c>
      <c r="L9805" s="6">
        <v>3032.1678321678301</v>
      </c>
    </row>
    <row r="9806" spans="1:12" ht="15" customHeight="1" x14ac:dyDescent="0.25">
      <c r="A9806" s="5">
        <v>30645</v>
      </c>
      <c r="B9806" s="6">
        <v>1.3358000000000001</v>
      </c>
      <c r="C9806" s="2">
        <v>3353600</v>
      </c>
      <c r="D9806" s="6">
        <v>-3.12999999999998E-2</v>
      </c>
      <c r="E9806" s="6">
        <v>-2.2895179577207099</v>
      </c>
      <c r="F9806" s="6">
        <v>-2.2895230101761301</v>
      </c>
      <c r="G9806" s="6">
        <v>1.4025911</v>
      </c>
      <c r="H9806" s="6">
        <v>3169.4431235431198</v>
      </c>
      <c r="I9806" s="6"/>
      <c r="J9806" s="6">
        <v>1.3593</v>
      </c>
      <c r="K9806" s="6">
        <v>1.3202</v>
      </c>
      <c r="L9806" s="6">
        <v>3013.75291375291</v>
      </c>
    </row>
    <row r="9807" spans="1:12" ht="15" customHeight="1" x14ac:dyDescent="0.25">
      <c r="A9807" s="5">
        <v>30643</v>
      </c>
      <c r="B9807" s="6">
        <v>1.3671</v>
      </c>
      <c r="C9807" s="2">
        <v>4505600</v>
      </c>
      <c r="D9807" s="6">
        <v>-1.18E-2</v>
      </c>
      <c r="E9807" s="6">
        <v>-0.85575458698963203</v>
      </c>
      <c r="F9807" s="6">
        <v>-0.855753877725418</v>
      </c>
      <c r="G9807" s="6">
        <v>1.4354562</v>
      </c>
      <c r="H9807" s="6">
        <v>3246.0517482517398</v>
      </c>
      <c r="I9807" s="6"/>
      <c r="J9807" s="6">
        <v>1.3905000000000001</v>
      </c>
      <c r="K9807" s="6">
        <v>1.3631</v>
      </c>
      <c r="L9807" s="6">
        <v>3086.71328671328</v>
      </c>
    </row>
    <row r="9808" spans="1:12" ht="15" customHeight="1" x14ac:dyDescent="0.25">
      <c r="A9808" s="5">
        <v>30642</v>
      </c>
      <c r="B9808" s="6">
        <v>1.3789</v>
      </c>
      <c r="C9808" s="2">
        <v>11872000</v>
      </c>
      <c r="D9808" s="6">
        <v>1.5800000000000002E-2</v>
      </c>
      <c r="E9808" s="6">
        <v>1.15912258821804</v>
      </c>
      <c r="F9808" s="6">
        <v>1.1591216163814699</v>
      </c>
      <c r="G9808" s="6">
        <v>1.4478462000000001</v>
      </c>
      <c r="H9808" s="6">
        <v>3274.9328671328599</v>
      </c>
      <c r="I9808" s="6"/>
      <c r="J9808" s="6">
        <v>1.3905000000000001</v>
      </c>
      <c r="K9808" s="6">
        <v>1.3671</v>
      </c>
      <c r="L9808" s="6">
        <v>3114.21911421911</v>
      </c>
    </row>
    <row r="9809" spans="1:12" ht="15" customHeight="1" x14ac:dyDescent="0.25">
      <c r="A9809" s="5">
        <v>30641</v>
      </c>
      <c r="B9809" s="6">
        <v>1.3631</v>
      </c>
      <c r="C9809" s="2">
        <v>4272000</v>
      </c>
      <c r="D9809" s="6"/>
      <c r="E9809" s="6"/>
      <c r="F9809" s="6"/>
      <c r="G9809" s="6">
        <v>1.4312562</v>
      </c>
      <c r="H9809" s="6">
        <v>3236.2615384615301</v>
      </c>
      <c r="I9809" s="6"/>
      <c r="J9809" s="6">
        <v>1.371</v>
      </c>
      <c r="K9809" s="6">
        <v>1.3593</v>
      </c>
      <c r="L9809" s="6">
        <v>3077.3892773892699</v>
      </c>
    </row>
    <row r="9810" spans="1:12" ht="15" customHeight="1" x14ac:dyDescent="0.25">
      <c r="A9810" s="5">
        <v>30638</v>
      </c>
      <c r="B9810" s="6">
        <v>1.3631</v>
      </c>
      <c r="C9810" s="2">
        <v>3520000</v>
      </c>
      <c r="D9810" s="6">
        <v>-4.0000000000000001E-3</v>
      </c>
      <c r="E9810" s="6">
        <v>-0.29259015434131003</v>
      </c>
      <c r="F9810" s="6">
        <v>-0.29258990974436699</v>
      </c>
      <c r="G9810" s="6">
        <v>1.4312562</v>
      </c>
      <c r="H9810" s="6">
        <v>3236.2615384615301</v>
      </c>
      <c r="I9810" s="6"/>
      <c r="J9810" s="6">
        <v>1.3671</v>
      </c>
      <c r="K9810" s="6">
        <v>1.3474999999999999</v>
      </c>
      <c r="L9810" s="6">
        <v>3077.3892773892699</v>
      </c>
    </row>
    <row r="9811" spans="1:12" ht="15" customHeight="1" x14ac:dyDescent="0.25">
      <c r="A9811" s="5">
        <v>30637</v>
      </c>
      <c r="B9811" s="6">
        <v>1.3671</v>
      </c>
      <c r="C9811" s="2">
        <v>4361600</v>
      </c>
      <c r="D9811" s="6">
        <v>1.5599999999999999E-2</v>
      </c>
      <c r="E9811" s="6">
        <v>1.1542730299667101</v>
      </c>
      <c r="F9811" s="6">
        <v>1.15427205388971</v>
      </c>
      <c r="G9811" s="6">
        <v>1.4354562</v>
      </c>
      <c r="H9811" s="6">
        <v>3246.0517482517398</v>
      </c>
      <c r="I9811" s="6"/>
      <c r="J9811" s="6">
        <v>1.3671</v>
      </c>
      <c r="K9811" s="6">
        <v>1.3436999999999999</v>
      </c>
      <c r="L9811" s="6">
        <v>3086.71328671328</v>
      </c>
    </row>
    <row r="9812" spans="1:12" ht="15" customHeight="1" x14ac:dyDescent="0.25">
      <c r="A9812" s="5">
        <v>30636</v>
      </c>
      <c r="B9812" s="6">
        <v>1.3514999999999999</v>
      </c>
      <c r="C9812" s="2">
        <v>5235200</v>
      </c>
      <c r="D9812" s="6">
        <v>3.12999999999998E-2</v>
      </c>
      <c r="E9812" s="6">
        <v>2.3708529010755899</v>
      </c>
      <c r="F9812" s="6">
        <v>2.3708656185818602</v>
      </c>
      <c r="G9812" s="6">
        <v>1.4190761999999999</v>
      </c>
      <c r="H9812" s="6">
        <v>3207.86993006992</v>
      </c>
      <c r="I9812" s="6"/>
      <c r="J9812" s="6">
        <v>1.3514999999999999</v>
      </c>
      <c r="K9812" s="6">
        <v>1.3280000000000001</v>
      </c>
      <c r="L9812" s="6">
        <v>3050.3496503496499</v>
      </c>
    </row>
    <row r="9813" spans="1:12" ht="15" customHeight="1" x14ac:dyDescent="0.25">
      <c r="A9813" s="5">
        <v>30635</v>
      </c>
      <c r="B9813" s="6">
        <v>1.3202</v>
      </c>
      <c r="C9813" s="2">
        <v>4700800</v>
      </c>
      <c r="D9813" s="6">
        <v>-1.5599999999999999E-2</v>
      </c>
      <c r="E9813" s="6">
        <v>-1.16783949693067</v>
      </c>
      <c r="F9813" s="6">
        <v>-1.1678457106992799</v>
      </c>
      <c r="G9813" s="6">
        <v>1.3862110000000001</v>
      </c>
      <c r="H9813" s="6">
        <v>3131.2610722610698</v>
      </c>
      <c r="I9813" s="6"/>
      <c r="J9813" s="6">
        <v>1.3320000000000001</v>
      </c>
      <c r="K9813" s="6">
        <v>1.3125</v>
      </c>
      <c r="L9813" s="6">
        <v>2977.3892773892699</v>
      </c>
    </row>
    <row r="9814" spans="1:12" ht="15" customHeight="1" x14ac:dyDescent="0.25">
      <c r="A9814" s="5">
        <v>30634</v>
      </c>
      <c r="B9814" s="6">
        <v>1.3358000000000001</v>
      </c>
      <c r="C9814" s="2">
        <v>6841600</v>
      </c>
      <c r="D9814" s="6">
        <v>2.3300000000000098E-2</v>
      </c>
      <c r="E9814" s="6">
        <v>1.77523809523809</v>
      </c>
      <c r="F9814" s="6">
        <v>1.77523667826913</v>
      </c>
      <c r="G9814" s="6">
        <v>1.4025911</v>
      </c>
      <c r="H9814" s="6">
        <v>3169.4431235431198</v>
      </c>
      <c r="I9814" s="6"/>
      <c r="J9814" s="6">
        <v>1.3474999999999999</v>
      </c>
      <c r="K9814" s="6">
        <v>1.3046</v>
      </c>
      <c r="L9814" s="6">
        <v>3013.75291375291</v>
      </c>
    </row>
    <row r="9815" spans="1:12" ht="15" customHeight="1" x14ac:dyDescent="0.25">
      <c r="A9815" s="5">
        <v>30631</v>
      </c>
      <c r="B9815" s="6">
        <v>1.3125</v>
      </c>
      <c r="C9815" s="2">
        <v>2665600</v>
      </c>
      <c r="D9815" s="6">
        <v>1.1900000000000001E-2</v>
      </c>
      <c r="E9815" s="6">
        <v>0.91496232508072595</v>
      </c>
      <c r="F9815" s="6">
        <v>0.91496158808919104</v>
      </c>
      <c r="G9815" s="6">
        <v>1.3781261</v>
      </c>
      <c r="H9815" s="6">
        <v>3112.4151515151498</v>
      </c>
      <c r="I9815" s="6"/>
      <c r="J9815" s="6">
        <v>1.3202</v>
      </c>
      <c r="K9815" s="6">
        <v>1.2889999999999999</v>
      </c>
      <c r="L9815" s="6">
        <v>2959.4405594405598</v>
      </c>
    </row>
    <row r="9816" spans="1:12" ht="15" customHeight="1" x14ac:dyDescent="0.25">
      <c r="A9816" s="5">
        <v>30630</v>
      </c>
      <c r="B9816" s="6">
        <v>1.3006</v>
      </c>
      <c r="C9816" s="2">
        <v>4304000</v>
      </c>
      <c r="D9816" s="6">
        <v>7.8000000000000196E-3</v>
      </c>
      <c r="E9816" s="6">
        <v>0.60334158415842298</v>
      </c>
      <c r="F9816" s="6">
        <v>0.60334109524162705</v>
      </c>
      <c r="G9816" s="6">
        <v>1.3656311000000001</v>
      </c>
      <c r="H9816" s="6">
        <v>3083.28927738927</v>
      </c>
      <c r="I9816" s="6"/>
      <c r="J9816" s="6">
        <v>1.3125</v>
      </c>
      <c r="K9816" s="6">
        <v>1.2968</v>
      </c>
      <c r="L9816" s="6">
        <v>2931.70163170163</v>
      </c>
    </row>
    <row r="9817" spans="1:12" ht="15" customHeight="1" x14ac:dyDescent="0.25">
      <c r="A9817" s="5">
        <v>30629</v>
      </c>
      <c r="B9817" s="6">
        <v>1.2927999999999999</v>
      </c>
      <c r="C9817" s="2">
        <v>4707200</v>
      </c>
      <c r="D9817" s="6">
        <v>4.6799999999999897E-2</v>
      </c>
      <c r="E9817" s="6">
        <v>3.7560192616372401</v>
      </c>
      <c r="F9817" s="6">
        <v>3.7560161036323998</v>
      </c>
      <c r="G9817" s="6">
        <v>1.3574411</v>
      </c>
      <c r="H9817" s="6">
        <v>3064.19836829836</v>
      </c>
      <c r="I9817" s="6"/>
      <c r="J9817" s="6">
        <v>1.3006</v>
      </c>
      <c r="K9817" s="6">
        <v>1.2381</v>
      </c>
      <c r="L9817" s="6">
        <v>2913.5198135198102</v>
      </c>
    </row>
    <row r="9818" spans="1:12" ht="15" customHeight="1" x14ac:dyDescent="0.25">
      <c r="A9818" s="5">
        <v>30628</v>
      </c>
      <c r="B9818" s="6">
        <v>1.246</v>
      </c>
      <c r="C9818" s="2">
        <v>4134399.9999999902</v>
      </c>
      <c r="D9818" s="6">
        <v>-4.0000000000000001E-3</v>
      </c>
      <c r="E9818" s="6">
        <v>-0.31999999999999801</v>
      </c>
      <c r="F9818" s="6">
        <v>-0.31999973180975</v>
      </c>
      <c r="G9818" s="6">
        <v>1.3083011</v>
      </c>
      <c r="H9818" s="6">
        <v>2949.6529137529101</v>
      </c>
      <c r="I9818" s="6"/>
      <c r="J9818" s="6">
        <v>1.2577</v>
      </c>
      <c r="K9818" s="6">
        <v>1.2343</v>
      </c>
      <c r="L9818" s="6">
        <v>2804.4289044288998</v>
      </c>
    </row>
    <row r="9819" spans="1:12" ht="15" customHeight="1" x14ac:dyDescent="0.25">
      <c r="A9819" s="5">
        <v>30627</v>
      </c>
      <c r="B9819" s="6">
        <v>1.25</v>
      </c>
      <c r="C9819" s="2">
        <v>2732800</v>
      </c>
      <c r="D9819" s="6">
        <v>-1.55E-2</v>
      </c>
      <c r="E9819" s="6">
        <v>-1.2248123271434299</v>
      </c>
      <c r="F9819" s="6">
        <v>-1.2248038796606699</v>
      </c>
      <c r="G9819" s="6">
        <v>1.3125011</v>
      </c>
      <c r="H9819" s="6">
        <v>2959.4431235431198</v>
      </c>
      <c r="I9819" s="6"/>
      <c r="J9819" s="6">
        <v>1.2733000000000001</v>
      </c>
      <c r="K9819" s="6">
        <v>1.2421</v>
      </c>
      <c r="L9819" s="6">
        <v>2813.75291375291</v>
      </c>
    </row>
    <row r="9820" spans="1:12" ht="15" customHeight="1" x14ac:dyDescent="0.25">
      <c r="A9820" s="5">
        <v>30624</v>
      </c>
      <c r="B9820" s="6">
        <v>1.2655000000000001</v>
      </c>
      <c r="C9820" s="2">
        <v>7558400</v>
      </c>
      <c r="D9820" s="6">
        <v>-1.18E-2</v>
      </c>
      <c r="E9820" s="6">
        <v>-0.92382369059735803</v>
      </c>
      <c r="F9820" s="6">
        <v>-0.92382300177608001</v>
      </c>
      <c r="G9820" s="6">
        <v>1.328776</v>
      </c>
      <c r="H9820" s="6">
        <v>2997.3799533799502</v>
      </c>
      <c r="I9820" s="6"/>
      <c r="J9820" s="6">
        <v>1.2811999999999999</v>
      </c>
      <c r="K9820" s="6">
        <v>1.2577</v>
      </c>
      <c r="L9820" s="6">
        <v>2849.8834498834499</v>
      </c>
    </row>
    <row r="9821" spans="1:12" ht="15" customHeight="1" x14ac:dyDescent="0.25">
      <c r="A9821" s="5">
        <v>30623</v>
      </c>
      <c r="B9821" s="6">
        <v>1.2773000000000001</v>
      </c>
      <c r="C9821" s="2">
        <v>4224000</v>
      </c>
      <c r="D9821" s="6">
        <v>-1.1699999999999801E-2</v>
      </c>
      <c r="E9821" s="6">
        <v>-0.90768037238167998</v>
      </c>
      <c r="F9821" s="6">
        <v>-0.90768702319573502</v>
      </c>
      <c r="G9821" s="6">
        <v>1.3411660000000001</v>
      </c>
      <c r="H9821" s="6">
        <v>3026.2610722610698</v>
      </c>
      <c r="I9821" s="6"/>
      <c r="J9821" s="6">
        <v>1.2889999999999999</v>
      </c>
      <c r="K9821" s="6">
        <v>1.2733000000000001</v>
      </c>
      <c r="L9821" s="6">
        <v>2877.3892773892699</v>
      </c>
    </row>
    <row r="9822" spans="1:12" ht="15" customHeight="1" x14ac:dyDescent="0.25">
      <c r="A9822" s="5">
        <v>30622</v>
      </c>
      <c r="B9822" s="6">
        <v>1.2889999999999999</v>
      </c>
      <c r="C9822" s="2">
        <v>9116800</v>
      </c>
      <c r="D9822" s="6">
        <v>3.8999999999999903E-2</v>
      </c>
      <c r="E9822" s="6">
        <v>3.1199999999999801</v>
      </c>
      <c r="F9822" s="6">
        <v>3.1199973851450502</v>
      </c>
      <c r="G9822" s="6">
        <v>1.3534511</v>
      </c>
      <c r="H9822" s="6">
        <v>3054.8976689976598</v>
      </c>
      <c r="I9822" s="6"/>
      <c r="J9822" s="6">
        <v>1.3164</v>
      </c>
      <c r="K9822" s="6">
        <v>1.2655000000000001</v>
      </c>
      <c r="L9822" s="6">
        <v>2904.6620046620001</v>
      </c>
    </row>
    <row r="9823" spans="1:12" ht="15" customHeight="1" x14ac:dyDescent="0.25">
      <c r="A9823" s="5">
        <v>30621</v>
      </c>
      <c r="B9823" s="6">
        <v>1.25</v>
      </c>
      <c r="C9823" s="2">
        <v>4537600</v>
      </c>
      <c r="D9823" s="6">
        <v>2.35E-2</v>
      </c>
      <c r="E9823" s="6">
        <v>1.91602119853242</v>
      </c>
      <c r="F9823" s="6">
        <v>1.9160195619579401</v>
      </c>
      <c r="G9823" s="6">
        <v>1.3125011</v>
      </c>
      <c r="H9823" s="6">
        <v>2959.4431235431198</v>
      </c>
      <c r="I9823" s="6"/>
      <c r="J9823" s="6">
        <v>1.2577</v>
      </c>
      <c r="K9823" s="6">
        <v>1.2224999999999999</v>
      </c>
      <c r="L9823" s="6">
        <v>2813.75291375291</v>
      </c>
    </row>
    <row r="9824" spans="1:12" ht="15" customHeight="1" x14ac:dyDescent="0.25">
      <c r="A9824" s="5">
        <v>30620</v>
      </c>
      <c r="B9824" s="6">
        <v>1.2264999999999999</v>
      </c>
      <c r="C9824" s="2">
        <v>5299200</v>
      </c>
      <c r="D9824" s="6">
        <v>-4.6800000000000098E-2</v>
      </c>
      <c r="E9824" s="6">
        <v>-3.6754888871436502</v>
      </c>
      <c r="F9824" s="6">
        <v>-3.6754930678127802</v>
      </c>
      <c r="G9824" s="6">
        <v>1.2878261</v>
      </c>
      <c r="H9824" s="6">
        <v>2901.9256410256398</v>
      </c>
      <c r="I9824" s="6"/>
      <c r="J9824" s="6">
        <v>1.2927999999999999</v>
      </c>
      <c r="K9824" s="6">
        <v>1.2224999999999999</v>
      </c>
      <c r="L9824" s="6">
        <v>2758.9743589743498</v>
      </c>
    </row>
    <row r="9825" spans="1:12" ht="15" customHeight="1" x14ac:dyDescent="0.25">
      <c r="A9825" s="5">
        <v>30617</v>
      </c>
      <c r="B9825" s="6">
        <v>1.2733000000000001</v>
      </c>
      <c r="C9825" s="2">
        <v>5043200</v>
      </c>
      <c r="D9825" s="6">
        <v>-2.3499999999999799E-2</v>
      </c>
      <c r="E9825" s="6">
        <v>-1.8121529919802399</v>
      </c>
      <c r="F9825" s="6">
        <v>-1.8121369729612999</v>
      </c>
      <c r="G9825" s="6">
        <v>1.3369662</v>
      </c>
      <c r="H9825" s="6">
        <v>3016.47132867132</v>
      </c>
      <c r="I9825" s="6"/>
      <c r="J9825" s="6">
        <v>1.3006</v>
      </c>
      <c r="K9825" s="6">
        <v>1.2655000000000001</v>
      </c>
      <c r="L9825" s="6">
        <v>2868.0652680652602</v>
      </c>
    </row>
    <row r="9826" spans="1:12" ht="15" customHeight="1" x14ac:dyDescent="0.25">
      <c r="A9826" s="5">
        <v>30616</v>
      </c>
      <c r="B9826" s="6">
        <v>1.2968</v>
      </c>
      <c r="C9826" s="2">
        <v>2307200</v>
      </c>
      <c r="D9826" s="6">
        <v>-1.9599999999999999E-2</v>
      </c>
      <c r="E9826" s="6">
        <v>-1.4889091461561901</v>
      </c>
      <c r="F9826" s="6">
        <v>-1.48891519598419</v>
      </c>
      <c r="G9826" s="6">
        <v>1.3616410000000001</v>
      </c>
      <c r="H9826" s="6">
        <v>3073.98834498834</v>
      </c>
      <c r="I9826" s="6"/>
      <c r="J9826" s="6">
        <v>1.3164</v>
      </c>
      <c r="K9826" s="6">
        <v>1.2927999999999999</v>
      </c>
      <c r="L9826" s="6">
        <v>2922.8438228438199</v>
      </c>
    </row>
    <row r="9827" spans="1:12" ht="15" customHeight="1" x14ac:dyDescent="0.25">
      <c r="A9827" s="5">
        <v>30615</v>
      </c>
      <c r="B9827" s="6">
        <v>1.3164</v>
      </c>
      <c r="C9827" s="2">
        <v>5856000</v>
      </c>
      <c r="D9827" s="6">
        <v>3.1399999999999997E-2</v>
      </c>
      <c r="E9827" s="6">
        <v>2.4435797665369701</v>
      </c>
      <c r="F9827" s="6">
        <v>2.4435853669924898</v>
      </c>
      <c r="G9827" s="6">
        <v>1.3822211</v>
      </c>
      <c r="H9827" s="6">
        <v>3121.9606060606002</v>
      </c>
      <c r="I9827" s="6"/>
      <c r="J9827" s="6">
        <v>1.3280000000000001</v>
      </c>
      <c r="K9827" s="6">
        <v>1.2889999999999999</v>
      </c>
      <c r="L9827" s="6">
        <v>2968.5314685314602</v>
      </c>
    </row>
    <row r="9828" spans="1:12" ht="15" customHeight="1" x14ac:dyDescent="0.25">
      <c r="A9828" s="5">
        <v>30614</v>
      </c>
      <c r="B9828" s="6">
        <v>1.2849999999999999</v>
      </c>
      <c r="C9828" s="2">
        <v>3241600</v>
      </c>
      <c r="D9828" s="6">
        <v>1.9499999999999799E-2</v>
      </c>
      <c r="E9828" s="6">
        <v>1.54089292769654</v>
      </c>
      <c r="F9828" s="6">
        <v>1.5408917680632399</v>
      </c>
      <c r="G9828" s="6">
        <v>1.349251</v>
      </c>
      <c r="H9828" s="6">
        <v>3045.10722610722</v>
      </c>
      <c r="I9828" s="6"/>
      <c r="J9828" s="6">
        <v>1.2968</v>
      </c>
      <c r="K9828" s="6">
        <v>1.2655000000000001</v>
      </c>
      <c r="L9828" s="6">
        <v>2895.3379953379899</v>
      </c>
    </row>
    <row r="9829" spans="1:12" ht="15" customHeight="1" x14ac:dyDescent="0.25">
      <c r="A9829" s="5">
        <v>30613</v>
      </c>
      <c r="B9829" s="6">
        <v>1.2655000000000001</v>
      </c>
      <c r="C9829" s="2">
        <v>5113600</v>
      </c>
      <c r="D9829" s="6">
        <v>-1.18E-2</v>
      </c>
      <c r="E9829" s="6">
        <v>-0.92382369059735803</v>
      </c>
      <c r="F9829" s="6">
        <v>-0.92382300177608001</v>
      </c>
      <c r="G9829" s="6">
        <v>1.328776</v>
      </c>
      <c r="H9829" s="6">
        <v>2997.3799533799502</v>
      </c>
      <c r="I9829" s="6"/>
      <c r="J9829" s="6">
        <v>1.2733000000000001</v>
      </c>
      <c r="K9829" s="6">
        <v>1.25</v>
      </c>
      <c r="L9829" s="6">
        <v>2849.8834498834499</v>
      </c>
    </row>
    <row r="9830" spans="1:12" ht="15" customHeight="1" x14ac:dyDescent="0.25">
      <c r="A9830" s="5">
        <v>30610</v>
      </c>
      <c r="B9830" s="6">
        <v>1.2773000000000001</v>
      </c>
      <c r="C9830" s="2">
        <v>3913600</v>
      </c>
      <c r="D9830" s="6">
        <v>-2.72999999999998E-2</v>
      </c>
      <c r="E9830" s="6">
        <v>-2.0925954315498898</v>
      </c>
      <c r="F9830" s="6">
        <v>-2.0926010513266902</v>
      </c>
      <c r="G9830" s="6">
        <v>1.3411660000000001</v>
      </c>
      <c r="H9830" s="6">
        <v>3026.2610722610698</v>
      </c>
      <c r="I9830" s="6"/>
      <c r="J9830" s="6">
        <v>1.3125</v>
      </c>
      <c r="K9830" s="6">
        <v>1.2733000000000001</v>
      </c>
      <c r="L9830" s="6">
        <v>2877.3892773892699</v>
      </c>
    </row>
    <row r="9831" spans="1:12" ht="15" customHeight="1" x14ac:dyDescent="0.25">
      <c r="A9831" s="5">
        <v>30609</v>
      </c>
      <c r="B9831" s="6">
        <v>1.3046</v>
      </c>
      <c r="C9831" s="2">
        <v>13068800</v>
      </c>
      <c r="D9831" s="6">
        <v>4.68999999999999E-2</v>
      </c>
      <c r="E9831" s="6">
        <v>3.7290291802496598</v>
      </c>
      <c r="F9831" s="6">
        <v>3.72903392887702</v>
      </c>
      <c r="G9831" s="6">
        <v>1.3698311000000001</v>
      </c>
      <c r="H9831" s="6">
        <v>3093.0794871794801</v>
      </c>
      <c r="I9831" s="6"/>
      <c r="J9831" s="6">
        <v>1.3202</v>
      </c>
      <c r="K9831" s="6">
        <v>1.2733000000000001</v>
      </c>
      <c r="L9831" s="6">
        <v>2941.0256410256402</v>
      </c>
    </row>
    <row r="9832" spans="1:12" ht="15" customHeight="1" x14ac:dyDescent="0.25">
      <c r="A9832" s="5">
        <v>30608</v>
      </c>
      <c r="B9832" s="6">
        <v>1.2577</v>
      </c>
      <c r="C9832" s="2">
        <v>7459200</v>
      </c>
      <c r="D9832" s="6">
        <v>-2.3499999999999799E-2</v>
      </c>
      <c r="E9832" s="6">
        <v>-1.8342179206993301</v>
      </c>
      <c r="F9832" s="6">
        <v>-1.83422385438782</v>
      </c>
      <c r="G9832" s="6">
        <v>1.320586</v>
      </c>
      <c r="H9832" s="6">
        <v>2978.2890442890398</v>
      </c>
      <c r="I9832" s="6"/>
      <c r="J9832" s="6">
        <v>1.2849999999999999</v>
      </c>
      <c r="K9832" s="6">
        <v>1.2539</v>
      </c>
      <c r="L9832" s="6">
        <v>2831.70163170163</v>
      </c>
    </row>
    <row r="9833" spans="1:12" ht="15" customHeight="1" x14ac:dyDescent="0.25">
      <c r="A9833" s="5">
        <v>30607</v>
      </c>
      <c r="B9833" s="6">
        <v>1.2811999999999999</v>
      </c>
      <c r="C9833" s="2">
        <v>4976000</v>
      </c>
      <c r="D9833" s="6">
        <v>-4.3000000000000101E-2</v>
      </c>
      <c r="E9833" s="6">
        <v>-3.2472436187886999</v>
      </c>
      <c r="F9833" s="6">
        <v>-3.2472410497873501</v>
      </c>
      <c r="G9833" s="6">
        <v>1.3452611000000001</v>
      </c>
      <c r="H9833" s="6">
        <v>3035.8067599067599</v>
      </c>
      <c r="I9833" s="6"/>
      <c r="J9833" s="6">
        <v>1.3280000000000001</v>
      </c>
      <c r="K9833" s="6">
        <v>1.2811999999999999</v>
      </c>
      <c r="L9833" s="6">
        <v>2886.4801864801798</v>
      </c>
    </row>
    <row r="9834" spans="1:12" ht="15" customHeight="1" x14ac:dyDescent="0.25">
      <c r="A9834" s="5">
        <v>30606</v>
      </c>
      <c r="B9834" s="6">
        <v>1.3242</v>
      </c>
      <c r="C9834" s="2">
        <v>2710400</v>
      </c>
      <c r="D9834" s="6">
        <v>-1.1599999999999999E-2</v>
      </c>
      <c r="E9834" s="6">
        <v>-0.86839347207666695</v>
      </c>
      <c r="F9834" s="6">
        <v>-0.86839279102798295</v>
      </c>
      <c r="G9834" s="6">
        <v>1.3904110999999999</v>
      </c>
      <c r="H9834" s="6">
        <v>3141.0515151515101</v>
      </c>
      <c r="I9834" s="6"/>
      <c r="J9834" s="6">
        <v>1.3436999999999999</v>
      </c>
      <c r="K9834" s="6">
        <v>1.3046</v>
      </c>
      <c r="L9834" s="6">
        <v>2986.71328671328</v>
      </c>
    </row>
    <row r="9835" spans="1:12" ht="15" customHeight="1" x14ac:dyDescent="0.25">
      <c r="A9835" s="5">
        <v>30603</v>
      </c>
      <c r="B9835" s="6">
        <v>1.3358000000000001</v>
      </c>
      <c r="C9835" s="2">
        <v>3852800</v>
      </c>
      <c r="D9835" s="6">
        <v>-7.8999999999997891E-3</v>
      </c>
      <c r="E9835" s="6">
        <v>-0.58792885316661903</v>
      </c>
      <c r="F9835" s="6">
        <v>-0.58793544085979899</v>
      </c>
      <c r="G9835" s="6">
        <v>1.4025911</v>
      </c>
      <c r="H9835" s="6">
        <v>3169.4431235431198</v>
      </c>
      <c r="I9835" s="6"/>
      <c r="J9835" s="6">
        <v>1.3474999999999999</v>
      </c>
      <c r="K9835" s="6">
        <v>1.3280000000000001</v>
      </c>
      <c r="L9835" s="6">
        <v>3013.75291375291</v>
      </c>
    </row>
    <row r="9836" spans="1:12" ht="15" customHeight="1" x14ac:dyDescent="0.25">
      <c r="A9836" s="5">
        <v>30602</v>
      </c>
      <c r="B9836" s="6">
        <v>1.3436999999999999</v>
      </c>
      <c r="C9836" s="2">
        <v>3734400</v>
      </c>
      <c r="D9836" s="6">
        <v>-1.1599999999999999E-2</v>
      </c>
      <c r="E9836" s="6">
        <v>-0.85589906293810303</v>
      </c>
      <c r="F9836" s="6">
        <v>-0.85588440732896598</v>
      </c>
      <c r="G9836" s="6">
        <v>1.4108862</v>
      </c>
      <c r="H9836" s="6">
        <v>3188.7790209790201</v>
      </c>
      <c r="I9836" s="6"/>
      <c r="J9836" s="6">
        <v>1.3593</v>
      </c>
      <c r="K9836" s="6">
        <v>1.3436999999999999</v>
      </c>
      <c r="L9836" s="6">
        <v>3032.1678321678301</v>
      </c>
    </row>
    <row r="9837" spans="1:12" ht="15" customHeight="1" x14ac:dyDescent="0.25">
      <c r="A9837" s="5">
        <v>30601</v>
      </c>
      <c r="B9837" s="6">
        <v>1.3552999999999999</v>
      </c>
      <c r="C9837" s="2">
        <v>6419200</v>
      </c>
      <c r="D9837" s="6">
        <v>-4.0000000000000001E-3</v>
      </c>
      <c r="E9837" s="6">
        <v>-0.29426910910027498</v>
      </c>
      <c r="F9837" s="6">
        <v>-0.29427588870779497</v>
      </c>
      <c r="G9837" s="6">
        <v>1.4230659999999999</v>
      </c>
      <c r="H9837" s="6">
        <v>3217.1701631701599</v>
      </c>
      <c r="I9837" s="6"/>
      <c r="J9837" s="6">
        <v>1.371</v>
      </c>
      <c r="K9837" s="6">
        <v>1.3514999999999999</v>
      </c>
      <c r="L9837" s="6">
        <v>3059.20745920745</v>
      </c>
    </row>
    <row r="9838" spans="1:12" ht="15" customHeight="1" x14ac:dyDescent="0.25">
      <c r="A9838" s="5">
        <v>30600</v>
      </c>
      <c r="B9838" s="6">
        <v>1.3593</v>
      </c>
      <c r="C9838" s="2">
        <v>8380799.9999999898</v>
      </c>
      <c r="D9838" s="6">
        <v>3.5099999999999902E-2</v>
      </c>
      <c r="E9838" s="6">
        <v>2.6506570004531</v>
      </c>
      <c r="F9838" s="6">
        <v>2.65065490343108</v>
      </c>
      <c r="G9838" s="6">
        <v>1.4272661</v>
      </c>
      <c r="H9838" s="6">
        <v>3226.9606060606002</v>
      </c>
      <c r="I9838" s="6"/>
      <c r="J9838" s="6">
        <v>1.3827</v>
      </c>
      <c r="K9838" s="6">
        <v>1.3242</v>
      </c>
      <c r="L9838" s="6">
        <v>3068.5314685314602</v>
      </c>
    </row>
    <row r="9839" spans="1:12" ht="15" customHeight="1" x14ac:dyDescent="0.25">
      <c r="A9839" s="5">
        <v>30599</v>
      </c>
      <c r="B9839" s="6">
        <v>1.3242</v>
      </c>
      <c r="C9839" s="2">
        <v>1705600</v>
      </c>
      <c r="D9839" s="6">
        <v>1.17E-2</v>
      </c>
      <c r="E9839" s="6">
        <v>0.89142857142856502</v>
      </c>
      <c r="F9839" s="6">
        <v>0.89142785990337003</v>
      </c>
      <c r="G9839" s="6">
        <v>1.3904110999999999</v>
      </c>
      <c r="H9839" s="6">
        <v>3141.0515151515101</v>
      </c>
      <c r="I9839" s="6"/>
      <c r="J9839" s="6">
        <v>1.3280000000000001</v>
      </c>
      <c r="K9839" s="6">
        <v>1.3125</v>
      </c>
      <c r="L9839" s="6">
        <v>2986.71328671328</v>
      </c>
    </row>
    <row r="9840" spans="1:12" ht="15" customHeight="1" x14ac:dyDescent="0.25">
      <c r="A9840" s="5">
        <v>30596</v>
      </c>
      <c r="B9840" s="6">
        <v>1.3125</v>
      </c>
      <c r="C9840" s="2">
        <v>4006400</v>
      </c>
      <c r="D9840" s="6">
        <v>4.0000000000000001E-3</v>
      </c>
      <c r="E9840" s="6">
        <v>0.30569354222391698</v>
      </c>
      <c r="F9840" s="6">
        <v>0.30568599681699499</v>
      </c>
      <c r="G9840" s="6">
        <v>1.3781261</v>
      </c>
      <c r="H9840" s="6">
        <v>3112.4151515151498</v>
      </c>
      <c r="I9840" s="6"/>
      <c r="J9840" s="6">
        <v>1.3202</v>
      </c>
      <c r="K9840" s="6">
        <v>1.3006</v>
      </c>
      <c r="L9840" s="6">
        <v>2959.4405594405598</v>
      </c>
    </row>
    <row r="9841" spans="1:12" ht="15" customHeight="1" x14ac:dyDescent="0.25">
      <c r="A9841" s="5">
        <v>30595</v>
      </c>
      <c r="B9841" s="6">
        <v>1.3085</v>
      </c>
      <c r="C9841" s="2">
        <v>3529600</v>
      </c>
      <c r="D9841" s="6"/>
      <c r="E9841" s="6"/>
      <c r="F9841" s="6"/>
      <c r="G9841" s="6">
        <v>1.3739262000000001</v>
      </c>
      <c r="H9841" s="6">
        <v>3102.6251748251698</v>
      </c>
      <c r="I9841" s="6"/>
      <c r="J9841" s="6">
        <v>1.3280000000000001</v>
      </c>
      <c r="K9841" s="6">
        <v>1.2849999999999999</v>
      </c>
      <c r="L9841" s="6">
        <v>2950.1165501165501</v>
      </c>
    </row>
    <row r="9842" spans="1:12" ht="15" customHeight="1" x14ac:dyDescent="0.25">
      <c r="A9842" s="5">
        <v>30594</v>
      </c>
      <c r="B9842" s="6">
        <v>1.3085</v>
      </c>
      <c r="C9842" s="2">
        <v>2876800</v>
      </c>
      <c r="D9842" s="6">
        <v>7.9000000000000094E-3</v>
      </c>
      <c r="E9842" s="6">
        <v>0.60741196370905903</v>
      </c>
      <c r="F9842" s="6">
        <v>0.607418797067516</v>
      </c>
      <c r="G9842" s="6">
        <v>1.3739262000000001</v>
      </c>
      <c r="H9842" s="6">
        <v>3102.6251748251698</v>
      </c>
      <c r="I9842" s="6"/>
      <c r="J9842" s="6">
        <v>1.3202</v>
      </c>
      <c r="K9842" s="6">
        <v>1.2968</v>
      </c>
      <c r="L9842" s="6">
        <v>2950.1165501165501</v>
      </c>
    </row>
    <row r="9843" spans="1:12" ht="15" customHeight="1" x14ac:dyDescent="0.25">
      <c r="A9843" s="5">
        <v>30593</v>
      </c>
      <c r="B9843" s="6">
        <v>1.3006</v>
      </c>
      <c r="C9843" s="2">
        <v>5676800</v>
      </c>
      <c r="D9843" s="6">
        <v>3.8000000000000199E-3</v>
      </c>
      <c r="E9843" s="6">
        <v>0.293028994447874</v>
      </c>
      <c r="F9843" s="6">
        <v>0.29303612332471901</v>
      </c>
      <c r="G9843" s="6">
        <v>1.3656311000000001</v>
      </c>
      <c r="H9843" s="6">
        <v>3083.28927738927</v>
      </c>
      <c r="I9843" s="6"/>
      <c r="J9843" s="6">
        <v>1.3085</v>
      </c>
      <c r="K9843" s="6">
        <v>1.2927999999999999</v>
      </c>
      <c r="L9843" s="6">
        <v>2931.70163170163</v>
      </c>
    </row>
    <row r="9844" spans="1:12" ht="15" customHeight="1" x14ac:dyDescent="0.25">
      <c r="A9844" s="5">
        <v>30592</v>
      </c>
      <c r="B9844" s="6">
        <v>1.2968</v>
      </c>
      <c r="C9844" s="2">
        <v>9788800</v>
      </c>
      <c r="D9844" s="6">
        <v>1.9499999999999799E-2</v>
      </c>
      <c r="E9844" s="6">
        <v>1.52665779378375</v>
      </c>
      <c r="F9844" s="6">
        <v>1.5266566554773899</v>
      </c>
      <c r="G9844" s="6">
        <v>1.3616410000000001</v>
      </c>
      <c r="H9844" s="6">
        <v>3073.98834498834</v>
      </c>
      <c r="I9844" s="6"/>
      <c r="J9844" s="6">
        <v>1.3125</v>
      </c>
      <c r="K9844" s="6">
        <v>1.2733000000000001</v>
      </c>
      <c r="L9844" s="6">
        <v>2922.8438228438199</v>
      </c>
    </row>
    <row r="9845" spans="1:12" ht="15" customHeight="1" x14ac:dyDescent="0.25">
      <c r="A9845" s="5">
        <v>30589</v>
      </c>
      <c r="B9845" s="6">
        <v>1.2773000000000001</v>
      </c>
      <c r="C9845" s="2">
        <v>2851200</v>
      </c>
      <c r="D9845" s="6">
        <v>2.3400000000000001E-2</v>
      </c>
      <c r="E9845" s="6">
        <v>1.8661775261185001</v>
      </c>
      <c r="F9845" s="6">
        <v>1.86616063452105</v>
      </c>
      <c r="G9845" s="6">
        <v>1.3411660000000001</v>
      </c>
      <c r="H9845" s="6">
        <v>3026.2610722610698</v>
      </c>
      <c r="I9845" s="6"/>
      <c r="J9845" s="6">
        <v>1.2889999999999999</v>
      </c>
      <c r="K9845" s="6">
        <v>1.2577</v>
      </c>
      <c r="L9845" s="6">
        <v>2877.3892773892699</v>
      </c>
    </row>
    <row r="9846" spans="1:12" ht="15" customHeight="1" x14ac:dyDescent="0.25">
      <c r="A9846" s="5">
        <v>30588</v>
      </c>
      <c r="B9846" s="6">
        <v>1.2539</v>
      </c>
      <c r="C9846" s="2">
        <v>2457600</v>
      </c>
      <c r="D9846" s="6">
        <v>1.9599999999999999E-2</v>
      </c>
      <c r="E9846" s="6">
        <v>1.5879445839747299</v>
      </c>
      <c r="F9846" s="6">
        <v>1.5879509521525299</v>
      </c>
      <c r="G9846" s="6">
        <v>1.3165962</v>
      </c>
      <c r="H9846" s="6">
        <v>2968.9888111888099</v>
      </c>
      <c r="I9846" s="6"/>
      <c r="J9846" s="6">
        <v>1.2577</v>
      </c>
      <c r="K9846" s="6">
        <v>1.2421</v>
      </c>
      <c r="L9846" s="6">
        <v>2822.8438228438199</v>
      </c>
    </row>
    <row r="9847" spans="1:12" ht="15" customHeight="1" x14ac:dyDescent="0.25">
      <c r="A9847" s="5">
        <v>30587</v>
      </c>
      <c r="B9847" s="6">
        <v>1.2343</v>
      </c>
      <c r="C9847" s="2">
        <v>2848000</v>
      </c>
      <c r="D9847" s="6">
        <v>7.8000000000000196E-3</v>
      </c>
      <c r="E9847" s="6">
        <v>0.63595597227883405</v>
      </c>
      <c r="F9847" s="6">
        <v>0.63595542907539604</v>
      </c>
      <c r="G9847" s="6">
        <v>1.2960160999999999</v>
      </c>
      <c r="H9847" s="6">
        <v>2921.0165501165502</v>
      </c>
      <c r="I9847" s="6"/>
      <c r="J9847" s="6">
        <v>1.246</v>
      </c>
      <c r="K9847" s="6">
        <v>1.2264999999999999</v>
      </c>
      <c r="L9847" s="6">
        <v>2777.1561771561701</v>
      </c>
    </row>
    <row r="9848" spans="1:12" ht="15" customHeight="1" x14ac:dyDescent="0.25">
      <c r="A9848" s="5">
        <v>30586</v>
      </c>
      <c r="B9848" s="6">
        <v>1.2264999999999999</v>
      </c>
      <c r="C9848" s="2">
        <v>3817600</v>
      </c>
      <c r="D9848" s="6"/>
      <c r="E9848" s="6"/>
      <c r="F9848" s="6"/>
      <c r="G9848" s="6">
        <v>1.2878261</v>
      </c>
      <c r="H9848" s="6">
        <v>2901.9256410256398</v>
      </c>
      <c r="I9848" s="6"/>
      <c r="J9848" s="6">
        <v>1.2264999999999999</v>
      </c>
      <c r="K9848" s="6">
        <v>1.1952</v>
      </c>
      <c r="L9848" s="6">
        <v>2758.9743589743498</v>
      </c>
    </row>
    <row r="9849" spans="1:12" ht="15" customHeight="1" x14ac:dyDescent="0.25">
      <c r="A9849" s="5">
        <v>30585</v>
      </c>
      <c r="B9849" s="6">
        <v>1.2264999999999999</v>
      </c>
      <c r="C9849" s="2">
        <v>3955200</v>
      </c>
      <c r="D9849" s="6">
        <v>-7.8000000000000196E-3</v>
      </c>
      <c r="E9849" s="6">
        <v>-0.63193713035728505</v>
      </c>
      <c r="F9849" s="6">
        <v>-0.63193659399754998</v>
      </c>
      <c r="G9849" s="6">
        <v>1.2878261</v>
      </c>
      <c r="H9849" s="6">
        <v>2901.9256410256398</v>
      </c>
      <c r="I9849" s="6"/>
      <c r="J9849" s="6">
        <v>1.2539</v>
      </c>
      <c r="K9849" s="6">
        <v>1.2264999999999999</v>
      </c>
      <c r="L9849" s="6">
        <v>2758.9743589743498</v>
      </c>
    </row>
    <row r="9850" spans="1:12" ht="15" customHeight="1" x14ac:dyDescent="0.25">
      <c r="A9850" s="5">
        <v>30582</v>
      </c>
      <c r="B9850" s="6">
        <v>1.2343</v>
      </c>
      <c r="C9850" s="2">
        <v>4208000</v>
      </c>
      <c r="D9850" s="6">
        <v>-4.68999999999999E-2</v>
      </c>
      <c r="E9850" s="6">
        <v>-3.6606306587574098</v>
      </c>
      <c r="F9850" s="6">
        <v>-3.6606276655141698</v>
      </c>
      <c r="G9850" s="6">
        <v>1.2960160999999999</v>
      </c>
      <c r="H9850" s="6">
        <v>2921.0165501165502</v>
      </c>
      <c r="I9850" s="6"/>
      <c r="J9850" s="6">
        <v>1.3006</v>
      </c>
      <c r="K9850" s="6">
        <v>1.2343</v>
      </c>
      <c r="L9850" s="6">
        <v>2777.1561771561701</v>
      </c>
    </row>
    <row r="9851" spans="1:12" ht="15" customHeight="1" x14ac:dyDescent="0.25">
      <c r="A9851" s="5">
        <v>30581</v>
      </c>
      <c r="B9851" s="6">
        <v>1.2811999999999999</v>
      </c>
      <c r="C9851" s="2">
        <v>5734400</v>
      </c>
      <c r="D9851" s="6">
        <v>1.5699999999999801E-2</v>
      </c>
      <c r="E9851" s="6">
        <v>1.24061635717105</v>
      </c>
      <c r="F9851" s="6">
        <v>1.2406229492405201</v>
      </c>
      <c r="G9851" s="6">
        <v>1.3452611000000001</v>
      </c>
      <c r="H9851" s="6">
        <v>3035.8067599067599</v>
      </c>
      <c r="I9851" s="6"/>
      <c r="J9851" s="6">
        <v>1.2889999999999999</v>
      </c>
      <c r="K9851" s="6">
        <v>1.2577</v>
      </c>
      <c r="L9851" s="6">
        <v>2886.4801864801798</v>
      </c>
    </row>
    <row r="9852" spans="1:12" ht="15" customHeight="1" x14ac:dyDescent="0.25">
      <c r="A9852" s="5">
        <v>30580</v>
      </c>
      <c r="B9852" s="6">
        <v>1.2655000000000001</v>
      </c>
      <c r="C9852" s="2">
        <v>6528000</v>
      </c>
      <c r="D9852" s="6">
        <v>1.95E-2</v>
      </c>
      <c r="E9852" s="6">
        <v>1.5650080256821699</v>
      </c>
      <c r="F9852" s="6">
        <v>1.56499906634641</v>
      </c>
      <c r="G9852" s="6">
        <v>1.328776</v>
      </c>
      <c r="H9852" s="6">
        <v>2997.3799533799502</v>
      </c>
      <c r="I9852" s="6"/>
      <c r="J9852" s="6">
        <v>1.2733000000000001</v>
      </c>
      <c r="K9852" s="6">
        <v>1.25</v>
      </c>
      <c r="L9852" s="6">
        <v>2849.8834498834499</v>
      </c>
    </row>
    <row r="9853" spans="1:12" ht="15" customHeight="1" x14ac:dyDescent="0.25">
      <c r="A9853" s="5">
        <v>30579</v>
      </c>
      <c r="B9853" s="6">
        <v>1.246</v>
      </c>
      <c r="C9853" s="2">
        <v>7513600</v>
      </c>
      <c r="D9853" s="6">
        <v>1.95E-2</v>
      </c>
      <c r="E9853" s="6">
        <v>1.5898899306970999</v>
      </c>
      <c r="F9853" s="6">
        <v>1.5898885726885099</v>
      </c>
      <c r="G9853" s="6">
        <v>1.3083011</v>
      </c>
      <c r="H9853" s="6">
        <v>2949.6529137529101</v>
      </c>
      <c r="I9853" s="6"/>
      <c r="J9853" s="6">
        <v>1.2539</v>
      </c>
      <c r="K9853" s="6">
        <v>1.2381</v>
      </c>
      <c r="L9853" s="6">
        <v>2804.4289044288998</v>
      </c>
    </row>
    <row r="9854" spans="1:12" ht="15" customHeight="1" x14ac:dyDescent="0.25">
      <c r="A9854" s="5">
        <v>30578</v>
      </c>
      <c r="B9854" s="6">
        <v>1.2264999999999999</v>
      </c>
      <c r="C9854" s="2">
        <v>8518400</v>
      </c>
      <c r="D9854" s="6">
        <v>1.1699999999999801E-2</v>
      </c>
      <c r="E9854" s="6">
        <v>0.96312150148169995</v>
      </c>
      <c r="F9854" s="6">
        <v>0.96312858622340503</v>
      </c>
      <c r="G9854" s="6">
        <v>1.2878261</v>
      </c>
      <c r="H9854" s="6">
        <v>2901.9256410256398</v>
      </c>
      <c r="I9854" s="6"/>
      <c r="J9854" s="6">
        <v>1.2539</v>
      </c>
      <c r="K9854" s="6">
        <v>1.2148000000000001</v>
      </c>
      <c r="L9854" s="6">
        <v>2758.9743589743498</v>
      </c>
    </row>
    <row r="9855" spans="1:12" ht="15" customHeight="1" x14ac:dyDescent="0.25">
      <c r="A9855" s="5">
        <v>30575</v>
      </c>
      <c r="B9855" s="6">
        <v>1.2148000000000001</v>
      </c>
      <c r="C9855" s="2">
        <v>2742400</v>
      </c>
      <c r="D9855" s="6">
        <v>5.4800000000000099E-2</v>
      </c>
      <c r="E9855" s="6">
        <v>4.7241379310345</v>
      </c>
      <c r="F9855" s="6">
        <v>4.7241426504692896</v>
      </c>
      <c r="G9855" s="6">
        <v>1.275541</v>
      </c>
      <c r="H9855" s="6">
        <v>2873.2890442890398</v>
      </c>
      <c r="I9855" s="6"/>
      <c r="J9855" s="6">
        <v>1.2186999999999999</v>
      </c>
      <c r="K9855" s="6">
        <v>1.1599999999999999</v>
      </c>
      <c r="L9855" s="6">
        <v>2731.70163170163</v>
      </c>
    </row>
    <row r="9856" spans="1:12" ht="15" customHeight="1" x14ac:dyDescent="0.25">
      <c r="A9856" s="5">
        <v>30574</v>
      </c>
      <c r="B9856" s="6">
        <v>1.1599999999999999</v>
      </c>
      <c r="C9856" s="2">
        <v>2566400</v>
      </c>
      <c r="D9856" s="6">
        <v>-1.9599999999999999E-2</v>
      </c>
      <c r="E9856" s="6">
        <v>-1.66158019667684</v>
      </c>
      <c r="F9856" s="6">
        <v>-1.6615869289129901</v>
      </c>
      <c r="G9856" s="6">
        <v>1.2180009000000001</v>
      </c>
      <c r="H9856" s="6">
        <v>2739.1629370629298</v>
      </c>
      <c r="I9856" s="6"/>
      <c r="J9856" s="6">
        <v>1.1875</v>
      </c>
      <c r="K9856" s="6">
        <v>1.1561999999999999</v>
      </c>
      <c r="L9856" s="6">
        <v>2603.9627039626998</v>
      </c>
    </row>
    <row r="9857" spans="1:12" ht="15" customHeight="1" x14ac:dyDescent="0.25">
      <c r="A9857" s="5">
        <v>30573</v>
      </c>
      <c r="B9857" s="6">
        <v>1.1796</v>
      </c>
      <c r="C9857" s="2">
        <v>2083199.99999999</v>
      </c>
      <c r="D9857" s="6">
        <v>1.5599999999999999E-2</v>
      </c>
      <c r="E9857" s="6">
        <v>1.340206185567</v>
      </c>
      <c r="F9857" s="6">
        <v>1.3402050890156201</v>
      </c>
      <c r="G9857" s="6">
        <v>1.2385809999999999</v>
      </c>
      <c r="H9857" s="6">
        <v>2787.13519813519</v>
      </c>
      <c r="I9857" s="6"/>
      <c r="J9857" s="6">
        <v>1.1914</v>
      </c>
      <c r="K9857" s="6">
        <v>1.1639999999999999</v>
      </c>
      <c r="L9857" s="6">
        <v>2649.6503496503401</v>
      </c>
    </row>
    <row r="9858" spans="1:12" ht="15" customHeight="1" x14ac:dyDescent="0.25">
      <c r="A9858" s="5">
        <v>30572</v>
      </c>
      <c r="B9858" s="6">
        <v>1.1639999999999999</v>
      </c>
      <c r="C9858" s="2">
        <v>4732800</v>
      </c>
      <c r="D9858" s="6">
        <v>-2.35E-2</v>
      </c>
      <c r="E9858" s="6">
        <v>-1.9789473684210499</v>
      </c>
      <c r="F9858" s="6">
        <v>-1.97894578129661</v>
      </c>
      <c r="G9858" s="6">
        <v>1.2222010000000001</v>
      </c>
      <c r="H9858" s="6">
        <v>2748.9533799533801</v>
      </c>
      <c r="I9858" s="6"/>
      <c r="J9858" s="6">
        <v>1.1796</v>
      </c>
      <c r="K9858" s="6">
        <v>1.1445000000000001</v>
      </c>
      <c r="L9858" s="6">
        <v>2613.28671328671</v>
      </c>
    </row>
    <row r="9859" spans="1:12" ht="15" customHeight="1" x14ac:dyDescent="0.25">
      <c r="A9859" s="5">
        <v>30571</v>
      </c>
      <c r="B9859" s="6">
        <v>1.1875</v>
      </c>
      <c r="C9859" s="2">
        <v>11446400</v>
      </c>
      <c r="D9859" s="6">
        <v>7.9000000000000094E-3</v>
      </c>
      <c r="E9859" s="6">
        <v>0.66971854866055802</v>
      </c>
      <c r="F9859" s="6">
        <v>0.66971800794619596</v>
      </c>
      <c r="G9859" s="6">
        <v>1.2468760000000001</v>
      </c>
      <c r="H9859" s="6">
        <v>2806.4708624708601</v>
      </c>
      <c r="I9859" s="6"/>
      <c r="J9859" s="6">
        <v>1.2302999999999999</v>
      </c>
      <c r="K9859" s="6">
        <v>1.1875</v>
      </c>
      <c r="L9859" s="6">
        <v>2668.0652680652602</v>
      </c>
    </row>
    <row r="9860" spans="1:12" ht="15" customHeight="1" x14ac:dyDescent="0.25">
      <c r="A9860" s="5">
        <v>30568</v>
      </c>
      <c r="B9860" s="6">
        <v>1.1796</v>
      </c>
      <c r="C9860" s="2">
        <v>6460800</v>
      </c>
      <c r="D9860" s="6">
        <v>-7.4300000000000005E-2</v>
      </c>
      <c r="E9860" s="6">
        <v>-5.9255124013079197</v>
      </c>
      <c r="F9860" s="6">
        <v>-5.9255221912382803</v>
      </c>
      <c r="G9860" s="6">
        <v>1.2385809999999999</v>
      </c>
      <c r="H9860" s="6">
        <v>2787.13519813519</v>
      </c>
      <c r="I9860" s="6"/>
      <c r="J9860" s="6">
        <v>1.25</v>
      </c>
      <c r="K9860" s="6">
        <v>1.1756</v>
      </c>
      <c r="L9860" s="6">
        <v>2649.6503496503401</v>
      </c>
    </row>
    <row r="9861" spans="1:12" ht="15" customHeight="1" x14ac:dyDescent="0.25">
      <c r="A9861" s="5">
        <v>30567</v>
      </c>
      <c r="B9861" s="6">
        <v>1.2539</v>
      </c>
      <c r="C9861" s="2">
        <v>7129600</v>
      </c>
      <c r="D9861" s="6">
        <v>1.18E-2</v>
      </c>
      <c r="E9861" s="6">
        <v>0.95000402544078699</v>
      </c>
      <c r="F9861" s="6">
        <v>0.95001863202592796</v>
      </c>
      <c r="G9861" s="6">
        <v>1.3165962</v>
      </c>
      <c r="H9861" s="6">
        <v>2968.9888111888099</v>
      </c>
      <c r="I9861" s="6"/>
      <c r="J9861" s="6">
        <v>1.2655000000000001</v>
      </c>
      <c r="K9861" s="6">
        <v>1.2421</v>
      </c>
      <c r="L9861" s="6">
        <v>2822.8438228438199</v>
      </c>
    </row>
    <row r="9862" spans="1:12" ht="15" customHeight="1" x14ac:dyDescent="0.25">
      <c r="A9862" s="5">
        <v>30566</v>
      </c>
      <c r="B9862" s="6">
        <v>1.2421</v>
      </c>
      <c r="C9862" s="2">
        <v>8012800</v>
      </c>
      <c r="D9862" s="6">
        <v>3.12999999999998E-2</v>
      </c>
      <c r="E9862" s="6">
        <v>2.5850677238189399</v>
      </c>
      <c r="F9862" s="6">
        <v>2.5850576214361398</v>
      </c>
      <c r="G9862" s="6">
        <v>1.304206</v>
      </c>
      <c r="H9862" s="6">
        <v>2940.10722610722</v>
      </c>
      <c r="I9862" s="6"/>
      <c r="J9862" s="6">
        <v>1.246</v>
      </c>
      <c r="K9862" s="6">
        <v>1.2070000000000001</v>
      </c>
      <c r="L9862" s="6">
        <v>2795.3379953379899</v>
      </c>
    </row>
    <row r="9863" spans="1:12" ht="15" customHeight="1" x14ac:dyDescent="0.25">
      <c r="A9863" s="5">
        <v>30565</v>
      </c>
      <c r="B9863" s="6">
        <v>1.2108000000000001</v>
      </c>
      <c r="C9863" s="2">
        <v>4572800</v>
      </c>
      <c r="D9863" s="6">
        <v>-7.8999999999997891E-3</v>
      </c>
      <c r="E9863" s="6">
        <v>-0.64823172232705195</v>
      </c>
      <c r="F9863" s="6">
        <v>-0.64822340102967901</v>
      </c>
      <c r="G9863" s="6">
        <v>1.2713410999999999</v>
      </c>
      <c r="H9863" s="6">
        <v>2863.4990675990598</v>
      </c>
      <c r="I9863" s="6"/>
      <c r="J9863" s="6">
        <v>1.2148000000000001</v>
      </c>
      <c r="K9863" s="6">
        <v>1.1992</v>
      </c>
      <c r="L9863" s="6">
        <v>2722.3776223776199</v>
      </c>
    </row>
    <row r="9864" spans="1:12" ht="15" customHeight="1" x14ac:dyDescent="0.25">
      <c r="A9864" s="5">
        <v>30561</v>
      </c>
      <c r="B9864" s="6">
        <v>1.2186999999999999</v>
      </c>
      <c r="C9864" s="2">
        <v>1468800</v>
      </c>
      <c r="D9864" s="6">
        <v>-1.1599999999999999E-2</v>
      </c>
      <c r="E9864" s="6">
        <v>-0.94285946517109698</v>
      </c>
      <c r="F9864" s="6">
        <v>-0.94285873529976705</v>
      </c>
      <c r="G9864" s="6">
        <v>1.279636</v>
      </c>
      <c r="H9864" s="6">
        <v>2882.8344988344902</v>
      </c>
      <c r="I9864" s="6"/>
      <c r="J9864" s="6">
        <v>1.2302999999999999</v>
      </c>
      <c r="K9864" s="6">
        <v>1.2108000000000001</v>
      </c>
      <c r="L9864" s="6">
        <v>2740.79254079254</v>
      </c>
    </row>
    <row r="9865" spans="1:12" ht="15" customHeight="1" x14ac:dyDescent="0.25">
      <c r="A9865" s="5">
        <v>30560</v>
      </c>
      <c r="B9865" s="6">
        <v>1.2302999999999999</v>
      </c>
      <c r="C9865" s="2">
        <v>3817600</v>
      </c>
      <c r="D9865" s="6"/>
      <c r="E9865" s="6"/>
      <c r="F9865" s="6"/>
      <c r="G9865" s="6">
        <v>1.2918160000000001</v>
      </c>
      <c r="H9865" s="6">
        <v>2911.2261072260999</v>
      </c>
      <c r="I9865" s="6"/>
      <c r="J9865" s="6">
        <v>1.25</v>
      </c>
      <c r="K9865" s="6">
        <v>1.2264999999999999</v>
      </c>
      <c r="L9865" s="6">
        <v>2767.8321678321599</v>
      </c>
    </row>
    <row r="9866" spans="1:12" ht="15" customHeight="1" x14ac:dyDescent="0.25">
      <c r="A9866" s="5">
        <v>30559</v>
      </c>
      <c r="B9866" s="6">
        <v>1.2302999999999999</v>
      </c>
      <c r="C9866" s="2">
        <v>5180800</v>
      </c>
      <c r="D9866" s="6">
        <v>3.8000000000000199E-3</v>
      </c>
      <c r="E9866" s="6">
        <v>0.30982470444353899</v>
      </c>
      <c r="F9866" s="6">
        <v>0.30981667478242603</v>
      </c>
      <c r="G9866" s="6">
        <v>1.2918160000000001</v>
      </c>
      <c r="H9866" s="6">
        <v>2911.2261072260999</v>
      </c>
      <c r="I9866" s="6"/>
      <c r="J9866" s="6">
        <v>1.246</v>
      </c>
      <c r="K9866" s="6">
        <v>1.2186999999999999</v>
      </c>
      <c r="L9866" s="6">
        <v>2767.8321678321599</v>
      </c>
    </row>
    <row r="9867" spans="1:12" ht="15" customHeight="1" x14ac:dyDescent="0.25">
      <c r="A9867" s="5">
        <v>30558</v>
      </c>
      <c r="B9867" s="6">
        <v>1.2264999999999999</v>
      </c>
      <c r="C9867" s="2">
        <v>2409600</v>
      </c>
      <c r="D9867" s="6">
        <v>3.5099999999999902E-2</v>
      </c>
      <c r="E9867" s="6">
        <v>2.9461138156790101</v>
      </c>
      <c r="F9867" s="6">
        <v>2.9461112251114301</v>
      </c>
      <c r="G9867" s="6">
        <v>1.2878261</v>
      </c>
      <c r="H9867" s="6">
        <v>2901.9256410256398</v>
      </c>
      <c r="I9867" s="6"/>
      <c r="J9867" s="6">
        <v>1.246</v>
      </c>
      <c r="K9867" s="6">
        <v>1.2070000000000001</v>
      </c>
      <c r="L9867" s="6">
        <v>2758.9743589743498</v>
      </c>
    </row>
    <row r="9868" spans="1:12" ht="15" customHeight="1" x14ac:dyDescent="0.25">
      <c r="A9868" s="5">
        <v>30557</v>
      </c>
      <c r="B9868" s="6">
        <v>1.1914</v>
      </c>
      <c r="C9868" s="2">
        <v>2172800</v>
      </c>
      <c r="D9868" s="6">
        <v>-3.8000000000000199E-3</v>
      </c>
      <c r="E9868" s="6">
        <v>-0.31793842034806202</v>
      </c>
      <c r="F9868" s="6">
        <v>-0.226413908519951</v>
      </c>
      <c r="G9868" s="6">
        <v>1.2509710999999999</v>
      </c>
      <c r="H9868" s="6">
        <v>2816.0165501165402</v>
      </c>
      <c r="I9868" s="6"/>
      <c r="J9868" s="6">
        <v>1.2030000000000001</v>
      </c>
      <c r="K9868" s="6">
        <v>1.1796</v>
      </c>
      <c r="L9868" s="6">
        <v>2677.1561771561701</v>
      </c>
    </row>
    <row r="9869" spans="1:12" ht="15" customHeight="1" x14ac:dyDescent="0.25">
      <c r="A9869" s="5">
        <v>30554</v>
      </c>
      <c r="B9869" s="6">
        <v>1.1952</v>
      </c>
      <c r="C9869" s="2">
        <v>4160000</v>
      </c>
      <c r="D9869" s="6">
        <v>2.7400000000000001E-2</v>
      </c>
      <c r="E9869" s="6">
        <v>2.3462921733173601</v>
      </c>
      <c r="F9869" s="6">
        <v>2.3462893396055402</v>
      </c>
      <c r="G9869" s="6">
        <v>1.2538099</v>
      </c>
      <c r="H9869" s="6">
        <v>2822.6337995337899</v>
      </c>
      <c r="I9869" s="6"/>
      <c r="J9869" s="6">
        <v>1.1952</v>
      </c>
      <c r="K9869" s="6">
        <v>1.1677999999999999</v>
      </c>
      <c r="L9869" s="6">
        <v>2686.0139860139798</v>
      </c>
    </row>
    <row r="9870" spans="1:12" ht="15" customHeight="1" x14ac:dyDescent="0.25">
      <c r="A9870" s="5">
        <v>30553</v>
      </c>
      <c r="B9870" s="6">
        <v>1.1677999999999999</v>
      </c>
      <c r="C9870" s="2">
        <v>12604800</v>
      </c>
      <c r="D9870" s="6">
        <v>-1.9699999999999999E-2</v>
      </c>
      <c r="E9870" s="6">
        <v>-1.6589473684210501</v>
      </c>
      <c r="F9870" s="6">
        <v>-1.6589438999052999</v>
      </c>
      <c r="G9870" s="6">
        <v>1.2250662999999999</v>
      </c>
      <c r="H9870" s="6">
        <v>2755.6324009323998</v>
      </c>
      <c r="I9870" s="6"/>
      <c r="J9870" s="6">
        <v>1.1718</v>
      </c>
      <c r="K9870" s="6">
        <v>1.1093</v>
      </c>
      <c r="L9870" s="6">
        <v>2622.1445221445201</v>
      </c>
    </row>
    <row r="9871" spans="1:12" ht="15" customHeight="1" x14ac:dyDescent="0.25">
      <c r="A9871" s="5">
        <v>30552</v>
      </c>
      <c r="B9871" s="6">
        <v>1.1875</v>
      </c>
      <c r="C9871" s="2">
        <v>6313600</v>
      </c>
      <c r="D9871" s="6">
        <v>-2.3300000000000098E-2</v>
      </c>
      <c r="E9871" s="6">
        <v>-1.9243475388173099</v>
      </c>
      <c r="F9871" s="6">
        <v>-1.9243568799574799</v>
      </c>
      <c r="G9871" s="6">
        <v>1.2457323</v>
      </c>
      <c r="H9871" s="6">
        <v>2803.80489510489</v>
      </c>
      <c r="I9871" s="6"/>
      <c r="J9871" s="6">
        <v>1.2148000000000001</v>
      </c>
      <c r="K9871" s="6">
        <v>1.1718</v>
      </c>
      <c r="L9871" s="6">
        <v>2668.0652680652602</v>
      </c>
    </row>
    <row r="9872" spans="1:12" ht="15" customHeight="1" x14ac:dyDescent="0.25">
      <c r="A9872" s="5">
        <v>30551</v>
      </c>
      <c r="B9872" s="6">
        <v>1.2108000000000001</v>
      </c>
      <c r="C9872" s="2">
        <v>9257600</v>
      </c>
      <c r="D9872" s="6">
        <v>-4.0000000000000001E-3</v>
      </c>
      <c r="E9872" s="6">
        <v>-0.32927230819887998</v>
      </c>
      <c r="F9872" s="6">
        <v>-0.32926829555377501</v>
      </c>
      <c r="G9872" s="6">
        <v>1.2701750000000001</v>
      </c>
      <c r="H9872" s="6">
        <v>2860.78088578088</v>
      </c>
      <c r="I9872" s="6"/>
      <c r="J9872" s="6">
        <v>1.2343</v>
      </c>
      <c r="K9872" s="6">
        <v>1.2030000000000001</v>
      </c>
      <c r="L9872" s="6">
        <v>2722.3776223776199</v>
      </c>
    </row>
    <row r="9873" spans="1:12" ht="15" customHeight="1" x14ac:dyDescent="0.25">
      <c r="A9873" s="5">
        <v>30550</v>
      </c>
      <c r="B9873" s="6">
        <v>1.2148000000000001</v>
      </c>
      <c r="C9873" s="2">
        <v>10208000</v>
      </c>
      <c r="D9873" s="6">
        <v>-3.1199999999999801E-2</v>
      </c>
      <c r="E9873" s="6">
        <v>-2.5040128410914799</v>
      </c>
      <c r="F9873" s="6">
        <v>-2.5040144178594899</v>
      </c>
      <c r="G9873" s="6">
        <v>1.2743711</v>
      </c>
      <c r="H9873" s="6">
        <v>2870.5620046620002</v>
      </c>
      <c r="I9873" s="6"/>
      <c r="J9873" s="6">
        <v>1.2577</v>
      </c>
      <c r="K9873" s="6">
        <v>1.1756</v>
      </c>
      <c r="L9873" s="6">
        <v>2731.70163170163</v>
      </c>
    </row>
    <row r="9874" spans="1:12" ht="15" customHeight="1" x14ac:dyDescent="0.25">
      <c r="A9874" s="5">
        <v>30547</v>
      </c>
      <c r="B9874" s="6">
        <v>1.246</v>
      </c>
      <c r="C9874" s="2">
        <v>6380800</v>
      </c>
      <c r="D9874" s="6">
        <v>-3.5199999999999898E-2</v>
      </c>
      <c r="E9874" s="6">
        <v>-2.7474242897283698</v>
      </c>
      <c r="F9874" s="6">
        <v>-2.7474293118897202</v>
      </c>
      <c r="G9874" s="6">
        <v>1.3071010999999999</v>
      </c>
      <c r="H9874" s="6">
        <v>2946.85571095571</v>
      </c>
      <c r="I9874" s="6"/>
      <c r="J9874" s="6">
        <v>1.2811999999999999</v>
      </c>
      <c r="K9874" s="6">
        <v>1.2381</v>
      </c>
      <c r="L9874" s="6">
        <v>2804.4289044288998</v>
      </c>
    </row>
    <row r="9875" spans="1:12" ht="15" customHeight="1" x14ac:dyDescent="0.25">
      <c r="A9875" s="5">
        <v>30546</v>
      </c>
      <c r="B9875" s="6">
        <v>1.2811999999999999</v>
      </c>
      <c r="C9875" s="2">
        <v>9721600</v>
      </c>
      <c r="D9875" s="6">
        <v>-4.6800000000000098E-2</v>
      </c>
      <c r="E9875" s="6">
        <v>-3.5240963855421801</v>
      </c>
      <c r="F9875" s="6">
        <v>-3.5240845005617101</v>
      </c>
      <c r="G9875" s="6">
        <v>1.3440273</v>
      </c>
      <c r="H9875" s="6">
        <v>3032.9307692307598</v>
      </c>
      <c r="I9875" s="6"/>
      <c r="J9875" s="6">
        <v>1.3202</v>
      </c>
      <c r="K9875" s="6">
        <v>1.2539</v>
      </c>
      <c r="L9875" s="6">
        <v>2886.4801864801798</v>
      </c>
    </row>
    <row r="9876" spans="1:12" ht="15" customHeight="1" x14ac:dyDescent="0.25">
      <c r="A9876" s="5">
        <v>30545</v>
      </c>
      <c r="B9876" s="6">
        <v>1.3280000000000001</v>
      </c>
      <c r="C9876" s="2">
        <v>6790400</v>
      </c>
      <c r="D9876" s="6">
        <v>-2.72999999999998E-2</v>
      </c>
      <c r="E9876" s="6">
        <v>-2.0143141739836099</v>
      </c>
      <c r="F9876" s="6">
        <v>-2.0143121121358698</v>
      </c>
      <c r="G9876" s="6">
        <v>1.3931221</v>
      </c>
      <c r="H9876" s="6">
        <v>3147.3708624708602</v>
      </c>
      <c r="I9876" s="6"/>
      <c r="J9876" s="6">
        <v>1.3631</v>
      </c>
      <c r="K9876" s="6">
        <v>1.3125</v>
      </c>
      <c r="L9876" s="6">
        <v>2995.5710955710902</v>
      </c>
    </row>
    <row r="9877" spans="1:12" ht="15" customHeight="1" x14ac:dyDescent="0.25">
      <c r="A9877" s="5">
        <v>30544</v>
      </c>
      <c r="B9877" s="6">
        <v>1.3552999999999999</v>
      </c>
      <c r="C9877" s="2">
        <v>3520000</v>
      </c>
      <c r="D9877" s="6">
        <v>-1.9699999999999999E-2</v>
      </c>
      <c r="E9877" s="6">
        <v>-1.43272727272727</v>
      </c>
      <c r="F9877" s="6">
        <v>-1.4327311838125001</v>
      </c>
      <c r="G9877" s="6">
        <v>1.4217607999999999</v>
      </c>
      <c r="H9877" s="6">
        <v>3214.1277389277302</v>
      </c>
      <c r="I9877" s="6"/>
      <c r="J9877" s="6">
        <v>1.371</v>
      </c>
      <c r="K9877" s="6">
        <v>1.3514999999999999</v>
      </c>
      <c r="L9877" s="6">
        <v>3059.20745920745</v>
      </c>
    </row>
    <row r="9878" spans="1:12" ht="15" customHeight="1" x14ac:dyDescent="0.25">
      <c r="A9878" s="5">
        <v>30543</v>
      </c>
      <c r="B9878" s="6">
        <v>1.375</v>
      </c>
      <c r="C9878" s="2">
        <v>10172800</v>
      </c>
      <c r="D9878" s="6">
        <v>5.4799999999999897E-2</v>
      </c>
      <c r="E9878" s="6">
        <v>4.1508862293591697</v>
      </c>
      <c r="F9878" s="6">
        <v>4.1508810816817503</v>
      </c>
      <c r="G9878" s="6">
        <v>1.4424269000000001</v>
      </c>
      <c r="H9878" s="6">
        <v>3262.3004662004601</v>
      </c>
      <c r="I9878" s="6"/>
      <c r="J9878" s="6">
        <v>1.3867</v>
      </c>
      <c r="K9878" s="6">
        <v>1.3436999999999999</v>
      </c>
      <c r="L9878" s="6">
        <v>3105.1282051282001</v>
      </c>
    </row>
    <row r="9879" spans="1:12" ht="15" customHeight="1" x14ac:dyDescent="0.25">
      <c r="A9879" s="5">
        <v>30540</v>
      </c>
      <c r="B9879" s="6">
        <v>1.3202</v>
      </c>
      <c r="C9879" s="2">
        <v>4915200</v>
      </c>
      <c r="D9879" s="6">
        <v>-4.68999999999999E-2</v>
      </c>
      <c r="E9879" s="6">
        <v>-3.4306195596518099</v>
      </c>
      <c r="F9879" s="6">
        <v>-3.4306146647519098</v>
      </c>
      <c r="G9879" s="6">
        <v>1.3849397000000001</v>
      </c>
      <c r="H9879" s="6">
        <v>3128.2976689976599</v>
      </c>
      <c r="I9879" s="6"/>
      <c r="J9879" s="6">
        <v>1.3827</v>
      </c>
      <c r="K9879" s="6">
        <v>1.3164</v>
      </c>
      <c r="L9879" s="6">
        <v>2977.3892773892699</v>
      </c>
    </row>
    <row r="9880" spans="1:12" ht="15" customHeight="1" x14ac:dyDescent="0.25">
      <c r="A9880" s="5">
        <v>30539</v>
      </c>
      <c r="B9880" s="6">
        <v>1.3671</v>
      </c>
      <c r="C9880" s="2">
        <v>3705600</v>
      </c>
      <c r="D9880" s="6">
        <v>-2.3400000000000001E-2</v>
      </c>
      <c r="E9880" s="6">
        <v>-1.6828478964401301</v>
      </c>
      <c r="F9880" s="6">
        <v>-1.6828490279271799</v>
      </c>
      <c r="G9880" s="6">
        <v>1.4341394999999999</v>
      </c>
      <c r="H9880" s="6">
        <v>3242.98251748251</v>
      </c>
      <c r="I9880" s="6"/>
      <c r="J9880" s="6">
        <v>1.3905000000000001</v>
      </c>
      <c r="K9880" s="6">
        <v>1.3202</v>
      </c>
      <c r="L9880" s="6">
        <v>3086.71328671328</v>
      </c>
    </row>
    <row r="9881" spans="1:12" ht="15" customHeight="1" x14ac:dyDescent="0.25">
      <c r="A9881" s="5">
        <v>30538</v>
      </c>
      <c r="B9881" s="6">
        <v>1.3905000000000001</v>
      </c>
      <c r="C9881" s="2">
        <v>15392000</v>
      </c>
      <c r="D9881" s="6">
        <v>9.7700000000000106E-2</v>
      </c>
      <c r="E9881" s="6">
        <v>7.5572400990099098</v>
      </c>
      <c r="F9881" s="6">
        <v>7.5572409887656402</v>
      </c>
      <c r="G9881" s="6">
        <v>1.4586870000000001</v>
      </c>
      <c r="H9881" s="6">
        <v>3300.20279720279</v>
      </c>
      <c r="I9881" s="6"/>
      <c r="J9881" s="6">
        <v>1.4218</v>
      </c>
      <c r="K9881" s="6">
        <v>1.2811999999999999</v>
      </c>
      <c r="L9881" s="6">
        <v>3141.25874125874</v>
      </c>
    </row>
    <row r="9882" spans="1:12" ht="15" customHeight="1" x14ac:dyDescent="0.25">
      <c r="A9882" s="5">
        <v>30537</v>
      </c>
      <c r="B9882" s="6">
        <v>1.2927999999999999</v>
      </c>
      <c r="C9882" s="2">
        <v>9350400</v>
      </c>
      <c r="D9882" s="6">
        <v>-7.8000000000000196E-3</v>
      </c>
      <c r="E9882" s="6">
        <v>-0.59972320467476203</v>
      </c>
      <c r="F9882" s="6">
        <v>-0.599730895808536</v>
      </c>
      <c r="G9882" s="6">
        <v>1.356196</v>
      </c>
      <c r="H9882" s="6">
        <v>3061.2960372960301</v>
      </c>
      <c r="I9882" s="6"/>
      <c r="J9882" s="6">
        <v>1.3242</v>
      </c>
      <c r="K9882" s="6">
        <v>1.2811999999999999</v>
      </c>
      <c r="L9882" s="6">
        <v>2913.5198135198102</v>
      </c>
    </row>
    <row r="9883" spans="1:12" ht="15" customHeight="1" x14ac:dyDescent="0.25">
      <c r="A9883" s="5">
        <v>30536</v>
      </c>
      <c r="B9883" s="6">
        <v>1.3006</v>
      </c>
      <c r="C9883" s="2">
        <v>4604800</v>
      </c>
      <c r="D9883" s="6">
        <v>3.8000000000000199E-3</v>
      </c>
      <c r="E9883" s="6">
        <v>0.293028994447874</v>
      </c>
      <c r="F9883" s="6">
        <v>0.29303314147199799</v>
      </c>
      <c r="G9883" s="6">
        <v>1.3643786</v>
      </c>
      <c r="H9883" s="6">
        <v>3080.3696969696898</v>
      </c>
      <c r="I9883" s="6"/>
      <c r="J9883" s="6">
        <v>1.3046</v>
      </c>
      <c r="K9883" s="6">
        <v>1.2733000000000001</v>
      </c>
      <c r="L9883" s="6">
        <v>2931.70163170163</v>
      </c>
    </row>
    <row r="9884" spans="1:12" ht="15" customHeight="1" x14ac:dyDescent="0.25">
      <c r="A9884" s="5">
        <v>30533</v>
      </c>
      <c r="B9884" s="6">
        <v>1.2968</v>
      </c>
      <c r="C9884" s="2">
        <v>6886400</v>
      </c>
      <c r="D9884" s="6">
        <v>4.2899999999999897E-2</v>
      </c>
      <c r="E9884" s="6">
        <v>3.4213254645506002</v>
      </c>
      <c r="F9884" s="6">
        <v>3.42131595180315</v>
      </c>
      <c r="G9884" s="6">
        <v>1.3603921999999999</v>
      </c>
      <c r="H9884" s="6">
        <v>3071.07738927738</v>
      </c>
      <c r="I9884" s="6"/>
      <c r="J9884" s="6">
        <v>1.2968</v>
      </c>
      <c r="K9884" s="6">
        <v>1.2617</v>
      </c>
      <c r="L9884" s="6">
        <v>2922.8438228438199</v>
      </c>
    </row>
    <row r="9885" spans="1:12" ht="15" customHeight="1" x14ac:dyDescent="0.25">
      <c r="A9885" s="5">
        <v>30532</v>
      </c>
      <c r="B9885" s="6">
        <v>1.2539</v>
      </c>
      <c r="C9885" s="2">
        <v>13507200</v>
      </c>
      <c r="D9885" s="6">
        <v>-3.8000000000000199E-3</v>
      </c>
      <c r="E9885" s="6">
        <v>-0.30213882483899301</v>
      </c>
      <c r="F9885" s="6">
        <v>-0.30212794726716102</v>
      </c>
      <c r="G9885" s="6">
        <v>1.3153885999999999</v>
      </c>
      <c r="H9885" s="6">
        <v>2966.1738927738902</v>
      </c>
      <c r="I9885" s="6"/>
      <c r="J9885" s="6">
        <v>1.2968</v>
      </c>
      <c r="K9885" s="6">
        <v>1.25</v>
      </c>
      <c r="L9885" s="6">
        <v>2822.8438228438199</v>
      </c>
    </row>
    <row r="9886" spans="1:12" ht="15" customHeight="1" x14ac:dyDescent="0.25">
      <c r="A9886" s="5">
        <v>30531</v>
      </c>
      <c r="B9886" s="6">
        <v>1.2577</v>
      </c>
      <c r="C9886" s="2">
        <v>13052800</v>
      </c>
      <c r="D9886" s="6">
        <v>3.5200000000000099E-2</v>
      </c>
      <c r="E9886" s="6">
        <v>2.8793456032719802</v>
      </c>
      <c r="F9886" s="6">
        <v>2.87935126600786</v>
      </c>
      <c r="G9886" s="6">
        <v>1.3193748000000001</v>
      </c>
      <c r="H9886" s="6">
        <v>2975.4657342657301</v>
      </c>
      <c r="I9886" s="6"/>
      <c r="J9886" s="6">
        <v>1.2617</v>
      </c>
      <c r="K9886" s="6">
        <v>1.2224999999999999</v>
      </c>
      <c r="L9886" s="6">
        <v>2831.70163170163</v>
      </c>
    </row>
    <row r="9887" spans="1:12" ht="15" customHeight="1" x14ac:dyDescent="0.25">
      <c r="A9887" s="5">
        <v>30530</v>
      </c>
      <c r="B9887" s="6">
        <v>1.2224999999999999</v>
      </c>
      <c r="C9887" s="2">
        <v>9753600</v>
      </c>
      <c r="D9887" s="6">
        <v>-3.1399999999999997E-2</v>
      </c>
      <c r="E9887" s="6">
        <v>-2.50418693675732</v>
      </c>
      <c r="F9887" s="6">
        <v>-2.50420294048465</v>
      </c>
      <c r="G9887" s="6">
        <v>1.2824485999999999</v>
      </c>
      <c r="H9887" s="6">
        <v>2889.3906759906699</v>
      </c>
      <c r="I9887" s="6"/>
      <c r="J9887" s="6">
        <v>1.25</v>
      </c>
      <c r="K9887" s="6">
        <v>1.2148000000000001</v>
      </c>
      <c r="L9887" s="6">
        <v>2749.6503496503401</v>
      </c>
    </row>
    <row r="9888" spans="1:12" ht="15" customHeight="1" x14ac:dyDescent="0.25">
      <c r="A9888" s="5">
        <v>30529</v>
      </c>
      <c r="B9888" s="6">
        <v>1.2539</v>
      </c>
      <c r="C9888" s="2">
        <v>13289600</v>
      </c>
      <c r="D9888" s="6">
        <v>-2.72999999999998E-2</v>
      </c>
      <c r="E9888" s="6">
        <v>-2.1308148610677402</v>
      </c>
      <c r="F9888" s="6">
        <v>-2.1308123726355901</v>
      </c>
      <c r="G9888" s="6">
        <v>1.3153885999999999</v>
      </c>
      <c r="H9888" s="6">
        <v>2966.1738927738902</v>
      </c>
      <c r="I9888" s="6"/>
      <c r="J9888" s="6">
        <v>1.2811999999999999</v>
      </c>
      <c r="K9888" s="6">
        <v>1.2343</v>
      </c>
      <c r="L9888" s="6">
        <v>2822.8438228438199</v>
      </c>
    </row>
    <row r="9889" spans="1:12" ht="15" customHeight="1" x14ac:dyDescent="0.25">
      <c r="A9889" s="5">
        <v>30526</v>
      </c>
      <c r="B9889" s="6">
        <v>1.2811999999999999</v>
      </c>
      <c r="C9889" s="2">
        <v>8032000</v>
      </c>
      <c r="D9889" s="6">
        <v>-3.5200000000000099E-2</v>
      </c>
      <c r="E9889" s="6">
        <v>-2.6739592828927399</v>
      </c>
      <c r="F9889" s="6">
        <v>-2.6739569923214002</v>
      </c>
      <c r="G9889" s="6">
        <v>1.3440273</v>
      </c>
      <c r="H9889" s="6">
        <v>3032.9307692307598</v>
      </c>
      <c r="I9889" s="6"/>
      <c r="J9889" s="6">
        <v>1.3046</v>
      </c>
      <c r="K9889" s="6">
        <v>1.2577</v>
      </c>
      <c r="L9889" s="6">
        <v>2886.4801864801798</v>
      </c>
    </row>
    <row r="9890" spans="1:12" ht="15" customHeight="1" x14ac:dyDescent="0.25">
      <c r="A9890" s="5">
        <v>30525</v>
      </c>
      <c r="B9890" s="6">
        <v>1.3164</v>
      </c>
      <c r="C9890" s="2">
        <v>3884800</v>
      </c>
      <c r="D9890" s="6">
        <v>-2.72999999999998E-2</v>
      </c>
      <c r="E9890" s="6">
        <v>-2.0317035052466901</v>
      </c>
      <c r="F9890" s="6">
        <v>-2.03170817772686</v>
      </c>
      <c r="G9890" s="6">
        <v>1.3809534000000001</v>
      </c>
      <c r="H9890" s="6">
        <v>3119.0055944055898</v>
      </c>
      <c r="I9890" s="6"/>
      <c r="J9890" s="6">
        <v>1.3593</v>
      </c>
      <c r="K9890" s="6">
        <v>1.3125</v>
      </c>
      <c r="L9890" s="6">
        <v>2968.5314685314602</v>
      </c>
    </row>
    <row r="9891" spans="1:12" ht="15" customHeight="1" x14ac:dyDescent="0.25">
      <c r="A9891" s="5">
        <v>30524</v>
      </c>
      <c r="B9891" s="6">
        <v>1.3436999999999999</v>
      </c>
      <c r="C9891" s="2">
        <v>6256000</v>
      </c>
      <c r="D9891" s="6">
        <v>-5.8600000000000201E-2</v>
      </c>
      <c r="E9891" s="6">
        <v>-4.1788490337303097</v>
      </c>
      <c r="F9891" s="6">
        <v>-4.17883471682023</v>
      </c>
      <c r="G9891" s="6">
        <v>1.4095922000000001</v>
      </c>
      <c r="H9891" s="6">
        <v>3185.7627039627</v>
      </c>
      <c r="I9891" s="6"/>
      <c r="J9891" s="6">
        <v>1.4061999999999999</v>
      </c>
      <c r="K9891" s="6">
        <v>1.3436999999999999</v>
      </c>
      <c r="L9891" s="6">
        <v>3032.1678321678301</v>
      </c>
    </row>
    <row r="9892" spans="1:12" ht="15" customHeight="1" x14ac:dyDescent="0.25">
      <c r="A9892" s="5">
        <v>30523</v>
      </c>
      <c r="B9892" s="6">
        <v>1.4023000000000001</v>
      </c>
      <c r="C9892" s="2">
        <v>5283200</v>
      </c>
      <c r="D9892" s="6"/>
      <c r="E9892" s="6"/>
      <c r="F9892" s="6"/>
      <c r="G9892" s="6">
        <v>1.4710656</v>
      </c>
      <c r="H9892" s="6">
        <v>3329.0573426573401</v>
      </c>
      <c r="I9892" s="6"/>
      <c r="J9892" s="6">
        <v>1.4177999999999999</v>
      </c>
      <c r="K9892" s="6">
        <v>1.3671</v>
      </c>
      <c r="L9892" s="6">
        <v>3168.76456876456</v>
      </c>
    </row>
    <row r="9893" spans="1:12" ht="15" customHeight="1" x14ac:dyDescent="0.25">
      <c r="A9893" s="5">
        <v>30522</v>
      </c>
      <c r="B9893" s="6">
        <v>1.4023000000000001</v>
      </c>
      <c r="C9893" s="2">
        <v>5968000</v>
      </c>
      <c r="D9893" s="6">
        <v>-7.7999999999998001E-3</v>
      </c>
      <c r="E9893" s="6">
        <v>-0.55315225870504703</v>
      </c>
      <c r="F9893" s="6">
        <v>-0.55315936838726798</v>
      </c>
      <c r="G9893" s="6">
        <v>1.4710656</v>
      </c>
      <c r="H9893" s="6">
        <v>3329.0573426573401</v>
      </c>
      <c r="I9893" s="6"/>
      <c r="J9893" s="6">
        <v>1.4218</v>
      </c>
      <c r="K9893" s="6">
        <v>1.3945000000000001</v>
      </c>
      <c r="L9893" s="6">
        <v>3168.76456876456</v>
      </c>
    </row>
    <row r="9894" spans="1:12" ht="15" customHeight="1" x14ac:dyDescent="0.25">
      <c r="A9894" s="5">
        <v>30519</v>
      </c>
      <c r="B9894" s="6">
        <v>1.4100999999999999</v>
      </c>
      <c r="C9894" s="2">
        <v>2963200</v>
      </c>
      <c r="D9894" s="6">
        <v>2.3399999999999799E-2</v>
      </c>
      <c r="E9894" s="6">
        <v>1.68745943607124</v>
      </c>
      <c r="F9894" s="6">
        <v>1.68746052022934</v>
      </c>
      <c r="G9894" s="6">
        <v>1.4792482</v>
      </c>
      <c r="H9894" s="6">
        <v>3348.1310023310002</v>
      </c>
      <c r="I9894" s="6"/>
      <c r="J9894" s="6">
        <v>1.4570000000000001</v>
      </c>
      <c r="K9894" s="6">
        <v>1.375</v>
      </c>
      <c r="L9894" s="6">
        <v>3186.9463869463798</v>
      </c>
    </row>
    <row r="9895" spans="1:12" ht="15" customHeight="1" x14ac:dyDescent="0.25">
      <c r="A9895" s="5">
        <v>30518</v>
      </c>
      <c r="B9895" s="6">
        <v>1.3867</v>
      </c>
      <c r="C9895" s="2">
        <v>6310400</v>
      </c>
      <c r="D9895" s="6">
        <v>-3.8000000000000199E-3</v>
      </c>
      <c r="E9895" s="6">
        <v>-0.27328299172959503</v>
      </c>
      <c r="F9895" s="6">
        <v>-0.27328001140751701</v>
      </c>
      <c r="G9895" s="6">
        <v>1.4547007000000001</v>
      </c>
      <c r="H9895" s="6">
        <v>3290.9107226107199</v>
      </c>
      <c r="I9895" s="6"/>
      <c r="J9895" s="6">
        <v>1.4139999999999999</v>
      </c>
      <c r="K9895" s="6">
        <v>1.3593</v>
      </c>
      <c r="L9895" s="6">
        <v>3132.4009324009298</v>
      </c>
    </row>
    <row r="9896" spans="1:12" ht="15" customHeight="1" x14ac:dyDescent="0.25">
      <c r="A9896" s="5">
        <v>30517</v>
      </c>
      <c r="B9896" s="6">
        <v>1.3905000000000001</v>
      </c>
      <c r="C9896" s="2">
        <v>5267200</v>
      </c>
      <c r="D9896" s="6">
        <v>6.25E-2</v>
      </c>
      <c r="E9896" s="6">
        <v>4.7063253012048198</v>
      </c>
      <c r="F9896" s="6">
        <v>4.7063283254210102</v>
      </c>
      <c r="G9896" s="6">
        <v>1.4586870000000001</v>
      </c>
      <c r="H9896" s="6">
        <v>3300.20279720279</v>
      </c>
      <c r="I9896" s="6"/>
      <c r="J9896" s="6">
        <v>1.4139999999999999</v>
      </c>
      <c r="K9896" s="6">
        <v>1.3474999999999999</v>
      </c>
      <c r="L9896" s="6">
        <v>3141.25874125874</v>
      </c>
    </row>
    <row r="9897" spans="1:12" ht="15" customHeight="1" x14ac:dyDescent="0.25">
      <c r="A9897" s="5">
        <v>30516</v>
      </c>
      <c r="B9897" s="6">
        <v>1.3280000000000001</v>
      </c>
      <c r="C9897" s="2">
        <v>3488000</v>
      </c>
      <c r="D9897" s="6">
        <v>3.1200000000000099E-2</v>
      </c>
      <c r="E9897" s="6">
        <v>2.4059222702035901</v>
      </c>
      <c r="F9897" s="6">
        <v>2.40591647026497</v>
      </c>
      <c r="G9897" s="6">
        <v>1.3931221</v>
      </c>
      <c r="H9897" s="6">
        <v>3147.3708624708602</v>
      </c>
      <c r="I9897" s="6"/>
      <c r="J9897" s="6">
        <v>1.3671</v>
      </c>
      <c r="K9897" s="6">
        <v>1.3242</v>
      </c>
      <c r="L9897" s="6">
        <v>2995.5710955710902</v>
      </c>
    </row>
    <row r="9898" spans="1:12" ht="15" customHeight="1" x14ac:dyDescent="0.25">
      <c r="A9898" s="5">
        <v>30515</v>
      </c>
      <c r="B9898" s="6">
        <v>1.2968</v>
      </c>
      <c r="C9898" s="2">
        <v>7587200</v>
      </c>
      <c r="D9898" s="6">
        <v>4.6799999999999897E-2</v>
      </c>
      <c r="E9898" s="6">
        <v>3.74399999999999</v>
      </c>
      <c r="F9898" s="6">
        <v>3.74400250378021</v>
      </c>
      <c r="G9898" s="6">
        <v>1.3603921999999999</v>
      </c>
      <c r="H9898" s="6">
        <v>3071.07738927738</v>
      </c>
      <c r="I9898" s="6"/>
      <c r="J9898" s="6">
        <v>1.2968</v>
      </c>
      <c r="K9898" s="6">
        <v>1.2381</v>
      </c>
      <c r="L9898" s="6">
        <v>2922.8438228438199</v>
      </c>
    </row>
    <row r="9899" spans="1:12" ht="15" customHeight="1" x14ac:dyDescent="0.25">
      <c r="A9899" s="5">
        <v>30512</v>
      </c>
      <c r="B9899" s="6">
        <v>1.25</v>
      </c>
      <c r="C9899" s="2">
        <v>5952000</v>
      </c>
      <c r="D9899" s="6">
        <v>-4.6799999999999897E-2</v>
      </c>
      <c r="E9899" s="6">
        <v>-3.60888340530536</v>
      </c>
      <c r="F9899" s="6">
        <v>-3.60888573162944</v>
      </c>
      <c r="G9899" s="6">
        <v>1.3112972000000001</v>
      </c>
      <c r="H9899" s="6">
        <v>2956.6368298368302</v>
      </c>
      <c r="I9899" s="6"/>
      <c r="J9899" s="6">
        <v>1.3085</v>
      </c>
      <c r="K9899" s="6">
        <v>1.2343</v>
      </c>
      <c r="L9899" s="6">
        <v>2813.75291375291</v>
      </c>
    </row>
    <row r="9900" spans="1:12" ht="15" customHeight="1" x14ac:dyDescent="0.25">
      <c r="A9900" s="5">
        <v>30511</v>
      </c>
      <c r="B9900" s="6">
        <v>1.2968</v>
      </c>
      <c r="C9900" s="2">
        <v>5273600</v>
      </c>
      <c r="D9900" s="6">
        <v>-3.9000000000000097E-2</v>
      </c>
      <c r="E9900" s="6">
        <v>-2.9195987423266998</v>
      </c>
      <c r="F9900" s="6">
        <v>-2.91960056938367</v>
      </c>
      <c r="G9900" s="6">
        <v>1.3603921999999999</v>
      </c>
      <c r="H9900" s="6">
        <v>3071.07738927738</v>
      </c>
      <c r="I9900" s="6"/>
      <c r="J9900" s="6">
        <v>1.3514999999999999</v>
      </c>
      <c r="K9900" s="6">
        <v>1.2968</v>
      </c>
      <c r="L9900" s="6">
        <v>2922.8438228438199</v>
      </c>
    </row>
    <row r="9901" spans="1:12" ht="15" customHeight="1" x14ac:dyDescent="0.25">
      <c r="A9901" s="5">
        <v>30510</v>
      </c>
      <c r="B9901" s="6">
        <v>1.3358000000000001</v>
      </c>
      <c r="C9901" s="2">
        <v>6076800</v>
      </c>
      <c r="D9901" s="6">
        <v>-5.8699999999999898E-2</v>
      </c>
      <c r="E9901" s="6">
        <v>-4.2093940480458798</v>
      </c>
      <c r="F9901" s="6">
        <v>-4.2093927936283597</v>
      </c>
      <c r="G9901" s="6">
        <v>1.4013047000000001</v>
      </c>
      <c r="H9901" s="6">
        <v>3166.4445221445199</v>
      </c>
      <c r="I9901" s="6"/>
      <c r="J9901" s="6">
        <v>1.3945000000000001</v>
      </c>
      <c r="K9901" s="6">
        <v>1.3358000000000001</v>
      </c>
      <c r="L9901" s="6">
        <v>3013.75291375291</v>
      </c>
    </row>
    <row r="9902" spans="1:12" ht="15" customHeight="1" x14ac:dyDescent="0.25">
      <c r="A9902" s="5">
        <v>30509</v>
      </c>
      <c r="B9902" s="6">
        <v>1.3945000000000001</v>
      </c>
      <c r="C9902" s="2">
        <v>16704000</v>
      </c>
      <c r="D9902" s="6">
        <v>1.95E-2</v>
      </c>
      <c r="E9902" s="6">
        <v>1.41818181818182</v>
      </c>
      <c r="F9902" s="6">
        <v>1.41818625262741</v>
      </c>
      <c r="G9902" s="6">
        <v>1.4628832000000001</v>
      </c>
      <c r="H9902" s="6">
        <v>3309.9841491841398</v>
      </c>
      <c r="I9902" s="6"/>
      <c r="J9902" s="6">
        <v>1.4218</v>
      </c>
      <c r="K9902" s="6">
        <v>1.375</v>
      </c>
      <c r="L9902" s="6">
        <v>3150.5827505827501</v>
      </c>
    </row>
    <row r="9903" spans="1:12" ht="15" customHeight="1" x14ac:dyDescent="0.25">
      <c r="A9903" s="5">
        <v>30508</v>
      </c>
      <c r="B9903" s="6">
        <v>1.375</v>
      </c>
      <c r="C9903" s="2">
        <v>6156800</v>
      </c>
      <c r="D9903" s="6">
        <v>9.96999999999999E-2</v>
      </c>
      <c r="E9903" s="6">
        <v>7.8177683682270702</v>
      </c>
      <c r="F9903" s="6">
        <v>7.8177632731140303</v>
      </c>
      <c r="G9903" s="6">
        <v>1.4424269000000001</v>
      </c>
      <c r="H9903" s="6">
        <v>3262.3004662004601</v>
      </c>
      <c r="I9903" s="6"/>
      <c r="J9903" s="6">
        <v>1.4023000000000001</v>
      </c>
      <c r="K9903" s="6">
        <v>1.2811999999999999</v>
      </c>
      <c r="L9903" s="6">
        <v>3105.1282051282001</v>
      </c>
    </row>
    <row r="9904" spans="1:12" ht="15" customHeight="1" x14ac:dyDescent="0.25">
      <c r="A9904" s="5">
        <v>30505</v>
      </c>
      <c r="B9904" s="6">
        <v>1.2753000000000001</v>
      </c>
      <c r="C9904" s="2">
        <v>3545600</v>
      </c>
      <c r="D9904" s="6">
        <v>-9.6999999999998199E-3</v>
      </c>
      <c r="E9904" s="6">
        <v>-0.75486381322955598</v>
      </c>
      <c r="F9904" s="6">
        <v>-0.75485890905394504</v>
      </c>
      <c r="G9904" s="6">
        <v>1.3378379</v>
      </c>
      <c r="H9904" s="6">
        <v>3018.50326340326</v>
      </c>
      <c r="I9904" s="6"/>
      <c r="J9904" s="6">
        <v>1.2909999999999999</v>
      </c>
      <c r="K9904" s="6">
        <v>1.2713000000000001</v>
      </c>
      <c r="L9904" s="6">
        <v>2872.7272727272698</v>
      </c>
    </row>
    <row r="9905" spans="1:12" ht="15" customHeight="1" x14ac:dyDescent="0.25">
      <c r="A9905" s="5">
        <v>30504</v>
      </c>
      <c r="B9905" s="6">
        <v>1.2849999999999999</v>
      </c>
      <c r="C9905" s="2">
        <v>8390400</v>
      </c>
      <c r="D9905" s="6">
        <v>4.2899999999999897E-2</v>
      </c>
      <c r="E9905" s="6">
        <v>3.4538281941872602</v>
      </c>
      <c r="F9905" s="6">
        <v>3.4538187315384201</v>
      </c>
      <c r="G9905" s="6">
        <v>1.3480135</v>
      </c>
      <c r="H9905" s="6">
        <v>3042.2226107226102</v>
      </c>
      <c r="I9905" s="6"/>
      <c r="J9905" s="6">
        <v>1.2849999999999999</v>
      </c>
      <c r="K9905" s="6">
        <v>1.2421</v>
      </c>
      <c r="L9905" s="6">
        <v>2895.3379953379899</v>
      </c>
    </row>
    <row r="9906" spans="1:12" ht="15" customHeight="1" x14ac:dyDescent="0.25">
      <c r="A9906" s="5">
        <v>30503</v>
      </c>
      <c r="B9906" s="6">
        <v>1.2421</v>
      </c>
      <c r="C9906" s="2">
        <v>3884800</v>
      </c>
      <c r="D9906" s="6"/>
      <c r="E9906" s="6"/>
      <c r="F9906" s="6"/>
      <c r="G9906" s="6">
        <v>1.3030098999999999</v>
      </c>
      <c r="H9906" s="6">
        <v>2937.3191142191099</v>
      </c>
      <c r="I9906" s="6"/>
      <c r="J9906" s="6">
        <v>1.248</v>
      </c>
      <c r="K9906" s="6">
        <v>1.2363</v>
      </c>
      <c r="L9906" s="6">
        <v>2795.3379953379899</v>
      </c>
    </row>
    <row r="9907" spans="1:12" ht="15" customHeight="1" x14ac:dyDescent="0.25">
      <c r="A9907" s="5">
        <v>30502</v>
      </c>
      <c r="B9907" s="6">
        <v>1.2421</v>
      </c>
      <c r="C9907" s="2">
        <v>3084800</v>
      </c>
      <c r="D9907" s="6">
        <v>-3.9000000000000098E-3</v>
      </c>
      <c r="E9907" s="6">
        <v>-0.31300160513644198</v>
      </c>
      <c r="F9907" s="6">
        <v>-0.31299797697361598</v>
      </c>
      <c r="G9907" s="6">
        <v>1.3030098999999999</v>
      </c>
      <c r="H9907" s="6">
        <v>2937.3191142191099</v>
      </c>
      <c r="I9907" s="6"/>
      <c r="J9907" s="6">
        <v>1.25</v>
      </c>
      <c r="K9907" s="6">
        <v>1.2224999999999999</v>
      </c>
      <c r="L9907" s="6">
        <v>2795.3379953379899</v>
      </c>
    </row>
    <row r="9908" spans="1:12" ht="15" customHeight="1" x14ac:dyDescent="0.25">
      <c r="A9908" s="5">
        <v>30498</v>
      </c>
      <c r="B9908" s="6">
        <v>1.246</v>
      </c>
      <c r="C9908" s="2">
        <v>3859200</v>
      </c>
      <c r="D9908" s="6">
        <v>2.35E-2</v>
      </c>
      <c r="E9908" s="6">
        <v>1.92229038854805</v>
      </c>
      <c r="F9908" s="6">
        <v>1.9222992640796699</v>
      </c>
      <c r="G9908" s="6">
        <v>1.3071010999999999</v>
      </c>
      <c r="H9908" s="6">
        <v>2946.85571095571</v>
      </c>
      <c r="I9908" s="6"/>
      <c r="J9908" s="6">
        <v>1.248</v>
      </c>
      <c r="K9908" s="6">
        <v>1.2186999999999999</v>
      </c>
      <c r="L9908" s="6">
        <v>2804.4289044288998</v>
      </c>
    </row>
    <row r="9909" spans="1:12" ht="15" customHeight="1" x14ac:dyDescent="0.25">
      <c r="A9909" s="5">
        <v>30497</v>
      </c>
      <c r="B9909" s="6">
        <v>1.2224999999999999</v>
      </c>
      <c r="C9909" s="2">
        <v>5312000</v>
      </c>
      <c r="D9909" s="6">
        <v>4.0999999999999898E-2</v>
      </c>
      <c r="E9909" s="6">
        <v>3.4701650444350198</v>
      </c>
      <c r="F9909" s="6">
        <v>3.4701695445839</v>
      </c>
      <c r="G9909" s="6">
        <v>1.2824485999999999</v>
      </c>
      <c r="H9909" s="6">
        <v>2889.3906759906699</v>
      </c>
      <c r="I9909" s="6"/>
      <c r="J9909" s="6">
        <v>1.2302999999999999</v>
      </c>
      <c r="K9909" s="6">
        <v>1.1914</v>
      </c>
      <c r="L9909" s="6">
        <v>2749.6503496503401</v>
      </c>
    </row>
    <row r="9910" spans="1:12" ht="15" customHeight="1" x14ac:dyDescent="0.25">
      <c r="A9910" s="5">
        <v>30496</v>
      </c>
      <c r="B9910" s="6">
        <v>1.1815</v>
      </c>
      <c r="C9910" s="2">
        <v>7705600</v>
      </c>
      <c r="D9910" s="6">
        <v>-3.71999999999999E-2</v>
      </c>
      <c r="E9910" s="6">
        <v>-3.0524329203249301</v>
      </c>
      <c r="F9910" s="6">
        <v>-3.0524480031637902</v>
      </c>
      <c r="G9910" s="6">
        <v>1.239438</v>
      </c>
      <c r="H9910" s="6">
        <v>2789.1328671328602</v>
      </c>
      <c r="I9910" s="6"/>
      <c r="J9910" s="6">
        <v>1.2284999999999999</v>
      </c>
      <c r="K9910" s="6">
        <v>1.1815</v>
      </c>
      <c r="L9910" s="6">
        <v>2654.0792540792499</v>
      </c>
    </row>
    <row r="9911" spans="1:12" ht="15" customHeight="1" x14ac:dyDescent="0.25">
      <c r="A9911" s="5">
        <v>30495</v>
      </c>
      <c r="B9911" s="6">
        <v>1.2186999999999999</v>
      </c>
      <c r="C9911" s="2">
        <v>2137600</v>
      </c>
      <c r="D9911" s="6">
        <v>-3.1300000000000099E-2</v>
      </c>
      <c r="E9911" s="6">
        <v>-2.504</v>
      </c>
      <c r="F9911" s="6">
        <v>-2.50399375519142</v>
      </c>
      <c r="G9911" s="6">
        <v>1.2784624</v>
      </c>
      <c r="H9911" s="6">
        <v>2880.09883449883</v>
      </c>
      <c r="I9911" s="6"/>
      <c r="J9911" s="6">
        <v>1.2518</v>
      </c>
      <c r="K9911" s="6">
        <v>1.2186999999999999</v>
      </c>
      <c r="L9911" s="6">
        <v>2740.79254079254</v>
      </c>
    </row>
    <row r="9912" spans="1:12" ht="15" customHeight="1" x14ac:dyDescent="0.25">
      <c r="A9912" s="5">
        <v>30494</v>
      </c>
      <c r="B9912" s="6">
        <v>1.25</v>
      </c>
      <c r="C9912" s="2">
        <v>4870400</v>
      </c>
      <c r="D9912" s="6">
        <v>-1.17E-2</v>
      </c>
      <c r="E9912" s="6">
        <v>-0.92732028215899398</v>
      </c>
      <c r="F9912" s="6">
        <v>-0.927324639176896</v>
      </c>
      <c r="G9912" s="6">
        <v>1.3112972000000001</v>
      </c>
      <c r="H9912" s="6">
        <v>2956.6368298368302</v>
      </c>
      <c r="I9912" s="6"/>
      <c r="J9912" s="6">
        <v>1.2617</v>
      </c>
      <c r="K9912" s="6">
        <v>1.2343</v>
      </c>
      <c r="L9912" s="6">
        <v>2813.75291375291</v>
      </c>
    </row>
    <row r="9913" spans="1:12" ht="15" customHeight="1" x14ac:dyDescent="0.25">
      <c r="A9913" s="5">
        <v>30491</v>
      </c>
      <c r="B9913" s="6">
        <v>1.2617</v>
      </c>
      <c r="C9913" s="2">
        <v>4627200</v>
      </c>
      <c r="D9913" s="6">
        <v>1.5699999999999999E-2</v>
      </c>
      <c r="E9913" s="6">
        <v>1.26003210272873</v>
      </c>
      <c r="F9913" s="6">
        <v>1.2600326019157999</v>
      </c>
      <c r="G9913" s="6">
        <v>1.3235710000000001</v>
      </c>
      <c r="H9913" s="6">
        <v>2985.24708624708</v>
      </c>
      <c r="I9913" s="6"/>
      <c r="J9913" s="6">
        <v>1.2655000000000001</v>
      </c>
      <c r="K9913" s="6">
        <v>1.244</v>
      </c>
      <c r="L9913" s="6">
        <v>2841.0256410256402</v>
      </c>
    </row>
    <row r="9914" spans="1:12" ht="15" customHeight="1" x14ac:dyDescent="0.25">
      <c r="A9914" s="5">
        <v>30490</v>
      </c>
      <c r="B9914" s="6">
        <v>1.246</v>
      </c>
      <c r="C9914" s="2">
        <v>9107200</v>
      </c>
      <c r="D9914" s="6">
        <v>-1.95E-2</v>
      </c>
      <c r="E9914" s="6">
        <v>-1.5408929276965599</v>
      </c>
      <c r="F9914" s="6">
        <v>-1.5408827581967901</v>
      </c>
      <c r="G9914" s="6">
        <v>1.3071010999999999</v>
      </c>
      <c r="H9914" s="6">
        <v>2946.85571095571</v>
      </c>
      <c r="I9914" s="6"/>
      <c r="J9914" s="6">
        <v>1.2713000000000001</v>
      </c>
      <c r="K9914" s="6">
        <v>1.2343</v>
      </c>
      <c r="L9914" s="6">
        <v>2804.4289044288998</v>
      </c>
    </row>
    <row r="9915" spans="1:12" ht="15" customHeight="1" x14ac:dyDescent="0.25">
      <c r="A9915" s="5">
        <v>30489</v>
      </c>
      <c r="B9915" s="6">
        <v>1.2655000000000001</v>
      </c>
      <c r="C9915" s="2">
        <v>6374400</v>
      </c>
      <c r="D9915" s="6">
        <v>-1.35999999999998E-2</v>
      </c>
      <c r="E9915" s="6">
        <v>-1.06324759596589</v>
      </c>
      <c r="F9915" s="6">
        <v>-1.06325403879286</v>
      </c>
      <c r="G9915" s="6">
        <v>1.3275572</v>
      </c>
      <c r="H9915" s="6">
        <v>2994.5389277389199</v>
      </c>
      <c r="I9915" s="6"/>
      <c r="J9915" s="6">
        <v>1.2811999999999999</v>
      </c>
      <c r="K9915" s="6">
        <v>1.2655000000000001</v>
      </c>
      <c r="L9915" s="6">
        <v>2849.8834498834499</v>
      </c>
    </row>
    <row r="9916" spans="1:12" ht="15" customHeight="1" x14ac:dyDescent="0.25">
      <c r="A9916" s="5">
        <v>30488</v>
      </c>
      <c r="B9916" s="6">
        <v>1.2790999999999999</v>
      </c>
      <c r="C9916" s="2">
        <v>4512000</v>
      </c>
      <c r="D9916" s="6">
        <v>-1.77E-2</v>
      </c>
      <c r="E9916" s="6">
        <v>-1.36489821098088</v>
      </c>
      <c r="F9916" s="6">
        <v>-1.36490050442805</v>
      </c>
      <c r="G9916" s="6">
        <v>1.3418242</v>
      </c>
      <c r="H9916" s="6">
        <v>3027.7953379953301</v>
      </c>
      <c r="I9916" s="6"/>
      <c r="J9916" s="6">
        <v>1.2889999999999999</v>
      </c>
      <c r="K9916" s="6">
        <v>1.2655000000000001</v>
      </c>
      <c r="L9916" s="6">
        <v>2881.5850815850799</v>
      </c>
    </row>
    <row r="9917" spans="1:12" ht="15" customHeight="1" x14ac:dyDescent="0.25">
      <c r="A9917" s="5">
        <v>30487</v>
      </c>
      <c r="B9917" s="6">
        <v>1.2968</v>
      </c>
      <c r="C9917" s="2">
        <v>3705600</v>
      </c>
      <c r="D9917" s="6">
        <v>-1.5699999999999999E-2</v>
      </c>
      <c r="E9917" s="6">
        <v>-1.19619047619048</v>
      </c>
      <c r="F9917" s="6">
        <v>-1.1961837860294</v>
      </c>
      <c r="G9917" s="6">
        <v>1.3603921999999999</v>
      </c>
      <c r="H9917" s="6">
        <v>3071.07738927738</v>
      </c>
      <c r="I9917" s="6"/>
      <c r="J9917" s="6">
        <v>1.3143</v>
      </c>
      <c r="K9917" s="6">
        <v>1.2968</v>
      </c>
      <c r="L9917" s="6">
        <v>2922.8438228438199</v>
      </c>
    </row>
    <row r="9918" spans="1:12" ht="15" customHeight="1" x14ac:dyDescent="0.25">
      <c r="A9918" s="5">
        <v>30484</v>
      </c>
      <c r="B9918" s="6">
        <v>1.3125</v>
      </c>
      <c r="C9918" s="2">
        <v>7321600</v>
      </c>
      <c r="D9918" s="6">
        <v>2.75E-2</v>
      </c>
      <c r="E9918" s="6">
        <v>2.1400778210116802</v>
      </c>
      <c r="F9918" s="6">
        <v>2.1400750066672098</v>
      </c>
      <c r="G9918" s="6">
        <v>1.376862</v>
      </c>
      <c r="H9918" s="6">
        <v>3109.4685314685298</v>
      </c>
      <c r="I9918" s="6"/>
      <c r="J9918" s="6">
        <v>1.3514999999999999</v>
      </c>
      <c r="K9918" s="6">
        <v>1.2889999999999999</v>
      </c>
      <c r="L9918" s="6">
        <v>2959.4405594405598</v>
      </c>
    </row>
    <row r="9919" spans="1:12" ht="15" customHeight="1" x14ac:dyDescent="0.25">
      <c r="A9919" s="5">
        <v>30483</v>
      </c>
      <c r="B9919" s="6">
        <v>1.2849999999999999</v>
      </c>
      <c r="C9919" s="2">
        <v>6368000</v>
      </c>
      <c r="D9919" s="6">
        <v>1.54999999999998E-2</v>
      </c>
      <c r="E9919" s="6">
        <v>1.2209531311539701</v>
      </c>
      <c r="F9919" s="6">
        <v>1.22094666918464</v>
      </c>
      <c r="G9919" s="6">
        <v>1.3480135</v>
      </c>
      <c r="H9919" s="6">
        <v>3042.2226107226102</v>
      </c>
      <c r="I9919" s="6"/>
      <c r="J9919" s="6">
        <v>1.2849999999999999</v>
      </c>
      <c r="K9919" s="6">
        <v>1.2577</v>
      </c>
      <c r="L9919" s="6">
        <v>2895.3379953379899</v>
      </c>
    </row>
    <row r="9920" spans="1:12" ht="15" customHeight="1" x14ac:dyDescent="0.25">
      <c r="A9920" s="5">
        <v>30482</v>
      </c>
      <c r="B9920" s="6">
        <v>1.2695000000000001</v>
      </c>
      <c r="C9920" s="2">
        <v>6067200</v>
      </c>
      <c r="D9920" s="6">
        <v>-9.5999999999998292E-3</v>
      </c>
      <c r="E9920" s="6">
        <v>-0.75052771479945302</v>
      </c>
      <c r="F9920" s="6">
        <v>-0.75052305659712903</v>
      </c>
      <c r="G9920" s="6">
        <v>1.3317535</v>
      </c>
      <c r="H9920" s="6">
        <v>3004.32051282051</v>
      </c>
      <c r="I9920" s="6"/>
      <c r="J9920" s="6">
        <v>1.2811999999999999</v>
      </c>
      <c r="K9920" s="6">
        <v>1.2655000000000001</v>
      </c>
      <c r="L9920" s="6">
        <v>2859.20745920745</v>
      </c>
    </row>
    <row r="9921" spans="1:12" ht="15" customHeight="1" x14ac:dyDescent="0.25">
      <c r="A9921" s="5">
        <v>30481</v>
      </c>
      <c r="B9921" s="6">
        <v>1.2790999999999999</v>
      </c>
      <c r="C9921" s="2">
        <v>15923200</v>
      </c>
      <c r="D9921" s="6">
        <v>3.7999999999998001E-3</v>
      </c>
      <c r="E9921" s="6">
        <v>0.29796910530854798</v>
      </c>
      <c r="F9921" s="6">
        <v>0.34085213107548601</v>
      </c>
      <c r="G9921" s="6">
        <v>1.3418242</v>
      </c>
      <c r="H9921" s="6">
        <v>3027.7953379953301</v>
      </c>
      <c r="I9921" s="6"/>
      <c r="J9921" s="6">
        <v>1.2790999999999999</v>
      </c>
      <c r="K9921" s="6">
        <v>1.2558</v>
      </c>
      <c r="L9921" s="6">
        <v>2881.5850815850799</v>
      </c>
    </row>
    <row r="9922" spans="1:12" ht="15" customHeight="1" x14ac:dyDescent="0.25">
      <c r="A9922" s="5">
        <v>30480</v>
      </c>
      <c r="B9922" s="6">
        <v>1.2753000000000001</v>
      </c>
      <c r="C9922" s="2">
        <v>6758400</v>
      </c>
      <c r="D9922" s="6">
        <v>2.7300000000000098E-2</v>
      </c>
      <c r="E9922" s="6">
        <v>2.1875</v>
      </c>
      <c r="F9922" s="6">
        <v>2.1875006686332901</v>
      </c>
      <c r="G9922" s="6">
        <v>1.3372660999999999</v>
      </c>
      <c r="H9922" s="6">
        <v>3017.17039627039</v>
      </c>
      <c r="I9922" s="6"/>
      <c r="J9922" s="6">
        <v>1.2869999999999999</v>
      </c>
      <c r="K9922" s="6">
        <v>1.25</v>
      </c>
      <c r="L9922" s="6">
        <v>2872.7272727272698</v>
      </c>
    </row>
    <row r="9923" spans="1:12" ht="15" customHeight="1" x14ac:dyDescent="0.25">
      <c r="A9923" s="5">
        <v>30477</v>
      </c>
      <c r="B9923" s="6">
        <v>1.248</v>
      </c>
      <c r="C9923" s="2">
        <v>7008000</v>
      </c>
      <c r="D9923" s="6">
        <v>2.35E-2</v>
      </c>
      <c r="E9923" s="6">
        <v>1.91915067374439</v>
      </c>
      <c r="F9923" s="6">
        <v>1.91915452808053</v>
      </c>
      <c r="G9923" s="6">
        <v>1.3086396</v>
      </c>
      <c r="H9923" s="6">
        <v>2950.4419580419499</v>
      </c>
      <c r="I9923" s="6"/>
      <c r="J9923" s="6">
        <v>1.2558</v>
      </c>
      <c r="K9923" s="6">
        <v>1.2323</v>
      </c>
      <c r="L9923" s="6">
        <v>2809.0909090908999</v>
      </c>
    </row>
    <row r="9924" spans="1:12" ht="15" customHeight="1" x14ac:dyDescent="0.25">
      <c r="A9924" s="5">
        <v>30476</v>
      </c>
      <c r="B9924" s="6">
        <v>1.2244999999999999</v>
      </c>
      <c r="C9924" s="2">
        <v>2931200</v>
      </c>
      <c r="D9924" s="6">
        <v>3.8999999999999903E-2</v>
      </c>
      <c r="E9924" s="6">
        <v>3.2897511598481501</v>
      </c>
      <c r="F9924" s="6">
        <v>3.2897440179525002</v>
      </c>
      <c r="G9924" s="6">
        <v>1.2839977</v>
      </c>
      <c r="H9924" s="6">
        <v>2893.0016317016298</v>
      </c>
      <c r="I9924" s="6"/>
      <c r="J9924" s="6">
        <v>1.2264999999999999</v>
      </c>
      <c r="K9924" s="6">
        <v>1.1875</v>
      </c>
      <c r="L9924" s="6">
        <v>2754.3123543123502</v>
      </c>
    </row>
    <row r="9925" spans="1:12" ht="15" customHeight="1" x14ac:dyDescent="0.25">
      <c r="A9925" s="5">
        <v>30475</v>
      </c>
      <c r="B9925" s="6">
        <v>1.1855</v>
      </c>
      <c r="C9925" s="2">
        <v>6873600</v>
      </c>
      <c r="D9925" s="6">
        <v>9.9000000000000199E-3</v>
      </c>
      <c r="E9925" s="6">
        <v>0.84212317114664703</v>
      </c>
      <c r="F9925" s="6">
        <v>0.84212025779051203</v>
      </c>
      <c r="G9925" s="6">
        <v>1.2431028</v>
      </c>
      <c r="H9925" s="6">
        <v>2797.67552447552</v>
      </c>
      <c r="I9925" s="6"/>
      <c r="J9925" s="6">
        <v>1.1952</v>
      </c>
      <c r="K9925" s="6">
        <v>1.1599999999999999</v>
      </c>
      <c r="L9925" s="6">
        <v>2663.4032634032601</v>
      </c>
    </row>
    <row r="9926" spans="1:12" ht="15" customHeight="1" x14ac:dyDescent="0.25">
      <c r="A9926" s="5">
        <v>30474</v>
      </c>
      <c r="B9926" s="6">
        <v>1.1756</v>
      </c>
      <c r="C9926" s="2">
        <v>5868800</v>
      </c>
      <c r="D9926" s="6">
        <v>-7.9000000000000094E-3</v>
      </c>
      <c r="E9926" s="6">
        <v>-0.66751161808196102</v>
      </c>
      <c r="F9926" s="6">
        <v>-0.66751506459641297</v>
      </c>
      <c r="G9926" s="6">
        <v>1.2327218</v>
      </c>
      <c r="H9926" s="6">
        <v>2773.4773892773801</v>
      </c>
      <c r="I9926" s="6"/>
      <c r="J9926" s="6">
        <v>1.2070000000000001</v>
      </c>
      <c r="K9926" s="6">
        <v>1.1756</v>
      </c>
      <c r="L9926" s="6">
        <v>2640.32634032634</v>
      </c>
    </row>
    <row r="9927" spans="1:12" ht="15" customHeight="1" x14ac:dyDescent="0.25">
      <c r="A9927" s="5">
        <v>30473</v>
      </c>
      <c r="B9927" s="6">
        <v>1.1835</v>
      </c>
      <c r="C9927" s="2">
        <v>10976000</v>
      </c>
      <c r="D9927" s="6">
        <v>5.0799999999999901E-2</v>
      </c>
      <c r="E9927" s="6">
        <v>4.4848591860157097</v>
      </c>
      <c r="F9927" s="6">
        <v>4.4848725795571598</v>
      </c>
      <c r="G9927" s="6">
        <v>1.2410057000000001</v>
      </c>
      <c r="H9927" s="6">
        <v>2792.7871794871799</v>
      </c>
      <c r="I9927" s="6"/>
      <c r="J9927" s="6">
        <v>1.1914</v>
      </c>
      <c r="K9927" s="6">
        <v>1.1289</v>
      </c>
      <c r="L9927" s="6">
        <v>2658.74125874125</v>
      </c>
    </row>
    <row r="9928" spans="1:12" ht="15" customHeight="1" x14ac:dyDescent="0.25">
      <c r="A9928" s="5">
        <v>30470</v>
      </c>
      <c r="B9928" s="6">
        <v>1.1327</v>
      </c>
      <c r="C9928" s="2">
        <v>15296000</v>
      </c>
      <c r="D9928" s="6">
        <v>1.9599999999999999E-2</v>
      </c>
      <c r="E9928" s="6">
        <v>1.7608480819333501</v>
      </c>
      <c r="F9928" s="6">
        <v>1.7608348290973601</v>
      </c>
      <c r="G9928" s="6">
        <v>1.1877371999999999</v>
      </c>
      <c r="H9928" s="6">
        <v>2668.6181818181799</v>
      </c>
      <c r="I9928" s="6"/>
      <c r="J9928" s="6">
        <v>1.1346000000000001</v>
      </c>
      <c r="K9928" s="6">
        <v>1.1131</v>
      </c>
      <c r="L9928" s="6">
        <v>2540.32634032634</v>
      </c>
    </row>
    <row r="9929" spans="1:12" ht="15" customHeight="1" x14ac:dyDescent="0.25">
      <c r="A9929" s="5">
        <v>30469</v>
      </c>
      <c r="B9929" s="6">
        <v>1.1131</v>
      </c>
      <c r="C9929" s="2">
        <v>8249600</v>
      </c>
      <c r="D9929" s="6">
        <v>-4.0000000000000001E-3</v>
      </c>
      <c r="E9929" s="6">
        <v>-0.35807000268552802</v>
      </c>
      <c r="F9929" s="6">
        <v>-0.35805655418844601</v>
      </c>
      <c r="G9929" s="6">
        <v>1.1671849999999999</v>
      </c>
      <c r="H9929" s="6">
        <v>2620.7109557109502</v>
      </c>
      <c r="I9929" s="6"/>
      <c r="J9929" s="6">
        <v>1.125</v>
      </c>
      <c r="K9929" s="6">
        <v>1.1014999999999999</v>
      </c>
      <c r="L9929" s="6">
        <v>2494.6386946386901</v>
      </c>
    </row>
    <row r="9930" spans="1:12" ht="15" customHeight="1" x14ac:dyDescent="0.25">
      <c r="A9930" s="5">
        <v>30468</v>
      </c>
      <c r="B9930" s="6">
        <v>1.1171</v>
      </c>
      <c r="C9930" s="2">
        <v>5164800</v>
      </c>
      <c r="D9930" s="6">
        <v>-5.9000000000000103E-3</v>
      </c>
      <c r="E9930" s="6">
        <v>-0.52537845057880606</v>
      </c>
      <c r="F9930" s="6">
        <v>-0.52538036300133695</v>
      </c>
      <c r="G9930" s="6">
        <v>1.1713792000000001</v>
      </c>
      <c r="H9930" s="6">
        <v>2630.48764568764</v>
      </c>
      <c r="I9930" s="6"/>
      <c r="J9930" s="6">
        <v>1.1171</v>
      </c>
      <c r="K9930" s="6">
        <v>1.1093</v>
      </c>
      <c r="L9930" s="6">
        <v>2503.9627039626998</v>
      </c>
    </row>
    <row r="9931" spans="1:12" ht="15" customHeight="1" x14ac:dyDescent="0.25">
      <c r="A9931" s="5">
        <v>30467</v>
      </c>
      <c r="B9931" s="6">
        <v>1.123</v>
      </c>
      <c r="C9931" s="2">
        <v>4128000</v>
      </c>
      <c r="D9931" s="6">
        <v>-2E-3</v>
      </c>
      <c r="E9931" s="6">
        <v>-0.17777777777777601</v>
      </c>
      <c r="F9931" s="6">
        <v>-0.177779571133485</v>
      </c>
      <c r="G9931" s="6">
        <v>1.1775659000000001</v>
      </c>
      <c r="H9931" s="6">
        <v>2644.9088578088499</v>
      </c>
      <c r="I9931" s="6"/>
      <c r="J9931" s="6">
        <v>1.125</v>
      </c>
      <c r="K9931" s="6">
        <v>1.1171</v>
      </c>
      <c r="L9931" s="6">
        <v>2517.7156177156098</v>
      </c>
    </row>
    <row r="9932" spans="1:12" ht="15" customHeight="1" x14ac:dyDescent="0.25">
      <c r="A9932" s="5">
        <v>30463</v>
      </c>
      <c r="B9932" s="6">
        <v>1.125</v>
      </c>
      <c r="C9932" s="2">
        <v>5440000</v>
      </c>
      <c r="D9932" s="6"/>
      <c r="E9932" s="6"/>
      <c r="F9932" s="6"/>
      <c r="G9932" s="6">
        <v>1.1796631</v>
      </c>
      <c r="H9932" s="6">
        <v>2649.7974358974302</v>
      </c>
      <c r="I9932" s="6"/>
      <c r="J9932" s="6">
        <v>1.1327</v>
      </c>
      <c r="K9932" s="6">
        <v>1.1131</v>
      </c>
      <c r="L9932" s="6">
        <v>2522.3776223776199</v>
      </c>
    </row>
    <row r="9933" spans="1:12" ht="15" customHeight="1" x14ac:dyDescent="0.25">
      <c r="A9933" s="5">
        <v>30462</v>
      </c>
      <c r="B9933" s="6">
        <v>1.125</v>
      </c>
      <c r="C9933" s="2">
        <v>9920000</v>
      </c>
      <c r="D9933" s="6">
        <v>6.0000000000000001E-3</v>
      </c>
      <c r="E9933" s="6">
        <v>0.53619302949061698</v>
      </c>
      <c r="F9933" s="6">
        <v>0.53620703555583504</v>
      </c>
      <c r="G9933" s="6">
        <v>1.1796631</v>
      </c>
      <c r="H9933" s="6">
        <v>2649.7974358974302</v>
      </c>
      <c r="I9933" s="6"/>
      <c r="J9933" s="6">
        <v>1.1289</v>
      </c>
      <c r="K9933" s="6">
        <v>1.119</v>
      </c>
      <c r="L9933" s="6">
        <v>2522.3776223776199</v>
      </c>
    </row>
    <row r="9934" spans="1:12" ht="15" customHeight="1" x14ac:dyDescent="0.25">
      <c r="A9934" s="5">
        <v>30461</v>
      </c>
      <c r="B9934" s="6">
        <v>1.119</v>
      </c>
      <c r="C9934" s="2">
        <v>4806400</v>
      </c>
      <c r="D9934" s="6"/>
      <c r="E9934" s="6"/>
      <c r="F9934" s="6"/>
      <c r="G9934" s="6">
        <v>1.1733714</v>
      </c>
      <c r="H9934" s="6">
        <v>2635.1314685314601</v>
      </c>
      <c r="I9934" s="6"/>
      <c r="J9934" s="6">
        <v>1.125</v>
      </c>
      <c r="K9934" s="6">
        <v>1.1112</v>
      </c>
      <c r="L9934" s="6">
        <v>2508.3916083916001</v>
      </c>
    </row>
    <row r="9935" spans="1:12" ht="15" customHeight="1" x14ac:dyDescent="0.25">
      <c r="A9935" s="5">
        <v>30460</v>
      </c>
      <c r="B9935" s="6">
        <v>1.119</v>
      </c>
      <c r="C9935" s="2">
        <v>8531200</v>
      </c>
      <c r="D9935" s="6">
        <v>2.7400000000000001E-2</v>
      </c>
      <c r="E9935" s="6">
        <v>2.5100769512642098</v>
      </c>
      <c r="F9935" s="6">
        <v>2.5100728167744601</v>
      </c>
      <c r="G9935" s="6">
        <v>1.1733714</v>
      </c>
      <c r="H9935" s="6">
        <v>2635.1314685314601</v>
      </c>
      <c r="I9935" s="6"/>
      <c r="J9935" s="6">
        <v>1.121</v>
      </c>
      <c r="K9935" s="6">
        <v>1.0878000000000001</v>
      </c>
      <c r="L9935" s="6">
        <v>2508.3916083916001</v>
      </c>
    </row>
    <row r="9936" spans="1:12" ht="15" customHeight="1" x14ac:dyDescent="0.25">
      <c r="A9936" s="5">
        <v>30459</v>
      </c>
      <c r="B9936" s="6">
        <v>1.0915999999999999</v>
      </c>
      <c r="C9936" s="2">
        <v>5484800</v>
      </c>
      <c r="D9936" s="6">
        <v>5.7999999999998001E-3</v>
      </c>
      <c r="E9936" s="6">
        <v>0.53416835512984895</v>
      </c>
      <c r="F9936" s="6">
        <v>0.53415793164408498</v>
      </c>
      <c r="G9936" s="6">
        <v>1.1446400999999999</v>
      </c>
      <c r="H9936" s="6">
        <v>2568.1587412587401</v>
      </c>
      <c r="I9936" s="6"/>
      <c r="J9936" s="6">
        <v>1.0915999999999999</v>
      </c>
      <c r="K9936" s="6">
        <v>1.0702</v>
      </c>
      <c r="L9936" s="6">
        <v>2444.52214452214</v>
      </c>
    </row>
    <row r="9937" spans="1:12" ht="15" customHeight="1" x14ac:dyDescent="0.25">
      <c r="A9937" s="5">
        <v>30456</v>
      </c>
      <c r="B9937" s="6">
        <v>1.0858000000000001</v>
      </c>
      <c r="C9937" s="2">
        <v>5644800</v>
      </c>
      <c r="D9937" s="6">
        <v>-7.8999999999997891E-3</v>
      </c>
      <c r="E9937" s="6">
        <v>-0.72231873457070295</v>
      </c>
      <c r="F9937" s="6">
        <v>-0.72231384579326496</v>
      </c>
      <c r="G9937" s="6">
        <v>1.1385584</v>
      </c>
      <c r="H9937" s="6">
        <v>2553.9822843822799</v>
      </c>
      <c r="I9937" s="6"/>
      <c r="J9937" s="6">
        <v>1.0936999999999999</v>
      </c>
      <c r="K9937" s="6">
        <v>1.0625</v>
      </c>
      <c r="L9937" s="6">
        <v>2431.0023310023298</v>
      </c>
    </row>
    <row r="9938" spans="1:12" ht="15" customHeight="1" x14ac:dyDescent="0.25">
      <c r="A9938" s="5">
        <v>30455</v>
      </c>
      <c r="B9938" s="6">
        <v>1.0936999999999999</v>
      </c>
      <c r="C9938" s="2">
        <v>13203200</v>
      </c>
      <c r="D9938" s="6">
        <v>-1.9400000000000001E-2</v>
      </c>
      <c r="E9938" s="6">
        <v>-1.7428802443625899</v>
      </c>
      <c r="F9938" s="6">
        <v>-1.74289422842136</v>
      </c>
      <c r="G9938" s="6">
        <v>1.1468422</v>
      </c>
      <c r="H9938" s="6">
        <v>2573.2918414918399</v>
      </c>
      <c r="I9938" s="6"/>
      <c r="J9938" s="6">
        <v>1.1093</v>
      </c>
      <c r="K9938" s="6">
        <v>1.0915999999999999</v>
      </c>
      <c r="L9938" s="6">
        <v>2449.4172494172399</v>
      </c>
    </row>
    <row r="9939" spans="1:12" ht="15" customHeight="1" x14ac:dyDescent="0.25">
      <c r="A9939" s="5">
        <v>30454</v>
      </c>
      <c r="B9939" s="6">
        <v>1.1131</v>
      </c>
      <c r="C9939" s="2">
        <v>4179200</v>
      </c>
      <c r="D9939" s="6">
        <v>-2.7400000000000001E-2</v>
      </c>
      <c r="E9939" s="6">
        <v>-2.4024550635686199</v>
      </c>
      <c r="F9939" s="6">
        <v>-2.4024425791706898</v>
      </c>
      <c r="G9939" s="6">
        <v>1.1671849999999999</v>
      </c>
      <c r="H9939" s="6">
        <v>2620.7109557109502</v>
      </c>
      <c r="I9939" s="6"/>
      <c r="J9939" s="6">
        <v>1.1385000000000001</v>
      </c>
      <c r="K9939" s="6">
        <v>1.1112</v>
      </c>
      <c r="L9939" s="6">
        <v>2494.6386946386901</v>
      </c>
    </row>
    <row r="9940" spans="1:12" ht="15" customHeight="1" x14ac:dyDescent="0.25">
      <c r="A9940" s="5">
        <v>30453</v>
      </c>
      <c r="B9940" s="6">
        <v>1.1405000000000001</v>
      </c>
      <c r="C9940" s="2">
        <v>3334400</v>
      </c>
      <c r="D9940" s="6">
        <v>-4.0000000000000001E-3</v>
      </c>
      <c r="E9940" s="6">
        <v>-0.34949759720401802</v>
      </c>
      <c r="F9940" s="6">
        <v>-0.34950112098000002</v>
      </c>
      <c r="G9940" s="6">
        <v>1.1959162000000001</v>
      </c>
      <c r="H9940" s="6">
        <v>2687.6834498834501</v>
      </c>
      <c r="I9940" s="6"/>
      <c r="J9940" s="6">
        <v>1.1445000000000001</v>
      </c>
      <c r="K9940" s="6">
        <v>1.1131</v>
      </c>
      <c r="L9940" s="6">
        <v>2558.5081585081498</v>
      </c>
    </row>
    <row r="9941" spans="1:12" ht="15" customHeight="1" x14ac:dyDescent="0.25">
      <c r="A9941" s="5">
        <v>30452</v>
      </c>
      <c r="B9941" s="6">
        <v>1.1445000000000001</v>
      </c>
      <c r="C9941" s="2">
        <v>11878400</v>
      </c>
      <c r="D9941" s="6">
        <v>6.0000000000000001E-3</v>
      </c>
      <c r="E9941" s="6">
        <v>0.52700922266140005</v>
      </c>
      <c r="F9941" s="6">
        <v>0.52701456418435799</v>
      </c>
      <c r="G9941" s="6">
        <v>1.2001105999999999</v>
      </c>
      <c r="H9941" s="6">
        <v>2697.4606060606002</v>
      </c>
      <c r="I9941" s="6"/>
      <c r="J9941" s="6">
        <v>1.1523000000000001</v>
      </c>
      <c r="K9941" s="6">
        <v>1.1346000000000001</v>
      </c>
      <c r="L9941" s="6">
        <v>2567.8321678321599</v>
      </c>
    </row>
    <row r="9942" spans="1:12" ht="15" customHeight="1" x14ac:dyDescent="0.25">
      <c r="A9942" s="5">
        <v>30449</v>
      </c>
      <c r="B9942" s="6">
        <v>1.1385000000000001</v>
      </c>
      <c r="C9942" s="2">
        <v>11033600</v>
      </c>
      <c r="D9942" s="6">
        <v>4.1000000000000099E-2</v>
      </c>
      <c r="E9942" s="6">
        <v>3.7357630979498899</v>
      </c>
      <c r="F9942" s="6">
        <v>3.7357663203533198</v>
      </c>
      <c r="G9942" s="6">
        <v>1.193819</v>
      </c>
      <c r="H9942" s="6">
        <v>2682.7948717948698</v>
      </c>
      <c r="I9942" s="6"/>
      <c r="J9942" s="6">
        <v>1.1483000000000001</v>
      </c>
      <c r="K9942" s="6">
        <v>1.1093</v>
      </c>
      <c r="L9942" s="6">
        <v>2553.8461538461502</v>
      </c>
    </row>
    <row r="9943" spans="1:12" ht="15" customHeight="1" x14ac:dyDescent="0.25">
      <c r="A9943" s="5">
        <v>30448</v>
      </c>
      <c r="B9943" s="6">
        <v>1.0974999999999999</v>
      </c>
      <c r="C9943" s="2">
        <v>8953600</v>
      </c>
      <c r="D9943" s="6">
        <v>1.1699999999999801E-2</v>
      </c>
      <c r="E9943" s="6">
        <v>1.0775465094860801</v>
      </c>
      <c r="F9943" s="6">
        <v>1.07753805162738</v>
      </c>
      <c r="G9943" s="6">
        <v>1.1508267999999999</v>
      </c>
      <c r="H9943" s="6">
        <v>2582.57995337995</v>
      </c>
      <c r="I9943" s="6"/>
      <c r="J9943" s="6">
        <v>1.1014999999999999</v>
      </c>
      <c r="K9943" s="6">
        <v>1.08</v>
      </c>
      <c r="L9943" s="6">
        <v>2458.27505827505</v>
      </c>
    </row>
    <row r="9944" spans="1:12" ht="15" customHeight="1" x14ac:dyDescent="0.25">
      <c r="A9944" s="5">
        <v>30447</v>
      </c>
      <c r="B9944" s="6">
        <v>1.0858000000000001</v>
      </c>
      <c r="C9944" s="2">
        <v>11148800</v>
      </c>
      <c r="D9944" s="6">
        <v>2E-3</v>
      </c>
      <c r="E9944" s="6">
        <v>0.184535892231041</v>
      </c>
      <c r="F9944" s="6">
        <v>0.184546571809618</v>
      </c>
      <c r="G9944" s="6">
        <v>1.1385584</v>
      </c>
      <c r="H9944" s="6">
        <v>2553.9822843822799</v>
      </c>
      <c r="I9944" s="6"/>
      <c r="J9944" s="6">
        <v>1.1014999999999999</v>
      </c>
      <c r="K9944" s="6">
        <v>1.08</v>
      </c>
      <c r="L9944" s="6">
        <v>2431.0023310023298</v>
      </c>
    </row>
    <row r="9945" spans="1:12" ht="15" customHeight="1" x14ac:dyDescent="0.25">
      <c r="A9945" s="5">
        <v>30446</v>
      </c>
      <c r="B9945" s="6">
        <v>1.0838000000000001</v>
      </c>
      <c r="C9945" s="2">
        <v>6758400</v>
      </c>
      <c r="D9945" s="6">
        <v>3.3200000000000097E-2</v>
      </c>
      <c r="E9945" s="6">
        <v>3.1600989910527399</v>
      </c>
      <c r="F9945" s="6">
        <v>3.1600835148719302</v>
      </c>
      <c r="G9945" s="6">
        <v>1.1364611</v>
      </c>
      <c r="H9945" s="6">
        <v>2549.0934731934699</v>
      </c>
      <c r="I9945" s="6"/>
      <c r="J9945" s="6">
        <v>1.0915999999999999</v>
      </c>
      <c r="K9945" s="6">
        <v>1.0427999999999999</v>
      </c>
      <c r="L9945" s="6">
        <v>2426.3403263403202</v>
      </c>
    </row>
    <row r="9946" spans="1:12" ht="15" customHeight="1" x14ac:dyDescent="0.25">
      <c r="A9946" s="5">
        <v>30445</v>
      </c>
      <c r="B9946" s="6">
        <v>1.0506</v>
      </c>
      <c r="C9946" s="2">
        <v>3737600</v>
      </c>
      <c r="D9946" s="6">
        <v>2.1499999999999998E-2</v>
      </c>
      <c r="E9946" s="6">
        <v>2.0892041589738599</v>
      </c>
      <c r="F9946" s="6">
        <v>2.0892255717525501</v>
      </c>
      <c r="G9946" s="6">
        <v>1.1016481</v>
      </c>
      <c r="H9946" s="6">
        <v>2467.9442890442801</v>
      </c>
      <c r="I9946" s="6"/>
      <c r="J9946" s="6">
        <v>1.0565</v>
      </c>
      <c r="K9946" s="6">
        <v>1.0213000000000001</v>
      </c>
      <c r="L9946" s="6">
        <v>2348.9510489510399</v>
      </c>
    </row>
    <row r="9947" spans="1:12" ht="15" customHeight="1" x14ac:dyDescent="0.25">
      <c r="A9947" s="5">
        <v>30442</v>
      </c>
      <c r="B9947" s="6">
        <v>1.0290999999999999</v>
      </c>
      <c r="C9947" s="2">
        <v>4601600</v>
      </c>
      <c r="D9947" s="6">
        <v>4.6699999999999797E-2</v>
      </c>
      <c r="E9947" s="6">
        <v>4.7536644951139797</v>
      </c>
      <c r="F9947" s="6">
        <v>4.7536524852781197</v>
      </c>
      <c r="G9947" s="6">
        <v>1.0791032</v>
      </c>
      <c r="H9947" s="6">
        <v>2415.39207459207</v>
      </c>
      <c r="I9947" s="6"/>
      <c r="J9947" s="6">
        <v>1.0311999999999999</v>
      </c>
      <c r="K9947" s="6">
        <v>0.98240000000000005</v>
      </c>
      <c r="L9947" s="6">
        <v>2298.8344988344902</v>
      </c>
    </row>
    <row r="9948" spans="1:12" ht="15" customHeight="1" x14ac:dyDescent="0.25">
      <c r="A9948" s="5">
        <v>30441</v>
      </c>
      <c r="B9948" s="6">
        <v>0.98240000000000005</v>
      </c>
      <c r="C9948" s="2">
        <v>9977600</v>
      </c>
      <c r="D9948" s="6">
        <v>3.1300000000000099E-2</v>
      </c>
      <c r="E9948" s="6">
        <v>3.2909262958679499</v>
      </c>
      <c r="F9948" s="6">
        <v>3.29092138940476</v>
      </c>
      <c r="G9948" s="6">
        <v>1.0301342</v>
      </c>
      <c r="H9948" s="6">
        <v>2301.2452214452201</v>
      </c>
      <c r="I9948" s="6"/>
      <c r="J9948" s="6">
        <v>0.98629999999999995</v>
      </c>
      <c r="K9948" s="6">
        <v>0.94920000000000004</v>
      </c>
      <c r="L9948" s="6">
        <v>2189.9766899766901</v>
      </c>
    </row>
    <row r="9949" spans="1:12" ht="15" customHeight="1" x14ac:dyDescent="0.25">
      <c r="A9949" s="5">
        <v>30440</v>
      </c>
      <c r="B9949" s="6">
        <v>0.95109999999999995</v>
      </c>
      <c r="C9949" s="2">
        <v>6937600</v>
      </c>
      <c r="D9949" s="6"/>
      <c r="E9949" s="6"/>
      <c r="F9949" s="6"/>
      <c r="G9949" s="6">
        <v>0.99731340000000002</v>
      </c>
      <c r="H9949" s="6">
        <v>2224.73986013986</v>
      </c>
      <c r="I9949" s="6"/>
      <c r="J9949" s="6">
        <v>0.95889999999999997</v>
      </c>
      <c r="K9949" s="6">
        <v>0.94140000000000001</v>
      </c>
      <c r="L9949" s="6">
        <v>2117.01631701631</v>
      </c>
    </row>
    <row r="9950" spans="1:12" ht="15" customHeight="1" x14ac:dyDescent="0.25">
      <c r="A9950" s="5">
        <v>30439</v>
      </c>
      <c r="B9950" s="6">
        <v>0.95109999999999995</v>
      </c>
      <c r="C9950" s="2">
        <v>4761600</v>
      </c>
      <c r="D9950" s="6"/>
      <c r="E9950" s="6"/>
      <c r="F9950" s="6"/>
      <c r="G9950" s="6">
        <v>0.99731340000000002</v>
      </c>
      <c r="H9950" s="6">
        <v>2224.73986013986</v>
      </c>
      <c r="I9950" s="6"/>
      <c r="J9950" s="6">
        <v>0.95109999999999995</v>
      </c>
      <c r="K9950" s="6">
        <v>0.9375</v>
      </c>
      <c r="L9950" s="6">
        <v>2117.01631701631</v>
      </c>
    </row>
    <row r="9951" spans="1:12" ht="15" customHeight="1" x14ac:dyDescent="0.25">
      <c r="A9951" s="5">
        <v>30438</v>
      </c>
      <c r="B9951" s="6">
        <v>0.95109999999999995</v>
      </c>
      <c r="C9951" s="2">
        <v>7276800</v>
      </c>
      <c r="D9951" s="6">
        <v>-1.17E-2</v>
      </c>
      <c r="E9951" s="6">
        <v>-1.2152056501869499</v>
      </c>
      <c r="F9951" s="6">
        <v>-1.21520601746127</v>
      </c>
      <c r="G9951" s="6">
        <v>0.99731340000000002</v>
      </c>
      <c r="H9951" s="6">
        <v>2224.73986013986</v>
      </c>
      <c r="I9951" s="6"/>
      <c r="J9951" s="6">
        <v>0.96279999999999999</v>
      </c>
      <c r="K9951" s="6">
        <v>0.94920000000000004</v>
      </c>
      <c r="L9951" s="6">
        <v>2117.01631701631</v>
      </c>
    </row>
    <row r="9952" spans="1:12" ht="15" customHeight="1" x14ac:dyDescent="0.25">
      <c r="A9952" s="5">
        <v>30435</v>
      </c>
      <c r="B9952" s="6">
        <v>0.96279999999999999</v>
      </c>
      <c r="C9952" s="2">
        <v>2790400</v>
      </c>
      <c r="D9952" s="6">
        <v>1.90000000000001E-3</v>
      </c>
      <c r="E9952" s="6">
        <v>0.19773129357893901</v>
      </c>
      <c r="F9952" s="6">
        <v>0.19772931360149101</v>
      </c>
      <c r="G9952" s="6">
        <v>1.0095818999999999</v>
      </c>
      <c r="H9952" s="6">
        <v>2253.3377622377602</v>
      </c>
      <c r="I9952" s="6"/>
      <c r="J9952" s="6">
        <v>0.9667</v>
      </c>
      <c r="K9952" s="6">
        <v>0.95499999999999996</v>
      </c>
      <c r="L9952" s="6">
        <v>2144.2890442890398</v>
      </c>
    </row>
    <row r="9953" spans="1:12" ht="15" customHeight="1" x14ac:dyDescent="0.25">
      <c r="A9953" s="5">
        <v>30434</v>
      </c>
      <c r="B9953" s="6">
        <v>0.96089999999999998</v>
      </c>
      <c r="C9953" s="2">
        <v>4428800</v>
      </c>
      <c r="D9953" s="6">
        <v>-5.8000000000000204E-3</v>
      </c>
      <c r="E9953" s="6">
        <v>-0.59997931105823998</v>
      </c>
      <c r="F9953" s="6">
        <v>-0.59997746804338803</v>
      </c>
      <c r="G9953" s="6">
        <v>1.0075896</v>
      </c>
      <c r="H9953" s="6">
        <v>2248.6937062937</v>
      </c>
      <c r="I9953" s="6"/>
      <c r="J9953" s="6">
        <v>0.96870000000000001</v>
      </c>
      <c r="K9953" s="6">
        <v>0.95889999999999997</v>
      </c>
      <c r="L9953" s="6">
        <v>2139.86013986014</v>
      </c>
    </row>
    <row r="9954" spans="1:12" ht="15" customHeight="1" x14ac:dyDescent="0.25">
      <c r="A9954" s="5">
        <v>30433</v>
      </c>
      <c r="B9954" s="6">
        <v>0.9667</v>
      </c>
      <c r="C9954" s="2">
        <v>1939200</v>
      </c>
      <c r="D9954" s="6">
        <v>-2E-3</v>
      </c>
      <c r="E9954" s="6">
        <v>-0.20646226902033499</v>
      </c>
      <c r="F9954" s="6">
        <v>-0.206454521871868</v>
      </c>
      <c r="G9954" s="6">
        <v>1.0136714</v>
      </c>
      <c r="H9954" s="6">
        <v>2262.8703962703898</v>
      </c>
      <c r="I9954" s="6"/>
      <c r="J9954" s="6">
        <v>0.97850000000000004</v>
      </c>
      <c r="K9954" s="6">
        <v>0.95889999999999997</v>
      </c>
      <c r="L9954" s="6">
        <v>2153.3799533799502</v>
      </c>
    </row>
    <row r="9955" spans="1:12" ht="15" customHeight="1" x14ac:dyDescent="0.25">
      <c r="A9955" s="5">
        <v>30432</v>
      </c>
      <c r="B9955" s="6">
        <v>0.96870000000000001</v>
      </c>
      <c r="C9955" s="2">
        <v>6886400</v>
      </c>
      <c r="D9955" s="6"/>
      <c r="E9955" s="6"/>
      <c r="F9955" s="6"/>
      <c r="G9955" s="6">
        <v>1.0157685000000001</v>
      </c>
      <c r="H9955" s="6">
        <v>2267.75874125874</v>
      </c>
      <c r="I9955" s="6"/>
      <c r="J9955" s="6">
        <v>0.97260000000000002</v>
      </c>
      <c r="K9955" s="6">
        <v>0.95889999999999997</v>
      </c>
      <c r="L9955" s="6">
        <v>2158.0419580419498</v>
      </c>
    </row>
    <row r="9956" spans="1:12" ht="15" customHeight="1" x14ac:dyDescent="0.25">
      <c r="A9956" s="5">
        <v>30431</v>
      </c>
      <c r="B9956" s="6">
        <v>0.96870000000000001</v>
      </c>
      <c r="C9956" s="2">
        <v>3654400</v>
      </c>
      <c r="D9956" s="6">
        <v>3.9000000000000098E-3</v>
      </c>
      <c r="E9956" s="6">
        <v>0.40422885572139999</v>
      </c>
      <c r="F9956" s="6">
        <v>0.40422900939922601</v>
      </c>
      <c r="G9956" s="6">
        <v>1.0157685000000001</v>
      </c>
      <c r="H9956" s="6">
        <v>2267.75874125874</v>
      </c>
      <c r="I9956" s="6"/>
      <c r="J9956" s="6">
        <v>0.97070000000000001</v>
      </c>
      <c r="K9956" s="6">
        <v>0.96089999999999998</v>
      </c>
      <c r="L9956" s="6">
        <v>2158.0419580419498</v>
      </c>
    </row>
    <row r="9957" spans="1:12" ht="15" customHeight="1" x14ac:dyDescent="0.25">
      <c r="A9957" s="5">
        <v>30428</v>
      </c>
      <c r="B9957" s="6">
        <v>0.96479999999999999</v>
      </c>
      <c r="C9957" s="2">
        <v>2585600</v>
      </c>
      <c r="D9957" s="6">
        <v>1.17E-2</v>
      </c>
      <c r="E9957" s="6">
        <v>1.2275731822473901</v>
      </c>
      <c r="F9957" s="6">
        <v>1.2275665645601499</v>
      </c>
      <c r="G9957" s="6">
        <v>1.011679</v>
      </c>
      <c r="H9957" s="6">
        <v>2258.2261072260999</v>
      </c>
      <c r="I9957" s="6"/>
      <c r="J9957" s="6">
        <v>0.9667</v>
      </c>
      <c r="K9957" s="6">
        <v>0.94920000000000004</v>
      </c>
      <c r="L9957" s="6">
        <v>2148.9510489510399</v>
      </c>
    </row>
    <row r="9958" spans="1:12" ht="15" customHeight="1" x14ac:dyDescent="0.25">
      <c r="A9958" s="5">
        <v>30427</v>
      </c>
      <c r="B9958" s="6">
        <v>0.95309999999999995</v>
      </c>
      <c r="C9958" s="2">
        <v>8608000</v>
      </c>
      <c r="D9958" s="6">
        <v>-2.7300000000000098E-2</v>
      </c>
      <c r="E9958" s="6">
        <v>-2.7845777233782201</v>
      </c>
      <c r="F9958" s="6">
        <v>-2.78458141248014</v>
      </c>
      <c r="G9958" s="6">
        <v>0.99941057</v>
      </c>
      <c r="H9958" s="6">
        <v>2229.6283682983599</v>
      </c>
      <c r="I9958" s="6"/>
      <c r="J9958" s="6">
        <v>0.98429999999999995</v>
      </c>
      <c r="K9958" s="6">
        <v>0.9375</v>
      </c>
      <c r="L9958" s="6">
        <v>2121.6783216783201</v>
      </c>
    </row>
    <row r="9959" spans="1:12" ht="15" customHeight="1" x14ac:dyDescent="0.25">
      <c r="A9959" s="5">
        <v>30426</v>
      </c>
      <c r="B9959" s="6">
        <v>0.98040000000000005</v>
      </c>
      <c r="C9959" s="2">
        <v>7014400</v>
      </c>
      <c r="D9959" s="6">
        <v>1.95E-2</v>
      </c>
      <c r="E9959" s="6">
        <v>2.0293474867311998</v>
      </c>
      <c r="F9959" s="6">
        <v>2.0293480599640801</v>
      </c>
      <c r="G9959" s="6">
        <v>1.0280370999999999</v>
      </c>
      <c r="H9959" s="6">
        <v>2296.3568764568699</v>
      </c>
      <c r="I9959" s="6"/>
      <c r="J9959" s="6">
        <v>0.98240000000000005</v>
      </c>
      <c r="K9959" s="6">
        <v>0.95309999999999995</v>
      </c>
      <c r="L9959" s="6">
        <v>2185.31468531468</v>
      </c>
    </row>
    <row r="9960" spans="1:12" ht="15" customHeight="1" x14ac:dyDescent="0.25">
      <c r="A9960" s="5">
        <v>30425</v>
      </c>
      <c r="B9960" s="6">
        <v>0.96089999999999998</v>
      </c>
      <c r="C9960" s="2">
        <v>5004800</v>
      </c>
      <c r="D9960" s="6">
        <v>-2.33999999999999E-2</v>
      </c>
      <c r="E9960" s="6">
        <v>-2.3773239865894502</v>
      </c>
      <c r="F9960" s="6">
        <v>-2.3773151837492699</v>
      </c>
      <c r="G9960" s="6">
        <v>1.0075896</v>
      </c>
      <c r="H9960" s="6">
        <v>2248.6937062937</v>
      </c>
      <c r="I9960" s="6"/>
      <c r="J9960" s="6">
        <v>0.98240000000000005</v>
      </c>
      <c r="K9960" s="6">
        <v>0.96089999999999998</v>
      </c>
      <c r="L9960" s="6">
        <v>2139.86013986014</v>
      </c>
    </row>
    <row r="9961" spans="1:12" ht="15" customHeight="1" x14ac:dyDescent="0.25">
      <c r="A9961" s="5">
        <v>30424</v>
      </c>
      <c r="B9961" s="6">
        <v>0.98429999999999995</v>
      </c>
      <c r="C9961" s="2">
        <v>7059200</v>
      </c>
      <c r="D9961" s="6">
        <v>-2E-3</v>
      </c>
      <c r="E9961" s="6">
        <v>-0.20277805941396601</v>
      </c>
      <c r="F9961" s="6">
        <v>-0.20278011420548001</v>
      </c>
      <c r="G9961" s="6">
        <v>1.0321264999999999</v>
      </c>
      <c r="H9961" s="6">
        <v>2305.8892773892699</v>
      </c>
      <c r="I9961" s="6"/>
      <c r="J9961" s="6">
        <v>0.98629999999999995</v>
      </c>
      <c r="K9961" s="6">
        <v>0.96870000000000001</v>
      </c>
      <c r="L9961" s="6">
        <v>2194.4055944055899</v>
      </c>
    </row>
    <row r="9962" spans="1:12" ht="15" customHeight="1" x14ac:dyDescent="0.25">
      <c r="A9962" s="5">
        <v>30421</v>
      </c>
      <c r="B9962" s="6">
        <v>0.98629999999999995</v>
      </c>
      <c r="C9962" s="2">
        <v>7564800</v>
      </c>
      <c r="D9962" s="6">
        <v>4.0999999999999898E-2</v>
      </c>
      <c r="E9962" s="6">
        <v>4.3372474346768</v>
      </c>
      <c r="F9962" s="6">
        <v>4.3372448714203502</v>
      </c>
      <c r="G9962" s="6">
        <v>1.0342237000000001</v>
      </c>
      <c r="H9962" s="6">
        <v>2310.7778554778502</v>
      </c>
      <c r="I9962" s="6"/>
      <c r="J9962" s="6">
        <v>0.98629999999999995</v>
      </c>
      <c r="K9962" s="6">
        <v>0.94140000000000001</v>
      </c>
      <c r="L9962" s="6">
        <v>2199.06759906759</v>
      </c>
    </row>
    <row r="9963" spans="1:12" ht="15" customHeight="1" x14ac:dyDescent="0.25">
      <c r="A9963" s="5">
        <v>30420</v>
      </c>
      <c r="B9963" s="6">
        <v>0.94530000000000003</v>
      </c>
      <c r="C9963" s="2">
        <v>3648000</v>
      </c>
      <c r="D9963" s="6">
        <v>1.7600000000000001E-2</v>
      </c>
      <c r="E9963" s="6">
        <v>1.89716503179908</v>
      </c>
      <c r="F9963" s="6">
        <v>1.8971688610645201</v>
      </c>
      <c r="G9963" s="6">
        <v>0.99123156000000001</v>
      </c>
      <c r="H9963" s="6">
        <v>2210.5630769230702</v>
      </c>
      <c r="I9963" s="6"/>
      <c r="J9963" s="6">
        <v>0.94530000000000003</v>
      </c>
      <c r="K9963" s="6">
        <v>0.92379999999999995</v>
      </c>
      <c r="L9963" s="6">
        <v>2103.4965034964998</v>
      </c>
    </row>
    <row r="9964" spans="1:12" ht="15" customHeight="1" x14ac:dyDescent="0.25">
      <c r="A9964" s="5">
        <v>30419</v>
      </c>
      <c r="B9964" s="6">
        <v>0.92769999999999997</v>
      </c>
      <c r="C9964" s="2">
        <v>4153600</v>
      </c>
      <c r="D9964" s="6"/>
      <c r="E9964" s="6"/>
      <c r="F9964" s="6"/>
      <c r="G9964" s="6">
        <v>0.97277634999999996</v>
      </c>
      <c r="H9964" s="6">
        <v>2167.54393939393</v>
      </c>
      <c r="I9964" s="6"/>
      <c r="J9964" s="6">
        <v>0.93159999999999998</v>
      </c>
      <c r="K9964" s="6">
        <v>0.92179999999999995</v>
      </c>
      <c r="L9964" s="6">
        <v>2062.4708624708601</v>
      </c>
    </row>
    <row r="9965" spans="1:12" ht="15" customHeight="1" x14ac:dyDescent="0.25">
      <c r="A9965" s="5">
        <v>30418</v>
      </c>
      <c r="B9965" s="6">
        <v>0.92769999999999997</v>
      </c>
      <c r="C9965" s="2">
        <v>5619200</v>
      </c>
      <c r="D9965" s="6">
        <v>1.55999999999999E-2</v>
      </c>
      <c r="E9965" s="6">
        <v>1.71033877864268</v>
      </c>
      <c r="F9965" s="6">
        <v>1.7103340964581899</v>
      </c>
      <c r="G9965" s="6">
        <v>0.97277634999999996</v>
      </c>
      <c r="H9965" s="6">
        <v>2167.54393939393</v>
      </c>
      <c r="I9965" s="6"/>
      <c r="J9965" s="6">
        <v>0.9355</v>
      </c>
      <c r="K9965" s="6">
        <v>0.90620000000000001</v>
      </c>
      <c r="L9965" s="6">
        <v>2062.4708624708601</v>
      </c>
    </row>
    <row r="9966" spans="1:12" ht="15" customHeight="1" x14ac:dyDescent="0.25">
      <c r="A9966" s="5">
        <v>30417</v>
      </c>
      <c r="B9966" s="6">
        <v>0.91210000000000002</v>
      </c>
      <c r="C9966" s="2">
        <v>2220800</v>
      </c>
      <c r="D9966" s="6">
        <v>1.5699999999999999E-2</v>
      </c>
      <c r="E9966" s="6">
        <v>1.75145024542615</v>
      </c>
      <c r="F9966" s="6">
        <v>1.7514520075220901</v>
      </c>
      <c r="G9966" s="6">
        <v>0.9564184</v>
      </c>
      <c r="H9966" s="6">
        <v>2129.41351981351</v>
      </c>
      <c r="I9966" s="6"/>
      <c r="J9966" s="6">
        <v>0.91600000000000004</v>
      </c>
      <c r="K9966" s="6">
        <v>0.89249999999999996</v>
      </c>
      <c r="L9966" s="6">
        <v>2026.10722610722</v>
      </c>
    </row>
    <row r="9967" spans="1:12" ht="15" customHeight="1" x14ac:dyDescent="0.25">
      <c r="A9967" s="5">
        <v>30414</v>
      </c>
      <c r="B9967" s="6">
        <v>0.89639999999999997</v>
      </c>
      <c r="C9967" s="2">
        <v>9062400</v>
      </c>
      <c r="D9967" s="6">
        <v>5.8000000000000204E-3</v>
      </c>
      <c r="E9967" s="6">
        <v>0.65124635077475901</v>
      </c>
      <c r="F9967" s="6">
        <v>0.65123681593808302</v>
      </c>
      <c r="G9967" s="6">
        <v>0.93995552999999998</v>
      </c>
      <c r="H9967" s="6">
        <v>2091.03853146853</v>
      </c>
      <c r="I9967" s="6"/>
      <c r="J9967" s="6">
        <v>0.89639999999999997</v>
      </c>
      <c r="K9967" s="6">
        <v>0.88470000000000004</v>
      </c>
      <c r="L9967" s="6">
        <v>1989.5104895104801</v>
      </c>
    </row>
    <row r="9968" spans="1:12" ht="15" customHeight="1" x14ac:dyDescent="0.25">
      <c r="A9968" s="5">
        <v>30413</v>
      </c>
      <c r="B9968" s="6">
        <v>0.89059999999999995</v>
      </c>
      <c r="C9968" s="2">
        <v>6105600</v>
      </c>
      <c r="D9968" s="6">
        <v>2.1499999999999901E-2</v>
      </c>
      <c r="E9968" s="6">
        <v>2.4738234955701199</v>
      </c>
      <c r="F9968" s="6">
        <v>2.4738342857354199</v>
      </c>
      <c r="G9968" s="6">
        <v>0.93387379999999998</v>
      </c>
      <c r="H9968" s="6">
        <v>2076.8620046619999</v>
      </c>
      <c r="I9968" s="6"/>
      <c r="J9968" s="6">
        <v>0.90029999999999999</v>
      </c>
      <c r="K9968" s="6">
        <v>0.86909999999999998</v>
      </c>
      <c r="L9968" s="6">
        <v>1975.9906759906701</v>
      </c>
    </row>
    <row r="9969" spans="1:12" ht="15" customHeight="1" x14ac:dyDescent="0.25">
      <c r="A9969" s="5">
        <v>30412</v>
      </c>
      <c r="B9969" s="6">
        <v>0.86909999999999998</v>
      </c>
      <c r="C9969" s="2">
        <v>3059200</v>
      </c>
      <c r="D9969" s="6">
        <v>-1.37E-2</v>
      </c>
      <c r="E9969" s="6">
        <v>-1.5518803806071599</v>
      </c>
      <c r="F9969" s="6">
        <v>-1.5518799016565601</v>
      </c>
      <c r="G9969" s="6">
        <v>0.91132902999999998</v>
      </c>
      <c r="H9969" s="6">
        <v>2024.3100932400901</v>
      </c>
      <c r="I9969" s="6"/>
      <c r="J9969" s="6">
        <v>0.87890000000000001</v>
      </c>
      <c r="K9969" s="6">
        <v>0.86909999999999998</v>
      </c>
      <c r="L9969" s="6">
        <v>1925.87412587412</v>
      </c>
    </row>
    <row r="9970" spans="1:12" ht="15" customHeight="1" x14ac:dyDescent="0.25">
      <c r="A9970" s="5">
        <v>30411</v>
      </c>
      <c r="B9970" s="6">
        <v>0.88280000000000003</v>
      </c>
      <c r="C9970" s="2">
        <v>3718400</v>
      </c>
      <c r="D9970" s="6">
        <v>-1.35999999999999E-2</v>
      </c>
      <c r="E9970" s="6">
        <v>-1.5171798304328299</v>
      </c>
      <c r="F9970" s="6">
        <v>-1.5171813500581199</v>
      </c>
      <c r="G9970" s="6">
        <v>0.92569469999999998</v>
      </c>
      <c r="H9970" s="6">
        <v>2057.7965034965</v>
      </c>
      <c r="I9970" s="6"/>
      <c r="J9970" s="6">
        <v>0.9042</v>
      </c>
      <c r="K9970" s="6">
        <v>0.875</v>
      </c>
      <c r="L9970" s="6">
        <v>1957.80885780885</v>
      </c>
    </row>
    <row r="9971" spans="1:12" ht="15" customHeight="1" x14ac:dyDescent="0.25">
      <c r="A9971" s="5">
        <v>30410</v>
      </c>
      <c r="B9971" s="6">
        <v>0.89639999999999997</v>
      </c>
      <c r="C9971" s="2">
        <v>5446400</v>
      </c>
      <c r="D9971" s="6">
        <v>-7.8000000000000196E-3</v>
      </c>
      <c r="E9971" s="6">
        <v>-0.86264100862640802</v>
      </c>
      <c r="F9971" s="6">
        <v>-0.86264234187691802</v>
      </c>
      <c r="G9971" s="6">
        <v>0.93995552999999998</v>
      </c>
      <c r="H9971" s="6">
        <v>2091.03853146853</v>
      </c>
      <c r="I9971" s="6"/>
      <c r="J9971" s="6">
        <v>0.9042</v>
      </c>
      <c r="K9971" s="6">
        <v>0.89059999999999995</v>
      </c>
      <c r="L9971" s="6">
        <v>1989.5104895104801</v>
      </c>
    </row>
    <row r="9972" spans="1:12" ht="15" customHeight="1" x14ac:dyDescent="0.25">
      <c r="A9972" s="5">
        <v>30406</v>
      </c>
      <c r="B9972" s="6">
        <v>0.9042</v>
      </c>
      <c r="C9972" s="2">
        <v>1798400</v>
      </c>
      <c r="D9972" s="6">
        <v>-2.5399999999999898E-2</v>
      </c>
      <c r="E9972" s="6">
        <v>-2.73235800344233</v>
      </c>
      <c r="F9972" s="6">
        <v>-2.7323569170819701</v>
      </c>
      <c r="G9972" s="6">
        <v>0.94813453999999997</v>
      </c>
      <c r="H9972" s="6">
        <v>2110.1038228438201</v>
      </c>
      <c r="I9972" s="6"/>
      <c r="J9972" s="6">
        <v>0.9355</v>
      </c>
      <c r="K9972" s="6">
        <v>0.9042</v>
      </c>
      <c r="L9972" s="6">
        <v>2007.6923076922999</v>
      </c>
    </row>
    <row r="9973" spans="1:12" ht="15" customHeight="1" x14ac:dyDescent="0.25">
      <c r="A9973" s="5">
        <v>30405</v>
      </c>
      <c r="B9973" s="6">
        <v>0.92959999999999998</v>
      </c>
      <c r="C9973" s="2">
        <v>4531200</v>
      </c>
      <c r="D9973" s="6">
        <v>1.90000000000001E-3</v>
      </c>
      <c r="E9973" s="6">
        <v>0.20480758866012699</v>
      </c>
      <c r="F9973" s="6">
        <v>0.20481069466791099</v>
      </c>
      <c r="G9973" s="6">
        <v>0.97476870000000004</v>
      </c>
      <c r="H9973" s="6">
        <v>2172.1881118881101</v>
      </c>
      <c r="I9973" s="6"/>
      <c r="J9973" s="6">
        <v>0.92959999999999998</v>
      </c>
      <c r="K9973" s="6">
        <v>0.91990000000000005</v>
      </c>
      <c r="L9973" s="6">
        <v>2066.8997668997599</v>
      </c>
    </row>
    <row r="9974" spans="1:12" ht="15" customHeight="1" x14ac:dyDescent="0.25">
      <c r="A9974" s="5">
        <v>30404</v>
      </c>
      <c r="B9974" s="6">
        <v>0.92769999999999997</v>
      </c>
      <c r="C9974" s="2">
        <v>8800000</v>
      </c>
      <c r="D9974" s="6">
        <v>-7.8000000000000196E-3</v>
      </c>
      <c r="E9974" s="6">
        <v>-0.83377872795297103</v>
      </c>
      <c r="F9974" s="6">
        <v>-0.83378408437326801</v>
      </c>
      <c r="G9974" s="6">
        <v>0.97277634999999996</v>
      </c>
      <c r="H9974" s="6">
        <v>2167.54393939393</v>
      </c>
      <c r="I9974" s="6"/>
      <c r="J9974" s="6">
        <v>0.9335</v>
      </c>
      <c r="K9974" s="6">
        <v>0.92379999999999995</v>
      </c>
      <c r="L9974" s="6">
        <v>2062.4708624708601</v>
      </c>
    </row>
    <row r="9975" spans="1:12" ht="15" customHeight="1" x14ac:dyDescent="0.25">
      <c r="A9975" s="5">
        <v>30403</v>
      </c>
      <c r="B9975" s="6">
        <v>0.9355</v>
      </c>
      <c r="C9975" s="2">
        <v>1702400</v>
      </c>
      <c r="D9975" s="6">
        <v>-3.9000000000000098E-3</v>
      </c>
      <c r="E9975" s="6">
        <v>-0.41515861187992797</v>
      </c>
      <c r="F9975" s="6">
        <v>-0.41515874047974799</v>
      </c>
      <c r="G9975" s="6">
        <v>0.98095540000000003</v>
      </c>
      <c r="H9975" s="6">
        <v>2186.6093240093201</v>
      </c>
      <c r="I9975" s="6"/>
      <c r="J9975" s="6">
        <v>0.9375</v>
      </c>
      <c r="K9975" s="6">
        <v>0.93159999999999998</v>
      </c>
      <c r="L9975" s="6">
        <v>2080.6526806526799</v>
      </c>
    </row>
    <row r="9976" spans="1:12" ht="15" customHeight="1" x14ac:dyDescent="0.25">
      <c r="A9976" s="5">
        <v>30400</v>
      </c>
      <c r="B9976" s="6">
        <v>0.93940000000000001</v>
      </c>
      <c r="C9976" s="2">
        <v>3884800</v>
      </c>
      <c r="D9976" s="6">
        <v>9.8000000000000292E-3</v>
      </c>
      <c r="E9976" s="6">
        <v>1.05421686746989</v>
      </c>
      <c r="F9976" s="6">
        <v>1.0542193240304001</v>
      </c>
      <c r="G9976" s="6">
        <v>0.9850449</v>
      </c>
      <c r="H9976" s="6">
        <v>2196.1419580419501</v>
      </c>
      <c r="I9976" s="6"/>
      <c r="J9976" s="6">
        <v>0.94330000000000003</v>
      </c>
      <c r="K9976" s="6">
        <v>0.9335</v>
      </c>
      <c r="L9976" s="6">
        <v>2089.7435897435798</v>
      </c>
    </row>
    <row r="9977" spans="1:12" ht="15" customHeight="1" x14ac:dyDescent="0.25">
      <c r="A9977" s="5">
        <v>30399</v>
      </c>
      <c r="B9977" s="6">
        <v>0.92959999999999998</v>
      </c>
      <c r="C9977" s="2">
        <v>5817600</v>
      </c>
      <c r="D9977" s="6">
        <v>2.33999999999999E-2</v>
      </c>
      <c r="E9977" s="6">
        <v>2.5822114323548799</v>
      </c>
      <c r="F9977" s="6">
        <v>2.5822090786212701</v>
      </c>
      <c r="G9977" s="6">
        <v>0.97476870000000004</v>
      </c>
      <c r="H9977" s="6">
        <v>2172.1881118881101</v>
      </c>
      <c r="I9977" s="6"/>
      <c r="J9977" s="6">
        <v>0.9335</v>
      </c>
      <c r="K9977" s="6">
        <v>0.90229999999999999</v>
      </c>
      <c r="L9977" s="6">
        <v>2066.8997668997599</v>
      </c>
    </row>
    <row r="9978" spans="1:12" ht="15" customHeight="1" x14ac:dyDescent="0.25">
      <c r="A9978" s="5">
        <v>30398</v>
      </c>
      <c r="B9978" s="6">
        <v>0.90620000000000001</v>
      </c>
      <c r="C9978" s="2">
        <v>4748800</v>
      </c>
      <c r="D9978" s="6">
        <v>1.7600000000000001E-2</v>
      </c>
      <c r="E9978" s="6">
        <v>1.98064370920549</v>
      </c>
      <c r="F9978" s="6">
        <v>1.98064986614279</v>
      </c>
      <c r="G9978" s="6">
        <v>0.95023173000000005</v>
      </c>
      <c r="H9978" s="6">
        <v>2114.99237762237</v>
      </c>
      <c r="I9978" s="6"/>
      <c r="J9978" s="6">
        <v>0.90620000000000001</v>
      </c>
      <c r="K9978" s="6">
        <v>0.88859999999999995</v>
      </c>
      <c r="L9978" s="6">
        <v>2012.35431235431</v>
      </c>
    </row>
    <row r="9979" spans="1:12" ht="15" customHeight="1" x14ac:dyDescent="0.25">
      <c r="A9979" s="5">
        <v>30397</v>
      </c>
      <c r="B9979" s="6">
        <v>0.88859999999999995</v>
      </c>
      <c r="C9979" s="2">
        <v>3020800</v>
      </c>
      <c r="D9979" s="6">
        <v>1.35999999999999E-2</v>
      </c>
      <c r="E9979" s="6">
        <v>1.5542857142857001</v>
      </c>
      <c r="F9979" s="6">
        <v>1.55428403023512</v>
      </c>
      <c r="G9979" s="6">
        <v>0.93177650000000001</v>
      </c>
      <c r="H9979" s="6">
        <v>2071.9731934731899</v>
      </c>
      <c r="I9979" s="6"/>
      <c r="J9979" s="6">
        <v>0.89639999999999997</v>
      </c>
      <c r="K9979" s="6">
        <v>0.87890000000000001</v>
      </c>
      <c r="L9979" s="6">
        <v>1971.32867132867</v>
      </c>
    </row>
    <row r="9980" spans="1:12" ht="15" customHeight="1" x14ac:dyDescent="0.25">
      <c r="A9980" s="5">
        <v>30396</v>
      </c>
      <c r="B9980" s="6">
        <v>0.875</v>
      </c>
      <c r="C9980" s="2">
        <v>12064000</v>
      </c>
      <c r="D9980" s="6">
        <v>2.5399999999999898E-2</v>
      </c>
      <c r="E9980" s="6">
        <v>2.9896421845574301</v>
      </c>
      <c r="F9980" s="6">
        <v>2.9896340883008401</v>
      </c>
      <c r="G9980" s="6">
        <v>0.91751570000000005</v>
      </c>
      <c r="H9980" s="6">
        <v>2038.7312354312301</v>
      </c>
      <c r="I9980" s="6"/>
      <c r="J9980" s="6">
        <v>0.88280000000000003</v>
      </c>
      <c r="K9980" s="6">
        <v>0.85150000000000003</v>
      </c>
      <c r="L9980" s="6">
        <v>1939.6270396270299</v>
      </c>
    </row>
    <row r="9981" spans="1:12" ht="15" customHeight="1" x14ac:dyDescent="0.25">
      <c r="A9981" s="5">
        <v>30393</v>
      </c>
      <c r="B9981" s="6">
        <v>0.84960000000000002</v>
      </c>
      <c r="C9981" s="2">
        <v>14220800</v>
      </c>
      <c r="D9981" s="6">
        <v>3.9000000000000098E-3</v>
      </c>
      <c r="E9981" s="6">
        <v>0.46115643845334697</v>
      </c>
      <c r="F9981" s="6">
        <v>0.52582785163439705</v>
      </c>
      <c r="G9981" s="6">
        <v>0.89088160000000005</v>
      </c>
      <c r="H9981" s="6">
        <v>1976.6470862470801</v>
      </c>
      <c r="I9981" s="6"/>
      <c r="J9981" s="6">
        <v>0.85929999999999995</v>
      </c>
      <c r="K9981" s="6">
        <v>0.83979999999999999</v>
      </c>
      <c r="L9981" s="6">
        <v>1880.4195804195799</v>
      </c>
    </row>
    <row r="9982" spans="1:12" ht="15" customHeight="1" x14ac:dyDescent="0.25">
      <c r="A9982" s="5">
        <v>30392</v>
      </c>
      <c r="B9982" s="6">
        <v>0.84570000000000001</v>
      </c>
      <c r="C9982" s="2">
        <v>2649600</v>
      </c>
      <c r="D9982" s="6">
        <v>7.9000000000000094E-3</v>
      </c>
      <c r="E9982" s="6">
        <v>0.94294581045595205</v>
      </c>
      <c r="F9982" s="6">
        <v>0.94294955627189903</v>
      </c>
      <c r="G9982" s="6">
        <v>0.88622160000000005</v>
      </c>
      <c r="H9982" s="6">
        <v>1965.7846153846101</v>
      </c>
      <c r="I9982" s="6"/>
      <c r="J9982" s="6">
        <v>0.84570000000000001</v>
      </c>
      <c r="K9982" s="6">
        <v>0.83779999999999999</v>
      </c>
      <c r="L9982" s="6">
        <v>1871.32867132867</v>
      </c>
    </row>
    <row r="9983" spans="1:12" ht="15" customHeight="1" x14ac:dyDescent="0.25">
      <c r="A9983" s="5">
        <v>30391</v>
      </c>
      <c r="B9983" s="6">
        <v>0.83779999999999999</v>
      </c>
      <c r="C9983" s="2">
        <v>10867200</v>
      </c>
      <c r="D9983" s="6">
        <v>7.8000000000000196E-3</v>
      </c>
      <c r="E9983" s="6">
        <v>0.93975903614458201</v>
      </c>
      <c r="F9983" s="6">
        <v>0.93975954313403298</v>
      </c>
      <c r="G9983" s="6">
        <v>0.87794304000000001</v>
      </c>
      <c r="H9983" s="6">
        <v>1946.48727272727</v>
      </c>
      <c r="I9983" s="6"/>
      <c r="J9983" s="6">
        <v>0.85740000000000005</v>
      </c>
      <c r="K9983" s="6">
        <v>0.83389999999999997</v>
      </c>
      <c r="L9983" s="6">
        <v>1852.9137529137499</v>
      </c>
    </row>
    <row r="9984" spans="1:12" ht="15" customHeight="1" x14ac:dyDescent="0.25">
      <c r="A9984" s="5">
        <v>30390</v>
      </c>
      <c r="B9984" s="6">
        <v>0.83</v>
      </c>
      <c r="C9984" s="2">
        <v>3276800</v>
      </c>
      <c r="D9984" s="6">
        <v>3.8999999999999903E-2</v>
      </c>
      <c r="E9984" s="6">
        <v>4.9304677623261499</v>
      </c>
      <c r="F9984" s="6">
        <v>4.93046548980828</v>
      </c>
      <c r="G9984" s="6">
        <v>0.86976929999999997</v>
      </c>
      <c r="H9984" s="6">
        <v>1927.43426573426</v>
      </c>
      <c r="I9984" s="6"/>
      <c r="J9984" s="6">
        <v>0.83</v>
      </c>
      <c r="K9984" s="6">
        <v>0.79490000000000005</v>
      </c>
      <c r="L9984" s="6">
        <v>1834.7319347319301</v>
      </c>
    </row>
    <row r="9985" spans="1:12" ht="15" customHeight="1" x14ac:dyDescent="0.25">
      <c r="A9985" s="5">
        <v>30389</v>
      </c>
      <c r="B9985" s="6">
        <v>0.79100000000000004</v>
      </c>
      <c r="C9985" s="2">
        <v>5062400</v>
      </c>
      <c r="D9985" s="6">
        <v>-5.7999999999999103E-3</v>
      </c>
      <c r="E9985" s="6">
        <v>-0.72791164658633201</v>
      </c>
      <c r="F9985" s="6">
        <v>-0.72790616764383198</v>
      </c>
      <c r="G9985" s="6">
        <v>0.82890063999999997</v>
      </c>
      <c r="H9985" s="6">
        <v>1832.16932400932</v>
      </c>
      <c r="I9985" s="6"/>
      <c r="J9985" s="6">
        <v>0.80269999999999997</v>
      </c>
      <c r="K9985" s="6">
        <v>0.79100000000000004</v>
      </c>
      <c r="L9985" s="6">
        <v>1743.82284382284</v>
      </c>
    </row>
    <row r="9986" spans="1:12" ht="15" customHeight="1" x14ac:dyDescent="0.25">
      <c r="A9986" s="5">
        <v>30386</v>
      </c>
      <c r="B9986" s="6">
        <v>0.79679999999999995</v>
      </c>
      <c r="C9986" s="2">
        <v>5568000</v>
      </c>
      <c r="D9986" s="6">
        <v>-2.35E-2</v>
      </c>
      <c r="E9986" s="6">
        <v>-2.86480555894186</v>
      </c>
      <c r="F9986" s="6">
        <v>-2.86481036966138</v>
      </c>
      <c r="G9986" s="6">
        <v>0.83497849999999996</v>
      </c>
      <c r="H9986" s="6">
        <v>1846.33682983682</v>
      </c>
      <c r="I9986" s="6"/>
      <c r="J9986" s="6">
        <v>0.82420000000000004</v>
      </c>
      <c r="K9986" s="6">
        <v>0.79679999999999995</v>
      </c>
      <c r="L9986" s="6">
        <v>1757.34265734265</v>
      </c>
    </row>
    <row r="9987" spans="1:12" ht="15" customHeight="1" x14ac:dyDescent="0.25">
      <c r="A9987" s="5">
        <v>30385</v>
      </c>
      <c r="B9987" s="6">
        <v>0.82030000000000003</v>
      </c>
      <c r="C9987" s="2">
        <v>4428800</v>
      </c>
      <c r="D9987" s="6">
        <v>-1.55999999999999E-2</v>
      </c>
      <c r="E9987" s="6">
        <v>-1.8662519440124301</v>
      </c>
      <c r="F9987" s="6">
        <v>-1.8662506621367301</v>
      </c>
      <c r="G9987" s="6">
        <v>0.85960453999999997</v>
      </c>
      <c r="H9987" s="6">
        <v>1903.74018648018</v>
      </c>
      <c r="I9987" s="6"/>
      <c r="J9987" s="6">
        <v>0.83779999999999999</v>
      </c>
      <c r="K9987" s="6">
        <v>0.82030000000000003</v>
      </c>
      <c r="L9987" s="6">
        <v>1812.12121212121</v>
      </c>
    </row>
    <row r="9988" spans="1:12" ht="15" customHeight="1" x14ac:dyDescent="0.25">
      <c r="A9988" s="5">
        <v>30384</v>
      </c>
      <c r="B9988" s="6">
        <v>0.83589999999999998</v>
      </c>
      <c r="C9988" s="2">
        <v>8659200</v>
      </c>
      <c r="D9988" s="6">
        <v>-5.8000000000000204E-3</v>
      </c>
      <c r="E9988" s="6">
        <v>-0.68908162052988498</v>
      </c>
      <c r="F9988" s="6">
        <v>-0.68908657806914198</v>
      </c>
      <c r="G9988" s="6">
        <v>0.87595199999999995</v>
      </c>
      <c r="H9988" s="6">
        <v>1941.8461538461499</v>
      </c>
      <c r="I9988" s="6"/>
      <c r="J9988" s="6">
        <v>0.8417</v>
      </c>
      <c r="K9988" s="6">
        <v>0.83199999999999996</v>
      </c>
      <c r="L9988" s="6">
        <v>1848.4848484848401</v>
      </c>
    </row>
    <row r="9989" spans="1:12" ht="15" customHeight="1" x14ac:dyDescent="0.25">
      <c r="A9989" s="5">
        <v>30383</v>
      </c>
      <c r="B9989" s="6">
        <v>0.8417</v>
      </c>
      <c r="C9989" s="2">
        <v>5715200</v>
      </c>
      <c r="D9989" s="6">
        <v>1.90000000000001E-3</v>
      </c>
      <c r="E9989" s="6">
        <v>0.226244343891401</v>
      </c>
      <c r="F9989" s="6">
        <v>0.226250236267966</v>
      </c>
      <c r="G9989" s="6">
        <v>0.88202994999999995</v>
      </c>
      <c r="H9989" s="6">
        <v>1956.0138694638599</v>
      </c>
      <c r="I9989" s="6"/>
      <c r="J9989" s="6">
        <v>0.8417</v>
      </c>
      <c r="K9989" s="6">
        <v>0.83199999999999996</v>
      </c>
      <c r="L9989" s="6">
        <v>1862.0046620046601</v>
      </c>
    </row>
    <row r="9990" spans="1:12" ht="15" customHeight="1" x14ac:dyDescent="0.25">
      <c r="A9990" s="5">
        <v>30382</v>
      </c>
      <c r="B9990" s="6">
        <v>0.83979999999999999</v>
      </c>
      <c r="C9990" s="2">
        <v>5126400</v>
      </c>
      <c r="D9990" s="6">
        <v>7.8000000000000196E-3</v>
      </c>
      <c r="E9990" s="6">
        <v>0.93750000000001299</v>
      </c>
      <c r="F9990" s="6">
        <v>0.93749704297734204</v>
      </c>
      <c r="G9990" s="6">
        <v>0.88003885999999998</v>
      </c>
      <c r="H9990" s="6">
        <v>1951.37263403263</v>
      </c>
      <c r="I9990" s="6"/>
      <c r="J9990" s="6">
        <v>0.8417</v>
      </c>
      <c r="K9990" s="6">
        <v>0.82809999999999995</v>
      </c>
      <c r="L9990" s="6">
        <v>1857.57575757575</v>
      </c>
    </row>
    <row r="9991" spans="1:12" ht="15" customHeight="1" x14ac:dyDescent="0.25">
      <c r="A9991" s="5">
        <v>30379</v>
      </c>
      <c r="B9991" s="6">
        <v>0.83199999999999996</v>
      </c>
      <c r="C9991" s="2">
        <v>16601599.999999899</v>
      </c>
      <c r="D9991" s="6">
        <v>3.1299999999999897E-2</v>
      </c>
      <c r="E9991" s="6">
        <v>3.9090795553890301</v>
      </c>
      <c r="F9991" s="6">
        <v>3.90907774617768</v>
      </c>
      <c r="G9991" s="6">
        <v>0.87186514999999998</v>
      </c>
      <c r="H9991" s="6">
        <v>1932.3196969696901</v>
      </c>
      <c r="I9991" s="6"/>
      <c r="J9991" s="6">
        <v>0.84760000000000002</v>
      </c>
      <c r="K9991" s="6">
        <v>0.79679999999999995</v>
      </c>
      <c r="L9991" s="6">
        <v>1839.3939393939299</v>
      </c>
    </row>
    <row r="9992" spans="1:12" ht="15" customHeight="1" x14ac:dyDescent="0.25">
      <c r="A9992" s="5">
        <v>30378</v>
      </c>
      <c r="B9992" s="6">
        <v>0.80069999999999997</v>
      </c>
      <c r="C9992" s="2">
        <v>4780800</v>
      </c>
      <c r="D9992" s="6">
        <v>2.1499999999999901E-2</v>
      </c>
      <c r="E9992" s="6">
        <v>2.7592402464065602</v>
      </c>
      <c r="F9992" s="6">
        <v>2.75924408062588</v>
      </c>
      <c r="G9992" s="6">
        <v>0.83906543</v>
      </c>
      <c r="H9992" s="6">
        <v>1855.8634731934701</v>
      </c>
      <c r="I9992" s="6"/>
      <c r="J9992" s="6">
        <v>0.80649999999999999</v>
      </c>
      <c r="K9992" s="6">
        <v>0.77529999999999999</v>
      </c>
      <c r="L9992" s="6">
        <v>1766.4335664335599</v>
      </c>
    </row>
    <row r="9993" spans="1:12" ht="15" customHeight="1" x14ac:dyDescent="0.25">
      <c r="A9993" s="5">
        <v>30377</v>
      </c>
      <c r="B9993" s="6">
        <v>0.7792</v>
      </c>
      <c r="C9993" s="2">
        <v>2022400</v>
      </c>
      <c r="D9993" s="6">
        <v>5.8000000000000204E-3</v>
      </c>
      <c r="E9993" s="6">
        <v>0.74993535040082104</v>
      </c>
      <c r="F9993" s="6">
        <v>0.749932121659457</v>
      </c>
      <c r="G9993" s="6">
        <v>0.81653522999999995</v>
      </c>
      <c r="H9993" s="6">
        <v>1803.3455244755201</v>
      </c>
      <c r="I9993" s="6"/>
      <c r="J9993" s="6">
        <v>0.78510000000000002</v>
      </c>
      <c r="K9993" s="6">
        <v>0.77529999999999999</v>
      </c>
      <c r="L9993" s="6">
        <v>1716.31701631701</v>
      </c>
    </row>
    <row r="9994" spans="1:12" ht="15" customHeight="1" x14ac:dyDescent="0.25">
      <c r="A9994" s="5">
        <v>30376</v>
      </c>
      <c r="B9994" s="6">
        <v>0.77339999999999998</v>
      </c>
      <c r="C9994" s="2">
        <v>8550400</v>
      </c>
      <c r="D9994" s="6">
        <v>3.9000000000000098E-3</v>
      </c>
      <c r="E9994" s="6">
        <v>0.50682261208576596</v>
      </c>
      <c r="F9994" s="6">
        <v>0.50682037599341001</v>
      </c>
      <c r="G9994" s="6">
        <v>0.81045734999999997</v>
      </c>
      <c r="H9994" s="6">
        <v>1789.1779720279701</v>
      </c>
      <c r="I9994" s="6"/>
      <c r="J9994" s="6">
        <v>0.78510000000000002</v>
      </c>
      <c r="K9994" s="6">
        <v>0.77129999999999999</v>
      </c>
      <c r="L9994" s="6">
        <v>1702.7972027972</v>
      </c>
    </row>
    <row r="9995" spans="1:12" ht="15" customHeight="1" x14ac:dyDescent="0.25">
      <c r="A9995" s="5">
        <v>30375</v>
      </c>
      <c r="B9995" s="6">
        <v>0.76949999999999996</v>
      </c>
      <c r="C9995" s="2">
        <v>9715200</v>
      </c>
      <c r="D9995" s="6">
        <v>1.16999999999999E-2</v>
      </c>
      <c r="E9995" s="6">
        <v>1.5439429928741</v>
      </c>
      <c r="F9995" s="6">
        <v>1.5439552565652701</v>
      </c>
      <c r="G9995" s="6">
        <v>0.80637049999999999</v>
      </c>
      <c r="H9995" s="6">
        <v>1779.65151515151</v>
      </c>
      <c r="I9995" s="6"/>
      <c r="J9995" s="6">
        <v>0.77339999999999998</v>
      </c>
      <c r="K9995" s="6">
        <v>0.75190000000000001</v>
      </c>
      <c r="L9995" s="6">
        <v>1693.7062937062899</v>
      </c>
    </row>
    <row r="9996" spans="1:12" ht="15" customHeight="1" x14ac:dyDescent="0.25">
      <c r="A9996" s="5">
        <v>30372</v>
      </c>
      <c r="B9996" s="6">
        <v>0.75780000000000003</v>
      </c>
      <c r="C9996" s="2">
        <v>5004800</v>
      </c>
      <c r="D9996" s="6">
        <v>1.5699999999999999E-2</v>
      </c>
      <c r="E9996" s="6">
        <v>2.1156178412612801</v>
      </c>
      <c r="F9996" s="6">
        <v>2.1156136884258498</v>
      </c>
      <c r="G9996" s="6">
        <v>0.79410979999999998</v>
      </c>
      <c r="H9996" s="6">
        <v>1751.07179487179</v>
      </c>
      <c r="I9996" s="6"/>
      <c r="J9996" s="6">
        <v>0.76559999999999995</v>
      </c>
      <c r="K9996" s="6">
        <v>0.75</v>
      </c>
      <c r="L9996" s="6">
        <v>1666.4335664335599</v>
      </c>
    </row>
    <row r="9997" spans="1:12" ht="15" customHeight="1" x14ac:dyDescent="0.25">
      <c r="A9997" s="5">
        <v>30371</v>
      </c>
      <c r="B9997" s="6">
        <v>0.74209999999999998</v>
      </c>
      <c r="C9997" s="2">
        <v>4985600</v>
      </c>
      <c r="D9997" s="6"/>
      <c r="E9997" s="6"/>
      <c r="F9997" s="6"/>
      <c r="G9997" s="6">
        <v>0.77765757000000002</v>
      </c>
      <c r="H9997" s="6">
        <v>1712.7216083916001</v>
      </c>
      <c r="I9997" s="6"/>
      <c r="J9997" s="6">
        <v>0.746</v>
      </c>
      <c r="K9997" s="6">
        <v>0.73819999999999997</v>
      </c>
      <c r="L9997" s="6">
        <v>1629.83682983682</v>
      </c>
    </row>
    <row r="9998" spans="1:12" ht="15" customHeight="1" x14ac:dyDescent="0.25">
      <c r="A9998" s="5">
        <v>30370</v>
      </c>
      <c r="B9998" s="6">
        <v>0.74209999999999998</v>
      </c>
      <c r="C9998" s="2">
        <v>4556800</v>
      </c>
      <c r="D9998" s="6">
        <v>3.9000000000000098E-3</v>
      </c>
      <c r="E9998" s="6">
        <v>0.52831211053914195</v>
      </c>
      <c r="F9998" s="6">
        <v>0.52831240893689202</v>
      </c>
      <c r="G9998" s="6">
        <v>0.77765757000000002</v>
      </c>
      <c r="H9998" s="6">
        <v>1712.7216083916001</v>
      </c>
      <c r="I9998" s="6"/>
      <c r="J9998" s="6">
        <v>0.75</v>
      </c>
      <c r="K9998" s="6">
        <v>0.74019999999999997</v>
      </c>
      <c r="L9998" s="6">
        <v>1629.83682983682</v>
      </c>
    </row>
    <row r="9999" spans="1:12" ht="15" customHeight="1" x14ac:dyDescent="0.25">
      <c r="A9999" s="5">
        <v>30369</v>
      </c>
      <c r="B9999" s="6">
        <v>0.73819999999999997</v>
      </c>
      <c r="C9999" s="2">
        <v>6912000</v>
      </c>
      <c r="D9999" s="6">
        <v>-1.18E-2</v>
      </c>
      <c r="E9999" s="6">
        <v>-1.5733333333333299</v>
      </c>
      <c r="F9999" s="6">
        <v>-1.5733340153226101</v>
      </c>
      <c r="G9999" s="6">
        <v>0.77357070000000006</v>
      </c>
      <c r="H9999" s="6">
        <v>1703.1951048951</v>
      </c>
      <c r="I9999" s="6"/>
      <c r="J9999" s="6">
        <v>0.75</v>
      </c>
      <c r="K9999" s="6">
        <v>0.73429999999999995</v>
      </c>
      <c r="L9999" s="6">
        <v>1620.7459207459201</v>
      </c>
    </row>
    <row r="10000" spans="1:12" ht="15" customHeight="1" x14ac:dyDescent="0.25">
      <c r="A10000" s="5">
        <v>30365</v>
      </c>
      <c r="B10000" s="6">
        <v>0.75</v>
      </c>
      <c r="C10000" s="2">
        <v>6720000</v>
      </c>
      <c r="D10000" s="6">
        <v>-5.8000000000000204E-3</v>
      </c>
      <c r="E10000" s="6">
        <v>-0.76739878274676399</v>
      </c>
      <c r="F10000" s="6">
        <v>-0.76740556853245301</v>
      </c>
      <c r="G10000" s="6">
        <v>0.78593610000000003</v>
      </c>
      <c r="H10000" s="6">
        <v>1732.01888111888</v>
      </c>
      <c r="I10000" s="6"/>
      <c r="J10000" s="6">
        <v>0.75970000000000004</v>
      </c>
      <c r="K10000" s="6">
        <v>0.746</v>
      </c>
      <c r="L10000" s="6">
        <v>1648.2517482517401</v>
      </c>
    </row>
    <row r="10001" spans="1:12" ht="15" customHeight="1" x14ac:dyDescent="0.25">
      <c r="A10001" s="5">
        <v>30364</v>
      </c>
      <c r="B10001" s="6">
        <v>0.75580000000000003</v>
      </c>
      <c r="C10001" s="2">
        <v>5548800</v>
      </c>
      <c r="D10001" s="6">
        <v>3.9000000000000098E-3</v>
      </c>
      <c r="E10001" s="6">
        <v>0.51868599547812899</v>
      </c>
      <c r="F10001" s="6">
        <v>0.51869135363591301</v>
      </c>
      <c r="G10001" s="6">
        <v>0.79201405999999996</v>
      </c>
      <c r="H10001" s="6">
        <v>1746.18662004661</v>
      </c>
      <c r="I10001" s="6"/>
      <c r="J10001" s="6">
        <v>0.75780000000000003</v>
      </c>
      <c r="K10001" s="6">
        <v>0.74399999999999999</v>
      </c>
      <c r="L10001" s="6">
        <v>1661.7715617715601</v>
      </c>
    </row>
    <row r="10002" spans="1:12" ht="15" customHeight="1" x14ac:dyDescent="0.25">
      <c r="A10002" s="5">
        <v>30363</v>
      </c>
      <c r="B10002" s="6">
        <v>0.75190000000000001</v>
      </c>
      <c r="C10002" s="2">
        <v>15539200</v>
      </c>
      <c r="D10002" s="6">
        <v>-1.93999999999999E-2</v>
      </c>
      <c r="E10002" s="6">
        <v>-2.5152340204848902</v>
      </c>
      <c r="F10002" s="6">
        <v>-2.5152403614321601</v>
      </c>
      <c r="G10002" s="6">
        <v>0.78792715000000002</v>
      </c>
      <c r="H10002" s="6">
        <v>1736.6600233100201</v>
      </c>
      <c r="I10002" s="6"/>
      <c r="J10002" s="6">
        <v>0.78120000000000001</v>
      </c>
      <c r="K10002" s="6">
        <v>0.75</v>
      </c>
      <c r="L10002" s="6">
        <v>1652.6806526806499</v>
      </c>
    </row>
    <row r="10003" spans="1:12" ht="15" customHeight="1" x14ac:dyDescent="0.25">
      <c r="A10003" s="5">
        <v>30362</v>
      </c>
      <c r="B10003" s="6">
        <v>0.77129999999999999</v>
      </c>
      <c r="C10003" s="2">
        <v>3046400</v>
      </c>
      <c r="D10003" s="6">
        <v>-9.9000000000000199E-3</v>
      </c>
      <c r="E10003" s="6">
        <v>-1.26728110599078</v>
      </c>
      <c r="F10003" s="6">
        <v>-1.2672741890257</v>
      </c>
      <c r="G10003" s="6">
        <v>0.80825674999999997</v>
      </c>
      <c r="H10003" s="6">
        <v>1784.0483682983599</v>
      </c>
      <c r="I10003" s="6"/>
      <c r="J10003" s="6">
        <v>0.78320000000000001</v>
      </c>
      <c r="K10003" s="6">
        <v>0.77129999999999999</v>
      </c>
      <c r="L10003" s="6">
        <v>1697.90209790209</v>
      </c>
    </row>
    <row r="10004" spans="1:12" ht="15" customHeight="1" x14ac:dyDescent="0.25">
      <c r="A10004" s="5">
        <v>30361</v>
      </c>
      <c r="B10004" s="6">
        <v>0.78120000000000001</v>
      </c>
      <c r="C10004" s="2">
        <v>2374400</v>
      </c>
      <c r="D10004" s="6">
        <v>2E-3</v>
      </c>
      <c r="E10004" s="6">
        <v>0.25667351129363603</v>
      </c>
      <c r="F10004" s="6">
        <v>0.256672329986318</v>
      </c>
      <c r="G10004" s="6">
        <v>0.81863105000000003</v>
      </c>
      <c r="H10004" s="6">
        <v>1808.23088578088</v>
      </c>
      <c r="I10004" s="6"/>
      <c r="J10004" s="6">
        <v>0.78710000000000002</v>
      </c>
      <c r="K10004" s="6">
        <v>0.7792</v>
      </c>
      <c r="L10004" s="6">
        <v>1720.9790209790201</v>
      </c>
    </row>
    <row r="10005" spans="1:12" ht="15" customHeight="1" x14ac:dyDescent="0.25">
      <c r="A10005" s="5">
        <v>30358</v>
      </c>
      <c r="B10005" s="6">
        <v>0.7792</v>
      </c>
      <c r="C10005" s="2">
        <v>10368000</v>
      </c>
      <c r="D10005" s="6">
        <v>2.1399999999999898E-2</v>
      </c>
      <c r="E10005" s="6">
        <v>2.8239641066244401</v>
      </c>
      <c r="F10005" s="6">
        <v>2.8239709420535899</v>
      </c>
      <c r="G10005" s="6">
        <v>0.81653522999999995</v>
      </c>
      <c r="H10005" s="6">
        <v>1803.3455244755201</v>
      </c>
      <c r="I10005" s="6"/>
      <c r="J10005" s="6">
        <v>0.78120000000000001</v>
      </c>
      <c r="K10005" s="6">
        <v>0.76559999999999995</v>
      </c>
      <c r="L10005" s="6">
        <v>1716.31701631701</v>
      </c>
    </row>
    <row r="10006" spans="1:12" ht="15" customHeight="1" x14ac:dyDescent="0.25">
      <c r="A10006" s="5">
        <v>30357</v>
      </c>
      <c r="B10006" s="6">
        <v>0.75780000000000003</v>
      </c>
      <c r="C10006" s="2">
        <v>3052800</v>
      </c>
      <c r="D10006" s="6">
        <v>1.18E-2</v>
      </c>
      <c r="E10006" s="6">
        <v>1.5817694369973201</v>
      </c>
      <c r="F10006" s="6">
        <v>1.5817572109557401</v>
      </c>
      <c r="G10006" s="6">
        <v>0.79410979999999998</v>
      </c>
      <c r="H10006" s="6">
        <v>1751.07179487179</v>
      </c>
      <c r="I10006" s="6"/>
      <c r="J10006" s="6">
        <v>0.76359999999999995</v>
      </c>
      <c r="K10006" s="6">
        <v>0.75</v>
      </c>
      <c r="L10006" s="6">
        <v>1666.4335664335599</v>
      </c>
    </row>
    <row r="10007" spans="1:12" ht="15" customHeight="1" x14ac:dyDescent="0.25">
      <c r="A10007" s="5">
        <v>30356</v>
      </c>
      <c r="B10007" s="6">
        <v>0.746</v>
      </c>
      <c r="C10007" s="2">
        <v>5862400</v>
      </c>
      <c r="D10007" s="6">
        <v>1.9599999999999899E-2</v>
      </c>
      <c r="E10007" s="6">
        <v>2.6982378854625502</v>
      </c>
      <c r="F10007" s="6">
        <v>2.6982336173652901</v>
      </c>
      <c r="G10007" s="6">
        <v>0.78174449999999995</v>
      </c>
      <c r="H10007" s="6">
        <v>1722.2482517482499</v>
      </c>
      <c r="I10007" s="6"/>
      <c r="J10007" s="6">
        <v>0.746</v>
      </c>
      <c r="K10007" s="6">
        <v>0.73240000000000005</v>
      </c>
      <c r="L10007" s="6">
        <v>1638.9277389277299</v>
      </c>
    </row>
    <row r="10008" spans="1:12" ht="15" customHeight="1" x14ac:dyDescent="0.25">
      <c r="A10008" s="5">
        <v>30355</v>
      </c>
      <c r="B10008" s="6">
        <v>0.72640000000000005</v>
      </c>
      <c r="C10008" s="2">
        <v>4320000</v>
      </c>
      <c r="D10008" s="6"/>
      <c r="E10008" s="6"/>
      <c r="F10008" s="6"/>
      <c r="G10008" s="6">
        <v>0.76120540000000003</v>
      </c>
      <c r="H10008" s="6">
        <v>1674.37156177156</v>
      </c>
      <c r="I10008" s="6"/>
      <c r="J10008" s="6">
        <v>0.73040000000000005</v>
      </c>
      <c r="K10008" s="6">
        <v>0.7167</v>
      </c>
      <c r="L10008" s="6">
        <v>1593.2400932400899</v>
      </c>
    </row>
    <row r="10009" spans="1:12" ht="15" customHeight="1" x14ac:dyDescent="0.25">
      <c r="A10009" s="5">
        <v>30354</v>
      </c>
      <c r="B10009" s="6">
        <v>0.72640000000000005</v>
      </c>
      <c r="C10009" s="2">
        <v>10425600</v>
      </c>
      <c r="D10009" s="6">
        <v>-4.0000000000000001E-3</v>
      </c>
      <c r="E10009" s="6">
        <v>-0.54764512595838399</v>
      </c>
      <c r="F10009" s="6">
        <v>-0.547637369887776</v>
      </c>
      <c r="G10009" s="6">
        <v>0.76120540000000003</v>
      </c>
      <c r="H10009" s="6">
        <v>1674.37156177156</v>
      </c>
      <c r="I10009" s="6"/>
      <c r="J10009" s="6">
        <v>0.748</v>
      </c>
      <c r="K10009" s="6">
        <v>0.71089999999999998</v>
      </c>
      <c r="L10009" s="6">
        <v>1593.2400932400899</v>
      </c>
    </row>
    <row r="10010" spans="1:12" ht="15" customHeight="1" x14ac:dyDescent="0.25">
      <c r="A10010" s="5">
        <v>30351</v>
      </c>
      <c r="B10010" s="6">
        <v>0.73040000000000005</v>
      </c>
      <c r="C10010" s="2">
        <v>20780800</v>
      </c>
      <c r="D10010" s="6">
        <v>-2E-3</v>
      </c>
      <c r="E10010" s="6">
        <v>-0.273074822501362</v>
      </c>
      <c r="F10010" s="6">
        <v>-0.27307486377430301</v>
      </c>
      <c r="G10010" s="6">
        <v>0.76539699999999999</v>
      </c>
      <c r="H10010" s="6">
        <v>1684.1421911421901</v>
      </c>
      <c r="I10010" s="6"/>
      <c r="J10010" s="6">
        <v>0.73629999999999995</v>
      </c>
      <c r="K10010" s="6">
        <v>0.69530000000000003</v>
      </c>
      <c r="L10010" s="6">
        <v>1602.5641025641</v>
      </c>
    </row>
    <row r="10011" spans="1:12" ht="15" customHeight="1" x14ac:dyDescent="0.25">
      <c r="A10011" s="5">
        <v>30350</v>
      </c>
      <c r="B10011" s="6">
        <v>0.73240000000000005</v>
      </c>
      <c r="C10011" s="2">
        <v>2841600</v>
      </c>
      <c r="D10011" s="6">
        <v>-5.7999999999999103E-3</v>
      </c>
      <c r="E10011" s="6">
        <v>-0.78569493362231602</v>
      </c>
      <c r="F10011" s="6">
        <v>-0.78569030600564804</v>
      </c>
      <c r="G10011" s="6">
        <v>0.76749283000000001</v>
      </c>
      <c r="H10011" s="6">
        <v>1689.02757575757</v>
      </c>
      <c r="I10011" s="6"/>
      <c r="J10011" s="6">
        <v>0.74019999999999997</v>
      </c>
      <c r="K10011" s="6">
        <v>0.73040000000000005</v>
      </c>
      <c r="L10011" s="6">
        <v>1607.2261072261001</v>
      </c>
    </row>
    <row r="10012" spans="1:12" ht="15" customHeight="1" x14ac:dyDescent="0.25">
      <c r="A10012" s="5">
        <v>30349</v>
      </c>
      <c r="B10012" s="6">
        <v>0.73819999999999997</v>
      </c>
      <c r="C10012" s="2">
        <v>3532800</v>
      </c>
      <c r="D10012" s="6"/>
      <c r="E10012" s="6"/>
      <c r="F10012" s="6"/>
      <c r="G10012" s="6">
        <v>0.77357070000000006</v>
      </c>
      <c r="H10012" s="6">
        <v>1703.1951048951</v>
      </c>
      <c r="I10012" s="6"/>
      <c r="J10012" s="6">
        <v>0.746</v>
      </c>
      <c r="K10012" s="6">
        <v>0.73240000000000005</v>
      </c>
      <c r="L10012" s="6">
        <v>1620.7459207459201</v>
      </c>
    </row>
    <row r="10013" spans="1:12" ht="15" customHeight="1" x14ac:dyDescent="0.25">
      <c r="A10013" s="5">
        <v>30348</v>
      </c>
      <c r="B10013" s="6">
        <v>0.73819999999999997</v>
      </c>
      <c r="C10013" s="2">
        <v>2284800</v>
      </c>
      <c r="D10013" s="6">
        <v>3.9000000000000098E-3</v>
      </c>
      <c r="E10013" s="6">
        <v>0.53111807163284097</v>
      </c>
      <c r="F10013" s="6">
        <v>0.53111445378464195</v>
      </c>
      <c r="G10013" s="6">
        <v>0.77357070000000006</v>
      </c>
      <c r="H10013" s="6">
        <v>1703.1951048951</v>
      </c>
      <c r="I10013" s="6"/>
      <c r="J10013" s="6">
        <v>0.74399999999999999</v>
      </c>
      <c r="K10013" s="6">
        <v>0.73240000000000005</v>
      </c>
      <c r="L10013" s="6">
        <v>1620.7459207459201</v>
      </c>
    </row>
    <row r="10014" spans="1:12" ht="15" customHeight="1" x14ac:dyDescent="0.25">
      <c r="A10014" s="5">
        <v>30347</v>
      </c>
      <c r="B10014" s="6">
        <v>0.73429999999999995</v>
      </c>
      <c r="C10014" s="2">
        <v>3846400</v>
      </c>
      <c r="D10014" s="6">
        <v>9.6999999999999292E-3</v>
      </c>
      <c r="E10014" s="6">
        <v>1.33866961081974</v>
      </c>
      <c r="F10014" s="6">
        <v>1.33866776168281</v>
      </c>
      <c r="G10014" s="6">
        <v>0.76948386000000002</v>
      </c>
      <c r="H10014" s="6">
        <v>1693.6686713286699</v>
      </c>
      <c r="I10014" s="6"/>
      <c r="J10014" s="6">
        <v>0.73819999999999997</v>
      </c>
      <c r="K10014" s="6">
        <v>0.71870000000000001</v>
      </c>
      <c r="L10014" s="6">
        <v>1611.65501165501</v>
      </c>
    </row>
    <row r="10015" spans="1:12" ht="15" customHeight="1" x14ac:dyDescent="0.25">
      <c r="A10015" s="5">
        <v>30344</v>
      </c>
      <c r="B10015" s="6">
        <v>0.72460000000000002</v>
      </c>
      <c r="C10015" s="2">
        <v>70860800</v>
      </c>
      <c r="D10015" s="6">
        <v>-2.9299999999999899E-2</v>
      </c>
      <c r="E10015" s="6">
        <v>-3.8864570897997099</v>
      </c>
      <c r="F10015" s="6">
        <v>-3.8864528204793798</v>
      </c>
      <c r="G10015" s="6">
        <v>0.75931910000000002</v>
      </c>
      <c r="H10015" s="6">
        <v>1669.97459207459</v>
      </c>
      <c r="I10015" s="6"/>
      <c r="J10015" s="6">
        <v>0.77129999999999999</v>
      </c>
      <c r="K10015" s="6">
        <v>0.71870000000000001</v>
      </c>
      <c r="L10015" s="6">
        <v>1589.04428904428</v>
      </c>
    </row>
    <row r="10016" spans="1:12" ht="15" customHeight="1" x14ac:dyDescent="0.25">
      <c r="A10016" s="5">
        <v>30343</v>
      </c>
      <c r="B10016" s="6">
        <v>0.75390000000000001</v>
      </c>
      <c r="C10016" s="2">
        <v>1683200</v>
      </c>
      <c r="D10016" s="6">
        <v>2.74999999999999E-2</v>
      </c>
      <c r="E10016" s="6">
        <v>3.7857929515418398</v>
      </c>
      <c r="F10016" s="6">
        <v>3.7857810782739998</v>
      </c>
      <c r="G10016" s="6">
        <v>0.79002296999999999</v>
      </c>
      <c r="H10016" s="6">
        <v>1741.54538461538</v>
      </c>
      <c r="I10016" s="6"/>
      <c r="J10016" s="6">
        <v>0.75970000000000004</v>
      </c>
      <c r="K10016" s="6">
        <v>0.72640000000000005</v>
      </c>
      <c r="L10016" s="6">
        <v>1657.34265734265</v>
      </c>
    </row>
    <row r="10017" spans="1:12" ht="15" customHeight="1" x14ac:dyDescent="0.25">
      <c r="A10017" s="5">
        <v>30342</v>
      </c>
      <c r="B10017" s="6">
        <v>0.72640000000000005</v>
      </c>
      <c r="C10017" s="2">
        <v>2150400</v>
      </c>
      <c r="D10017" s="6">
        <v>5.7000000000000297E-3</v>
      </c>
      <c r="E10017" s="6">
        <v>0.790897738309981</v>
      </c>
      <c r="F10017" s="6">
        <v>0.79090907405696598</v>
      </c>
      <c r="G10017" s="6">
        <v>0.76120540000000003</v>
      </c>
      <c r="H10017" s="6">
        <v>1674.37156177156</v>
      </c>
      <c r="I10017" s="6"/>
      <c r="J10017" s="6">
        <v>0.73429999999999995</v>
      </c>
      <c r="K10017" s="6">
        <v>0.72070000000000001</v>
      </c>
      <c r="L10017" s="6">
        <v>1593.2400932400899</v>
      </c>
    </row>
    <row r="10018" spans="1:12" ht="15" customHeight="1" x14ac:dyDescent="0.25">
      <c r="A10018" s="5">
        <v>30341</v>
      </c>
      <c r="B10018" s="6">
        <v>0.72070000000000001</v>
      </c>
      <c r="C10018" s="2">
        <v>4249600</v>
      </c>
      <c r="D10018" s="6">
        <v>2.5399999999999898E-2</v>
      </c>
      <c r="E10018" s="6">
        <v>3.6530993815618999</v>
      </c>
      <c r="F10018" s="6">
        <v>3.6530999437343499</v>
      </c>
      <c r="G10018" s="6">
        <v>0.75523220000000002</v>
      </c>
      <c r="H10018" s="6">
        <v>1660.44801864801</v>
      </c>
      <c r="I10018" s="6"/>
      <c r="J10018" s="6">
        <v>0.72070000000000001</v>
      </c>
      <c r="K10018" s="6">
        <v>0.69530000000000003</v>
      </c>
      <c r="L10018" s="6">
        <v>1579.9533799533799</v>
      </c>
    </row>
    <row r="10019" spans="1:12" ht="15" customHeight="1" x14ac:dyDescent="0.25">
      <c r="A10019" s="5">
        <v>30340</v>
      </c>
      <c r="B10019" s="6">
        <v>0.69530000000000003</v>
      </c>
      <c r="C10019" s="2">
        <v>13062400</v>
      </c>
      <c r="D10019" s="6">
        <v>-1.3499999999999899E-2</v>
      </c>
      <c r="E10019" s="6">
        <v>-1.90462753950337</v>
      </c>
      <c r="F10019" s="6">
        <v>-1.90462624636155</v>
      </c>
      <c r="G10019" s="6">
        <v>0.72861516000000004</v>
      </c>
      <c r="H10019" s="6">
        <v>1598.4036363636301</v>
      </c>
      <c r="I10019" s="6"/>
      <c r="J10019" s="6">
        <v>0.69910000000000005</v>
      </c>
      <c r="K10019" s="6">
        <v>0.6835</v>
      </c>
      <c r="L10019" s="6">
        <v>1520.7459207459201</v>
      </c>
    </row>
    <row r="10020" spans="1:12" ht="15" customHeight="1" x14ac:dyDescent="0.25">
      <c r="A10020" s="5">
        <v>30337</v>
      </c>
      <c r="B10020" s="6">
        <v>0.70879999999999999</v>
      </c>
      <c r="C10020" s="2">
        <v>2950400</v>
      </c>
      <c r="D10020" s="6">
        <v>-6.0000000000000001E-3</v>
      </c>
      <c r="E10020" s="6">
        <v>-0.83939563514270299</v>
      </c>
      <c r="F10020" s="6">
        <v>-0.83940242457127801</v>
      </c>
      <c r="G10020" s="6">
        <v>0.74276200000000003</v>
      </c>
      <c r="H10020" s="6">
        <v>1631.3799533799499</v>
      </c>
      <c r="I10020" s="6"/>
      <c r="J10020" s="6">
        <v>0.71479999999999999</v>
      </c>
      <c r="K10020" s="6">
        <v>0.69530000000000003</v>
      </c>
      <c r="L10020" s="6">
        <v>1552.2144522144499</v>
      </c>
    </row>
    <row r="10021" spans="1:12" ht="15" customHeight="1" x14ac:dyDescent="0.25">
      <c r="A10021" s="5">
        <v>30336</v>
      </c>
      <c r="B10021" s="6">
        <v>0.71479999999999999</v>
      </c>
      <c r="C10021" s="2">
        <v>3788800</v>
      </c>
      <c r="D10021" s="6">
        <v>-1.90000000000001E-3</v>
      </c>
      <c r="E10021" s="6">
        <v>-0.26510394865355502</v>
      </c>
      <c r="F10021" s="6">
        <v>-0.26510683976338401</v>
      </c>
      <c r="G10021" s="6">
        <v>0.74904954000000001</v>
      </c>
      <c r="H10021" s="6">
        <v>1646.0362237762199</v>
      </c>
      <c r="I10021" s="6"/>
      <c r="J10021" s="6">
        <v>0.72070000000000001</v>
      </c>
      <c r="K10021" s="6">
        <v>0.71279999999999999</v>
      </c>
      <c r="L10021" s="6">
        <v>1566.2004662004599</v>
      </c>
    </row>
    <row r="10022" spans="1:12" ht="15" customHeight="1" x14ac:dyDescent="0.25">
      <c r="A10022" s="5">
        <v>30335</v>
      </c>
      <c r="B10022" s="6">
        <v>0.7167</v>
      </c>
      <c r="C10022" s="2">
        <v>8172800</v>
      </c>
      <c r="D10022" s="6">
        <v>-1.18E-2</v>
      </c>
      <c r="E10022" s="6">
        <v>-1.61976664378861</v>
      </c>
      <c r="F10022" s="6">
        <v>-1.6197672012009301</v>
      </c>
      <c r="G10022" s="6">
        <v>0.75104059999999995</v>
      </c>
      <c r="H10022" s="6">
        <v>1650.6773892773799</v>
      </c>
      <c r="I10022" s="6"/>
      <c r="J10022" s="6">
        <v>0.72850000000000004</v>
      </c>
      <c r="K10022" s="6">
        <v>0.71479999999999999</v>
      </c>
      <c r="L10022" s="6">
        <v>1570.62937062937</v>
      </c>
    </row>
    <row r="10023" spans="1:12" ht="15" customHeight="1" x14ac:dyDescent="0.25">
      <c r="A10023" s="5">
        <v>30334</v>
      </c>
      <c r="B10023" s="6">
        <v>0.72850000000000004</v>
      </c>
      <c r="C10023" s="2">
        <v>4044800</v>
      </c>
      <c r="D10023" s="6">
        <v>-3.9000000000000098E-3</v>
      </c>
      <c r="E10023" s="6">
        <v>-0.53249590387766099</v>
      </c>
      <c r="F10023" s="6">
        <v>-0.53249096802636597</v>
      </c>
      <c r="G10023" s="6">
        <v>0.76340600000000003</v>
      </c>
      <c r="H10023" s="6">
        <v>1679.5011655011599</v>
      </c>
      <c r="I10023" s="6"/>
      <c r="J10023" s="6">
        <v>0.73240000000000005</v>
      </c>
      <c r="K10023" s="6">
        <v>0.72640000000000005</v>
      </c>
      <c r="L10023" s="6">
        <v>1598.13519813519</v>
      </c>
    </row>
    <row r="10024" spans="1:12" ht="15" customHeight="1" x14ac:dyDescent="0.25">
      <c r="A10024" s="5">
        <v>30333</v>
      </c>
      <c r="B10024" s="6">
        <v>0.73240000000000005</v>
      </c>
      <c r="C10024" s="2">
        <v>2297600</v>
      </c>
      <c r="D10024" s="6">
        <v>7.8000000000000196E-3</v>
      </c>
      <c r="E10024" s="6">
        <v>1.0764559757107299</v>
      </c>
      <c r="F10024" s="6">
        <v>1.07645520835706</v>
      </c>
      <c r="G10024" s="6">
        <v>0.76749283000000001</v>
      </c>
      <c r="H10024" s="6">
        <v>1689.02757575757</v>
      </c>
      <c r="I10024" s="6"/>
      <c r="J10024" s="6">
        <v>0.73429999999999995</v>
      </c>
      <c r="K10024" s="6">
        <v>0.72850000000000004</v>
      </c>
      <c r="L10024" s="6">
        <v>1607.2261072261001</v>
      </c>
    </row>
    <row r="10025" spans="1:12" ht="15" customHeight="1" x14ac:dyDescent="0.25">
      <c r="A10025" s="5">
        <v>30330</v>
      </c>
      <c r="B10025" s="6">
        <v>0.72460000000000002</v>
      </c>
      <c r="C10025" s="2">
        <v>4550400</v>
      </c>
      <c r="D10025" s="6"/>
      <c r="E10025" s="6"/>
      <c r="F10025" s="6"/>
      <c r="G10025" s="6">
        <v>0.75931910000000002</v>
      </c>
      <c r="H10025" s="6">
        <v>1669.97459207459</v>
      </c>
      <c r="I10025" s="6"/>
      <c r="J10025" s="6">
        <v>0.73819999999999997</v>
      </c>
      <c r="K10025" s="6">
        <v>0.71479999999999999</v>
      </c>
      <c r="L10025" s="6">
        <v>1589.04428904428</v>
      </c>
    </row>
    <row r="10026" spans="1:12" ht="15" customHeight="1" x14ac:dyDescent="0.25">
      <c r="A10026" s="5">
        <v>30329</v>
      </c>
      <c r="B10026" s="6">
        <v>0.72460000000000002</v>
      </c>
      <c r="C10026" s="2">
        <v>11328000</v>
      </c>
      <c r="D10026" s="6">
        <v>-9.6999999999999292E-3</v>
      </c>
      <c r="E10026" s="6">
        <v>-1.32098597303553</v>
      </c>
      <c r="F10026" s="6">
        <v>-1.3209841724295499</v>
      </c>
      <c r="G10026" s="6">
        <v>0.75931910000000002</v>
      </c>
      <c r="H10026" s="6">
        <v>1669.97459207459</v>
      </c>
      <c r="I10026" s="6"/>
      <c r="J10026" s="6">
        <v>0.73429999999999995</v>
      </c>
      <c r="K10026" s="6">
        <v>0.71870000000000001</v>
      </c>
      <c r="L10026" s="6">
        <v>1589.04428904428</v>
      </c>
    </row>
    <row r="10027" spans="1:12" ht="15" customHeight="1" x14ac:dyDescent="0.25">
      <c r="A10027" s="5">
        <v>30328</v>
      </c>
      <c r="B10027" s="6">
        <v>0.73429999999999995</v>
      </c>
      <c r="C10027" s="2">
        <v>5644800</v>
      </c>
      <c r="D10027" s="6">
        <v>2.9299999999999899E-2</v>
      </c>
      <c r="E10027" s="6">
        <v>4.1560283687943098</v>
      </c>
      <c r="F10027" s="6">
        <v>4.1560277298263504</v>
      </c>
      <c r="G10027" s="6">
        <v>0.76948386000000002</v>
      </c>
      <c r="H10027" s="6">
        <v>1693.6686713286699</v>
      </c>
      <c r="I10027" s="6"/>
      <c r="J10027" s="6">
        <v>0.75190000000000001</v>
      </c>
      <c r="K10027" s="6">
        <v>0.69910000000000005</v>
      </c>
      <c r="L10027" s="6">
        <v>1611.65501165501</v>
      </c>
    </row>
    <row r="10028" spans="1:12" ht="15" customHeight="1" x14ac:dyDescent="0.25">
      <c r="A10028" s="5">
        <v>30327</v>
      </c>
      <c r="B10028" s="6">
        <v>0.70499999999999996</v>
      </c>
      <c r="C10028" s="2">
        <v>7315200</v>
      </c>
      <c r="D10028" s="6">
        <v>-2E-3</v>
      </c>
      <c r="E10028" s="6">
        <v>-0.282885431400281</v>
      </c>
      <c r="F10028" s="6">
        <v>-0.282886821245875</v>
      </c>
      <c r="G10028" s="6">
        <v>0.73877996000000001</v>
      </c>
      <c r="H10028" s="6">
        <v>1622.0978088577999</v>
      </c>
      <c r="I10028" s="6"/>
      <c r="J10028" s="6">
        <v>0.71479999999999999</v>
      </c>
      <c r="K10028" s="6">
        <v>0.69910000000000005</v>
      </c>
      <c r="L10028" s="6">
        <v>1543.35664335664</v>
      </c>
    </row>
    <row r="10029" spans="1:12" ht="15" customHeight="1" x14ac:dyDescent="0.25">
      <c r="A10029" s="5">
        <v>30326</v>
      </c>
      <c r="B10029" s="6">
        <v>0.70699999999999996</v>
      </c>
      <c r="C10029" s="2">
        <v>10150400</v>
      </c>
      <c r="D10029" s="6">
        <v>-1.17E-2</v>
      </c>
      <c r="E10029" s="6">
        <v>-1.62793933491025</v>
      </c>
      <c r="F10029" s="6">
        <v>-1.6279388434817399</v>
      </c>
      <c r="G10029" s="6">
        <v>0.74087579999999997</v>
      </c>
      <c r="H10029" s="6">
        <v>1626.9832167832101</v>
      </c>
      <c r="I10029" s="6"/>
      <c r="J10029" s="6">
        <v>0.71870000000000001</v>
      </c>
      <c r="K10029" s="6">
        <v>0.69530000000000003</v>
      </c>
      <c r="L10029" s="6">
        <v>1548.0186480186401</v>
      </c>
    </row>
    <row r="10030" spans="1:12" ht="15" customHeight="1" x14ac:dyDescent="0.25">
      <c r="A10030" s="5">
        <v>30323</v>
      </c>
      <c r="B10030" s="6">
        <v>0.71870000000000001</v>
      </c>
      <c r="C10030" s="2">
        <v>11200000</v>
      </c>
      <c r="D10030" s="6">
        <v>-1.75999999999999E-2</v>
      </c>
      <c r="E10030" s="6">
        <v>-2.3903300285209799</v>
      </c>
      <c r="F10030" s="6">
        <v>-2.3903298648214699</v>
      </c>
      <c r="G10030" s="6">
        <v>0.75313640000000004</v>
      </c>
      <c r="H10030" s="6">
        <v>1655.5627039627</v>
      </c>
      <c r="I10030" s="6"/>
      <c r="J10030" s="6">
        <v>0.73819999999999997</v>
      </c>
      <c r="K10030" s="6">
        <v>0.70699999999999996</v>
      </c>
      <c r="L10030" s="6">
        <v>1575.2913752913701</v>
      </c>
    </row>
    <row r="10031" spans="1:12" ht="15" customHeight="1" x14ac:dyDescent="0.25">
      <c r="A10031" s="5">
        <v>30322</v>
      </c>
      <c r="B10031" s="6">
        <v>0.73629999999999995</v>
      </c>
      <c r="C10031" s="2">
        <v>6419200</v>
      </c>
      <c r="D10031" s="6">
        <v>1.36999999999999E-2</v>
      </c>
      <c r="E10031" s="6">
        <v>1.8959313589814499</v>
      </c>
      <c r="F10031" s="6">
        <v>1.89593359686195</v>
      </c>
      <c r="G10031" s="6">
        <v>0.77157969999999998</v>
      </c>
      <c r="H10031" s="6">
        <v>1698.5540792540701</v>
      </c>
      <c r="I10031" s="6"/>
      <c r="J10031" s="6">
        <v>0.74209999999999998</v>
      </c>
      <c r="K10031" s="6">
        <v>0.72260000000000002</v>
      </c>
      <c r="L10031" s="6">
        <v>1616.31701631701</v>
      </c>
    </row>
    <row r="10032" spans="1:12" ht="15" customHeight="1" x14ac:dyDescent="0.25">
      <c r="A10032" s="5">
        <v>30321</v>
      </c>
      <c r="B10032" s="6">
        <v>0.72260000000000002</v>
      </c>
      <c r="C10032" s="2">
        <v>14374400</v>
      </c>
      <c r="D10032" s="6">
        <v>-9.8000000000000292E-3</v>
      </c>
      <c r="E10032" s="6">
        <v>-1.3380666302566899</v>
      </c>
      <c r="F10032" s="6">
        <v>-1.33806852632095</v>
      </c>
      <c r="G10032" s="6">
        <v>0.75722325000000001</v>
      </c>
      <c r="H10032" s="6">
        <v>1665.0891608391601</v>
      </c>
      <c r="I10032" s="6"/>
      <c r="J10032" s="6">
        <v>0.74399999999999999</v>
      </c>
      <c r="K10032" s="6">
        <v>0.70309999999999995</v>
      </c>
      <c r="L10032" s="6">
        <v>1584.38228438228</v>
      </c>
    </row>
    <row r="10033" spans="1:12" ht="15" customHeight="1" x14ac:dyDescent="0.25">
      <c r="A10033" s="5">
        <v>30320</v>
      </c>
      <c r="B10033" s="6">
        <v>0.73240000000000005</v>
      </c>
      <c r="C10033" s="2">
        <v>8608000</v>
      </c>
      <c r="D10033" s="6">
        <v>-2.1499999999999901E-2</v>
      </c>
      <c r="E10033" s="6">
        <v>-2.8518371136755398</v>
      </c>
      <c r="F10033" s="6">
        <v>-2.8518335359287001</v>
      </c>
      <c r="G10033" s="6">
        <v>0.76749283000000001</v>
      </c>
      <c r="H10033" s="6">
        <v>1689.02757575757</v>
      </c>
      <c r="I10033" s="6"/>
      <c r="J10033" s="6">
        <v>0.74399999999999999</v>
      </c>
      <c r="K10033" s="6">
        <v>0.71870000000000001</v>
      </c>
      <c r="L10033" s="6">
        <v>1607.2261072261001</v>
      </c>
    </row>
    <row r="10034" spans="1:12" ht="15" customHeight="1" x14ac:dyDescent="0.25">
      <c r="A10034" s="5">
        <v>30319</v>
      </c>
      <c r="B10034" s="6">
        <v>0.75390000000000001</v>
      </c>
      <c r="C10034" s="2">
        <v>10208000</v>
      </c>
      <c r="D10034" s="6">
        <v>-2.5299999999999899E-2</v>
      </c>
      <c r="E10034" s="6">
        <v>-3.2469199178644699</v>
      </c>
      <c r="F10034" s="6">
        <v>-3.2469217525372298</v>
      </c>
      <c r="G10034" s="6">
        <v>0.79002296999999999</v>
      </c>
      <c r="H10034" s="6">
        <v>1741.54538461538</v>
      </c>
      <c r="I10034" s="6"/>
      <c r="J10034" s="6">
        <v>0.78710000000000002</v>
      </c>
      <c r="K10034" s="6">
        <v>0.74019999999999997</v>
      </c>
      <c r="L10034" s="6">
        <v>1657.34265734265</v>
      </c>
    </row>
    <row r="10035" spans="1:12" ht="15" customHeight="1" x14ac:dyDescent="0.25">
      <c r="A10035" s="5">
        <v>30316</v>
      </c>
      <c r="B10035" s="6">
        <v>0.7792</v>
      </c>
      <c r="C10035" s="2">
        <v>2905600</v>
      </c>
      <c r="D10035" s="6">
        <v>-2E-3</v>
      </c>
      <c r="E10035" s="6">
        <v>-0.25601638504863999</v>
      </c>
      <c r="F10035" s="6">
        <v>-0.25601520978224501</v>
      </c>
      <c r="G10035" s="6">
        <v>0.81653522999999995</v>
      </c>
      <c r="H10035" s="6">
        <v>1803.3455244755201</v>
      </c>
      <c r="I10035" s="6"/>
      <c r="J10035" s="6">
        <v>0.78120000000000001</v>
      </c>
      <c r="K10035" s="6">
        <v>0.77129999999999999</v>
      </c>
      <c r="L10035" s="6">
        <v>1716.31701631701</v>
      </c>
    </row>
    <row r="10036" spans="1:12" ht="15" customHeight="1" x14ac:dyDescent="0.25">
      <c r="A10036" s="5">
        <v>30315</v>
      </c>
      <c r="B10036" s="6">
        <v>0.78120000000000001</v>
      </c>
      <c r="C10036" s="2">
        <v>4684800</v>
      </c>
      <c r="D10036" s="6">
        <v>3.9000000000000098E-3</v>
      </c>
      <c r="E10036" s="6">
        <v>0.50173678116558396</v>
      </c>
      <c r="F10036" s="6">
        <v>0.50173458972515494</v>
      </c>
      <c r="G10036" s="6">
        <v>0.81863105000000003</v>
      </c>
      <c r="H10036" s="6">
        <v>1808.23088578088</v>
      </c>
      <c r="I10036" s="6"/>
      <c r="J10036" s="6">
        <v>0.78710000000000002</v>
      </c>
      <c r="K10036" s="6">
        <v>0.77529999999999999</v>
      </c>
      <c r="L10036" s="6">
        <v>1720.9790209790201</v>
      </c>
    </row>
    <row r="10037" spans="1:12" ht="15" customHeight="1" x14ac:dyDescent="0.25">
      <c r="A10037" s="5">
        <v>30314</v>
      </c>
      <c r="B10037" s="6">
        <v>0.77729999999999999</v>
      </c>
      <c r="C10037" s="2">
        <v>5913600</v>
      </c>
      <c r="D10037" s="6">
        <v>2.5399999999999898E-2</v>
      </c>
      <c r="E10037" s="6">
        <v>3.3781087910626302</v>
      </c>
      <c r="F10037" s="6">
        <v>3.3781105270963101</v>
      </c>
      <c r="G10037" s="6">
        <v>0.81454420000000005</v>
      </c>
      <c r="H10037" s="6">
        <v>1798.70442890442</v>
      </c>
      <c r="I10037" s="6"/>
      <c r="J10037" s="6">
        <v>0.7792</v>
      </c>
      <c r="K10037" s="6">
        <v>0.73819999999999997</v>
      </c>
      <c r="L10037" s="6">
        <v>1711.88811188811</v>
      </c>
    </row>
    <row r="10038" spans="1:12" ht="15" customHeight="1" x14ac:dyDescent="0.25">
      <c r="A10038" s="5">
        <v>30313</v>
      </c>
      <c r="B10038" s="6">
        <v>0.75190000000000001</v>
      </c>
      <c r="C10038" s="2">
        <v>7840000</v>
      </c>
      <c r="D10038" s="6">
        <v>-2.9299999999999899E-2</v>
      </c>
      <c r="E10038" s="6">
        <v>-3.7506400409626099</v>
      </c>
      <c r="F10038" s="6">
        <v>-3.7506395585654801</v>
      </c>
      <c r="G10038" s="6">
        <v>0.78792715000000002</v>
      </c>
      <c r="H10038" s="6">
        <v>1736.6600233100201</v>
      </c>
      <c r="I10038" s="6"/>
      <c r="J10038" s="6">
        <v>0.77729999999999999</v>
      </c>
      <c r="K10038" s="6">
        <v>0.75</v>
      </c>
      <c r="L10038" s="6">
        <v>1652.6806526806499</v>
      </c>
    </row>
    <row r="10039" spans="1:12" ht="15" customHeight="1" x14ac:dyDescent="0.25">
      <c r="A10039" s="5">
        <v>30312</v>
      </c>
      <c r="B10039" s="6">
        <v>0.78120000000000001</v>
      </c>
      <c r="C10039" s="2">
        <v>3379200</v>
      </c>
      <c r="D10039" s="6">
        <v>-9.8000000000000292E-3</v>
      </c>
      <c r="E10039" s="6">
        <v>-1.23893805309734</v>
      </c>
      <c r="F10039" s="6">
        <v>-1.2389410146914499</v>
      </c>
      <c r="G10039" s="6">
        <v>0.81863105000000003</v>
      </c>
      <c r="H10039" s="6">
        <v>1808.23088578088</v>
      </c>
      <c r="I10039" s="6"/>
      <c r="J10039" s="6">
        <v>0.79100000000000004</v>
      </c>
      <c r="K10039" s="6">
        <v>0.77529999999999999</v>
      </c>
      <c r="L10039" s="6">
        <v>1720.9790209790201</v>
      </c>
    </row>
    <row r="10040" spans="1:12" ht="15" customHeight="1" x14ac:dyDescent="0.25">
      <c r="A10040" s="5">
        <v>30308</v>
      </c>
      <c r="B10040" s="6">
        <v>0.79100000000000004</v>
      </c>
      <c r="C10040" s="2">
        <v>1990400</v>
      </c>
      <c r="D10040" s="6">
        <v>-2.1499999999999901E-2</v>
      </c>
      <c r="E10040" s="6">
        <v>-2.6461538461538399</v>
      </c>
      <c r="F10040" s="6">
        <v>-2.6461528053718499</v>
      </c>
      <c r="G10040" s="6">
        <v>0.82890063999999997</v>
      </c>
      <c r="H10040" s="6">
        <v>1832.16932400932</v>
      </c>
      <c r="I10040" s="6"/>
      <c r="J10040" s="6">
        <v>0.81440000000000001</v>
      </c>
      <c r="K10040" s="6">
        <v>0.78890000000000005</v>
      </c>
      <c r="L10040" s="6">
        <v>1743.82284382284</v>
      </c>
    </row>
    <row r="10041" spans="1:12" ht="15" customHeight="1" x14ac:dyDescent="0.25">
      <c r="A10041" s="5">
        <v>30307</v>
      </c>
      <c r="B10041" s="6">
        <v>0.8125</v>
      </c>
      <c r="C10041" s="2">
        <v>6009600</v>
      </c>
      <c r="D10041" s="6">
        <v>2.3599999999999899E-2</v>
      </c>
      <c r="E10041" s="6">
        <v>2.9915071618709499</v>
      </c>
      <c r="F10041" s="6">
        <v>2.99150466947484</v>
      </c>
      <c r="G10041" s="6">
        <v>0.85143080000000004</v>
      </c>
      <c r="H10041" s="6">
        <v>1884.6871794871699</v>
      </c>
      <c r="I10041" s="6"/>
      <c r="J10041" s="6">
        <v>0.81440000000000001</v>
      </c>
      <c r="K10041" s="6">
        <v>0.79490000000000005</v>
      </c>
      <c r="L10041" s="6">
        <v>1793.9393939393899</v>
      </c>
    </row>
    <row r="10042" spans="1:12" ht="15" customHeight="1" x14ac:dyDescent="0.25">
      <c r="A10042" s="5">
        <v>30306</v>
      </c>
      <c r="B10042" s="6">
        <v>0.78890000000000005</v>
      </c>
      <c r="C10042" s="2">
        <v>8652800</v>
      </c>
      <c r="D10042" s="6">
        <v>9.7000000000000402E-3</v>
      </c>
      <c r="E10042" s="6">
        <v>1.2448665297741299</v>
      </c>
      <c r="F10042" s="6">
        <v>1.2448697406479401</v>
      </c>
      <c r="G10042" s="6">
        <v>0.82670003000000003</v>
      </c>
      <c r="H10042" s="6">
        <v>1827.0396969696901</v>
      </c>
      <c r="I10042" s="6"/>
      <c r="J10042" s="6">
        <v>0.78890000000000005</v>
      </c>
      <c r="K10042" s="6">
        <v>0.77129999999999999</v>
      </c>
      <c r="L10042" s="6">
        <v>1738.9277389277299</v>
      </c>
    </row>
    <row r="10043" spans="1:12" ht="15" customHeight="1" x14ac:dyDescent="0.25">
      <c r="A10043" s="5">
        <v>30305</v>
      </c>
      <c r="B10043" s="6">
        <v>0.7792</v>
      </c>
      <c r="C10043" s="2">
        <v>1875200</v>
      </c>
      <c r="D10043" s="6">
        <v>1.17E-2</v>
      </c>
      <c r="E10043" s="6">
        <v>1.5244299674267201</v>
      </c>
      <c r="F10043" s="6">
        <v>1.52443332165406</v>
      </c>
      <c r="G10043" s="6">
        <v>0.81653522999999995</v>
      </c>
      <c r="H10043" s="6">
        <v>1803.3455244755201</v>
      </c>
      <c r="I10043" s="6"/>
      <c r="J10043" s="6">
        <v>0.78890000000000005</v>
      </c>
      <c r="K10043" s="6">
        <v>0.76949999999999996</v>
      </c>
      <c r="L10043" s="6">
        <v>1716.31701631701</v>
      </c>
    </row>
    <row r="10044" spans="1:12" ht="15" customHeight="1" x14ac:dyDescent="0.25">
      <c r="A10044" s="5">
        <v>30302</v>
      </c>
      <c r="B10044" s="6">
        <v>0.76749999999999996</v>
      </c>
      <c r="C10044" s="2">
        <v>4083200</v>
      </c>
      <c r="D10044" s="6">
        <v>3.7099999999999897E-2</v>
      </c>
      <c r="E10044" s="6">
        <v>5.0794085432639404</v>
      </c>
      <c r="F10044" s="6">
        <v>5.0794032377968499</v>
      </c>
      <c r="G10044" s="6">
        <v>0.80427459999999995</v>
      </c>
      <c r="H10044" s="6">
        <v>1774.76596736596</v>
      </c>
      <c r="I10044" s="6"/>
      <c r="J10044" s="6">
        <v>0.76949999999999996</v>
      </c>
      <c r="K10044" s="6">
        <v>0.73429999999999995</v>
      </c>
      <c r="L10044" s="6">
        <v>1689.04428904428</v>
      </c>
    </row>
    <row r="10045" spans="1:12" ht="15" customHeight="1" x14ac:dyDescent="0.25">
      <c r="A10045" s="5">
        <v>30301</v>
      </c>
      <c r="B10045" s="6">
        <v>0.73040000000000005</v>
      </c>
      <c r="C10045" s="2">
        <v>4838400</v>
      </c>
      <c r="D10045" s="6"/>
      <c r="E10045" s="6"/>
      <c r="F10045" s="6"/>
      <c r="G10045" s="6">
        <v>0.76539699999999999</v>
      </c>
      <c r="H10045" s="6">
        <v>1684.1421911421901</v>
      </c>
      <c r="I10045" s="6"/>
      <c r="J10045" s="6">
        <v>0.73240000000000005</v>
      </c>
      <c r="K10045" s="6">
        <v>0.71870000000000001</v>
      </c>
      <c r="L10045" s="6">
        <v>1602.5641025641</v>
      </c>
    </row>
    <row r="10046" spans="1:12" ht="15" customHeight="1" x14ac:dyDescent="0.25">
      <c r="A10046" s="5">
        <v>30300</v>
      </c>
      <c r="B10046" s="6">
        <v>0.73040000000000005</v>
      </c>
      <c r="C10046" s="2">
        <v>10553600</v>
      </c>
      <c r="D10046" s="6">
        <v>-7.7999999999999103E-3</v>
      </c>
      <c r="E10046" s="6">
        <v>-1.0566242210782799</v>
      </c>
      <c r="F10046" s="6">
        <v>-1.0566196470471401</v>
      </c>
      <c r="G10046" s="6">
        <v>0.76539699999999999</v>
      </c>
      <c r="H10046" s="6">
        <v>1684.1421911421901</v>
      </c>
      <c r="I10046" s="6"/>
      <c r="J10046" s="6">
        <v>0.74399999999999999</v>
      </c>
      <c r="K10046" s="6">
        <v>0.73040000000000005</v>
      </c>
      <c r="L10046" s="6">
        <v>1602.5641025641</v>
      </c>
    </row>
    <row r="10047" spans="1:12" ht="15" customHeight="1" x14ac:dyDescent="0.25">
      <c r="A10047" s="5">
        <v>30299</v>
      </c>
      <c r="B10047" s="6">
        <v>0.73819999999999997</v>
      </c>
      <c r="C10047" s="2">
        <v>4902400</v>
      </c>
      <c r="D10047" s="6">
        <v>-1.18E-2</v>
      </c>
      <c r="E10047" s="6">
        <v>-1.5733333333333299</v>
      </c>
      <c r="F10047" s="6">
        <v>-1.5733340153226101</v>
      </c>
      <c r="G10047" s="6">
        <v>0.77357070000000006</v>
      </c>
      <c r="H10047" s="6">
        <v>1703.1951048951</v>
      </c>
      <c r="I10047" s="6"/>
      <c r="J10047" s="6">
        <v>0.79100000000000004</v>
      </c>
      <c r="K10047" s="6">
        <v>0.73819999999999997</v>
      </c>
      <c r="L10047" s="6">
        <v>1620.7459207459201</v>
      </c>
    </row>
    <row r="10048" spans="1:12" ht="15" customHeight="1" x14ac:dyDescent="0.25">
      <c r="A10048" s="5">
        <v>30298</v>
      </c>
      <c r="B10048" s="6">
        <v>0.75</v>
      </c>
      <c r="C10048" s="2">
        <v>9913600</v>
      </c>
      <c r="D10048" s="6">
        <v>1.5699999999999999E-2</v>
      </c>
      <c r="E10048" s="6">
        <v>2.1380906986245298</v>
      </c>
      <c r="F10048" s="6">
        <v>2.1380877306510202</v>
      </c>
      <c r="G10048" s="6">
        <v>0.78593610000000003</v>
      </c>
      <c r="H10048" s="6">
        <v>1732.01888111888</v>
      </c>
      <c r="I10048" s="6"/>
      <c r="J10048" s="6">
        <v>0.75</v>
      </c>
      <c r="K10048" s="6">
        <v>0.71479999999999999</v>
      </c>
      <c r="L10048" s="6">
        <v>1648.2517482517401</v>
      </c>
    </row>
    <row r="10049" spans="1:12" ht="15" customHeight="1" x14ac:dyDescent="0.25">
      <c r="A10049" s="5">
        <v>30295</v>
      </c>
      <c r="B10049" s="6">
        <v>0.73429999999999995</v>
      </c>
      <c r="C10049" s="2">
        <v>10105600</v>
      </c>
      <c r="D10049" s="6">
        <v>-6.25E-2</v>
      </c>
      <c r="E10049" s="6">
        <v>-7.8438755020080304</v>
      </c>
      <c r="F10049" s="6">
        <v>-7.8438714290247997</v>
      </c>
      <c r="G10049" s="6">
        <v>0.76948386000000002</v>
      </c>
      <c r="H10049" s="6">
        <v>1693.6686713286699</v>
      </c>
      <c r="I10049" s="6"/>
      <c r="J10049" s="6">
        <v>0.79490000000000005</v>
      </c>
      <c r="K10049" s="6">
        <v>0.72850000000000004</v>
      </c>
      <c r="L10049" s="6">
        <v>1611.65501165501</v>
      </c>
    </row>
    <row r="10050" spans="1:12" ht="15" customHeight="1" x14ac:dyDescent="0.25">
      <c r="A10050" s="5">
        <v>30294</v>
      </c>
      <c r="B10050" s="6">
        <v>0.79679999999999995</v>
      </c>
      <c r="C10050" s="2">
        <v>7014400</v>
      </c>
      <c r="D10050" s="6">
        <v>-4.2999999999999997E-2</v>
      </c>
      <c r="E10050" s="6">
        <v>-5.1202667301738503</v>
      </c>
      <c r="F10050" s="6">
        <v>-5.1202693481058299</v>
      </c>
      <c r="G10050" s="6">
        <v>0.83497849999999996</v>
      </c>
      <c r="H10050" s="6">
        <v>1846.33682983682</v>
      </c>
      <c r="I10050" s="6"/>
      <c r="J10050" s="6">
        <v>0.83389999999999997</v>
      </c>
      <c r="K10050" s="6">
        <v>0.79290000000000005</v>
      </c>
      <c r="L10050" s="6">
        <v>1757.34265734265</v>
      </c>
    </row>
    <row r="10051" spans="1:12" ht="15" customHeight="1" x14ac:dyDescent="0.25">
      <c r="A10051" s="5">
        <v>30293</v>
      </c>
      <c r="B10051" s="6">
        <v>0.83979999999999999</v>
      </c>
      <c r="C10051" s="2">
        <v>4742400</v>
      </c>
      <c r="D10051" s="6">
        <v>3.9000000000000098E-3</v>
      </c>
      <c r="E10051" s="6">
        <v>0.46656298600311602</v>
      </c>
      <c r="F10051" s="6">
        <v>0.46656209472666299</v>
      </c>
      <c r="G10051" s="6">
        <v>0.88003885999999998</v>
      </c>
      <c r="H10051" s="6">
        <v>1951.37263403263</v>
      </c>
      <c r="I10051" s="6"/>
      <c r="J10051" s="6">
        <v>0.83979999999999999</v>
      </c>
      <c r="K10051" s="6">
        <v>0.83199999999999996</v>
      </c>
      <c r="L10051" s="6">
        <v>1857.57575757575</v>
      </c>
    </row>
    <row r="10052" spans="1:12" ht="15" customHeight="1" x14ac:dyDescent="0.25">
      <c r="A10052" s="5">
        <v>30292</v>
      </c>
      <c r="B10052" s="6">
        <v>0.83589999999999998</v>
      </c>
      <c r="C10052" s="2">
        <v>3769600</v>
      </c>
      <c r="D10052" s="6">
        <v>2.73999999999999E-2</v>
      </c>
      <c r="E10052" s="6">
        <v>3.3889919604205199</v>
      </c>
      <c r="F10052" s="6">
        <v>3.4759548749236702</v>
      </c>
      <c r="G10052" s="6">
        <v>0.87595199999999995</v>
      </c>
      <c r="H10052" s="6">
        <v>1941.8461538461499</v>
      </c>
      <c r="I10052" s="6"/>
      <c r="J10052" s="6">
        <v>0.84370000000000001</v>
      </c>
      <c r="K10052" s="6">
        <v>0.81440000000000001</v>
      </c>
      <c r="L10052" s="6">
        <v>1848.4848484848401</v>
      </c>
    </row>
    <row r="10053" spans="1:12" ht="15" customHeight="1" x14ac:dyDescent="0.25">
      <c r="A10053" s="5">
        <v>30291</v>
      </c>
      <c r="B10053" s="6">
        <v>0.8085</v>
      </c>
      <c r="C10053" s="2">
        <v>7475200</v>
      </c>
      <c r="D10053" s="6">
        <v>2.7299999999999901E-2</v>
      </c>
      <c r="E10053" s="6">
        <v>3.4946236559139701</v>
      </c>
      <c r="F10053" s="6">
        <v>3.4946272053369301</v>
      </c>
      <c r="G10053" s="6">
        <v>0.84652709999999998</v>
      </c>
      <c r="H10053" s="6">
        <v>1873.2566433566401</v>
      </c>
      <c r="I10053" s="6"/>
      <c r="J10053" s="6">
        <v>0.8085</v>
      </c>
      <c r="K10053" s="6">
        <v>0.7792</v>
      </c>
      <c r="L10053" s="6">
        <v>1784.61538461538</v>
      </c>
    </row>
    <row r="10054" spans="1:12" ht="15" customHeight="1" x14ac:dyDescent="0.25">
      <c r="A10054" s="5">
        <v>30288</v>
      </c>
      <c r="B10054" s="6">
        <v>0.78120000000000001</v>
      </c>
      <c r="C10054" s="2">
        <v>3872000</v>
      </c>
      <c r="D10054" s="6"/>
      <c r="E10054" s="6"/>
      <c r="F10054" s="6"/>
      <c r="G10054" s="6">
        <v>0.81794303999999995</v>
      </c>
      <c r="H10054" s="6">
        <v>1806.6271328671301</v>
      </c>
      <c r="I10054" s="6"/>
      <c r="J10054" s="6">
        <v>0.79290000000000005</v>
      </c>
      <c r="K10054" s="6">
        <v>0.7792</v>
      </c>
      <c r="L10054" s="6">
        <v>1720.9790209790201</v>
      </c>
    </row>
    <row r="10055" spans="1:12" ht="15" customHeight="1" x14ac:dyDescent="0.25">
      <c r="A10055" s="5">
        <v>30287</v>
      </c>
      <c r="B10055" s="6">
        <v>0.78120000000000001</v>
      </c>
      <c r="C10055" s="2">
        <v>7776000</v>
      </c>
      <c r="D10055" s="6">
        <v>9.9000000000000199E-3</v>
      </c>
      <c r="E10055" s="6">
        <v>1.2835472578763101</v>
      </c>
      <c r="F10055" s="6">
        <v>1.2835437959181</v>
      </c>
      <c r="G10055" s="6">
        <v>0.81794303999999995</v>
      </c>
      <c r="H10055" s="6">
        <v>1806.6271328671301</v>
      </c>
      <c r="I10055" s="6"/>
      <c r="J10055" s="6">
        <v>0.78890000000000005</v>
      </c>
      <c r="K10055" s="6">
        <v>0.76359999999999995</v>
      </c>
      <c r="L10055" s="6">
        <v>1720.9790209790201</v>
      </c>
    </row>
    <row r="10056" spans="1:12" ht="15" customHeight="1" x14ac:dyDescent="0.25">
      <c r="A10056" s="5">
        <v>30286</v>
      </c>
      <c r="B10056" s="6">
        <v>0.77129999999999999</v>
      </c>
      <c r="C10056" s="2">
        <v>7571200</v>
      </c>
      <c r="D10056" s="6">
        <v>3.1099999999999999E-2</v>
      </c>
      <c r="E10056" s="6">
        <v>4.2015671440151303</v>
      </c>
      <c r="F10056" s="6">
        <v>4.2015709535500001</v>
      </c>
      <c r="G10056" s="6">
        <v>0.80757743000000004</v>
      </c>
      <c r="H10056" s="6">
        <v>1782.4648717948701</v>
      </c>
      <c r="I10056" s="6"/>
      <c r="J10056" s="6">
        <v>0.78120000000000001</v>
      </c>
      <c r="K10056" s="6">
        <v>0.748</v>
      </c>
      <c r="L10056" s="6">
        <v>1697.90209790209</v>
      </c>
    </row>
    <row r="10057" spans="1:12" ht="15" customHeight="1" x14ac:dyDescent="0.25">
      <c r="A10057" s="5">
        <v>30285</v>
      </c>
      <c r="B10057" s="6">
        <v>0.74019999999999997</v>
      </c>
      <c r="C10057" s="2">
        <v>4768000</v>
      </c>
      <c r="D10057" s="6">
        <v>2.3499999999999899E-2</v>
      </c>
      <c r="E10057" s="6">
        <v>3.2789172596623302</v>
      </c>
      <c r="F10057" s="6">
        <v>3.2789143248426398</v>
      </c>
      <c r="G10057" s="6">
        <v>0.77501463999999998</v>
      </c>
      <c r="H10057" s="6">
        <v>1706.5609324009299</v>
      </c>
      <c r="I10057" s="6"/>
      <c r="J10057" s="6">
        <v>0.74019999999999997</v>
      </c>
      <c r="K10057" s="6">
        <v>0.71870000000000001</v>
      </c>
      <c r="L10057" s="6">
        <v>1625.4079254079199</v>
      </c>
    </row>
    <row r="10058" spans="1:12" ht="15" customHeight="1" x14ac:dyDescent="0.25">
      <c r="A10058" s="5">
        <v>30284</v>
      </c>
      <c r="B10058" s="6">
        <v>0.7167</v>
      </c>
      <c r="C10058" s="2">
        <v>2886400</v>
      </c>
      <c r="D10058" s="6">
        <v>1.75999999999999E-2</v>
      </c>
      <c r="E10058" s="6">
        <v>2.5175225289657899</v>
      </c>
      <c r="F10058" s="6">
        <v>2.5175168337564702</v>
      </c>
      <c r="G10058" s="6">
        <v>0.75040936000000003</v>
      </c>
      <c r="H10058" s="6">
        <v>1649.2059673659601</v>
      </c>
      <c r="I10058" s="6"/>
      <c r="J10058" s="6">
        <v>0.7167</v>
      </c>
      <c r="K10058" s="6">
        <v>0.69910000000000005</v>
      </c>
      <c r="L10058" s="6">
        <v>1570.62937062937</v>
      </c>
    </row>
    <row r="10059" spans="1:12" ht="15" customHeight="1" x14ac:dyDescent="0.25">
      <c r="A10059" s="5">
        <v>30281</v>
      </c>
      <c r="B10059" s="6">
        <v>0.69910000000000005</v>
      </c>
      <c r="C10059" s="2">
        <v>2028800</v>
      </c>
      <c r="D10059" s="6">
        <v>1.95E-2</v>
      </c>
      <c r="E10059" s="6">
        <v>2.86933490288405</v>
      </c>
      <c r="F10059" s="6">
        <v>2.8693455079734398</v>
      </c>
      <c r="G10059" s="6">
        <v>0.73198160000000001</v>
      </c>
      <c r="H10059" s="6">
        <v>1606.2508158508101</v>
      </c>
      <c r="I10059" s="6"/>
      <c r="J10059" s="6">
        <v>0.70109999999999995</v>
      </c>
      <c r="K10059" s="6">
        <v>0.6855</v>
      </c>
      <c r="L10059" s="6">
        <v>1529.60372960372</v>
      </c>
    </row>
    <row r="10060" spans="1:12" ht="15" customHeight="1" x14ac:dyDescent="0.25">
      <c r="A10060" s="5">
        <v>30279</v>
      </c>
      <c r="B10060" s="6">
        <v>0.67959999999999998</v>
      </c>
      <c r="C10060" s="2">
        <v>6822400</v>
      </c>
      <c r="D10060" s="6">
        <v>7.8000000000000196E-3</v>
      </c>
      <c r="E10060" s="6">
        <v>1.1610598392378599</v>
      </c>
      <c r="F10060" s="6">
        <v>1.16105900291088</v>
      </c>
      <c r="G10060" s="6">
        <v>0.71156436000000001</v>
      </c>
      <c r="H10060" s="6">
        <v>1558.6581818181801</v>
      </c>
      <c r="I10060" s="6"/>
      <c r="J10060" s="6">
        <v>0.6875</v>
      </c>
      <c r="K10060" s="6">
        <v>0.66600000000000004</v>
      </c>
      <c r="L10060" s="6">
        <v>1484.14918414918</v>
      </c>
    </row>
    <row r="10061" spans="1:12" ht="15" customHeight="1" x14ac:dyDescent="0.25">
      <c r="A10061" s="5">
        <v>30278</v>
      </c>
      <c r="B10061" s="6">
        <v>0.67179999999999995</v>
      </c>
      <c r="C10061" s="2">
        <v>6406400</v>
      </c>
      <c r="D10061" s="6">
        <v>-5.9000000000000103E-3</v>
      </c>
      <c r="E10061" s="6">
        <v>-0.87059170724509405</v>
      </c>
      <c r="F10061" s="6">
        <v>-0.87059155128068599</v>
      </c>
      <c r="G10061" s="6">
        <v>0.70339750000000001</v>
      </c>
      <c r="H10061" s="6">
        <v>1539.62121212121</v>
      </c>
      <c r="I10061" s="6"/>
      <c r="J10061" s="6">
        <v>0.67569999999999997</v>
      </c>
      <c r="K10061" s="6">
        <v>0.66790000000000005</v>
      </c>
      <c r="L10061" s="6">
        <v>1465.9673659673599</v>
      </c>
    </row>
    <row r="10062" spans="1:12" ht="15" customHeight="1" x14ac:dyDescent="0.25">
      <c r="A10062" s="5">
        <v>30277</v>
      </c>
      <c r="B10062" s="6">
        <v>0.67769999999999997</v>
      </c>
      <c r="C10062" s="2">
        <v>4467200</v>
      </c>
      <c r="D10062" s="6">
        <v>-2.5399999999999898E-2</v>
      </c>
      <c r="E10062" s="6">
        <v>-3.6125728914805801</v>
      </c>
      <c r="F10062" s="6">
        <v>-3.6125773717663301</v>
      </c>
      <c r="G10062" s="6">
        <v>0.70957499999999996</v>
      </c>
      <c r="H10062" s="6">
        <v>1554.0209790209699</v>
      </c>
      <c r="I10062" s="6"/>
      <c r="J10062" s="6">
        <v>0.70499999999999996</v>
      </c>
      <c r="K10062" s="6">
        <v>0.67769999999999997</v>
      </c>
      <c r="L10062" s="6">
        <v>1479.7202797202699</v>
      </c>
    </row>
    <row r="10063" spans="1:12" ht="15" customHeight="1" x14ac:dyDescent="0.25">
      <c r="A10063" s="5">
        <v>30274</v>
      </c>
      <c r="B10063" s="6">
        <v>0.70309999999999995</v>
      </c>
      <c r="C10063" s="2">
        <v>4121600</v>
      </c>
      <c r="D10063" s="6">
        <v>1.55999999999999E-2</v>
      </c>
      <c r="E10063" s="6">
        <v>2.2690909090909002</v>
      </c>
      <c r="F10063" s="6">
        <v>2.26909481624384</v>
      </c>
      <c r="G10063" s="6">
        <v>0.73616970000000004</v>
      </c>
      <c r="H10063" s="6">
        <v>1616.01328671328</v>
      </c>
      <c r="I10063" s="6"/>
      <c r="J10063" s="6">
        <v>0.70309999999999995</v>
      </c>
      <c r="K10063" s="6">
        <v>0.6875</v>
      </c>
      <c r="L10063" s="6">
        <v>1538.9277389277299</v>
      </c>
    </row>
    <row r="10064" spans="1:12" ht="15" customHeight="1" x14ac:dyDescent="0.25">
      <c r="A10064" s="5">
        <v>30273</v>
      </c>
      <c r="B10064" s="6">
        <v>0.6875</v>
      </c>
      <c r="C10064" s="2">
        <v>2054400</v>
      </c>
      <c r="D10064" s="6">
        <v>1.18E-2</v>
      </c>
      <c r="E10064" s="6">
        <v>1.7463371318632499</v>
      </c>
      <c r="F10064" s="6">
        <v>1.74633248439177</v>
      </c>
      <c r="G10064" s="6">
        <v>0.71983593999999995</v>
      </c>
      <c r="H10064" s="6">
        <v>1577.9392540792501</v>
      </c>
      <c r="I10064" s="6"/>
      <c r="J10064" s="6">
        <v>0.69140000000000001</v>
      </c>
      <c r="K10064" s="6">
        <v>0.67769999999999997</v>
      </c>
      <c r="L10064" s="6">
        <v>1502.5641025641</v>
      </c>
    </row>
    <row r="10065" spans="1:12" ht="15" customHeight="1" x14ac:dyDescent="0.25">
      <c r="A10065" s="5">
        <v>30272</v>
      </c>
      <c r="B10065" s="6">
        <v>0.67569999999999997</v>
      </c>
      <c r="C10065" s="2">
        <v>5350400</v>
      </c>
      <c r="D10065" s="6">
        <v>2.1499999999999901E-2</v>
      </c>
      <c r="E10065" s="6">
        <v>3.2864567410577599</v>
      </c>
      <c r="F10065" s="6">
        <v>3.2864621602970199</v>
      </c>
      <c r="G10065" s="6">
        <v>0.70748096999999999</v>
      </c>
      <c r="H10065" s="6">
        <v>1549.1397902097899</v>
      </c>
      <c r="I10065" s="6"/>
      <c r="J10065" s="6">
        <v>0.67569999999999997</v>
      </c>
      <c r="K10065" s="6">
        <v>0.65620000000000001</v>
      </c>
      <c r="L10065" s="6">
        <v>1475.0582750582701</v>
      </c>
    </row>
    <row r="10066" spans="1:12" ht="15" customHeight="1" x14ac:dyDescent="0.25">
      <c r="A10066" s="5">
        <v>30271</v>
      </c>
      <c r="B10066" s="6">
        <v>0.6542</v>
      </c>
      <c r="C10066" s="2">
        <v>4352000</v>
      </c>
      <c r="D10066" s="6">
        <v>-2.1499999999999901E-2</v>
      </c>
      <c r="E10066" s="6">
        <v>-3.1818854521237201</v>
      </c>
      <c r="F10066" s="6">
        <v>-3.18189053198136</v>
      </c>
      <c r="G10066" s="6">
        <v>0.68496970000000001</v>
      </c>
      <c r="H10066" s="6">
        <v>1496.6659673659601</v>
      </c>
      <c r="I10066" s="6"/>
      <c r="J10066" s="6">
        <v>0.66990000000000005</v>
      </c>
      <c r="K10066" s="6">
        <v>0.64839999999999998</v>
      </c>
      <c r="L10066" s="6">
        <v>1424.9417249417199</v>
      </c>
    </row>
    <row r="10067" spans="1:12" ht="15" customHeight="1" x14ac:dyDescent="0.25">
      <c r="A10067" s="5">
        <v>30270</v>
      </c>
      <c r="B10067" s="6">
        <v>0.67569999999999997</v>
      </c>
      <c r="C10067" s="2">
        <v>8147200</v>
      </c>
      <c r="D10067" s="6">
        <v>-1.9599999999999999E-2</v>
      </c>
      <c r="E10067" s="6">
        <v>-2.8189270818351799</v>
      </c>
      <c r="F10067" s="6">
        <v>-2.81892185030057</v>
      </c>
      <c r="G10067" s="6">
        <v>0.70748096999999999</v>
      </c>
      <c r="H10067" s="6">
        <v>1549.1397902097899</v>
      </c>
      <c r="I10067" s="6"/>
      <c r="J10067" s="6">
        <v>0.69720000000000004</v>
      </c>
      <c r="K10067" s="6">
        <v>0.67379999999999995</v>
      </c>
      <c r="L10067" s="6">
        <v>1475.0582750582701</v>
      </c>
    </row>
    <row r="10068" spans="1:12" ht="15" customHeight="1" x14ac:dyDescent="0.25">
      <c r="A10068" s="5">
        <v>30267</v>
      </c>
      <c r="B10068" s="6">
        <v>0.69530000000000003</v>
      </c>
      <c r="C10068" s="2">
        <v>6284800</v>
      </c>
      <c r="D10068" s="6">
        <v>3.9000000000000098E-3</v>
      </c>
      <c r="E10068" s="6">
        <v>0.56407289557420803</v>
      </c>
      <c r="F10068" s="6">
        <v>0.56406832031299303</v>
      </c>
      <c r="G10068" s="6">
        <v>0.72800279999999995</v>
      </c>
      <c r="H10068" s="6">
        <v>1596.97622377622</v>
      </c>
      <c r="I10068" s="6"/>
      <c r="J10068" s="6">
        <v>0.70109999999999995</v>
      </c>
      <c r="K10068" s="6">
        <v>0.69140000000000001</v>
      </c>
      <c r="L10068" s="6">
        <v>1520.7459207459201</v>
      </c>
    </row>
    <row r="10069" spans="1:12" ht="15" customHeight="1" x14ac:dyDescent="0.25">
      <c r="A10069" s="5">
        <v>30266</v>
      </c>
      <c r="B10069" s="6">
        <v>0.69140000000000001</v>
      </c>
      <c r="C10069" s="2">
        <v>3654400</v>
      </c>
      <c r="D10069" s="6">
        <v>3.9000000000000098E-3</v>
      </c>
      <c r="E10069" s="6">
        <v>0.56727272727272704</v>
      </c>
      <c r="F10069" s="6">
        <v>0.56727648247183404</v>
      </c>
      <c r="G10069" s="6">
        <v>0.72391939999999999</v>
      </c>
      <c r="H10069" s="6">
        <v>1587.4578088578</v>
      </c>
      <c r="I10069" s="6"/>
      <c r="J10069" s="6">
        <v>0.69140000000000001</v>
      </c>
      <c r="K10069" s="6">
        <v>0.68149999999999999</v>
      </c>
      <c r="L10069" s="6">
        <v>1511.65501165501</v>
      </c>
    </row>
    <row r="10070" spans="1:12" ht="15" customHeight="1" x14ac:dyDescent="0.25">
      <c r="A10070" s="5">
        <v>30265</v>
      </c>
      <c r="B10070" s="6">
        <v>0.6875</v>
      </c>
      <c r="C10070" s="2">
        <v>6080000</v>
      </c>
      <c r="D10070" s="6">
        <v>4.0000000000000001E-3</v>
      </c>
      <c r="E10070" s="6">
        <v>0.58522311631310497</v>
      </c>
      <c r="F10070" s="6">
        <v>0.58522362536432804</v>
      </c>
      <c r="G10070" s="6">
        <v>0.71983593999999995</v>
      </c>
      <c r="H10070" s="6">
        <v>1577.9392540792501</v>
      </c>
      <c r="I10070" s="6"/>
      <c r="J10070" s="6">
        <v>0.69530000000000003</v>
      </c>
      <c r="K10070" s="6">
        <v>0.6835</v>
      </c>
      <c r="L10070" s="6">
        <v>1502.5641025641</v>
      </c>
    </row>
    <row r="10071" spans="1:12" ht="15" customHeight="1" x14ac:dyDescent="0.25">
      <c r="A10071" s="5">
        <v>30264</v>
      </c>
      <c r="B10071" s="6">
        <v>0.6835</v>
      </c>
      <c r="C10071" s="2">
        <v>3814400</v>
      </c>
      <c r="D10071" s="6">
        <v>-9.8000000000000292E-3</v>
      </c>
      <c r="E10071" s="6">
        <v>-1.4135294966104199</v>
      </c>
      <c r="F10071" s="6">
        <v>-1.4135330175654699</v>
      </c>
      <c r="G10071" s="6">
        <v>0.71564779999999995</v>
      </c>
      <c r="H10071" s="6">
        <v>1568.1766899766801</v>
      </c>
      <c r="I10071" s="6"/>
      <c r="J10071" s="6">
        <v>0.69530000000000003</v>
      </c>
      <c r="K10071" s="6">
        <v>0.67959999999999998</v>
      </c>
      <c r="L10071" s="6">
        <v>1493.2400932400899</v>
      </c>
    </row>
    <row r="10072" spans="1:12" ht="15" customHeight="1" x14ac:dyDescent="0.25">
      <c r="A10072" s="5">
        <v>30263</v>
      </c>
      <c r="B10072" s="6">
        <v>0.69330000000000003</v>
      </c>
      <c r="C10072" s="2">
        <v>2368000</v>
      </c>
      <c r="D10072" s="6">
        <v>1.90000000000001E-3</v>
      </c>
      <c r="E10072" s="6">
        <v>0.27480474399768001</v>
      </c>
      <c r="F10072" s="6">
        <v>0.27480407349216301</v>
      </c>
      <c r="G10072" s="6">
        <v>0.72590876000000004</v>
      </c>
      <c r="H10072" s="6">
        <v>1592.09501165501</v>
      </c>
      <c r="I10072" s="6"/>
      <c r="J10072" s="6">
        <v>0.69530000000000003</v>
      </c>
      <c r="K10072" s="6">
        <v>0.6835</v>
      </c>
      <c r="L10072" s="6">
        <v>1516.08391608391</v>
      </c>
    </row>
    <row r="10073" spans="1:12" ht="15" customHeight="1" x14ac:dyDescent="0.25">
      <c r="A10073" s="5">
        <v>30260</v>
      </c>
      <c r="B10073" s="6">
        <v>0.69140000000000001</v>
      </c>
      <c r="C10073" s="2">
        <v>3328000</v>
      </c>
      <c r="D10073" s="6"/>
      <c r="E10073" s="6"/>
      <c r="F10073" s="6"/>
      <c r="G10073" s="6">
        <v>0.72391939999999999</v>
      </c>
      <c r="H10073" s="6">
        <v>1587.4578088578</v>
      </c>
      <c r="I10073" s="6"/>
      <c r="J10073" s="6">
        <v>0.69140000000000001</v>
      </c>
      <c r="K10073" s="6">
        <v>0.6835</v>
      </c>
      <c r="L10073" s="6">
        <v>1511.65501165501</v>
      </c>
    </row>
    <row r="10074" spans="1:12" ht="15" customHeight="1" x14ac:dyDescent="0.25">
      <c r="A10074" s="5">
        <v>30259</v>
      </c>
      <c r="B10074" s="6">
        <v>0.69140000000000001</v>
      </c>
      <c r="C10074" s="2">
        <v>6707200</v>
      </c>
      <c r="D10074" s="6">
        <v>2.3499999999999899E-2</v>
      </c>
      <c r="E10074" s="6">
        <v>3.5184907920347199</v>
      </c>
      <c r="F10074" s="6">
        <v>3.5184904751670101</v>
      </c>
      <c r="G10074" s="6">
        <v>0.72391939999999999</v>
      </c>
      <c r="H10074" s="6">
        <v>1587.4578088578</v>
      </c>
      <c r="I10074" s="6"/>
      <c r="J10074" s="6">
        <v>0.69720000000000004</v>
      </c>
      <c r="K10074" s="6">
        <v>0.6855</v>
      </c>
      <c r="L10074" s="6">
        <v>1511.65501165501</v>
      </c>
    </row>
    <row r="10075" spans="1:12" ht="15" customHeight="1" x14ac:dyDescent="0.25">
      <c r="A10075" s="5">
        <v>30258</v>
      </c>
      <c r="B10075" s="6">
        <v>0.66790000000000005</v>
      </c>
      <c r="C10075" s="2">
        <v>4563200</v>
      </c>
      <c r="D10075" s="6">
        <v>3.5099999999999999E-2</v>
      </c>
      <c r="E10075" s="6">
        <v>5.5467762326169403</v>
      </c>
      <c r="F10075" s="6">
        <v>5.5467844838639202</v>
      </c>
      <c r="G10075" s="6">
        <v>0.69931410000000005</v>
      </c>
      <c r="H10075" s="6">
        <v>1530.10279720279</v>
      </c>
      <c r="I10075" s="6"/>
      <c r="J10075" s="6">
        <v>0.66790000000000005</v>
      </c>
      <c r="K10075" s="6">
        <v>0.63660000000000005</v>
      </c>
      <c r="L10075" s="6">
        <v>1456.87645687645</v>
      </c>
    </row>
    <row r="10076" spans="1:12" ht="15" customHeight="1" x14ac:dyDescent="0.25">
      <c r="A10076" s="5">
        <v>30257</v>
      </c>
      <c r="B10076" s="6">
        <v>0.63280000000000003</v>
      </c>
      <c r="C10076" s="2">
        <v>5772800</v>
      </c>
      <c r="D10076" s="6">
        <v>1.5699999999999999E-2</v>
      </c>
      <c r="E10076" s="6">
        <v>2.54415815913142</v>
      </c>
      <c r="F10076" s="6">
        <v>2.5441447225056102</v>
      </c>
      <c r="G10076" s="6">
        <v>0.66256314999999999</v>
      </c>
      <c r="H10076" s="6">
        <v>1444.43624708624</v>
      </c>
      <c r="I10076" s="6"/>
      <c r="J10076" s="6">
        <v>0.64059999999999995</v>
      </c>
      <c r="K10076" s="6">
        <v>0.61709999999999998</v>
      </c>
      <c r="L10076" s="6">
        <v>1375.0582750582701</v>
      </c>
    </row>
    <row r="10077" spans="1:12" ht="15" customHeight="1" x14ac:dyDescent="0.25">
      <c r="A10077" s="5">
        <v>30256</v>
      </c>
      <c r="B10077" s="6">
        <v>0.61709999999999998</v>
      </c>
      <c r="C10077" s="2">
        <v>3251200</v>
      </c>
      <c r="D10077" s="6">
        <v>3.9000000000000098E-3</v>
      </c>
      <c r="E10077" s="6">
        <v>0.63600782778865295</v>
      </c>
      <c r="F10077" s="6">
        <v>0.63601827483683504</v>
      </c>
      <c r="G10077" s="6">
        <v>0.64612480000000005</v>
      </c>
      <c r="H10077" s="6">
        <v>1406.1184149184101</v>
      </c>
      <c r="I10077" s="6"/>
      <c r="J10077" s="6">
        <v>0.621</v>
      </c>
      <c r="K10077" s="6">
        <v>0.61129999999999995</v>
      </c>
      <c r="L10077" s="6">
        <v>1338.4615384615299</v>
      </c>
    </row>
    <row r="10078" spans="1:12" ht="15" customHeight="1" x14ac:dyDescent="0.25">
      <c r="A10078" s="5">
        <v>30253</v>
      </c>
      <c r="B10078" s="6">
        <v>0.61319999999999997</v>
      </c>
      <c r="C10078" s="2">
        <v>6604800</v>
      </c>
      <c r="D10078" s="6"/>
      <c r="E10078" s="6"/>
      <c r="F10078" s="6"/>
      <c r="G10078" s="6">
        <v>0.64204130000000004</v>
      </c>
      <c r="H10078" s="6">
        <v>1396.59976689976</v>
      </c>
      <c r="I10078" s="6"/>
      <c r="J10078" s="6">
        <v>0.61519999999999997</v>
      </c>
      <c r="K10078" s="6">
        <v>0.60929999999999995</v>
      </c>
      <c r="L10078" s="6">
        <v>1329.37062937062</v>
      </c>
    </row>
    <row r="10079" spans="1:12" ht="15" customHeight="1" x14ac:dyDescent="0.25">
      <c r="A10079" s="5">
        <v>30252</v>
      </c>
      <c r="B10079" s="6">
        <v>0.61319999999999997</v>
      </c>
      <c r="C10079" s="2">
        <v>2246400</v>
      </c>
      <c r="D10079" s="6">
        <v>-9.8000000000000292E-3</v>
      </c>
      <c r="E10079" s="6">
        <v>-1.5730337078651699</v>
      </c>
      <c r="F10079" s="6">
        <v>-1.5730391372085699</v>
      </c>
      <c r="G10079" s="6">
        <v>0.64204130000000004</v>
      </c>
      <c r="H10079" s="6">
        <v>1396.59976689976</v>
      </c>
      <c r="I10079" s="6"/>
      <c r="J10079" s="6">
        <v>0.625</v>
      </c>
      <c r="K10079" s="6">
        <v>0.61129999999999995</v>
      </c>
      <c r="L10079" s="6">
        <v>1329.37062937062</v>
      </c>
    </row>
    <row r="10080" spans="1:12" ht="15" customHeight="1" x14ac:dyDescent="0.25">
      <c r="A10080" s="5">
        <v>30251</v>
      </c>
      <c r="B10080" s="6">
        <v>0.623</v>
      </c>
      <c r="C10080" s="2">
        <v>3904000</v>
      </c>
      <c r="D10080" s="6">
        <v>2.1599999999999901E-2</v>
      </c>
      <c r="E10080" s="6">
        <v>3.59161955437312</v>
      </c>
      <c r="F10080" s="6">
        <v>3.59161503831844</v>
      </c>
      <c r="G10080" s="6">
        <v>0.65230226999999996</v>
      </c>
      <c r="H10080" s="6">
        <v>1420.5181118881101</v>
      </c>
      <c r="I10080" s="6"/>
      <c r="J10080" s="6">
        <v>0.623</v>
      </c>
      <c r="K10080" s="6">
        <v>0.61519999999999997</v>
      </c>
      <c r="L10080" s="6">
        <v>1352.2144522144499</v>
      </c>
    </row>
    <row r="10081" spans="1:12" ht="15" customHeight="1" x14ac:dyDescent="0.25">
      <c r="A10081" s="5">
        <v>30250</v>
      </c>
      <c r="B10081" s="6">
        <v>0.60140000000000005</v>
      </c>
      <c r="C10081" s="2">
        <v>6489600</v>
      </c>
      <c r="D10081" s="6">
        <v>-6.0000000000000001E-3</v>
      </c>
      <c r="E10081" s="6">
        <v>-0.98781692459663994</v>
      </c>
      <c r="F10081" s="6">
        <v>-0.98780678602793304</v>
      </c>
      <c r="G10081" s="6">
        <v>0.62968636</v>
      </c>
      <c r="H10081" s="6">
        <v>1367.8003729603699</v>
      </c>
      <c r="I10081" s="6"/>
      <c r="J10081" s="6">
        <v>0.60350000000000004</v>
      </c>
      <c r="K10081" s="6">
        <v>0.5625</v>
      </c>
      <c r="L10081" s="6">
        <v>1301.8648018648</v>
      </c>
    </row>
    <row r="10082" spans="1:12" ht="15" customHeight="1" x14ac:dyDescent="0.25">
      <c r="A10082" s="5">
        <v>30249</v>
      </c>
      <c r="B10082" s="6">
        <v>0.60740000000000005</v>
      </c>
      <c r="C10082" s="2">
        <v>3788800</v>
      </c>
      <c r="D10082" s="6">
        <v>-1.9499999999999899E-2</v>
      </c>
      <c r="E10082" s="6">
        <v>-3.1105439464029301</v>
      </c>
      <c r="F10082" s="6">
        <v>-3.1105491786307802</v>
      </c>
      <c r="G10082" s="6">
        <v>0.63596850000000005</v>
      </c>
      <c r="H10082" s="6">
        <v>1382.44405594405</v>
      </c>
      <c r="I10082" s="6"/>
      <c r="J10082" s="6">
        <v>0.62690000000000001</v>
      </c>
      <c r="K10082" s="6">
        <v>0.58979999999999999</v>
      </c>
      <c r="L10082" s="6">
        <v>1315.85081585081</v>
      </c>
    </row>
    <row r="10083" spans="1:12" ht="15" customHeight="1" x14ac:dyDescent="0.25">
      <c r="A10083" s="5">
        <v>30246</v>
      </c>
      <c r="B10083" s="6">
        <v>0.62690000000000001</v>
      </c>
      <c r="C10083" s="2">
        <v>4723200</v>
      </c>
      <c r="D10083" s="6">
        <v>3.9000000000000098E-3</v>
      </c>
      <c r="E10083" s="6">
        <v>0.62600321027288497</v>
      </c>
      <c r="F10083" s="6">
        <v>0.626002727232566</v>
      </c>
      <c r="G10083" s="6">
        <v>0.65638569999999996</v>
      </c>
      <c r="H10083" s="6">
        <v>1430.0365967365899</v>
      </c>
      <c r="I10083" s="6"/>
      <c r="J10083" s="6">
        <v>0.62890000000000001</v>
      </c>
      <c r="K10083" s="6">
        <v>0.621</v>
      </c>
      <c r="L10083" s="6">
        <v>1361.3053613053601</v>
      </c>
    </row>
    <row r="10084" spans="1:12" ht="15" customHeight="1" x14ac:dyDescent="0.25">
      <c r="A10084" s="5">
        <v>30245</v>
      </c>
      <c r="B10084" s="6">
        <v>0.623</v>
      </c>
      <c r="C10084" s="2">
        <v>5670400</v>
      </c>
      <c r="D10084" s="6">
        <v>1.37E-2</v>
      </c>
      <c r="E10084" s="6">
        <v>2.2484818644345999</v>
      </c>
      <c r="F10084" s="6">
        <v>2.2484774191928198</v>
      </c>
      <c r="G10084" s="6">
        <v>0.65230226999999996</v>
      </c>
      <c r="H10084" s="6">
        <v>1420.5181118881101</v>
      </c>
      <c r="I10084" s="6"/>
      <c r="J10084" s="6">
        <v>0.623</v>
      </c>
      <c r="K10084" s="6">
        <v>0.61319999999999997</v>
      </c>
      <c r="L10084" s="6">
        <v>1352.2144522144499</v>
      </c>
    </row>
    <row r="10085" spans="1:12" ht="15" customHeight="1" x14ac:dyDescent="0.25">
      <c r="A10085" s="5">
        <v>30244</v>
      </c>
      <c r="B10085" s="6">
        <v>0.60929999999999995</v>
      </c>
      <c r="C10085" s="2">
        <v>5952000</v>
      </c>
      <c r="D10085" s="6">
        <v>-5.9000000000000103E-3</v>
      </c>
      <c r="E10085" s="6">
        <v>-0.95903771131339299</v>
      </c>
      <c r="F10085" s="6">
        <v>-0.95902668656476697</v>
      </c>
      <c r="G10085" s="6">
        <v>0.63795793000000001</v>
      </c>
      <c r="H10085" s="6">
        <v>1387.08142191142</v>
      </c>
      <c r="I10085" s="6"/>
      <c r="J10085" s="6">
        <v>0.61319999999999997</v>
      </c>
      <c r="K10085" s="6">
        <v>0.59760000000000002</v>
      </c>
      <c r="L10085" s="6">
        <v>1320.2797202797201</v>
      </c>
    </row>
    <row r="10086" spans="1:12" ht="15" customHeight="1" x14ac:dyDescent="0.25">
      <c r="A10086" s="5">
        <v>30243</v>
      </c>
      <c r="B10086" s="6">
        <v>0.61519999999999997</v>
      </c>
      <c r="C10086" s="2">
        <v>3449600</v>
      </c>
      <c r="D10086" s="6">
        <v>-1.90000000000001E-3</v>
      </c>
      <c r="E10086" s="6">
        <v>-0.30789175174201699</v>
      </c>
      <c r="F10086" s="6">
        <v>-0.30790336479887798</v>
      </c>
      <c r="G10086" s="6">
        <v>0.64413536000000005</v>
      </c>
      <c r="H10086" s="6">
        <v>1401.4810256410201</v>
      </c>
      <c r="I10086" s="6"/>
      <c r="J10086" s="6">
        <v>0.63660000000000005</v>
      </c>
      <c r="K10086" s="6">
        <v>0.60929999999999995</v>
      </c>
      <c r="L10086" s="6">
        <v>1334.0326340326301</v>
      </c>
    </row>
    <row r="10087" spans="1:12" ht="15" customHeight="1" x14ac:dyDescent="0.25">
      <c r="A10087" s="5">
        <v>30242</v>
      </c>
      <c r="B10087" s="6">
        <v>0.61709999999999998</v>
      </c>
      <c r="C10087" s="2">
        <v>3603200</v>
      </c>
      <c r="D10087" s="6">
        <v>1.90000000000001E-3</v>
      </c>
      <c r="E10087" s="6">
        <v>0.30884265279584799</v>
      </c>
      <c r="F10087" s="6">
        <v>0.30885433769696202</v>
      </c>
      <c r="G10087" s="6">
        <v>0.64612480000000005</v>
      </c>
      <c r="H10087" s="6">
        <v>1406.1184149184101</v>
      </c>
      <c r="I10087" s="6"/>
      <c r="J10087" s="6">
        <v>0.61709999999999998</v>
      </c>
      <c r="K10087" s="6">
        <v>0.60350000000000004</v>
      </c>
      <c r="L10087" s="6">
        <v>1338.4615384615299</v>
      </c>
    </row>
    <row r="10088" spans="1:12" ht="15" customHeight="1" x14ac:dyDescent="0.25">
      <c r="A10088" s="5">
        <v>30239</v>
      </c>
      <c r="B10088" s="6">
        <v>0.61519999999999997</v>
      </c>
      <c r="C10088" s="2">
        <v>3494400</v>
      </c>
      <c r="D10088" s="6">
        <v>9.7999999999999199E-3</v>
      </c>
      <c r="E10088" s="6">
        <v>1.6187644532540399</v>
      </c>
      <c r="F10088" s="6">
        <v>1.6187526079689301</v>
      </c>
      <c r="G10088" s="6">
        <v>0.64413536000000005</v>
      </c>
      <c r="H10088" s="6">
        <v>1401.4810256410201</v>
      </c>
      <c r="I10088" s="6"/>
      <c r="J10088" s="6">
        <v>0.62890000000000001</v>
      </c>
      <c r="K10088" s="6">
        <v>0.60540000000000005</v>
      </c>
      <c r="L10088" s="6">
        <v>1334.0326340326301</v>
      </c>
    </row>
    <row r="10089" spans="1:12" ht="15" customHeight="1" x14ac:dyDescent="0.25">
      <c r="A10089" s="5">
        <v>30238</v>
      </c>
      <c r="B10089" s="6">
        <v>0.60540000000000005</v>
      </c>
      <c r="C10089" s="2">
        <v>3264000</v>
      </c>
      <c r="D10089" s="6">
        <v>1.90000000000001E-3</v>
      </c>
      <c r="E10089" s="6">
        <v>0.31483015741509102</v>
      </c>
      <c r="F10089" s="6">
        <v>0.31483571934200999</v>
      </c>
      <c r="G10089" s="6">
        <v>0.63387450000000001</v>
      </c>
      <c r="H10089" s="6">
        <v>1377.5629370629299</v>
      </c>
      <c r="I10089" s="6"/>
      <c r="J10089" s="6">
        <v>0.60540000000000005</v>
      </c>
      <c r="K10089" s="6">
        <v>0.59760000000000002</v>
      </c>
      <c r="L10089" s="6">
        <v>1311.18881118881</v>
      </c>
    </row>
    <row r="10090" spans="1:12" ht="15" customHeight="1" x14ac:dyDescent="0.25">
      <c r="A10090" s="5">
        <v>30237</v>
      </c>
      <c r="B10090" s="6">
        <v>0.60350000000000004</v>
      </c>
      <c r="C10090" s="2">
        <v>7212800</v>
      </c>
      <c r="D10090" s="6">
        <v>-1.90000000000001E-3</v>
      </c>
      <c r="E10090" s="6">
        <v>-0.313842087875781</v>
      </c>
      <c r="F10090" s="6">
        <v>-0.313847614945861</v>
      </c>
      <c r="G10090" s="6">
        <v>0.63188509999999998</v>
      </c>
      <c r="H10090" s="6">
        <v>1372.9256410256401</v>
      </c>
      <c r="I10090" s="6"/>
      <c r="J10090" s="6">
        <v>0.60350000000000004</v>
      </c>
      <c r="K10090" s="6">
        <v>0.5917</v>
      </c>
      <c r="L10090" s="6">
        <v>1306.7599067599001</v>
      </c>
    </row>
    <row r="10091" spans="1:12" ht="15" customHeight="1" x14ac:dyDescent="0.25">
      <c r="A10091" s="5">
        <v>30236</v>
      </c>
      <c r="B10091" s="6">
        <v>0.60540000000000005</v>
      </c>
      <c r="C10091" s="2">
        <v>2400000</v>
      </c>
      <c r="D10091" s="6">
        <v>4.0000000000000001E-3</v>
      </c>
      <c r="E10091" s="6">
        <v>0.66511473229131601</v>
      </c>
      <c r="F10091" s="6">
        <v>0.66511524880419304</v>
      </c>
      <c r="G10091" s="6">
        <v>0.63387450000000001</v>
      </c>
      <c r="H10091" s="6">
        <v>1377.5629370629299</v>
      </c>
      <c r="I10091" s="6"/>
      <c r="J10091" s="6">
        <v>0.60929999999999995</v>
      </c>
      <c r="K10091" s="6">
        <v>0.59370000000000001</v>
      </c>
      <c r="L10091" s="6">
        <v>1311.18881118881</v>
      </c>
    </row>
    <row r="10092" spans="1:12" ht="15" customHeight="1" x14ac:dyDescent="0.25">
      <c r="A10092" s="5">
        <v>30235</v>
      </c>
      <c r="B10092" s="6">
        <v>0.60140000000000005</v>
      </c>
      <c r="C10092" s="2">
        <v>7392000</v>
      </c>
      <c r="D10092" s="6">
        <v>1.1599999999999999E-2</v>
      </c>
      <c r="E10092" s="6">
        <v>1.9667683960664599</v>
      </c>
      <c r="F10092" s="6">
        <v>1.9667788697975599</v>
      </c>
      <c r="G10092" s="6">
        <v>0.62968636</v>
      </c>
      <c r="H10092" s="6">
        <v>1367.8003729603699</v>
      </c>
      <c r="I10092" s="6"/>
      <c r="J10092" s="6">
        <v>0.60740000000000005</v>
      </c>
      <c r="K10092" s="6">
        <v>0.5917</v>
      </c>
      <c r="L10092" s="6">
        <v>1301.8648018648</v>
      </c>
    </row>
    <row r="10093" spans="1:12" ht="15" customHeight="1" x14ac:dyDescent="0.25">
      <c r="A10093" s="5">
        <v>30232</v>
      </c>
      <c r="B10093" s="6">
        <v>0.58979999999999999</v>
      </c>
      <c r="C10093" s="2">
        <v>3936000</v>
      </c>
      <c r="D10093" s="6">
        <v>-7.8000000000000196E-3</v>
      </c>
      <c r="E10093" s="6">
        <v>-1.3052208835341399</v>
      </c>
      <c r="F10093" s="6">
        <v>-1.3052215430284599</v>
      </c>
      <c r="G10093" s="6">
        <v>0.61754070000000005</v>
      </c>
      <c r="H10093" s="6">
        <v>1339.4888111888099</v>
      </c>
      <c r="I10093" s="6"/>
      <c r="J10093" s="6">
        <v>0.60540000000000005</v>
      </c>
      <c r="K10093" s="6">
        <v>0.58379999999999999</v>
      </c>
      <c r="L10093" s="6">
        <v>1274.8251748251701</v>
      </c>
    </row>
    <row r="10094" spans="1:12" ht="15" customHeight="1" x14ac:dyDescent="0.25">
      <c r="A10094" s="5">
        <v>30231</v>
      </c>
      <c r="B10094" s="6">
        <v>0.59760000000000002</v>
      </c>
      <c r="C10094" s="2">
        <v>4211200</v>
      </c>
      <c r="D10094" s="6">
        <v>3.9000000000000098E-3</v>
      </c>
      <c r="E10094" s="6">
        <v>0.65689742294088305</v>
      </c>
      <c r="F10094" s="6">
        <v>0.65688723186774201</v>
      </c>
      <c r="G10094" s="6">
        <v>0.62570756999999999</v>
      </c>
      <c r="H10094" s="6">
        <v>1358.5258041958</v>
      </c>
      <c r="I10094" s="6"/>
      <c r="J10094" s="6">
        <v>0.60929999999999995</v>
      </c>
      <c r="K10094" s="6">
        <v>0.59570000000000001</v>
      </c>
      <c r="L10094" s="6">
        <v>1293.0069930069899</v>
      </c>
    </row>
    <row r="10095" spans="1:12" ht="15" customHeight="1" x14ac:dyDescent="0.25">
      <c r="A10095" s="5">
        <v>30230</v>
      </c>
      <c r="B10095" s="6">
        <v>0.59370000000000001</v>
      </c>
      <c r="C10095" s="2">
        <v>4473600</v>
      </c>
      <c r="D10095" s="6">
        <v>7.8000000000000196E-3</v>
      </c>
      <c r="E10095" s="6">
        <v>1.33128520225294</v>
      </c>
      <c r="F10095" s="6">
        <v>1.33129070271067</v>
      </c>
      <c r="G10095" s="6">
        <v>0.62162419999999996</v>
      </c>
      <c r="H10095" s="6">
        <v>1349.00745920745</v>
      </c>
      <c r="I10095" s="6"/>
      <c r="J10095" s="6">
        <v>0.59370000000000001</v>
      </c>
      <c r="K10095" s="6">
        <v>0.58979999999999999</v>
      </c>
      <c r="L10095" s="6">
        <v>1283.91608391608</v>
      </c>
    </row>
    <row r="10096" spans="1:12" ht="15" customHeight="1" x14ac:dyDescent="0.25">
      <c r="A10096" s="5">
        <v>30229</v>
      </c>
      <c r="B10096" s="6">
        <v>0.58589999999999998</v>
      </c>
      <c r="C10096" s="2">
        <v>11724800</v>
      </c>
      <c r="D10096" s="6">
        <v>2.0999999999999899E-3</v>
      </c>
      <c r="E10096" s="6">
        <v>0.35971223021582499</v>
      </c>
      <c r="F10096" s="6">
        <v>0.35970538621652398</v>
      </c>
      <c r="G10096" s="6">
        <v>0.61345729999999998</v>
      </c>
      <c r="H10096" s="6">
        <v>1329.97039627039</v>
      </c>
      <c r="I10096" s="6"/>
      <c r="J10096" s="6">
        <v>0.58979999999999999</v>
      </c>
      <c r="K10096" s="6">
        <v>0.58199999999999996</v>
      </c>
      <c r="L10096" s="6">
        <v>1265.7342657342599</v>
      </c>
    </row>
    <row r="10097" spans="1:12" ht="15" customHeight="1" x14ac:dyDescent="0.25">
      <c r="A10097" s="5">
        <v>30228</v>
      </c>
      <c r="B10097" s="6">
        <v>0.58379999999999999</v>
      </c>
      <c r="C10097" s="2">
        <v>11219200</v>
      </c>
      <c r="D10097" s="6">
        <v>2.5299999999999899E-2</v>
      </c>
      <c r="E10097" s="6">
        <v>4.5299910474485099</v>
      </c>
      <c r="F10097" s="6">
        <v>4.5300043762614903</v>
      </c>
      <c r="G10097" s="6">
        <v>0.61125856999999995</v>
      </c>
      <c r="H10097" s="6">
        <v>1324.8451515151501</v>
      </c>
      <c r="I10097" s="6"/>
      <c r="J10097" s="6">
        <v>0.58379999999999999</v>
      </c>
      <c r="K10097" s="6">
        <v>0.55269999999999997</v>
      </c>
      <c r="L10097" s="6">
        <v>1260.8391608391601</v>
      </c>
    </row>
    <row r="10098" spans="1:12" ht="15" customHeight="1" x14ac:dyDescent="0.25">
      <c r="A10098" s="5">
        <v>30225</v>
      </c>
      <c r="B10098" s="6">
        <v>0.5585</v>
      </c>
      <c r="C10098" s="2">
        <v>6348800</v>
      </c>
      <c r="D10098" s="6">
        <v>3.9000000000000098E-3</v>
      </c>
      <c r="E10098" s="6">
        <v>0.70320952037505802</v>
      </c>
      <c r="F10098" s="6">
        <v>0.70320208297389697</v>
      </c>
      <c r="G10098" s="6">
        <v>0.58476852999999995</v>
      </c>
      <c r="H10098" s="6">
        <v>1263.0968065268</v>
      </c>
      <c r="I10098" s="6"/>
      <c r="J10098" s="6">
        <v>0.5625</v>
      </c>
      <c r="K10098" s="6">
        <v>0.55459999999999998</v>
      </c>
      <c r="L10098" s="6">
        <v>1201.8648018648</v>
      </c>
    </row>
    <row r="10099" spans="1:12" ht="15" customHeight="1" x14ac:dyDescent="0.25">
      <c r="A10099" s="5">
        <v>30224</v>
      </c>
      <c r="B10099" s="6">
        <v>0.55459999999999998</v>
      </c>
      <c r="C10099" s="2">
        <v>13952000</v>
      </c>
      <c r="D10099" s="6">
        <v>-7.9000000000000094E-3</v>
      </c>
      <c r="E10099" s="6">
        <v>-1.4044444444444499</v>
      </c>
      <c r="F10099" s="6">
        <v>-1.4044428053878899</v>
      </c>
      <c r="G10099" s="6">
        <v>0.58068514000000004</v>
      </c>
      <c r="H10099" s="6">
        <v>1253.5784149184101</v>
      </c>
      <c r="I10099" s="6"/>
      <c r="J10099" s="6">
        <v>0.5625</v>
      </c>
      <c r="K10099" s="6">
        <v>0.55459999999999998</v>
      </c>
      <c r="L10099" s="6">
        <v>1192.7738927738901</v>
      </c>
    </row>
    <row r="10100" spans="1:12" ht="15" customHeight="1" x14ac:dyDescent="0.25">
      <c r="A10100" s="5">
        <v>30223</v>
      </c>
      <c r="B10100" s="6">
        <v>0.5625</v>
      </c>
      <c r="C10100" s="2">
        <v>7180800</v>
      </c>
      <c r="D10100" s="6">
        <v>-5.8000000000000204E-3</v>
      </c>
      <c r="E10100" s="6">
        <v>-1.0205877177547</v>
      </c>
      <c r="F10100" s="6">
        <v>-1.02058805487794</v>
      </c>
      <c r="G10100" s="6">
        <v>0.5889567</v>
      </c>
      <c r="H10100" s="6">
        <v>1272.8594405594399</v>
      </c>
      <c r="I10100" s="6"/>
      <c r="J10100" s="6">
        <v>0.56640000000000001</v>
      </c>
      <c r="K10100" s="6">
        <v>0.5585</v>
      </c>
      <c r="L10100" s="6">
        <v>1211.18881118881</v>
      </c>
    </row>
    <row r="10101" spans="1:12" ht="15" customHeight="1" x14ac:dyDescent="0.25">
      <c r="A10101" s="5">
        <v>30222</v>
      </c>
      <c r="B10101" s="6">
        <v>0.56830000000000003</v>
      </c>
      <c r="C10101" s="2">
        <v>6259200</v>
      </c>
      <c r="D10101" s="6">
        <v>1.5599999999999999E-2</v>
      </c>
      <c r="E10101" s="6">
        <v>2.8225076895241599</v>
      </c>
      <c r="F10101" s="6">
        <v>2.82251967657611</v>
      </c>
      <c r="G10101" s="6">
        <v>0.59502949999999999</v>
      </c>
      <c r="H10101" s="6">
        <v>1287.0151515151499</v>
      </c>
      <c r="I10101" s="6"/>
      <c r="J10101" s="6">
        <v>0.56830000000000003</v>
      </c>
      <c r="K10101" s="6">
        <v>0.55459999999999998</v>
      </c>
      <c r="L10101" s="6">
        <v>1224.7086247086199</v>
      </c>
    </row>
    <row r="10102" spans="1:12" ht="15" customHeight="1" x14ac:dyDescent="0.25">
      <c r="A10102" s="5">
        <v>30221</v>
      </c>
      <c r="B10102" s="6">
        <v>0.55269999999999997</v>
      </c>
      <c r="C10102" s="2">
        <v>3513600</v>
      </c>
      <c r="D10102" s="6">
        <v>5.9000000000000103E-3</v>
      </c>
      <c r="E10102" s="6">
        <v>1.0790051207022699</v>
      </c>
      <c r="F10102" s="6">
        <v>1.07898734416</v>
      </c>
      <c r="G10102" s="6">
        <v>0.57869570000000004</v>
      </c>
      <c r="H10102" s="6">
        <v>1248.9410256410199</v>
      </c>
      <c r="I10102" s="6"/>
      <c r="J10102" s="6">
        <v>0.55269999999999997</v>
      </c>
      <c r="K10102" s="6">
        <v>0.54290000000000005</v>
      </c>
      <c r="L10102" s="6">
        <v>1188.34498834498</v>
      </c>
    </row>
    <row r="10103" spans="1:12" ht="15" customHeight="1" x14ac:dyDescent="0.25">
      <c r="A10103" s="5">
        <v>30218</v>
      </c>
      <c r="B10103" s="6">
        <v>0.54679999999999995</v>
      </c>
      <c r="C10103" s="2">
        <v>6195200</v>
      </c>
      <c r="D10103" s="6">
        <v>1.8999999999999E-3</v>
      </c>
      <c r="E10103" s="6">
        <v>0.348687832629823</v>
      </c>
      <c r="F10103" s="6">
        <v>0.34870102802511099</v>
      </c>
      <c r="G10103" s="6">
        <v>0.57251830000000004</v>
      </c>
      <c r="H10103" s="6">
        <v>1234.5414918414899</v>
      </c>
      <c r="I10103" s="6"/>
      <c r="J10103" s="6">
        <v>0.55069999999999997</v>
      </c>
      <c r="K10103" s="6">
        <v>0.54290000000000005</v>
      </c>
      <c r="L10103" s="6">
        <v>1174.59207459207</v>
      </c>
    </row>
    <row r="10104" spans="1:12" ht="15" customHeight="1" x14ac:dyDescent="0.25">
      <c r="A10104" s="5">
        <v>30217</v>
      </c>
      <c r="B10104" s="6">
        <v>0.54490000000000005</v>
      </c>
      <c r="C10104" s="2">
        <v>2995200</v>
      </c>
      <c r="D10104" s="6">
        <v>1.17E-2</v>
      </c>
      <c r="E10104" s="6">
        <v>2.1942985746436601</v>
      </c>
      <c r="F10104" s="6">
        <v>2.1942915239810499</v>
      </c>
      <c r="G10104" s="6">
        <v>0.57052886000000003</v>
      </c>
      <c r="H10104" s="6">
        <v>1229.9041025641</v>
      </c>
      <c r="I10104" s="6"/>
      <c r="J10104" s="6">
        <v>0.54490000000000005</v>
      </c>
      <c r="K10104" s="6">
        <v>0.53120000000000001</v>
      </c>
      <c r="L10104" s="6">
        <v>1170.16317016317</v>
      </c>
    </row>
    <row r="10105" spans="1:12" ht="15" customHeight="1" x14ac:dyDescent="0.25">
      <c r="A10105" s="5">
        <v>30216</v>
      </c>
      <c r="B10105" s="6">
        <v>0.53320000000000001</v>
      </c>
      <c r="C10105" s="2">
        <v>6464000</v>
      </c>
      <c r="D10105" s="6">
        <v>-1.90000000000001E-3</v>
      </c>
      <c r="E10105" s="6">
        <v>-0.35507381797794602</v>
      </c>
      <c r="F10105" s="6">
        <v>-0.35506228359684</v>
      </c>
      <c r="G10105" s="6">
        <v>0.55827859999999996</v>
      </c>
      <c r="H10105" s="6">
        <v>1201.3487179487099</v>
      </c>
      <c r="I10105" s="6"/>
      <c r="J10105" s="6">
        <v>0.54879999999999995</v>
      </c>
      <c r="K10105" s="6">
        <v>0.52529999999999999</v>
      </c>
      <c r="L10105" s="6">
        <v>1142.89044289044</v>
      </c>
    </row>
    <row r="10106" spans="1:12" ht="15" customHeight="1" x14ac:dyDescent="0.25">
      <c r="A10106" s="5">
        <v>30215</v>
      </c>
      <c r="B10106" s="6">
        <v>0.53510000000000002</v>
      </c>
      <c r="C10106" s="2">
        <v>4608000</v>
      </c>
      <c r="D10106" s="6">
        <v>3.9000000000000098E-3</v>
      </c>
      <c r="E10106" s="6">
        <v>0.73418674698795205</v>
      </c>
      <c r="F10106" s="6">
        <v>0.73417540038376305</v>
      </c>
      <c r="G10106" s="6">
        <v>0.56026790000000004</v>
      </c>
      <c r="H10106" s="6">
        <v>1205.9857808857801</v>
      </c>
      <c r="I10106" s="6"/>
      <c r="J10106" s="6">
        <v>0.53710000000000002</v>
      </c>
      <c r="K10106" s="6">
        <v>0.52729999999999999</v>
      </c>
      <c r="L10106" s="6">
        <v>1147.3193473193401</v>
      </c>
    </row>
    <row r="10107" spans="1:12" ht="15" customHeight="1" x14ac:dyDescent="0.25">
      <c r="A10107" s="5">
        <v>30214</v>
      </c>
      <c r="B10107" s="6">
        <v>0.53120000000000001</v>
      </c>
      <c r="C10107" s="2">
        <v>2316800</v>
      </c>
      <c r="D10107" s="6">
        <v>-1.17E-2</v>
      </c>
      <c r="E10107" s="6">
        <v>-2.15509301897219</v>
      </c>
      <c r="F10107" s="6">
        <v>-2.15509313530276</v>
      </c>
      <c r="G10107" s="6">
        <v>0.55618453000000001</v>
      </c>
      <c r="H10107" s="6">
        <v>1196.4674358974301</v>
      </c>
      <c r="I10107" s="6"/>
      <c r="J10107" s="6">
        <v>0.54290000000000005</v>
      </c>
      <c r="K10107" s="6">
        <v>0.5292</v>
      </c>
      <c r="L10107" s="6">
        <v>1138.2284382284299</v>
      </c>
    </row>
    <row r="10108" spans="1:12" ht="15" customHeight="1" x14ac:dyDescent="0.25">
      <c r="A10108" s="5">
        <v>30211</v>
      </c>
      <c r="B10108" s="6">
        <v>0.54290000000000005</v>
      </c>
      <c r="C10108" s="2">
        <v>6393600</v>
      </c>
      <c r="D10108" s="6">
        <v>-3.8999999999999001E-3</v>
      </c>
      <c r="E10108" s="6">
        <v>-0.71324067300656502</v>
      </c>
      <c r="F10108" s="6">
        <v>-0.71324707000633902</v>
      </c>
      <c r="G10108" s="6">
        <v>0.56843482999999995</v>
      </c>
      <c r="H10108" s="6">
        <v>1225.02291375291</v>
      </c>
      <c r="I10108" s="6"/>
      <c r="J10108" s="6">
        <v>0.54490000000000005</v>
      </c>
      <c r="K10108" s="6">
        <v>0.53710000000000002</v>
      </c>
      <c r="L10108" s="6">
        <v>1165.5011655011599</v>
      </c>
    </row>
    <row r="10109" spans="1:12" ht="15" customHeight="1" x14ac:dyDescent="0.25">
      <c r="A10109" s="5">
        <v>30210</v>
      </c>
      <c r="B10109" s="6">
        <v>0.54679999999999995</v>
      </c>
      <c r="C10109" s="2">
        <v>2784000</v>
      </c>
      <c r="D10109" s="6">
        <v>3.8999999999999001E-3</v>
      </c>
      <c r="E10109" s="6">
        <v>0.71836433965737301</v>
      </c>
      <c r="F10109" s="6">
        <v>0.71837082889520898</v>
      </c>
      <c r="G10109" s="6">
        <v>0.57251830000000004</v>
      </c>
      <c r="H10109" s="6">
        <v>1234.5414918414899</v>
      </c>
      <c r="I10109" s="6"/>
      <c r="J10109" s="6">
        <v>0.54679999999999995</v>
      </c>
      <c r="K10109" s="6">
        <v>0.53890000000000005</v>
      </c>
      <c r="L10109" s="6">
        <v>1174.59207459207</v>
      </c>
    </row>
    <row r="10110" spans="1:12" ht="15" customHeight="1" x14ac:dyDescent="0.25">
      <c r="A10110" s="5">
        <v>30209</v>
      </c>
      <c r="B10110" s="6">
        <v>0.54290000000000005</v>
      </c>
      <c r="C10110" s="2">
        <v>3648000</v>
      </c>
      <c r="D10110" s="6">
        <v>4.0000000000000001E-3</v>
      </c>
      <c r="E10110" s="6">
        <v>0.74225273705696904</v>
      </c>
      <c r="F10110" s="6">
        <v>0.74225157187448598</v>
      </c>
      <c r="G10110" s="6">
        <v>0.56843482999999995</v>
      </c>
      <c r="H10110" s="6">
        <v>1225.02291375291</v>
      </c>
      <c r="I10110" s="6"/>
      <c r="J10110" s="6">
        <v>0.54290000000000005</v>
      </c>
      <c r="K10110" s="6">
        <v>0.53120000000000001</v>
      </c>
      <c r="L10110" s="6">
        <v>1165.5011655011599</v>
      </c>
    </row>
    <row r="10111" spans="1:12" ht="15" customHeight="1" x14ac:dyDescent="0.25">
      <c r="A10111" s="5">
        <v>30208</v>
      </c>
      <c r="B10111" s="6">
        <v>0.53890000000000005</v>
      </c>
      <c r="C10111" s="2">
        <v>1817600</v>
      </c>
      <c r="D10111" s="6">
        <v>7.7000000000000401E-3</v>
      </c>
      <c r="E10111" s="6">
        <v>1.44954819277109</v>
      </c>
      <c r="F10111" s="6">
        <v>1.44954948675037</v>
      </c>
      <c r="G10111" s="6">
        <v>0.56424669999999999</v>
      </c>
      <c r="H10111" s="6">
        <v>1215.26037296037</v>
      </c>
      <c r="I10111" s="6"/>
      <c r="J10111" s="6">
        <v>0.54100000000000004</v>
      </c>
      <c r="K10111" s="6">
        <v>0.53120000000000001</v>
      </c>
      <c r="L10111" s="6">
        <v>1156.17715617715</v>
      </c>
    </row>
    <row r="10112" spans="1:12" ht="15" customHeight="1" x14ac:dyDescent="0.25">
      <c r="A10112" s="5">
        <v>30207</v>
      </c>
      <c r="B10112" s="6">
        <v>0.53120000000000001</v>
      </c>
      <c r="C10112" s="2">
        <v>7840000</v>
      </c>
      <c r="D10112" s="6">
        <v>-2E-3</v>
      </c>
      <c r="E10112" s="6">
        <v>-0.37509377344335698</v>
      </c>
      <c r="F10112" s="6">
        <v>-0.37509408384988002</v>
      </c>
      <c r="G10112" s="6">
        <v>0.55618453000000001</v>
      </c>
      <c r="H10112" s="6">
        <v>1196.4674358974301</v>
      </c>
      <c r="I10112" s="6"/>
      <c r="J10112" s="6">
        <v>0.53510000000000002</v>
      </c>
      <c r="K10112" s="6">
        <v>0.52529999999999999</v>
      </c>
      <c r="L10112" s="6">
        <v>1138.2284382284299</v>
      </c>
    </row>
    <row r="10113" spans="1:12" ht="15" customHeight="1" x14ac:dyDescent="0.25">
      <c r="A10113" s="5">
        <v>30204</v>
      </c>
      <c r="B10113" s="6">
        <v>0.53320000000000001</v>
      </c>
      <c r="C10113" s="2">
        <v>10073600</v>
      </c>
      <c r="D10113" s="6">
        <v>-7.8000000000000196E-3</v>
      </c>
      <c r="E10113" s="6">
        <v>-1.4417744916820701</v>
      </c>
      <c r="F10113" s="6">
        <v>-1.44177514562876</v>
      </c>
      <c r="G10113" s="6">
        <v>0.55827859999999996</v>
      </c>
      <c r="H10113" s="6">
        <v>1201.3487179487099</v>
      </c>
      <c r="I10113" s="6"/>
      <c r="J10113" s="6">
        <v>0.53890000000000005</v>
      </c>
      <c r="K10113" s="6">
        <v>0.52339999999999998</v>
      </c>
      <c r="L10113" s="6">
        <v>1142.89044289044</v>
      </c>
    </row>
    <row r="10114" spans="1:12" ht="15" customHeight="1" x14ac:dyDescent="0.25">
      <c r="A10114" s="5">
        <v>30203</v>
      </c>
      <c r="B10114" s="6">
        <v>0.54100000000000004</v>
      </c>
      <c r="C10114" s="2">
        <v>5779200</v>
      </c>
      <c r="D10114" s="6">
        <v>2.9399999999999898E-2</v>
      </c>
      <c r="E10114" s="6">
        <v>5.7466770914777099</v>
      </c>
      <c r="F10114" s="6">
        <v>5.7466803033588301</v>
      </c>
      <c r="G10114" s="6">
        <v>0.56644547000000001</v>
      </c>
      <c r="H10114" s="6">
        <v>1220.38571095571</v>
      </c>
      <c r="I10114" s="6"/>
      <c r="J10114" s="6">
        <v>0.54100000000000004</v>
      </c>
      <c r="K10114" s="6">
        <v>0.51949999999999996</v>
      </c>
      <c r="L10114" s="6">
        <v>1161.0722610722601</v>
      </c>
    </row>
    <row r="10115" spans="1:12" ht="15" customHeight="1" x14ac:dyDescent="0.25">
      <c r="A10115" s="5">
        <v>30202</v>
      </c>
      <c r="B10115" s="6">
        <v>0.51160000000000005</v>
      </c>
      <c r="C10115" s="2">
        <v>4979200</v>
      </c>
      <c r="D10115" s="6">
        <v>-3.9999999999998899E-3</v>
      </c>
      <c r="E10115" s="6">
        <v>-0.77579519006980502</v>
      </c>
      <c r="F10115" s="6">
        <v>-0.775803197338786</v>
      </c>
      <c r="G10115" s="6">
        <v>0.53566265000000002</v>
      </c>
      <c r="H10115" s="6">
        <v>1148.6308857808799</v>
      </c>
      <c r="I10115" s="6"/>
      <c r="J10115" s="6">
        <v>0.51749999999999996</v>
      </c>
      <c r="K10115" s="6">
        <v>0.50970000000000004</v>
      </c>
      <c r="L10115" s="6">
        <v>1092.5407925407901</v>
      </c>
    </row>
    <row r="10116" spans="1:12" ht="15" customHeight="1" x14ac:dyDescent="0.25">
      <c r="A10116" s="5">
        <v>30201</v>
      </c>
      <c r="B10116" s="6">
        <v>0.51559999999999995</v>
      </c>
      <c r="C10116" s="2">
        <v>5024000</v>
      </c>
      <c r="D10116" s="6">
        <v>-7.8000000000000196E-3</v>
      </c>
      <c r="E10116" s="6">
        <v>-1.49025601834161</v>
      </c>
      <c r="F10116" s="6">
        <v>-1.49025661032482</v>
      </c>
      <c r="G10116" s="6">
        <v>0.53985083</v>
      </c>
      <c r="H10116" s="6">
        <v>1158.39354312354</v>
      </c>
      <c r="I10116" s="6"/>
      <c r="J10116" s="6">
        <v>0.52729999999999999</v>
      </c>
      <c r="K10116" s="6">
        <v>0.50780000000000003</v>
      </c>
      <c r="L10116" s="6">
        <v>1101.8648018648</v>
      </c>
    </row>
    <row r="10117" spans="1:12" ht="15" customHeight="1" x14ac:dyDescent="0.25">
      <c r="A10117" s="5">
        <v>30197</v>
      </c>
      <c r="B10117" s="6">
        <v>0.52339999999999998</v>
      </c>
      <c r="C10117" s="2">
        <v>10451200</v>
      </c>
      <c r="D10117" s="6">
        <v>1.75999999999999E-2</v>
      </c>
      <c r="E10117" s="6">
        <v>3.4796362198497199</v>
      </c>
      <c r="F10117" s="6">
        <v>3.47963584652957</v>
      </c>
      <c r="G10117" s="6">
        <v>0.54801770000000005</v>
      </c>
      <c r="H10117" s="6">
        <v>1177.4305361305301</v>
      </c>
      <c r="I10117" s="6"/>
      <c r="J10117" s="6">
        <v>0.54290000000000005</v>
      </c>
      <c r="K10117" s="6">
        <v>0.51559999999999995</v>
      </c>
      <c r="L10117" s="6">
        <v>1120.0466200466101</v>
      </c>
    </row>
    <row r="10118" spans="1:12" ht="15" customHeight="1" x14ac:dyDescent="0.25">
      <c r="A10118" s="5">
        <v>30196</v>
      </c>
      <c r="B10118" s="6">
        <v>0.50580000000000003</v>
      </c>
      <c r="C10118" s="2">
        <v>5875200</v>
      </c>
      <c r="D10118" s="6">
        <v>1.17E-2</v>
      </c>
      <c r="E10118" s="6">
        <v>2.3679417122040198</v>
      </c>
      <c r="F10118" s="6">
        <v>2.36794167699514</v>
      </c>
      <c r="G10118" s="6">
        <v>0.52958989999999995</v>
      </c>
      <c r="H10118" s="6">
        <v>1134.47529137529</v>
      </c>
      <c r="I10118" s="6"/>
      <c r="J10118" s="6">
        <v>0.50580000000000003</v>
      </c>
      <c r="K10118" s="6">
        <v>0.49209999999999998</v>
      </c>
      <c r="L10118" s="6">
        <v>1079.0209790209699</v>
      </c>
    </row>
    <row r="10119" spans="1:12" ht="15" customHeight="1" x14ac:dyDescent="0.25">
      <c r="A10119" s="5">
        <v>30195</v>
      </c>
      <c r="B10119" s="6">
        <v>0.49409999999999998</v>
      </c>
      <c r="C10119" s="2">
        <v>10169600</v>
      </c>
      <c r="D10119" s="6">
        <v>3.8999999999999499E-3</v>
      </c>
      <c r="E10119" s="6">
        <v>0.79559363525090099</v>
      </c>
      <c r="F10119" s="6">
        <v>0.79560082409535404</v>
      </c>
      <c r="G10119" s="6">
        <v>0.51733960000000001</v>
      </c>
      <c r="H10119" s="6">
        <v>1105.9198135198101</v>
      </c>
      <c r="I10119" s="6"/>
      <c r="J10119" s="6">
        <v>0.5</v>
      </c>
      <c r="K10119" s="6">
        <v>0.49209999999999998</v>
      </c>
      <c r="L10119" s="6">
        <v>1051.7482517482499</v>
      </c>
    </row>
    <row r="10120" spans="1:12" ht="15" customHeight="1" x14ac:dyDescent="0.25">
      <c r="A10120" s="5">
        <v>30194</v>
      </c>
      <c r="B10120" s="6">
        <v>0.49020000000000002</v>
      </c>
      <c r="C10120" s="2">
        <v>5164800</v>
      </c>
      <c r="D10120" s="6">
        <v>1.7600000000000001E-2</v>
      </c>
      <c r="E10120" s="6">
        <v>3.7240795598814902</v>
      </c>
      <c r="F10120" s="6">
        <v>3.72407732346131</v>
      </c>
      <c r="G10120" s="6">
        <v>0.51325613000000003</v>
      </c>
      <c r="H10120" s="6">
        <v>1096.4012354312299</v>
      </c>
      <c r="I10120" s="6"/>
      <c r="J10120" s="6">
        <v>0.49020000000000002</v>
      </c>
      <c r="K10120" s="6">
        <v>0.47460000000000002</v>
      </c>
      <c r="L10120" s="6">
        <v>1042.65734265734</v>
      </c>
    </row>
    <row r="10121" spans="1:12" ht="15" customHeight="1" x14ac:dyDescent="0.25">
      <c r="A10121" s="5">
        <v>30193</v>
      </c>
      <c r="B10121" s="6">
        <v>0.47260000000000002</v>
      </c>
      <c r="C10121" s="2">
        <v>2489600</v>
      </c>
      <c r="D10121" s="6">
        <v>-3.8999999999999499E-3</v>
      </c>
      <c r="E10121" s="6">
        <v>-0.81846799580271801</v>
      </c>
      <c r="F10121" s="6">
        <v>-0.670906713483299</v>
      </c>
      <c r="G10121" s="6">
        <v>0.49482833999999998</v>
      </c>
      <c r="H10121" s="6">
        <v>1053.44601398601</v>
      </c>
      <c r="I10121" s="6"/>
      <c r="J10121" s="6">
        <v>0.48820000000000002</v>
      </c>
      <c r="K10121" s="6">
        <v>0.46479999999999999</v>
      </c>
      <c r="L10121" s="6">
        <v>1001.6317016317</v>
      </c>
    </row>
    <row r="10122" spans="1:12" ht="15" customHeight="1" x14ac:dyDescent="0.25">
      <c r="A10122" s="5">
        <v>30190</v>
      </c>
      <c r="B10122" s="6">
        <v>0.47649999999999998</v>
      </c>
      <c r="C10122" s="2">
        <v>6604800</v>
      </c>
      <c r="D10122" s="6">
        <v>-1.5599999999999999E-2</v>
      </c>
      <c r="E10122" s="6">
        <v>-3.17008738061369</v>
      </c>
      <c r="F10122" s="6">
        <v>-3.1700840489344402</v>
      </c>
      <c r="G10122" s="6">
        <v>0.49817060000000002</v>
      </c>
      <c r="H10122" s="6">
        <v>1061.2368298368201</v>
      </c>
      <c r="I10122" s="6"/>
      <c r="J10122" s="6">
        <v>0.49209999999999998</v>
      </c>
      <c r="K10122" s="6">
        <v>0.47649999999999998</v>
      </c>
      <c r="L10122" s="6">
        <v>1010.7226107226101</v>
      </c>
    </row>
    <row r="10123" spans="1:12" ht="15" customHeight="1" x14ac:dyDescent="0.25">
      <c r="A10123" s="5">
        <v>30189</v>
      </c>
      <c r="B10123" s="6">
        <v>0.49209999999999998</v>
      </c>
      <c r="C10123" s="2">
        <v>10784000</v>
      </c>
      <c r="D10123" s="6">
        <v>-5.9000000000000103E-3</v>
      </c>
      <c r="E10123" s="6">
        <v>-1.1847389558232899</v>
      </c>
      <c r="F10123" s="6">
        <v>-1.1847438693751899</v>
      </c>
      <c r="G10123" s="6">
        <v>0.51448004999999997</v>
      </c>
      <c r="H10123" s="6">
        <v>1099.25419580419</v>
      </c>
      <c r="I10123" s="6"/>
      <c r="J10123" s="6">
        <v>0.50190000000000001</v>
      </c>
      <c r="K10123" s="6">
        <v>0.48430000000000001</v>
      </c>
      <c r="L10123" s="6">
        <v>1047.0862470862401</v>
      </c>
    </row>
    <row r="10124" spans="1:12" ht="15" customHeight="1" x14ac:dyDescent="0.25">
      <c r="A10124" s="5">
        <v>30188</v>
      </c>
      <c r="B10124" s="6">
        <v>0.498</v>
      </c>
      <c r="C10124" s="2">
        <v>9747200</v>
      </c>
      <c r="D10124" s="6"/>
      <c r="E10124" s="6"/>
      <c r="F10124" s="6"/>
      <c r="G10124" s="6">
        <v>0.52064840000000001</v>
      </c>
      <c r="H10124" s="6">
        <v>1113.63263403263</v>
      </c>
      <c r="I10124" s="6"/>
      <c r="J10124" s="6">
        <v>0.50580000000000003</v>
      </c>
      <c r="K10124" s="6">
        <v>0.49209999999999998</v>
      </c>
      <c r="L10124" s="6">
        <v>1060.8391608391601</v>
      </c>
    </row>
    <row r="10125" spans="1:12" ht="15" customHeight="1" x14ac:dyDescent="0.25">
      <c r="A10125" s="5">
        <v>30187</v>
      </c>
      <c r="B10125" s="6">
        <v>0.498</v>
      </c>
      <c r="C10125" s="2">
        <v>13708800</v>
      </c>
      <c r="D10125" s="6">
        <v>-9.8000000000000292E-3</v>
      </c>
      <c r="E10125" s="6">
        <v>-1.92989365892084</v>
      </c>
      <c r="F10125" s="6">
        <v>-1.92989524652845</v>
      </c>
      <c r="G10125" s="6">
        <v>0.52064840000000001</v>
      </c>
      <c r="H10125" s="6">
        <v>1113.63263403263</v>
      </c>
      <c r="I10125" s="6"/>
      <c r="J10125" s="6">
        <v>0.51160000000000005</v>
      </c>
      <c r="K10125" s="6">
        <v>0.49409999999999998</v>
      </c>
      <c r="L10125" s="6">
        <v>1060.8391608391601</v>
      </c>
    </row>
    <row r="10126" spans="1:12" ht="15" customHeight="1" x14ac:dyDescent="0.25">
      <c r="A10126" s="5">
        <v>30186</v>
      </c>
      <c r="B10126" s="6">
        <v>0.50780000000000003</v>
      </c>
      <c r="C10126" s="2">
        <v>12403200</v>
      </c>
      <c r="D10126" s="6">
        <v>5.0799999999999998E-2</v>
      </c>
      <c r="E10126" s="6">
        <v>11.115973741794299</v>
      </c>
      <c r="F10126" s="6">
        <v>11.115976166373301</v>
      </c>
      <c r="G10126" s="6">
        <v>0.53089410000000004</v>
      </c>
      <c r="H10126" s="6">
        <v>1137.5153846153801</v>
      </c>
      <c r="I10126" s="6"/>
      <c r="J10126" s="6">
        <v>0.50780000000000003</v>
      </c>
      <c r="K10126" s="6">
        <v>0.46479999999999999</v>
      </c>
      <c r="L10126" s="6">
        <v>1083.68298368298</v>
      </c>
    </row>
    <row r="10127" spans="1:12" ht="15" customHeight="1" x14ac:dyDescent="0.25">
      <c r="A10127" s="5">
        <v>30183</v>
      </c>
      <c r="B10127" s="6">
        <v>0.45700000000000002</v>
      </c>
      <c r="C10127" s="2">
        <v>13638400</v>
      </c>
      <c r="D10127" s="6">
        <v>9.8000000000000292E-3</v>
      </c>
      <c r="E10127" s="6">
        <v>2.1914132379248601</v>
      </c>
      <c r="F10127" s="6">
        <v>2.19140857183617</v>
      </c>
      <c r="G10127" s="6">
        <v>0.47778377</v>
      </c>
      <c r="H10127" s="6">
        <v>1013.71508158508</v>
      </c>
      <c r="I10127" s="6"/>
      <c r="J10127" s="6">
        <v>0.46089999999999998</v>
      </c>
      <c r="K10127" s="6">
        <v>0.4531</v>
      </c>
      <c r="L10127" s="6">
        <v>965.26806526806502</v>
      </c>
    </row>
    <row r="10128" spans="1:12" ht="15" customHeight="1" x14ac:dyDescent="0.25">
      <c r="A10128" s="5">
        <v>30182</v>
      </c>
      <c r="B10128" s="6">
        <v>0.44719999999999999</v>
      </c>
      <c r="C10128" s="2">
        <v>21222400</v>
      </c>
      <c r="D10128" s="6">
        <v>1.16999999999999E-2</v>
      </c>
      <c r="E10128" s="6">
        <v>2.68656716417909</v>
      </c>
      <c r="F10128" s="6">
        <v>2.68656683636938</v>
      </c>
      <c r="G10128" s="6">
        <v>0.46753810000000001</v>
      </c>
      <c r="H10128" s="6">
        <v>989.83240093240101</v>
      </c>
      <c r="I10128" s="6"/>
      <c r="J10128" s="6">
        <v>0.45700000000000002</v>
      </c>
      <c r="K10128" s="6">
        <v>0.44719999999999999</v>
      </c>
      <c r="L10128" s="6">
        <v>942.42424242424204</v>
      </c>
    </row>
    <row r="10129" spans="1:12" ht="15" customHeight="1" x14ac:dyDescent="0.25">
      <c r="A10129" s="5">
        <v>30181</v>
      </c>
      <c r="B10129" s="6">
        <v>0.4355</v>
      </c>
      <c r="C10129" s="2">
        <v>5075200</v>
      </c>
      <c r="D10129" s="6">
        <v>1.16999999999999E-2</v>
      </c>
      <c r="E10129" s="6">
        <v>2.7607361963190198</v>
      </c>
      <c r="F10129" s="6">
        <v>2.76074280796563</v>
      </c>
      <c r="G10129" s="6">
        <v>0.45530599999999999</v>
      </c>
      <c r="H10129" s="6">
        <v>961.319347319347</v>
      </c>
      <c r="I10129" s="6"/>
      <c r="J10129" s="6">
        <v>0.4511</v>
      </c>
      <c r="K10129" s="6">
        <v>0.43159999999999998</v>
      </c>
      <c r="L10129" s="6">
        <v>915.15151515151501</v>
      </c>
    </row>
    <row r="10130" spans="1:12" ht="15" customHeight="1" x14ac:dyDescent="0.25">
      <c r="A10130" s="5">
        <v>30180</v>
      </c>
      <c r="B10130" s="6">
        <v>0.42380000000000001</v>
      </c>
      <c r="C10130" s="2">
        <v>6675200</v>
      </c>
      <c r="D10130" s="6">
        <v>1.5599999999999999E-2</v>
      </c>
      <c r="E10130" s="6">
        <v>3.8216560509554101</v>
      </c>
      <c r="F10130" s="6">
        <v>3.8216566330274899</v>
      </c>
      <c r="G10130" s="6">
        <v>0.44307386999999998</v>
      </c>
      <c r="H10130" s="6">
        <v>932.80622377622296</v>
      </c>
      <c r="I10130" s="6"/>
      <c r="J10130" s="6">
        <v>0.42380000000000001</v>
      </c>
      <c r="K10130" s="6">
        <v>0.41010000000000002</v>
      </c>
      <c r="L10130" s="6">
        <v>887.87878787878799</v>
      </c>
    </row>
    <row r="10131" spans="1:12" ht="15" customHeight="1" x14ac:dyDescent="0.25">
      <c r="A10131" s="5">
        <v>30179</v>
      </c>
      <c r="B10131" s="6">
        <v>0.40820000000000001</v>
      </c>
      <c r="C10131" s="2">
        <v>1772800</v>
      </c>
      <c r="D10131" s="6">
        <v>1.7600000000000001E-2</v>
      </c>
      <c r="E10131" s="6">
        <v>4.5058883768561202</v>
      </c>
      <c r="F10131" s="6">
        <v>4.5058820072288297</v>
      </c>
      <c r="G10131" s="6">
        <v>0.42676439999999999</v>
      </c>
      <c r="H10131" s="6">
        <v>894.788811188811</v>
      </c>
      <c r="I10131" s="6"/>
      <c r="J10131" s="6">
        <v>0.41399999999999998</v>
      </c>
      <c r="K10131" s="6">
        <v>0.3906</v>
      </c>
      <c r="L10131" s="6">
        <v>851.51515151515105</v>
      </c>
    </row>
    <row r="10132" spans="1:12" ht="15" customHeight="1" x14ac:dyDescent="0.25">
      <c r="A10132" s="5">
        <v>30176</v>
      </c>
      <c r="B10132" s="6">
        <v>0.3906</v>
      </c>
      <c r="C10132" s="2">
        <v>2899200</v>
      </c>
      <c r="D10132" s="6">
        <v>-3.7999999999999701E-3</v>
      </c>
      <c r="E10132" s="6">
        <v>-0.96348884381337596</v>
      </c>
      <c r="F10132" s="6">
        <v>-0.963491425202056</v>
      </c>
      <c r="G10132" s="6">
        <v>0.408364</v>
      </c>
      <c r="H10132" s="6">
        <v>851.897435897435</v>
      </c>
      <c r="I10132" s="6"/>
      <c r="J10132" s="6">
        <v>0.39839999999999998</v>
      </c>
      <c r="K10132" s="6">
        <v>0.3886</v>
      </c>
      <c r="L10132" s="6">
        <v>810.48951048951005</v>
      </c>
    </row>
    <row r="10133" spans="1:12" ht="15" customHeight="1" x14ac:dyDescent="0.25">
      <c r="A10133" s="5">
        <v>30175</v>
      </c>
      <c r="B10133" s="6">
        <v>0.39439999999999997</v>
      </c>
      <c r="C10133" s="2">
        <v>3296000</v>
      </c>
      <c r="D10133" s="6">
        <v>3.7999999999999701E-3</v>
      </c>
      <c r="E10133" s="6">
        <v>0.97286226318482605</v>
      </c>
      <c r="F10133" s="6">
        <v>0.97286489504462204</v>
      </c>
      <c r="G10133" s="6">
        <v>0.41233682999999999</v>
      </c>
      <c r="H10133" s="6">
        <v>861.15811188811097</v>
      </c>
      <c r="I10133" s="6"/>
      <c r="J10133" s="6">
        <v>0.40029999999999999</v>
      </c>
      <c r="K10133" s="6">
        <v>0.39439999999999997</v>
      </c>
      <c r="L10133" s="6">
        <v>819.34731934731894</v>
      </c>
    </row>
    <row r="10134" spans="1:12" ht="15" customHeight="1" x14ac:dyDescent="0.25">
      <c r="A10134" s="5">
        <v>30174</v>
      </c>
      <c r="B10134" s="6">
        <v>0.3906</v>
      </c>
      <c r="C10134" s="2">
        <v>4800000</v>
      </c>
      <c r="D10134" s="6"/>
      <c r="E10134" s="6"/>
      <c r="F10134" s="6"/>
      <c r="G10134" s="6">
        <v>0.408364</v>
      </c>
      <c r="H10134" s="6">
        <v>851.897435897435</v>
      </c>
      <c r="I10134" s="6"/>
      <c r="J10134" s="6">
        <v>0.39439999999999997</v>
      </c>
      <c r="K10134" s="6">
        <v>0.38279999999999997</v>
      </c>
      <c r="L10134" s="6">
        <v>810.48951048951005</v>
      </c>
    </row>
    <row r="10135" spans="1:12" ht="15" customHeight="1" x14ac:dyDescent="0.25">
      <c r="A10135" s="5">
        <v>30173</v>
      </c>
      <c r="B10135" s="6">
        <v>0.3906</v>
      </c>
      <c r="C10135" s="2">
        <v>2841600</v>
      </c>
      <c r="D10135" s="6"/>
      <c r="E10135" s="6"/>
      <c r="F10135" s="6"/>
      <c r="G10135" s="6">
        <v>0.408364</v>
      </c>
      <c r="H10135" s="6">
        <v>851.897435897435</v>
      </c>
      <c r="I10135" s="6"/>
      <c r="J10135" s="6">
        <v>0.39439999999999997</v>
      </c>
      <c r="K10135" s="6">
        <v>0.38669999999999999</v>
      </c>
      <c r="L10135" s="6">
        <v>810.48951048951005</v>
      </c>
    </row>
    <row r="10136" spans="1:12" ht="15" customHeight="1" x14ac:dyDescent="0.25">
      <c r="A10136" s="5">
        <v>30172</v>
      </c>
      <c r="B10136" s="6">
        <v>0.3906</v>
      </c>
      <c r="C10136" s="2">
        <v>2515200</v>
      </c>
      <c r="D10136" s="6">
        <v>-7.7999999999999702E-3</v>
      </c>
      <c r="E10136" s="6">
        <v>-1.9578313253011901</v>
      </c>
      <c r="F10136" s="6">
        <v>-1.9578350314361601</v>
      </c>
      <c r="G10136" s="6">
        <v>0.408364</v>
      </c>
      <c r="H10136" s="6">
        <v>851.897435897435</v>
      </c>
      <c r="I10136" s="6"/>
      <c r="J10136" s="6">
        <v>0.40410000000000001</v>
      </c>
      <c r="K10136" s="6">
        <v>0.3906</v>
      </c>
      <c r="L10136" s="6">
        <v>810.48951048951005</v>
      </c>
    </row>
    <row r="10137" spans="1:12" ht="15" customHeight="1" x14ac:dyDescent="0.25">
      <c r="A10137" s="5">
        <v>30169</v>
      </c>
      <c r="B10137" s="6">
        <v>0.39839999999999998</v>
      </c>
      <c r="C10137" s="2">
        <v>25625600</v>
      </c>
      <c r="D10137" s="6">
        <v>7.7999999999999702E-3</v>
      </c>
      <c r="E10137" s="6">
        <v>1.99692780337941</v>
      </c>
      <c r="F10137" s="6">
        <v>1.9969316590100901</v>
      </c>
      <c r="G10137" s="6">
        <v>0.41651874999999999</v>
      </c>
      <c r="H10137" s="6">
        <v>870.90617715617702</v>
      </c>
      <c r="I10137" s="6"/>
      <c r="J10137" s="6">
        <v>0.41399999999999998</v>
      </c>
      <c r="K10137" s="6">
        <v>0.38669999999999999</v>
      </c>
      <c r="L10137" s="6">
        <v>828.67132867132796</v>
      </c>
    </row>
    <row r="10138" spans="1:12" ht="15" customHeight="1" x14ac:dyDescent="0.25">
      <c r="A10138" s="5">
        <v>30168</v>
      </c>
      <c r="B10138" s="6">
        <v>0.3906</v>
      </c>
      <c r="C10138" s="2">
        <v>4876800</v>
      </c>
      <c r="D10138" s="6">
        <v>-1.5599999999999999E-2</v>
      </c>
      <c r="E10138" s="6">
        <v>-3.84047267355982</v>
      </c>
      <c r="F10138" s="6">
        <v>-3.8404662179956399</v>
      </c>
      <c r="G10138" s="6">
        <v>0.408364</v>
      </c>
      <c r="H10138" s="6">
        <v>851.897435897435</v>
      </c>
      <c r="I10138" s="6"/>
      <c r="J10138" s="6">
        <v>0.40620000000000001</v>
      </c>
      <c r="K10138" s="6">
        <v>0.3906</v>
      </c>
      <c r="L10138" s="6">
        <v>810.48951048951005</v>
      </c>
    </row>
    <row r="10139" spans="1:12" ht="15" customHeight="1" x14ac:dyDescent="0.25">
      <c r="A10139" s="5">
        <v>30167</v>
      </c>
      <c r="B10139" s="6">
        <v>0.40620000000000001</v>
      </c>
      <c r="C10139" s="2">
        <v>7852800</v>
      </c>
      <c r="D10139" s="6">
        <v>-1.95E-2</v>
      </c>
      <c r="E10139" s="6">
        <v>-4.5806906272022498</v>
      </c>
      <c r="F10139" s="6">
        <v>-4.5806961438708402</v>
      </c>
      <c r="G10139" s="6">
        <v>0.42467344000000001</v>
      </c>
      <c r="H10139" s="6">
        <v>889.91477855477797</v>
      </c>
      <c r="I10139" s="6"/>
      <c r="J10139" s="6">
        <v>0.42380000000000001</v>
      </c>
      <c r="K10139" s="6">
        <v>0.40620000000000001</v>
      </c>
      <c r="L10139" s="6">
        <v>846.85314685314597</v>
      </c>
    </row>
    <row r="10140" spans="1:12" ht="15" customHeight="1" x14ac:dyDescent="0.25">
      <c r="A10140" s="5">
        <v>30166</v>
      </c>
      <c r="B10140" s="6">
        <v>0.42570000000000002</v>
      </c>
      <c r="C10140" s="2">
        <v>2297600</v>
      </c>
      <c r="D10140" s="6"/>
      <c r="E10140" s="6"/>
      <c r="F10140" s="6"/>
      <c r="G10140" s="6">
        <v>0.44506030000000002</v>
      </c>
      <c r="H10140" s="6">
        <v>937.43659673659602</v>
      </c>
      <c r="I10140" s="6"/>
      <c r="J10140" s="6">
        <v>0.42959999999999998</v>
      </c>
      <c r="K10140" s="6">
        <v>0.42380000000000001</v>
      </c>
      <c r="L10140" s="6">
        <v>892.30769230769204</v>
      </c>
    </row>
    <row r="10141" spans="1:12" ht="15" customHeight="1" x14ac:dyDescent="0.25">
      <c r="A10141" s="5">
        <v>30165</v>
      </c>
      <c r="B10141" s="6">
        <v>0.42570000000000002</v>
      </c>
      <c r="C10141" s="2">
        <v>3398400</v>
      </c>
      <c r="D10141" s="6"/>
      <c r="E10141" s="6"/>
      <c r="F10141" s="6"/>
      <c r="G10141" s="6">
        <v>0.44506030000000002</v>
      </c>
      <c r="H10141" s="6">
        <v>937.43659673659602</v>
      </c>
      <c r="I10141" s="6"/>
      <c r="J10141" s="6">
        <v>0.42770000000000002</v>
      </c>
      <c r="K10141" s="6">
        <v>0.42180000000000001</v>
      </c>
      <c r="L10141" s="6">
        <v>892.30769230769204</v>
      </c>
    </row>
    <row r="10142" spans="1:12" ht="15" customHeight="1" x14ac:dyDescent="0.25">
      <c r="A10142" s="5">
        <v>30162</v>
      </c>
      <c r="B10142" s="6">
        <v>0.42570000000000002</v>
      </c>
      <c r="C10142" s="2">
        <v>4870400</v>
      </c>
      <c r="D10142" s="6">
        <v>7.8000000000000196E-3</v>
      </c>
      <c r="E10142" s="6">
        <v>1.8664752333093999</v>
      </c>
      <c r="F10142" s="6">
        <v>1.8664765905016001</v>
      </c>
      <c r="G10142" s="6">
        <v>0.44506030000000002</v>
      </c>
      <c r="H10142" s="6">
        <v>937.43659673659602</v>
      </c>
      <c r="I10142" s="6"/>
      <c r="J10142" s="6">
        <v>0.42959999999999998</v>
      </c>
      <c r="K10142" s="6">
        <v>0.41789999999999999</v>
      </c>
      <c r="L10142" s="6">
        <v>892.30769230769204</v>
      </c>
    </row>
    <row r="10143" spans="1:12" ht="15" customHeight="1" x14ac:dyDescent="0.25">
      <c r="A10143" s="5">
        <v>30161</v>
      </c>
      <c r="B10143" s="6">
        <v>0.41789999999999999</v>
      </c>
      <c r="C10143" s="2">
        <v>11097600</v>
      </c>
      <c r="D10143" s="6">
        <v>2.1499999999999998E-2</v>
      </c>
      <c r="E10143" s="6">
        <v>5.4238143289606402</v>
      </c>
      <c r="F10143" s="6">
        <v>5.4238060284565703</v>
      </c>
      <c r="G10143" s="6">
        <v>0.43690556000000003</v>
      </c>
      <c r="H10143" s="6">
        <v>918.42787878787794</v>
      </c>
      <c r="I10143" s="6"/>
      <c r="J10143" s="6">
        <v>0.41789999999999999</v>
      </c>
      <c r="K10143" s="6">
        <v>0.39639999999999997</v>
      </c>
      <c r="L10143" s="6">
        <v>874.12587412587402</v>
      </c>
    </row>
    <row r="10144" spans="1:12" ht="15" customHeight="1" x14ac:dyDescent="0.25">
      <c r="A10144" s="5">
        <v>30160</v>
      </c>
      <c r="B10144" s="6">
        <v>0.39639999999999997</v>
      </c>
      <c r="C10144" s="2">
        <v>131833600</v>
      </c>
      <c r="D10144" s="6">
        <v>-9.8000000000000292E-3</v>
      </c>
      <c r="E10144" s="6">
        <v>-2.4126046282619402</v>
      </c>
      <c r="F10144" s="6">
        <v>-2.4125926029186</v>
      </c>
      <c r="G10144" s="6">
        <v>0.41442780000000001</v>
      </c>
      <c r="H10144" s="6">
        <v>866.03216783216703</v>
      </c>
      <c r="I10144" s="6"/>
      <c r="J10144" s="6">
        <v>0.40620000000000001</v>
      </c>
      <c r="K10144" s="6">
        <v>0.39250000000000002</v>
      </c>
      <c r="L10144" s="6">
        <v>824.00932400932402</v>
      </c>
    </row>
    <row r="10145" spans="1:12" ht="15" customHeight="1" x14ac:dyDescent="0.25">
      <c r="A10145" s="5">
        <v>30159</v>
      </c>
      <c r="B10145" s="6">
        <v>0.40620000000000001</v>
      </c>
      <c r="C10145" s="2">
        <v>3366400</v>
      </c>
      <c r="D10145" s="6">
        <v>-1.5599999999999999E-2</v>
      </c>
      <c r="E10145" s="6">
        <v>-3.6984352773826501</v>
      </c>
      <c r="F10145" s="6">
        <v>-3.69843365808515</v>
      </c>
      <c r="G10145" s="6">
        <v>0.42467344000000001</v>
      </c>
      <c r="H10145" s="6">
        <v>889.91477855477797</v>
      </c>
      <c r="I10145" s="6"/>
      <c r="J10145" s="6">
        <v>0.41789999999999999</v>
      </c>
      <c r="K10145" s="6">
        <v>0.40620000000000001</v>
      </c>
      <c r="L10145" s="6">
        <v>846.85314685314597</v>
      </c>
    </row>
    <row r="10146" spans="1:12" ht="15" customHeight="1" x14ac:dyDescent="0.25">
      <c r="A10146" s="5">
        <v>30158</v>
      </c>
      <c r="B10146" s="6">
        <v>0.42180000000000001</v>
      </c>
      <c r="C10146" s="2">
        <v>1209600</v>
      </c>
      <c r="D10146" s="6">
        <v>-9.7999999999999702E-3</v>
      </c>
      <c r="E10146" s="6">
        <v>-2.2706209453197301</v>
      </c>
      <c r="F10146" s="6">
        <v>-2.2706272487769099</v>
      </c>
      <c r="G10146" s="6">
        <v>0.44098290000000001</v>
      </c>
      <c r="H10146" s="6">
        <v>927.93216783216701</v>
      </c>
      <c r="I10146" s="6"/>
      <c r="J10146" s="6">
        <v>0.43159999999999998</v>
      </c>
      <c r="K10146" s="6">
        <v>0.42180000000000001</v>
      </c>
      <c r="L10146" s="6">
        <v>883.21678321678303</v>
      </c>
    </row>
    <row r="10147" spans="1:12" ht="15" customHeight="1" x14ac:dyDescent="0.25">
      <c r="A10147" s="5">
        <v>30155</v>
      </c>
      <c r="B10147" s="6">
        <v>0.43159999999999998</v>
      </c>
      <c r="C10147" s="2">
        <v>1459200</v>
      </c>
      <c r="D10147" s="6">
        <v>-1.90000000000001E-3</v>
      </c>
      <c r="E10147" s="6">
        <v>-0.43829296424452402</v>
      </c>
      <c r="F10147" s="6">
        <v>-0.43829305484418501</v>
      </c>
      <c r="G10147" s="6">
        <v>0.45122862000000002</v>
      </c>
      <c r="H10147" s="6">
        <v>951.81496503496498</v>
      </c>
      <c r="I10147" s="6"/>
      <c r="J10147" s="6">
        <v>0.4375</v>
      </c>
      <c r="K10147" s="6">
        <v>0.42959999999999998</v>
      </c>
      <c r="L10147" s="6">
        <v>906.06060606060601</v>
      </c>
    </row>
    <row r="10148" spans="1:12" ht="15" customHeight="1" x14ac:dyDescent="0.25">
      <c r="A10148" s="5">
        <v>30154</v>
      </c>
      <c r="B10148" s="6">
        <v>0.4335</v>
      </c>
      <c r="C10148" s="2">
        <v>7980800</v>
      </c>
      <c r="D10148" s="6">
        <v>-7.9000000000000094E-3</v>
      </c>
      <c r="E10148" s="6">
        <v>-1.7897598550067999</v>
      </c>
      <c r="F10148" s="6">
        <v>-1.78975730609483</v>
      </c>
      <c r="G10148" s="6">
        <v>0.45321503000000002</v>
      </c>
      <c r="H10148" s="6">
        <v>956.44529137529105</v>
      </c>
      <c r="I10148" s="6"/>
      <c r="J10148" s="6">
        <v>0.44140000000000001</v>
      </c>
      <c r="K10148" s="6">
        <v>0.42180000000000001</v>
      </c>
      <c r="L10148" s="6">
        <v>910.48951048951005</v>
      </c>
    </row>
    <row r="10149" spans="1:12" ht="15" customHeight="1" x14ac:dyDescent="0.25">
      <c r="A10149" s="5">
        <v>30153</v>
      </c>
      <c r="B10149" s="6">
        <v>0.44140000000000001</v>
      </c>
      <c r="C10149" s="2">
        <v>2304000</v>
      </c>
      <c r="D10149" s="6">
        <v>-1.90000000000001E-3</v>
      </c>
      <c r="E10149" s="6">
        <v>-0.428603654410109</v>
      </c>
      <c r="F10149" s="6">
        <v>-0.42861019899981201</v>
      </c>
      <c r="G10149" s="6">
        <v>0.4614743</v>
      </c>
      <c r="H10149" s="6">
        <v>975.69766899766898</v>
      </c>
      <c r="I10149" s="6"/>
      <c r="J10149" s="6">
        <v>0.44330000000000003</v>
      </c>
      <c r="K10149" s="6">
        <v>0.43159999999999998</v>
      </c>
      <c r="L10149" s="6">
        <v>928.90442890442796</v>
      </c>
    </row>
    <row r="10150" spans="1:12" ht="15" customHeight="1" x14ac:dyDescent="0.25">
      <c r="A10150" s="5">
        <v>30152</v>
      </c>
      <c r="B10150" s="6">
        <v>0.44330000000000003</v>
      </c>
      <c r="C10150" s="2">
        <v>4243200</v>
      </c>
      <c r="D10150" s="6">
        <v>-7.7999999999999702E-3</v>
      </c>
      <c r="E10150" s="6">
        <v>-1.72910662824207</v>
      </c>
      <c r="F10150" s="6">
        <v>-1.72909737071156</v>
      </c>
      <c r="G10150" s="6">
        <v>0.46346073999999998</v>
      </c>
      <c r="H10150" s="6">
        <v>980.32806526806496</v>
      </c>
      <c r="I10150" s="6"/>
      <c r="J10150" s="6">
        <v>0.4511</v>
      </c>
      <c r="K10150" s="6">
        <v>0.44330000000000003</v>
      </c>
      <c r="L10150" s="6">
        <v>933.33333333333303</v>
      </c>
    </row>
    <row r="10151" spans="1:12" ht="15" customHeight="1" x14ac:dyDescent="0.25">
      <c r="A10151" s="5">
        <v>30151</v>
      </c>
      <c r="B10151" s="6">
        <v>0.4511</v>
      </c>
      <c r="C10151" s="2">
        <v>8025600</v>
      </c>
      <c r="D10151" s="6">
        <v>9.6999999999999795E-3</v>
      </c>
      <c r="E10151" s="6">
        <v>2.1975532396918802</v>
      </c>
      <c r="F10151" s="6">
        <v>2.1975503294549599</v>
      </c>
      <c r="G10151" s="6">
        <v>0.47161543</v>
      </c>
      <c r="H10151" s="6">
        <v>999.33666666666602</v>
      </c>
      <c r="I10151" s="6"/>
      <c r="J10151" s="6">
        <v>0.45889999999999997</v>
      </c>
      <c r="K10151" s="6">
        <v>0.44140000000000001</v>
      </c>
      <c r="L10151" s="6">
        <v>951.51515151515105</v>
      </c>
    </row>
    <row r="10152" spans="1:12" ht="15" customHeight="1" x14ac:dyDescent="0.25">
      <c r="A10152" s="5">
        <v>30148</v>
      </c>
      <c r="B10152" s="6">
        <v>0.44140000000000001</v>
      </c>
      <c r="C10152" s="2">
        <v>4249600</v>
      </c>
      <c r="D10152" s="6">
        <v>1.9599999999999999E-2</v>
      </c>
      <c r="E10152" s="6">
        <v>4.6467520151730604</v>
      </c>
      <c r="F10152" s="6">
        <v>4.6467561440590899</v>
      </c>
      <c r="G10152" s="6">
        <v>0.4614743</v>
      </c>
      <c r="H10152" s="6">
        <v>975.69766899766898</v>
      </c>
      <c r="I10152" s="6"/>
      <c r="J10152" s="6">
        <v>0.44140000000000001</v>
      </c>
      <c r="K10152" s="6">
        <v>0.41789999999999999</v>
      </c>
      <c r="L10152" s="6">
        <v>928.90442890442796</v>
      </c>
    </row>
    <row r="10153" spans="1:12" ht="15" customHeight="1" x14ac:dyDescent="0.25">
      <c r="A10153" s="5">
        <v>30147</v>
      </c>
      <c r="B10153" s="6">
        <v>0.42180000000000001</v>
      </c>
      <c r="C10153" s="2">
        <v>2662400</v>
      </c>
      <c r="D10153" s="6">
        <v>-3.9000000000000098E-3</v>
      </c>
      <c r="E10153" s="6">
        <v>-0.91613812544045703</v>
      </c>
      <c r="F10153" s="6">
        <v>-0.91614552005649896</v>
      </c>
      <c r="G10153" s="6">
        <v>0.44098290000000001</v>
      </c>
      <c r="H10153" s="6">
        <v>927.93216783216701</v>
      </c>
      <c r="I10153" s="6"/>
      <c r="J10153" s="6">
        <v>0.42770000000000002</v>
      </c>
      <c r="K10153" s="6">
        <v>0.4199</v>
      </c>
      <c r="L10153" s="6">
        <v>883.21678321678303</v>
      </c>
    </row>
    <row r="10154" spans="1:12" ht="15" customHeight="1" x14ac:dyDescent="0.25">
      <c r="A10154" s="5">
        <v>30146</v>
      </c>
      <c r="B10154" s="6">
        <v>0.42570000000000002</v>
      </c>
      <c r="C10154" s="2">
        <v>3174400</v>
      </c>
      <c r="D10154" s="6">
        <v>2.93E-2</v>
      </c>
      <c r="E10154" s="6">
        <v>7.3915237134208001</v>
      </c>
      <c r="F10154" s="6">
        <v>7.3915166887935602</v>
      </c>
      <c r="G10154" s="6">
        <v>0.44506030000000002</v>
      </c>
      <c r="H10154" s="6">
        <v>937.43659673659602</v>
      </c>
      <c r="I10154" s="6"/>
      <c r="J10154" s="6">
        <v>0.42959999999999998</v>
      </c>
      <c r="K10154" s="6">
        <v>0.40029999999999999</v>
      </c>
      <c r="L10154" s="6">
        <v>892.30769230769204</v>
      </c>
    </row>
    <row r="10155" spans="1:12" ht="15" customHeight="1" x14ac:dyDescent="0.25">
      <c r="A10155" s="5">
        <v>30145</v>
      </c>
      <c r="B10155" s="6">
        <v>0.39639999999999997</v>
      </c>
      <c r="C10155" s="2">
        <v>8979200</v>
      </c>
      <c r="D10155" s="6">
        <v>3.8999999999999499E-3</v>
      </c>
      <c r="E10155" s="6">
        <v>0.99363057324839399</v>
      </c>
      <c r="F10155" s="6">
        <v>0.99363860739505305</v>
      </c>
      <c r="G10155" s="6">
        <v>0.41442780000000001</v>
      </c>
      <c r="H10155" s="6">
        <v>866.03216783216703</v>
      </c>
      <c r="I10155" s="6"/>
      <c r="J10155" s="6">
        <v>0.39839999999999998</v>
      </c>
      <c r="K10155" s="6">
        <v>0.3906</v>
      </c>
      <c r="L10155" s="6">
        <v>824.00932400932402</v>
      </c>
    </row>
    <row r="10156" spans="1:12" ht="15" customHeight="1" x14ac:dyDescent="0.25">
      <c r="A10156" s="5">
        <v>30144</v>
      </c>
      <c r="B10156" s="6">
        <v>0.39250000000000002</v>
      </c>
      <c r="C10156" s="2">
        <v>10828800</v>
      </c>
      <c r="D10156" s="6">
        <v>2.9000000000000102E-3</v>
      </c>
      <c r="E10156" s="6">
        <v>0.74435318275154405</v>
      </c>
      <c r="F10156" s="6">
        <v>0.744348655093096</v>
      </c>
      <c r="G10156" s="6">
        <v>0.4103504</v>
      </c>
      <c r="H10156" s="6">
        <v>856.52773892773803</v>
      </c>
      <c r="I10156" s="6"/>
      <c r="J10156" s="6">
        <v>0.39250000000000002</v>
      </c>
      <c r="K10156" s="6">
        <v>0.3906</v>
      </c>
      <c r="L10156" s="6">
        <v>814.91841491841399</v>
      </c>
    </row>
    <row r="10157" spans="1:12" ht="15" customHeight="1" x14ac:dyDescent="0.25">
      <c r="A10157" s="5">
        <v>30141</v>
      </c>
      <c r="B10157" s="6">
        <v>0.3896</v>
      </c>
      <c r="C10157" s="2">
        <v>39360000</v>
      </c>
      <c r="D10157" s="6">
        <v>-1E-3</v>
      </c>
      <c r="E10157" s="6">
        <v>-0.25601638504863999</v>
      </c>
      <c r="F10157" s="6">
        <v>-0.25601424219569002</v>
      </c>
      <c r="G10157" s="6">
        <v>0.40731853000000001</v>
      </c>
      <c r="H10157" s="6">
        <v>849.46044289044198</v>
      </c>
      <c r="I10157" s="6"/>
      <c r="J10157" s="6">
        <v>0.39839999999999998</v>
      </c>
      <c r="K10157" s="6">
        <v>0.38669999999999999</v>
      </c>
      <c r="L10157" s="6">
        <v>808.15850815850797</v>
      </c>
    </row>
    <row r="10158" spans="1:12" ht="15" customHeight="1" x14ac:dyDescent="0.25">
      <c r="A10158" s="5">
        <v>30140</v>
      </c>
      <c r="B10158" s="6">
        <v>0.3906</v>
      </c>
      <c r="C10158" s="2">
        <v>5068800</v>
      </c>
      <c r="D10158" s="6">
        <v>-9.6999999999999795E-3</v>
      </c>
      <c r="E10158" s="6">
        <v>-2.4231826130402201</v>
      </c>
      <c r="F10158" s="6">
        <v>-2.4231793765586498</v>
      </c>
      <c r="G10158" s="6">
        <v>0.408364</v>
      </c>
      <c r="H10158" s="6">
        <v>851.897435897435</v>
      </c>
      <c r="I10158" s="6"/>
      <c r="J10158" s="6">
        <v>0.40029999999999999</v>
      </c>
      <c r="K10158" s="6">
        <v>0.3876</v>
      </c>
      <c r="L10158" s="6">
        <v>810.48951048951005</v>
      </c>
    </row>
    <row r="10159" spans="1:12" ht="15" customHeight="1" x14ac:dyDescent="0.25">
      <c r="A10159" s="5">
        <v>30139</v>
      </c>
      <c r="B10159" s="6">
        <v>0.40029999999999999</v>
      </c>
      <c r="C10159" s="2">
        <v>3136000</v>
      </c>
      <c r="D10159" s="6">
        <v>-3.8000000000000199E-3</v>
      </c>
      <c r="E10159" s="6">
        <v>-0.94036129670874702</v>
      </c>
      <c r="F10159" s="6">
        <v>-0.94036384761940695</v>
      </c>
      <c r="G10159" s="6">
        <v>0.41850513</v>
      </c>
      <c r="H10159" s="6">
        <v>875.53643356643295</v>
      </c>
      <c r="I10159" s="6"/>
      <c r="J10159" s="6">
        <v>0.40410000000000001</v>
      </c>
      <c r="K10159" s="6">
        <v>0.39939999999999998</v>
      </c>
      <c r="L10159" s="6">
        <v>833.10023310023303</v>
      </c>
    </row>
    <row r="10160" spans="1:12" ht="15" customHeight="1" x14ac:dyDescent="0.25">
      <c r="A10160" s="5">
        <v>30138</v>
      </c>
      <c r="B10160" s="6">
        <v>0.40410000000000001</v>
      </c>
      <c r="C10160" s="2">
        <v>3776000</v>
      </c>
      <c r="D10160" s="6">
        <v>1.8000000000000199E-3</v>
      </c>
      <c r="E10160" s="6">
        <v>0.44742729306488299</v>
      </c>
      <c r="F10160" s="6">
        <v>0.44742687818550803</v>
      </c>
      <c r="G10160" s="6">
        <v>0.42247795999999999</v>
      </c>
      <c r="H10160" s="6">
        <v>884.79710955710902</v>
      </c>
      <c r="I10160" s="6"/>
      <c r="J10160" s="6">
        <v>0.40410000000000001</v>
      </c>
      <c r="K10160" s="6">
        <v>0.40410000000000001</v>
      </c>
      <c r="L10160" s="6">
        <v>841.95804195804203</v>
      </c>
    </row>
    <row r="10161" spans="1:12" ht="15" customHeight="1" x14ac:dyDescent="0.25">
      <c r="A10161" s="5">
        <v>30134</v>
      </c>
      <c r="B10161" s="6">
        <v>0.40229999999999999</v>
      </c>
      <c r="C10161" s="2">
        <v>5158400</v>
      </c>
      <c r="D10161" s="6">
        <v>-3.9000000000000098E-3</v>
      </c>
      <c r="E10161" s="6">
        <v>-0.96011816838995601</v>
      </c>
      <c r="F10161" s="6">
        <v>-0.96011184499790103</v>
      </c>
      <c r="G10161" s="6">
        <v>0.42059609999999997</v>
      </c>
      <c r="H10161" s="6">
        <v>880.41048951048901</v>
      </c>
      <c r="I10161" s="6"/>
      <c r="J10161" s="6">
        <v>0.40720000000000001</v>
      </c>
      <c r="K10161" s="6">
        <v>0.40229999999999999</v>
      </c>
      <c r="L10161" s="6">
        <v>837.76223776223696</v>
      </c>
    </row>
    <row r="10162" spans="1:12" ht="15" customHeight="1" x14ac:dyDescent="0.25">
      <c r="A10162" s="5">
        <v>30133</v>
      </c>
      <c r="B10162" s="6">
        <v>0.40620000000000001</v>
      </c>
      <c r="C10162" s="2">
        <v>6643200</v>
      </c>
      <c r="D10162" s="6">
        <v>-6.7999999999999701E-3</v>
      </c>
      <c r="E10162" s="6">
        <v>-1.64648910411621</v>
      </c>
      <c r="F10162" s="6">
        <v>-1.64649023687146</v>
      </c>
      <c r="G10162" s="6">
        <v>0.42467344000000001</v>
      </c>
      <c r="H10162" s="6">
        <v>889.91477855477797</v>
      </c>
      <c r="I10162" s="6"/>
      <c r="J10162" s="6">
        <v>0.41210000000000002</v>
      </c>
      <c r="K10162" s="6">
        <v>0.40620000000000001</v>
      </c>
      <c r="L10162" s="6">
        <v>846.85314685314597</v>
      </c>
    </row>
    <row r="10163" spans="1:12" ht="15" customHeight="1" x14ac:dyDescent="0.25">
      <c r="A10163" s="5">
        <v>30132</v>
      </c>
      <c r="B10163" s="6">
        <v>0.41299999999999998</v>
      </c>
      <c r="C10163" s="2">
        <v>7820800</v>
      </c>
      <c r="D10163" s="6">
        <v>-3.9000000000000098E-3</v>
      </c>
      <c r="E10163" s="6">
        <v>-0.93547613336531998</v>
      </c>
      <c r="F10163" s="6">
        <v>-0.93548365633834196</v>
      </c>
      <c r="G10163" s="6">
        <v>0.43178270000000002</v>
      </c>
      <c r="H10163" s="6">
        <v>906.48648018647998</v>
      </c>
      <c r="I10163" s="6"/>
      <c r="J10163" s="6">
        <v>0.41689999999999999</v>
      </c>
      <c r="K10163" s="6">
        <v>0.41210000000000002</v>
      </c>
      <c r="L10163" s="6">
        <v>862.70396270396202</v>
      </c>
    </row>
    <row r="10164" spans="1:12" ht="15" customHeight="1" x14ac:dyDescent="0.25">
      <c r="A10164" s="5">
        <v>30131</v>
      </c>
      <c r="B10164" s="6">
        <v>0.41689999999999999</v>
      </c>
      <c r="C10164" s="2">
        <v>2137600</v>
      </c>
      <c r="D10164" s="6">
        <v>-5.9000000000000103E-3</v>
      </c>
      <c r="E10164" s="6">
        <v>-1.3954588457899699</v>
      </c>
      <c r="F10164" s="6">
        <v>-1.39545332381358</v>
      </c>
      <c r="G10164" s="6">
        <v>0.43586009999999997</v>
      </c>
      <c r="H10164" s="6">
        <v>915.99090909090899</v>
      </c>
      <c r="I10164" s="6"/>
      <c r="J10164" s="6">
        <v>0.42180000000000001</v>
      </c>
      <c r="K10164" s="6">
        <v>0.41599999999999998</v>
      </c>
      <c r="L10164" s="6">
        <v>871.79487179487103</v>
      </c>
    </row>
    <row r="10165" spans="1:12" ht="15" customHeight="1" x14ac:dyDescent="0.25">
      <c r="A10165" s="5">
        <v>30130</v>
      </c>
      <c r="B10165" s="6">
        <v>0.42280000000000001</v>
      </c>
      <c r="C10165" s="2">
        <v>4121600</v>
      </c>
      <c r="D10165" s="6">
        <v>1.16999999999999E-2</v>
      </c>
      <c r="E10165" s="6">
        <v>2.8460228654828499</v>
      </c>
      <c r="F10165" s="6">
        <v>2.8460226390967001</v>
      </c>
      <c r="G10165" s="6">
        <v>0.44202839999999999</v>
      </c>
      <c r="H10165" s="6">
        <v>930.36923076922994</v>
      </c>
      <c r="I10165" s="6"/>
      <c r="J10165" s="6">
        <v>0.42280000000000001</v>
      </c>
      <c r="K10165" s="6">
        <v>0.41599999999999998</v>
      </c>
      <c r="L10165" s="6">
        <v>885.547785547785</v>
      </c>
    </row>
    <row r="10166" spans="1:12" ht="15" customHeight="1" x14ac:dyDescent="0.25">
      <c r="A10166" s="5">
        <v>30127</v>
      </c>
      <c r="B10166" s="6">
        <v>0.41110000000000002</v>
      </c>
      <c r="C10166" s="2">
        <v>4659200</v>
      </c>
      <c r="D10166" s="6">
        <v>2E-3</v>
      </c>
      <c r="E10166" s="6">
        <v>0.48887802493278099</v>
      </c>
      <c r="F10166" s="6">
        <v>0.48887627896168001</v>
      </c>
      <c r="G10166" s="6">
        <v>0.42979630000000002</v>
      </c>
      <c r="H10166" s="6">
        <v>901.85617715617695</v>
      </c>
      <c r="I10166" s="6"/>
      <c r="J10166" s="6">
        <v>0.41110000000000002</v>
      </c>
      <c r="K10166" s="6">
        <v>0.40410000000000001</v>
      </c>
      <c r="L10166" s="6">
        <v>858.27505827505797</v>
      </c>
    </row>
    <row r="10167" spans="1:12" ht="15" customHeight="1" x14ac:dyDescent="0.25">
      <c r="A10167" s="5">
        <v>30126</v>
      </c>
      <c r="B10167" s="6">
        <v>0.40910000000000002</v>
      </c>
      <c r="C10167" s="2">
        <v>2419200</v>
      </c>
      <c r="D10167" s="6">
        <v>2.0500000000000001E-2</v>
      </c>
      <c r="E10167" s="6">
        <v>5.2753474009264103</v>
      </c>
      <c r="F10167" s="6">
        <v>5.2753463532800602</v>
      </c>
      <c r="G10167" s="6">
        <v>0.42770534999999998</v>
      </c>
      <c r="H10167" s="6">
        <v>896.98216783216697</v>
      </c>
      <c r="I10167" s="6"/>
      <c r="J10167" s="6">
        <v>0.40910000000000002</v>
      </c>
      <c r="K10167" s="6">
        <v>0.3916</v>
      </c>
      <c r="L10167" s="6">
        <v>853.61305361305301</v>
      </c>
    </row>
    <row r="10168" spans="1:12" ht="15" customHeight="1" x14ac:dyDescent="0.25">
      <c r="A10168" s="5">
        <v>30125</v>
      </c>
      <c r="B10168" s="6">
        <v>0.3886</v>
      </c>
      <c r="C10168" s="2">
        <v>3404800</v>
      </c>
      <c r="D10168" s="6">
        <v>-2E-3</v>
      </c>
      <c r="E10168" s="6">
        <v>-0.51203277009728099</v>
      </c>
      <c r="F10168" s="6">
        <v>-0.51203338198274595</v>
      </c>
      <c r="G10168" s="6">
        <v>0.40627303999999997</v>
      </c>
      <c r="H10168" s="6">
        <v>847.023403263403</v>
      </c>
      <c r="I10168" s="6"/>
      <c r="J10168" s="6">
        <v>0.39250000000000002</v>
      </c>
      <c r="K10168" s="6">
        <v>0.3886</v>
      </c>
      <c r="L10168" s="6">
        <v>805.82750582750498</v>
      </c>
    </row>
    <row r="10169" spans="1:12" ht="15" customHeight="1" x14ac:dyDescent="0.25">
      <c r="A10169" s="5">
        <v>30124</v>
      </c>
      <c r="B10169" s="6">
        <v>0.3906</v>
      </c>
      <c r="C10169" s="2">
        <v>6348800</v>
      </c>
      <c r="D10169" s="6"/>
      <c r="E10169" s="6"/>
      <c r="F10169" s="6"/>
      <c r="G10169" s="6">
        <v>0.408364</v>
      </c>
      <c r="H10169" s="6">
        <v>851.897435897435</v>
      </c>
      <c r="I10169" s="6"/>
      <c r="J10169" s="6">
        <v>0.3906</v>
      </c>
      <c r="K10169" s="6">
        <v>0.3896</v>
      </c>
      <c r="L10169" s="6">
        <v>810.48951048951005</v>
      </c>
    </row>
    <row r="10170" spans="1:12" ht="15" customHeight="1" x14ac:dyDescent="0.25">
      <c r="A10170" s="5">
        <v>30123</v>
      </c>
      <c r="B10170" s="6">
        <v>0.3906</v>
      </c>
      <c r="C10170" s="2">
        <v>5465600</v>
      </c>
      <c r="D10170" s="6">
        <v>2E-3</v>
      </c>
      <c r="E10170" s="6">
        <v>0.51466803911477399</v>
      </c>
      <c r="F10170" s="6">
        <v>0.51466865731479805</v>
      </c>
      <c r="G10170" s="6">
        <v>0.408364</v>
      </c>
      <c r="H10170" s="6">
        <v>851.897435897435</v>
      </c>
      <c r="I10170" s="6"/>
      <c r="J10170" s="6">
        <v>0.39350000000000002</v>
      </c>
      <c r="K10170" s="6">
        <v>0.3856</v>
      </c>
      <c r="L10170" s="6">
        <v>810.48951048951005</v>
      </c>
    </row>
    <row r="10171" spans="1:12" ht="15" customHeight="1" x14ac:dyDescent="0.25">
      <c r="A10171" s="5">
        <v>30120</v>
      </c>
      <c r="B10171" s="6">
        <v>0.3886</v>
      </c>
      <c r="C10171" s="2">
        <v>3046400</v>
      </c>
      <c r="D10171" s="6">
        <v>-2E-3</v>
      </c>
      <c r="E10171" s="6">
        <v>-0.51203277009728099</v>
      </c>
      <c r="F10171" s="6">
        <v>-0.51203338198274595</v>
      </c>
      <c r="G10171" s="6">
        <v>0.40627303999999997</v>
      </c>
      <c r="H10171" s="6">
        <v>847.023403263403</v>
      </c>
      <c r="I10171" s="6"/>
      <c r="J10171" s="6">
        <v>0.39250000000000002</v>
      </c>
      <c r="K10171" s="6">
        <v>0.3886</v>
      </c>
      <c r="L10171" s="6">
        <v>805.82750582750498</v>
      </c>
    </row>
    <row r="10172" spans="1:12" ht="15" customHeight="1" x14ac:dyDescent="0.25">
      <c r="A10172" s="5">
        <v>30119</v>
      </c>
      <c r="B10172" s="6">
        <v>0.3906</v>
      </c>
      <c r="C10172" s="2">
        <v>1574400</v>
      </c>
      <c r="D10172" s="6">
        <v>3.9000000000000098E-3</v>
      </c>
      <c r="E10172" s="6">
        <v>1.00853374709077</v>
      </c>
      <c r="F10172" s="6">
        <v>1.0085369632069501</v>
      </c>
      <c r="G10172" s="6">
        <v>0.408364</v>
      </c>
      <c r="H10172" s="6">
        <v>851.897435897435</v>
      </c>
      <c r="I10172" s="6"/>
      <c r="J10172" s="6">
        <v>0.3906</v>
      </c>
      <c r="K10172" s="6">
        <v>0.3856</v>
      </c>
      <c r="L10172" s="6">
        <v>810.48951048951005</v>
      </c>
    </row>
    <row r="10173" spans="1:12" ht="15" customHeight="1" x14ac:dyDescent="0.25">
      <c r="A10173" s="5">
        <v>30118</v>
      </c>
      <c r="B10173" s="6">
        <v>0.38669999999999999</v>
      </c>
      <c r="C10173" s="2">
        <v>1420800</v>
      </c>
      <c r="D10173" s="6"/>
      <c r="E10173" s="6"/>
      <c r="F10173" s="6"/>
      <c r="G10173" s="6">
        <v>0.40428661999999999</v>
      </c>
      <c r="H10173" s="6">
        <v>842.39305361305298</v>
      </c>
      <c r="I10173" s="6"/>
      <c r="J10173" s="6">
        <v>0.3886</v>
      </c>
      <c r="K10173" s="6">
        <v>0.3856</v>
      </c>
      <c r="L10173" s="6">
        <v>801.39860139860104</v>
      </c>
    </row>
    <row r="10174" spans="1:12" ht="15" customHeight="1" x14ac:dyDescent="0.25">
      <c r="A10174" s="5">
        <v>30117</v>
      </c>
      <c r="B10174" s="6">
        <v>0.38669999999999999</v>
      </c>
      <c r="C10174" s="2">
        <v>1382400</v>
      </c>
      <c r="D10174" s="6">
        <v>1.0999999999999799E-3</v>
      </c>
      <c r="E10174" s="6">
        <v>0.28526970954356701</v>
      </c>
      <c r="F10174" s="6">
        <v>0.37644024661889203</v>
      </c>
      <c r="G10174" s="6">
        <v>0.40428661999999999</v>
      </c>
      <c r="H10174" s="6">
        <v>842.39305361305298</v>
      </c>
      <c r="I10174" s="6"/>
      <c r="J10174" s="6">
        <v>0.38669999999999999</v>
      </c>
      <c r="K10174" s="6">
        <v>0.38279999999999997</v>
      </c>
      <c r="L10174" s="6">
        <v>801.39860139860104</v>
      </c>
    </row>
    <row r="10175" spans="1:12" ht="15" customHeight="1" x14ac:dyDescent="0.25">
      <c r="A10175" s="5">
        <v>30116</v>
      </c>
      <c r="B10175" s="6">
        <v>0.3856</v>
      </c>
      <c r="C10175" s="2">
        <v>7052800</v>
      </c>
      <c r="D10175" s="6">
        <v>-2E-3</v>
      </c>
      <c r="E10175" s="6">
        <v>-0.51599587203302599</v>
      </c>
      <c r="F10175" s="6">
        <v>-0.51599876006367396</v>
      </c>
      <c r="G10175" s="6">
        <v>0.40277043000000001</v>
      </c>
      <c r="H10175" s="6">
        <v>838.85881118881105</v>
      </c>
      <c r="I10175" s="6"/>
      <c r="J10175" s="6">
        <v>0.3876</v>
      </c>
      <c r="K10175" s="6">
        <v>0.3856</v>
      </c>
      <c r="L10175" s="6">
        <v>798.83449883449805</v>
      </c>
    </row>
    <row r="10176" spans="1:12" ht="15" customHeight="1" x14ac:dyDescent="0.25">
      <c r="A10176" s="5">
        <v>30113</v>
      </c>
      <c r="B10176" s="6">
        <v>0.3876</v>
      </c>
      <c r="C10176" s="2">
        <v>5734400</v>
      </c>
      <c r="D10176" s="6">
        <v>9.0000000000001103E-4</v>
      </c>
      <c r="E10176" s="6">
        <v>0.23273855702095</v>
      </c>
      <c r="F10176" s="6">
        <v>0.23273700896240199</v>
      </c>
      <c r="G10176" s="6">
        <v>0.40485949999999998</v>
      </c>
      <c r="H10176" s="6">
        <v>843.72843822843799</v>
      </c>
      <c r="I10176" s="6"/>
      <c r="J10176" s="6">
        <v>0.3876</v>
      </c>
      <c r="K10176" s="6">
        <v>0.38669999999999999</v>
      </c>
      <c r="L10176" s="6">
        <v>803.49650349650301</v>
      </c>
    </row>
    <row r="10177" spans="1:12" ht="15" customHeight="1" x14ac:dyDescent="0.25">
      <c r="A10177" s="5">
        <v>30112</v>
      </c>
      <c r="B10177" s="6">
        <v>0.38669999999999999</v>
      </c>
      <c r="C10177" s="2">
        <v>908800</v>
      </c>
      <c r="D10177" s="6">
        <v>6.89999999999996E-3</v>
      </c>
      <c r="E10177" s="6">
        <v>1.8167456556082</v>
      </c>
      <c r="F10177" s="6">
        <v>1.81675302861281</v>
      </c>
      <c r="G10177" s="6">
        <v>0.40391943000000002</v>
      </c>
      <c r="H10177" s="6">
        <v>841.53713286713298</v>
      </c>
      <c r="I10177" s="6"/>
      <c r="J10177" s="6">
        <v>0.38669999999999999</v>
      </c>
      <c r="K10177" s="6">
        <v>0.38179999999999997</v>
      </c>
      <c r="L10177" s="6">
        <v>801.39860139860104</v>
      </c>
    </row>
    <row r="10178" spans="1:12" ht="15" customHeight="1" x14ac:dyDescent="0.25">
      <c r="A10178" s="5">
        <v>30111</v>
      </c>
      <c r="B10178" s="6">
        <v>0.37980000000000003</v>
      </c>
      <c r="C10178" s="2">
        <v>1766400</v>
      </c>
      <c r="D10178" s="6">
        <v>1.90000000000001E-3</v>
      </c>
      <c r="E10178" s="6">
        <v>0.50277851283409003</v>
      </c>
      <c r="F10178" s="6">
        <v>0.50276443805803395</v>
      </c>
      <c r="G10178" s="6">
        <v>0.39671214999999999</v>
      </c>
      <c r="H10178" s="6">
        <v>824.73694638694599</v>
      </c>
      <c r="I10178" s="6"/>
      <c r="J10178" s="6">
        <v>0.38080000000000003</v>
      </c>
      <c r="K10178" s="6">
        <v>0.37890000000000001</v>
      </c>
      <c r="L10178" s="6">
        <v>785.31468531468499</v>
      </c>
    </row>
    <row r="10179" spans="1:12" ht="15" customHeight="1" x14ac:dyDescent="0.25">
      <c r="A10179" s="5">
        <v>30110</v>
      </c>
      <c r="B10179" s="6">
        <v>0.37790000000000001</v>
      </c>
      <c r="C10179" s="2">
        <v>704000</v>
      </c>
      <c r="D10179" s="6">
        <v>2E-3</v>
      </c>
      <c r="E10179" s="6">
        <v>0.53205639797817506</v>
      </c>
      <c r="F10179" s="6">
        <v>0.53206702857717603</v>
      </c>
      <c r="G10179" s="6">
        <v>0.39472760000000001</v>
      </c>
      <c r="H10179" s="6">
        <v>820.11095571095495</v>
      </c>
      <c r="I10179" s="6"/>
      <c r="J10179" s="6">
        <v>0.38080000000000003</v>
      </c>
      <c r="K10179" s="6">
        <v>0.37790000000000001</v>
      </c>
      <c r="L10179" s="6">
        <v>780.88578088578004</v>
      </c>
    </row>
    <row r="10180" spans="1:12" ht="15" customHeight="1" x14ac:dyDescent="0.25">
      <c r="A10180" s="5">
        <v>30109</v>
      </c>
      <c r="B10180" s="6">
        <v>0.37590000000000001</v>
      </c>
      <c r="C10180" s="2">
        <v>2803200</v>
      </c>
      <c r="D10180" s="6">
        <v>-6.89999999999996E-3</v>
      </c>
      <c r="E10180" s="6">
        <v>-1.80250783699058</v>
      </c>
      <c r="F10180" s="6">
        <v>-1.8025149596426799</v>
      </c>
      <c r="G10180" s="6">
        <v>0.3926385</v>
      </c>
      <c r="H10180" s="6">
        <v>815.24125874125798</v>
      </c>
      <c r="I10180" s="6"/>
      <c r="J10180" s="6">
        <v>0.38469999999999999</v>
      </c>
      <c r="K10180" s="6">
        <v>0.37590000000000001</v>
      </c>
      <c r="L10180" s="6">
        <v>776.22377622377599</v>
      </c>
    </row>
    <row r="10181" spans="1:12" ht="15" customHeight="1" x14ac:dyDescent="0.25">
      <c r="A10181" s="5">
        <v>30106</v>
      </c>
      <c r="B10181" s="6">
        <v>0.38279999999999997</v>
      </c>
      <c r="C10181" s="2">
        <v>3584000</v>
      </c>
      <c r="D10181" s="6">
        <v>-5.8000000000000204E-3</v>
      </c>
      <c r="E10181" s="6">
        <v>-1.4925373134328399</v>
      </c>
      <c r="F10181" s="6">
        <v>-1.4925301799179</v>
      </c>
      <c r="G10181" s="6">
        <v>0.39984577999999998</v>
      </c>
      <c r="H10181" s="6">
        <v>832.04144522144497</v>
      </c>
      <c r="I10181" s="6"/>
      <c r="J10181" s="6">
        <v>0.3896</v>
      </c>
      <c r="K10181" s="6">
        <v>0.38080000000000003</v>
      </c>
      <c r="L10181" s="6">
        <v>792.30769230769204</v>
      </c>
    </row>
    <row r="10182" spans="1:12" ht="15" customHeight="1" x14ac:dyDescent="0.25">
      <c r="A10182" s="5">
        <v>30105</v>
      </c>
      <c r="B10182" s="6">
        <v>0.3886</v>
      </c>
      <c r="C10182" s="2">
        <v>947200</v>
      </c>
      <c r="D10182" s="6">
        <v>7.7999999999999702E-3</v>
      </c>
      <c r="E10182" s="6">
        <v>2.0483193277310798</v>
      </c>
      <c r="F10182" s="6">
        <v>2.0483097796987599</v>
      </c>
      <c r="G10182" s="6">
        <v>0.40590401999999998</v>
      </c>
      <c r="H10182" s="6">
        <v>846.16321678321594</v>
      </c>
      <c r="I10182" s="6"/>
      <c r="J10182" s="6">
        <v>0.3896</v>
      </c>
      <c r="K10182" s="6">
        <v>0.38279999999999997</v>
      </c>
      <c r="L10182" s="6">
        <v>805.82750582750498</v>
      </c>
    </row>
    <row r="10183" spans="1:12" ht="15" customHeight="1" x14ac:dyDescent="0.25">
      <c r="A10183" s="5">
        <v>30104</v>
      </c>
      <c r="B10183" s="6">
        <v>0.38080000000000003</v>
      </c>
      <c r="C10183" s="2">
        <v>166400</v>
      </c>
      <c r="D10183" s="6">
        <v>-9.9999999999994494E-4</v>
      </c>
      <c r="E10183" s="6">
        <v>-0.26191723415399598</v>
      </c>
      <c r="F10183" s="6">
        <v>-0.26191242534752102</v>
      </c>
      <c r="G10183" s="6">
        <v>0.39775673</v>
      </c>
      <c r="H10183" s="6">
        <v>827.17186480186399</v>
      </c>
      <c r="I10183" s="6"/>
      <c r="J10183" s="6">
        <v>0.38080000000000003</v>
      </c>
      <c r="K10183" s="6">
        <v>0.37890000000000001</v>
      </c>
      <c r="L10183" s="6">
        <v>787.64568764568696</v>
      </c>
    </row>
    <row r="10184" spans="1:12" ht="15" customHeight="1" x14ac:dyDescent="0.25">
      <c r="A10184" s="5">
        <v>30103</v>
      </c>
      <c r="B10184" s="6">
        <v>0.38179999999999997</v>
      </c>
      <c r="C10184" s="2">
        <v>7244800</v>
      </c>
      <c r="D10184" s="6"/>
      <c r="E10184" s="6"/>
      <c r="F10184" s="6"/>
      <c r="G10184" s="6">
        <v>0.39880124</v>
      </c>
      <c r="H10184" s="6">
        <v>829.60662004662004</v>
      </c>
      <c r="I10184" s="6"/>
      <c r="J10184" s="6">
        <v>0.38469999999999999</v>
      </c>
      <c r="K10184" s="6">
        <v>0.38179999999999997</v>
      </c>
      <c r="L10184" s="6">
        <v>789.97668997668995</v>
      </c>
    </row>
    <row r="10185" spans="1:12" ht="15" customHeight="1" x14ac:dyDescent="0.25">
      <c r="A10185" s="5">
        <v>30099</v>
      </c>
      <c r="B10185" s="6">
        <v>0.38179999999999997</v>
      </c>
      <c r="C10185" s="2">
        <v>1280000</v>
      </c>
      <c r="D10185" s="6">
        <v>2.8999999999999499E-3</v>
      </c>
      <c r="E10185" s="6">
        <v>0.76537344945895003</v>
      </c>
      <c r="F10185" s="6">
        <v>0.76537482050906802</v>
      </c>
      <c r="G10185" s="6">
        <v>0.39880124</v>
      </c>
      <c r="H10185" s="6">
        <v>829.60662004662004</v>
      </c>
      <c r="I10185" s="6"/>
      <c r="J10185" s="6">
        <v>0.38179999999999997</v>
      </c>
      <c r="K10185" s="6">
        <v>0.37680000000000002</v>
      </c>
      <c r="L10185" s="6">
        <v>789.97668997668995</v>
      </c>
    </row>
    <row r="10186" spans="1:12" ht="15" customHeight="1" x14ac:dyDescent="0.25">
      <c r="A10186" s="5">
        <v>30098</v>
      </c>
      <c r="B10186" s="6">
        <v>0.37890000000000001</v>
      </c>
      <c r="C10186" s="2">
        <v>2918400</v>
      </c>
      <c r="D10186" s="6">
        <v>-3.8999999999999499E-3</v>
      </c>
      <c r="E10186" s="6">
        <v>-1.0188087774294501</v>
      </c>
      <c r="F10186" s="6">
        <v>-1.01881280327629</v>
      </c>
      <c r="G10186" s="6">
        <v>0.39577210000000002</v>
      </c>
      <c r="H10186" s="6">
        <v>822.54568764568705</v>
      </c>
      <c r="I10186" s="6"/>
      <c r="J10186" s="6">
        <v>0.38369999999999999</v>
      </c>
      <c r="K10186" s="6">
        <v>0.375</v>
      </c>
      <c r="L10186" s="6">
        <v>783.21678321678303</v>
      </c>
    </row>
    <row r="10187" spans="1:12" ht="15" customHeight="1" x14ac:dyDescent="0.25">
      <c r="A10187" s="5">
        <v>30097</v>
      </c>
      <c r="B10187" s="6">
        <v>0.38279999999999997</v>
      </c>
      <c r="C10187" s="2">
        <v>19353600</v>
      </c>
      <c r="D10187" s="6">
        <v>-7.8000000000000196E-3</v>
      </c>
      <c r="E10187" s="6">
        <v>-1.99692780337942</v>
      </c>
      <c r="F10187" s="6">
        <v>-1.9969211242504501</v>
      </c>
      <c r="G10187" s="6">
        <v>0.39984577999999998</v>
      </c>
      <c r="H10187" s="6">
        <v>832.04144522144497</v>
      </c>
      <c r="I10187" s="6"/>
      <c r="J10187" s="6">
        <v>0.3906</v>
      </c>
      <c r="K10187" s="6">
        <v>0.38279999999999997</v>
      </c>
      <c r="L10187" s="6">
        <v>792.30769230769204</v>
      </c>
    </row>
    <row r="10188" spans="1:12" ht="15" customHeight="1" x14ac:dyDescent="0.25">
      <c r="A10188" s="5">
        <v>30096</v>
      </c>
      <c r="B10188" s="6">
        <v>0.3906</v>
      </c>
      <c r="C10188" s="2">
        <v>1996800</v>
      </c>
      <c r="D10188" s="6"/>
      <c r="E10188" s="6"/>
      <c r="F10188" s="6"/>
      <c r="G10188" s="6">
        <v>0.40799308000000001</v>
      </c>
      <c r="H10188" s="6">
        <v>851.03282051281997</v>
      </c>
      <c r="I10188" s="6"/>
      <c r="J10188" s="6">
        <v>0.3906</v>
      </c>
      <c r="K10188" s="6">
        <v>0.3896</v>
      </c>
      <c r="L10188" s="6">
        <v>810.48951048951005</v>
      </c>
    </row>
    <row r="10189" spans="1:12" ht="15" customHeight="1" x14ac:dyDescent="0.25">
      <c r="A10189" s="5">
        <v>30095</v>
      </c>
      <c r="B10189" s="6">
        <v>0.3906</v>
      </c>
      <c r="C10189" s="2">
        <v>320000</v>
      </c>
      <c r="D10189" s="6">
        <v>1E-3</v>
      </c>
      <c r="E10189" s="6">
        <v>0.25667351129363603</v>
      </c>
      <c r="F10189" s="6">
        <v>0.25666879723891201</v>
      </c>
      <c r="G10189" s="6">
        <v>0.40799308000000001</v>
      </c>
      <c r="H10189" s="6">
        <v>851.03282051281997</v>
      </c>
      <c r="I10189" s="6"/>
      <c r="J10189" s="6">
        <v>0.3906</v>
      </c>
      <c r="K10189" s="6">
        <v>0.3876</v>
      </c>
      <c r="L10189" s="6">
        <v>810.48951048951005</v>
      </c>
    </row>
    <row r="10190" spans="1:12" ht="15" customHeight="1" x14ac:dyDescent="0.25">
      <c r="A10190" s="5">
        <v>30092</v>
      </c>
      <c r="B10190" s="6">
        <v>0.3896</v>
      </c>
      <c r="C10190" s="2">
        <v>1190400</v>
      </c>
      <c r="D10190" s="6">
        <v>4.9000000000000103E-3</v>
      </c>
      <c r="E10190" s="6">
        <v>1.2737197816480299</v>
      </c>
      <c r="F10190" s="6">
        <v>1.2737190254256101</v>
      </c>
      <c r="G10190" s="6">
        <v>0.40694857000000001</v>
      </c>
      <c r="H10190" s="6">
        <v>848.59806526806506</v>
      </c>
      <c r="I10190" s="6"/>
      <c r="J10190" s="6">
        <v>0.3896</v>
      </c>
      <c r="K10190" s="6">
        <v>0.38369999999999999</v>
      </c>
      <c r="L10190" s="6">
        <v>808.15850815850797</v>
      </c>
    </row>
    <row r="10191" spans="1:12" ht="15" customHeight="1" x14ac:dyDescent="0.25">
      <c r="A10191" s="5">
        <v>30091</v>
      </c>
      <c r="B10191" s="6">
        <v>0.38469999999999999</v>
      </c>
      <c r="C10191" s="2">
        <v>1472000</v>
      </c>
      <c r="D10191" s="6">
        <v>4.8999999999999599E-3</v>
      </c>
      <c r="E10191" s="6">
        <v>1.29015271195365</v>
      </c>
      <c r="F10191" s="6">
        <v>1.29016214905441</v>
      </c>
      <c r="G10191" s="6">
        <v>0.40183037999999999</v>
      </c>
      <c r="H10191" s="6">
        <v>836.667552447552</v>
      </c>
      <c r="I10191" s="6"/>
      <c r="J10191" s="6">
        <v>0.38469999999999999</v>
      </c>
      <c r="K10191" s="6">
        <v>0.37980000000000003</v>
      </c>
      <c r="L10191" s="6">
        <v>796.73659673659597</v>
      </c>
    </row>
    <row r="10192" spans="1:12" ht="15" customHeight="1" x14ac:dyDescent="0.25">
      <c r="A10192" s="5">
        <v>30090</v>
      </c>
      <c r="B10192" s="6">
        <v>0.37980000000000003</v>
      </c>
      <c r="C10192" s="2">
        <v>6579200</v>
      </c>
      <c r="D10192" s="6"/>
      <c r="E10192" s="6"/>
      <c r="F10192" s="6"/>
      <c r="G10192" s="6">
        <v>0.39671214999999999</v>
      </c>
      <c r="H10192" s="6">
        <v>824.73694638694599</v>
      </c>
      <c r="I10192" s="6"/>
      <c r="J10192" s="6">
        <v>0.38369999999999999</v>
      </c>
      <c r="K10192" s="6">
        <v>0.37790000000000001</v>
      </c>
      <c r="L10192" s="6">
        <v>785.31468531468499</v>
      </c>
    </row>
    <row r="10193" spans="1:12" ht="15" customHeight="1" x14ac:dyDescent="0.25">
      <c r="A10193" s="5">
        <v>30089</v>
      </c>
      <c r="B10193" s="6">
        <v>0.37980000000000003</v>
      </c>
      <c r="C10193" s="2">
        <v>1062400</v>
      </c>
      <c r="D10193" s="6">
        <v>-4.8999999999999599E-3</v>
      </c>
      <c r="E10193" s="6">
        <v>-1.2737197816480299</v>
      </c>
      <c r="F10193" s="6">
        <v>-1.2737289798745399</v>
      </c>
      <c r="G10193" s="6">
        <v>0.39671214999999999</v>
      </c>
      <c r="H10193" s="6">
        <v>824.73694638694599</v>
      </c>
      <c r="I10193" s="6"/>
      <c r="J10193" s="6">
        <v>0.38469999999999999</v>
      </c>
      <c r="K10193" s="6">
        <v>0.37890000000000001</v>
      </c>
      <c r="L10193" s="6">
        <v>785.31468531468499</v>
      </c>
    </row>
    <row r="10194" spans="1:12" ht="15" customHeight="1" x14ac:dyDescent="0.25">
      <c r="A10194" s="5">
        <v>30088</v>
      </c>
      <c r="B10194" s="6">
        <v>0.38469999999999999</v>
      </c>
      <c r="C10194" s="2">
        <v>1715200</v>
      </c>
      <c r="D10194" s="6"/>
      <c r="E10194" s="6"/>
      <c r="F10194" s="6"/>
      <c r="G10194" s="6">
        <v>0.40183037999999999</v>
      </c>
      <c r="H10194" s="6">
        <v>836.667552447552</v>
      </c>
      <c r="I10194" s="6"/>
      <c r="J10194" s="6">
        <v>0.38669999999999999</v>
      </c>
      <c r="K10194" s="6">
        <v>0.38469999999999999</v>
      </c>
      <c r="L10194" s="6">
        <v>796.73659673659597</v>
      </c>
    </row>
    <row r="10195" spans="1:12" ht="15" customHeight="1" x14ac:dyDescent="0.25">
      <c r="A10195" s="5">
        <v>30085</v>
      </c>
      <c r="B10195" s="6">
        <v>0.38469999999999999</v>
      </c>
      <c r="C10195" s="2">
        <v>5235200</v>
      </c>
      <c r="D10195" s="6">
        <v>-1.36999999999999E-2</v>
      </c>
      <c r="E10195" s="6">
        <v>-3.4387550200803099</v>
      </c>
      <c r="F10195" s="6">
        <v>-3.43875735797271</v>
      </c>
      <c r="G10195" s="6">
        <v>0.40183037999999999</v>
      </c>
      <c r="H10195" s="6">
        <v>836.667552447552</v>
      </c>
      <c r="I10195" s="6"/>
      <c r="J10195" s="6">
        <v>0.39839999999999998</v>
      </c>
      <c r="K10195" s="6">
        <v>0.38279999999999997</v>
      </c>
      <c r="L10195" s="6">
        <v>796.73659673659597</v>
      </c>
    </row>
    <row r="10196" spans="1:12" ht="15" customHeight="1" x14ac:dyDescent="0.25">
      <c r="A10196" s="5">
        <v>30084</v>
      </c>
      <c r="B10196" s="6">
        <v>0.39839999999999998</v>
      </c>
      <c r="C10196" s="2">
        <v>678400</v>
      </c>
      <c r="D10196" s="6">
        <v>-2.9000000000000102E-3</v>
      </c>
      <c r="E10196" s="6">
        <v>-0.72265138300523502</v>
      </c>
      <c r="F10196" s="6">
        <v>-0.72265026299499402</v>
      </c>
      <c r="G10196" s="6">
        <v>0.41614044</v>
      </c>
      <c r="H10196" s="6">
        <v>870.02433566433501</v>
      </c>
      <c r="I10196" s="6"/>
      <c r="J10196" s="6">
        <v>0.40129999999999999</v>
      </c>
      <c r="K10196" s="6">
        <v>0.39839999999999998</v>
      </c>
      <c r="L10196" s="6">
        <v>828.67132867132796</v>
      </c>
    </row>
    <row r="10197" spans="1:12" ht="15" customHeight="1" x14ac:dyDescent="0.25">
      <c r="A10197" s="5">
        <v>30083</v>
      </c>
      <c r="B10197" s="6">
        <v>0.40129999999999999</v>
      </c>
      <c r="C10197" s="2">
        <v>3635200</v>
      </c>
      <c r="D10197" s="6">
        <v>-1.90000000000001E-3</v>
      </c>
      <c r="E10197" s="6">
        <v>-0.471230158730162</v>
      </c>
      <c r="F10197" s="6">
        <v>-0.47122886139296899</v>
      </c>
      <c r="G10197" s="6">
        <v>0.41916956999999999</v>
      </c>
      <c r="H10197" s="6">
        <v>877.08524475524405</v>
      </c>
      <c r="I10197" s="6"/>
      <c r="J10197" s="6">
        <v>0.4032</v>
      </c>
      <c r="K10197" s="6">
        <v>0.40129999999999999</v>
      </c>
      <c r="L10197" s="6">
        <v>835.431235431235</v>
      </c>
    </row>
    <row r="10198" spans="1:12" ht="15" customHeight="1" x14ac:dyDescent="0.25">
      <c r="A10198" s="5">
        <v>30082</v>
      </c>
      <c r="B10198" s="6">
        <v>0.4032</v>
      </c>
      <c r="C10198" s="2">
        <v>2598400</v>
      </c>
      <c r="D10198" s="6">
        <v>-2E-3</v>
      </c>
      <c r="E10198" s="6">
        <v>-0.49358341559723101</v>
      </c>
      <c r="F10198" s="6">
        <v>-0.49358144473051702</v>
      </c>
      <c r="G10198" s="6">
        <v>0.42115416999999999</v>
      </c>
      <c r="H10198" s="6">
        <v>881.71135198135198</v>
      </c>
      <c r="I10198" s="6"/>
      <c r="J10198" s="6">
        <v>0.4032</v>
      </c>
      <c r="K10198" s="6">
        <v>0.39439999999999997</v>
      </c>
      <c r="L10198" s="6">
        <v>839.86013986013904</v>
      </c>
    </row>
    <row r="10199" spans="1:12" ht="15" customHeight="1" x14ac:dyDescent="0.25">
      <c r="A10199" s="5">
        <v>30081</v>
      </c>
      <c r="B10199" s="6">
        <v>0.4052</v>
      </c>
      <c r="C10199" s="2">
        <v>345600</v>
      </c>
      <c r="D10199" s="6">
        <v>-1E-3</v>
      </c>
      <c r="E10199" s="6">
        <v>-0.24618414574101299</v>
      </c>
      <c r="F10199" s="6">
        <v>-0.24618198960922799</v>
      </c>
      <c r="G10199" s="6">
        <v>0.42324321999999998</v>
      </c>
      <c r="H10199" s="6">
        <v>886.58093240093206</v>
      </c>
      <c r="I10199" s="6"/>
      <c r="J10199" s="6">
        <v>0.4052</v>
      </c>
      <c r="K10199" s="6">
        <v>0.40410000000000001</v>
      </c>
      <c r="L10199" s="6">
        <v>844.522144522144</v>
      </c>
    </row>
    <row r="10200" spans="1:12" ht="15" customHeight="1" x14ac:dyDescent="0.25">
      <c r="A10200" s="5">
        <v>30078</v>
      </c>
      <c r="B10200" s="6">
        <v>0.40620000000000001</v>
      </c>
      <c r="C10200" s="2">
        <v>8704000</v>
      </c>
      <c r="D10200" s="6">
        <v>-5.9000000000000103E-3</v>
      </c>
      <c r="E10200" s="6">
        <v>-1.43169133705411</v>
      </c>
      <c r="F10200" s="6">
        <v>-1.43168630516441</v>
      </c>
      <c r="G10200" s="6">
        <v>0.42428774000000002</v>
      </c>
      <c r="H10200" s="6">
        <v>889.01571095571103</v>
      </c>
      <c r="I10200" s="6"/>
      <c r="J10200" s="6">
        <v>0.41299999999999998</v>
      </c>
      <c r="K10200" s="6">
        <v>0.40620000000000001</v>
      </c>
      <c r="L10200" s="6">
        <v>846.85314685314597</v>
      </c>
    </row>
    <row r="10201" spans="1:12" ht="15" customHeight="1" x14ac:dyDescent="0.25">
      <c r="A10201" s="5">
        <v>30077</v>
      </c>
      <c r="B10201" s="6">
        <v>0.41210000000000002</v>
      </c>
      <c r="C10201" s="2">
        <v>9945600</v>
      </c>
      <c r="D10201" s="6">
        <v>2E-3</v>
      </c>
      <c r="E10201" s="6">
        <v>0.487685930260917</v>
      </c>
      <c r="F10201" s="6">
        <v>0.48767697146956301</v>
      </c>
      <c r="G10201" s="6">
        <v>0.43045043999999999</v>
      </c>
      <c r="H10201" s="6">
        <v>903.380979020979</v>
      </c>
      <c r="I10201" s="6"/>
      <c r="J10201" s="6">
        <v>0.41499999999999998</v>
      </c>
      <c r="K10201" s="6">
        <v>0.41010000000000002</v>
      </c>
      <c r="L10201" s="6">
        <v>860.60606060606005</v>
      </c>
    </row>
    <row r="10202" spans="1:12" ht="15" customHeight="1" x14ac:dyDescent="0.25">
      <c r="A10202" s="5">
        <v>30076</v>
      </c>
      <c r="B10202" s="6">
        <v>0.41010000000000002</v>
      </c>
      <c r="C10202" s="2">
        <v>1356800</v>
      </c>
      <c r="D10202" s="6">
        <v>4.9000000000000103E-3</v>
      </c>
      <c r="E10202" s="6">
        <v>1.2092793682132199</v>
      </c>
      <c r="F10202" s="6">
        <v>1.20928103703588</v>
      </c>
      <c r="G10202" s="6">
        <v>0.42836141999999999</v>
      </c>
      <c r="H10202" s="6">
        <v>898.51146853146804</v>
      </c>
      <c r="I10202" s="6"/>
      <c r="J10202" s="6">
        <v>0.41010000000000002</v>
      </c>
      <c r="K10202" s="6">
        <v>0.4052</v>
      </c>
      <c r="L10202" s="6">
        <v>855.944055944056</v>
      </c>
    </row>
    <row r="10203" spans="1:12" ht="15" customHeight="1" x14ac:dyDescent="0.25">
      <c r="A10203" s="5">
        <v>30075</v>
      </c>
      <c r="B10203" s="6">
        <v>0.4052</v>
      </c>
      <c r="C10203" s="2">
        <v>2227200</v>
      </c>
      <c r="D10203" s="6"/>
      <c r="E10203" s="6"/>
      <c r="F10203" s="6"/>
      <c r="G10203" s="6">
        <v>0.42324321999999998</v>
      </c>
      <c r="H10203" s="6">
        <v>886.58093240093206</v>
      </c>
      <c r="I10203" s="6"/>
      <c r="J10203" s="6">
        <v>0.40620000000000001</v>
      </c>
      <c r="K10203" s="6">
        <v>0.40410000000000001</v>
      </c>
      <c r="L10203" s="6">
        <v>844.522144522144</v>
      </c>
    </row>
    <row r="10204" spans="1:12" ht="15" customHeight="1" x14ac:dyDescent="0.25">
      <c r="A10204" s="5">
        <v>30074</v>
      </c>
      <c r="B10204" s="6">
        <v>0.4052</v>
      </c>
      <c r="C10204" s="2">
        <v>1574400</v>
      </c>
      <c r="D10204" s="6">
        <v>-1E-3</v>
      </c>
      <c r="E10204" s="6">
        <v>-0.24618414574101299</v>
      </c>
      <c r="F10204" s="6">
        <v>-0.24618198960922799</v>
      </c>
      <c r="G10204" s="6">
        <v>0.42324321999999998</v>
      </c>
      <c r="H10204" s="6">
        <v>886.58093240093206</v>
      </c>
      <c r="I10204" s="6"/>
      <c r="J10204" s="6">
        <v>0.4052</v>
      </c>
      <c r="K10204" s="6">
        <v>0.4032</v>
      </c>
      <c r="L10204" s="6">
        <v>844.522144522144</v>
      </c>
    </row>
    <row r="10205" spans="1:12" ht="15" customHeight="1" x14ac:dyDescent="0.25">
      <c r="A10205" s="5">
        <v>30071</v>
      </c>
      <c r="B10205" s="6">
        <v>0.40620000000000001</v>
      </c>
      <c r="C10205" s="2">
        <v>1753600</v>
      </c>
      <c r="D10205" s="6">
        <v>-5.9000000000000103E-3</v>
      </c>
      <c r="E10205" s="6">
        <v>-1.43169133705411</v>
      </c>
      <c r="F10205" s="6">
        <v>-1.43168630516441</v>
      </c>
      <c r="G10205" s="6">
        <v>0.42428774000000002</v>
      </c>
      <c r="H10205" s="6">
        <v>889.01571095571103</v>
      </c>
      <c r="I10205" s="6"/>
      <c r="J10205" s="6">
        <v>0.41010000000000002</v>
      </c>
      <c r="K10205" s="6">
        <v>0.40620000000000001</v>
      </c>
      <c r="L10205" s="6">
        <v>846.85314685314597</v>
      </c>
    </row>
    <row r="10206" spans="1:12" ht="15" customHeight="1" x14ac:dyDescent="0.25">
      <c r="A10206" s="5">
        <v>30070</v>
      </c>
      <c r="B10206" s="6">
        <v>0.41210000000000002</v>
      </c>
      <c r="C10206" s="2">
        <v>3328000</v>
      </c>
      <c r="D10206" s="6">
        <v>1.37E-2</v>
      </c>
      <c r="E10206" s="6">
        <v>3.4387550200803298</v>
      </c>
      <c r="F10206" s="6">
        <v>3.4387429397633098</v>
      </c>
      <c r="G10206" s="6">
        <v>0.43045043999999999</v>
      </c>
      <c r="H10206" s="6">
        <v>903.380979020979</v>
      </c>
      <c r="I10206" s="6"/>
      <c r="J10206" s="6">
        <v>0.41399999999999998</v>
      </c>
      <c r="K10206" s="6">
        <v>0.39550000000000002</v>
      </c>
      <c r="L10206" s="6">
        <v>860.60606060606005</v>
      </c>
    </row>
    <row r="10207" spans="1:12" ht="15" customHeight="1" x14ac:dyDescent="0.25">
      <c r="A10207" s="5">
        <v>30069</v>
      </c>
      <c r="B10207" s="6">
        <v>0.39839999999999998</v>
      </c>
      <c r="C10207" s="2">
        <v>2841600</v>
      </c>
      <c r="D10207" s="6">
        <v>-1.17E-2</v>
      </c>
      <c r="E10207" s="6">
        <v>-2.8529626920263502</v>
      </c>
      <c r="F10207" s="6">
        <v>-2.8529600074628498</v>
      </c>
      <c r="G10207" s="6">
        <v>0.41614044</v>
      </c>
      <c r="H10207" s="6">
        <v>870.02433566433501</v>
      </c>
      <c r="I10207" s="6"/>
      <c r="J10207" s="6">
        <v>0.40620000000000001</v>
      </c>
      <c r="K10207" s="6">
        <v>0.39550000000000002</v>
      </c>
      <c r="L10207" s="6">
        <v>828.67132867132796</v>
      </c>
    </row>
    <row r="10208" spans="1:12" ht="15" customHeight="1" x14ac:dyDescent="0.25">
      <c r="A10208" s="5">
        <v>30068</v>
      </c>
      <c r="B10208" s="6">
        <v>0.41010000000000002</v>
      </c>
      <c r="C10208" s="2">
        <v>9510400</v>
      </c>
      <c r="D10208" s="6">
        <v>-3.8999999999999499E-3</v>
      </c>
      <c r="E10208" s="6">
        <v>-0.94202898550723702</v>
      </c>
      <c r="F10208" s="6">
        <v>-0.94202581673128405</v>
      </c>
      <c r="G10208" s="6">
        <v>0.42836141999999999</v>
      </c>
      <c r="H10208" s="6">
        <v>898.51146853146804</v>
      </c>
      <c r="I10208" s="6"/>
      <c r="J10208" s="6">
        <v>0.41789999999999999</v>
      </c>
      <c r="K10208" s="6">
        <v>0.40910000000000002</v>
      </c>
      <c r="L10208" s="6">
        <v>855.944055944056</v>
      </c>
    </row>
    <row r="10209" spans="1:12" ht="15" customHeight="1" x14ac:dyDescent="0.25">
      <c r="A10209" s="5">
        <v>30067</v>
      </c>
      <c r="B10209" s="6">
        <v>0.41399999999999998</v>
      </c>
      <c r="C10209" s="2">
        <v>5158400</v>
      </c>
      <c r="D10209" s="6">
        <v>9.8999999999999592E-3</v>
      </c>
      <c r="E10209" s="6">
        <v>2.4498886414253902</v>
      </c>
      <c r="F10209" s="6">
        <v>2.4498889738435699</v>
      </c>
      <c r="G10209" s="6">
        <v>0.43243506999999998</v>
      </c>
      <c r="H10209" s="6">
        <v>908.00715617715605</v>
      </c>
      <c r="I10209" s="6"/>
      <c r="J10209" s="6">
        <v>0.41399999999999998</v>
      </c>
      <c r="K10209" s="6">
        <v>0.40410000000000001</v>
      </c>
      <c r="L10209" s="6">
        <v>865.03496503496501</v>
      </c>
    </row>
    <row r="10210" spans="1:12" ht="15" customHeight="1" x14ac:dyDescent="0.25">
      <c r="A10210" s="5">
        <v>30064</v>
      </c>
      <c r="B10210" s="6">
        <v>0.40410000000000001</v>
      </c>
      <c r="C10210" s="2">
        <v>4812800</v>
      </c>
      <c r="D10210" s="6">
        <v>5.7000000000000297E-3</v>
      </c>
      <c r="E10210" s="6">
        <v>1.43072289156627</v>
      </c>
      <c r="F10210" s="6">
        <v>1.43071651483812</v>
      </c>
      <c r="G10210" s="6">
        <v>0.42209423000000001</v>
      </c>
      <c r="H10210" s="6">
        <v>883.90263403263396</v>
      </c>
      <c r="I10210" s="6"/>
      <c r="J10210" s="6">
        <v>0.40620000000000001</v>
      </c>
      <c r="K10210" s="6">
        <v>0.40029999999999999</v>
      </c>
      <c r="L10210" s="6">
        <v>841.95804195804203</v>
      </c>
    </row>
    <row r="10211" spans="1:12" ht="15" customHeight="1" x14ac:dyDescent="0.25">
      <c r="A10211" s="5">
        <v>30063</v>
      </c>
      <c r="B10211" s="6">
        <v>0.39839999999999998</v>
      </c>
      <c r="C10211" s="2">
        <v>3699200</v>
      </c>
      <c r="D10211" s="6">
        <v>9.7999999999999702E-3</v>
      </c>
      <c r="E10211" s="6">
        <v>2.5218733916623601</v>
      </c>
      <c r="F10211" s="6">
        <v>2.5218818971046399</v>
      </c>
      <c r="G10211" s="6">
        <v>0.41614044</v>
      </c>
      <c r="H10211" s="6">
        <v>870.02433566433501</v>
      </c>
      <c r="I10211" s="6"/>
      <c r="J10211" s="6">
        <v>0.40229999999999999</v>
      </c>
      <c r="K10211" s="6">
        <v>0.3906</v>
      </c>
      <c r="L10211" s="6">
        <v>828.67132867132796</v>
      </c>
    </row>
    <row r="10212" spans="1:12" ht="15" customHeight="1" x14ac:dyDescent="0.25">
      <c r="A10212" s="5">
        <v>30062</v>
      </c>
      <c r="B10212" s="6">
        <v>0.3886</v>
      </c>
      <c r="C10212" s="2">
        <v>1894400</v>
      </c>
      <c r="D10212" s="6">
        <v>1E-3</v>
      </c>
      <c r="E10212" s="6">
        <v>0.257997936016507</v>
      </c>
      <c r="F10212" s="6">
        <v>0.257995675042832</v>
      </c>
      <c r="G10212" s="6">
        <v>0.40590401999999998</v>
      </c>
      <c r="H10212" s="6">
        <v>846.16321678321594</v>
      </c>
      <c r="I10212" s="6"/>
      <c r="J10212" s="6">
        <v>0.3916</v>
      </c>
      <c r="K10212" s="6">
        <v>0.3886</v>
      </c>
      <c r="L10212" s="6">
        <v>805.82750582750498</v>
      </c>
    </row>
    <row r="10213" spans="1:12" ht="15" customHeight="1" x14ac:dyDescent="0.25">
      <c r="A10213" s="5">
        <v>30061</v>
      </c>
      <c r="B10213" s="6">
        <v>0.3876</v>
      </c>
      <c r="C10213" s="2">
        <v>3468800</v>
      </c>
      <c r="D10213" s="6"/>
      <c r="E10213" s="6"/>
      <c r="F10213" s="6"/>
      <c r="G10213" s="6">
        <v>0.40485949999999998</v>
      </c>
      <c r="H10213" s="6">
        <v>843.72843822843799</v>
      </c>
      <c r="I10213" s="6"/>
      <c r="J10213" s="6">
        <v>0.39350000000000002</v>
      </c>
      <c r="K10213" s="6">
        <v>0.38469999999999999</v>
      </c>
      <c r="L10213" s="6">
        <v>803.49650349650301</v>
      </c>
    </row>
    <row r="10214" spans="1:12" ht="15" customHeight="1" x14ac:dyDescent="0.25">
      <c r="A10214" s="5">
        <v>30060</v>
      </c>
      <c r="B10214" s="6">
        <v>0.3876</v>
      </c>
      <c r="C10214" s="2">
        <v>3878400</v>
      </c>
      <c r="D10214" s="6">
        <v>9.0000000000001103E-4</v>
      </c>
      <c r="E10214" s="6">
        <v>0.23273855702095</v>
      </c>
      <c r="F10214" s="6">
        <v>0.23273700896240199</v>
      </c>
      <c r="G10214" s="6">
        <v>0.40485949999999998</v>
      </c>
      <c r="H10214" s="6">
        <v>843.72843822843799</v>
      </c>
      <c r="I10214" s="6"/>
      <c r="J10214" s="6">
        <v>0.3896</v>
      </c>
      <c r="K10214" s="6">
        <v>0.38669999999999999</v>
      </c>
      <c r="L10214" s="6">
        <v>803.49650349650301</v>
      </c>
    </row>
    <row r="10215" spans="1:12" ht="15" customHeight="1" x14ac:dyDescent="0.25">
      <c r="A10215" s="5">
        <v>30057</v>
      </c>
      <c r="B10215" s="6">
        <v>0.38669999999999999</v>
      </c>
      <c r="C10215" s="2">
        <v>5376000</v>
      </c>
      <c r="D10215" s="6">
        <v>1.0999999999999799E-3</v>
      </c>
      <c r="E10215" s="6">
        <v>0.28526970954356701</v>
      </c>
      <c r="F10215" s="6">
        <v>0.28527416970505198</v>
      </c>
      <c r="G10215" s="6">
        <v>0.40391943000000002</v>
      </c>
      <c r="H10215" s="6">
        <v>841.53713286713298</v>
      </c>
      <c r="I10215" s="6"/>
      <c r="J10215" s="6">
        <v>0.3876</v>
      </c>
      <c r="K10215" s="6">
        <v>0.38469999999999999</v>
      </c>
      <c r="L10215" s="6">
        <v>801.39860139860104</v>
      </c>
    </row>
    <row r="10216" spans="1:12" ht="15" customHeight="1" x14ac:dyDescent="0.25">
      <c r="A10216" s="5">
        <v>30056</v>
      </c>
      <c r="B10216" s="6">
        <v>0.3856</v>
      </c>
      <c r="C10216" s="2">
        <v>3187200</v>
      </c>
      <c r="D10216" s="6">
        <v>6.6999999999999803E-3</v>
      </c>
      <c r="E10216" s="6">
        <v>1.76827659012932</v>
      </c>
      <c r="F10216" s="6">
        <v>1.76827270037478</v>
      </c>
      <c r="G10216" s="6">
        <v>0.40277043000000001</v>
      </c>
      <c r="H10216" s="6">
        <v>838.85881118881105</v>
      </c>
      <c r="I10216" s="6"/>
      <c r="J10216" s="6">
        <v>0.38669999999999999</v>
      </c>
      <c r="K10216" s="6">
        <v>0.37790000000000001</v>
      </c>
      <c r="L10216" s="6">
        <v>798.83449883449805</v>
      </c>
    </row>
    <row r="10217" spans="1:12" ht="15" customHeight="1" x14ac:dyDescent="0.25">
      <c r="A10217" s="5">
        <v>30055</v>
      </c>
      <c r="B10217" s="6">
        <v>0.37890000000000001</v>
      </c>
      <c r="C10217" s="2">
        <v>4019200</v>
      </c>
      <c r="D10217" s="6">
        <v>3.0000000000000001E-3</v>
      </c>
      <c r="E10217" s="6">
        <v>0.79808459696728495</v>
      </c>
      <c r="F10217" s="6">
        <v>0.79808780850578698</v>
      </c>
      <c r="G10217" s="6">
        <v>0.39577210000000002</v>
      </c>
      <c r="H10217" s="6">
        <v>822.54568764568705</v>
      </c>
      <c r="I10217" s="6"/>
      <c r="J10217" s="6">
        <v>0.37890000000000001</v>
      </c>
      <c r="K10217" s="6">
        <v>0.375</v>
      </c>
      <c r="L10217" s="6">
        <v>783.21678321678303</v>
      </c>
    </row>
    <row r="10218" spans="1:12" ht="15" customHeight="1" x14ac:dyDescent="0.25">
      <c r="A10218" s="5">
        <v>30054</v>
      </c>
      <c r="B10218" s="6">
        <v>0.37590000000000001</v>
      </c>
      <c r="C10218" s="2">
        <v>1305600</v>
      </c>
      <c r="D10218" s="6">
        <v>9.0000000000001103E-4</v>
      </c>
      <c r="E10218" s="6">
        <v>0.239999999999995</v>
      </c>
      <c r="F10218" s="6">
        <v>0.24000096809173499</v>
      </c>
      <c r="G10218" s="6">
        <v>0.3926385</v>
      </c>
      <c r="H10218" s="6">
        <v>815.24125874125798</v>
      </c>
      <c r="I10218" s="6"/>
      <c r="J10218" s="6">
        <v>0.37590000000000001</v>
      </c>
      <c r="K10218" s="6">
        <v>0.375</v>
      </c>
      <c r="L10218" s="6">
        <v>776.22377622377599</v>
      </c>
    </row>
    <row r="10219" spans="1:12" ht="15" customHeight="1" x14ac:dyDescent="0.25">
      <c r="A10219" s="5">
        <v>30053</v>
      </c>
      <c r="B10219" s="6">
        <v>0.375</v>
      </c>
      <c r="C10219" s="2">
        <v>7129600</v>
      </c>
      <c r="D10219" s="6">
        <v>7.0000000000000001E-3</v>
      </c>
      <c r="E10219" s="6">
        <v>1.90217391304348</v>
      </c>
      <c r="F10219" s="6">
        <v>1.9021728950469401</v>
      </c>
      <c r="G10219" s="6">
        <v>0.39169841999999999</v>
      </c>
      <c r="H10219" s="6">
        <v>813.04993006992902</v>
      </c>
      <c r="I10219" s="6"/>
      <c r="J10219" s="6">
        <v>0.37590000000000001</v>
      </c>
      <c r="K10219" s="6">
        <v>0.36909999999999998</v>
      </c>
      <c r="L10219" s="6">
        <v>774.12587412587402</v>
      </c>
    </row>
    <row r="10220" spans="1:12" ht="15" customHeight="1" x14ac:dyDescent="0.25">
      <c r="A10220" s="5">
        <v>30049</v>
      </c>
      <c r="B10220" s="6">
        <v>0.36799999999999999</v>
      </c>
      <c r="C10220" s="2">
        <v>18956800</v>
      </c>
      <c r="D10220" s="6">
        <v>9.6999999999999795E-3</v>
      </c>
      <c r="E10220" s="6">
        <v>2.70722857940273</v>
      </c>
      <c r="F10220" s="6">
        <v>2.7072251311138702</v>
      </c>
      <c r="G10220" s="6">
        <v>0.38438672000000002</v>
      </c>
      <c r="H10220" s="6">
        <v>796.00634032634002</v>
      </c>
      <c r="I10220" s="6"/>
      <c r="J10220" s="6">
        <v>0.36799999999999999</v>
      </c>
      <c r="K10220" s="6">
        <v>0.35920000000000002</v>
      </c>
      <c r="L10220" s="6">
        <v>757.80885780885706</v>
      </c>
    </row>
    <row r="10221" spans="1:12" ht="15" customHeight="1" x14ac:dyDescent="0.25">
      <c r="A10221" s="5">
        <v>30048</v>
      </c>
      <c r="B10221" s="6">
        <v>0.35830000000000001</v>
      </c>
      <c r="C10221" s="2">
        <v>1856000</v>
      </c>
      <c r="D10221" s="6">
        <v>8.80000000000003E-3</v>
      </c>
      <c r="E10221" s="6">
        <v>2.5178826895565201</v>
      </c>
      <c r="F10221" s="6">
        <v>2.5178808202804301</v>
      </c>
      <c r="G10221" s="6">
        <v>0.3742548</v>
      </c>
      <c r="H10221" s="6">
        <v>772.38881118881102</v>
      </c>
      <c r="I10221" s="6"/>
      <c r="J10221" s="6">
        <v>0.35830000000000001</v>
      </c>
      <c r="K10221" s="6">
        <v>0.35039999999999999</v>
      </c>
      <c r="L10221" s="6">
        <v>735.19813519813499</v>
      </c>
    </row>
    <row r="10222" spans="1:12" ht="15" customHeight="1" x14ac:dyDescent="0.25">
      <c r="A10222" s="5">
        <v>30047</v>
      </c>
      <c r="B10222" s="6">
        <v>0.34949999999999998</v>
      </c>
      <c r="C10222" s="2">
        <v>4825600</v>
      </c>
      <c r="D10222" s="6">
        <v>-9.7000000000000402E-3</v>
      </c>
      <c r="E10222" s="6">
        <v>-2.7004454342984401</v>
      </c>
      <c r="F10222" s="6">
        <v>-2.7004446329331602</v>
      </c>
      <c r="G10222" s="6">
        <v>0.36506295</v>
      </c>
      <c r="H10222" s="6">
        <v>750.96258741258703</v>
      </c>
      <c r="I10222" s="6"/>
      <c r="J10222" s="6">
        <v>0.3574</v>
      </c>
      <c r="K10222" s="6">
        <v>0.34949999999999998</v>
      </c>
      <c r="L10222" s="6">
        <v>714.68531468531398</v>
      </c>
    </row>
    <row r="10223" spans="1:12" ht="15" customHeight="1" x14ac:dyDescent="0.25">
      <c r="A10223" s="5">
        <v>30046</v>
      </c>
      <c r="B10223" s="6">
        <v>0.35920000000000002</v>
      </c>
      <c r="C10223" s="2">
        <v>5913600</v>
      </c>
      <c r="D10223" s="6">
        <v>-8.7999999999999693E-3</v>
      </c>
      <c r="E10223" s="6">
        <v>-2.3913043478260798</v>
      </c>
      <c r="F10223" s="6">
        <v>-2.3913000948628</v>
      </c>
      <c r="G10223" s="6">
        <v>0.37519488000000001</v>
      </c>
      <c r="H10223" s="6">
        <v>774.58013986013998</v>
      </c>
      <c r="I10223" s="6"/>
      <c r="J10223" s="6">
        <v>0.36709999999999998</v>
      </c>
      <c r="K10223" s="6">
        <v>0.35920000000000002</v>
      </c>
      <c r="L10223" s="6">
        <v>737.29603729603696</v>
      </c>
    </row>
    <row r="10224" spans="1:12" ht="15" customHeight="1" x14ac:dyDescent="0.25">
      <c r="A10224" s="5">
        <v>30043</v>
      </c>
      <c r="B10224" s="6">
        <v>0.36799999999999999</v>
      </c>
      <c r="C10224" s="2">
        <v>4416000</v>
      </c>
      <c r="D10224" s="6">
        <v>1.7999999999999601E-3</v>
      </c>
      <c r="E10224" s="6">
        <v>0.49153468050244697</v>
      </c>
      <c r="F10224" s="6">
        <v>0.49153141365569902</v>
      </c>
      <c r="G10224" s="6">
        <v>0.38438672000000002</v>
      </c>
      <c r="H10224" s="6">
        <v>796.00634032634002</v>
      </c>
      <c r="I10224" s="6"/>
      <c r="J10224" s="6">
        <v>0.37009999999999998</v>
      </c>
      <c r="K10224" s="6">
        <v>0.36130000000000001</v>
      </c>
      <c r="L10224" s="6">
        <v>757.80885780885706</v>
      </c>
    </row>
    <row r="10225" spans="1:12" ht="15" customHeight="1" x14ac:dyDescent="0.25">
      <c r="A10225" s="5">
        <v>30042</v>
      </c>
      <c r="B10225" s="6">
        <v>0.36620000000000003</v>
      </c>
      <c r="C10225" s="2">
        <v>7091200</v>
      </c>
      <c r="D10225" s="6">
        <v>8.80000000000003E-3</v>
      </c>
      <c r="E10225" s="6">
        <v>2.4622271964185698</v>
      </c>
      <c r="F10225" s="6">
        <v>2.46223360612372</v>
      </c>
      <c r="G10225" s="6">
        <v>0.38250657999999998</v>
      </c>
      <c r="H10225" s="6">
        <v>791.62372960372898</v>
      </c>
      <c r="I10225" s="6"/>
      <c r="J10225" s="6">
        <v>0.36620000000000003</v>
      </c>
      <c r="K10225" s="6">
        <v>0.35639999999999999</v>
      </c>
      <c r="L10225" s="6">
        <v>753.61305361305301</v>
      </c>
    </row>
    <row r="10226" spans="1:12" ht="15" customHeight="1" x14ac:dyDescent="0.25">
      <c r="A10226" s="5">
        <v>30041</v>
      </c>
      <c r="B10226" s="6">
        <v>0.3574</v>
      </c>
      <c r="C10226" s="2">
        <v>5977600</v>
      </c>
      <c r="D10226" s="6">
        <v>5.9000000000000103E-3</v>
      </c>
      <c r="E10226" s="6">
        <v>1.6785206258890399</v>
      </c>
      <c r="F10226" s="6">
        <v>1.6785146206475801</v>
      </c>
      <c r="G10226" s="6">
        <v>0.3733147</v>
      </c>
      <c r="H10226" s="6">
        <v>770.19743589743598</v>
      </c>
      <c r="I10226" s="6"/>
      <c r="J10226" s="6">
        <v>0.36420000000000002</v>
      </c>
      <c r="K10226" s="6">
        <v>0.34949999999999998</v>
      </c>
      <c r="L10226" s="6">
        <v>733.10023310023303</v>
      </c>
    </row>
    <row r="10227" spans="1:12" ht="15" customHeight="1" x14ac:dyDescent="0.25">
      <c r="A10227" s="5">
        <v>30040</v>
      </c>
      <c r="B10227" s="6">
        <v>0.35149999999999998</v>
      </c>
      <c r="C10227" s="2">
        <v>8640000</v>
      </c>
      <c r="D10227" s="6">
        <v>1.16999999999999E-2</v>
      </c>
      <c r="E10227" s="6">
        <v>3.44320188346085</v>
      </c>
      <c r="F10227" s="6">
        <v>3.4432044538234199</v>
      </c>
      <c r="G10227" s="6">
        <v>0.36715199999999998</v>
      </c>
      <c r="H10227" s="6">
        <v>755.83216783216699</v>
      </c>
      <c r="I10227" s="6"/>
      <c r="J10227" s="6">
        <v>0.35149999999999998</v>
      </c>
      <c r="K10227" s="6">
        <v>0.33879999999999999</v>
      </c>
      <c r="L10227" s="6">
        <v>719.34731934731894</v>
      </c>
    </row>
    <row r="10228" spans="1:12" ht="15" customHeight="1" x14ac:dyDescent="0.25">
      <c r="A10228" s="5">
        <v>30039</v>
      </c>
      <c r="B10228" s="6">
        <v>0.33979999999999999</v>
      </c>
      <c r="C10228" s="2">
        <v>870400</v>
      </c>
      <c r="D10228" s="6">
        <v>2.9000000000000102E-3</v>
      </c>
      <c r="E10228" s="6">
        <v>0.86078955179578198</v>
      </c>
      <c r="F10228" s="6">
        <v>0.86079113079993097</v>
      </c>
      <c r="G10228" s="6">
        <v>0.354931</v>
      </c>
      <c r="H10228" s="6">
        <v>727.344988344988</v>
      </c>
      <c r="I10228" s="6"/>
      <c r="J10228" s="6">
        <v>0.34160000000000001</v>
      </c>
      <c r="K10228" s="6">
        <v>0.33589999999999998</v>
      </c>
      <c r="L10228" s="6">
        <v>692.07459207459203</v>
      </c>
    </row>
    <row r="10229" spans="1:12" ht="15" customHeight="1" x14ac:dyDescent="0.25">
      <c r="A10229" s="5">
        <v>30036</v>
      </c>
      <c r="B10229" s="6">
        <v>0.33689999999999998</v>
      </c>
      <c r="C10229" s="2">
        <v>1216000</v>
      </c>
      <c r="D10229" s="6">
        <v>-9.0000000000001103E-4</v>
      </c>
      <c r="E10229" s="6">
        <v>-0.26642984014210103</v>
      </c>
      <c r="F10229" s="6">
        <v>-0.26643091237963301</v>
      </c>
      <c r="G10229" s="6">
        <v>0.35190186000000001</v>
      </c>
      <c r="H10229" s="6">
        <v>720.28405594405501</v>
      </c>
      <c r="I10229" s="6"/>
      <c r="J10229" s="6">
        <v>0.33879999999999999</v>
      </c>
      <c r="K10229" s="6">
        <v>0.33489999999999998</v>
      </c>
      <c r="L10229" s="6">
        <v>685.31468531468499</v>
      </c>
    </row>
    <row r="10230" spans="1:12" ht="15" customHeight="1" x14ac:dyDescent="0.25">
      <c r="A10230" s="5">
        <v>30035</v>
      </c>
      <c r="B10230" s="6">
        <v>0.33779999999999999</v>
      </c>
      <c r="C10230" s="2">
        <v>1792000</v>
      </c>
      <c r="D10230" s="6">
        <v>9.0000000000001103E-4</v>
      </c>
      <c r="E10230" s="6">
        <v>0.26714158504006402</v>
      </c>
      <c r="F10230" s="6">
        <v>0.26714266301406298</v>
      </c>
      <c r="G10230" s="6">
        <v>0.35284194000000002</v>
      </c>
      <c r="H10230" s="6">
        <v>722.47538461538397</v>
      </c>
      <c r="I10230" s="6"/>
      <c r="J10230" s="6">
        <v>0.33879999999999999</v>
      </c>
      <c r="K10230" s="6">
        <v>0.33589999999999998</v>
      </c>
      <c r="L10230" s="6">
        <v>687.41258741258696</v>
      </c>
    </row>
    <row r="10231" spans="1:12" ht="15" customHeight="1" x14ac:dyDescent="0.25">
      <c r="A10231" s="5">
        <v>30034</v>
      </c>
      <c r="B10231" s="6">
        <v>0.33689999999999998</v>
      </c>
      <c r="C10231" s="2">
        <v>6950400</v>
      </c>
      <c r="D10231" s="6">
        <v>2E-3</v>
      </c>
      <c r="E10231" s="6">
        <v>0.59719319199760201</v>
      </c>
      <c r="F10231" s="6">
        <v>0.59719369902988495</v>
      </c>
      <c r="G10231" s="6">
        <v>0.35190186000000001</v>
      </c>
      <c r="H10231" s="6">
        <v>720.28405594405501</v>
      </c>
      <c r="I10231" s="6"/>
      <c r="J10231" s="6">
        <v>0.3427</v>
      </c>
      <c r="K10231" s="6">
        <v>0.33589999999999998</v>
      </c>
      <c r="L10231" s="6">
        <v>685.31468531468499</v>
      </c>
    </row>
    <row r="10232" spans="1:12" ht="15" customHeight="1" x14ac:dyDescent="0.25">
      <c r="A10232" s="5">
        <v>30033</v>
      </c>
      <c r="B10232" s="6">
        <v>0.33489999999999998</v>
      </c>
      <c r="C10232" s="2">
        <v>8256000</v>
      </c>
      <c r="D10232" s="6">
        <v>6.7999999999999701E-3</v>
      </c>
      <c r="E10232" s="6">
        <v>2.0725388601036099</v>
      </c>
      <c r="F10232" s="6">
        <v>2.1796863642400801</v>
      </c>
      <c r="G10232" s="6">
        <v>0.34981279999999998</v>
      </c>
      <c r="H10232" s="6">
        <v>715.41445221445201</v>
      </c>
      <c r="I10232" s="6"/>
      <c r="J10232" s="6">
        <v>0.34160000000000001</v>
      </c>
      <c r="K10232" s="6">
        <v>0.33</v>
      </c>
      <c r="L10232" s="6">
        <v>680.65268065268003</v>
      </c>
    </row>
    <row r="10233" spans="1:12" ht="15" customHeight="1" x14ac:dyDescent="0.25">
      <c r="A10233" s="5">
        <v>30032</v>
      </c>
      <c r="B10233" s="6">
        <v>0.3281</v>
      </c>
      <c r="C10233" s="2">
        <v>6323200</v>
      </c>
      <c r="D10233" s="6">
        <v>5.9000000000000103E-3</v>
      </c>
      <c r="E10233" s="6">
        <v>1.8311607697082599</v>
      </c>
      <c r="F10233" s="6">
        <v>1.8311609441883101</v>
      </c>
      <c r="G10233" s="6">
        <v>0.34235062999999999</v>
      </c>
      <c r="H10233" s="6">
        <v>698.02011655011597</v>
      </c>
      <c r="I10233" s="6"/>
      <c r="J10233" s="6">
        <v>0.3281</v>
      </c>
      <c r="K10233" s="6">
        <v>0.3231</v>
      </c>
      <c r="L10233" s="6">
        <v>664.80186480186399</v>
      </c>
    </row>
    <row r="10234" spans="1:12" ht="15" customHeight="1" x14ac:dyDescent="0.25">
      <c r="A10234" s="5">
        <v>30029</v>
      </c>
      <c r="B10234" s="6">
        <v>0.32219999999999999</v>
      </c>
      <c r="C10234" s="2">
        <v>1971200</v>
      </c>
      <c r="D10234" s="6">
        <v>1.90000000000001E-3</v>
      </c>
      <c r="E10234" s="6">
        <v>0.593193880736819</v>
      </c>
      <c r="F10234" s="6">
        <v>0.59318960135046295</v>
      </c>
      <c r="G10234" s="6">
        <v>0.33619437000000002</v>
      </c>
      <c r="H10234" s="6">
        <v>683.66986013986002</v>
      </c>
      <c r="I10234" s="6"/>
      <c r="J10234" s="6">
        <v>0.32419999999999999</v>
      </c>
      <c r="K10234" s="6">
        <v>0.32119999999999999</v>
      </c>
      <c r="L10234" s="6">
        <v>651.04895104895104</v>
      </c>
    </row>
    <row r="10235" spans="1:12" ht="15" customHeight="1" x14ac:dyDescent="0.25">
      <c r="A10235" s="5">
        <v>30028</v>
      </c>
      <c r="B10235" s="6">
        <v>0.32029999999999997</v>
      </c>
      <c r="C10235" s="2">
        <v>2432000</v>
      </c>
      <c r="D10235" s="6">
        <v>1E-3</v>
      </c>
      <c r="E10235" s="6">
        <v>0.31318509238960002</v>
      </c>
      <c r="F10235" s="6">
        <v>0.31318694610971098</v>
      </c>
      <c r="G10235" s="6">
        <v>0.33421186000000003</v>
      </c>
      <c r="H10235" s="6">
        <v>679.04862470862395</v>
      </c>
      <c r="I10235" s="6"/>
      <c r="J10235" s="6">
        <v>0.32029999999999997</v>
      </c>
      <c r="K10235" s="6">
        <v>0.31830000000000003</v>
      </c>
      <c r="L10235" s="6">
        <v>646.62004662004597</v>
      </c>
    </row>
    <row r="10236" spans="1:12" ht="15" customHeight="1" x14ac:dyDescent="0.25">
      <c r="A10236" s="5">
        <v>30027</v>
      </c>
      <c r="B10236" s="6">
        <v>0.31929999999999997</v>
      </c>
      <c r="C10236" s="2">
        <v>3046400</v>
      </c>
      <c r="D10236" s="6">
        <v>4.9999999999999403E-3</v>
      </c>
      <c r="E10236" s="6">
        <v>1.5908367801463299</v>
      </c>
      <c r="F10236" s="6">
        <v>1.5908370527631699</v>
      </c>
      <c r="G10236" s="6">
        <v>0.33316842000000002</v>
      </c>
      <c r="H10236" s="6">
        <v>676.61636363636296</v>
      </c>
      <c r="I10236" s="6"/>
      <c r="J10236" s="6">
        <v>0.32029999999999997</v>
      </c>
      <c r="K10236" s="6">
        <v>0.31340000000000001</v>
      </c>
      <c r="L10236" s="6">
        <v>644.289044289044</v>
      </c>
    </row>
    <row r="10237" spans="1:12" ht="15" customHeight="1" x14ac:dyDescent="0.25">
      <c r="A10237" s="5">
        <v>30026</v>
      </c>
      <c r="B10237" s="6">
        <v>0.31430000000000002</v>
      </c>
      <c r="C10237" s="2">
        <v>3878400</v>
      </c>
      <c r="D10237" s="6">
        <v>2.8000000000000199E-3</v>
      </c>
      <c r="E10237" s="6">
        <v>0.89887640449439699</v>
      </c>
      <c r="F10237" s="6">
        <v>0.89887494568188198</v>
      </c>
      <c r="G10237" s="6">
        <v>0.32795125000000003</v>
      </c>
      <c r="H10237" s="6">
        <v>664.45512820512795</v>
      </c>
      <c r="I10237" s="6"/>
      <c r="J10237" s="6">
        <v>0.31430000000000002</v>
      </c>
      <c r="K10237" s="6">
        <v>0.3125</v>
      </c>
      <c r="L10237" s="6">
        <v>632.634032634032</v>
      </c>
    </row>
    <row r="10238" spans="1:12" ht="15" customHeight="1" x14ac:dyDescent="0.25">
      <c r="A10238" s="5">
        <v>30025</v>
      </c>
      <c r="B10238" s="6">
        <v>0.3115</v>
      </c>
      <c r="C10238" s="2">
        <v>2726400</v>
      </c>
      <c r="D10238" s="6">
        <v>-1.90000000000001E-3</v>
      </c>
      <c r="E10238" s="6">
        <v>-0.60625398851308299</v>
      </c>
      <c r="F10238" s="6">
        <v>-0.60624964546423998</v>
      </c>
      <c r="G10238" s="6">
        <v>0.32502964000000001</v>
      </c>
      <c r="H10238" s="6">
        <v>657.64484848484801</v>
      </c>
      <c r="I10238" s="6"/>
      <c r="J10238" s="6">
        <v>0.31340000000000001</v>
      </c>
      <c r="K10238" s="6">
        <v>0.3105</v>
      </c>
      <c r="L10238" s="6">
        <v>626.10722610722598</v>
      </c>
    </row>
    <row r="10239" spans="1:12" ht="15" customHeight="1" x14ac:dyDescent="0.25">
      <c r="A10239" s="5">
        <v>30022</v>
      </c>
      <c r="B10239" s="6">
        <v>0.31340000000000001</v>
      </c>
      <c r="C10239" s="2">
        <v>4019200</v>
      </c>
      <c r="D10239" s="6">
        <v>-6.89999999999996E-3</v>
      </c>
      <c r="E10239" s="6">
        <v>-2.15423040899155</v>
      </c>
      <c r="F10239" s="6">
        <v>-2.15423534042149</v>
      </c>
      <c r="G10239" s="6">
        <v>0.32701215</v>
      </c>
      <c r="H10239" s="6">
        <v>662.26608391608397</v>
      </c>
      <c r="I10239" s="6"/>
      <c r="J10239" s="6">
        <v>0.32029999999999997</v>
      </c>
      <c r="K10239" s="6">
        <v>0.3105</v>
      </c>
      <c r="L10239" s="6">
        <v>630.53613053613003</v>
      </c>
    </row>
    <row r="10240" spans="1:12" ht="15" customHeight="1" x14ac:dyDescent="0.25">
      <c r="A10240" s="5">
        <v>30021</v>
      </c>
      <c r="B10240" s="6">
        <v>0.32029999999999997</v>
      </c>
      <c r="C10240" s="2">
        <v>25804800</v>
      </c>
      <c r="D10240" s="6">
        <v>-9.0000000000001103E-4</v>
      </c>
      <c r="E10240" s="6">
        <v>-0.28019925280199298</v>
      </c>
      <c r="F10240" s="6">
        <v>-0.28020209161864201</v>
      </c>
      <c r="G10240" s="6">
        <v>0.33421186000000003</v>
      </c>
      <c r="H10240" s="6">
        <v>679.04862470862395</v>
      </c>
      <c r="I10240" s="6"/>
      <c r="J10240" s="6">
        <v>0.3261</v>
      </c>
      <c r="K10240" s="6">
        <v>0.32029999999999997</v>
      </c>
      <c r="L10240" s="6">
        <v>646.62004662004597</v>
      </c>
    </row>
    <row r="10241" spans="1:12" ht="15" customHeight="1" x14ac:dyDescent="0.25">
      <c r="A10241" s="5">
        <v>30020</v>
      </c>
      <c r="B10241" s="6">
        <v>0.32119999999999999</v>
      </c>
      <c r="C10241" s="2">
        <v>17548800</v>
      </c>
      <c r="D10241" s="6">
        <v>2.8999999999999499E-3</v>
      </c>
      <c r="E10241" s="6">
        <v>0.91109016650956498</v>
      </c>
      <c r="F10241" s="6">
        <v>0.91109678049510201</v>
      </c>
      <c r="G10241" s="6">
        <v>0.33515096</v>
      </c>
      <c r="H10241" s="6">
        <v>681.23766899766895</v>
      </c>
      <c r="I10241" s="6"/>
      <c r="J10241" s="6">
        <v>0.32419999999999999</v>
      </c>
      <c r="K10241" s="6">
        <v>0.32029999999999997</v>
      </c>
      <c r="L10241" s="6">
        <v>648.71794871794805</v>
      </c>
    </row>
    <row r="10242" spans="1:12" ht="15" customHeight="1" x14ac:dyDescent="0.25">
      <c r="A10242" s="5">
        <v>30019</v>
      </c>
      <c r="B10242" s="6">
        <v>0.31830000000000003</v>
      </c>
      <c r="C10242" s="2">
        <v>4953600</v>
      </c>
      <c r="D10242" s="6">
        <v>4.0000000000000001E-3</v>
      </c>
      <c r="E10242" s="6">
        <v>1.27266942411707</v>
      </c>
      <c r="F10242" s="6">
        <v>1.2726678126703199</v>
      </c>
      <c r="G10242" s="6">
        <v>0.33212498000000001</v>
      </c>
      <c r="H10242" s="6">
        <v>674.18410256410198</v>
      </c>
      <c r="I10242" s="6"/>
      <c r="J10242" s="6">
        <v>0.31830000000000003</v>
      </c>
      <c r="K10242" s="6">
        <v>0.31340000000000001</v>
      </c>
      <c r="L10242" s="6">
        <v>641.95804195804203</v>
      </c>
    </row>
    <row r="10243" spans="1:12" ht="15" customHeight="1" x14ac:dyDescent="0.25">
      <c r="A10243" s="5">
        <v>30018</v>
      </c>
      <c r="B10243" s="6">
        <v>0.31430000000000002</v>
      </c>
      <c r="C10243" s="2">
        <v>1766400</v>
      </c>
      <c r="D10243" s="6">
        <v>-5.9999999999999498E-3</v>
      </c>
      <c r="E10243" s="6">
        <v>-1.8732438339057</v>
      </c>
      <c r="F10243" s="6">
        <v>-1.8732459105430801</v>
      </c>
      <c r="G10243" s="6">
        <v>0.32795125000000003</v>
      </c>
      <c r="H10243" s="6">
        <v>664.45512820512795</v>
      </c>
      <c r="I10243" s="6"/>
      <c r="J10243" s="6">
        <v>0.3231</v>
      </c>
      <c r="K10243" s="6">
        <v>0.3125</v>
      </c>
      <c r="L10243" s="6">
        <v>632.634032634032</v>
      </c>
    </row>
    <row r="10244" spans="1:12" ht="15" customHeight="1" x14ac:dyDescent="0.25">
      <c r="A10244" s="5">
        <v>30015</v>
      </c>
      <c r="B10244" s="6">
        <v>0.32029999999999997</v>
      </c>
      <c r="C10244" s="2">
        <v>2278400</v>
      </c>
      <c r="D10244" s="6">
        <v>-1.90000000000001E-3</v>
      </c>
      <c r="E10244" s="6">
        <v>-0.58969584109249595</v>
      </c>
      <c r="F10244" s="6">
        <v>-0.589691612027887</v>
      </c>
      <c r="G10244" s="6">
        <v>0.33421186000000003</v>
      </c>
      <c r="H10244" s="6">
        <v>679.04862470862395</v>
      </c>
      <c r="I10244" s="6"/>
      <c r="J10244" s="6">
        <v>0.3231</v>
      </c>
      <c r="K10244" s="6">
        <v>0.31730000000000003</v>
      </c>
      <c r="L10244" s="6">
        <v>646.62004662004597</v>
      </c>
    </row>
    <row r="10245" spans="1:12" ht="15" customHeight="1" x14ac:dyDescent="0.25">
      <c r="A10245" s="5">
        <v>30014</v>
      </c>
      <c r="B10245" s="6">
        <v>0.32219999999999999</v>
      </c>
      <c r="C10245" s="2">
        <v>7232000</v>
      </c>
      <c r="D10245" s="6">
        <v>-5.9000000000000103E-3</v>
      </c>
      <c r="E10245" s="6">
        <v>-1.79823224626638</v>
      </c>
      <c r="F10245" s="6">
        <v>-1.79823241452775</v>
      </c>
      <c r="G10245" s="6">
        <v>0.33619437000000002</v>
      </c>
      <c r="H10245" s="6">
        <v>683.66986013986002</v>
      </c>
      <c r="I10245" s="6"/>
      <c r="J10245" s="6">
        <v>0.3261</v>
      </c>
      <c r="K10245" s="6">
        <v>0.32219999999999999</v>
      </c>
      <c r="L10245" s="6">
        <v>651.04895104895104</v>
      </c>
    </row>
    <row r="10246" spans="1:12" ht="15" customHeight="1" x14ac:dyDescent="0.25">
      <c r="A10246" s="5">
        <v>30013</v>
      </c>
      <c r="B10246" s="6">
        <v>0.3281</v>
      </c>
      <c r="C10246" s="2">
        <v>5491200</v>
      </c>
      <c r="D10246" s="6">
        <v>-1E-3</v>
      </c>
      <c r="E10246" s="6">
        <v>-0.30385900941962601</v>
      </c>
      <c r="F10246" s="6">
        <v>-0.303860809244616</v>
      </c>
      <c r="G10246" s="6">
        <v>0.34235062999999999</v>
      </c>
      <c r="H10246" s="6">
        <v>698.02011655011597</v>
      </c>
      <c r="I10246" s="6"/>
      <c r="J10246" s="6">
        <v>0.3281</v>
      </c>
      <c r="K10246" s="6">
        <v>0.32029999999999997</v>
      </c>
      <c r="L10246" s="6">
        <v>664.80186480186399</v>
      </c>
    </row>
    <row r="10247" spans="1:12" ht="15" customHeight="1" x14ac:dyDescent="0.25">
      <c r="A10247" s="5">
        <v>30012</v>
      </c>
      <c r="B10247" s="6">
        <v>0.3291</v>
      </c>
      <c r="C10247" s="2">
        <v>8908800</v>
      </c>
      <c r="D10247" s="6">
        <v>4.9000000000000103E-3</v>
      </c>
      <c r="E10247" s="6">
        <v>1.5114127082047999</v>
      </c>
      <c r="F10247" s="6">
        <v>1.5114139938708899</v>
      </c>
      <c r="G10247" s="6">
        <v>0.34339407</v>
      </c>
      <c r="H10247" s="6">
        <v>700.45237762237696</v>
      </c>
      <c r="I10247" s="6"/>
      <c r="J10247" s="6">
        <v>0.3291</v>
      </c>
      <c r="K10247" s="6">
        <v>0.32219999999999999</v>
      </c>
      <c r="L10247" s="6">
        <v>667.13286713286698</v>
      </c>
    </row>
    <row r="10248" spans="1:12" ht="15" customHeight="1" x14ac:dyDescent="0.25">
      <c r="A10248" s="5">
        <v>30011</v>
      </c>
      <c r="B10248" s="6">
        <v>0.32419999999999999</v>
      </c>
      <c r="C10248" s="2">
        <v>4556800</v>
      </c>
      <c r="D10248" s="6"/>
      <c r="E10248" s="6"/>
      <c r="F10248" s="6"/>
      <c r="G10248" s="6">
        <v>0.33828123999999998</v>
      </c>
      <c r="H10248" s="6">
        <v>688.53435897435895</v>
      </c>
      <c r="I10248" s="6"/>
      <c r="J10248" s="6">
        <v>0.3261</v>
      </c>
      <c r="K10248" s="6">
        <v>0.31730000000000003</v>
      </c>
      <c r="L10248" s="6">
        <v>655.71095571095498</v>
      </c>
    </row>
    <row r="10249" spans="1:12" ht="15" customHeight="1" x14ac:dyDescent="0.25">
      <c r="A10249" s="5">
        <v>30008</v>
      </c>
      <c r="B10249" s="6">
        <v>0.32419999999999999</v>
      </c>
      <c r="C10249" s="2">
        <v>665600</v>
      </c>
      <c r="D10249" s="6">
        <v>-2.9000000000000102E-3</v>
      </c>
      <c r="E10249" s="6">
        <v>-0.886579027820244</v>
      </c>
      <c r="F10249" s="6">
        <v>-0.88657959750043602</v>
      </c>
      <c r="G10249" s="6">
        <v>0.33828123999999998</v>
      </c>
      <c r="H10249" s="6">
        <v>688.53435897435895</v>
      </c>
      <c r="I10249" s="6"/>
      <c r="J10249" s="6">
        <v>0.3271</v>
      </c>
      <c r="K10249" s="6">
        <v>0.3231</v>
      </c>
      <c r="L10249" s="6">
        <v>655.71095571095498</v>
      </c>
    </row>
    <row r="10250" spans="1:12" ht="15" customHeight="1" x14ac:dyDescent="0.25">
      <c r="A10250" s="5">
        <v>30007</v>
      </c>
      <c r="B10250" s="6">
        <v>0.3271</v>
      </c>
      <c r="C10250" s="2">
        <v>1254400</v>
      </c>
      <c r="D10250" s="6">
        <v>2.9000000000000102E-3</v>
      </c>
      <c r="E10250" s="6">
        <v>0.89450956199876797</v>
      </c>
      <c r="F10250" s="6">
        <v>0.89451014191623801</v>
      </c>
      <c r="G10250" s="6">
        <v>0.34130719999999998</v>
      </c>
      <c r="H10250" s="6">
        <v>695.58787878787803</v>
      </c>
      <c r="I10250" s="6"/>
      <c r="J10250" s="6">
        <v>0.3271</v>
      </c>
      <c r="K10250" s="6">
        <v>0.3231</v>
      </c>
      <c r="L10250" s="6">
        <v>662.47086247086202</v>
      </c>
    </row>
    <row r="10251" spans="1:12" ht="15" customHeight="1" x14ac:dyDescent="0.25">
      <c r="A10251" s="5">
        <v>30006</v>
      </c>
      <c r="B10251" s="6">
        <v>0.32419999999999999</v>
      </c>
      <c r="C10251" s="2">
        <v>3827200</v>
      </c>
      <c r="D10251" s="6">
        <v>-3.9000000000000098E-3</v>
      </c>
      <c r="E10251" s="6">
        <v>-1.18866199329472</v>
      </c>
      <c r="F10251" s="6">
        <v>-1.18866146091216</v>
      </c>
      <c r="G10251" s="6">
        <v>0.33828123999999998</v>
      </c>
      <c r="H10251" s="6">
        <v>688.53435897435895</v>
      </c>
      <c r="I10251" s="6"/>
      <c r="J10251" s="6">
        <v>0.3281</v>
      </c>
      <c r="K10251" s="6">
        <v>0.32419999999999999</v>
      </c>
      <c r="L10251" s="6">
        <v>655.71095571095498</v>
      </c>
    </row>
    <row r="10252" spans="1:12" ht="15" customHeight="1" x14ac:dyDescent="0.25">
      <c r="A10252" s="5">
        <v>30005</v>
      </c>
      <c r="B10252" s="6">
        <v>0.3281</v>
      </c>
      <c r="C10252" s="2">
        <v>3699200</v>
      </c>
      <c r="D10252" s="6">
        <v>-5.7999999999999701E-3</v>
      </c>
      <c r="E10252" s="6">
        <v>-1.7370470200658801</v>
      </c>
      <c r="F10252" s="6">
        <v>-1.7370509562271801</v>
      </c>
      <c r="G10252" s="6">
        <v>0.34235062999999999</v>
      </c>
      <c r="H10252" s="6">
        <v>698.02011655011597</v>
      </c>
      <c r="I10252" s="6"/>
      <c r="J10252" s="6">
        <v>0.33</v>
      </c>
      <c r="K10252" s="6">
        <v>0.3261</v>
      </c>
      <c r="L10252" s="6">
        <v>664.80186480186399</v>
      </c>
    </row>
    <row r="10253" spans="1:12" ht="15" customHeight="1" x14ac:dyDescent="0.25">
      <c r="A10253" s="5">
        <v>30004</v>
      </c>
      <c r="B10253" s="6">
        <v>0.33389999999999997</v>
      </c>
      <c r="C10253" s="2">
        <v>1702400</v>
      </c>
      <c r="D10253" s="6">
        <v>2.8999999999999499E-3</v>
      </c>
      <c r="E10253" s="6">
        <v>0.87613293051358399</v>
      </c>
      <c r="F10253" s="6">
        <v>0.876139314368096</v>
      </c>
      <c r="G10253" s="6">
        <v>0.34840256000000003</v>
      </c>
      <c r="H10253" s="6">
        <v>712.12717948717898</v>
      </c>
      <c r="I10253" s="6"/>
      <c r="J10253" s="6">
        <v>0.33589999999999998</v>
      </c>
      <c r="K10253" s="6">
        <v>0.33</v>
      </c>
      <c r="L10253" s="6">
        <v>678.32167832167795</v>
      </c>
    </row>
    <row r="10254" spans="1:12" ht="15" customHeight="1" x14ac:dyDescent="0.25">
      <c r="A10254" s="5">
        <v>30001</v>
      </c>
      <c r="B10254" s="6">
        <v>0.33100000000000002</v>
      </c>
      <c r="C10254" s="2">
        <v>1766400</v>
      </c>
      <c r="D10254" s="6">
        <v>1.90000000000001E-3</v>
      </c>
      <c r="E10254" s="6">
        <v>0.57733211789729999</v>
      </c>
      <c r="F10254" s="6">
        <v>0.577327966088647</v>
      </c>
      <c r="G10254" s="6">
        <v>0.34537657999999999</v>
      </c>
      <c r="H10254" s="6">
        <v>705.07361305361303</v>
      </c>
      <c r="I10254" s="6"/>
      <c r="J10254" s="6">
        <v>0.33100000000000002</v>
      </c>
      <c r="K10254" s="6">
        <v>0.3281</v>
      </c>
      <c r="L10254" s="6">
        <v>671.56177156177102</v>
      </c>
    </row>
    <row r="10255" spans="1:12" ht="15" customHeight="1" x14ac:dyDescent="0.25">
      <c r="A10255" s="5">
        <v>30000</v>
      </c>
      <c r="B10255" s="6">
        <v>0.3291</v>
      </c>
      <c r="C10255" s="2">
        <v>1267200</v>
      </c>
      <c r="D10255" s="6">
        <v>-1.90000000000001E-3</v>
      </c>
      <c r="E10255" s="6">
        <v>-0.57401812688821996</v>
      </c>
      <c r="F10255" s="6">
        <v>-0.57401402260686096</v>
      </c>
      <c r="G10255" s="6">
        <v>0.34339407</v>
      </c>
      <c r="H10255" s="6">
        <v>700.45237762237696</v>
      </c>
      <c r="I10255" s="6"/>
      <c r="J10255" s="6">
        <v>0.33</v>
      </c>
      <c r="K10255" s="6">
        <v>0.3281</v>
      </c>
      <c r="L10255" s="6">
        <v>667.13286713286698</v>
      </c>
    </row>
    <row r="10256" spans="1:12" ht="15" customHeight="1" x14ac:dyDescent="0.25">
      <c r="A10256" s="5">
        <v>29999</v>
      </c>
      <c r="B10256" s="6">
        <v>0.33100000000000002</v>
      </c>
      <c r="C10256" s="2">
        <v>2752000</v>
      </c>
      <c r="D10256" s="6">
        <v>4.9000000000000103E-3</v>
      </c>
      <c r="E10256" s="6">
        <v>1.50260656240417</v>
      </c>
      <c r="F10256" s="6">
        <v>1.5026079034278601</v>
      </c>
      <c r="G10256" s="6">
        <v>0.34537657999999999</v>
      </c>
      <c r="H10256" s="6">
        <v>705.07361305361303</v>
      </c>
      <c r="I10256" s="6"/>
      <c r="J10256" s="6">
        <v>0.33100000000000002</v>
      </c>
      <c r="K10256" s="6">
        <v>0.3251</v>
      </c>
      <c r="L10256" s="6">
        <v>671.56177156177102</v>
      </c>
    </row>
    <row r="10257" spans="1:12" ht="15" customHeight="1" x14ac:dyDescent="0.25">
      <c r="A10257" s="5">
        <v>29998</v>
      </c>
      <c r="B10257" s="6">
        <v>0.3261</v>
      </c>
      <c r="C10257" s="2">
        <v>2214400</v>
      </c>
      <c r="D10257" s="6">
        <v>-3.0000000000000001E-3</v>
      </c>
      <c r="E10257" s="6">
        <v>-0.91157702825889197</v>
      </c>
      <c r="F10257" s="6">
        <v>-0.91158242773383602</v>
      </c>
      <c r="G10257" s="6">
        <v>0.34026374999999998</v>
      </c>
      <c r="H10257" s="6">
        <v>693.155594405594</v>
      </c>
      <c r="I10257" s="6"/>
      <c r="J10257" s="6">
        <v>0.3281</v>
      </c>
      <c r="K10257" s="6">
        <v>0.3251</v>
      </c>
      <c r="L10257" s="6">
        <v>660.13986013986005</v>
      </c>
    </row>
    <row r="10258" spans="1:12" ht="15" customHeight="1" x14ac:dyDescent="0.25">
      <c r="A10258" s="5">
        <v>29994</v>
      </c>
      <c r="B10258" s="6">
        <v>0.3291</v>
      </c>
      <c r="C10258" s="2">
        <v>3200000</v>
      </c>
      <c r="D10258" s="6">
        <v>4.0000000000000001E-3</v>
      </c>
      <c r="E10258" s="6">
        <v>1.2303906490310701</v>
      </c>
      <c r="F10258" s="6">
        <v>1.2303860897496299</v>
      </c>
      <c r="G10258" s="6">
        <v>0.34339407</v>
      </c>
      <c r="H10258" s="6">
        <v>700.45237762237696</v>
      </c>
      <c r="I10258" s="6"/>
      <c r="J10258" s="6">
        <v>0.3291</v>
      </c>
      <c r="K10258" s="6">
        <v>0.3261</v>
      </c>
      <c r="L10258" s="6">
        <v>667.13286713286698</v>
      </c>
    </row>
    <row r="10259" spans="1:12" ht="15" customHeight="1" x14ac:dyDescent="0.25">
      <c r="A10259" s="5">
        <v>29993</v>
      </c>
      <c r="B10259" s="6">
        <v>0.3251</v>
      </c>
      <c r="C10259" s="2">
        <v>4262400</v>
      </c>
      <c r="D10259" s="6">
        <v>2E-3</v>
      </c>
      <c r="E10259" s="6">
        <v>0.61900340451872504</v>
      </c>
      <c r="F10259" s="6">
        <v>0.61900706565860497</v>
      </c>
      <c r="G10259" s="6">
        <v>0.33922035</v>
      </c>
      <c r="H10259" s="6">
        <v>690.72342657342597</v>
      </c>
      <c r="I10259" s="6"/>
      <c r="J10259" s="6">
        <v>0.33189999999999997</v>
      </c>
      <c r="K10259" s="6">
        <v>0.3231</v>
      </c>
      <c r="L10259" s="6">
        <v>657.80885780885706</v>
      </c>
    </row>
    <row r="10260" spans="1:12" ht="15" customHeight="1" x14ac:dyDescent="0.25">
      <c r="A10260" s="5">
        <v>29992</v>
      </c>
      <c r="B10260" s="6">
        <v>0.3231</v>
      </c>
      <c r="C10260" s="2">
        <v>1651200</v>
      </c>
      <c r="D10260" s="6">
        <v>-4.0000000000000001E-3</v>
      </c>
      <c r="E10260" s="6">
        <v>-1.2228676245796299</v>
      </c>
      <c r="F10260" s="6">
        <v>-1.22286608662225</v>
      </c>
      <c r="G10260" s="6">
        <v>0.33713346999999999</v>
      </c>
      <c r="H10260" s="6">
        <v>685.858904428904</v>
      </c>
      <c r="I10260" s="6"/>
      <c r="J10260" s="6">
        <v>0.3271</v>
      </c>
      <c r="K10260" s="6">
        <v>0.32219999999999999</v>
      </c>
      <c r="L10260" s="6">
        <v>653.146853146853</v>
      </c>
    </row>
    <row r="10261" spans="1:12" ht="15" customHeight="1" x14ac:dyDescent="0.25">
      <c r="A10261" s="5">
        <v>29991</v>
      </c>
      <c r="B10261" s="6">
        <v>0.3271</v>
      </c>
      <c r="C10261" s="2">
        <v>2380800</v>
      </c>
      <c r="D10261" s="6">
        <v>-6.7999999999999701E-3</v>
      </c>
      <c r="E10261" s="6">
        <v>-2.03653788559448</v>
      </c>
      <c r="F10261" s="6">
        <v>-2.0365407188741602</v>
      </c>
      <c r="G10261" s="6">
        <v>0.34130719999999998</v>
      </c>
      <c r="H10261" s="6">
        <v>695.58787878787803</v>
      </c>
      <c r="I10261" s="6"/>
      <c r="J10261" s="6">
        <v>0.33189999999999997</v>
      </c>
      <c r="K10261" s="6">
        <v>0.32219999999999999</v>
      </c>
      <c r="L10261" s="6">
        <v>662.47086247086202</v>
      </c>
    </row>
    <row r="10262" spans="1:12" ht="15" customHeight="1" x14ac:dyDescent="0.25">
      <c r="A10262" s="5">
        <v>29990</v>
      </c>
      <c r="B10262" s="6">
        <v>0.33389999999999997</v>
      </c>
      <c r="C10262" s="2">
        <v>1216000</v>
      </c>
      <c r="D10262" s="6">
        <v>-9.8000000000000292E-3</v>
      </c>
      <c r="E10262" s="6">
        <v>-2.85132382892058</v>
      </c>
      <c r="F10262" s="6">
        <v>-2.8513152535866002</v>
      </c>
      <c r="G10262" s="6">
        <v>0.34840256000000003</v>
      </c>
      <c r="H10262" s="6">
        <v>712.12717948717898</v>
      </c>
      <c r="I10262" s="6"/>
      <c r="J10262" s="6">
        <v>0.34160000000000001</v>
      </c>
      <c r="K10262" s="6">
        <v>0.33389999999999997</v>
      </c>
      <c r="L10262" s="6">
        <v>678.32167832167795</v>
      </c>
    </row>
    <row r="10263" spans="1:12" ht="15" customHeight="1" x14ac:dyDescent="0.25">
      <c r="A10263" s="5">
        <v>29987</v>
      </c>
      <c r="B10263" s="6">
        <v>0.34370000000000001</v>
      </c>
      <c r="C10263" s="2">
        <v>7436800</v>
      </c>
      <c r="D10263" s="6">
        <v>3.9000000000000098E-3</v>
      </c>
      <c r="E10263" s="6">
        <v>1.1477339611536099</v>
      </c>
      <c r="F10263" s="6">
        <v>1.14773064439523</v>
      </c>
      <c r="G10263" s="6">
        <v>0.35862818000000002</v>
      </c>
      <c r="H10263" s="6">
        <v>735.96312354312295</v>
      </c>
      <c r="I10263" s="6"/>
      <c r="J10263" s="6">
        <v>0.34370000000000001</v>
      </c>
      <c r="K10263" s="6">
        <v>0.33779999999999999</v>
      </c>
      <c r="L10263" s="6">
        <v>701.16550116550104</v>
      </c>
    </row>
    <row r="10264" spans="1:12" ht="15" customHeight="1" x14ac:dyDescent="0.25">
      <c r="A10264" s="5">
        <v>29986</v>
      </c>
      <c r="B10264" s="6">
        <v>0.33979999999999999</v>
      </c>
      <c r="C10264" s="2">
        <v>9062400</v>
      </c>
      <c r="D10264" s="6">
        <v>2.9000000000000102E-3</v>
      </c>
      <c r="E10264" s="6">
        <v>0.86078955179578198</v>
      </c>
      <c r="F10264" s="6">
        <v>0.86078726355160995</v>
      </c>
      <c r="G10264" s="6">
        <v>0.35455880000000001</v>
      </c>
      <c r="H10264" s="6">
        <v>726.47738927738897</v>
      </c>
      <c r="I10264" s="6"/>
      <c r="J10264" s="6">
        <v>0.34370000000000001</v>
      </c>
      <c r="K10264" s="6">
        <v>0.33779999999999999</v>
      </c>
      <c r="L10264" s="6">
        <v>692.07459207459203</v>
      </c>
    </row>
    <row r="10265" spans="1:12" ht="15" customHeight="1" x14ac:dyDescent="0.25">
      <c r="A10265" s="5">
        <v>29985</v>
      </c>
      <c r="B10265" s="6">
        <v>0.33689999999999998</v>
      </c>
      <c r="C10265" s="2">
        <v>1945600</v>
      </c>
      <c r="D10265" s="6">
        <v>-4.7000000000000297E-3</v>
      </c>
      <c r="E10265" s="6">
        <v>-1.37587822014052</v>
      </c>
      <c r="F10265" s="6">
        <v>-1.37588129178508</v>
      </c>
      <c r="G10265" s="6">
        <v>0.35153285000000001</v>
      </c>
      <c r="H10265" s="6">
        <v>719.42389277389202</v>
      </c>
      <c r="I10265" s="6"/>
      <c r="J10265" s="6">
        <v>0.34160000000000001</v>
      </c>
      <c r="K10265" s="6">
        <v>0.33589999999999998</v>
      </c>
      <c r="L10265" s="6">
        <v>685.31468531468499</v>
      </c>
    </row>
    <row r="10266" spans="1:12" ht="15" customHeight="1" x14ac:dyDescent="0.25">
      <c r="A10266" s="5">
        <v>29984</v>
      </c>
      <c r="B10266" s="6">
        <v>0.34160000000000001</v>
      </c>
      <c r="C10266" s="2">
        <v>6092800</v>
      </c>
      <c r="D10266" s="6">
        <v>-2.0999999999999899E-3</v>
      </c>
      <c r="E10266" s="6">
        <v>-0.61099796334012002</v>
      </c>
      <c r="F10266" s="6">
        <v>-0.61098935393197795</v>
      </c>
      <c r="G10266" s="6">
        <v>0.356437</v>
      </c>
      <c r="H10266" s="6">
        <v>730.85547785547703</v>
      </c>
      <c r="I10266" s="6"/>
      <c r="J10266" s="6">
        <v>0.34370000000000001</v>
      </c>
      <c r="K10266" s="6">
        <v>0.3407</v>
      </c>
      <c r="L10266" s="6">
        <v>696.27039627039596</v>
      </c>
    </row>
    <row r="10267" spans="1:12" ht="15" customHeight="1" x14ac:dyDescent="0.25">
      <c r="A10267" s="5">
        <v>29983</v>
      </c>
      <c r="B10267" s="6">
        <v>0.34370000000000001</v>
      </c>
      <c r="C10267" s="2">
        <v>3392000</v>
      </c>
      <c r="D10267" s="6">
        <v>1.2699999999999901E-2</v>
      </c>
      <c r="E10267" s="6">
        <v>3.8368580060422901</v>
      </c>
      <c r="F10267" s="6">
        <v>3.8368554115626599</v>
      </c>
      <c r="G10267" s="6">
        <v>0.35862818000000002</v>
      </c>
      <c r="H10267" s="6">
        <v>735.96312354312295</v>
      </c>
      <c r="I10267" s="6"/>
      <c r="J10267" s="6">
        <v>0.34760000000000002</v>
      </c>
      <c r="K10267" s="6">
        <v>0.3271</v>
      </c>
      <c r="L10267" s="6">
        <v>701.16550116550104</v>
      </c>
    </row>
    <row r="10268" spans="1:12" ht="15" customHeight="1" x14ac:dyDescent="0.25">
      <c r="A10268" s="5">
        <v>29980</v>
      </c>
      <c r="B10268" s="6">
        <v>0.33100000000000002</v>
      </c>
      <c r="C10268" s="2">
        <v>3916800</v>
      </c>
      <c r="D10268" s="6">
        <v>1.46E-2</v>
      </c>
      <c r="E10268" s="6">
        <v>4.6144121365360302</v>
      </c>
      <c r="F10268" s="6">
        <v>4.61441431159228</v>
      </c>
      <c r="G10268" s="6">
        <v>0.34537657999999999</v>
      </c>
      <c r="H10268" s="6">
        <v>705.07361305361303</v>
      </c>
      <c r="I10268" s="6"/>
      <c r="J10268" s="6">
        <v>0.33100000000000002</v>
      </c>
      <c r="K10268" s="6">
        <v>0.32029999999999997</v>
      </c>
      <c r="L10268" s="6">
        <v>671.56177156177102</v>
      </c>
    </row>
    <row r="10269" spans="1:12" ht="15" customHeight="1" x14ac:dyDescent="0.25">
      <c r="A10269" s="5">
        <v>29979</v>
      </c>
      <c r="B10269" s="6">
        <v>0.31640000000000001</v>
      </c>
      <c r="C10269" s="2">
        <v>3686400</v>
      </c>
      <c r="D10269" s="6">
        <v>9.8000000000000292E-3</v>
      </c>
      <c r="E10269" s="6">
        <v>3.1963470319634699</v>
      </c>
      <c r="F10269" s="6">
        <v>3.1963435493228101</v>
      </c>
      <c r="G10269" s="6">
        <v>0.33014243999999998</v>
      </c>
      <c r="H10269" s="6">
        <v>669.56279720279701</v>
      </c>
      <c r="I10269" s="6"/>
      <c r="J10269" s="6">
        <v>0.31640000000000001</v>
      </c>
      <c r="K10269" s="6">
        <v>0.30759999999999998</v>
      </c>
      <c r="L10269" s="6">
        <v>637.52913752913696</v>
      </c>
    </row>
    <row r="10270" spans="1:12" ht="15" customHeight="1" x14ac:dyDescent="0.25">
      <c r="A10270" s="5">
        <v>29978</v>
      </c>
      <c r="B10270" s="6">
        <v>0.30659999999999998</v>
      </c>
      <c r="C10270" s="2">
        <v>486400</v>
      </c>
      <c r="D10270" s="6"/>
      <c r="E10270" s="6"/>
      <c r="F10270" s="6"/>
      <c r="G10270" s="6">
        <v>0.3199168</v>
      </c>
      <c r="H10270" s="6">
        <v>645.72680652680594</v>
      </c>
      <c r="I10270" s="6"/>
      <c r="J10270" s="6">
        <v>0.30759999999999998</v>
      </c>
      <c r="K10270" s="6">
        <v>0.30459999999999998</v>
      </c>
      <c r="L10270" s="6">
        <v>614.68531468531398</v>
      </c>
    </row>
    <row r="10271" spans="1:12" ht="15" customHeight="1" x14ac:dyDescent="0.25">
      <c r="A10271" s="5">
        <v>29977</v>
      </c>
      <c r="B10271" s="6">
        <v>0.30659999999999998</v>
      </c>
      <c r="C10271" s="2">
        <v>972800</v>
      </c>
      <c r="D10271" s="6"/>
      <c r="E10271" s="6"/>
      <c r="F10271" s="6"/>
      <c r="G10271" s="6">
        <v>0.3199168</v>
      </c>
      <c r="H10271" s="6">
        <v>645.72680652680594</v>
      </c>
      <c r="I10271" s="6"/>
      <c r="J10271" s="6">
        <v>0.30659999999999998</v>
      </c>
      <c r="K10271" s="6">
        <v>0.30459999999999998</v>
      </c>
      <c r="L10271" s="6">
        <v>614.68531468531398</v>
      </c>
    </row>
    <row r="10272" spans="1:12" ht="15" customHeight="1" x14ac:dyDescent="0.25">
      <c r="A10272" s="5">
        <v>29976</v>
      </c>
      <c r="B10272" s="6">
        <v>0.30659999999999998</v>
      </c>
      <c r="C10272" s="2">
        <v>3187200</v>
      </c>
      <c r="D10272" s="6">
        <v>-5.9000000000000103E-3</v>
      </c>
      <c r="E10272" s="6">
        <v>-1.8879999999999999</v>
      </c>
      <c r="F10272" s="6">
        <v>-1.8879971834531999</v>
      </c>
      <c r="G10272" s="6">
        <v>0.3199168</v>
      </c>
      <c r="H10272" s="6">
        <v>645.72680652680594</v>
      </c>
      <c r="I10272" s="6"/>
      <c r="J10272" s="6">
        <v>0.3095</v>
      </c>
      <c r="K10272" s="6">
        <v>0.30659999999999998</v>
      </c>
      <c r="L10272" s="6">
        <v>614.68531468531398</v>
      </c>
    </row>
    <row r="10273" spans="1:12" ht="15" customHeight="1" x14ac:dyDescent="0.25">
      <c r="A10273" s="5">
        <v>29973</v>
      </c>
      <c r="B10273" s="6">
        <v>0.3125</v>
      </c>
      <c r="C10273" s="2">
        <v>6924800</v>
      </c>
      <c r="D10273" s="6">
        <v>-2.9000000000000102E-3</v>
      </c>
      <c r="E10273" s="6">
        <v>-0.91946734305644595</v>
      </c>
      <c r="F10273" s="6">
        <v>-0.91947399541105701</v>
      </c>
      <c r="G10273" s="6">
        <v>0.32607304999999998</v>
      </c>
      <c r="H10273" s="6">
        <v>660.07703962703897</v>
      </c>
      <c r="I10273" s="6"/>
      <c r="J10273" s="6">
        <v>0.31730000000000003</v>
      </c>
      <c r="K10273" s="6">
        <v>0.3105</v>
      </c>
      <c r="L10273" s="6">
        <v>628.43822843822795</v>
      </c>
    </row>
    <row r="10274" spans="1:12" ht="15" customHeight="1" x14ac:dyDescent="0.25">
      <c r="A10274" s="5">
        <v>29972</v>
      </c>
      <c r="B10274" s="6">
        <v>0.31540000000000001</v>
      </c>
      <c r="C10274" s="2">
        <v>6105600</v>
      </c>
      <c r="D10274" s="6">
        <v>2.9000000000000102E-3</v>
      </c>
      <c r="E10274" s="6">
        <v>0.92799999999999505</v>
      </c>
      <c r="F10274" s="6">
        <v>0.92800677639566198</v>
      </c>
      <c r="G10274" s="6">
        <v>0.32909903000000001</v>
      </c>
      <c r="H10274" s="6">
        <v>667.13060606060606</v>
      </c>
      <c r="I10274" s="6"/>
      <c r="J10274" s="6">
        <v>0.31830000000000003</v>
      </c>
      <c r="K10274" s="6">
        <v>0.3125</v>
      </c>
      <c r="L10274" s="6">
        <v>635.19813519813499</v>
      </c>
    </row>
    <row r="10275" spans="1:12" ht="15" customHeight="1" x14ac:dyDescent="0.25">
      <c r="A10275" s="5">
        <v>29971</v>
      </c>
      <c r="B10275" s="6">
        <v>0.3125</v>
      </c>
      <c r="C10275" s="2">
        <v>1446400</v>
      </c>
      <c r="D10275" s="6">
        <v>3.0000000000000001E-3</v>
      </c>
      <c r="E10275" s="6">
        <v>0.96930533117931506</v>
      </c>
      <c r="F10275" s="6">
        <v>0.96930180444361103</v>
      </c>
      <c r="G10275" s="6">
        <v>0.32607304999999998</v>
      </c>
      <c r="H10275" s="6">
        <v>660.07703962703897</v>
      </c>
      <c r="I10275" s="6"/>
      <c r="J10275" s="6">
        <v>0.31430000000000002</v>
      </c>
      <c r="K10275" s="6">
        <v>0.3095</v>
      </c>
      <c r="L10275" s="6">
        <v>628.43822843822795</v>
      </c>
    </row>
    <row r="10276" spans="1:12" ht="15" customHeight="1" x14ac:dyDescent="0.25">
      <c r="A10276" s="5">
        <v>29970</v>
      </c>
      <c r="B10276" s="6">
        <v>0.3095</v>
      </c>
      <c r="C10276" s="2">
        <v>4121600</v>
      </c>
      <c r="D10276" s="6">
        <v>1.90000000000001E-3</v>
      </c>
      <c r="E10276" s="6">
        <v>0.617685305591675</v>
      </c>
      <c r="F10276" s="6">
        <v>0.61769025457421001</v>
      </c>
      <c r="G10276" s="6">
        <v>0.32294276</v>
      </c>
      <c r="H10276" s="6">
        <v>652.78032634032604</v>
      </c>
      <c r="I10276" s="6"/>
      <c r="J10276" s="6">
        <v>0.3115</v>
      </c>
      <c r="K10276" s="6">
        <v>0.30759999999999998</v>
      </c>
      <c r="L10276" s="6">
        <v>621.44522144522102</v>
      </c>
    </row>
    <row r="10277" spans="1:12" ht="15" customHeight="1" x14ac:dyDescent="0.25">
      <c r="A10277" s="5">
        <v>29969</v>
      </c>
      <c r="B10277" s="6">
        <v>0.30759999999999998</v>
      </c>
      <c r="C10277" s="2">
        <v>1369600</v>
      </c>
      <c r="D10277" s="6">
        <v>3.0000000000000001E-3</v>
      </c>
      <c r="E10277" s="6">
        <v>0.98489822718319497</v>
      </c>
      <c r="F10277" s="6">
        <v>0.98489148001601401</v>
      </c>
      <c r="G10277" s="6">
        <v>0.32096022000000002</v>
      </c>
      <c r="H10277" s="6">
        <v>648.15902097902097</v>
      </c>
      <c r="I10277" s="6"/>
      <c r="J10277" s="6">
        <v>0.30759999999999998</v>
      </c>
      <c r="K10277" s="6">
        <v>0.30270000000000002</v>
      </c>
      <c r="L10277" s="6">
        <v>617.01631701631698</v>
      </c>
    </row>
    <row r="10278" spans="1:12" ht="15" customHeight="1" x14ac:dyDescent="0.25">
      <c r="A10278" s="5">
        <v>29966</v>
      </c>
      <c r="B10278" s="6">
        <v>0.30459999999999998</v>
      </c>
      <c r="C10278" s="2">
        <v>3840000</v>
      </c>
      <c r="D10278" s="6">
        <v>2.8999999999999499E-3</v>
      </c>
      <c r="E10278" s="6">
        <v>0.96121975472322996</v>
      </c>
      <c r="F10278" s="6">
        <v>0.96121396170316598</v>
      </c>
      <c r="G10278" s="6">
        <v>0.31782993999999998</v>
      </c>
      <c r="H10278" s="6">
        <v>640.86233100233096</v>
      </c>
      <c r="I10278" s="6"/>
      <c r="J10278" s="6">
        <v>0.3105</v>
      </c>
      <c r="K10278" s="6">
        <v>0.30459999999999998</v>
      </c>
      <c r="L10278" s="6">
        <v>610.02331002330902</v>
      </c>
    </row>
    <row r="10279" spans="1:12" ht="15" customHeight="1" x14ac:dyDescent="0.25">
      <c r="A10279" s="5">
        <v>29965</v>
      </c>
      <c r="B10279" s="6">
        <v>0.30170000000000002</v>
      </c>
      <c r="C10279" s="2">
        <v>857600</v>
      </c>
      <c r="D10279" s="6">
        <v>-1E-3</v>
      </c>
      <c r="E10279" s="6">
        <v>-0.33036009250082499</v>
      </c>
      <c r="F10279" s="6">
        <v>-0.330358869787228</v>
      </c>
      <c r="G10279" s="6">
        <v>0.31480399999999997</v>
      </c>
      <c r="H10279" s="6">
        <v>633.80885780885706</v>
      </c>
      <c r="I10279" s="6"/>
      <c r="J10279" s="6">
        <v>0.30270000000000002</v>
      </c>
      <c r="K10279" s="6">
        <v>0.30070000000000002</v>
      </c>
      <c r="L10279" s="6">
        <v>603.26340326340301</v>
      </c>
    </row>
    <row r="10280" spans="1:12" ht="15" customHeight="1" x14ac:dyDescent="0.25">
      <c r="A10280" s="5">
        <v>29964</v>
      </c>
      <c r="B10280" s="6">
        <v>0.30270000000000002</v>
      </c>
      <c r="C10280" s="2">
        <v>4403200</v>
      </c>
      <c r="D10280" s="6">
        <v>-5.7999999999999701E-3</v>
      </c>
      <c r="E10280" s="6">
        <v>-1.8800648298217</v>
      </c>
      <c r="F10280" s="6">
        <v>-1.88005678297177</v>
      </c>
      <c r="G10280" s="6">
        <v>0.31584742999999998</v>
      </c>
      <c r="H10280" s="6">
        <v>636.241095571095</v>
      </c>
      <c r="I10280" s="6"/>
      <c r="J10280" s="6">
        <v>0.3085</v>
      </c>
      <c r="K10280" s="6">
        <v>0.30270000000000002</v>
      </c>
      <c r="L10280" s="6">
        <v>605.59440559440498</v>
      </c>
    </row>
    <row r="10281" spans="1:12" ht="15" customHeight="1" x14ac:dyDescent="0.25">
      <c r="A10281" s="5">
        <v>29963</v>
      </c>
      <c r="B10281" s="6">
        <v>0.3085</v>
      </c>
      <c r="C10281" s="2">
        <v>2905600</v>
      </c>
      <c r="D10281" s="6">
        <v>-4.9000000000000103E-3</v>
      </c>
      <c r="E10281" s="6">
        <v>-1.5634971282705801</v>
      </c>
      <c r="F10281" s="6">
        <v>-1.56349848163134</v>
      </c>
      <c r="G10281" s="6">
        <v>0.32189931999999999</v>
      </c>
      <c r="H10281" s="6">
        <v>650.34806526806506</v>
      </c>
      <c r="I10281" s="6"/>
      <c r="J10281" s="6">
        <v>0.3105</v>
      </c>
      <c r="K10281" s="6">
        <v>0.30549999999999999</v>
      </c>
      <c r="L10281" s="6">
        <v>619.11421911421905</v>
      </c>
    </row>
    <row r="10282" spans="1:12" ht="15" customHeight="1" x14ac:dyDescent="0.25">
      <c r="A10282" s="5">
        <v>29962</v>
      </c>
      <c r="B10282" s="6">
        <v>0.31340000000000001</v>
      </c>
      <c r="C10282" s="2">
        <v>486400</v>
      </c>
      <c r="D10282" s="6">
        <v>-4.9000000000000103E-3</v>
      </c>
      <c r="E10282" s="6">
        <v>-1.5394282123782601</v>
      </c>
      <c r="F10282" s="6">
        <v>-1.5394295243917</v>
      </c>
      <c r="G10282" s="6">
        <v>0.32701215</v>
      </c>
      <c r="H10282" s="6">
        <v>662.26608391608397</v>
      </c>
      <c r="I10282" s="6"/>
      <c r="J10282" s="6">
        <v>0.31830000000000003</v>
      </c>
      <c r="K10282" s="6">
        <v>0.31340000000000001</v>
      </c>
      <c r="L10282" s="6">
        <v>630.53613053613003</v>
      </c>
    </row>
    <row r="10283" spans="1:12" ht="15" customHeight="1" x14ac:dyDescent="0.25">
      <c r="A10283" s="5">
        <v>29959</v>
      </c>
      <c r="B10283" s="6">
        <v>0.31830000000000003</v>
      </c>
      <c r="C10283" s="2">
        <v>3264000</v>
      </c>
      <c r="D10283" s="6">
        <v>7.8000000000000196E-3</v>
      </c>
      <c r="E10283" s="6">
        <v>2.5120772946860099</v>
      </c>
      <c r="F10283" s="6">
        <v>2.5120761316376998</v>
      </c>
      <c r="G10283" s="6">
        <v>0.33212498000000001</v>
      </c>
      <c r="H10283" s="6">
        <v>674.18410256410198</v>
      </c>
      <c r="I10283" s="6"/>
      <c r="J10283" s="6">
        <v>0.31929999999999997</v>
      </c>
      <c r="K10283" s="6">
        <v>0.31340000000000001</v>
      </c>
      <c r="L10283" s="6">
        <v>641.95804195804203</v>
      </c>
    </row>
    <row r="10284" spans="1:12" ht="15" customHeight="1" x14ac:dyDescent="0.25">
      <c r="A10284" s="5">
        <v>29958</v>
      </c>
      <c r="B10284" s="6">
        <v>0.3105</v>
      </c>
      <c r="C10284" s="2">
        <v>4569600</v>
      </c>
      <c r="D10284" s="6">
        <v>1E-3</v>
      </c>
      <c r="E10284" s="6">
        <v>0.32310177705976401</v>
      </c>
      <c r="F10284" s="6">
        <v>0.32310369800518901</v>
      </c>
      <c r="G10284" s="6">
        <v>0.3239862</v>
      </c>
      <c r="H10284" s="6">
        <v>655.21258741258703</v>
      </c>
      <c r="I10284" s="6"/>
      <c r="J10284" s="6">
        <v>0.31929999999999997</v>
      </c>
      <c r="K10284" s="6">
        <v>0.3105</v>
      </c>
      <c r="L10284" s="6">
        <v>623.77622377622299</v>
      </c>
    </row>
    <row r="10285" spans="1:12" ht="15" customHeight="1" x14ac:dyDescent="0.25">
      <c r="A10285" s="5">
        <v>29957</v>
      </c>
      <c r="B10285" s="6">
        <v>0.3095</v>
      </c>
      <c r="C10285" s="2">
        <v>2214400</v>
      </c>
      <c r="D10285" s="6">
        <v>-1.2699999999999901E-2</v>
      </c>
      <c r="E10285" s="6">
        <v>-3.9416511483550498</v>
      </c>
      <c r="F10285" s="6">
        <v>-3.9416513726865801</v>
      </c>
      <c r="G10285" s="6">
        <v>0.32294276</v>
      </c>
      <c r="H10285" s="6">
        <v>652.78032634032604</v>
      </c>
      <c r="I10285" s="6"/>
      <c r="J10285" s="6">
        <v>0.31640000000000001</v>
      </c>
      <c r="K10285" s="6">
        <v>0.3085</v>
      </c>
      <c r="L10285" s="6">
        <v>621.44522144522102</v>
      </c>
    </row>
    <row r="10286" spans="1:12" ht="15" customHeight="1" x14ac:dyDescent="0.25">
      <c r="A10286" s="5">
        <v>29956</v>
      </c>
      <c r="B10286" s="6">
        <v>0.32219999999999999</v>
      </c>
      <c r="C10286" s="2">
        <v>2368000</v>
      </c>
      <c r="D10286" s="6">
        <v>-9.6999999999999795E-3</v>
      </c>
      <c r="E10286" s="6">
        <v>-2.9225670382645301</v>
      </c>
      <c r="F10286" s="6">
        <v>-2.9225676411763901</v>
      </c>
      <c r="G10286" s="6">
        <v>0.33619437000000002</v>
      </c>
      <c r="H10286" s="6">
        <v>683.66986013986002</v>
      </c>
      <c r="I10286" s="6"/>
      <c r="J10286" s="6">
        <v>0.33300000000000002</v>
      </c>
      <c r="K10286" s="6">
        <v>0.32219999999999999</v>
      </c>
      <c r="L10286" s="6">
        <v>651.04895104895104</v>
      </c>
    </row>
    <row r="10287" spans="1:12" ht="15" customHeight="1" x14ac:dyDescent="0.25">
      <c r="A10287" s="5">
        <v>29955</v>
      </c>
      <c r="B10287" s="6">
        <v>0.33189999999999997</v>
      </c>
      <c r="C10287" s="2">
        <v>4185600</v>
      </c>
      <c r="D10287" s="6"/>
      <c r="E10287" s="6"/>
      <c r="F10287" s="6"/>
      <c r="G10287" s="6">
        <v>0.34631568000000001</v>
      </c>
      <c r="H10287" s="6">
        <v>707.26265734265701</v>
      </c>
      <c r="I10287" s="6"/>
      <c r="J10287" s="6">
        <v>0.33389999999999997</v>
      </c>
      <c r="K10287" s="6">
        <v>0.33189999999999997</v>
      </c>
      <c r="L10287" s="6">
        <v>673.65967365967299</v>
      </c>
    </row>
    <row r="10288" spans="1:12" ht="15" customHeight="1" x14ac:dyDescent="0.25">
      <c r="A10288" s="5">
        <v>29951</v>
      </c>
      <c r="B10288" s="6">
        <v>0.33189999999999997</v>
      </c>
      <c r="C10288" s="2">
        <v>844800</v>
      </c>
      <c r="D10288" s="6">
        <v>-3.0000000000000001E-3</v>
      </c>
      <c r="E10288" s="6">
        <v>-0.89578978799641495</v>
      </c>
      <c r="F10288" s="6">
        <v>-0.89578655034996402</v>
      </c>
      <c r="G10288" s="6">
        <v>0.34631568000000001</v>
      </c>
      <c r="H10288" s="6">
        <v>707.26265734265701</v>
      </c>
      <c r="I10288" s="6"/>
      <c r="J10288" s="6">
        <v>0.33189999999999997</v>
      </c>
      <c r="K10288" s="6">
        <v>0.3271</v>
      </c>
      <c r="L10288" s="6">
        <v>673.65967365967299</v>
      </c>
    </row>
    <row r="10289" spans="1:12" ht="15" customHeight="1" x14ac:dyDescent="0.25">
      <c r="A10289" s="5">
        <v>29950</v>
      </c>
      <c r="B10289" s="6">
        <v>0.33489999999999998</v>
      </c>
      <c r="C10289" s="2">
        <v>1574400</v>
      </c>
      <c r="D10289" s="6">
        <v>1.8999999999999499E-3</v>
      </c>
      <c r="E10289" s="6">
        <v>0.57057057057054905</v>
      </c>
      <c r="F10289" s="6">
        <v>0.57056647050024401</v>
      </c>
      <c r="G10289" s="6">
        <v>0.34944596999999999</v>
      </c>
      <c r="H10289" s="6">
        <v>714.55937062937005</v>
      </c>
      <c r="I10289" s="6"/>
      <c r="J10289" s="6">
        <v>0.33489999999999998</v>
      </c>
      <c r="K10289" s="6">
        <v>0.3281</v>
      </c>
      <c r="L10289" s="6">
        <v>680.65268065268003</v>
      </c>
    </row>
    <row r="10290" spans="1:12" ht="15" customHeight="1" x14ac:dyDescent="0.25">
      <c r="A10290" s="5">
        <v>29949</v>
      </c>
      <c r="B10290" s="6">
        <v>0.33300000000000002</v>
      </c>
      <c r="C10290" s="2">
        <v>601600</v>
      </c>
      <c r="D10290" s="6">
        <v>-8.9999999999995596E-4</v>
      </c>
      <c r="E10290" s="6">
        <v>-0.26954177897572301</v>
      </c>
      <c r="F10290" s="6">
        <v>-0.26954451769813897</v>
      </c>
      <c r="G10290" s="6">
        <v>0.34746346</v>
      </c>
      <c r="H10290" s="6">
        <v>709.938135198135</v>
      </c>
      <c r="I10290" s="6"/>
      <c r="J10290" s="6">
        <v>0.33389999999999997</v>
      </c>
      <c r="K10290" s="6">
        <v>0.33</v>
      </c>
      <c r="L10290" s="6">
        <v>676.22377622377599</v>
      </c>
    </row>
    <row r="10291" spans="1:12" ht="15" customHeight="1" x14ac:dyDescent="0.25">
      <c r="A10291" s="5">
        <v>29948</v>
      </c>
      <c r="B10291" s="6">
        <v>0.33389999999999997</v>
      </c>
      <c r="C10291" s="2">
        <v>768000</v>
      </c>
      <c r="D10291" s="6">
        <v>2E-3</v>
      </c>
      <c r="E10291" s="6">
        <v>0.60259114191021301</v>
      </c>
      <c r="F10291" s="6">
        <v>0.60259471936123798</v>
      </c>
      <c r="G10291" s="6">
        <v>0.34840256000000003</v>
      </c>
      <c r="H10291" s="6">
        <v>712.12717948717898</v>
      </c>
      <c r="I10291" s="6"/>
      <c r="J10291" s="6">
        <v>0.33689999999999998</v>
      </c>
      <c r="K10291" s="6">
        <v>0.33389999999999997</v>
      </c>
      <c r="L10291" s="6">
        <v>678.32167832167795</v>
      </c>
    </row>
    <row r="10292" spans="1:12" ht="15" customHeight="1" x14ac:dyDescent="0.25">
      <c r="A10292" s="5">
        <v>29944</v>
      </c>
      <c r="B10292" s="6">
        <v>0.33189999999999997</v>
      </c>
      <c r="C10292" s="2">
        <v>332800</v>
      </c>
      <c r="D10292" s="6">
        <v>1.8999999999999499E-3</v>
      </c>
      <c r="E10292" s="6">
        <v>0.57575757575756203</v>
      </c>
      <c r="F10292" s="6">
        <v>0.57575341928284196</v>
      </c>
      <c r="G10292" s="6">
        <v>0.34631568000000001</v>
      </c>
      <c r="H10292" s="6">
        <v>707.26265734265701</v>
      </c>
      <c r="I10292" s="6"/>
      <c r="J10292" s="6">
        <v>0.33189999999999997</v>
      </c>
      <c r="K10292" s="6">
        <v>0.33</v>
      </c>
      <c r="L10292" s="6">
        <v>673.65967365967299</v>
      </c>
    </row>
    <row r="10293" spans="1:12" ht="15" customHeight="1" x14ac:dyDescent="0.25">
      <c r="A10293" s="5">
        <v>29943</v>
      </c>
      <c r="B10293" s="6">
        <v>0.33</v>
      </c>
      <c r="C10293" s="2">
        <v>588800</v>
      </c>
      <c r="D10293" s="6">
        <v>-3.8999999999999499E-3</v>
      </c>
      <c r="E10293" s="6">
        <v>-1.16801437556153</v>
      </c>
      <c r="F10293" s="6">
        <v>-1.1680138056390601</v>
      </c>
      <c r="G10293" s="6">
        <v>0.34433317000000002</v>
      </c>
      <c r="H10293" s="6">
        <v>702.64142191142196</v>
      </c>
      <c r="I10293" s="6"/>
      <c r="J10293" s="6">
        <v>0.33300000000000002</v>
      </c>
      <c r="K10293" s="6">
        <v>0.3291</v>
      </c>
      <c r="L10293" s="6">
        <v>669.23076923076906</v>
      </c>
    </row>
    <row r="10294" spans="1:12" ht="15" customHeight="1" x14ac:dyDescent="0.25">
      <c r="A10294" s="5">
        <v>29942</v>
      </c>
      <c r="B10294" s="6">
        <v>0.33389999999999997</v>
      </c>
      <c r="C10294" s="2">
        <v>1446400</v>
      </c>
      <c r="D10294" s="6">
        <v>2E-3</v>
      </c>
      <c r="E10294" s="6">
        <v>0.60259114191021301</v>
      </c>
      <c r="F10294" s="6">
        <v>0.60259471936123798</v>
      </c>
      <c r="G10294" s="6">
        <v>0.34840256000000003</v>
      </c>
      <c r="H10294" s="6">
        <v>712.12717948717898</v>
      </c>
      <c r="I10294" s="6"/>
      <c r="J10294" s="6">
        <v>0.33389999999999997</v>
      </c>
      <c r="K10294" s="6">
        <v>0.3291</v>
      </c>
      <c r="L10294" s="6">
        <v>678.32167832167795</v>
      </c>
    </row>
    <row r="10295" spans="1:12" ht="15" customHeight="1" x14ac:dyDescent="0.25">
      <c r="A10295" s="5">
        <v>29941</v>
      </c>
      <c r="B10295" s="6">
        <v>0.33189999999999997</v>
      </c>
      <c r="C10295" s="2">
        <v>1088000</v>
      </c>
      <c r="D10295" s="6">
        <v>8.9999999999995596E-4</v>
      </c>
      <c r="E10295" s="6">
        <v>0.27190332326283401</v>
      </c>
      <c r="F10295" s="6">
        <v>0.27190610318743502</v>
      </c>
      <c r="G10295" s="6">
        <v>0.34631568000000001</v>
      </c>
      <c r="H10295" s="6">
        <v>707.26265734265701</v>
      </c>
      <c r="I10295" s="6"/>
      <c r="J10295" s="6">
        <v>0.33389999999999997</v>
      </c>
      <c r="K10295" s="6">
        <v>0.33</v>
      </c>
      <c r="L10295" s="6">
        <v>673.65967365967299</v>
      </c>
    </row>
    <row r="10296" spans="1:12" ht="15" customHeight="1" x14ac:dyDescent="0.25">
      <c r="A10296" s="5">
        <v>29938</v>
      </c>
      <c r="B10296" s="6">
        <v>0.33100000000000002</v>
      </c>
      <c r="C10296" s="2">
        <v>1190400</v>
      </c>
      <c r="D10296" s="6">
        <v>2.9000000000000102E-3</v>
      </c>
      <c r="E10296" s="6">
        <v>0.88387686680890798</v>
      </c>
      <c r="F10296" s="6">
        <v>0.88387452361340302</v>
      </c>
      <c r="G10296" s="6">
        <v>0.34537657999999999</v>
      </c>
      <c r="H10296" s="6">
        <v>705.07361305361303</v>
      </c>
      <c r="I10296" s="6"/>
      <c r="J10296" s="6">
        <v>0.33189999999999997</v>
      </c>
      <c r="K10296" s="6">
        <v>0.3291</v>
      </c>
      <c r="L10296" s="6">
        <v>671.56177156177102</v>
      </c>
    </row>
    <row r="10297" spans="1:12" ht="15" customHeight="1" x14ac:dyDescent="0.25">
      <c r="A10297" s="5">
        <v>29937</v>
      </c>
      <c r="B10297" s="6">
        <v>0.3281</v>
      </c>
      <c r="C10297" s="2">
        <v>256000</v>
      </c>
      <c r="D10297" s="6">
        <v>-4.9000000000000103E-3</v>
      </c>
      <c r="E10297" s="6">
        <v>-1.4714714714714701</v>
      </c>
      <c r="F10297" s="6">
        <v>-1.4714727125551501</v>
      </c>
      <c r="G10297" s="6">
        <v>0.34235062999999999</v>
      </c>
      <c r="H10297" s="6">
        <v>698.02011655011597</v>
      </c>
      <c r="I10297" s="6"/>
      <c r="J10297" s="6">
        <v>0.33</v>
      </c>
      <c r="K10297" s="6">
        <v>0.3281</v>
      </c>
      <c r="L10297" s="6">
        <v>664.80186480186399</v>
      </c>
    </row>
    <row r="10298" spans="1:12" ht="15" customHeight="1" x14ac:dyDescent="0.25">
      <c r="A10298" s="5">
        <v>29936</v>
      </c>
      <c r="B10298" s="6">
        <v>0.33300000000000002</v>
      </c>
      <c r="C10298" s="2">
        <v>2419200</v>
      </c>
      <c r="D10298" s="6">
        <v>-8.9999999999995596E-4</v>
      </c>
      <c r="E10298" s="6">
        <v>-0.26954177897572301</v>
      </c>
      <c r="F10298" s="6">
        <v>-0.26954451769813897</v>
      </c>
      <c r="G10298" s="6">
        <v>0.34746346</v>
      </c>
      <c r="H10298" s="6">
        <v>709.938135198135</v>
      </c>
      <c r="I10298" s="6"/>
      <c r="J10298" s="6">
        <v>0.33389999999999997</v>
      </c>
      <c r="K10298" s="6">
        <v>0.33</v>
      </c>
      <c r="L10298" s="6">
        <v>676.22377622377599</v>
      </c>
    </row>
    <row r="10299" spans="1:12" ht="15" customHeight="1" x14ac:dyDescent="0.25">
      <c r="A10299" s="5">
        <v>29935</v>
      </c>
      <c r="B10299" s="6">
        <v>0.33389999999999997</v>
      </c>
      <c r="C10299" s="2">
        <v>972800</v>
      </c>
      <c r="D10299" s="6">
        <v>2E-3</v>
      </c>
      <c r="E10299" s="6">
        <v>0.60259114191021301</v>
      </c>
      <c r="F10299" s="6">
        <v>0.60259471936123798</v>
      </c>
      <c r="G10299" s="6">
        <v>0.34840256000000003</v>
      </c>
      <c r="H10299" s="6">
        <v>712.12717948717898</v>
      </c>
      <c r="I10299" s="6"/>
      <c r="J10299" s="6">
        <v>0.33389999999999997</v>
      </c>
      <c r="K10299" s="6">
        <v>0.3281</v>
      </c>
      <c r="L10299" s="6">
        <v>678.32167832167795</v>
      </c>
    </row>
    <row r="10300" spans="1:12" ht="15" customHeight="1" x14ac:dyDescent="0.25">
      <c r="A10300" s="5">
        <v>29934</v>
      </c>
      <c r="B10300" s="6">
        <v>0.33189999999999997</v>
      </c>
      <c r="C10300" s="2">
        <v>2931200</v>
      </c>
      <c r="D10300" s="6">
        <v>-5.0000000000000001E-3</v>
      </c>
      <c r="E10300" s="6">
        <v>-1.48411991688928</v>
      </c>
      <c r="F10300" s="6">
        <v>-1.4841201896209599</v>
      </c>
      <c r="G10300" s="6">
        <v>0.34631568000000001</v>
      </c>
      <c r="H10300" s="6">
        <v>707.26265734265701</v>
      </c>
      <c r="I10300" s="6"/>
      <c r="J10300" s="6">
        <v>0.33779999999999999</v>
      </c>
      <c r="K10300" s="6">
        <v>0.33189999999999997</v>
      </c>
      <c r="L10300" s="6">
        <v>673.65967365967299</v>
      </c>
    </row>
    <row r="10301" spans="1:12" ht="15" customHeight="1" x14ac:dyDescent="0.25">
      <c r="A10301" s="5">
        <v>29931</v>
      </c>
      <c r="B10301" s="6">
        <v>0.33689999999999998</v>
      </c>
      <c r="C10301" s="2">
        <v>1395200</v>
      </c>
      <c r="D10301" s="6">
        <v>3.0000000000000001E-3</v>
      </c>
      <c r="E10301" s="6">
        <v>0.89847259658579703</v>
      </c>
      <c r="F10301" s="6">
        <v>0.89846928794095005</v>
      </c>
      <c r="G10301" s="6">
        <v>0.35153285000000001</v>
      </c>
      <c r="H10301" s="6">
        <v>719.42389277389202</v>
      </c>
      <c r="I10301" s="6"/>
      <c r="J10301" s="6">
        <v>0.33689999999999998</v>
      </c>
      <c r="K10301" s="6">
        <v>0.33389999999999997</v>
      </c>
      <c r="L10301" s="6">
        <v>685.31468531468499</v>
      </c>
    </row>
    <row r="10302" spans="1:12" ht="15" customHeight="1" x14ac:dyDescent="0.25">
      <c r="A10302" s="5">
        <v>29930</v>
      </c>
      <c r="B10302" s="6">
        <v>0.33389999999999997</v>
      </c>
      <c r="C10302" s="2">
        <v>2137600</v>
      </c>
      <c r="D10302" s="6">
        <v>2.8999999999999499E-3</v>
      </c>
      <c r="E10302" s="6">
        <v>0.87613293051358399</v>
      </c>
      <c r="F10302" s="6">
        <v>0.876139314368096</v>
      </c>
      <c r="G10302" s="6">
        <v>0.34840256000000003</v>
      </c>
      <c r="H10302" s="6">
        <v>712.12717948717898</v>
      </c>
      <c r="I10302" s="6"/>
      <c r="J10302" s="6">
        <v>0.33389999999999997</v>
      </c>
      <c r="K10302" s="6">
        <v>0.33</v>
      </c>
      <c r="L10302" s="6">
        <v>678.32167832167795</v>
      </c>
    </row>
    <row r="10303" spans="1:12" ht="15" customHeight="1" x14ac:dyDescent="0.25">
      <c r="A10303" s="5">
        <v>29929</v>
      </c>
      <c r="B10303" s="6">
        <v>0.33100000000000002</v>
      </c>
      <c r="C10303" s="2">
        <v>409600</v>
      </c>
      <c r="D10303" s="6">
        <v>4.9000000000000103E-3</v>
      </c>
      <c r="E10303" s="6">
        <v>1.50260656240417</v>
      </c>
      <c r="F10303" s="6">
        <v>1.5026079034278601</v>
      </c>
      <c r="G10303" s="6">
        <v>0.34537657999999999</v>
      </c>
      <c r="H10303" s="6">
        <v>705.07361305361303</v>
      </c>
      <c r="I10303" s="6"/>
      <c r="J10303" s="6">
        <v>0.33100000000000002</v>
      </c>
      <c r="K10303" s="6">
        <v>0.3261</v>
      </c>
      <c r="L10303" s="6">
        <v>671.56177156177102</v>
      </c>
    </row>
    <row r="10304" spans="1:12" ht="15" customHeight="1" x14ac:dyDescent="0.25">
      <c r="A10304" s="5">
        <v>29928</v>
      </c>
      <c r="B10304" s="6">
        <v>0.3261</v>
      </c>
      <c r="C10304" s="2">
        <v>8140800</v>
      </c>
      <c r="D10304" s="6">
        <v>-2E-3</v>
      </c>
      <c r="E10304" s="6">
        <v>-0.60957025297165801</v>
      </c>
      <c r="F10304" s="6">
        <v>-0.45479714326613901</v>
      </c>
      <c r="G10304" s="6">
        <v>0.34026374999999998</v>
      </c>
      <c r="H10304" s="6">
        <v>693.155594405594</v>
      </c>
      <c r="I10304" s="6"/>
      <c r="J10304" s="6">
        <v>0.3281</v>
      </c>
      <c r="K10304" s="6">
        <v>0.3261</v>
      </c>
      <c r="L10304" s="6">
        <v>660.13986013986005</v>
      </c>
    </row>
    <row r="10305" spans="1:12" ht="15" customHeight="1" x14ac:dyDescent="0.25">
      <c r="A10305" s="5">
        <v>29927</v>
      </c>
      <c r="B10305" s="6">
        <v>0.3281</v>
      </c>
      <c r="C10305" s="2">
        <v>448000</v>
      </c>
      <c r="D10305" s="6">
        <v>-3.7999999999999701E-3</v>
      </c>
      <c r="E10305" s="6">
        <v>-1.14492316962939</v>
      </c>
      <c r="F10305" s="6">
        <v>-1.1449193295567199</v>
      </c>
      <c r="G10305" s="6">
        <v>0.34181833</v>
      </c>
      <c r="H10305" s="6">
        <v>696.779324009324</v>
      </c>
      <c r="I10305" s="6"/>
      <c r="J10305" s="6">
        <v>0.33100000000000002</v>
      </c>
      <c r="K10305" s="6">
        <v>0.3281</v>
      </c>
      <c r="L10305" s="6">
        <v>664.80186480186399</v>
      </c>
    </row>
    <row r="10306" spans="1:12" ht="15" customHeight="1" x14ac:dyDescent="0.25">
      <c r="A10306" s="5">
        <v>29924</v>
      </c>
      <c r="B10306" s="6">
        <v>0.33189999999999997</v>
      </c>
      <c r="C10306" s="2">
        <v>1497600</v>
      </c>
      <c r="D10306" s="6">
        <v>-5.0000000000000001E-3</v>
      </c>
      <c r="E10306" s="6">
        <v>-1.48411991688928</v>
      </c>
      <c r="F10306" s="6">
        <v>-1.4841235812443501</v>
      </c>
      <c r="G10306" s="6">
        <v>0.34577720000000001</v>
      </c>
      <c r="H10306" s="6">
        <v>706.00745920745896</v>
      </c>
      <c r="I10306" s="6"/>
      <c r="J10306" s="6">
        <v>0.33589999999999998</v>
      </c>
      <c r="K10306" s="6">
        <v>0.33</v>
      </c>
      <c r="L10306" s="6">
        <v>673.65967365967299</v>
      </c>
    </row>
    <row r="10307" spans="1:12" ht="15" customHeight="1" x14ac:dyDescent="0.25">
      <c r="A10307" s="5">
        <v>29923</v>
      </c>
      <c r="B10307" s="6">
        <v>0.33689999999999998</v>
      </c>
      <c r="C10307" s="2">
        <v>3059200</v>
      </c>
      <c r="D10307" s="6">
        <v>-3.8000000000000199E-3</v>
      </c>
      <c r="E10307" s="6">
        <v>-1.1153507484590599</v>
      </c>
      <c r="F10307" s="6">
        <v>-1.1153497941865</v>
      </c>
      <c r="G10307" s="6">
        <v>0.35098626999999999</v>
      </c>
      <c r="H10307" s="6">
        <v>718.14981351981305</v>
      </c>
      <c r="I10307" s="6"/>
      <c r="J10307" s="6">
        <v>0.33879999999999999</v>
      </c>
      <c r="K10307" s="6">
        <v>0.33689999999999998</v>
      </c>
      <c r="L10307" s="6">
        <v>685.31468531468499</v>
      </c>
    </row>
    <row r="10308" spans="1:12" ht="15" customHeight="1" x14ac:dyDescent="0.25">
      <c r="A10308" s="5">
        <v>29922</v>
      </c>
      <c r="B10308" s="6">
        <v>0.3407</v>
      </c>
      <c r="C10308" s="2">
        <v>1932800</v>
      </c>
      <c r="D10308" s="6"/>
      <c r="E10308" s="6"/>
      <c r="F10308" s="6"/>
      <c r="G10308" s="6">
        <v>0.35494514999999999</v>
      </c>
      <c r="H10308" s="6">
        <v>727.37797202797196</v>
      </c>
      <c r="I10308" s="6"/>
      <c r="J10308" s="6">
        <v>0.3407</v>
      </c>
      <c r="K10308" s="6">
        <v>0.33489999999999998</v>
      </c>
      <c r="L10308" s="6">
        <v>694.172494172494</v>
      </c>
    </row>
    <row r="10309" spans="1:12" ht="15" customHeight="1" x14ac:dyDescent="0.25">
      <c r="A10309" s="5">
        <v>29921</v>
      </c>
      <c r="B10309" s="6">
        <v>0.3407</v>
      </c>
      <c r="C10309" s="2">
        <v>4659200</v>
      </c>
      <c r="D10309" s="6">
        <v>-2E-3</v>
      </c>
      <c r="E10309" s="6">
        <v>-0.58360081704114097</v>
      </c>
      <c r="F10309" s="6">
        <v>-0.58360281207582299</v>
      </c>
      <c r="G10309" s="6">
        <v>0.35494514999999999</v>
      </c>
      <c r="H10309" s="6">
        <v>727.37797202797196</v>
      </c>
      <c r="I10309" s="6"/>
      <c r="J10309" s="6">
        <v>0.3427</v>
      </c>
      <c r="K10309" s="6">
        <v>0.33879999999999999</v>
      </c>
      <c r="L10309" s="6">
        <v>694.172494172494</v>
      </c>
    </row>
    <row r="10310" spans="1:12" ht="15" customHeight="1" x14ac:dyDescent="0.25">
      <c r="A10310" s="5">
        <v>29920</v>
      </c>
      <c r="B10310" s="6">
        <v>0.3427</v>
      </c>
      <c r="C10310" s="2">
        <v>1894400</v>
      </c>
      <c r="D10310" s="6">
        <v>5.8000000000000204E-3</v>
      </c>
      <c r="E10310" s="6">
        <v>1.72157910359158</v>
      </c>
      <c r="F10310" s="6">
        <v>1.7215801632354399</v>
      </c>
      <c r="G10310" s="6">
        <v>0.35702877999999999</v>
      </c>
      <c r="H10310" s="6">
        <v>732.23491841491796</v>
      </c>
      <c r="I10310" s="6"/>
      <c r="J10310" s="6">
        <v>0.3427</v>
      </c>
      <c r="K10310" s="6">
        <v>0.33589999999999998</v>
      </c>
      <c r="L10310" s="6">
        <v>698.83449883449805</v>
      </c>
    </row>
    <row r="10311" spans="1:12" ht="15" customHeight="1" x14ac:dyDescent="0.25">
      <c r="A10311" s="5">
        <v>29917</v>
      </c>
      <c r="B10311" s="6">
        <v>0.33689999999999998</v>
      </c>
      <c r="C10311" s="2">
        <v>691200</v>
      </c>
      <c r="D10311" s="6"/>
      <c r="E10311" s="6"/>
      <c r="F10311" s="6"/>
      <c r="G10311" s="6">
        <v>0.35098626999999999</v>
      </c>
      <c r="H10311" s="6">
        <v>718.14981351981305</v>
      </c>
      <c r="I10311" s="6"/>
      <c r="J10311" s="6">
        <v>0.33879999999999999</v>
      </c>
      <c r="K10311" s="6">
        <v>0.33389999999999997</v>
      </c>
      <c r="L10311" s="6">
        <v>685.31468531468499</v>
      </c>
    </row>
    <row r="10312" spans="1:12" ht="15" customHeight="1" x14ac:dyDescent="0.25">
      <c r="A10312" s="5">
        <v>29915</v>
      </c>
      <c r="B10312" s="6">
        <v>0.33689999999999998</v>
      </c>
      <c r="C10312" s="2">
        <v>896000</v>
      </c>
      <c r="D10312" s="6">
        <v>3.8999999999999499E-3</v>
      </c>
      <c r="E10312" s="6">
        <v>1.1711711711711501</v>
      </c>
      <c r="F10312" s="6">
        <v>1.1711640065152</v>
      </c>
      <c r="G10312" s="6">
        <v>0.35098626999999999</v>
      </c>
      <c r="H10312" s="6">
        <v>718.14981351981305</v>
      </c>
      <c r="I10312" s="6"/>
      <c r="J10312" s="6">
        <v>0.33689999999999998</v>
      </c>
      <c r="K10312" s="6">
        <v>0.33389999999999997</v>
      </c>
      <c r="L10312" s="6">
        <v>685.31468531468499</v>
      </c>
    </row>
    <row r="10313" spans="1:12" ht="15" customHeight="1" x14ac:dyDescent="0.25">
      <c r="A10313" s="5">
        <v>29914</v>
      </c>
      <c r="B10313" s="6">
        <v>0.33300000000000002</v>
      </c>
      <c r="C10313" s="2">
        <v>1958400</v>
      </c>
      <c r="D10313" s="6">
        <v>1.10000000000004E-3</v>
      </c>
      <c r="E10313" s="6">
        <v>0.33142512805062102</v>
      </c>
      <c r="F10313" s="6">
        <v>0.33143596512437101</v>
      </c>
      <c r="G10313" s="6">
        <v>0.34692323000000003</v>
      </c>
      <c r="H10313" s="6">
        <v>708.67885780885695</v>
      </c>
      <c r="I10313" s="6"/>
      <c r="J10313" s="6">
        <v>0.33879999999999999</v>
      </c>
      <c r="K10313" s="6">
        <v>0.33</v>
      </c>
      <c r="L10313" s="6">
        <v>676.22377622377599</v>
      </c>
    </row>
    <row r="10314" spans="1:12" ht="15" customHeight="1" x14ac:dyDescent="0.25">
      <c r="A10314" s="5">
        <v>29913</v>
      </c>
      <c r="B10314" s="6">
        <v>0.33189999999999997</v>
      </c>
      <c r="C10314" s="2">
        <v>972800</v>
      </c>
      <c r="D10314" s="6">
        <v>3.7999999999999701E-3</v>
      </c>
      <c r="E10314" s="6">
        <v>1.15818348064613</v>
      </c>
      <c r="F10314" s="6">
        <v>1.1581795511083199</v>
      </c>
      <c r="G10314" s="6">
        <v>0.34577720000000001</v>
      </c>
      <c r="H10314" s="6">
        <v>706.00745920745896</v>
      </c>
      <c r="I10314" s="6"/>
      <c r="J10314" s="6">
        <v>0.33979999999999999</v>
      </c>
      <c r="K10314" s="6">
        <v>0.33</v>
      </c>
      <c r="L10314" s="6">
        <v>673.65967365967299</v>
      </c>
    </row>
    <row r="10315" spans="1:12" ht="15" customHeight="1" x14ac:dyDescent="0.25">
      <c r="A10315" s="5">
        <v>29910</v>
      </c>
      <c r="B10315" s="6">
        <v>0.3281</v>
      </c>
      <c r="C10315" s="2">
        <v>2355200</v>
      </c>
      <c r="D10315" s="6">
        <v>5.0000000000000001E-3</v>
      </c>
      <c r="E10315" s="6">
        <v>1.5475085112968101</v>
      </c>
      <c r="F10315" s="6">
        <v>1.5475093719195401</v>
      </c>
      <c r="G10315" s="6">
        <v>0.34181833</v>
      </c>
      <c r="H10315" s="6">
        <v>696.779324009324</v>
      </c>
      <c r="I10315" s="6"/>
      <c r="J10315" s="6">
        <v>0.3281</v>
      </c>
      <c r="K10315" s="6">
        <v>0.32219999999999999</v>
      </c>
      <c r="L10315" s="6">
        <v>664.80186480186399</v>
      </c>
    </row>
    <row r="10316" spans="1:12" ht="15" customHeight="1" x14ac:dyDescent="0.25">
      <c r="A10316" s="5">
        <v>29909</v>
      </c>
      <c r="B10316" s="6">
        <v>0.3231</v>
      </c>
      <c r="C10316" s="2">
        <v>2867200</v>
      </c>
      <c r="D10316" s="6">
        <v>-1.0999999999999799E-3</v>
      </c>
      <c r="E10316" s="6">
        <v>-0.33929673041331798</v>
      </c>
      <c r="F10316" s="6">
        <v>-0.33930777696159398</v>
      </c>
      <c r="G10316" s="6">
        <v>0.33660927000000002</v>
      </c>
      <c r="H10316" s="6">
        <v>684.63699300699295</v>
      </c>
      <c r="I10316" s="6"/>
      <c r="J10316" s="6">
        <v>0.32419999999999999</v>
      </c>
      <c r="K10316" s="6">
        <v>0.32119999999999999</v>
      </c>
      <c r="L10316" s="6">
        <v>653.146853146853</v>
      </c>
    </row>
    <row r="10317" spans="1:12" ht="15" customHeight="1" x14ac:dyDescent="0.25">
      <c r="A10317" s="5">
        <v>29908</v>
      </c>
      <c r="B10317" s="6">
        <v>0.32419999999999999</v>
      </c>
      <c r="C10317" s="2">
        <v>563200</v>
      </c>
      <c r="D10317" s="6">
        <v>-1.90000000000001E-3</v>
      </c>
      <c r="E10317" s="6">
        <v>-0.58264336093223301</v>
      </c>
      <c r="F10317" s="6">
        <v>-0.58263109420381098</v>
      </c>
      <c r="G10317" s="6">
        <v>0.33775529999999998</v>
      </c>
      <c r="H10317" s="6">
        <v>687.30839160839105</v>
      </c>
      <c r="I10317" s="6"/>
      <c r="J10317" s="6">
        <v>0.3261</v>
      </c>
      <c r="K10317" s="6">
        <v>0.3231</v>
      </c>
      <c r="L10317" s="6">
        <v>655.71095571095498</v>
      </c>
    </row>
    <row r="10318" spans="1:12" ht="15" customHeight="1" x14ac:dyDescent="0.25">
      <c r="A10318" s="5">
        <v>29907</v>
      </c>
      <c r="B10318" s="6">
        <v>0.3261</v>
      </c>
      <c r="C10318" s="2">
        <v>806400</v>
      </c>
      <c r="D10318" s="6">
        <v>1E-3</v>
      </c>
      <c r="E10318" s="6">
        <v>0.30759766225776303</v>
      </c>
      <c r="F10318" s="6">
        <v>0.30759428378923598</v>
      </c>
      <c r="G10318" s="6">
        <v>0.3397347</v>
      </c>
      <c r="H10318" s="6">
        <v>691.92237762237698</v>
      </c>
      <c r="I10318" s="6"/>
      <c r="J10318" s="6">
        <v>0.3261</v>
      </c>
      <c r="K10318" s="6">
        <v>0.3251</v>
      </c>
      <c r="L10318" s="6">
        <v>660.13986013986005</v>
      </c>
    </row>
    <row r="10319" spans="1:12" ht="15" customHeight="1" x14ac:dyDescent="0.25">
      <c r="A10319" s="5">
        <v>29906</v>
      </c>
      <c r="B10319" s="6">
        <v>0.3251</v>
      </c>
      <c r="C10319" s="2">
        <v>1510400</v>
      </c>
      <c r="D10319" s="6">
        <v>-3.0000000000000001E-3</v>
      </c>
      <c r="E10319" s="6">
        <v>-0.91435537945748702</v>
      </c>
      <c r="F10319" s="6">
        <v>-0.91435412489434498</v>
      </c>
      <c r="G10319" s="6">
        <v>0.33869290000000002</v>
      </c>
      <c r="H10319" s="6">
        <v>689.49393939393894</v>
      </c>
      <c r="I10319" s="6"/>
      <c r="J10319" s="6">
        <v>0.3271</v>
      </c>
      <c r="K10319" s="6">
        <v>0.3251</v>
      </c>
      <c r="L10319" s="6">
        <v>657.80885780885706</v>
      </c>
    </row>
    <row r="10320" spans="1:12" ht="15" customHeight="1" x14ac:dyDescent="0.25">
      <c r="A10320" s="5">
        <v>29903</v>
      </c>
      <c r="B10320" s="6">
        <v>0.3281</v>
      </c>
      <c r="C10320" s="2">
        <v>2432000</v>
      </c>
      <c r="D10320" s="6">
        <v>-5.7999999999999701E-3</v>
      </c>
      <c r="E10320" s="6">
        <v>-1.7370470200658801</v>
      </c>
      <c r="F10320" s="6">
        <v>-1.7370480678422999</v>
      </c>
      <c r="G10320" s="6">
        <v>0.34181833</v>
      </c>
      <c r="H10320" s="6">
        <v>696.779324009324</v>
      </c>
      <c r="I10320" s="6"/>
      <c r="J10320" s="6">
        <v>0.33389999999999997</v>
      </c>
      <c r="K10320" s="6">
        <v>0.3281</v>
      </c>
      <c r="L10320" s="6">
        <v>664.80186480186399</v>
      </c>
    </row>
    <row r="10321" spans="1:12" ht="15" customHeight="1" x14ac:dyDescent="0.25">
      <c r="A10321" s="5">
        <v>29902</v>
      </c>
      <c r="B10321" s="6">
        <v>0.33389999999999997</v>
      </c>
      <c r="C10321" s="2">
        <v>5081600</v>
      </c>
      <c r="D10321" s="6">
        <v>3.8999999999999499E-3</v>
      </c>
      <c r="E10321" s="6">
        <v>1.1818181818181701</v>
      </c>
      <c r="F10321" s="6">
        <v>1.1818109365446801</v>
      </c>
      <c r="G10321" s="6">
        <v>0.34786084</v>
      </c>
      <c r="H10321" s="6">
        <v>710.864428904428</v>
      </c>
      <c r="I10321" s="6"/>
      <c r="J10321" s="6">
        <v>0.33389999999999997</v>
      </c>
      <c r="K10321" s="6">
        <v>0.3281</v>
      </c>
      <c r="L10321" s="6">
        <v>678.32167832167795</v>
      </c>
    </row>
    <row r="10322" spans="1:12" ht="15" customHeight="1" x14ac:dyDescent="0.25">
      <c r="A10322" s="5">
        <v>29901</v>
      </c>
      <c r="B10322" s="6">
        <v>0.33</v>
      </c>
      <c r="C10322" s="2">
        <v>2419200</v>
      </c>
      <c r="D10322" s="6">
        <v>9.0000000000001103E-4</v>
      </c>
      <c r="E10322" s="6">
        <v>0.27347310847767298</v>
      </c>
      <c r="F10322" s="6">
        <v>0.27347592674515903</v>
      </c>
      <c r="G10322" s="6">
        <v>0.34379779999999999</v>
      </c>
      <c r="H10322" s="6">
        <v>701.39347319347303</v>
      </c>
      <c r="I10322" s="6"/>
      <c r="J10322" s="6">
        <v>0.33</v>
      </c>
      <c r="K10322" s="6">
        <v>0.33</v>
      </c>
      <c r="L10322" s="6">
        <v>669.23076923076906</v>
      </c>
    </row>
    <row r="10323" spans="1:12" ht="15" customHeight="1" x14ac:dyDescent="0.25">
      <c r="A10323" s="5">
        <v>29900</v>
      </c>
      <c r="B10323" s="6">
        <v>0.3291</v>
      </c>
      <c r="C10323" s="2">
        <v>908800</v>
      </c>
      <c r="D10323" s="6">
        <v>-2.7999999999999601E-3</v>
      </c>
      <c r="E10323" s="6">
        <v>-0.84362759867429005</v>
      </c>
      <c r="F10323" s="6">
        <v>-0.84361837622607405</v>
      </c>
      <c r="G10323" s="6">
        <v>0.34286016000000002</v>
      </c>
      <c r="H10323" s="6">
        <v>699.20783216783195</v>
      </c>
      <c r="I10323" s="6"/>
      <c r="J10323" s="6">
        <v>0.33189999999999997</v>
      </c>
      <c r="K10323" s="6">
        <v>0.3291</v>
      </c>
      <c r="L10323" s="6">
        <v>667.13286713286698</v>
      </c>
    </row>
    <row r="10324" spans="1:12" ht="15" customHeight="1" x14ac:dyDescent="0.25">
      <c r="A10324" s="5">
        <v>29899</v>
      </c>
      <c r="B10324" s="6">
        <v>0.33189999999999997</v>
      </c>
      <c r="C10324" s="2">
        <v>1254400</v>
      </c>
      <c r="D10324" s="6">
        <v>-4.0000000000000001E-3</v>
      </c>
      <c r="E10324" s="6">
        <v>-1.19083060434653</v>
      </c>
      <c r="F10324" s="6">
        <v>-1.1908375063049299</v>
      </c>
      <c r="G10324" s="6">
        <v>0.34577720000000001</v>
      </c>
      <c r="H10324" s="6">
        <v>706.00745920745896</v>
      </c>
      <c r="I10324" s="6"/>
      <c r="J10324" s="6">
        <v>0.33489999999999998</v>
      </c>
      <c r="K10324" s="6">
        <v>0.33189999999999997</v>
      </c>
      <c r="L10324" s="6">
        <v>673.65967365967299</v>
      </c>
    </row>
    <row r="10325" spans="1:12" ht="15" customHeight="1" x14ac:dyDescent="0.25">
      <c r="A10325" s="5">
        <v>29896</v>
      </c>
      <c r="B10325" s="6">
        <v>0.33589999999999998</v>
      </c>
      <c r="C10325" s="2">
        <v>1420800</v>
      </c>
      <c r="D10325" s="6">
        <v>2E-3</v>
      </c>
      <c r="E10325" s="6">
        <v>0.59898173105721297</v>
      </c>
      <c r="F10325" s="6">
        <v>0.59898377753586596</v>
      </c>
      <c r="G10325" s="6">
        <v>0.34994447000000001</v>
      </c>
      <c r="H10325" s="6">
        <v>715.72137529137501</v>
      </c>
      <c r="I10325" s="6"/>
      <c r="J10325" s="6">
        <v>0.33589999999999998</v>
      </c>
      <c r="K10325" s="6">
        <v>0.33189999999999997</v>
      </c>
      <c r="L10325" s="6">
        <v>682.983682983682</v>
      </c>
    </row>
    <row r="10326" spans="1:12" ht="15" customHeight="1" x14ac:dyDescent="0.25">
      <c r="A10326" s="5">
        <v>29895</v>
      </c>
      <c r="B10326" s="6">
        <v>0.33389999999999997</v>
      </c>
      <c r="C10326" s="2">
        <v>1689600</v>
      </c>
      <c r="D10326" s="6">
        <v>-3.0000000000000001E-3</v>
      </c>
      <c r="E10326" s="6">
        <v>-0.89047195013357505</v>
      </c>
      <c r="F10326" s="6">
        <v>-0.89047072980945596</v>
      </c>
      <c r="G10326" s="6">
        <v>0.34786084</v>
      </c>
      <c r="H10326" s="6">
        <v>710.864428904428</v>
      </c>
      <c r="I10326" s="6"/>
      <c r="J10326" s="6">
        <v>0.3427</v>
      </c>
      <c r="K10326" s="6">
        <v>0.33</v>
      </c>
      <c r="L10326" s="6">
        <v>678.32167832167795</v>
      </c>
    </row>
    <row r="10327" spans="1:12" ht="15" customHeight="1" x14ac:dyDescent="0.25">
      <c r="A10327" s="5">
        <v>29894</v>
      </c>
      <c r="B10327" s="6">
        <v>0.33689999999999998</v>
      </c>
      <c r="C10327" s="2">
        <v>10688000</v>
      </c>
      <c r="D10327" s="6">
        <v>3.0000000000000001E-3</v>
      </c>
      <c r="E10327" s="6">
        <v>0.89847259658579703</v>
      </c>
      <c r="F10327" s="6">
        <v>0.89847135423464197</v>
      </c>
      <c r="G10327" s="6">
        <v>0.35098626999999999</v>
      </c>
      <c r="H10327" s="6">
        <v>718.14981351981305</v>
      </c>
      <c r="I10327" s="6"/>
      <c r="J10327" s="6">
        <v>0.3427</v>
      </c>
      <c r="K10327" s="6">
        <v>0.33100000000000002</v>
      </c>
      <c r="L10327" s="6">
        <v>685.31468531468499</v>
      </c>
    </row>
    <row r="10328" spans="1:12" ht="15" customHeight="1" x14ac:dyDescent="0.25">
      <c r="A10328" s="5">
        <v>29893</v>
      </c>
      <c r="B10328" s="6">
        <v>0.33389999999999997</v>
      </c>
      <c r="C10328" s="2">
        <v>1625600</v>
      </c>
      <c r="D10328" s="6">
        <v>-1E-3</v>
      </c>
      <c r="E10328" s="6">
        <v>-0.29859659599880101</v>
      </c>
      <c r="F10328" s="6">
        <v>-0.298593326780205</v>
      </c>
      <c r="G10328" s="6">
        <v>0.34786084</v>
      </c>
      <c r="H10328" s="6">
        <v>710.864428904428</v>
      </c>
      <c r="I10328" s="6"/>
      <c r="J10328" s="6">
        <v>0.33389999999999997</v>
      </c>
      <c r="K10328" s="6">
        <v>0.3291</v>
      </c>
      <c r="L10328" s="6">
        <v>678.32167832167795</v>
      </c>
    </row>
    <row r="10329" spans="1:12" ht="15" customHeight="1" x14ac:dyDescent="0.25">
      <c r="A10329" s="5">
        <v>29892</v>
      </c>
      <c r="B10329" s="6">
        <v>0.33489999999999998</v>
      </c>
      <c r="C10329" s="2">
        <v>2419200</v>
      </c>
      <c r="D10329" s="6">
        <v>2.4399999999999901E-2</v>
      </c>
      <c r="E10329" s="6">
        <v>7.8582930756843696</v>
      </c>
      <c r="F10329" s="6">
        <v>7.8582903029205999</v>
      </c>
      <c r="G10329" s="6">
        <v>0.34890263999999999</v>
      </c>
      <c r="H10329" s="6">
        <v>713.29286713286695</v>
      </c>
      <c r="I10329" s="6"/>
      <c r="J10329" s="6">
        <v>0.33979999999999999</v>
      </c>
      <c r="K10329" s="6">
        <v>0.3115</v>
      </c>
      <c r="L10329" s="6">
        <v>680.65268065268003</v>
      </c>
    </row>
    <row r="10330" spans="1:12" ht="15" customHeight="1" x14ac:dyDescent="0.25">
      <c r="A10330" s="5">
        <v>29889</v>
      </c>
      <c r="B10330" s="6">
        <v>0.3105</v>
      </c>
      <c r="C10330" s="2">
        <v>371200</v>
      </c>
      <c r="D10330" s="6">
        <v>2E-3</v>
      </c>
      <c r="E10330" s="6">
        <v>0.64829821717990999</v>
      </c>
      <c r="F10330" s="6">
        <v>0.64830045113419799</v>
      </c>
      <c r="G10330" s="6">
        <v>0.32348244999999998</v>
      </c>
      <c r="H10330" s="6">
        <v>654.03834498834499</v>
      </c>
      <c r="I10330" s="6"/>
      <c r="J10330" s="6">
        <v>0.3115</v>
      </c>
      <c r="K10330" s="6">
        <v>0.3085</v>
      </c>
      <c r="L10330" s="6">
        <v>623.77622377622299</v>
      </c>
    </row>
    <row r="10331" spans="1:12" ht="15" customHeight="1" x14ac:dyDescent="0.25">
      <c r="A10331" s="5">
        <v>29888</v>
      </c>
      <c r="B10331" s="6">
        <v>0.3085</v>
      </c>
      <c r="C10331" s="2">
        <v>3264000</v>
      </c>
      <c r="D10331" s="6"/>
      <c r="E10331" s="6"/>
      <c r="F10331" s="6"/>
      <c r="G10331" s="6">
        <v>0.32139881999999997</v>
      </c>
      <c r="H10331" s="6">
        <v>649.18139860139797</v>
      </c>
      <c r="I10331" s="6"/>
      <c r="J10331" s="6">
        <v>0.3105</v>
      </c>
      <c r="K10331" s="6">
        <v>0.3085</v>
      </c>
      <c r="L10331" s="6">
        <v>619.11421911421905</v>
      </c>
    </row>
    <row r="10332" spans="1:12" ht="15" customHeight="1" x14ac:dyDescent="0.25">
      <c r="A10332" s="5">
        <v>29887</v>
      </c>
      <c r="B10332" s="6">
        <v>0.3085</v>
      </c>
      <c r="C10332" s="2">
        <v>2572800</v>
      </c>
      <c r="D10332" s="6"/>
      <c r="E10332" s="6"/>
      <c r="F10332" s="6"/>
      <c r="G10332" s="6">
        <v>0.32139881999999997</v>
      </c>
      <c r="H10332" s="6">
        <v>649.18139860139797</v>
      </c>
      <c r="I10332" s="6"/>
      <c r="J10332" s="6">
        <v>0.3085</v>
      </c>
      <c r="K10332" s="6">
        <v>0.30459999999999998</v>
      </c>
      <c r="L10332" s="6">
        <v>619.11421911421905</v>
      </c>
    </row>
    <row r="10333" spans="1:12" ht="15" customHeight="1" x14ac:dyDescent="0.25">
      <c r="A10333" s="5">
        <v>29886</v>
      </c>
      <c r="B10333" s="6">
        <v>0.3085</v>
      </c>
      <c r="C10333" s="2">
        <v>1356800</v>
      </c>
      <c r="D10333" s="6">
        <v>6.7999999999999701E-3</v>
      </c>
      <c r="E10333" s="6">
        <v>2.2538945972820601</v>
      </c>
      <c r="F10333" s="6">
        <v>2.2538953818547802</v>
      </c>
      <c r="G10333" s="6">
        <v>0.32139881999999997</v>
      </c>
      <c r="H10333" s="6">
        <v>649.18139860139797</v>
      </c>
      <c r="I10333" s="6"/>
      <c r="J10333" s="6">
        <v>0.3085</v>
      </c>
      <c r="K10333" s="6">
        <v>0.30170000000000002</v>
      </c>
      <c r="L10333" s="6">
        <v>619.11421911421905</v>
      </c>
    </row>
    <row r="10334" spans="1:12" ht="15" customHeight="1" x14ac:dyDescent="0.25">
      <c r="A10334" s="5">
        <v>29885</v>
      </c>
      <c r="B10334" s="6">
        <v>0.30170000000000002</v>
      </c>
      <c r="C10334" s="2">
        <v>1715200</v>
      </c>
      <c r="D10334" s="6">
        <v>1E-3</v>
      </c>
      <c r="E10334" s="6">
        <v>0.33255736614565801</v>
      </c>
      <c r="F10334" s="6">
        <v>0.332553714383654</v>
      </c>
      <c r="G10334" s="6">
        <v>0.3143145</v>
      </c>
      <c r="H10334" s="6">
        <v>632.66783216783199</v>
      </c>
      <c r="I10334" s="6"/>
      <c r="J10334" s="6">
        <v>0.30270000000000002</v>
      </c>
      <c r="K10334" s="6">
        <v>0.29880000000000001</v>
      </c>
      <c r="L10334" s="6">
        <v>603.26340326340301</v>
      </c>
    </row>
    <row r="10335" spans="1:12" ht="15" customHeight="1" x14ac:dyDescent="0.25">
      <c r="A10335" s="5">
        <v>29882</v>
      </c>
      <c r="B10335" s="6">
        <v>0.30070000000000002</v>
      </c>
      <c r="C10335" s="2">
        <v>1152000</v>
      </c>
      <c r="D10335" s="6">
        <v>-2E-3</v>
      </c>
      <c r="E10335" s="6">
        <v>-0.66072018500164997</v>
      </c>
      <c r="F10335" s="6">
        <v>-0.66072557792876596</v>
      </c>
      <c r="G10335" s="6">
        <v>0.31327270000000002</v>
      </c>
      <c r="H10335" s="6">
        <v>630.23939393939395</v>
      </c>
      <c r="I10335" s="6"/>
      <c r="J10335" s="6">
        <v>0.30459999999999998</v>
      </c>
      <c r="K10335" s="6">
        <v>0.29880000000000001</v>
      </c>
      <c r="L10335" s="6">
        <v>600.93240093240001</v>
      </c>
    </row>
    <row r="10336" spans="1:12" ht="15" customHeight="1" x14ac:dyDescent="0.25">
      <c r="A10336" s="5">
        <v>29881</v>
      </c>
      <c r="B10336" s="6">
        <v>0.30270000000000002</v>
      </c>
      <c r="C10336" s="2">
        <v>8358400</v>
      </c>
      <c r="D10336" s="6">
        <v>-1.8999999999999499E-3</v>
      </c>
      <c r="E10336" s="6">
        <v>-0.62376887721600205</v>
      </c>
      <c r="F10336" s="6">
        <v>-0.62376829993768801</v>
      </c>
      <c r="G10336" s="6">
        <v>0.31535634000000001</v>
      </c>
      <c r="H10336" s="6">
        <v>635.09636363636298</v>
      </c>
      <c r="I10336" s="6"/>
      <c r="J10336" s="6">
        <v>0.30759999999999998</v>
      </c>
      <c r="K10336" s="6">
        <v>0.30270000000000002</v>
      </c>
      <c r="L10336" s="6">
        <v>605.59440559440498</v>
      </c>
    </row>
    <row r="10337" spans="1:12" ht="15" customHeight="1" x14ac:dyDescent="0.25">
      <c r="A10337" s="5">
        <v>29880</v>
      </c>
      <c r="B10337" s="6">
        <v>0.30459999999999998</v>
      </c>
      <c r="C10337" s="2">
        <v>3686400</v>
      </c>
      <c r="D10337" s="6">
        <v>-5.9000000000000103E-3</v>
      </c>
      <c r="E10337" s="6">
        <v>-1.9001610305958101</v>
      </c>
      <c r="F10337" s="6">
        <v>-1.9001556344092101</v>
      </c>
      <c r="G10337" s="6">
        <v>0.31733578000000001</v>
      </c>
      <c r="H10337" s="6">
        <v>639.71044289044198</v>
      </c>
      <c r="I10337" s="6"/>
      <c r="J10337" s="6">
        <v>0.3115</v>
      </c>
      <c r="K10337" s="6">
        <v>0.30459999999999998</v>
      </c>
      <c r="L10337" s="6">
        <v>610.02331002330902</v>
      </c>
    </row>
    <row r="10338" spans="1:12" ht="15" customHeight="1" x14ac:dyDescent="0.25">
      <c r="A10338" s="5">
        <v>29879</v>
      </c>
      <c r="B10338" s="6">
        <v>0.3105</v>
      </c>
      <c r="C10338" s="2">
        <v>7436800</v>
      </c>
      <c r="D10338" s="6">
        <v>7.7999999999999702E-3</v>
      </c>
      <c r="E10338" s="6">
        <v>2.5768087215064202</v>
      </c>
      <c r="F10338" s="6">
        <v>2.5768024831845699</v>
      </c>
      <c r="G10338" s="6">
        <v>0.32348244999999998</v>
      </c>
      <c r="H10338" s="6">
        <v>654.03834498834499</v>
      </c>
      <c r="I10338" s="6"/>
      <c r="J10338" s="6">
        <v>0.3105</v>
      </c>
      <c r="K10338" s="6">
        <v>0.30170000000000002</v>
      </c>
      <c r="L10338" s="6">
        <v>623.77622377622299</v>
      </c>
    </row>
    <row r="10339" spans="1:12" ht="15" customHeight="1" x14ac:dyDescent="0.25">
      <c r="A10339" s="5">
        <v>29878</v>
      </c>
      <c r="B10339" s="6">
        <v>0.30270000000000002</v>
      </c>
      <c r="C10339" s="2">
        <v>1702400</v>
      </c>
      <c r="D10339" s="6"/>
      <c r="E10339" s="6"/>
      <c r="F10339" s="6"/>
      <c r="G10339" s="6">
        <v>0.31535634000000001</v>
      </c>
      <c r="H10339" s="6">
        <v>635.09636363636298</v>
      </c>
      <c r="I10339" s="6"/>
      <c r="J10339" s="6">
        <v>0.30270000000000002</v>
      </c>
      <c r="K10339" s="6">
        <v>0.29780000000000001</v>
      </c>
      <c r="L10339" s="6">
        <v>605.59440559440498</v>
      </c>
    </row>
    <row r="10340" spans="1:12" ht="15" customHeight="1" x14ac:dyDescent="0.25">
      <c r="A10340" s="5">
        <v>29875</v>
      </c>
      <c r="B10340" s="6">
        <v>0.30270000000000002</v>
      </c>
      <c r="C10340" s="2">
        <v>1152000</v>
      </c>
      <c r="D10340" s="6"/>
      <c r="E10340" s="6"/>
      <c r="F10340" s="6"/>
      <c r="G10340" s="6">
        <v>0.31535634000000001</v>
      </c>
      <c r="H10340" s="6">
        <v>635.09636363636298</v>
      </c>
      <c r="I10340" s="6"/>
      <c r="J10340" s="6">
        <v>0.30459999999999998</v>
      </c>
      <c r="K10340" s="6">
        <v>0.30270000000000002</v>
      </c>
      <c r="L10340" s="6">
        <v>605.59440559440498</v>
      </c>
    </row>
    <row r="10341" spans="1:12" ht="15" customHeight="1" x14ac:dyDescent="0.25">
      <c r="A10341" s="5">
        <v>29874</v>
      </c>
      <c r="B10341" s="6">
        <v>0.30270000000000002</v>
      </c>
      <c r="C10341" s="2">
        <v>2547200</v>
      </c>
      <c r="D10341" s="6">
        <v>-4.8999999999999599E-3</v>
      </c>
      <c r="E10341" s="6">
        <v>-1.5929778933679899</v>
      </c>
      <c r="F10341" s="6">
        <v>-1.5929667362517901</v>
      </c>
      <c r="G10341" s="6">
        <v>0.31535634000000001</v>
      </c>
      <c r="H10341" s="6">
        <v>635.09636363636298</v>
      </c>
      <c r="I10341" s="6"/>
      <c r="J10341" s="6">
        <v>0.30549999999999999</v>
      </c>
      <c r="K10341" s="6">
        <v>0.30270000000000002</v>
      </c>
      <c r="L10341" s="6">
        <v>605.59440559440498</v>
      </c>
    </row>
    <row r="10342" spans="1:12" ht="15" customHeight="1" x14ac:dyDescent="0.25">
      <c r="A10342" s="5">
        <v>29873</v>
      </c>
      <c r="B10342" s="6">
        <v>0.30759999999999998</v>
      </c>
      <c r="C10342" s="2">
        <v>3840000</v>
      </c>
      <c r="D10342" s="6">
        <v>3.0000000000000001E-3</v>
      </c>
      <c r="E10342" s="6">
        <v>0.98489822718319497</v>
      </c>
      <c r="F10342" s="6">
        <v>0.98488736441883995</v>
      </c>
      <c r="G10342" s="6">
        <v>0.32046118000000001</v>
      </c>
      <c r="H10342" s="6">
        <v>646.99575757575701</v>
      </c>
      <c r="I10342" s="6"/>
      <c r="J10342" s="6">
        <v>0.30759999999999998</v>
      </c>
      <c r="K10342" s="6">
        <v>0.30270000000000002</v>
      </c>
      <c r="L10342" s="6">
        <v>617.01631701631698</v>
      </c>
    </row>
    <row r="10343" spans="1:12" ht="15" customHeight="1" x14ac:dyDescent="0.25">
      <c r="A10343" s="5">
        <v>29872</v>
      </c>
      <c r="B10343" s="6">
        <v>0.30459999999999998</v>
      </c>
      <c r="C10343" s="2">
        <v>1830400</v>
      </c>
      <c r="D10343" s="6">
        <v>-5.9000000000000103E-3</v>
      </c>
      <c r="E10343" s="6">
        <v>-1.9001610305958101</v>
      </c>
      <c r="F10343" s="6">
        <v>-1.9001556344092101</v>
      </c>
      <c r="G10343" s="6">
        <v>0.31733578000000001</v>
      </c>
      <c r="H10343" s="6">
        <v>639.71044289044198</v>
      </c>
      <c r="I10343" s="6"/>
      <c r="J10343" s="6">
        <v>0.3085</v>
      </c>
      <c r="K10343" s="6">
        <v>0.30270000000000002</v>
      </c>
      <c r="L10343" s="6">
        <v>610.02331002330902</v>
      </c>
    </row>
    <row r="10344" spans="1:12" ht="15" customHeight="1" x14ac:dyDescent="0.25">
      <c r="A10344" s="5">
        <v>29871</v>
      </c>
      <c r="B10344" s="6">
        <v>0.3105</v>
      </c>
      <c r="C10344" s="2">
        <v>1062400</v>
      </c>
      <c r="D10344" s="6">
        <v>-2E-3</v>
      </c>
      <c r="E10344" s="6">
        <v>-0.63999999999999602</v>
      </c>
      <c r="F10344" s="6">
        <v>-0.64000217713098195</v>
      </c>
      <c r="G10344" s="6">
        <v>0.32348244999999998</v>
      </c>
      <c r="H10344" s="6">
        <v>654.03834498834499</v>
      </c>
      <c r="I10344" s="6"/>
      <c r="J10344" s="6">
        <v>0.3125</v>
      </c>
      <c r="K10344" s="6">
        <v>0.3105</v>
      </c>
      <c r="L10344" s="6">
        <v>623.77622377622299</v>
      </c>
    </row>
    <row r="10345" spans="1:12" ht="15" customHeight="1" x14ac:dyDescent="0.25">
      <c r="A10345" s="5">
        <v>29868</v>
      </c>
      <c r="B10345" s="6">
        <v>0.3125</v>
      </c>
      <c r="C10345" s="2">
        <v>2739200</v>
      </c>
      <c r="D10345" s="6">
        <v>2E-3</v>
      </c>
      <c r="E10345" s="6">
        <v>0.64412238325282001</v>
      </c>
      <c r="F10345" s="6">
        <v>0.64412458852094401</v>
      </c>
      <c r="G10345" s="6">
        <v>0.32556607999999998</v>
      </c>
      <c r="H10345" s="6">
        <v>658.89529137529098</v>
      </c>
      <c r="I10345" s="6"/>
      <c r="J10345" s="6">
        <v>0.31430000000000002</v>
      </c>
      <c r="K10345" s="6">
        <v>0.3085</v>
      </c>
      <c r="L10345" s="6">
        <v>628.43822843822795</v>
      </c>
    </row>
    <row r="10346" spans="1:12" ht="15" customHeight="1" x14ac:dyDescent="0.25">
      <c r="A10346" s="5">
        <v>29867</v>
      </c>
      <c r="B10346" s="6">
        <v>0.3105</v>
      </c>
      <c r="C10346" s="2">
        <v>18854400</v>
      </c>
      <c r="D10346" s="6">
        <v>3.9000000000000098E-3</v>
      </c>
      <c r="E10346" s="6">
        <v>1.2720156555772999</v>
      </c>
      <c r="F10346" s="6">
        <v>1.27201103001257</v>
      </c>
      <c r="G10346" s="6">
        <v>0.32348244999999998</v>
      </c>
      <c r="H10346" s="6">
        <v>654.03834498834499</v>
      </c>
      <c r="I10346" s="6"/>
      <c r="J10346" s="6">
        <v>0.3105</v>
      </c>
      <c r="K10346" s="6">
        <v>0.30459999999999998</v>
      </c>
      <c r="L10346" s="6">
        <v>623.77622377622299</v>
      </c>
    </row>
    <row r="10347" spans="1:12" ht="15" customHeight="1" x14ac:dyDescent="0.25">
      <c r="A10347" s="5">
        <v>29866</v>
      </c>
      <c r="B10347" s="6">
        <v>0.30659999999999998</v>
      </c>
      <c r="C10347" s="2">
        <v>18662400</v>
      </c>
      <c r="D10347" s="6">
        <v>-4.9000000000000103E-3</v>
      </c>
      <c r="E10347" s="6">
        <v>-1.5730337078651699</v>
      </c>
      <c r="F10347" s="6">
        <v>-1.5730348434946</v>
      </c>
      <c r="G10347" s="6">
        <v>0.31941940000000002</v>
      </c>
      <c r="H10347" s="6">
        <v>644.56736596736596</v>
      </c>
      <c r="I10347" s="6"/>
      <c r="J10347" s="6">
        <v>0.3115</v>
      </c>
      <c r="K10347" s="6">
        <v>0.30459999999999998</v>
      </c>
      <c r="L10347" s="6">
        <v>614.68531468531398</v>
      </c>
    </row>
    <row r="10348" spans="1:12" ht="15" customHeight="1" x14ac:dyDescent="0.25">
      <c r="A10348" s="5">
        <v>29865</v>
      </c>
      <c r="B10348" s="6">
        <v>0.3115</v>
      </c>
      <c r="C10348" s="2">
        <v>3302400</v>
      </c>
      <c r="D10348" s="6">
        <v>3.0000000000000001E-3</v>
      </c>
      <c r="E10348" s="6">
        <v>0.97244732576986503</v>
      </c>
      <c r="F10348" s="6">
        <v>0.97245534379997101</v>
      </c>
      <c r="G10348" s="6">
        <v>0.32452428</v>
      </c>
      <c r="H10348" s="6">
        <v>656.46685314685305</v>
      </c>
      <c r="I10348" s="6"/>
      <c r="J10348" s="6">
        <v>0.3115</v>
      </c>
      <c r="K10348" s="6">
        <v>0.30659999999999998</v>
      </c>
      <c r="L10348" s="6">
        <v>626.10722610722598</v>
      </c>
    </row>
    <row r="10349" spans="1:12" ht="15" customHeight="1" x14ac:dyDescent="0.25">
      <c r="A10349" s="5">
        <v>29864</v>
      </c>
      <c r="B10349" s="6">
        <v>0.3085</v>
      </c>
      <c r="C10349" s="2">
        <v>1344000</v>
      </c>
      <c r="D10349" s="6">
        <v>4.7999999999999701E-3</v>
      </c>
      <c r="E10349" s="6">
        <v>1.5805070793546201</v>
      </c>
      <c r="F10349" s="6">
        <v>1.58050233797202</v>
      </c>
      <c r="G10349" s="6">
        <v>0.32139881999999997</v>
      </c>
      <c r="H10349" s="6">
        <v>649.18139860139797</v>
      </c>
      <c r="I10349" s="6"/>
      <c r="J10349" s="6">
        <v>0.3125</v>
      </c>
      <c r="K10349" s="6">
        <v>0.30370000000000003</v>
      </c>
      <c r="L10349" s="6">
        <v>619.11421911421905</v>
      </c>
    </row>
    <row r="10350" spans="1:12" ht="15" customHeight="1" x14ac:dyDescent="0.25">
      <c r="A10350" s="5">
        <v>29861</v>
      </c>
      <c r="B10350" s="6">
        <v>0.30370000000000003</v>
      </c>
      <c r="C10350" s="2">
        <v>1318400</v>
      </c>
      <c r="D10350" s="6">
        <v>7.0000000000000001E-3</v>
      </c>
      <c r="E10350" s="6">
        <v>2.3592854735422901</v>
      </c>
      <c r="F10350" s="6">
        <v>2.3592854037583102</v>
      </c>
      <c r="G10350" s="6">
        <v>0.31639813999999999</v>
      </c>
      <c r="H10350" s="6">
        <v>637.52480186480102</v>
      </c>
      <c r="I10350" s="6"/>
      <c r="J10350" s="6">
        <v>0.30370000000000003</v>
      </c>
      <c r="K10350" s="6">
        <v>0.29580000000000001</v>
      </c>
      <c r="L10350" s="6">
        <v>607.92540792540797</v>
      </c>
    </row>
    <row r="10351" spans="1:12" ht="15" customHeight="1" x14ac:dyDescent="0.25">
      <c r="A10351" s="5">
        <v>29860</v>
      </c>
      <c r="B10351" s="6">
        <v>0.29670000000000002</v>
      </c>
      <c r="C10351" s="2">
        <v>1740800</v>
      </c>
      <c r="D10351" s="6">
        <v>1.8000000000000199E-3</v>
      </c>
      <c r="E10351" s="6">
        <v>0.61037639877925498</v>
      </c>
      <c r="F10351" s="6">
        <v>0.61037619348618399</v>
      </c>
      <c r="G10351" s="6">
        <v>0.30910546</v>
      </c>
      <c r="H10351" s="6">
        <v>620.52554778554702</v>
      </c>
      <c r="I10351" s="6"/>
      <c r="J10351" s="6">
        <v>0.29670000000000002</v>
      </c>
      <c r="K10351" s="6">
        <v>0.29289999999999999</v>
      </c>
      <c r="L10351" s="6">
        <v>591.608391608391</v>
      </c>
    </row>
    <row r="10352" spans="1:12" ht="15" customHeight="1" x14ac:dyDescent="0.25">
      <c r="A10352" s="5">
        <v>29859</v>
      </c>
      <c r="B10352" s="6">
        <v>0.2949</v>
      </c>
      <c r="C10352" s="2">
        <v>4083200</v>
      </c>
      <c r="D10352" s="6">
        <v>7.9000000000000094E-3</v>
      </c>
      <c r="E10352" s="6">
        <v>2.75261324041813</v>
      </c>
      <c r="F10352" s="6">
        <v>2.7526096162573999</v>
      </c>
      <c r="G10352" s="6">
        <v>0.30723020000000001</v>
      </c>
      <c r="H10352" s="6">
        <v>616.15431235431197</v>
      </c>
      <c r="I10352" s="6"/>
      <c r="J10352" s="6">
        <v>0.2949</v>
      </c>
      <c r="K10352" s="6">
        <v>0.28320000000000001</v>
      </c>
      <c r="L10352" s="6">
        <v>587.41258741258696</v>
      </c>
    </row>
    <row r="10353" spans="1:12" ht="15" customHeight="1" x14ac:dyDescent="0.25">
      <c r="A10353" s="5">
        <v>29858</v>
      </c>
      <c r="B10353" s="6">
        <v>0.28699999999999998</v>
      </c>
      <c r="C10353" s="2">
        <v>5977600</v>
      </c>
      <c r="D10353" s="6">
        <v>1.8499999999999898E-2</v>
      </c>
      <c r="E10353" s="6">
        <v>6.8901303538174901</v>
      </c>
      <c r="F10353" s="6">
        <v>6.8901254940541801</v>
      </c>
      <c r="G10353" s="6">
        <v>0.29899989999999999</v>
      </c>
      <c r="H10353" s="6">
        <v>596.96946386946297</v>
      </c>
      <c r="I10353" s="6"/>
      <c r="J10353" s="6">
        <v>0.28699999999999998</v>
      </c>
      <c r="K10353" s="6">
        <v>0.26850000000000002</v>
      </c>
      <c r="L10353" s="6">
        <v>568.99766899766803</v>
      </c>
    </row>
    <row r="10354" spans="1:12" ht="15" customHeight="1" x14ac:dyDescent="0.25">
      <c r="A10354" s="5">
        <v>29857</v>
      </c>
      <c r="B10354" s="6">
        <v>0.26850000000000002</v>
      </c>
      <c r="C10354" s="2">
        <v>755200</v>
      </c>
      <c r="D10354" s="6">
        <v>1.90000000000001E-3</v>
      </c>
      <c r="E10354" s="6">
        <v>0.71267816954239105</v>
      </c>
      <c r="F10354" s="6">
        <v>0.71268109334774399</v>
      </c>
      <c r="G10354" s="6">
        <v>0.27972639999999999</v>
      </c>
      <c r="H10354" s="6">
        <v>552.04289044288998</v>
      </c>
      <c r="I10354" s="6"/>
      <c r="J10354" s="6">
        <v>0.27050000000000002</v>
      </c>
      <c r="K10354" s="6">
        <v>0.2646</v>
      </c>
      <c r="L10354" s="6">
        <v>525.87412587412496</v>
      </c>
    </row>
    <row r="10355" spans="1:12" ht="15" customHeight="1" x14ac:dyDescent="0.25">
      <c r="A10355" s="5">
        <v>29854</v>
      </c>
      <c r="B10355" s="6">
        <v>0.2666</v>
      </c>
      <c r="C10355" s="2">
        <v>2252800</v>
      </c>
      <c r="D10355" s="6">
        <v>-7.7999999999999702E-3</v>
      </c>
      <c r="E10355" s="6">
        <v>-2.8425655976676301</v>
      </c>
      <c r="F10355" s="6">
        <v>-2.8425588616150099</v>
      </c>
      <c r="G10355" s="6">
        <v>0.27774694999999999</v>
      </c>
      <c r="H10355" s="6">
        <v>547.42878787878703</v>
      </c>
      <c r="I10355" s="6"/>
      <c r="J10355" s="6">
        <v>0.27339999999999998</v>
      </c>
      <c r="K10355" s="6">
        <v>0.2636</v>
      </c>
      <c r="L10355" s="6">
        <v>521.44522144522102</v>
      </c>
    </row>
    <row r="10356" spans="1:12" ht="15" customHeight="1" x14ac:dyDescent="0.25">
      <c r="A10356" s="5">
        <v>29853</v>
      </c>
      <c r="B10356" s="6">
        <v>0.27439999999999998</v>
      </c>
      <c r="C10356" s="2">
        <v>4441600</v>
      </c>
      <c r="D10356" s="6">
        <v>1E-3</v>
      </c>
      <c r="E10356" s="6">
        <v>0.365764447695693</v>
      </c>
      <c r="F10356" s="6">
        <v>0.36576041548250698</v>
      </c>
      <c r="G10356" s="6">
        <v>0.28587306000000001</v>
      </c>
      <c r="H10356" s="6">
        <v>566.37076923076904</v>
      </c>
      <c r="I10356" s="6"/>
      <c r="J10356" s="6">
        <v>0.27629999999999999</v>
      </c>
      <c r="K10356" s="6">
        <v>0.27339999999999998</v>
      </c>
      <c r="L10356" s="6">
        <v>539.62703962703904</v>
      </c>
    </row>
    <row r="10357" spans="1:12" ht="15" customHeight="1" x14ac:dyDescent="0.25">
      <c r="A10357" s="5">
        <v>29852</v>
      </c>
      <c r="B10357" s="6">
        <v>0.27339999999999998</v>
      </c>
      <c r="C10357" s="2">
        <v>3443200</v>
      </c>
      <c r="D10357" s="6">
        <v>-5.7000000000000297E-3</v>
      </c>
      <c r="E10357" s="6">
        <v>-2.0422787531350899</v>
      </c>
      <c r="F10357" s="6">
        <v>-2.0422769121859399</v>
      </c>
      <c r="G10357" s="6">
        <v>0.28483125999999998</v>
      </c>
      <c r="H10357" s="6">
        <v>563.942331002331</v>
      </c>
      <c r="I10357" s="6"/>
      <c r="J10357" s="6">
        <v>0.27629999999999999</v>
      </c>
      <c r="K10357" s="6">
        <v>0.26939999999999997</v>
      </c>
      <c r="L10357" s="6">
        <v>537.29603729603696</v>
      </c>
    </row>
    <row r="10358" spans="1:12" ht="15" customHeight="1" x14ac:dyDescent="0.25">
      <c r="A10358" s="5">
        <v>29851</v>
      </c>
      <c r="B10358" s="6">
        <v>0.27910000000000001</v>
      </c>
      <c r="C10358" s="2">
        <v>1331200</v>
      </c>
      <c r="D10358" s="6">
        <v>9.7000000000000402E-3</v>
      </c>
      <c r="E10358" s="6">
        <v>3.60059391239793</v>
      </c>
      <c r="F10358" s="6">
        <v>3.6005971553173901</v>
      </c>
      <c r="G10358" s="6">
        <v>0.29076958000000003</v>
      </c>
      <c r="H10358" s="6">
        <v>577.78456876456801</v>
      </c>
      <c r="I10358" s="6"/>
      <c r="J10358" s="6">
        <v>0.27910000000000001</v>
      </c>
      <c r="K10358" s="6">
        <v>0.26939999999999997</v>
      </c>
      <c r="L10358" s="6">
        <v>550.58275058275001</v>
      </c>
    </row>
    <row r="10359" spans="1:12" ht="15" customHeight="1" x14ac:dyDescent="0.25">
      <c r="A10359" s="5">
        <v>29850</v>
      </c>
      <c r="B10359" s="6">
        <v>0.26939999999999997</v>
      </c>
      <c r="C10359" s="2">
        <v>2611200</v>
      </c>
      <c r="D10359" s="6">
        <v>-6.9000000000000103E-3</v>
      </c>
      <c r="E10359" s="6">
        <v>-2.4972855591748102</v>
      </c>
      <c r="F10359" s="6">
        <v>-2.4972960981096599</v>
      </c>
      <c r="G10359" s="6">
        <v>0.28066400000000002</v>
      </c>
      <c r="H10359" s="6">
        <v>554.22843822843799</v>
      </c>
      <c r="I10359" s="6"/>
      <c r="J10359" s="6">
        <v>0.27629999999999999</v>
      </c>
      <c r="K10359" s="6">
        <v>0.26850000000000002</v>
      </c>
      <c r="L10359" s="6">
        <v>527.97202797202794</v>
      </c>
    </row>
    <row r="10360" spans="1:12" ht="15" customHeight="1" x14ac:dyDescent="0.25">
      <c r="A10360" s="5">
        <v>29847</v>
      </c>
      <c r="B10360" s="6">
        <v>0.27629999999999999</v>
      </c>
      <c r="C10360" s="2">
        <v>601600</v>
      </c>
      <c r="D10360" s="6">
        <v>2.9000000000000102E-3</v>
      </c>
      <c r="E10360" s="6">
        <v>1.06071689831748</v>
      </c>
      <c r="F10360" s="6">
        <v>1.0607227591522099</v>
      </c>
      <c r="G10360" s="6">
        <v>0.28785253</v>
      </c>
      <c r="H10360" s="6">
        <v>570.98491841491796</v>
      </c>
      <c r="I10360" s="6"/>
      <c r="J10360" s="6">
        <v>0.2782</v>
      </c>
      <c r="K10360" s="6">
        <v>0.27339999999999998</v>
      </c>
      <c r="L10360" s="6">
        <v>544.055944055944</v>
      </c>
    </row>
    <row r="10361" spans="1:12" ht="15" customHeight="1" x14ac:dyDescent="0.25">
      <c r="A10361" s="5">
        <v>29846</v>
      </c>
      <c r="B10361" s="6">
        <v>0.27339999999999998</v>
      </c>
      <c r="C10361" s="2">
        <v>768000</v>
      </c>
      <c r="D10361" s="6">
        <v>-1.90000000000001E-3</v>
      </c>
      <c r="E10361" s="6">
        <v>-0.69015619324374</v>
      </c>
      <c r="F10361" s="6">
        <v>-0.69015556253654298</v>
      </c>
      <c r="G10361" s="6">
        <v>0.28483125999999998</v>
      </c>
      <c r="H10361" s="6">
        <v>563.942331002331</v>
      </c>
      <c r="I10361" s="6"/>
      <c r="J10361" s="6">
        <v>0.27529999999999999</v>
      </c>
      <c r="K10361" s="6">
        <v>0.27339999999999998</v>
      </c>
      <c r="L10361" s="6">
        <v>537.29603729603696</v>
      </c>
    </row>
    <row r="10362" spans="1:12" ht="15" customHeight="1" x14ac:dyDescent="0.25">
      <c r="A10362" s="5">
        <v>29845</v>
      </c>
      <c r="B10362" s="6">
        <v>0.27529999999999999</v>
      </c>
      <c r="C10362" s="2">
        <v>11020800</v>
      </c>
      <c r="D10362" s="6">
        <v>-3.8000000000000199E-3</v>
      </c>
      <c r="E10362" s="6">
        <v>-1.3615191687567301</v>
      </c>
      <c r="F10362" s="6">
        <v>-1.3615179414573</v>
      </c>
      <c r="G10362" s="6">
        <v>0.28681069999999997</v>
      </c>
      <c r="H10362" s="6">
        <v>568.55641025641</v>
      </c>
      <c r="I10362" s="6"/>
      <c r="J10362" s="6">
        <v>0.28120000000000001</v>
      </c>
      <c r="K10362" s="6">
        <v>0.27439999999999998</v>
      </c>
      <c r="L10362" s="6">
        <v>541.724941724941</v>
      </c>
    </row>
    <row r="10363" spans="1:12" ht="15" customHeight="1" x14ac:dyDescent="0.25">
      <c r="A10363" s="5">
        <v>29844</v>
      </c>
      <c r="B10363" s="6">
        <v>0.27910000000000001</v>
      </c>
      <c r="C10363" s="2">
        <v>5337600</v>
      </c>
      <c r="D10363" s="6">
        <v>7.7000000000000401E-3</v>
      </c>
      <c r="E10363" s="6">
        <v>2.83714075165808</v>
      </c>
      <c r="F10363" s="6">
        <v>2.8371413758622799</v>
      </c>
      <c r="G10363" s="6">
        <v>0.29076958000000003</v>
      </c>
      <c r="H10363" s="6">
        <v>577.78456876456801</v>
      </c>
      <c r="I10363" s="6"/>
      <c r="J10363" s="6">
        <v>0.27910000000000001</v>
      </c>
      <c r="K10363" s="6">
        <v>0.26939999999999997</v>
      </c>
      <c r="L10363" s="6">
        <v>550.58275058275001</v>
      </c>
    </row>
    <row r="10364" spans="1:12" ht="15" customHeight="1" x14ac:dyDescent="0.25">
      <c r="A10364" s="5">
        <v>29843</v>
      </c>
      <c r="B10364" s="6">
        <v>0.27139999999999997</v>
      </c>
      <c r="C10364" s="2">
        <v>5760000</v>
      </c>
      <c r="D10364" s="6">
        <v>8.9999999999995596E-4</v>
      </c>
      <c r="E10364" s="6">
        <v>0.33271719038814301</v>
      </c>
      <c r="F10364" s="6">
        <v>0.33270995829035499</v>
      </c>
      <c r="G10364" s="6">
        <v>0.28274763000000003</v>
      </c>
      <c r="H10364" s="6">
        <v>559.08538461538399</v>
      </c>
      <c r="I10364" s="6"/>
      <c r="J10364" s="6">
        <v>0.27339999999999998</v>
      </c>
      <c r="K10364" s="6">
        <v>0.26750000000000002</v>
      </c>
      <c r="L10364" s="6">
        <v>532.634032634032</v>
      </c>
    </row>
    <row r="10365" spans="1:12" ht="15" customHeight="1" x14ac:dyDescent="0.25">
      <c r="A10365" s="5">
        <v>29840</v>
      </c>
      <c r="B10365" s="6">
        <v>0.27050000000000002</v>
      </c>
      <c r="C10365" s="2">
        <v>1280000</v>
      </c>
      <c r="D10365" s="6">
        <v>2E-3</v>
      </c>
      <c r="E10365" s="6">
        <v>0.74487895716945896</v>
      </c>
      <c r="F10365" s="6">
        <v>0.74487785207260004</v>
      </c>
      <c r="G10365" s="6">
        <v>0.28181001999999999</v>
      </c>
      <c r="H10365" s="6">
        <v>556.89981351981305</v>
      </c>
      <c r="I10365" s="6"/>
      <c r="J10365" s="6">
        <v>0.27529999999999999</v>
      </c>
      <c r="K10365" s="6">
        <v>0.2666</v>
      </c>
      <c r="L10365" s="6">
        <v>530.53613053613003</v>
      </c>
    </row>
    <row r="10366" spans="1:12" ht="15" customHeight="1" x14ac:dyDescent="0.25">
      <c r="A10366" s="5">
        <v>29839</v>
      </c>
      <c r="B10366" s="6">
        <v>0.26850000000000002</v>
      </c>
      <c r="C10366" s="2">
        <v>652800</v>
      </c>
      <c r="D10366" s="6">
        <v>5.9000000000000103E-3</v>
      </c>
      <c r="E10366" s="6">
        <v>2.2467631378522501</v>
      </c>
      <c r="F10366" s="6">
        <v>2.2467675781499801</v>
      </c>
      <c r="G10366" s="6">
        <v>0.27972639999999999</v>
      </c>
      <c r="H10366" s="6">
        <v>552.04289044288998</v>
      </c>
      <c r="I10366" s="6"/>
      <c r="J10366" s="6">
        <v>0.26850000000000002</v>
      </c>
      <c r="K10366" s="6">
        <v>0.2606</v>
      </c>
      <c r="L10366" s="6">
        <v>525.87412587412496</v>
      </c>
    </row>
    <row r="10367" spans="1:12" ht="15" customHeight="1" x14ac:dyDescent="0.25">
      <c r="A10367" s="5">
        <v>29838</v>
      </c>
      <c r="B10367" s="6">
        <v>0.2626</v>
      </c>
      <c r="C10367" s="2">
        <v>3251200</v>
      </c>
      <c r="D10367" s="6">
        <v>4.8000000000000204E-3</v>
      </c>
      <c r="E10367" s="6">
        <v>1.8619084561675801</v>
      </c>
      <c r="F10367" s="6">
        <v>1.8619102759336901</v>
      </c>
      <c r="G10367" s="6">
        <v>0.27357969999999998</v>
      </c>
      <c r="H10367" s="6">
        <v>537.71491841491797</v>
      </c>
      <c r="I10367" s="6"/>
      <c r="J10367" s="6">
        <v>0.2656</v>
      </c>
      <c r="K10367" s="6">
        <v>0.25679999999999997</v>
      </c>
      <c r="L10367" s="6">
        <v>512.12121212121201</v>
      </c>
    </row>
    <row r="10368" spans="1:12" ht="15" customHeight="1" x14ac:dyDescent="0.25">
      <c r="A10368" s="5">
        <v>29837</v>
      </c>
      <c r="B10368" s="6">
        <v>0.25779999999999997</v>
      </c>
      <c r="C10368" s="2">
        <v>3008000</v>
      </c>
      <c r="D10368" s="6">
        <v>-5.8000000000000204E-3</v>
      </c>
      <c r="E10368" s="6">
        <v>-2.2003034901365699</v>
      </c>
      <c r="F10368" s="6">
        <v>-2.2003011417532901</v>
      </c>
      <c r="G10368" s="6">
        <v>0.26857900000000001</v>
      </c>
      <c r="H10368" s="6">
        <v>526.05827505827494</v>
      </c>
      <c r="I10368" s="6"/>
      <c r="J10368" s="6">
        <v>0.2606</v>
      </c>
      <c r="K10368" s="6">
        <v>0.25779999999999997</v>
      </c>
      <c r="L10368" s="6">
        <v>500.93240093240001</v>
      </c>
    </row>
    <row r="10369" spans="1:12" ht="15" customHeight="1" x14ac:dyDescent="0.25">
      <c r="A10369" s="5">
        <v>29833</v>
      </c>
      <c r="B10369" s="6">
        <v>0.2636</v>
      </c>
      <c r="C10369" s="2">
        <v>3404800</v>
      </c>
      <c r="D10369" s="6">
        <v>-5.7999999999999701E-3</v>
      </c>
      <c r="E10369" s="6">
        <v>-2.1529324424647198</v>
      </c>
      <c r="F10369" s="6">
        <v>-2.1529301941111099</v>
      </c>
      <c r="G10369" s="6">
        <v>0.27462150000000002</v>
      </c>
      <c r="H10369" s="6">
        <v>540.14335664335601</v>
      </c>
      <c r="I10369" s="6"/>
      <c r="J10369" s="6">
        <v>0.26750000000000002</v>
      </c>
      <c r="K10369" s="6">
        <v>0.2636</v>
      </c>
      <c r="L10369" s="6">
        <v>514.45221445221398</v>
      </c>
    </row>
    <row r="10370" spans="1:12" ht="15" customHeight="1" x14ac:dyDescent="0.25">
      <c r="A10370" s="5">
        <v>29832</v>
      </c>
      <c r="B10370" s="6">
        <v>0.26939999999999997</v>
      </c>
      <c r="C10370" s="2">
        <v>5017600</v>
      </c>
      <c r="D10370" s="6">
        <v>-7.9000000000000094E-3</v>
      </c>
      <c r="E10370" s="6">
        <v>-2.8489001081860899</v>
      </c>
      <c r="F10370" s="6">
        <v>-2.8489067265529</v>
      </c>
      <c r="G10370" s="6">
        <v>0.28066400000000002</v>
      </c>
      <c r="H10370" s="6">
        <v>554.22843822843799</v>
      </c>
      <c r="I10370" s="6"/>
      <c r="J10370" s="6">
        <v>0.27529999999999999</v>
      </c>
      <c r="K10370" s="6">
        <v>0.26750000000000002</v>
      </c>
      <c r="L10370" s="6">
        <v>527.97202797202794</v>
      </c>
    </row>
    <row r="10371" spans="1:12" ht="15" customHeight="1" x14ac:dyDescent="0.25">
      <c r="A10371" s="5">
        <v>29831</v>
      </c>
      <c r="B10371" s="6">
        <v>0.27729999999999999</v>
      </c>
      <c r="C10371" s="2">
        <v>3571200</v>
      </c>
      <c r="D10371" s="6">
        <v>1E-3</v>
      </c>
      <c r="E10371" s="6">
        <v>0.361925443358668</v>
      </c>
      <c r="F10371" s="6">
        <v>0.36192143247792902</v>
      </c>
      <c r="G10371" s="6">
        <v>0.28889432999999998</v>
      </c>
      <c r="H10371" s="6">
        <v>573.413356643356</v>
      </c>
      <c r="I10371" s="6"/>
      <c r="J10371" s="6">
        <v>0.2782</v>
      </c>
      <c r="K10371" s="6">
        <v>0.27339999999999998</v>
      </c>
      <c r="L10371" s="6">
        <v>546.38694638694597</v>
      </c>
    </row>
    <row r="10372" spans="1:12" ht="15" customHeight="1" x14ac:dyDescent="0.25">
      <c r="A10372" s="5">
        <v>29830</v>
      </c>
      <c r="B10372" s="6">
        <v>0.27629999999999999</v>
      </c>
      <c r="C10372" s="2">
        <v>601600</v>
      </c>
      <c r="D10372" s="6">
        <v>-1.90000000000001E-3</v>
      </c>
      <c r="E10372" s="6">
        <v>-0.68296189791516804</v>
      </c>
      <c r="F10372" s="6">
        <v>-0.68295095426681396</v>
      </c>
      <c r="G10372" s="6">
        <v>0.28785253</v>
      </c>
      <c r="H10372" s="6">
        <v>570.98491841491796</v>
      </c>
      <c r="I10372" s="6"/>
      <c r="J10372" s="6">
        <v>0.27629999999999999</v>
      </c>
      <c r="K10372" s="6">
        <v>0.27439999999999998</v>
      </c>
      <c r="L10372" s="6">
        <v>544.055944055944</v>
      </c>
    </row>
    <row r="10373" spans="1:12" ht="15" customHeight="1" x14ac:dyDescent="0.25">
      <c r="A10373" s="5">
        <v>29829</v>
      </c>
      <c r="B10373" s="6">
        <v>0.2782</v>
      </c>
      <c r="C10373" s="2">
        <v>345600</v>
      </c>
      <c r="D10373" s="6">
        <v>-9.0000000000001103E-4</v>
      </c>
      <c r="E10373" s="6">
        <v>-0.32246506628449401</v>
      </c>
      <c r="F10373" s="6">
        <v>-0.14052517952396401</v>
      </c>
      <c r="G10373" s="6">
        <v>0.28983194000000001</v>
      </c>
      <c r="H10373" s="6">
        <v>575.59892773892705</v>
      </c>
      <c r="I10373" s="6"/>
      <c r="J10373" s="6">
        <v>0.2802</v>
      </c>
      <c r="K10373" s="6">
        <v>0.27729999999999999</v>
      </c>
      <c r="L10373" s="6">
        <v>548.48484848484804</v>
      </c>
    </row>
    <row r="10374" spans="1:12" ht="15" customHeight="1" x14ac:dyDescent="0.25">
      <c r="A10374" s="5">
        <v>29826</v>
      </c>
      <c r="B10374" s="6">
        <v>0.27910000000000001</v>
      </c>
      <c r="C10374" s="2">
        <v>524800</v>
      </c>
      <c r="D10374" s="6"/>
      <c r="E10374" s="6"/>
      <c r="F10374" s="6"/>
      <c r="G10374" s="6">
        <v>0.29023979999999999</v>
      </c>
      <c r="H10374" s="6">
        <v>576.54965034965005</v>
      </c>
      <c r="I10374" s="6"/>
      <c r="J10374" s="6">
        <v>0.28220000000000001</v>
      </c>
      <c r="K10374" s="6">
        <v>0.27729999999999999</v>
      </c>
      <c r="L10374" s="6">
        <v>550.58275058275001</v>
      </c>
    </row>
    <row r="10375" spans="1:12" ht="15" customHeight="1" x14ac:dyDescent="0.25">
      <c r="A10375" s="5">
        <v>29825</v>
      </c>
      <c r="B10375" s="6">
        <v>0.27910000000000001</v>
      </c>
      <c r="C10375" s="2">
        <v>1420800</v>
      </c>
      <c r="D10375" s="6">
        <v>4.7000000000000297E-3</v>
      </c>
      <c r="E10375" s="6">
        <v>1.7128279883382</v>
      </c>
      <c r="F10375" s="6">
        <v>1.7128306703084699</v>
      </c>
      <c r="G10375" s="6">
        <v>0.29023979999999999</v>
      </c>
      <c r="H10375" s="6">
        <v>576.54965034965005</v>
      </c>
      <c r="I10375" s="6"/>
      <c r="J10375" s="6">
        <v>0.2802</v>
      </c>
      <c r="K10375" s="6">
        <v>0.27439999999999998</v>
      </c>
      <c r="L10375" s="6">
        <v>550.58275058275001</v>
      </c>
    </row>
    <row r="10376" spans="1:12" ht="15" customHeight="1" x14ac:dyDescent="0.25">
      <c r="A10376" s="5">
        <v>29824</v>
      </c>
      <c r="B10376" s="6">
        <v>0.27439999999999998</v>
      </c>
      <c r="C10376" s="2">
        <v>678400</v>
      </c>
      <c r="D10376" s="6">
        <v>-9.7000000000000402E-3</v>
      </c>
      <c r="E10376" s="6">
        <v>-3.4142907426962399</v>
      </c>
      <c r="F10376" s="6">
        <v>-3.4142911763686401</v>
      </c>
      <c r="G10376" s="6">
        <v>0.2853522</v>
      </c>
      <c r="H10376" s="6">
        <v>565.15664335664303</v>
      </c>
      <c r="I10376" s="6"/>
      <c r="J10376" s="6">
        <v>0.28120000000000001</v>
      </c>
      <c r="K10376" s="6">
        <v>0.27439999999999998</v>
      </c>
      <c r="L10376" s="6">
        <v>539.62703962703904</v>
      </c>
    </row>
    <row r="10377" spans="1:12" ht="15" customHeight="1" x14ac:dyDescent="0.25">
      <c r="A10377" s="5">
        <v>29823</v>
      </c>
      <c r="B10377" s="6">
        <v>0.28410000000000002</v>
      </c>
      <c r="C10377" s="2">
        <v>2688000</v>
      </c>
      <c r="D10377" s="6">
        <v>-2.8999999999999499E-3</v>
      </c>
      <c r="E10377" s="6">
        <v>-1.01045296167245</v>
      </c>
      <c r="F10377" s="6">
        <v>-1.0104567815757499</v>
      </c>
      <c r="G10377" s="6">
        <v>0.29543935999999998</v>
      </c>
      <c r="H10377" s="6">
        <v>588.66983682983596</v>
      </c>
      <c r="I10377" s="6"/>
      <c r="J10377" s="6">
        <v>0.28899999999999998</v>
      </c>
      <c r="K10377" s="6">
        <v>0.28220000000000001</v>
      </c>
      <c r="L10377" s="6">
        <v>562.23776223776201</v>
      </c>
    </row>
    <row r="10378" spans="1:12" ht="15" customHeight="1" x14ac:dyDescent="0.25">
      <c r="A10378" s="5">
        <v>29822</v>
      </c>
      <c r="B10378" s="6">
        <v>0.28699999999999998</v>
      </c>
      <c r="C10378" s="2">
        <v>3443200</v>
      </c>
      <c r="D10378" s="6">
        <v>-1.5699999999999999E-2</v>
      </c>
      <c r="E10378" s="6">
        <v>-5.1866534522629699</v>
      </c>
      <c r="F10378" s="6">
        <v>-5.1866537629118001</v>
      </c>
      <c r="G10378" s="6">
        <v>0.29845512000000002</v>
      </c>
      <c r="H10378" s="6">
        <v>595.69958041958</v>
      </c>
      <c r="I10378" s="6"/>
      <c r="J10378" s="6">
        <v>0.30370000000000003</v>
      </c>
      <c r="K10378" s="6">
        <v>0.28699999999999998</v>
      </c>
      <c r="L10378" s="6">
        <v>568.99766899766803</v>
      </c>
    </row>
    <row r="10379" spans="1:12" ht="15" customHeight="1" x14ac:dyDescent="0.25">
      <c r="A10379" s="5">
        <v>29819</v>
      </c>
      <c r="B10379" s="6">
        <v>0.30270000000000002</v>
      </c>
      <c r="C10379" s="2">
        <v>4838400</v>
      </c>
      <c r="D10379" s="6">
        <v>-5.7999999999999701E-3</v>
      </c>
      <c r="E10379" s="6">
        <v>-1.8800648298217</v>
      </c>
      <c r="F10379" s="6">
        <v>-1.8800595636264701</v>
      </c>
      <c r="G10379" s="6">
        <v>0.31478176000000002</v>
      </c>
      <c r="H10379" s="6">
        <v>633.757016317016</v>
      </c>
      <c r="I10379" s="6"/>
      <c r="J10379" s="6">
        <v>0.3095</v>
      </c>
      <c r="K10379" s="6">
        <v>0.30270000000000002</v>
      </c>
      <c r="L10379" s="6">
        <v>605.59440559440498</v>
      </c>
    </row>
    <row r="10380" spans="1:12" ht="15" customHeight="1" x14ac:dyDescent="0.25">
      <c r="A10380" s="5">
        <v>29818</v>
      </c>
      <c r="B10380" s="6">
        <v>0.3085</v>
      </c>
      <c r="C10380" s="2">
        <v>1638400</v>
      </c>
      <c r="D10380" s="6">
        <v>3.9000000000000098E-3</v>
      </c>
      <c r="E10380" s="6">
        <v>1.28036769533814</v>
      </c>
      <c r="F10380" s="6">
        <v>1.28036075535362</v>
      </c>
      <c r="G10380" s="6">
        <v>0.32081324</v>
      </c>
      <c r="H10380" s="6">
        <v>647.81641025640999</v>
      </c>
      <c r="I10380" s="6"/>
      <c r="J10380" s="6">
        <v>0.3085</v>
      </c>
      <c r="K10380" s="6">
        <v>0.30459999999999998</v>
      </c>
      <c r="L10380" s="6">
        <v>619.11421911421905</v>
      </c>
    </row>
    <row r="10381" spans="1:12" ht="15" customHeight="1" x14ac:dyDescent="0.25">
      <c r="A10381" s="5">
        <v>29817</v>
      </c>
      <c r="B10381" s="6">
        <v>0.30459999999999998</v>
      </c>
      <c r="C10381" s="2">
        <v>1612800</v>
      </c>
      <c r="D10381" s="6">
        <v>1.8999999999999499E-3</v>
      </c>
      <c r="E10381" s="6">
        <v>0.62768417575156299</v>
      </c>
      <c r="F10381" s="6">
        <v>0.62768567022433097</v>
      </c>
      <c r="G10381" s="6">
        <v>0.31675759999999997</v>
      </c>
      <c r="H10381" s="6">
        <v>638.36270396270299</v>
      </c>
      <c r="I10381" s="6"/>
      <c r="J10381" s="6">
        <v>0.30459999999999998</v>
      </c>
      <c r="K10381" s="6">
        <v>0.29670000000000002</v>
      </c>
      <c r="L10381" s="6">
        <v>610.02331002330902</v>
      </c>
    </row>
    <row r="10382" spans="1:12" ht="15" customHeight="1" x14ac:dyDescent="0.25">
      <c r="A10382" s="5">
        <v>29816</v>
      </c>
      <c r="B10382" s="6">
        <v>0.30270000000000002</v>
      </c>
      <c r="C10382" s="2">
        <v>4352000</v>
      </c>
      <c r="D10382" s="6"/>
      <c r="E10382" s="6"/>
      <c r="F10382" s="6"/>
      <c r="G10382" s="6">
        <v>0.31478176000000002</v>
      </c>
      <c r="H10382" s="6">
        <v>633.757016317016</v>
      </c>
      <c r="I10382" s="6"/>
      <c r="J10382" s="6">
        <v>0.30459999999999998</v>
      </c>
      <c r="K10382" s="6">
        <v>0.29880000000000001</v>
      </c>
      <c r="L10382" s="6">
        <v>605.59440559440498</v>
      </c>
    </row>
    <row r="10383" spans="1:12" ht="15" customHeight="1" x14ac:dyDescent="0.25">
      <c r="A10383" s="5">
        <v>29815</v>
      </c>
      <c r="B10383" s="6">
        <v>0.30270000000000002</v>
      </c>
      <c r="C10383" s="2">
        <v>4070400</v>
      </c>
      <c r="D10383" s="6">
        <v>-6.7999999999999701E-3</v>
      </c>
      <c r="E10383" s="6">
        <v>-2.1970920840064498</v>
      </c>
      <c r="F10383" s="6">
        <v>-2.1970888836387399</v>
      </c>
      <c r="G10383" s="6">
        <v>0.31478176000000002</v>
      </c>
      <c r="H10383" s="6">
        <v>633.757016317016</v>
      </c>
      <c r="I10383" s="6"/>
      <c r="J10383" s="6">
        <v>0.30759999999999998</v>
      </c>
      <c r="K10383" s="6">
        <v>0.30270000000000002</v>
      </c>
      <c r="L10383" s="6">
        <v>605.59440559440498</v>
      </c>
    </row>
    <row r="10384" spans="1:12" ht="15" customHeight="1" x14ac:dyDescent="0.25">
      <c r="A10384" s="5">
        <v>29812</v>
      </c>
      <c r="B10384" s="6">
        <v>0.3095</v>
      </c>
      <c r="C10384" s="2">
        <v>2854400</v>
      </c>
      <c r="D10384" s="6">
        <v>6.7999999999999701E-3</v>
      </c>
      <c r="E10384" s="6">
        <v>2.2464486290056001</v>
      </c>
      <c r="F10384" s="6">
        <v>2.2464452832337001</v>
      </c>
      <c r="G10384" s="6">
        <v>0.32185316000000003</v>
      </c>
      <c r="H10384" s="6">
        <v>650.24046620046602</v>
      </c>
      <c r="I10384" s="6"/>
      <c r="J10384" s="6">
        <v>0.3115</v>
      </c>
      <c r="K10384" s="6">
        <v>0.30459999999999998</v>
      </c>
      <c r="L10384" s="6">
        <v>621.44522144522102</v>
      </c>
    </row>
    <row r="10385" spans="1:12" ht="15" customHeight="1" x14ac:dyDescent="0.25">
      <c r="A10385" s="5">
        <v>29811</v>
      </c>
      <c r="B10385" s="6">
        <v>0.30270000000000002</v>
      </c>
      <c r="C10385" s="2">
        <v>2764800</v>
      </c>
      <c r="D10385" s="6"/>
      <c r="E10385" s="6"/>
      <c r="F10385" s="6"/>
      <c r="G10385" s="6">
        <v>0.31478176000000002</v>
      </c>
      <c r="H10385" s="6">
        <v>633.757016317016</v>
      </c>
      <c r="I10385" s="6"/>
      <c r="J10385" s="6">
        <v>0.30270000000000002</v>
      </c>
      <c r="K10385" s="6">
        <v>0.30270000000000002</v>
      </c>
      <c r="L10385" s="6">
        <v>605.59440559440498</v>
      </c>
    </row>
    <row r="10386" spans="1:12" ht="15" customHeight="1" x14ac:dyDescent="0.25">
      <c r="A10386" s="5">
        <v>29810</v>
      </c>
      <c r="B10386" s="6">
        <v>0.30270000000000002</v>
      </c>
      <c r="C10386" s="2">
        <v>1625600</v>
      </c>
      <c r="D10386" s="6">
        <v>2E-3</v>
      </c>
      <c r="E10386" s="6">
        <v>0.66511473229131601</v>
      </c>
      <c r="F10386" s="6">
        <v>0.66511259891768304</v>
      </c>
      <c r="G10386" s="6">
        <v>0.31478176000000002</v>
      </c>
      <c r="H10386" s="6">
        <v>633.757016317016</v>
      </c>
      <c r="I10386" s="6"/>
      <c r="J10386" s="6">
        <v>0.30270000000000002</v>
      </c>
      <c r="K10386" s="6">
        <v>0.30270000000000002</v>
      </c>
      <c r="L10386" s="6">
        <v>605.59440559440498</v>
      </c>
    </row>
    <row r="10387" spans="1:12" ht="15" customHeight="1" x14ac:dyDescent="0.25">
      <c r="A10387" s="5">
        <v>29809</v>
      </c>
      <c r="B10387" s="6">
        <v>0.30070000000000002</v>
      </c>
      <c r="C10387" s="2">
        <v>2060800</v>
      </c>
      <c r="D10387" s="6">
        <v>4.0000000000000001E-3</v>
      </c>
      <c r="E10387" s="6">
        <v>1.34816312773846</v>
      </c>
      <c r="F10387" s="6">
        <v>1.34816531465316</v>
      </c>
      <c r="G10387" s="6">
        <v>0.31270194000000001</v>
      </c>
      <c r="H10387" s="6">
        <v>628.90895104895105</v>
      </c>
      <c r="I10387" s="6"/>
      <c r="J10387" s="6">
        <v>0.30070000000000002</v>
      </c>
      <c r="K10387" s="6">
        <v>0.29670000000000002</v>
      </c>
      <c r="L10387" s="6">
        <v>600.93240093240001</v>
      </c>
    </row>
    <row r="10388" spans="1:12" ht="15" customHeight="1" x14ac:dyDescent="0.25">
      <c r="A10388" s="5">
        <v>29808</v>
      </c>
      <c r="B10388" s="6">
        <v>0.29670000000000002</v>
      </c>
      <c r="C10388" s="2">
        <v>14796800</v>
      </c>
      <c r="D10388" s="6">
        <v>5.7000000000000297E-3</v>
      </c>
      <c r="E10388" s="6">
        <v>1.9587628865979501</v>
      </c>
      <c r="F10388" s="6">
        <v>1.95876090387916</v>
      </c>
      <c r="G10388" s="6">
        <v>0.30854228</v>
      </c>
      <c r="H10388" s="6">
        <v>619.21277389277304</v>
      </c>
      <c r="I10388" s="6"/>
      <c r="J10388" s="6">
        <v>0.29880000000000001</v>
      </c>
      <c r="K10388" s="6">
        <v>0.29099999999999998</v>
      </c>
      <c r="L10388" s="6">
        <v>591.608391608391</v>
      </c>
    </row>
    <row r="10389" spans="1:12" ht="15" customHeight="1" x14ac:dyDescent="0.25">
      <c r="A10389" s="5">
        <v>29805</v>
      </c>
      <c r="B10389" s="6">
        <v>0.29099999999999998</v>
      </c>
      <c r="C10389" s="2">
        <v>2060800</v>
      </c>
      <c r="D10389" s="6">
        <v>-3.9000000000000098E-3</v>
      </c>
      <c r="E10389" s="6">
        <v>-1.32248219735504</v>
      </c>
      <c r="F10389" s="6">
        <v>-1.32247833610823</v>
      </c>
      <c r="G10389" s="6">
        <v>0.30261478000000003</v>
      </c>
      <c r="H10389" s="6">
        <v>605.39575757575699</v>
      </c>
      <c r="I10389" s="6"/>
      <c r="J10389" s="6">
        <v>0.29670000000000002</v>
      </c>
      <c r="K10389" s="6">
        <v>0.28899999999999998</v>
      </c>
      <c r="L10389" s="6">
        <v>578.32167832167795</v>
      </c>
    </row>
    <row r="10390" spans="1:12" ht="15" customHeight="1" x14ac:dyDescent="0.25">
      <c r="A10390" s="5">
        <v>29804</v>
      </c>
      <c r="B10390" s="6">
        <v>0.2949</v>
      </c>
      <c r="C10390" s="2">
        <v>2841600</v>
      </c>
      <c r="D10390" s="6">
        <v>1E-3</v>
      </c>
      <c r="E10390" s="6">
        <v>0.34025178632188702</v>
      </c>
      <c r="F10390" s="6">
        <v>0.340247422271589</v>
      </c>
      <c r="G10390" s="6">
        <v>0.30667042999999999</v>
      </c>
      <c r="H10390" s="6">
        <v>614.84948717948703</v>
      </c>
      <c r="I10390" s="6"/>
      <c r="J10390" s="6">
        <v>0.2949</v>
      </c>
      <c r="K10390" s="6">
        <v>0.29289999999999999</v>
      </c>
      <c r="L10390" s="6">
        <v>587.41258741258696</v>
      </c>
    </row>
    <row r="10391" spans="1:12" ht="15" customHeight="1" x14ac:dyDescent="0.25">
      <c r="A10391" s="5">
        <v>29803</v>
      </c>
      <c r="B10391" s="6">
        <v>0.29389999999999999</v>
      </c>
      <c r="C10391" s="2">
        <v>1638400</v>
      </c>
      <c r="D10391" s="6">
        <v>-1.90000000000001E-3</v>
      </c>
      <c r="E10391" s="6">
        <v>-0.64232589587559497</v>
      </c>
      <c r="F10391" s="6">
        <v>-0.64231771035667595</v>
      </c>
      <c r="G10391" s="6">
        <v>0.30563053000000001</v>
      </c>
      <c r="H10391" s="6">
        <v>612.42547785547697</v>
      </c>
      <c r="I10391" s="6"/>
      <c r="J10391" s="6">
        <v>0.2949</v>
      </c>
      <c r="K10391" s="6">
        <v>0.29289999999999999</v>
      </c>
      <c r="L10391" s="6">
        <v>585.08158508158499</v>
      </c>
    </row>
    <row r="10392" spans="1:12" ht="15" customHeight="1" x14ac:dyDescent="0.25">
      <c r="A10392" s="5">
        <v>29802</v>
      </c>
      <c r="B10392" s="6">
        <v>0.29580000000000001</v>
      </c>
      <c r="C10392" s="2">
        <v>2252800</v>
      </c>
      <c r="D10392" s="6">
        <v>9.0000000000001103E-4</v>
      </c>
      <c r="E10392" s="6">
        <v>0.30518819938962699</v>
      </c>
      <c r="F10392" s="6">
        <v>0.305184298336169</v>
      </c>
      <c r="G10392" s="6">
        <v>0.30760633999999998</v>
      </c>
      <c r="H10392" s="6">
        <v>617.03109557109497</v>
      </c>
      <c r="I10392" s="6"/>
      <c r="J10392" s="6">
        <v>0.29670000000000002</v>
      </c>
      <c r="K10392" s="6">
        <v>0.29189999999999999</v>
      </c>
      <c r="L10392" s="6">
        <v>589.51048951048904</v>
      </c>
    </row>
    <row r="10393" spans="1:12" ht="15" customHeight="1" x14ac:dyDescent="0.25">
      <c r="A10393" s="5">
        <v>29801</v>
      </c>
      <c r="B10393" s="6">
        <v>0.2949</v>
      </c>
      <c r="C10393" s="2">
        <v>3648000</v>
      </c>
      <c r="D10393" s="6">
        <v>5.9000000000000103E-3</v>
      </c>
      <c r="E10393" s="6">
        <v>2.0415224913494701</v>
      </c>
      <c r="F10393" s="6">
        <v>2.0415264209055501</v>
      </c>
      <c r="G10393" s="6">
        <v>0.30667042999999999</v>
      </c>
      <c r="H10393" s="6">
        <v>614.84948717948703</v>
      </c>
      <c r="I10393" s="6"/>
      <c r="J10393" s="6">
        <v>0.2949</v>
      </c>
      <c r="K10393" s="6">
        <v>0.28899999999999998</v>
      </c>
      <c r="L10393" s="6">
        <v>587.41258741258696</v>
      </c>
    </row>
    <row r="10394" spans="1:12" ht="15" customHeight="1" x14ac:dyDescent="0.25">
      <c r="A10394" s="5">
        <v>29798</v>
      </c>
      <c r="B10394" s="6">
        <v>0.28899999999999998</v>
      </c>
      <c r="C10394" s="2">
        <v>2188800</v>
      </c>
      <c r="D10394" s="6">
        <v>5.7999999999999701E-3</v>
      </c>
      <c r="E10394" s="6">
        <v>2.0480225988700398</v>
      </c>
      <c r="F10394" s="6">
        <v>2.0480167549819801</v>
      </c>
      <c r="G10394" s="6">
        <v>0.30053492999999998</v>
      </c>
      <c r="H10394" s="6">
        <v>600.54762237762202</v>
      </c>
      <c r="I10394" s="6"/>
      <c r="J10394" s="6">
        <v>0.28899999999999998</v>
      </c>
      <c r="K10394" s="6">
        <v>0.28320000000000001</v>
      </c>
      <c r="L10394" s="6">
        <v>573.65967365967299</v>
      </c>
    </row>
    <row r="10395" spans="1:12" ht="15" customHeight="1" x14ac:dyDescent="0.25">
      <c r="A10395" s="5">
        <v>29797</v>
      </c>
      <c r="B10395" s="6">
        <v>0.28320000000000001</v>
      </c>
      <c r="C10395" s="2">
        <v>2329600</v>
      </c>
      <c r="D10395" s="6"/>
      <c r="E10395" s="6"/>
      <c r="F10395" s="6"/>
      <c r="G10395" s="6">
        <v>0.29450345</v>
      </c>
      <c r="H10395" s="6">
        <v>586.48822843822802</v>
      </c>
      <c r="I10395" s="6"/>
      <c r="J10395" s="6">
        <v>0.28320000000000001</v>
      </c>
      <c r="K10395" s="6">
        <v>0.27439999999999998</v>
      </c>
      <c r="L10395" s="6">
        <v>560.13986013986005</v>
      </c>
    </row>
    <row r="10396" spans="1:12" ht="15" customHeight="1" x14ac:dyDescent="0.25">
      <c r="A10396" s="5">
        <v>29796</v>
      </c>
      <c r="B10396" s="6">
        <v>0.28320000000000001</v>
      </c>
      <c r="C10396" s="2">
        <v>3046400</v>
      </c>
      <c r="D10396" s="6">
        <v>2E-3</v>
      </c>
      <c r="E10396" s="6">
        <v>0.71123755334281302</v>
      </c>
      <c r="F10396" s="6">
        <v>0.71124560397997005</v>
      </c>
      <c r="G10396" s="6">
        <v>0.29450345</v>
      </c>
      <c r="H10396" s="6">
        <v>586.48822843822802</v>
      </c>
      <c r="I10396" s="6"/>
      <c r="J10396" s="6">
        <v>0.28320000000000001</v>
      </c>
      <c r="K10396" s="6">
        <v>0.28320000000000001</v>
      </c>
      <c r="L10396" s="6">
        <v>560.13986013986005</v>
      </c>
    </row>
    <row r="10397" spans="1:12" ht="15" customHeight="1" x14ac:dyDescent="0.25">
      <c r="A10397" s="5">
        <v>29795</v>
      </c>
      <c r="B10397" s="6">
        <v>0.28120000000000001</v>
      </c>
      <c r="C10397" s="2">
        <v>1331200</v>
      </c>
      <c r="D10397" s="6">
        <v>2.0999999999999899E-3</v>
      </c>
      <c r="E10397" s="6">
        <v>0.75241848799711897</v>
      </c>
      <c r="F10397" s="6">
        <v>0.75241231560936295</v>
      </c>
      <c r="G10397" s="6">
        <v>0.29242360000000001</v>
      </c>
      <c r="H10397" s="6">
        <v>581.64009324009305</v>
      </c>
      <c r="I10397" s="6"/>
      <c r="J10397" s="6">
        <v>0.28120000000000001</v>
      </c>
      <c r="K10397" s="6">
        <v>0.27910000000000001</v>
      </c>
      <c r="L10397" s="6">
        <v>555.47785547785497</v>
      </c>
    </row>
    <row r="10398" spans="1:12" ht="15" customHeight="1" x14ac:dyDescent="0.25">
      <c r="A10398" s="5">
        <v>29794</v>
      </c>
      <c r="B10398" s="6">
        <v>0.27910000000000001</v>
      </c>
      <c r="C10398" s="2">
        <v>1728000</v>
      </c>
      <c r="D10398" s="6">
        <v>1.8000000000000199E-3</v>
      </c>
      <c r="E10398" s="6">
        <v>0.64911648034620095</v>
      </c>
      <c r="F10398" s="6">
        <v>0.64911510973688602</v>
      </c>
      <c r="G10398" s="6">
        <v>0.29023979999999999</v>
      </c>
      <c r="H10398" s="6">
        <v>576.54965034965005</v>
      </c>
      <c r="I10398" s="6"/>
      <c r="J10398" s="6">
        <v>0.27910000000000001</v>
      </c>
      <c r="K10398" s="6">
        <v>0.27529999999999999</v>
      </c>
      <c r="L10398" s="6">
        <v>550.58275058275001</v>
      </c>
    </row>
    <row r="10399" spans="1:12" ht="15" customHeight="1" x14ac:dyDescent="0.25">
      <c r="A10399" s="5">
        <v>29791</v>
      </c>
      <c r="B10399" s="6">
        <v>0.27729999999999999</v>
      </c>
      <c r="C10399" s="2">
        <v>2201600</v>
      </c>
      <c r="D10399" s="6">
        <v>2E-3</v>
      </c>
      <c r="E10399" s="6">
        <v>0.72648020341445896</v>
      </c>
      <c r="F10399" s="6">
        <v>0.72649194989242705</v>
      </c>
      <c r="G10399" s="6">
        <v>0.28836795999999998</v>
      </c>
      <c r="H10399" s="6">
        <v>572.18638694638605</v>
      </c>
      <c r="I10399" s="6"/>
      <c r="J10399" s="6">
        <v>0.27729999999999999</v>
      </c>
      <c r="K10399" s="6">
        <v>0.27050000000000002</v>
      </c>
      <c r="L10399" s="6">
        <v>546.38694638694597</v>
      </c>
    </row>
    <row r="10400" spans="1:12" ht="15" customHeight="1" x14ac:dyDescent="0.25">
      <c r="A10400" s="5">
        <v>29790</v>
      </c>
      <c r="B10400" s="6">
        <v>0.27529999999999999</v>
      </c>
      <c r="C10400" s="2">
        <v>3673600</v>
      </c>
      <c r="D10400" s="6">
        <v>3.9000000000000098E-3</v>
      </c>
      <c r="E10400" s="6">
        <v>1.4369933677229101</v>
      </c>
      <c r="F10400" s="6">
        <v>1.43698566777186</v>
      </c>
      <c r="G10400" s="6">
        <v>0.28628809999999999</v>
      </c>
      <c r="H10400" s="6">
        <v>567.33822843822804</v>
      </c>
      <c r="I10400" s="6"/>
      <c r="J10400" s="6">
        <v>0.27729999999999999</v>
      </c>
      <c r="K10400" s="6">
        <v>0.27139999999999997</v>
      </c>
      <c r="L10400" s="6">
        <v>541.724941724941</v>
      </c>
    </row>
    <row r="10401" spans="1:12" ht="15" customHeight="1" x14ac:dyDescent="0.25">
      <c r="A10401" s="5">
        <v>29789</v>
      </c>
      <c r="B10401" s="6">
        <v>0.27139999999999997</v>
      </c>
      <c r="C10401" s="2">
        <v>716800</v>
      </c>
      <c r="D10401" s="6"/>
      <c r="E10401" s="6"/>
      <c r="F10401" s="6"/>
      <c r="G10401" s="6">
        <v>0.28223246000000002</v>
      </c>
      <c r="H10401" s="6">
        <v>557.88452214452195</v>
      </c>
      <c r="I10401" s="6"/>
      <c r="J10401" s="6">
        <v>0.27339999999999998</v>
      </c>
      <c r="K10401" s="6">
        <v>0.27139999999999997</v>
      </c>
      <c r="L10401" s="6">
        <v>532.634032634032</v>
      </c>
    </row>
    <row r="10402" spans="1:12" ht="15" customHeight="1" x14ac:dyDescent="0.25">
      <c r="A10402" s="5">
        <v>29788</v>
      </c>
      <c r="B10402" s="6">
        <v>0.27139999999999997</v>
      </c>
      <c r="C10402" s="2">
        <v>537600</v>
      </c>
      <c r="D10402" s="6">
        <v>-5.9000000000000103E-3</v>
      </c>
      <c r="E10402" s="6">
        <v>-2.1276595744680802</v>
      </c>
      <c r="F10402" s="6">
        <v>-2.12766355873931</v>
      </c>
      <c r="G10402" s="6">
        <v>0.28223246000000002</v>
      </c>
      <c r="H10402" s="6">
        <v>557.88452214452195</v>
      </c>
      <c r="I10402" s="6"/>
      <c r="J10402" s="6">
        <v>0.27439999999999998</v>
      </c>
      <c r="K10402" s="6">
        <v>0.27139999999999997</v>
      </c>
      <c r="L10402" s="6">
        <v>532.634032634032</v>
      </c>
    </row>
    <row r="10403" spans="1:12" ht="15" customHeight="1" x14ac:dyDescent="0.25">
      <c r="A10403" s="5">
        <v>29787</v>
      </c>
      <c r="B10403" s="6">
        <v>0.27729999999999999</v>
      </c>
      <c r="C10403" s="2">
        <v>665600</v>
      </c>
      <c r="D10403" s="6">
        <v>1E-3</v>
      </c>
      <c r="E10403" s="6">
        <v>0.361925443358668</v>
      </c>
      <c r="F10403" s="6">
        <v>0.36192079534451599</v>
      </c>
      <c r="G10403" s="6">
        <v>0.28836795999999998</v>
      </c>
      <c r="H10403" s="6">
        <v>572.18638694638605</v>
      </c>
      <c r="I10403" s="6"/>
      <c r="J10403" s="6">
        <v>0.27910000000000001</v>
      </c>
      <c r="K10403" s="6">
        <v>0.27339999999999998</v>
      </c>
      <c r="L10403" s="6">
        <v>546.38694638694597</v>
      </c>
    </row>
    <row r="10404" spans="1:12" ht="15" customHeight="1" x14ac:dyDescent="0.25">
      <c r="A10404" s="5">
        <v>29784</v>
      </c>
      <c r="B10404" s="6">
        <v>0.27629999999999999</v>
      </c>
      <c r="C10404" s="2">
        <v>2790400</v>
      </c>
      <c r="D10404" s="6">
        <v>1E-3</v>
      </c>
      <c r="E10404" s="6">
        <v>0.36324010170722898</v>
      </c>
      <c r="F10404" s="6">
        <v>0.36325645390080602</v>
      </c>
      <c r="G10404" s="6">
        <v>0.28732806</v>
      </c>
      <c r="H10404" s="6">
        <v>569.76237762237702</v>
      </c>
      <c r="I10404" s="6"/>
      <c r="J10404" s="6">
        <v>0.27729999999999999</v>
      </c>
      <c r="K10404" s="6">
        <v>0.27439999999999998</v>
      </c>
      <c r="L10404" s="6">
        <v>544.055944055944</v>
      </c>
    </row>
    <row r="10405" spans="1:12" ht="15" customHeight="1" x14ac:dyDescent="0.25">
      <c r="A10405" s="5">
        <v>29783</v>
      </c>
      <c r="B10405" s="6">
        <v>0.27529999999999999</v>
      </c>
      <c r="C10405" s="2">
        <v>7142400</v>
      </c>
      <c r="D10405" s="6">
        <v>5.9000000000000103E-3</v>
      </c>
      <c r="E10405" s="6">
        <v>2.19005196733481</v>
      </c>
      <c r="F10405" s="6">
        <v>2.1900381809702498</v>
      </c>
      <c r="G10405" s="6">
        <v>0.28628809999999999</v>
      </c>
      <c r="H10405" s="6">
        <v>567.33822843822804</v>
      </c>
      <c r="I10405" s="6"/>
      <c r="J10405" s="6">
        <v>0.27529999999999999</v>
      </c>
      <c r="K10405" s="6">
        <v>0.27339999999999998</v>
      </c>
      <c r="L10405" s="6">
        <v>541.724941724941</v>
      </c>
    </row>
    <row r="10406" spans="1:12" ht="15" customHeight="1" x14ac:dyDescent="0.25">
      <c r="A10406" s="5">
        <v>29782</v>
      </c>
      <c r="B10406" s="6">
        <v>0.26939999999999997</v>
      </c>
      <c r="C10406" s="2">
        <v>2790400</v>
      </c>
      <c r="D10406" s="6">
        <v>-5.9000000000000103E-3</v>
      </c>
      <c r="E10406" s="6">
        <v>-2.1431166000726498</v>
      </c>
      <c r="F10406" s="6">
        <v>-2.1431033982900298</v>
      </c>
      <c r="G10406" s="6">
        <v>0.28015265</v>
      </c>
      <c r="H10406" s="6">
        <v>553.03648018648005</v>
      </c>
      <c r="I10406" s="6"/>
      <c r="J10406" s="6">
        <v>0.27910000000000001</v>
      </c>
      <c r="K10406" s="6">
        <v>0.26939999999999997</v>
      </c>
      <c r="L10406" s="6">
        <v>527.97202797202794</v>
      </c>
    </row>
    <row r="10407" spans="1:12" ht="15" customHeight="1" x14ac:dyDescent="0.25">
      <c r="A10407" s="5">
        <v>29781</v>
      </c>
      <c r="B10407" s="6">
        <v>0.27529999999999999</v>
      </c>
      <c r="C10407" s="2">
        <v>3865600</v>
      </c>
      <c r="D10407" s="6">
        <v>-8.80000000000003E-3</v>
      </c>
      <c r="E10407" s="6">
        <v>-3.09750087997184</v>
      </c>
      <c r="F10407" s="6">
        <v>-3.0975087408800102</v>
      </c>
      <c r="G10407" s="6">
        <v>0.28628809999999999</v>
      </c>
      <c r="H10407" s="6">
        <v>567.33822843822804</v>
      </c>
      <c r="I10407" s="6"/>
      <c r="J10407" s="6">
        <v>0.28120000000000001</v>
      </c>
      <c r="K10407" s="6">
        <v>0.27139999999999997</v>
      </c>
      <c r="L10407" s="6">
        <v>541.724941724941</v>
      </c>
    </row>
    <row r="10408" spans="1:12" ht="15" customHeight="1" x14ac:dyDescent="0.25">
      <c r="A10408" s="5">
        <v>29780</v>
      </c>
      <c r="B10408" s="6">
        <v>0.28410000000000002</v>
      </c>
      <c r="C10408" s="2">
        <v>2649600</v>
      </c>
      <c r="D10408" s="6">
        <v>-1E-3</v>
      </c>
      <c r="E10408" s="6">
        <v>-0.35075412136092998</v>
      </c>
      <c r="F10408" s="6">
        <v>-0.350756383380324</v>
      </c>
      <c r="G10408" s="6">
        <v>0.29543935999999998</v>
      </c>
      <c r="H10408" s="6">
        <v>588.66983682983596</v>
      </c>
      <c r="I10408" s="6"/>
      <c r="J10408" s="6">
        <v>0.28510000000000002</v>
      </c>
      <c r="K10408" s="6">
        <v>0.28320000000000001</v>
      </c>
      <c r="L10408" s="6">
        <v>562.23776223776201</v>
      </c>
    </row>
    <row r="10409" spans="1:12" ht="15" customHeight="1" x14ac:dyDescent="0.25">
      <c r="A10409" s="5">
        <v>29777</v>
      </c>
      <c r="B10409" s="6">
        <v>0.28510000000000002</v>
      </c>
      <c r="C10409" s="2">
        <v>5107200</v>
      </c>
      <c r="D10409" s="6"/>
      <c r="E10409" s="6"/>
      <c r="F10409" s="6"/>
      <c r="G10409" s="6">
        <v>0.29647928000000001</v>
      </c>
      <c r="H10409" s="6">
        <v>591.09389277389198</v>
      </c>
      <c r="I10409" s="6"/>
      <c r="J10409" s="6">
        <v>0.28789999999999999</v>
      </c>
      <c r="K10409" s="6">
        <v>0.28510000000000002</v>
      </c>
      <c r="L10409" s="6">
        <v>564.56876456876398</v>
      </c>
    </row>
    <row r="10410" spans="1:12" ht="15" customHeight="1" x14ac:dyDescent="0.25">
      <c r="A10410" s="5">
        <v>29776</v>
      </c>
      <c r="B10410" s="6">
        <v>0.28510000000000002</v>
      </c>
      <c r="C10410" s="2">
        <v>13785600</v>
      </c>
      <c r="D10410" s="6">
        <v>-3.8999999999999499E-3</v>
      </c>
      <c r="E10410" s="6">
        <v>-1.34948096885811</v>
      </c>
      <c r="F10410" s="6">
        <v>-1.34947708075063</v>
      </c>
      <c r="G10410" s="6">
        <v>0.29647928000000001</v>
      </c>
      <c r="H10410" s="6">
        <v>591.09389277389198</v>
      </c>
      <c r="I10410" s="6"/>
      <c r="J10410" s="6">
        <v>0.28699999999999998</v>
      </c>
      <c r="K10410" s="6">
        <v>0.28120000000000001</v>
      </c>
      <c r="L10410" s="6">
        <v>564.56876456876398</v>
      </c>
    </row>
    <row r="10411" spans="1:12" ht="15" customHeight="1" x14ac:dyDescent="0.25">
      <c r="A10411" s="5">
        <v>29775</v>
      </c>
      <c r="B10411" s="6">
        <v>0.28899999999999998</v>
      </c>
      <c r="C10411" s="2">
        <v>2316800</v>
      </c>
      <c r="D10411" s="6"/>
      <c r="E10411" s="6"/>
      <c r="F10411" s="6"/>
      <c r="G10411" s="6">
        <v>0.30053492999999998</v>
      </c>
      <c r="H10411" s="6">
        <v>600.54762237762202</v>
      </c>
      <c r="I10411" s="6"/>
      <c r="J10411" s="6">
        <v>0.29289999999999999</v>
      </c>
      <c r="K10411" s="6">
        <v>0.28899999999999998</v>
      </c>
      <c r="L10411" s="6">
        <v>573.65967365967299</v>
      </c>
    </row>
    <row r="10412" spans="1:12" ht="15" customHeight="1" x14ac:dyDescent="0.25">
      <c r="A10412" s="5">
        <v>29774</v>
      </c>
      <c r="B10412" s="6">
        <v>0.28899999999999998</v>
      </c>
      <c r="C10412" s="2">
        <v>4915200</v>
      </c>
      <c r="D10412" s="6">
        <v>2E-3</v>
      </c>
      <c r="E10412" s="6">
        <v>0.696864111498252</v>
      </c>
      <c r="F10412" s="6">
        <v>0.69685854275174297</v>
      </c>
      <c r="G10412" s="6">
        <v>0.30053492999999998</v>
      </c>
      <c r="H10412" s="6">
        <v>600.54762237762202</v>
      </c>
      <c r="I10412" s="6"/>
      <c r="J10412" s="6">
        <v>0.28899999999999998</v>
      </c>
      <c r="K10412" s="6">
        <v>0.28410000000000002</v>
      </c>
      <c r="L10412" s="6">
        <v>573.65967365967299</v>
      </c>
    </row>
    <row r="10413" spans="1:12" ht="15" customHeight="1" x14ac:dyDescent="0.25">
      <c r="A10413" s="5">
        <v>29773</v>
      </c>
      <c r="B10413" s="6">
        <v>0.28699999999999998</v>
      </c>
      <c r="C10413" s="2">
        <v>2099200</v>
      </c>
      <c r="D10413" s="6">
        <v>-1.37E-2</v>
      </c>
      <c r="E10413" s="6">
        <v>-4.5560359161955502</v>
      </c>
      <c r="F10413" s="6">
        <v>-4.5560382516334803</v>
      </c>
      <c r="G10413" s="6">
        <v>0.29845512000000002</v>
      </c>
      <c r="H10413" s="6">
        <v>595.69958041958</v>
      </c>
      <c r="I10413" s="6"/>
      <c r="J10413" s="6">
        <v>0.29880000000000001</v>
      </c>
      <c r="K10413" s="6">
        <v>0.28699999999999998</v>
      </c>
      <c r="L10413" s="6">
        <v>568.99766899766803</v>
      </c>
    </row>
    <row r="10414" spans="1:12" ht="15" customHeight="1" x14ac:dyDescent="0.25">
      <c r="A10414" s="5">
        <v>29769</v>
      </c>
      <c r="B10414" s="6">
        <v>0.30070000000000002</v>
      </c>
      <c r="C10414" s="2">
        <v>422400</v>
      </c>
      <c r="D10414" s="6"/>
      <c r="E10414" s="6"/>
      <c r="F10414" s="6"/>
      <c r="G10414" s="6">
        <v>0.31270194000000001</v>
      </c>
      <c r="H10414" s="6">
        <v>628.90895104895105</v>
      </c>
      <c r="I10414" s="6"/>
      <c r="J10414" s="6">
        <v>0.30070000000000002</v>
      </c>
      <c r="K10414" s="6">
        <v>0.29880000000000001</v>
      </c>
      <c r="L10414" s="6">
        <v>600.93240093240001</v>
      </c>
    </row>
    <row r="10415" spans="1:12" ht="15" customHeight="1" x14ac:dyDescent="0.25">
      <c r="A10415" s="5">
        <v>29768</v>
      </c>
      <c r="B10415" s="6">
        <v>0.30070000000000002</v>
      </c>
      <c r="C10415" s="2">
        <v>5222400</v>
      </c>
      <c r="D10415" s="6">
        <v>4.0000000000000001E-3</v>
      </c>
      <c r="E10415" s="6">
        <v>1.34816312773846</v>
      </c>
      <c r="F10415" s="6">
        <v>1.34816531465316</v>
      </c>
      <c r="G10415" s="6">
        <v>0.31270194000000001</v>
      </c>
      <c r="H10415" s="6">
        <v>628.90895104895105</v>
      </c>
      <c r="I10415" s="6"/>
      <c r="J10415" s="6">
        <v>0.30070000000000002</v>
      </c>
      <c r="K10415" s="6">
        <v>0.29670000000000002</v>
      </c>
      <c r="L10415" s="6">
        <v>600.93240093240001</v>
      </c>
    </row>
    <row r="10416" spans="1:12" ht="15" customHeight="1" x14ac:dyDescent="0.25">
      <c r="A10416" s="5">
        <v>29767</v>
      </c>
      <c r="B10416" s="6">
        <v>0.29670000000000002</v>
      </c>
      <c r="C10416" s="2">
        <v>1766400</v>
      </c>
      <c r="D10416" s="6"/>
      <c r="E10416" s="6"/>
      <c r="F10416" s="6"/>
      <c r="G10416" s="6">
        <v>0.30854228</v>
      </c>
      <c r="H10416" s="6">
        <v>619.21277389277304</v>
      </c>
      <c r="I10416" s="6"/>
      <c r="J10416" s="6">
        <v>0.30070000000000002</v>
      </c>
      <c r="K10416" s="6">
        <v>0.29670000000000002</v>
      </c>
      <c r="L10416" s="6">
        <v>591.608391608391</v>
      </c>
    </row>
    <row r="10417" spans="1:12" ht="15" customHeight="1" x14ac:dyDescent="0.25">
      <c r="A10417" s="5">
        <v>29766</v>
      </c>
      <c r="B10417" s="6">
        <v>0.29670000000000002</v>
      </c>
      <c r="C10417" s="2">
        <v>4096000</v>
      </c>
      <c r="D10417" s="6">
        <v>-1.0999999999999799E-3</v>
      </c>
      <c r="E10417" s="6">
        <v>-0.36937541974478799</v>
      </c>
      <c r="F10417" s="6">
        <v>-0.36937392556554099</v>
      </c>
      <c r="G10417" s="6">
        <v>0.30854228</v>
      </c>
      <c r="H10417" s="6">
        <v>619.21277389277304</v>
      </c>
      <c r="I10417" s="6"/>
      <c r="J10417" s="6">
        <v>0.29980000000000001</v>
      </c>
      <c r="K10417" s="6">
        <v>0.29580000000000001</v>
      </c>
      <c r="L10417" s="6">
        <v>591.608391608391</v>
      </c>
    </row>
    <row r="10418" spans="1:12" ht="15" customHeight="1" x14ac:dyDescent="0.25">
      <c r="A10418" s="5">
        <v>29763</v>
      </c>
      <c r="B10418" s="6">
        <v>0.29780000000000001</v>
      </c>
      <c r="C10418" s="2">
        <v>9856000</v>
      </c>
      <c r="D10418" s="6">
        <v>6.8000000000000196E-3</v>
      </c>
      <c r="E10418" s="6">
        <v>2.33676975945018</v>
      </c>
      <c r="F10418" s="6">
        <v>2.3367662346168001</v>
      </c>
      <c r="G10418" s="6">
        <v>0.30968617999999998</v>
      </c>
      <c r="H10418" s="6">
        <v>621.87920745920701</v>
      </c>
      <c r="I10418" s="6"/>
      <c r="J10418" s="6">
        <v>0.29880000000000001</v>
      </c>
      <c r="K10418" s="6">
        <v>0.29289999999999999</v>
      </c>
      <c r="L10418" s="6">
        <v>594.172494172494</v>
      </c>
    </row>
    <row r="10419" spans="1:12" ht="15" customHeight="1" x14ac:dyDescent="0.25">
      <c r="A10419" s="5">
        <v>29762</v>
      </c>
      <c r="B10419" s="6">
        <v>0.29099999999999998</v>
      </c>
      <c r="C10419" s="2">
        <v>2995200</v>
      </c>
      <c r="D10419" s="6">
        <v>-9.0000000000001103E-4</v>
      </c>
      <c r="E10419" s="6">
        <v>-0.308324768756429</v>
      </c>
      <c r="F10419" s="6">
        <v>-0.30832411191935499</v>
      </c>
      <c r="G10419" s="6">
        <v>0.30261478000000003</v>
      </c>
      <c r="H10419" s="6">
        <v>605.39575757575699</v>
      </c>
      <c r="I10419" s="6"/>
      <c r="J10419" s="6">
        <v>0.29099999999999998</v>
      </c>
      <c r="K10419" s="6">
        <v>0.28899999999999998</v>
      </c>
      <c r="L10419" s="6">
        <v>578.32167832167795</v>
      </c>
    </row>
    <row r="10420" spans="1:12" ht="15" customHeight="1" x14ac:dyDescent="0.25">
      <c r="A10420" s="5">
        <v>29761</v>
      </c>
      <c r="B10420" s="6">
        <v>0.29189999999999999</v>
      </c>
      <c r="C10420" s="2">
        <v>4774400</v>
      </c>
      <c r="D10420" s="6">
        <v>2.9000000000000102E-3</v>
      </c>
      <c r="E10420" s="6">
        <v>1.0034602076124599</v>
      </c>
      <c r="F10420" s="6">
        <v>1.00346738397432</v>
      </c>
      <c r="G10420" s="6">
        <v>0.30355070000000001</v>
      </c>
      <c r="H10420" s="6">
        <v>607.57738927738899</v>
      </c>
      <c r="I10420" s="6"/>
      <c r="J10420" s="6">
        <v>0.29189999999999999</v>
      </c>
      <c r="K10420" s="6">
        <v>0.28789999999999999</v>
      </c>
      <c r="L10420" s="6">
        <v>580.41958041958003</v>
      </c>
    </row>
    <row r="10421" spans="1:12" ht="15" customHeight="1" x14ac:dyDescent="0.25">
      <c r="A10421" s="5">
        <v>29760</v>
      </c>
      <c r="B10421" s="6">
        <v>0.28899999999999998</v>
      </c>
      <c r="C10421" s="2">
        <v>870400</v>
      </c>
      <c r="D10421" s="6"/>
      <c r="E10421" s="6"/>
      <c r="F10421" s="6"/>
      <c r="G10421" s="6">
        <v>0.30053492999999998</v>
      </c>
      <c r="H10421" s="6">
        <v>600.54762237762202</v>
      </c>
      <c r="I10421" s="6"/>
      <c r="J10421" s="6">
        <v>0.28899999999999998</v>
      </c>
      <c r="K10421" s="6">
        <v>0.28699999999999998</v>
      </c>
      <c r="L10421" s="6">
        <v>573.65967365967299</v>
      </c>
    </row>
    <row r="10422" spans="1:12" ht="15" customHeight="1" x14ac:dyDescent="0.25">
      <c r="A10422" s="5">
        <v>29759</v>
      </c>
      <c r="B10422" s="6">
        <v>0.28899999999999998</v>
      </c>
      <c r="C10422" s="2">
        <v>1164800</v>
      </c>
      <c r="D10422" s="6"/>
      <c r="E10422" s="6"/>
      <c r="F10422" s="6"/>
      <c r="G10422" s="6">
        <v>0.30053492999999998</v>
      </c>
      <c r="H10422" s="6">
        <v>600.54762237762202</v>
      </c>
      <c r="I10422" s="6"/>
      <c r="J10422" s="6">
        <v>0.28899999999999998</v>
      </c>
      <c r="K10422" s="6">
        <v>0.28699999999999998</v>
      </c>
      <c r="L10422" s="6">
        <v>573.65967365967299</v>
      </c>
    </row>
    <row r="10423" spans="1:12" ht="15" customHeight="1" x14ac:dyDescent="0.25">
      <c r="A10423" s="5">
        <v>29756</v>
      </c>
      <c r="B10423" s="6">
        <v>0.28899999999999998</v>
      </c>
      <c r="C10423" s="2">
        <v>7987200</v>
      </c>
      <c r="D10423" s="6">
        <v>-1.5599999999999999E-2</v>
      </c>
      <c r="E10423" s="6">
        <v>-5.1214707813525902</v>
      </c>
      <c r="F10423" s="6">
        <v>-5.1214777482844802</v>
      </c>
      <c r="G10423" s="6">
        <v>0.30053492999999998</v>
      </c>
      <c r="H10423" s="6">
        <v>600.54762237762202</v>
      </c>
      <c r="I10423" s="6"/>
      <c r="J10423" s="6">
        <v>0.30170000000000002</v>
      </c>
      <c r="K10423" s="6">
        <v>0.28899999999999998</v>
      </c>
      <c r="L10423" s="6">
        <v>573.65967365967299</v>
      </c>
    </row>
    <row r="10424" spans="1:12" ht="15" customHeight="1" x14ac:dyDescent="0.25">
      <c r="A10424" s="5">
        <v>29755</v>
      </c>
      <c r="B10424" s="6">
        <v>0.30459999999999998</v>
      </c>
      <c r="C10424" s="2">
        <v>716800</v>
      </c>
      <c r="D10424" s="6">
        <v>-9.0000000000001103E-4</v>
      </c>
      <c r="E10424" s="6">
        <v>-0.29459901800327198</v>
      </c>
      <c r="F10424" s="6">
        <v>-0.29459211472694302</v>
      </c>
      <c r="G10424" s="6">
        <v>0.31675759999999997</v>
      </c>
      <c r="H10424" s="6">
        <v>638.36270396270299</v>
      </c>
      <c r="I10424" s="6"/>
      <c r="J10424" s="6">
        <v>0.30759999999999998</v>
      </c>
      <c r="K10424" s="6">
        <v>0.30459999999999998</v>
      </c>
      <c r="L10424" s="6">
        <v>610.02331002330902</v>
      </c>
    </row>
    <row r="10425" spans="1:12" ht="15" customHeight="1" x14ac:dyDescent="0.25">
      <c r="A10425" s="5">
        <v>29754</v>
      </c>
      <c r="B10425" s="6">
        <v>0.30549999999999999</v>
      </c>
      <c r="C10425" s="2">
        <v>2214400</v>
      </c>
      <c r="D10425" s="6">
        <v>-3.0000000000000001E-3</v>
      </c>
      <c r="E10425" s="6">
        <v>-0.97244732576985404</v>
      </c>
      <c r="F10425" s="6">
        <v>-0.97244739649772205</v>
      </c>
      <c r="G10425" s="6">
        <v>0.31769350000000002</v>
      </c>
      <c r="H10425" s="6">
        <v>640.54428904428903</v>
      </c>
      <c r="I10425" s="6"/>
      <c r="J10425" s="6">
        <v>0.30549999999999999</v>
      </c>
      <c r="K10425" s="6">
        <v>0.30070000000000002</v>
      </c>
      <c r="L10425" s="6">
        <v>612.12121212121201</v>
      </c>
    </row>
    <row r="10426" spans="1:12" ht="15" customHeight="1" x14ac:dyDescent="0.25">
      <c r="A10426" s="5">
        <v>29753</v>
      </c>
      <c r="B10426" s="6">
        <v>0.3085</v>
      </c>
      <c r="C10426" s="2">
        <v>1177600</v>
      </c>
      <c r="D10426" s="6">
        <v>3.9000000000000098E-3</v>
      </c>
      <c r="E10426" s="6">
        <v>1.28036769533814</v>
      </c>
      <c r="F10426" s="6">
        <v>1.44708227243344</v>
      </c>
      <c r="G10426" s="6">
        <v>0.32081324</v>
      </c>
      <c r="H10426" s="6">
        <v>647.81641025640999</v>
      </c>
      <c r="I10426" s="6"/>
      <c r="J10426" s="6">
        <v>0.3085</v>
      </c>
      <c r="K10426" s="6">
        <v>0.30459999999999998</v>
      </c>
      <c r="L10426" s="6">
        <v>619.11421911421905</v>
      </c>
    </row>
    <row r="10427" spans="1:12" ht="15" customHeight="1" x14ac:dyDescent="0.25">
      <c r="A10427" s="5">
        <v>29752</v>
      </c>
      <c r="B10427" s="6">
        <v>0.30459999999999998</v>
      </c>
      <c r="C10427" s="2">
        <v>998400</v>
      </c>
      <c r="D10427" s="6">
        <v>3.8999999999999499E-3</v>
      </c>
      <c r="E10427" s="6">
        <v>1.29697372796806</v>
      </c>
      <c r="F10427" s="6">
        <v>1.2969650408795199</v>
      </c>
      <c r="G10427" s="6">
        <v>0.31623702999999997</v>
      </c>
      <c r="H10427" s="6">
        <v>637.14925407925398</v>
      </c>
      <c r="I10427" s="6"/>
      <c r="J10427" s="6">
        <v>0.30459999999999998</v>
      </c>
      <c r="K10427" s="6">
        <v>0.30070000000000002</v>
      </c>
      <c r="L10427" s="6">
        <v>610.02331002330902</v>
      </c>
    </row>
    <row r="10428" spans="1:12" ht="15" customHeight="1" x14ac:dyDescent="0.25">
      <c r="A10428" s="5">
        <v>29749</v>
      </c>
      <c r="B10428" s="6">
        <v>0.30070000000000002</v>
      </c>
      <c r="C10428" s="2">
        <v>2764800</v>
      </c>
      <c r="D10428" s="6">
        <v>9.0000000000001103E-4</v>
      </c>
      <c r="E10428" s="6">
        <v>0.30020013342229002</v>
      </c>
      <c r="F10428" s="6">
        <v>0.30020208275778298</v>
      </c>
      <c r="G10428" s="6">
        <v>0.31218805999999999</v>
      </c>
      <c r="H10428" s="6">
        <v>627.71109557109503</v>
      </c>
      <c r="I10428" s="6"/>
      <c r="J10428" s="6">
        <v>0.30070000000000002</v>
      </c>
      <c r="K10428" s="6">
        <v>0.29780000000000001</v>
      </c>
      <c r="L10428" s="6">
        <v>600.93240093240001</v>
      </c>
    </row>
    <row r="10429" spans="1:12" ht="15" customHeight="1" x14ac:dyDescent="0.25">
      <c r="A10429" s="5">
        <v>29748</v>
      </c>
      <c r="B10429" s="6">
        <v>0.29980000000000001</v>
      </c>
      <c r="C10429" s="2">
        <v>1600000</v>
      </c>
      <c r="D10429" s="6">
        <v>3.0999999999999899E-3</v>
      </c>
      <c r="E10429" s="6">
        <v>1.0448264239973</v>
      </c>
      <c r="F10429" s="6">
        <v>1.04483182150403</v>
      </c>
      <c r="G10429" s="6">
        <v>0.31125366999999998</v>
      </c>
      <c r="H10429" s="6">
        <v>625.53303030303005</v>
      </c>
      <c r="I10429" s="6"/>
      <c r="J10429" s="6">
        <v>0.29980000000000001</v>
      </c>
      <c r="K10429" s="6">
        <v>0.29880000000000001</v>
      </c>
      <c r="L10429" s="6">
        <v>598.83449883449805</v>
      </c>
    </row>
    <row r="10430" spans="1:12" ht="15" customHeight="1" x14ac:dyDescent="0.25">
      <c r="A10430" s="5">
        <v>29747</v>
      </c>
      <c r="B10430" s="6">
        <v>0.29670000000000002</v>
      </c>
      <c r="C10430" s="2">
        <v>2022400</v>
      </c>
      <c r="D10430" s="6">
        <v>1.8000000000000199E-3</v>
      </c>
      <c r="E10430" s="6">
        <v>0.61037639877925498</v>
      </c>
      <c r="F10430" s="6">
        <v>0.61037056082593399</v>
      </c>
      <c r="G10430" s="6">
        <v>0.30803522</v>
      </c>
      <c r="H10430" s="6">
        <v>618.03081585081497</v>
      </c>
      <c r="I10430" s="6"/>
      <c r="J10430" s="6">
        <v>0.29880000000000001</v>
      </c>
      <c r="K10430" s="6">
        <v>0.29289999999999999</v>
      </c>
      <c r="L10430" s="6">
        <v>591.608391608391</v>
      </c>
    </row>
    <row r="10431" spans="1:12" ht="15" customHeight="1" x14ac:dyDescent="0.25">
      <c r="A10431" s="5">
        <v>29746</v>
      </c>
      <c r="B10431" s="6">
        <v>0.2949</v>
      </c>
      <c r="C10431" s="2">
        <v>3008000</v>
      </c>
      <c r="D10431" s="6">
        <v>-9.0000000000001103E-4</v>
      </c>
      <c r="E10431" s="6">
        <v>-0.30425963488843699</v>
      </c>
      <c r="F10431" s="6">
        <v>-0.30425186411902</v>
      </c>
      <c r="G10431" s="6">
        <v>0.30616647000000002</v>
      </c>
      <c r="H10431" s="6">
        <v>613.67475524475503</v>
      </c>
      <c r="I10431" s="6"/>
      <c r="J10431" s="6">
        <v>0.29670000000000002</v>
      </c>
      <c r="K10431" s="6">
        <v>0.29289999999999999</v>
      </c>
      <c r="L10431" s="6">
        <v>587.41258741258696</v>
      </c>
    </row>
    <row r="10432" spans="1:12" ht="15" customHeight="1" x14ac:dyDescent="0.25">
      <c r="A10432" s="5">
        <v>29745</v>
      </c>
      <c r="B10432" s="6">
        <v>0.29580000000000001</v>
      </c>
      <c r="C10432" s="2">
        <v>1344000</v>
      </c>
      <c r="D10432" s="6">
        <v>5.8000000000000204E-3</v>
      </c>
      <c r="E10432" s="6">
        <v>2</v>
      </c>
      <c r="F10432" s="6">
        <v>2.0000017271200701</v>
      </c>
      <c r="G10432" s="6">
        <v>0.30710082999999999</v>
      </c>
      <c r="H10432" s="6">
        <v>615.85275058274999</v>
      </c>
      <c r="I10432" s="6"/>
      <c r="J10432" s="6">
        <v>0.29580000000000001</v>
      </c>
      <c r="K10432" s="6">
        <v>0.28899999999999998</v>
      </c>
      <c r="L10432" s="6">
        <v>589.51048951048904</v>
      </c>
    </row>
    <row r="10433" spans="1:12" ht="15" customHeight="1" x14ac:dyDescent="0.25">
      <c r="A10433" s="5">
        <v>29742</v>
      </c>
      <c r="B10433" s="6">
        <v>0.28999999999999998</v>
      </c>
      <c r="C10433" s="2">
        <v>4070400</v>
      </c>
      <c r="D10433" s="6">
        <v>-2.9000000000000102E-3</v>
      </c>
      <c r="E10433" s="6">
        <v>-0.99009900990099098</v>
      </c>
      <c r="F10433" s="6">
        <v>-0.99010474035568996</v>
      </c>
      <c r="G10433" s="6">
        <v>0.30107924000000003</v>
      </c>
      <c r="H10433" s="6">
        <v>601.81641025640999</v>
      </c>
      <c r="I10433" s="6"/>
      <c r="J10433" s="6">
        <v>0.29389999999999999</v>
      </c>
      <c r="K10433" s="6">
        <v>0.28999999999999998</v>
      </c>
      <c r="L10433" s="6">
        <v>575.99067599067496</v>
      </c>
    </row>
    <row r="10434" spans="1:12" ht="15" customHeight="1" x14ac:dyDescent="0.25">
      <c r="A10434" s="5">
        <v>29741</v>
      </c>
      <c r="B10434" s="6">
        <v>0.29289999999999999</v>
      </c>
      <c r="C10434" s="2">
        <v>3507200</v>
      </c>
      <c r="D10434" s="6">
        <v>-3.8000000000000199E-3</v>
      </c>
      <c r="E10434" s="6">
        <v>-1.28075497135153</v>
      </c>
      <c r="F10434" s="6">
        <v>-1.2807528957240599</v>
      </c>
      <c r="G10434" s="6">
        <v>0.30409005</v>
      </c>
      <c r="H10434" s="6">
        <v>608.83461538461495</v>
      </c>
      <c r="I10434" s="6"/>
      <c r="J10434" s="6">
        <v>0.29670000000000002</v>
      </c>
      <c r="K10434" s="6">
        <v>0.29289999999999999</v>
      </c>
      <c r="L10434" s="6">
        <v>582.750582750582</v>
      </c>
    </row>
    <row r="10435" spans="1:12" ht="15" customHeight="1" x14ac:dyDescent="0.25">
      <c r="A10435" s="5">
        <v>29740</v>
      </c>
      <c r="B10435" s="6">
        <v>0.29670000000000002</v>
      </c>
      <c r="C10435" s="2">
        <v>307200</v>
      </c>
      <c r="D10435" s="6">
        <v>-2.0999999999999899E-3</v>
      </c>
      <c r="E10435" s="6">
        <v>-0.70281124497991698</v>
      </c>
      <c r="F10435" s="6">
        <v>-0.70280834506496404</v>
      </c>
      <c r="G10435" s="6">
        <v>0.30803522</v>
      </c>
      <c r="H10435" s="6">
        <v>618.03081585081497</v>
      </c>
      <c r="I10435" s="6"/>
      <c r="J10435" s="6">
        <v>0.29670000000000002</v>
      </c>
      <c r="K10435" s="6">
        <v>0.29580000000000001</v>
      </c>
      <c r="L10435" s="6">
        <v>591.608391608391</v>
      </c>
    </row>
    <row r="10436" spans="1:12" ht="15" customHeight="1" x14ac:dyDescent="0.25">
      <c r="A10436" s="5">
        <v>29739</v>
      </c>
      <c r="B10436" s="6">
        <v>0.29880000000000001</v>
      </c>
      <c r="C10436" s="2">
        <v>1036800</v>
      </c>
      <c r="D10436" s="6"/>
      <c r="E10436" s="6"/>
      <c r="F10436" s="6"/>
      <c r="G10436" s="6">
        <v>0.31021544000000001</v>
      </c>
      <c r="H10436" s="6">
        <v>623.11291375291296</v>
      </c>
      <c r="I10436" s="6"/>
      <c r="J10436" s="6">
        <v>0.30459999999999998</v>
      </c>
      <c r="K10436" s="6">
        <v>0.29670000000000002</v>
      </c>
      <c r="L10436" s="6">
        <v>596.50349650349597</v>
      </c>
    </row>
    <row r="10437" spans="1:12" ht="15" customHeight="1" x14ac:dyDescent="0.25">
      <c r="A10437" s="5">
        <v>29738</v>
      </c>
      <c r="B10437" s="6">
        <v>0.29880000000000001</v>
      </c>
      <c r="C10437" s="2">
        <v>691200</v>
      </c>
      <c r="D10437" s="6">
        <v>-3.9000000000000098E-3</v>
      </c>
      <c r="E10437" s="6">
        <v>-1.2884043607532201</v>
      </c>
      <c r="F10437" s="6">
        <v>-1.28841795929339</v>
      </c>
      <c r="G10437" s="6">
        <v>0.31021544000000001</v>
      </c>
      <c r="H10437" s="6">
        <v>623.11291375291296</v>
      </c>
      <c r="I10437" s="6"/>
      <c r="J10437" s="6">
        <v>0.30170000000000002</v>
      </c>
      <c r="K10437" s="6">
        <v>0.29780000000000001</v>
      </c>
      <c r="L10437" s="6">
        <v>596.50349650349597</v>
      </c>
    </row>
    <row r="10438" spans="1:12" ht="15" customHeight="1" x14ac:dyDescent="0.25">
      <c r="A10438" s="5">
        <v>29735</v>
      </c>
      <c r="B10438" s="6">
        <v>0.30270000000000002</v>
      </c>
      <c r="C10438" s="2">
        <v>1318400</v>
      </c>
      <c r="D10438" s="6">
        <v>-1E-3</v>
      </c>
      <c r="E10438" s="6">
        <v>-0.32927230819887998</v>
      </c>
      <c r="F10438" s="6">
        <v>-0.32926774771682099</v>
      </c>
      <c r="G10438" s="6">
        <v>0.31426448000000001</v>
      </c>
      <c r="H10438" s="6">
        <v>632.551235431235</v>
      </c>
      <c r="I10438" s="6"/>
      <c r="J10438" s="6">
        <v>0.30549999999999999</v>
      </c>
      <c r="K10438" s="6">
        <v>0.30170000000000002</v>
      </c>
      <c r="L10438" s="6">
        <v>605.59440559440498</v>
      </c>
    </row>
    <row r="10439" spans="1:12" ht="15" customHeight="1" x14ac:dyDescent="0.25">
      <c r="A10439" s="5">
        <v>29734</v>
      </c>
      <c r="B10439" s="6">
        <v>0.30370000000000003</v>
      </c>
      <c r="C10439" s="2">
        <v>4748800</v>
      </c>
      <c r="D10439" s="6">
        <v>-2.8999999999999499E-3</v>
      </c>
      <c r="E10439" s="6">
        <v>-0.94585779517285495</v>
      </c>
      <c r="F10439" s="6">
        <v>-0.94585384312223497</v>
      </c>
      <c r="G10439" s="6">
        <v>0.31530267000000001</v>
      </c>
      <c r="H10439" s="6">
        <v>634.971258741258</v>
      </c>
      <c r="I10439" s="6"/>
      <c r="J10439" s="6">
        <v>0.3085</v>
      </c>
      <c r="K10439" s="6">
        <v>0.30370000000000003</v>
      </c>
      <c r="L10439" s="6">
        <v>607.92540792540797</v>
      </c>
    </row>
    <row r="10440" spans="1:12" ht="15" customHeight="1" x14ac:dyDescent="0.25">
      <c r="A10440" s="5">
        <v>29733</v>
      </c>
      <c r="B10440" s="6">
        <v>0.30659999999999998</v>
      </c>
      <c r="C10440" s="2">
        <v>13376000</v>
      </c>
      <c r="D10440" s="6">
        <v>3.8999999999999499E-3</v>
      </c>
      <c r="E10440" s="6">
        <v>1.2884043607532101</v>
      </c>
      <c r="F10440" s="6">
        <v>1.28839568506118</v>
      </c>
      <c r="G10440" s="6">
        <v>0.31831345</v>
      </c>
      <c r="H10440" s="6">
        <v>641.98939393939395</v>
      </c>
      <c r="I10440" s="6"/>
      <c r="J10440" s="6">
        <v>0.3085</v>
      </c>
      <c r="K10440" s="6">
        <v>0.30270000000000002</v>
      </c>
      <c r="L10440" s="6">
        <v>614.68531468531398</v>
      </c>
    </row>
    <row r="10441" spans="1:12" ht="15" customHeight="1" x14ac:dyDescent="0.25">
      <c r="A10441" s="5">
        <v>29732</v>
      </c>
      <c r="B10441" s="6">
        <v>0.30270000000000002</v>
      </c>
      <c r="C10441" s="2">
        <v>4428800</v>
      </c>
      <c r="D10441" s="6"/>
      <c r="E10441" s="6"/>
      <c r="F10441" s="6"/>
      <c r="G10441" s="6">
        <v>0.31426448000000001</v>
      </c>
      <c r="H10441" s="6">
        <v>632.551235431235</v>
      </c>
      <c r="I10441" s="6"/>
      <c r="J10441" s="6">
        <v>0.30459999999999998</v>
      </c>
      <c r="K10441" s="6">
        <v>0.29980000000000001</v>
      </c>
      <c r="L10441" s="6">
        <v>605.59440559440498</v>
      </c>
    </row>
    <row r="10442" spans="1:12" ht="15" customHeight="1" x14ac:dyDescent="0.25">
      <c r="A10442" s="5">
        <v>29728</v>
      </c>
      <c r="B10442" s="6">
        <v>0.30270000000000002</v>
      </c>
      <c r="C10442" s="2">
        <v>1100800</v>
      </c>
      <c r="D10442" s="6">
        <v>2.9000000000000102E-3</v>
      </c>
      <c r="E10442" s="6">
        <v>0.96731154102736006</v>
      </c>
      <c r="F10442" s="6">
        <v>0.96731710826092299</v>
      </c>
      <c r="G10442" s="6">
        <v>0.31426448000000001</v>
      </c>
      <c r="H10442" s="6">
        <v>632.551235431235</v>
      </c>
      <c r="I10442" s="6"/>
      <c r="J10442" s="6">
        <v>0.30270000000000002</v>
      </c>
      <c r="K10442" s="6">
        <v>0.29780000000000001</v>
      </c>
      <c r="L10442" s="6">
        <v>605.59440559440498</v>
      </c>
    </row>
    <row r="10443" spans="1:12" ht="15" customHeight="1" x14ac:dyDescent="0.25">
      <c r="A10443" s="5">
        <v>29727</v>
      </c>
      <c r="B10443" s="6">
        <v>0.29980000000000001</v>
      </c>
      <c r="C10443" s="2">
        <v>1164800</v>
      </c>
      <c r="D10443" s="6">
        <v>2E-3</v>
      </c>
      <c r="E10443" s="6">
        <v>0.67159167226327199</v>
      </c>
      <c r="F10443" s="6">
        <v>0.67159533891964995</v>
      </c>
      <c r="G10443" s="6">
        <v>0.31125366999999998</v>
      </c>
      <c r="H10443" s="6">
        <v>625.53303030303005</v>
      </c>
      <c r="I10443" s="6"/>
      <c r="J10443" s="6">
        <v>0.29980000000000001</v>
      </c>
      <c r="K10443" s="6">
        <v>0.2949</v>
      </c>
      <c r="L10443" s="6">
        <v>598.83449883449805</v>
      </c>
    </row>
    <row r="10444" spans="1:12" ht="15" customHeight="1" x14ac:dyDescent="0.25">
      <c r="A10444" s="5">
        <v>29726</v>
      </c>
      <c r="B10444" s="6">
        <v>0.29780000000000001</v>
      </c>
      <c r="C10444" s="2">
        <v>384000</v>
      </c>
      <c r="D10444" s="6">
        <v>-2.9000000000000102E-3</v>
      </c>
      <c r="E10444" s="6">
        <v>-0.96441636182241697</v>
      </c>
      <c r="F10444" s="6">
        <v>-0.96442189364960296</v>
      </c>
      <c r="G10444" s="6">
        <v>0.30917725000000001</v>
      </c>
      <c r="H10444" s="6">
        <v>620.69289044288996</v>
      </c>
      <c r="I10444" s="6"/>
      <c r="J10444" s="6">
        <v>0.29880000000000001</v>
      </c>
      <c r="K10444" s="6">
        <v>0.29780000000000001</v>
      </c>
      <c r="L10444" s="6">
        <v>594.172494172494</v>
      </c>
    </row>
    <row r="10445" spans="1:12" ht="15" customHeight="1" x14ac:dyDescent="0.25">
      <c r="A10445" s="5">
        <v>29725</v>
      </c>
      <c r="B10445" s="6">
        <v>0.30070000000000002</v>
      </c>
      <c r="C10445" s="2">
        <v>281600</v>
      </c>
      <c r="D10445" s="6">
        <v>9.0000000000001103E-4</v>
      </c>
      <c r="E10445" s="6">
        <v>0.30020013342229002</v>
      </c>
      <c r="F10445" s="6">
        <v>0.30020208275778298</v>
      </c>
      <c r="G10445" s="6">
        <v>0.31218805999999999</v>
      </c>
      <c r="H10445" s="6">
        <v>627.71109557109503</v>
      </c>
      <c r="I10445" s="6"/>
      <c r="J10445" s="6">
        <v>0.30070000000000002</v>
      </c>
      <c r="K10445" s="6">
        <v>0.29580000000000001</v>
      </c>
      <c r="L10445" s="6">
        <v>600.93240093240001</v>
      </c>
    </row>
    <row r="10446" spans="1:12" ht="15" customHeight="1" x14ac:dyDescent="0.25">
      <c r="A10446" s="5">
        <v>29724</v>
      </c>
      <c r="B10446" s="6">
        <v>0.29980000000000001</v>
      </c>
      <c r="C10446" s="2">
        <v>998400</v>
      </c>
      <c r="D10446" s="6">
        <v>6.9000000000000103E-3</v>
      </c>
      <c r="E10446" s="6">
        <v>2.35575281666098</v>
      </c>
      <c r="F10446" s="6">
        <v>2.3557561321062499</v>
      </c>
      <c r="G10446" s="6">
        <v>0.31125366999999998</v>
      </c>
      <c r="H10446" s="6">
        <v>625.53303030303005</v>
      </c>
      <c r="I10446" s="6"/>
      <c r="J10446" s="6">
        <v>0.30070000000000002</v>
      </c>
      <c r="K10446" s="6">
        <v>0.29580000000000001</v>
      </c>
      <c r="L10446" s="6">
        <v>598.83449883449805</v>
      </c>
    </row>
    <row r="10447" spans="1:12" ht="15" customHeight="1" x14ac:dyDescent="0.25">
      <c r="A10447" s="5">
        <v>29721</v>
      </c>
      <c r="B10447" s="6">
        <v>0.29289999999999999</v>
      </c>
      <c r="C10447" s="2">
        <v>2227200</v>
      </c>
      <c r="D10447" s="6">
        <v>3.9000000000000098E-3</v>
      </c>
      <c r="E10447" s="6">
        <v>1.34948096885814</v>
      </c>
      <c r="F10447" s="6">
        <v>1.3494820125446301</v>
      </c>
      <c r="G10447" s="6">
        <v>0.30409005</v>
      </c>
      <c r="H10447" s="6">
        <v>608.83461538461495</v>
      </c>
      <c r="I10447" s="6"/>
      <c r="J10447" s="6">
        <v>0.29289999999999999</v>
      </c>
      <c r="K10447" s="6">
        <v>0.28999999999999998</v>
      </c>
      <c r="L10447" s="6">
        <v>582.750582750582</v>
      </c>
    </row>
    <row r="10448" spans="1:12" ht="15" customHeight="1" x14ac:dyDescent="0.25">
      <c r="A10448" s="5">
        <v>29720</v>
      </c>
      <c r="B10448" s="6">
        <v>0.28899999999999998</v>
      </c>
      <c r="C10448" s="2">
        <v>384000</v>
      </c>
      <c r="D10448" s="6">
        <v>-2.9000000000000102E-3</v>
      </c>
      <c r="E10448" s="6">
        <v>-0.99349092154847796</v>
      </c>
      <c r="F10448" s="6">
        <v>-0.99349662463712396</v>
      </c>
      <c r="G10448" s="6">
        <v>0.30004104999999998</v>
      </c>
      <c r="H10448" s="6">
        <v>599.39638694638597</v>
      </c>
      <c r="I10448" s="6"/>
      <c r="J10448" s="6">
        <v>0.2949</v>
      </c>
      <c r="K10448" s="6">
        <v>0.28899999999999998</v>
      </c>
      <c r="L10448" s="6">
        <v>573.65967365967299</v>
      </c>
    </row>
    <row r="10449" spans="1:12" ht="15" customHeight="1" x14ac:dyDescent="0.25">
      <c r="A10449" s="5">
        <v>29719</v>
      </c>
      <c r="B10449" s="6">
        <v>0.29189999999999999</v>
      </c>
      <c r="C10449" s="2">
        <v>499200</v>
      </c>
      <c r="D10449" s="6">
        <v>1.90000000000001E-3</v>
      </c>
      <c r="E10449" s="6">
        <v>0.65517241379311397</v>
      </c>
      <c r="F10449" s="6">
        <v>0.65518300099334204</v>
      </c>
      <c r="G10449" s="6">
        <v>0.30305186000000001</v>
      </c>
      <c r="H10449" s="6">
        <v>606.41459207459195</v>
      </c>
      <c r="I10449" s="6"/>
      <c r="J10449" s="6">
        <v>0.29389999999999999</v>
      </c>
      <c r="K10449" s="6">
        <v>0.28789999999999999</v>
      </c>
      <c r="L10449" s="6">
        <v>580.41958041958003</v>
      </c>
    </row>
    <row r="10450" spans="1:12" ht="15" customHeight="1" x14ac:dyDescent="0.25">
      <c r="A10450" s="5">
        <v>29718</v>
      </c>
      <c r="B10450" s="6">
        <v>0.28999999999999998</v>
      </c>
      <c r="C10450" s="2">
        <v>3622400</v>
      </c>
      <c r="D10450" s="6">
        <v>-4.9000000000000103E-3</v>
      </c>
      <c r="E10450" s="6">
        <v>-1.66158019667684</v>
      </c>
      <c r="F10450" s="6">
        <v>-1.66158952676953</v>
      </c>
      <c r="G10450" s="6">
        <v>0.30107924000000003</v>
      </c>
      <c r="H10450" s="6">
        <v>601.81641025640999</v>
      </c>
      <c r="I10450" s="6"/>
      <c r="J10450" s="6">
        <v>0.29389999999999999</v>
      </c>
      <c r="K10450" s="6">
        <v>0.28899999999999998</v>
      </c>
      <c r="L10450" s="6">
        <v>575.99067599067496</v>
      </c>
    </row>
    <row r="10451" spans="1:12" ht="15" customHeight="1" x14ac:dyDescent="0.25">
      <c r="A10451" s="5">
        <v>29717</v>
      </c>
      <c r="B10451" s="6">
        <v>0.2949</v>
      </c>
      <c r="C10451" s="2">
        <v>345600</v>
      </c>
      <c r="D10451" s="6">
        <v>-3.9000000000000098E-3</v>
      </c>
      <c r="E10451" s="6">
        <v>-1.3052208835341399</v>
      </c>
      <c r="F10451" s="6">
        <v>-1.3052122744116099</v>
      </c>
      <c r="G10451" s="6">
        <v>0.30616647000000002</v>
      </c>
      <c r="H10451" s="6">
        <v>613.67475524475503</v>
      </c>
      <c r="I10451" s="6"/>
      <c r="J10451" s="6">
        <v>0.29880000000000001</v>
      </c>
      <c r="K10451" s="6">
        <v>0.2949</v>
      </c>
      <c r="L10451" s="6">
        <v>587.41258741258696</v>
      </c>
    </row>
    <row r="10452" spans="1:12" ht="15" customHeight="1" x14ac:dyDescent="0.25">
      <c r="A10452" s="5">
        <v>29714</v>
      </c>
      <c r="B10452" s="6">
        <v>0.29880000000000001</v>
      </c>
      <c r="C10452" s="2">
        <v>691200</v>
      </c>
      <c r="D10452" s="6">
        <v>3.9000000000000098E-3</v>
      </c>
      <c r="E10452" s="6">
        <v>1.32248219735504</v>
      </c>
      <c r="F10452" s="6">
        <v>1.32247335901936</v>
      </c>
      <c r="G10452" s="6">
        <v>0.31021544000000001</v>
      </c>
      <c r="H10452" s="6">
        <v>623.11291375291296</v>
      </c>
      <c r="I10452" s="6"/>
      <c r="J10452" s="6">
        <v>0.29880000000000001</v>
      </c>
      <c r="K10452" s="6">
        <v>0.29099999999999998</v>
      </c>
      <c r="L10452" s="6">
        <v>596.50349650349597</v>
      </c>
    </row>
    <row r="10453" spans="1:12" ht="15" customHeight="1" x14ac:dyDescent="0.25">
      <c r="A10453" s="5">
        <v>29713</v>
      </c>
      <c r="B10453" s="6">
        <v>0.2949</v>
      </c>
      <c r="C10453" s="2">
        <v>3776000</v>
      </c>
      <c r="D10453" s="6">
        <v>-7.8000000000000196E-3</v>
      </c>
      <c r="E10453" s="6">
        <v>-2.5768087215064499</v>
      </c>
      <c r="F10453" s="6">
        <v>-2.5768136443545799</v>
      </c>
      <c r="G10453" s="6">
        <v>0.30616647000000002</v>
      </c>
      <c r="H10453" s="6">
        <v>613.67475524475503</v>
      </c>
      <c r="I10453" s="6"/>
      <c r="J10453" s="6">
        <v>0.30070000000000002</v>
      </c>
      <c r="K10453" s="6">
        <v>0.2949</v>
      </c>
      <c r="L10453" s="6">
        <v>587.41258741258696</v>
      </c>
    </row>
    <row r="10454" spans="1:12" ht="15" customHeight="1" x14ac:dyDescent="0.25">
      <c r="A10454" s="5">
        <v>29712</v>
      </c>
      <c r="B10454" s="6">
        <v>0.30270000000000002</v>
      </c>
      <c r="C10454" s="2">
        <v>512000</v>
      </c>
      <c r="D10454" s="6"/>
      <c r="E10454" s="6"/>
      <c r="F10454" s="6"/>
      <c r="G10454" s="6">
        <v>0.31426448000000001</v>
      </c>
      <c r="H10454" s="6">
        <v>632.551235431235</v>
      </c>
      <c r="I10454" s="6"/>
      <c r="J10454" s="6">
        <v>0.30459999999999998</v>
      </c>
      <c r="K10454" s="6">
        <v>0.30270000000000002</v>
      </c>
      <c r="L10454" s="6">
        <v>605.59440559440498</v>
      </c>
    </row>
    <row r="10455" spans="1:12" ht="15" customHeight="1" x14ac:dyDescent="0.25">
      <c r="A10455" s="5">
        <v>29711</v>
      </c>
      <c r="B10455" s="6">
        <v>0.30270000000000002</v>
      </c>
      <c r="C10455" s="2">
        <v>3072000</v>
      </c>
      <c r="D10455" s="6">
        <v>9.8000000000000292E-3</v>
      </c>
      <c r="E10455" s="6">
        <v>3.3458518265619701</v>
      </c>
      <c r="F10455" s="6">
        <v>3.3458608724619499</v>
      </c>
      <c r="G10455" s="6">
        <v>0.31426448000000001</v>
      </c>
      <c r="H10455" s="6">
        <v>632.551235431235</v>
      </c>
      <c r="I10455" s="6"/>
      <c r="J10455" s="6">
        <v>0.30270000000000002</v>
      </c>
      <c r="K10455" s="6">
        <v>0.29289999999999999</v>
      </c>
      <c r="L10455" s="6">
        <v>605.59440559440498</v>
      </c>
    </row>
    <row r="10456" spans="1:12" ht="15" customHeight="1" x14ac:dyDescent="0.25">
      <c r="A10456" s="5">
        <v>29710</v>
      </c>
      <c r="B10456" s="6">
        <v>0.29289999999999999</v>
      </c>
      <c r="C10456" s="2">
        <v>1369600</v>
      </c>
      <c r="D10456" s="6">
        <v>-7.8000000000000196E-3</v>
      </c>
      <c r="E10456" s="6">
        <v>-2.5939474559361599</v>
      </c>
      <c r="F10456" s="6">
        <v>-2.5939525041412499</v>
      </c>
      <c r="G10456" s="6">
        <v>0.30409005</v>
      </c>
      <c r="H10456" s="6">
        <v>608.83461538461495</v>
      </c>
      <c r="I10456" s="6"/>
      <c r="J10456" s="6">
        <v>0.29670000000000002</v>
      </c>
      <c r="K10456" s="6">
        <v>0.29289999999999999</v>
      </c>
      <c r="L10456" s="6">
        <v>582.750582750582</v>
      </c>
    </row>
    <row r="10457" spans="1:12" ht="15" customHeight="1" x14ac:dyDescent="0.25">
      <c r="A10457" s="5">
        <v>29707</v>
      </c>
      <c r="B10457" s="6">
        <v>0.30070000000000002</v>
      </c>
      <c r="C10457" s="2">
        <v>563200</v>
      </c>
      <c r="D10457" s="6">
        <v>-1E-3</v>
      </c>
      <c r="E10457" s="6">
        <v>-0.33145508783559702</v>
      </c>
      <c r="F10457" s="6">
        <v>-0.33145050901703899</v>
      </c>
      <c r="G10457" s="6">
        <v>0.31218805999999999</v>
      </c>
      <c r="H10457" s="6">
        <v>627.71109557109503</v>
      </c>
      <c r="I10457" s="6"/>
      <c r="J10457" s="6">
        <v>0.30370000000000003</v>
      </c>
      <c r="K10457" s="6">
        <v>0.29880000000000001</v>
      </c>
      <c r="L10457" s="6">
        <v>600.93240093240001</v>
      </c>
    </row>
    <row r="10458" spans="1:12" ht="15" customHeight="1" x14ac:dyDescent="0.25">
      <c r="A10458" s="5">
        <v>29706</v>
      </c>
      <c r="B10458" s="6">
        <v>0.30170000000000002</v>
      </c>
      <c r="C10458" s="2">
        <v>691200</v>
      </c>
      <c r="D10458" s="6">
        <v>5.9000000000000103E-3</v>
      </c>
      <c r="E10458" s="6">
        <v>1.9945909398242101</v>
      </c>
      <c r="F10458" s="6">
        <v>1.9945957163319801</v>
      </c>
      <c r="G10458" s="6">
        <v>0.31322624999999998</v>
      </c>
      <c r="H10458" s="6">
        <v>630.13111888111803</v>
      </c>
      <c r="I10458" s="6"/>
      <c r="J10458" s="6">
        <v>0.30170000000000002</v>
      </c>
      <c r="K10458" s="6">
        <v>0.29289999999999999</v>
      </c>
      <c r="L10458" s="6">
        <v>603.26340326340301</v>
      </c>
    </row>
    <row r="10459" spans="1:12" ht="15" customHeight="1" x14ac:dyDescent="0.25">
      <c r="A10459" s="5">
        <v>29705</v>
      </c>
      <c r="B10459" s="6">
        <v>0.29580000000000001</v>
      </c>
      <c r="C10459" s="2">
        <v>1203200</v>
      </c>
      <c r="D10459" s="6">
        <v>-3.0000000000000001E-3</v>
      </c>
      <c r="E10459" s="6">
        <v>-1.0040160642570199</v>
      </c>
      <c r="F10459" s="6">
        <v>-1.0040151450875601</v>
      </c>
      <c r="G10459" s="6">
        <v>0.30710082999999999</v>
      </c>
      <c r="H10459" s="6">
        <v>615.85275058274999</v>
      </c>
      <c r="I10459" s="6"/>
      <c r="J10459" s="6">
        <v>0.29880000000000001</v>
      </c>
      <c r="K10459" s="6">
        <v>0.29580000000000001</v>
      </c>
      <c r="L10459" s="6">
        <v>589.51048951048904</v>
      </c>
    </row>
    <row r="10460" spans="1:12" ht="15" customHeight="1" x14ac:dyDescent="0.25">
      <c r="A10460" s="5">
        <v>29704</v>
      </c>
      <c r="B10460" s="6">
        <v>0.29880000000000001</v>
      </c>
      <c r="C10460" s="2">
        <v>2777600</v>
      </c>
      <c r="D10460" s="6">
        <v>1E-3</v>
      </c>
      <c r="E10460" s="6">
        <v>0.33579583613163599</v>
      </c>
      <c r="F10460" s="6">
        <v>0.33579120067856999</v>
      </c>
      <c r="G10460" s="6">
        <v>0.31021544000000001</v>
      </c>
      <c r="H10460" s="6">
        <v>623.11291375291296</v>
      </c>
      <c r="I10460" s="6"/>
      <c r="J10460" s="6">
        <v>0.30370000000000003</v>
      </c>
      <c r="K10460" s="6">
        <v>0.29670000000000002</v>
      </c>
      <c r="L10460" s="6">
        <v>596.50349650349597</v>
      </c>
    </row>
    <row r="10461" spans="1:12" ht="15" customHeight="1" x14ac:dyDescent="0.25">
      <c r="A10461" s="5">
        <v>29703</v>
      </c>
      <c r="B10461" s="6">
        <v>0.29780000000000001</v>
      </c>
      <c r="C10461" s="2">
        <v>972800</v>
      </c>
      <c r="D10461" s="6">
        <v>-6.7999999999999701E-3</v>
      </c>
      <c r="E10461" s="6">
        <v>-2.2324359816152199</v>
      </c>
      <c r="F10461" s="6">
        <v>-2.2324330582031902</v>
      </c>
      <c r="G10461" s="6">
        <v>0.30917725000000001</v>
      </c>
      <c r="H10461" s="6">
        <v>620.69289044288996</v>
      </c>
      <c r="I10461" s="6"/>
      <c r="J10461" s="6">
        <v>0.30459999999999998</v>
      </c>
      <c r="K10461" s="6">
        <v>0.29780000000000001</v>
      </c>
      <c r="L10461" s="6">
        <v>594.172494172494</v>
      </c>
    </row>
    <row r="10462" spans="1:12" ht="15" customHeight="1" x14ac:dyDescent="0.25">
      <c r="A10462" s="5">
        <v>29700</v>
      </c>
      <c r="B10462" s="6">
        <v>0.30459999999999998</v>
      </c>
      <c r="C10462" s="2">
        <v>729600</v>
      </c>
      <c r="D10462" s="6">
        <v>8.9999999999995596E-4</v>
      </c>
      <c r="E10462" s="6">
        <v>0.29634507737896698</v>
      </c>
      <c r="F10462" s="6">
        <v>0.29633748423378797</v>
      </c>
      <c r="G10462" s="6">
        <v>0.31623702999999997</v>
      </c>
      <c r="H10462" s="6">
        <v>637.14925407925398</v>
      </c>
      <c r="I10462" s="6"/>
      <c r="J10462" s="6">
        <v>0.30459999999999998</v>
      </c>
      <c r="K10462" s="6">
        <v>0.29780000000000001</v>
      </c>
      <c r="L10462" s="6">
        <v>610.02331002330902</v>
      </c>
    </row>
    <row r="10463" spans="1:12" ht="15" customHeight="1" x14ac:dyDescent="0.25">
      <c r="A10463" s="5">
        <v>29699</v>
      </c>
      <c r="B10463" s="6">
        <v>0.30370000000000003</v>
      </c>
      <c r="C10463" s="2">
        <v>2112000</v>
      </c>
      <c r="D10463" s="6">
        <v>1.0800000000000001E-2</v>
      </c>
      <c r="E10463" s="6">
        <v>3.6872652782519801</v>
      </c>
      <c r="F10463" s="6">
        <v>3.6872696097751199</v>
      </c>
      <c r="G10463" s="6">
        <v>0.31530267000000001</v>
      </c>
      <c r="H10463" s="6">
        <v>634.971258741258</v>
      </c>
      <c r="I10463" s="6"/>
      <c r="J10463" s="6">
        <v>0.30370000000000003</v>
      </c>
      <c r="K10463" s="6">
        <v>0.29189999999999999</v>
      </c>
      <c r="L10463" s="6">
        <v>607.92540792540797</v>
      </c>
    </row>
    <row r="10464" spans="1:12" ht="15" customHeight="1" x14ac:dyDescent="0.25">
      <c r="A10464" s="5">
        <v>29698</v>
      </c>
      <c r="B10464" s="6">
        <v>0.29289999999999999</v>
      </c>
      <c r="C10464" s="2">
        <v>6848000</v>
      </c>
      <c r="D10464" s="6"/>
      <c r="E10464" s="6"/>
      <c r="F10464" s="6"/>
      <c r="G10464" s="6">
        <v>0.30409005</v>
      </c>
      <c r="H10464" s="6">
        <v>608.83461538461495</v>
      </c>
      <c r="I10464" s="6"/>
      <c r="J10464" s="6">
        <v>0.29670000000000002</v>
      </c>
      <c r="K10464" s="6">
        <v>0.29289999999999999</v>
      </c>
      <c r="L10464" s="6">
        <v>582.750582750582</v>
      </c>
    </row>
    <row r="10465" spans="1:12" ht="15" customHeight="1" x14ac:dyDescent="0.25">
      <c r="A10465" s="5">
        <v>29697</v>
      </c>
      <c r="B10465" s="6">
        <v>0.29289999999999999</v>
      </c>
      <c r="C10465" s="2">
        <v>1100800</v>
      </c>
      <c r="D10465" s="6">
        <v>6.7999999999999701E-3</v>
      </c>
      <c r="E10465" s="6">
        <v>2.3767913317021798</v>
      </c>
      <c r="F10465" s="6">
        <v>2.37678806271159</v>
      </c>
      <c r="G10465" s="6">
        <v>0.30409005</v>
      </c>
      <c r="H10465" s="6">
        <v>608.83461538461495</v>
      </c>
      <c r="I10465" s="6"/>
      <c r="J10465" s="6">
        <v>0.29289999999999999</v>
      </c>
      <c r="K10465" s="6">
        <v>0.28699999999999998</v>
      </c>
      <c r="L10465" s="6">
        <v>582.750582750582</v>
      </c>
    </row>
    <row r="10466" spans="1:12" ht="15" customHeight="1" x14ac:dyDescent="0.25">
      <c r="A10466" s="5">
        <v>29696</v>
      </c>
      <c r="B10466" s="6">
        <v>0.28610000000000002</v>
      </c>
      <c r="C10466" s="2">
        <v>1728000</v>
      </c>
      <c r="D10466" s="6"/>
      <c r="E10466" s="6"/>
      <c r="F10466" s="6"/>
      <c r="G10466" s="6">
        <v>0.29703026999999999</v>
      </c>
      <c r="H10466" s="6">
        <v>592.37825174825105</v>
      </c>
      <c r="I10466" s="6"/>
      <c r="J10466" s="6">
        <v>0.29289999999999999</v>
      </c>
      <c r="K10466" s="6">
        <v>0.28410000000000002</v>
      </c>
      <c r="L10466" s="6">
        <v>566.89976689976697</v>
      </c>
    </row>
    <row r="10467" spans="1:12" ht="15" customHeight="1" x14ac:dyDescent="0.25">
      <c r="A10467" s="5">
        <v>29692</v>
      </c>
      <c r="B10467" s="6">
        <v>0.28610000000000002</v>
      </c>
      <c r="C10467" s="2">
        <v>6144000</v>
      </c>
      <c r="D10467" s="6">
        <v>4.9000000000000103E-3</v>
      </c>
      <c r="E10467" s="6">
        <v>1.7425320056899001</v>
      </c>
      <c r="F10467" s="6">
        <v>1.74254196983083</v>
      </c>
      <c r="G10467" s="6">
        <v>0.29703026999999999</v>
      </c>
      <c r="H10467" s="6">
        <v>592.37825174825105</v>
      </c>
      <c r="I10467" s="6"/>
      <c r="J10467" s="6">
        <v>0.28899999999999998</v>
      </c>
      <c r="K10467" s="6">
        <v>0.28320000000000001</v>
      </c>
      <c r="L10467" s="6">
        <v>566.89976689976697</v>
      </c>
    </row>
    <row r="10468" spans="1:12" ht="15" customHeight="1" x14ac:dyDescent="0.25">
      <c r="A10468" s="5">
        <v>29691</v>
      </c>
      <c r="B10468" s="6">
        <v>0.28120000000000001</v>
      </c>
      <c r="C10468" s="2">
        <v>9254400</v>
      </c>
      <c r="D10468" s="6">
        <v>3.0000000000000001E-3</v>
      </c>
      <c r="E10468" s="6">
        <v>1.07836089144499</v>
      </c>
      <c r="F10468" s="6">
        <v>1.0783494119658199</v>
      </c>
      <c r="G10468" s="6">
        <v>0.29194303999999999</v>
      </c>
      <c r="H10468" s="6">
        <v>580.51990675990601</v>
      </c>
      <c r="I10468" s="6"/>
      <c r="J10468" s="6">
        <v>0.28120000000000001</v>
      </c>
      <c r="K10468" s="6">
        <v>0.27729999999999999</v>
      </c>
      <c r="L10468" s="6">
        <v>555.47785547785497</v>
      </c>
    </row>
    <row r="10469" spans="1:12" ht="15" customHeight="1" x14ac:dyDescent="0.25">
      <c r="A10469" s="5">
        <v>29690</v>
      </c>
      <c r="B10469" s="6">
        <v>0.2782</v>
      </c>
      <c r="C10469" s="2">
        <v>3712000</v>
      </c>
      <c r="D10469" s="6">
        <v>-6.9000000000000103E-3</v>
      </c>
      <c r="E10469" s="6">
        <v>-2.4202034373903998</v>
      </c>
      <c r="F10469" s="6">
        <v>-2.42020664877248</v>
      </c>
      <c r="G10469" s="6">
        <v>0.28882846000000001</v>
      </c>
      <c r="H10469" s="6">
        <v>573.25981351981295</v>
      </c>
      <c r="I10469" s="6"/>
      <c r="J10469" s="6">
        <v>0.28510000000000002</v>
      </c>
      <c r="K10469" s="6">
        <v>0.2782</v>
      </c>
      <c r="L10469" s="6">
        <v>548.48484848484804</v>
      </c>
    </row>
    <row r="10470" spans="1:12" ht="15" customHeight="1" x14ac:dyDescent="0.25">
      <c r="A10470" s="5">
        <v>29689</v>
      </c>
      <c r="B10470" s="6">
        <v>0.28510000000000002</v>
      </c>
      <c r="C10470" s="2">
        <v>486400</v>
      </c>
      <c r="D10470" s="6">
        <v>-1E-3</v>
      </c>
      <c r="E10470" s="6">
        <v>-0.34952813701503099</v>
      </c>
      <c r="F10470" s="6">
        <v>-0.34952329942669003</v>
      </c>
      <c r="G10470" s="6">
        <v>0.29599207999999999</v>
      </c>
      <c r="H10470" s="6">
        <v>589.95822843822805</v>
      </c>
      <c r="I10470" s="6"/>
      <c r="J10470" s="6">
        <v>0.28789999999999999</v>
      </c>
      <c r="K10470" s="6">
        <v>0.28510000000000002</v>
      </c>
      <c r="L10470" s="6">
        <v>564.56876456876398</v>
      </c>
    </row>
    <row r="10471" spans="1:12" ht="15" customHeight="1" x14ac:dyDescent="0.25">
      <c r="A10471" s="5">
        <v>29686</v>
      </c>
      <c r="B10471" s="6">
        <v>0.28610000000000002</v>
      </c>
      <c r="C10471" s="2">
        <v>2841600</v>
      </c>
      <c r="D10471" s="6">
        <v>1.0800000000000001E-2</v>
      </c>
      <c r="E10471" s="6">
        <v>3.9229930984380799</v>
      </c>
      <c r="F10471" s="6">
        <v>3.9229977574862702</v>
      </c>
      <c r="G10471" s="6">
        <v>0.29703026999999999</v>
      </c>
      <c r="H10471" s="6">
        <v>592.37825174825105</v>
      </c>
      <c r="I10471" s="6"/>
      <c r="J10471" s="6">
        <v>0.28610000000000002</v>
      </c>
      <c r="K10471" s="6">
        <v>0.27629999999999999</v>
      </c>
      <c r="L10471" s="6">
        <v>566.89976689976697</v>
      </c>
    </row>
    <row r="10472" spans="1:12" ht="15" customHeight="1" x14ac:dyDescent="0.25">
      <c r="A10472" s="5">
        <v>29685</v>
      </c>
      <c r="B10472" s="6">
        <v>0.27529999999999999</v>
      </c>
      <c r="C10472" s="2">
        <v>256000</v>
      </c>
      <c r="D10472" s="6">
        <v>4.7999999999999701E-3</v>
      </c>
      <c r="E10472" s="6">
        <v>1.7744916820702199</v>
      </c>
      <c r="F10472" s="6">
        <v>1.77448053888005</v>
      </c>
      <c r="G10472" s="6">
        <v>0.28581764999999998</v>
      </c>
      <c r="H10472" s="6">
        <v>566.241608391608</v>
      </c>
      <c r="I10472" s="6"/>
      <c r="J10472" s="6">
        <v>0.27529999999999999</v>
      </c>
      <c r="K10472" s="6">
        <v>0.26850000000000002</v>
      </c>
      <c r="L10472" s="6">
        <v>541.724941724941</v>
      </c>
    </row>
    <row r="10473" spans="1:12" ht="15" customHeight="1" x14ac:dyDescent="0.25">
      <c r="A10473" s="5">
        <v>29684</v>
      </c>
      <c r="B10473" s="6">
        <v>0.27050000000000002</v>
      </c>
      <c r="C10473" s="2">
        <v>537600</v>
      </c>
      <c r="D10473" s="6">
        <v>-3.8999999999999499E-3</v>
      </c>
      <c r="E10473" s="6">
        <v>-1.4212827988337999</v>
      </c>
      <c r="F10473" s="6">
        <v>-1.4212698913934201</v>
      </c>
      <c r="G10473" s="6">
        <v>0.28083429999999998</v>
      </c>
      <c r="H10473" s="6">
        <v>554.62540792540699</v>
      </c>
      <c r="I10473" s="6"/>
      <c r="J10473" s="6">
        <v>0.27339999999999998</v>
      </c>
      <c r="K10473" s="6">
        <v>0.26750000000000002</v>
      </c>
      <c r="L10473" s="6">
        <v>530.53613053613003</v>
      </c>
    </row>
    <row r="10474" spans="1:12" ht="15" customHeight="1" x14ac:dyDescent="0.25">
      <c r="A10474" s="5">
        <v>29683</v>
      </c>
      <c r="B10474" s="6">
        <v>0.27439999999999998</v>
      </c>
      <c r="C10474" s="2">
        <v>1702400</v>
      </c>
      <c r="D10474" s="6">
        <v>-7.8000000000000196E-3</v>
      </c>
      <c r="E10474" s="6">
        <v>-2.7639971651311201</v>
      </c>
      <c r="F10474" s="6">
        <v>-2.76400262719865</v>
      </c>
      <c r="G10474" s="6">
        <v>0.28488326000000003</v>
      </c>
      <c r="H10474" s="6">
        <v>564.06354312354301</v>
      </c>
      <c r="I10474" s="6"/>
      <c r="J10474" s="6">
        <v>0.27529999999999999</v>
      </c>
      <c r="K10474" s="6">
        <v>0.27050000000000002</v>
      </c>
      <c r="L10474" s="6">
        <v>539.62703962703904</v>
      </c>
    </row>
    <row r="10475" spans="1:12" ht="15" customHeight="1" x14ac:dyDescent="0.25">
      <c r="A10475" s="5">
        <v>29682</v>
      </c>
      <c r="B10475" s="6">
        <v>0.28220000000000001</v>
      </c>
      <c r="C10475" s="2">
        <v>268800</v>
      </c>
      <c r="D10475" s="6">
        <v>-2.9000000000000102E-3</v>
      </c>
      <c r="E10475" s="6">
        <v>-1.0171869519466901</v>
      </c>
      <c r="F10475" s="6">
        <v>-1.0171927573197099</v>
      </c>
      <c r="G10475" s="6">
        <v>0.29298127000000002</v>
      </c>
      <c r="H10475" s="6">
        <v>582.94002331002298</v>
      </c>
      <c r="I10475" s="6"/>
      <c r="J10475" s="6">
        <v>0.28410000000000002</v>
      </c>
      <c r="K10475" s="6">
        <v>0.28120000000000001</v>
      </c>
      <c r="L10475" s="6">
        <v>557.80885780885706</v>
      </c>
    </row>
    <row r="10476" spans="1:12" ht="15" customHeight="1" x14ac:dyDescent="0.25">
      <c r="A10476" s="5">
        <v>29679</v>
      </c>
      <c r="B10476" s="6">
        <v>0.28510000000000002</v>
      </c>
      <c r="C10476" s="2">
        <v>1024000</v>
      </c>
      <c r="D10476" s="6">
        <v>-3.8999999999999499E-3</v>
      </c>
      <c r="E10476" s="6">
        <v>-1.34948096885811</v>
      </c>
      <c r="F10476" s="6">
        <v>-1.3494720139127501</v>
      </c>
      <c r="G10476" s="6">
        <v>0.29599207999999999</v>
      </c>
      <c r="H10476" s="6">
        <v>589.95822843822805</v>
      </c>
      <c r="I10476" s="6"/>
      <c r="J10476" s="6">
        <v>0.28899999999999998</v>
      </c>
      <c r="K10476" s="6">
        <v>0.28510000000000002</v>
      </c>
      <c r="L10476" s="6">
        <v>564.56876456876398</v>
      </c>
    </row>
    <row r="10477" spans="1:12" ht="15" customHeight="1" x14ac:dyDescent="0.25">
      <c r="A10477" s="5">
        <v>29678</v>
      </c>
      <c r="B10477" s="6">
        <v>0.28899999999999998</v>
      </c>
      <c r="C10477" s="2">
        <v>473600</v>
      </c>
      <c r="D10477" s="6"/>
      <c r="E10477" s="6"/>
      <c r="F10477" s="6"/>
      <c r="G10477" s="6">
        <v>0.30004104999999998</v>
      </c>
      <c r="H10477" s="6">
        <v>599.39638694638597</v>
      </c>
      <c r="I10477" s="6"/>
      <c r="J10477" s="6">
        <v>0.29099999999999998</v>
      </c>
      <c r="K10477" s="6">
        <v>0.28789999999999999</v>
      </c>
      <c r="L10477" s="6">
        <v>573.65967365967299</v>
      </c>
    </row>
    <row r="10478" spans="1:12" ht="15" customHeight="1" x14ac:dyDescent="0.25">
      <c r="A10478" s="5">
        <v>29677</v>
      </c>
      <c r="B10478" s="6">
        <v>0.28899999999999998</v>
      </c>
      <c r="C10478" s="2">
        <v>3699200</v>
      </c>
      <c r="D10478" s="6">
        <v>3.8999999999999499E-3</v>
      </c>
      <c r="E10478" s="6">
        <v>1.3679410733075901</v>
      </c>
      <c r="F10478" s="6">
        <v>1.3679318716906099</v>
      </c>
      <c r="G10478" s="6">
        <v>0.30004104999999998</v>
      </c>
      <c r="H10478" s="6">
        <v>599.39638694638597</v>
      </c>
      <c r="I10478" s="6"/>
      <c r="J10478" s="6">
        <v>0.29099999999999998</v>
      </c>
      <c r="K10478" s="6">
        <v>0.28510000000000002</v>
      </c>
      <c r="L10478" s="6">
        <v>573.65967365967299</v>
      </c>
    </row>
    <row r="10479" spans="1:12" ht="15" customHeight="1" x14ac:dyDescent="0.25">
      <c r="A10479" s="5">
        <v>29676</v>
      </c>
      <c r="B10479" s="6">
        <v>0.28510000000000002</v>
      </c>
      <c r="C10479" s="2">
        <v>4416000</v>
      </c>
      <c r="D10479" s="6">
        <v>2.9000000000000102E-3</v>
      </c>
      <c r="E10479" s="6">
        <v>1.02763997165131</v>
      </c>
      <c r="F10479" s="6">
        <v>1.02764589695443</v>
      </c>
      <c r="G10479" s="6">
        <v>0.29599207999999999</v>
      </c>
      <c r="H10479" s="6">
        <v>589.95822843822805</v>
      </c>
      <c r="I10479" s="6"/>
      <c r="J10479" s="6">
        <v>0.28610000000000002</v>
      </c>
      <c r="K10479" s="6">
        <v>0.28320000000000001</v>
      </c>
      <c r="L10479" s="6">
        <v>564.56876456876398</v>
      </c>
    </row>
    <row r="10480" spans="1:12" ht="15" customHeight="1" x14ac:dyDescent="0.25">
      <c r="A10480" s="5">
        <v>29675</v>
      </c>
      <c r="B10480" s="6">
        <v>0.28220000000000001</v>
      </c>
      <c r="C10480" s="2">
        <v>691200</v>
      </c>
      <c r="D10480" s="6">
        <v>1E-3</v>
      </c>
      <c r="E10480" s="6">
        <v>0.35561877667140601</v>
      </c>
      <c r="F10480" s="6">
        <v>0.35562759091638502</v>
      </c>
      <c r="G10480" s="6">
        <v>0.29298127000000002</v>
      </c>
      <c r="H10480" s="6">
        <v>582.94002331002298</v>
      </c>
      <c r="I10480" s="6"/>
      <c r="J10480" s="6">
        <v>0.28320000000000001</v>
      </c>
      <c r="K10480" s="6">
        <v>0.28220000000000001</v>
      </c>
      <c r="L10480" s="6">
        <v>557.80885780885706</v>
      </c>
    </row>
    <row r="10481" spans="1:12" ht="15" customHeight="1" x14ac:dyDescent="0.25">
      <c r="A10481" s="5">
        <v>29672</v>
      </c>
      <c r="B10481" s="6">
        <v>0.28120000000000001</v>
      </c>
      <c r="C10481" s="2">
        <v>281600</v>
      </c>
      <c r="D10481" s="6">
        <v>-2E-3</v>
      </c>
      <c r="E10481" s="6">
        <v>-0.70621468926553799</v>
      </c>
      <c r="F10481" s="6">
        <v>-0.70621856117959403</v>
      </c>
      <c r="G10481" s="6">
        <v>0.29194303999999999</v>
      </c>
      <c r="H10481" s="6">
        <v>580.51990675990601</v>
      </c>
      <c r="I10481" s="6"/>
      <c r="J10481" s="6">
        <v>0.28320000000000001</v>
      </c>
      <c r="K10481" s="6">
        <v>0.2802</v>
      </c>
      <c r="L10481" s="6">
        <v>555.47785547785497</v>
      </c>
    </row>
    <row r="10482" spans="1:12" ht="15" customHeight="1" x14ac:dyDescent="0.25">
      <c r="A10482" s="5">
        <v>29671</v>
      </c>
      <c r="B10482" s="6">
        <v>0.28320000000000001</v>
      </c>
      <c r="C10482" s="2">
        <v>384000</v>
      </c>
      <c r="D10482" s="6">
        <v>-1.90000000000001E-3</v>
      </c>
      <c r="E10482" s="6">
        <v>-0.66643283058576097</v>
      </c>
      <c r="F10482" s="6">
        <v>-0.66644350754249104</v>
      </c>
      <c r="G10482" s="6">
        <v>0.29401946000000001</v>
      </c>
      <c r="H10482" s="6">
        <v>585.36004662004598</v>
      </c>
      <c r="I10482" s="6"/>
      <c r="J10482" s="6">
        <v>0.28410000000000002</v>
      </c>
      <c r="K10482" s="6">
        <v>0.27910000000000001</v>
      </c>
      <c r="L10482" s="6">
        <v>560.13986013986005</v>
      </c>
    </row>
    <row r="10483" spans="1:12" ht="15" customHeight="1" x14ac:dyDescent="0.25">
      <c r="A10483" s="5">
        <v>29670</v>
      </c>
      <c r="B10483" s="6">
        <v>0.28510000000000002</v>
      </c>
      <c r="C10483" s="2">
        <v>3110400</v>
      </c>
      <c r="D10483" s="6">
        <v>6.0000000000000001E-3</v>
      </c>
      <c r="E10483" s="6">
        <v>2.1497671085632399</v>
      </c>
      <c r="F10483" s="6">
        <v>2.1497789122842001</v>
      </c>
      <c r="G10483" s="6">
        <v>0.29599207999999999</v>
      </c>
      <c r="H10483" s="6">
        <v>589.95822843822805</v>
      </c>
      <c r="I10483" s="6"/>
      <c r="J10483" s="6">
        <v>0.28510000000000002</v>
      </c>
      <c r="K10483" s="6">
        <v>0.27910000000000001</v>
      </c>
      <c r="L10483" s="6">
        <v>564.56876456876398</v>
      </c>
    </row>
    <row r="10484" spans="1:12" ht="15" customHeight="1" x14ac:dyDescent="0.25">
      <c r="A10484" s="5">
        <v>29669</v>
      </c>
      <c r="B10484" s="6">
        <v>0.27910000000000001</v>
      </c>
      <c r="C10484" s="2">
        <v>1318400</v>
      </c>
      <c r="D10484" s="6">
        <v>5.7000000000000297E-3</v>
      </c>
      <c r="E10484" s="6">
        <v>2.0848573518654101</v>
      </c>
      <c r="F10484" s="6">
        <v>2.2705853726956202</v>
      </c>
      <c r="G10484" s="6">
        <v>0.28976281999999998</v>
      </c>
      <c r="H10484" s="6">
        <v>575.43780885780802</v>
      </c>
      <c r="I10484" s="6"/>
      <c r="J10484" s="6">
        <v>0.27910000000000001</v>
      </c>
      <c r="K10484" s="6">
        <v>0.27529999999999999</v>
      </c>
      <c r="L10484" s="6">
        <v>550.58275058275001</v>
      </c>
    </row>
    <row r="10485" spans="1:12" ht="15" customHeight="1" x14ac:dyDescent="0.25">
      <c r="A10485" s="5">
        <v>29668</v>
      </c>
      <c r="B10485" s="6">
        <v>0.27339999999999998</v>
      </c>
      <c r="C10485" s="2">
        <v>3174400</v>
      </c>
      <c r="D10485" s="6">
        <v>4.8999999999999599E-3</v>
      </c>
      <c r="E10485" s="6">
        <v>1.8249534450651601</v>
      </c>
      <c r="F10485" s="6">
        <v>1.8249598564752301</v>
      </c>
      <c r="G10485" s="6">
        <v>0.28332958000000003</v>
      </c>
      <c r="H10485" s="6">
        <v>560.44191142191096</v>
      </c>
      <c r="I10485" s="6"/>
      <c r="J10485" s="6">
        <v>0.27339999999999998</v>
      </c>
      <c r="K10485" s="6">
        <v>0.2646</v>
      </c>
      <c r="L10485" s="6">
        <v>537.29603729603696</v>
      </c>
    </row>
    <row r="10486" spans="1:12" ht="15" customHeight="1" x14ac:dyDescent="0.25">
      <c r="A10486" s="5">
        <v>29665</v>
      </c>
      <c r="B10486" s="6">
        <v>0.26850000000000002</v>
      </c>
      <c r="C10486" s="2">
        <v>793600</v>
      </c>
      <c r="D10486" s="6">
        <v>-4.8999999999999599E-3</v>
      </c>
      <c r="E10486" s="6">
        <v>-1.7922457937088301</v>
      </c>
      <c r="F10486" s="6">
        <v>-1.7922519773615</v>
      </c>
      <c r="G10486" s="6">
        <v>0.27825159999999999</v>
      </c>
      <c r="H10486" s="6">
        <v>548.60512820512804</v>
      </c>
      <c r="I10486" s="6"/>
      <c r="J10486" s="6">
        <v>0.27050000000000002</v>
      </c>
      <c r="K10486" s="6">
        <v>0.2666</v>
      </c>
      <c r="L10486" s="6">
        <v>525.87412587412496</v>
      </c>
    </row>
    <row r="10487" spans="1:12" ht="15" customHeight="1" x14ac:dyDescent="0.25">
      <c r="A10487" s="5">
        <v>29664</v>
      </c>
      <c r="B10487" s="6">
        <v>0.27339999999999998</v>
      </c>
      <c r="C10487" s="2">
        <v>448000</v>
      </c>
      <c r="D10487" s="6">
        <v>-1.90000000000001E-3</v>
      </c>
      <c r="E10487" s="6">
        <v>-0.69015619324374</v>
      </c>
      <c r="F10487" s="6">
        <v>-0.69014719176989603</v>
      </c>
      <c r="G10487" s="6">
        <v>0.28332958000000003</v>
      </c>
      <c r="H10487" s="6">
        <v>560.44191142191096</v>
      </c>
      <c r="I10487" s="6"/>
      <c r="J10487" s="6">
        <v>0.27629999999999999</v>
      </c>
      <c r="K10487" s="6">
        <v>0.27339999999999998</v>
      </c>
      <c r="L10487" s="6">
        <v>537.29603729603696</v>
      </c>
    </row>
    <row r="10488" spans="1:12" ht="15" customHeight="1" x14ac:dyDescent="0.25">
      <c r="A10488" s="5">
        <v>29663</v>
      </c>
      <c r="B10488" s="6">
        <v>0.27529999999999999</v>
      </c>
      <c r="C10488" s="2">
        <v>3328000</v>
      </c>
      <c r="D10488" s="6">
        <v>4.7999999999999701E-3</v>
      </c>
      <c r="E10488" s="6">
        <v>1.7744916820702199</v>
      </c>
      <c r="F10488" s="6">
        <v>1.7744952612371401</v>
      </c>
      <c r="G10488" s="6">
        <v>0.28529855999999998</v>
      </c>
      <c r="H10488" s="6">
        <v>565.03160839160796</v>
      </c>
      <c r="I10488" s="6"/>
      <c r="J10488" s="6">
        <v>0.27910000000000001</v>
      </c>
      <c r="K10488" s="6">
        <v>0.2666</v>
      </c>
      <c r="L10488" s="6">
        <v>541.724941724941</v>
      </c>
    </row>
    <row r="10489" spans="1:12" ht="15" customHeight="1" x14ac:dyDescent="0.25">
      <c r="A10489" s="5">
        <v>29662</v>
      </c>
      <c r="B10489" s="6">
        <v>0.27050000000000002</v>
      </c>
      <c r="C10489" s="2">
        <v>2291200</v>
      </c>
      <c r="D10489" s="6">
        <v>4.9000000000000103E-3</v>
      </c>
      <c r="E10489" s="6">
        <v>1.8448795180722799</v>
      </c>
      <c r="F10489" s="6">
        <v>1.84487883686412</v>
      </c>
      <c r="G10489" s="6">
        <v>0.28032422000000001</v>
      </c>
      <c r="H10489" s="6">
        <v>553.43641025641</v>
      </c>
      <c r="I10489" s="6"/>
      <c r="J10489" s="6">
        <v>0.27050000000000002</v>
      </c>
      <c r="K10489" s="6">
        <v>0.26750000000000002</v>
      </c>
      <c r="L10489" s="6">
        <v>530.53613053613003</v>
      </c>
    </row>
    <row r="10490" spans="1:12" ht="15" customHeight="1" x14ac:dyDescent="0.25">
      <c r="A10490" s="5">
        <v>29661</v>
      </c>
      <c r="B10490" s="6">
        <v>0.2656</v>
      </c>
      <c r="C10490" s="2">
        <v>1203200</v>
      </c>
      <c r="D10490" s="6"/>
      <c r="E10490" s="6"/>
      <c r="F10490" s="6"/>
      <c r="G10490" s="6">
        <v>0.27524626000000002</v>
      </c>
      <c r="H10490" s="6">
        <v>541.59967365967304</v>
      </c>
      <c r="I10490" s="6"/>
      <c r="J10490" s="6">
        <v>0.2656</v>
      </c>
      <c r="K10490" s="6">
        <v>0.2626</v>
      </c>
      <c r="L10490" s="6">
        <v>519.11421911421905</v>
      </c>
    </row>
    <row r="10491" spans="1:12" ht="15" customHeight="1" x14ac:dyDescent="0.25">
      <c r="A10491" s="5">
        <v>29658</v>
      </c>
      <c r="B10491" s="6">
        <v>0.2656</v>
      </c>
      <c r="C10491" s="2">
        <v>4083200</v>
      </c>
      <c r="D10491" s="6">
        <v>7.8000000000000196E-3</v>
      </c>
      <c r="E10491" s="6">
        <v>3.0256012412723101</v>
      </c>
      <c r="F10491" s="6">
        <v>3.0255911185306399</v>
      </c>
      <c r="G10491" s="6">
        <v>0.27524626000000002</v>
      </c>
      <c r="H10491" s="6">
        <v>541.59967365967304</v>
      </c>
      <c r="I10491" s="6"/>
      <c r="J10491" s="6">
        <v>0.26850000000000002</v>
      </c>
      <c r="K10491" s="6">
        <v>0.2626</v>
      </c>
      <c r="L10491" s="6">
        <v>519.11421911421905</v>
      </c>
    </row>
    <row r="10492" spans="1:12" ht="15" customHeight="1" x14ac:dyDescent="0.25">
      <c r="A10492" s="5">
        <v>29657</v>
      </c>
      <c r="B10492" s="6">
        <v>0.25779999999999997</v>
      </c>
      <c r="C10492" s="2">
        <v>2508800</v>
      </c>
      <c r="D10492" s="6">
        <v>2.9999999999999402E-3</v>
      </c>
      <c r="E10492" s="6">
        <v>1.1773940345368701</v>
      </c>
      <c r="F10492" s="6">
        <v>1.1773991860680899</v>
      </c>
      <c r="G10492" s="6">
        <v>0.26716299999999998</v>
      </c>
      <c r="H10492" s="6">
        <v>522.75757575757495</v>
      </c>
      <c r="I10492" s="6"/>
      <c r="J10492" s="6">
        <v>0.25869999999999999</v>
      </c>
      <c r="K10492" s="6">
        <v>0.25390000000000001</v>
      </c>
      <c r="L10492" s="6">
        <v>500.93240093240001</v>
      </c>
    </row>
    <row r="10493" spans="1:12" ht="15" customHeight="1" x14ac:dyDescent="0.25">
      <c r="A10493" s="5">
        <v>29656</v>
      </c>
      <c r="B10493" s="6">
        <v>0.25480000000000003</v>
      </c>
      <c r="C10493" s="2">
        <v>1075200</v>
      </c>
      <c r="D10493" s="6">
        <v>9.0000000000001103E-4</v>
      </c>
      <c r="E10493" s="6">
        <v>0.35447026388342101</v>
      </c>
      <c r="F10493" s="6">
        <v>0.35447143891864602</v>
      </c>
      <c r="G10493" s="6">
        <v>0.26405403</v>
      </c>
      <c r="H10493" s="6">
        <v>515.51055944055895</v>
      </c>
      <c r="I10493" s="6"/>
      <c r="J10493" s="6">
        <v>0.25679999999999997</v>
      </c>
      <c r="K10493" s="6">
        <v>0.25480000000000003</v>
      </c>
      <c r="L10493" s="6">
        <v>493.93939393939399</v>
      </c>
    </row>
    <row r="10494" spans="1:12" ht="15" customHeight="1" x14ac:dyDescent="0.25">
      <c r="A10494" s="5">
        <v>29655</v>
      </c>
      <c r="B10494" s="6">
        <v>0.25390000000000001</v>
      </c>
      <c r="C10494" s="2">
        <v>2022400</v>
      </c>
      <c r="D10494" s="6">
        <v>3.9000000000000098E-3</v>
      </c>
      <c r="E10494" s="6">
        <v>1.56</v>
      </c>
      <c r="F10494" s="6">
        <v>1.55999871854104</v>
      </c>
      <c r="G10494" s="6">
        <v>0.26312133999999998</v>
      </c>
      <c r="H10494" s="6">
        <v>513.33645687645605</v>
      </c>
      <c r="I10494" s="6"/>
      <c r="J10494" s="6">
        <v>0.25679999999999997</v>
      </c>
      <c r="K10494" s="6">
        <v>0.25390000000000001</v>
      </c>
      <c r="L10494" s="6">
        <v>491.84149184149101</v>
      </c>
    </row>
    <row r="10495" spans="1:12" ht="15" customHeight="1" x14ac:dyDescent="0.25">
      <c r="A10495" s="5">
        <v>29654</v>
      </c>
      <c r="B10495" s="6">
        <v>0.25</v>
      </c>
      <c r="C10495" s="2">
        <v>5376000</v>
      </c>
      <c r="D10495" s="6">
        <v>-1.8000000000000199E-3</v>
      </c>
      <c r="E10495" s="6">
        <v>-0.71485305798253396</v>
      </c>
      <c r="F10495" s="6">
        <v>-0.71485540175731899</v>
      </c>
      <c r="G10495" s="6">
        <v>0.25907970000000002</v>
      </c>
      <c r="H10495" s="6">
        <v>503.91538461538403</v>
      </c>
      <c r="I10495" s="6"/>
      <c r="J10495" s="6">
        <v>0.25</v>
      </c>
      <c r="K10495" s="6">
        <v>0.25</v>
      </c>
      <c r="L10495" s="6">
        <v>482.750582750582</v>
      </c>
    </row>
    <row r="10496" spans="1:12" ht="15" customHeight="1" x14ac:dyDescent="0.25">
      <c r="A10496" s="5">
        <v>29651</v>
      </c>
      <c r="B10496" s="6">
        <v>0.25180000000000002</v>
      </c>
      <c r="C10496" s="2">
        <v>5235200</v>
      </c>
      <c r="D10496" s="6">
        <v>5.8000000000000204E-3</v>
      </c>
      <c r="E10496" s="6">
        <v>2.3577235772357801</v>
      </c>
      <c r="F10496" s="6">
        <v>2.3577239057117598</v>
      </c>
      <c r="G10496" s="6">
        <v>0.26094508</v>
      </c>
      <c r="H10496" s="6">
        <v>508.26358974358902</v>
      </c>
      <c r="I10496" s="6"/>
      <c r="J10496" s="6">
        <v>0.25180000000000002</v>
      </c>
      <c r="K10496" s="6">
        <v>0.246</v>
      </c>
      <c r="L10496" s="6">
        <v>486.94638694638701</v>
      </c>
    </row>
    <row r="10497" spans="1:12" ht="15" customHeight="1" x14ac:dyDescent="0.25">
      <c r="A10497" s="5">
        <v>29650</v>
      </c>
      <c r="B10497" s="6">
        <v>0.246</v>
      </c>
      <c r="C10497" s="2">
        <v>10982400</v>
      </c>
      <c r="D10497" s="6">
        <v>-6.9000000000000103E-3</v>
      </c>
      <c r="E10497" s="6">
        <v>-2.7283511269276399</v>
      </c>
      <c r="F10497" s="6">
        <v>-2.7283474652614701</v>
      </c>
      <c r="G10497" s="6">
        <v>0.25493442999999999</v>
      </c>
      <c r="H10497" s="6">
        <v>494.25275058275002</v>
      </c>
      <c r="I10497" s="6"/>
      <c r="J10497" s="6">
        <v>0.25</v>
      </c>
      <c r="K10497" s="6">
        <v>0.246</v>
      </c>
      <c r="L10497" s="6">
        <v>473.42657342657299</v>
      </c>
    </row>
    <row r="10498" spans="1:12" ht="15" customHeight="1" x14ac:dyDescent="0.25">
      <c r="A10498" s="5">
        <v>29649</v>
      </c>
      <c r="B10498" s="6">
        <v>0.25290000000000001</v>
      </c>
      <c r="C10498" s="2">
        <v>1971200</v>
      </c>
      <c r="D10498" s="6">
        <v>-1.90000000000001E-3</v>
      </c>
      <c r="E10498" s="6">
        <v>-0.74568288854003295</v>
      </c>
      <c r="F10498" s="6">
        <v>-0.74568451009817605</v>
      </c>
      <c r="G10498" s="6">
        <v>0.26208502</v>
      </c>
      <c r="H10498" s="6">
        <v>510.92079254079198</v>
      </c>
      <c r="I10498" s="6"/>
      <c r="J10498" s="6">
        <v>0.25580000000000003</v>
      </c>
      <c r="K10498" s="6">
        <v>0.25090000000000001</v>
      </c>
      <c r="L10498" s="6">
        <v>489.51048951048898</v>
      </c>
    </row>
    <row r="10499" spans="1:12" ht="15" customHeight="1" x14ac:dyDescent="0.25">
      <c r="A10499" s="5">
        <v>29648</v>
      </c>
      <c r="B10499" s="6">
        <v>0.25480000000000003</v>
      </c>
      <c r="C10499" s="2">
        <v>1843200</v>
      </c>
      <c r="D10499" s="6">
        <v>4.8000000000000204E-3</v>
      </c>
      <c r="E10499" s="6">
        <v>1.9200000000000099</v>
      </c>
      <c r="F10499" s="6">
        <v>1.9199999073644001</v>
      </c>
      <c r="G10499" s="6">
        <v>0.26405403</v>
      </c>
      <c r="H10499" s="6">
        <v>515.51055944055895</v>
      </c>
      <c r="I10499" s="6"/>
      <c r="J10499" s="6">
        <v>0.25580000000000003</v>
      </c>
      <c r="K10499" s="6">
        <v>0.25180000000000002</v>
      </c>
      <c r="L10499" s="6">
        <v>493.93939393939399</v>
      </c>
    </row>
    <row r="10500" spans="1:12" ht="15" customHeight="1" x14ac:dyDescent="0.25">
      <c r="A10500" s="5">
        <v>29647</v>
      </c>
      <c r="B10500" s="6">
        <v>0.25</v>
      </c>
      <c r="C10500" s="2">
        <v>2432000</v>
      </c>
      <c r="D10500" s="6">
        <v>3.0000000000000001E-3</v>
      </c>
      <c r="E10500" s="6">
        <v>1.2145748987854199</v>
      </c>
      <c r="F10500" s="6">
        <v>1.2145723681318901</v>
      </c>
      <c r="G10500" s="6">
        <v>0.25907970000000002</v>
      </c>
      <c r="H10500" s="6">
        <v>503.91538461538403</v>
      </c>
      <c r="I10500" s="6"/>
      <c r="J10500" s="6">
        <v>0.25</v>
      </c>
      <c r="K10500" s="6">
        <v>0.248</v>
      </c>
      <c r="L10500" s="6">
        <v>482.750582750582</v>
      </c>
    </row>
    <row r="10501" spans="1:12" ht="15" customHeight="1" x14ac:dyDescent="0.25">
      <c r="A10501" s="5">
        <v>29644</v>
      </c>
      <c r="B10501" s="6">
        <v>0.247</v>
      </c>
      <c r="C10501" s="2">
        <v>3558400</v>
      </c>
      <c r="D10501" s="6">
        <v>8.8000000000000005E-3</v>
      </c>
      <c r="E10501" s="6">
        <v>3.69437447523091</v>
      </c>
      <c r="F10501" s="6">
        <v>3.6943804956452899</v>
      </c>
      <c r="G10501" s="6">
        <v>0.25597075000000002</v>
      </c>
      <c r="H10501" s="6">
        <v>496.66841491841501</v>
      </c>
      <c r="I10501" s="6"/>
      <c r="J10501" s="6">
        <v>0.248</v>
      </c>
      <c r="K10501" s="6">
        <v>0.24210000000000001</v>
      </c>
      <c r="L10501" s="6">
        <v>475.75757575757501</v>
      </c>
    </row>
    <row r="10502" spans="1:12" ht="15" customHeight="1" x14ac:dyDescent="0.25">
      <c r="A10502" s="5">
        <v>29643</v>
      </c>
      <c r="B10502" s="6">
        <v>0.2382</v>
      </c>
      <c r="C10502" s="2">
        <v>1664000</v>
      </c>
      <c r="D10502" s="6">
        <v>8.9999999999998404E-4</v>
      </c>
      <c r="E10502" s="6">
        <v>0.37926675094816997</v>
      </c>
      <c r="F10502" s="6">
        <v>0.37926802073078297</v>
      </c>
      <c r="G10502" s="6">
        <v>0.24685113</v>
      </c>
      <c r="H10502" s="6">
        <v>475.41055944055898</v>
      </c>
      <c r="I10502" s="6"/>
      <c r="J10502" s="6">
        <v>0.2412</v>
      </c>
      <c r="K10502" s="6">
        <v>0.23630000000000001</v>
      </c>
      <c r="L10502" s="6">
        <v>455.24475524475503</v>
      </c>
    </row>
    <row r="10503" spans="1:12" ht="15" customHeight="1" x14ac:dyDescent="0.25">
      <c r="A10503" s="5">
        <v>29642</v>
      </c>
      <c r="B10503" s="6">
        <v>0.23730000000000001</v>
      </c>
      <c r="C10503" s="2">
        <v>627200</v>
      </c>
      <c r="D10503" s="6">
        <v>-4.79999999999999E-3</v>
      </c>
      <c r="E10503" s="6">
        <v>-1.98265179677818</v>
      </c>
      <c r="F10503" s="6">
        <v>-1.9826635120657199</v>
      </c>
      <c r="G10503" s="6">
        <v>0.24591843999999999</v>
      </c>
      <c r="H10503" s="6">
        <v>473.23645687645597</v>
      </c>
      <c r="I10503" s="6"/>
      <c r="J10503" s="6">
        <v>0.24310000000000001</v>
      </c>
      <c r="K10503" s="6">
        <v>0.23730000000000001</v>
      </c>
      <c r="L10503" s="6">
        <v>453.146853146853</v>
      </c>
    </row>
    <row r="10504" spans="1:12" ht="15" customHeight="1" x14ac:dyDescent="0.25">
      <c r="A10504" s="5">
        <v>29641</v>
      </c>
      <c r="B10504" s="6">
        <v>0.24210000000000001</v>
      </c>
      <c r="C10504" s="2">
        <v>1612800</v>
      </c>
      <c r="D10504" s="6">
        <v>-3.0000000000000001E-3</v>
      </c>
      <c r="E10504" s="6">
        <v>-1.22399020807834</v>
      </c>
      <c r="F10504" s="6">
        <v>-1.22398374121371</v>
      </c>
      <c r="G10504" s="6">
        <v>0.25089280000000003</v>
      </c>
      <c r="H10504" s="6">
        <v>484.83170163170098</v>
      </c>
      <c r="I10504" s="6"/>
      <c r="J10504" s="6">
        <v>0.25</v>
      </c>
      <c r="K10504" s="6">
        <v>0.24210000000000001</v>
      </c>
      <c r="L10504" s="6">
        <v>464.33566433566398</v>
      </c>
    </row>
    <row r="10505" spans="1:12" ht="15" customHeight="1" x14ac:dyDescent="0.25">
      <c r="A10505" s="5">
        <v>29640</v>
      </c>
      <c r="B10505" s="6">
        <v>0.24510000000000001</v>
      </c>
      <c r="C10505" s="2">
        <v>908800</v>
      </c>
      <c r="D10505" s="6"/>
      <c r="E10505" s="6"/>
      <c r="F10505" s="6"/>
      <c r="G10505" s="6">
        <v>0.25400173999999998</v>
      </c>
      <c r="H10505" s="6">
        <v>492.07864801864702</v>
      </c>
      <c r="I10505" s="6"/>
      <c r="J10505" s="6">
        <v>0.24510000000000001</v>
      </c>
      <c r="K10505" s="6">
        <v>0.2402</v>
      </c>
      <c r="L10505" s="6">
        <v>471.32867132867102</v>
      </c>
    </row>
    <row r="10506" spans="1:12" ht="15" customHeight="1" x14ac:dyDescent="0.25">
      <c r="A10506" s="5">
        <v>29637</v>
      </c>
      <c r="B10506" s="6">
        <v>0.24510000000000001</v>
      </c>
      <c r="C10506" s="2">
        <v>204800</v>
      </c>
      <c r="D10506" s="6">
        <v>-2.8999999999999799E-3</v>
      </c>
      <c r="E10506" s="6">
        <v>-1.1693548387096599</v>
      </c>
      <c r="F10506" s="6">
        <v>-1.16935309092288</v>
      </c>
      <c r="G10506" s="6">
        <v>0.25400173999999998</v>
      </c>
      <c r="H10506" s="6">
        <v>492.07864801864702</v>
      </c>
      <c r="I10506" s="6"/>
      <c r="J10506" s="6">
        <v>0.249</v>
      </c>
      <c r="K10506" s="6">
        <v>0.24510000000000001</v>
      </c>
      <c r="L10506" s="6">
        <v>471.32867132867102</v>
      </c>
    </row>
    <row r="10507" spans="1:12" ht="15" customHeight="1" x14ac:dyDescent="0.25">
      <c r="A10507" s="5">
        <v>29636</v>
      </c>
      <c r="B10507" s="6">
        <v>0.248</v>
      </c>
      <c r="C10507" s="2">
        <v>1536000</v>
      </c>
      <c r="D10507" s="6">
        <v>-3.8000000000000199E-3</v>
      </c>
      <c r="E10507" s="6">
        <v>-1.5091342335186699</v>
      </c>
      <c r="F10507" s="6">
        <v>-1.5091374782770299</v>
      </c>
      <c r="G10507" s="6">
        <v>0.25700706000000001</v>
      </c>
      <c r="H10507" s="6">
        <v>499.08405594405599</v>
      </c>
      <c r="I10507" s="6"/>
      <c r="J10507" s="6">
        <v>0.25</v>
      </c>
      <c r="K10507" s="6">
        <v>0.248</v>
      </c>
      <c r="L10507" s="6">
        <v>478.088578088578</v>
      </c>
    </row>
    <row r="10508" spans="1:12" ht="15" customHeight="1" x14ac:dyDescent="0.25">
      <c r="A10508" s="5">
        <v>29635</v>
      </c>
      <c r="B10508" s="6">
        <v>0.25180000000000002</v>
      </c>
      <c r="C10508" s="2">
        <v>678400</v>
      </c>
      <c r="D10508" s="6">
        <v>-2.0999999999999899E-3</v>
      </c>
      <c r="E10508" s="6">
        <v>-0.82709728239463898</v>
      </c>
      <c r="F10508" s="6">
        <v>-0.82709368993027998</v>
      </c>
      <c r="G10508" s="6">
        <v>0.26094508</v>
      </c>
      <c r="H10508" s="6">
        <v>508.26358974358902</v>
      </c>
      <c r="I10508" s="6"/>
      <c r="J10508" s="6">
        <v>0.25480000000000003</v>
      </c>
      <c r="K10508" s="6">
        <v>0.25</v>
      </c>
      <c r="L10508" s="6">
        <v>486.94638694638701</v>
      </c>
    </row>
    <row r="10509" spans="1:12" ht="15" customHeight="1" x14ac:dyDescent="0.25">
      <c r="A10509" s="5">
        <v>29634</v>
      </c>
      <c r="B10509" s="6">
        <v>0.25390000000000001</v>
      </c>
      <c r="C10509" s="2">
        <v>537600</v>
      </c>
      <c r="D10509" s="6">
        <v>2.0999999999999899E-3</v>
      </c>
      <c r="E10509" s="6">
        <v>0.83399523431293399</v>
      </c>
      <c r="F10509" s="6">
        <v>0.83399158167687304</v>
      </c>
      <c r="G10509" s="6">
        <v>0.26312133999999998</v>
      </c>
      <c r="H10509" s="6">
        <v>513.33645687645605</v>
      </c>
      <c r="I10509" s="6"/>
      <c r="J10509" s="6">
        <v>0.25679999999999997</v>
      </c>
      <c r="K10509" s="6">
        <v>0.24510000000000001</v>
      </c>
      <c r="L10509" s="6">
        <v>491.84149184149101</v>
      </c>
    </row>
    <row r="10510" spans="1:12" ht="15" customHeight="1" x14ac:dyDescent="0.25">
      <c r="A10510" s="5">
        <v>29630</v>
      </c>
      <c r="B10510" s="6">
        <v>0.25180000000000002</v>
      </c>
      <c r="C10510" s="2">
        <v>550400</v>
      </c>
      <c r="D10510" s="6">
        <v>-4.9999999999999403E-3</v>
      </c>
      <c r="E10510" s="6">
        <v>-1.94704049844234</v>
      </c>
      <c r="F10510" s="6">
        <v>-1.9470352951485601</v>
      </c>
      <c r="G10510" s="6">
        <v>0.26094508</v>
      </c>
      <c r="H10510" s="6">
        <v>508.26358974358902</v>
      </c>
      <c r="I10510" s="6"/>
      <c r="J10510" s="6">
        <v>0.25390000000000001</v>
      </c>
      <c r="K10510" s="6">
        <v>0.25</v>
      </c>
      <c r="L10510" s="6">
        <v>486.94638694638701</v>
      </c>
    </row>
    <row r="10511" spans="1:12" ht="15" customHeight="1" x14ac:dyDescent="0.25">
      <c r="A10511" s="5">
        <v>29629</v>
      </c>
      <c r="B10511" s="6">
        <v>0.25679999999999997</v>
      </c>
      <c r="C10511" s="2">
        <v>4800000</v>
      </c>
      <c r="D10511" s="6">
        <v>2.8999999999999499E-3</v>
      </c>
      <c r="E10511" s="6">
        <v>1.1421819614021</v>
      </c>
      <c r="F10511" s="6">
        <v>1.14218025797527</v>
      </c>
      <c r="G10511" s="6">
        <v>0.26612666000000001</v>
      </c>
      <c r="H10511" s="6">
        <v>520.34186480186395</v>
      </c>
      <c r="I10511" s="6"/>
      <c r="J10511" s="6">
        <v>0.25779999999999997</v>
      </c>
      <c r="K10511" s="6">
        <v>0.25390000000000001</v>
      </c>
      <c r="L10511" s="6">
        <v>498.60139860139799</v>
      </c>
    </row>
    <row r="10512" spans="1:12" ht="15" customHeight="1" x14ac:dyDescent="0.25">
      <c r="A10512" s="5">
        <v>29628</v>
      </c>
      <c r="B10512" s="6">
        <v>0.25390000000000001</v>
      </c>
      <c r="C10512" s="2">
        <v>102400</v>
      </c>
      <c r="D10512" s="6">
        <v>5.9000000000000103E-3</v>
      </c>
      <c r="E10512" s="6">
        <v>2.37903225806452</v>
      </c>
      <c r="F10512" s="6">
        <v>2.37903192231372</v>
      </c>
      <c r="G10512" s="6">
        <v>0.26312133999999998</v>
      </c>
      <c r="H10512" s="6">
        <v>513.33645687645605</v>
      </c>
      <c r="I10512" s="6"/>
      <c r="J10512" s="6">
        <v>0.25390000000000001</v>
      </c>
      <c r="K10512" s="6">
        <v>0.248</v>
      </c>
      <c r="L10512" s="6">
        <v>491.84149184149101</v>
      </c>
    </row>
    <row r="10513" spans="1:12" ht="15" customHeight="1" x14ac:dyDescent="0.25">
      <c r="A10513" s="5">
        <v>29627</v>
      </c>
      <c r="B10513" s="6">
        <v>0.248</v>
      </c>
      <c r="C10513" s="2">
        <v>640000</v>
      </c>
      <c r="D10513" s="6">
        <v>-7.8000000000000196E-3</v>
      </c>
      <c r="E10513" s="6">
        <v>-3.0492572322126699</v>
      </c>
      <c r="F10513" s="6">
        <v>-3.0492584886624399</v>
      </c>
      <c r="G10513" s="6">
        <v>0.25700706000000001</v>
      </c>
      <c r="H10513" s="6">
        <v>499.08405594405599</v>
      </c>
      <c r="I10513" s="6"/>
      <c r="J10513" s="6">
        <v>0.25480000000000003</v>
      </c>
      <c r="K10513" s="6">
        <v>0.248</v>
      </c>
      <c r="L10513" s="6">
        <v>478.088578088578</v>
      </c>
    </row>
    <row r="10514" spans="1:12" ht="15" customHeight="1" x14ac:dyDescent="0.25">
      <c r="A10514" s="5">
        <v>29626</v>
      </c>
      <c r="B10514" s="6">
        <v>0.25580000000000003</v>
      </c>
      <c r="C10514" s="2">
        <v>2572800</v>
      </c>
      <c r="D10514" s="6"/>
      <c r="E10514" s="6"/>
      <c r="F10514" s="6"/>
      <c r="G10514" s="6">
        <v>0.26509034999999997</v>
      </c>
      <c r="H10514" s="6">
        <v>517.92622377622297</v>
      </c>
      <c r="I10514" s="6"/>
      <c r="J10514" s="6">
        <v>0.25779999999999997</v>
      </c>
      <c r="K10514" s="6">
        <v>0.25390000000000001</v>
      </c>
      <c r="L10514" s="6">
        <v>496.27039627039602</v>
      </c>
    </row>
    <row r="10515" spans="1:12" ht="15" customHeight="1" x14ac:dyDescent="0.25">
      <c r="A10515" s="5">
        <v>29623</v>
      </c>
      <c r="B10515" s="6">
        <v>0.25580000000000003</v>
      </c>
      <c r="C10515" s="2">
        <v>1241600</v>
      </c>
      <c r="D10515" s="6">
        <v>8.80000000000003E-3</v>
      </c>
      <c r="E10515" s="6">
        <v>3.5627530364372402</v>
      </c>
      <c r="F10515" s="6">
        <v>3.5627508221153898</v>
      </c>
      <c r="G10515" s="6">
        <v>0.26509034999999997</v>
      </c>
      <c r="H10515" s="6">
        <v>517.92622377622297</v>
      </c>
      <c r="I10515" s="6"/>
      <c r="J10515" s="6">
        <v>0.25580000000000003</v>
      </c>
      <c r="K10515" s="6">
        <v>0.24510000000000001</v>
      </c>
      <c r="L10515" s="6">
        <v>496.27039627039602</v>
      </c>
    </row>
    <row r="10516" spans="1:12" ht="15" customHeight="1" x14ac:dyDescent="0.25">
      <c r="A10516" s="5">
        <v>29622</v>
      </c>
      <c r="B10516" s="6">
        <v>0.247</v>
      </c>
      <c r="C10516" s="2">
        <v>1510400</v>
      </c>
      <c r="D10516" s="6">
        <v>9.6999999999999795E-3</v>
      </c>
      <c r="E10516" s="6">
        <v>4.0876527602191102</v>
      </c>
      <c r="F10516" s="6">
        <v>4.0876601201601703</v>
      </c>
      <c r="G10516" s="6">
        <v>0.25597075000000002</v>
      </c>
      <c r="H10516" s="6">
        <v>496.66841491841501</v>
      </c>
      <c r="I10516" s="6"/>
      <c r="J10516" s="6">
        <v>0.249</v>
      </c>
      <c r="K10516" s="6">
        <v>0.24210000000000001</v>
      </c>
      <c r="L10516" s="6">
        <v>475.75757575757501</v>
      </c>
    </row>
    <row r="10517" spans="1:12" ht="15" customHeight="1" x14ac:dyDescent="0.25">
      <c r="A10517" s="5">
        <v>29621</v>
      </c>
      <c r="B10517" s="6">
        <v>0.23730000000000001</v>
      </c>
      <c r="C10517" s="2">
        <v>5376000</v>
      </c>
      <c r="D10517" s="6">
        <v>1.66E-2</v>
      </c>
      <c r="E10517" s="6">
        <v>7.5215224286361497</v>
      </c>
      <c r="F10517" s="6">
        <v>7.5215218204446499</v>
      </c>
      <c r="G10517" s="6">
        <v>0.24591843999999999</v>
      </c>
      <c r="H10517" s="6">
        <v>473.23645687645597</v>
      </c>
      <c r="I10517" s="6"/>
      <c r="J10517" s="6">
        <v>0.23730000000000001</v>
      </c>
      <c r="K10517" s="6">
        <v>0.22359999999999999</v>
      </c>
      <c r="L10517" s="6">
        <v>453.146853146853</v>
      </c>
    </row>
    <row r="10518" spans="1:12" ht="15" customHeight="1" x14ac:dyDescent="0.25">
      <c r="A10518" s="5">
        <v>29620</v>
      </c>
      <c r="B10518" s="6">
        <v>0.22070000000000001</v>
      </c>
      <c r="C10518" s="2">
        <v>9356800</v>
      </c>
      <c r="D10518" s="6"/>
      <c r="E10518" s="6"/>
      <c r="F10518" s="6"/>
      <c r="G10518" s="6">
        <v>0.22871554999999999</v>
      </c>
      <c r="H10518" s="6">
        <v>433.13648018648001</v>
      </c>
      <c r="I10518" s="6"/>
      <c r="J10518" s="6">
        <v>0.22070000000000001</v>
      </c>
      <c r="K10518" s="6">
        <v>0.2109</v>
      </c>
      <c r="L10518" s="6">
        <v>414.45221445221398</v>
      </c>
    </row>
    <row r="10519" spans="1:12" ht="15" customHeight="1" x14ac:dyDescent="0.25">
      <c r="A10519" s="5">
        <v>29619</v>
      </c>
      <c r="B10519" s="6">
        <v>0.22070000000000001</v>
      </c>
      <c r="C10519" s="2">
        <v>985600</v>
      </c>
      <c r="D10519" s="6">
        <v>-1.3599999999999999E-2</v>
      </c>
      <c r="E10519" s="6">
        <v>-5.8045241143832698</v>
      </c>
      <c r="F10519" s="6">
        <v>-5.8045260092593498</v>
      </c>
      <c r="G10519" s="6">
        <v>0.22871554999999999</v>
      </c>
      <c r="H10519" s="6">
        <v>433.13648018648001</v>
      </c>
      <c r="I10519" s="6"/>
      <c r="J10519" s="6">
        <v>0.23430000000000001</v>
      </c>
      <c r="K10519" s="6">
        <v>0.22070000000000001</v>
      </c>
      <c r="L10519" s="6">
        <v>414.45221445221398</v>
      </c>
    </row>
    <row r="10520" spans="1:12" ht="15" customHeight="1" x14ac:dyDescent="0.25">
      <c r="A10520" s="5">
        <v>29616</v>
      </c>
      <c r="B10520" s="6">
        <v>0.23430000000000001</v>
      </c>
      <c r="C10520" s="2">
        <v>358400</v>
      </c>
      <c r="D10520" s="6">
        <v>-7.7999999999999996E-3</v>
      </c>
      <c r="E10520" s="6">
        <v>-3.2218091697645499</v>
      </c>
      <c r="F10520" s="6">
        <v>-3.2218182426916999</v>
      </c>
      <c r="G10520" s="6">
        <v>0.24280948999999999</v>
      </c>
      <c r="H10520" s="6">
        <v>465.98948717948701</v>
      </c>
      <c r="I10520" s="6"/>
      <c r="J10520" s="6">
        <v>0.2402</v>
      </c>
      <c r="K10520" s="6">
        <v>0.23430000000000001</v>
      </c>
      <c r="L10520" s="6">
        <v>446.15384615384602</v>
      </c>
    </row>
    <row r="10521" spans="1:12" ht="15" customHeight="1" x14ac:dyDescent="0.25">
      <c r="A10521" s="5">
        <v>29615</v>
      </c>
      <c r="B10521" s="6">
        <v>0.24210000000000001</v>
      </c>
      <c r="C10521" s="2">
        <v>921600</v>
      </c>
      <c r="D10521" s="6"/>
      <c r="E10521" s="6"/>
      <c r="F10521" s="6"/>
      <c r="G10521" s="6">
        <v>0.25089280000000003</v>
      </c>
      <c r="H10521" s="6">
        <v>484.83170163170098</v>
      </c>
      <c r="I10521" s="6"/>
      <c r="J10521" s="6">
        <v>0.24210000000000001</v>
      </c>
      <c r="K10521" s="6">
        <v>0.2402</v>
      </c>
      <c r="L10521" s="6">
        <v>464.33566433566398</v>
      </c>
    </row>
    <row r="10522" spans="1:12" ht="15" customHeight="1" x14ac:dyDescent="0.25">
      <c r="A10522" s="5">
        <v>29614</v>
      </c>
      <c r="B10522" s="6">
        <v>0.24210000000000001</v>
      </c>
      <c r="C10522" s="2">
        <v>1164800</v>
      </c>
      <c r="D10522" s="6">
        <v>-1E-3</v>
      </c>
      <c r="E10522" s="6">
        <v>-0.41135335252981903</v>
      </c>
      <c r="F10522" s="6">
        <v>-0.41134589057000198</v>
      </c>
      <c r="G10522" s="6">
        <v>0.25089280000000003</v>
      </c>
      <c r="H10522" s="6">
        <v>484.83170163170098</v>
      </c>
      <c r="I10522" s="6"/>
      <c r="J10522" s="6">
        <v>0.24410000000000001</v>
      </c>
      <c r="K10522" s="6">
        <v>0.24210000000000001</v>
      </c>
      <c r="L10522" s="6">
        <v>464.33566433566398</v>
      </c>
    </row>
    <row r="10523" spans="1:12" ht="15" customHeight="1" x14ac:dyDescent="0.25">
      <c r="A10523" s="5">
        <v>29613</v>
      </c>
      <c r="B10523" s="6">
        <v>0.24310000000000001</v>
      </c>
      <c r="C10523" s="2">
        <v>576000</v>
      </c>
      <c r="D10523" s="6">
        <v>-2E-3</v>
      </c>
      <c r="E10523" s="6">
        <v>-0.81599347205222295</v>
      </c>
      <c r="F10523" s="6">
        <v>-0.81599441011701501</v>
      </c>
      <c r="G10523" s="6">
        <v>0.25192910000000002</v>
      </c>
      <c r="H10523" s="6">
        <v>487.24731934731898</v>
      </c>
      <c r="I10523" s="6"/>
      <c r="J10523" s="6">
        <v>0.248</v>
      </c>
      <c r="K10523" s="6">
        <v>0.24310000000000001</v>
      </c>
      <c r="L10523" s="6">
        <v>466.666666666666</v>
      </c>
    </row>
    <row r="10524" spans="1:12" ht="15" customHeight="1" x14ac:dyDescent="0.25">
      <c r="A10524" s="5">
        <v>29612</v>
      </c>
      <c r="B10524" s="6">
        <v>0.24510000000000001</v>
      </c>
      <c r="C10524" s="2">
        <v>678400</v>
      </c>
      <c r="D10524" s="6">
        <v>-3.8999999999999799E-3</v>
      </c>
      <c r="E10524" s="6">
        <v>-1.56626506024095</v>
      </c>
      <c r="F10524" s="6">
        <v>-1.5662637809193101</v>
      </c>
      <c r="G10524" s="6">
        <v>0.25400173999999998</v>
      </c>
      <c r="H10524" s="6">
        <v>492.07864801864702</v>
      </c>
      <c r="I10524" s="6"/>
      <c r="J10524" s="6">
        <v>0.248</v>
      </c>
      <c r="K10524" s="6">
        <v>0.24310000000000001</v>
      </c>
      <c r="L10524" s="6">
        <v>471.32867132867102</v>
      </c>
    </row>
    <row r="10525" spans="1:12" ht="15" customHeight="1" x14ac:dyDescent="0.25">
      <c r="A10525" s="5">
        <v>29609</v>
      </c>
      <c r="B10525" s="6">
        <v>0.249</v>
      </c>
      <c r="C10525" s="2">
        <v>358400</v>
      </c>
      <c r="D10525" s="6">
        <v>5.8999999999999799E-3</v>
      </c>
      <c r="E10525" s="6">
        <v>2.4269847799259501</v>
      </c>
      <c r="F10525" s="6">
        <v>2.4269844174412398</v>
      </c>
      <c r="G10525" s="6">
        <v>0.25804337999999999</v>
      </c>
      <c r="H10525" s="6">
        <v>501.49972027972001</v>
      </c>
      <c r="I10525" s="6"/>
      <c r="J10525" s="6">
        <v>0.249</v>
      </c>
      <c r="K10525" s="6">
        <v>0.24410000000000001</v>
      </c>
      <c r="L10525" s="6">
        <v>480.41958041957997</v>
      </c>
    </row>
    <row r="10526" spans="1:12" ht="15" customHeight="1" x14ac:dyDescent="0.25">
      <c r="A10526" s="5">
        <v>29608</v>
      </c>
      <c r="B10526" s="6">
        <v>0.24310000000000001</v>
      </c>
      <c r="C10526" s="2">
        <v>332800</v>
      </c>
      <c r="D10526" s="6"/>
      <c r="E10526" s="6"/>
      <c r="F10526" s="6"/>
      <c r="G10526" s="6">
        <v>0.25192910000000002</v>
      </c>
      <c r="H10526" s="6">
        <v>487.24731934731898</v>
      </c>
      <c r="I10526" s="6"/>
      <c r="J10526" s="6">
        <v>0.24410000000000001</v>
      </c>
      <c r="K10526" s="6">
        <v>0.24210000000000001</v>
      </c>
      <c r="L10526" s="6">
        <v>466.666666666666</v>
      </c>
    </row>
    <row r="10527" spans="1:12" ht="15" customHeight="1" x14ac:dyDescent="0.25">
      <c r="A10527" s="5">
        <v>29607</v>
      </c>
      <c r="B10527" s="6">
        <v>0.24310000000000001</v>
      </c>
      <c r="C10527" s="2">
        <v>2150400</v>
      </c>
      <c r="D10527" s="6">
        <v>-2.8999999999999799E-3</v>
      </c>
      <c r="E10527" s="6">
        <v>-1.1788617886178701</v>
      </c>
      <c r="F10527" s="6">
        <v>-1.1788639141445001</v>
      </c>
      <c r="G10527" s="6">
        <v>0.25192910000000002</v>
      </c>
      <c r="H10527" s="6">
        <v>487.24731934731898</v>
      </c>
      <c r="I10527" s="6"/>
      <c r="J10527" s="6">
        <v>0.24310000000000001</v>
      </c>
      <c r="K10527" s="6">
        <v>0.2402</v>
      </c>
      <c r="L10527" s="6">
        <v>466.666666666666</v>
      </c>
    </row>
    <row r="10528" spans="1:12" ht="15" customHeight="1" x14ac:dyDescent="0.25">
      <c r="A10528" s="5">
        <v>29606</v>
      </c>
      <c r="B10528" s="6">
        <v>0.246</v>
      </c>
      <c r="C10528" s="2">
        <v>2278400</v>
      </c>
      <c r="D10528" s="6">
        <v>-4.0000000000000001E-3</v>
      </c>
      <c r="E10528" s="6">
        <v>-1.6</v>
      </c>
      <c r="F10528" s="6">
        <v>-1.59999799289564</v>
      </c>
      <c r="G10528" s="6">
        <v>0.25493442999999999</v>
      </c>
      <c r="H10528" s="6">
        <v>494.25275058275002</v>
      </c>
      <c r="I10528" s="6"/>
      <c r="J10528" s="6">
        <v>0.25</v>
      </c>
      <c r="K10528" s="6">
        <v>0.246</v>
      </c>
      <c r="L10528" s="6">
        <v>473.42657342657299</v>
      </c>
    </row>
    <row r="10529" spans="1:12" ht="15" customHeight="1" x14ac:dyDescent="0.25">
      <c r="A10529" s="5">
        <v>29605</v>
      </c>
      <c r="B10529" s="6">
        <v>0.25</v>
      </c>
      <c r="C10529" s="2">
        <v>755200</v>
      </c>
      <c r="D10529" s="6">
        <v>7.8999999999999904E-3</v>
      </c>
      <c r="E10529" s="6">
        <v>3.2631144155307701</v>
      </c>
      <c r="F10529" s="6">
        <v>3.26310679302075</v>
      </c>
      <c r="G10529" s="6">
        <v>0.25907970000000002</v>
      </c>
      <c r="H10529" s="6">
        <v>503.91538461538403</v>
      </c>
      <c r="I10529" s="6"/>
      <c r="J10529" s="6">
        <v>0.25</v>
      </c>
      <c r="K10529" s="6">
        <v>0.2392</v>
      </c>
      <c r="L10529" s="6">
        <v>482.750582750582</v>
      </c>
    </row>
    <row r="10530" spans="1:12" ht="15" customHeight="1" x14ac:dyDescent="0.25">
      <c r="A10530" s="5">
        <v>29602</v>
      </c>
      <c r="B10530" s="6">
        <v>0.24210000000000001</v>
      </c>
      <c r="C10530" s="2">
        <v>3942400</v>
      </c>
      <c r="D10530" s="6">
        <v>-9.7000000000000107E-3</v>
      </c>
      <c r="E10530" s="6">
        <v>-3.8522637013502701</v>
      </c>
      <c r="F10530" s="6">
        <v>-3.85225887378293</v>
      </c>
      <c r="G10530" s="6">
        <v>0.25089280000000003</v>
      </c>
      <c r="H10530" s="6">
        <v>484.83170163170098</v>
      </c>
      <c r="I10530" s="6"/>
      <c r="J10530" s="6">
        <v>0.25</v>
      </c>
      <c r="K10530" s="6">
        <v>0.23530000000000001</v>
      </c>
      <c r="L10530" s="6">
        <v>464.33566433566398</v>
      </c>
    </row>
    <row r="10531" spans="1:12" ht="15" customHeight="1" x14ac:dyDescent="0.25">
      <c r="A10531" s="5">
        <v>29601</v>
      </c>
      <c r="B10531" s="6">
        <v>0.25180000000000002</v>
      </c>
      <c r="C10531" s="2">
        <v>281600</v>
      </c>
      <c r="D10531" s="6">
        <v>-4.9999999999999403E-3</v>
      </c>
      <c r="E10531" s="6">
        <v>-1.94704049844234</v>
      </c>
      <c r="F10531" s="6">
        <v>-1.9470352951485601</v>
      </c>
      <c r="G10531" s="6">
        <v>0.26094508</v>
      </c>
      <c r="H10531" s="6">
        <v>508.26358974358902</v>
      </c>
      <c r="I10531" s="6"/>
      <c r="J10531" s="6">
        <v>0.25679999999999997</v>
      </c>
      <c r="K10531" s="6">
        <v>0.25180000000000002</v>
      </c>
      <c r="L10531" s="6">
        <v>486.94638694638701</v>
      </c>
    </row>
    <row r="10532" spans="1:12" ht="15" customHeight="1" x14ac:dyDescent="0.25">
      <c r="A10532" s="5">
        <v>29600</v>
      </c>
      <c r="B10532" s="6">
        <v>0.25679999999999997</v>
      </c>
      <c r="C10532" s="2">
        <v>1331200</v>
      </c>
      <c r="D10532" s="6">
        <v>5.89999999999996E-3</v>
      </c>
      <c r="E10532" s="6">
        <v>2.3515344758867802</v>
      </c>
      <c r="F10532" s="6">
        <v>2.3515263118220702</v>
      </c>
      <c r="G10532" s="6">
        <v>0.26612666000000001</v>
      </c>
      <c r="H10532" s="6">
        <v>520.34186480186395</v>
      </c>
      <c r="I10532" s="6"/>
      <c r="J10532" s="6">
        <v>0.25679999999999997</v>
      </c>
      <c r="K10532" s="6">
        <v>0.25</v>
      </c>
      <c r="L10532" s="6">
        <v>498.60139860139799</v>
      </c>
    </row>
    <row r="10533" spans="1:12" ht="15" customHeight="1" x14ac:dyDescent="0.25">
      <c r="A10533" s="5">
        <v>29599</v>
      </c>
      <c r="B10533" s="6">
        <v>0.25090000000000001</v>
      </c>
      <c r="C10533" s="2">
        <v>1369600</v>
      </c>
      <c r="D10533" s="6">
        <v>7.7999999999999996E-3</v>
      </c>
      <c r="E10533" s="6">
        <v>3.2085561497326101</v>
      </c>
      <c r="F10533" s="6">
        <v>3.2085614563779701</v>
      </c>
      <c r="G10533" s="6">
        <v>0.26001239999999998</v>
      </c>
      <c r="H10533" s="6">
        <v>506.08951048951002</v>
      </c>
      <c r="I10533" s="6"/>
      <c r="J10533" s="6">
        <v>0.25580000000000003</v>
      </c>
      <c r="K10533" s="6">
        <v>0.24510000000000001</v>
      </c>
      <c r="L10533" s="6">
        <v>484.84848484848402</v>
      </c>
    </row>
    <row r="10534" spans="1:12" ht="15" customHeight="1" x14ac:dyDescent="0.25">
      <c r="A10534" s="5">
        <v>29598</v>
      </c>
      <c r="B10534" s="6">
        <v>0.24310000000000001</v>
      </c>
      <c r="C10534" s="2">
        <v>1766400</v>
      </c>
      <c r="D10534" s="6">
        <v>1.90000000000001E-3</v>
      </c>
      <c r="E10534" s="6">
        <v>0.78772802653399498</v>
      </c>
      <c r="F10534" s="6">
        <v>0.78772572102507799</v>
      </c>
      <c r="G10534" s="6">
        <v>0.25192910000000002</v>
      </c>
      <c r="H10534" s="6">
        <v>487.24731934731898</v>
      </c>
      <c r="I10534" s="6"/>
      <c r="J10534" s="6">
        <v>0.25090000000000001</v>
      </c>
      <c r="K10534" s="6">
        <v>0.24310000000000001</v>
      </c>
      <c r="L10534" s="6">
        <v>466.666666666666</v>
      </c>
    </row>
    <row r="10535" spans="1:12" ht="15" customHeight="1" x14ac:dyDescent="0.25">
      <c r="A10535" s="5">
        <v>29595</v>
      </c>
      <c r="B10535" s="6">
        <v>0.2412</v>
      </c>
      <c r="C10535" s="2">
        <v>2419200</v>
      </c>
      <c r="D10535" s="6">
        <v>-1.65999999999999E-2</v>
      </c>
      <c r="E10535" s="6">
        <v>-6.4391000775795</v>
      </c>
      <c r="F10535" s="6">
        <v>-6.4391027200622801</v>
      </c>
      <c r="G10535" s="6">
        <v>0.24996009999999999</v>
      </c>
      <c r="H10535" s="6">
        <v>482.65757575757499</v>
      </c>
      <c r="I10535" s="6"/>
      <c r="J10535" s="6">
        <v>0.25390000000000001</v>
      </c>
      <c r="K10535" s="6">
        <v>0.2402</v>
      </c>
      <c r="L10535" s="6">
        <v>462.23776223776201</v>
      </c>
    </row>
    <row r="10536" spans="1:12" ht="15" customHeight="1" x14ac:dyDescent="0.25">
      <c r="A10536" s="5">
        <v>29594</v>
      </c>
      <c r="B10536" s="6">
        <v>0.25779999999999997</v>
      </c>
      <c r="C10536" s="2">
        <v>4761600</v>
      </c>
      <c r="D10536" s="6">
        <v>-7.8000000000000196E-3</v>
      </c>
      <c r="E10536" s="6">
        <v>-2.9367469879518202</v>
      </c>
      <c r="F10536" s="6">
        <v>-2.93673745103749</v>
      </c>
      <c r="G10536" s="6">
        <v>0.26716299999999998</v>
      </c>
      <c r="H10536" s="6">
        <v>522.75757575757495</v>
      </c>
      <c r="I10536" s="6"/>
      <c r="J10536" s="6">
        <v>0.2656</v>
      </c>
      <c r="K10536" s="6">
        <v>0.25779999999999997</v>
      </c>
      <c r="L10536" s="6">
        <v>500.93240093240001</v>
      </c>
    </row>
    <row r="10537" spans="1:12" ht="15" customHeight="1" x14ac:dyDescent="0.25">
      <c r="A10537" s="5">
        <v>29593</v>
      </c>
      <c r="B10537" s="6">
        <v>0.2656</v>
      </c>
      <c r="C10537" s="2">
        <v>5030400</v>
      </c>
      <c r="D10537" s="6">
        <v>-2.9000000000000102E-3</v>
      </c>
      <c r="E10537" s="6">
        <v>-1.08007448789572</v>
      </c>
      <c r="F10537" s="6">
        <v>-1.0800800426663999</v>
      </c>
      <c r="G10537" s="6">
        <v>0.27524626000000002</v>
      </c>
      <c r="H10537" s="6">
        <v>541.59967365967304</v>
      </c>
      <c r="I10537" s="6"/>
      <c r="J10537" s="6">
        <v>0.2656</v>
      </c>
      <c r="K10537" s="6">
        <v>0.248</v>
      </c>
      <c r="L10537" s="6">
        <v>519.11421911421905</v>
      </c>
    </row>
    <row r="10538" spans="1:12" ht="15" customHeight="1" x14ac:dyDescent="0.25">
      <c r="A10538" s="5">
        <v>29592</v>
      </c>
      <c r="B10538" s="6">
        <v>0.26850000000000002</v>
      </c>
      <c r="C10538" s="2">
        <v>4608000</v>
      </c>
      <c r="D10538" s="6">
        <v>5.9000000000000103E-3</v>
      </c>
      <c r="E10538" s="6">
        <v>2.2467631378522501</v>
      </c>
      <c r="F10538" s="6">
        <v>2.2467702883801599</v>
      </c>
      <c r="G10538" s="6">
        <v>0.27825159999999999</v>
      </c>
      <c r="H10538" s="6">
        <v>548.60512820512804</v>
      </c>
      <c r="I10538" s="6"/>
      <c r="J10538" s="6">
        <v>0.27139999999999997</v>
      </c>
      <c r="K10538" s="6">
        <v>0.2646</v>
      </c>
      <c r="L10538" s="6">
        <v>525.87412587412496</v>
      </c>
    </row>
    <row r="10539" spans="1:12" ht="15" customHeight="1" x14ac:dyDescent="0.25">
      <c r="A10539" s="5">
        <v>29591</v>
      </c>
      <c r="B10539" s="6">
        <v>0.2626</v>
      </c>
      <c r="C10539" s="2">
        <v>5824000</v>
      </c>
      <c r="D10539" s="6">
        <v>1.5599999999999999E-2</v>
      </c>
      <c r="E10539" s="6">
        <v>6.3157894736842</v>
      </c>
      <c r="F10539" s="6">
        <v>6.31578022098227</v>
      </c>
      <c r="G10539" s="6">
        <v>0.27213730000000003</v>
      </c>
      <c r="H10539" s="6">
        <v>534.35268065267996</v>
      </c>
      <c r="I10539" s="6"/>
      <c r="J10539" s="6">
        <v>0.27339999999999998</v>
      </c>
      <c r="K10539" s="6">
        <v>0.248</v>
      </c>
      <c r="L10539" s="6">
        <v>512.12121212121201</v>
      </c>
    </row>
    <row r="10540" spans="1:12" ht="15" customHeight="1" x14ac:dyDescent="0.25">
      <c r="A10540" s="5">
        <v>29588</v>
      </c>
      <c r="B10540" s="6">
        <v>0.247</v>
      </c>
      <c r="C10540" s="2">
        <v>1856000</v>
      </c>
      <c r="D10540" s="6">
        <v>1.0699999999999901E-2</v>
      </c>
      <c r="E10540" s="6">
        <v>4.52814219212864</v>
      </c>
      <c r="F10540" s="6">
        <v>4.5281415786386097</v>
      </c>
      <c r="G10540" s="6">
        <v>0.25597075000000002</v>
      </c>
      <c r="H10540" s="6">
        <v>496.66841491841501</v>
      </c>
      <c r="I10540" s="6"/>
      <c r="J10540" s="6">
        <v>0.248</v>
      </c>
      <c r="K10540" s="6">
        <v>0.2392</v>
      </c>
      <c r="L10540" s="6">
        <v>475.75757575757501</v>
      </c>
    </row>
    <row r="10541" spans="1:12" ht="15" customHeight="1" x14ac:dyDescent="0.25">
      <c r="A10541" s="5">
        <v>29586</v>
      </c>
      <c r="B10541" s="6">
        <v>0.23630000000000001</v>
      </c>
      <c r="C10541" s="2">
        <v>3814400</v>
      </c>
      <c r="D10541" s="6">
        <v>7.7999999999999996E-3</v>
      </c>
      <c r="E10541" s="6">
        <v>3.41356673960613</v>
      </c>
      <c r="F10541" s="6">
        <v>3.4135724651353798</v>
      </c>
      <c r="G10541" s="6">
        <v>0.24488214</v>
      </c>
      <c r="H10541" s="6">
        <v>470.820839160839</v>
      </c>
      <c r="I10541" s="6"/>
      <c r="J10541" s="6">
        <v>0.23630000000000001</v>
      </c>
      <c r="K10541" s="6">
        <v>0.22650000000000001</v>
      </c>
      <c r="L10541" s="6">
        <v>450.81585081585001</v>
      </c>
    </row>
    <row r="10542" spans="1:12" ht="15" customHeight="1" x14ac:dyDescent="0.25">
      <c r="A10542" s="5">
        <v>29585</v>
      </c>
      <c r="B10542" s="6">
        <v>0.22850000000000001</v>
      </c>
      <c r="C10542" s="2">
        <v>345600</v>
      </c>
      <c r="D10542" s="6">
        <v>-8.9999999999998404E-4</v>
      </c>
      <c r="E10542" s="6">
        <v>-0.39232781168264602</v>
      </c>
      <c r="F10542" s="6">
        <v>-0.39232492182778</v>
      </c>
      <c r="G10542" s="6">
        <v>0.23679884000000001</v>
      </c>
      <c r="H10542" s="6">
        <v>451.97864801864802</v>
      </c>
      <c r="I10542" s="6"/>
      <c r="J10542" s="6">
        <v>0.22939999999999999</v>
      </c>
      <c r="K10542" s="6">
        <v>0.22750000000000001</v>
      </c>
      <c r="L10542" s="6">
        <v>432.634032634032</v>
      </c>
    </row>
    <row r="10543" spans="1:12" ht="15" customHeight="1" x14ac:dyDescent="0.25">
      <c r="A10543" s="5">
        <v>29584</v>
      </c>
      <c r="B10543" s="6">
        <v>0.22939999999999999</v>
      </c>
      <c r="C10543" s="2">
        <v>2739200</v>
      </c>
      <c r="D10543" s="6">
        <v>-2E-3</v>
      </c>
      <c r="E10543" s="6">
        <v>-0.86430423509075105</v>
      </c>
      <c r="F10543" s="6">
        <v>-0.86430527310284999</v>
      </c>
      <c r="G10543" s="6">
        <v>0.23773152</v>
      </c>
      <c r="H10543" s="6">
        <v>454.15272727272702</v>
      </c>
      <c r="I10543" s="6"/>
      <c r="J10543" s="6">
        <v>0.23330000000000001</v>
      </c>
      <c r="K10543" s="6">
        <v>0.22850000000000001</v>
      </c>
      <c r="L10543" s="6">
        <v>434.73193473193402</v>
      </c>
    </row>
    <row r="10544" spans="1:12" ht="15" customHeight="1" x14ac:dyDescent="0.25">
      <c r="A10544" s="5">
        <v>29581</v>
      </c>
      <c r="B10544" s="6">
        <v>0.23139999999999999</v>
      </c>
      <c r="C10544" s="2">
        <v>243200</v>
      </c>
      <c r="D10544" s="6"/>
      <c r="E10544" s="6"/>
      <c r="F10544" s="6"/>
      <c r="G10544" s="6">
        <v>0.23980415999999999</v>
      </c>
      <c r="H10544" s="6">
        <v>458.984055944055</v>
      </c>
      <c r="I10544" s="6"/>
      <c r="J10544" s="6">
        <v>0.23139999999999999</v>
      </c>
      <c r="K10544" s="6">
        <v>0.23139999999999999</v>
      </c>
      <c r="L10544" s="6">
        <v>439.39393939393898</v>
      </c>
    </row>
    <row r="10545" spans="1:12" ht="15" customHeight="1" x14ac:dyDescent="0.25">
      <c r="A10545" s="5">
        <v>29579</v>
      </c>
      <c r="B10545" s="6">
        <v>0.23139999999999999</v>
      </c>
      <c r="C10545" s="2">
        <v>563200</v>
      </c>
      <c r="D10545" s="6">
        <v>-2.9000000000000102E-3</v>
      </c>
      <c r="E10545" s="6">
        <v>-1.2377294067434901</v>
      </c>
      <c r="F10545" s="6">
        <v>-1.2377316883289899</v>
      </c>
      <c r="G10545" s="6">
        <v>0.23980415999999999</v>
      </c>
      <c r="H10545" s="6">
        <v>458.984055944055</v>
      </c>
      <c r="I10545" s="6"/>
      <c r="J10545" s="6">
        <v>0.23530000000000001</v>
      </c>
      <c r="K10545" s="6">
        <v>0.23039999999999999</v>
      </c>
      <c r="L10545" s="6">
        <v>439.39393939393898</v>
      </c>
    </row>
    <row r="10546" spans="1:12" ht="15" customHeight="1" x14ac:dyDescent="0.25">
      <c r="A10546" s="5">
        <v>29578</v>
      </c>
      <c r="B10546" s="6">
        <v>0.23430000000000001</v>
      </c>
      <c r="C10546" s="2">
        <v>2854400</v>
      </c>
      <c r="D10546" s="6">
        <v>2.4400000000000002E-2</v>
      </c>
      <c r="E10546" s="6">
        <v>11.6245831348261</v>
      </c>
      <c r="F10546" s="6">
        <v>11.810673615480599</v>
      </c>
      <c r="G10546" s="6">
        <v>0.24280948999999999</v>
      </c>
      <c r="H10546" s="6">
        <v>465.98948717948701</v>
      </c>
      <c r="I10546" s="6"/>
      <c r="J10546" s="6">
        <v>0.2412</v>
      </c>
      <c r="K10546" s="6">
        <v>0.21870000000000001</v>
      </c>
      <c r="L10546" s="6">
        <v>446.15384615384602</v>
      </c>
    </row>
    <row r="10547" spans="1:12" ht="15" customHeight="1" x14ac:dyDescent="0.25">
      <c r="A10547" s="5">
        <v>29577</v>
      </c>
      <c r="B10547" s="6">
        <v>0.2099</v>
      </c>
      <c r="C10547" s="2">
        <v>2112000</v>
      </c>
      <c r="D10547" s="6">
        <v>1.36999999999999E-2</v>
      </c>
      <c r="E10547" s="6">
        <v>6.9826707441386304</v>
      </c>
      <c r="F10547" s="6">
        <v>6.9826771946800799</v>
      </c>
      <c r="G10547" s="6">
        <v>0.21716128000000001</v>
      </c>
      <c r="H10547" s="6">
        <v>406.20344988344903</v>
      </c>
      <c r="I10547" s="6"/>
      <c r="J10547" s="6">
        <v>0.2109</v>
      </c>
      <c r="K10547" s="6">
        <v>0.19719999999999999</v>
      </c>
      <c r="L10547" s="6">
        <v>389.27738927738898</v>
      </c>
    </row>
    <row r="10548" spans="1:12" ht="15" customHeight="1" x14ac:dyDescent="0.25">
      <c r="A10548" s="5">
        <v>29574</v>
      </c>
      <c r="B10548" s="6">
        <v>0.19620000000000001</v>
      </c>
      <c r="C10548" s="2">
        <v>5235200</v>
      </c>
      <c r="D10548" s="6">
        <v>-9.9999999999997292E-4</v>
      </c>
      <c r="E10548" s="6">
        <v>-0.50709939148071403</v>
      </c>
      <c r="F10548" s="6">
        <v>-0.50710234924254904</v>
      </c>
      <c r="G10548" s="6">
        <v>0.20298732999999999</v>
      </c>
      <c r="H10548" s="6">
        <v>373.16393939393902</v>
      </c>
      <c r="I10548" s="6"/>
      <c r="J10548" s="6">
        <v>0.19719999999999999</v>
      </c>
      <c r="K10548" s="6">
        <v>0.1953</v>
      </c>
      <c r="L10548" s="6">
        <v>357.34265734265699</v>
      </c>
    </row>
    <row r="10549" spans="1:12" ht="15" customHeight="1" x14ac:dyDescent="0.25">
      <c r="A10549" s="5">
        <v>29573</v>
      </c>
      <c r="B10549" s="6">
        <v>0.19719999999999999</v>
      </c>
      <c r="C10549" s="2">
        <v>3110400</v>
      </c>
      <c r="D10549" s="6">
        <v>2.8999999999999799E-3</v>
      </c>
      <c r="E10549" s="6">
        <v>1.4925373134328099</v>
      </c>
      <c r="F10549" s="6">
        <v>1.4925411000608899</v>
      </c>
      <c r="G10549" s="6">
        <v>0.20402192999999999</v>
      </c>
      <c r="H10549" s="6">
        <v>375.57559440559402</v>
      </c>
      <c r="I10549" s="6"/>
      <c r="J10549" s="6">
        <v>0.19719999999999999</v>
      </c>
      <c r="K10549" s="6">
        <v>0.1953</v>
      </c>
      <c r="L10549" s="6">
        <v>359.67365967365902</v>
      </c>
    </row>
    <row r="10550" spans="1:12" ht="15" customHeight="1" x14ac:dyDescent="0.25">
      <c r="A10550" s="5">
        <v>29572</v>
      </c>
      <c r="B10550" s="6">
        <v>0.1943</v>
      </c>
      <c r="C10550" s="2">
        <v>2163200</v>
      </c>
      <c r="D10550" s="6">
        <v>-1E-3</v>
      </c>
      <c r="E10550" s="6">
        <v>-0.51203277009728099</v>
      </c>
      <c r="F10550" s="6">
        <v>-0.51203576034786202</v>
      </c>
      <c r="G10550" s="6">
        <v>0.20102159999999999</v>
      </c>
      <c r="H10550" s="6">
        <v>368.58181818181799</v>
      </c>
      <c r="I10550" s="6"/>
      <c r="J10550" s="6">
        <v>0.1953</v>
      </c>
      <c r="K10550" s="6">
        <v>0.19320000000000001</v>
      </c>
      <c r="L10550" s="6">
        <v>352.91375291375198</v>
      </c>
    </row>
    <row r="10551" spans="1:12" ht="15" customHeight="1" x14ac:dyDescent="0.25">
      <c r="A10551" s="5">
        <v>29571</v>
      </c>
      <c r="B10551" s="6">
        <v>0.1953</v>
      </c>
      <c r="C10551" s="2">
        <v>1459200</v>
      </c>
      <c r="D10551" s="6">
        <v>-3.8999999999999799E-3</v>
      </c>
      <c r="E10551" s="6">
        <v>-1.9578313253011901</v>
      </c>
      <c r="F10551" s="6">
        <v>-1.9578330206561001</v>
      </c>
      <c r="G10551" s="6">
        <v>0.20205619999999999</v>
      </c>
      <c r="H10551" s="6">
        <v>370.99347319347299</v>
      </c>
      <c r="I10551" s="6"/>
      <c r="J10551" s="6">
        <v>0.19919999999999999</v>
      </c>
      <c r="K10551" s="6">
        <v>0.1953</v>
      </c>
      <c r="L10551" s="6">
        <v>355.24475524475503</v>
      </c>
    </row>
    <row r="10552" spans="1:12" ht="15" customHeight="1" x14ac:dyDescent="0.25">
      <c r="A10552" s="5">
        <v>29570</v>
      </c>
      <c r="B10552" s="6">
        <v>0.19919999999999999</v>
      </c>
      <c r="C10552" s="2">
        <v>2534400</v>
      </c>
      <c r="D10552" s="6">
        <v>-9.0000000000001103E-4</v>
      </c>
      <c r="E10552" s="6">
        <v>-0.44977511244378399</v>
      </c>
      <c r="F10552" s="6">
        <v>-0.44977291088277299</v>
      </c>
      <c r="G10552" s="6">
        <v>0.20609111999999999</v>
      </c>
      <c r="H10552" s="6">
        <v>380.39888111888098</v>
      </c>
      <c r="I10552" s="6"/>
      <c r="J10552" s="6">
        <v>0.2011</v>
      </c>
      <c r="K10552" s="6">
        <v>0.19919999999999999</v>
      </c>
      <c r="L10552" s="6">
        <v>364.33566433566398</v>
      </c>
    </row>
    <row r="10553" spans="1:12" ht="15" customHeight="1" x14ac:dyDescent="0.25">
      <c r="A10553" s="5">
        <v>29567</v>
      </c>
      <c r="B10553" s="6">
        <v>0.2001</v>
      </c>
      <c r="C10553" s="2">
        <v>14796800</v>
      </c>
      <c r="D10553" s="6">
        <v>-2.5000000000000001E-3</v>
      </c>
      <c r="E10553" s="6">
        <v>-1.23395853899309</v>
      </c>
      <c r="F10553" s="6">
        <v>-1.2339562383685001</v>
      </c>
      <c r="G10553" s="6">
        <v>0.20702224999999999</v>
      </c>
      <c r="H10553" s="6">
        <v>382.569347319347</v>
      </c>
      <c r="I10553" s="6"/>
      <c r="J10553" s="6">
        <v>0.2011</v>
      </c>
      <c r="K10553" s="6">
        <v>0.19819999999999999</v>
      </c>
      <c r="L10553" s="6">
        <v>366.433566433566</v>
      </c>
    </row>
    <row r="10554" spans="1:12" ht="15" customHeight="1" x14ac:dyDescent="0.25">
      <c r="A10554" s="5">
        <v>29566</v>
      </c>
      <c r="B10554" s="6">
        <v>0.2026</v>
      </c>
      <c r="C10554" s="2">
        <v>1152000</v>
      </c>
      <c r="D10554" s="6">
        <v>-5.7999999999999996E-3</v>
      </c>
      <c r="E10554" s="6">
        <v>-2.7831094049903999</v>
      </c>
      <c r="F10554" s="6">
        <v>-2.7831072462203199</v>
      </c>
      <c r="G10554" s="6">
        <v>0.20960872999999999</v>
      </c>
      <c r="H10554" s="6">
        <v>388.598438228438</v>
      </c>
      <c r="I10554" s="6"/>
      <c r="J10554" s="6">
        <v>0.20699999999999999</v>
      </c>
      <c r="K10554" s="6">
        <v>0.20200000000000001</v>
      </c>
      <c r="L10554" s="6">
        <v>372.261072261072</v>
      </c>
    </row>
    <row r="10555" spans="1:12" ht="15" customHeight="1" x14ac:dyDescent="0.25">
      <c r="A10555" s="5">
        <v>29565</v>
      </c>
      <c r="B10555" s="6">
        <v>0.2084</v>
      </c>
      <c r="C10555" s="2">
        <v>1689600</v>
      </c>
      <c r="D10555" s="6">
        <v>-5.0000000000000001E-4</v>
      </c>
      <c r="E10555" s="6">
        <v>-0.23934897079942399</v>
      </c>
      <c r="F10555" s="6">
        <v>-0.23935499309941599</v>
      </c>
      <c r="G10555" s="6">
        <v>0.21560936999999999</v>
      </c>
      <c r="H10555" s="6">
        <v>402.58594405594403</v>
      </c>
      <c r="I10555" s="6"/>
      <c r="J10555" s="6">
        <v>0.2094</v>
      </c>
      <c r="K10555" s="6">
        <v>0.2084</v>
      </c>
      <c r="L10555" s="6">
        <v>385.780885780885</v>
      </c>
    </row>
    <row r="10556" spans="1:12" ht="15" customHeight="1" x14ac:dyDescent="0.25">
      <c r="A10556" s="5">
        <v>29564</v>
      </c>
      <c r="B10556" s="6">
        <v>0.2089</v>
      </c>
      <c r="C10556" s="2">
        <v>1408000</v>
      </c>
      <c r="D10556" s="6">
        <v>-2.5000000000000001E-3</v>
      </c>
      <c r="E10556" s="6">
        <v>-1.18259224219489</v>
      </c>
      <c r="F10556" s="6">
        <v>-1.1825900188173399</v>
      </c>
      <c r="G10556" s="6">
        <v>0.21612667999999999</v>
      </c>
      <c r="H10556" s="6">
        <v>403.79179487179402</v>
      </c>
      <c r="I10556" s="6"/>
      <c r="J10556" s="6">
        <v>0.21190000000000001</v>
      </c>
      <c r="K10556" s="6">
        <v>0.20799999999999999</v>
      </c>
      <c r="L10556" s="6">
        <v>386.94638694638599</v>
      </c>
    </row>
    <row r="10557" spans="1:12" ht="15" customHeight="1" x14ac:dyDescent="0.25">
      <c r="A10557" s="5">
        <v>29563</v>
      </c>
      <c r="B10557" s="6">
        <v>0.2114</v>
      </c>
      <c r="C10557" s="2">
        <v>384000</v>
      </c>
      <c r="D10557" s="6">
        <v>-3.3999999999999799E-3</v>
      </c>
      <c r="E10557" s="6">
        <v>-1.58286778398509</v>
      </c>
      <c r="F10557" s="6">
        <v>-1.58286804375163</v>
      </c>
      <c r="G10557" s="6">
        <v>0.21871315999999999</v>
      </c>
      <c r="H10557" s="6">
        <v>409.82088578088502</v>
      </c>
      <c r="I10557" s="6"/>
      <c r="J10557" s="6">
        <v>0.21379999999999999</v>
      </c>
      <c r="K10557" s="6">
        <v>0.2099</v>
      </c>
      <c r="L10557" s="6">
        <v>392.77389277389199</v>
      </c>
    </row>
    <row r="10558" spans="1:12" ht="15" customHeight="1" x14ac:dyDescent="0.25">
      <c r="A10558" s="5">
        <v>29560</v>
      </c>
      <c r="B10558" s="6">
        <v>0.21479999999999999</v>
      </c>
      <c r="C10558" s="2">
        <v>1740800</v>
      </c>
      <c r="D10558" s="6">
        <v>-4.4000000000000098E-3</v>
      </c>
      <c r="E10558" s="6">
        <v>-2.0072992700730001</v>
      </c>
      <c r="F10558" s="6">
        <v>-2.00729781364995</v>
      </c>
      <c r="G10558" s="6">
        <v>0.22223077999999999</v>
      </c>
      <c r="H10558" s="6">
        <v>418.02046620046599</v>
      </c>
      <c r="I10558" s="6"/>
      <c r="J10558" s="6">
        <v>0.2177</v>
      </c>
      <c r="K10558" s="6">
        <v>0.21479999999999999</v>
      </c>
      <c r="L10558" s="6">
        <v>400.69930069930001</v>
      </c>
    </row>
    <row r="10559" spans="1:12" ht="15" customHeight="1" x14ac:dyDescent="0.25">
      <c r="A10559" s="5">
        <v>29559</v>
      </c>
      <c r="B10559" s="6">
        <v>0.21920000000000001</v>
      </c>
      <c r="C10559" s="2">
        <v>1433600</v>
      </c>
      <c r="D10559" s="6">
        <v>-2.3999999999999798E-3</v>
      </c>
      <c r="E10559" s="6">
        <v>-1.08303249097472</v>
      </c>
      <c r="F10559" s="6">
        <v>-1.0830344592713701</v>
      </c>
      <c r="G10559" s="6">
        <v>0.22678298999999999</v>
      </c>
      <c r="H10559" s="6">
        <v>428.63167832167801</v>
      </c>
      <c r="I10559" s="6"/>
      <c r="J10559" s="6">
        <v>0.22159999999999999</v>
      </c>
      <c r="K10559" s="6">
        <v>0.21920000000000001</v>
      </c>
      <c r="L10559" s="6">
        <v>410.95571095571103</v>
      </c>
    </row>
    <row r="10560" spans="1:12" ht="15" customHeight="1" x14ac:dyDescent="0.25">
      <c r="A10560" s="5">
        <v>29558</v>
      </c>
      <c r="B10560" s="6">
        <v>0.22159999999999999</v>
      </c>
      <c r="C10560" s="2">
        <v>128000</v>
      </c>
      <c r="D10560" s="6">
        <v>8.9999999999998404E-4</v>
      </c>
      <c r="E10560" s="6">
        <v>0.40779338468508403</v>
      </c>
      <c r="F10560" s="6">
        <v>0.40779138045874402</v>
      </c>
      <c r="G10560" s="6">
        <v>0.22926601999999999</v>
      </c>
      <c r="H10560" s="6">
        <v>434.41962703962702</v>
      </c>
      <c r="I10560" s="6"/>
      <c r="J10560" s="6">
        <v>0.22159999999999999</v>
      </c>
      <c r="K10560" s="6">
        <v>0.22159999999999999</v>
      </c>
      <c r="L10560" s="6">
        <v>416.550116550116</v>
      </c>
    </row>
    <row r="10561" spans="1:12" ht="15" customHeight="1" x14ac:dyDescent="0.25">
      <c r="A10561" s="5">
        <v>29557</v>
      </c>
      <c r="B10561" s="6">
        <v>0.22070000000000001</v>
      </c>
      <c r="C10561" s="2">
        <v>1305600</v>
      </c>
      <c r="D10561" s="6">
        <v>-1.39999999999998E-3</v>
      </c>
      <c r="E10561" s="6">
        <v>-0.63034669067986104</v>
      </c>
      <c r="F10561" s="6">
        <v>-0.63035033916515304</v>
      </c>
      <c r="G10561" s="6">
        <v>0.22833489000000001</v>
      </c>
      <c r="H10561" s="6">
        <v>432.24916083916003</v>
      </c>
      <c r="I10561" s="6"/>
      <c r="J10561" s="6">
        <v>0.22159999999999999</v>
      </c>
      <c r="K10561" s="6">
        <v>0.22070000000000001</v>
      </c>
      <c r="L10561" s="6">
        <v>414.45221445221398</v>
      </c>
    </row>
    <row r="10562" spans="1:12" ht="15" customHeight="1" x14ac:dyDescent="0.25">
      <c r="A10562" s="5">
        <v>29556</v>
      </c>
      <c r="B10562" s="6">
        <v>0.22209999999999999</v>
      </c>
      <c r="C10562" s="2">
        <v>3174400</v>
      </c>
      <c r="D10562" s="6">
        <v>2.3999999999999798E-3</v>
      </c>
      <c r="E10562" s="6">
        <v>1.09239872553481</v>
      </c>
      <c r="F10562" s="6">
        <v>1.09240511747699</v>
      </c>
      <c r="G10562" s="6">
        <v>0.22978333000000001</v>
      </c>
      <c r="H10562" s="6">
        <v>435.62547785547702</v>
      </c>
      <c r="I10562" s="6"/>
      <c r="J10562" s="6">
        <v>0.22209999999999999</v>
      </c>
      <c r="K10562" s="6">
        <v>0.22070000000000001</v>
      </c>
      <c r="L10562" s="6">
        <v>417.71561771561699</v>
      </c>
    </row>
    <row r="10563" spans="1:12" ht="15" customHeight="1" x14ac:dyDescent="0.25">
      <c r="A10563" s="5">
        <v>29553</v>
      </c>
      <c r="B10563" s="6">
        <v>0.21970000000000001</v>
      </c>
      <c r="C10563" s="2">
        <v>11468800</v>
      </c>
      <c r="D10563" s="6">
        <v>1E-3</v>
      </c>
      <c r="E10563" s="6">
        <v>0.45724737082761802</v>
      </c>
      <c r="F10563" s="6">
        <v>0.45724117896608302</v>
      </c>
      <c r="G10563" s="6">
        <v>0.22730028999999999</v>
      </c>
      <c r="H10563" s="6">
        <v>429.83750582750503</v>
      </c>
      <c r="I10563" s="6"/>
      <c r="J10563" s="6">
        <v>0.21970000000000001</v>
      </c>
      <c r="K10563" s="6">
        <v>0.21870000000000001</v>
      </c>
      <c r="L10563" s="6">
        <v>412.12121212121201</v>
      </c>
    </row>
    <row r="10564" spans="1:12" ht="15" customHeight="1" x14ac:dyDescent="0.25">
      <c r="A10564" s="5">
        <v>29551</v>
      </c>
      <c r="B10564" s="6">
        <v>0.21870000000000001</v>
      </c>
      <c r="C10564" s="2">
        <v>332800</v>
      </c>
      <c r="D10564" s="6"/>
      <c r="E10564" s="6"/>
      <c r="F10564" s="6"/>
      <c r="G10564" s="6">
        <v>0.22626571000000001</v>
      </c>
      <c r="H10564" s="6">
        <v>427.42589743589701</v>
      </c>
      <c r="I10564" s="6"/>
      <c r="J10564" s="6">
        <v>0.21870000000000001</v>
      </c>
      <c r="K10564" s="6">
        <v>0.21820000000000001</v>
      </c>
      <c r="L10564" s="6">
        <v>409.79020979020902</v>
      </c>
    </row>
    <row r="10565" spans="1:12" ht="15" customHeight="1" x14ac:dyDescent="0.25">
      <c r="A10565" s="5">
        <v>29550</v>
      </c>
      <c r="B10565" s="6">
        <v>0.21870000000000001</v>
      </c>
      <c r="C10565" s="2">
        <v>1843200</v>
      </c>
      <c r="D10565" s="6"/>
      <c r="E10565" s="6"/>
      <c r="F10565" s="6"/>
      <c r="G10565" s="6">
        <v>0.22626571000000001</v>
      </c>
      <c r="H10565" s="6">
        <v>427.42589743589701</v>
      </c>
      <c r="I10565" s="6"/>
      <c r="J10565" s="6">
        <v>0.21870000000000001</v>
      </c>
      <c r="K10565" s="6">
        <v>0.2167</v>
      </c>
      <c r="L10565" s="6">
        <v>409.79020979020902</v>
      </c>
    </row>
    <row r="10566" spans="1:12" ht="15" customHeight="1" x14ac:dyDescent="0.25">
      <c r="A10566" s="5">
        <v>29549</v>
      </c>
      <c r="B10566" s="6">
        <v>0.21870000000000001</v>
      </c>
      <c r="C10566" s="2">
        <v>2380800</v>
      </c>
      <c r="D10566" s="6">
        <v>-2.8999999999999799E-3</v>
      </c>
      <c r="E10566" s="6">
        <v>-1.30866425992779</v>
      </c>
      <c r="F10566" s="6">
        <v>-1.3086588234924501</v>
      </c>
      <c r="G10566" s="6">
        <v>0.22626571000000001</v>
      </c>
      <c r="H10566" s="6">
        <v>427.42589743589701</v>
      </c>
      <c r="I10566" s="6"/>
      <c r="J10566" s="6">
        <v>0.22020000000000001</v>
      </c>
      <c r="K10566" s="6">
        <v>0.21870000000000001</v>
      </c>
      <c r="L10566" s="6">
        <v>409.79020979020902</v>
      </c>
    </row>
    <row r="10567" spans="1:12" ht="15" customHeight="1" x14ac:dyDescent="0.25">
      <c r="A10567" s="5">
        <v>29546</v>
      </c>
      <c r="B10567" s="6">
        <v>0.22159999999999999</v>
      </c>
      <c r="C10567" s="2">
        <v>8985600</v>
      </c>
      <c r="D10567" s="6">
        <v>8.9999999999998404E-4</v>
      </c>
      <c r="E10567" s="6">
        <v>0.40779338468508403</v>
      </c>
      <c r="F10567" s="6">
        <v>0.40779138045874402</v>
      </c>
      <c r="G10567" s="6">
        <v>0.22926601999999999</v>
      </c>
      <c r="H10567" s="6">
        <v>434.41962703962702</v>
      </c>
      <c r="I10567" s="6"/>
      <c r="J10567" s="6">
        <v>0.22259999999999999</v>
      </c>
      <c r="K10567" s="6">
        <v>0.21870000000000001</v>
      </c>
      <c r="L10567" s="6">
        <v>416.550116550116</v>
      </c>
    </row>
    <row r="10568" spans="1:12" ht="15" customHeight="1" x14ac:dyDescent="0.25">
      <c r="A10568" s="5">
        <v>29545</v>
      </c>
      <c r="B10568" s="6">
        <v>0.22070000000000001</v>
      </c>
      <c r="C10568" s="2">
        <v>1510400</v>
      </c>
      <c r="D10568" s="6"/>
      <c r="E10568" s="6"/>
      <c r="F10568" s="6"/>
      <c r="G10568" s="6">
        <v>0.22833489000000001</v>
      </c>
      <c r="H10568" s="6">
        <v>432.24916083916003</v>
      </c>
      <c r="I10568" s="6"/>
      <c r="J10568" s="6">
        <v>0.22070000000000001</v>
      </c>
      <c r="K10568" s="6">
        <v>0.2177</v>
      </c>
      <c r="L10568" s="6">
        <v>414.45221445221398</v>
      </c>
    </row>
    <row r="10569" spans="1:12" ht="15" customHeight="1" x14ac:dyDescent="0.25">
      <c r="A10569" s="5">
        <v>29544</v>
      </c>
      <c r="B10569" s="6">
        <v>0.22070000000000001</v>
      </c>
      <c r="C10569" s="2">
        <v>4992000</v>
      </c>
      <c r="D10569" s="6">
        <v>2E-3</v>
      </c>
      <c r="E10569" s="6">
        <v>0.91449474165523603</v>
      </c>
      <c r="F10569" s="6">
        <v>0.91449119709743298</v>
      </c>
      <c r="G10569" s="6">
        <v>0.22833489000000001</v>
      </c>
      <c r="H10569" s="6">
        <v>432.24916083916003</v>
      </c>
      <c r="I10569" s="6"/>
      <c r="J10569" s="6">
        <v>0.22259999999999999</v>
      </c>
      <c r="K10569" s="6">
        <v>0.21970000000000001</v>
      </c>
      <c r="L10569" s="6">
        <v>414.45221445221398</v>
      </c>
    </row>
    <row r="10570" spans="1:12" ht="15" customHeight="1" x14ac:dyDescent="0.25">
      <c r="A10570" s="5">
        <v>29543</v>
      </c>
      <c r="B10570" s="6">
        <v>0.21870000000000001</v>
      </c>
      <c r="C10570" s="2">
        <v>13158400</v>
      </c>
      <c r="D10570" s="6">
        <v>7.7999999999999996E-3</v>
      </c>
      <c r="E10570" s="6">
        <v>3.6984352773826501</v>
      </c>
      <c r="F10570" s="6">
        <v>3.69844322435815</v>
      </c>
      <c r="G10570" s="6">
        <v>0.22626571000000001</v>
      </c>
      <c r="H10570" s="6">
        <v>427.42589743589701</v>
      </c>
      <c r="I10570" s="6"/>
      <c r="J10570" s="6">
        <v>0.21870000000000001</v>
      </c>
      <c r="K10570" s="6">
        <v>0.2109</v>
      </c>
      <c r="L10570" s="6">
        <v>409.79020979020902</v>
      </c>
    </row>
    <row r="10571" spans="1:12" ht="15" customHeight="1" x14ac:dyDescent="0.25">
      <c r="A10571" s="5">
        <v>29542</v>
      </c>
      <c r="B10571" s="6">
        <v>0.2109</v>
      </c>
      <c r="C10571" s="2">
        <v>3353600</v>
      </c>
      <c r="D10571" s="6"/>
      <c r="E10571" s="6"/>
      <c r="F10571" s="6"/>
      <c r="G10571" s="6">
        <v>0.21819585999999999</v>
      </c>
      <c r="H10571" s="6">
        <v>408.615058275058</v>
      </c>
      <c r="I10571" s="6"/>
      <c r="J10571" s="6">
        <v>0.21190000000000001</v>
      </c>
      <c r="K10571" s="6">
        <v>0.2109</v>
      </c>
      <c r="L10571" s="6">
        <v>391.608391608391</v>
      </c>
    </row>
    <row r="10572" spans="1:12" ht="15" customHeight="1" x14ac:dyDescent="0.25">
      <c r="A10572" s="5">
        <v>29539</v>
      </c>
      <c r="B10572" s="6">
        <v>0.2109</v>
      </c>
      <c r="C10572" s="2">
        <v>11929600</v>
      </c>
      <c r="D10572" s="6">
        <v>7.7999999999999996E-3</v>
      </c>
      <c r="E10572" s="6">
        <v>3.84047267355982</v>
      </c>
      <c r="F10572" s="6">
        <v>3.8404713590220099</v>
      </c>
      <c r="G10572" s="6">
        <v>0.21819585999999999</v>
      </c>
      <c r="H10572" s="6">
        <v>408.615058275058</v>
      </c>
      <c r="I10572" s="6"/>
      <c r="J10572" s="6">
        <v>0.2109</v>
      </c>
      <c r="K10572" s="6">
        <v>0.2041</v>
      </c>
      <c r="L10572" s="6">
        <v>391.608391608391</v>
      </c>
    </row>
    <row r="10573" spans="1:12" ht="15" customHeight="1" x14ac:dyDescent="0.25">
      <c r="A10573" s="5">
        <v>29538</v>
      </c>
      <c r="B10573" s="6">
        <v>0.2031</v>
      </c>
      <c r="C10573" s="2">
        <v>4915200</v>
      </c>
      <c r="D10573" s="6">
        <v>3.9000000000000098E-3</v>
      </c>
      <c r="E10573" s="6">
        <v>1.9578313253012001</v>
      </c>
      <c r="F10573" s="6">
        <v>1.95782816843346</v>
      </c>
      <c r="G10573" s="6">
        <v>0.21012602999999999</v>
      </c>
      <c r="H10573" s="6">
        <v>389.80426573426502</v>
      </c>
      <c r="I10573" s="6"/>
      <c r="J10573" s="6">
        <v>0.2036</v>
      </c>
      <c r="K10573" s="6">
        <v>0.20200000000000001</v>
      </c>
      <c r="L10573" s="6">
        <v>373.42657342657299</v>
      </c>
    </row>
    <row r="10574" spans="1:12" ht="15" customHeight="1" x14ac:dyDescent="0.25">
      <c r="A10574" s="5">
        <v>29537</v>
      </c>
      <c r="B10574" s="6">
        <v>0.19919999999999999</v>
      </c>
      <c r="C10574" s="2">
        <v>1817600</v>
      </c>
      <c r="D10574" s="6">
        <v>-5.0000000000000001E-4</v>
      </c>
      <c r="E10574" s="6">
        <v>-0.25037556334501698</v>
      </c>
      <c r="F10574" s="6">
        <v>-0.250372189592862</v>
      </c>
      <c r="G10574" s="6">
        <v>0.20609111999999999</v>
      </c>
      <c r="H10574" s="6">
        <v>380.39888111888098</v>
      </c>
      <c r="I10574" s="6"/>
      <c r="J10574" s="6">
        <v>0.19919999999999999</v>
      </c>
      <c r="K10574" s="6">
        <v>0.19869999999999999</v>
      </c>
      <c r="L10574" s="6">
        <v>364.33566433566398</v>
      </c>
    </row>
    <row r="10575" spans="1:12" ht="15" customHeight="1" x14ac:dyDescent="0.25">
      <c r="A10575" s="5">
        <v>29536</v>
      </c>
      <c r="B10575" s="6">
        <v>0.19969999999999999</v>
      </c>
      <c r="C10575" s="2">
        <v>896000</v>
      </c>
      <c r="D10575" s="6">
        <v>1E-3</v>
      </c>
      <c r="E10575" s="6">
        <v>0.50327126321088</v>
      </c>
      <c r="F10575" s="6">
        <v>0.50327422544729195</v>
      </c>
      <c r="G10575" s="6">
        <v>0.20660840999999999</v>
      </c>
      <c r="H10575" s="6">
        <v>381.60468531468501</v>
      </c>
      <c r="I10575" s="6"/>
      <c r="J10575" s="6">
        <v>0.2006</v>
      </c>
      <c r="K10575" s="6">
        <v>0.19919999999999999</v>
      </c>
      <c r="L10575" s="6">
        <v>365.50116550116502</v>
      </c>
    </row>
    <row r="10576" spans="1:12" ht="15" customHeight="1" x14ac:dyDescent="0.25">
      <c r="A10576" s="5">
        <v>29535</v>
      </c>
      <c r="B10576" s="6">
        <v>0.19869999999999999</v>
      </c>
      <c r="C10576" s="2">
        <v>2944000</v>
      </c>
      <c r="D10576" s="6">
        <v>-5.0000000000000001E-4</v>
      </c>
      <c r="E10576" s="6">
        <v>-0.25100401606425998</v>
      </c>
      <c r="F10576" s="6">
        <v>-0.25101032979975002</v>
      </c>
      <c r="G10576" s="6">
        <v>0.20557381</v>
      </c>
      <c r="H10576" s="6">
        <v>379.19303030303001</v>
      </c>
      <c r="I10576" s="6"/>
      <c r="J10576" s="6">
        <v>0.19919999999999999</v>
      </c>
      <c r="K10576" s="6">
        <v>0.19719999999999999</v>
      </c>
      <c r="L10576" s="6">
        <v>363.17016317016299</v>
      </c>
    </row>
    <row r="10577" spans="1:12" ht="15" customHeight="1" x14ac:dyDescent="0.25">
      <c r="A10577" s="5">
        <v>29532</v>
      </c>
      <c r="B10577" s="6">
        <v>0.19919999999999999</v>
      </c>
      <c r="C10577" s="2">
        <v>3020800</v>
      </c>
      <c r="D10577" s="6">
        <v>-9.0000000000001103E-4</v>
      </c>
      <c r="E10577" s="6">
        <v>-0.44977511244378399</v>
      </c>
      <c r="F10577" s="6">
        <v>-0.44977291088277299</v>
      </c>
      <c r="G10577" s="6">
        <v>0.20609111999999999</v>
      </c>
      <c r="H10577" s="6">
        <v>380.39888111888098</v>
      </c>
      <c r="I10577" s="6"/>
      <c r="J10577" s="6">
        <v>0.20200000000000001</v>
      </c>
      <c r="K10577" s="6">
        <v>0.19919999999999999</v>
      </c>
      <c r="L10577" s="6">
        <v>364.33566433566398</v>
      </c>
    </row>
    <row r="10578" spans="1:12" ht="15" customHeight="1" x14ac:dyDescent="0.25">
      <c r="A10578" s="5">
        <v>29531</v>
      </c>
      <c r="B10578" s="6">
        <v>0.2001</v>
      </c>
      <c r="C10578" s="2">
        <v>102400</v>
      </c>
      <c r="D10578" s="6">
        <v>-1E-3</v>
      </c>
      <c r="E10578" s="6">
        <v>-0.49726504226752499</v>
      </c>
      <c r="F10578" s="6">
        <v>-0.49726793422085702</v>
      </c>
      <c r="G10578" s="6">
        <v>0.20702224999999999</v>
      </c>
      <c r="H10578" s="6">
        <v>382.569347319347</v>
      </c>
      <c r="I10578" s="6"/>
      <c r="J10578" s="6">
        <v>0.2011</v>
      </c>
      <c r="K10578" s="6">
        <v>0.2001</v>
      </c>
      <c r="L10578" s="6">
        <v>366.433566433566</v>
      </c>
    </row>
    <row r="10579" spans="1:12" ht="15" customHeight="1" x14ac:dyDescent="0.25">
      <c r="A10579" s="5">
        <v>29530</v>
      </c>
      <c r="B10579" s="6">
        <v>0.2011</v>
      </c>
      <c r="C10579" s="2">
        <v>3174400</v>
      </c>
      <c r="D10579" s="6">
        <v>4.8999999999999799E-3</v>
      </c>
      <c r="E10579" s="6">
        <v>2.4974515800203698</v>
      </c>
      <c r="F10579" s="6">
        <v>2.4974563683358899</v>
      </c>
      <c r="G10579" s="6">
        <v>0.20805684999999999</v>
      </c>
      <c r="H10579" s="6">
        <v>384.981002331002</v>
      </c>
      <c r="I10579" s="6"/>
      <c r="J10579" s="6">
        <v>0.2011</v>
      </c>
      <c r="K10579" s="6">
        <v>0.19819999999999999</v>
      </c>
      <c r="L10579" s="6">
        <v>368.76456876456803</v>
      </c>
    </row>
    <row r="10580" spans="1:12" ht="15" customHeight="1" x14ac:dyDescent="0.25">
      <c r="A10580" s="5">
        <v>29528</v>
      </c>
      <c r="B10580" s="6">
        <v>0.19620000000000001</v>
      </c>
      <c r="C10580" s="2">
        <v>640000</v>
      </c>
      <c r="D10580" s="6">
        <v>-9.9999999999997292E-4</v>
      </c>
      <c r="E10580" s="6">
        <v>-0.50709939148071403</v>
      </c>
      <c r="F10580" s="6">
        <v>-0.50710234924254904</v>
      </c>
      <c r="G10580" s="6">
        <v>0.20298732999999999</v>
      </c>
      <c r="H10580" s="6">
        <v>373.16393939393902</v>
      </c>
      <c r="I10580" s="6"/>
      <c r="J10580" s="6">
        <v>0.19620000000000001</v>
      </c>
      <c r="K10580" s="6">
        <v>0.1958</v>
      </c>
      <c r="L10580" s="6">
        <v>357.34265734265699</v>
      </c>
    </row>
    <row r="10581" spans="1:12" ht="15" customHeight="1" x14ac:dyDescent="0.25">
      <c r="A10581" s="5">
        <v>29525</v>
      </c>
      <c r="B10581" s="6">
        <v>0.19719999999999999</v>
      </c>
      <c r="C10581" s="2">
        <v>4787200</v>
      </c>
      <c r="D10581" s="6">
        <v>-2.9000000000000102E-3</v>
      </c>
      <c r="E10581" s="6">
        <v>-1.4492753623188399</v>
      </c>
      <c r="F10581" s="6">
        <v>-1.4492741722206099</v>
      </c>
      <c r="G10581" s="6">
        <v>0.20402192999999999</v>
      </c>
      <c r="H10581" s="6">
        <v>375.57559440559402</v>
      </c>
      <c r="I10581" s="6"/>
      <c r="J10581" s="6">
        <v>0.19919999999999999</v>
      </c>
      <c r="K10581" s="6">
        <v>0.19670000000000001</v>
      </c>
      <c r="L10581" s="6">
        <v>359.67365967365902</v>
      </c>
    </row>
    <row r="10582" spans="1:12" ht="15" customHeight="1" x14ac:dyDescent="0.25">
      <c r="A10582" s="5">
        <v>29524</v>
      </c>
      <c r="B10582" s="6">
        <v>0.2001</v>
      </c>
      <c r="C10582" s="2">
        <v>2918400</v>
      </c>
      <c r="D10582" s="6">
        <v>-1E-3</v>
      </c>
      <c r="E10582" s="6">
        <v>-0.49726504226752499</v>
      </c>
      <c r="F10582" s="6">
        <v>-0.49726793422085702</v>
      </c>
      <c r="G10582" s="6">
        <v>0.20702224999999999</v>
      </c>
      <c r="H10582" s="6">
        <v>382.569347319347</v>
      </c>
      <c r="I10582" s="6"/>
      <c r="J10582" s="6">
        <v>0.2011</v>
      </c>
      <c r="K10582" s="6">
        <v>0.19969999999999999</v>
      </c>
      <c r="L10582" s="6">
        <v>366.433566433566</v>
      </c>
    </row>
    <row r="10583" spans="1:12" ht="15" customHeight="1" x14ac:dyDescent="0.25">
      <c r="A10583" s="5">
        <v>29523</v>
      </c>
      <c r="B10583" s="6">
        <v>0.2011</v>
      </c>
      <c r="C10583" s="2">
        <v>128000</v>
      </c>
      <c r="D10583" s="6">
        <v>1E-3</v>
      </c>
      <c r="E10583" s="6">
        <v>0.49975012493752502</v>
      </c>
      <c r="F10583" s="6">
        <v>0.49975304586826702</v>
      </c>
      <c r="G10583" s="6">
        <v>0.20805684999999999</v>
      </c>
      <c r="H10583" s="6">
        <v>384.981002331002</v>
      </c>
      <c r="I10583" s="6"/>
      <c r="J10583" s="6">
        <v>0.2011</v>
      </c>
      <c r="K10583" s="6">
        <v>0.19919999999999999</v>
      </c>
      <c r="L10583" s="6">
        <v>368.76456876456803</v>
      </c>
    </row>
    <row r="10584" spans="1:12" ht="15" customHeight="1" x14ac:dyDescent="0.25">
      <c r="A10584" s="5">
        <v>29522</v>
      </c>
      <c r="B10584" s="6">
        <v>0.2001</v>
      </c>
      <c r="C10584" s="2">
        <v>4812800</v>
      </c>
      <c r="D10584" s="6">
        <v>-1E-3</v>
      </c>
      <c r="E10584" s="6">
        <v>-0.49726504226752499</v>
      </c>
      <c r="F10584" s="6">
        <v>-0.49726793422085702</v>
      </c>
      <c r="G10584" s="6">
        <v>0.20702224999999999</v>
      </c>
      <c r="H10584" s="6">
        <v>382.569347319347</v>
      </c>
      <c r="I10584" s="6"/>
      <c r="J10584" s="6">
        <v>0.2001</v>
      </c>
      <c r="K10584" s="6">
        <v>0.19719999999999999</v>
      </c>
      <c r="L10584" s="6">
        <v>366.433566433566</v>
      </c>
    </row>
    <row r="10585" spans="1:12" ht="15" customHeight="1" x14ac:dyDescent="0.25">
      <c r="A10585" s="5">
        <v>29521</v>
      </c>
      <c r="B10585" s="6">
        <v>0.2011</v>
      </c>
      <c r="C10585" s="2">
        <v>665600</v>
      </c>
      <c r="D10585" s="6">
        <v>-3.8999999999999799E-3</v>
      </c>
      <c r="E10585" s="6">
        <v>-1.90243902439023</v>
      </c>
      <c r="F10585" s="6">
        <v>-1.9024360022284601</v>
      </c>
      <c r="G10585" s="6">
        <v>0.20805684999999999</v>
      </c>
      <c r="H10585" s="6">
        <v>384.981002331002</v>
      </c>
      <c r="I10585" s="6"/>
      <c r="J10585" s="6">
        <v>0.2041</v>
      </c>
      <c r="K10585" s="6">
        <v>0.2006</v>
      </c>
      <c r="L10585" s="6">
        <v>368.76456876456803</v>
      </c>
    </row>
    <row r="10586" spans="1:12" ht="15" customHeight="1" x14ac:dyDescent="0.25">
      <c r="A10586" s="5">
        <v>29518</v>
      </c>
      <c r="B10586" s="6">
        <v>0.20499999999999999</v>
      </c>
      <c r="C10586" s="2">
        <v>2227200</v>
      </c>
      <c r="D10586" s="6">
        <v>5.2999999999999896E-3</v>
      </c>
      <c r="E10586" s="6">
        <v>2.65398097145719</v>
      </c>
      <c r="F10586" s="6">
        <v>2.6539819942470002</v>
      </c>
      <c r="G10586" s="6">
        <v>0.21209175999999999</v>
      </c>
      <c r="H10586" s="6">
        <v>394.38638694638598</v>
      </c>
      <c r="I10586" s="6"/>
      <c r="J10586" s="6">
        <v>0.20499999999999999</v>
      </c>
      <c r="K10586" s="6">
        <v>0.2001</v>
      </c>
      <c r="L10586" s="6">
        <v>377.85547785547698</v>
      </c>
    </row>
    <row r="10587" spans="1:12" ht="15" customHeight="1" x14ac:dyDescent="0.25">
      <c r="A10587" s="5">
        <v>29517</v>
      </c>
      <c r="B10587" s="6">
        <v>0.19969999999999999</v>
      </c>
      <c r="C10587" s="2">
        <v>435200</v>
      </c>
      <c r="D10587" s="6">
        <v>-4.0000000000001102E-4</v>
      </c>
      <c r="E10587" s="6">
        <v>-0.199900049975021</v>
      </c>
      <c r="F10587" s="6">
        <v>-0.19990121834729799</v>
      </c>
      <c r="G10587" s="6">
        <v>0.20660840999999999</v>
      </c>
      <c r="H10587" s="6">
        <v>381.60468531468501</v>
      </c>
      <c r="I10587" s="6"/>
      <c r="J10587" s="6">
        <v>0.19969999999999999</v>
      </c>
      <c r="K10587" s="6">
        <v>0.19969999999999999</v>
      </c>
      <c r="L10587" s="6">
        <v>365.50116550116502</v>
      </c>
    </row>
    <row r="10588" spans="1:12" ht="15" customHeight="1" x14ac:dyDescent="0.25">
      <c r="A10588" s="5">
        <v>29516</v>
      </c>
      <c r="B10588" s="6">
        <v>0.2001</v>
      </c>
      <c r="C10588" s="2">
        <v>4505600</v>
      </c>
      <c r="D10588" s="6">
        <v>-5.0000000000000001E-4</v>
      </c>
      <c r="E10588" s="6">
        <v>-0.24925224327019199</v>
      </c>
      <c r="F10588" s="6">
        <v>-0.24924889011510501</v>
      </c>
      <c r="G10588" s="6">
        <v>0.20702224999999999</v>
      </c>
      <c r="H10588" s="6">
        <v>382.569347319347</v>
      </c>
      <c r="I10588" s="6"/>
      <c r="J10588" s="6">
        <v>0.2001</v>
      </c>
      <c r="K10588" s="6">
        <v>0.19919999999999999</v>
      </c>
      <c r="L10588" s="6">
        <v>366.433566433566</v>
      </c>
    </row>
    <row r="10589" spans="1:12" ht="15" customHeight="1" x14ac:dyDescent="0.25">
      <c r="A10589" s="5">
        <v>29515</v>
      </c>
      <c r="B10589" s="6">
        <v>0.2006</v>
      </c>
      <c r="C10589" s="2">
        <v>8294400</v>
      </c>
      <c r="D10589" s="6">
        <v>-1E-3</v>
      </c>
      <c r="E10589" s="6">
        <v>-0.49603174603174399</v>
      </c>
      <c r="F10589" s="6">
        <v>-0.49603941811582303</v>
      </c>
      <c r="G10589" s="6">
        <v>0.20753953999999999</v>
      </c>
      <c r="H10589" s="6">
        <v>383.77515151515098</v>
      </c>
      <c r="I10589" s="6"/>
      <c r="J10589" s="6">
        <v>0.2041</v>
      </c>
      <c r="K10589" s="6">
        <v>0.2006</v>
      </c>
      <c r="L10589" s="6">
        <v>367.59906759906698</v>
      </c>
    </row>
    <row r="10590" spans="1:12" ht="15" customHeight="1" x14ac:dyDescent="0.25">
      <c r="A10590" s="5">
        <v>29514</v>
      </c>
      <c r="B10590" s="6">
        <v>0.2016</v>
      </c>
      <c r="C10590" s="2">
        <v>512000</v>
      </c>
      <c r="D10590" s="6">
        <v>-2.5000000000000001E-3</v>
      </c>
      <c r="E10590" s="6">
        <v>-1.22488975992161</v>
      </c>
      <c r="F10590" s="6">
        <v>-1.22488742337999</v>
      </c>
      <c r="G10590" s="6">
        <v>0.20857415000000001</v>
      </c>
      <c r="H10590" s="6">
        <v>386.18682983682902</v>
      </c>
      <c r="I10590" s="6"/>
      <c r="J10590" s="6">
        <v>0.2031</v>
      </c>
      <c r="K10590" s="6">
        <v>0.19969999999999999</v>
      </c>
      <c r="L10590" s="6">
        <v>369.93006993006998</v>
      </c>
    </row>
    <row r="10591" spans="1:12" ht="15" customHeight="1" x14ac:dyDescent="0.25">
      <c r="A10591" s="5">
        <v>29511</v>
      </c>
      <c r="B10591" s="6">
        <v>0.2041</v>
      </c>
      <c r="C10591" s="2">
        <v>2150400</v>
      </c>
      <c r="D10591" s="6">
        <v>-5.7999999999999996E-3</v>
      </c>
      <c r="E10591" s="6">
        <v>-2.7632205812291502</v>
      </c>
      <c r="F10591" s="6">
        <v>-2.76322279920252</v>
      </c>
      <c r="G10591" s="6">
        <v>0.21116062999999999</v>
      </c>
      <c r="H10591" s="6">
        <v>392.21592074592002</v>
      </c>
      <c r="I10591" s="6"/>
      <c r="J10591" s="6">
        <v>0.2114</v>
      </c>
      <c r="K10591" s="6">
        <v>0.2041</v>
      </c>
      <c r="L10591" s="6">
        <v>375.75757575757501</v>
      </c>
    </row>
    <row r="10592" spans="1:12" ht="15" customHeight="1" x14ac:dyDescent="0.25">
      <c r="A10592" s="5">
        <v>29510</v>
      </c>
      <c r="B10592" s="6">
        <v>0.2099</v>
      </c>
      <c r="C10592" s="2">
        <v>921600</v>
      </c>
      <c r="D10592" s="6">
        <v>-2.8999999999999799E-3</v>
      </c>
      <c r="E10592" s="6">
        <v>-1.36278195488721</v>
      </c>
      <c r="F10592" s="6">
        <v>-1.36277631352498</v>
      </c>
      <c r="G10592" s="6">
        <v>0.21716128000000001</v>
      </c>
      <c r="H10592" s="6">
        <v>406.20344988344903</v>
      </c>
      <c r="I10592" s="6"/>
      <c r="J10592" s="6">
        <v>0.2114</v>
      </c>
      <c r="K10592" s="6">
        <v>0.2099</v>
      </c>
      <c r="L10592" s="6">
        <v>389.27738927738898</v>
      </c>
    </row>
    <row r="10593" spans="1:12" ht="15" customHeight="1" x14ac:dyDescent="0.25">
      <c r="A10593" s="5">
        <v>29509</v>
      </c>
      <c r="B10593" s="6">
        <v>0.21279999999999999</v>
      </c>
      <c r="C10593" s="2">
        <v>2483200</v>
      </c>
      <c r="D10593" s="6">
        <v>3.99999999999983E-4</v>
      </c>
      <c r="E10593" s="6">
        <v>0.18832391713747801</v>
      </c>
      <c r="F10593" s="6">
        <v>0.18831590418413299</v>
      </c>
      <c r="G10593" s="6">
        <v>0.22016158999999999</v>
      </c>
      <c r="H10593" s="6">
        <v>413.19717948717903</v>
      </c>
      <c r="I10593" s="6"/>
      <c r="J10593" s="6">
        <v>0.21429999999999999</v>
      </c>
      <c r="K10593" s="6">
        <v>0.21279999999999999</v>
      </c>
      <c r="L10593" s="6">
        <v>396.03729603729602</v>
      </c>
    </row>
    <row r="10594" spans="1:12" ht="15" customHeight="1" x14ac:dyDescent="0.25">
      <c r="A10594" s="5">
        <v>29508</v>
      </c>
      <c r="B10594" s="6">
        <v>0.21240000000000001</v>
      </c>
      <c r="C10594" s="2">
        <v>5990400</v>
      </c>
      <c r="D10594" s="6">
        <v>-3.99999999999983E-4</v>
      </c>
      <c r="E10594" s="6">
        <v>-0.18796992481202501</v>
      </c>
      <c r="F10594" s="6">
        <v>-0.187961941953629</v>
      </c>
      <c r="G10594" s="6">
        <v>0.21974777000000001</v>
      </c>
      <c r="H10594" s="6">
        <v>412.23256410256403</v>
      </c>
      <c r="I10594" s="6"/>
      <c r="J10594" s="6">
        <v>0.21279999999999999</v>
      </c>
      <c r="K10594" s="6">
        <v>0.21190000000000001</v>
      </c>
      <c r="L10594" s="6">
        <v>395.10489510489498</v>
      </c>
    </row>
    <row r="10595" spans="1:12" ht="15" customHeight="1" x14ac:dyDescent="0.25">
      <c r="A10595" s="5">
        <v>29507</v>
      </c>
      <c r="B10595" s="6">
        <v>0.21279999999999999</v>
      </c>
      <c r="C10595" s="2">
        <v>1484800</v>
      </c>
      <c r="D10595" s="6"/>
      <c r="E10595" s="6"/>
      <c r="F10595" s="6"/>
      <c r="G10595" s="6">
        <v>0.22016158999999999</v>
      </c>
      <c r="H10595" s="6">
        <v>413.19717948717903</v>
      </c>
      <c r="I10595" s="6"/>
      <c r="J10595" s="6">
        <v>0.21279999999999999</v>
      </c>
      <c r="K10595" s="6">
        <v>0.2114</v>
      </c>
      <c r="L10595" s="6">
        <v>396.03729603729602</v>
      </c>
    </row>
    <row r="10596" spans="1:12" ht="15" customHeight="1" x14ac:dyDescent="0.25">
      <c r="A10596" s="5">
        <v>29504</v>
      </c>
      <c r="B10596" s="6">
        <v>0.21279999999999999</v>
      </c>
      <c r="C10596" s="2">
        <v>691200</v>
      </c>
      <c r="D10596" s="6">
        <v>1.89999999999998E-3</v>
      </c>
      <c r="E10596" s="6">
        <v>0.90090090090089103</v>
      </c>
      <c r="F10596" s="6">
        <v>0.90090160280766796</v>
      </c>
      <c r="G10596" s="6">
        <v>0.22016158999999999</v>
      </c>
      <c r="H10596" s="6">
        <v>413.19717948717903</v>
      </c>
      <c r="I10596" s="6"/>
      <c r="J10596" s="6">
        <v>0.21279999999999999</v>
      </c>
      <c r="K10596" s="6">
        <v>0.2109</v>
      </c>
      <c r="L10596" s="6">
        <v>396.03729603729602</v>
      </c>
    </row>
    <row r="10597" spans="1:12" ht="15" customHeight="1" x14ac:dyDescent="0.25">
      <c r="A10597" s="5">
        <v>29503</v>
      </c>
      <c r="B10597" s="6">
        <v>0.2109</v>
      </c>
      <c r="C10597" s="2">
        <v>947200</v>
      </c>
      <c r="D10597" s="6"/>
      <c r="E10597" s="6"/>
      <c r="F10597" s="6"/>
      <c r="G10597" s="6">
        <v>0.21819585999999999</v>
      </c>
      <c r="H10597" s="6">
        <v>408.615058275058</v>
      </c>
      <c r="I10597" s="6"/>
      <c r="J10597" s="6">
        <v>0.2114</v>
      </c>
      <c r="K10597" s="6">
        <v>0.2104</v>
      </c>
      <c r="L10597" s="6">
        <v>391.608391608391</v>
      </c>
    </row>
    <row r="10598" spans="1:12" ht="15" customHeight="1" x14ac:dyDescent="0.25">
      <c r="A10598" s="5">
        <v>29502</v>
      </c>
      <c r="B10598" s="6">
        <v>0.2109</v>
      </c>
      <c r="C10598" s="2">
        <v>3430400</v>
      </c>
      <c r="D10598" s="6">
        <v>2.5000000000000001E-3</v>
      </c>
      <c r="E10598" s="6">
        <v>1.1996161228406901</v>
      </c>
      <c r="F10598" s="6">
        <v>1.1996185509006401</v>
      </c>
      <c r="G10598" s="6">
        <v>0.21819585999999999</v>
      </c>
      <c r="H10598" s="6">
        <v>408.615058275058</v>
      </c>
      <c r="I10598" s="6"/>
      <c r="J10598" s="6">
        <v>0.2109</v>
      </c>
      <c r="K10598" s="6">
        <v>0.20699999999999999</v>
      </c>
      <c r="L10598" s="6">
        <v>391.608391608391</v>
      </c>
    </row>
    <row r="10599" spans="1:12" ht="15" customHeight="1" x14ac:dyDescent="0.25">
      <c r="A10599" s="5">
        <v>29501</v>
      </c>
      <c r="B10599" s="6">
        <v>0.2084</v>
      </c>
      <c r="C10599" s="2">
        <v>409600</v>
      </c>
      <c r="D10599" s="6">
        <v>-3.0000000000000001E-3</v>
      </c>
      <c r="E10599" s="6">
        <v>-1.41911069063387</v>
      </c>
      <c r="F10599" s="6">
        <v>-1.41911442365881</v>
      </c>
      <c r="G10599" s="6">
        <v>0.21560936999999999</v>
      </c>
      <c r="H10599" s="6">
        <v>402.58594405594403</v>
      </c>
      <c r="I10599" s="6"/>
      <c r="J10599" s="6">
        <v>0.2094</v>
      </c>
      <c r="K10599" s="6">
        <v>0.2084</v>
      </c>
      <c r="L10599" s="6">
        <v>385.780885780885</v>
      </c>
    </row>
    <row r="10600" spans="1:12" ht="15" customHeight="1" x14ac:dyDescent="0.25">
      <c r="A10600" s="5">
        <v>29500</v>
      </c>
      <c r="B10600" s="6">
        <v>0.2114</v>
      </c>
      <c r="C10600" s="2">
        <v>921600</v>
      </c>
      <c r="D10600" s="6">
        <v>-5.0000000000000001E-4</v>
      </c>
      <c r="E10600" s="6">
        <v>-0.23596035865974799</v>
      </c>
      <c r="F10600" s="6">
        <v>-0.23596173633900699</v>
      </c>
      <c r="G10600" s="6">
        <v>0.21871315999999999</v>
      </c>
      <c r="H10600" s="6">
        <v>409.82088578088502</v>
      </c>
      <c r="I10600" s="6"/>
      <c r="J10600" s="6">
        <v>0.21279999999999999</v>
      </c>
      <c r="K10600" s="6">
        <v>0.2109</v>
      </c>
      <c r="L10600" s="6">
        <v>392.77389277389199</v>
      </c>
    </row>
    <row r="10601" spans="1:12" ht="15" customHeight="1" x14ac:dyDescent="0.25">
      <c r="A10601" s="5">
        <v>29497</v>
      </c>
      <c r="B10601" s="6">
        <v>0.21190000000000001</v>
      </c>
      <c r="C10601" s="2">
        <v>640000</v>
      </c>
      <c r="D10601" s="6">
        <v>1E-3</v>
      </c>
      <c r="E10601" s="6">
        <v>0.47415836889521601</v>
      </c>
      <c r="F10601" s="6">
        <v>0.474161150445295</v>
      </c>
      <c r="G10601" s="6">
        <v>0.21923045999999999</v>
      </c>
      <c r="H10601" s="6">
        <v>411.026713286713</v>
      </c>
      <c r="I10601" s="6"/>
      <c r="J10601" s="6">
        <v>0.21429999999999999</v>
      </c>
      <c r="K10601" s="6">
        <v>0.21190000000000001</v>
      </c>
      <c r="L10601" s="6">
        <v>393.93939393939399</v>
      </c>
    </row>
    <row r="10602" spans="1:12" ht="15" customHeight="1" x14ac:dyDescent="0.25">
      <c r="A10602" s="5">
        <v>29496</v>
      </c>
      <c r="B10602" s="6">
        <v>0.2109</v>
      </c>
      <c r="C10602" s="2">
        <v>870400</v>
      </c>
      <c r="D10602" s="6">
        <v>5.9000000000000103E-3</v>
      </c>
      <c r="E10602" s="6">
        <v>2.8780487804877999</v>
      </c>
      <c r="F10602" s="6">
        <v>2.8780467473135101</v>
      </c>
      <c r="G10602" s="6">
        <v>0.21819585999999999</v>
      </c>
      <c r="H10602" s="6">
        <v>408.615058275058</v>
      </c>
      <c r="I10602" s="6"/>
      <c r="J10602" s="6">
        <v>0.2109</v>
      </c>
      <c r="K10602" s="6">
        <v>0.20699999999999999</v>
      </c>
      <c r="L10602" s="6">
        <v>391.608391608391</v>
      </c>
    </row>
    <row r="10603" spans="1:12" ht="15" customHeight="1" x14ac:dyDescent="0.25">
      <c r="A10603" s="5">
        <v>29495</v>
      </c>
      <c r="B10603" s="6">
        <v>0.20499999999999999</v>
      </c>
      <c r="C10603" s="2">
        <v>1203200</v>
      </c>
      <c r="D10603" s="6">
        <v>9.6999999999999795E-3</v>
      </c>
      <c r="E10603" s="6">
        <v>4.96671786994367</v>
      </c>
      <c r="F10603" s="6">
        <v>4.9667171806655697</v>
      </c>
      <c r="G10603" s="6">
        <v>0.21209175999999999</v>
      </c>
      <c r="H10603" s="6">
        <v>394.38638694638598</v>
      </c>
      <c r="I10603" s="6"/>
      <c r="J10603" s="6">
        <v>0.20499999999999999</v>
      </c>
      <c r="K10603" s="6">
        <v>0.19670000000000001</v>
      </c>
      <c r="L10603" s="6">
        <v>377.85547785547698</v>
      </c>
    </row>
    <row r="10604" spans="1:12" ht="15" customHeight="1" x14ac:dyDescent="0.25">
      <c r="A10604" s="5">
        <v>29494</v>
      </c>
      <c r="B10604" s="6">
        <v>0.1953</v>
      </c>
      <c r="C10604" s="2">
        <v>1612800</v>
      </c>
      <c r="D10604" s="6">
        <v>2.0999999999999899E-3</v>
      </c>
      <c r="E10604" s="6">
        <v>1.0869565217391299</v>
      </c>
      <c r="F10604" s="6">
        <v>1.0869477666423299</v>
      </c>
      <c r="G10604" s="6">
        <v>0.20205619999999999</v>
      </c>
      <c r="H10604" s="6">
        <v>370.99347319347299</v>
      </c>
      <c r="I10604" s="6"/>
      <c r="J10604" s="6">
        <v>0.1958</v>
      </c>
      <c r="K10604" s="6">
        <v>0.1923</v>
      </c>
      <c r="L10604" s="6">
        <v>355.24475524475503</v>
      </c>
    </row>
    <row r="10605" spans="1:12" ht="15" customHeight="1" x14ac:dyDescent="0.25">
      <c r="A10605" s="5">
        <v>29493</v>
      </c>
      <c r="B10605" s="6">
        <v>0.19320000000000001</v>
      </c>
      <c r="C10605" s="2">
        <v>358400</v>
      </c>
      <c r="D10605" s="6">
        <v>-2.0999999999999899E-3</v>
      </c>
      <c r="E10605" s="6">
        <v>-1.0752688172042999</v>
      </c>
      <c r="F10605" s="6">
        <v>-1.0752602493761501</v>
      </c>
      <c r="G10605" s="6">
        <v>0.19988357000000001</v>
      </c>
      <c r="H10605" s="6">
        <v>365.92906759906703</v>
      </c>
      <c r="I10605" s="6"/>
      <c r="J10605" s="6">
        <v>0.1948</v>
      </c>
      <c r="K10605" s="6">
        <v>0.19040000000000001</v>
      </c>
      <c r="L10605" s="6">
        <v>350.34965034965001</v>
      </c>
    </row>
    <row r="10606" spans="1:12" ht="15" customHeight="1" x14ac:dyDescent="0.25">
      <c r="A10606" s="5">
        <v>29490</v>
      </c>
      <c r="B10606" s="6">
        <v>0.1953</v>
      </c>
      <c r="C10606" s="2">
        <v>153600</v>
      </c>
      <c r="D10606" s="6">
        <v>-1.89999999999998E-3</v>
      </c>
      <c r="E10606" s="6">
        <v>-0.96348884381337596</v>
      </c>
      <c r="F10606" s="6">
        <v>-0.96348956212697301</v>
      </c>
      <c r="G10606" s="6">
        <v>0.20205619999999999</v>
      </c>
      <c r="H10606" s="6">
        <v>370.99347319347299</v>
      </c>
      <c r="I10606" s="6"/>
      <c r="J10606" s="6">
        <v>0.1958</v>
      </c>
      <c r="K10606" s="6">
        <v>0.1953</v>
      </c>
      <c r="L10606" s="6">
        <v>355.24475524475503</v>
      </c>
    </row>
    <row r="10607" spans="1:12" ht="15" customHeight="1" x14ac:dyDescent="0.25">
      <c r="A10607" s="5">
        <v>29489</v>
      </c>
      <c r="B10607" s="6">
        <v>0.19719999999999999</v>
      </c>
      <c r="C10607" s="2">
        <v>128000</v>
      </c>
      <c r="D10607" s="6">
        <v>-4.0000000000001102E-4</v>
      </c>
      <c r="E10607" s="6">
        <v>-0.20242914979757801</v>
      </c>
      <c r="F10607" s="6">
        <v>-0.202435209726992</v>
      </c>
      <c r="G10607" s="6">
        <v>0.20402192999999999</v>
      </c>
      <c r="H10607" s="6">
        <v>375.57559440559402</v>
      </c>
      <c r="I10607" s="6"/>
      <c r="J10607" s="6">
        <v>0.19719999999999999</v>
      </c>
      <c r="K10607" s="6">
        <v>0.19620000000000001</v>
      </c>
      <c r="L10607" s="6">
        <v>359.67365967365902</v>
      </c>
    </row>
    <row r="10608" spans="1:12" ht="15" customHeight="1" x14ac:dyDescent="0.25">
      <c r="A10608" s="5">
        <v>29488</v>
      </c>
      <c r="B10608" s="6">
        <v>0.1976</v>
      </c>
      <c r="C10608" s="2">
        <v>6784000</v>
      </c>
      <c r="D10608" s="6">
        <v>-1.0399999999999901E-2</v>
      </c>
      <c r="E10608" s="6">
        <v>-4.9999999999999902</v>
      </c>
      <c r="F10608" s="6">
        <v>-4.9999965147978198</v>
      </c>
      <c r="G10608" s="6">
        <v>0.20443578000000001</v>
      </c>
      <c r="H10608" s="6">
        <v>376.54027972027899</v>
      </c>
      <c r="I10608" s="6"/>
      <c r="J10608" s="6">
        <v>0.2031</v>
      </c>
      <c r="K10608" s="6">
        <v>0.19670000000000001</v>
      </c>
      <c r="L10608" s="6">
        <v>360.60606060606</v>
      </c>
    </row>
    <row r="10609" spans="1:12" ht="15" customHeight="1" x14ac:dyDescent="0.25">
      <c r="A10609" s="5">
        <v>29487</v>
      </c>
      <c r="B10609" s="6">
        <v>0.20799999999999999</v>
      </c>
      <c r="C10609" s="2">
        <v>614400</v>
      </c>
      <c r="D10609" s="6">
        <v>-3.9000000000000098E-3</v>
      </c>
      <c r="E10609" s="6">
        <v>-1.8404907975460201</v>
      </c>
      <c r="F10609" s="6">
        <v>-1.84048785921444</v>
      </c>
      <c r="G10609" s="6">
        <v>0.21519555000000001</v>
      </c>
      <c r="H10609" s="6">
        <v>401.621328671328</v>
      </c>
      <c r="I10609" s="6"/>
      <c r="J10609" s="6">
        <v>0.2109</v>
      </c>
      <c r="K10609" s="6">
        <v>0.20799999999999999</v>
      </c>
      <c r="L10609" s="6">
        <v>384.84848484848402</v>
      </c>
    </row>
    <row r="10610" spans="1:12" ht="15" customHeight="1" x14ac:dyDescent="0.25">
      <c r="A10610" s="5">
        <v>29486</v>
      </c>
      <c r="B10610" s="6">
        <v>0.21190000000000001</v>
      </c>
      <c r="C10610" s="2">
        <v>716800</v>
      </c>
      <c r="D10610" s="6">
        <v>-2.3999999999999798E-3</v>
      </c>
      <c r="E10610" s="6">
        <v>-1.1199253383107599</v>
      </c>
      <c r="F10610" s="6">
        <v>-1.1199318038820401</v>
      </c>
      <c r="G10610" s="6">
        <v>0.21923045999999999</v>
      </c>
      <c r="H10610" s="6">
        <v>411.026713286713</v>
      </c>
      <c r="I10610" s="6"/>
      <c r="J10610" s="6">
        <v>0.21279999999999999</v>
      </c>
      <c r="K10610" s="6">
        <v>0.2094</v>
      </c>
      <c r="L10610" s="6">
        <v>393.93939393939399</v>
      </c>
    </row>
    <row r="10611" spans="1:12" ht="15" customHeight="1" x14ac:dyDescent="0.25">
      <c r="A10611" s="5">
        <v>29483</v>
      </c>
      <c r="B10611" s="6">
        <v>0.21429999999999999</v>
      </c>
      <c r="C10611" s="2">
        <v>793600</v>
      </c>
      <c r="D10611" s="6">
        <v>1.89999999999998E-3</v>
      </c>
      <c r="E10611" s="6">
        <v>0.89453860640300498</v>
      </c>
      <c r="F10611" s="6">
        <v>0.89453922558577703</v>
      </c>
      <c r="G10611" s="6">
        <v>0.22171350000000001</v>
      </c>
      <c r="H10611" s="6">
        <v>416.81468531468499</v>
      </c>
      <c r="I10611" s="6"/>
      <c r="J10611" s="6">
        <v>0.21479999999999999</v>
      </c>
      <c r="K10611" s="6">
        <v>0.21279999999999999</v>
      </c>
      <c r="L10611" s="6">
        <v>399.53379953379903</v>
      </c>
    </row>
    <row r="10612" spans="1:12" ht="15" customHeight="1" x14ac:dyDescent="0.25">
      <c r="A10612" s="5">
        <v>29482</v>
      </c>
      <c r="B10612" s="6">
        <v>0.21240000000000001</v>
      </c>
      <c r="C10612" s="2">
        <v>1664000</v>
      </c>
      <c r="D10612" s="6">
        <v>-1.89999999999998E-3</v>
      </c>
      <c r="E10612" s="6">
        <v>-0.88660755949602199</v>
      </c>
      <c r="F10612" s="6">
        <v>-0.88660816774801499</v>
      </c>
      <c r="G10612" s="6">
        <v>0.21974777000000001</v>
      </c>
      <c r="H10612" s="6">
        <v>412.23256410256403</v>
      </c>
      <c r="I10612" s="6"/>
      <c r="J10612" s="6">
        <v>0.21279999999999999</v>
      </c>
      <c r="K10612" s="6">
        <v>0.2114</v>
      </c>
      <c r="L10612" s="6">
        <v>395.10489510489498</v>
      </c>
    </row>
    <row r="10613" spans="1:12" ht="15" customHeight="1" x14ac:dyDescent="0.25">
      <c r="A10613" s="5">
        <v>29481</v>
      </c>
      <c r="B10613" s="6">
        <v>0.21429999999999999</v>
      </c>
      <c r="C10613" s="2">
        <v>7552000</v>
      </c>
      <c r="D10613" s="6">
        <v>-1.5E-3</v>
      </c>
      <c r="E10613" s="6">
        <v>-0.69508804448563599</v>
      </c>
      <c r="F10613" s="6">
        <v>-0.69508313380247599</v>
      </c>
      <c r="G10613" s="6">
        <v>0.22171350000000001</v>
      </c>
      <c r="H10613" s="6">
        <v>416.81468531468499</v>
      </c>
      <c r="I10613" s="6"/>
      <c r="J10613" s="6">
        <v>0.21579999999999999</v>
      </c>
      <c r="K10613" s="6">
        <v>0.21379999999999999</v>
      </c>
      <c r="L10613" s="6">
        <v>399.53379953379903</v>
      </c>
    </row>
    <row r="10614" spans="1:12" ht="15" customHeight="1" x14ac:dyDescent="0.25">
      <c r="A10614" s="5">
        <v>29480</v>
      </c>
      <c r="B10614" s="6">
        <v>0.21579999999999999</v>
      </c>
      <c r="C10614" s="2">
        <v>1664000</v>
      </c>
      <c r="D10614" s="6">
        <v>4.8999999999999799E-3</v>
      </c>
      <c r="E10614" s="6">
        <v>2.3233760075865102</v>
      </c>
      <c r="F10614" s="6">
        <v>2.32338047110518</v>
      </c>
      <c r="G10614" s="6">
        <v>0.22326538000000001</v>
      </c>
      <c r="H10614" s="6">
        <v>420.43212121212099</v>
      </c>
      <c r="I10614" s="6"/>
      <c r="J10614" s="6">
        <v>0.21579999999999999</v>
      </c>
      <c r="K10614" s="6">
        <v>0.2099</v>
      </c>
      <c r="L10614" s="6">
        <v>403.030303030303</v>
      </c>
    </row>
    <row r="10615" spans="1:12" ht="15" customHeight="1" x14ac:dyDescent="0.25">
      <c r="A10615" s="5">
        <v>29479</v>
      </c>
      <c r="B10615" s="6">
        <v>0.2109</v>
      </c>
      <c r="C10615" s="2">
        <v>3840000</v>
      </c>
      <c r="D10615" s="6">
        <v>5.9000000000000103E-3</v>
      </c>
      <c r="E10615" s="6">
        <v>2.8780487804877999</v>
      </c>
      <c r="F10615" s="6">
        <v>2.8780467473135101</v>
      </c>
      <c r="G10615" s="6">
        <v>0.21819585999999999</v>
      </c>
      <c r="H10615" s="6">
        <v>408.615058275058</v>
      </c>
      <c r="I10615" s="6"/>
      <c r="J10615" s="6">
        <v>0.21190000000000001</v>
      </c>
      <c r="K10615" s="6">
        <v>0.20699999999999999</v>
      </c>
      <c r="L10615" s="6">
        <v>391.608391608391</v>
      </c>
    </row>
    <row r="10616" spans="1:12" ht="15" customHeight="1" x14ac:dyDescent="0.25">
      <c r="A10616" s="5">
        <v>29476</v>
      </c>
      <c r="B10616" s="6">
        <v>0.20499999999999999</v>
      </c>
      <c r="C10616" s="2">
        <v>5657600</v>
      </c>
      <c r="D10616" s="6">
        <v>7.7999999999999996E-3</v>
      </c>
      <c r="E10616" s="6">
        <v>3.9553752535496902</v>
      </c>
      <c r="F10616" s="6">
        <v>3.9553738169225201</v>
      </c>
      <c r="G10616" s="6">
        <v>0.21209175999999999</v>
      </c>
      <c r="H10616" s="6">
        <v>394.38638694638598</v>
      </c>
      <c r="I10616" s="6"/>
      <c r="J10616" s="6">
        <v>0.20549999999999999</v>
      </c>
      <c r="K10616" s="6">
        <v>0.2006</v>
      </c>
      <c r="L10616" s="6">
        <v>377.85547785547698</v>
      </c>
    </row>
    <row r="10617" spans="1:12" ht="15" customHeight="1" x14ac:dyDescent="0.25">
      <c r="A10617" s="5">
        <v>29475</v>
      </c>
      <c r="B10617" s="6">
        <v>0.19719999999999999</v>
      </c>
      <c r="C10617" s="2">
        <v>3993600</v>
      </c>
      <c r="D10617" s="6">
        <v>3.3999999999999799E-3</v>
      </c>
      <c r="E10617" s="6">
        <v>1.75438596491226</v>
      </c>
      <c r="F10617" s="6">
        <v>1.7543811524858699</v>
      </c>
      <c r="G10617" s="6">
        <v>0.20402192999999999</v>
      </c>
      <c r="H10617" s="6">
        <v>375.57559440559402</v>
      </c>
      <c r="I10617" s="6"/>
      <c r="J10617" s="6">
        <v>0.19719999999999999</v>
      </c>
      <c r="K10617" s="6">
        <v>0.1938</v>
      </c>
      <c r="L10617" s="6">
        <v>359.67365967365902</v>
      </c>
    </row>
    <row r="10618" spans="1:12" ht="15" customHeight="1" x14ac:dyDescent="0.25">
      <c r="A10618" s="5">
        <v>29474</v>
      </c>
      <c r="B10618" s="6">
        <v>0.1938</v>
      </c>
      <c r="C10618" s="2">
        <v>1945600</v>
      </c>
      <c r="D10618" s="6">
        <v>2.4000000000000102E-3</v>
      </c>
      <c r="E10618" s="6">
        <v>1.25391849529781</v>
      </c>
      <c r="F10618" s="6">
        <v>1.25391561412837</v>
      </c>
      <c r="G10618" s="6">
        <v>0.20050432000000001</v>
      </c>
      <c r="H10618" s="6">
        <v>367.376037296037</v>
      </c>
      <c r="I10618" s="6"/>
      <c r="J10618" s="6">
        <v>0.1938</v>
      </c>
      <c r="K10618" s="6">
        <v>0.18990000000000001</v>
      </c>
      <c r="L10618" s="6">
        <v>351.74825174825099</v>
      </c>
    </row>
    <row r="10619" spans="1:12" ht="15" customHeight="1" x14ac:dyDescent="0.25">
      <c r="A10619" s="5">
        <v>29473</v>
      </c>
      <c r="B10619" s="6">
        <v>0.19139999999999999</v>
      </c>
      <c r="C10619" s="2">
        <v>5913600</v>
      </c>
      <c r="D10619" s="6">
        <v>-9.0000000000001103E-4</v>
      </c>
      <c r="E10619" s="6">
        <v>-0.46801872074883</v>
      </c>
      <c r="F10619" s="6">
        <v>-0.46801139689579502</v>
      </c>
      <c r="G10619" s="6">
        <v>0.19802130000000001</v>
      </c>
      <c r="H10619" s="6">
        <v>361.58811188811097</v>
      </c>
      <c r="I10619" s="6"/>
      <c r="J10619" s="6">
        <v>0.1938</v>
      </c>
      <c r="K10619" s="6">
        <v>0.19139999999999999</v>
      </c>
      <c r="L10619" s="6">
        <v>346.15384615384602</v>
      </c>
    </row>
    <row r="10620" spans="1:12" ht="15" customHeight="1" x14ac:dyDescent="0.25">
      <c r="A10620" s="5">
        <v>29472</v>
      </c>
      <c r="B10620" s="6">
        <v>0.1923</v>
      </c>
      <c r="C10620" s="2">
        <v>1305600</v>
      </c>
      <c r="D10620" s="6">
        <v>9.0000000000001103E-4</v>
      </c>
      <c r="E10620" s="6">
        <v>0.47021943573668501</v>
      </c>
      <c r="F10620" s="6">
        <v>0.47021204284589602</v>
      </c>
      <c r="G10620" s="6">
        <v>0.19895241999999999</v>
      </c>
      <c r="H10620" s="6">
        <v>363.75855477855401</v>
      </c>
      <c r="I10620" s="6"/>
      <c r="J10620" s="6">
        <v>0.1928</v>
      </c>
      <c r="K10620" s="6">
        <v>0.18990000000000001</v>
      </c>
      <c r="L10620" s="6">
        <v>348.25174825174798</v>
      </c>
    </row>
    <row r="10621" spans="1:12" ht="15" customHeight="1" x14ac:dyDescent="0.25">
      <c r="A10621" s="5">
        <v>29469</v>
      </c>
      <c r="B10621" s="6">
        <v>0.19139999999999999</v>
      </c>
      <c r="C10621" s="2">
        <v>5888000</v>
      </c>
      <c r="D10621" s="6">
        <v>5.0000000000000001E-4</v>
      </c>
      <c r="E10621" s="6">
        <v>0.26191723415400697</v>
      </c>
      <c r="F10621" s="6">
        <v>0.26192889885054899</v>
      </c>
      <c r="G10621" s="6">
        <v>0.19802130000000001</v>
      </c>
      <c r="H10621" s="6">
        <v>361.58811188811097</v>
      </c>
      <c r="I10621" s="6"/>
      <c r="J10621" s="6">
        <v>0.19139999999999999</v>
      </c>
      <c r="K10621" s="6">
        <v>0.19139999999999999</v>
      </c>
      <c r="L10621" s="6">
        <v>346.15384615384602</v>
      </c>
    </row>
    <row r="10622" spans="1:12" ht="15" customHeight="1" x14ac:dyDescent="0.25">
      <c r="A10622" s="5">
        <v>29468</v>
      </c>
      <c r="B10622" s="6">
        <v>0.19089999999999999</v>
      </c>
      <c r="C10622" s="2">
        <v>3456000</v>
      </c>
      <c r="D10622" s="6">
        <v>9.9999999999997292E-4</v>
      </c>
      <c r="E10622" s="6">
        <v>0.52659294365453502</v>
      </c>
      <c r="F10622" s="6">
        <v>0.52658581947113703</v>
      </c>
      <c r="G10622" s="6">
        <v>0.19750398</v>
      </c>
      <c r="H10622" s="6">
        <v>360.38223776223703</v>
      </c>
      <c r="I10622" s="6"/>
      <c r="J10622" s="6">
        <v>0.1943</v>
      </c>
      <c r="K10622" s="6">
        <v>0.19089999999999999</v>
      </c>
      <c r="L10622" s="6">
        <v>344.98834498834498</v>
      </c>
    </row>
    <row r="10623" spans="1:12" ht="15" customHeight="1" x14ac:dyDescent="0.25">
      <c r="A10623" s="5">
        <v>29467</v>
      </c>
      <c r="B10623" s="6">
        <v>0.18990000000000001</v>
      </c>
      <c r="C10623" s="2">
        <v>4480000</v>
      </c>
      <c r="D10623" s="6">
        <v>2.4000000000000102E-3</v>
      </c>
      <c r="E10623" s="6">
        <v>1.28000000000001</v>
      </c>
      <c r="F10623" s="6">
        <v>1.2800023011926001</v>
      </c>
      <c r="G10623" s="6">
        <v>0.19646939999999999</v>
      </c>
      <c r="H10623" s="6">
        <v>357.97062937062901</v>
      </c>
      <c r="I10623" s="6"/>
      <c r="J10623" s="6">
        <v>0.19089999999999999</v>
      </c>
      <c r="K10623" s="6">
        <v>0.1875</v>
      </c>
      <c r="L10623" s="6">
        <v>342.65734265734199</v>
      </c>
    </row>
    <row r="10624" spans="1:12" ht="15" customHeight="1" x14ac:dyDescent="0.25">
      <c r="A10624" s="5">
        <v>29466</v>
      </c>
      <c r="B10624" s="6">
        <v>0.1875</v>
      </c>
      <c r="C10624" s="2">
        <v>537600</v>
      </c>
      <c r="D10624" s="6">
        <v>-9.0000000000001103E-4</v>
      </c>
      <c r="E10624" s="6">
        <v>-0.47770700636943197</v>
      </c>
      <c r="F10624" s="6">
        <v>-0.47770466992446098</v>
      </c>
      <c r="G10624" s="6">
        <v>0.19398636999999999</v>
      </c>
      <c r="H10624" s="6">
        <v>352.18268065268001</v>
      </c>
      <c r="I10624" s="6"/>
      <c r="J10624" s="6">
        <v>0.1875</v>
      </c>
      <c r="K10624" s="6">
        <v>0.186</v>
      </c>
      <c r="L10624" s="6">
        <v>337.06293706293701</v>
      </c>
    </row>
    <row r="10625" spans="1:12" ht="15" customHeight="1" x14ac:dyDescent="0.25">
      <c r="A10625" s="5">
        <v>29462</v>
      </c>
      <c r="B10625" s="6">
        <v>0.18840000000000001</v>
      </c>
      <c r="C10625" s="2">
        <v>665600</v>
      </c>
      <c r="D10625" s="6">
        <v>-2.4999999999999701E-3</v>
      </c>
      <c r="E10625" s="6">
        <v>-1.30958617077002</v>
      </c>
      <c r="F10625" s="6">
        <v>-1.2072765534825201</v>
      </c>
      <c r="G10625" s="6">
        <v>0.19491749999999999</v>
      </c>
      <c r="H10625" s="6">
        <v>354.35314685314597</v>
      </c>
      <c r="I10625" s="6"/>
      <c r="J10625" s="6">
        <v>0.18990000000000001</v>
      </c>
      <c r="K10625" s="6">
        <v>0.18840000000000001</v>
      </c>
      <c r="L10625" s="6">
        <v>339.16083916083898</v>
      </c>
    </row>
    <row r="10626" spans="1:12" ht="15" customHeight="1" x14ac:dyDescent="0.25">
      <c r="A10626" s="5">
        <v>29461</v>
      </c>
      <c r="B10626" s="6">
        <v>0.19089999999999999</v>
      </c>
      <c r="C10626" s="2">
        <v>1561600</v>
      </c>
      <c r="D10626" s="6">
        <v>-1.90000000000001E-3</v>
      </c>
      <c r="E10626" s="6">
        <v>-0.985477178423244</v>
      </c>
      <c r="F10626" s="6">
        <v>-0.98548572651362398</v>
      </c>
      <c r="G10626" s="6">
        <v>0.19729944999999999</v>
      </c>
      <c r="H10626" s="6">
        <v>359.90547785547699</v>
      </c>
      <c r="I10626" s="6"/>
      <c r="J10626" s="6">
        <v>0.1918</v>
      </c>
      <c r="K10626" s="6">
        <v>0.18940000000000001</v>
      </c>
      <c r="L10626" s="6">
        <v>344.98834498834498</v>
      </c>
    </row>
    <row r="10627" spans="1:12" ht="15" customHeight="1" x14ac:dyDescent="0.25">
      <c r="A10627" s="5">
        <v>29460</v>
      </c>
      <c r="B10627" s="6">
        <v>0.1928</v>
      </c>
      <c r="C10627" s="2">
        <v>7219200</v>
      </c>
      <c r="D10627" s="6">
        <v>-2E-3</v>
      </c>
      <c r="E10627" s="6">
        <v>-1.0266940451745299</v>
      </c>
      <c r="F10627" s="6">
        <v>-1.02669147499977</v>
      </c>
      <c r="G10627" s="6">
        <v>0.19926315999999999</v>
      </c>
      <c r="H10627" s="6">
        <v>364.48289044288998</v>
      </c>
      <c r="I10627" s="6"/>
      <c r="J10627" s="6">
        <v>0.19320000000000001</v>
      </c>
      <c r="K10627" s="6">
        <v>0.1923</v>
      </c>
      <c r="L10627" s="6">
        <v>349.41724941724902</v>
      </c>
    </row>
    <row r="10628" spans="1:12" ht="15" customHeight="1" x14ac:dyDescent="0.25">
      <c r="A10628" s="5">
        <v>29459</v>
      </c>
      <c r="B10628" s="6">
        <v>0.1948</v>
      </c>
      <c r="C10628" s="2">
        <v>4249600</v>
      </c>
      <c r="D10628" s="6">
        <v>-1.40000000000001E-3</v>
      </c>
      <c r="E10628" s="6">
        <v>-0.71355759429154697</v>
      </c>
      <c r="F10628" s="6">
        <v>-0.71355680001981003</v>
      </c>
      <c r="G10628" s="6">
        <v>0.20133019999999999</v>
      </c>
      <c r="H10628" s="6">
        <v>369.30116550116497</v>
      </c>
      <c r="I10628" s="6"/>
      <c r="J10628" s="6">
        <v>0.1953</v>
      </c>
      <c r="K10628" s="6">
        <v>0.1923</v>
      </c>
      <c r="L10628" s="6">
        <v>354.07925407925399</v>
      </c>
    </row>
    <row r="10629" spans="1:12" ht="15" customHeight="1" x14ac:dyDescent="0.25">
      <c r="A10629" s="5">
        <v>29458</v>
      </c>
      <c r="B10629" s="6">
        <v>0.19620000000000001</v>
      </c>
      <c r="C10629" s="2">
        <v>1459200</v>
      </c>
      <c r="D10629" s="6">
        <v>7.7999999999999996E-3</v>
      </c>
      <c r="E10629" s="6">
        <v>4.1401273885350403</v>
      </c>
      <c r="F10629" s="6">
        <v>4.1401294657106504</v>
      </c>
      <c r="G10629" s="6">
        <v>0.20277713</v>
      </c>
      <c r="H10629" s="6">
        <v>372.67396270396199</v>
      </c>
      <c r="I10629" s="6"/>
      <c r="J10629" s="6">
        <v>0.19620000000000001</v>
      </c>
      <c r="K10629" s="6">
        <v>0.19089999999999999</v>
      </c>
      <c r="L10629" s="6">
        <v>357.34265734265699</v>
      </c>
    </row>
    <row r="10630" spans="1:12" ht="15" customHeight="1" x14ac:dyDescent="0.25">
      <c r="A10630" s="5">
        <v>29455</v>
      </c>
      <c r="B10630" s="6">
        <v>0.18840000000000001</v>
      </c>
      <c r="C10630" s="2">
        <v>844800</v>
      </c>
      <c r="D10630" s="6">
        <v>4.9000000000000103E-3</v>
      </c>
      <c r="E10630" s="6">
        <v>2.6702997275204399</v>
      </c>
      <c r="F10630" s="6">
        <v>2.67029402366658</v>
      </c>
      <c r="G10630" s="6">
        <v>0.19471564999999999</v>
      </c>
      <c r="H10630" s="6">
        <v>353.88263403263397</v>
      </c>
      <c r="I10630" s="6"/>
      <c r="J10630" s="6">
        <v>0.18940000000000001</v>
      </c>
      <c r="K10630" s="6">
        <v>0.18840000000000001</v>
      </c>
      <c r="L10630" s="6">
        <v>339.16083916083898</v>
      </c>
    </row>
    <row r="10631" spans="1:12" ht="15" customHeight="1" x14ac:dyDescent="0.25">
      <c r="A10631" s="5">
        <v>29454</v>
      </c>
      <c r="B10631" s="6">
        <v>0.1835</v>
      </c>
      <c r="C10631" s="2">
        <v>1049600</v>
      </c>
      <c r="D10631" s="6">
        <v>5.2999999999999896E-3</v>
      </c>
      <c r="E10631" s="6">
        <v>2.97418630751964</v>
      </c>
      <c r="F10631" s="6">
        <v>2.9741863836932598</v>
      </c>
      <c r="G10631" s="6">
        <v>0.1896514</v>
      </c>
      <c r="H10631" s="6">
        <v>342.077855477855</v>
      </c>
      <c r="I10631" s="6"/>
      <c r="J10631" s="6">
        <v>0.184</v>
      </c>
      <c r="K10631" s="6">
        <v>0.1787</v>
      </c>
      <c r="L10631" s="6">
        <v>327.73892773892698</v>
      </c>
    </row>
    <row r="10632" spans="1:12" ht="15" customHeight="1" x14ac:dyDescent="0.25">
      <c r="A10632" s="5">
        <v>29453</v>
      </c>
      <c r="B10632" s="6">
        <v>0.1782</v>
      </c>
      <c r="C10632" s="2">
        <v>1510400</v>
      </c>
      <c r="D10632" s="6">
        <v>-5.2999999999999896E-3</v>
      </c>
      <c r="E10632" s="6">
        <v>-2.88828337874659</v>
      </c>
      <c r="F10632" s="6">
        <v>-2.88828345058353</v>
      </c>
      <c r="G10632" s="6">
        <v>0.18417373000000001</v>
      </c>
      <c r="H10632" s="6">
        <v>329.309393939394</v>
      </c>
      <c r="I10632" s="6"/>
      <c r="J10632" s="6">
        <v>0.18260000000000001</v>
      </c>
      <c r="K10632" s="6">
        <v>0.1777</v>
      </c>
      <c r="L10632" s="6">
        <v>315.38461538461502</v>
      </c>
    </row>
    <row r="10633" spans="1:12" ht="15" customHeight="1" x14ac:dyDescent="0.25">
      <c r="A10633" s="5">
        <v>29452</v>
      </c>
      <c r="B10633" s="6">
        <v>0.1835</v>
      </c>
      <c r="C10633" s="2">
        <v>3020800</v>
      </c>
      <c r="D10633" s="6">
        <v>-4.4000000000000098E-3</v>
      </c>
      <c r="E10633" s="6">
        <v>-2.34167110164982</v>
      </c>
      <c r="F10633" s="6">
        <v>-2.34166631951399</v>
      </c>
      <c r="G10633" s="6">
        <v>0.1896514</v>
      </c>
      <c r="H10633" s="6">
        <v>342.077855477855</v>
      </c>
      <c r="I10633" s="6"/>
      <c r="J10633" s="6">
        <v>0.18790000000000001</v>
      </c>
      <c r="K10633" s="6">
        <v>0.1835</v>
      </c>
      <c r="L10633" s="6">
        <v>327.73892773892698</v>
      </c>
    </row>
    <row r="10634" spans="1:12" ht="15" customHeight="1" x14ac:dyDescent="0.25">
      <c r="A10634" s="5">
        <v>29451</v>
      </c>
      <c r="B10634" s="6">
        <v>0.18790000000000001</v>
      </c>
      <c r="C10634" s="2">
        <v>1280000</v>
      </c>
      <c r="D10634" s="6">
        <v>-4.8999999999999799E-3</v>
      </c>
      <c r="E10634" s="6">
        <v>-2.5414937759336</v>
      </c>
      <c r="F10634" s="6">
        <v>-2.5414983883623901</v>
      </c>
      <c r="G10634" s="6">
        <v>0.19419889000000001</v>
      </c>
      <c r="H10634" s="6">
        <v>352.67806526806498</v>
      </c>
      <c r="I10634" s="6"/>
      <c r="J10634" s="6">
        <v>0.19139999999999999</v>
      </c>
      <c r="K10634" s="6">
        <v>0.18790000000000001</v>
      </c>
      <c r="L10634" s="6">
        <v>337.99533799533799</v>
      </c>
    </row>
    <row r="10635" spans="1:12" ht="15" customHeight="1" x14ac:dyDescent="0.25">
      <c r="A10635" s="5">
        <v>29448</v>
      </c>
      <c r="B10635" s="6">
        <v>0.1928</v>
      </c>
      <c r="C10635" s="2">
        <v>2406400</v>
      </c>
      <c r="D10635" s="6">
        <v>6.3E-3</v>
      </c>
      <c r="E10635" s="6">
        <v>3.3780160857908901</v>
      </c>
      <c r="F10635" s="6">
        <v>3.3780201249315298</v>
      </c>
      <c r="G10635" s="6">
        <v>0.19926315999999999</v>
      </c>
      <c r="H10635" s="6">
        <v>364.48289044288998</v>
      </c>
      <c r="I10635" s="6"/>
      <c r="J10635" s="6">
        <v>0.19620000000000001</v>
      </c>
      <c r="K10635" s="6">
        <v>0.18840000000000001</v>
      </c>
      <c r="L10635" s="6">
        <v>349.41724941724902</v>
      </c>
    </row>
    <row r="10636" spans="1:12" ht="15" customHeight="1" x14ac:dyDescent="0.25">
      <c r="A10636" s="5">
        <v>29447</v>
      </c>
      <c r="B10636" s="6">
        <v>0.1865</v>
      </c>
      <c r="C10636" s="2">
        <v>998400</v>
      </c>
      <c r="D10636" s="6">
        <v>3.0000000000000001E-3</v>
      </c>
      <c r="E10636" s="6">
        <v>1.6348773841961799</v>
      </c>
      <c r="F10636" s="6">
        <v>1.6348732463878399</v>
      </c>
      <c r="G10636" s="6">
        <v>0.19275196</v>
      </c>
      <c r="H10636" s="6">
        <v>349.30526806526802</v>
      </c>
      <c r="I10636" s="6"/>
      <c r="J10636" s="6">
        <v>0.1875</v>
      </c>
      <c r="K10636" s="6">
        <v>0.1855</v>
      </c>
      <c r="L10636" s="6">
        <v>334.73193473193402</v>
      </c>
    </row>
    <row r="10637" spans="1:12" ht="15" customHeight="1" x14ac:dyDescent="0.25">
      <c r="A10637" s="5">
        <v>29446</v>
      </c>
      <c r="B10637" s="6">
        <v>0.1835</v>
      </c>
      <c r="C10637" s="2">
        <v>4147200</v>
      </c>
      <c r="D10637" s="6">
        <v>-1E-3</v>
      </c>
      <c r="E10637" s="6">
        <v>-0.54200542005420305</v>
      </c>
      <c r="F10637" s="6">
        <v>-0.54199883986625297</v>
      </c>
      <c r="G10637" s="6">
        <v>0.1896514</v>
      </c>
      <c r="H10637" s="6">
        <v>342.077855477855</v>
      </c>
      <c r="I10637" s="6"/>
      <c r="J10637" s="6">
        <v>0.1845</v>
      </c>
      <c r="K10637" s="6">
        <v>0.18210000000000001</v>
      </c>
      <c r="L10637" s="6">
        <v>327.73892773892698</v>
      </c>
    </row>
    <row r="10638" spans="1:12" ht="15" customHeight="1" x14ac:dyDescent="0.25">
      <c r="A10638" s="5">
        <v>29445</v>
      </c>
      <c r="B10638" s="6">
        <v>0.1845</v>
      </c>
      <c r="C10638" s="2">
        <v>1792000</v>
      </c>
      <c r="D10638" s="6">
        <v>4.8999999999999799E-3</v>
      </c>
      <c r="E10638" s="6">
        <v>2.7282850779509902</v>
      </c>
      <c r="F10638" s="6">
        <v>2.7282848109841198</v>
      </c>
      <c r="G10638" s="6">
        <v>0.19068491000000001</v>
      </c>
      <c r="H10638" s="6">
        <v>344.48696969696903</v>
      </c>
      <c r="I10638" s="6"/>
      <c r="J10638" s="6">
        <v>0.187</v>
      </c>
      <c r="K10638" s="6">
        <v>0.18160000000000001</v>
      </c>
      <c r="L10638" s="6">
        <v>330.06993006993002</v>
      </c>
    </row>
    <row r="10639" spans="1:12" ht="15" customHeight="1" x14ac:dyDescent="0.25">
      <c r="A10639" s="5">
        <v>29444</v>
      </c>
      <c r="B10639" s="6">
        <v>0.17960000000000001</v>
      </c>
      <c r="C10639" s="2">
        <v>1689600</v>
      </c>
      <c r="D10639" s="6">
        <v>3.9000000000000098E-3</v>
      </c>
      <c r="E10639" s="6">
        <v>2.2196926579396798</v>
      </c>
      <c r="F10639" s="6">
        <v>2.2196994436364399</v>
      </c>
      <c r="G10639" s="6">
        <v>0.18562065</v>
      </c>
      <c r="H10639" s="6">
        <v>332.68216783216701</v>
      </c>
      <c r="I10639" s="6"/>
      <c r="J10639" s="6">
        <v>0.17960000000000001</v>
      </c>
      <c r="K10639" s="6">
        <v>0.1767</v>
      </c>
      <c r="L10639" s="6">
        <v>318.64801864801802</v>
      </c>
    </row>
    <row r="10640" spans="1:12" ht="15" customHeight="1" x14ac:dyDescent="0.25">
      <c r="A10640" s="5">
        <v>29441</v>
      </c>
      <c r="B10640" s="6">
        <v>0.1757</v>
      </c>
      <c r="C10640" s="2">
        <v>3865600</v>
      </c>
      <c r="D10640" s="6">
        <v>4.3999999999999803E-3</v>
      </c>
      <c r="E10640" s="6">
        <v>2.56859311150028</v>
      </c>
      <c r="F10640" s="6">
        <v>2.5685879445495399</v>
      </c>
      <c r="G10640" s="6">
        <v>0.1815899</v>
      </c>
      <c r="H10640" s="6">
        <v>323.28648018647999</v>
      </c>
      <c r="I10640" s="6"/>
      <c r="J10640" s="6">
        <v>0.1767</v>
      </c>
      <c r="K10640" s="6">
        <v>0.17180000000000001</v>
      </c>
      <c r="L10640" s="6">
        <v>309.55710955710902</v>
      </c>
    </row>
    <row r="10641" spans="1:12" ht="15" customHeight="1" x14ac:dyDescent="0.25">
      <c r="A10641" s="5">
        <v>29440</v>
      </c>
      <c r="B10641" s="6">
        <v>0.17130000000000001</v>
      </c>
      <c r="C10641" s="2">
        <v>640000</v>
      </c>
      <c r="D10641" s="6">
        <v>3.4000000000000098E-3</v>
      </c>
      <c r="E10641" s="6">
        <v>2.0250148898153602</v>
      </c>
      <c r="F10641" s="6">
        <v>2.0250168805192299</v>
      </c>
      <c r="G10641" s="6">
        <v>0.17704241000000001</v>
      </c>
      <c r="H10641" s="6">
        <v>312.68627039627</v>
      </c>
      <c r="I10641" s="6"/>
      <c r="J10641" s="6">
        <v>0.17130000000000001</v>
      </c>
      <c r="K10641" s="6">
        <v>0.16689999999999999</v>
      </c>
      <c r="L10641" s="6">
        <v>299.30069930069902</v>
      </c>
    </row>
    <row r="10642" spans="1:12" ht="15" customHeight="1" x14ac:dyDescent="0.25">
      <c r="A10642" s="5">
        <v>29439</v>
      </c>
      <c r="B10642" s="6">
        <v>0.16789999999999999</v>
      </c>
      <c r="C10642" s="2">
        <v>1996800</v>
      </c>
      <c r="D10642" s="6">
        <v>2.3999999999999798E-3</v>
      </c>
      <c r="E10642" s="6">
        <v>1.4501510574017999</v>
      </c>
      <c r="F10642" s="6">
        <v>1.4501427347962399</v>
      </c>
      <c r="G10642" s="6">
        <v>0.17352843000000001</v>
      </c>
      <c r="H10642" s="6">
        <v>304.49517482517399</v>
      </c>
      <c r="I10642" s="6"/>
      <c r="J10642" s="6">
        <v>0.16789999999999999</v>
      </c>
      <c r="K10642" s="6">
        <v>0.16450000000000001</v>
      </c>
      <c r="L10642" s="6">
        <v>291.375291375291</v>
      </c>
    </row>
    <row r="10643" spans="1:12" ht="15" customHeight="1" x14ac:dyDescent="0.25">
      <c r="A10643" s="5">
        <v>29438</v>
      </c>
      <c r="B10643" s="6">
        <v>0.16550000000000001</v>
      </c>
      <c r="C10643" s="2">
        <v>2585600</v>
      </c>
      <c r="D10643" s="6">
        <v>-3.99999999999983E-4</v>
      </c>
      <c r="E10643" s="6">
        <v>-0.241109101868586</v>
      </c>
      <c r="F10643" s="6">
        <v>-0.241109660833283</v>
      </c>
      <c r="G10643" s="6">
        <v>0.17104799000000001</v>
      </c>
      <c r="H10643" s="6">
        <v>298.713263403263</v>
      </c>
      <c r="I10643" s="6"/>
      <c r="J10643" s="6">
        <v>0.16550000000000001</v>
      </c>
      <c r="K10643" s="6">
        <v>0.16500000000000001</v>
      </c>
      <c r="L10643" s="6">
        <v>285.780885780885</v>
      </c>
    </row>
    <row r="10644" spans="1:12" ht="15" customHeight="1" x14ac:dyDescent="0.25">
      <c r="A10644" s="5">
        <v>29437</v>
      </c>
      <c r="B10644" s="6">
        <v>0.16589999999999999</v>
      </c>
      <c r="C10644" s="2">
        <v>819200</v>
      </c>
      <c r="D10644" s="6">
        <v>-2.5000000000000001E-3</v>
      </c>
      <c r="E10644" s="6">
        <v>-1.4845605700712501</v>
      </c>
      <c r="F10644" s="6">
        <v>-1.4845568852229201</v>
      </c>
      <c r="G10644" s="6">
        <v>0.17146140000000001</v>
      </c>
      <c r="H10644" s="6">
        <v>299.676923076923</v>
      </c>
      <c r="I10644" s="6"/>
      <c r="J10644" s="6">
        <v>0.16789999999999999</v>
      </c>
      <c r="K10644" s="6">
        <v>0.16589999999999999</v>
      </c>
      <c r="L10644" s="6">
        <v>286.71328671328598</v>
      </c>
    </row>
    <row r="10645" spans="1:12" ht="15" customHeight="1" x14ac:dyDescent="0.25">
      <c r="A10645" s="5">
        <v>29434</v>
      </c>
      <c r="B10645" s="6">
        <v>0.16839999999999999</v>
      </c>
      <c r="C10645" s="2">
        <v>14412800</v>
      </c>
      <c r="D10645" s="6">
        <v>-2.9000000000000102E-3</v>
      </c>
      <c r="E10645" s="6">
        <v>-1.6929363689433801</v>
      </c>
      <c r="F10645" s="6">
        <v>-1.69293334856885</v>
      </c>
      <c r="G10645" s="6">
        <v>0.17404520000000001</v>
      </c>
      <c r="H10645" s="6">
        <v>305.69976689976602</v>
      </c>
      <c r="I10645" s="6"/>
      <c r="J10645" s="6">
        <v>0.17130000000000001</v>
      </c>
      <c r="K10645" s="6">
        <v>0.16789999999999999</v>
      </c>
      <c r="L10645" s="6">
        <v>292.54079254079198</v>
      </c>
    </row>
    <row r="10646" spans="1:12" ht="15" customHeight="1" x14ac:dyDescent="0.25">
      <c r="A10646" s="5">
        <v>29433</v>
      </c>
      <c r="B10646" s="6">
        <v>0.17130000000000001</v>
      </c>
      <c r="C10646" s="2">
        <v>281600</v>
      </c>
      <c r="D10646" s="6">
        <v>1.40000000000001E-3</v>
      </c>
      <c r="E10646" s="6">
        <v>0.82401412595645096</v>
      </c>
      <c r="F10646" s="6">
        <v>0.82401323769838397</v>
      </c>
      <c r="G10646" s="6">
        <v>0.17704241000000001</v>
      </c>
      <c r="H10646" s="6">
        <v>312.68627039627</v>
      </c>
      <c r="I10646" s="6"/>
      <c r="J10646" s="6">
        <v>0.17130000000000001</v>
      </c>
      <c r="K10646" s="6">
        <v>0.1699</v>
      </c>
      <c r="L10646" s="6">
        <v>299.30069930069902</v>
      </c>
    </row>
    <row r="10647" spans="1:12" ht="15" customHeight="1" x14ac:dyDescent="0.25">
      <c r="A10647" s="5">
        <v>29432</v>
      </c>
      <c r="B10647" s="6">
        <v>0.1699</v>
      </c>
      <c r="C10647" s="2">
        <v>1152000</v>
      </c>
      <c r="D10647" s="6"/>
      <c r="E10647" s="6"/>
      <c r="F10647" s="6"/>
      <c r="G10647" s="6">
        <v>0.17559548</v>
      </c>
      <c r="H10647" s="6">
        <v>309.31347319347299</v>
      </c>
      <c r="I10647" s="6"/>
      <c r="J10647" s="6">
        <v>0.17080000000000001</v>
      </c>
      <c r="K10647" s="6">
        <v>0.16889999999999999</v>
      </c>
      <c r="L10647" s="6">
        <v>296.03729603729602</v>
      </c>
    </row>
    <row r="10648" spans="1:12" ht="15" customHeight="1" x14ac:dyDescent="0.25">
      <c r="A10648" s="5">
        <v>29431</v>
      </c>
      <c r="B10648" s="6">
        <v>0.1699</v>
      </c>
      <c r="C10648" s="2">
        <v>588800</v>
      </c>
      <c r="D10648" s="6">
        <v>2E-3</v>
      </c>
      <c r="E10648" s="6">
        <v>1.19118522930314</v>
      </c>
      <c r="F10648" s="6">
        <v>1.19118809523026</v>
      </c>
      <c r="G10648" s="6">
        <v>0.17559548</v>
      </c>
      <c r="H10648" s="6">
        <v>309.31347319347299</v>
      </c>
      <c r="I10648" s="6"/>
      <c r="J10648" s="6">
        <v>0.1699</v>
      </c>
      <c r="K10648" s="6">
        <v>0.16789999999999999</v>
      </c>
      <c r="L10648" s="6">
        <v>296.03729603729602</v>
      </c>
    </row>
    <row r="10649" spans="1:12" ht="15" customHeight="1" x14ac:dyDescent="0.25">
      <c r="A10649" s="5">
        <v>29430</v>
      </c>
      <c r="B10649" s="6">
        <v>0.16789999999999999</v>
      </c>
      <c r="C10649" s="2">
        <v>2252800</v>
      </c>
      <c r="D10649" s="6">
        <v>3.8999999999999799E-3</v>
      </c>
      <c r="E10649" s="6">
        <v>2.3780487804877901</v>
      </c>
      <c r="F10649" s="6">
        <v>2.3780440678546202</v>
      </c>
      <c r="G10649" s="6">
        <v>0.17352843000000001</v>
      </c>
      <c r="H10649" s="6">
        <v>304.49517482517399</v>
      </c>
      <c r="I10649" s="6"/>
      <c r="J10649" s="6">
        <v>0.1699</v>
      </c>
      <c r="K10649" s="6">
        <v>0.16300000000000001</v>
      </c>
      <c r="L10649" s="6">
        <v>291.375291375291</v>
      </c>
    </row>
    <row r="10650" spans="1:12" ht="15" customHeight="1" x14ac:dyDescent="0.25">
      <c r="A10650" s="5">
        <v>29427</v>
      </c>
      <c r="B10650" s="6">
        <v>0.16400000000000001</v>
      </c>
      <c r="C10650" s="2">
        <v>896000</v>
      </c>
      <c r="D10650" s="6">
        <v>-1E-3</v>
      </c>
      <c r="E10650" s="6">
        <v>-0.60606060606060996</v>
      </c>
      <c r="F10650" s="6">
        <v>-0.60606494188777305</v>
      </c>
      <c r="G10650" s="6">
        <v>0.1694977</v>
      </c>
      <c r="H10650" s="6">
        <v>295.09953379953299</v>
      </c>
      <c r="I10650" s="6"/>
      <c r="J10650" s="6">
        <v>0.16650000000000001</v>
      </c>
      <c r="K10650" s="6">
        <v>0.16400000000000001</v>
      </c>
      <c r="L10650" s="6">
        <v>282.28438228438199</v>
      </c>
    </row>
    <row r="10651" spans="1:12" ht="15" customHeight="1" x14ac:dyDescent="0.25">
      <c r="A10651" s="5">
        <v>29426</v>
      </c>
      <c r="B10651" s="6">
        <v>0.16500000000000001</v>
      </c>
      <c r="C10651" s="2">
        <v>640000</v>
      </c>
      <c r="D10651" s="6">
        <v>1.5E-3</v>
      </c>
      <c r="E10651" s="6">
        <v>0.91743119266054496</v>
      </c>
      <c r="F10651" s="6">
        <v>0.91743483022406203</v>
      </c>
      <c r="G10651" s="6">
        <v>0.17053123000000001</v>
      </c>
      <c r="H10651" s="6">
        <v>297.50869463869401</v>
      </c>
      <c r="I10651" s="6"/>
      <c r="J10651" s="6">
        <v>0.16550000000000001</v>
      </c>
      <c r="K10651" s="6">
        <v>0.16400000000000001</v>
      </c>
      <c r="L10651" s="6">
        <v>284.61538461538402</v>
      </c>
    </row>
    <row r="10652" spans="1:12" ht="15" customHeight="1" x14ac:dyDescent="0.25">
      <c r="A10652" s="5">
        <v>29425</v>
      </c>
      <c r="B10652" s="6">
        <v>0.16350000000000001</v>
      </c>
      <c r="C10652" s="2">
        <v>819200</v>
      </c>
      <c r="D10652" s="6">
        <v>-2E-3</v>
      </c>
      <c r="E10652" s="6">
        <v>-1.2084592145015101</v>
      </c>
      <c r="F10652" s="6">
        <v>-1.2084620228510199</v>
      </c>
      <c r="G10652" s="6">
        <v>0.16898094</v>
      </c>
      <c r="H10652" s="6">
        <v>293.89496503496503</v>
      </c>
      <c r="I10652" s="6"/>
      <c r="J10652" s="6">
        <v>0.16500000000000001</v>
      </c>
      <c r="K10652" s="6">
        <v>0.16300000000000001</v>
      </c>
      <c r="L10652" s="6">
        <v>281.11888111888101</v>
      </c>
    </row>
    <row r="10653" spans="1:12" ht="15" customHeight="1" x14ac:dyDescent="0.25">
      <c r="A10653" s="5">
        <v>29424</v>
      </c>
      <c r="B10653" s="6">
        <v>0.16550000000000001</v>
      </c>
      <c r="C10653" s="2">
        <v>3046400</v>
      </c>
      <c r="D10653" s="6">
        <v>-3.8999999999999799E-3</v>
      </c>
      <c r="E10653" s="6">
        <v>-2.3022432113340998</v>
      </c>
      <c r="F10653" s="6">
        <v>-2.3022442531996798</v>
      </c>
      <c r="G10653" s="6">
        <v>0.17104799000000001</v>
      </c>
      <c r="H10653" s="6">
        <v>298.713263403263</v>
      </c>
      <c r="I10653" s="6"/>
      <c r="J10653" s="6">
        <v>0.16789999999999999</v>
      </c>
      <c r="K10653" s="6">
        <v>0.16350000000000001</v>
      </c>
      <c r="L10653" s="6">
        <v>285.780885780885</v>
      </c>
    </row>
    <row r="10654" spans="1:12" ht="15" customHeight="1" x14ac:dyDescent="0.25">
      <c r="A10654" s="5">
        <v>29423</v>
      </c>
      <c r="B10654" s="6">
        <v>0.1694</v>
      </c>
      <c r="C10654" s="2">
        <v>1459200</v>
      </c>
      <c r="D10654" s="6">
        <v>-5.0000000000000001E-4</v>
      </c>
      <c r="E10654" s="6">
        <v>-0.29429075927015402</v>
      </c>
      <c r="F10654" s="6">
        <v>-0.29428434034862699</v>
      </c>
      <c r="G10654" s="6">
        <v>0.17507872999999999</v>
      </c>
      <c r="H10654" s="6">
        <v>308.10892773892698</v>
      </c>
      <c r="I10654" s="6"/>
      <c r="J10654" s="6">
        <v>0.1699</v>
      </c>
      <c r="K10654" s="6">
        <v>0.16839999999999999</v>
      </c>
      <c r="L10654" s="6">
        <v>294.87179487179401</v>
      </c>
    </row>
    <row r="10655" spans="1:12" ht="15" customHeight="1" x14ac:dyDescent="0.25">
      <c r="A10655" s="5">
        <v>29420</v>
      </c>
      <c r="B10655" s="6">
        <v>0.1699</v>
      </c>
      <c r="C10655" s="2">
        <v>1638400</v>
      </c>
      <c r="D10655" s="6">
        <v>1.5E-3</v>
      </c>
      <c r="E10655" s="6">
        <v>0.89073634204275198</v>
      </c>
      <c r="F10655" s="6">
        <v>0.890734131133741</v>
      </c>
      <c r="G10655" s="6">
        <v>0.17559548</v>
      </c>
      <c r="H10655" s="6">
        <v>309.31347319347299</v>
      </c>
      <c r="I10655" s="6"/>
      <c r="J10655" s="6">
        <v>0.1699</v>
      </c>
      <c r="K10655" s="6">
        <v>0.16789999999999999</v>
      </c>
      <c r="L10655" s="6">
        <v>296.03729603729602</v>
      </c>
    </row>
    <row r="10656" spans="1:12" ht="15" customHeight="1" x14ac:dyDescent="0.25">
      <c r="A10656" s="5">
        <v>29419</v>
      </c>
      <c r="B10656" s="6">
        <v>0.16839999999999999</v>
      </c>
      <c r="C10656" s="2">
        <v>5734400</v>
      </c>
      <c r="D10656" s="6"/>
      <c r="E10656" s="6"/>
      <c r="F10656" s="6"/>
      <c r="G10656" s="6">
        <v>0.17404520000000001</v>
      </c>
      <c r="H10656" s="6">
        <v>305.69976689976602</v>
      </c>
      <c r="I10656" s="6"/>
      <c r="J10656" s="6">
        <v>0.16889999999999999</v>
      </c>
      <c r="K10656" s="6">
        <v>0.16789999999999999</v>
      </c>
      <c r="L10656" s="6">
        <v>292.54079254079198</v>
      </c>
    </row>
    <row r="10657" spans="1:12" ht="15" customHeight="1" x14ac:dyDescent="0.25">
      <c r="A10657" s="5">
        <v>29418</v>
      </c>
      <c r="B10657" s="6">
        <v>0.16839999999999999</v>
      </c>
      <c r="C10657" s="2">
        <v>3123200</v>
      </c>
      <c r="D10657" s="6">
        <v>5.8999999999999799E-3</v>
      </c>
      <c r="E10657" s="6">
        <v>3.6307692307692099</v>
      </c>
      <c r="F10657" s="6">
        <v>3.6307734665274198</v>
      </c>
      <c r="G10657" s="6">
        <v>0.17404520000000001</v>
      </c>
      <c r="H10657" s="6">
        <v>305.69976689976602</v>
      </c>
      <c r="I10657" s="6"/>
      <c r="J10657" s="6">
        <v>0.1699</v>
      </c>
      <c r="K10657" s="6">
        <v>0.16400000000000001</v>
      </c>
      <c r="L10657" s="6">
        <v>292.54079254079198</v>
      </c>
    </row>
    <row r="10658" spans="1:12" ht="15" customHeight="1" x14ac:dyDescent="0.25">
      <c r="A10658" s="5">
        <v>29417</v>
      </c>
      <c r="B10658" s="6">
        <v>0.16250000000000001</v>
      </c>
      <c r="C10658" s="2">
        <v>6784000</v>
      </c>
      <c r="D10658" s="6">
        <v>1E-3</v>
      </c>
      <c r="E10658" s="6">
        <v>0.61919504643963497</v>
      </c>
      <c r="F10658" s="6">
        <v>0.61918749726654898</v>
      </c>
      <c r="G10658" s="6">
        <v>0.16794740999999999</v>
      </c>
      <c r="H10658" s="6">
        <v>291.48580419580401</v>
      </c>
      <c r="I10658" s="6"/>
      <c r="J10658" s="6">
        <v>0.16250000000000001</v>
      </c>
      <c r="K10658" s="6">
        <v>0.16009999999999999</v>
      </c>
      <c r="L10658" s="6">
        <v>278.78787878787801</v>
      </c>
    </row>
    <row r="10659" spans="1:12" ht="15" customHeight="1" x14ac:dyDescent="0.25">
      <c r="A10659" s="5">
        <v>29416</v>
      </c>
      <c r="B10659" s="6">
        <v>0.1615</v>
      </c>
      <c r="C10659" s="2">
        <v>1254400</v>
      </c>
      <c r="D10659" s="6">
        <v>5.2999999999999896E-3</v>
      </c>
      <c r="E10659" s="6">
        <v>3.3930857874519802</v>
      </c>
      <c r="F10659" s="6">
        <v>3.3930859262508899</v>
      </c>
      <c r="G10659" s="6">
        <v>0.1669139</v>
      </c>
      <c r="H10659" s="6">
        <v>289.07668997668998</v>
      </c>
      <c r="I10659" s="6"/>
      <c r="J10659" s="6">
        <v>0.16209999999999999</v>
      </c>
      <c r="K10659" s="6">
        <v>0.15709999999999999</v>
      </c>
      <c r="L10659" s="6">
        <v>276.45687645687599</v>
      </c>
    </row>
    <row r="10660" spans="1:12" ht="15" customHeight="1" x14ac:dyDescent="0.25">
      <c r="A10660" s="5">
        <v>29413</v>
      </c>
      <c r="B10660" s="6">
        <v>0.15620000000000001</v>
      </c>
      <c r="C10660" s="2">
        <v>2688000</v>
      </c>
      <c r="D10660" s="6">
        <v>3.9000000000000098E-3</v>
      </c>
      <c r="E10660" s="6">
        <v>2.5607353906763102</v>
      </c>
      <c r="F10660" s="6">
        <v>2.5607431202522202</v>
      </c>
      <c r="G10660" s="6">
        <v>0.16143623000000001</v>
      </c>
      <c r="H10660" s="6">
        <v>276.30822843822801</v>
      </c>
      <c r="I10660" s="6"/>
      <c r="J10660" s="6">
        <v>0.15620000000000001</v>
      </c>
      <c r="K10660" s="6">
        <v>0.15029999999999999</v>
      </c>
      <c r="L10660" s="6">
        <v>264.10256410256397</v>
      </c>
    </row>
    <row r="10661" spans="1:12" ht="15" customHeight="1" x14ac:dyDescent="0.25">
      <c r="A10661" s="5">
        <v>29412</v>
      </c>
      <c r="B10661" s="6">
        <v>0.15229999999999999</v>
      </c>
      <c r="C10661" s="2">
        <v>10496000</v>
      </c>
      <c r="D10661" s="6">
        <v>-4.0000000000001102E-4</v>
      </c>
      <c r="E10661" s="6">
        <v>-0.26195153896529899</v>
      </c>
      <c r="F10661" s="6">
        <v>-0.26195848532718502</v>
      </c>
      <c r="G10661" s="6">
        <v>0.15740547999999999</v>
      </c>
      <c r="H10661" s="6">
        <v>266.91254079254003</v>
      </c>
      <c r="I10661" s="6"/>
      <c r="J10661" s="6">
        <v>0.1542</v>
      </c>
      <c r="K10661" s="6">
        <v>0.15229999999999999</v>
      </c>
      <c r="L10661" s="6">
        <v>255.01165501165499</v>
      </c>
    </row>
    <row r="10662" spans="1:12" ht="15" customHeight="1" x14ac:dyDescent="0.25">
      <c r="A10662" s="5">
        <v>29411</v>
      </c>
      <c r="B10662" s="6">
        <v>0.1527</v>
      </c>
      <c r="C10662" s="2">
        <v>793600</v>
      </c>
      <c r="D10662" s="6"/>
      <c r="E10662" s="6"/>
      <c r="F10662" s="6"/>
      <c r="G10662" s="6">
        <v>0.15781890000000001</v>
      </c>
      <c r="H10662" s="6">
        <v>267.87622377622301</v>
      </c>
      <c r="I10662" s="6"/>
      <c r="J10662" s="6">
        <v>0.15379999999999999</v>
      </c>
      <c r="K10662" s="6">
        <v>0.1527</v>
      </c>
      <c r="L10662" s="6">
        <v>255.94405594405501</v>
      </c>
    </row>
    <row r="10663" spans="1:12" ht="15" customHeight="1" x14ac:dyDescent="0.25">
      <c r="A10663" s="5">
        <v>29410</v>
      </c>
      <c r="B10663" s="6">
        <v>0.1527</v>
      </c>
      <c r="C10663" s="2">
        <v>4684800</v>
      </c>
      <c r="D10663" s="6">
        <v>9.0000000000001103E-4</v>
      </c>
      <c r="E10663" s="6">
        <v>0.59288537549408904</v>
      </c>
      <c r="F10663" s="6">
        <v>0.59287874961582099</v>
      </c>
      <c r="G10663" s="6">
        <v>0.15781890000000001</v>
      </c>
      <c r="H10663" s="6">
        <v>267.87622377622301</v>
      </c>
      <c r="I10663" s="6"/>
      <c r="J10663" s="6">
        <v>0.15379999999999999</v>
      </c>
      <c r="K10663" s="6">
        <v>0.15229999999999999</v>
      </c>
      <c r="L10663" s="6">
        <v>255.94405594405501</v>
      </c>
    </row>
    <row r="10664" spans="1:12" ht="15" customHeight="1" x14ac:dyDescent="0.25">
      <c r="A10664" s="5">
        <v>29409</v>
      </c>
      <c r="B10664" s="6">
        <v>0.15179999999999999</v>
      </c>
      <c r="C10664" s="2">
        <v>1510400</v>
      </c>
      <c r="D10664" s="6">
        <v>3.5000000000000001E-3</v>
      </c>
      <c r="E10664" s="6">
        <v>2.3600809170600101</v>
      </c>
      <c r="F10664" s="6">
        <v>2.3600880529570398</v>
      </c>
      <c r="G10664" s="6">
        <v>0.15688874</v>
      </c>
      <c r="H10664" s="6">
        <v>265.70801864801803</v>
      </c>
      <c r="I10664" s="6"/>
      <c r="J10664" s="6">
        <v>0.15229999999999999</v>
      </c>
      <c r="K10664" s="6">
        <v>0.1474</v>
      </c>
      <c r="L10664" s="6">
        <v>253.84615384615299</v>
      </c>
    </row>
    <row r="10665" spans="1:12" ht="15" customHeight="1" x14ac:dyDescent="0.25">
      <c r="A10665" s="5">
        <v>29405</v>
      </c>
      <c r="B10665" s="6">
        <v>0.14829999999999999</v>
      </c>
      <c r="C10665" s="2">
        <v>1792000</v>
      </c>
      <c r="D10665" s="6">
        <v>-1.10000000000001E-3</v>
      </c>
      <c r="E10665" s="6">
        <v>-0.73627844712182899</v>
      </c>
      <c r="F10665" s="6">
        <v>-0.73626890167662795</v>
      </c>
      <c r="G10665" s="6">
        <v>0.1532714</v>
      </c>
      <c r="H10665" s="6">
        <v>257.27599067598999</v>
      </c>
      <c r="I10665" s="6"/>
      <c r="J10665" s="6">
        <v>0.14829999999999999</v>
      </c>
      <c r="K10665" s="6">
        <v>0.14829999999999999</v>
      </c>
      <c r="L10665" s="6">
        <v>245.68764568764499</v>
      </c>
    </row>
    <row r="10666" spans="1:12" ht="15" customHeight="1" x14ac:dyDescent="0.25">
      <c r="A10666" s="5">
        <v>29404</v>
      </c>
      <c r="B10666" s="6">
        <v>0.14940000000000001</v>
      </c>
      <c r="C10666" s="2">
        <v>2585600</v>
      </c>
      <c r="D10666" s="6">
        <v>1.10000000000001E-3</v>
      </c>
      <c r="E10666" s="6">
        <v>0.74173971679030104</v>
      </c>
      <c r="F10666" s="6">
        <v>0.74173002921613596</v>
      </c>
      <c r="G10666" s="6">
        <v>0.15440825999999999</v>
      </c>
      <c r="H10666" s="6">
        <v>259.926013986013</v>
      </c>
      <c r="I10666" s="6"/>
      <c r="J10666" s="6">
        <v>0.15129999999999999</v>
      </c>
      <c r="K10666" s="6">
        <v>0.14940000000000001</v>
      </c>
      <c r="L10666" s="6">
        <v>248.25174825174801</v>
      </c>
    </row>
    <row r="10667" spans="1:12" ht="15" customHeight="1" x14ac:dyDescent="0.25">
      <c r="A10667" s="5">
        <v>29403</v>
      </c>
      <c r="B10667" s="6">
        <v>0.14829999999999999</v>
      </c>
      <c r="C10667" s="2">
        <v>1792000</v>
      </c>
      <c r="D10667" s="6">
        <v>-1.6000000000000101E-3</v>
      </c>
      <c r="E10667" s="6">
        <v>-1.0673782521681201</v>
      </c>
      <c r="F10667" s="6">
        <v>-1.06737432937724</v>
      </c>
      <c r="G10667" s="6">
        <v>0.1532714</v>
      </c>
      <c r="H10667" s="6">
        <v>257.27599067598999</v>
      </c>
      <c r="I10667" s="6"/>
      <c r="J10667" s="6">
        <v>0.14990000000000001</v>
      </c>
      <c r="K10667" s="6">
        <v>0.1479</v>
      </c>
      <c r="L10667" s="6">
        <v>245.68764568764499</v>
      </c>
    </row>
    <row r="10668" spans="1:12" ht="15" customHeight="1" x14ac:dyDescent="0.25">
      <c r="A10668" s="5">
        <v>29402</v>
      </c>
      <c r="B10668" s="6">
        <v>0.14990000000000001</v>
      </c>
      <c r="C10668" s="2">
        <v>1177600</v>
      </c>
      <c r="D10668" s="6">
        <v>-1.39999999999998E-3</v>
      </c>
      <c r="E10668" s="6">
        <v>-0.92531394580302995</v>
      </c>
      <c r="F10668" s="6">
        <v>-0.925319288360959</v>
      </c>
      <c r="G10668" s="6">
        <v>0.15492502999999999</v>
      </c>
      <c r="H10668" s="6">
        <v>261.130606060606</v>
      </c>
      <c r="I10668" s="6"/>
      <c r="J10668" s="6">
        <v>0.15029999999999999</v>
      </c>
      <c r="K10668" s="6">
        <v>0.14990000000000001</v>
      </c>
      <c r="L10668" s="6">
        <v>249.417249417249</v>
      </c>
    </row>
    <row r="10669" spans="1:12" ht="15" customHeight="1" x14ac:dyDescent="0.25">
      <c r="A10669" s="5">
        <v>29399</v>
      </c>
      <c r="B10669" s="6">
        <v>0.15129999999999999</v>
      </c>
      <c r="C10669" s="2">
        <v>1766400</v>
      </c>
      <c r="D10669" s="6">
        <v>-1E-3</v>
      </c>
      <c r="E10669" s="6">
        <v>-0.65659881812212195</v>
      </c>
      <c r="F10669" s="6">
        <v>-0.65659086329140603</v>
      </c>
      <c r="G10669" s="6">
        <v>0.15637197</v>
      </c>
      <c r="H10669" s="6">
        <v>264.503426573426</v>
      </c>
      <c r="I10669" s="6"/>
      <c r="J10669" s="6">
        <v>0.15129999999999999</v>
      </c>
      <c r="K10669" s="6">
        <v>0.15029999999999999</v>
      </c>
      <c r="L10669" s="6">
        <v>252.680652680652</v>
      </c>
    </row>
    <row r="10670" spans="1:12" ht="15" customHeight="1" x14ac:dyDescent="0.25">
      <c r="A10670" s="5">
        <v>29398</v>
      </c>
      <c r="B10670" s="6">
        <v>0.15229999999999999</v>
      </c>
      <c r="C10670" s="2">
        <v>3276800</v>
      </c>
      <c r="D10670" s="6">
        <v>5.0000000000000001E-4</v>
      </c>
      <c r="E10670" s="6">
        <v>0.32938076416337803</v>
      </c>
      <c r="F10670" s="6">
        <v>0.32936716809630601</v>
      </c>
      <c r="G10670" s="6">
        <v>0.15740547999999999</v>
      </c>
      <c r="H10670" s="6">
        <v>266.91254079254003</v>
      </c>
      <c r="I10670" s="6"/>
      <c r="J10670" s="6">
        <v>0.15229999999999999</v>
      </c>
      <c r="K10670" s="6">
        <v>0.15179999999999999</v>
      </c>
      <c r="L10670" s="6">
        <v>255.01165501165499</v>
      </c>
    </row>
    <row r="10671" spans="1:12" ht="15" customHeight="1" x14ac:dyDescent="0.25">
      <c r="A10671" s="5">
        <v>29397</v>
      </c>
      <c r="B10671" s="6">
        <v>0.15179999999999999</v>
      </c>
      <c r="C10671" s="2">
        <v>1203200</v>
      </c>
      <c r="D10671" s="6">
        <v>1.5E-3</v>
      </c>
      <c r="E10671" s="6">
        <v>0.99800399201597201</v>
      </c>
      <c r="F10671" s="6">
        <v>0.99801440004161301</v>
      </c>
      <c r="G10671" s="6">
        <v>0.15688874</v>
      </c>
      <c r="H10671" s="6">
        <v>265.70801864801803</v>
      </c>
      <c r="I10671" s="6"/>
      <c r="J10671" s="6">
        <v>0.15179999999999999</v>
      </c>
      <c r="K10671" s="6">
        <v>0.14990000000000001</v>
      </c>
      <c r="L10671" s="6">
        <v>253.84615384615299</v>
      </c>
    </row>
    <row r="10672" spans="1:12" ht="15" customHeight="1" x14ac:dyDescent="0.25">
      <c r="A10672" s="5">
        <v>29396</v>
      </c>
      <c r="B10672" s="6">
        <v>0.15029999999999999</v>
      </c>
      <c r="C10672" s="2">
        <v>10368000</v>
      </c>
      <c r="D10672" s="6">
        <v>2.8999999999999799E-3</v>
      </c>
      <c r="E10672" s="6">
        <v>1.9674355495250899</v>
      </c>
      <c r="F10672" s="6">
        <v>1.96743192896631</v>
      </c>
      <c r="G10672" s="6">
        <v>0.15533843999999999</v>
      </c>
      <c r="H10672" s="6">
        <v>262.09426573426498</v>
      </c>
      <c r="I10672" s="6"/>
      <c r="J10672" s="6">
        <v>0.15029999999999999</v>
      </c>
      <c r="K10672" s="6">
        <v>0.14829999999999999</v>
      </c>
      <c r="L10672" s="6">
        <v>250.34965034965001</v>
      </c>
    </row>
    <row r="10673" spans="1:12" ht="15" customHeight="1" x14ac:dyDescent="0.25">
      <c r="A10673" s="5">
        <v>29395</v>
      </c>
      <c r="B10673" s="6">
        <v>0.1474</v>
      </c>
      <c r="C10673" s="2">
        <v>512000</v>
      </c>
      <c r="D10673" s="6"/>
      <c r="E10673" s="6"/>
      <c r="F10673" s="6"/>
      <c r="G10673" s="6">
        <v>0.15234122999999999</v>
      </c>
      <c r="H10673" s="6">
        <v>255.10776223776199</v>
      </c>
      <c r="I10673" s="6"/>
      <c r="J10673" s="6">
        <v>0.1474</v>
      </c>
      <c r="K10673" s="6">
        <v>0.1469</v>
      </c>
      <c r="L10673" s="6">
        <v>243.58974358974299</v>
      </c>
    </row>
    <row r="10674" spans="1:12" ht="15" customHeight="1" x14ac:dyDescent="0.25">
      <c r="A10674" s="5">
        <v>29392</v>
      </c>
      <c r="B10674" s="6">
        <v>0.1474</v>
      </c>
      <c r="C10674" s="2">
        <v>5120000</v>
      </c>
      <c r="D10674" s="6">
        <v>-8.9999999999998404E-4</v>
      </c>
      <c r="E10674" s="6">
        <v>-0.60687795010113599</v>
      </c>
      <c r="F10674" s="6">
        <v>-0.60687773452843197</v>
      </c>
      <c r="G10674" s="6">
        <v>0.15234122999999999</v>
      </c>
      <c r="H10674" s="6">
        <v>255.10776223776199</v>
      </c>
      <c r="I10674" s="6"/>
      <c r="J10674" s="6">
        <v>0.1474</v>
      </c>
      <c r="K10674" s="6">
        <v>0.1474</v>
      </c>
      <c r="L10674" s="6">
        <v>243.58974358974299</v>
      </c>
    </row>
    <row r="10675" spans="1:12" ht="15" customHeight="1" x14ac:dyDescent="0.25">
      <c r="A10675" s="5">
        <v>29391</v>
      </c>
      <c r="B10675" s="6">
        <v>0.14829999999999999</v>
      </c>
      <c r="C10675" s="2">
        <v>1715200</v>
      </c>
      <c r="D10675" s="6">
        <v>-3.5000000000000001E-3</v>
      </c>
      <c r="E10675" s="6">
        <v>-2.3056653491436099</v>
      </c>
      <c r="F10675" s="6">
        <v>-2.3056721597738599</v>
      </c>
      <c r="G10675" s="6">
        <v>0.1532714</v>
      </c>
      <c r="H10675" s="6">
        <v>257.27599067598999</v>
      </c>
      <c r="I10675" s="6"/>
      <c r="J10675" s="6">
        <v>0.15029999999999999</v>
      </c>
      <c r="K10675" s="6">
        <v>0.14829999999999999</v>
      </c>
      <c r="L10675" s="6">
        <v>245.68764568764499</v>
      </c>
    </row>
    <row r="10676" spans="1:12" ht="15" customHeight="1" x14ac:dyDescent="0.25">
      <c r="A10676" s="5">
        <v>29390</v>
      </c>
      <c r="B10676" s="6">
        <v>0.15179999999999999</v>
      </c>
      <c r="C10676" s="2">
        <v>691200</v>
      </c>
      <c r="D10676" s="6">
        <v>-1.5E-3</v>
      </c>
      <c r="E10676" s="6">
        <v>-0.97847358121331196</v>
      </c>
      <c r="F10676" s="6">
        <v>-0.97846483640613402</v>
      </c>
      <c r="G10676" s="6">
        <v>0.15688874</v>
      </c>
      <c r="H10676" s="6">
        <v>265.70801864801803</v>
      </c>
      <c r="I10676" s="6"/>
      <c r="J10676" s="6">
        <v>0.15329999999999999</v>
      </c>
      <c r="K10676" s="6">
        <v>0.15079999999999999</v>
      </c>
      <c r="L10676" s="6">
        <v>253.84615384615299</v>
      </c>
    </row>
    <row r="10677" spans="1:12" ht="15" customHeight="1" x14ac:dyDescent="0.25">
      <c r="A10677" s="5">
        <v>29389</v>
      </c>
      <c r="B10677" s="6">
        <v>0.15329999999999999</v>
      </c>
      <c r="C10677" s="2">
        <v>5632000</v>
      </c>
      <c r="D10677" s="6">
        <v>5.0000000000000001E-3</v>
      </c>
      <c r="E10677" s="6">
        <v>3.3715441672286</v>
      </c>
      <c r="F10677" s="6">
        <v>3.3715422446718599</v>
      </c>
      <c r="G10677" s="6">
        <v>0.15843900999999999</v>
      </c>
      <c r="H10677" s="6">
        <v>269.32170163170099</v>
      </c>
      <c r="I10677" s="6"/>
      <c r="J10677" s="6">
        <v>0.15329999999999999</v>
      </c>
      <c r="K10677" s="6">
        <v>0.14990000000000001</v>
      </c>
      <c r="L10677" s="6">
        <v>257.34265734265699</v>
      </c>
    </row>
    <row r="10678" spans="1:12" ht="15" customHeight="1" x14ac:dyDescent="0.25">
      <c r="A10678" s="5">
        <v>29388</v>
      </c>
      <c r="B10678" s="6">
        <v>0.14829999999999999</v>
      </c>
      <c r="C10678" s="2">
        <v>1433600</v>
      </c>
      <c r="D10678" s="6">
        <v>-6.0000000000001697E-4</v>
      </c>
      <c r="E10678" s="6">
        <v>-0.40295500335797402</v>
      </c>
      <c r="F10678" s="6">
        <v>-0.271782449113178</v>
      </c>
      <c r="G10678" s="6">
        <v>0.1532714</v>
      </c>
      <c r="H10678" s="6">
        <v>257.27599067598999</v>
      </c>
      <c r="I10678" s="6"/>
      <c r="J10678" s="6">
        <v>0.14940000000000001</v>
      </c>
      <c r="K10678" s="6">
        <v>0.14829999999999999</v>
      </c>
      <c r="L10678" s="6">
        <v>245.68764568764499</v>
      </c>
    </row>
    <row r="10679" spans="1:12" ht="15" customHeight="1" x14ac:dyDescent="0.25">
      <c r="A10679" s="5">
        <v>29385</v>
      </c>
      <c r="B10679" s="6">
        <v>0.1489</v>
      </c>
      <c r="C10679" s="2">
        <v>1459200</v>
      </c>
      <c r="D10679" s="6">
        <v>1E-3</v>
      </c>
      <c r="E10679" s="6">
        <v>0.67613252197431495</v>
      </c>
      <c r="F10679" s="6">
        <v>0.67613700865070103</v>
      </c>
      <c r="G10679" s="6">
        <v>0.1536891</v>
      </c>
      <c r="H10679" s="6">
        <v>258.24965034964998</v>
      </c>
      <c r="I10679" s="6"/>
      <c r="J10679" s="6">
        <v>0.14940000000000001</v>
      </c>
      <c r="K10679" s="6">
        <v>0.1474</v>
      </c>
      <c r="L10679" s="6">
        <v>247.086247086247</v>
      </c>
    </row>
    <row r="10680" spans="1:12" ht="15" customHeight="1" x14ac:dyDescent="0.25">
      <c r="A10680" s="5">
        <v>29384</v>
      </c>
      <c r="B10680" s="6">
        <v>0.1479</v>
      </c>
      <c r="C10680" s="2">
        <v>4070400</v>
      </c>
      <c r="D10680" s="6">
        <v>2E-3</v>
      </c>
      <c r="E10680" s="6">
        <v>1.3708019191226799</v>
      </c>
      <c r="F10680" s="6">
        <v>1.37079767725654</v>
      </c>
      <c r="G10680" s="6">
        <v>0.15265693</v>
      </c>
      <c r="H10680" s="6">
        <v>255.843659673659</v>
      </c>
      <c r="I10680" s="6"/>
      <c r="J10680" s="6">
        <v>0.15129999999999999</v>
      </c>
      <c r="K10680" s="6">
        <v>0.1464</v>
      </c>
      <c r="L10680" s="6">
        <v>244.75524475524401</v>
      </c>
    </row>
    <row r="10681" spans="1:12" ht="15" customHeight="1" x14ac:dyDescent="0.25">
      <c r="A10681" s="5">
        <v>29383</v>
      </c>
      <c r="B10681" s="6">
        <v>0.1459</v>
      </c>
      <c r="C10681" s="2">
        <v>2355200</v>
      </c>
      <c r="D10681" s="6">
        <v>3.9000000000000098E-3</v>
      </c>
      <c r="E10681" s="6">
        <v>2.7464788732394401</v>
      </c>
      <c r="F10681" s="6">
        <v>2.74647434712191</v>
      </c>
      <c r="G10681" s="6">
        <v>0.15059260999999999</v>
      </c>
      <c r="H10681" s="6">
        <v>251.03172494172401</v>
      </c>
      <c r="I10681" s="6"/>
      <c r="J10681" s="6">
        <v>0.1464</v>
      </c>
      <c r="K10681" s="6">
        <v>0.14249999999999999</v>
      </c>
      <c r="L10681" s="6">
        <v>240.09324009324001</v>
      </c>
    </row>
    <row r="10682" spans="1:12" ht="15" customHeight="1" x14ac:dyDescent="0.25">
      <c r="A10682" s="5">
        <v>29382</v>
      </c>
      <c r="B10682" s="6">
        <v>0.14199999999999999</v>
      </c>
      <c r="C10682" s="2">
        <v>4889600</v>
      </c>
      <c r="D10682" s="6">
        <v>4.3999999999999803E-3</v>
      </c>
      <c r="E10682" s="6">
        <v>3.1976744186046302</v>
      </c>
      <c r="F10682" s="6">
        <v>3.1976756876187</v>
      </c>
      <c r="G10682" s="6">
        <v>0.14656717999999999</v>
      </c>
      <c r="H10682" s="6">
        <v>241.64843822843801</v>
      </c>
      <c r="I10682" s="6"/>
      <c r="J10682" s="6">
        <v>0.14349999999999999</v>
      </c>
      <c r="K10682" s="6">
        <v>0.1386</v>
      </c>
      <c r="L10682" s="6">
        <v>231.002331002331</v>
      </c>
    </row>
    <row r="10683" spans="1:12" ht="15" customHeight="1" x14ac:dyDescent="0.25">
      <c r="A10683" s="5">
        <v>29381</v>
      </c>
      <c r="B10683" s="6">
        <v>0.1376</v>
      </c>
      <c r="C10683" s="2">
        <v>4531200</v>
      </c>
      <c r="D10683" s="6"/>
      <c r="E10683" s="6"/>
      <c r="F10683" s="6"/>
      <c r="G10683" s="6">
        <v>0.14202566</v>
      </c>
      <c r="H10683" s="6">
        <v>231.062144522144</v>
      </c>
      <c r="I10683" s="6"/>
      <c r="J10683" s="6">
        <v>0.1381</v>
      </c>
      <c r="K10683" s="6">
        <v>0.13719999999999999</v>
      </c>
      <c r="L10683" s="6">
        <v>220.74592074591999</v>
      </c>
    </row>
    <row r="10684" spans="1:12" ht="15" customHeight="1" x14ac:dyDescent="0.25">
      <c r="A10684" s="5">
        <v>29378</v>
      </c>
      <c r="B10684" s="6">
        <v>0.1376</v>
      </c>
      <c r="C10684" s="2">
        <v>3609600</v>
      </c>
      <c r="D10684" s="6">
        <v>1.90000000000001E-3</v>
      </c>
      <c r="E10684" s="6">
        <v>1.4001473839351599</v>
      </c>
      <c r="F10684" s="6">
        <v>1.4001472892319899</v>
      </c>
      <c r="G10684" s="6">
        <v>0.14202566</v>
      </c>
      <c r="H10684" s="6">
        <v>231.062144522144</v>
      </c>
      <c r="I10684" s="6"/>
      <c r="J10684" s="6">
        <v>0.1376</v>
      </c>
      <c r="K10684" s="6">
        <v>0.1351</v>
      </c>
      <c r="L10684" s="6">
        <v>220.74592074591999</v>
      </c>
    </row>
    <row r="10685" spans="1:12" ht="15" customHeight="1" x14ac:dyDescent="0.25">
      <c r="A10685" s="5">
        <v>29377</v>
      </c>
      <c r="B10685" s="6">
        <v>0.13569999999999999</v>
      </c>
      <c r="C10685" s="2">
        <v>6297600</v>
      </c>
      <c r="D10685" s="6">
        <v>1E-3</v>
      </c>
      <c r="E10685" s="6">
        <v>0.74239049740163399</v>
      </c>
      <c r="F10685" s="6">
        <v>0.74239540458129705</v>
      </c>
      <c r="G10685" s="6">
        <v>0.14006455000000001</v>
      </c>
      <c r="H10685" s="6">
        <v>226.490792540792</v>
      </c>
      <c r="I10685" s="6"/>
      <c r="J10685" s="6">
        <v>0.13569999999999999</v>
      </c>
      <c r="K10685" s="6">
        <v>0.13469999999999999</v>
      </c>
      <c r="L10685" s="6">
        <v>216.317016317016</v>
      </c>
    </row>
    <row r="10686" spans="1:12" ht="15" customHeight="1" x14ac:dyDescent="0.25">
      <c r="A10686" s="5">
        <v>29376</v>
      </c>
      <c r="B10686" s="6">
        <v>0.13469999999999999</v>
      </c>
      <c r="C10686" s="2">
        <v>5785600</v>
      </c>
      <c r="D10686" s="6">
        <v>1.39999999999998E-3</v>
      </c>
      <c r="E10686" s="6">
        <v>1.0502625656414</v>
      </c>
      <c r="F10686" s="6">
        <v>1.0502637052025501</v>
      </c>
      <c r="G10686" s="6">
        <v>0.13903238000000001</v>
      </c>
      <c r="H10686" s="6">
        <v>224.08480186480099</v>
      </c>
      <c r="I10686" s="6"/>
      <c r="J10686" s="6">
        <v>0.13469999999999999</v>
      </c>
      <c r="K10686" s="6">
        <v>0.13370000000000001</v>
      </c>
      <c r="L10686" s="6">
        <v>213.98601398601301</v>
      </c>
    </row>
    <row r="10687" spans="1:12" ht="15" customHeight="1" x14ac:dyDescent="0.25">
      <c r="A10687" s="5">
        <v>29375</v>
      </c>
      <c r="B10687" s="6">
        <v>0.1333</v>
      </c>
      <c r="C10687" s="2">
        <v>3251200</v>
      </c>
      <c r="D10687" s="6">
        <v>1.5E-3</v>
      </c>
      <c r="E10687" s="6">
        <v>1.13808801213961</v>
      </c>
      <c r="F10687" s="6">
        <v>1.13808448173471</v>
      </c>
      <c r="G10687" s="6">
        <v>0.13758735</v>
      </c>
      <c r="H10687" s="6">
        <v>220.71643356643301</v>
      </c>
      <c r="I10687" s="6"/>
      <c r="J10687" s="6">
        <v>0.13370000000000001</v>
      </c>
      <c r="K10687" s="6">
        <v>0.1298</v>
      </c>
      <c r="L10687" s="6">
        <v>210.72261072261</v>
      </c>
    </row>
    <row r="10688" spans="1:12" ht="15" customHeight="1" x14ac:dyDescent="0.25">
      <c r="A10688" s="5">
        <v>29374</v>
      </c>
      <c r="B10688" s="6">
        <v>0.1318</v>
      </c>
      <c r="C10688" s="2">
        <v>13363200</v>
      </c>
      <c r="D10688" s="6">
        <v>-1.90000000000001E-3</v>
      </c>
      <c r="E10688" s="6">
        <v>-1.4210919970082301</v>
      </c>
      <c r="F10688" s="6">
        <v>-1.42109193738967</v>
      </c>
      <c r="G10688" s="6">
        <v>0.13603910999999999</v>
      </c>
      <c r="H10688" s="6">
        <v>217.107482517482</v>
      </c>
      <c r="I10688" s="6"/>
      <c r="J10688" s="6">
        <v>0.1328</v>
      </c>
      <c r="K10688" s="6">
        <v>0.1293</v>
      </c>
      <c r="L10688" s="6">
        <v>207.22610722610699</v>
      </c>
    </row>
    <row r="10689" spans="1:12" ht="15" customHeight="1" x14ac:dyDescent="0.25">
      <c r="A10689" s="5">
        <v>29371</v>
      </c>
      <c r="B10689" s="6">
        <v>0.13370000000000001</v>
      </c>
      <c r="C10689" s="2">
        <v>5888000</v>
      </c>
      <c r="D10689" s="6"/>
      <c r="E10689" s="6"/>
      <c r="F10689" s="6"/>
      <c r="G10689" s="6">
        <v>0.13800022000000001</v>
      </c>
      <c r="H10689" s="6">
        <v>221.67883449883399</v>
      </c>
      <c r="I10689" s="6"/>
      <c r="J10689" s="6">
        <v>0.13370000000000001</v>
      </c>
      <c r="K10689" s="6">
        <v>0.1313</v>
      </c>
      <c r="L10689" s="6">
        <v>211.65501165501101</v>
      </c>
    </row>
    <row r="10690" spans="1:12" ht="15" customHeight="1" x14ac:dyDescent="0.25">
      <c r="A10690" s="5">
        <v>29370</v>
      </c>
      <c r="B10690" s="6">
        <v>0.13370000000000001</v>
      </c>
      <c r="C10690" s="2">
        <v>15795200</v>
      </c>
      <c r="D10690" s="6">
        <v>-9.9999999999997292E-4</v>
      </c>
      <c r="E10690" s="6">
        <v>-0.742390497401612</v>
      </c>
      <c r="F10690" s="6">
        <v>-0.74238821201220095</v>
      </c>
      <c r="G10690" s="6">
        <v>0.13800022000000001</v>
      </c>
      <c r="H10690" s="6">
        <v>221.67883449883399</v>
      </c>
      <c r="I10690" s="6"/>
      <c r="J10690" s="6">
        <v>0.13469999999999999</v>
      </c>
      <c r="K10690" s="6">
        <v>0.13370000000000001</v>
      </c>
      <c r="L10690" s="6">
        <v>211.65501165501101</v>
      </c>
    </row>
    <row r="10691" spans="1:12" ht="15" customHeight="1" x14ac:dyDescent="0.25">
      <c r="A10691" s="5">
        <v>29369</v>
      </c>
      <c r="B10691" s="6">
        <v>0.13469999999999999</v>
      </c>
      <c r="C10691" s="2">
        <v>512000</v>
      </c>
      <c r="D10691" s="6">
        <v>9.9999999999997292E-4</v>
      </c>
      <c r="E10691" s="6">
        <v>0.747943156320096</v>
      </c>
      <c r="F10691" s="6">
        <v>0.74794083661606703</v>
      </c>
      <c r="G10691" s="6">
        <v>0.13903238000000001</v>
      </c>
      <c r="H10691" s="6">
        <v>224.08480186480099</v>
      </c>
      <c r="I10691" s="6"/>
      <c r="J10691" s="6">
        <v>0.13469999999999999</v>
      </c>
      <c r="K10691" s="6">
        <v>0.13370000000000001</v>
      </c>
      <c r="L10691" s="6">
        <v>213.98601398601301</v>
      </c>
    </row>
    <row r="10692" spans="1:12" ht="15" customHeight="1" x14ac:dyDescent="0.25">
      <c r="A10692" s="5">
        <v>29368</v>
      </c>
      <c r="B10692" s="6">
        <v>0.13370000000000001</v>
      </c>
      <c r="C10692" s="2">
        <v>358400</v>
      </c>
      <c r="D10692" s="6">
        <v>9.0000000000001103E-4</v>
      </c>
      <c r="E10692" s="6">
        <v>0.67771084337351295</v>
      </c>
      <c r="F10692" s="6">
        <v>0.67771313419655499</v>
      </c>
      <c r="G10692" s="6">
        <v>0.13800022000000001</v>
      </c>
      <c r="H10692" s="6">
        <v>221.67883449883399</v>
      </c>
      <c r="I10692" s="6"/>
      <c r="J10692" s="6">
        <v>0.1351</v>
      </c>
      <c r="K10692" s="6">
        <v>0.13370000000000001</v>
      </c>
      <c r="L10692" s="6">
        <v>211.65501165501101</v>
      </c>
    </row>
    <row r="10693" spans="1:12" ht="15" customHeight="1" x14ac:dyDescent="0.25">
      <c r="A10693" s="5">
        <v>29364</v>
      </c>
      <c r="B10693" s="6">
        <v>0.1328</v>
      </c>
      <c r="C10693" s="2">
        <v>614400</v>
      </c>
      <c r="D10693" s="6">
        <v>1.5E-3</v>
      </c>
      <c r="E10693" s="6">
        <v>1.1424219345011299</v>
      </c>
      <c r="F10693" s="6">
        <v>1.14242584027421</v>
      </c>
      <c r="G10693" s="6">
        <v>0.13707127</v>
      </c>
      <c r="H10693" s="6">
        <v>219.513449883449</v>
      </c>
      <c r="I10693" s="6"/>
      <c r="J10693" s="6">
        <v>0.1328</v>
      </c>
      <c r="K10693" s="6">
        <v>0.1323</v>
      </c>
      <c r="L10693" s="6">
        <v>209.55710955710899</v>
      </c>
    </row>
    <row r="10694" spans="1:12" ht="15" customHeight="1" x14ac:dyDescent="0.25">
      <c r="A10694" s="5">
        <v>29363</v>
      </c>
      <c r="B10694" s="6">
        <v>0.1313</v>
      </c>
      <c r="C10694" s="2">
        <v>1203200</v>
      </c>
      <c r="D10694" s="6">
        <v>2.4000000000000102E-3</v>
      </c>
      <c r="E10694" s="6">
        <v>1.8619084561675801</v>
      </c>
      <c r="F10694" s="6">
        <v>1.8618996279778399</v>
      </c>
      <c r="G10694" s="6">
        <v>0.13552301999999999</v>
      </c>
      <c r="H10694" s="6">
        <v>215.904475524475</v>
      </c>
      <c r="I10694" s="6"/>
      <c r="J10694" s="6">
        <v>0.1313</v>
      </c>
      <c r="K10694" s="6">
        <v>0.12740000000000001</v>
      </c>
      <c r="L10694" s="6">
        <v>206.06060606060601</v>
      </c>
    </row>
    <row r="10695" spans="1:12" ht="15" customHeight="1" x14ac:dyDescent="0.25">
      <c r="A10695" s="5">
        <v>29362</v>
      </c>
      <c r="B10695" s="6">
        <v>0.12889999999999999</v>
      </c>
      <c r="C10695" s="2">
        <v>10726400</v>
      </c>
      <c r="D10695" s="6">
        <v>-1.8000000000000199E-3</v>
      </c>
      <c r="E10695" s="6">
        <v>-1.3771996939556399</v>
      </c>
      <c r="F10695" s="6">
        <v>-1.3771969092329801</v>
      </c>
      <c r="G10695" s="6">
        <v>0.13304584</v>
      </c>
      <c r="H10695" s="6">
        <v>210.130163170163</v>
      </c>
      <c r="I10695" s="6"/>
      <c r="J10695" s="6">
        <v>0.1318</v>
      </c>
      <c r="K10695" s="6">
        <v>0.12690000000000001</v>
      </c>
      <c r="L10695" s="6">
        <v>200.46620046620001</v>
      </c>
    </row>
    <row r="10696" spans="1:12" ht="15" customHeight="1" x14ac:dyDescent="0.25">
      <c r="A10696" s="5">
        <v>29361</v>
      </c>
      <c r="B10696" s="6">
        <v>0.13070000000000001</v>
      </c>
      <c r="C10696" s="2">
        <v>102400</v>
      </c>
      <c r="D10696" s="6">
        <v>-1.0999999999999799E-3</v>
      </c>
      <c r="E10696" s="6">
        <v>-0.83459787556903198</v>
      </c>
      <c r="F10696" s="6">
        <v>-0.834598226936345</v>
      </c>
      <c r="G10696" s="6">
        <v>0.13490373</v>
      </c>
      <c r="H10696" s="6">
        <v>214.46090909090901</v>
      </c>
      <c r="I10696" s="6"/>
      <c r="J10696" s="6">
        <v>0.13070000000000001</v>
      </c>
      <c r="K10696" s="6">
        <v>0.13070000000000001</v>
      </c>
      <c r="L10696" s="6">
        <v>204.66200466200399</v>
      </c>
    </row>
    <row r="10697" spans="1:12" ht="15" customHeight="1" x14ac:dyDescent="0.25">
      <c r="A10697" s="5">
        <v>29360</v>
      </c>
      <c r="B10697" s="6">
        <v>0.1318</v>
      </c>
      <c r="C10697" s="2">
        <v>870400</v>
      </c>
      <c r="D10697" s="6"/>
      <c r="E10697" s="6"/>
      <c r="F10697" s="6"/>
      <c r="G10697" s="6">
        <v>0.13603910999999999</v>
      </c>
      <c r="H10697" s="6">
        <v>217.107482517482</v>
      </c>
      <c r="I10697" s="6"/>
      <c r="J10697" s="6">
        <v>0.1318</v>
      </c>
      <c r="K10697" s="6">
        <v>0.1303</v>
      </c>
      <c r="L10697" s="6">
        <v>207.22610722610699</v>
      </c>
    </row>
    <row r="10698" spans="1:12" ht="15" customHeight="1" x14ac:dyDescent="0.25">
      <c r="A10698" s="5">
        <v>29357</v>
      </c>
      <c r="B10698" s="6">
        <v>0.1318</v>
      </c>
      <c r="C10698" s="2">
        <v>665600</v>
      </c>
      <c r="D10698" s="6">
        <v>1.5E-3</v>
      </c>
      <c r="E10698" s="6">
        <v>1.15118956254796</v>
      </c>
      <c r="F10698" s="6">
        <v>1.1511934714373899</v>
      </c>
      <c r="G10698" s="6">
        <v>0.13603910999999999</v>
      </c>
      <c r="H10698" s="6">
        <v>217.107482517482</v>
      </c>
      <c r="I10698" s="6"/>
      <c r="J10698" s="6">
        <v>0.1318</v>
      </c>
      <c r="K10698" s="6">
        <v>0.1298</v>
      </c>
      <c r="L10698" s="6">
        <v>207.22610722610699</v>
      </c>
    </row>
    <row r="10699" spans="1:12" ht="15" customHeight="1" x14ac:dyDescent="0.25">
      <c r="A10699" s="5">
        <v>29356</v>
      </c>
      <c r="B10699" s="6">
        <v>0.1303</v>
      </c>
      <c r="C10699" s="2">
        <v>281600</v>
      </c>
      <c r="D10699" s="6">
        <v>1.40000000000001E-3</v>
      </c>
      <c r="E10699" s="6">
        <v>1.0861132660977499</v>
      </c>
      <c r="F10699" s="6">
        <v>1.0861068636193401</v>
      </c>
      <c r="G10699" s="6">
        <v>0.13449085999999999</v>
      </c>
      <c r="H10699" s="6">
        <v>213.498508158508</v>
      </c>
      <c r="I10699" s="6"/>
      <c r="J10699" s="6">
        <v>0.1303</v>
      </c>
      <c r="K10699" s="6">
        <v>0.12889999999999999</v>
      </c>
      <c r="L10699" s="6">
        <v>203.72960372960301</v>
      </c>
    </row>
    <row r="10700" spans="1:12" ht="15" customHeight="1" x14ac:dyDescent="0.25">
      <c r="A10700" s="5">
        <v>29355</v>
      </c>
      <c r="B10700" s="6">
        <v>0.12889999999999999</v>
      </c>
      <c r="C10700" s="2">
        <v>32614400</v>
      </c>
      <c r="D10700" s="6">
        <v>-2.4000000000000102E-3</v>
      </c>
      <c r="E10700" s="6">
        <v>-1.8278750952018299</v>
      </c>
      <c r="F10700" s="6">
        <v>-1.8278665867983099</v>
      </c>
      <c r="G10700" s="6">
        <v>0.13304584</v>
      </c>
      <c r="H10700" s="6">
        <v>210.130163170163</v>
      </c>
      <c r="I10700" s="6"/>
      <c r="J10700" s="6">
        <v>0.1303</v>
      </c>
      <c r="K10700" s="6">
        <v>0.12889999999999999</v>
      </c>
      <c r="L10700" s="6">
        <v>200.46620046620001</v>
      </c>
    </row>
    <row r="10701" spans="1:12" ht="15" customHeight="1" x14ac:dyDescent="0.25">
      <c r="A10701" s="5">
        <v>29354</v>
      </c>
      <c r="B10701" s="6">
        <v>0.1313</v>
      </c>
      <c r="C10701" s="2">
        <v>256000</v>
      </c>
      <c r="D10701" s="6"/>
      <c r="E10701" s="6"/>
      <c r="F10701" s="6"/>
      <c r="G10701" s="6">
        <v>0.13552301999999999</v>
      </c>
      <c r="H10701" s="6">
        <v>215.904475524475</v>
      </c>
      <c r="I10701" s="6"/>
      <c r="J10701" s="6">
        <v>0.1313</v>
      </c>
      <c r="K10701" s="6">
        <v>0.13070000000000001</v>
      </c>
      <c r="L10701" s="6">
        <v>206.06060606060601</v>
      </c>
    </row>
    <row r="10702" spans="1:12" ht="15" customHeight="1" x14ac:dyDescent="0.25">
      <c r="A10702" s="5">
        <v>29353</v>
      </c>
      <c r="B10702" s="6">
        <v>0.1313</v>
      </c>
      <c r="C10702" s="2">
        <v>5580800</v>
      </c>
      <c r="D10702" s="6">
        <v>-2.4000000000000102E-3</v>
      </c>
      <c r="E10702" s="6">
        <v>-1.79506357516829</v>
      </c>
      <c r="F10702" s="6">
        <v>-1.79506960206295</v>
      </c>
      <c r="G10702" s="6">
        <v>0.13552301999999999</v>
      </c>
      <c r="H10702" s="6">
        <v>215.904475524475</v>
      </c>
      <c r="I10702" s="6"/>
      <c r="J10702" s="6">
        <v>0.13370000000000001</v>
      </c>
      <c r="K10702" s="6">
        <v>0.1313</v>
      </c>
      <c r="L10702" s="6">
        <v>206.06060606060601</v>
      </c>
    </row>
    <row r="10703" spans="1:12" ht="15" customHeight="1" x14ac:dyDescent="0.25">
      <c r="A10703" s="5">
        <v>29350</v>
      </c>
      <c r="B10703" s="6">
        <v>0.13370000000000001</v>
      </c>
      <c r="C10703" s="2">
        <v>665600</v>
      </c>
      <c r="D10703" s="6">
        <v>-5.0000000000000001E-4</v>
      </c>
      <c r="E10703" s="6">
        <v>-0.37257824143069801</v>
      </c>
      <c r="F10703" s="6">
        <v>-0.37257709020527202</v>
      </c>
      <c r="G10703" s="6">
        <v>0.13800022000000001</v>
      </c>
      <c r="H10703" s="6">
        <v>221.67883449883399</v>
      </c>
      <c r="I10703" s="6"/>
      <c r="J10703" s="6">
        <v>0.13420000000000001</v>
      </c>
      <c r="K10703" s="6">
        <v>0.1328</v>
      </c>
      <c r="L10703" s="6">
        <v>211.65501165501101</v>
      </c>
    </row>
    <row r="10704" spans="1:12" ht="15" customHeight="1" x14ac:dyDescent="0.25">
      <c r="A10704" s="5">
        <v>29349</v>
      </c>
      <c r="B10704" s="6">
        <v>0.13420000000000001</v>
      </c>
      <c r="C10704" s="2">
        <v>6144000</v>
      </c>
      <c r="D10704" s="6">
        <v>-1.4999999999999701E-3</v>
      </c>
      <c r="E10704" s="6">
        <v>-1.10537951363299</v>
      </c>
      <c r="F10704" s="6">
        <v>-1.1053831965333101</v>
      </c>
      <c r="G10704" s="6">
        <v>0.13851630000000001</v>
      </c>
      <c r="H10704" s="6">
        <v>222.88181818181801</v>
      </c>
      <c r="I10704" s="6"/>
      <c r="J10704" s="6">
        <v>0.1351</v>
      </c>
      <c r="K10704" s="6">
        <v>0.13370000000000001</v>
      </c>
      <c r="L10704" s="6">
        <v>212.82051282051199</v>
      </c>
    </row>
    <row r="10705" spans="1:12" ht="15" customHeight="1" x14ac:dyDescent="0.25">
      <c r="A10705" s="5">
        <v>29348</v>
      </c>
      <c r="B10705" s="6">
        <v>0.13569999999999999</v>
      </c>
      <c r="C10705" s="2">
        <v>3993600</v>
      </c>
      <c r="D10705" s="6">
        <v>1.9999999999999701E-3</v>
      </c>
      <c r="E10705" s="6">
        <v>1.49588631264021</v>
      </c>
      <c r="F10705" s="6">
        <v>1.4958889195973699</v>
      </c>
      <c r="G10705" s="6">
        <v>0.14006455000000001</v>
      </c>
      <c r="H10705" s="6">
        <v>226.490792540792</v>
      </c>
      <c r="I10705" s="6"/>
      <c r="J10705" s="6">
        <v>0.13669999999999999</v>
      </c>
      <c r="K10705" s="6">
        <v>0.13370000000000001</v>
      </c>
      <c r="L10705" s="6">
        <v>216.317016317016</v>
      </c>
    </row>
    <row r="10706" spans="1:12" ht="15" customHeight="1" x14ac:dyDescent="0.25">
      <c r="A10706" s="5">
        <v>29347</v>
      </c>
      <c r="B10706" s="6">
        <v>0.13370000000000001</v>
      </c>
      <c r="C10706" s="2">
        <v>102400</v>
      </c>
      <c r="D10706" s="6">
        <v>9.0000000000001103E-4</v>
      </c>
      <c r="E10706" s="6">
        <v>0.67771084337351295</v>
      </c>
      <c r="F10706" s="6">
        <v>0.67771313419655499</v>
      </c>
      <c r="G10706" s="6">
        <v>0.13800022000000001</v>
      </c>
      <c r="H10706" s="6">
        <v>221.67883449883399</v>
      </c>
      <c r="I10706" s="6"/>
      <c r="J10706" s="6">
        <v>0.13370000000000001</v>
      </c>
      <c r="K10706" s="6">
        <v>0.13370000000000001</v>
      </c>
      <c r="L10706" s="6">
        <v>211.65501165501101</v>
      </c>
    </row>
    <row r="10707" spans="1:12" ht="15" customHeight="1" x14ac:dyDescent="0.25">
      <c r="A10707" s="5">
        <v>29346</v>
      </c>
      <c r="B10707" s="6">
        <v>0.1328</v>
      </c>
      <c r="C10707" s="2">
        <v>3328000</v>
      </c>
      <c r="D10707" s="6">
        <v>3.9000000000000098E-3</v>
      </c>
      <c r="E10707" s="6">
        <v>3.0256012412723101</v>
      </c>
      <c r="F10707" s="6">
        <v>3.0255962907220502</v>
      </c>
      <c r="G10707" s="6">
        <v>0.13707127</v>
      </c>
      <c r="H10707" s="6">
        <v>219.513449883449</v>
      </c>
      <c r="I10707" s="6"/>
      <c r="J10707" s="6">
        <v>0.1328</v>
      </c>
      <c r="K10707" s="6">
        <v>0.1293</v>
      </c>
      <c r="L10707" s="6">
        <v>209.55710955710899</v>
      </c>
    </row>
    <row r="10708" spans="1:12" ht="15" customHeight="1" x14ac:dyDescent="0.25">
      <c r="A10708" s="5">
        <v>29343</v>
      </c>
      <c r="B10708" s="6">
        <v>0.12889999999999999</v>
      </c>
      <c r="C10708" s="2">
        <v>972800</v>
      </c>
      <c r="D10708" s="6">
        <v>-1.40000000000001E-3</v>
      </c>
      <c r="E10708" s="6">
        <v>-1.0744435917114401</v>
      </c>
      <c r="F10708" s="6">
        <v>-1.07443732607553</v>
      </c>
      <c r="G10708" s="6">
        <v>0.13304584</v>
      </c>
      <c r="H10708" s="6">
        <v>210.130163170163</v>
      </c>
      <c r="I10708" s="6"/>
      <c r="J10708" s="6">
        <v>0.1293</v>
      </c>
      <c r="K10708" s="6">
        <v>0.12889999999999999</v>
      </c>
      <c r="L10708" s="6">
        <v>200.46620046620001</v>
      </c>
    </row>
    <row r="10709" spans="1:12" ht="15" customHeight="1" x14ac:dyDescent="0.25">
      <c r="A10709" s="5">
        <v>29342</v>
      </c>
      <c r="B10709" s="6">
        <v>0.1303</v>
      </c>
      <c r="C10709" s="2">
        <v>921600</v>
      </c>
      <c r="D10709" s="6">
        <v>3.3999999999999799E-3</v>
      </c>
      <c r="E10709" s="6">
        <v>2.6792750197005302</v>
      </c>
      <c r="F10709" s="6">
        <v>2.6792791348396499</v>
      </c>
      <c r="G10709" s="6">
        <v>0.13449085999999999</v>
      </c>
      <c r="H10709" s="6">
        <v>213.498508158508</v>
      </c>
      <c r="I10709" s="6"/>
      <c r="J10709" s="6">
        <v>0.1303</v>
      </c>
      <c r="K10709" s="6">
        <v>0.12740000000000001</v>
      </c>
      <c r="L10709" s="6">
        <v>203.72960372960301</v>
      </c>
    </row>
    <row r="10710" spans="1:12" ht="15" customHeight="1" x14ac:dyDescent="0.25">
      <c r="A10710" s="5">
        <v>29341</v>
      </c>
      <c r="B10710" s="6">
        <v>0.12690000000000001</v>
      </c>
      <c r="C10710" s="2">
        <v>128000</v>
      </c>
      <c r="D10710" s="6">
        <v>-1.9999999999999701E-3</v>
      </c>
      <c r="E10710" s="6">
        <v>-1.55159038013962</v>
      </c>
      <c r="F10710" s="6">
        <v>-1.5516005611299</v>
      </c>
      <c r="G10710" s="6">
        <v>0.1309815</v>
      </c>
      <c r="H10710" s="6">
        <v>205.31818181818099</v>
      </c>
      <c r="I10710" s="6"/>
      <c r="J10710" s="6">
        <v>0.12790000000000001</v>
      </c>
      <c r="K10710" s="6">
        <v>0.12640000000000001</v>
      </c>
      <c r="L10710" s="6">
        <v>195.80419580419499</v>
      </c>
    </row>
    <row r="10711" spans="1:12" ht="15" customHeight="1" x14ac:dyDescent="0.25">
      <c r="A10711" s="5">
        <v>29340</v>
      </c>
      <c r="B10711" s="6">
        <v>0.12889999999999999</v>
      </c>
      <c r="C10711" s="2">
        <v>844800</v>
      </c>
      <c r="D10711" s="6">
        <v>-3.4000000000000098E-3</v>
      </c>
      <c r="E10711" s="6">
        <v>-2.5699168556311398</v>
      </c>
      <c r="F10711" s="6">
        <v>-2.56992044242913</v>
      </c>
      <c r="G10711" s="6">
        <v>0.13304584</v>
      </c>
      <c r="H10711" s="6">
        <v>210.130163170163</v>
      </c>
      <c r="I10711" s="6"/>
      <c r="J10711" s="6">
        <v>0.1313</v>
      </c>
      <c r="K10711" s="6">
        <v>0.12889999999999999</v>
      </c>
      <c r="L10711" s="6">
        <v>200.46620046620001</v>
      </c>
    </row>
    <row r="10712" spans="1:12" ht="15" customHeight="1" x14ac:dyDescent="0.25">
      <c r="A10712" s="5">
        <v>29339</v>
      </c>
      <c r="B10712" s="6">
        <v>0.1323</v>
      </c>
      <c r="C10712" s="2">
        <v>3532800</v>
      </c>
      <c r="D10712" s="6">
        <v>-1E-3</v>
      </c>
      <c r="E10712" s="6">
        <v>-0.75018754688672695</v>
      </c>
      <c r="F10712" s="6">
        <v>-0.75017797784462303</v>
      </c>
      <c r="G10712" s="6">
        <v>0.13655519999999999</v>
      </c>
      <c r="H10712" s="6">
        <v>218.31048951048899</v>
      </c>
      <c r="I10712" s="6"/>
      <c r="J10712" s="6">
        <v>0.13420000000000001</v>
      </c>
      <c r="K10712" s="6">
        <v>0.1323</v>
      </c>
      <c r="L10712" s="6">
        <v>208.391608391608</v>
      </c>
    </row>
    <row r="10713" spans="1:12" ht="15" customHeight="1" x14ac:dyDescent="0.25">
      <c r="A10713" s="5">
        <v>29336</v>
      </c>
      <c r="B10713" s="6">
        <v>0.1333</v>
      </c>
      <c r="C10713" s="2">
        <v>3814400</v>
      </c>
      <c r="D10713" s="6">
        <v>-9.0000000000001103E-4</v>
      </c>
      <c r="E10713" s="6">
        <v>-0.67064083457526402</v>
      </c>
      <c r="F10713" s="6">
        <v>-0.67064309398966404</v>
      </c>
      <c r="G10713" s="6">
        <v>0.13758735</v>
      </c>
      <c r="H10713" s="6">
        <v>220.71643356643301</v>
      </c>
      <c r="I10713" s="6"/>
      <c r="J10713" s="6">
        <v>0.13420000000000001</v>
      </c>
      <c r="K10713" s="6">
        <v>0.1318</v>
      </c>
      <c r="L10713" s="6">
        <v>210.72261072261</v>
      </c>
    </row>
    <row r="10714" spans="1:12" ht="15" customHeight="1" x14ac:dyDescent="0.25">
      <c r="A10714" s="5">
        <v>29335</v>
      </c>
      <c r="B10714" s="6">
        <v>0.13420000000000001</v>
      </c>
      <c r="C10714" s="2">
        <v>1100800</v>
      </c>
      <c r="D10714" s="6">
        <v>4.4000000000000098E-3</v>
      </c>
      <c r="E10714" s="6">
        <v>3.3898305084745801</v>
      </c>
      <c r="F10714" s="6">
        <v>3.38982430948389</v>
      </c>
      <c r="G10714" s="6">
        <v>0.13851630000000001</v>
      </c>
      <c r="H10714" s="6">
        <v>222.88181818181801</v>
      </c>
      <c r="I10714" s="6"/>
      <c r="J10714" s="6">
        <v>0.13420000000000001</v>
      </c>
      <c r="K10714" s="6">
        <v>0.1313</v>
      </c>
      <c r="L10714" s="6">
        <v>212.82051282051199</v>
      </c>
    </row>
    <row r="10715" spans="1:12" ht="15" customHeight="1" x14ac:dyDescent="0.25">
      <c r="A10715" s="5">
        <v>29334</v>
      </c>
      <c r="B10715" s="6">
        <v>0.1298</v>
      </c>
      <c r="C10715" s="2">
        <v>1203200</v>
      </c>
      <c r="D10715" s="6">
        <v>5.7999999999999996E-3</v>
      </c>
      <c r="E10715" s="6">
        <v>4.67741935483871</v>
      </c>
      <c r="F10715" s="6">
        <v>4.6774301043150697</v>
      </c>
      <c r="G10715" s="6">
        <v>0.13397479000000001</v>
      </c>
      <c r="H10715" s="6">
        <v>212.295547785547</v>
      </c>
      <c r="I10715" s="6"/>
      <c r="J10715" s="6">
        <v>0.1298</v>
      </c>
      <c r="K10715" s="6">
        <v>0.125</v>
      </c>
      <c r="L10715" s="6">
        <v>202.564102564102</v>
      </c>
    </row>
    <row r="10716" spans="1:12" ht="15" customHeight="1" x14ac:dyDescent="0.25">
      <c r="A10716" s="5">
        <v>29333</v>
      </c>
      <c r="B10716" s="6">
        <v>0.124</v>
      </c>
      <c r="C10716" s="2">
        <v>563200</v>
      </c>
      <c r="D10716" s="6">
        <v>2.5000000000000001E-3</v>
      </c>
      <c r="E10716" s="6">
        <v>2.0576131687242798</v>
      </c>
      <c r="F10716" s="6">
        <v>2.0576067698484302</v>
      </c>
      <c r="G10716" s="6">
        <v>0.12798823000000001</v>
      </c>
      <c r="H10716" s="6">
        <v>198.34086247086199</v>
      </c>
      <c r="I10716" s="6"/>
      <c r="J10716" s="6">
        <v>0.124</v>
      </c>
      <c r="K10716" s="6">
        <v>0.122</v>
      </c>
      <c r="L10716" s="6">
        <v>189.044289044289</v>
      </c>
    </row>
    <row r="10717" spans="1:12" ht="15" customHeight="1" x14ac:dyDescent="0.25">
      <c r="A10717" s="5">
        <v>29332</v>
      </c>
      <c r="B10717" s="6">
        <v>0.1215</v>
      </c>
      <c r="C10717" s="2">
        <v>716800</v>
      </c>
      <c r="D10717" s="6">
        <v>5.0000000000000001E-4</v>
      </c>
      <c r="E10717" s="6">
        <v>0.41322314049587699</v>
      </c>
      <c r="F10717" s="6">
        <v>0.41322989014325101</v>
      </c>
      <c r="G10717" s="6">
        <v>0.12540783</v>
      </c>
      <c r="H10717" s="6">
        <v>192.32594405594401</v>
      </c>
      <c r="I10717" s="6"/>
      <c r="J10717" s="6">
        <v>0.1215</v>
      </c>
      <c r="K10717" s="6">
        <v>0.121</v>
      </c>
      <c r="L10717" s="6">
        <v>183.216783216783</v>
      </c>
    </row>
    <row r="10718" spans="1:12" ht="15" customHeight="1" x14ac:dyDescent="0.25">
      <c r="A10718" s="5">
        <v>29329</v>
      </c>
      <c r="B10718" s="6">
        <v>0.121</v>
      </c>
      <c r="C10718" s="2">
        <v>384000</v>
      </c>
      <c r="D10718" s="6">
        <v>1.89999999999999E-3</v>
      </c>
      <c r="E10718" s="6">
        <v>1.5952980688497</v>
      </c>
      <c r="F10718" s="6">
        <v>1.5952980961701799</v>
      </c>
      <c r="G10718" s="6">
        <v>0.12489174</v>
      </c>
      <c r="H10718" s="6">
        <v>191.12293706293701</v>
      </c>
      <c r="I10718" s="6"/>
      <c r="J10718" s="6">
        <v>0.1215</v>
      </c>
      <c r="K10718" s="6">
        <v>0.1206</v>
      </c>
      <c r="L10718" s="6">
        <v>182.05128205128199</v>
      </c>
    </row>
    <row r="10719" spans="1:12" ht="15" customHeight="1" x14ac:dyDescent="0.25">
      <c r="A10719" s="5">
        <v>29328</v>
      </c>
      <c r="B10719" s="6">
        <v>0.1191</v>
      </c>
      <c r="C10719" s="2">
        <v>1459200</v>
      </c>
      <c r="D10719" s="6">
        <v>1E-3</v>
      </c>
      <c r="E10719" s="6">
        <v>0.84674005080440595</v>
      </c>
      <c r="F10719" s="6">
        <v>0.84673745289829405</v>
      </c>
      <c r="G10719" s="6">
        <v>0.12293063</v>
      </c>
      <c r="H10719" s="6">
        <v>186.55158508158499</v>
      </c>
      <c r="I10719" s="6"/>
      <c r="J10719" s="6">
        <v>0.1191</v>
      </c>
      <c r="K10719" s="6">
        <v>0.1176</v>
      </c>
      <c r="L10719" s="6">
        <v>177.622377622377</v>
      </c>
    </row>
    <row r="10720" spans="1:12" ht="15" customHeight="1" x14ac:dyDescent="0.25">
      <c r="A10720" s="5">
        <v>29327</v>
      </c>
      <c r="B10720" s="6">
        <v>0.1181</v>
      </c>
      <c r="C10720" s="2">
        <v>358400</v>
      </c>
      <c r="D10720" s="6">
        <v>-5.0000000000000001E-4</v>
      </c>
      <c r="E10720" s="6">
        <v>-0.42158516020236397</v>
      </c>
      <c r="F10720" s="6">
        <v>-0.42159200670247499</v>
      </c>
      <c r="G10720" s="6">
        <v>0.12189846999999999</v>
      </c>
      <c r="H10720" s="6">
        <v>184.14561771561699</v>
      </c>
      <c r="I10720" s="6"/>
      <c r="J10720" s="6">
        <v>0.1191</v>
      </c>
      <c r="K10720" s="6">
        <v>0.1181</v>
      </c>
      <c r="L10720" s="6">
        <v>175.291375291375</v>
      </c>
    </row>
    <row r="10721" spans="1:12" ht="15" customHeight="1" x14ac:dyDescent="0.25">
      <c r="A10721" s="5">
        <v>29326</v>
      </c>
      <c r="B10721" s="6">
        <v>0.1186</v>
      </c>
      <c r="C10721" s="2">
        <v>2944000</v>
      </c>
      <c r="D10721" s="6">
        <v>-2.3999999999999898E-3</v>
      </c>
      <c r="E10721" s="6">
        <v>-1.98347107438016</v>
      </c>
      <c r="F10721" s="6">
        <v>-1.9834618366274599</v>
      </c>
      <c r="G10721" s="6">
        <v>0.12241456000000001</v>
      </c>
      <c r="H10721" s="6">
        <v>185.34862470862399</v>
      </c>
      <c r="I10721" s="6"/>
      <c r="J10721" s="6">
        <v>0.1206</v>
      </c>
      <c r="K10721" s="6">
        <v>0.1186</v>
      </c>
      <c r="L10721" s="6">
        <v>176.45687645687599</v>
      </c>
    </row>
    <row r="10722" spans="1:12" ht="15" customHeight="1" x14ac:dyDescent="0.25">
      <c r="A10722" s="5">
        <v>29325</v>
      </c>
      <c r="B10722" s="6">
        <v>0.121</v>
      </c>
      <c r="C10722" s="2">
        <v>768000</v>
      </c>
      <c r="D10722" s="6">
        <v>1.39999999999999E-3</v>
      </c>
      <c r="E10722" s="6">
        <v>1.17056856187289</v>
      </c>
      <c r="F10722" s="6">
        <v>1.17056168037514</v>
      </c>
      <c r="G10722" s="6">
        <v>0.12489174</v>
      </c>
      <c r="H10722" s="6">
        <v>191.12293706293701</v>
      </c>
      <c r="I10722" s="6"/>
      <c r="J10722" s="6">
        <v>0.121</v>
      </c>
      <c r="K10722" s="6">
        <v>0.1206</v>
      </c>
      <c r="L10722" s="6">
        <v>182.05128205128199</v>
      </c>
    </row>
    <row r="10723" spans="1:12" ht="15" customHeight="1" x14ac:dyDescent="0.25">
      <c r="A10723" s="5">
        <v>29322</v>
      </c>
      <c r="B10723" s="6">
        <v>0.1196</v>
      </c>
      <c r="C10723" s="2">
        <v>2432000</v>
      </c>
      <c r="D10723" s="6">
        <v>4.4000000000000003E-3</v>
      </c>
      <c r="E10723" s="6">
        <v>3.8194444444444402</v>
      </c>
      <c r="F10723" s="6">
        <v>3.8194513185016898</v>
      </c>
      <c r="G10723" s="6">
        <v>0.12344672</v>
      </c>
      <c r="H10723" s="6">
        <v>187.75459207459201</v>
      </c>
      <c r="I10723" s="6"/>
      <c r="J10723" s="6">
        <v>0.1206</v>
      </c>
      <c r="K10723" s="6">
        <v>0.1162</v>
      </c>
      <c r="L10723" s="6">
        <v>178.78787878787799</v>
      </c>
    </row>
    <row r="10724" spans="1:12" ht="15" customHeight="1" x14ac:dyDescent="0.25">
      <c r="A10724" s="5">
        <v>29321</v>
      </c>
      <c r="B10724" s="6">
        <v>0.1152</v>
      </c>
      <c r="C10724" s="2">
        <v>1305600</v>
      </c>
      <c r="D10724" s="6">
        <v>2E-3</v>
      </c>
      <c r="E10724" s="6">
        <v>1.7667844522968299</v>
      </c>
      <c r="F10724" s="6">
        <v>1.7667737524743099</v>
      </c>
      <c r="G10724" s="6">
        <v>0.11890519400000001</v>
      </c>
      <c r="H10724" s="6">
        <v>177.16828438228401</v>
      </c>
      <c r="I10724" s="6"/>
      <c r="J10724" s="6">
        <v>0.1157</v>
      </c>
      <c r="K10724" s="6">
        <v>0.1123</v>
      </c>
      <c r="L10724" s="6">
        <v>168.53146853146799</v>
      </c>
    </row>
    <row r="10725" spans="1:12" ht="15" customHeight="1" x14ac:dyDescent="0.25">
      <c r="A10725" s="5">
        <v>29320</v>
      </c>
      <c r="B10725" s="6">
        <v>0.1132</v>
      </c>
      <c r="C10725" s="2">
        <v>2918400</v>
      </c>
      <c r="D10725" s="6">
        <v>8.9999999999999802E-4</v>
      </c>
      <c r="E10725" s="6">
        <v>0.80142475512021605</v>
      </c>
      <c r="F10725" s="6">
        <v>0.80143612494727401</v>
      </c>
      <c r="G10725" s="6">
        <v>0.11684087999999999</v>
      </c>
      <c r="H10725" s="6">
        <v>172.356363636363</v>
      </c>
      <c r="I10725" s="6"/>
      <c r="J10725" s="6">
        <v>0.1132</v>
      </c>
      <c r="K10725" s="6">
        <v>0.1123</v>
      </c>
      <c r="L10725" s="6">
        <v>163.869463869463</v>
      </c>
    </row>
    <row r="10726" spans="1:12" ht="15" customHeight="1" x14ac:dyDescent="0.25">
      <c r="A10726" s="5">
        <v>29319</v>
      </c>
      <c r="B10726" s="6">
        <v>0.1123</v>
      </c>
      <c r="C10726" s="2">
        <v>3558400</v>
      </c>
      <c r="D10726" s="6">
        <v>-3.9999999999999698E-4</v>
      </c>
      <c r="E10726" s="6">
        <v>-0.35492457852706</v>
      </c>
      <c r="F10726" s="6">
        <v>-0.35492864418666897</v>
      </c>
      <c r="G10726" s="6">
        <v>0.11591192</v>
      </c>
      <c r="H10726" s="6">
        <v>170.190955710955</v>
      </c>
      <c r="I10726" s="6"/>
      <c r="J10726" s="6">
        <v>0.11269999999999999</v>
      </c>
      <c r="K10726" s="6">
        <v>0.1123</v>
      </c>
      <c r="L10726" s="6">
        <v>161.77156177156101</v>
      </c>
    </row>
    <row r="10727" spans="1:12" ht="15" customHeight="1" x14ac:dyDescent="0.25">
      <c r="A10727" s="5">
        <v>29318</v>
      </c>
      <c r="B10727" s="6">
        <v>0.11269999999999999</v>
      </c>
      <c r="C10727" s="2">
        <v>384000</v>
      </c>
      <c r="D10727" s="6">
        <v>-5.0000000000000001E-4</v>
      </c>
      <c r="E10727" s="6">
        <v>-0.44169611307420797</v>
      </c>
      <c r="F10727" s="6">
        <v>-0.441703280564131</v>
      </c>
      <c r="G10727" s="6">
        <v>0.11632479</v>
      </c>
      <c r="H10727" s="6">
        <v>171.15335664335601</v>
      </c>
      <c r="I10727" s="6"/>
      <c r="J10727" s="6">
        <v>0.11269999999999999</v>
      </c>
      <c r="K10727" s="6">
        <v>0.1123</v>
      </c>
      <c r="L10727" s="6">
        <v>162.70396270396199</v>
      </c>
    </row>
    <row r="10728" spans="1:12" ht="15" customHeight="1" x14ac:dyDescent="0.25">
      <c r="A10728" s="5">
        <v>29314</v>
      </c>
      <c r="B10728" s="6">
        <v>0.1132</v>
      </c>
      <c r="C10728" s="2">
        <v>1126400</v>
      </c>
      <c r="D10728" s="6">
        <v>-1E-3</v>
      </c>
      <c r="E10728" s="6">
        <v>-0.87565674255691806</v>
      </c>
      <c r="F10728" s="6">
        <v>-0.87564980404551895</v>
      </c>
      <c r="G10728" s="6">
        <v>0.11684087999999999</v>
      </c>
      <c r="H10728" s="6">
        <v>172.356363636363</v>
      </c>
      <c r="I10728" s="6"/>
      <c r="J10728" s="6">
        <v>0.1132</v>
      </c>
      <c r="K10728" s="6">
        <v>0.1118</v>
      </c>
      <c r="L10728" s="6">
        <v>163.869463869463</v>
      </c>
    </row>
    <row r="10729" spans="1:12" ht="15" customHeight="1" x14ac:dyDescent="0.25">
      <c r="A10729" s="5">
        <v>29313</v>
      </c>
      <c r="B10729" s="6">
        <v>0.1142</v>
      </c>
      <c r="C10729" s="2">
        <v>3532800</v>
      </c>
      <c r="D10729" s="6">
        <v>-5.0000000000000001E-4</v>
      </c>
      <c r="E10729" s="6">
        <v>-0.43591979075849802</v>
      </c>
      <c r="F10729" s="6">
        <v>-0.43591845415855701</v>
      </c>
      <c r="G10729" s="6">
        <v>0.117873035</v>
      </c>
      <c r="H10729" s="6">
        <v>174.76231934731899</v>
      </c>
      <c r="I10729" s="6"/>
      <c r="J10729" s="6">
        <v>0.1147</v>
      </c>
      <c r="K10729" s="6">
        <v>0.1137</v>
      </c>
      <c r="L10729" s="6">
        <v>166.200466200466</v>
      </c>
    </row>
    <row r="10730" spans="1:12" ht="15" customHeight="1" x14ac:dyDescent="0.25">
      <c r="A10730" s="5">
        <v>29312</v>
      </c>
      <c r="B10730" s="6">
        <v>0.1147</v>
      </c>
      <c r="C10730" s="2">
        <v>2585600</v>
      </c>
      <c r="D10730" s="6">
        <v>3.3999999999999998E-3</v>
      </c>
      <c r="E10730" s="6">
        <v>3.0548068283917398</v>
      </c>
      <c r="F10730" s="6">
        <v>3.0548025581354601</v>
      </c>
      <c r="G10730" s="6">
        <v>0.118389115</v>
      </c>
      <c r="H10730" s="6">
        <v>175.96530303030301</v>
      </c>
      <c r="I10730" s="6"/>
      <c r="J10730" s="6">
        <v>0.1147</v>
      </c>
      <c r="K10730" s="6">
        <v>0.1113</v>
      </c>
      <c r="L10730" s="6">
        <v>167.36596736596701</v>
      </c>
    </row>
    <row r="10731" spans="1:12" ht="15" customHeight="1" x14ac:dyDescent="0.25">
      <c r="A10731" s="5">
        <v>29311</v>
      </c>
      <c r="B10731" s="6">
        <v>0.1113</v>
      </c>
      <c r="C10731" s="2">
        <v>1254400</v>
      </c>
      <c r="D10731" s="6"/>
      <c r="E10731" s="6"/>
      <c r="F10731" s="6"/>
      <c r="G10731" s="6">
        <v>0.11487976499999999</v>
      </c>
      <c r="H10731" s="6">
        <v>167.785</v>
      </c>
      <c r="I10731" s="6"/>
      <c r="J10731" s="6">
        <v>0.1113</v>
      </c>
      <c r="K10731" s="6">
        <v>0.10829999999999999</v>
      </c>
      <c r="L10731" s="6">
        <v>159.44055944055901</v>
      </c>
    </row>
    <row r="10732" spans="1:12" ht="15" customHeight="1" x14ac:dyDescent="0.25">
      <c r="A10732" s="5">
        <v>29308</v>
      </c>
      <c r="B10732" s="6">
        <v>0.1113</v>
      </c>
      <c r="C10732" s="2">
        <v>1740800</v>
      </c>
      <c r="D10732" s="6">
        <v>-1.89999999999999E-3</v>
      </c>
      <c r="E10732" s="6">
        <v>-1.6784452296819701</v>
      </c>
      <c r="F10732" s="6">
        <v>-1.50590390492337</v>
      </c>
      <c r="G10732" s="6">
        <v>0.11487976499999999</v>
      </c>
      <c r="H10732" s="6">
        <v>167.785</v>
      </c>
      <c r="I10732" s="6"/>
      <c r="J10732" s="6">
        <v>0.1132</v>
      </c>
      <c r="K10732" s="6">
        <v>0.1113</v>
      </c>
      <c r="L10732" s="6">
        <v>159.44055944055901</v>
      </c>
    </row>
    <row r="10733" spans="1:12" ht="15" customHeight="1" x14ac:dyDescent="0.25">
      <c r="A10733" s="5">
        <v>29307</v>
      </c>
      <c r="B10733" s="6">
        <v>0.1132</v>
      </c>
      <c r="C10733" s="2">
        <v>6118400</v>
      </c>
      <c r="D10733" s="6">
        <v>-2.5000000000000001E-3</v>
      </c>
      <c r="E10733" s="6">
        <v>-2.1607605877268798</v>
      </c>
      <c r="F10733" s="6">
        <v>-2.16075592878695</v>
      </c>
      <c r="G10733" s="6">
        <v>0.116636194</v>
      </c>
      <c r="H10733" s="6">
        <v>171.87924009324001</v>
      </c>
      <c r="I10733" s="6"/>
      <c r="J10733" s="6">
        <v>0.1152</v>
      </c>
      <c r="K10733" s="6">
        <v>0.1132</v>
      </c>
      <c r="L10733" s="6">
        <v>163.869463869463</v>
      </c>
    </row>
    <row r="10734" spans="1:12" ht="15" customHeight="1" x14ac:dyDescent="0.25">
      <c r="A10734" s="5">
        <v>29306</v>
      </c>
      <c r="B10734" s="6">
        <v>0.1157</v>
      </c>
      <c r="C10734" s="2">
        <v>384000</v>
      </c>
      <c r="D10734" s="6">
        <v>5.0000000000000001E-4</v>
      </c>
      <c r="E10734" s="6">
        <v>0.43402777777776702</v>
      </c>
      <c r="F10734" s="6">
        <v>0.434026499428386</v>
      </c>
      <c r="G10734" s="6">
        <v>0.119212076</v>
      </c>
      <c r="H10734" s="6">
        <v>177.88362703962699</v>
      </c>
      <c r="I10734" s="6"/>
      <c r="J10734" s="6">
        <v>0.1157</v>
      </c>
      <c r="K10734" s="6">
        <v>0.1152</v>
      </c>
      <c r="L10734" s="6">
        <v>169.69696969696901</v>
      </c>
    </row>
    <row r="10735" spans="1:12" ht="15" customHeight="1" x14ac:dyDescent="0.25">
      <c r="A10735" s="5">
        <v>29305</v>
      </c>
      <c r="B10735" s="6">
        <v>0.1152</v>
      </c>
      <c r="C10735" s="2">
        <v>614400</v>
      </c>
      <c r="D10735" s="6"/>
      <c r="E10735" s="6"/>
      <c r="F10735" s="6"/>
      <c r="G10735" s="6">
        <v>0.11869689999999999</v>
      </c>
      <c r="H10735" s="6">
        <v>176.68275058275</v>
      </c>
      <c r="I10735" s="6"/>
      <c r="J10735" s="6">
        <v>0.1152</v>
      </c>
      <c r="K10735" s="6">
        <v>0.1152</v>
      </c>
      <c r="L10735" s="6">
        <v>168.53146853146799</v>
      </c>
    </row>
    <row r="10736" spans="1:12" ht="15" customHeight="1" x14ac:dyDescent="0.25">
      <c r="A10736" s="5">
        <v>29304</v>
      </c>
      <c r="B10736" s="6">
        <v>0.1152</v>
      </c>
      <c r="C10736" s="2">
        <v>2483200</v>
      </c>
      <c r="D10736" s="6"/>
      <c r="E10736" s="6"/>
      <c r="F10736" s="6"/>
      <c r="G10736" s="6">
        <v>0.11869689999999999</v>
      </c>
      <c r="H10736" s="6">
        <v>176.68275058275</v>
      </c>
      <c r="I10736" s="6"/>
      <c r="J10736" s="6">
        <v>0.1162</v>
      </c>
      <c r="K10736" s="6">
        <v>0.1152</v>
      </c>
      <c r="L10736" s="6">
        <v>168.53146853146799</v>
      </c>
    </row>
    <row r="10737" spans="1:12" ht="15" customHeight="1" x14ac:dyDescent="0.25">
      <c r="A10737" s="5">
        <v>29301</v>
      </c>
      <c r="B10737" s="6">
        <v>0.1152</v>
      </c>
      <c r="C10737" s="2">
        <v>1228800</v>
      </c>
      <c r="D10737" s="6">
        <v>1E-3</v>
      </c>
      <c r="E10737" s="6">
        <v>0.87565674255691806</v>
      </c>
      <c r="F10737" s="6">
        <v>0.87565242628426798</v>
      </c>
      <c r="G10737" s="6">
        <v>0.11869689999999999</v>
      </c>
      <c r="H10737" s="6">
        <v>176.68275058275</v>
      </c>
      <c r="I10737" s="6"/>
      <c r="J10737" s="6">
        <v>0.1152</v>
      </c>
      <c r="K10737" s="6">
        <v>0.1132</v>
      </c>
      <c r="L10737" s="6">
        <v>168.53146853146799</v>
      </c>
    </row>
    <row r="10738" spans="1:12" ht="15" customHeight="1" x14ac:dyDescent="0.25">
      <c r="A10738" s="5">
        <v>29300</v>
      </c>
      <c r="B10738" s="6">
        <v>0.1142</v>
      </c>
      <c r="C10738" s="2">
        <v>2278400</v>
      </c>
      <c r="D10738" s="6">
        <v>-1.5E-3</v>
      </c>
      <c r="E10738" s="6">
        <v>-1.2964563526361299</v>
      </c>
      <c r="F10738" s="6">
        <v>-1.2964508729803501</v>
      </c>
      <c r="G10738" s="6">
        <v>0.11766654999999999</v>
      </c>
      <c r="H10738" s="6">
        <v>174.28100233100201</v>
      </c>
      <c r="I10738" s="6"/>
      <c r="J10738" s="6">
        <v>0.1152</v>
      </c>
      <c r="K10738" s="6">
        <v>0.1142</v>
      </c>
      <c r="L10738" s="6">
        <v>166.200466200466</v>
      </c>
    </row>
    <row r="10739" spans="1:12" ht="15" customHeight="1" x14ac:dyDescent="0.25">
      <c r="A10739" s="5">
        <v>29299</v>
      </c>
      <c r="B10739" s="6">
        <v>0.1157</v>
      </c>
      <c r="C10739" s="2">
        <v>5990400</v>
      </c>
      <c r="D10739" s="6"/>
      <c r="E10739" s="6"/>
      <c r="F10739" s="6"/>
      <c r="G10739" s="6">
        <v>0.119212076</v>
      </c>
      <c r="H10739" s="6">
        <v>177.88362703962699</v>
      </c>
      <c r="I10739" s="6"/>
      <c r="J10739" s="6">
        <v>0.1162</v>
      </c>
      <c r="K10739" s="6">
        <v>0.1152</v>
      </c>
      <c r="L10739" s="6">
        <v>169.69696969696901</v>
      </c>
    </row>
    <row r="10740" spans="1:12" ht="15" customHeight="1" x14ac:dyDescent="0.25">
      <c r="A10740" s="5">
        <v>29298</v>
      </c>
      <c r="B10740" s="6">
        <v>0.1157</v>
      </c>
      <c r="C10740" s="2">
        <v>7193600</v>
      </c>
      <c r="D10740" s="6">
        <v>2.5000000000000001E-3</v>
      </c>
      <c r="E10740" s="6">
        <v>2.2084805653710098</v>
      </c>
      <c r="F10740" s="6">
        <v>2.2084756983754099</v>
      </c>
      <c r="G10740" s="6">
        <v>0.119212076</v>
      </c>
      <c r="H10740" s="6">
        <v>177.88362703962699</v>
      </c>
      <c r="I10740" s="6"/>
      <c r="J10740" s="6">
        <v>0.1171</v>
      </c>
      <c r="K10740" s="6">
        <v>0.1137</v>
      </c>
      <c r="L10740" s="6">
        <v>169.69696969696901</v>
      </c>
    </row>
    <row r="10741" spans="1:12" ht="15" customHeight="1" x14ac:dyDescent="0.25">
      <c r="A10741" s="5">
        <v>29297</v>
      </c>
      <c r="B10741" s="6">
        <v>0.1132</v>
      </c>
      <c r="C10741" s="2">
        <v>7372800</v>
      </c>
      <c r="D10741" s="6">
        <v>-1E-3</v>
      </c>
      <c r="E10741" s="6">
        <v>-0.87565674255691806</v>
      </c>
      <c r="F10741" s="6">
        <v>-0.87565752543946596</v>
      </c>
      <c r="G10741" s="6">
        <v>0.116636194</v>
      </c>
      <c r="H10741" s="6">
        <v>171.87924009324001</v>
      </c>
      <c r="I10741" s="6"/>
      <c r="J10741" s="6">
        <v>0.1152</v>
      </c>
      <c r="K10741" s="6">
        <v>0.1132</v>
      </c>
      <c r="L10741" s="6">
        <v>163.869463869463</v>
      </c>
    </row>
    <row r="10742" spans="1:12" ht="15" customHeight="1" x14ac:dyDescent="0.25">
      <c r="A10742" s="5">
        <v>29294</v>
      </c>
      <c r="B10742" s="6">
        <v>0.1142</v>
      </c>
      <c r="C10742" s="2">
        <v>3968000</v>
      </c>
      <c r="D10742" s="6">
        <v>-2.3999999999999898E-3</v>
      </c>
      <c r="E10742" s="6">
        <v>-2.0583190394511099</v>
      </c>
      <c r="F10742" s="6">
        <v>-2.0583172547890198</v>
      </c>
      <c r="G10742" s="6">
        <v>0.11766654999999999</v>
      </c>
      <c r="H10742" s="6">
        <v>174.28100233100201</v>
      </c>
      <c r="I10742" s="6"/>
      <c r="J10742" s="6">
        <v>0.1157</v>
      </c>
      <c r="K10742" s="6">
        <v>0.1142</v>
      </c>
      <c r="L10742" s="6">
        <v>166.200466200466</v>
      </c>
    </row>
    <row r="10743" spans="1:12" ht="15" customHeight="1" x14ac:dyDescent="0.25">
      <c r="A10743" s="5">
        <v>29293</v>
      </c>
      <c r="B10743" s="6">
        <v>0.1166</v>
      </c>
      <c r="C10743" s="2">
        <v>1075200</v>
      </c>
      <c r="D10743" s="6">
        <v>-5.0000000000000001E-4</v>
      </c>
      <c r="E10743" s="6">
        <v>-0.42698548249359097</v>
      </c>
      <c r="F10743" s="6">
        <v>-0.42698421981111001</v>
      </c>
      <c r="G10743" s="6">
        <v>0.12013939999999999</v>
      </c>
      <c r="H10743" s="6">
        <v>180.04522144522099</v>
      </c>
      <c r="I10743" s="6"/>
      <c r="J10743" s="6">
        <v>0.1166</v>
      </c>
      <c r="K10743" s="6">
        <v>0.1152</v>
      </c>
      <c r="L10743" s="6">
        <v>171.794871794871</v>
      </c>
    </row>
    <row r="10744" spans="1:12" ht="15" customHeight="1" x14ac:dyDescent="0.25">
      <c r="A10744" s="5">
        <v>29292</v>
      </c>
      <c r="B10744" s="6">
        <v>0.1171</v>
      </c>
      <c r="C10744" s="2">
        <v>4198400</v>
      </c>
      <c r="D10744" s="6">
        <v>-1E-3</v>
      </c>
      <c r="E10744" s="6">
        <v>-0.84674005080440595</v>
      </c>
      <c r="F10744" s="6">
        <v>-0.84673919769686601</v>
      </c>
      <c r="G10744" s="6">
        <v>0.120654576</v>
      </c>
      <c r="H10744" s="6">
        <v>181.24609790209701</v>
      </c>
      <c r="I10744" s="6"/>
      <c r="J10744" s="6">
        <v>0.1171</v>
      </c>
      <c r="K10744" s="6">
        <v>0.1157</v>
      </c>
      <c r="L10744" s="6">
        <v>172.96037296037201</v>
      </c>
    </row>
    <row r="10745" spans="1:12" ht="15" customHeight="1" x14ac:dyDescent="0.25">
      <c r="A10745" s="5">
        <v>29291</v>
      </c>
      <c r="B10745" s="6">
        <v>0.1181</v>
      </c>
      <c r="C10745" s="2">
        <v>6374400</v>
      </c>
      <c r="D10745" s="6">
        <v>3.8999999999999998E-3</v>
      </c>
      <c r="E10745" s="6">
        <v>3.4150612959719702</v>
      </c>
      <c r="F10745" s="6">
        <v>3.4150572103966699</v>
      </c>
      <c r="G10745" s="6">
        <v>0.12168493</v>
      </c>
      <c r="H10745" s="6">
        <v>183.64785547785499</v>
      </c>
      <c r="I10745" s="6"/>
      <c r="J10745" s="6">
        <v>0.1201</v>
      </c>
      <c r="K10745" s="6">
        <v>0.1113</v>
      </c>
      <c r="L10745" s="6">
        <v>175.291375291375</v>
      </c>
    </row>
    <row r="10746" spans="1:12" ht="15" customHeight="1" x14ac:dyDescent="0.25">
      <c r="A10746" s="5">
        <v>29290</v>
      </c>
      <c r="B10746" s="6">
        <v>0.1142</v>
      </c>
      <c r="C10746" s="2">
        <v>8448000</v>
      </c>
      <c r="D10746" s="6">
        <v>-2.8999999999999998E-3</v>
      </c>
      <c r="E10746" s="6">
        <v>-2.4765157984628501</v>
      </c>
      <c r="F10746" s="6">
        <v>-2.4765127847285302</v>
      </c>
      <c r="G10746" s="6">
        <v>0.11766654999999999</v>
      </c>
      <c r="H10746" s="6">
        <v>174.28100233100201</v>
      </c>
      <c r="I10746" s="6"/>
      <c r="J10746" s="6">
        <v>0.1162</v>
      </c>
      <c r="K10746" s="6">
        <v>0.1118</v>
      </c>
      <c r="L10746" s="6">
        <v>166.200466200466</v>
      </c>
    </row>
    <row r="10747" spans="1:12" ht="15" customHeight="1" x14ac:dyDescent="0.25">
      <c r="A10747" s="5">
        <v>29287</v>
      </c>
      <c r="B10747" s="6">
        <v>0.1171</v>
      </c>
      <c r="C10747" s="2">
        <v>1587200</v>
      </c>
      <c r="D10747" s="6">
        <v>-5.0000000000000001E-4</v>
      </c>
      <c r="E10747" s="6">
        <v>-0.42517006802721402</v>
      </c>
      <c r="F10747" s="6">
        <v>-0.42516717249974001</v>
      </c>
      <c r="G10747" s="6">
        <v>0.120654576</v>
      </c>
      <c r="H10747" s="6">
        <v>181.24609790209701</v>
      </c>
      <c r="I10747" s="6"/>
      <c r="J10747" s="6">
        <v>0.1171</v>
      </c>
      <c r="K10747" s="6">
        <v>0.1162</v>
      </c>
      <c r="L10747" s="6">
        <v>172.96037296037201</v>
      </c>
    </row>
    <row r="10748" spans="1:12" ht="15" customHeight="1" x14ac:dyDescent="0.25">
      <c r="A10748" s="5">
        <v>29286</v>
      </c>
      <c r="B10748" s="6">
        <v>0.1176</v>
      </c>
      <c r="C10748" s="2">
        <v>4710400</v>
      </c>
      <c r="D10748" s="6">
        <v>-2.5000000000000001E-3</v>
      </c>
      <c r="E10748" s="6">
        <v>-2.0815986677768499</v>
      </c>
      <c r="F10748" s="6">
        <v>-2.0815966559143599</v>
      </c>
      <c r="G10748" s="6">
        <v>0.12116975000000001</v>
      </c>
      <c r="H10748" s="6">
        <v>182.44696969696901</v>
      </c>
      <c r="I10748" s="6"/>
      <c r="J10748" s="6">
        <v>0.1206</v>
      </c>
      <c r="K10748" s="6">
        <v>0.1176</v>
      </c>
      <c r="L10748" s="6">
        <v>174.12587412587399</v>
      </c>
    </row>
    <row r="10749" spans="1:12" ht="15" customHeight="1" x14ac:dyDescent="0.25">
      <c r="A10749" s="5">
        <v>29285</v>
      </c>
      <c r="B10749" s="6">
        <v>0.1201</v>
      </c>
      <c r="C10749" s="2">
        <v>9472000</v>
      </c>
      <c r="D10749" s="6"/>
      <c r="E10749" s="6"/>
      <c r="F10749" s="6"/>
      <c r="G10749" s="6">
        <v>0.12374563500000001</v>
      </c>
      <c r="H10749" s="6">
        <v>188.451363636363</v>
      </c>
      <c r="I10749" s="6"/>
      <c r="J10749" s="6">
        <v>0.1206</v>
      </c>
      <c r="K10749" s="6">
        <v>0.1191</v>
      </c>
      <c r="L10749" s="6">
        <v>179.953379953379</v>
      </c>
    </row>
    <row r="10750" spans="1:12" ht="15" customHeight="1" x14ac:dyDescent="0.25">
      <c r="A10750" s="5">
        <v>29284</v>
      </c>
      <c r="B10750" s="6">
        <v>0.1201</v>
      </c>
      <c r="C10750" s="2">
        <v>1152000</v>
      </c>
      <c r="D10750" s="6">
        <v>-1.39999999999999E-3</v>
      </c>
      <c r="E10750" s="6">
        <v>-1.1522633744855899</v>
      </c>
      <c r="F10750" s="6">
        <v>-1.1522696958354</v>
      </c>
      <c r="G10750" s="6">
        <v>0.12374563500000001</v>
      </c>
      <c r="H10750" s="6">
        <v>188.451363636363</v>
      </c>
      <c r="I10750" s="6"/>
      <c r="J10750" s="6">
        <v>0.1215</v>
      </c>
      <c r="K10750" s="6">
        <v>0.1201</v>
      </c>
      <c r="L10750" s="6">
        <v>179.953379953379</v>
      </c>
    </row>
    <row r="10751" spans="1:12" ht="15" customHeight="1" x14ac:dyDescent="0.25">
      <c r="A10751" s="5">
        <v>29283</v>
      </c>
      <c r="B10751" s="6">
        <v>0.1215</v>
      </c>
      <c r="C10751" s="2">
        <v>691200</v>
      </c>
      <c r="D10751" s="6">
        <v>-3.5000000000000001E-3</v>
      </c>
      <c r="E10751" s="6">
        <v>-2.8</v>
      </c>
      <c r="F10751" s="6">
        <v>-2.7999904033072101</v>
      </c>
      <c r="G10751" s="6">
        <v>0.12518814</v>
      </c>
      <c r="H10751" s="6">
        <v>191.81384615384599</v>
      </c>
      <c r="I10751" s="6"/>
      <c r="J10751" s="6">
        <v>0.124</v>
      </c>
      <c r="K10751" s="6">
        <v>0.1215</v>
      </c>
      <c r="L10751" s="6">
        <v>183.216783216783</v>
      </c>
    </row>
    <row r="10752" spans="1:12" ht="15" customHeight="1" x14ac:dyDescent="0.25">
      <c r="A10752" s="5">
        <v>29280</v>
      </c>
      <c r="B10752" s="6">
        <v>0.125</v>
      </c>
      <c r="C10752" s="2">
        <v>1484800</v>
      </c>
      <c r="D10752" s="6">
        <v>-2.9000000000000102E-3</v>
      </c>
      <c r="E10752" s="6">
        <v>-2.2673964034402001</v>
      </c>
      <c r="F10752" s="6">
        <v>-2.2674042764887901</v>
      </c>
      <c r="G10752" s="6">
        <v>0.12879436999999999</v>
      </c>
      <c r="H10752" s="6">
        <v>200.21997668997599</v>
      </c>
      <c r="I10752" s="6"/>
      <c r="J10752" s="6">
        <v>0.12740000000000001</v>
      </c>
      <c r="K10752" s="6">
        <v>0.125</v>
      </c>
      <c r="L10752" s="6">
        <v>191.375291375291</v>
      </c>
    </row>
    <row r="10753" spans="1:12" ht="15" customHeight="1" x14ac:dyDescent="0.25">
      <c r="A10753" s="5">
        <v>29279</v>
      </c>
      <c r="B10753" s="6">
        <v>0.12790000000000001</v>
      </c>
      <c r="C10753" s="2">
        <v>1484800</v>
      </c>
      <c r="D10753" s="6">
        <v>1E-3</v>
      </c>
      <c r="E10753" s="6">
        <v>0.78802206461780999</v>
      </c>
      <c r="F10753" s="6">
        <v>0.78801817730442802</v>
      </c>
      <c r="G10753" s="6">
        <v>0.13178240999999999</v>
      </c>
      <c r="H10753" s="6">
        <v>207.18510489510399</v>
      </c>
      <c r="I10753" s="6"/>
      <c r="J10753" s="6">
        <v>0.12790000000000001</v>
      </c>
      <c r="K10753" s="6">
        <v>0.12690000000000001</v>
      </c>
      <c r="L10753" s="6">
        <v>198.13519813519801</v>
      </c>
    </row>
    <row r="10754" spans="1:12" ht="15" customHeight="1" x14ac:dyDescent="0.25">
      <c r="A10754" s="5">
        <v>29278</v>
      </c>
      <c r="B10754" s="6">
        <v>0.12690000000000001</v>
      </c>
      <c r="C10754" s="2">
        <v>614400</v>
      </c>
      <c r="D10754" s="6"/>
      <c r="E10754" s="6"/>
      <c r="F10754" s="6"/>
      <c r="G10754" s="6">
        <v>0.13075206</v>
      </c>
      <c r="H10754" s="6">
        <v>204.783356643356</v>
      </c>
      <c r="I10754" s="6"/>
      <c r="J10754" s="6">
        <v>0.12690000000000001</v>
      </c>
      <c r="K10754" s="6">
        <v>0.12590000000000001</v>
      </c>
      <c r="L10754" s="6">
        <v>195.80419580419499</v>
      </c>
    </row>
    <row r="10755" spans="1:12" ht="15" customHeight="1" x14ac:dyDescent="0.25">
      <c r="A10755" s="5">
        <v>29277</v>
      </c>
      <c r="B10755" s="6">
        <v>0.12690000000000001</v>
      </c>
      <c r="C10755" s="2">
        <v>102400</v>
      </c>
      <c r="D10755" s="6">
        <v>-1E-3</v>
      </c>
      <c r="E10755" s="6">
        <v>-0.78186082877247298</v>
      </c>
      <c r="F10755" s="6">
        <v>-0.78185700200806796</v>
      </c>
      <c r="G10755" s="6">
        <v>0.13075206</v>
      </c>
      <c r="H10755" s="6">
        <v>204.783356643356</v>
      </c>
      <c r="I10755" s="6"/>
      <c r="J10755" s="6">
        <v>0.12690000000000001</v>
      </c>
      <c r="K10755" s="6">
        <v>0.12640000000000001</v>
      </c>
      <c r="L10755" s="6">
        <v>195.80419580419499</v>
      </c>
    </row>
    <row r="10756" spans="1:12" ht="15" customHeight="1" x14ac:dyDescent="0.25">
      <c r="A10756" s="5">
        <v>29276</v>
      </c>
      <c r="B10756" s="6">
        <v>0.12790000000000001</v>
      </c>
      <c r="C10756" s="2">
        <v>588800</v>
      </c>
      <c r="D10756" s="6">
        <v>-4.9999999999997204E-4</v>
      </c>
      <c r="E10756" s="6">
        <v>-0.38940809968844797</v>
      </c>
      <c r="F10756" s="6">
        <v>-0.38940996582024201</v>
      </c>
      <c r="G10756" s="6">
        <v>0.13178240999999999</v>
      </c>
      <c r="H10756" s="6">
        <v>207.18510489510399</v>
      </c>
      <c r="I10756" s="6"/>
      <c r="J10756" s="6">
        <v>0.12790000000000001</v>
      </c>
      <c r="K10756" s="6">
        <v>0.12740000000000001</v>
      </c>
      <c r="L10756" s="6">
        <v>198.13519813519801</v>
      </c>
    </row>
    <row r="10757" spans="1:12" ht="15" customHeight="1" x14ac:dyDescent="0.25">
      <c r="A10757" s="5">
        <v>29273</v>
      </c>
      <c r="B10757" s="6">
        <v>0.12839999999999999</v>
      </c>
      <c r="C10757" s="2">
        <v>1971200</v>
      </c>
      <c r="D10757" s="6">
        <v>-2.3000000000000199E-3</v>
      </c>
      <c r="E10757" s="6">
        <v>-1.75975516449886</v>
      </c>
      <c r="F10757" s="6">
        <v>-1.75975761321911</v>
      </c>
      <c r="G10757" s="6">
        <v>0.13229758999999999</v>
      </c>
      <c r="H10757" s="6">
        <v>208.38599067599</v>
      </c>
      <c r="I10757" s="6"/>
      <c r="J10757" s="6">
        <v>0.12889999999999999</v>
      </c>
      <c r="K10757" s="6">
        <v>0.12839999999999999</v>
      </c>
      <c r="L10757" s="6">
        <v>199.30069930069899</v>
      </c>
    </row>
    <row r="10758" spans="1:12" ht="15" customHeight="1" x14ac:dyDescent="0.25">
      <c r="A10758" s="5">
        <v>29272</v>
      </c>
      <c r="B10758" s="6">
        <v>0.13070000000000001</v>
      </c>
      <c r="C10758" s="2">
        <v>972800</v>
      </c>
      <c r="D10758" s="6">
        <v>-1.0999999999999799E-3</v>
      </c>
      <c r="E10758" s="6">
        <v>-0.83459787556903198</v>
      </c>
      <c r="F10758" s="6">
        <v>-0.834597439779449</v>
      </c>
      <c r="G10758" s="6">
        <v>0.13466740999999999</v>
      </c>
      <c r="H10758" s="6">
        <v>213.91004662004599</v>
      </c>
      <c r="I10758" s="6"/>
      <c r="J10758" s="6">
        <v>0.13070000000000001</v>
      </c>
      <c r="K10758" s="6">
        <v>0.12889999999999999</v>
      </c>
      <c r="L10758" s="6">
        <v>204.66200466200399</v>
      </c>
    </row>
    <row r="10759" spans="1:12" ht="15" customHeight="1" x14ac:dyDescent="0.25">
      <c r="A10759" s="5">
        <v>29271</v>
      </c>
      <c r="B10759" s="6">
        <v>0.1318</v>
      </c>
      <c r="C10759" s="2">
        <v>332800</v>
      </c>
      <c r="D10759" s="6">
        <v>-1.90000000000001E-3</v>
      </c>
      <c r="E10759" s="6">
        <v>-1.4210919970082301</v>
      </c>
      <c r="F10759" s="6">
        <v>-1.42108150744426</v>
      </c>
      <c r="G10759" s="6">
        <v>0.1358008</v>
      </c>
      <c r="H10759" s="6">
        <v>216.551981351981</v>
      </c>
      <c r="I10759" s="6"/>
      <c r="J10759" s="6">
        <v>0.1328</v>
      </c>
      <c r="K10759" s="6">
        <v>0.13070000000000001</v>
      </c>
      <c r="L10759" s="6">
        <v>207.22610722610699</v>
      </c>
    </row>
    <row r="10760" spans="1:12" ht="15" customHeight="1" x14ac:dyDescent="0.25">
      <c r="A10760" s="5">
        <v>29270</v>
      </c>
      <c r="B10760" s="6">
        <v>0.13370000000000001</v>
      </c>
      <c r="C10760" s="2">
        <v>1612800</v>
      </c>
      <c r="D10760" s="6">
        <v>-9.9999999999997292E-4</v>
      </c>
      <c r="E10760" s="6">
        <v>-0.742390497401612</v>
      </c>
      <c r="F10760" s="6">
        <v>-0.74239409197369699</v>
      </c>
      <c r="G10760" s="6">
        <v>0.13775846</v>
      </c>
      <c r="H10760" s="6">
        <v>221.11529137529101</v>
      </c>
      <c r="I10760" s="6"/>
      <c r="J10760" s="6">
        <v>0.13370000000000001</v>
      </c>
      <c r="K10760" s="6">
        <v>0.1333</v>
      </c>
      <c r="L10760" s="6">
        <v>211.65501165501101</v>
      </c>
    </row>
    <row r="10761" spans="1:12" ht="15" customHeight="1" x14ac:dyDescent="0.25">
      <c r="A10761" s="5">
        <v>29266</v>
      </c>
      <c r="B10761" s="6">
        <v>0.13469999999999999</v>
      </c>
      <c r="C10761" s="2">
        <v>512000</v>
      </c>
      <c r="D10761" s="6">
        <v>9.9999999999997292E-4</v>
      </c>
      <c r="E10761" s="6">
        <v>0.747943156320096</v>
      </c>
      <c r="F10761" s="6">
        <v>0.74794680486411902</v>
      </c>
      <c r="G10761" s="6">
        <v>0.13878882000000001</v>
      </c>
      <c r="H10761" s="6">
        <v>223.51706293706201</v>
      </c>
      <c r="I10761" s="6"/>
      <c r="J10761" s="6">
        <v>0.13469999999999999</v>
      </c>
      <c r="K10761" s="6">
        <v>0.1333</v>
      </c>
      <c r="L10761" s="6">
        <v>213.98601398601301</v>
      </c>
    </row>
    <row r="10762" spans="1:12" ht="15" customHeight="1" x14ac:dyDescent="0.25">
      <c r="A10762" s="5">
        <v>29265</v>
      </c>
      <c r="B10762" s="6">
        <v>0.13370000000000001</v>
      </c>
      <c r="C10762" s="2">
        <v>896000</v>
      </c>
      <c r="D10762" s="6"/>
      <c r="E10762" s="6"/>
      <c r="F10762" s="6"/>
      <c r="G10762" s="6">
        <v>0.13775846</v>
      </c>
      <c r="H10762" s="6">
        <v>221.11529137529101</v>
      </c>
      <c r="I10762" s="6"/>
      <c r="J10762" s="6">
        <v>0.1351</v>
      </c>
      <c r="K10762" s="6">
        <v>0.13370000000000001</v>
      </c>
      <c r="L10762" s="6">
        <v>211.65501165501101</v>
      </c>
    </row>
    <row r="10763" spans="1:12" ht="15" customHeight="1" x14ac:dyDescent="0.25">
      <c r="A10763" s="5">
        <v>29264</v>
      </c>
      <c r="B10763" s="6">
        <v>0.13370000000000001</v>
      </c>
      <c r="C10763" s="2">
        <v>819200</v>
      </c>
      <c r="D10763" s="6"/>
      <c r="E10763" s="6"/>
      <c r="F10763" s="6"/>
      <c r="G10763" s="6">
        <v>0.13775846</v>
      </c>
      <c r="H10763" s="6">
        <v>221.11529137529101</v>
      </c>
      <c r="I10763" s="6"/>
      <c r="J10763" s="6">
        <v>0.13370000000000001</v>
      </c>
      <c r="K10763" s="6">
        <v>0.13070000000000001</v>
      </c>
      <c r="L10763" s="6">
        <v>211.65501165501101</v>
      </c>
    </row>
    <row r="10764" spans="1:12" ht="15" customHeight="1" x14ac:dyDescent="0.25">
      <c r="A10764" s="5">
        <v>29263</v>
      </c>
      <c r="B10764" s="6">
        <v>0.13370000000000001</v>
      </c>
      <c r="C10764" s="2">
        <v>972800</v>
      </c>
      <c r="D10764" s="6">
        <v>-1.9999999999999701E-3</v>
      </c>
      <c r="E10764" s="6">
        <v>-1.47383935151066</v>
      </c>
      <c r="F10764" s="6">
        <v>-1.4738464350885101</v>
      </c>
      <c r="G10764" s="6">
        <v>0.13775846</v>
      </c>
      <c r="H10764" s="6">
        <v>221.11529137529101</v>
      </c>
      <c r="I10764" s="6"/>
      <c r="J10764" s="6">
        <v>0.13669999999999999</v>
      </c>
      <c r="K10764" s="6">
        <v>0.13370000000000001</v>
      </c>
      <c r="L10764" s="6">
        <v>211.65501165501101</v>
      </c>
    </row>
    <row r="10765" spans="1:12" ht="15" customHeight="1" x14ac:dyDescent="0.25">
      <c r="A10765" s="5">
        <v>29262</v>
      </c>
      <c r="B10765" s="6">
        <v>0.13569999999999999</v>
      </c>
      <c r="C10765" s="2">
        <v>307200</v>
      </c>
      <c r="D10765" s="6">
        <v>-5.0000000000000001E-4</v>
      </c>
      <c r="E10765" s="6">
        <v>-0.36710719530102998</v>
      </c>
      <c r="F10765" s="6">
        <v>-0.36710185353764302</v>
      </c>
      <c r="G10765" s="6">
        <v>0.13981917999999999</v>
      </c>
      <c r="H10765" s="6">
        <v>225.918834498834</v>
      </c>
      <c r="I10765" s="6"/>
      <c r="J10765" s="6">
        <v>0.13569999999999999</v>
      </c>
      <c r="K10765" s="6">
        <v>0.13370000000000001</v>
      </c>
      <c r="L10765" s="6">
        <v>216.317016317016</v>
      </c>
    </row>
    <row r="10766" spans="1:12" ht="15" customHeight="1" x14ac:dyDescent="0.25">
      <c r="A10766" s="5">
        <v>29259</v>
      </c>
      <c r="B10766" s="6">
        <v>0.13619999999999999</v>
      </c>
      <c r="C10766" s="2">
        <v>307200</v>
      </c>
      <c r="D10766" s="6">
        <v>-1.40000000000001E-3</v>
      </c>
      <c r="E10766" s="6">
        <v>-1.0174418604651201</v>
      </c>
      <c r="F10766" s="6">
        <v>-1.01745094368714</v>
      </c>
      <c r="G10766" s="6">
        <v>0.14033435</v>
      </c>
      <c r="H10766" s="6">
        <v>227.11969696969601</v>
      </c>
      <c r="I10766" s="6"/>
      <c r="J10766" s="6">
        <v>0.1376</v>
      </c>
      <c r="K10766" s="6">
        <v>0.13619999999999999</v>
      </c>
      <c r="L10766" s="6">
        <v>217.48251748251701</v>
      </c>
    </row>
    <row r="10767" spans="1:12" ht="15" customHeight="1" x14ac:dyDescent="0.25">
      <c r="A10767" s="5">
        <v>29258</v>
      </c>
      <c r="B10767" s="6">
        <v>0.1376</v>
      </c>
      <c r="C10767" s="2">
        <v>844800</v>
      </c>
      <c r="D10767" s="6"/>
      <c r="E10767" s="6"/>
      <c r="F10767" s="6"/>
      <c r="G10767" s="6">
        <v>0.14177686</v>
      </c>
      <c r="H10767" s="6">
        <v>230.482191142191</v>
      </c>
      <c r="I10767" s="6"/>
      <c r="J10767" s="6">
        <v>0.1376</v>
      </c>
      <c r="K10767" s="6">
        <v>0.13669999999999999</v>
      </c>
      <c r="L10767" s="6">
        <v>220.74592074591999</v>
      </c>
    </row>
    <row r="10768" spans="1:12" ht="15" customHeight="1" x14ac:dyDescent="0.25">
      <c r="A10768" s="5">
        <v>29257</v>
      </c>
      <c r="B10768" s="6">
        <v>0.1376</v>
      </c>
      <c r="C10768" s="2">
        <v>1408000</v>
      </c>
      <c r="D10768" s="6">
        <v>-5.0000000000000001E-4</v>
      </c>
      <c r="E10768" s="6">
        <v>-0.362056480811001</v>
      </c>
      <c r="F10768" s="6">
        <v>-0.36204419615378702</v>
      </c>
      <c r="G10768" s="6">
        <v>0.14177686</v>
      </c>
      <c r="H10768" s="6">
        <v>230.482191142191</v>
      </c>
      <c r="I10768" s="6"/>
      <c r="J10768" s="6">
        <v>0.1376</v>
      </c>
      <c r="K10768" s="6">
        <v>0.1376</v>
      </c>
      <c r="L10768" s="6">
        <v>220.74592074591999</v>
      </c>
    </row>
    <row r="10769" spans="1:12" ht="15" customHeight="1" x14ac:dyDescent="0.25">
      <c r="A10769" s="5">
        <v>29256</v>
      </c>
      <c r="B10769" s="6">
        <v>0.1381</v>
      </c>
      <c r="C10769" s="2">
        <v>2022400</v>
      </c>
      <c r="D10769" s="6">
        <v>4.3999999999999803E-3</v>
      </c>
      <c r="E10769" s="6">
        <v>3.2909498878085102</v>
      </c>
      <c r="F10769" s="6">
        <v>3.2909485196045098</v>
      </c>
      <c r="G10769" s="6">
        <v>0.14229201999999999</v>
      </c>
      <c r="H10769" s="6">
        <v>231.68303030302999</v>
      </c>
      <c r="I10769" s="6"/>
      <c r="J10769" s="6">
        <v>0.1381</v>
      </c>
      <c r="K10769" s="6">
        <v>0.13420000000000001</v>
      </c>
      <c r="L10769" s="6">
        <v>221.911421911421</v>
      </c>
    </row>
    <row r="10770" spans="1:12" ht="15" customHeight="1" x14ac:dyDescent="0.25">
      <c r="A10770" s="5">
        <v>29255</v>
      </c>
      <c r="B10770" s="6">
        <v>0.13370000000000001</v>
      </c>
      <c r="C10770" s="2">
        <v>742400</v>
      </c>
      <c r="D10770" s="6">
        <v>-4.8999999999999799E-3</v>
      </c>
      <c r="E10770" s="6">
        <v>-3.5353535353535199</v>
      </c>
      <c r="F10770" s="6">
        <v>-3.5353674695158999</v>
      </c>
      <c r="G10770" s="6">
        <v>0.13775846</v>
      </c>
      <c r="H10770" s="6">
        <v>221.11529137529101</v>
      </c>
      <c r="I10770" s="6"/>
      <c r="J10770" s="6">
        <v>0.13719999999999999</v>
      </c>
      <c r="K10770" s="6">
        <v>0.13370000000000001</v>
      </c>
      <c r="L10770" s="6">
        <v>211.65501165501101</v>
      </c>
    </row>
    <row r="10771" spans="1:12" ht="15" customHeight="1" x14ac:dyDescent="0.25">
      <c r="A10771" s="5">
        <v>29252</v>
      </c>
      <c r="B10771" s="6">
        <v>0.1386</v>
      </c>
      <c r="C10771" s="2">
        <v>384000</v>
      </c>
      <c r="D10771" s="6">
        <v>-5.0000000000000001E-4</v>
      </c>
      <c r="E10771" s="6">
        <v>-0.35945363048166501</v>
      </c>
      <c r="F10771" s="6">
        <v>-0.35944142150024999</v>
      </c>
      <c r="G10771" s="6">
        <v>0.14280722000000001</v>
      </c>
      <c r="H10771" s="6">
        <v>232.883962703962</v>
      </c>
      <c r="I10771" s="6"/>
      <c r="J10771" s="6">
        <v>0.1386</v>
      </c>
      <c r="K10771" s="6">
        <v>0.1381</v>
      </c>
      <c r="L10771" s="6">
        <v>223.07692307692301</v>
      </c>
    </row>
    <row r="10772" spans="1:12" ht="15" customHeight="1" x14ac:dyDescent="0.25">
      <c r="A10772" s="5">
        <v>29251</v>
      </c>
      <c r="B10772" s="6">
        <v>0.1391</v>
      </c>
      <c r="C10772" s="2">
        <v>153600</v>
      </c>
      <c r="D10772" s="6">
        <v>1.5E-3</v>
      </c>
      <c r="E10772" s="6">
        <v>1.0901162790697601</v>
      </c>
      <c r="F10772" s="6">
        <v>1.09010737013077</v>
      </c>
      <c r="G10772" s="6">
        <v>0.14332238</v>
      </c>
      <c r="H10772" s="6">
        <v>234.08480186480099</v>
      </c>
      <c r="I10772" s="6"/>
      <c r="J10772" s="6">
        <v>0.1391</v>
      </c>
      <c r="K10772" s="6">
        <v>0.1386</v>
      </c>
      <c r="L10772" s="6">
        <v>224.24242424242399</v>
      </c>
    </row>
    <row r="10773" spans="1:12" ht="15" customHeight="1" x14ac:dyDescent="0.25">
      <c r="A10773" s="5">
        <v>29250</v>
      </c>
      <c r="B10773" s="6">
        <v>0.1376</v>
      </c>
      <c r="C10773" s="2">
        <v>512000</v>
      </c>
      <c r="D10773" s="6"/>
      <c r="E10773" s="6"/>
      <c r="F10773" s="6"/>
      <c r="G10773" s="6">
        <v>0.14177686</v>
      </c>
      <c r="H10773" s="6">
        <v>230.482191142191</v>
      </c>
      <c r="I10773" s="6"/>
      <c r="J10773" s="6">
        <v>0.1386</v>
      </c>
      <c r="K10773" s="6">
        <v>0.13669999999999999</v>
      </c>
      <c r="L10773" s="6">
        <v>220.74592074591999</v>
      </c>
    </row>
    <row r="10774" spans="1:12" ht="15" customHeight="1" x14ac:dyDescent="0.25">
      <c r="A10774" s="5">
        <v>29249</v>
      </c>
      <c r="B10774" s="6">
        <v>0.1376</v>
      </c>
      <c r="C10774" s="2">
        <v>4352000</v>
      </c>
      <c r="D10774" s="6">
        <v>2.9000000000000102E-3</v>
      </c>
      <c r="E10774" s="6">
        <v>2.15293244246475</v>
      </c>
      <c r="F10774" s="6">
        <v>2.1529399846471802</v>
      </c>
      <c r="G10774" s="6">
        <v>0.14177686</v>
      </c>
      <c r="H10774" s="6">
        <v>230.482191142191</v>
      </c>
      <c r="I10774" s="6"/>
      <c r="J10774" s="6">
        <v>0.1381</v>
      </c>
      <c r="K10774" s="6">
        <v>0.13619999999999999</v>
      </c>
      <c r="L10774" s="6">
        <v>220.74592074591999</v>
      </c>
    </row>
    <row r="10775" spans="1:12" ht="15" customHeight="1" x14ac:dyDescent="0.25">
      <c r="A10775" s="5">
        <v>29248</v>
      </c>
      <c r="B10775" s="6">
        <v>0.13469999999999999</v>
      </c>
      <c r="C10775" s="2">
        <v>25600</v>
      </c>
      <c r="D10775" s="6"/>
      <c r="E10775" s="6"/>
      <c r="F10775" s="6"/>
      <c r="G10775" s="6">
        <v>0.13878882000000001</v>
      </c>
      <c r="H10775" s="6">
        <v>223.51706293706201</v>
      </c>
      <c r="I10775" s="6"/>
      <c r="J10775" s="6">
        <v>0.13469999999999999</v>
      </c>
      <c r="K10775" s="6">
        <v>0.13469999999999999</v>
      </c>
      <c r="L10775" s="6">
        <v>213.98601398601301</v>
      </c>
    </row>
    <row r="10776" spans="1:12" ht="15" customHeight="1" x14ac:dyDescent="0.25">
      <c r="A10776" s="5">
        <v>29245</v>
      </c>
      <c r="B10776" s="6">
        <v>0.13469999999999999</v>
      </c>
      <c r="C10776" s="2">
        <v>998400</v>
      </c>
      <c r="D10776" s="6">
        <v>2.3999999999999798E-3</v>
      </c>
      <c r="E10776" s="6">
        <v>1.8140589569160801</v>
      </c>
      <c r="F10776" s="6">
        <v>1.8140574431594501</v>
      </c>
      <c r="G10776" s="6">
        <v>0.13878882000000001</v>
      </c>
      <c r="H10776" s="6">
        <v>223.51706293706201</v>
      </c>
      <c r="I10776" s="6"/>
      <c r="J10776" s="6">
        <v>0.13469999999999999</v>
      </c>
      <c r="K10776" s="6">
        <v>0.1328</v>
      </c>
      <c r="L10776" s="6">
        <v>213.98601398601301</v>
      </c>
    </row>
    <row r="10777" spans="1:12" ht="15" customHeight="1" x14ac:dyDescent="0.25">
      <c r="A10777" s="5">
        <v>29244</v>
      </c>
      <c r="B10777" s="6">
        <v>0.1323</v>
      </c>
      <c r="C10777" s="2">
        <v>1408000</v>
      </c>
      <c r="D10777" s="6">
        <v>3.4000000000000098E-3</v>
      </c>
      <c r="E10777" s="6">
        <v>2.6377036462374099</v>
      </c>
      <c r="F10777" s="6">
        <v>2.6376981671265498</v>
      </c>
      <c r="G10777" s="6">
        <v>0.13631597000000001</v>
      </c>
      <c r="H10777" s="6">
        <v>217.752843822843</v>
      </c>
      <c r="I10777" s="6"/>
      <c r="J10777" s="6">
        <v>0.1323</v>
      </c>
      <c r="K10777" s="6">
        <v>0.1298</v>
      </c>
      <c r="L10777" s="6">
        <v>208.391608391608</v>
      </c>
    </row>
    <row r="10778" spans="1:12" ht="15" customHeight="1" x14ac:dyDescent="0.25">
      <c r="A10778" s="5">
        <v>29243</v>
      </c>
      <c r="B10778" s="6">
        <v>0.12889999999999999</v>
      </c>
      <c r="C10778" s="2">
        <v>2790400</v>
      </c>
      <c r="D10778" s="6">
        <v>-4.0000000000001102E-4</v>
      </c>
      <c r="E10778" s="6">
        <v>-0.309358081979904</v>
      </c>
      <c r="F10778" s="6">
        <v>-0.30934907813779899</v>
      </c>
      <c r="G10778" s="6">
        <v>0.13281277</v>
      </c>
      <c r="H10778" s="6">
        <v>209.58687645687601</v>
      </c>
      <c r="I10778" s="6"/>
      <c r="J10778" s="6">
        <v>0.12889999999999999</v>
      </c>
      <c r="K10778" s="6">
        <v>0.12690000000000001</v>
      </c>
      <c r="L10778" s="6">
        <v>200.46620046620001</v>
      </c>
    </row>
    <row r="10779" spans="1:12" ht="15" customHeight="1" x14ac:dyDescent="0.25">
      <c r="A10779" s="5">
        <v>29242</v>
      </c>
      <c r="B10779" s="6">
        <v>0.1293</v>
      </c>
      <c r="C10779" s="2">
        <v>1152000</v>
      </c>
      <c r="D10779" s="6">
        <v>2.3999999999999798E-3</v>
      </c>
      <c r="E10779" s="6">
        <v>1.89125295508272</v>
      </c>
      <c r="F10779" s="6">
        <v>1.89124362553063</v>
      </c>
      <c r="G10779" s="6">
        <v>0.13322490000000001</v>
      </c>
      <c r="H10779" s="6">
        <v>210.54755244755199</v>
      </c>
      <c r="I10779" s="6"/>
      <c r="J10779" s="6">
        <v>0.1298</v>
      </c>
      <c r="K10779" s="6">
        <v>0.12740000000000001</v>
      </c>
      <c r="L10779" s="6">
        <v>201.39860139860099</v>
      </c>
    </row>
    <row r="10780" spans="1:12" ht="15" customHeight="1" x14ac:dyDescent="0.25">
      <c r="A10780" s="5">
        <v>29241</v>
      </c>
      <c r="B10780" s="6">
        <v>0.12690000000000001</v>
      </c>
      <c r="C10780" s="2">
        <v>1203200</v>
      </c>
      <c r="D10780" s="6">
        <v>-1.9999999999999701E-3</v>
      </c>
      <c r="E10780" s="6">
        <v>-1.55159038013962</v>
      </c>
      <c r="F10780" s="6">
        <v>-1.5515902574729701</v>
      </c>
      <c r="G10780" s="6">
        <v>0.13075206</v>
      </c>
      <c r="H10780" s="6">
        <v>204.783356643356</v>
      </c>
      <c r="I10780" s="6"/>
      <c r="J10780" s="6">
        <v>0.12889999999999999</v>
      </c>
      <c r="K10780" s="6">
        <v>0.12690000000000001</v>
      </c>
      <c r="L10780" s="6">
        <v>195.80419580419499</v>
      </c>
    </row>
    <row r="10781" spans="1:12" ht="15" customHeight="1" x14ac:dyDescent="0.25">
      <c r="A10781" s="5">
        <v>29238</v>
      </c>
      <c r="B10781" s="6">
        <v>0.12889999999999999</v>
      </c>
      <c r="C10781" s="2">
        <v>2073600</v>
      </c>
      <c r="D10781" s="6">
        <v>-4.8000000000000204E-3</v>
      </c>
      <c r="E10781" s="6">
        <v>-3.5901271503365901</v>
      </c>
      <c r="F10781" s="6">
        <v>-3.5901170788349401</v>
      </c>
      <c r="G10781" s="6">
        <v>0.13281277</v>
      </c>
      <c r="H10781" s="6">
        <v>209.58687645687601</v>
      </c>
      <c r="I10781" s="6"/>
      <c r="J10781" s="6">
        <v>0.13370000000000001</v>
      </c>
      <c r="K10781" s="6">
        <v>0.12889999999999999</v>
      </c>
      <c r="L10781" s="6">
        <v>200.46620046620001</v>
      </c>
    </row>
    <row r="10782" spans="1:12" ht="15" customHeight="1" x14ac:dyDescent="0.25">
      <c r="A10782" s="5">
        <v>29237</v>
      </c>
      <c r="B10782" s="6">
        <v>0.13370000000000001</v>
      </c>
      <c r="C10782" s="2">
        <v>2713600</v>
      </c>
      <c r="D10782" s="6">
        <v>-3.4999999999999701E-3</v>
      </c>
      <c r="E10782" s="6">
        <v>-2.5510204081632502</v>
      </c>
      <c r="F10782" s="6">
        <v>-2.55102564140654</v>
      </c>
      <c r="G10782" s="6">
        <v>0.13775846</v>
      </c>
      <c r="H10782" s="6">
        <v>221.11529137529101</v>
      </c>
      <c r="I10782" s="6"/>
      <c r="J10782" s="6">
        <v>0.13669999999999999</v>
      </c>
      <c r="K10782" s="6">
        <v>0.13370000000000001</v>
      </c>
      <c r="L10782" s="6">
        <v>211.65501165501101</v>
      </c>
    </row>
    <row r="10783" spans="1:12" ht="15" customHeight="1" x14ac:dyDescent="0.25">
      <c r="A10783" s="5">
        <v>29236</v>
      </c>
      <c r="B10783" s="6">
        <v>0.13719999999999999</v>
      </c>
      <c r="C10783" s="2">
        <v>204800</v>
      </c>
      <c r="D10783" s="6">
        <v>5.0000000000000001E-4</v>
      </c>
      <c r="E10783" s="6">
        <v>0.365764447695693</v>
      </c>
      <c r="F10783" s="6">
        <v>0.36576621874422299</v>
      </c>
      <c r="G10783" s="6">
        <v>0.14136471</v>
      </c>
      <c r="H10783" s="6">
        <v>229.521468531468</v>
      </c>
      <c r="I10783" s="6"/>
      <c r="J10783" s="6">
        <v>0.1376</v>
      </c>
      <c r="K10783" s="6">
        <v>0.13719999999999999</v>
      </c>
      <c r="L10783" s="6">
        <v>219.81351981351901</v>
      </c>
    </row>
    <row r="10784" spans="1:12" ht="15" customHeight="1" x14ac:dyDescent="0.25">
      <c r="A10784" s="5">
        <v>29235</v>
      </c>
      <c r="B10784" s="6">
        <v>0.13669999999999999</v>
      </c>
      <c r="C10784" s="2">
        <v>4582400</v>
      </c>
      <c r="D10784" s="6">
        <v>-1.90000000000001E-3</v>
      </c>
      <c r="E10784" s="6">
        <v>-1.3708513708513701</v>
      </c>
      <c r="F10784" s="6">
        <v>-1.3708620614560001</v>
      </c>
      <c r="G10784" s="6">
        <v>0.14084953</v>
      </c>
      <c r="H10784" s="6">
        <v>228.32058275058199</v>
      </c>
      <c r="I10784" s="6"/>
      <c r="J10784" s="6">
        <v>0.1401</v>
      </c>
      <c r="K10784" s="6">
        <v>0.13669999999999999</v>
      </c>
      <c r="L10784" s="6">
        <v>218.648018648018</v>
      </c>
    </row>
    <row r="10785" spans="1:12" ht="15" customHeight="1" x14ac:dyDescent="0.25">
      <c r="A10785" s="5">
        <v>29234</v>
      </c>
      <c r="B10785" s="6">
        <v>0.1386</v>
      </c>
      <c r="C10785" s="2">
        <v>4966400</v>
      </c>
      <c r="D10785" s="6">
        <v>1.90000000000001E-3</v>
      </c>
      <c r="E10785" s="6">
        <v>1.38990490124359</v>
      </c>
      <c r="F10785" s="6">
        <v>1.38991589109314</v>
      </c>
      <c r="G10785" s="6">
        <v>0.14280722000000001</v>
      </c>
      <c r="H10785" s="6">
        <v>232.883962703962</v>
      </c>
      <c r="I10785" s="6"/>
      <c r="J10785" s="6">
        <v>0.1406</v>
      </c>
      <c r="K10785" s="6">
        <v>0.1376</v>
      </c>
      <c r="L10785" s="6">
        <v>223.07692307692301</v>
      </c>
    </row>
    <row r="10786" spans="1:12" ht="15" customHeight="1" x14ac:dyDescent="0.25">
      <c r="A10786" s="5">
        <v>29231</v>
      </c>
      <c r="B10786" s="6">
        <v>0.13669999999999999</v>
      </c>
      <c r="C10786" s="2">
        <v>691200</v>
      </c>
      <c r="D10786" s="6">
        <v>-9.0000000000001103E-4</v>
      </c>
      <c r="E10786" s="6">
        <v>-0.65406976744186696</v>
      </c>
      <c r="F10786" s="6">
        <v>-0.65407711808542701</v>
      </c>
      <c r="G10786" s="6">
        <v>0.14084953</v>
      </c>
      <c r="H10786" s="6">
        <v>228.32058275058199</v>
      </c>
      <c r="I10786" s="6"/>
      <c r="J10786" s="6">
        <v>0.13719999999999999</v>
      </c>
      <c r="K10786" s="6">
        <v>0.13569999999999999</v>
      </c>
      <c r="L10786" s="6">
        <v>218.648018648018</v>
      </c>
    </row>
    <row r="10787" spans="1:12" ht="15" customHeight="1" x14ac:dyDescent="0.25">
      <c r="A10787" s="5">
        <v>29230</v>
      </c>
      <c r="B10787" s="6">
        <v>0.1376</v>
      </c>
      <c r="C10787" s="2">
        <v>5043200</v>
      </c>
      <c r="D10787" s="6">
        <v>2.9000000000000102E-3</v>
      </c>
      <c r="E10787" s="6">
        <v>2.15293244246475</v>
      </c>
      <c r="F10787" s="6">
        <v>2.1529399846471802</v>
      </c>
      <c r="G10787" s="6">
        <v>0.14177686</v>
      </c>
      <c r="H10787" s="6">
        <v>230.482191142191</v>
      </c>
      <c r="I10787" s="6"/>
      <c r="J10787" s="6">
        <v>0.1376</v>
      </c>
      <c r="K10787" s="6">
        <v>0.13370000000000001</v>
      </c>
      <c r="L10787" s="6">
        <v>220.74592074591999</v>
      </c>
    </row>
    <row r="10788" spans="1:12" ht="15" customHeight="1" x14ac:dyDescent="0.25">
      <c r="A10788" s="5">
        <v>29229</v>
      </c>
      <c r="B10788" s="6">
        <v>0.13469999999999999</v>
      </c>
      <c r="C10788" s="2">
        <v>665600</v>
      </c>
      <c r="D10788" s="6">
        <v>4.9999999999997204E-4</v>
      </c>
      <c r="E10788" s="6">
        <v>0.37257824143068702</v>
      </c>
      <c r="F10788" s="6">
        <v>0.37256553417332999</v>
      </c>
      <c r="G10788" s="6">
        <v>0.13878882000000001</v>
      </c>
      <c r="H10788" s="6">
        <v>223.51706293706201</v>
      </c>
      <c r="I10788" s="6"/>
      <c r="J10788" s="6">
        <v>0.13569999999999999</v>
      </c>
      <c r="K10788" s="6">
        <v>0.13469999999999999</v>
      </c>
      <c r="L10788" s="6">
        <v>213.98601398601301</v>
      </c>
    </row>
    <row r="10789" spans="1:12" ht="15" customHeight="1" x14ac:dyDescent="0.25">
      <c r="A10789" s="5">
        <v>29228</v>
      </c>
      <c r="B10789" s="6">
        <v>0.13420000000000001</v>
      </c>
      <c r="C10789" s="2">
        <v>1971200</v>
      </c>
      <c r="D10789" s="6">
        <v>2.4000000000000102E-3</v>
      </c>
      <c r="E10789" s="6">
        <v>1.82094081942338</v>
      </c>
      <c r="F10789" s="6">
        <v>1.82094656290683</v>
      </c>
      <c r="G10789" s="6">
        <v>0.13827365999999999</v>
      </c>
      <c r="H10789" s="6">
        <v>222.31622377622301</v>
      </c>
      <c r="I10789" s="6"/>
      <c r="J10789" s="6">
        <v>0.13469999999999999</v>
      </c>
      <c r="K10789" s="6">
        <v>0.13070000000000001</v>
      </c>
      <c r="L10789" s="6">
        <v>212.82051282051199</v>
      </c>
    </row>
    <row r="10790" spans="1:12" ht="15" customHeight="1" x14ac:dyDescent="0.25">
      <c r="A10790" s="5">
        <v>29227</v>
      </c>
      <c r="B10790" s="6">
        <v>0.1318</v>
      </c>
      <c r="C10790" s="2">
        <v>409600</v>
      </c>
      <c r="D10790" s="6">
        <v>-5.0000000000000001E-4</v>
      </c>
      <c r="E10790" s="6">
        <v>-0.37792894935751897</v>
      </c>
      <c r="F10790" s="6">
        <v>-0.377923437730742</v>
      </c>
      <c r="G10790" s="6">
        <v>0.1358008</v>
      </c>
      <c r="H10790" s="6">
        <v>216.551981351981</v>
      </c>
      <c r="I10790" s="6"/>
      <c r="J10790" s="6">
        <v>0.1323</v>
      </c>
      <c r="K10790" s="6">
        <v>0.13070000000000001</v>
      </c>
      <c r="L10790" s="6">
        <v>207.22610722610699</v>
      </c>
    </row>
    <row r="10791" spans="1:12" ht="15" customHeight="1" x14ac:dyDescent="0.25">
      <c r="A10791" s="5">
        <v>29224</v>
      </c>
      <c r="B10791" s="6">
        <v>0.1323</v>
      </c>
      <c r="C10791" s="2">
        <v>921600</v>
      </c>
      <c r="D10791" s="6">
        <v>3.0000000000000001E-3</v>
      </c>
      <c r="E10791" s="6">
        <v>2.3201856148491902</v>
      </c>
      <c r="F10791" s="6">
        <v>2.3201893940246898</v>
      </c>
      <c r="G10791" s="6">
        <v>0.13631597000000001</v>
      </c>
      <c r="H10791" s="6">
        <v>217.752843822843</v>
      </c>
      <c r="I10791" s="6"/>
      <c r="J10791" s="6">
        <v>0.1323</v>
      </c>
      <c r="K10791" s="6">
        <v>0.1303</v>
      </c>
      <c r="L10791" s="6">
        <v>208.391608391608</v>
      </c>
    </row>
    <row r="10792" spans="1:12" ht="15" customHeight="1" x14ac:dyDescent="0.25">
      <c r="A10792" s="5">
        <v>29223</v>
      </c>
      <c r="B10792" s="6">
        <v>0.1293</v>
      </c>
      <c r="C10792" s="2">
        <v>1536000</v>
      </c>
      <c r="D10792" s="6">
        <v>-1.40000000000001E-3</v>
      </c>
      <c r="E10792" s="6">
        <v>-1.07115531752105</v>
      </c>
      <c r="F10792" s="6">
        <v>-1.0711648794611699</v>
      </c>
      <c r="G10792" s="6">
        <v>0.13322490000000001</v>
      </c>
      <c r="H10792" s="6">
        <v>210.54755244755199</v>
      </c>
      <c r="I10792" s="6"/>
      <c r="J10792" s="6">
        <v>0.1313</v>
      </c>
      <c r="K10792" s="6">
        <v>0.1293</v>
      </c>
      <c r="L10792" s="6">
        <v>201.39860139860099</v>
      </c>
    </row>
    <row r="10793" spans="1:12" ht="15" customHeight="1" x14ac:dyDescent="0.25">
      <c r="A10793" s="5">
        <v>29222</v>
      </c>
      <c r="B10793" s="6">
        <v>0.13070000000000001</v>
      </c>
      <c r="C10793" s="2">
        <v>691200</v>
      </c>
      <c r="D10793" s="6">
        <v>-4.9999999999999697E-3</v>
      </c>
      <c r="E10793" s="6">
        <v>-3.6845983787766898</v>
      </c>
      <c r="F10793" s="6">
        <v>-3.6845946314375402</v>
      </c>
      <c r="G10793" s="6">
        <v>0.13466740999999999</v>
      </c>
      <c r="H10793" s="6">
        <v>213.91004662004599</v>
      </c>
      <c r="I10793" s="6"/>
      <c r="J10793" s="6">
        <v>0.13469999999999999</v>
      </c>
      <c r="K10793" s="6">
        <v>0.13070000000000001</v>
      </c>
      <c r="L10793" s="6">
        <v>204.66200466200399</v>
      </c>
    </row>
    <row r="10794" spans="1:12" ht="15" customHeight="1" x14ac:dyDescent="0.25">
      <c r="A10794" s="5">
        <v>29220</v>
      </c>
      <c r="B10794" s="6">
        <v>0.13569999999999999</v>
      </c>
      <c r="C10794" s="2">
        <v>256000</v>
      </c>
      <c r="D10794" s="6"/>
      <c r="E10794" s="6"/>
      <c r="F10794" s="6"/>
      <c r="G10794" s="6">
        <v>0.13981917999999999</v>
      </c>
      <c r="H10794" s="6">
        <v>225.918834498834</v>
      </c>
      <c r="I10794" s="6"/>
      <c r="J10794" s="6">
        <v>0.13619999999999999</v>
      </c>
      <c r="K10794" s="6">
        <v>0.1351</v>
      </c>
      <c r="L10794" s="6">
        <v>216.317016317016</v>
      </c>
    </row>
    <row r="10795" spans="1:12" ht="15" customHeight="1" x14ac:dyDescent="0.25">
      <c r="A10795" s="5">
        <v>29217</v>
      </c>
      <c r="B10795" s="6">
        <v>0.13569999999999999</v>
      </c>
      <c r="C10795" s="2">
        <v>128000</v>
      </c>
      <c r="D10795" s="6">
        <v>-1.90000000000001E-3</v>
      </c>
      <c r="E10795" s="6">
        <v>-1.3808139534883801</v>
      </c>
      <c r="F10795" s="6">
        <v>-1.3808177159516799</v>
      </c>
      <c r="G10795" s="6">
        <v>0.13981917999999999</v>
      </c>
      <c r="H10795" s="6">
        <v>225.918834498834</v>
      </c>
      <c r="I10795" s="6"/>
      <c r="J10795" s="6">
        <v>0.13669999999999999</v>
      </c>
      <c r="K10795" s="6">
        <v>0.13569999999999999</v>
      </c>
      <c r="L10795" s="6">
        <v>216.317016317016</v>
      </c>
    </row>
    <row r="10796" spans="1:12" ht="15" customHeight="1" x14ac:dyDescent="0.25">
      <c r="A10796" s="5">
        <v>29216</v>
      </c>
      <c r="B10796" s="6">
        <v>0.1376</v>
      </c>
      <c r="C10796" s="2">
        <v>3097600</v>
      </c>
      <c r="D10796" s="6">
        <v>-1.90000000000001E-3</v>
      </c>
      <c r="E10796" s="6">
        <v>-1.36200716845878</v>
      </c>
      <c r="F10796" s="6">
        <v>-1.36200396661817</v>
      </c>
      <c r="G10796" s="6">
        <v>0.14177686</v>
      </c>
      <c r="H10796" s="6">
        <v>230.482191142191</v>
      </c>
      <c r="I10796" s="6"/>
      <c r="J10796" s="6">
        <v>0.1386</v>
      </c>
      <c r="K10796" s="6">
        <v>0.1376</v>
      </c>
      <c r="L10796" s="6">
        <v>220.74592074591999</v>
      </c>
    </row>
    <row r="10797" spans="1:12" ht="15" customHeight="1" x14ac:dyDescent="0.25">
      <c r="A10797" s="5">
        <v>29215</v>
      </c>
      <c r="B10797" s="6">
        <v>0.13950000000000001</v>
      </c>
      <c r="C10797" s="2">
        <v>102400</v>
      </c>
      <c r="D10797" s="6">
        <v>9.0000000000001103E-4</v>
      </c>
      <c r="E10797" s="6">
        <v>0.64935064935065501</v>
      </c>
      <c r="F10797" s="6">
        <v>0.649343919726175</v>
      </c>
      <c r="G10797" s="6">
        <v>0.14373453</v>
      </c>
      <c r="H10797" s="6">
        <v>235.04552447552399</v>
      </c>
      <c r="I10797" s="6"/>
      <c r="J10797" s="6">
        <v>0.13950000000000001</v>
      </c>
      <c r="K10797" s="6">
        <v>0.13950000000000001</v>
      </c>
      <c r="L10797" s="6">
        <v>225.174825174825</v>
      </c>
    </row>
    <row r="10798" spans="1:12" ht="15" customHeight="1" x14ac:dyDescent="0.25">
      <c r="A10798" s="5">
        <v>29213</v>
      </c>
      <c r="B10798" s="6">
        <v>0.1386</v>
      </c>
      <c r="C10798" s="2">
        <v>332800</v>
      </c>
      <c r="D10798" s="6">
        <v>-2E-3</v>
      </c>
      <c r="E10798" s="6">
        <v>-1.42247510668563</v>
      </c>
      <c r="F10798" s="6">
        <v>-1.42246133046302</v>
      </c>
      <c r="G10798" s="6">
        <v>0.14280722000000001</v>
      </c>
      <c r="H10798" s="6">
        <v>232.883962703962</v>
      </c>
      <c r="I10798" s="6"/>
      <c r="J10798" s="6">
        <v>0.1401</v>
      </c>
      <c r="K10798" s="6">
        <v>0.1386</v>
      </c>
      <c r="L10798" s="6">
        <v>223.07692307692301</v>
      </c>
    </row>
    <row r="10799" spans="1:12" ht="15" customHeight="1" x14ac:dyDescent="0.25">
      <c r="A10799" s="5">
        <v>29210</v>
      </c>
      <c r="B10799" s="6">
        <v>0.1406</v>
      </c>
      <c r="C10799" s="2">
        <v>1100800</v>
      </c>
      <c r="D10799" s="6">
        <v>3.0000000000000001E-3</v>
      </c>
      <c r="E10799" s="6">
        <v>2.1802325581395201</v>
      </c>
      <c r="F10799" s="6">
        <v>2.1802217935987298</v>
      </c>
      <c r="G10799" s="6">
        <v>0.14486790999999999</v>
      </c>
      <c r="H10799" s="6">
        <v>237.68743589743499</v>
      </c>
      <c r="I10799" s="6"/>
      <c r="J10799" s="6">
        <v>0.1411</v>
      </c>
      <c r="K10799" s="6">
        <v>0.13950000000000001</v>
      </c>
      <c r="L10799" s="6">
        <v>227.738927738927</v>
      </c>
    </row>
    <row r="10800" spans="1:12" ht="15" customHeight="1" x14ac:dyDescent="0.25">
      <c r="A10800" s="5">
        <v>29209</v>
      </c>
      <c r="B10800" s="6">
        <v>0.1376</v>
      </c>
      <c r="C10800" s="2">
        <v>870400</v>
      </c>
      <c r="D10800" s="6"/>
      <c r="E10800" s="6"/>
      <c r="F10800" s="6"/>
      <c r="G10800" s="6">
        <v>0.14177686</v>
      </c>
      <c r="H10800" s="6">
        <v>230.482191142191</v>
      </c>
      <c r="I10800" s="6"/>
      <c r="J10800" s="6">
        <v>0.1386</v>
      </c>
      <c r="K10800" s="6">
        <v>0.1376</v>
      </c>
      <c r="L10800" s="6">
        <v>220.74592074591999</v>
      </c>
    </row>
    <row r="10801" spans="1:12" ht="15" customHeight="1" x14ac:dyDescent="0.25">
      <c r="A10801" s="5">
        <v>29208</v>
      </c>
      <c r="B10801" s="6">
        <v>0.1376</v>
      </c>
      <c r="C10801" s="2">
        <v>563200</v>
      </c>
      <c r="D10801" s="6">
        <v>-3.0000000000000001E-3</v>
      </c>
      <c r="E10801" s="6">
        <v>-2.1337126600284502</v>
      </c>
      <c r="F10801" s="6">
        <v>-2.1337023499545098</v>
      </c>
      <c r="G10801" s="6">
        <v>0.14177686</v>
      </c>
      <c r="H10801" s="6">
        <v>230.482191142191</v>
      </c>
      <c r="I10801" s="6"/>
      <c r="J10801" s="6">
        <v>0.1386</v>
      </c>
      <c r="K10801" s="6">
        <v>0.1376</v>
      </c>
      <c r="L10801" s="6">
        <v>220.74592074591999</v>
      </c>
    </row>
    <row r="10802" spans="1:12" ht="15" customHeight="1" x14ac:dyDescent="0.25">
      <c r="A10802" s="5">
        <v>29207</v>
      </c>
      <c r="B10802" s="6">
        <v>0.1406</v>
      </c>
      <c r="C10802" s="2">
        <v>1510400</v>
      </c>
      <c r="D10802" s="6">
        <v>3.0000000000000001E-3</v>
      </c>
      <c r="E10802" s="6">
        <v>2.1802325581395201</v>
      </c>
      <c r="F10802" s="6">
        <v>2.1802217935987298</v>
      </c>
      <c r="G10802" s="6">
        <v>0.14486790999999999</v>
      </c>
      <c r="H10802" s="6">
        <v>237.68743589743499</v>
      </c>
      <c r="I10802" s="6"/>
      <c r="J10802" s="6">
        <v>0.1406</v>
      </c>
      <c r="K10802" s="6">
        <v>0.1376</v>
      </c>
      <c r="L10802" s="6">
        <v>227.738927738927</v>
      </c>
    </row>
    <row r="10803" spans="1:12" ht="15" customHeight="1" x14ac:dyDescent="0.25">
      <c r="A10803" s="5">
        <v>29206</v>
      </c>
      <c r="B10803" s="6">
        <v>0.1376</v>
      </c>
      <c r="C10803" s="2">
        <v>2099200</v>
      </c>
      <c r="D10803" s="6">
        <v>3.3999999999999799E-3</v>
      </c>
      <c r="E10803" s="6">
        <v>2.5335320417287401</v>
      </c>
      <c r="F10803" s="6">
        <v>2.5335266311747402</v>
      </c>
      <c r="G10803" s="6">
        <v>0.14177686</v>
      </c>
      <c r="H10803" s="6">
        <v>230.482191142191</v>
      </c>
      <c r="I10803" s="6"/>
      <c r="J10803" s="6">
        <v>0.1376</v>
      </c>
      <c r="K10803" s="6">
        <v>0.13420000000000001</v>
      </c>
      <c r="L10803" s="6">
        <v>220.74592074591999</v>
      </c>
    </row>
    <row r="10804" spans="1:12" ht="15" customHeight="1" x14ac:dyDescent="0.25">
      <c r="A10804" s="5">
        <v>29203</v>
      </c>
      <c r="B10804" s="6">
        <v>0.13420000000000001</v>
      </c>
      <c r="C10804" s="2">
        <v>230400</v>
      </c>
      <c r="D10804" s="6">
        <v>-8.9999999999998404E-4</v>
      </c>
      <c r="E10804" s="6">
        <v>-0.66617320503329303</v>
      </c>
      <c r="F10804" s="6">
        <v>-0.66616633490413901</v>
      </c>
      <c r="G10804" s="6">
        <v>0.13827365999999999</v>
      </c>
      <c r="H10804" s="6">
        <v>222.31622377622301</v>
      </c>
      <c r="I10804" s="6"/>
      <c r="J10804" s="6">
        <v>0.13420000000000001</v>
      </c>
      <c r="K10804" s="6">
        <v>0.13370000000000001</v>
      </c>
      <c r="L10804" s="6">
        <v>212.82051282051199</v>
      </c>
    </row>
    <row r="10805" spans="1:12" ht="15" customHeight="1" x14ac:dyDescent="0.25">
      <c r="A10805" s="5">
        <v>29202</v>
      </c>
      <c r="B10805" s="6">
        <v>0.1351</v>
      </c>
      <c r="C10805" s="2">
        <v>665600</v>
      </c>
      <c r="D10805" s="6">
        <v>-4.4000000000000098E-3</v>
      </c>
      <c r="E10805" s="6">
        <v>-3.1541218637992898</v>
      </c>
      <c r="F10805" s="6">
        <v>-3.1541203077645901</v>
      </c>
      <c r="G10805" s="6">
        <v>0.13920097000000001</v>
      </c>
      <c r="H10805" s="6">
        <v>224.477785547785</v>
      </c>
      <c r="I10805" s="6"/>
      <c r="J10805" s="6">
        <v>0.1391</v>
      </c>
      <c r="K10805" s="6">
        <v>0.1351</v>
      </c>
      <c r="L10805" s="6">
        <v>214.91841491841399</v>
      </c>
    </row>
    <row r="10806" spans="1:12" ht="15" customHeight="1" x14ac:dyDescent="0.25">
      <c r="A10806" s="5">
        <v>29201</v>
      </c>
      <c r="B10806" s="6">
        <v>0.13950000000000001</v>
      </c>
      <c r="C10806" s="2">
        <v>870400</v>
      </c>
      <c r="D10806" s="6">
        <v>9.0000000000001103E-4</v>
      </c>
      <c r="E10806" s="6">
        <v>0.64935064935065501</v>
      </c>
      <c r="F10806" s="6">
        <v>0.649343919726175</v>
      </c>
      <c r="G10806" s="6">
        <v>0.14373453</v>
      </c>
      <c r="H10806" s="6">
        <v>235.04552447552399</v>
      </c>
      <c r="I10806" s="6"/>
      <c r="J10806" s="6">
        <v>0.1406</v>
      </c>
      <c r="K10806" s="6">
        <v>0.1376</v>
      </c>
      <c r="L10806" s="6">
        <v>225.174825174825</v>
      </c>
    </row>
    <row r="10807" spans="1:12" ht="15" customHeight="1" x14ac:dyDescent="0.25">
      <c r="A10807" s="5">
        <v>29200</v>
      </c>
      <c r="B10807" s="6">
        <v>0.1386</v>
      </c>
      <c r="C10807" s="2">
        <v>1510400</v>
      </c>
      <c r="D10807" s="6">
        <v>-4.8999999999999799E-3</v>
      </c>
      <c r="E10807" s="6">
        <v>-3.41463414634145</v>
      </c>
      <c r="F10807" s="6">
        <v>-3.4146275479613699</v>
      </c>
      <c r="G10807" s="6">
        <v>0.14280722000000001</v>
      </c>
      <c r="H10807" s="6">
        <v>232.883962703962</v>
      </c>
      <c r="I10807" s="6"/>
      <c r="J10807" s="6">
        <v>0.14299999999999999</v>
      </c>
      <c r="K10807" s="6">
        <v>0.1386</v>
      </c>
      <c r="L10807" s="6">
        <v>223.07692307692301</v>
      </c>
    </row>
    <row r="10808" spans="1:12" ht="15" customHeight="1" x14ac:dyDescent="0.25">
      <c r="A10808" s="5">
        <v>29199</v>
      </c>
      <c r="B10808" s="6">
        <v>0.14349999999999999</v>
      </c>
      <c r="C10808" s="2">
        <v>742400</v>
      </c>
      <c r="D10808" s="6">
        <v>2.8999999999999799E-3</v>
      </c>
      <c r="E10808" s="6">
        <v>2.0625889046941501</v>
      </c>
      <c r="F10808" s="6">
        <v>2.2709673849324998</v>
      </c>
      <c r="G10808" s="6">
        <v>0.14785595000000001</v>
      </c>
      <c r="H10808" s="6">
        <v>244.65256410256401</v>
      </c>
      <c r="I10808" s="6"/>
      <c r="J10808" s="6">
        <v>0.14349999999999999</v>
      </c>
      <c r="K10808" s="6">
        <v>0.1406</v>
      </c>
      <c r="L10808" s="6">
        <v>234.49883449883399</v>
      </c>
    </row>
    <row r="10809" spans="1:12" ht="15" customHeight="1" x14ac:dyDescent="0.25">
      <c r="A10809" s="5">
        <v>29196</v>
      </c>
      <c r="B10809" s="6">
        <v>0.1406</v>
      </c>
      <c r="C10809" s="2">
        <v>332800</v>
      </c>
      <c r="D10809" s="6">
        <v>1.0999999999999799E-3</v>
      </c>
      <c r="E10809" s="6">
        <v>0.78853046594982101</v>
      </c>
      <c r="F10809" s="6">
        <v>0.78851552850498496</v>
      </c>
      <c r="G10809" s="6">
        <v>0.14457275</v>
      </c>
      <c r="H10809" s="6">
        <v>236.99941724941701</v>
      </c>
      <c r="I10809" s="6"/>
      <c r="J10809" s="6">
        <v>0.1406</v>
      </c>
      <c r="K10809" s="6">
        <v>0.1386</v>
      </c>
      <c r="L10809" s="6">
        <v>227.738927738927</v>
      </c>
    </row>
    <row r="10810" spans="1:12" ht="15" customHeight="1" x14ac:dyDescent="0.25">
      <c r="A10810" s="5">
        <v>29195</v>
      </c>
      <c r="B10810" s="6">
        <v>0.13950000000000001</v>
      </c>
      <c r="C10810" s="2">
        <v>3865600</v>
      </c>
      <c r="D10810" s="6"/>
      <c r="E10810" s="6"/>
      <c r="F10810" s="6"/>
      <c r="G10810" s="6">
        <v>0.14344169000000001</v>
      </c>
      <c r="H10810" s="6">
        <v>234.36291375291299</v>
      </c>
      <c r="I10810" s="6"/>
      <c r="J10810" s="6">
        <v>0.1406</v>
      </c>
      <c r="K10810" s="6">
        <v>0.13950000000000001</v>
      </c>
      <c r="L10810" s="6">
        <v>225.174825174825</v>
      </c>
    </row>
    <row r="10811" spans="1:12" ht="15" customHeight="1" x14ac:dyDescent="0.25">
      <c r="A10811" s="5">
        <v>29194</v>
      </c>
      <c r="B10811" s="6">
        <v>0.13950000000000001</v>
      </c>
      <c r="C10811" s="2">
        <v>5888000</v>
      </c>
      <c r="D10811" s="6">
        <v>1.90000000000001E-3</v>
      </c>
      <c r="E10811" s="6">
        <v>1.3808139534883901</v>
      </c>
      <c r="F10811" s="6">
        <v>1.3808167477100599</v>
      </c>
      <c r="G10811" s="6">
        <v>0.14344169000000001</v>
      </c>
      <c r="H10811" s="6">
        <v>234.36291375291299</v>
      </c>
      <c r="I10811" s="6"/>
      <c r="J10811" s="6">
        <v>0.13950000000000001</v>
      </c>
      <c r="K10811" s="6">
        <v>0.1386</v>
      </c>
      <c r="L10811" s="6">
        <v>225.174825174825</v>
      </c>
    </row>
    <row r="10812" spans="1:12" ht="15" customHeight="1" x14ac:dyDescent="0.25">
      <c r="A10812" s="5">
        <v>29193</v>
      </c>
      <c r="B10812" s="6">
        <v>0.1376</v>
      </c>
      <c r="C10812" s="2">
        <v>716800</v>
      </c>
      <c r="D10812" s="6"/>
      <c r="E10812" s="6"/>
      <c r="F10812" s="6"/>
      <c r="G10812" s="6">
        <v>0.141488</v>
      </c>
      <c r="H10812" s="6">
        <v>229.808857808857</v>
      </c>
      <c r="I10812" s="6"/>
      <c r="J10812" s="6">
        <v>0.1376</v>
      </c>
      <c r="K10812" s="6">
        <v>0.13669999999999999</v>
      </c>
      <c r="L10812" s="6">
        <v>220.74592074591999</v>
      </c>
    </row>
    <row r="10813" spans="1:12" ht="15" customHeight="1" x14ac:dyDescent="0.25">
      <c r="A10813" s="5">
        <v>29192</v>
      </c>
      <c r="B10813" s="6">
        <v>0.1376</v>
      </c>
      <c r="C10813" s="2">
        <v>1254400</v>
      </c>
      <c r="D10813" s="6">
        <v>9.0000000000001103E-4</v>
      </c>
      <c r="E10813" s="6">
        <v>0.65837600585223399</v>
      </c>
      <c r="F10813" s="6">
        <v>0.658383000423445</v>
      </c>
      <c r="G10813" s="6">
        <v>0.141488</v>
      </c>
      <c r="H10813" s="6">
        <v>229.808857808857</v>
      </c>
      <c r="I10813" s="6"/>
      <c r="J10813" s="6">
        <v>0.1376</v>
      </c>
      <c r="K10813" s="6">
        <v>0.13569999999999999</v>
      </c>
      <c r="L10813" s="6">
        <v>220.74592074591999</v>
      </c>
    </row>
    <row r="10814" spans="1:12" ht="15" customHeight="1" x14ac:dyDescent="0.25">
      <c r="A10814" s="5">
        <v>29189</v>
      </c>
      <c r="B10814" s="6">
        <v>0.13669999999999999</v>
      </c>
      <c r="C10814" s="2">
        <v>5580800</v>
      </c>
      <c r="D10814" s="6">
        <v>1.5999999999999901E-3</v>
      </c>
      <c r="E10814" s="6">
        <v>1.1843079200592099</v>
      </c>
      <c r="F10814" s="6">
        <v>1.1843012277227201</v>
      </c>
      <c r="G10814" s="6">
        <v>0.14056256</v>
      </c>
      <c r="H10814" s="6">
        <v>227.65165501165501</v>
      </c>
      <c r="I10814" s="6"/>
      <c r="J10814" s="6">
        <v>0.13669999999999999</v>
      </c>
      <c r="K10814" s="6">
        <v>0.13370000000000001</v>
      </c>
      <c r="L10814" s="6">
        <v>218.648018648018</v>
      </c>
    </row>
    <row r="10815" spans="1:12" ht="15" customHeight="1" x14ac:dyDescent="0.25">
      <c r="A10815" s="5">
        <v>29188</v>
      </c>
      <c r="B10815" s="6">
        <v>0.1351</v>
      </c>
      <c r="C10815" s="2">
        <v>716800</v>
      </c>
      <c r="D10815" s="6">
        <v>4.0000000000001102E-4</v>
      </c>
      <c r="E10815" s="6">
        <v>0.296956198960662</v>
      </c>
      <c r="F10815" s="6">
        <v>0.29696175726618901</v>
      </c>
      <c r="G10815" s="6">
        <v>0.13891735999999999</v>
      </c>
      <c r="H10815" s="6">
        <v>223.81668997668899</v>
      </c>
      <c r="I10815" s="6"/>
      <c r="J10815" s="6">
        <v>0.13569999999999999</v>
      </c>
      <c r="K10815" s="6">
        <v>0.13420000000000001</v>
      </c>
      <c r="L10815" s="6">
        <v>214.91841491841399</v>
      </c>
    </row>
    <row r="10816" spans="1:12" ht="15" customHeight="1" x14ac:dyDescent="0.25">
      <c r="A10816" s="5">
        <v>29187</v>
      </c>
      <c r="B10816" s="6">
        <v>0.13469999999999999</v>
      </c>
      <c r="C10816" s="2">
        <v>844800</v>
      </c>
      <c r="D10816" s="6">
        <v>3.9999999999999697E-3</v>
      </c>
      <c r="E10816" s="6">
        <v>3.0604437643458202</v>
      </c>
      <c r="F10816" s="6">
        <v>3.0604337843685898</v>
      </c>
      <c r="G10816" s="6">
        <v>0.13850604999999999</v>
      </c>
      <c r="H10816" s="6">
        <v>222.85792540792499</v>
      </c>
      <c r="I10816" s="6"/>
      <c r="J10816" s="6">
        <v>0.13619999999999999</v>
      </c>
      <c r="K10816" s="6">
        <v>0.13370000000000001</v>
      </c>
      <c r="L10816" s="6">
        <v>213.98601398601301</v>
      </c>
    </row>
    <row r="10817" spans="1:12" ht="15" customHeight="1" x14ac:dyDescent="0.25">
      <c r="A10817" s="5">
        <v>29185</v>
      </c>
      <c r="B10817" s="6">
        <v>0.13070000000000001</v>
      </c>
      <c r="C10817" s="2">
        <v>3865600</v>
      </c>
      <c r="D10817" s="6">
        <v>8.2000000000000094E-3</v>
      </c>
      <c r="E10817" s="6">
        <v>6.69387755102042</v>
      </c>
      <c r="F10817" s="6">
        <v>6.6938877193500401</v>
      </c>
      <c r="G10817" s="6">
        <v>0.13439303999999999</v>
      </c>
      <c r="H10817" s="6">
        <v>213.270489510489</v>
      </c>
      <c r="I10817" s="6"/>
      <c r="J10817" s="6">
        <v>0.13070000000000001</v>
      </c>
      <c r="K10817" s="6">
        <v>0.123</v>
      </c>
      <c r="L10817" s="6">
        <v>204.66200466200399</v>
      </c>
    </row>
    <row r="10818" spans="1:12" ht="15" customHeight="1" x14ac:dyDescent="0.25">
      <c r="A10818" s="5">
        <v>29182</v>
      </c>
      <c r="B10818" s="6">
        <v>0.1225</v>
      </c>
      <c r="C10818" s="2">
        <v>51200</v>
      </c>
      <c r="D10818" s="6">
        <v>1.89999999999999E-3</v>
      </c>
      <c r="E10818" s="6">
        <v>1.57545605306799</v>
      </c>
      <c r="F10818" s="6">
        <v>1.5754593829863901</v>
      </c>
      <c r="G10818" s="6">
        <v>0.12596133000000001</v>
      </c>
      <c r="H10818" s="6">
        <v>193.616153846153</v>
      </c>
      <c r="I10818" s="6"/>
      <c r="J10818" s="6">
        <v>0.1225</v>
      </c>
      <c r="K10818" s="6">
        <v>0.122</v>
      </c>
      <c r="L10818" s="6">
        <v>185.547785547785</v>
      </c>
    </row>
    <row r="10819" spans="1:12" ht="15" customHeight="1" x14ac:dyDescent="0.25">
      <c r="A10819" s="5">
        <v>29180</v>
      </c>
      <c r="B10819" s="6">
        <v>0.1206</v>
      </c>
      <c r="C10819" s="2">
        <v>230400</v>
      </c>
      <c r="D10819" s="6">
        <v>5.0000000000000001E-4</v>
      </c>
      <c r="E10819" s="6">
        <v>0.41631973355538099</v>
      </c>
      <c r="F10819" s="6">
        <v>0.416317407436328</v>
      </c>
      <c r="G10819" s="6">
        <v>0.12400764</v>
      </c>
      <c r="H10819" s="6">
        <v>189.06209790209701</v>
      </c>
      <c r="I10819" s="6"/>
      <c r="J10819" s="6">
        <v>0.1215</v>
      </c>
      <c r="K10819" s="6">
        <v>0.1206</v>
      </c>
      <c r="L10819" s="6">
        <v>181.11888111888101</v>
      </c>
    </row>
    <row r="10820" spans="1:12" ht="15" customHeight="1" x14ac:dyDescent="0.25">
      <c r="A10820" s="5">
        <v>29179</v>
      </c>
      <c r="B10820" s="6">
        <v>0.1201</v>
      </c>
      <c r="C10820" s="2">
        <v>409600</v>
      </c>
      <c r="D10820" s="6">
        <v>2E-3</v>
      </c>
      <c r="E10820" s="6">
        <v>1.6934801016088099</v>
      </c>
      <c r="F10820" s="6">
        <v>1.6934780160834999</v>
      </c>
      <c r="G10820" s="6">
        <v>0.123493515</v>
      </c>
      <c r="H10820" s="6">
        <v>187.86367132867099</v>
      </c>
      <c r="I10820" s="6"/>
      <c r="J10820" s="6">
        <v>0.1201</v>
      </c>
      <c r="K10820" s="6">
        <v>0.1201</v>
      </c>
      <c r="L10820" s="6">
        <v>179.953379953379</v>
      </c>
    </row>
    <row r="10821" spans="1:12" ht="15" customHeight="1" x14ac:dyDescent="0.25">
      <c r="A10821" s="5">
        <v>29178</v>
      </c>
      <c r="B10821" s="6">
        <v>0.1181</v>
      </c>
      <c r="C10821" s="2">
        <v>1356800</v>
      </c>
      <c r="D10821" s="6">
        <v>-5.0000000000000001E-4</v>
      </c>
      <c r="E10821" s="6">
        <v>-0.42158516020236397</v>
      </c>
      <c r="F10821" s="6">
        <v>-0.42159015487678297</v>
      </c>
      <c r="G10821" s="6">
        <v>0.121437006</v>
      </c>
      <c r="H10821" s="6">
        <v>183.06994405594401</v>
      </c>
      <c r="I10821" s="6"/>
      <c r="J10821" s="6">
        <v>0.1191</v>
      </c>
      <c r="K10821" s="6">
        <v>0.1176</v>
      </c>
      <c r="L10821" s="6">
        <v>175.291375291375</v>
      </c>
    </row>
    <row r="10822" spans="1:12" ht="15" customHeight="1" x14ac:dyDescent="0.25">
      <c r="A10822" s="5">
        <v>29175</v>
      </c>
      <c r="B10822" s="6">
        <v>0.1186</v>
      </c>
      <c r="C10822" s="2">
        <v>716800</v>
      </c>
      <c r="D10822" s="6">
        <v>-5.0000000000000001E-4</v>
      </c>
      <c r="E10822" s="6">
        <v>-0.41981528127623602</v>
      </c>
      <c r="F10822" s="6">
        <v>-0.41980885028129999</v>
      </c>
      <c r="G10822" s="6">
        <v>0.12195114</v>
      </c>
      <c r="H10822" s="6">
        <v>184.268391608391</v>
      </c>
      <c r="I10822" s="6"/>
      <c r="J10822" s="6">
        <v>0.1186</v>
      </c>
      <c r="K10822" s="6">
        <v>0.1176</v>
      </c>
      <c r="L10822" s="6">
        <v>176.45687645687599</v>
      </c>
    </row>
    <row r="10823" spans="1:12" ht="15" customHeight="1" x14ac:dyDescent="0.25">
      <c r="A10823" s="5">
        <v>29174</v>
      </c>
      <c r="B10823" s="6">
        <v>0.1191</v>
      </c>
      <c r="C10823" s="2">
        <v>691200</v>
      </c>
      <c r="D10823" s="6">
        <v>1E-3</v>
      </c>
      <c r="E10823" s="6">
        <v>0.84674005080440595</v>
      </c>
      <c r="F10823" s="6">
        <v>0.84673859630563997</v>
      </c>
      <c r="G10823" s="6">
        <v>0.12246526000000001</v>
      </c>
      <c r="H10823" s="6">
        <v>185.46680652680601</v>
      </c>
      <c r="I10823" s="6"/>
      <c r="J10823" s="6">
        <v>0.1191</v>
      </c>
      <c r="K10823" s="6">
        <v>0.1176</v>
      </c>
      <c r="L10823" s="6">
        <v>177.622377622377</v>
      </c>
    </row>
    <row r="10824" spans="1:12" ht="15" customHeight="1" x14ac:dyDescent="0.25">
      <c r="A10824" s="5">
        <v>29173</v>
      </c>
      <c r="B10824" s="6">
        <v>0.1181</v>
      </c>
      <c r="C10824" s="2">
        <v>1561600</v>
      </c>
      <c r="D10824" s="6">
        <v>1E-3</v>
      </c>
      <c r="E10824" s="6">
        <v>0.85397096498718295</v>
      </c>
      <c r="F10824" s="6">
        <v>0.85397116073375701</v>
      </c>
      <c r="G10824" s="6">
        <v>0.121437006</v>
      </c>
      <c r="H10824" s="6">
        <v>183.06994405594401</v>
      </c>
      <c r="I10824" s="6"/>
      <c r="J10824" s="6">
        <v>0.1181</v>
      </c>
      <c r="K10824" s="6">
        <v>0.1166</v>
      </c>
      <c r="L10824" s="6">
        <v>175.291375291375</v>
      </c>
    </row>
    <row r="10825" spans="1:12" ht="15" customHeight="1" x14ac:dyDescent="0.25">
      <c r="A10825" s="5">
        <v>29172</v>
      </c>
      <c r="B10825" s="6">
        <v>0.1171</v>
      </c>
      <c r="C10825" s="2">
        <v>3660800</v>
      </c>
      <c r="D10825" s="6">
        <v>8.9999999999999802E-4</v>
      </c>
      <c r="E10825" s="6">
        <v>0.77452667814112897</v>
      </c>
      <c r="F10825" s="6">
        <v>0.77452651968492603</v>
      </c>
      <c r="G10825" s="6">
        <v>0.12040874999999999</v>
      </c>
      <c r="H10825" s="6">
        <v>180.673076923076</v>
      </c>
      <c r="I10825" s="6"/>
      <c r="J10825" s="6">
        <v>0.1171</v>
      </c>
      <c r="K10825" s="6">
        <v>0.1152</v>
      </c>
      <c r="L10825" s="6">
        <v>172.96037296037201</v>
      </c>
    </row>
    <row r="10826" spans="1:12" ht="15" customHeight="1" x14ac:dyDescent="0.25">
      <c r="A10826" s="5">
        <v>29171</v>
      </c>
      <c r="B10826" s="6">
        <v>0.1162</v>
      </c>
      <c r="C10826" s="2">
        <v>460800</v>
      </c>
      <c r="D10826" s="6">
        <v>-1.39999999999999E-3</v>
      </c>
      <c r="E10826" s="6">
        <v>-1.19047619047618</v>
      </c>
      <c r="F10826" s="6">
        <v>-1.1904777656635299</v>
      </c>
      <c r="G10826" s="6">
        <v>0.11948332</v>
      </c>
      <c r="H10826" s="6">
        <v>178.51589743589699</v>
      </c>
      <c r="I10826" s="6"/>
      <c r="J10826" s="6">
        <v>0.1181</v>
      </c>
      <c r="K10826" s="6">
        <v>0.1162</v>
      </c>
      <c r="L10826" s="6">
        <v>170.86247086246999</v>
      </c>
    </row>
    <row r="10827" spans="1:12" ht="15" customHeight="1" x14ac:dyDescent="0.25">
      <c r="A10827" s="5">
        <v>29168</v>
      </c>
      <c r="B10827" s="6">
        <v>0.1176</v>
      </c>
      <c r="C10827" s="2">
        <v>1484800</v>
      </c>
      <c r="D10827" s="6">
        <v>4.4000000000000003E-3</v>
      </c>
      <c r="E10827" s="6">
        <v>3.8869257950530001</v>
      </c>
      <c r="F10827" s="6">
        <v>3.8869209378535201</v>
      </c>
      <c r="G10827" s="6">
        <v>0.12092288</v>
      </c>
      <c r="H10827" s="6">
        <v>181.87151515151501</v>
      </c>
      <c r="I10827" s="6"/>
      <c r="J10827" s="6">
        <v>0.1176</v>
      </c>
      <c r="K10827" s="6">
        <v>0.1142</v>
      </c>
      <c r="L10827" s="6">
        <v>174.12587412587399</v>
      </c>
    </row>
    <row r="10828" spans="1:12" ht="15" customHeight="1" x14ac:dyDescent="0.25">
      <c r="A10828" s="5">
        <v>29167</v>
      </c>
      <c r="B10828" s="6">
        <v>0.1132</v>
      </c>
      <c r="C10828" s="2">
        <v>204800</v>
      </c>
      <c r="D10828" s="6"/>
      <c r="E10828" s="6"/>
      <c r="F10828" s="6"/>
      <c r="G10828" s="6">
        <v>0.11639856</v>
      </c>
      <c r="H10828" s="6">
        <v>171.325314685314</v>
      </c>
      <c r="I10828" s="6"/>
      <c r="J10828" s="6">
        <v>0.1132</v>
      </c>
      <c r="K10828" s="6">
        <v>0.1132</v>
      </c>
      <c r="L10828" s="6">
        <v>163.869463869463</v>
      </c>
    </row>
    <row r="10829" spans="1:12" ht="15" customHeight="1" x14ac:dyDescent="0.25">
      <c r="A10829" s="5">
        <v>29166</v>
      </c>
      <c r="B10829" s="6">
        <v>0.1132</v>
      </c>
      <c r="C10829" s="2">
        <v>1561600</v>
      </c>
      <c r="D10829" s="6">
        <v>8.9999999999999802E-4</v>
      </c>
      <c r="E10829" s="6">
        <v>0.80142475512021605</v>
      </c>
      <c r="F10829" s="6">
        <v>0.80143326862562803</v>
      </c>
      <c r="G10829" s="6">
        <v>0.11639856</v>
      </c>
      <c r="H10829" s="6">
        <v>171.325314685314</v>
      </c>
      <c r="I10829" s="6"/>
      <c r="J10829" s="6">
        <v>0.1132</v>
      </c>
      <c r="K10829" s="6">
        <v>0.11269999999999999</v>
      </c>
      <c r="L10829" s="6">
        <v>163.869463869463</v>
      </c>
    </row>
    <row r="10830" spans="1:12" ht="15" customHeight="1" x14ac:dyDescent="0.25">
      <c r="A10830" s="5">
        <v>29165</v>
      </c>
      <c r="B10830" s="6">
        <v>0.1123</v>
      </c>
      <c r="C10830" s="2">
        <v>102400</v>
      </c>
      <c r="D10830" s="6"/>
      <c r="E10830" s="6"/>
      <c r="F10830" s="6"/>
      <c r="G10830" s="6">
        <v>0.11547312</v>
      </c>
      <c r="H10830" s="6">
        <v>169.16811188811101</v>
      </c>
      <c r="I10830" s="6"/>
      <c r="J10830" s="6">
        <v>0.11269999999999999</v>
      </c>
      <c r="K10830" s="6">
        <v>0.1123</v>
      </c>
      <c r="L10830" s="6">
        <v>161.77156177156101</v>
      </c>
    </row>
    <row r="10831" spans="1:12" ht="15" customHeight="1" x14ac:dyDescent="0.25">
      <c r="A10831" s="5">
        <v>29164</v>
      </c>
      <c r="B10831" s="6">
        <v>0.1123</v>
      </c>
      <c r="C10831" s="2">
        <v>4352000</v>
      </c>
      <c r="D10831" s="6">
        <v>-8.9999999999999802E-4</v>
      </c>
      <c r="E10831" s="6">
        <v>-0.79505300353356301</v>
      </c>
      <c r="F10831" s="6">
        <v>-0.79506138220266598</v>
      </c>
      <c r="G10831" s="6">
        <v>0.11547312</v>
      </c>
      <c r="H10831" s="6">
        <v>169.16811188811101</v>
      </c>
      <c r="I10831" s="6"/>
      <c r="J10831" s="6">
        <v>0.1132</v>
      </c>
      <c r="K10831" s="6">
        <v>0.1123</v>
      </c>
      <c r="L10831" s="6">
        <v>161.77156177156101</v>
      </c>
    </row>
    <row r="10832" spans="1:12" ht="15" customHeight="1" x14ac:dyDescent="0.25">
      <c r="A10832" s="5">
        <v>29161</v>
      </c>
      <c r="B10832" s="6">
        <v>0.1132</v>
      </c>
      <c r="C10832" s="2">
        <v>5324800</v>
      </c>
      <c r="D10832" s="6">
        <v>-3.0000000000000001E-3</v>
      </c>
      <c r="E10832" s="6">
        <v>-2.5817555938037899</v>
      </c>
      <c r="F10832" s="6">
        <v>-2.58174948603705</v>
      </c>
      <c r="G10832" s="6">
        <v>0.11639856</v>
      </c>
      <c r="H10832" s="6">
        <v>171.325314685314</v>
      </c>
      <c r="I10832" s="6"/>
      <c r="J10832" s="6">
        <v>0.1166</v>
      </c>
      <c r="K10832" s="6">
        <v>0.1132</v>
      </c>
      <c r="L10832" s="6">
        <v>163.869463869463</v>
      </c>
    </row>
    <row r="10833" spans="1:12" ht="15" customHeight="1" x14ac:dyDescent="0.25">
      <c r="A10833" s="5">
        <v>29160</v>
      </c>
      <c r="B10833" s="6">
        <v>0.1162</v>
      </c>
      <c r="C10833" s="2">
        <v>128000</v>
      </c>
      <c r="D10833" s="6">
        <v>1E-3</v>
      </c>
      <c r="E10833" s="6">
        <v>0.86805555555555802</v>
      </c>
      <c r="F10833" s="6">
        <v>0.86805916100165503</v>
      </c>
      <c r="G10833" s="6">
        <v>0.11948332</v>
      </c>
      <c r="H10833" s="6">
        <v>178.51589743589699</v>
      </c>
      <c r="I10833" s="6"/>
      <c r="J10833" s="6">
        <v>0.1162</v>
      </c>
      <c r="K10833" s="6">
        <v>0.1162</v>
      </c>
      <c r="L10833" s="6">
        <v>170.86247086246999</v>
      </c>
    </row>
    <row r="10834" spans="1:12" ht="15" customHeight="1" x14ac:dyDescent="0.25">
      <c r="A10834" s="5">
        <v>29159</v>
      </c>
      <c r="B10834" s="6">
        <v>0.1152</v>
      </c>
      <c r="C10834" s="2">
        <v>1664000</v>
      </c>
      <c r="D10834" s="6">
        <v>1E-3</v>
      </c>
      <c r="E10834" s="6">
        <v>0.87565674255691806</v>
      </c>
      <c r="F10834" s="6">
        <v>0.87565182090869598</v>
      </c>
      <c r="G10834" s="6">
        <v>0.11845506</v>
      </c>
      <c r="H10834" s="6">
        <v>176.119020979021</v>
      </c>
      <c r="I10834" s="6"/>
      <c r="J10834" s="6">
        <v>0.1152</v>
      </c>
      <c r="K10834" s="6">
        <v>0.1132</v>
      </c>
      <c r="L10834" s="6">
        <v>168.53146853146799</v>
      </c>
    </row>
    <row r="10835" spans="1:12" ht="15" customHeight="1" x14ac:dyDescent="0.25">
      <c r="A10835" s="5">
        <v>29158</v>
      </c>
      <c r="B10835" s="6">
        <v>0.1142</v>
      </c>
      <c r="C10835" s="2">
        <v>15436800</v>
      </c>
      <c r="D10835" s="6">
        <v>1E-3</v>
      </c>
      <c r="E10835" s="6">
        <v>0.88339222614841595</v>
      </c>
      <c r="F10835" s="6">
        <v>0.88338721716145696</v>
      </c>
      <c r="G10835" s="6">
        <v>0.11742681000000001</v>
      </c>
      <c r="H10835" s="6">
        <v>173.722167832167</v>
      </c>
      <c r="I10835" s="6"/>
      <c r="J10835" s="6">
        <v>0.1142</v>
      </c>
      <c r="K10835" s="6">
        <v>0.1132</v>
      </c>
      <c r="L10835" s="6">
        <v>166.200466200466</v>
      </c>
    </row>
    <row r="10836" spans="1:12" ht="15" customHeight="1" x14ac:dyDescent="0.25">
      <c r="A10836" s="5">
        <v>29157</v>
      </c>
      <c r="B10836" s="6">
        <v>0.1132</v>
      </c>
      <c r="C10836" s="2">
        <v>2176000</v>
      </c>
      <c r="D10836" s="6"/>
      <c r="E10836" s="6"/>
      <c r="F10836" s="6"/>
      <c r="G10836" s="6">
        <v>0.11639856</v>
      </c>
      <c r="H10836" s="6">
        <v>171.325314685314</v>
      </c>
      <c r="I10836" s="6"/>
      <c r="J10836" s="6">
        <v>0.1132</v>
      </c>
      <c r="K10836" s="6">
        <v>0.1132</v>
      </c>
      <c r="L10836" s="6">
        <v>163.869463869463</v>
      </c>
    </row>
    <row r="10837" spans="1:12" ht="15" customHeight="1" x14ac:dyDescent="0.25">
      <c r="A10837" s="5">
        <v>29154</v>
      </c>
      <c r="B10837" s="6">
        <v>0.1132</v>
      </c>
      <c r="C10837" s="2">
        <v>3481600</v>
      </c>
      <c r="D10837" s="6">
        <v>8.9999999999999802E-4</v>
      </c>
      <c r="E10837" s="6">
        <v>0.80142475512021605</v>
      </c>
      <c r="F10837" s="6">
        <v>0.80143326862562803</v>
      </c>
      <c r="G10837" s="6">
        <v>0.11639856</v>
      </c>
      <c r="H10837" s="6">
        <v>171.325314685314</v>
      </c>
      <c r="I10837" s="6"/>
      <c r="J10837" s="6">
        <v>0.1132</v>
      </c>
      <c r="K10837" s="6">
        <v>0.1123</v>
      </c>
      <c r="L10837" s="6">
        <v>163.869463869463</v>
      </c>
    </row>
    <row r="10838" spans="1:12" ht="15" customHeight="1" x14ac:dyDescent="0.25">
      <c r="A10838" s="5">
        <v>29153</v>
      </c>
      <c r="B10838" s="6">
        <v>0.1123</v>
      </c>
      <c r="C10838" s="2">
        <v>204800</v>
      </c>
      <c r="D10838" s="6">
        <v>-8.9999999999999802E-4</v>
      </c>
      <c r="E10838" s="6">
        <v>-0.79505300353356301</v>
      </c>
      <c r="F10838" s="6">
        <v>-0.79506138220266598</v>
      </c>
      <c r="G10838" s="6">
        <v>0.11547312</v>
      </c>
      <c r="H10838" s="6">
        <v>169.16811188811101</v>
      </c>
      <c r="I10838" s="6"/>
      <c r="J10838" s="6">
        <v>0.11269999999999999</v>
      </c>
      <c r="K10838" s="6">
        <v>0.1123</v>
      </c>
      <c r="L10838" s="6">
        <v>161.77156177156101</v>
      </c>
    </row>
    <row r="10839" spans="1:12" ht="15" customHeight="1" x14ac:dyDescent="0.25">
      <c r="A10839" s="5">
        <v>29152</v>
      </c>
      <c r="B10839" s="6">
        <v>0.1132</v>
      </c>
      <c r="C10839" s="2">
        <v>3507200</v>
      </c>
      <c r="D10839" s="6"/>
      <c r="E10839" s="6"/>
      <c r="F10839" s="6"/>
      <c r="G10839" s="6">
        <v>0.11639856</v>
      </c>
      <c r="H10839" s="6">
        <v>171.325314685314</v>
      </c>
      <c r="I10839" s="6"/>
      <c r="J10839" s="6">
        <v>0.1132</v>
      </c>
      <c r="K10839" s="6">
        <v>0.1118</v>
      </c>
      <c r="L10839" s="6">
        <v>163.869463869463</v>
      </c>
    </row>
    <row r="10840" spans="1:12" ht="15" customHeight="1" x14ac:dyDescent="0.25">
      <c r="A10840" s="5">
        <v>29151</v>
      </c>
      <c r="B10840" s="6">
        <v>0.1132</v>
      </c>
      <c r="C10840" s="2">
        <v>4940800</v>
      </c>
      <c r="D10840" s="6"/>
      <c r="E10840" s="6"/>
      <c r="F10840" s="6"/>
      <c r="G10840" s="6">
        <v>0.11639856</v>
      </c>
      <c r="H10840" s="6">
        <v>171.325314685314</v>
      </c>
      <c r="I10840" s="6"/>
      <c r="J10840" s="6">
        <v>0.1142</v>
      </c>
      <c r="K10840" s="6">
        <v>0.1132</v>
      </c>
      <c r="L10840" s="6">
        <v>163.869463869463</v>
      </c>
    </row>
    <row r="10841" spans="1:12" ht="15" customHeight="1" x14ac:dyDescent="0.25">
      <c r="A10841" s="5">
        <v>29150</v>
      </c>
      <c r="B10841" s="6">
        <v>0.1132</v>
      </c>
      <c r="C10841" s="2">
        <v>2636800</v>
      </c>
      <c r="D10841" s="6">
        <v>8.9999999999999802E-4</v>
      </c>
      <c r="E10841" s="6">
        <v>0.80142475512021605</v>
      </c>
      <c r="F10841" s="6">
        <v>0.80143326862562803</v>
      </c>
      <c r="G10841" s="6">
        <v>0.11639856</v>
      </c>
      <c r="H10841" s="6">
        <v>171.325314685314</v>
      </c>
      <c r="I10841" s="6"/>
      <c r="J10841" s="6">
        <v>0.1132</v>
      </c>
      <c r="K10841" s="6">
        <v>0.1132</v>
      </c>
      <c r="L10841" s="6">
        <v>163.869463869463</v>
      </c>
    </row>
    <row r="10842" spans="1:12" ht="15" customHeight="1" x14ac:dyDescent="0.25">
      <c r="A10842" s="5">
        <v>29147</v>
      </c>
      <c r="B10842" s="6">
        <v>0.1123</v>
      </c>
      <c r="C10842" s="2">
        <v>435200</v>
      </c>
      <c r="D10842" s="6"/>
      <c r="E10842" s="6"/>
      <c r="F10842" s="6"/>
      <c r="G10842" s="6">
        <v>0.11547312</v>
      </c>
      <c r="H10842" s="6">
        <v>169.16811188811101</v>
      </c>
      <c r="I10842" s="6"/>
      <c r="J10842" s="6">
        <v>0.1123</v>
      </c>
      <c r="K10842" s="6">
        <v>0.1113</v>
      </c>
      <c r="L10842" s="6">
        <v>161.77156177156101</v>
      </c>
    </row>
    <row r="10843" spans="1:12" ht="15" customHeight="1" x14ac:dyDescent="0.25">
      <c r="A10843" s="5">
        <v>29146</v>
      </c>
      <c r="B10843" s="6">
        <v>0.1123</v>
      </c>
      <c r="C10843" s="2">
        <v>128000</v>
      </c>
      <c r="D10843" s="6">
        <v>-1.89999999999999E-3</v>
      </c>
      <c r="E10843" s="6">
        <v>-1.6637478108581401</v>
      </c>
      <c r="F10843" s="6">
        <v>-1.66375123364077</v>
      </c>
      <c r="G10843" s="6">
        <v>0.11547312</v>
      </c>
      <c r="H10843" s="6">
        <v>169.16811188811101</v>
      </c>
      <c r="I10843" s="6"/>
      <c r="J10843" s="6">
        <v>0.1132</v>
      </c>
      <c r="K10843" s="6">
        <v>0.1123</v>
      </c>
      <c r="L10843" s="6">
        <v>161.77156177156101</v>
      </c>
    </row>
    <row r="10844" spans="1:12" ht="15" customHeight="1" x14ac:dyDescent="0.25">
      <c r="A10844" s="5">
        <v>29145</v>
      </c>
      <c r="B10844" s="6">
        <v>0.1142</v>
      </c>
      <c r="C10844" s="2">
        <v>2944000</v>
      </c>
      <c r="D10844" s="6">
        <v>5.0000000000000001E-4</v>
      </c>
      <c r="E10844" s="6">
        <v>0.43975373790676697</v>
      </c>
      <c r="F10844" s="6">
        <v>0.43975125539201798</v>
      </c>
      <c r="G10844" s="6">
        <v>0.11742681000000001</v>
      </c>
      <c r="H10844" s="6">
        <v>173.722167832167</v>
      </c>
      <c r="I10844" s="6"/>
      <c r="J10844" s="6">
        <v>0.1147</v>
      </c>
      <c r="K10844" s="6">
        <v>0.1132</v>
      </c>
      <c r="L10844" s="6">
        <v>166.200466200466</v>
      </c>
    </row>
    <row r="10845" spans="1:12" ht="15" customHeight="1" x14ac:dyDescent="0.25">
      <c r="A10845" s="5">
        <v>29144</v>
      </c>
      <c r="B10845" s="6">
        <v>0.1137</v>
      </c>
      <c r="C10845" s="2">
        <v>6425600</v>
      </c>
      <c r="D10845" s="6">
        <v>-3.3999999999999998E-3</v>
      </c>
      <c r="E10845" s="6">
        <v>-2.9035012809564398</v>
      </c>
      <c r="F10845" s="6">
        <v>-2.9034974617708298</v>
      </c>
      <c r="G10845" s="6">
        <v>0.116912685</v>
      </c>
      <c r="H10845" s="6">
        <v>172.52374125874101</v>
      </c>
      <c r="I10845" s="6"/>
      <c r="J10845" s="6">
        <v>0.1186</v>
      </c>
      <c r="K10845" s="6">
        <v>0.1137</v>
      </c>
      <c r="L10845" s="6">
        <v>165.03496503496501</v>
      </c>
    </row>
    <row r="10846" spans="1:12" ht="15" customHeight="1" x14ac:dyDescent="0.25">
      <c r="A10846" s="5">
        <v>29143</v>
      </c>
      <c r="B10846" s="6">
        <v>0.1171</v>
      </c>
      <c r="C10846" s="2">
        <v>1740800</v>
      </c>
      <c r="D10846" s="6"/>
      <c r="E10846" s="6"/>
      <c r="F10846" s="6"/>
      <c r="G10846" s="6">
        <v>0.12040874999999999</v>
      </c>
      <c r="H10846" s="6">
        <v>180.673076923076</v>
      </c>
      <c r="I10846" s="6"/>
      <c r="J10846" s="6">
        <v>0.1171</v>
      </c>
      <c r="K10846" s="6">
        <v>0.1166</v>
      </c>
      <c r="L10846" s="6">
        <v>172.96037296037201</v>
      </c>
    </row>
    <row r="10847" spans="1:12" ht="15" customHeight="1" x14ac:dyDescent="0.25">
      <c r="A10847" s="5">
        <v>29140</v>
      </c>
      <c r="B10847" s="6">
        <v>0.1171</v>
      </c>
      <c r="C10847" s="2">
        <v>18867200</v>
      </c>
      <c r="D10847" s="6">
        <v>-5.0000000000000001E-4</v>
      </c>
      <c r="E10847" s="6">
        <v>-0.42517006802721402</v>
      </c>
      <c r="F10847" s="6">
        <v>-0.425171811984625</v>
      </c>
      <c r="G10847" s="6">
        <v>0.12040874999999999</v>
      </c>
      <c r="H10847" s="6">
        <v>180.673076923076</v>
      </c>
      <c r="I10847" s="6"/>
      <c r="J10847" s="6">
        <v>0.121</v>
      </c>
      <c r="K10847" s="6">
        <v>0.1171</v>
      </c>
      <c r="L10847" s="6">
        <v>172.96037296037201</v>
      </c>
    </row>
    <row r="10848" spans="1:12" ht="15" customHeight="1" x14ac:dyDescent="0.25">
      <c r="A10848" s="5">
        <v>29139</v>
      </c>
      <c r="B10848" s="6">
        <v>0.1176</v>
      </c>
      <c r="C10848" s="2">
        <v>7321600</v>
      </c>
      <c r="D10848" s="6">
        <v>2.8999999999999998E-3</v>
      </c>
      <c r="E10848" s="6">
        <v>2.5283347863993102</v>
      </c>
      <c r="F10848" s="6">
        <v>2.52834194202131</v>
      </c>
      <c r="G10848" s="6">
        <v>0.12092288</v>
      </c>
      <c r="H10848" s="6">
        <v>181.87151515151501</v>
      </c>
      <c r="I10848" s="6"/>
      <c r="J10848" s="6">
        <v>0.1186</v>
      </c>
      <c r="K10848" s="6">
        <v>0.1152</v>
      </c>
      <c r="L10848" s="6">
        <v>174.12587412587399</v>
      </c>
    </row>
    <row r="10849" spans="1:12" ht="15" customHeight="1" x14ac:dyDescent="0.25">
      <c r="A10849" s="5">
        <v>29138</v>
      </c>
      <c r="B10849" s="6">
        <v>0.1147</v>
      </c>
      <c r="C10849" s="2">
        <v>3891200</v>
      </c>
      <c r="D10849" s="6"/>
      <c r="E10849" s="6"/>
      <c r="F10849" s="6"/>
      <c r="G10849" s="6">
        <v>0.11794093</v>
      </c>
      <c r="H10849" s="6">
        <v>174.92058275058201</v>
      </c>
      <c r="I10849" s="6"/>
      <c r="J10849" s="6">
        <v>0.1147</v>
      </c>
      <c r="K10849" s="6">
        <v>0.10440000000000001</v>
      </c>
      <c r="L10849" s="6">
        <v>167.36596736596701</v>
      </c>
    </row>
    <row r="10850" spans="1:12" ht="15" customHeight="1" x14ac:dyDescent="0.25">
      <c r="A10850" s="5">
        <v>29137</v>
      </c>
      <c r="B10850" s="6">
        <v>0.1147</v>
      </c>
      <c r="C10850" s="2">
        <v>2585600</v>
      </c>
      <c r="D10850" s="6">
        <v>-5.4000000000000003E-3</v>
      </c>
      <c r="E10850" s="6">
        <v>-4.4962531223979996</v>
      </c>
      <c r="F10850" s="6">
        <v>-4.4962563418815904</v>
      </c>
      <c r="G10850" s="6">
        <v>0.11794093</v>
      </c>
      <c r="H10850" s="6">
        <v>174.92058275058201</v>
      </c>
      <c r="I10850" s="6"/>
      <c r="J10850" s="6">
        <v>0.1186</v>
      </c>
      <c r="K10850" s="6">
        <v>0.1132</v>
      </c>
      <c r="L10850" s="6">
        <v>167.36596736596701</v>
      </c>
    </row>
    <row r="10851" spans="1:12" ht="15" customHeight="1" x14ac:dyDescent="0.25">
      <c r="A10851" s="5">
        <v>29136</v>
      </c>
      <c r="B10851" s="6">
        <v>0.1201</v>
      </c>
      <c r="C10851" s="2">
        <v>1126400</v>
      </c>
      <c r="D10851" s="6">
        <v>-8.9999999999999802E-4</v>
      </c>
      <c r="E10851" s="6">
        <v>-0.74380165289256095</v>
      </c>
      <c r="F10851" s="6">
        <v>-0.74380071896447097</v>
      </c>
      <c r="G10851" s="6">
        <v>0.123493515</v>
      </c>
      <c r="H10851" s="6">
        <v>187.86367132867099</v>
      </c>
      <c r="I10851" s="6"/>
      <c r="J10851" s="6">
        <v>0.1201</v>
      </c>
      <c r="K10851" s="6">
        <v>0.1191</v>
      </c>
      <c r="L10851" s="6">
        <v>179.953379953379</v>
      </c>
    </row>
    <row r="10852" spans="1:12" ht="15" customHeight="1" x14ac:dyDescent="0.25">
      <c r="A10852" s="5">
        <v>29133</v>
      </c>
      <c r="B10852" s="6">
        <v>0.121</v>
      </c>
      <c r="C10852" s="2">
        <v>230400</v>
      </c>
      <c r="D10852" s="6"/>
      <c r="E10852" s="6"/>
      <c r="F10852" s="6"/>
      <c r="G10852" s="6">
        <v>0.124418944</v>
      </c>
      <c r="H10852" s="6">
        <v>190.02084848484799</v>
      </c>
      <c r="I10852" s="6"/>
      <c r="J10852" s="6">
        <v>0.122</v>
      </c>
      <c r="K10852" s="6">
        <v>0.121</v>
      </c>
      <c r="L10852" s="6">
        <v>182.05128205128199</v>
      </c>
    </row>
    <row r="10853" spans="1:12" ht="15" customHeight="1" x14ac:dyDescent="0.25">
      <c r="A10853" s="5">
        <v>29132</v>
      </c>
      <c r="B10853" s="6">
        <v>0.121</v>
      </c>
      <c r="C10853" s="2">
        <v>23142400</v>
      </c>
      <c r="D10853" s="6">
        <v>-1E-3</v>
      </c>
      <c r="E10853" s="6">
        <v>-0.81967213114754101</v>
      </c>
      <c r="F10853" s="6">
        <v>-0.819672340235577</v>
      </c>
      <c r="G10853" s="6">
        <v>0.124418944</v>
      </c>
      <c r="H10853" s="6">
        <v>190.02084848484799</v>
      </c>
      <c r="I10853" s="6"/>
      <c r="J10853" s="6">
        <v>0.123</v>
      </c>
      <c r="K10853" s="6">
        <v>0.121</v>
      </c>
      <c r="L10853" s="6">
        <v>182.05128205128199</v>
      </c>
    </row>
    <row r="10854" spans="1:12" ht="15" customHeight="1" x14ac:dyDescent="0.25">
      <c r="A10854" s="5">
        <v>29131</v>
      </c>
      <c r="B10854" s="6">
        <v>0.122</v>
      </c>
      <c r="C10854" s="2">
        <v>128000</v>
      </c>
      <c r="D10854" s="6">
        <v>-1E-3</v>
      </c>
      <c r="E10854" s="6">
        <v>-0.81300813008130501</v>
      </c>
      <c r="F10854" s="6">
        <v>-0.81301931512884895</v>
      </c>
      <c r="G10854" s="6">
        <v>0.12544720000000001</v>
      </c>
      <c r="H10854" s="6">
        <v>192.417715617715</v>
      </c>
      <c r="I10854" s="6"/>
      <c r="J10854" s="6">
        <v>0.1225</v>
      </c>
      <c r="K10854" s="6">
        <v>0.122</v>
      </c>
      <c r="L10854" s="6">
        <v>184.38228438228401</v>
      </c>
    </row>
    <row r="10855" spans="1:12" ht="15" customHeight="1" x14ac:dyDescent="0.25">
      <c r="A10855" s="5">
        <v>29130</v>
      </c>
      <c r="B10855" s="6">
        <v>0.123</v>
      </c>
      <c r="C10855" s="2">
        <v>3942400</v>
      </c>
      <c r="D10855" s="6">
        <v>-5.0000000000000001E-4</v>
      </c>
      <c r="E10855" s="6">
        <v>-0.40485829959514502</v>
      </c>
      <c r="F10855" s="6">
        <v>-0.40485208275734502</v>
      </c>
      <c r="G10855" s="6">
        <v>0.12647547000000001</v>
      </c>
      <c r="H10855" s="6">
        <v>194.814615384615</v>
      </c>
      <c r="I10855" s="6"/>
      <c r="J10855" s="6">
        <v>0.123</v>
      </c>
      <c r="K10855" s="6">
        <v>0.122</v>
      </c>
      <c r="L10855" s="6">
        <v>186.71328671328601</v>
      </c>
    </row>
    <row r="10856" spans="1:12" ht="15" customHeight="1" x14ac:dyDescent="0.25">
      <c r="A10856" s="5">
        <v>29129</v>
      </c>
      <c r="B10856" s="6">
        <v>0.1235</v>
      </c>
      <c r="C10856" s="2">
        <v>1280000</v>
      </c>
      <c r="D10856" s="6">
        <v>-1E-3</v>
      </c>
      <c r="E10856" s="6">
        <v>-0.80321285140562104</v>
      </c>
      <c r="F10856" s="6">
        <v>-0.80320836533406204</v>
      </c>
      <c r="G10856" s="6">
        <v>0.12698959000000001</v>
      </c>
      <c r="H10856" s="6">
        <v>196.01303030303001</v>
      </c>
      <c r="I10856" s="6"/>
      <c r="J10856" s="6">
        <v>0.125</v>
      </c>
      <c r="K10856" s="6">
        <v>0.123</v>
      </c>
      <c r="L10856" s="6">
        <v>187.87878787878699</v>
      </c>
    </row>
    <row r="10857" spans="1:12" ht="15" customHeight="1" x14ac:dyDescent="0.25">
      <c r="A10857" s="5">
        <v>29126</v>
      </c>
      <c r="B10857" s="6">
        <v>0.1245</v>
      </c>
      <c r="C10857" s="2">
        <v>1459200</v>
      </c>
      <c r="D10857" s="6">
        <v>-2.4000000000000102E-3</v>
      </c>
      <c r="E10857" s="6">
        <v>-1.8912529550827499</v>
      </c>
      <c r="F10857" s="6">
        <v>-1.89125011064436</v>
      </c>
      <c r="G10857" s="6">
        <v>0.12801783999999999</v>
      </c>
      <c r="H10857" s="6">
        <v>198.40988344988301</v>
      </c>
      <c r="I10857" s="6"/>
      <c r="J10857" s="6">
        <v>0.12540000000000001</v>
      </c>
      <c r="K10857" s="6">
        <v>0.124</v>
      </c>
      <c r="L10857" s="6">
        <v>190.20979020978999</v>
      </c>
    </row>
    <row r="10858" spans="1:12" ht="15" customHeight="1" x14ac:dyDescent="0.25">
      <c r="A10858" s="5">
        <v>29125</v>
      </c>
      <c r="B10858" s="6">
        <v>0.12690000000000001</v>
      </c>
      <c r="C10858" s="2">
        <v>3200000</v>
      </c>
      <c r="D10858" s="6">
        <v>1E-3</v>
      </c>
      <c r="E10858" s="6">
        <v>0.79428117553614896</v>
      </c>
      <c r="F10858" s="6">
        <v>0.79427672732497101</v>
      </c>
      <c r="G10858" s="6">
        <v>0.13048565000000001</v>
      </c>
      <c r="H10858" s="6">
        <v>204.16235431235401</v>
      </c>
      <c r="I10858" s="6"/>
      <c r="J10858" s="6">
        <v>0.12690000000000001</v>
      </c>
      <c r="K10858" s="6">
        <v>0.12590000000000001</v>
      </c>
      <c r="L10858" s="6">
        <v>195.80419580419499</v>
      </c>
    </row>
    <row r="10859" spans="1:12" ht="15" customHeight="1" x14ac:dyDescent="0.25">
      <c r="A10859" s="5">
        <v>29124</v>
      </c>
      <c r="B10859" s="6">
        <v>0.12590000000000001</v>
      </c>
      <c r="C10859" s="2">
        <v>230400</v>
      </c>
      <c r="D10859" s="6">
        <v>9.0000000000001103E-4</v>
      </c>
      <c r="E10859" s="6">
        <v>0.72000000000000897</v>
      </c>
      <c r="F10859" s="6">
        <v>0.71999202066288503</v>
      </c>
      <c r="G10859" s="6">
        <v>0.1294574</v>
      </c>
      <c r="H10859" s="6">
        <v>201.76550116550101</v>
      </c>
      <c r="I10859" s="6"/>
      <c r="J10859" s="6">
        <v>0.12590000000000001</v>
      </c>
      <c r="K10859" s="6">
        <v>0.12540000000000001</v>
      </c>
      <c r="L10859" s="6">
        <v>193.47319347319299</v>
      </c>
    </row>
    <row r="10860" spans="1:12" ht="15" customHeight="1" x14ac:dyDescent="0.25">
      <c r="A10860" s="5">
        <v>29123</v>
      </c>
      <c r="B10860" s="6">
        <v>0.125</v>
      </c>
      <c r="C10860" s="2">
        <v>256000</v>
      </c>
      <c r="D10860" s="6">
        <v>-9.0000000000001103E-4</v>
      </c>
      <c r="E10860" s="6">
        <v>-0.71485305798253396</v>
      </c>
      <c r="F10860" s="6">
        <v>-0.71484519231810295</v>
      </c>
      <c r="G10860" s="6">
        <v>0.12853197999999999</v>
      </c>
      <c r="H10860" s="6">
        <v>199.60834498834399</v>
      </c>
      <c r="I10860" s="6"/>
      <c r="J10860" s="6">
        <v>0.12740000000000001</v>
      </c>
      <c r="K10860" s="6">
        <v>0.125</v>
      </c>
      <c r="L10860" s="6">
        <v>191.375291375291</v>
      </c>
    </row>
    <row r="10861" spans="1:12" ht="15" customHeight="1" x14ac:dyDescent="0.25">
      <c r="A10861" s="5">
        <v>29122</v>
      </c>
      <c r="B10861" s="6">
        <v>0.12590000000000001</v>
      </c>
      <c r="C10861" s="2">
        <v>512000</v>
      </c>
      <c r="D10861" s="6">
        <v>9.0000000000001103E-4</v>
      </c>
      <c r="E10861" s="6">
        <v>0.72000000000000897</v>
      </c>
      <c r="F10861" s="6">
        <v>0.71999202066288503</v>
      </c>
      <c r="G10861" s="6">
        <v>0.1294574</v>
      </c>
      <c r="H10861" s="6">
        <v>201.76550116550101</v>
      </c>
      <c r="I10861" s="6"/>
      <c r="J10861" s="6">
        <v>0.12590000000000001</v>
      </c>
      <c r="K10861" s="6">
        <v>0.1235</v>
      </c>
      <c r="L10861" s="6">
        <v>193.47319347319299</v>
      </c>
    </row>
    <row r="10862" spans="1:12" ht="15" customHeight="1" x14ac:dyDescent="0.25">
      <c r="A10862" s="5">
        <v>29119</v>
      </c>
      <c r="B10862" s="6">
        <v>0.125</v>
      </c>
      <c r="C10862" s="2">
        <v>435200</v>
      </c>
      <c r="D10862" s="6">
        <v>-1.90000000000001E-3</v>
      </c>
      <c r="E10862" s="6">
        <v>-1.49724192277385</v>
      </c>
      <c r="F10862" s="6">
        <v>-1.4972297720094201</v>
      </c>
      <c r="G10862" s="6">
        <v>0.12853197999999999</v>
      </c>
      <c r="H10862" s="6">
        <v>199.60834498834399</v>
      </c>
      <c r="I10862" s="6"/>
      <c r="J10862" s="6">
        <v>0.12590000000000001</v>
      </c>
      <c r="K10862" s="6">
        <v>0.125</v>
      </c>
      <c r="L10862" s="6">
        <v>191.375291375291</v>
      </c>
    </row>
    <row r="10863" spans="1:12" ht="15" customHeight="1" x14ac:dyDescent="0.25">
      <c r="A10863" s="5">
        <v>29118</v>
      </c>
      <c r="B10863" s="6">
        <v>0.12690000000000001</v>
      </c>
      <c r="C10863" s="2">
        <v>2355200</v>
      </c>
      <c r="D10863" s="6">
        <v>2.9000000000000102E-3</v>
      </c>
      <c r="E10863" s="6">
        <v>2.3387096774193501</v>
      </c>
      <c r="F10863" s="6">
        <v>2.33870841875896</v>
      </c>
      <c r="G10863" s="6">
        <v>0.13048565000000001</v>
      </c>
      <c r="H10863" s="6">
        <v>204.16235431235401</v>
      </c>
      <c r="I10863" s="6"/>
      <c r="J10863" s="6">
        <v>0.12690000000000001</v>
      </c>
      <c r="K10863" s="6">
        <v>0.123</v>
      </c>
      <c r="L10863" s="6">
        <v>195.80419580419499</v>
      </c>
    </row>
    <row r="10864" spans="1:12" ht="15" customHeight="1" x14ac:dyDescent="0.25">
      <c r="A10864" s="5">
        <v>29117</v>
      </c>
      <c r="B10864" s="6">
        <v>0.124</v>
      </c>
      <c r="C10864" s="2">
        <v>3456000</v>
      </c>
      <c r="D10864" s="6">
        <v>-1E-3</v>
      </c>
      <c r="E10864" s="6">
        <v>-0.8</v>
      </c>
      <c r="F10864" s="6">
        <v>-0.80001101671350805</v>
      </c>
      <c r="G10864" s="6">
        <v>0.12750370999999999</v>
      </c>
      <c r="H10864" s="6">
        <v>197.21144522144499</v>
      </c>
      <c r="I10864" s="6"/>
      <c r="J10864" s="6">
        <v>0.124</v>
      </c>
      <c r="K10864" s="6">
        <v>0.123</v>
      </c>
      <c r="L10864" s="6">
        <v>189.044289044289</v>
      </c>
    </row>
    <row r="10865" spans="1:12" ht="15" customHeight="1" x14ac:dyDescent="0.25">
      <c r="A10865" s="5">
        <v>29116</v>
      </c>
      <c r="B10865" s="6">
        <v>0.125</v>
      </c>
      <c r="C10865" s="2">
        <v>4940800</v>
      </c>
      <c r="D10865" s="6">
        <v>-1.90000000000001E-3</v>
      </c>
      <c r="E10865" s="6">
        <v>-1.49724192277385</v>
      </c>
      <c r="F10865" s="6">
        <v>-1.4972297720094201</v>
      </c>
      <c r="G10865" s="6">
        <v>0.12853197999999999</v>
      </c>
      <c r="H10865" s="6">
        <v>199.60834498834399</v>
      </c>
      <c r="I10865" s="6"/>
      <c r="J10865" s="6">
        <v>0.12690000000000001</v>
      </c>
      <c r="K10865" s="6">
        <v>0.125</v>
      </c>
      <c r="L10865" s="6">
        <v>191.375291375291</v>
      </c>
    </row>
    <row r="10866" spans="1:12" ht="15" customHeight="1" x14ac:dyDescent="0.25">
      <c r="A10866" s="5">
        <v>29115</v>
      </c>
      <c r="B10866" s="6">
        <v>0.12690000000000001</v>
      </c>
      <c r="C10866" s="2">
        <v>4172800</v>
      </c>
      <c r="D10866" s="6"/>
      <c r="E10866" s="6"/>
      <c r="F10866" s="6"/>
      <c r="G10866" s="6">
        <v>0.13048565000000001</v>
      </c>
      <c r="H10866" s="6">
        <v>204.16235431235401</v>
      </c>
      <c r="I10866" s="6"/>
      <c r="J10866" s="6">
        <v>0.12690000000000001</v>
      </c>
      <c r="K10866" s="6">
        <v>0.12690000000000001</v>
      </c>
      <c r="L10866" s="6">
        <v>195.80419580419499</v>
      </c>
    </row>
    <row r="10867" spans="1:12" ht="15" customHeight="1" x14ac:dyDescent="0.25">
      <c r="A10867" s="5">
        <v>29112</v>
      </c>
      <c r="B10867" s="6">
        <v>0.12690000000000001</v>
      </c>
      <c r="C10867" s="2">
        <v>921600</v>
      </c>
      <c r="D10867" s="6">
        <v>1.90000000000001E-3</v>
      </c>
      <c r="E10867" s="6">
        <v>1.52000000000001</v>
      </c>
      <c r="F10867" s="6">
        <v>1.51998747704658</v>
      </c>
      <c r="G10867" s="6">
        <v>0.13048565000000001</v>
      </c>
      <c r="H10867" s="6">
        <v>204.16235431235401</v>
      </c>
      <c r="I10867" s="6"/>
      <c r="J10867" s="6">
        <v>0.12690000000000001</v>
      </c>
      <c r="K10867" s="6">
        <v>0.124</v>
      </c>
      <c r="L10867" s="6">
        <v>195.80419580419499</v>
      </c>
    </row>
    <row r="10868" spans="1:12" ht="15" customHeight="1" x14ac:dyDescent="0.25">
      <c r="A10868" s="5">
        <v>29111</v>
      </c>
      <c r="B10868" s="6">
        <v>0.125</v>
      </c>
      <c r="C10868" s="2">
        <v>307200</v>
      </c>
      <c r="D10868" s="6"/>
      <c r="E10868" s="6"/>
      <c r="F10868" s="6"/>
      <c r="G10868" s="6">
        <v>0.12853197999999999</v>
      </c>
      <c r="H10868" s="6">
        <v>199.60834498834399</v>
      </c>
      <c r="I10868" s="6"/>
      <c r="J10868" s="6">
        <v>0.125</v>
      </c>
      <c r="K10868" s="6">
        <v>0.1235</v>
      </c>
      <c r="L10868" s="6">
        <v>191.375291375291</v>
      </c>
    </row>
    <row r="10869" spans="1:12" ht="15" customHeight="1" x14ac:dyDescent="0.25">
      <c r="A10869" s="5">
        <v>29110</v>
      </c>
      <c r="B10869" s="6">
        <v>0.125</v>
      </c>
      <c r="C10869" s="2">
        <v>5248000</v>
      </c>
      <c r="D10869" s="6">
        <v>-3.3999999999999799E-3</v>
      </c>
      <c r="E10869" s="6">
        <v>-2.6479750778816098</v>
      </c>
      <c r="F10869" s="6">
        <v>-2.6479678104742099</v>
      </c>
      <c r="G10869" s="6">
        <v>0.12853197999999999</v>
      </c>
      <c r="H10869" s="6">
        <v>199.60834498834399</v>
      </c>
      <c r="I10869" s="6"/>
      <c r="J10869" s="6">
        <v>0.12790000000000001</v>
      </c>
      <c r="K10869" s="6">
        <v>0.125</v>
      </c>
      <c r="L10869" s="6">
        <v>191.375291375291</v>
      </c>
    </row>
    <row r="10870" spans="1:12" ht="15" customHeight="1" x14ac:dyDescent="0.25">
      <c r="A10870" s="5">
        <v>29109</v>
      </c>
      <c r="B10870" s="6">
        <v>0.12839999999999999</v>
      </c>
      <c r="C10870" s="2">
        <v>921600</v>
      </c>
      <c r="D10870" s="6">
        <v>2.9999999999999701E-3</v>
      </c>
      <c r="E10870" s="6">
        <v>2.3923444976076298</v>
      </c>
      <c r="F10870" s="6">
        <v>2.3923387089269199</v>
      </c>
      <c r="G10870" s="6">
        <v>0.13202804000000001</v>
      </c>
      <c r="H10870" s="6">
        <v>207.75766899766899</v>
      </c>
      <c r="I10870" s="6"/>
      <c r="J10870" s="6">
        <v>0.12839999999999999</v>
      </c>
      <c r="K10870" s="6">
        <v>0.12640000000000001</v>
      </c>
      <c r="L10870" s="6">
        <v>199.30069930069899</v>
      </c>
    </row>
    <row r="10871" spans="1:12" ht="15" customHeight="1" x14ac:dyDescent="0.25">
      <c r="A10871" s="5">
        <v>29108</v>
      </c>
      <c r="B10871" s="6">
        <v>0.12540000000000001</v>
      </c>
      <c r="C10871" s="2">
        <v>179200</v>
      </c>
      <c r="D10871" s="6">
        <v>2.4000000000000102E-3</v>
      </c>
      <c r="E10871" s="6">
        <v>1.9512195121951199</v>
      </c>
      <c r="F10871" s="6">
        <v>1.9512163109573599</v>
      </c>
      <c r="G10871" s="6">
        <v>0.12894327999999999</v>
      </c>
      <c r="H10871" s="6">
        <v>200.567086247086</v>
      </c>
      <c r="I10871" s="6"/>
      <c r="J10871" s="6">
        <v>0.12590000000000001</v>
      </c>
      <c r="K10871" s="6">
        <v>0.124</v>
      </c>
      <c r="L10871" s="6">
        <v>192.30769230769201</v>
      </c>
    </row>
    <row r="10872" spans="1:12" ht="15" customHeight="1" x14ac:dyDescent="0.25">
      <c r="A10872" s="5">
        <v>29105</v>
      </c>
      <c r="B10872" s="6">
        <v>0.123</v>
      </c>
      <c r="C10872" s="2">
        <v>1484800</v>
      </c>
      <c r="D10872" s="6"/>
      <c r="E10872" s="6"/>
      <c r="F10872" s="6"/>
      <c r="G10872" s="6">
        <v>0.12647547000000001</v>
      </c>
      <c r="H10872" s="6">
        <v>194.814615384615</v>
      </c>
      <c r="I10872" s="6"/>
      <c r="J10872" s="6">
        <v>0.123</v>
      </c>
      <c r="K10872" s="6">
        <v>0.123</v>
      </c>
      <c r="L10872" s="6">
        <v>186.71328671328601</v>
      </c>
    </row>
    <row r="10873" spans="1:12" ht="15" customHeight="1" x14ac:dyDescent="0.25">
      <c r="A10873" s="5">
        <v>29104</v>
      </c>
      <c r="B10873" s="6">
        <v>0.123</v>
      </c>
      <c r="C10873" s="2">
        <v>332800</v>
      </c>
      <c r="D10873" s="6">
        <v>-2E-3</v>
      </c>
      <c r="E10873" s="6">
        <v>-1.6</v>
      </c>
      <c r="F10873" s="6">
        <v>-1.59999869293228</v>
      </c>
      <c r="G10873" s="6">
        <v>0.12647547000000001</v>
      </c>
      <c r="H10873" s="6">
        <v>194.814615384615</v>
      </c>
      <c r="I10873" s="6"/>
      <c r="J10873" s="6">
        <v>0.12540000000000001</v>
      </c>
      <c r="K10873" s="6">
        <v>0.123</v>
      </c>
      <c r="L10873" s="6">
        <v>186.71328671328601</v>
      </c>
    </row>
    <row r="10874" spans="1:12" ht="15" customHeight="1" x14ac:dyDescent="0.25">
      <c r="A10874" s="5">
        <v>29103</v>
      </c>
      <c r="B10874" s="6">
        <v>0.125</v>
      </c>
      <c r="C10874" s="2">
        <v>3840000</v>
      </c>
      <c r="D10874" s="6">
        <v>-5.7000000000000097E-3</v>
      </c>
      <c r="E10874" s="6">
        <v>-4.3611323641928204</v>
      </c>
      <c r="F10874" s="6">
        <v>-4.3611335825129096</v>
      </c>
      <c r="G10874" s="6">
        <v>0.12853197999999999</v>
      </c>
      <c r="H10874" s="6">
        <v>199.60834498834399</v>
      </c>
      <c r="I10874" s="6"/>
      <c r="J10874" s="6">
        <v>0.12889999999999999</v>
      </c>
      <c r="K10874" s="6">
        <v>0.1245</v>
      </c>
      <c r="L10874" s="6">
        <v>191.375291375291</v>
      </c>
    </row>
    <row r="10875" spans="1:12" ht="15" customHeight="1" x14ac:dyDescent="0.25">
      <c r="A10875" s="5">
        <v>29102</v>
      </c>
      <c r="B10875" s="6">
        <v>0.13070000000000001</v>
      </c>
      <c r="C10875" s="2">
        <v>998400</v>
      </c>
      <c r="D10875" s="6">
        <v>-3.0000000000000001E-3</v>
      </c>
      <c r="E10875" s="6">
        <v>-2.24382946896035</v>
      </c>
      <c r="F10875" s="6">
        <v>-2.2438240937809701</v>
      </c>
      <c r="G10875" s="6">
        <v>0.13439303999999999</v>
      </c>
      <c r="H10875" s="6">
        <v>213.270489510489</v>
      </c>
      <c r="I10875" s="6"/>
      <c r="J10875" s="6">
        <v>0.13370000000000001</v>
      </c>
      <c r="K10875" s="6">
        <v>0.13070000000000001</v>
      </c>
      <c r="L10875" s="6">
        <v>204.66200466200399</v>
      </c>
    </row>
    <row r="10876" spans="1:12" ht="15" customHeight="1" x14ac:dyDescent="0.25">
      <c r="A10876" s="5">
        <v>29098</v>
      </c>
      <c r="B10876" s="6">
        <v>0.13370000000000001</v>
      </c>
      <c r="C10876" s="2">
        <v>1766400</v>
      </c>
      <c r="D10876" s="6"/>
      <c r="E10876" s="6"/>
      <c r="F10876" s="6">
        <v>0.21912531972330099</v>
      </c>
      <c r="G10876" s="6">
        <v>0.13747780000000001</v>
      </c>
      <c r="H10876" s="6">
        <v>220.46107226107199</v>
      </c>
      <c r="I10876" s="6"/>
      <c r="J10876" s="6">
        <v>0.13469999999999999</v>
      </c>
      <c r="K10876" s="6">
        <v>0.1333</v>
      </c>
      <c r="L10876" s="6">
        <v>211.65501165501101</v>
      </c>
    </row>
    <row r="10877" spans="1:12" ht="15" customHeight="1" x14ac:dyDescent="0.25">
      <c r="A10877" s="5">
        <v>29097</v>
      </c>
      <c r="B10877" s="6">
        <v>0.13370000000000001</v>
      </c>
      <c r="C10877" s="2">
        <v>1638400</v>
      </c>
      <c r="D10877" s="6">
        <v>4.8000000000000204E-3</v>
      </c>
      <c r="E10877" s="6">
        <v>3.7238169123351601</v>
      </c>
      <c r="F10877" s="6">
        <v>3.7238120024758601</v>
      </c>
      <c r="G10877" s="6">
        <v>0.13717720999999999</v>
      </c>
      <c r="H10877" s="6">
        <v>219.760396270396</v>
      </c>
      <c r="I10877" s="6"/>
      <c r="J10877" s="6">
        <v>0.13420000000000001</v>
      </c>
      <c r="K10877" s="6">
        <v>0.12889999999999999</v>
      </c>
      <c r="L10877" s="6">
        <v>211.65501165501101</v>
      </c>
    </row>
    <row r="10878" spans="1:12" ht="15" customHeight="1" x14ac:dyDescent="0.25">
      <c r="A10878" s="5">
        <v>29096</v>
      </c>
      <c r="B10878" s="6">
        <v>0.12889999999999999</v>
      </c>
      <c r="C10878" s="2">
        <v>435200</v>
      </c>
      <c r="D10878" s="6">
        <v>1.9999999999999701E-3</v>
      </c>
      <c r="E10878" s="6">
        <v>1.57604412923559</v>
      </c>
      <c r="F10878" s="6">
        <v>1.57604006808889</v>
      </c>
      <c r="G10878" s="6">
        <v>0.13225238</v>
      </c>
      <c r="H10878" s="6">
        <v>208.280606060606</v>
      </c>
      <c r="I10878" s="6"/>
      <c r="J10878" s="6">
        <v>0.12889999999999999</v>
      </c>
      <c r="K10878" s="6">
        <v>0.12740000000000001</v>
      </c>
      <c r="L10878" s="6">
        <v>200.46620046620001</v>
      </c>
    </row>
    <row r="10879" spans="1:12" ht="15" customHeight="1" x14ac:dyDescent="0.25">
      <c r="A10879" s="5">
        <v>29095</v>
      </c>
      <c r="B10879" s="6">
        <v>0.12690000000000001</v>
      </c>
      <c r="C10879" s="2">
        <v>742400</v>
      </c>
      <c r="D10879" s="6"/>
      <c r="E10879" s="6"/>
      <c r="F10879" s="6"/>
      <c r="G10879" s="6">
        <v>0.13020037000000001</v>
      </c>
      <c r="H10879" s="6">
        <v>203.49736596736599</v>
      </c>
      <c r="I10879" s="6"/>
      <c r="J10879" s="6">
        <v>0.12690000000000001</v>
      </c>
      <c r="K10879" s="6">
        <v>0.12690000000000001</v>
      </c>
      <c r="L10879" s="6">
        <v>195.80419580419499</v>
      </c>
    </row>
    <row r="10880" spans="1:12" ht="15" customHeight="1" x14ac:dyDescent="0.25">
      <c r="A10880" s="5">
        <v>29094</v>
      </c>
      <c r="B10880" s="6">
        <v>0.12690000000000001</v>
      </c>
      <c r="C10880" s="2">
        <v>1382400</v>
      </c>
      <c r="D10880" s="6">
        <v>5.0000000000000001E-4</v>
      </c>
      <c r="E10880" s="6">
        <v>0.39556962025315501</v>
      </c>
      <c r="F10880" s="6">
        <v>0.39558214428778699</v>
      </c>
      <c r="G10880" s="6">
        <v>0.13020037000000001</v>
      </c>
      <c r="H10880" s="6">
        <v>203.49736596736599</v>
      </c>
      <c r="I10880" s="6"/>
      <c r="J10880" s="6">
        <v>0.12690000000000001</v>
      </c>
      <c r="K10880" s="6">
        <v>0.12590000000000001</v>
      </c>
      <c r="L10880" s="6">
        <v>195.80419580419499</v>
      </c>
    </row>
    <row r="10881" spans="1:12" ht="15" customHeight="1" x14ac:dyDescent="0.25">
      <c r="A10881" s="5">
        <v>29091</v>
      </c>
      <c r="B10881" s="6">
        <v>0.12640000000000001</v>
      </c>
      <c r="C10881" s="2">
        <v>3532800</v>
      </c>
      <c r="D10881" s="6">
        <v>3.4000000000000098E-3</v>
      </c>
      <c r="E10881" s="6">
        <v>2.76422764227644</v>
      </c>
      <c r="F10881" s="6">
        <v>2.7642231197998401</v>
      </c>
      <c r="G10881" s="6">
        <v>0.12968735000000001</v>
      </c>
      <c r="H10881" s="6">
        <v>202.30151515151499</v>
      </c>
      <c r="I10881" s="6"/>
      <c r="J10881" s="6">
        <v>0.12640000000000001</v>
      </c>
      <c r="K10881" s="6">
        <v>0.124</v>
      </c>
      <c r="L10881" s="6">
        <v>194.63869463869401</v>
      </c>
    </row>
    <row r="10882" spans="1:12" ht="15" customHeight="1" x14ac:dyDescent="0.25">
      <c r="A10882" s="5">
        <v>29090</v>
      </c>
      <c r="B10882" s="6">
        <v>0.123</v>
      </c>
      <c r="C10882" s="2">
        <v>1177600</v>
      </c>
      <c r="D10882" s="6">
        <v>2E-3</v>
      </c>
      <c r="E10882" s="6">
        <v>1.65289256198346</v>
      </c>
      <c r="F10882" s="6">
        <v>1.6528916433171601</v>
      </c>
      <c r="G10882" s="6">
        <v>0.12619892999999999</v>
      </c>
      <c r="H10882" s="6">
        <v>194.16999999999899</v>
      </c>
      <c r="I10882" s="6"/>
      <c r="J10882" s="6">
        <v>0.123</v>
      </c>
      <c r="K10882" s="6">
        <v>0.122</v>
      </c>
      <c r="L10882" s="6">
        <v>186.71328671328601</v>
      </c>
    </row>
    <row r="10883" spans="1:12" ht="15" customHeight="1" x14ac:dyDescent="0.25">
      <c r="A10883" s="5">
        <v>29089</v>
      </c>
      <c r="B10883" s="6">
        <v>0.121</v>
      </c>
      <c r="C10883" s="2">
        <v>2841600</v>
      </c>
      <c r="D10883" s="6">
        <v>1.89999999999999E-3</v>
      </c>
      <c r="E10883" s="6">
        <v>1.5952980688497</v>
      </c>
      <c r="F10883" s="6">
        <v>1.59529941283578</v>
      </c>
      <c r="G10883" s="6">
        <v>0.124146916</v>
      </c>
      <c r="H10883" s="6">
        <v>189.38675058275001</v>
      </c>
      <c r="I10883" s="6"/>
      <c r="J10883" s="6">
        <v>0.121</v>
      </c>
      <c r="K10883" s="6">
        <v>0.1201</v>
      </c>
      <c r="L10883" s="6">
        <v>182.05128205128199</v>
      </c>
    </row>
    <row r="10884" spans="1:12" ht="15" customHeight="1" x14ac:dyDescent="0.25">
      <c r="A10884" s="5">
        <v>29088</v>
      </c>
      <c r="B10884" s="6">
        <v>0.1191</v>
      </c>
      <c r="C10884" s="2">
        <v>844800</v>
      </c>
      <c r="D10884" s="6">
        <v>5.0000000000000001E-4</v>
      </c>
      <c r="E10884" s="6">
        <v>0.42158516020236397</v>
      </c>
      <c r="F10884" s="6">
        <v>0.42157378946590102</v>
      </c>
      <c r="G10884" s="6">
        <v>0.1221975</v>
      </c>
      <c r="H10884" s="6">
        <v>184.84265734265699</v>
      </c>
      <c r="I10884" s="6"/>
      <c r="J10884" s="6">
        <v>0.1196</v>
      </c>
      <c r="K10884" s="6">
        <v>0.1186</v>
      </c>
      <c r="L10884" s="6">
        <v>177.622377622377</v>
      </c>
    </row>
    <row r="10885" spans="1:12" ht="15" customHeight="1" x14ac:dyDescent="0.25">
      <c r="A10885" s="5">
        <v>29087</v>
      </c>
      <c r="B10885" s="6">
        <v>0.1186</v>
      </c>
      <c r="C10885" s="2">
        <v>896000</v>
      </c>
      <c r="D10885" s="6"/>
      <c r="E10885" s="6"/>
      <c r="F10885" s="6"/>
      <c r="G10885" s="6">
        <v>0.12168451</v>
      </c>
      <c r="H10885" s="6">
        <v>183.64687645687599</v>
      </c>
      <c r="I10885" s="6"/>
      <c r="J10885" s="6">
        <v>0.1191</v>
      </c>
      <c r="K10885" s="6">
        <v>0.1181</v>
      </c>
      <c r="L10885" s="6">
        <v>176.45687645687599</v>
      </c>
    </row>
    <row r="10886" spans="1:12" ht="15" customHeight="1" x14ac:dyDescent="0.25">
      <c r="A10886" s="5">
        <v>29084</v>
      </c>
      <c r="B10886" s="6">
        <v>0.1186</v>
      </c>
      <c r="C10886" s="2">
        <v>1612800</v>
      </c>
      <c r="D10886" s="6">
        <v>-3.3999999999999998E-3</v>
      </c>
      <c r="E10886" s="6">
        <v>-2.78688524590163</v>
      </c>
      <c r="F10886" s="6">
        <v>-2.78688051801615</v>
      </c>
      <c r="G10886" s="6">
        <v>0.12168451</v>
      </c>
      <c r="H10886" s="6">
        <v>183.64687645687599</v>
      </c>
      <c r="I10886" s="6"/>
      <c r="J10886" s="6">
        <v>0.121</v>
      </c>
      <c r="K10886" s="6">
        <v>0.1186</v>
      </c>
      <c r="L10886" s="6">
        <v>176.45687645687599</v>
      </c>
    </row>
    <row r="10887" spans="1:12" ht="15" customHeight="1" x14ac:dyDescent="0.25">
      <c r="A10887" s="5">
        <v>29083</v>
      </c>
      <c r="B10887" s="6">
        <v>0.122</v>
      </c>
      <c r="C10887" s="2">
        <v>10214400</v>
      </c>
      <c r="D10887" s="6">
        <v>5.4000000000000003E-3</v>
      </c>
      <c r="E10887" s="6">
        <v>4.6312178387650098</v>
      </c>
      <c r="F10887" s="6">
        <v>4.6312255668360098</v>
      </c>
      <c r="G10887" s="6">
        <v>0.12517292999999999</v>
      </c>
      <c r="H10887" s="6">
        <v>191.77839160839099</v>
      </c>
      <c r="I10887" s="6"/>
      <c r="J10887" s="6">
        <v>0.125</v>
      </c>
      <c r="K10887" s="6">
        <v>0.1171</v>
      </c>
      <c r="L10887" s="6">
        <v>184.38228438228401</v>
      </c>
    </row>
    <row r="10888" spans="1:12" ht="15" customHeight="1" x14ac:dyDescent="0.25">
      <c r="A10888" s="5">
        <v>29082</v>
      </c>
      <c r="B10888" s="6">
        <v>0.1166</v>
      </c>
      <c r="C10888" s="2">
        <v>7628800</v>
      </c>
      <c r="D10888" s="6">
        <v>3.3999999999999998E-3</v>
      </c>
      <c r="E10888" s="6">
        <v>3.0035335689045901</v>
      </c>
      <c r="F10888" s="6">
        <v>3.0035285489417198</v>
      </c>
      <c r="G10888" s="6">
        <v>0.11963248</v>
      </c>
      <c r="H10888" s="6">
        <v>178.86358974358899</v>
      </c>
      <c r="I10888" s="6"/>
      <c r="J10888" s="6">
        <v>0.1171</v>
      </c>
      <c r="K10888" s="6">
        <v>0.1142</v>
      </c>
      <c r="L10888" s="6">
        <v>171.794871794871</v>
      </c>
    </row>
    <row r="10889" spans="1:12" ht="15" customHeight="1" x14ac:dyDescent="0.25">
      <c r="A10889" s="5">
        <v>29081</v>
      </c>
      <c r="B10889" s="6">
        <v>0.1132</v>
      </c>
      <c r="C10889" s="2">
        <v>10291200</v>
      </c>
      <c r="D10889" s="6"/>
      <c r="E10889" s="6"/>
      <c r="F10889" s="6"/>
      <c r="G10889" s="6">
        <v>0.11614405999999999</v>
      </c>
      <c r="H10889" s="6">
        <v>170.73207459207401</v>
      </c>
      <c r="I10889" s="6"/>
      <c r="J10889" s="6">
        <v>0.1137</v>
      </c>
      <c r="K10889" s="6">
        <v>0.1132</v>
      </c>
      <c r="L10889" s="6">
        <v>163.869463869463</v>
      </c>
    </row>
    <row r="10890" spans="1:12" ht="15" customHeight="1" x14ac:dyDescent="0.25">
      <c r="A10890" s="5">
        <v>29080</v>
      </c>
      <c r="B10890" s="6">
        <v>0.1132</v>
      </c>
      <c r="C10890" s="2">
        <v>1100800</v>
      </c>
      <c r="D10890" s="6">
        <v>2.3999999999999898E-3</v>
      </c>
      <c r="E10890" s="6">
        <v>2.16606498194946</v>
      </c>
      <c r="F10890" s="6">
        <v>2.1660665697644799</v>
      </c>
      <c r="G10890" s="6">
        <v>0.11614405999999999</v>
      </c>
      <c r="H10890" s="6">
        <v>170.73207459207401</v>
      </c>
      <c r="I10890" s="6"/>
      <c r="J10890" s="6">
        <v>0.1147</v>
      </c>
      <c r="K10890" s="6">
        <v>0.1108</v>
      </c>
      <c r="L10890" s="6">
        <v>163.869463869463</v>
      </c>
    </row>
    <row r="10891" spans="1:12" ht="15" customHeight="1" x14ac:dyDescent="0.25">
      <c r="A10891" s="5">
        <v>29077</v>
      </c>
      <c r="B10891" s="6">
        <v>0.1108</v>
      </c>
      <c r="C10891" s="2">
        <v>1971200</v>
      </c>
      <c r="D10891" s="6">
        <v>-5.0000000000000001E-4</v>
      </c>
      <c r="E10891" s="6">
        <v>-0.44923629829289802</v>
      </c>
      <c r="F10891" s="6">
        <v>-0.44924171141116298</v>
      </c>
      <c r="G10891" s="6">
        <v>0.11368164</v>
      </c>
      <c r="H10891" s="6">
        <v>164.99216783216701</v>
      </c>
      <c r="I10891" s="6"/>
      <c r="J10891" s="6">
        <v>0.1113</v>
      </c>
      <c r="K10891" s="6">
        <v>0.1108</v>
      </c>
      <c r="L10891" s="6">
        <v>158.275058275058</v>
      </c>
    </row>
    <row r="10892" spans="1:12" ht="15" customHeight="1" x14ac:dyDescent="0.25">
      <c r="A10892" s="5">
        <v>29076</v>
      </c>
      <c r="B10892" s="6">
        <v>0.1113</v>
      </c>
      <c r="C10892" s="2">
        <v>1689600</v>
      </c>
      <c r="D10892" s="6"/>
      <c r="E10892" s="6"/>
      <c r="F10892" s="6"/>
      <c r="G10892" s="6">
        <v>0.11419464999999999</v>
      </c>
      <c r="H10892" s="6">
        <v>166.18799533799501</v>
      </c>
      <c r="I10892" s="6"/>
      <c r="J10892" s="6">
        <v>0.1113</v>
      </c>
      <c r="K10892" s="6">
        <v>0.1103</v>
      </c>
      <c r="L10892" s="6">
        <v>159.44055944055901</v>
      </c>
    </row>
    <row r="10893" spans="1:12" ht="15" customHeight="1" x14ac:dyDescent="0.25">
      <c r="A10893" s="5">
        <v>29075</v>
      </c>
      <c r="B10893" s="6">
        <v>0.1113</v>
      </c>
      <c r="C10893" s="2">
        <v>691200</v>
      </c>
      <c r="D10893" s="6">
        <v>1E-3</v>
      </c>
      <c r="E10893" s="6">
        <v>0.90661831368994406</v>
      </c>
      <c r="F10893" s="6">
        <v>0.90662577052931204</v>
      </c>
      <c r="G10893" s="6">
        <v>0.11419464999999999</v>
      </c>
      <c r="H10893" s="6">
        <v>166.18799533799501</v>
      </c>
      <c r="I10893" s="6"/>
      <c r="J10893" s="6">
        <v>0.1113</v>
      </c>
      <c r="K10893" s="6">
        <v>0.10979999999999999</v>
      </c>
      <c r="L10893" s="6">
        <v>159.44055944055901</v>
      </c>
    </row>
    <row r="10894" spans="1:12" ht="15" customHeight="1" x14ac:dyDescent="0.25">
      <c r="A10894" s="5">
        <v>29074</v>
      </c>
      <c r="B10894" s="6">
        <v>0.1103</v>
      </c>
      <c r="C10894" s="2">
        <v>691200</v>
      </c>
      <c r="D10894" s="6">
        <v>3.8999999999999998E-3</v>
      </c>
      <c r="E10894" s="6">
        <v>3.6654135338345801</v>
      </c>
      <c r="F10894" s="6">
        <v>3.6654178178060701</v>
      </c>
      <c r="G10894" s="6">
        <v>0.113168634</v>
      </c>
      <c r="H10894" s="6">
        <v>163.79634965034899</v>
      </c>
      <c r="I10894" s="6"/>
      <c r="J10894" s="6">
        <v>0.1103</v>
      </c>
      <c r="K10894" s="6">
        <v>0.10589999999999999</v>
      </c>
      <c r="L10894" s="6">
        <v>157.10955710955699</v>
      </c>
    </row>
    <row r="10895" spans="1:12" ht="15" customHeight="1" x14ac:dyDescent="0.25">
      <c r="A10895" s="5">
        <v>29073</v>
      </c>
      <c r="B10895" s="6">
        <v>0.10639999999999999</v>
      </c>
      <c r="C10895" s="2">
        <v>742400</v>
      </c>
      <c r="D10895" s="6">
        <v>1E-3</v>
      </c>
      <c r="E10895" s="6">
        <v>0.94876660341556196</v>
      </c>
      <c r="F10895" s="6">
        <v>0.94875398374973896</v>
      </c>
      <c r="G10895" s="6">
        <v>0.10916720000000001</v>
      </c>
      <c r="H10895" s="6">
        <v>154.46899766899699</v>
      </c>
      <c r="I10895" s="6"/>
      <c r="J10895" s="6">
        <v>0.10639999999999999</v>
      </c>
      <c r="K10895" s="6">
        <v>0.10440000000000001</v>
      </c>
      <c r="L10895" s="6">
        <v>148.01864801864801</v>
      </c>
    </row>
    <row r="10896" spans="1:12" ht="15" customHeight="1" x14ac:dyDescent="0.25">
      <c r="A10896" s="5">
        <v>29070</v>
      </c>
      <c r="B10896" s="6">
        <v>0.10539999999999999</v>
      </c>
      <c r="C10896" s="2">
        <v>1408000</v>
      </c>
      <c r="D10896" s="6"/>
      <c r="E10896" s="6"/>
      <c r="F10896" s="6"/>
      <c r="G10896" s="6">
        <v>0.108141206</v>
      </c>
      <c r="H10896" s="6">
        <v>152.077403263403</v>
      </c>
      <c r="I10896" s="6"/>
      <c r="J10896" s="6">
        <v>0.10539999999999999</v>
      </c>
      <c r="K10896" s="6">
        <v>0.10349999999999999</v>
      </c>
      <c r="L10896" s="6">
        <v>145.68764568764499</v>
      </c>
    </row>
    <row r="10897" spans="1:12" ht="15" customHeight="1" x14ac:dyDescent="0.25">
      <c r="A10897" s="5">
        <v>29069</v>
      </c>
      <c r="B10897" s="6">
        <v>0.10539999999999999</v>
      </c>
      <c r="C10897" s="2">
        <v>1484800</v>
      </c>
      <c r="D10897" s="6">
        <v>2.8999999999999998E-3</v>
      </c>
      <c r="E10897" s="6">
        <v>2.82926829268292</v>
      </c>
      <c r="F10897" s="6">
        <v>2.8292720312633901</v>
      </c>
      <c r="G10897" s="6">
        <v>0.108141206</v>
      </c>
      <c r="H10897" s="6">
        <v>152.077403263403</v>
      </c>
      <c r="I10897" s="6"/>
      <c r="J10897" s="6">
        <v>0.10539999999999999</v>
      </c>
      <c r="K10897" s="6">
        <v>0.10150000000000001</v>
      </c>
      <c r="L10897" s="6">
        <v>145.68764568764499</v>
      </c>
    </row>
    <row r="10898" spans="1:12" ht="15" customHeight="1" x14ac:dyDescent="0.25">
      <c r="A10898" s="5">
        <v>29068</v>
      </c>
      <c r="B10898" s="6">
        <v>0.10249999999999999</v>
      </c>
      <c r="C10898" s="2">
        <v>332800</v>
      </c>
      <c r="D10898" s="6">
        <v>9.9999999999998701E-4</v>
      </c>
      <c r="E10898" s="6">
        <v>0.98522167487682299</v>
      </c>
      <c r="F10898" s="6">
        <v>0.98522399271669903</v>
      </c>
      <c r="G10898" s="6">
        <v>0.10516578</v>
      </c>
      <c r="H10898" s="6">
        <v>145.141678321678</v>
      </c>
      <c r="I10898" s="6"/>
      <c r="J10898" s="6">
        <v>0.10249999999999999</v>
      </c>
      <c r="K10898" s="6">
        <v>0.10199999999999999</v>
      </c>
      <c r="L10898" s="6">
        <v>138.92773892773801</v>
      </c>
    </row>
    <row r="10899" spans="1:12" ht="15" customHeight="1" x14ac:dyDescent="0.25">
      <c r="A10899" s="5">
        <v>29067</v>
      </c>
      <c r="B10899" s="6">
        <v>0.10150000000000001</v>
      </c>
      <c r="C10899" s="2">
        <v>3225600</v>
      </c>
      <c r="D10899" s="6">
        <v>-4.9999999999998602E-4</v>
      </c>
      <c r="E10899" s="6">
        <v>-0.49019607843135898</v>
      </c>
      <c r="F10899" s="6">
        <v>-0.49019247173295299</v>
      </c>
      <c r="G10899" s="6">
        <v>0.10413977000000001</v>
      </c>
      <c r="H10899" s="6">
        <v>142.75004662004599</v>
      </c>
      <c r="I10899" s="6"/>
      <c r="J10899" s="6">
        <v>0.10249999999999999</v>
      </c>
      <c r="K10899" s="6">
        <v>0.10050000000000001</v>
      </c>
      <c r="L10899" s="6">
        <v>136.59673659673601</v>
      </c>
    </row>
    <row r="10900" spans="1:12" ht="15" customHeight="1" x14ac:dyDescent="0.25">
      <c r="A10900" s="5">
        <v>29066</v>
      </c>
      <c r="B10900" s="6">
        <v>0.10199999999999999</v>
      </c>
      <c r="C10900" s="2">
        <v>10419200</v>
      </c>
      <c r="D10900" s="6">
        <v>9.9999999999998701E-4</v>
      </c>
      <c r="E10900" s="6">
        <v>0.990099009900968</v>
      </c>
      <c r="F10900" s="6">
        <v>0.99009165295800206</v>
      </c>
      <c r="G10900" s="6">
        <v>0.10465277000000001</v>
      </c>
      <c r="H10900" s="6">
        <v>143.94585081585001</v>
      </c>
      <c r="I10900" s="6"/>
      <c r="J10900" s="6">
        <v>0.10299999999999999</v>
      </c>
      <c r="K10900" s="6">
        <v>0.10100000000000001</v>
      </c>
      <c r="L10900" s="6">
        <v>137.76223776223699</v>
      </c>
    </row>
    <row r="10901" spans="1:12" ht="15" customHeight="1" x14ac:dyDescent="0.25">
      <c r="A10901" s="5">
        <v>29063</v>
      </c>
      <c r="B10901" s="6">
        <v>0.10100000000000001</v>
      </c>
      <c r="C10901" s="2">
        <v>665600</v>
      </c>
      <c r="D10901" s="6"/>
      <c r="E10901" s="6"/>
      <c r="F10901" s="6"/>
      <c r="G10901" s="6">
        <v>0.10362677000000001</v>
      </c>
      <c r="H10901" s="6">
        <v>141.55424242424201</v>
      </c>
      <c r="I10901" s="6"/>
      <c r="J10901" s="6">
        <v>0.10100000000000001</v>
      </c>
      <c r="K10901" s="6">
        <v>0.1</v>
      </c>
      <c r="L10901" s="6">
        <v>135.431235431235</v>
      </c>
    </row>
    <row r="10902" spans="1:12" ht="15" customHeight="1" x14ac:dyDescent="0.25">
      <c r="A10902" s="5">
        <v>29062</v>
      </c>
      <c r="B10902" s="6">
        <v>0.10100000000000001</v>
      </c>
      <c r="C10902" s="2">
        <v>332800</v>
      </c>
      <c r="D10902" s="6"/>
      <c r="E10902" s="6"/>
      <c r="F10902" s="6"/>
      <c r="G10902" s="6">
        <v>0.10362677000000001</v>
      </c>
      <c r="H10902" s="6">
        <v>141.55424242424201</v>
      </c>
      <c r="I10902" s="6"/>
      <c r="J10902" s="6">
        <v>0.10100000000000001</v>
      </c>
      <c r="K10902" s="6">
        <v>0.10050000000000001</v>
      </c>
      <c r="L10902" s="6">
        <v>135.431235431235</v>
      </c>
    </row>
    <row r="10903" spans="1:12" ht="15" customHeight="1" x14ac:dyDescent="0.25">
      <c r="A10903" s="5">
        <v>29061</v>
      </c>
      <c r="B10903" s="6">
        <v>0.10100000000000001</v>
      </c>
      <c r="C10903" s="2">
        <v>230400</v>
      </c>
      <c r="D10903" s="6">
        <v>-5.0000000000000001E-4</v>
      </c>
      <c r="E10903" s="6">
        <v>-0.49261083743842299</v>
      </c>
      <c r="F10903" s="6">
        <v>-0.49260719511863199</v>
      </c>
      <c r="G10903" s="6">
        <v>0.10362677000000001</v>
      </c>
      <c r="H10903" s="6">
        <v>141.55424242424201</v>
      </c>
      <c r="I10903" s="6"/>
      <c r="J10903" s="6">
        <v>0.10100000000000001</v>
      </c>
      <c r="K10903" s="6">
        <v>0.10050000000000001</v>
      </c>
      <c r="L10903" s="6">
        <v>135.431235431235</v>
      </c>
    </row>
    <row r="10904" spans="1:12" ht="15" customHeight="1" x14ac:dyDescent="0.25">
      <c r="A10904" s="5">
        <v>29060</v>
      </c>
      <c r="B10904" s="6">
        <v>0.10150000000000001</v>
      </c>
      <c r="C10904" s="2">
        <v>1382400</v>
      </c>
      <c r="D10904" s="6">
        <v>1E-3</v>
      </c>
      <c r="E10904" s="6">
        <v>0.99502487562188602</v>
      </c>
      <c r="F10904" s="6">
        <v>0.995027239817458</v>
      </c>
      <c r="G10904" s="6">
        <v>0.10413977000000001</v>
      </c>
      <c r="H10904" s="6">
        <v>142.75004662004599</v>
      </c>
      <c r="I10904" s="6"/>
      <c r="J10904" s="6">
        <v>0.10150000000000001</v>
      </c>
      <c r="K10904" s="6">
        <v>0.10150000000000001</v>
      </c>
      <c r="L10904" s="6">
        <v>136.59673659673601</v>
      </c>
    </row>
    <row r="10905" spans="1:12" ht="15" customHeight="1" x14ac:dyDescent="0.25">
      <c r="A10905" s="5">
        <v>29059</v>
      </c>
      <c r="B10905" s="6">
        <v>0.10050000000000001</v>
      </c>
      <c r="C10905" s="2">
        <v>128000</v>
      </c>
      <c r="D10905" s="6">
        <v>5.0000000000000001E-4</v>
      </c>
      <c r="E10905" s="6">
        <v>0.49999999999998901</v>
      </c>
      <c r="F10905" s="6">
        <v>0.49999629632373399</v>
      </c>
      <c r="G10905" s="6">
        <v>0.10311376</v>
      </c>
      <c r="H10905" s="6">
        <v>140.35841491841401</v>
      </c>
      <c r="I10905" s="6"/>
      <c r="J10905" s="6">
        <v>0.10050000000000001</v>
      </c>
      <c r="K10905" s="6">
        <v>0.1</v>
      </c>
      <c r="L10905" s="6">
        <v>134.26573426573401</v>
      </c>
    </row>
    <row r="10906" spans="1:12" ht="15" customHeight="1" x14ac:dyDescent="0.25">
      <c r="A10906" s="5">
        <v>29056</v>
      </c>
      <c r="B10906" s="6">
        <v>0.1</v>
      </c>
      <c r="C10906" s="2">
        <v>1459200</v>
      </c>
      <c r="D10906" s="6">
        <v>-2.4999999999999801E-3</v>
      </c>
      <c r="E10906" s="6">
        <v>-2.43902439024389</v>
      </c>
      <c r="F10906" s="6">
        <v>-2.4390253179313599</v>
      </c>
      <c r="G10906" s="6">
        <v>0.10260076</v>
      </c>
      <c r="H10906" s="6">
        <v>139.16261072261</v>
      </c>
      <c r="I10906" s="6"/>
      <c r="J10906" s="6">
        <v>0.10150000000000001</v>
      </c>
      <c r="K10906" s="6">
        <v>9.8599999999999993E-2</v>
      </c>
      <c r="L10906" s="6">
        <v>133.100233100233</v>
      </c>
    </row>
    <row r="10907" spans="1:12" ht="15" customHeight="1" x14ac:dyDescent="0.25">
      <c r="A10907" s="5">
        <v>29055</v>
      </c>
      <c r="B10907" s="6">
        <v>0.10249999999999999</v>
      </c>
      <c r="C10907" s="2">
        <v>665600</v>
      </c>
      <c r="D10907" s="6">
        <v>-1E-3</v>
      </c>
      <c r="E10907" s="6">
        <v>-0.96618357487923101</v>
      </c>
      <c r="F10907" s="6">
        <v>-0.96618020844248997</v>
      </c>
      <c r="G10907" s="6">
        <v>0.10516578</v>
      </c>
      <c r="H10907" s="6">
        <v>145.141678321678</v>
      </c>
      <c r="I10907" s="6"/>
      <c r="J10907" s="6">
        <v>0.10440000000000001</v>
      </c>
      <c r="K10907" s="6">
        <v>0.10249999999999999</v>
      </c>
      <c r="L10907" s="6">
        <v>138.92773892773801</v>
      </c>
    </row>
    <row r="10908" spans="1:12" ht="15" customHeight="1" x14ac:dyDescent="0.25">
      <c r="A10908" s="5">
        <v>29054</v>
      </c>
      <c r="B10908" s="6">
        <v>0.10349999999999999</v>
      </c>
      <c r="C10908" s="2">
        <v>51200</v>
      </c>
      <c r="D10908" s="6">
        <v>-9.0000000000001103E-4</v>
      </c>
      <c r="E10908" s="6">
        <v>-0.86206896551724799</v>
      </c>
      <c r="F10908" s="6">
        <v>-0.86207191110534398</v>
      </c>
      <c r="G10908" s="6">
        <v>0.106191784</v>
      </c>
      <c r="H10908" s="6">
        <v>147.533296037296</v>
      </c>
      <c r="I10908" s="6"/>
      <c r="J10908" s="6">
        <v>0.10349999999999999</v>
      </c>
      <c r="K10908" s="6">
        <v>0.10349999999999999</v>
      </c>
      <c r="L10908" s="6">
        <v>141.258741258741</v>
      </c>
    </row>
    <row r="10909" spans="1:12" ht="15" customHeight="1" x14ac:dyDescent="0.25">
      <c r="A10909" s="5">
        <v>29053</v>
      </c>
      <c r="B10909" s="6">
        <v>0.10440000000000001</v>
      </c>
      <c r="C10909" s="2">
        <v>460800</v>
      </c>
      <c r="D10909" s="6">
        <v>-4.9999999999998602E-4</v>
      </c>
      <c r="E10909" s="6">
        <v>-0.47664442326022999</v>
      </c>
      <c r="F10909" s="6">
        <v>-0.47664645511120701</v>
      </c>
      <c r="G10909" s="6">
        <v>0.107115194</v>
      </c>
      <c r="H10909" s="6">
        <v>149.68576689976601</v>
      </c>
      <c r="I10909" s="6"/>
      <c r="J10909" s="6">
        <v>0.10539999999999999</v>
      </c>
      <c r="K10909" s="6">
        <v>0.10440000000000001</v>
      </c>
      <c r="L10909" s="6">
        <v>143.35664335664299</v>
      </c>
    </row>
    <row r="10910" spans="1:12" ht="15" customHeight="1" x14ac:dyDescent="0.25">
      <c r="A10910" s="5">
        <v>29052</v>
      </c>
      <c r="B10910" s="6">
        <v>0.10489999999999999</v>
      </c>
      <c r="C10910" s="2">
        <v>614400</v>
      </c>
      <c r="D10910" s="6">
        <v>4.9999999999998602E-4</v>
      </c>
      <c r="E10910" s="6">
        <v>0.47892720306512698</v>
      </c>
      <c r="F10910" s="6">
        <v>0.47892925442492001</v>
      </c>
      <c r="G10910" s="6">
        <v>0.10762819999999999</v>
      </c>
      <c r="H10910" s="6">
        <v>150.881585081585</v>
      </c>
      <c r="I10910" s="6"/>
      <c r="J10910" s="6">
        <v>0.10539999999999999</v>
      </c>
      <c r="K10910" s="6">
        <v>0.10349999999999999</v>
      </c>
      <c r="L10910" s="6">
        <v>144.522144522144</v>
      </c>
    </row>
    <row r="10911" spans="1:12" ht="15" customHeight="1" x14ac:dyDescent="0.25">
      <c r="A10911" s="5">
        <v>29049</v>
      </c>
      <c r="B10911" s="6">
        <v>0.10440000000000001</v>
      </c>
      <c r="C10911" s="2">
        <v>998400</v>
      </c>
      <c r="D10911" s="6">
        <v>2.8999999999999998E-3</v>
      </c>
      <c r="E10911" s="6">
        <v>2.8571428571428399</v>
      </c>
      <c r="F10911" s="6">
        <v>2.85714477763874</v>
      </c>
      <c r="G10911" s="6">
        <v>0.107115194</v>
      </c>
      <c r="H10911" s="6">
        <v>149.68576689976601</v>
      </c>
      <c r="I10911" s="6"/>
      <c r="J10911" s="6">
        <v>0.10440000000000001</v>
      </c>
      <c r="K10911" s="6">
        <v>0.10100000000000001</v>
      </c>
      <c r="L10911" s="6">
        <v>143.35664335664299</v>
      </c>
    </row>
    <row r="10912" spans="1:12" ht="15" customHeight="1" x14ac:dyDescent="0.25">
      <c r="A10912" s="5">
        <v>29048</v>
      </c>
      <c r="B10912" s="6">
        <v>0.10150000000000001</v>
      </c>
      <c r="C10912" s="2">
        <v>204800</v>
      </c>
      <c r="D10912" s="6">
        <v>1E-3</v>
      </c>
      <c r="E10912" s="6">
        <v>0.99502487562188602</v>
      </c>
      <c r="F10912" s="6">
        <v>0.995027239817458</v>
      </c>
      <c r="G10912" s="6">
        <v>0.10413977000000001</v>
      </c>
      <c r="H10912" s="6">
        <v>142.75004662004599</v>
      </c>
      <c r="I10912" s="6"/>
      <c r="J10912" s="6">
        <v>0.10249999999999999</v>
      </c>
      <c r="K10912" s="6">
        <v>0.10150000000000001</v>
      </c>
      <c r="L10912" s="6">
        <v>136.59673659673601</v>
      </c>
    </row>
    <row r="10913" spans="1:12" ht="15" customHeight="1" x14ac:dyDescent="0.25">
      <c r="A10913" s="5">
        <v>29047</v>
      </c>
      <c r="B10913" s="6">
        <v>0.10050000000000001</v>
      </c>
      <c r="C10913" s="2">
        <v>3712000</v>
      </c>
      <c r="D10913" s="6">
        <v>2.8999999999999998E-3</v>
      </c>
      <c r="E10913" s="6">
        <v>2.9713114754098302</v>
      </c>
      <c r="F10913" s="6">
        <v>2.9713094904509001</v>
      </c>
      <c r="G10913" s="6">
        <v>0.10311376</v>
      </c>
      <c r="H10913" s="6">
        <v>140.35841491841401</v>
      </c>
      <c r="I10913" s="6"/>
      <c r="J10913" s="6">
        <v>0.10050000000000001</v>
      </c>
      <c r="K10913" s="6">
        <v>9.6600000000000005E-2</v>
      </c>
      <c r="L10913" s="6">
        <v>134.26573426573401</v>
      </c>
    </row>
    <row r="10914" spans="1:12" ht="15" customHeight="1" x14ac:dyDescent="0.25">
      <c r="A10914" s="5">
        <v>29046</v>
      </c>
      <c r="B10914" s="6">
        <v>9.7600000000000006E-2</v>
      </c>
      <c r="C10914" s="2">
        <v>665600</v>
      </c>
      <c r="D10914" s="6">
        <v>1.5E-3</v>
      </c>
      <c r="E10914" s="6">
        <v>1.5608740894901001</v>
      </c>
      <c r="F10914" s="6">
        <v>1.5608726753011299</v>
      </c>
      <c r="G10914" s="6">
        <v>0.10013834000000001</v>
      </c>
      <c r="H10914" s="6">
        <v>133.42270396270399</v>
      </c>
      <c r="I10914" s="6"/>
      <c r="J10914" s="6">
        <v>9.8599999999999993E-2</v>
      </c>
      <c r="K10914" s="6">
        <v>9.7100000000000006E-2</v>
      </c>
      <c r="L10914" s="6">
        <v>127.505827505827</v>
      </c>
    </row>
    <row r="10915" spans="1:12" ht="15" customHeight="1" x14ac:dyDescent="0.25">
      <c r="A10915" s="5">
        <v>29045</v>
      </c>
      <c r="B10915" s="6">
        <v>9.6100000000000005E-2</v>
      </c>
      <c r="C10915" s="2">
        <v>2816000</v>
      </c>
      <c r="D10915" s="6">
        <v>4.0000000000001102E-4</v>
      </c>
      <c r="E10915" s="6">
        <v>0.41797283176594402</v>
      </c>
      <c r="F10915" s="6">
        <v>0.41796972428562701</v>
      </c>
      <c r="G10915" s="6">
        <v>9.8599329999999999E-2</v>
      </c>
      <c r="H10915" s="6">
        <v>129.835268065268</v>
      </c>
      <c r="I10915" s="6"/>
      <c r="J10915" s="6">
        <v>9.6100000000000005E-2</v>
      </c>
      <c r="K10915" s="6">
        <v>9.6100000000000005E-2</v>
      </c>
      <c r="L10915" s="6">
        <v>124.009324009324</v>
      </c>
    </row>
    <row r="10916" spans="1:12" ht="15" customHeight="1" x14ac:dyDescent="0.25">
      <c r="A10916" s="5">
        <v>29042</v>
      </c>
      <c r="B10916" s="6">
        <v>9.5699999999999993E-2</v>
      </c>
      <c r="C10916" s="2">
        <v>2278400</v>
      </c>
      <c r="D10916" s="6">
        <v>9.9999999999998701E-4</v>
      </c>
      <c r="E10916" s="6">
        <v>1.0559662090813</v>
      </c>
      <c r="F10916" s="6">
        <v>1.05596867611634</v>
      </c>
      <c r="G10916" s="6">
        <v>9.8188929999999994E-2</v>
      </c>
      <c r="H10916" s="6">
        <v>128.87862470862399</v>
      </c>
      <c r="I10916" s="6"/>
      <c r="J10916" s="6">
        <v>9.5699999999999993E-2</v>
      </c>
      <c r="K10916" s="6">
        <v>9.4200000000000006E-2</v>
      </c>
      <c r="L10916" s="6">
        <v>123.07692307692299</v>
      </c>
    </row>
    <row r="10917" spans="1:12" ht="15" customHeight="1" x14ac:dyDescent="0.25">
      <c r="A10917" s="5">
        <v>29041</v>
      </c>
      <c r="B10917" s="6">
        <v>9.4700000000000006E-2</v>
      </c>
      <c r="C10917" s="2">
        <v>1280000</v>
      </c>
      <c r="D10917" s="6">
        <v>1E-3</v>
      </c>
      <c r="E10917" s="6">
        <v>1.0672358591248701</v>
      </c>
      <c r="F10917" s="6">
        <v>1.06723837909914</v>
      </c>
      <c r="G10917" s="6">
        <v>9.716292E-2</v>
      </c>
      <c r="H10917" s="6">
        <v>126.486993006993</v>
      </c>
      <c r="I10917" s="6"/>
      <c r="J10917" s="6">
        <v>9.4700000000000006E-2</v>
      </c>
      <c r="K10917" s="6">
        <v>9.3700000000000006E-2</v>
      </c>
      <c r="L10917" s="6">
        <v>120.74592074592</v>
      </c>
    </row>
    <row r="10918" spans="1:12" ht="15" customHeight="1" x14ac:dyDescent="0.25">
      <c r="A10918" s="5">
        <v>29039</v>
      </c>
      <c r="B10918" s="6">
        <v>9.3700000000000006E-2</v>
      </c>
      <c r="C10918" s="2">
        <v>5120000</v>
      </c>
      <c r="D10918" s="6">
        <v>-1.9999999999999801E-3</v>
      </c>
      <c r="E10918" s="6">
        <v>-2.08986415882966</v>
      </c>
      <c r="F10918" s="6">
        <v>-2.0898689903230201</v>
      </c>
      <c r="G10918" s="6">
        <v>9.6136910000000006E-2</v>
      </c>
      <c r="H10918" s="6">
        <v>124.095361305361</v>
      </c>
      <c r="I10918" s="6"/>
      <c r="J10918" s="6">
        <v>9.5699999999999993E-2</v>
      </c>
      <c r="K10918" s="6">
        <v>9.3700000000000006E-2</v>
      </c>
      <c r="L10918" s="6">
        <v>118.41491841491801</v>
      </c>
    </row>
    <row r="10919" spans="1:12" ht="15" customHeight="1" x14ac:dyDescent="0.25">
      <c r="A10919" s="5">
        <v>29038</v>
      </c>
      <c r="B10919" s="6">
        <v>9.5699999999999993E-2</v>
      </c>
      <c r="C10919" s="2">
        <v>8883200</v>
      </c>
      <c r="D10919" s="6">
        <v>-2.8999999999999998E-3</v>
      </c>
      <c r="E10919" s="6">
        <v>-2.9411764705882302</v>
      </c>
      <c r="F10919" s="6">
        <v>-2.9411744354607201</v>
      </c>
      <c r="G10919" s="6">
        <v>9.8188929999999994E-2</v>
      </c>
      <c r="H10919" s="6">
        <v>128.87862470862399</v>
      </c>
      <c r="I10919" s="6"/>
      <c r="J10919" s="6">
        <v>9.7600000000000006E-2</v>
      </c>
      <c r="K10919" s="6">
        <v>9.5699999999999993E-2</v>
      </c>
      <c r="L10919" s="6">
        <v>123.07692307692299</v>
      </c>
    </row>
    <row r="10920" spans="1:12" ht="15" customHeight="1" x14ac:dyDescent="0.25">
      <c r="A10920" s="5">
        <v>29035</v>
      </c>
      <c r="B10920" s="6">
        <v>9.8599999999999993E-2</v>
      </c>
      <c r="C10920" s="2">
        <v>486400</v>
      </c>
      <c r="D10920" s="6">
        <v>-1.90000000000001E-3</v>
      </c>
      <c r="E10920" s="6">
        <v>-1.8905472636816001</v>
      </c>
      <c r="F10920" s="6">
        <v>-1.8905430274291199</v>
      </c>
      <c r="G10920" s="6">
        <v>0.10116435</v>
      </c>
      <c r="H10920" s="6">
        <v>135.814335664335</v>
      </c>
      <c r="I10920" s="6"/>
      <c r="J10920" s="6">
        <v>9.9599999999999994E-2</v>
      </c>
      <c r="K10920" s="6">
        <v>9.8599999999999993E-2</v>
      </c>
      <c r="L10920" s="6">
        <v>129.836829836829</v>
      </c>
    </row>
    <row r="10921" spans="1:12" ht="15" customHeight="1" x14ac:dyDescent="0.25">
      <c r="A10921" s="5">
        <v>29034</v>
      </c>
      <c r="B10921" s="6">
        <v>0.10050000000000001</v>
      </c>
      <c r="C10921" s="2">
        <v>640000</v>
      </c>
      <c r="D10921" s="6">
        <v>5.0000000000000001E-4</v>
      </c>
      <c r="E10921" s="6">
        <v>0.49999999999998901</v>
      </c>
      <c r="F10921" s="6">
        <v>0.49999629632373399</v>
      </c>
      <c r="G10921" s="6">
        <v>0.10311376</v>
      </c>
      <c r="H10921" s="6">
        <v>140.35841491841401</v>
      </c>
      <c r="I10921" s="6"/>
      <c r="J10921" s="6">
        <v>0.10050000000000001</v>
      </c>
      <c r="K10921" s="6">
        <v>0.1</v>
      </c>
      <c r="L10921" s="6">
        <v>134.26573426573401</v>
      </c>
    </row>
    <row r="10922" spans="1:12" ht="15" customHeight="1" x14ac:dyDescent="0.25">
      <c r="A10922" s="5">
        <v>29033</v>
      </c>
      <c r="B10922" s="6">
        <v>0.1</v>
      </c>
      <c r="C10922" s="2">
        <v>921600</v>
      </c>
      <c r="D10922" s="6"/>
      <c r="E10922" s="6"/>
      <c r="F10922" s="6"/>
      <c r="G10922" s="6">
        <v>0.10260076</v>
      </c>
      <c r="H10922" s="6">
        <v>139.16261072261</v>
      </c>
      <c r="I10922" s="6"/>
      <c r="J10922" s="6">
        <v>0.10100000000000001</v>
      </c>
      <c r="K10922" s="6">
        <v>0.1</v>
      </c>
      <c r="L10922" s="6">
        <v>133.100233100233</v>
      </c>
    </row>
    <row r="10923" spans="1:12" ht="15" customHeight="1" x14ac:dyDescent="0.25">
      <c r="A10923" s="5">
        <v>29032</v>
      </c>
      <c r="B10923" s="6">
        <v>0.1</v>
      </c>
      <c r="C10923" s="2">
        <v>2995200</v>
      </c>
      <c r="D10923" s="6"/>
      <c r="E10923" s="6"/>
      <c r="F10923" s="6"/>
      <c r="G10923" s="6">
        <v>0.10260076</v>
      </c>
      <c r="H10923" s="6">
        <v>139.16261072261</v>
      </c>
      <c r="I10923" s="6"/>
      <c r="J10923" s="6">
        <v>0.10100000000000001</v>
      </c>
      <c r="K10923" s="6">
        <v>0.1</v>
      </c>
      <c r="L10923" s="6">
        <v>133.100233100233</v>
      </c>
    </row>
    <row r="10924" spans="1:12" ht="15" customHeight="1" x14ac:dyDescent="0.25">
      <c r="A10924" s="5">
        <v>29031</v>
      </c>
      <c r="B10924" s="6">
        <v>0.1</v>
      </c>
      <c r="C10924" s="2">
        <v>2406400</v>
      </c>
      <c r="D10924" s="6">
        <v>-2.4999999999999801E-3</v>
      </c>
      <c r="E10924" s="6">
        <v>-2.43902439024389</v>
      </c>
      <c r="F10924" s="6">
        <v>-2.1532048211982202</v>
      </c>
      <c r="G10924" s="6">
        <v>0.10260076</v>
      </c>
      <c r="H10924" s="6">
        <v>139.16261072261</v>
      </c>
      <c r="I10924" s="6"/>
      <c r="J10924" s="6">
        <v>0.10150000000000001</v>
      </c>
      <c r="K10924" s="6">
        <v>0.1</v>
      </c>
      <c r="L10924" s="6">
        <v>133.100233100233</v>
      </c>
    </row>
    <row r="10925" spans="1:12" ht="15" customHeight="1" x14ac:dyDescent="0.25">
      <c r="A10925" s="5">
        <v>29028</v>
      </c>
      <c r="B10925" s="6">
        <v>0.10249999999999999</v>
      </c>
      <c r="C10925" s="2">
        <v>179200</v>
      </c>
      <c r="D10925" s="6">
        <v>9.9999999999998701E-4</v>
      </c>
      <c r="E10925" s="6">
        <v>0.98522167487682299</v>
      </c>
      <c r="F10925" s="6">
        <v>0.98523087851600799</v>
      </c>
      <c r="G10925" s="6">
        <v>0.10485858000000001</v>
      </c>
      <c r="H10925" s="6">
        <v>144.42559440559401</v>
      </c>
      <c r="I10925" s="6"/>
      <c r="J10925" s="6">
        <v>0.10249999999999999</v>
      </c>
      <c r="K10925" s="6">
        <v>0.10150000000000001</v>
      </c>
      <c r="L10925" s="6">
        <v>138.92773892773801</v>
      </c>
    </row>
    <row r="10926" spans="1:12" ht="15" customHeight="1" x14ac:dyDescent="0.25">
      <c r="A10926" s="5">
        <v>29027</v>
      </c>
      <c r="B10926" s="6">
        <v>0.10150000000000001</v>
      </c>
      <c r="C10926" s="2">
        <v>51200</v>
      </c>
      <c r="D10926" s="6"/>
      <c r="E10926" s="6"/>
      <c r="F10926" s="6"/>
      <c r="G10926" s="6">
        <v>0.10383555999999999</v>
      </c>
      <c r="H10926" s="6">
        <v>142.04093240093201</v>
      </c>
      <c r="I10926" s="6"/>
      <c r="J10926" s="6">
        <v>0.10150000000000001</v>
      </c>
      <c r="K10926" s="6">
        <v>0.10150000000000001</v>
      </c>
      <c r="L10926" s="6">
        <v>136.59673659673601</v>
      </c>
    </row>
    <row r="10927" spans="1:12" ht="15" customHeight="1" x14ac:dyDescent="0.25">
      <c r="A10927" s="5">
        <v>29026</v>
      </c>
      <c r="B10927" s="6">
        <v>0.10150000000000001</v>
      </c>
      <c r="C10927" s="2">
        <v>1152000</v>
      </c>
      <c r="D10927" s="6">
        <v>-2.4999999999999801E-3</v>
      </c>
      <c r="E10927" s="6">
        <v>-2.40384615384614</v>
      </c>
      <c r="F10927" s="6">
        <v>-2.4038497236991501</v>
      </c>
      <c r="G10927" s="6">
        <v>0.10383555999999999</v>
      </c>
      <c r="H10927" s="6">
        <v>142.04093240093201</v>
      </c>
      <c r="I10927" s="6"/>
      <c r="J10927" s="6">
        <v>0.104</v>
      </c>
      <c r="K10927" s="6">
        <v>0.10050000000000001</v>
      </c>
      <c r="L10927" s="6">
        <v>136.59673659673601</v>
      </c>
    </row>
    <row r="10928" spans="1:12" ht="15" customHeight="1" x14ac:dyDescent="0.25">
      <c r="A10928" s="5">
        <v>29025</v>
      </c>
      <c r="B10928" s="6">
        <v>0.104</v>
      </c>
      <c r="C10928" s="2">
        <v>307200</v>
      </c>
      <c r="D10928" s="6">
        <v>-4.0000000000001102E-4</v>
      </c>
      <c r="E10928" s="6">
        <v>-0.383141762452121</v>
      </c>
      <c r="F10928" s="6">
        <v>-0.38314717941467702</v>
      </c>
      <c r="G10928" s="6">
        <v>0.10639309</v>
      </c>
      <c r="H10928" s="6">
        <v>148.00254079254</v>
      </c>
      <c r="I10928" s="6"/>
      <c r="J10928" s="6">
        <v>0.104</v>
      </c>
      <c r="K10928" s="6">
        <v>0.10349999999999999</v>
      </c>
      <c r="L10928" s="6">
        <v>142.42424242424201</v>
      </c>
    </row>
    <row r="10929" spans="1:12" ht="15" customHeight="1" x14ac:dyDescent="0.25">
      <c r="A10929" s="5">
        <v>29024</v>
      </c>
      <c r="B10929" s="6">
        <v>0.10440000000000001</v>
      </c>
      <c r="C10929" s="2">
        <v>1740800</v>
      </c>
      <c r="D10929" s="6"/>
      <c r="E10929" s="6"/>
      <c r="F10929" s="6"/>
      <c r="G10929" s="6">
        <v>0.1068023</v>
      </c>
      <c r="H10929" s="6">
        <v>148.95641025641001</v>
      </c>
      <c r="I10929" s="6"/>
      <c r="J10929" s="6">
        <v>0.10539999999999999</v>
      </c>
      <c r="K10929" s="6">
        <v>0.10440000000000001</v>
      </c>
      <c r="L10929" s="6">
        <v>143.35664335664299</v>
      </c>
    </row>
    <row r="10930" spans="1:12" ht="15" customHeight="1" x14ac:dyDescent="0.25">
      <c r="A10930" s="5">
        <v>29021</v>
      </c>
      <c r="B10930" s="6">
        <v>0.10440000000000001</v>
      </c>
      <c r="C10930" s="2">
        <v>51200</v>
      </c>
      <c r="D10930" s="6"/>
      <c r="E10930" s="6"/>
      <c r="F10930" s="6"/>
      <c r="G10930" s="6">
        <v>0.1068023</v>
      </c>
      <c r="H10930" s="6">
        <v>148.95641025641001</v>
      </c>
      <c r="I10930" s="6"/>
      <c r="J10930" s="6">
        <v>0.10440000000000001</v>
      </c>
      <c r="K10930" s="6">
        <v>0.10440000000000001</v>
      </c>
      <c r="L10930" s="6">
        <v>143.35664335664299</v>
      </c>
    </row>
    <row r="10931" spans="1:12" ht="15" customHeight="1" x14ac:dyDescent="0.25">
      <c r="A10931" s="5">
        <v>29020</v>
      </c>
      <c r="B10931" s="6">
        <v>0.10440000000000001</v>
      </c>
      <c r="C10931" s="2">
        <v>1971200</v>
      </c>
      <c r="D10931" s="6">
        <v>-9.9999999999998701E-4</v>
      </c>
      <c r="E10931" s="6">
        <v>-0.94876660341555097</v>
      </c>
      <c r="F10931" s="6">
        <v>-0.948766110665477</v>
      </c>
      <c r="G10931" s="6">
        <v>0.1068023</v>
      </c>
      <c r="H10931" s="6">
        <v>148.95641025641001</v>
      </c>
      <c r="I10931" s="6"/>
      <c r="J10931" s="6">
        <v>0.10539999999999999</v>
      </c>
      <c r="K10931" s="6">
        <v>0.10440000000000001</v>
      </c>
      <c r="L10931" s="6">
        <v>143.35664335664299</v>
      </c>
    </row>
    <row r="10932" spans="1:12" ht="15" customHeight="1" x14ac:dyDescent="0.25">
      <c r="A10932" s="5">
        <v>29019</v>
      </c>
      <c r="B10932" s="6">
        <v>0.10539999999999999</v>
      </c>
      <c r="C10932" s="2">
        <v>1331200</v>
      </c>
      <c r="D10932" s="6">
        <v>9.9999999999998701E-4</v>
      </c>
      <c r="E10932" s="6">
        <v>0.95785440613025397</v>
      </c>
      <c r="F10932" s="6">
        <v>0.957853903895311</v>
      </c>
      <c r="G10932" s="6">
        <v>0.10782530999999999</v>
      </c>
      <c r="H10932" s="6">
        <v>151.34104895104801</v>
      </c>
      <c r="I10932" s="6"/>
      <c r="J10932" s="6">
        <v>0.10539999999999999</v>
      </c>
      <c r="K10932" s="6">
        <v>0.10539999999999999</v>
      </c>
      <c r="L10932" s="6">
        <v>145.68764568764499</v>
      </c>
    </row>
    <row r="10933" spans="1:12" ht="15" customHeight="1" x14ac:dyDescent="0.25">
      <c r="A10933" s="5">
        <v>29018</v>
      </c>
      <c r="B10933" s="6">
        <v>0.10440000000000001</v>
      </c>
      <c r="C10933" s="2">
        <v>409600</v>
      </c>
      <c r="D10933" s="6">
        <v>2.4000000000000102E-3</v>
      </c>
      <c r="E10933" s="6">
        <v>2.3529411764705999</v>
      </c>
      <c r="F10933" s="6">
        <v>2.3529507035008499</v>
      </c>
      <c r="G10933" s="6">
        <v>0.1068023</v>
      </c>
      <c r="H10933" s="6">
        <v>148.95641025641001</v>
      </c>
      <c r="I10933" s="6"/>
      <c r="J10933" s="6">
        <v>0.10440000000000001</v>
      </c>
      <c r="K10933" s="6">
        <v>0.10299999999999999</v>
      </c>
      <c r="L10933" s="6">
        <v>143.35664335664299</v>
      </c>
    </row>
    <row r="10934" spans="1:12" ht="15" customHeight="1" x14ac:dyDescent="0.25">
      <c r="A10934" s="5">
        <v>29017</v>
      </c>
      <c r="B10934" s="6">
        <v>0.10199999999999999</v>
      </c>
      <c r="C10934" s="2">
        <v>460800</v>
      </c>
      <c r="D10934" s="6">
        <v>1.4999999999999801E-3</v>
      </c>
      <c r="E10934" s="6">
        <v>1.4925373134328099</v>
      </c>
      <c r="F10934" s="6">
        <v>1.4925267885558</v>
      </c>
      <c r="G10934" s="6">
        <v>0.104347065</v>
      </c>
      <c r="H10934" s="6">
        <v>143.23325174825101</v>
      </c>
      <c r="I10934" s="6"/>
      <c r="J10934" s="6">
        <v>0.10249999999999999</v>
      </c>
      <c r="K10934" s="6">
        <v>0.10050000000000001</v>
      </c>
      <c r="L10934" s="6">
        <v>137.76223776223699</v>
      </c>
    </row>
    <row r="10935" spans="1:12" ht="15" customHeight="1" x14ac:dyDescent="0.25">
      <c r="A10935" s="5">
        <v>29014</v>
      </c>
      <c r="B10935" s="6">
        <v>0.10050000000000001</v>
      </c>
      <c r="C10935" s="2">
        <v>332800</v>
      </c>
      <c r="D10935" s="6">
        <v>-5.0000000000000001E-4</v>
      </c>
      <c r="E10935" s="6">
        <v>-0.49504950495049499</v>
      </c>
      <c r="F10935" s="6">
        <v>-0.49504442624496098</v>
      </c>
      <c r="G10935" s="6">
        <v>0.10281256</v>
      </c>
      <c r="H10935" s="6">
        <v>139.65631701631699</v>
      </c>
      <c r="I10935" s="6"/>
      <c r="J10935" s="6">
        <v>0.10150000000000001</v>
      </c>
      <c r="K10935" s="6">
        <v>0.10050000000000001</v>
      </c>
      <c r="L10935" s="6">
        <v>134.26573426573401</v>
      </c>
    </row>
    <row r="10936" spans="1:12" ht="15" customHeight="1" x14ac:dyDescent="0.25">
      <c r="A10936" s="5">
        <v>29013</v>
      </c>
      <c r="B10936" s="6">
        <v>0.10100000000000001</v>
      </c>
      <c r="C10936" s="2">
        <v>1510400</v>
      </c>
      <c r="D10936" s="6">
        <v>1.40000000000001E-3</v>
      </c>
      <c r="E10936" s="6">
        <v>1.40562248995985</v>
      </c>
      <c r="F10936" s="6">
        <v>1.40562279542586</v>
      </c>
      <c r="G10936" s="6">
        <v>0.10332406</v>
      </c>
      <c r="H10936" s="6">
        <v>140.84862470862399</v>
      </c>
      <c r="I10936" s="6"/>
      <c r="J10936" s="6">
        <v>0.10150000000000001</v>
      </c>
      <c r="K10936" s="6">
        <v>0.10050000000000001</v>
      </c>
      <c r="L10936" s="6">
        <v>135.431235431235</v>
      </c>
    </row>
    <row r="10937" spans="1:12" ht="15" customHeight="1" x14ac:dyDescent="0.25">
      <c r="A10937" s="5">
        <v>29012</v>
      </c>
      <c r="B10937" s="6">
        <v>9.9599999999999994E-2</v>
      </c>
      <c r="C10937" s="2">
        <v>8934400</v>
      </c>
      <c r="D10937" s="6">
        <v>1.9999999999999801E-3</v>
      </c>
      <c r="E10937" s="6">
        <v>2.0491803278688399</v>
      </c>
      <c r="F10937" s="6">
        <v>2.0491844325580999</v>
      </c>
      <c r="G10937" s="6">
        <v>0.10189184499999999</v>
      </c>
      <c r="H10937" s="6">
        <v>137.51012820512801</v>
      </c>
      <c r="I10937" s="6"/>
      <c r="J10937" s="6">
        <v>0.1</v>
      </c>
      <c r="K10937" s="6">
        <v>9.7600000000000006E-2</v>
      </c>
      <c r="L10937" s="6">
        <v>132.16783216783199</v>
      </c>
    </row>
    <row r="10938" spans="1:12" ht="15" customHeight="1" x14ac:dyDescent="0.25">
      <c r="A10938" s="5">
        <v>29011</v>
      </c>
      <c r="B10938" s="6">
        <v>9.7600000000000006E-2</v>
      </c>
      <c r="C10938" s="2">
        <v>435200</v>
      </c>
      <c r="D10938" s="6">
        <v>-1.9999999999999801E-3</v>
      </c>
      <c r="E10938" s="6">
        <v>-2.0080321285140399</v>
      </c>
      <c r="F10938" s="6">
        <v>-2.00803607001128</v>
      </c>
      <c r="G10938" s="6">
        <v>9.9845820000000002E-2</v>
      </c>
      <c r="H10938" s="6">
        <v>132.74083916083899</v>
      </c>
      <c r="I10938" s="6"/>
      <c r="J10938" s="6">
        <v>9.8599999999999993E-2</v>
      </c>
      <c r="K10938" s="6">
        <v>9.7600000000000006E-2</v>
      </c>
      <c r="L10938" s="6">
        <v>127.505827505827</v>
      </c>
    </row>
    <row r="10939" spans="1:12" ht="15" customHeight="1" x14ac:dyDescent="0.25">
      <c r="A10939" s="5">
        <v>29010</v>
      </c>
      <c r="B10939" s="6">
        <v>9.9599999999999994E-2</v>
      </c>
      <c r="C10939" s="2">
        <v>307200</v>
      </c>
      <c r="D10939" s="6">
        <v>-9.0000000000001103E-4</v>
      </c>
      <c r="E10939" s="6">
        <v>-0.89552238805970996</v>
      </c>
      <c r="F10939" s="6">
        <v>-0.89552774485919195</v>
      </c>
      <c r="G10939" s="6">
        <v>0.10189184499999999</v>
      </c>
      <c r="H10939" s="6">
        <v>137.51012820512801</v>
      </c>
      <c r="I10939" s="6"/>
      <c r="J10939" s="6">
        <v>9.9599999999999994E-2</v>
      </c>
      <c r="K10939" s="6">
        <v>9.9599999999999994E-2</v>
      </c>
      <c r="L10939" s="6">
        <v>132.16783216783199</v>
      </c>
    </row>
    <row r="10940" spans="1:12" ht="15" customHeight="1" x14ac:dyDescent="0.25">
      <c r="A10940" s="5">
        <v>29007</v>
      </c>
      <c r="B10940" s="6">
        <v>0.10050000000000001</v>
      </c>
      <c r="C10940" s="2">
        <v>2073600</v>
      </c>
      <c r="D10940" s="6">
        <v>9.0000000000001103E-4</v>
      </c>
      <c r="E10940" s="6">
        <v>0.90361445783133598</v>
      </c>
      <c r="F10940" s="6">
        <v>0.90361991187812796</v>
      </c>
      <c r="G10940" s="6">
        <v>0.10281256</v>
      </c>
      <c r="H10940" s="6">
        <v>139.65631701631699</v>
      </c>
      <c r="I10940" s="6"/>
      <c r="J10940" s="6">
        <v>0.10100000000000001</v>
      </c>
      <c r="K10940" s="6">
        <v>0.10050000000000001</v>
      </c>
      <c r="L10940" s="6">
        <v>134.26573426573401</v>
      </c>
    </row>
    <row r="10941" spans="1:12" ht="15" customHeight="1" x14ac:dyDescent="0.25">
      <c r="A10941" s="5">
        <v>29006</v>
      </c>
      <c r="B10941" s="6">
        <v>9.9599999999999994E-2</v>
      </c>
      <c r="C10941" s="2">
        <v>12825600</v>
      </c>
      <c r="D10941" s="6">
        <v>-9.0000000000001103E-4</v>
      </c>
      <c r="E10941" s="6">
        <v>-0.89552238805970996</v>
      </c>
      <c r="F10941" s="6">
        <v>-0.89552774485919195</v>
      </c>
      <c r="G10941" s="6">
        <v>0.10189184499999999</v>
      </c>
      <c r="H10941" s="6">
        <v>137.51012820512801</v>
      </c>
      <c r="I10941" s="6"/>
      <c r="J10941" s="6">
        <v>0.10050000000000001</v>
      </c>
      <c r="K10941" s="6">
        <v>9.9599999999999994E-2</v>
      </c>
      <c r="L10941" s="6">
        <v>132.16783216783199</v>
      </c>
    </row>
    <row r="10942" spans="1:12" ht="15" customHeight="1" x14ac:dyDescent="0.25">
      <c r="A10942" s="5">
        <v>29005</v>
      </c>
      <c r="B10942" s="6">
        <v>0.10050000000000001</v>
      </c>
      <c r="C10942" s="2">
        <v>51200</v>
      </c>
      <c r="D10942" s="6">
        <v>9.0000000000001103E-4</v>
      </c>
      <c r="E10942" s="6">
        <v>0.90361445783133598</v>
      </c>
      <c r="F10942" s="6">
        <v>0.90361991187812796</v>
      </c>
      <c r="G10942" s="6">
        <v>0.10281256</v>
      </c>
      <c r="H10942" s="6">
        <v>139.65631701631699</v>
      </c>
      <c r="I10942" s="6"/>
      <c r="J10942" s="6">
        <v>0.10050000000000001</v>
      </c>
      <c r="K10942" s="6">
        <v>9.9599999999999994E-2</v>
      </c>
      <c r="L10942" s="6">
        <v>134.26573426573401</v>
      </c>
    </row>
    <row r="10943" spans="1:12" ht="15" customHeight="1" x14ac:dyDescent="0.25">
      <c r="A10943" s="5">
        <v>29004</v>
      </c>
      <c r="B10943" s="6">
        <v>9.9599999999999994E-2</v>
      </c>
      <c r="C10943" s="2">
        <v>102400</v>
      </c>
      <c r="D10943" s="6"/>
      <c r="E10943" s="6"/>
      <c r="F10943" s="6"/>
      <c r="G10943" s="6">
        <v>0.10189184499999999</v>
      </c>
      <c r="H10943" s="6">
        <v>137.51012820512801</v>
      </c>
      <c r="I10943" s="6"/>
      <c r="J10943" s="6">
        <v>9.9599999999999994E-2</v>
      </c>
      <c r="K10943" s="6">
        <v>9.9599999999999994E-2</v>
      </c>
      <c r="L10943" s="6">
        <v>132.16783216783199</v>
      </c>
    </row>
    <row r="10944" spans="1:12" ht="15" customHeight="1" x14ac:dyDescent="0.25">
      <c r="A10944" s="5">
        <v>29000</v>
      </c>
      <c r="B10944" s="6">
        <v>9.9599999999999994E-2</v>
      </c>
      <c r="C10944" s="2">
        <v>614400</v>
      </c>
      <c r="D10944" s="6">
        <v>-1.90000000000001E-3</v>
      </c>
      <c r="E10944" s="6">
        <v>-1.87192118226602</v>
      </c>
      <c r="F10944" s="6">
        <v>-1.8719165187725599</v>
      </c>
      <c r="G10944" s="6">
        <v>0.10189184499999999</v>
      </c>
      <c r="H10944" s="6">
        <v>137.51012820512801</v>
      </c>
      <c r="I10944" s="6"/>
      <c r="J10944" s="6">
        <v>0.1</v>
      </c>
      <c r="K10944" s="6">
        <v>9.9599999999999994E-2</v>
      </c>
      <c r="L10944" s="6">
        <v>132.16783216783199</v>
      </c>
    </row>
    <row r="10945" spans="1:12" ht="15" customHeight="1" x14ac:dyDescent="0.25">
      <c r="A10945" s="5">
        <v>28999</v>
      </c>
      <c r="B10945" s="6">
        <v>0.10150000000000001</v>
      </c>
      <c r="D10945" s="6">
        <v>1E-3</v>
      </c>
      <c r="E10945" s="6">
        <v>0.99502487562188602</v>
      </c>
      <c r="F10945" s="6">
        <v>0.995014616891154</v>
      </c>
      <c r="G10945" s="6">
        <v>0.10383555999999999</v>
      </c>
      <c r="H10945" s="6">
        <v>142.04093240093201</v>
      </c>
      <c r="I10945" s="6"/>
      <c r="J10945" s="6">
        <v>0.10150000000000001</v>
      </c>
      <c r="K10945" s="6">
        <v>0.1</v>
      </c>
      <c r="L10945" s="6">
        <v>136.59673659673601</v>
      </c>
    </row>
    <row r="10946" spans="1:12" ht="15" customHeight="1" x14ac:dyDescent="0.25">
      <c r="A10946" s="5">
        <v>28998</v>
      </c>
      <c r="B10946" s="6">
        <v>0.10050000000000001</v>
      </c>
      <c r="C10946" s="2">
        <v>793600</v>
      </c>
      <c r="D10946" s="6">
        <v>-2.4999999999999801E-3</v>
      </c>
      <c r="E10946" s="6">
        <v>-2.4271844660194</v>
      </c>
      <c r="F10946" s="6">
        <v>-2.4271785690966601</v>
      </c>
      <c r="G10946" s="6">
        <v>0.10281256</v>
      </c>
      <c r="H10946" s="6">
        <v>139.65631701631699</v>
      </c>
      <c r="I10946" s="6"/>
      <c r="J10946" s="6">
        <v>0.10199999999999999</v>
      </c>
      <c r="K10946" s="6">
        <v>0.10050000000000001</v>
      </c>
      <c r="L10946" s="6">
        <v>134.26573426573401</v>
      </c>
    </row>
    <row r="10947" spans="1:12" ht="15" customHeight="1" x14ac:dyDescent="0.25">
      <c r="A10947" s="5">
        <v>28997</v>
      </c>
      <c r="B10947" s="6">
        <v>0.10299999999999999</v>
      </c>
      <c r="C10947" s="2">
        <v>6092800</v>
      </c>
      <c r="D10947" s="6">
        <v>-1.40000000000001E-3</v>
      </c>
      <c r="E10947" s="6">
        <v>-1.3409961685823799</v>
      </c>
      <c r="F10947" s="6">
        <v>-1.3410010833099999</v>
      </c>
      <c r="G10947" s="6">
        <v>0.10537008</v>
      </c>
      <c r="H10947" s="6">
        <v>145.617902097902</v>
      </c>
      <c r="I10947" s="6"/>
      <c r="J10947" s="6">
        <v>0.10349999999999999</v>
      </c>
      <c r="K10947" s="6">
        <v>0.10249999999999999</v>
      </c>
      <c r="L10947" s="6">
        <v>140.09324009324001</v>
      </c>
    </row>
    <row r="10948" spans="1:12" ht="15" customHeight="1" x14ac:dyDescent="0.25">
      <c r="A10948" s="5">
        <v>28996</v>
      </c>
      <c r="B10948" s="6">
        <v>0.10440000000000001</v>
      </c>
      <c r="C10948" s="2">
        <v>3097600</v>
      </c>
      <c r="D10948" s="6">
        <v>4.0000000000001102E-4</v>
      </c>
      <c r="E10948" s="6">
        <v>0.38461538461540501</v>
      </c>
      <c r="F10948" s="6">
        <v>0.38462084332733198</v>
      </c>
      <c r="G10948" s="6">
        <v>0.1068023</v>
      </c>
      <c r="H10948" s="6">
        <v>148.95641025641001</v>
      </c>
      <c r="I10948" s="6"/>
      <c r="J10948" s="6">
        <v>0.10639999999999999</v>
      </c>
      <c r="K10948" s="6">
        <v>0.10440000000000001</v>
      </c>
      <c r="L10948" s="6">
        <v>143.35664335664299</v>
      </c>
    </row>
    <row r="10949" spans="1:12" ht="15" customHeight="1" x14ac:dyDescent="0.25">
      <c r="A10949" s="5">
        <v>28993</v>
      </c>
      <c r="B10949" s="6">
        <v>0.104</v>
      </c>
      <c r="C10949" s="2">
        <v>1280000</v>
      </c>
      <c r="D10949" s="6">
        <v>2.4999999999999801E-3</v>
      </c>
      <c r="E10949" s="6">
        <v>2.4630541871921001</v>
      </c>
      <c r="F10949" s="6">
        <v>2.46305793506578</v>
      </c>
      <c r="G10949" s="6">
        <v>0.10639309</v>
      </c>
      <c r="H10949" s="6">
        <v>148.00254079254</v>
      </c>
      <c r="I10949" s="6"/>
      <c r="J10949" s="6">
        <v>0.104</v>
      </c>
      <c r="K10949" s="6">
        <v>0.10249999999999999</v>
      </c>
      <c r="L10949" s="6">
        <v>142.42424242424201</v>
      </c>
    </row>
    <row r="10950" spans="1:12" ht="15" customHeight="1" x14ac:dyDescent="0.25">
      <c r="A10950" s="5">
        <v>28992</v>
      </c>
      <c r="B10950" s="6">
        <v>0.10150000000000001</v>
      </c>
      <c r="C10950" s="2">
        <v>2944000</v>
      </c>
      <c r="D10950" s="6"/>
      <c r="E10950" s="6"/>
      <c r="F10950" s="6"/>
      <c r="G10950" s="6">
        <v>0.10383555999999999</v>
      </c>
      <c r="H10950" s="6">
        <v>142.04093240093201</v>
      </c>
      <c r="I10950" s="6"/>
      <c r="J10950" s="6">
        <v>0.10249999999999999</v>
      </c>
      <c r="K10950" s="6">
        <v>0.10150000000000001</v>
      </c>
      <c r="L10950" s="6">
        <v>136.59673659673601</v>
      </c>
    </row>
    <row r="10951" spans="1:12" ht="15" customHeight="1" x14ac:dyDescent="0.25">
      <c r="A10951" s="5">
        <v>28991</v>
      </c>
      <c r="B10951" s="6">
        <v>0.10150000000000001</v>
      </c>
      <c r="C10951" s="2">
        <v>691200</v>
      </c>
      <c r="D10951" s="6">
        <v>-1.9999999999999801E-3</v>
      </c>
      <c r="E10951" s="6">
        <v>-1.93236714975844</v>
      </c>
      <c r="F10951" s="6">
        <v>-1.93237559050634</v>
      </c>
      <c r="G10951" s="6">
        <v>0.10383555999999999</v>
      </c>
      <c r="H10951" s="6">
        <v>142.04093240093201</v>
      </c>
      <c r="I10951" s="6"/>
      <c r="J10951" s="6">
        <v>0.10249999999999999</v>
      </c>
      <c r="K10951" s="6">
        <v>0.10150000000000001</v>
      </c>
      <c r="L10951" s="6">
        <v>136.59673659673601</v>
      </c>
    </row>
    <row r="10952" spans="1:12" ht="15" customHeight="1" x14ac:dyDescent="0.25">
      <c r="A10952" s="5">
        <v>28990</v>
      </c>
      <c r="B10952" s="6">
        <v>0.10349999999999999</v>
      </c>
      <c r="C10952" s="2">
        <v>2995200</v>
      </c>
      <c r="D10952" s="6">
        <v>-1.89999999999999E-3</v>
      </c>
      <c r="E10952" s="6">
        <v>-1.8026565464895601</v>
      </c>
      <c r="F10952" s="6">
        <v>-1.80265653769045</v>
      </c>
      <c r="G10952" s="6">
        <v>0.10588159</v>
      </c>
      <c r="H10952" s="6">
        <v>146.81023310023301</v>
      </c>
      <c r="I10952" s="6"/>
      <c r="J10952" s="6">
        <v>0.10539999999999999</v>
      </c>
      <c r="K10952" s="6">
        <v>0.10349999999999999</v>
      </c>
      <c r="L10952" s="6">
        <v>141.258741258741</v>
      </c>
    </row>
    <row r="10953" spans="1:12" ht="15" customHeight="1" x14ac:dyDescent="0.25">
      <c r="A10953" s="5">
        <v>28989</v>
      </c>
      <c r="B10953" s="6">
        <v>0.10539999999999999</v>
      </c>
      <c r="C10953" s="2">
        <v>537600</v>
      </c>
      <c r="D10953" s="6">
        <v>-5.0000000000000001E-4</v>
      </c>
      <c r="E10953" s="6">
        <v>-0.472143531633617</v>
      </c>
      <c r="F10953" s="6">
        <v>-0.47213869413361698</v>
      </c>
      <c r="G10953" s="6">
        <v>0.10782530999999999</v>
      </c>
      <c r="H10953" s="6">
        <v>151.34104895104801</v>
      </c>
      <c r="I10953" s="6"/>
      <c r="J10953" s="6">
        <v>0.10539999999999999</v>
      </c>
      <c r="K10953" s="6">
        <v>0.10539999999999999</v>
      </c>
      <c r="L10953" s="6">
        <v>145.68764568764499</v>
      </c>
    </row>
    <row r="10954" spans="1:12" ht="15" customHeight="1" x14ac:dyDescent="0.25">
      <c r="A10954" s="5">
        <v>28986</v>
      </c>
      <c r="B10954" s="6">
        <v>0.10589999999999999</v>
      </c>
      <c r="C10954" s="2">
        <v>2432000</v>
      </c>
      <c r="D10954" s="6">
        <v>5.0000000000000001E-4</v>
      </c>
      <c r="E10954" s="6">
        <v>0.47438330170776999</v>
      </c>
      <c r="F10954" s="6">
        <v>0.47437841820256998</v>
      </c>
      <c r="G10954" s="6">
        <v>0.10833681000000001</v>
      </c>
      <c r="H10954" s="6">
        <v>152.533356643356</v>
      </c>
      <c r="I10954" s="6"/>
      <c r="J10954" s="6">
        <v>0.10639999999999999</v>
      </c>
      <c r="K10954" s="6">
        <v>0.10440000000000001</v>
      </c>
      <c r="L10954" s="6">
        <v>146.853146853146</v>
      </c>
    </row>
    <row r="10955" spans="1:12" ht="15" customHeight="1" x14ac:dyDescent="0.25">
      <c r="A10955" s="5">
        <v>28985</v>
      </c>
      <c r="B10955" s="6">
        <v>0.10539999999999999</v>
      </c>
      <c r="C10955" s="2">
        <v>332800</v>
      </c>
      <c r="D10955" s="6">
        <v>-1.5E-3</v>
      </c>
      <c r="E10955" s="6">
        <v>-1.4031805425631401</v>
      </c>
      <c r="F10955" s="6">
        <v>-1.40317531612615</v>
      </c>
      <c r="G10955" s="6">
        <v>0.10782530999999999</v>
      </c>
      <c r="H10955" s="6">
        <v>151.34104895104801</v>
      </c>
      <c r="I10955" s="6"/>
      <c r="J10955" s="6">
        <v>0.10639999999999999</v>
      </c>
      <c r="K10955" s="6">
        <v>0.10539999999999999</v>
      </c>
      <c r="L10955" s="6">
        <v>145.68764568764499</v>
      </c>
    </row>
    <row r="10956" spans="1:12" ht="15" customHeight="1" x14ac:dyDescent="0.25">
      <c r="A10956" s="5">
        <v>28984</v>
      </c>
      <c r="B10956" s="6">
        <v>0.1069</v>
      </c>
      <c r="C10956" s="2">
        <v>3584000</v>
      </c>
      <c r="D10956" s="6">
        <v>5.3999999999999803E-3</v>
      </c>
      <c r="E10956" s="6">
        <v>5.3201970443349698</v>
      </c>
      <c r="F10956" s="6">
        <v>5.3202005170483098</v>
      </c>
      <c r="G10956" s="6">
        <v>0.10935982</v>
      </c>
      <c r="H10956" s="6">
        <v>154.91799533799499</v>
      </c>
      <c r="I10956" s="6"/>
      <c r="J10956" s="6">
        <v>0.1069</v>
      </c>
      <c r="K10956" s="6">
        <v>0.10299999999999999</v>
      </c>
      <c r="L10956" s="6">
        <v>149.18414918414899</v>
      </c>
    </row>
    <row r="10957" spans="1:12" ht="15" customHeight="1" x14ac:dyDescent="0.25">
      <c r="A10957" s="5">
        <v>28983</v>
      </c>
      <c r="B10957" s="6">
        <v>0.10150000000000001</v>
      </c>
      <c r="C10957" s="2">
        <v>3148800</v>
      </c>
      <c r="D10957" s="6">
        <v>1E-3</v>
      </c>
      <c r="E10957" s="6">
        <v>0.99502487562188602</v>
      </c>
      <c r="F10957" s="6">
        <v>0.995014616891154</v>
      </c>
      <c r="G10957" s="6">
        <v>0.10383555999999999</v>
      </c>
      <c r="H10957" s="6">
        <v>142.04093240093201</v>
      </c>
      <c r="I10957" s="6"/>
      <c r="J10957" s="6">
        <v>0.10150000000000001</v>
      </c>
      <c r="K10957" s="6">
        <v>9.8599999999999993E-2</v>
      </c>
      <c r="L10957" s="6">
        <v>136.59673659673601</v>
      </c>
    </row>
    <row r="10958" spans="1:12" ht="15" customHeight="1" x14ac:dyDescent="0.25">
      <c r="A10958" s="5">
        <v>28982</v>
      </c>
      <c r="B10958" s="6">
        <v>0.10050000000000001</v>
      </c>
      <c r="C10958" s="2">
        <v>435200</v>
      </c>
      <c r="D10958" s="6">
        <v>-1E-3</v>
      </c>
      <c r="E10958" s="6">
        <v>-0.98522167487684598</v>
      </c>
      <c r="F10958" s="6">
        <v>-0.98521161729180295</v>
      </c>
      <c r="G10958" s="6">
        <v>0.10281256</v>
      </c>
      <c r="H10958" s="6">
        <v>139.65631701631699</v>
      </c>
      <c r="I10958" s="6"/>
      <c r="J10958" s="6">
        <v>0.10249999999999999</v>
      </c>
      <c r="K10958" s="6">
        <v>0.10050000000000001</v>
      </c>
      <c r="L10958" s="6">
        <v>134.26573426573401</v>
      </c>
    </row>
    <row r="10959" spans="1:12" ht="15" customHeight="1" x14ac:dyDescent="0.25">
      <c r="A10959" s="5">
        <v>28979</v>
      </c>
      <c r="B10959" s="6">
        <v>0.10150000000000001</v>
      </c>
      <c r="C10959" s="2">
        <v>1868800</v>
      </c>
      <c r="D10959" s="6"/>
      <c r="E10959" s="6"/>
      <c r="F10959" s="6"/>
      <c r="G10959" s="6">
        <v>0.10383555999999999</v>
      </c>
      <c r="H10959" s="6">
        <v>142.04093240093201</v>
      </c>
      <c r="I10959" s="6"/>
      <c r="J10959" s="6">
        <v>0.10299999999999999</v>
      </c>
      <c r="K10959" s="6">
        <v>0.10100000000000001</v>
      </c>
      <c r="L10959" s="6">
        <v>136.59673659673601</v>
      </c>
    </row>
    <row r="10960" spans="1:12" ht="15" customHeight="1" x14ac:dyDescent="0.25">
      <c r="A10960" s="5">
        <v>28978</v>
      </c>
      <c r="B10960" s="6">
        <v>0.10150000000000001</v>
      </c>
      <c r="C10960" s="2">
        <v>256000</v>
      </c>
      <c r="D10960" s="6">
        <v>1.90000000000001E-3</v>
      </c>
      <c r="E10960" s="6">
        <v>1.90763052208837</v>
      </c>
      <c r="F10960" s="6">
        <v>1.9076256789736199</v>
      </c>
      <c r="G10960" s="6">
        <v>0.10383555999999999</v>
      </c>
      <c r="H10960" s="6">
        <v>142.04093240093201</v>
      </c>
      <c r="I10960" s="6"/>
      <c r="J10960" s="6">
        <v>0.10150000000000001</v>
      </c>
      <c r="K10960" s="6">
        <v>0.1</v>
      </c>
      <c r="L10960" s="6">
        <v>136.59673659673601</v>
      </c>
    </row>
    <row r="10961" spans="1:12" ht="15" customHeight="1" x14ac:dyDescent="0.25">
      <c r="A10961" s="5">
        <v>28977</v>
      </c>
      <c r="B10961" s="6">
        <v>9.9599999999999994E-2</v>
      </c>
      <c r="C10961" s="2">
        <v>153600</v>
      </c>
      <c r="D10961" s="6"/>
      <c r="E10961" s="6"/>
      <c r="F10961" s="6"/>
      <c r="G10961" s="6">
        <v>0.10189184499999999</v>
      </c>
      <c r="H10961" s="6">
        <v>137.51012820512801</v>
      </c>
      <c r="I10961" s="6"/>
      <c r="J10961" s="6">
        <v>9.9599999999999994E-2</v>
      </c>
      <c r="K10961" s="6">
        <v>9.9599999999999994E-2</v>
      </c>
      <c r="L10961" s="6">
        <v>132.16783216783199</v>
      </c>
    </row>
    <row r="10962" spans="1:12" ht="15" customHeight="1" x14ac:dyDescent="0.25">
      <c r="A10962" s="5">
        <v>28976</v>
      </c>
      <c r="B10962" s="6">
        <v>9.9599999999999994E-2</v>
      </c>
      <c r="C10962" s="2">
        <v>230400</v>
      </c>
      <c r="D10962" s="6">
        <v>5.0000000000000001E-4</v>
      </c>
      <c r="E10962" s="6">
        <v>0.50454086781028795</v>
      </c>
      <c r="F10962" s="6">
        <v>0.50454062395135502</v>
      </c>
      <c r="G10962" s="6">
        <v>0.10189184499999999</v>
      </c>
      <c r="H10962" s="6">
        <v>137.51012820512801</v>
      </c>
      <c r="I10962" s="6"/>
      <c r="J10962" s="6">
        <v>0.1</v>
      </c>
      <c r="K10962" s="6">
        <v>9.9099999999999994E-2</v>
      </c>
      <c r="L10962" s="6">
        <v>132.16783216783199</v>
      </c>
    </row>
    <row r="10963" spans="1:12" ht="15" customHeight="1" x14ac:dyDescent="0.25">
      <c r="A10963" s="5">
        <v>28975</v>
      </c>
      <c r="B10963" s="6">
        <v>9.9099999999999994E-2</v>
      </c>
      <c r="C10963" s="2">
        <v>2124800</v>
      </c>
      <c r="D10963" s="6">
        <v>-2.8999999999999998E-3</v>
      </c>
      <c r="E10963" s="6">
        <v>-2.84313725490196</v>
      </c>
      <c r="F10963" s="6">
        <v>-2.84313219542878</v>
      </c>
      <c r="G10963" s="6">
        <v>0.10138034</v>
      </c>
      <c r="H10963" s="6">
        <v>136.31780885780799</v>
      </c>
      <c r="I10963" s="6"/>
      <c r="J10963" s="6">
        <v>0.10100000000000001</v>
      </c>
      <c r="K10963" s="6">
        <v>9.9099999999999994E-2</v>
      </c>
      <c r="L10963" s="6">
        <v>131.00233100233001</v>
      </c>
    </row>
    <row r="10964" spans="1:12" ht="15" customHeight="1" x14ac:dyDescent="0.25">
      <c r="A10964" s="5">
        <v>28972</v>
      </c>
      <c r="B10964" s="6">
        <v>0.10199999999999999</v>
      </c>
      <c r="C10964" s="2">
        <v>2892800</v>
      </c>
      <c r="D10964" s="6">
        <v>-2E-3</v>
      </c>
      <c r="E10964" s="6">
        <v>-1.92307692307692</v>
      </c>
      <c r="F10964" s="6">
        <v>-1.9230807188699801</v>
      </c>
      <c r="G10964" s="6">
        <v>0.104347065</v>
      </c>
      <c r="H10964" s="6">
        <v>143.23325174825101</v>
      </c>
      <c r="I10964" s="6"/>
      <c r="J10964" s="6">
        <v>0.10299999999999999</v>
      </c>
      <c r="K10964" s="6">
        <v>0.10150000000000001</v>
      </c>
      <c r="L10964" s="6">
        <v>137.76223776223699</v>
      </c>
    </row>
    <row r="10965" spans="1:12" ht="15" customHeight="1" x14ac:dyDescent="0.25">
      <c r="A10965" s="5">
        <v>28971</v>
      </c>
      <c r="B10965" s="6">
        <v>0.104</v>
      </c>
      <c r="C10965" s="2">
        <v>10368000</v>
      </c>
      <c r="D10965" s="6">
        <v>-8.9999999999999802E-4</v>
      </c>
      <c r="E10965" s="6">
        <v>-0.85795996186844803</v>
      </c>
      <c r="F10965" s="6">
        <v>-0.85796418138341901</v>
      </c>
      <c r="G10965" s="6">
        <v>0.10639309</v>
      </c>
      <c r="H10965" s="6">
        <v>148.00254079254</v>
      </c>
      <c r="I10965" s="6"/>
      <c r="J10965" s="6">
        <v>0.10440000000000001</v>
      </c>
      <c r="K10965" s="6">
        <v>0.104</v>
      </c>
      <c r="L10965" s="6">
        <v>142.42424242424201</v>
      </c>
    </row>
    <row r="10966" spans="1:12" ht="15" customHeight="1" x14ac:dyDescent="0.25">
      <c r="A10966" s="5">
        <v>28970</v>
      </c>
      <c r="B10966" s="6">
        <v>0.10489999999999999</v>
      </c>
      <c r="C10966" s="2">
        <v>1126400</v>
      </c>
      <c r="D10966" s="6">
        <v>4.9999999999998602E-4</v>
      </c>
      <c r="E10966" s="6">
        <v>0.47892720306512698</v>
      </c>
      <c r="F10966" s="6">
        <v>0.478926015638236</v>
      </c>
      <c r="G10966" s="6">
        <v>0.107313804</v>
      </c>
      <c r="H10966" s="6">
        <v>150.148727272727</v>
      </c>
      <c r="I10966" s="6"/>
      <c r="J10966" s="6">
        <v>0.10539999999999999</v>
      </c>
      <c r="K10966" s="6">
        <v>0.10349999999999999</v>
      </c>
      <c r="L10966" s="6">
        <v>144.522144522144</v>
      </c>
    </row>
    <row r="10967" spans="1:12" ht="15" customHeight="1" x14ac:dyDescent="0.25">
      <c r="A10967" s="5">
        <v>28969</v>
      </c>
      <c r="B10967" s="6">
        <v>0.10440000000000001</v>
      </c>
      <c r="C10967" s="2">
        <v>3097600</v>
      </c>
      <c r="D10967" s="6">
        <v>9.0000000000001103E-4</v>
      </c>
      <c r="E10967" s="6">
        <v>0.86956521739132098</v>
      </c>
      <c r="F10967" s="6">
        <v>0.86956571014848905</v>
      </c>
      <c r="G10967" s="6">
        <v>0.1068023</v>
      </c>
      <c r="H10967" s="6">
        <v>148.95641025641001</v>
      </c>
      <c r="I10967" s="6"/>
      <c r="J10967" s="6">
        <v>0.10440000000000001</v>
      </c>
      <c r="K10967" s="6">
        <v>0.10349999999999999</v>
      </c>
      <c r="L10967" s="6">
        <v>143.35664335664299</v>
      </c>
    </row>
    <row r="10968" spans="1:12" ht="15" customHeight="1" x14ac:dyDescent="0.25">
      <c r="A10968" s="5">
        <v>28968</v>
      </c>
      <c r="B10968" s="6">
        <v>0.10349999999999999</v>
      </c>
      <c r="C10968" s="2">
        <v>3481600</v>
      </c>
      <c r="D10968" s="6"/>
      <c r="E10968" s="6"/>
      <c r="F10968" s="6"/>
      <c r="G10968" s="6">
        <v>0.10588159</v>
      </c>
      <c r="H10968" s="6">
        <v>146.81023310023301</v>
      </c>
      <c r="I10968" s="6"/>
      <c r="J10968" s="6">
        <v>0.104</v>
      </c>
      <c r="K10968" s="6">
        <v>0.10249999999999999</v>
      </c>
      <c r="L10968" s="6">
        <v>141.258741258741</v>
      </c>
    </row>
    <row r="10969" spans="1:12" ht="15" customHeight="1" x14ac:dyDescent="0.25">
      <c r="A10969" s="5">
        <v>28965</v>
      </c>
      <c r="B10969" s="6">
        <v>0.10349999999999999</v>
      </c>
      <c r="C10969" s="2">
        <v>1100800</v>
      </c>
      <c r="D10969" s="6"/>
      <c r="E10969" s="6"/>
      <c r="F10969" s="6"/>
      <c r="G10969" s="6">
        <v>0.10588159</v>
      </c>
      <c r="H10969" s="6">
        <v>146.81023310023301</v>
      </c>
      <c r="I10969" s="6"/>
      <c r="J10969" s="6">
        <v>0.10349999999999999</v>
      </c>
      <c r="K10969" s="6">
        <v>0.10299999999999999</v>
      </c>
      <c r="L10969" s="6">
        <v>141.258741258741</v>
      </c>
    </row>
    <row r="10970" spans="1:12" ht="15" customHeight="1" x14ac:dyDescent="0.25">
      <c r="A10970" s="5">
        <v>28964</v>
      </c>
      <c r="B10970" s="6">
        <v>0.10349999999999999</v>
      </c>
      <c r="C10970" s="2">
        <v>1408000</v>
      </c>
      <c r="D10970" s="6">
        <v>5.0000000000000001E-4</v>
      </c>
      <c r="E10970" s="6">
        <v>0.485436893203883</v>
      </c>
      <c r="F10970" s="6">
        <v>0.485441408035369</v>
      </c>
      <c r="G10970" s="6">
        <v>0.10588159</v>
      </c>
      <c r="H10970" s="6">
        <v>146.81023310023301</v>
      </c>
      <c r="I10970" s="6"/>
      <c r="J10970" s="6">
        <v>0.10349999999999999</v>
      </c>
      <c r="K10970" s="6">
        <v>0.10299999999999999</v>
      </c>
      <c r="L10970" s="6">
        <v>141.258741258741</v>
      </c>
    </row>
    <row r="10971" spans="1:12" ht="15" customHeight="1" x14ac:dyDescent="0.25">
      <c r="A10971" s="5">
        <v>28963</v>
      </c>
      <c r="B10971" s="6">
        <v>0.10299999999999999</v>
      </c>
      <c r="C10971" s="2">
        <v>460800</v>
      </c>
      <c r="D10971" s="6"/>
      <c r="E10971" s="6"/>
      <c r="F10971" s="6"/>
      <c r="G10971" s="6">
        <v>0.10537008</v>
      </c>
      <c r="H10971" s="6">
        <v>145.617902097902</v>
      </c>
      <c r="I10971" s="6"/>
      <c r="J10971" s="6">
        <v>0.10349999999999999</v>
      </c>
      <c r="K10971" s="6">
        <v>0.10249999999999999</v>
      </c>
      <c r="L10971" s="6">
        <v>140.09324009324001</v>
      </c>
    </row>
    <row r="10972" spans="1:12" ht="15" customHeight="1" x14ac:dyDescent="0.25">
      <c r="A10972" s="5">
        <v>28962</v>
      </c>
      <c r="B10972" s="6">
        <v>0.10299999999999999</v>
      </c>
      <c r="C10972" s="2">
        <v>332800</v>
      </c>
      <c r="D10972" s="6">
        <v>5.0000000000000001E-4</v>
      </c>
      <c r="E10972" s="6">
        <v>0.48780487804877998</v>
      </c>
      <c r="F10972" s="6">
        <v>0.48779985386031499</v>
      </c>
      <c r="G10972" s="6">
        <v>0.10537008</v>
      </c>
      <c r="H10972" s="6">
        <v>145.617902097902</v>
      </c>
      <c r="I10972" s="6"/>
      <c r="J10972" s="6">
        <v>0.10349999999999999</v>
      </c>
      <c r="K10972" s="6">
        <v>0.10249999999999999</v>
      </c>
      <c r="L10972" s="6">
        <v>140.09324009324001</v>
      </c>
    </row>
    <row r="10973" spans="1:12" ht="15" customHeight="1" x14ac:dyDescent="0.25">
      <c r="A10973" s="5">
        <v>28961</v>
      </c>
      <c r="B10973" s="6">
        <v>0.10249999999999999</v>
      </c>
      <c r="C10973" s="2">
        <v>2329600</v>
      </c>
      <c r="D10973" s="6">
        <v>-5.0000000000000001E-4</v>
      </c>
      <c r="E10973" s="6">
        <v>-0.485436893203883</v>
      </c>
      <c r="F10973" s="6">
        <v>-0.48543191767530502</v>
      </c>
      <c r="G10973" s="6">
        <v>0.10485858000000001</v>
      </c>
      <c r="H10973" s="6">
        <v>144.42559440559401</v>
      </c>
      <c r="I10973" s="6"/>
      <c r="J10973" s="6">
        <v>0.10249999999999999</v>
      </c>
      <c r="K10973" s="6">
        <v>0.10249999999999999</v>
      </c>
      <c r="L10973" s="6">
        <v>138.92773892773801</v>
      </c>
    </row>
    <row r="10974" spans="1:12" ht="15" customHeight="1" x14ac:dyDescent="0.25">
      <c r="A10974" s="5">
        <v>28957</v>
      </c>
      <c r="B10974" s="6">
        <v>0.10299999999999999</v>
      </c>
      <c r="C10974" s="2">
        <v>588800</v>
      </c>
      <c r="D10974" s="6">
        <v>-1.40000000000001E-3</v>
      </c>
      <c r="E10974" s="6">
        <v>-1.3409961685823799</v>
      </c>
      <c r="F10974" s="6">
        <v>-1.3410010833099999</v>
      </c>
      <c r="G10974" s="6">
        <v>0.10537008</v>
      </c>
      <c r="H10974" s="6">
        <v>145.617902097902</v>
      </c>
      <c r="I10974" s="6"/>
      <c r="J10974" s="6">
        <v>0.10349999999999999</v>
      </c>
      <c r="K10974" s="6">
        <v>0.10299999999999999</v>
      </c>
      <c r="L10974" s="6">
        <v>140.09324009324001</v>
      </c>
    </row>
    <row r="10975" spans="1:12" ht="15" customHeight="1" x14ac:dyDescent="0.25">
      <c r="A10975" s="5">
        <v>28956</v>
      </c>
      <c r="B10975" s="6">
        <v>0.10440000000000001</v>
      </c>
      <c r="C10975" s="2">
        <v>1075200</v>
      </c>
      <c r="D10975" s="6">
        <v>1.40000000000001E-3</v>
      </c>
      <c r="E10975" s="6">
        <v>1.3592233009708901</v>
      </c>
      <c r="F10975" s="6">
        <v>1.3592283502109801</v>
      </c>
      <c r="G10975" s="6">
        <v>0.1068023</v>
      </c>
      <c r="H10975" s="6">
        <v>148.95641025641001</v>
      </c>
      <c r="I10975" s="6"/>
      <c r="J10975" s="6">
        <v>0.10440000000000001</v>
      </c>
      <c r="K10975" s="6">
        <v>0.10249999999999999</v>
      </c>
      <c r="L10975" s="6">
        <v>143.35664335664299</v>
      </c>
    </row>
    <row r="10976" spans="1:12" ht="15" customHeight="1" x14ac:dyDescent="0.25">
      <c r="A10976" s="5">
        <v>28955</v>
      </c>
      <c r="B10976" s="6">
        <v>0.10299999999999999</v>
      </c>
      <c r="C10976" s="2">
        <v>6297600</v>
      </c>
      <c r="D10976" s="6">
        <v>2.9999999999999801E-3</v>
      </c>
      <c r="E10976" s="6">
        <v>2.99999999999998</v>
      </c>
      <c r="F10976" s="6">
        <v>2.9999985337394</v>
      </c>
      <c r="G10976" s="6">
        <v>0.10537008</v>
      </c>
      <c r="H10976" s="6">
        <v>145.617902097902</v>
      </c>
      <c r="I10976" s="6"/>
      <c r="J10976" s="6">
        <v>0.10349999999999999</v>
      </c>
      <c r="K10976" s="6">
        <v>0.10050000000000001</v>
      </c>
      <c r="L10976" s="6">
        <v>140.09324009324001</v>
      </c>
    </row>
    <row r="10977" spans="1:12" ht="15" customHeight="1" x14ac:dyDescent="0.25">
      <c r="A10977" s="5">
        <v>28954</v>
      </c>
      <c r="B10977" s="6">
        <v>0.1</v>
      </c>
      <c r="C10977" s="2">
        <v>7552000</v>
      </c>
      <c r="D10977" s="6">
        <v>1.89999999999999E-3</v>
      </c>
      <c r="E10977" s="6">
        <v>1.9367991845055901</v>
      </c>
      <c r="F10977" s="6">
        <v>1.9367992352925301</v>
      </c>
      <c r="G10977" s="6">
        <v>0.10230105</v>
      </c>
      <c r="H10977" s="6">
        <v>138.46398601398599</v>
      </c>
      <c r="I10977" s="6"/>
      <c r="J10977" s="6">
        <v>0.10050000000000001</v>
      </c>
      <c r="K10977" s="6">
        <v>9.8599999999999993E-2</v>
      </c>
      <c r="L10977" s="6">
        <v>133.100233100233</v>
      </c>
    </row>
    <row r="10978" spans="1:12" ht="15" customHeight="1" x14ac:dyDescent="0.25">
      <c r="A10978" s="5">
        <v>28951</v>
      </c>
      <c r="B10978" s="6">
        <v>9.8100000000000007E-2</v>
      </c>
      <c r="C10978" s="2">
        <v>7372800</v>
      </c>
      <c r="D10978" s="6">
        <v>1.5E-3</v>
      </c>
      <c r="E10978" s="6">
        <v>1.55279503105589</v>
      </c>
      <c r="F10978" s="6">
        <v>1.5527891229980899</v>
      </c>
      <c r="G10978" s="6">
        <v>0.10035732999999999</v>
      </c>
      <c r="H10978" s="6">
        <v>133.93317016316999</v>
      </c>
      <c r="I10978" s="6"/>
      <c r="J10978" s="6">
        <v>9.8599999999999993E-2</v>
      </c>
      <c r="K10978" s="6">
        <v>9.7100000000000006E-2</v>
      </c>
      <c r="L10978" s="6">
        <v>128.67132867132801</v>
      </c>
    </row>
    <row r="10979" spans="1:12" ht="15" customHeight="1" x14ac:dyDescent="0.25">
      <c r="A10979" s="5">
        <v>28950</v>
      </c>
      <c r="B10979" s="6">
        <v>9.6600000000000005E-2</v>
      </c>
      <c r="C10979" s="2">
        <v>11264000</v>
      </c>
      <c r="D10979" s="6">
        <v>9.0000000000001103E-4</v>
      </c>
      <c r="E10979" s="6">
        <v>0.94043887147337002</v>
      </c>
      <c r="F10979" s="6">
        <v>0.94044556999510698</v>
      </c>
      <c r="G10979" s="6">
        <v>9.8822820000000006E-2</v>
      </c>
      <c r="H10979" s="6">
        <v>130.356223776223</v>
      </c>
      <c r="I10979" s="6"/>
      <c r="J10979" s="6">
        <v>9.6600000000000005E-2</v>
      </c>
      <c r="K10979" s="6">
        <v>9.4200000000000006E-2</v>
      </c>
      <c r="L10979" s="6">
        <v>125.174825174825</v>
      </c>
    </row>
    <row r="10980" spans="1:12" ht="15" customHeight="1" x14ac:dyDescent="0.25">
      <c r="A10980" s="5">
        <v>28949</v>
      </c>
      <c r="B10980" s="6">
        <v>9.5699999999999993E-2</v>
      </c>
      <c r="C10980" s="2">
        <v>102400</v>
      </c>
      <c r="D10980" s="6">
        <v>-4.0000000000001102E-4</v>
      </c>
      <c r="E10980" s="6">
        <v>-0.41623309053070401</v>
      </c>
      <c r="F10980" s="6">
        <v>-0.41623491742709401</v>
      </c>
      <c r="G10980" s="6">
        <v>9.7902104000000004E-2</v>
      </c>
      <c r="H10980" s="6">
        <v>128.21003263403199</v>
      </c>
      <c r="I10980" s="6"/>
      <c r="J10980" s="6">
        <v>9.5699999999999993E-2</v>
      </c>
      <c r="K10980" s="6">
        <v>9.5200000000000007E-2</v>
      </c>
      <c r="L10980" s="6">
        <v>123.07692307692299</v>
      </c>
    </row>
    <row r="10981" spans="1:12" ht="15" customHeight="1" x14ac:dyDescent="0.25">
      <c r="A10981" s="5">
        <v>28948</v>
      </c>
      <c r="B10981" s="6">
        <v>9.6100000000000005E-2</v>
      </c>
      <c r="C10981" s="2">
        <v>7091200</v>
      </c>
      <c r="D10981" s="6">
        <v>1.39999999999999E-3</v>
      </c>
      <c r="E10981" s="6">
        <v>1.47835269271383</v>
      </c>
      <c r="F10981" s="6">
        <v>1.4783529924593</v>
      </c>
      <c r="G10981" s="6">
        <v>9.8311309999999999E-2</v>
      </c>
      <c r="H10981" s="6">
        <v>129.163892773892</v>
      </c>
      <c r="I10981" s="6"/>
      <c r="J10981" s="6">
        <v>9.6600000000000005E-2</v>
      </c>
      <c r="K10981" s="6">
        <v>9.5200000000000007E-2</v>
      </c>
      <c r="L10981" s="6">
        <v>124.009324009324</v>
      </c>
    </row>
    <row r="10982" spans="1:12" ht="15" customHeight="1" x14ac:dyDescent="0.25">
      <c r="A10982" s="5">
        <v>28947</v>
      </c>
      <c r="B10982" s="6">
        <v>9.4700000000000006E-2</v>
      </c>
      <c r="C10982" s="2">
        <v>588800</v>
      </c>
      <c r="D10982" s="6"/>
      <c r="E10982" s="6"/>
      <c r="F10982" s="6"/>
      <c r="G10982" s="6">
        <v>9.6879094999999998E-2</v>
      </c>
      <c r="H10982" s="6">
        <v>125.825396270396</v>
      </c>
      <c r="I10982" s="6"/>
      <c r="J10982" s="6">
        <v>9.5699999999999993E-2</v>
      </c>
      <c r="K10982" s="6">
        <v>9.4700000000000006E-2</v>
      </c>
      <c r="L10982" s="6">
        <v>120.74592074592</v>
      </c>
    </row>
    <row r="10983" spans="1:12" ht="15" customHeight="1" x14ac:dyDescent="0.25">
      <c r="A10983" s="5">
        <v>28944</v>
      </c>
      <c r="B10983" s="6">
        <v>9.4700000000000006E-2</v>
      </c>
      <c r="C10983" s="2">
        <v>1049600</v>
      </c>
      <c r="D10983" s="6">
        <v>2E-3</v>
      </c>
      <c r="E10983" s="6">
        <v>2.1574973031283702</v>
      </c>
      <c r="F10983" s="6">
        <v>2.1575015972803402</v>
      </c>
      <c r="G10983" s="6">
        <v>9.6879094999999998E-2</v>
      </c>
      <c r="H10983" s="6">
        <v>125.825396270396</v>
      </c>
      <c r="I10983" s="6"/>
      <c r="J10983" s="6">
        <v>9.4700000000000006E-2</v>
      </c>
      <c r="K10983" s="6">
        <v>9.3700000000000006E-2</v>
      </c>
      <c r="L10983" s="6">
        <v>120.74592074592</v>
      </c>
    </row>
    <row r="10984" spans="1:12" ht="15" customHeight="1" x14ac:dyDescent="0.25">
      <c r="A10984" s="5">
        <v>28943</v>
      </c>
      <c r="B10984" s="6">
        <v>9.2700000000000005E-2</v>
      </c>
      <c r="C10984" s="2">
        <v>2048000</v>
      </c>
      <c r="D10984" s="6"/>
      <c r="E10984" s="6"/>
      <c r="F10984" s="6"/>
      <c r="G10984" s="6">
        <v>9.4833070000000005E-2</v>
      </c>
      <c r="H10984" s="6">
        <v>121.056107226107</v>
      </c>
      <c r="I10984" s="6"/>
      <c r="J10984" s="6">
        <v>9.3200000000000005E-2</v>
      </c>
      <c r="K10984" s="6">
        <v>9.2200000000000004E-2</v>
      </c>
      <c r="L10984" s="6">
        <v>116.08391608391599</v>
      </c>
    </row>
    <row r="10985" spans="1:12" ht="15" customHeight="1" x14ac:dyDescent="0.25">
      <c r="A10985" s="5">
        <v>28942</v>
      </c>
      <c r="B10985" s="6">
        <v>9.2700000000000005E-2</v>
      </c>
      <c r="C10985" s="2">
        <v>358400</v>
      </c>
      <c r="D10985" s="6">
        <v>-1E-3</v>
      </c>
      <c r="E10985" s="6">
        <v>-1.0672358591248701</v>
      </c>
      <c r="F10985" s="6">
        <v>-1.06724054085871</v>
      </c>
      <c r="G10985" s="6">
        <v>9.4833070000000005E-2</v>
      </c>
      <c r="H10985" s="6">
        <v>121.056107226107</v>
      </c>
      <c r="I10985" s="6"/>
      <c r="J10985" s="6">
        <v>9.3200000000000005E-2</v>
      </c>
      <c r="K10985" s="6">
        <v>9.2700000000000005E-2</v>
      </c>
      <c r="L10985" s="6">
        <v>116.08391608391599</v>
      </c>
    </row>
    <row r="10986" spans="1:12" ht="15" customHeight="1" x14ac:dyDescent="0.25">
      <c r="A10986" s="5">
        <v>28941</v>
      </c>
      <c r="B10986" s="6">
        <v>9.3700000000000006E-2</v>
      </c>
      <c r="C10986" s="2">
        <v>128000</v>
      </c>
      <c r="D10986" s="6">
        <v>-1E-3</v>
      </c>
      <c r="E10986" s="6">
        <v>-1.0559662090813</v>
      </c>
      <c r="F10986" s="6">
        <v>-1.0559656858891999</v>
      </c>
      <c r="G10986" s="6">
        <v>9.5856084999999994E-2</v>
      </c>
      <c r="H10986" s="6">
        <v>123.440757575757</v>
      </c>
      <c r="I10986" s="6"/>
      <c r="J10986" s="6">
        <v>9.3700000000000006E-2</v>
      </c>
      <c r="K10986" s="6">
        <v>9.3700000000000006E-2</v>
      </c>
      <c r="L10986" s="6">
        <v>118.41491841491801</v>
      </c>
    </row>
    <row r="10987" spans="1:12" ht="15" customHeight="1" x14ac:dyDescent="0.25">
      <c r="A10987" s="5">
        <v>28940</v>
      </c>
      <c r="B10987" s="6">
        <v>9.4700000000000006E-2</v>
      </c>
      <c r="C10987" s="2">
        <v>179200</v>
      </c>
      <c r="D10987" s="6">
        <v>-1.89999999999999E-3</v>
      </c>
      <c r="E10987" s="6">
        <v>-1.9668737060041299</v>
      </c>
      <c r="F10987" s="6">
        <v>-1.9668787027126</v>
      </c>
      <c r="G10987" s="6">
        <v>9.6879094999999998E-2</v>
      </c>
      <c r="H10987" s="6">
        <v>125.825396270396</v>
      </c>
      <c r="I10987" s="6"/>
      <c r="J10987" s="6">
        <v>9.6100000000000005E-2</v>
      </c>
      <c r="K10987" s="6">
        <v>9.4700000000000006E-2</v>
      </c>
      <c r="L10987" s="6">
        <v>120.74592074592</v>
      </c>
    </row>
    <row r="10988" spans="1:12" ht="15" customHeight="1" x14ac:dyDescent="0.25">
      <c r="A10988" s="5">
        <v>28937</v>
      </c>
      <c r="B10988" s="6">
        <v>9.6600000000000005E-2</v>
      </c>
      <c r="C10988" s="2">
        <v>1280000</v>
      </c>
      <c r="D10988" s="6">
        <v>9.0000000000001103E-4</v>
      </c>
      <c r="E10988" s="6">
        <v>0.94043887147337002</v>
      </c>
      <c r="F10988" s="6">
        <v>0.94044556999510698</v>
      </c>
      <c r="G10988" s="6">
        <v>9.8822820000000006E-2</v>
      </c>
      <c r="H10988" s="6">
        <v>130.356223776223</v>
      </c>
      <c r="I10988" s="6"/>
      <c r="J10988" s="6">
        <v>9.6600000000000005E-2</v>
      </c>
      <c r="K10988" s="6">
        <v>9.5699999999999993E-2</v>
      </c>
      <c r="L10988" s="6">
        <v>125.174825174825</v>
      </c>
    </row>
    <row r="10989" spans="1:12" ht="15" customHeight="1" x14ac:dyDescent="0.25">
      <c r="A10989" s="5">
        <v>28936</v>
      </c>
      <c r="B10989" s="6">
        <v>9.5699999999999993E-2</v>
      </c>
      <c r="C10989" s="2">
        <v>8217600</v>
      </c>
      <c r="D10989" s="6">
        <v>9.9999999999998701E-4</v>
      </c>
      <c r="E10989" s="6">
        <v>1.0559662090813</v>
      </c>
      <c r="F10989" s="6">
        <v>1.05596465367476</v>
      </c>
      <c r="G10989" s="6">
        <v>9.7902104000000004E-2</v>
      </c>
      <c r="H10989" s="6">
        <v>128.21003263403199</v>
      </c>
      <c r="I10989" s="6"/>
      <c r="J10989" s="6">
        <v>9.5699999999999993E-2</v>
      </c>
      <c r="K10989" s="6">
        <v>9.4700000000000006E-2</v>
      </c>
      <c r="L10989" s="6">
        <v>123.07692307692299</v>
      </c>
    </row>
    <row r="10990" spans="1:12" ht="15" customHeight="1" x14ac:dyDescent="0.25">
      <c r="A10990" s="5">
        <v>28935</v>
      </c>
      <c r="B10990" s="6">
        <v>9.4700000000000006E-2</v>
      </c>
      <c r="C10990" s="2">
        <v>1484800</v>
      </c>
      <c r="D10990" s="6">
        <v>-5.0000000000000001E-4</v>
      </c>
      <c r="E10990" s="6">
        <v>-0.52521008403361102</v>
      </c>
      <c r="F10990" s="6">
        <v>-0.52520982517819603</v>
      </c>
      <c r="G10990" s="6">
        <v>9.6879094999999998E-2</v>
      </c>
      <c r="H10990" s="6">
        <v>125.825396270396</v>
      </c>
      <c r="I10990" s="6"/>
      <c r="J10990" s="6">
        <v>9.5200000000000007E-2</v>
      </c>
      <c r="K10990" s="6">
        <v>9.4700000000000006E-2</v>
      </c>
      <c r="L10990" s="6">
        <v>120.74592074592</v>
      </c>
    </row>
    <row r="10991" spans="1:12" ht="15" customHeight="1" x14ac:dyDescent="0.25">
      <c r="A10991" s="5">
        <v>28934</v>
      </c>
      <c r="B10991" s="6">
        <v>9.5200000000000007E-2</v>
      </c>
      <c r="C10991" s="2">
        <v>1408000</v>
      </c>
      <c r="D10991" s="6">
        <v>5.0000000000000001E-4</v>
      </c>
      <c r="E10991" s="6">
        <v>0.527983104540652</v>
      </c>
      <c r="F10991" s="6">
        <v>0.52798284294459596</v>
      </c>
      <c r="G10991" s="6">
        <v>9.7390599999999994E-2</v>
      </c>
      <c r="H10991" s="6">
        <v>127.017715617715</v>
      </c>
      <c r="I10991" s="6"/>
      <c r="J10991" s="6">
        <v>9.5200000000000007E-2</v>
      </c>
      <c r="K10991" s="6">
        <v>9.4700000000000006E-2</v>
      </c>
      <c r="L10991" s="6">
        <v>121.911421911421</v>
      </c>
    </row>
    <row r="10992" spans="1:12" ht="15" customHeight="1" x14ac:dyDescent="0.25">
      <c r="A10992" s="5">
        <v>28933</v>
      </c>
      <c r="B10992" s="6">
        <v>9.4700000000000006E-2</v>
      </c>
      <c r="C10992" s="2">
        <v>4019200</v>
      </c>
      <c r="D10992" s="6">
        <v>5.0000000000000001E-4</v>
      </c>
      <c r="E10992" s="6">
        <v>0.53078556263270704</v>
      </c>
      <c r="F10992" s="6">
        <v>0.84178382121691198</v>
      </c>
      <c r="G10992" s="6">
        <v>9.6879094999999998E-2</v>
      </c>
      <c r="H10992" s="6">
        <v>125.825396270396</v>
      </c>
      <c r="I10992" s="6"/>
      <c r="J10992" s="6">
        <v>9.5200000000000007E-2</v>
      </c>
      <c r="K10992" s="6">
        <v>9.3700000000000006E-2</v>
      </c>
      <c r="L10992" s="6">
        <v>120.74592074592</v>
      </c>
    </row>
    <row r="10993" spans="1:12" ht="15" customHeight="1" x14ac:dyDescent="0.25">
      <c r="A10993" s="5">
        <v>28930</v>
      </c>
      <c r="B10993" s="6">
        <v>9.4200000000000006E-2</v>
      </c>
      <c r="C10993" s="2">
        <v>9779200</v>
      </c>
      <c r="D10993" s="6">
        <v>-1E-3</v>
      </c>
      <c r="E10993" s="6">
        <v>-1.0504201680672201</v>
      </c>
      <c r="F10993" s="6">
        <v>-1.05041861878522</v>
      </c>
      <c r="G10993" s="6">
        <v>9.6070390000000006E-2</v>
      </c>
      <c r="H10993" s="6">
        <v>123.940303030303</v>
      </c>
      <c r="I10993" s="6"/>
      <c r="J10993" s="6">
        <v>9.5200000000000007E-2</v>
      </c>
      <c r="K10993" s="6">
        <v>9.3700000000000006E-2</v>
      </c>
      <c r="L10993" s="6">
        <v>119.580419580419</v>
      </c>
    </row>
    <row r="10994" spans="1:12" ht="15" customHeight="1" x14ac:dyDescent="0.25">
      <c r="A10994" s="5">
        <v>28929</v>
      </c>
      <c r="B10994" s="6">
        <v>9.5200000000000007E-2</v>
      </c>
      <c r="D10994" s="6"/>
      <c r="E10994" s="6"/>
      <c r="F10994" s="6"/>
      <c r="G10994" s="6">
        <v>9.7090244000000006E-2</v>
      </c>
      <c r="H10994" s="6">
        <v>126.31758508158499</v>
      </c>
      <c r="I10994" s="6"/>
      <c r="J10994" s="6">
        <v>9.5200000000000007E-2</v>
      </c>
      <c r="K10994" s="6">
        <v>9.3700000000000006E-2</v>
      </c>
      <c r="L10994" s="6">
        <v>121.911421911421</v>
      </c>
    </row>
    <row r="10995" spans="1:12" ht="15" customHeight="1" x14ac:dyDescent="0.25">
      <c r="A10995" s="5">
        <v>28928</v>
      </c>
      <c r="B10995" s="6">
        <v>9.5200000000000007E-2</v>
      </c>
      <c r="C10995" s="2">
        <v>230400</v>
      </c>
      <c r="D10995" s="6">
        <v>1E-3</v>
      </c>
      <c r="E10995" s="6">
        <v>1.0615711252653901</v>
      </c>
      <c r="F10995" s="6">
        <v>1.06156954291536</v>
      </c>
      <c r="G10995" s="6">
        <v>9.7090244000000006E-2</v>
      </c>
      <c r="H10995" s="6">
        <v>126.31758508158499</v>
      </c>
      <c r="I10995" s="6"/>
      <c r="J10995" s="6">
        <v>9.5200000000000007E-2</v>
      </c>
      <c r="K10995" s="6">
        <v>9.5200000000000007E-2</v>
      </c>
      <c r="L10995" s="6">
        <v>121.911421911421</v>
      </c>
    </row>
    <row r="10996" spans="1:12" ht="15" customHeight="1" x14ac:dyDescent="0.25">
      <c r="A10996" s="5">
        <v>28927</v>
      </c>
      <c r="B10996" s="6">
        <v>9.4200000000000006E-2</v>
      </c>
      <c r="C10996" s="2">
        <v>307200</v>
      </c>
      <c r="D10996" s="6">
        <v>5.0000000000000001E-4</v>
      </c>
      <c r="E10996" s="6">
        <v>0.53361792956243503</v>
      </c>
      <c r="F10996" s="6">
        <v>0.533626598299763</v>
      </c>
      <c r="G10996" s="6">
        <v>9.6070390000000006E-2</v>
      </c>
      <c r="H10996" s="6">
        <v>123.940303030303</v>
      </c>
      <c r="I10996" s="6"/>
      <c r="J10996" s="6">
        <v>9.4200000000000006E-2</v>
      </c>
      <c r="K10996" s="6">
        <v>9.3200000000000005E-2</v>
      </c>
      <c r="L10996" s="6">
        <v>119.580419580419</v>
      </c>
    </row>
    <row r="10997" spans="1:12" ht="15" customHeight="1" x14ac:dyDescent="0.25">
      <c r="A10997" s="5">
        <v>28926</v>
      </c>
      <c r="B10997" s="6">
        <v>9.3700000000000006E-2</v>
      </c>
      <c r="C10997" s="2">
        <v>332800</v>
      </c>
      <c r="D10997" s="6">
        <v>-1.5E-3</v>
      </c>
      <c r="E10997" s="6">
        <v>-1.5756302521008401</v>
      </c>
      <c r="F10997" s="6">
        <v>-1.5756371979042501</v>
      </c>
      <c r="G10997" s="6">
        <v>9.5560454000000003E-2</v>
      </c>
      <c r="H10997" s="6">
        <v>122.75164102564101</v>
      </c>
      <c r="I10997" s="6"/>
      <c r="J10997" s="6">
        <v>9.4200000000000006E-2</v>
      </c>
      <c r="K10997" s="6">
        <v>9.3700000000000006E-2</v>
      </c>
      <c r="L10997" s="6">
        <v>118.41491841491801</v>
      </c>
    </row>
    <row r="10998" spans="1:12" ht="15" customHeight="1" x14ac:dyDescent="0.25">
      <c r="A10998" s="5">
        <v>28923</v>
      </c>
      <c r="B10998" s="6">
        <v>9.5200000000000007E-2</v>
      </c>
      <c r="C10998" s="2">
        <v>435200</v>
      </c>
      <c r="D10998" s="6">
        <v>5.0000000000000001E-4</v>
      </c>
      <c r="E10998" s="6">
        <v>0.527983104540652</v>
      </c>
      <c r="F10998" s="6">
        <v>0.52798960781965598</v>
      </c>
      <c r="G10998" s="6">
        <v>9.7090244000000006E-2</v>
      </c>
      <c r="H10998" s="6">
        <v>126.31758508158499</v>
      </c>
      <c r="I10998" s="6"/>
      <c r="J10998" s="6">
        <v>9.5200000000000007E-2</v>
      </c>
      <c r="K10998" s="6">
        <v>9.3700000000000006E-2</v>
      </c>
      <c r="L10998" s="6">
        <v>121.911421911421</v>
      </c>
    </row>
    <row r="10999" spans="1:12" ht="15" customHeight="1" x14ac:dyDescent="0.25">
      <c r="A10999" s="5">
        <v>28922</v>
      </c>
      <c r="B10999" s="6">
        <v>9.4700000000000006E-2</v>
      </c>
      <c r="C10999" s="2">
        <v>179200</v>
      </c>
      <c r="D10999" s="6">
        <v>-2.3999999999999898E-3</v>
      </c>
      <c r="E10999" s="6">
        <v>-2.4716786817713698</v>
      </c>
      <c r="F10999" s="6">
        <v>-2.4716756762433501</v>
      </c>
      <c r="G10999" s="6">
        <v>9.6580310000000003E-2</v>
      </c>
      <c r="H10999" s="6">
        <v>125.128927738927</v>
      </c>
      <c r="I10999" s="6"/>
      <c r="J10999" s="6">
        <v>9.6100000000000005E-2</v>
      </c>
      <c r="K10999" s="6">
        <v>9.4700000000000006E-2</v>
      </c>
      <c r="L10999" s="6">
        <v>120.74592074592</v>
      </c>
    </row>
    <row r="11000" spans="1:12" ht="15" customHeight="1" x14ac:dyDescent="0.25">
      <c r="A11000" s="5">
        <v>28921</v>
      </c>
      <c r="B11000" s="6">
        <v>9.7100000000000006E-2</v>
      </c>
      <c r="C11000" s="2">
        <v>870400</v>
      </c>
      <c r="D11000" s="6"/>
      <c r="E11000" s="6"/>
      <c r="F11000" s="6"/>
      <c r="G11000" s="6">
        <v>9.9027959999999998E-2</v>
      </c>
      <c r="H11000" s="6">
        <v>130.83440559440501</v>
      </c>
      <c r="I11000" s="6"/>
      <c r="J11000" s="6">
        <v>9.7100000000000006E-2</v>
      </c>
      <c r="K11000" s="6">
        <v>9.7100000000000006E-2</v>
      </c>
      <c r="L11000" s="6">
        <v>126.340326340326</v>
      </c>
    </row>
    <row r="11001" spans="1:12" ht="15" customHeight="1" x14ac:dyDescent="0.25">
      <c r="A11001" s="5">
        <v>28920</v>
      </c>
      <c r="B11001" s="6">
        <v>9.7100000000000006E-2</v>
      </c>
      <c r="C11001" s="2">
        <v>1024000</v>
      </c>
      <c r="D11001" s="6"/>
      <c r="E11001" s="6"/>
      <c r="F11001" s="6"/>
      <c r="G11001" s="6">
        <v>9.9027959999999998E-2</v>
      </c>
      <c r="H11001" s="6">
        <v>130.83440559440501</v>
      </c>
      <c r="I11001" s="6"/>
      <c r="J11001" s="6">
        <v>9.7600000000000006E-2</v>
      </c>
      <c r="K11001" s="6">
        <v>9.6100000000000005E-2</v>
      </c>
      <c r="L11001" s="6">
        <v>126.340326340326</v>
      </c>
    </row>
    <row r="11002" spans="1:12" ht="15" customHeight="1" x14ac:dyDescent="0.25">
      <c r="A11002" s="5">
        <v>28919</v>
      </c>
      <c r="B11002" s="6">
        <v>9.7100000000000006E-2</v>
      </c>
      <c r="C11002" s="2">
        <v>2022400</v>
      </c>
      <c r="D11002" s="6">
        <v>1.89999999999999E-3</v>
      </c>
      <c r="E11002" s="6">
        <v>1.99579831932772</v>
      </c>
      <c r="F11002" s="6">
        <v>1.9957885778925299</v>
      </c>
      <c r="G11002" s="6">
        <v>9.9027959999999998E-2</v>
      </c>
      <c r="H11002" s="6">
        <v>130.83440559440501</v>
      </c>
      <c r="I11002" s="6"/>
      <c r="J11002" s="6">
        <v>9.7100000000000006E-2</v>
      </c>
      <c r="K11002" s="6">
        <v>9.4700000000000006E-2</v>
      </c>
      <c r="L11002" s="6">
        <v>126.340326340326</v>
      </c>
    </row>
    <row r="11003" spans="1:12" ht="15" customHeight="1" x14ac:dyDescent="0.25">
      <c r="A11003" s="5">
        <v>28916</v>
      </c>
      <c r="B11003" s="6">
        <v>9.5200000000000007E-2</v>
      </c>
      <c r="C11003" s="2">
        <v>2304000</v>
      </c>
      <c r="D11003" s="6">
        <v>3.0000000000000001E-3</v>
      </c>
      <c r="E11003" s="6">
        <v>3.2537960954446898</v>
      </c>
      <c r="F11003" s="6">
        <v>3.2537933363876599</v>
      </c>
      <c r="G11003" s="6">
        <v>9.7090244000000006E-2</v>
      </c>
      <c r="H11003" s="6">
        <v>126.31758508158499</v>
      </c>
      <c r="I11003" s="6"/>
      <c r="J11003" s="6">
        <v>9.5200000000000007E-2</v>
      </c>
      <c r="K11003" s="6">
        <v>9.5200000000000007E-2</v>
      </c>
      <c r="L11003" s="6">
        <v>121.911421911421</v>
      </c>
    </row>
    <row r="11004" spans="1:12" ht="15" customHeight="1" x14ac:dyDescent="0.25">
      <c r="A11004" s="5">
        <v>28915</v>
      </c>
      <c r="B11004" s="6">
        <v>9.2200000000000004E-2</v>
      </c>
      <c r="C11004" s="2">
        <v>204800</v>
      </c>
      <c r="D11004" s="6">
        <v>1.89999999999999E-3</v>
      </c>
      <c r="E11004" s="6">
        <v>2.1040974529346501</v>
      </c>
      <c r="F11004" s="6">
        <v>2.1041024312935899</v>
      </c>
      <c r="G11004" s="6">
        <v>9.4030680000000005E-2</v>
      </c>
      <c r="H11004" s="6">
        <v>119.185734265734</v>
      </c>
      <c r="I11004" s="6"/>
      <c r="J11004" s="6">
        <v>9.2200000000000004E-2</v>
      </c>
      <c r="K11004" s="6">
        <v>9.1300000000000006E-2</v>
      </c>
      <c r="L11004" s="6">
        <v>114.918414918414</v>
      </c>
    </row>
    <row r="11005" spans="1:12" ht="15" customHeight="1" x14ac:dyDescent="0.25">
      <c r="A11005" s="5">
        <v>28914</v>
      </c>
      <c r="B11005" s="6">
        <v>9.0300000000000005E-2</v>
      </c>
      <c r="C11005" s="2">
        <v>4889600</v>
      </c>
      <c r="D11005" s="6">
        <v>-5.0000000000000001E-4</v>
      </c>
      <c r="E11005" s="6">
        <v>-0.55066079295154002</v>
      </c>
      <c r="F11005" s="6">
        <v>-0.55066321911368898</v>
      </c>
      <c r="G11005" s="6">
        <v>9.2092950000000007E-2</v>
      </c>
      <c r="H11005" s="6">
        <v>114.668881118881</v>
      </c>
      <c r="I11005" s="6"/>
      <c r="J11005" s="6">
        <v>9.0800000000000006E-2</v>
      </c>
      <c r="K11005" s="6">
        <v>9.0300000000000005E-2</v>
      </c>
      <c r="L11005" s="6">
        <v>110.48951048951</v>
      </c>
    </row>
    <row r="11006" spans="1:12" ht="15" customHeight="1" x14ac:dyDescent="0.25">
      <c r="A11006" s="5">
        <v>28913</v>
      </c>
      <c r="B11006" s="6">
        <v>9.0800000000000006E-2</v>
      </c>
      <c r="C11006" s="2">
        <v>1280000</v>
      </c>
      <c r="D11006" s="6">
        <v>-1.89999999999999E-3</v>
      </c>
      <c r="E11006" s="6">
        <v>-2.0496224379719501</v>
      </c>
      <c r="F11006" s="6">
        <v>-2.04961263413233</v>
      </c>
      <c r="G11006" s="6">
        <v>9.2602879999999999E-2</v>
      </c>
      <c r="H11006" s="6">
        <v>115.857529137529</v>
      </c>
      <c r="I11006" s="6"/>
      <c r="J11006" s="6">
        <v>9.2700000000000005E-2</v>
      </c>
      <c r="K11006" s="6">
        <v>9.0800000000000006E-2</v>
      </c>
      <c r="L11006" s="6">
        <v>111.65501165501099</v>
      </c>
    </row>
    <row r="11007" spans="1:12" ht="15" customHeight="1" x14ac:dyDescent="0.25">
      <c r="A11007" s="5">
        <v>28912</v>
      </c>
      <c r="B11007" s="6">
        <v>9.2700000000000005E-2</v>
      </c>
      <c r="C11007" s="2">
        <v>1996800</v>
      </c>
      <c r="D11007" s="6">
        <v>1.89999999999999E-3</v>
      </c>
      <c r="E11007" s="6">
        <v>2.0925110132158502</v>
      </c>
      <c r="F11007" s="6">
        <v>2.0925007947916998</v>
      </c>
      <c r="G11007" s="6">
        <v>9.4540596000000005E-2</v>
      </c>
      <c r="H11007" s="6">
        <v>120.374349650349</v>
      </c>
      <c r="I11007" s="6"/>
      <c r="J11007" s="6">
        <v>9.2700000000000005E-2</v>
      </c>
      <c r="K11007" s="6">
        <v>9.0800000000000006E-2</v>
      </c>
      <c r="L11007" s="6">
        <v>116.08391608391599</v>
      </c>
    </row>
    <row r="11008" spans="1:12" ht="15" customHeight="1" x14ac:dyDescent="0.25">
      <c r="A11008" s="5">
        <v>28909</v>
      </c>
      <c r="B11008" s="6">
        <v>9.0800000000000006E-2</v>
      </c>
      <c r="C11008" s="2">
        <v>2150400</v>
      </c>
      <c r="D11008" s="6">
        <v>-2.3999999999999898E-3</v>
      </c>
      <c r="E11008" s="6">
        <v>-2.5751072961373298</v>
      </c>
      <c r="F11008" s="6">
        <v>-2.57510399994612</v>
      </c>
      <c r="G11008" s="6">
        <v>9.2602879999999999E-2</v>
      </c>
      <c r="H11008" s="6">
        <v>115.857529137529</v>
      </c>
      <c r="I11008" s="6"/>
      <c r="J11008" s="6">
        <v>9.2200000000000004E-2</v>
      </c>
      <c r="K11008" s="6">
        <v>9.0800000000000006E-2</v>
      </c>
      <c r="L11008" s="6">
        <v>111.65501165501099</v>
      </c>
    </row>
    <row r="11009" spans="1:12" ht="15" customHeight="1" x14ac:dyDescent="0.25">
      <c r="A11009" s="5">
        <v>28908</v>
      </c>
      <c r="B11009" s="6">
        <v>9.3200000000000005E-2</v>
      </c>
      <c r="C11009" s="2">
        <v>640000</v>
      </c>
      <c r="D11009" s="6">
        <v>2.3999999999999898E-3</v>
      </c>
      <c r="E11009" s="6">
        <v>2.6431718061673899</v>
      </c>
      <c r="F11009" s="6">
        <v>2.6431683334254799</v>
      </c>
      <c r="G11009" s="6">
        <v>9.5050529999999994E-2</v>
      </c>
      <c r="H11009" s="6">
        <v>121.563006993006</v>
      </c>
      <c r="I11009" s="6"/>
      <c r="J11009" s="6">
        <v>9.3200000000000005E-2</v>
      </c>
      <c r="K11009" s="6">
        <v>9.0800000000000006E-2</v>
      </c>
      <c r="L11009" s="6">
        <v>117.24941724941699</v>
      </c>
    </row>
    <row r="11010" spans="1:12" ht="15" customHeight="1" x14ac:dyDescent="0.25">
      <c r="A11010" s="5">
        <v>28907</v>
      </c>
      <c r="B11010" s="6">
        <v>9.0800000000000006E-2</v>
      </c>
      <c r="C11010" s="2">
        <v>204800</v>
      </c>
      <c r="D11010" s="6">
        <v>1E-3</v>
      </c>
      <c r="E11010" s="6">
        <v>1.1135857461024501</v>
      </c>
      <c r="F11010" s="6">
        <v>1.11359070709831</v>
      </c>
      <c r="G11010" s="6">
        <v>9.2602879999999999E-2</v>
      </c>
      <c r="H11010" s="6">
        <v>115.857529137529</v>
      </c>
      <c r="I11010" s="6"/>
      <c r="J11010" s="6">
        <v>9.1300000000000006E-2</v>
      </c>
      <c r="K11010" s="6">
        <v>8.9800000000000005E-2</v>
      </c>
      <c r="L11010" s="6">
        <v>111.65501165501099</v>
      </c>
    </row>
    <row r="11011" spans="1:12" ht="15" customHeight="1" x14ac:dyDescent="0.25">
      <c r="A11011" s="5">
        <v>28906</v>
      </c>
      <c r="B11011" s="6">
        <v>8.9800000000000005E-2</v>
      </c>
      <c r="C11011" s="2">
        <v>153600</v>
      </c>
      <c r="D11011" s="6">
        <v>-1E-3</v>
      </c>
      <c r="E11011" s="6">
        <v>-1.10132158590308</v>
      </c>
      <c r="F11011" s="6">
        <v>-1.1013264382274</v>
      </c>
      <c r="G11011" s="6">
        <v>9.1583020000000001E-2</v>
      </c>
      <c r="H11011" s="6">
        <v>113.48023310023299</v>
      </c>
      <c r="I11011" s="6"/>
      <c r="J11011" s="6">
        <v>9.0300000000000005E-2</v>
      </c>
      <c r="K11011" s="6">
        <v>8.9800000000000005E-2</v>
      </c>
      <c r="L11011" s="6">
        <v>109.324009324009</v>
      </c>
    </row>
    <row r="11012" spans="1:12" ht="15" customHeight="1" x14ac:dyDescent="0.25">
      <c r="A11012" s="5">
        <v>28902</v>
      </c>
      <c r="B11012" s="6">
        <v>9.0800000000000006E-2</v>
      </c>
      <c r="C11012" s="2">
        <v>281600</v>
      </c>
      <c r="D11012" s="6">
        <v>1E-3</v>
      </c>
      <c r="E11012" s="6">
        <v>1.1135857461024501</v>
      </c>
      <c r="F11012" s="6">
        <v>1.11359070709831</v>
      </c>
      <c r="G11012" s="6">
        <v>9.2602879999999999E-2</v>
      </c>
      <c r="H11012" s="6">
        <v>115.857529137529</v>
      </c>
      <c r="I11012" s="6"/>
      <c r="J11012" s="6">
        <v>9.1300000000000006E-2</v>
      </c>
      <c r="K11012" s="6">
        <v>9.0800000000000006E-2</v>
      </c>
      <c r="L11012" s="6">
        <v>111.65501165501099</v>
      </c>
    </row>
    <row r="11013" spans="1:12" ht="15" customHeight="1" x14ac:dyDescent="0.25">
      <c r="A11013" s="5">
        <v>28901</v>
      </c>
      <c r="B11013" s="6">
        <v>8.9800000000000005E-2</v>
      </c>
      <c r="C11013" s="2">
        <v>1510400</v>
      </c>
      <c r="D11013" s="6">
        <v>-1E-3</v>
      </c>
      <c r="E11013" s="6">
        <v>-1.10132158590308</v>
      </c>
      <c r="F11013" s="6">
        <v>-1.1013264382274</v>
      </c>
      <c r="G11013" s="6">
        <v>9.1583020000000001E-2</v>
      </c>
      <c r="H11013" s="6">
        <v>113.48023310023299</v>
      </c>
      <c r="I11013" s="6"/>
      <c r="J11013" s="6">
        <v>8.9800000000000005E-2</v>
      </c>
      <c r="K11013" s="6">
        <v>8.9800000000000005E-2</v>
      </c>
      <c r="L11013" s="6">
        <v>109.324009324009</v>
      </c>
    </row>
    <row r="11014" spans="1:12" ht="15" customHeight="1" x14ac:dyDescent="0.25">
      <c r="A11014" s="5">
        <v>28900</v>
      </c>
      <c r="B11014" s="6">
        <v>9.0800000000000006E-2</v>
      </c>
      <c r="C11014" s="2">
        <v>332800</v>
      </c>
      <c r="D11014" s="6"/>
      <c r="E11014" s="6"/>
      <c r="F11014" s="6"/>
      <c r="G11014" s="6">
        <v>9.2602879999999999E-2</v>
      </c>
      <c r="H11014" s="6">
        <v>115.857529137529</v>
      </c>
      <c r="I11014" s="6"/>
      <c r="J11014" s="6">
        <v>9.1300000000000006E-2</v>
      </c>
      <c r="K11014" s="6">
        <v>9.0800000000000006E-2</v>
      </c>
      <c r="L11014" s="6">
        <v>111.65501165501099</v>
      </c>
    </row>
    <row r="11015" spans="1:12" ht="15" customHeight="1" x14ac:dyDescent="0.25">
      <c r="A11015" s="5">
        <v>28899</v>
      </c>
      <c r="B11015" s="6">
        <v>9.0800000000000006E-2</v>
      </c>
      <c r="C11015" s="2">
        <v>358400</v>
      </c>
      <c r="D11015" s="6">
        <v>5.0000000000000001E-4</v>
      </c>
      <c r="E11015" s="6">
        <v>0.55370985603544398</v>
      </c>
      <c r="F11015" s="6">
        <v>0.55371230913983105</v>
      </c>
      <c r="G11015" s="6">
        <v>9.2602879999999999E-2</v>
      </c>
      <c r="H11015" s="6">
        <v>115.857529137529</v>
      </c>
      <c r="I11015" s="6"/>
      <c r="J11015" s="6">
        <v>9.0800000000000006E-2</v>
      </c>
      <c r="K11015" s="6">
        <v>8.9800000000000005E-2</v>
      </c>
      <c r="L11015" s="6">
        <v>111.65501165501099</v>
      </c>
    </row>
    <row r="11016" spans="1:12" ht="15" customHeight="1" x14ac:dyDescent="0.25">
      <c r="A11016" s="5">
        <v>28898</v>
      </c>
      <c r="B11016" s="6">
        <v>9.0300000000000005E-2</v>
      </c>
      <c r="C11016" s="2">
        <v>1792000</v>
      </c>
      <c r="D11016" s="6">
        <v>-1E-3</v>
      </c>
      <c r="E11016" s="6">
        <v>-1.09529025191675</v>
      </c>
      <c r="F11016" s="6">
        <v>-1.09528867802111</v>
      </c>
      <c r="G11016" s="6">
        <v>9.2092950000000007E-2</v>
      </c>
      <c r="H11016" s="6">
        <v>114.668881118881</v>
      </c>
      <c r="I11016" s="6"/>
      <c r="J11016" s="6">
        <v>9.1700000000000004E-2</v>
      </c>
      <c r="K11016" s="6">
        <v>8.8800000000000004E-2</v>
      </c>
      <c r="L11016" s="6">
        <v>110.48951048951</v>
      </c>
    </row>
    <row r="11017" spans="1:12" ht="15" customHeight="1" x14ac:dyDescent="0.25">
      <c r="A11017" s="5">
        <v>28895</v>
      </c>
      <c r="B11017" s="6">
        <v>9.1300000000000006E-2</v>
      </c>
      <c r="C11017" s="2">
        <v>998400</v>
      </c>
      <c r="D11017" s="6">
        <v>5.0000000000000001E-4</v>
      </c>
      <c r="E11017" s="6">
        <v>0.55066079295154002</v>
      </c>
      <c r="F11017" s="6">
        <v>0.550656739833566</v>
      </c>
      <c r="G11017" s="6">
        <v>9.3112803999999993E-2</v>
      </c>
      <c r="H11017" s="6">
        <v>117.046163170163</v>
      </c>
      <c r="I11017" s="6"/>
      <c r="J11017" s="6">
        <v>9.1300000000000006E-2</v>
      </c>
      <c r="K11017" s="6">
        <v>8.9800000000000005E-2</v>
      </c>
      <c r="L11017" s="6">
        <v>112.82051282051199</v>
      </c>
    </row>
    <row r="11018" spans="1:12" ht="15" customHeight="1" x14ac:dyDescent="0.25">
      <c r="A11018" s="5">
        <v>28894</v>
      </c>
      <c r="B11018" s="6">
        <v>9.0800000000000006E-2</v>
      </c>
      <c r="C11018" s="2">
        <v>1152000</v>
      </c>
      <c r="D11018" s="6">
        <v>2.5000000000000001E-3</v>
      </c>
      <c r="E11018" s="6">
        <v>2.83125707814269</v>
      </c>
      <c r="F11018" s="6">
        <v>2.83125848664633</v>
      </c>
      <c r="G11018" s="6">
        <v>9.2602879999999999E-2</v>
      </c>
      <c r="H11018" s="6">
        <v>115.857529137529</v>
      </c>
      <c r="I11018" s="6"/>
      <c r="J11018" s="6">
        <v>9.0800000000000006E-2</v>
      </c>
      <c r="K11018" s="6">
        <v>8.9800000000000005E-2</v>
      </c>
      <c r="L11018" s="6">
        <v>111.65501165501099</v>
      </c>
    </row>
    <row r="11019" spans="1:12" ht="15" customHeight="1" x14ac:dyDescent="0.25">
      <c r="A11019" s="5">
        <v>28893</v>
      </c>
      <c r="B11019" s="6">
        <v>8.8300000000000003E-2</v>
      </c>
      <c r="C11019" s="2">
        <v>3046400</v>
      </c>
      <c r="D11019" s="6">
        <v>-5.0000000000000001E-4</v>
      </c>
      <c r="E11019" s="6">
        <v>-0.56306306306306197</v>
      </c>
      <c r="F11019" s="6">
        <v>-0.56305455772523905</v>
      </c>
      <c r="G11019" s="6">
        <v>9.0053240000000007E-2</v>
      </c>
      <c r="H11019" s="6">
        <v>109.914312354312</v>
      </c>
      <c r="I11019" s="6"/>
      <c r="J11019" s="6">
        <v>8.9800000000000005E-2</v>
      </c>
      <c r="K11019" s="6">
        <v>8.7800000000000003E-2</v>
      </c>
      <c r="L11019" s="6">
        <v>105.82750582750501</v>
      </c>
    </row>
    <row r="11020" spans="1:12" ht="15" customHeight="1" x14ac:dyDescent="0.25">
      <c r="A11020" s="5">
        <v>28892</v>
      </c>
      <c r="B11020" s="6">
        <v>8.8800000000000004E-2</v>
      </c>
      <c r="C11020" s="2">
        <v>2201600</v>
      </c>
      <c r="D11020" s="6">
        <v>-2.5000000000000001E-3</v>
      </c>
      <c r="E11020" s="6">
        <v>-2.7382256297918999</v>
      </c>
      <c r="F11020" s="6">
        <v>-2.7382313607481801</v>
      </c>
      <c r="G11020" s="6">
        <v>9.0563160000000004E-2</v>
      </c>
      <c r="H11020" s="6">
        <v>111.102937062937</v>
      </c>
      <c r="I11020" s="6"/>
      <c r="J11020" s="6">
        <v>8.9300000000000004E-2</v>
      </c>
      <c r="K11020" s="6">
        <v>8.8800000000000004E-2</v>
      </c>
      <c r="L11020" s="6">
        <v>106.993006993007</v>
      </c>
    </row>
    <row r="11021" spans="1:12" ht="15" customHeight="1" x14ac:dyDescent="0.25">
      <c r="A11021" s="5">
        <v>28891</v>
      </c>
      <c r="B11021" s="6">
        <v>9.1300000000000006E-2</v>
      </c>
      <c r="C11021" s="2">
        <v>435200</v>
      </c>
      <c r="D11021" s="6">
        <v>5.0000000000000001E-4</v>
      </c>
      <c r="E11021" s="6">
        <v>0.55066079295154002</v>
      </c>
      <c r="F11021" s="6">
        <v>0.550656739833566</v>
      </c>
      <c r="G11021" s="6">
        <v>9.3112803999999993E-2</v>
      </c>
      <c r="H11021" s="6">
        <v>117.046163170163</v>
      </c>
      <c r="I11021" s="6"/>
      <c r="J11021" s="6">
        <v>9.1300000000000006E-2</v>
      </c>
      <c r="K11021" s="6">
        <v>9.0800000000000006E-2</v>
      </c>
      <c r="L11021" s="6">
        <v>112.82051282051199</v>
      </c>
    </row>
    <row r="11022" spans="1:12" ht="15" customHeight="1" x14ac:dyDescent="0.25">
      <c r="A11022" s="5">
        <v>28888</v>
      </c>
      <c r="B11022" s="6">
        <v>9.0800000000000006E-2</v>
      </c>
      <c r="C11022" s="2">
        <v>1228800</v>
      </c>
      <c r="D11022" s="6"/>
      <c r="E11022" s="6"/>
      <c r="F11022" s="6"/>
      <c r="G11022" s="6">
        <v>9.2602879999999999E-2</v>
      </c>
      <c r="H11022" s="6">
        <v>115.857529137529</v>
      </c>
      <c r="I11022" s="6"/>
      <c r="J11022" s="6">
        <v>9.0800000000000006E-2</v>
      </c>
      <c r="K11022" s="6">
        <v>8.8800000000000004E-2</v>
      </c>
      <c r="L11022" s="6">
        <v>111.65501165501099</v>
      </c>
    </row>
    <row r="11023" spans="1:12" ht="15" customHeight="1" x14ac:dyDescent="0.25">
      <c r="A11023" s="5">
        <v>28887</v>
      </c>
      <c r="B11023" s="6">
        <v>9.0800000000000006E-2</v>
      </c>
      <c r="C11023" s="2">
        <v>2764800</v>
      </c>
      <c r="D11023" s="6">
        <v>2.5000000000000001E-3</v>
      </c>
      <c r="E11023" s="6">
        <v>2.83125707814269</v>
      </c>
      <c r="F11023" s="6">
        <v>2.83125848664633</v>
      </c>
      <c r="G11023" s="6">
        <v>9.2602879999999999E-2</v>
      </c>
      <c r="H11023" s="6">
        <v>115.857529137529</v>
      </c>
      <c r="I11023" s="6"/>
      <c r="J11023" s="6">
        <v>9.0800000000000006E-2</v>
      </c>
      <c r="K11023" s="6">
        <v>8.8300000000000003E-2</v>
      </c>
      <c r="L11023" s="6">
        <v>111.65501165501099</v>
      </c>
    </row>
    <row r="11024" spans="1:12" ht="15" customHeight="1" x14ac:dyDescent="0.25">
      <c r="A11024" s="5">
        <v>28886</v>
      </c>
      <c r="B11024" s="6">
        <v>8.8300000000000003E-2</v>
      </c>
      <c r="C11024" s="2">
        <v>947200</v>
      </c>
      <c r="D11024" s="6">
        <v>-3.8999999999999998E-3</v>
      </c>
      <c r="E11024" s="6">
        <v>-4.2299349240780897</v>
      </c>
      <c r="F11024" s="6">
        <v>-4.2299385689862001</v>
      </c>
      <c r="G11024" s="6">
        <v>9.0053240000000007E-2</v>
      </c>
      <c r="H11024" s="6">
        <v>109.914312354312</v>
      </c>
      <c r="I11024" s="6"/>
      <c r="J11024" s="6">
        <v>9.1700000000000004E-2</v>
      </c>
      <c r="K11024" s="6">
        <v>8.8300000000000003E-2</v>
      </c>
      <c r="L11024" s="6">
        <v>105.82750582750501</v>
      </c>
    </row>
    <row r="11025" spans="1:12" ht="15" customHeight="1" x14ac:dyDescent="0.25">
      <c r="A11025" s="5">
        <v>28885</v>
      </c>
      <c r="B11025" s="6">
        <v>9.2200000000000004E-2</v>
      </c>
      <c r="C11025" s="2">
        <v>230400</v>
      </c>
      <c r="D11025" s="6">
        <v>-1E-3</v>
      </c>
      <c r="E11025" s="6">
        <v>-1.0729613733905501</v>
      </c>
      <c r="F11025" s="6">
        <v>-1.07295561634426</v>
      </c>
      <c r="G11025" s="6">
        <v>9.4030680000000005E-2</v>
      </c>
      <c r="H11025" s="6">
        <v>119.185734265734</v>
      </c>
      <c r="I11025" s="6"/>
      <c r="J11025" s="6">
        <v>9.3200000000000005E-2</v>
      </c>
      <c r="K11025" s="6">
        <v>9.2200000000000004E-2</v>
      </c>
      <c r="L11025" s="6">
        <v>114.918414918414</v>
      </c>
    </row>
    <row r="11026" spans="1:12" ht="15" customHeight="1" x14ac:dyDescent="0.25">
      <c r="A11026" s="5">
        <v>28884</v>
      </c>
      <c r="B11026" s="6">
        <v>9.3200000000000005E-2</v>
      </c>
      <c r="C11026" s="2">
        <v>563200</v>
      </c>
      <c r="D11026" s="6">
        <v>-1.5E-3</v>
      </c>
      <c r="E11026" s="6">
        <v>-1.58394931362196</v>
      </c>
      <c r="F11026" s="6">
        <v>-1.5839460444887801</v>
      </c>
      <c r="G11026" s="6">
        <v>9.5050529999999994E-2</v>
      </c>
      <c r="H11026" s="6">
        <v>121.563006993006</v>
      </c>
      <c r="I11026" s="6"/>
      <c r="J11026" s="6">
        <v>9.3700000000000006E-2</v>
      </c>
      <c r="K11026" s="6">
        <v>9.3200000000000005E-2</v>
      </c>
      <c r="L11026" s="6">
        <v>117.24941724941699</v>
      </c>
    </row>
    <row r="11027" spans="1:12" ht="15" customHeight="1" x14ac:dyDescent="0.25">
      <c r="A11027" s="5">
        <v>28881</v>
      </c>
      <c r="B11027" s="6">
        <v>9.4700000000000006E-2</v>
      </c>
      <c r="C11027" s="2">
        <v>6118400</v>
      </c>
      <c r="D11027" s="6"/>
      <c r="E11027" s="6"/>
      <c r="F11027" s="6"/>
      <c r="G11027" s="6">
        <v>9.6580310000000003E-2</v>
      </c>
      <c r="H11027" s="6">
        <v>125.128927738927</v>
      </c>
      <c r="I11027" s="6"/>
      <c r="J11027" s="6">
        <v>9.4700000000000006E-2</v>
      </c>
      <c r="K11027" s="6">
        <v>9.3700000000000006E-2</v>
      </c>
      <c r="L11027" s="6">
        <v>120.74592074592</v>
      </c>
    </row>
    <row r="11028" spans="1:12" ht="15" customHeight="1" x14ac:dyDescent="0.25">
      <c r="A11028" s="5">
        <v>28880</v>
      </c>
      <c r="B11028" s="6">
        <v>9.4700000000000006E-2</v>
      </c>
      <c r="C11028" s="2">
        <v>4633600</v>
      </c>
      <c r="D11028" s="6">
        <v>-9.9999999999998701E-4</v>
      </c>
      <c r="E11028" s="6">
        <v>-1.04493207941482</v>
      </c>
      <c r="F11028" s="6">
        <v>-1.0449367045159801</v>
      </c>
      <c r="G11028" s="6">
        <v>9.6580310000000003E-2</v>
      </c>
      <c r="H11028" s="6">
        <v>125.128927738927</v>
      </c>
      <c r="I11028" s="6"/>
      <c r="J11028" s="6">
        <v>9.4700000000000006E-2</v>
      </c>
      <c r="K11028" s="6">
        <v>9.4700000000000006E-2</v>
      </c>
      <c r="L11028" s="6">
        <v>120.74592074592</v>
      </c>
    </row>
    <row r="11029" spans="1:12" ht="15" customHeight="1" x14ac:dyDescent="0.25">
      <c r="A11029" s="5">
        <v>28879</v>
      </c>
      <c r="B11029" s="6">
        <v>9.5699999999999993E-2</v>
      </c>
      <c r="C11029" s="2">
        <v>3814400</v>
      </c>
      <c r="D11029" s="6">
        <v>2.4999999999999801E-3</v>
      </c>
      <c r="E11029" s="6">
        <v>2.68240343347638</v>
      </c>
      <c r="F11029" s="6">
        <v>2.6824048219405001</v>
      </c>
      <c r="G11029" s="6">
        <v>9.760017E-2</v>
      </c>
      <c r="H11029" s="6">
        <v>127.506223776223</v>
      </c>
      <c r="I11029" s="6"/>
      <c r="J11029" s="6">
        <v>9.5699999999999993E-2</v>
      </c>
      <c r="K11029" s="6">
        <v>9.3200000000000005E-2</v>
      </c>
      <c r="L11029" s="6">
        <v>123.07692307692299</v>
      </c>
    </row>
    <row r="11030" spans="1:12" ht="15" customHeight="1" x14ac:dyDescent="0.25">
      <c r="A11030" s="5">
        <v>28878</v>
      </c>
      <c r="B11030" s="6">
        <v>9.3200000000000005E-2</v>
      </c>
      <c r="C11030" s="2">
        <v>691200</v>
      </c>
      <c r="D11030" s="6">
        <v>-1E-3</v>
      </c>
      <c r="E11030" s="6">
        <v>-1.0615711252653901</v>
      </c>
      <c r="F11030" s="6">
        <v>-1.0615757883360399</v>
      </c>
      <c r="G11030" s="6">
        <v>9.5050529999999994E-2</v>
      </c>
      <c r="H11030" s="6">
        <v>121.563006993006</v>
      </c>
      <c r="I11030" s="6"/>
      <c r="J11030" s="6">
        <v>9.4200000000000006E-2</v>
      </c>
      <c r="K11030" s="6">
        <v>9.3200000000000005E-2</v>
      </c>
      <c r="L11030" s="6">
        <v>117.24941724941699</v>
      </c>
    </row>
    <row r="11031" spans="1:12" ht="15" customHeight="1" x14ac:dyDescent="0.25">
      <c r="A11031" s="5">
        <v>28877</v>
      </c>
      <c r="B11031" s="6">
        <v>9.4200000000000006E-2</v>
      </c>
      <c r="C11031" s="2">
        <v>409600</v>
      </c>
      <c r="D11031" s="6">
        <v>-1.4999999999999801E-3</v>
      </c>
      <c r="E11031" s="6">
        <v>-1.5673981191222399</v>
      </c>
      <c r="F11031" s="6">
        <v>-1.5673948108901701</v>
      </c>
      <c r="G11031" s="6">
        <v>9.6070390000000006E-2</v>
      </c>
      <c r="H11031" s="6">
        <v>123.940303030303</v>
      </c>
      <c r="I11031" s="6"/>
      <c r="J11031" s="6">
        <v>9.5699999999999993E-2</v>
      </c>
      <c r="K11031" s="6">
        <v>9.4200000000000006E-2</v>
      </c>
      <c r="L11031" s="6">
        <v>119.580419580419</v>
      </c>
    </row>
    <row r="11032" spans="1:12" ht="15" customHeight="1" x14ac:dyDescent="0.25">
      <c r="A11032" s="5">
        <v>28874</v>
      </c>
      <c r="B11032" s="6">
        <v>9.5699999999999993E-2</v>
      </c>
      <c r="C11032" s="2">
        <v>921600</v>
      </c>
      <c r="D11032" s="6">
        <v>1.4999999999999801E-3</v>
      </c>
      <c r="E11032" s="6">
        <v>1.5923566878980699</v>
      </c>
      <c r="F11032" s="6">
        <v>1.59235327346958</v>
      </c>
      <c r="G11032" s="6">
        <v>9.760017E-2</v>
      </c>
      <c r="H11032" s="6">
        <v>127.506223776223</v>
      </c>
      <c r="I11032" s="6"/>
      <c r="J11032" s="6">
        <v>9.5699999999999993E-2</v>
      </c>
      <c r="K11032" s="6">
        <v>9.4200000000000006E-2</v>
      </c>
      <c r="L11032" s="6">
        <v>123.07692307692299</v>
      </c>
    </row>
    <row r="11033" spans="1:12" ht="15" customHeight="1" x14ac:dyDescent="0.25">
      <c r="A11033" s="5">
        <v>28873</v>
      </c>
      <c r="B11033" s="6">
        <v>9.4200000000000006E-2</v>
      </c>
      <c r="C11033" s="2">
        <v>204800</v>
      </c>
      <c r="D11033" s="6">
        <v>-5.0000000000000001E-4</v>
      </c>
      <c r="E11033" s="6">
        <v>-0.527983104540652</v>
      </c>
      <c r="F11033" s="6">
        <v>-0.52797511211135595</v>
      </c>
      <c r="G11033" s="6">
        <v>9.6070390000000006E-2</v>
      </c>
      <c r="H11033" s="6">
        <v>123.940303030303</v>
      </c>
      <c r="I11033" s="6"/>
      <c r="J11033" s="6">
        <v>9.4700000000000006E-2</v>
      </c>
      <c r="K11033" s="6">
        <v>9.4200000000000006E-2</v>
      </c>
      <c r="L11033" s="6">
        <v>119.580419580419</v>
      </c>
    </row>
    <row r="11034" spans="1:12" ht="15" customHeight="1" x14ac:dyDescent="0.25">
      <c r="A11034" s="5">
        <v>28872</v>
      </c>
      <c r="B11034" s="6">
        <v>9.4700000000000006E-2</v>
      </c>
      <c r="C11034" s="2">
        <v>230400</v>
      </c>
      <c r="D11034" s="6"/>
      <c r="E11034" s="6"/>
      <c r="F11034" s="6"/>
      <c r="G11034" s="6">
        <v>9.6580310000000003E-2</v>
      </c>
      <c r="H11034" s="6">
        <v>125.128927738927</v>
      </c>
      <c r="I11034" s="6"/>
      <c r="J11034" s="6">
        <v>9.4700000000000006E-2</v>
      </c>
      <c r="K11034" s="6">
        <v>9.4700000000000006E-2</v>
      </c>
      <c r="L11034" s="6">
        <v>120.74592074592</v>
      </c>
    </row>
    <row r="11035" spans="1:12" ht="15" customHeight="1" x14ac:dyDescent="0.25">
      <c r="A11035" s="5">
        <v>28871</v>
      </c>
      <c r="B11035" s="6">
        <v>9.4700000000000006E-2</v>
      </c>
      <c r="C11035" s="2">
        <v>179200</v>
      </c>
      <c r="D11035" s="6">
        <v>-9.9999999999998701E-4</v>
      </c>
      <c r="E11035" s="6">
        <v>-1.04493207941482</v>
      </c>
      <c r="F11035" s="6">
        <v>-1.0449367045159801</v>
      </c>
      <c r="G11035" s="6">
        <v>9.6580310000000003E-2</v>
      </c>
      <c r="H11035" s="6">
        <v>125.128927738927</v>
      </c>
      <c r="I11035" s="6"/>
      <c r="J11035" s="6">
        <v>9.5699999999999993E-2</v>
      </c>
      <c r="K11035" s="6">
        <v>9.4700000000000006E-2</v>
      </c>
      <c r="L11035" s="6">
        <v>120.74592074592</v>
      </c>
    </row>
    <row r="11036" spans="1:12" ht="15" customHeight="1" x14ac:dyDescent="0.25">
      <c r="A11036" s="5">
        <v>28870</v>
      </c>
      <c r="B11036" s="6">
        <v>9.5699999999999993E-2</v>
      </c>
      <c r="C11036" s="2">
        <v>281600</v>
      </c>
      <c r="D11036" s="6">
        <v>4.9999999999998602E-4</v>
      </c>
      <c r="E11036" s="6">
        <v>0.52521008403358904</v>
      </c>
      <c r="F11036" s="6">
        <v>0.52520827942299497</v>
      </c>
      <c r="G11036" s="6">
        <v>9.760017E-2</v>
      </c>
      <c r="H11036" s="6">
        <v>127.506223776223</v>
      </c>
      <c r="I11036" s="6"/>
      <c r="J11036" s="6">
        <v>9.5699999999999993E-2</v>
      </c>
      <c r="K11036" s="6">
        <v>9.5200000000000007E-2</v>
      </c>
      <c r="L11036" s="6">
        <v>123.07692307692299</v>
      </c>
    </row>
    <row r="11037" spans="1:12" ht="15" customHeight="1" x14ac:dyDescent="0.25">
      <c r="A11037" s="5">
        <v>28867</v>
      </c>
      <c r="B11037" s="6">
        <v>9.5200000000000007E-2</v>
      </c>
      <c r="C11037" s="2">
        <v>5350400</v>
      </c>
      <c r="D11037" s="6">
        <v>2.5000000000000001E-3</v>
      </c>
      <c r="E11037" s="6">
        <v>2.6968716289104502</v>
      </c>
      <c r="F11037" s="6">
        <v>2.6968816655228198</v>
      </c>
      <c r="G11037" s="6">
        <v>9.7090244000000006E-2</v>
      </c>
      <c r="H11037" s="6">
        <v>126.31758508158499</v>
      </c>
      <c r="I11037" s="6"/>
      <c r="J11037" s="6">
        <v>9.6600000000000005E-2</v>
      </c>
      <c r="K11037" s="6">
        <v>9.3200000000000005E-2</v>
      </c>
      <c r="L11037" s="6">
        <v>121.911421911421</v>
      </c>
    </row>
    <row r="11038" spans="1:12" ht="15" customHeight="1" x14ac:dyDescent="0.25">
      <c r="A11038" s="5">
        <v>28866</v>
      </c>
      <c r="B11038" s="6">
        <v>9.2700000000000005E-2</v>
      </c>
      <c r="C11038" s="2">
        <v>1561600</v>
      </c>
      <c r="D11038" s="6">
        <v>-1E-3</v>
      </c>
      <c r="E11038" s="6">
        <v>-1.0672358591248701</v>
      </c>
      <c r="F11038" s="6">
        <v>-1.0672385461877301</v>
      </c>
      <c r="G11038" s="6">
        <v>9.4540596000000005E-2</v>
      </c>
      <c r="H11038" s="6">
        <v>120.374349650349</v>
      </c>
      <c r="I11038" s="6"/>
      <c r="J11038" s="6">
        <v>9.2700000000000005E-2</v>
      </c>
      <c r="K11038" s="6">
        <v>9.2700000000000005E-2</v>
      </c>
      <c r="L11038" s="6">
        <v>116.08391608391599</v>
      </c>
    </row>
    <row r="11039" spans="1:12" ht="15" customHeight="1" x14ac:dyDescent="0.25">
      <c r="A11039" s="5">
        <v>28865</v>
      </c>
      <c r="B11039" s="6">
        <v>9.3700000000000006E-2</v>
      </c>
      <c r="C11039" s="2">
        <v>358400</v>
      </c>
      <c r="D11039" s="6">
        <v>-1E-3</v>
      </c>
      <c r="E11039" s="6">
        <v>-1.0559662090813</v>
      </c>
      <c r="F11039" s="6">
        <v>-1.05596679074647</v>
      </c>
      <c r="G11039" s="6">
        <v>9.5560454000000003E-2</v>
      </c>
      <c r="H11039" s="6">
        <v>122.75164102564101</v>
      </c>
      <c r="I11039" s="6"/>
      <c r="J11039" s="6">
        <v>9.5200000000000007E-2</v>
      </c>
      <c r="K11039" s="6">
        <v>9.3700000000000006E-2</v>
      </c>
      <c r="L11039" s="6">
        <v>118.41491841491801</v>
      </c>
    </row>
    <row r="11040" spans="1:12" ht="15" customHeight="1" x14ac:dyDescent="0.25">
      <c r="A11040" s="5">
        <v>28864</v>
      </c>
      <c r="B11040" s="6">
        <v>9.4700000000000006E-2</v>
      </c>
      <c r="C11040" s="2">
        <v>4864000</v>
      </c>
      <c r="D11040" s="6">
        <v>3.3999999999999998E-3</v>
      </c>
      <c r="E11040" s="6">
        <v>3.72398685651698</v>
      </c>
      <c r="F11040" s="6">
        <v>3.7239840827905901</v>
      </c>
      <c r="G11040" s="6">
        <v>9.6580310000000003E-2</v>
      </c>
      <c r="H11040" s="6">
        <v>125.128927738927</v>
      </c>
      <c r="I11040" s="6"/>
      <c r="J11040" s="6">
        <v>9.5200000000000007E-2</v>
      </c>
      <c r="K11040" s="6">
        <v>9.1700000000000004E-2</v>
      </c>
      <c r="L11040" s="6">
        <v>120.74592074592</v>
      </c>
    </row>
    <row r="11041" spans="1:12" ht="15" customHeight="1" x14ac:dyDescent="0.25">
      <c r="A11041" s="5">
        <v>28863</v>
      </c>
      <c r="B11041" s="6">
        <v>9.1300000000000006E-2</v>
      </c>
      <c r="C11041" s="2">
        <v>153600</v>
      </c>
      <c r="D11041" s="6">
        <v>-3.9999999999999698E-4</v>
      </c>
      <c r="E11041" s="6">
        <v>-0.436205016357682</v>
      </c>
      <c r="F11041" s="6">
        <v>-0.436204818126673</v>
      </c>
      <c r="G11041" s="6">
        <v>9.3112803999999993E-2</v>
      </c>
      <c r="H11041" s="6">
        <v>117.046163170163</v>
      </c>
      <c r="I11041" s="6"/>
      <c r="J11041" s="6">
        <v>9.1300000000000006E-2</v>
      </c>
      <c r="K11041" s="6">
        <v>9.0800000000000006E-2</v>
      </c>
      <c r="L11041" s="6">
        <v>112.82051282051199</v>
      </c>
    </row>
    <row r="11042" spans="1:12" ht="15" customHeight="1" x14ac:dyDescent="0.25">
      <c r="A11042" s="5">
        <v>28860</v>
      </c>
      <c r="B11042" s="6">
        <v>9.1700000000000004E-2</v>
      </c>
      <c r="C11042" s="2">
        <v>12288000</v>
      </c>
      <c r="D11042" s="6"/>
      <c r="E11042" s="6"/>
      <c r="F11042" s="6"/>
      <c r="G11042" s="6">
        <v>9.3520746000000002E-2</v>
      </c>
      <c r="H11042" s="6">
        <v>117.99707692307599</v>
      </c>
      <c r="I11042" s="6"/>
      <c r="J11042" s="6">
        <v>9.2700000000000005E-2</v>
      </c>
      <c r="K11042" s="6">
        <v>9.1700000000000004E-2</v>
      </c>
      <c r="L11042" s="6">
        <v>113.752913752913</v>
      </c>
    </row>
    <row r="11043" spans="1:12" ht="15" customHeight="1" x14ac:dyDescent="0.25">
      <c r="A11043" s="5">
        <v>28859</v>
      </c>
      <c r="B11043" s="6">
        <v>9.1700000000000004E-2</v>
      </c>
      <c r="C11043" s="2">
        <v>6732800</v>
      </c>
      <c r="D11043" s="6">
        <v>8.9999999999999802E-4</v>
      </c>
      <c r="E11043" s="6">
        <v>0.99118942731277704</v>
      </c>
      <c r="F11043" s="6">
        <v>0.99118515536449303</v>
      </c>
      <c r="G11043" s="6">
        <v>9.3520746000000002E-2</v>
      </c>
      <c r="H11043" s="6">
        <v>117.99707692307599</v>
      </c>
      <c r="I11043" s="6"/>
      <c r="J11043" s="6">
        <v>9.2200000000000004E-2</v>
      </c>
      <c r="K11043" s="6">
        <v>9.1300000000000006E-2</v>
      </c>
      <c r="L11043" s="6">
        <v>113.752913752913</v>
      </c>
    </row>
    <row r="11044" spans="1:12" ht="15" customHeight="1" x14ac:dyDescent="0.25">
      <c r="A11044" s="5">
        <v>28858</v>
      </c>
      <c r="B11044" s="6">
        <v>9.0800000000000006E-2</v>
      </c>
      <c r="C11044" s="2">
        <v>10931200</v>
      </c>
      <c r="D11044" s="6">
        <v>2.5000000000000001E-3</v>
      </c>
      <c r="E11044" s="6">
        <v>2.83125707814269</v>
      </c>
      <c r="F11044" s="6">
        <v>2.83125848664633</v>
      </c>
      <c r="G11044" s="6">
        <v>9.2602879999999999E-2</v>
      </c>
      <c r="H11044" s="6">
        <v>115.857529137529</v>
      </c>
      <c r="I11044" s="6"/>
      <c r="J11044" s="6">
        <v>9.0800000000000006E-2</v>
      </c>
      <c r="K11044" s="6">
        <v>8.8800000000000004E-2</v>
      </c>
      <c r="L11044" s="6">
        <v>111.65501165501099</v>
      </c>
    </row>
    <row r="11045" spans="1:12" ht="15" customHeight="1" x14ac:dyDescent="0.25">
      <c r="A11045" s="5">
        <v>28857</v>
      </c>
      <c r="B11045" s="6">
        <v>8.8300000000000003E-2</v>
      </c>
      <c r="C11045" s="2">
        <v>6323200</v>
      </c>
      <c r="D11045" s="6">
        <v>-5.0000000000000001E-4</v>
      </c>
      <c r="E11045" s="6">
        <v>-0.56306306306306197</v>
      </c>
      <c r="F11045" s="6">
        <v>-0.56305455772523905</v>
      </c>
      <c r="G11045" s="6">
        <v>9.0053240000000007E-2</v>
      </c>
      <c r="H11045" s="6">
        <v>109.914312354312</v>
      </c>
      <c r="I11045" s="6"/>
      <c r="J11045" s="6">
        <v>8.9800000000000005E-2</v>
      </c>
      <c r="K11045" s="6">
        <v>8.8300000000000003E-2</v>
      </c>
      <c r="L11045" s="6">
        <v>105.82750582750501</v>
      </c>
    </row>
    <row r="11046" spans="1:12" ht="15" customHeight="1" x14ac:dyDescent="0.25">
      <c r="A11046" s="5">
        <v>28853</v>
      </c>
      <c r="B11046" s="6">
        <v>8.8800000000000004E-2</v>
      </c>
      <c r="C11046" s="2">
        <v>358400</v>
      </c>
      <c r="D11046" s="6">
        <v>-5.0000000000000001E-4</v>
      </c>
      <c r="E11046" s="6">
        <v>-0.55991041433370803</v>
      </c>
      <c r="F11046" s="6">
        <v>-0.559919473913572</v>
      </c>
      <c r="G11046" s="6">
        <v>9.0563160000000004E-2</v>
      </c>
      <c r="H11046" s="6">
        <v>111.102937062937</v>
      </c>
      <c r="I11046" s="6"/>
      <c r="J11046" s="6">
        <v>8.9300000000000004E-2</v>
      </c>
      <c r="K11046" s="6">
        <v>8.8800000000000004E-2</v>
      </c>
      <c r="L11046" s="6">
        <v>106.993006993007</v>
      </c>
    </row>
    <row r="11047" spans="1:12" ht="15" customHeight="1" x14ac:dyDescent="0.25">
      <c r="A11047" s="5">
        <v>28852</v>
      </c>
      <c r="B11047" s="6">
        <v>8.9300000000000004E-2</v>
      </c>
      <c r="C11047" s="2">
        <v>2713600</v>
      </c>
      <c r="D11047" s="6"/>
      <c r="E11047" s="6"/>
      <c r="F11047" s="6"/>
      <c r="G11047" s="6">
        <v>9.1073096000000006E-2</v>
      </c>
      <c r="H11047" s="6">
        <v>112.29159906759899</v>
      </c>
      <c r="I11047" s="6"/>
      <c r="J11047" s="6">
        <v>8.9300000000000004E-2</v>
      </c>
      <c r="K11047" s="6">
        <v>8.8800000000000004E-2</v>
      </c>
      <c r="L11047" s="6">
        <v>108.158508158508</v>
      </c>
    </row>
    <row r="11048" spans="1:12" ht="15" customHeight="1" x14ac:dyDescent="0.25">
      <c r="A11048" s="5">
        <v>28851</v>
      </c>
      <c r="B11048" s="6">
        <v>8.9300000000000004E-2</v>
      </c>
      <c r="C11048" s="2">
        <v>358400</v>
      </c>
      <c r="D11048" s="6">
        <v>-1.5E-3</v>
      </c>
      <c r="E11048" s="6">
        <v>-1.65198237885462</v>
      </c>
      <c r="F11048" s="6">
        <v>-1.6519831780609699</v>
      </c>
      <c r="G11048" s="6">
        <v>9.1073096000000006E-2</v>
      </c>
      <c r="H11048" s="6">
        <v>112.29159906759899</v>
      </c>
      <c r="I11048" s="6"/>
      <c r="J11048" s="6">
        <v>8.9800000000000005E-2</v>
      </c>
      <c r="K11048" s="6">
        <v>8.8300000000000003E-2</v>
      </c>
      <c r="L11048" s="6">
        <v>108.158508158508</v>
      </c>
    </row>
    <row r="11049" spans="1:12" ht="15" customHeight="1" x14ac:dyDescent="0.25">
      <c r="A11049" s="5">
        <v>28850</v>
      </c>
      <c r="B11049" s="6">
        <v>9.0800000000000006E-2</v>
      </c>
      <c r="C11049" s="2">
        <v>8089600</v>
      </c>
      <c r="D11049" s="6">
        <v>-8.9999999999999802E-4</v>
      </c>
      <c r="E11049" s="6">
        <v>-0.98146128680479605</v>
      </c>
      <c r="F11049" s="6">
        <v>-0.98145709829988703</v>
      </c>
      <c r="G11049" s="6">
        <v>9.2602879999999999E-2</v>
      </c>
      <c r="H11049" s="6">
        <v>115.857529137529</v>
      </c>
      <c r="I11049" s="6"/>
      <c r="J11049" s="6">
        <v>9.1700000000000004E-2</v>
      </c>
      <c r="K11049" s="6">
        <v>9.0800000000000006E-2</v>
      </c>
      <c r="L11049" s="6">
        <v>111.65501165501099</v>
      </c>
    </row>
    <row r="11050" spans="1:12" ht="15" customHeight="1" x14ac:dyDescent="0.25">
      <c r="A11050" s="5">
        <v>28846</v>
      </c>
      <c r="B11050" s="6">
        <v>9.1700000000000004E-2</v>
      </c>
      <c r="C11050" s="2">
        <v>1382400</v>
      </c>
      <c r="D11050" s="6">
        <v>1.39999999999999E-3</v>
      </c>
      <c r="E11050" s="6">
        <v>1.55038759689922</v>
      </c>
      <c r="F11050" s="6">
        <v>1.5503857787159501</v>
      </c>
      <c r="G11050" s="6">
        <v>9.3520746000000002E-2</v>
      </c>
      <c r="H11050" s="6">
        <v>117.99707692307599</v>
      </c>
      <c r="I11050" s="6"/>
      <c r="J11050" s="6">
        <v>9.1700000000000004E-2</v>
      </c>
      <c r="K11050" s="6">
        <v>9.0800000000000006E-2</v>
      </c>
      <c r="L11050" s="6">
        <v>113.752913752913</v>
      </c>
    </row>
    <row r="11051" spans="1:12" ht="15" customHeight="1" x14ac:dyDescent="0.25">
      <c r="A11051" s="5">
        <v>28845</v>
      </c>
      <c r="B11051" s="6">
        <v>9.0300000000000005E-2</v>
      </c>
      <c r="C11051" s="2">
        <v>281600</v>
      </c>
      <c r="D11051" s="6">
        <v>-1.39999999999999E-3</v>
      </c>
      <c r="E11051" s="6">
        <v>-1.5267175572519101</v>
      </c>
      <c r="F11051" s="6">
        <v>-1.5267157941618501</v>
      </c>
      <c r="G11051" s="6">
        <v>9.2092950000000007E-2</v>
      </c>
      <c r="H11051" s="6">
        <v>114.668881118881</v>
      </c>
      <c r="I11051" s="6"/>
      <c r="J11051" s="6">
        <v>9.0800000000000006E-2</v>
      </c>
      <c r="K11051" s="6">
        <v>9.0300000000000005E-2</v>
      </c>
      <c r="L11051" s="6">
        <v>110.48951048951</v>
      </c>
    </row>
    <row r="11052" spans="1:12" ht="15" customHeight="1" x14ac:dyDescent="0.25">
      <c r="A11052" s="5">
        <v>28844</v>
      </c>
      <c r="B11052" s="6">
        <v>9.1700000000000004E-2</v>
      </c>
      <c r="C11052" s="2">
        <v>1996800</v>
      </c>
      <c r="D11052" s="6">
        <v>3.8999999999999998E-3</v>
      </c>
      <c r="E11052" s="6">
        <v>4.4419134396355302</v>
      </c>
      <c r="F11052" s="6">
        <v>4.4419130809437197</v>
      </c>
      <c r="G11052" s="6">
        <v>9.3520746000000002E-2</v>
      </c>
      <c r="H11052" s="6">
        <v>117.99707692307599</v>
      </c>
      <c r="I11052" s="6"/>
      <c r="J11052" s="6">
        <v>9.1700000000000004E-2</v>
      </c>
      <c r="K11052" s="6">
        <v>8.5900000000000004E-2</v>
      </c>
      <c r="L11052" s="6">
        <v>113.752913752913</v>
      </c>
    </row>
    <row r="11053" spans="1:12" ht="15" customHeight="1" x14ac:dyDescent="0.25">
      <c r="A11053" s="5">
        <v>28843</v>
      </c>
      <c r="B11053" s="6">
        <v>8.7800000000000003E-2</v>
      </c>
      <c r="C11053" s="2">
        <v>486400</v>
      </c>
      <c r="D11053" s="6">
        <v>3.3999999999999998E-3</v>
      </c>
      <c r="E11053" s="6">
        <v>4.0284360189573398</v>
      </c>
      <c r="F11053" s="6">
        <v>4.0284377258184199</v>
      </c>
      <c r="G11053" s="6">
        <v>8.9543310000000001E-2</v>
      </c>
      <c r="H11053" s="6">
        <v>108.72566433566401</v>
      </c>
      <c r="I11053" s="6"/>
      <c r="J11053" s="6">
        <v>8.7800000000000003E-2</v>
      </c>
      <c r="K11053" s="6">
        <v>8.5400000000000004E-2</v>
      </c>
      <c r="L11053" s="6">
        <v>104.66200466200399</v>
      </c>
    </row>
    <row r="11054" spans="1:12" ht="15" customHeight="1" x14ac:dyDescent="0.25">
      <c r="A11054" s="5">
        <v>28842</v>
      </c>
      <c r="B11054" s="6">
        <v>8.4400000000000003E-2</v>
      </c>
      <c r="C11054" s="2">
        <v>998400</v>
      </c>
      <c r="D11054" s="6">
        <v>-4.4000000000000003E-3</v>
      </c>
      <c r="E11054" s="6">
        <v>-4.9549549549549603</v>
      </c>
      <c r="F11054" s="6">
        <v>-4.9549507768942798</v>
      </c>
      <c r="G11054" s="6">
        <v>8.6075799999999994E-2</v>
      </c>
      <c r="H11054" s="6">
        <v>100.64289044289001</v>
      </c>
      <c r="I11054" s="6"/>
      <c r="J11054" s="6">
        <v>8.6900000000000005E-2</v>
      </c>
      <c r="K11054" s="6">
        <v>8.2900000000000001E-2</v>
      </c>
      <c r="L11054" s="6">
        <v>96.736596736596695</v>
      </c>
    </row>
    <row r="11055" spans="1:12" ht="15" customHeight="1" x14ac:dyDescent="0.25">
      <c r="A11055" s="5">
        <v>28839</v>
      </c>
      <c r="B11055" s="6">
        <v>8.8800000000000004E-2</v>
      </c>
      <c r="C11055" s="2">
        <v>2227200</v>
      </c>
      <c r="D11055" s="6"/>
      <c r="E11055" s="6"/>
      <c r="F11055" s="6"/>
      <c r="G11055" s="6">
        <v>9.0563160000000004E-2</v>
      </c>
      <c r="H11055" s="6">
        <v>111.102937062937</v>
      </c>
      <c r="I11055" s="6"/>
      <c r="J11055" s="6">
        <v>9.0800000000000006E-2</v>
      </c>
      <c r="K11055" s="6">
        <v>8.8800000000000004E-2</v>
      </c>
      <c r="L11055" s="6">
        <v>106.993006993007</v>
      </c>
    </row>
    <row r="11056" spans="1:12" ht="15" customHeight="1" x14ac:dyDescent="0.25">
      <c r="A11056" s="5">
        <v>28838</v>
      </c>
      <c r="B11056" s="6">
        <v>8.8800000000000004E-2</v>
      </c>
      <c r="C11056" s="2">
        <v>3558400</v>
      </c>
      <c r="D11056" s="6">
        <v>-1E-3</v>
      </c>
      <c r="E11056" s="6">
        <v>-1.1135857461024501</v>
      </c>
      <c r="F11056" s="6">
        <v>-1.11359070709832</v>
      </c>
      <c r="G11056" s="6">
        <v>9.0563160000000004E-2</v>
      </c>
      <c r="H11056" s="6">
        <v>111.102937062937</v>
      </c>
      <c r="I11056" s="6"/>
      <c r="J11056" s="6">
        <v>9.0800000000000006E-2</v>
      </c>
      <c r="K11056" s="6">
        <v>8.8300000000000003E-2</v>
      </c>
      <c r="L11056" s="6">
        <v>106.993006993007</v>
      </c>
    </row>
    <row r="11057" spans="1:12" ht="15" customHeight="1" x14ac:dyDescent="0.25">
      <c r="A11057" s="5">
        <v>28837</v>
      </c>
      <c r="B11057" s="6">
        <v>8.9800000000000005E-2</v>
      </c>
      <c r="C11057" s="2">
        <v>2304000</v>
      </c>
      <c r="D11057" s="6"/>
      <c r="E11057" s="6"/>
      <c r="F11057" s="6"/>
      <c r="G11057" s="6">
        <v>9.1583020000000001E-2</v>
      </c>
      <c r="H11057" s="6">
        <v>113.48023310023299</v>
      </c>
      <c r="I11057" s="6"/>
      <c r="J11057" s="6">
        <v>8.9800000000000005E-2</v>
      </c>
      <c r="K11057" s="6">
        <v>8.8800000000000004E-2</v>
      </c>
      <c r="L11057" s="6">
        <v>109.324009324009</v>
      </c>
    </row>
    <row r="11058" spans="1:12" ht="15" customHeight="1" x14ac:dyDescent="0.25">
      <c r="A11058" s="5">
        <v>28836</v>
      </c>
      <c r="B11058" s="6">
        <v>8.9800000000000005E-2</v>
      </c>
      <c r="C11058" s="2">
        <v>1715200</v>
      </c>
      <c r="D11058" s="6"/>
      <c r="E11058" s="6"/>
      <c r="F11058" s="6"/>
      <c r="G11058" s="6">
        <v>9.1583020000000001E-2</v>
      </c>
      <c r="H11058" s="6">
        <v>113.48023310023299</v>
      </c>
      <c r="I11058" s="6"/>
      <c r="J11058" s="6">
        <v>9.0800000000000006E-2</v>
      </c>
      <c r="K11058" s="6">
        <v>8.9300000000000004E-2</v>
      </c>
      <c r="L11058" s="6">
        <v>109.324009324009</v>
      </c>
    </row>
    <row r="11059" spans="1:12" ht="15" customHeight="1" x14ac:dyDescent="0.25">
      <c r="A11059" s="5">
        <v>28835</v>
      </c>
      <c r="B11059" s="6">
        <v>8.9800000000000005E-2</v>
      </c>
      <c r="C11059" s="2">
        <v>2892800</v>
      </c>
      <c r="D11059" s="6">
        <v>2.8999999999999998E-3</v>
      </c>
      <c r="E11059" s="6">
        <v>3.3371691599539601</v>
      </c>
      <c r="F11059" s="6">
        <v>3.3371612031154201</v>
      </c>
      <c r="G11059" s="6">
        <v>9.1583020000000001E-2</v>
      </c>
      <c r="H11059" s="6">
        <v>113.48023310023299</v>
      </c>
      <c r="I11059" s="6"/>
      <c r="J11059" s="6">
        <v>8.9800000000000005E-2</v>
      </c>
      <c r="K11059" s="6">
        <v>8.7300000000000003E-2</v>
      </c>
      <c r="L11059" s="6">
        <v>109.324009324009</v>
      </c>
    </row>
    <row r="11060" spans="1:12" ht="15" customHeight="1" x14ac:dyDescent="0.25">
      <c r="A11060" s="5">
        <v>28832</v>
      </c>
      <c r="B11060" s="6">
        <v>8.6900000000000005E-2</v>
      </c>
      <c r="C11060" s="2">
        <v>3379200</v>
      </c>
      <c r="D11060" s="6"/>
      <c r="E11060" s="6"/>
      <c r="F11060" s="6">
        <v>0.24723190083089</v>
      </c>
      <c r="G11060" s="6">
        <v>8.8625445999999997E-2</v>
      </c>
      <c r="H11060" s="6">
        <v>106.586121212121</v>
      </c>
      <c r="I11060" s="6"/>
      <c r="J11060" s="6">
        <v>8.8300000000000003E-2</v>
      </c>
      <c r="K11060" s="6">
        <v>8.6400000000000005E-2</v>
      </c>
      <c r="L11060" s="6">
        <v>102.564102564102</v>
      </c>
    </row>
    <row r="11061" spans="1:12" ht="15" customHeight="1" x14ac:dyDescent="0.25">
      <c r="A11061" s="5">
        <v>28831</v>
      </c>
      <c r="B11061" s="6">
        <v>8.6900000000000005E-2</v>
      </c>
      <c r="C11061" s="2">
        <v>2816000</v>
      </c>
      <c r="D11061" s="6"/>
      <c r="E11061" s="6"/>
      <c r="F11061" s="6"/>
      <c r="G11061" s="6">
        <v>8.8406875999999995E-2</v>
      </c>
      <c r="H11061" s="6">
        <v>106.076634032634</v>
      </c>
      <c r="I11061" s="6"/>
      <c r="J11061" s="6">
        <v>8.7300000000000003E-2</v>
      </c>
      <c r="K11061" s="6">
        <v>8.6900000000000005E-2</v>
      </c>
      <c r="L11061" s="6">
        <v>102.564102564102</v>
      </c>
    </row>
    <row r="11062" spans="1:12" ht="15" customHeight="1" x14ac:dyDescent="0.25">
      <c r="A11062" s="5">
        <v>28830</v>
      </c>
      <c r="B11062" s="6">
        <v>8.6900000000000005E-2</v>
      </c>
      <c r="C11062" s="2">
        <v>19379200</v>
      </c>
      <c r="D11062" s="6">
        <v>-1.89999999999999E-3</v>
      </c>
      <c r="E11062" s="6">
        <v>-2.13963963963963</v>
      </c>
      <c r="F11062" s="6">
        <v>-2.1396367626147601</v>
      </c>
      <c r="G11062" s="6">
        <v>8.8406875999999995E-2</v>
      </c>
      <c r="H11062" s="6">
        <v>106.076634032634</v>
      </c>
      <c r="I11062" s="6"/>
      <c r="J11062" s="6">
        <v>8.8300000000000003E-2</v>
      </c>
      <c r="K11062" s="6">
        <v>8.5900000000000004E-2</v>
      </c>
      <c r="L11062" s="6">
        <v>102.564102564102</v>
      </c>
    </row>
    <row r="11063" spans="1:12" ht="15" customHeight="1" x14ac:dyDescent="0.25">
      <c r="A11063" s="5">
        <v>28829</v>
      </c>
      <c r="B11063" s="6">
        <v>8.8800000000000004E-2</v>
      </c>
      <c r="C11063" s="2">
        <v>460800</v>
      </c>
      <c r="D11063" s="6">
        <v>-1E-3</v>
      </c>
      <c r="E11063" s="6">
        <v>-1.1135857461024501</v>
      </c>
      <c r="F11063" s="6">
        <v>-1.1135897344624199</v>
      </c>
      <c r="G11063" s="6">
        <v>9.0339820000000001E-2</v>
      </c>
      <c r="H11063" s="6">
        <v>110.582331002331</v>
      </c>
      <c r="I11063" s="6"/>
      <c r="J11063" s="6">
        <v>8.9800000000000005E-2</v>
      </c>
      <c r="K11063" s="6">
        <v>8.8800000000000004E-2</v>
      </c>
      <c r="L11063" s="6">
        <v>106.993006993007</v>
      </c>
    </row>
    <row r="11064" spans="1:12" ht="15" customHeight="1" x14ac:dyDescent="0.25">
      <c r="A11064" s="5">
        <v>28828</v>
      </c>
      <c r="B11064" s="6">
        <v>8.9800000000000005E-2</v>
      </c>
      <c r="C11064" s="2">
        <v>1408000</v>
      </c>
      <c r="D11064" s="6">
        <v>-1E-3</v>
      </c>
      <c r="E11064" s="6">
        <v>-1.10132158590308</v>
      </c>
      <c r="F11064" s="6">
        <v>-1.1013169218777801</v>
      </c>
      <c r="G11064" s="6">
        <v>9.1357164000000005E-2</v>
      </c>
      <c r="H11064" s="6">
        <v>112.95376223776201</v>
      </c>
      <c r="I11064" s="6"/>
      <c r="J11064" s="6">
        <v>8.9800000000000005E-2</v>
      </c>
      <c r="K11064" s="6">
        <v>8.9300000000000004E-2</v>
      </c>
      <c r="L11064" s="6">
        <v>109.324009324009</v>
      </c>
    </row>
    <row r="11065" spans="1:12" ht="15" customHeight="1" x14ac:dyDescent="0.25">
      <c r="A11065" s="5">
        <v>28825</v>
      </c>
      <c r="B11065" s="6">
        <v>9.0800000000000006E-2</v>
      </c>
      <c r="C11065" s="2">
        <v>2636800</v>
      </c>
      <c r="D11065" s="6">
        <v>1E-3</v>
      </c>
      <c r="E11065" s="6">
        <v>1.1135857461024501</v>
      </c>
      <c r="F11065" s="6">
        <v>1.11358097762315</v>
      </c>
      <c r="G11065" s="6">
        <v>9.2374499999999998E-2</v>
      </c>
      <c r="H11065" s="6">
        <v>115.325174825174</v>
      </c>
      <c r="I11065" s="6"/>
      <c r="J11065" s="6">
        <v>9.0800000000000006E-2</v>
      </c>
      <c r="K11065" s="6">
        <v>8.9800000000000005E-2</v>
      </c>
      <c r="L11065" s="6">
        <v>111.65501165501099</v>
      </c>
    </row>
    <row r="11066" spans="1:12" ht="15" customHeight="1" x14ac:dyDescent="0.25">
      <c r="A11066" s="5">
        <v>28824</v>
      </c>
      <c r="B11066" s="6">
        <v>8.9800000000000005E-2</v>
      </c>
      <c r="C11066" s="2">
        <v>1766400</v>
      </c>
      <c r="D11066" s="6">
        <v>1E-3</v>
      </c>
      <c r="E11066" s="6">
        <v>1.12612612612612</v>
      </c>
      <c r="F11066" s="6">
        <v>1.1261302048199699</v>
      </c>
      <c r="G11066" s="6">
        <v>9.1357164000000005E-2</v>
      </c>
      <c r="H11066" s="6">
        <v>112.95376223776201</v>
      </c>
      <c r="I11066" s="6"/>
      <c r="J11066" s="6">
        <v>8.9800000000000005E-2</v>
      </c>
      <c r="K11066" s="6">
        <v>8.7800000000000003E-2</v>
      </c>
      <c r="L11066" s="6">
        <v>109.324009324009</v>
      </c>
    </row>
    <row r="11067" spans="1:12" ht="15" customHeight="1" x14ac:dyDescent="0.25">
      <c r="A11067" s="5">
        <v>28823</v>
      </c>
      <c r="B11067" s="6">
        <v>8.8800000000000004E-2</v>
      </c>
      <c r="C11067" s="2">
        <v>409600</v>
      </c>
      <c r="D11067" s="6">
        <v>-5.0000000000000001E-4</v>
      </c>
      <c r="E11067" s="6">
        <v>-0.55991041433370803</v>
      </c>
      <c r="F11067" s="6">
        <v>-0.55991024176627002</v>
      </c>
      <c r="G11067" s="6">
        <v>9.0339820000000001E-2</v>
      </c>
      <c r="H11067" s="6">
        <v>110.582331002331</v>
      </c>
      <c r="I11067" s="6"/>
      <c r="J11067" s="6">
        <v>8.9300000000000004E-2</v>
      </c>
      <c r="K11067" s="6">
        <v>8.8300000000000003E-2</v>
      </c>
      <c r="L11067" s="6">
        <v>106.993006993007</v>
      </c>
    </row>
    <row r="11068" spans="1:12" ht="15" customHeight="1" x14ac:dyDescent="0.25">
      <c r="A11068" s="5">
        <v>28822</v>
      </c>
      <c r="B11068" s="6">
        <v>8.9300000000000004E-2</v>
      </c>
      <c r="C11068" s="2">
        <v>25600</v>
      </c>
      <c r="D11068" s="6">
        <v>-5.0000000000000001E-4</v>
      </c>
      <c r="E11068" s="6">
        <v>-0.55679287305122604</v>
      </c>
      <c r="F11068" s="6">
        <v>-0.55679705644102695</v>
      </c>
      <c r="G11068" s="6">
        <v>9.0848490000000004E-2</v>
      </c>
      <c r="H11068" s="6">
        <v>111.768041958041</v>
      </c>
      <c r="I11068" s="6"/>
      <c r="J11068" s="6">
        <v>8.9300000000000004E-2</v>
      </c>
      <c r="K11068" s="6">
        <v>8.9300000000000004E-2</v>
      </c>
      <c r="L11068" s="6">
        <v>108.158508158508</v>
      </c>
    </row>
    <row r="11069" spans="1:12" ht="15" customHeight="1" x14ac:dyDescent="0.25">
      <c r="A11069" s="5">
        <v>28821</v>
      </c>
      <c r="B11069" s="6">
        <v>8.9800000000000005E-2</v>
      </c>
      <c r="C11069" s="2">
        <v>5504000</v>
      </c>
      <c r="D11069" s="6">
        <v>-1E-3</v>
      </c>
      <c r="E11069" s="6">
        <v>-1.10132158590308</v>
      </c>
      <c r="F11069" s="6">
        <v>-1.1013169218777801</v>
      </c>
      <c r="G11069" s="6">
        <v>9.1357164000000005E-2</v>
      </c>
      <c r="H11069" s="6">
        <v>112.95376223776201</v>
      </c>
      <c r="I11069" s="6"/>
      <c r="J11069" s="6">
        <v>9.1700000000000004E-2</v>
      </c>
      <c r="K11069" s="6">
        <v>8.9800000000000005E-2</v>
      </c>
      <c r="L11069" s="6">
        <v>109.324009324009</v>
      </c>
    </row>
    <row r="11070" spans="1:12" ht="15" customHeight="1" x14ac:dyDescent="0.25">
      <c r="A11070" s="5">
        <v>28818</v>
      </c>
      <c r="B11070" s="6">
        <v>9.0800000000000006E-2</v>
      </c>
      <c r="C11070" s="2">
        <v>3660800</v>
      </c>
      <c r="D11070" s="6">
        <v>3.5000000000000001E-3</v>
      </c>
      <c r="E11070" s="6">
        <v>4.0091638029782404</v>
      </c>
      <c r="F11070" s="6">
        <v>4.0091625390240297</v>
      </c>
      <c r="G11070" s="6">
        <v>9.2374499999999998E-2</v>
      </c>
      <c r="H11070" s="6">
        <v>115.325174825174</v>
      </c>
      <c r="I11070" s="6"/>
      <c r="J11070" s="6">
        <v>9.0800000000000006E-2</v>
      </c>
      <c r="K11070" s="6">
        <v>8.6900000000000005E-2</v>
      </c>
      <c r="L11070" s="6">
        <v>111.65501165501099</v>
      </c>
    </row>
    <row r="11071" spans="1:12" ht="15" customHeight="1" x14ac:dyDescent="0.25">
      <c r="A11071" s="5">
        <v>28816</v>
      </c>
      <c r="B11071" s="6">
        <v>8.7300000000000003E-2</v>
      </c>
      <c r="C11071" s="2">
        <v>128000</v>
      </c>
      <c r="D11071" s="6">
        <v>3.9999999999999698E-4</v>
      </c>
      <c r="E11071" s="6">
        <v>0.46029919447640999</v>
      </c>
      <c r="F11071" s="6">
        <v>0.46029677601095997</v>
      </c>
      <c r="G11071" s="6">
        <v>8.8813810000000007E-2</v>
      </c>
      <c r="H11071" s="6">
        <v>107.025198135198</v>
      </c>
      <c r="I11071" s="6"/>
      <c r="J11071" s="6">
        <v>8.7800000000000003E-2</v>
      </c>
      <c r="K11071" s="6">
        <v>8.6900000000000005E-2</v>
      </c>
      <c r="L11071" s="6">
        <v>103.496503496503</v>
      </c>
    </row>
    <row r="11072" spans="1:12" ht="15" customHeight="1" x14ac:dyDescent="0.25">
      <c r="A11072" s="5">
        <v>28815</v>
      </c>
      <c r="B11072" s="6">
        <v>8.6900000000000005E-2</v>
      </c>
      <c r="C11072" s="2">
        <v>435200</v>
      </c>
      <c r="D11072" s="6">
        <v>-2.8999999999999998E-3</v>
      </c>
      <c r="E11072" s="6">
        <v>-3.2293986636971002</v>
      </c>
      <c r="F11072" s="6">
        <v>-3.2293997217339201</v>
      </c>
      <c r="G11072" s="6">
        <v>8.8406875999999995E-2</v>
      </c>
      <c r="H11072" s="6">
        <v>106.076634032634</v>
      </c>
      <c r="I11072" s="6"/>
      <c r="J11072" s="6">
        <v>8.8800000000000004E-2</v>
      </c>
      <c r="K11072" s="6">
        <v>8.6900000000000005E-2</v>
      </c>
      <c r="L11072" s="6">
        <v>102.564102564102</v>
      </c>
    </row>
    <row r="11073" spans="1:12" ht="15" customHeight="1" x14ac:dyDescent="0.25">
      <c r="A11073" s="5">
        <v>28814</v>
      </c>
      <c r="B11073" s="6">
        <v>8.9800000000000005E-2</v>
      </c>
      <c r="C11073" s="2">
        <v>7782400</v>
      </c>
      <c r="D11073" s="6"/>
      <c r="E11073" s="6"/>
      <c r="F11073" s="6"/>
      <c r="G11073" s="6">
        <v>9.1357164000000005E-2</v>
      </c>
      <c r="H11073" s="6">
        <v>112.95376223776201</v>
      </c>
      <c r="I11073" s="6"/>
      <c r="J11073" s="6">
        <v>9.0800000000000006E-2</v>
      </c>
      <c r="K11073" s="6">
        <v>8.9800000000000005E-2</v>
      </c>
      <c r="L11073" s="6">
        <v>109.324009324009</v>
      </c>
    </row>
    <row r="11074" spans="1:12" ht="15" customHeight="1" x14ac:dyDescent="0.25">
      <c r="A11074" s="5">
        <v>28811</v>
      </c>
      <c r="B11074" s="6">
        <v>8.9800000000000005E-2</v>
      </c>
      <c r="C11074" s="2">
        <v>13414400</v>
      </c>
      <c r="D11074" s="6">
        <v>5.4000000000000003E-3</v>
      </c>
      <c r="E11074" s="6">
        <v>6.3981042654028304</v>
      </c>
      <c r="F11074" s="6">
        <v>6.3981117941589201</v>
      </c>
      <c r="G11074" s="6">
        <v>9.1357164000000005E-2</v>
      </c>
      <c r="H11074" s="6">
        <v>112.95376223776201</v>
      </c>
      <c r="I11074" s="6"/>
      <c r="J11074" s="6">
        <v>9.0800000000000006E-2</v>
      </c>
      <c r="K11074" s="6">
        <v>8.4900000000000003E-2</v>
      </c>
      <c r="L11074" s="6">
        <v>109.324009324009</v>
      </c>
    </row>
    <row r="11075" spans="1:12" ht="15" customHeight="1" x14ac:dyDescent="0.25">
      <c r="A11075" s="5">
        <v>28810</v>
      </c>
      <c r="B11075" s="6">
        <v>8.4400000000000003E-2</v>
      </c>
      <c r="C11075" s="2">
        <v>25600</v>
      </c>
      <c r="D11075" s="6">
        <v>1.5E-3</v>
      </c>
      <c r="E11075" s="6">
        <v>1.8094089264173601</v>
      </c>
      <c r="F11075" s="6">
        <v>1.80939633984968</v>
      </c>
      <c r="G11075" s="6">
        <v>8.5863519999999999E-2</v>
      </c>
      <c r="H11075" s="6">
        <v>100.148065268065</v>
      </c>
      <c r="I11075" s="6"/>
      <c r="J11075" s="6">
        <v>8.4400000000000003E-2</v>
      </c>
      <c r="K11075" s="6">
        <v>8.4400000000000003E-2</v>
      </c>
      <c r="L11075" s="6">
        <v>96.736596736596695</v>
      </c>
    </row>
    <row r="11076" spans="1:12" ht="15" customHeight="1" x14ac:dyDescent="0.25">
      <c r="A11076" s="5">
        <v>28809</v>
      </c>
      <c r="B11076" s="6">
        <v>8.2900000000000001E-2</v>
      </c>
      <c r="C11076" s="2">
        <v>768000</v>
      </c>
      <c r="D11076" s="6">
        <v>2.8999999999999998E-3</v>
      </c>
      <c r="E11076" s="6">
        <v>3.62499999999998</v>
      </c>
      <c r="F11076" s="6">
        <v>3.62501631091467</v>
      </c>
      <c r="G11076" s="6">
        <v>8.4337519999999999E-2</v>
      </c>
      <c r="H11076" s="6">
        <v>96.590955710955697</v>
      </c>
      <c r="I11076" s="6"/>
      <c r="J11076" s="6">
        <v>8.3900000000000002E-2</v>
      </c>
      <c r="K11076" s="6">
        <v>8.0500000000000002E-2</v>
      </c>
      <c r="L11076" s="6">
        <v>93.240093240093202</v>
      </c>
    </row>
    <row r="11077" spans="1:12" ht="15" customHeight="1" x14ac:dyDescent="0.25">
      <c r="A11077" s="5">
        <v>28808</v>
      </c>
      <c r="B11077" s="6">
        <v>0.08</v>
      </c>
      <c r="C11077" s="2">
        <v>870400</v>
      </c>
      <c r="D11077" s="6">
        <v>-2E-3</v>
      </c>
      <c r="E11077" s="6">
        <v>-2.4390243902439002</v>
      </c>
      <c r="F11077" s="6">
        <v>-2.4390355003859301</v>
      </c>
      <c r="G11077" s="6">
        <v>8.1387219999999996E-2</v>
      </c>
      <c r="H11077" s="6">
        <v>89.713799533799502</v>
      </c>
      <c r="I11077" s="6"/>
      <c r="J11077" s="6">
        <v>8.1500000000000003E-2</v>
      </c>
      <c r="K11077" s="6">
        <v>7.9100000000000004E-2</v>
      </c>
      <c r="L11077" s="6">
        <v>86.480186480186404</v>
      </c>
    </row>
    <row r="11078" spans="1:12" ht="15" customHeight="1" x14ac:dyDescent="0.25">
      <c r="A11078" s="5">
        <v>28807</v>
      </c>
      <c r="B11078" s="6">
        <v>8.2000000000000003E-2</v>
      </c>
      <c r="C11078" s="2">
        <v>1203200</v>
      </c>
      <c r="D11078" s="6">
        <v>-8.9999999999999802E-4</v>
      </c>
      <c r="E11078" s="6">
        <v>-1.08564535585041</v>
      </c>
      <c r="F11078" s="6">
        <v>-1.0856496610286801</v>
      </c>
      <c r="G11078" s="6">
        <v>8.3421910000000002E-2</v>
      </c>
      <c r="H11078" s="6">
        <v>94.456666666666607</v>
      </c>
      <c r="I11078" s="6"/>
      <c r="J11078" s="6">
        <v>8.2900000000000001E-2</v>
      </c>
      <c r="K11078" s="6">
        <v>8.2000000000000003E-2</v>
      </c>
      <c r="L11078" s="6">
        <v>91.142191142191095</v>
      </c>
    </row>
    <row r="11079" spans="1:12" ht="15" customHeight="1" x14ac:dyDescent="0.25">
      <c r="A11079" s="5">
        <v>28804</v>
      </c>
      <c r="B11079" s="6">
        <v>8.2900000000000001E-2</v>
      </c>
      <c r="C11079" s="2">
        <v>332800</v>
      </c>
      <c r="D11079" s="6">
        <v>-1.5E-3</v>
      </c>
      <c r="E11079" s="6">
        <v>-1.7772511848341199</v>
      </c>
      <c r="F11079" s="6">
        <v>-1.7772390416791599</v>
      </c>
      <c r="G11079" s="6">
        <v>8.4337519999999999E-2</v>
      </c>
      <c r="H11079" s="6">
        <v>96.590955710955697</v>
      </c>
      <c r="I11079" s="6"/>
      <c r="J11079" s="6">
        <v>8.3900000000000002E-2</v>
      </c>
      <c r="K11079" s="6">
        <v>8.2000000000000003E-2</v>
      </c>
      <c r="L11079" s="6">
        <v>93.240093240093202</v>
      </c>
    </row>
    <row r="11080" spans="1:12" ht="15" customHeight="1" x14ac:dyDescent="0.25">
      <c r="A11080" s="5">
        <v>28803</v>
      </c>
      <c r="B11080" s="6">
        <v>8.4400000000000003E-2</v>
      </c>
      <c r="C11080" s="2">
        <v>2380800</v>
      </c>
      <c r="D11080" s="6">
        <v>1.89999999999999E-3</v>
      </c>
      <c r="E11080" s="6">
        <v>2.3030303030302899</v>
      </c>
      <c r="F11080" s="6">
        <v>2.3030223310740601</v>
      </c>
      <c r="G11080" s="6">
        <v>8.5863519999999999E-2</v>
      </c>
      <c r="H11080" s="6">
        <v>100.148065268065</v>
      </c>
      <c r="I11080" s="6"/>
      <c r="J11080" s="6">
        <v>8.5400000000000004E-2</v>
      </c>
      <c r="K11080" s="6">
        <v>8.3400000000000002E-2</v>
      </c>
      <c r="L11080" s="6">
        <v>96.736596736596695</v>
      </c>
    </row>
    <row r="11081" spans="1:12" ht="15" customHeight="1" x14ac:dyDescent="0.25">
      <c r="A11081" s="5">
        <v>28802</v>
      </c>
      <c r="B11081" s="6">
        <v>8.2500000000000004E-2</v>
      </c>
      <c r="C11081" s="2">
        <v>6348800</v>
      </c>
      <c r="D11081" s="6"/>
      <c r="E11081" s="6"/>
      <c r="F11081" s="6"/>
      <c r="G11081" s="6">
        <v>8.3930580000000005E-2</v>
      </c>
      <c r="H11081" s="6">
        <v>95.642377622377595</v>
      </c>
      <c r="I11081" s="6"/>
      <c r="J11081" s="6">
        <v>8.3900000000000002E-2</v>
      </c>
      <c r="K11081" s="6">
        <v>8.2000000000000003E-2</v>
      </c>
      <c r="L11081" s="6">
        <v>92.307692307692307</v>
      </c>
    </row>
    <row r="11082" spans="1:12" ht="15" customHeight="1" x14ac:dyDescent="0.25">
      <c r="A11082" s="5">
        <v>28801</v>
      </c>
      <c r="B11082" s="6">
        <v>8.2500000000000004E-2</v>
      </c>
      <c r="C11082" s="2">
        <v>3737600</v>
      </c>
      <c r="D11082" s="6">
        <v>-3.3999999999999998E-3</v>
      </c>
      <c r="E11082" s="6">
        <v>-3.9580908032596001</v>
      </c>
      <c r="F11082" s="6">
        <v>-3.9580894444845098</v>
      </c>
      <c r="G11082" s="6">
        <v>8.3930580000000005E-2</v>
      </c>
      <c r="H11082" s="6">
        <v>95.642377622377595</v>
      </c>
      <c r="I11082" s="6"/>
      <c r="J11082" s="6">
        <v>8.4400000000000003E-2</v>
      </c>
      <c r="K11082" s="6">
        <v>8.2500000000000004E-2</v>
      </c>
      <c r="L11082" s="6">
        <v>92.307692307692307</v>
      </c>
    </row>
    <row r="11083" spans="1:12" ht="15" customHeight="1" x14ac:dyDescent="0.25">
      <c r="A11083" s="5">
        <v>28800</v>
      </c>
      <c r="B11083" s="6">
        <v>8.5900000000000004E-2</v>
      </c>
      <c r="C11083" s="2">
        <v>640000</v>
      </c>
      <c r="D11083" s="6">
        <v>-1E-3</v>
      </c>
      <c r="E11083" s="6">
        <v>-1.1507479861910199</v>
      </c>
      <c r="F11083" s="6">
        <v>-1.15074759569605</v>
      </c>
      <c r="G11083" s="6">
        <v>8.7389536000000004E-2</v>
      </c>
      <c r="H11083" s="6">
        <v>103.705212121212</v>
      </c>
      <c r="I11083" s="6"/>
      <c r="J11083" s="6">
        <v>8.8800000000000004E-2</v>
      </c>
      <c r="K11083" s="6">
        <v>8.5900000000000004E-2</v>
      </c>
      <c r="L11083" s="6">
        <v>100.2331002331</v>
      </c>
    </row>
    <row r="11084" spans="1:12" ht="15" customHeight="1" x14ac:dyDescent="0.25">
      <c r="A11084" s="5">
        <v>28797</v>
      </c>
      <c r="B11084" s="6">
        <v>8.6900000000000005E-2</v>
      </c>
      <c r="C11084" s="2">
        <v>691200</v>
      </c>
      <c r="D11084" s="6"/>
      <c r="E11084" s="6"/>
      <c r="F11084" s="6"/>
      <c r="G11084" s="6">
        <v>8.8406875999999995E-2</v>
      </c>
      <c r="H11084" s="6">
        <v>106.076634032634</v>
      </c>
      <c r="I11084" s="6"/>
      <c r="J11084" s="6">
        <v>8.6900000000000005E-2</v>
      </c>
      <c r="K11084" s="6">
        <v>8.5900000000000004E-2</v>
      </c>
      <c r="L11084" s="6">
        <v>102.564102564102</v>
      </c>
    </row>
    <row r="11085" spans="1:12" ht="15" customHeight="1" x14ac:dyDescent="0.25">
      <c r="A11085" s="5">
        <v>28796</v>
      </c>
      <c r="B11085" s="6">
        <v>8.6900000000000005E-2</v>
      </c>
      <c r="C11085" s="2">
        <v>896000</v>
      </c>
      <c r="D11085" s="6">
        <v>-6.7999999999999996E-3</v>
      </c>
      <c r="E11085" s="6">
        <v>-7.2572038420490896</v>
      </c>
      <c r="F11085" s="6">
        <v>-7.2571986393675001</v>
      </c>
      <c r="G11085" s="6">
        <v>8.8406875999999995E-2</v>
      </c>
      <c r="H11085" s="6">
        <v>106.076634032634</v>
      </c>
      <c r="I11085" s="6"/>
      <c r="J11085" s="6">
        <v>9.2700000000000005E-2</v>
      </c>
      <c r="K11085" s="6">
        <v>8.6900000000000005E-2</v>
      </c>
      <c r="L11085" s="6">
        <v>102.564102564102</v>
      </c>
    </row>
    <row r="11086" spans="1:12" ht="15" customHeight="1" x14ac:dyDescent="0.25">
      <c r="A11086" s="5">
        <v>28795</v>
      </c>
      <c r="B11086" s="6">
        <v>9.3700000000000006E-2</v>
      </c>
      <c r="C11086" s="2">
        <v>6656000</v>
      </c>
      <c r="D11086" s="6">
        <v>4.8999999999999998E-3</v>
      </c>
      <c r="E11086" s="6">
        <v>5.5180180180180098</v>
      </c>
      <c r="F11086" s="6">
        <v>5.5180152008272598</v>
      </c>
      <c r="G11086" s="6">
        <v>9.5324784999999995E-2</v>
      </c>
      <c r="H11086" s="6">
        <v>122.20229603729599</v>
      </c>
      <c r="I11086" s="6"/>
      <c r="J11086" s="6">
        <v>9.4700000000000006E-2</v>
      </c>
      <c r="K11086" s="6">
        <v>8.9300000000000004E-2</v>
      </c>
      <c r="L11086" s="6">
        <v>118.41491841491801</v>
      </c>
    </row>
    <row r="11087" spans="1:12" ht="15" customHeight="1" x14ac:dyDescent="0.25">
      <c r="A11087" s="5">
        <v>28794</v>
      </c>
      <c r="B11087" s="6">
        <v>8.8800000000000004E-2</v>
      </c>
      <c r="C11087" s="2">
        <v>486400</v>
      </c>
      <c r="D11087" s="6">
        <v>-2.8999999999999998E-3</v>
      </c>
      <c r="E11087" s="6">
        <v>-3.1624863685932398</v>
      </c>
      <c r="F11087" s="6">
        <v>-3.1624895715097701</v>
      </c>
      <c r="G11087" s="6">
        <v>9.0339820000000001E-2</v>
      </c>
      <c r="H11087" s="6">
        <v>110.582331002331</v>
      </c>
      <c r="I11087" s="6"/>
      <c r="J11087" s="6">
        <v>9.0800000000000006E-2</v>
      </c>
      <c r="K11087" s="6">
        <v>8.8800000000000004E-2</v>
      </c>
      <c r="L11087" s="6">
        <v>106.993006993007</v>
      </c>
    </row>
    <row r="11088" spans="1:12" ht="15" customHeight="1" x14ac:dyDescent="0.25">
      <c r="A11088" s="5">
        <v>28793</v>
      </c>
      <c r="B11088" s="6">
        <v>9.1700000000000004E-2</v>
      </c>
      <c r="C11088" s="2">
        <v>14438400</v>
      </c>
      <c r="D11088" s="6">
        <v>5.7999999999999996E-3</v>
      </c>
      <c r="E11088" s="6">
        <v>6.7520372526193198</v>
      </c>
      <c r="F11088" s="6">
        <v>6.7520372233123904</v>
      </c>
      <c r="G11088" s="6">
        <v>9.3290109999999996E-2</v>
      </c>
      <c r="H11088" s="6">
        <v>117.45946386946299</v>
      </c>
      <c r="I11088" s="6"/>
      <c r="J11088" s="6">
        <v>9.1700000000000004E-2</v>
      </c>
      <c r="K11088" s="6">
        <v>7.6100000000000001E-2</v>
      </c>
      <c r="L11088" s="6">
        <v>113.752913752913</v>
      </c>
    </row>
    <row r="11089" spans="1:12" ht="15" customHeight="1" x14ac:dyDescent="0.25">
      <c r="A11089" s="5">
        <v>28790</v>
      </c>
      <c r="B11089" s="6">
        <v>8.5900000000000004E-2</v>
      </c>
      <c r="C11089" s="2">
        <v>2969600</v>
      </c>
      <c r="D11089" s="6">
        <v>-2.8999999999999998E-3</v>
      </c>
      <c r="E11089" s="6">
        <v>-3.2657657657657602</v>
      </c>
      <c r="F11089" s="6">
        <v>-3.2657625397083998</v>
      </c>
      <c r="G11089" s="6">
        <v>8.7389536000000004E-2</v>
      </c>
      <c r="H11089" s="6">
        <v>103.705212121212</v>
      </c>
      <c r="I11089" s="6"/>
      <c r="J11089" s="6">
        <v>8.7800000000000003E-2</v>
      </c>
      <c r="K11089" s="6">
        <v>8.5900000000000004E-2</v>
      </c>
      <c r="L11089" s="6">
        <v>100.2331002331</v>
      </c>
    </row>
    <row r="11090" spans="1:12" ht="15" customHeight="1" x14ac:dyDescent="0.25">
      <c r="A11090" s="5">
        <v>28789</v>
      </c>
      <c r="B11090" s="6">
        <v>8.8800000000000004E-2</v>
      </c>
      <c r="C11090" s="2">
        <v>3814400</v>
      </c>
      <c r="D11090" s="6">
        <v>-4.8999999999999998E-3</v>
      </c>
      <c r="E11090" s="6">
        <v>-5.2294557097118499</v>
      </c>
      <c r="F11090" s="6">
        <v>-5.2294531794642802</v>
      </c>
      <c r="G11090" s="6">
        <v>9.0339820000000001E-2</v>
      </c>
      <c r="H11090" s="6">
        <v>110.582331002331</v>
      </c>
      <c r="I11090" s="6"/>
      <c r="J11090" s="6">
        <v>9.2700000000000005E-2</v>
      </c>
      <c r="K11090" s="6">
        <v>8.6400000000000005E-2</v>
      </c>
      <c r="L11090" s="6">
        <v>106.993006993007</v>
      </c>
    </row>
    <row r="11091" spans="1:12" ht="15" customHeight="1" x14ac:dyDescent="0.25">
      <c r="A11091" s="5">
        <v>28788</v>
      </c>
      <c r="B11091" s="6">
        <v>9.3700000000000006E-2</v>
      </c>
      <c r="C11091" s="2">
        <v>870400</v>
      </c>
      <c r="D11091" s="6">
        <v>-3.3999999999999998E-3</v>
      </c>
      <c r="E11091" s="6">
        <v>-3.5015447991761</v>
      </c>
      <c r="F11091" s="6">
        <v>-3.5015428652529201</v>
      </c>
      <c r="G11091" s="6">
        <v>9.5324784999999995E-2</v>
      </c>
      <c r="H11091" s="6">
        <v>122.20229603729599</v>
      </c>
      <c r="I11091" s="6"/>
      <c r="J11091" s="6">
        <v>9.6100000000000005E-2</v>
      </c>
      <c r="K11091" s="6">
        <v>9.3700000000000006E-2</v>
      </c>
      <c r="L11091" s="6">
        <v>118.41491841491801</v>
      </c>
    </row>
    <row r="11092" spans="1:12" ht="15" customHeight="1" x14ac:dyDescent="0.25">
      <c r="A11092" s="5">
        <v>28787</v>
      </c>
      <c r="B11092" s="6">
        <v>9.7100000000000006E-2</v>
      </c>
      <c r="C11092" s="2">
        <v>3891200</v>
      </c>
      <c r="D11092" s="6">
        <v>1.40000000000001E-3</v>
      </c>
      <c r="E11092" s="6">
        <v>1.4629049111807899</v>
      </c>
      <c r="F11092" s="6">
        <v>1.46289826762613</v>
      </c>
      <c r="G11092" s="6">
        <v>9.8783739999999995E-2</v>
      </c>
      <c r="H11092" s="6">
        <v>130.26512820512801</v>
      </c>
      <c r="I11092" s="6"/>
      <c r="J11092" s="6">
        <v>9.7600000000000006E-2</v>
      </c>
      <c r="K11092" s="6">
        <v>9.5699999999999993E-2</v>
      </c>
      <c r="L11092" s="6">
        <v>126.340326340326</v>
      </c>
    </row>
    <row r="11093" spans="1:12" ht="15" customHeight="1" x14ac:dyDescent="0.25">
      <c r="A11093" s="5">
        <v>28786</v>
      </c>
      <c r="B11093" s="6">
        <v>9.5699999999999993E-2</v>
      </c>
      <c r="C11093" s="2">
        <v>11673600</v>
      </c>
      <c r="D11093" s="6">
        <v>-9.0000000000001103E-4</v>
      </c>
      <c r="E11093" s="6">
        <v>-0.93167701863354702</v>
      </c>
      <c r="F11093" s="6">
        <v>-0.93168074755064501</v>
      </c>
      <c r="G11093" s="6">
        <v>9.7359470000000004E-2</v>
      </c>
      <c r="H11093" s="6">
        <v>126.945151515151</v>
      </c>
      <c r="I11093" s="6"/>
      <c r="J11093" s="6">
        <v>9.6600000000000005E-2</v>
      </c>
      <c r="K11093" s="6">
        <v>9.5699999999999993E-2</v>
      </c>
      <c r="L11093" s="6">
        <v>123.07692307692299</v>
      </c>
    </row>
    <row r="11094" spans="1:12" ht="15" customHeight="1" x14ac:dyDescent="0.25">
      <c r="A11094" s="5">
        <v>28783</v>
      </c>
      <c r="B11094" s="6">
        <v>9.6600000000000005E-2</v>
      </c>
      <c r="C11094" s="2">
        <v>2969600</v>
      </c>
      <c r="D11094" s="6">
        <v>-5.3999999999999803E-3</v>
      </c>
      <c r="E11094" s="6">
        <v>-5.29411764705881</v>
      </c>
      <c r="F11094" s="6">
        <v>-5.2941139850687398</v>
      </c>
      <c r="G11094" s="6">
        <v>9.8275080000000001E-2</v>
      </c>
      <c r="H11094" s="6">
        <v>129.07944055944</v>
      </c>
      <c r="I11094" s="6"/>
      <c r="J11094" s="6">
        <v>0.10150000000000001</v>
      </c>
      <c r="K11094" s="6">
        <v>9.6100000000000005E-2</v>
      </c>
      <c r="L11094" s="6">
        <v>125.174825174825</v>
      </c>
    </row>
    <row r="11095" spans="1:12" ht="15" customHeight="1" x14ac:dyDescent="0.25">
      <c r="A11095" s="5">
        <v>28782</v>
      </c>
      <c r="B11095" s="6">
        <v>0.10199999999999999</v>
      </c>
      <c r="C11095" s="2">
        <v>665600</v>
      </c>
      <c r="D11095" s="6">
        <v>4.9999999999998602E-4</v>
      </c>
      <c r="E11095" s="6">
        <v>0.492610837438411</v>
      </c>
      <c r="F11095" s="6">
        <v>0.49261456803619802</v>
      </c>
      <c r="G11095" s="6">
        <v>0.103768714</v>
      </c>
      <c r="H11095" s="6">
        <v>141.885114219114</v>
      </c>
      <c r="I11095" s="6"/>
      <c r="J11095" s="6">
        <v>0.10199999999999999</v>
      </c>
      <c r="K11095" s="6">
        <v>0.10150000000000001</v>
      </c>
      <c r="L11095" s="6">
        <v>137.76223776223699</v>
      </c>
    </row>
    <row r="11096" spans="1:12" ht="15" customHeight="1" x14ac:dyDescent="0.25">
      <c r="A11096" s="5">
        <v>28781</v>
      </c>
      <c r="B11096" s="6">
        <v>0.10150000000000001</v>
      </c>
      <c r="C11096" s="2">
        <v>1100800</v>
      </c>
      <c r="D11096" s="6">
        <v>-4.9999999999998602E-4</v>
      </c>
      <c r="E11096" s="6">
        <v>-0.49019607843135898</v>
      </c>
      <c r="F11096" s="6">
        <v>-0.49019977254416403</v>
      </c>
      <c r="G11096" s="6">
        <v>0.10326004</v>
      </c>
      <c r="H11096" s="6">
        <v>140.69939393939299</v>
      </c>
      <c r="I11096" s="6"/>
      <c r="J11096" s="6">
        <v>0.10249999999999999</v>
      </c>
      <c r="K11096" s="6">
        <v>0.10150000000000001</v>
      </c>
      <c r="L11096" s="6">
        <v>136.59673659673601</v>
      </c>
    </row>
    <row r="11097" spans="1:12" ht="15" customHeight="1" x14ac:dyDescent="0.25">
      <c r="A11097" s="5">
        <v>28780</v>
      </c>
      <c r="B11097" s="6">
        <v>0.10199999999999999</v>
      </c>
      <c r="C11097" s="2">
        <v>14720000</v>
      </c>
      <c r="D11097" s="6">
        <v>-6.3E-3</v>
      </c>
      <c r="E11097" s="6">
        <v>-5.8171745152354504</v>
      </c>
      <c r="F11097" s="6">
        <v>-5.8171761394021102</v>
      </c>
      <c r="G11097" s="6">
        <v>0.103768714</v>
      </c>
      <c r="H11097" s="6">
        <v>141.885114219114</v>
      </c>
      <c r="I11097" s="6"/>
      <c r="J11097" s="6">
        <v>0.1074</v>
      </c>
      <c r="K11097" s="6">
        <v>0.10150000000000001</v>
      </c>
      <c r="L11097" s="6">
        <v>137.76223776223699</v>
      </c>
    </row>
    <row r="11098" spans="1:12" ht="15" customHeight="1" x14ac:dyDescent="0.25">
      <c r="A11098" s="5">
        <v>28779</v>
      </c>
      <c r="B11098" s="6">
        <v>0.10829999999999999</v>
      </c>
      <c r="C11098" s="2">
        <v>486400</v>
      </c>
      <c r="D11098" s="6">
        <v>-3.0000000000000001E-3</v>
      </c>
      <c r="E11098" s="6">
        <v>-2.6954177897574101</v>
      </c>
      <c r="F11098" s="6">
        <v>-2.6954125884068998</v>
      </c>
      <c r="G11098" s="6">
        <v>0.11017796000000001</v>
      </c>
      <c r="H11098" s="6">
        <v>156.82508158508099</v>
      </c>
      <c r="I11098" s="6"/>
      <c r="J11098" s="6">
        <v>0.1103</v>
      </c>
      <c r="K11098" s="6">
        <v>0.1074</v>
      </c>
      <c r="L11098" s="6">
        <v>152.447552447552</v>
      </c>
    </row>
    <row r="11099" spans="1:12" ht="15" customHeight="1" x14ac:dyDescent="0.25">
      <c r="A11099" s="5">
        <v>28776</v>
      </c>
      <c r="B11099" s="6">
        <v>0.1113</v>
      </c>
      <c r="C11099" s="2">
        <v>2304000</v>
      </c>
      <c r="D11099" s="6">
        <v>-2.3999999999999898E-3</v>
      </c>
      <c r="E11099" s="6">
        <v>-2.1108179419524999</v>
      </c>
      <c r="F11099" s="6">
        <v>-2.11082495616902</v>
      </c>
      <c r="G11099" s="6">
        <v>0.113229975</v>
      </c>
      <c r="H11099" s="6">
        <v>163.939335664335</v>
      </c>
      <c r="I11099" s="6"/>
      <c r="J11099" s="6">
        <v>0.1137</v>
      </c>
      <c r="K11099" s="6">
        <v>0.1103</v>
      </c>
      <c r="L11099" s="6">
        <v>159.44055944055901</v>
      </c>
    </row>
    <row r="11100" spans="1:12" ht="15" customHeight="1" x14ac:dyDescent="0.25">
      <c r="A11100" s="5">
        <v>28775</v>
      </c>
      <c r="B11100" s="6">
        <v>0.1137</v>
      </c>
      <c r="C11100" s="2">
        <v>5862400</v>
      </c>
      <c r="D11100" s="6">
        <v>2.3999999999999898E-3</v>
      </c>
      <c r="E11100" s="6">
        <v>2.15633423180592</v>
      </c>
      <c r="F11100" s="6">
        <v>2.1563415517843199</v>
      </c>
      <c r="G11100" s="6">
        <v>0.1156716</v>
      </c>
      <c r="H11100" s="6">
        <v>169.630769230769</v>
      </c>
      <c r="I11100" s="6"/>
      <c r="J11100" s="6">
        <v>0.1142</v>
      </c>
      <c r="K11100" s="6">
        <v>0.1113</v>
      </c>
      <c r="L11100" s="6">
        <v>165.03496503496501</v>
      </c>
    </row>
    <row r="11101" spans="1:12" ht="15" customHeight="1" x14ac:dyDescent="0.25">
      <c r="A11101" s="5">
        <v>28774</v>
      </c>
      <c r="B11101" s="6">
        <v>0.1113</v>
      </c>
      <c r="C11101" s="2">
        <v>1152000</v>
      </c>
      <c r="D11101" s="6">
        <v>3.3999999999999998E-3</v>
      </c>
      <c r="E11101" s="6">
        <v>3.15106580166821</v>
      </c>
      <c r="F11101" s="6">
        <v>3.15106391468349</v>
      </c>
      <c r="G11101" s="6">
        <v>0.113229975</v>
      </c>
      <c r="H11101" s="6">
        <v>163.939335664335</v>
      </c>
      <c r="I11101" s="6"/>
      <c r="J11101" s="6">
        <v>0.1113</v>
      </c>
      <c r="K11101" s="6">
        <v>0.10829999999999999</v>
      </c>
      <c r="L11101" s="6">
        <v>159.44055944055901</v>
      </c>
    </row>
    <row r="11102" spans="1:12" ht="15" customHeight="1" x14ac:dyDescent="0.25">
      <c r="A11102" s="5">
        <v>28773</v>
      </c>
      <c r="B11102" s="6">
        <v>0.1079</v>
      </c>
      <c r="C11102" s="2">
        <v>1484800</v>
      </c>
      <c r="D11102" s="6">
        <v>2.5000000000000001E-3</v>
      </c>
      <c r="E11102" s="6">
        <v>2.3719165085388898</v>
      </c>
      <c r="F11102" s="6">
        <v>2.3719100281535499</v>
      </c>
      <c r="G11102" s="6">
        <v>0.10977102</v>
      </c>
      <c r="H11102" s="6">
        <v>155.87650349650301</v>
      </c>
      <c r="I11102" s="6"/>
      <c r="J11102" s="6">
        <v>0.10879999999999999</v>
      </c>
      <c r="K11102" s="6">
        <v>0.10639999999999999</v>
      </c>
      <c r="L11102" s="6">
        <v>151.51515151515099</v>
      </c>
    </row>
    <row r="11103" spans="1:12" ht="15" customHeight="1" x14ac:dyDescent="0.25">
      <c r="A11103" s="5">
        <v>28772</v>
      </c>
      <c r="B11103" s="6">
        <v>0.10539999999999999</v>
      </c>
      <c r="C11103" s="2">
        <v>204800</v>
      </c>
      <c r="D11103" s="6">
        <v>-5.0000000000000001E-4</v>
      </c>
      <c r="E11103" s="6">
        <v>-0.472143531633617</v>
      </c>
      <c r="F11103" s="6">
        <v>-0.47213227062283802</v>
      </c>
      <c r="G11103" s="6">
        <v>0.10722767599999999</v>
      </c>
      <c r="H11103" s="6">
        <v>149.94796270396199</v>
      </c>
      <c r="I11103" s="6"/>
      <c r="J11103" s="6">
        <v>0.10639999999999999</v>
      </c>
      <c r="K11103" s="6">
        <v>0.10539999999999999</v>
      </c>
      <c r="L11103" s="6">
        <v>145.68764568764499</v>
      </c>
    </row>
    <row r="11104" spans="1:12" ht="15" customHeight="1" x14ac:dyDescent="0.25">
      <c r="A11104" s="5">
        <v>28769</v>
      </c>
      <c r="B11104" s="6">
        <v>0.10589999999999999</v>
      </c>
      <c r="C11104" s="2">
        <v>614400</v>
      </c>
      <c r="D11104" s="6"/>
      <c r="E11104" s="6"/>
      <c r="F11104" s="6"/>
      <c r="G11104" s="6">
        <v>0.107736334</v>
      </c>
      <c r="H11104" s="6">
        <v>151.13364568764499</v>
      </c>
      <c r="I11104" s="6"/>
      <c r="J11104" s="6">
        <v>0.10639999999999999</v>
      </c>
      <c r="K11104" s="6">
        <v>0.10539999999999999</v>
      </c>
      <c r="L11104" s="6">
        <v>146.853146853146</v>
      </c>
    </row>
    <row r="11105" spans="1:12" ht="15" customHeight="1" x14ac:dyDescent="0.25">
      <c r="A11105" s="5">
        <v>28768</v>
      </c>
      <c r="B11105" s="6">
        <v>0.10589999999999999</v>
      </c>
      <c r="C11105" s="2">
        <v>384000</v>
      </c>
      <c r="D11105" s="6">
        <v>-1E-3</v>
      </c>
      <c r="E11105" s="6">
        <v>-0.93545369504209797</v>
      </c>
      <c r="F11105" s="6">
        <v>-0.93545891964299499</v>
      </c>
      <c r="G11105" s="6">
        <v>0.107736334</v>
      </c>
      <c r="H11105" s="6">
        <v>151.13364568764499</v>
      </c>
      <c r="I11105" s="6"/>
      <c r="J11105" s="6">
        <v>0.10589999999999999</v>
      </c>
      <c r="K11105" s="6">
        <v>0.10539999999999999</v>
      </c>
      <c r="L11105" s="6">
        <v>146.853146853146</v>
      </c>
    </row>
    <row r="11106" spans="1:12" ht="15" customHeight="1" x14ac:dyDescent="0.25">
      <c r="A11106" s="5">
        <v>28767</v>
      </c>
      <c r="B11106" s="6">
        <v>0.1069</v>
      </c>
      <c r="C11106" s="2">
        <v>947200</v>
      </c>
      <c r="D11106" s="6">
        <v>-2.3999999999999898E-3</v>
      </c>
      <c r="E11106" s="6">
        <v>-2.19579139981701</v>
      </c>
      <c r="F11106" s="6">
        <v>-2.1957907284135301</v>
      </c>
      <c r="G11106" s="6">
        <v>0.10875368000000001</v>
      </c>
      <c r="H11106" s="6">
        <v>153.505081585081</v>
      </c>
      <c r="I11106" s="6"/>
      <c r="J11106" s="6">
        <v>0.10929999999999999</v>
      </c>
      <c r="K11106" s="6">
        <v>0.1069</v>
      </c>
      <c r="L11106" s="6">
        <v>149.18414918414899</v>
      </c>
    </row>
    <row r="11107" spans="1:12" ht="15" customHeight="1" x14ac:dyDescent="0.25">
      <c r="A11107" s="5">
        <v>28766</v>
      </c>
      <c r="B11107" s="6">
        <v>0.10929999999999999</v>
      </c>
      <c r="C11107" s="2">
        <v>1024000</v>
      </c>
      <c r="D11107" s="6">
        <v>-1E-3</v>
      </c>
      <c r="E11107" s="6">
        <v>-0.90661831368993295</v>
      </c>
      <c r="F11107" s="6">
        <v>-0.90661803898806004</v>
      </c>
      <c r="G11107" s="6">
        <v>0.111195296</v>
      </c>
      <c r="H11107" s="6">
        <v>159.196494172494</v>
      </c>
      <c r="I11107" s="6"/>
      <c r="J11107" s="6">
        <v>0.10979999999999999</v>
      </c>
      <c r="K11107" s="6">
        <v>0.1074</v>
      </c>
      <c r="L11107" s="6">
        <v>154.778554778554</v>
      </c>
    </row>
    <row r="11108" spans="1:12" ht="15" customHeight="1" x14ac:dyDescent="0.25">
      <c r="A11108" s="5">
        <v>28765</v>
      </c>
      <c r="B11108" s="6">
        <v>0.1103</v>
      </c>
      <c r="C11108" s="2">
        <v>947200</v>
      </c>
      <c r="D11108" s="6">
        <v>2E-3</v>
      </c>
      <c r="E11108" s="6">
        <v>1.84672206832872</v>
      </c>
      <c r="F11108" s="6">
        <v>1.8467178009104499</v>
      </c>
      <c r="G11108" s="6">
        <v>0.112212636</v>
      </c>
      <c r="H11108" s="6">
        <v>161.567916083916</v>
      </c>
      <c r="I11108" s="6"/>
      <c r="J11108" s="6">
        <v>0.1103</v>
      </c>
      <c r="K11108" s="6">
        <v>0.1069</v>
      </c>
      <c r="L11108" s="6">
        <v>157.10955710955699</v>
      </c>
    </row>
    <row r="11109" spans="1:12" ht="15" customHeight="1" x14ac:dyDescent="0.25">
      <c r="A11109" s="5">
        <v>28762</v>
      </c>
      <c r="B11109" s="6">
        <v>0.10829999999999999</v>
      </c>
      <c r="C11109" s="2">
        <v>5708800</v>
      </c>
      <c r="D11109" s="6">
        <v>1.39999999999999E-3</v>
      </c>
      <c r="E11109" s="6">
        <v>1.30963517305893</v>
      </c>
      <c r="F11109" s="6">
        <v>1.3096384416600899</v>
      </c>
      <c r="G11109" s="6">
        <v>0.11017796000000001</v>
      </c>
      <c r="H11109" s="6">
        <v>156.82508158508099</v>
      </c>
      <c r="I11109" s="6"/>
      <c r="J11109" s="6">
        <v>0.10879999999999999</v>
      </c>
      <c r="K11109" s="6">
        <v>0.10589999999999999</v>
      </c>
      <c r="L11109" s="6">
        <v>152.447552447552</v>
      </c>
    </row>
    <row r="11110" spans="1:12" ht="15" customHeight="1" x14ac:dyDescent="0.25">
      <c r="A11110" s="5">
        <v>28761</v>
      </c>
      <c r="B11110" s="6">
        <v>0.1069</v>
      </c>
      <c r="C11110" s="2">
        <v>409600</v>
      </c>
      <c r="D11110" s="6"/>
      <c r="E11110" s="6"/>
      <c r="F11110" s="6"/>
      <c r="G11110" s="6">
        <v>0.10875368000000001</v>
      </c>
      <c r="H11110" s="6">
        <v>153.505081585081</v>
      </c>
      <c r="I11110" s="6"/>
      <c r="J11110" s="6">
        <v>0.1069</v>
      </c>
      <c r="K11110" s="6">
        <v>0.10589999999999999</v>
      </c>
      <c r="L11110" s="6">
        <v>149.18414918414899</v>
      </c>
    </row>
    <row r="11111" spans="1:12" ht="15" customHeight="1" x14ac:dyDescent="0.25">
      <c r="A11111" s="5">
        <v>28760</v>
      </c>
      <c r="B11111" s="6">
        <v>0.1069</v>
      </c>
      <c r="C11111" s="2">
        <v>6860800</v>
      </c>
      <c r="D11111" s="6">
        <v>5.0000000000000001E-4</v>
      </c>
      <c r="E11111" s="6">
        <v>0.46992481203007502</v>
      </c>
      <c r="F11111" s="6">
        <v>0.46992466442563602</v>
      </c>
      <c r="G11111" s="6">
        <v>0.10875368000000001</v>
      </c>
      <c r="H11111" s="6">
        <v>153.505081585081</v>
      </c>
      <c r="I11111" s="6"/>
      <c r="J11111" s="6">
        <v>0.10929999999999999</v>
      </c>
      <c r="K11111" s="6">
        <v>0.1069</v>
      </c>
      <c r="L11111" s="6">
        <v>149.18414918414899</v>
      </c>
    </row>
    <row r="11112" spans="1:12" ht="15" customHeight="1" x14ac:dyDescent="0.25">
      <c r="A11112" s="5">
        <v>28759</v>
      </c>
      <c r="B11112" s="6">
        <v>0.10639999999999999</v>
      </c>
      <c r="C11112" s="2">
        <v>1126400</v>
      </c>
      <c r="D11112" s="6">
        <v>1.5E-3</v>
      </c>
      <c r="E11112" s="6">
        <v>1.4299332697807301</v>
      </c>
      <c r="F11112" s="6">
        <v>1.4299328142130401</v>
      </c>
      <c r="G11112" s="6">
        <v>0.10824501</v>
      </c>
      <c r="H11112" s="6">
        <v>152.31937062937001</v>
      </c>
      <c r="I11112" s="6"/>
      <c r="J11112" s="6">
        <v>0.10639999999999999</v>
      </c>
      <c r="K11112" s="6">
        <v>0.10539999999999999</v>
      </c>
      <c r="L11112" s="6">
        <v>148.01864801864801</v>
      </c>
    </row>
    <row r="11113" spans="1:12" ht="15" customHeight="1" x14ac:dyDescent="0.25">
      <c r="A11113" s="5">
        <v>28758</v>
      </c>
      <c r="B11113" s="6">
        <v>0.10489999999999999</v>
      </c>
      <c r="C11113" s="2">
        <v>204800</v>
      </c>
      <c r="D11113" s="6">
        <v>-5.0000000000000001E-4</v>
      </c>
      <c r="E11113" s="6">
        <v>-0.47438330170778098</v>
      </c>
      <c r="F11113" s="6">
        <v>-0.47438872031507701</v>
      </c>
      <c r="G11113" s="6">
        <v>0.10671899999999999</v>
      </c>
      <c r="H11113" s="6">
        <v>148.76223776223699</v>
      </c>
      <c r="I11113" s="6"/>
      <c r="J11113" s="6">
        <v>0.10489999999999999</v>
      </c>
      <c r="K11113" s="6">
        <v>0.10440000000000001</v>
      </c>
      <c r="L11113" s="6">
        <v>144.522144522144</v>
      </c>
    </row>
    <row r="11114" spans="1:12" ht="15" customHeight="1" x14ac:dyDescent="0.25">
      <c r="A11114" s="5">
        <v>28755</v>
      </c>
      <c r="B11114" s="6">
        <v>0.10539999999999999</v>
      </c>
      <c r="C11114" s="2">
        <v>486400</v>
      </c>
      <c r="D11114" s="6">
        <v>1.89999999999999E-3</v>
      </c>
      <c r="E11114" s="6">
        <v>1.83574879227053</v>
      </c>
      <c r="F11114" s="6">
        <v>1.8357480948951499</v>
      </c>
      <c r="G11114" s="6">
        <v>0.10722767599999999</v>
      </c>
      <c r="H11114" s="6">
        <v>149.94796270396199</v>
      </c>
      <c r="I11114" s="6"/>
      <c r="J11114" s="6">
        <v>0.10539999999999999</v>
      </c>
      <c r="K11114" s="6">
        <v>0.10440000000000001</v>
      </c>
      <c r="L11114" s="6">
        <v>145.68764568764499</v>
      </c>
    </row>
    <row r="11115" spans="1:12" ht="15" customHeight="1" x14ac:dyDescent="0.25">
      <c r="A11115" s="5">
        <v>28754</v>
      </c>
      <c r="B11115" s="6">
        <v>0.10349999999999999</v>
      </c>
      <c r="C11115" s="2">
        <v>1715200</v>
      </c>
      <c r="D11115" s="6"/>
      <c r="E11115" s="6"/>
      <c r="F11115" s="6"/>
      <c r="G11115" s="6">
        <v>0.10529473</v>
      </c>
      <c r="H11115" s="6">
        <v>145.442261072261</v>
      </c>
      <c r="I11115" s="6"/>
      <c r="J11115" s="6">
        <v>0.10349999999999999</v>
      </c>
      <c r="K11115" s="6">
        <v>0.10249999999999999</v>
      </c>
      <c r="L11115" s="6">
        <v>141.258741258741</v>
      </c>
    </row>
    <row r="11116" spans="1:12" ht="15" customHeight="1" x14ac:dyDescent="0.25">
      <c r="A11116" s="5">
        <v>28753</v>
      </c>
      <c r="B11116" s="6">
        <v>0.10349999999999999</v>
      </c>
      <c r="C11116" s="2">
        <v>4070400</v>
      </c>
      <c r="D11116" s="6"/>
      <c r="E11116" s="6"/>
      <c r="F11116" s="6"/>
      <c r="G11116" s="6">
        <v>0.10529473</v>
      </c>
      <c r="H11116" s="6">
        <v>145.442261072261</v>
      </c>
      <c r="I11116" s="6"/>
      <c r="J11116" s="6">
        <v>0.10349999999999999</v>
      </c>
      <c r="K11116" s="6">
        <v>0.10349999999999999</v>
      </c>
      <c r="L11116" s="6">
        <v>141.258741258741</v>
      </c>
    </row>
    <row r="11117" spans="1:12" ht="15" customHeight="1" x14ac:dyDescent="0.25">
      <c r="A11117" s="5">
        <v>28752</v>
      </c>
      <c r="B11117" s="6">
        <v>0.10349999999999999</v>
      </c>
      <c r="C11117" s="2">
        <v>2636800</v>
      </c>
      <c r="D11117" s="6">
        <v>1.9999999999999801E-3</v>
      </c>
      <c r="E11117" s="6">
        <v>1.97044334975369</v>
      </c>
      <c r="F11117" s="6">
        <v>1.97045246157177</v>
      </c>
      <c r="G11117" s="6">
        <v>0.10529473</v>
      </c>
      <c r="H11117" s="6">
        <v>145.442261072261</v>
      </c>
      <c r="I11117" s="6"/>
      <c r="J11117" s="6">
        <v>0.10349999999999999</v>
      </c>
      <c r="K11117" s="6">
        <v>0.10150000000000001</v>
      </c>
      <c r="L11117" s="6">
        <v>141.258741258741</v>
      </c>
    </row>
    <row r="11118" spans="1:12" ht="15" customHeight="1" x14ac:dyDescent="0.25">
      <c r="A11118" s="5">
        <v>28751</v>
      </c>
      <c r="B11118" s="6">
        <v>0.10150000000000001</v>
      </c>
      <c r="C11118" s="2">
        <v>7424000</v>
      </c>
      <c r="D11118" s="6">
        <v>1.90000000000001E-3</v>
      </c>
      <c r="E11118" s="6">
        <v>1.90763052208837</v>
      </c>
      <c r="F11118" s="6">
        <v>1.90762392291894</v>
      </c>
      <c r="G11118" s="6">
        <v>0.10326004</v>
      </c>
      <c r="H11118" s="6">
        <v>140.69939393939299</v>
      </c>
      <c r="I11118" s="6"/>
      <c r="J11118" s="6">
        <v>0.10150000000000001</v>
      </c>
      <c r="K11118" s="6">
        <v>0.10100000000000001</v>
      </c>
      <c r="L11118" s="6">
        <v>136.59673659673601</v>
      </c>
    </row>
    <row r="11119" spans="1:12" ht="15" customHeight="1" x14ac:dyDescent="0.25">
      <c r="A11119" s="5">
        <v>28748</v>
      </c>
      <c r="B11119" s="6">
        <v>9.9599999999999994E-2</v>
      </c>
      <c r="C11119" s="2">
        <v>256000</v>
      </c>
      <c r="D11119" s="6">
        <v>-4.0000000000001102E-4</v>
      </c>
      <c r="E11119" s="6">
        <v>-0.40000000000001101</v>
      </c>
      <c r="F11119" s="6">
        <v>-0.399998879431051</v>
      </c>
      <c r="G11119" s="6">
        <v>0.1013271</v>
      </c>
      <c r="H11119" s="6">
        <v>136.19370629370599</v>
      </c>
      <c r="I11119" s="6"/>
      <c r="J11119" s="6">
        <v>9.9599999999999994E-2</v>
      </c>
      <c r="K11119" s="6">
        <v>9.9599999999999994E-2</v>
      </c>
      <c r="L11119" s="6">
        <v>132.16783216783199</v>
      </c>
    </row>
    <row r="11120" spans="1:12" ht="15" customHeight="1" x14ac:dyDescent="0.25">
      <c r="A11120" s="5">
        <v>28747</v>
      </c>
      <c r="B11120" s="6">
        <v>0.1</v>
      </c>
      <c r="C11120" s="2">
        <v>1715200</v>
      </c>
      <c r="D11120" s="6">
        <v>-4.8999999999999799E-3</v>
      </c>
      <c r="E11120" s="6">
        <v>-4.6711153479504102</v>
      </c>
      <c r="F11120" s="6">
        <v>-4.6711129227222798</v>
      </c>
      <c r="G11120" s="6">
        <v>0.101734035</v>
      </c>
      <c r="H11120" s="6">
        <v>137.142272727272</v>
      </c>
      <c r="I11120" s="6"/>
      <c r="J11120" s="6">
        <v>0.10539999999999999</v>
      </c>
      <c r="K11120" s="6">
        <v>0.1</v>
      </c>
      <c r="L11120" s="6">
        <v>133.100233100233</v>
      </c>
    </row>
    <row r="11121" spans="1:12" ht="15" customHeight="1" x14ac:dyDescent="0.25">
      <c r="A11121" s="5">
        <v>28746</v>
      </c>
      <c r="B11121" s="6">
        <v>0.10489999999999999</v>
      </c>
      <c r="C11121" s="2">
        <v>486400</v>
      </c>
      <c r="D11121" s="6">
        <v>-3.0000000000000001E-3</v>
      </c>
      <c r="E11121" s="6">
        <v>-2.78035217794254</v>
      </c>
      <c r="F11121" s="6">
        <v>-2.7803513167683001</v>
      </c>
      <c r="G11121" s="6">
        <v>0.10671899999999999</v>
      </c>
      <c r="H11121" s="6">
        <v>148.76223776223699</v>
      </c>
      <c r="I11121" s="6"/>
      <c r="J11121" s="6">
        <v>0.10829999999999999</v>
      </c>
      <c r="K11121" s="6">
        <v>0.10489999999999999</v>
      </c>
      <c r="L11121" s="6">
        <v>144.522144522144</v>
      </c>
    </row>
    <row r="11122" spans="1:12" ht="15" customHeight="1" x14ac:dyDescent="0.25">
      <c r="A11122" s="5">
        <v>28745</v>
      </c>
      <c r="B11122" s="6">
        <v>0.1079</v>
      </c>
      <c r="C11122" s="2">
        <v>947200</v>
      </c>
      <c r="D11122" s="6">
        <v>-4.4000000000000003E-3</v>
      </c>
      <c r="E11122" s="6">
        <v>-3.91807658058771</v>
      </c>
      <c r="F11122" s="6">
        <v>-3.9180787785656501</v>
      </c>
      <c r="G11122" s="6">
        <v>0.10977102</v>
      </c>
      <c r="H11122" s="6">
        <v>155.87650349650301</v>
      </c>
      <c r="I11122" s="6"/>
      <c r="J11122" s="6">
        <v>0.1113</v>
      </c>
      <c r="K11122" s="6">
        <v>0.1079</v>
      </c>
      <c r="L11122" s="6">
        <v>151.51515151515099</v>
      </c>
    </row>
    <row r="11123" spans="1:12" ht="15" customHeight="1" x14ac:dyDescent="0.25">
      <c r="A11123" s="5">
        <v>28744</v>
      </c>
      <c r="B11123" s="6">
        <v>0.1123</v>
      </c>
      <c r="C11123" s="2">
        <v>2892800</v>
      </c>
      <c r="D11123" s="6">
        <v>5.0000000000000001E-4</v>
      </c>
      <c r="E11123" s="6">
        <v>0.44722719141323503</v>
      </c>
      <c r="F11123" s="6">
        <v>0.447227041994957</v>
      </c>
      <c r="G11123" s="6">
        <v>0.11424732</v>
      </c>
      <c r="H11123" s="6">
        <v>166.31076923076901</v>
      </c>
      <c r="I11123" s="6"/>
      <c r="J11123" s="6">
        <v>0.1132</v>
      </c>
      <c r="K11123" s="6">
        <v>0.1118</v>
      </c>
      <c r="L11123" s="6">
        <v>161.77156177156101</v>
      </c>
    </row>
    <row r="11124" spans="1:12" ht="15" customHeight="1" x14ac:dyDescent="0.25">
      <c r="A11124" s="5">
        <v>28741</v>
      </c>
      <c r="B11124" s="6">
        <v>0.1118</v>
      </c>
      <c r="C11124" s="2">
        <v>1817600</v>
      </c>
      <c r="D11124" s="6">
        <v>-1.39999999999999E-3</v>
      </c>
      <c r="E11124" s="6">
        <v>-1.23674911660777</v>
      </c>
      <c r="F11124" s="6">
        <v>-1.2367469933291999</v>
      </c>
      <c r="G11124" s="6">
        <v>0.11373865</v>
      </c>
      <c r="H11124" s="6">
        <v>165.125058275058</v>
      </c>
      <c r="I11124" s="6"/>
      <c r="J11124" s="6">
        <v>0.1137</v>
      </c>
      <c r="K11124" s="6">
        <v>0.1108</v>
      </c>
      <c r="L11124" s="6">
        <v>160.60606060606</v>
      </c>
    </row>
    <row r="11125" spans="1:12" ht="15" customHeight="1" x14ac:dyDescent="0.25">
      <c r="A11125" s="5">
        <v>28740</v>
      </c>
      <c r="B11125" s="6">
        <v>0.1132</v>
      </c>
      <c r="C11125" s="2">
        <v>4147200</v>
      </c>
      <c r="D11125" s="6">
        <v>2.8999999999999998E-3</v>
      </c>
      <c r="E11125" s="6">
        <v>2.6291931097008199</v>
      </c>
      <c r="F11125" s="6">
        <v>2.6291940953958099</v>
      </c>
      <c r="G11125" s="6">
        <v>0.115162924</v>
      </c>
      <c r="H11125" s="6">
        <v>168.44504428904401</v>
      </c>
      <c r="I11125" s="6"/>
      <c r="J11125" s="6">
        <v>0.1147</v>
      </c>
      <c r="K11125" s="6">
        <v>0.1123</v>
      </c>
      <c r="L11125" s="6">
        <v>163.869463869463</v>
      </c>
    </row>
    <row r="11126" spans="1:12" ht="15" customHeight="1" x14ac:dyDescent="0.25">
      <c r="A11126" s="5">
        <v>28739</v>
      </c>
      <c r="B11126" s="6">
        <v>0.1103</v>
      </c>
      <c r="C11126" s="2">
        <v>588800</v>
      </c>
      <c r="D11126" s="6">
        <v>2E-3</v>
      </c>
      <c r="E11126" s="6">
        <v>1.84672206832872</v>
      </c>
      <c r="F11126" s="6">
        <v>1.8467178009104499</v>
      </c>
      <c r="G11126" s="6">
        <v>0.112212636</v>
      </c>
      <c r="H11126" s="6">
        <v>161.567916083916</v>
      </c>
      <c r="I11126" s="6"/>
      <c r="J11126" s="6">
        <v>0.1103</v>
      </c>
      <c r="K11126" s="6">
        <v>0.10929999999999999</v>
      </c>
      <c r="L11126" s="6">
        <v>157.10955710955699</v>
      </c>
    </row>
    <row r="11127" spans="1:12" ht="15" customHeight="1" x14ac:dyDescent="0.25">
      <c r="A11127" s="5">
        <v>28738</v>
      </c>
      <c r="B11127" s="6">
        <v>0.10829999999999999</v>
      </c>
      <c r="C11127" s="2">
        <v>1971200</v>
      </c>
      <c r="D11127" s="6">
        <v>2.3999999999999898E-3</v>
      </c>
      <c r="E11127" s="6">
        <v>2.26628895184135</v>
      </c>
      <c r="F11127" s="6">
        <v>2.26629764476671</v>
      </c>
      <c r="G11127" s="6">
        <v>0.11017796000000001</v>
      </c>
      <c r="H11127" s="6">
        <v>156.82508158508099</v>
      </c>
      <c r="I11127" s="6"/>
      <c r="J11127" s="6">
        <v>0.10829999999999999</v>
      </c>
      <c r="K11127" s="6">
        <v>0.10639999999999999</v>
      </c>
      <c r="L11127" s="6">
        <v>152.447552447552</v>
      </c>
    </row>
    <row r="11128" spans="1:12" ht="15" customHeight="1" x14ac:dyDescent="0.25">
      <c r="A11128" s="5">
        <v>28734</v>
      </c>
      <c r="B11128" s="6">
        <v>0.10589999999999999</v>
      </c>
      <c r="C11128" s="2">
        <v>1843200</v>
      </c>
      <c r="D11128" s="6">
        <v>-5.0000000000000001E-4</v>
      </c>
      <c r="E11128" s="6">
        <v>-0.46992481203007502</v>
      </c>
      <c r="F11128" s="6">
        <v>-0.26801545481794897</v>
      </c>
      <c r="G11128" s="6">
        <v>0.107736334</v>
      </c>
      <c r="H11128" s="6">
        <v>151.13364568764499</v>
      </c>
      <c r="I11128" s="6"/>
      <c r="J11128" s="6">
        <v>0.10589999999999999</v>
      </c>
      <c r="K11128" s="6">
        <v>0.10589999999999999</v>
      </c>
      <c r="L11128" s="6">
        <v>146.853146853146</v>
      </c>
    </row>
    <row r="11129" spans="1:12" ht="15" customHeight="1" x14ac:dyDescent="0.25">
      <c r="A11129" s="5">
        <v>28733</v>
      </c>
      <c r="B11129" s="6">
        <v>0.10639999999999999</v>
      </c>
      <c r="C11129" s="2">
        <v>435200</v>
      </c>
      <c r="D11129" s="6">
        <v>1E-3</v>
      </c>
      <c r="E11129" s="6">
        <v>0.94876660341556196</v>
      </c>
      <c r="F11129" s="6">
        <v>0.94876600052069504</v>
      </c>
      <c r="G11129" s="6">
        <v>0.10802586</v>
      </c>
      <c r="H11129" s="6">
        <v>151.80853146853099</v>
      </c>
      <c r="I11129" s="6"/>
      <c r="J11129" s="6">
        <v>0.10639999999999999</v>
      </c>
      <c r="K11129" s="6">
        <v>0.10539999999999999</v>
      </c>
      <c r="L11129" s="6">
        <v>148.01864801864801</v>
      </c>
    </row>
    <row r="11130" spans="1:12" ht="15" customHeight="1" x14ac:dyDescent="0.25">
      <c r="A11130" s="5">
        <v>28732</v>
      </c>
      <c r="B11130" s="6">
        <v>0.10539999999999999</v>
      </c>
      <c r="C11130" s="2">
        <v>8140800</v>
      </c>
      <c r="D11130" s="6">
        <v>-7.7999999999999996E-3</v>
      </c>
      <c r="E11130" s="6">
        <v>-6.8904593639575999</v>
      </c>
      <c r="F11130" s="6">
        <v>-6.8904560972520903</v>
      </c>
      <c r="G11130" s="6">
        <v>0.10701057999999999</v>
      </c>
      <c r="H11130" s="6">
        <v>149.44191142191099</v>
      </c>
      <c r="I11130" s="6"/>
      <c r="J11130" s="6">
        <v>0.11269999999999999</v>
      </c>
      <c r="K11130" s="6">
        <v>0.10539999999999999</v>
      </c>
      <c r="L11130" s="6">
        <v>145.68764568764499</v>
      </c>
    </row>
    <row r="11131" spans="1:12" ht="15" customHeight="1" x14ac:dyDescent="0.25">
      <c r="A11131" s="5">
        <v>28731</v>
      </c>
      <c r="B11131" s="6">
        <v>0.1132</v>
      </c>
      <c r="C11131" s="2">
        <v>1536000</v>
      </c>
      <c r="D11131" s="6">
        <v>5.0000000000000001E-4</v>
      </c>
      <c r="E11131" s="6">
        <v>0.44365572315883101</v>
      </c>
      <c r="F11131" s="6">
        <v>0.443651066450168</v>
      </c>
      <c r="G11131" s="6">
        <v>0.114929765</v>
      </c>
      <c r="H11131" s="6">
        <v>167.90155011655</v>
      </c>
      <c r="I11131" s="6"/>
      <c r="J11131" s="6">
        <v>0.1137</v>
      </c>
      <c r="K11131" s="6">
        <v>0.1123</v>
      </c>
      <c r="L11131" s="6">
        <v>163.869463869463</v>
      </c>
    </row>
    <row r="11132" spans="1:12" ht="15" customHeight="1" x14ac:dyDescent="0.25">
      <c r="A11132" s="5">
        <v>28730</v>
      </c>
      <c r="B11132" s="6">
        <v>0.11269999999999999</v>
      </c>
      <c r="C11132" s="2">
        <v>32588800</v>
      </c>
      <c r="D11132" s="6">
        <v>1.89999999999999E-3</v>
      </c>
      <c r="E11132" s="6">
        <v>1.7148014440433199</v>
      </c>
      <c r="F11132" s="6">
        <v>1.7148075495125801</v>
      </c>
      <c r="G11132" s="6">
        <v>0.11442213</v>
      </c>
      <c r="H11132" s="6">
        <v>166.71825174825099</v>
      </c>
      <c r="I11132" s="6"/>
      <c r="J11132" s="6">
        <v>0.1142</v>
      </c>
      <c r="K11132" s="6">
        <v>0.1123</v>
      </c>
      <c r="L11132" s="6">
        <v>162.70396270396199</v>
      </c>
    </row>
    <row r="11133" spans="1:12" ht="15" customHeight="1" x14ac:dyDescent="0.25">
      <c r="A11133" s="5">
        <v>28727</v>
      </c>
      <c r="B11133" s="6">
        <v>0.1108</v>
      </c>
      <c r="C11133" s="2">
        <v>4454400</v>
      </c>
      <c r="D11133" s="6">
        <v>4.4000000000000003E-3</v>
      </c>
      <c r="E11133" s="6">
        <v>4.1353383458646498</v>
      </c>
      <c r="F11133" s="6">
        <v>4.1353338913478801</v>
      </c>
      <c r="G11133" s="6">
        <v>0.11249309</v>
      </c>
      <c r="H11133" s="6">
        <v>162.221655011655</v>
      </c>
      <c r="I11133" s="6"/>
      <c r="J11133" s="6">
        <v>0.1108</v>
      </c>
      <c r="K11133" s="6">
        <v>0.1074</v>
      </c>
      <c r="L11133" s="6">
        <v>158.275058275058</v>
      </c>
    </row>
    <row r="11134" spans="1:12" ht="15" customHeight="1" x14ac:dyDescent="0.25">
      <c r="A11134" s="5">
        <v>28726</v>
      </c>
      <c r="B11134" s="6">
        <v>0.10639999999999999</v>
      </c>
      <c r="C11134" s="2">
        <v>2636800</v>
      </c>
      <c r="D11134" s="6">
        <v>2.8999999999999998E-3</v>
      </c>
      <c r="E11134" s="6">
        <v>2.8019323671497598</v>
      </c>
      <c r="F11134" s="6">
        <v>2.8019383804234401</v>
      </c>
      <c r="G11134" s="6">
        <v>0.10802586</v>
      </c>
      <c r="H11134" s="6">
        <v>151.80853146853099</v>
      </c>
      <c r="I11134" s="6"/>
      <c r="J11134" s="6">
        <v>0.10639999999999999</v>
      </c>
      <c r="K11134" s="6">
        <v>0.10349999999999999</v>
      </c>
      <c r="L11134" s="6">
        <v>148.01864801864801</v>
      </c>
    </row>
    <row r="11135" spans="1:12" ht="15" customHeight="1" x14ac:dyDescent="0.25">
      <c r="A11135" s="5">
        <v>28725</v>
      </c>
      <c r="B11135" s="6">
        <v>0.10349999999999999</v>
      </c>
      <c r="C11135" s="2">
        <v>4915200</v>
      </c>
      <c r="D11135" s="6">
        <v>1E-3</v>
      </c>
      <c r="E11135" s="6">
        <v>0.97560975609756095</v>
      </c>
      <c r="F11135" s="6">
        <v>0.97560919360415399</v>
      </c>
      <c r="G11135" s="6">
        <v>0.10508154</v>
      </c>
      <c r="H11135" s="6">
        <v>144.945314685314</v>
      </c>
      <c r="I11135" s="6"/>
      <c r="J11135" s="6">
        <v>0.10349999999999999</v>
      </c>
      <c r="K11135" s="6">
        <v>0.10150000000000001</v>
      </c>
      <c r="L11135" s="6">
        <v>141.258741258741</v>
      </c>
    </row>
    <row r="11136" spans="1:12" ht="15" customHeight="1" x14ac:dyDescent="0.25">
      <c r="A11136" s="5">
        <v>28724</v>
      </c>
      <c r="B11136" s="6">
        <v>0.10249999999999999</v>
      </c>
      <c r="C11136" s="2">
        <v>1638400</v>
      </c>
      <c r="D11136" s="6"/>
      <c r="E11136" s="6"/>
      <c r="F11136" s="6"/>
      <c r="G11136" s="6">
        <v>0.10406625999999999</v>
      </c>
      <c r="H11136" s="6">
        <v>142.578694638694</v>
      </c>
      <c r="I11136" s="6"/>
      <c r="J11136" s="6">
        <v>0.10249999999999999</v>
      </c>
      <c r="K11136" s="6">
        <v>0.10150000000000001</v>
      </c>
      <c r="L11136" s="6">
        <v>138.92773892773801</v>
      </c>
    </row>
    <row r="11137" spans="1:12" ht="15" customHeight="1" x14ac:dyDescent="0.25">
      <c r="A11137" s="5">
        <v>28723</v>
      </c>
      <c r="B11137" s="6">
        <v>0.10249999999999999</v>
      </c>
      <c r="C11137" s="2">
        <v>947200</v>
      </c>
      <c r="D11137" s="6">
        <v>9.9999999999998701E-4</v>
      </c>
      <c r="E11137" s="6">
        <v>0.98522167487682299</v>
      </c>
      <c r="F11137" s="6">
        <v>0.985221101245215</v>
      </c>
      <c r="G11137" s="6">
        <v>0.10406625999999999</v>
      </c>
      <c r="H11137" s="6">
        <v>142.578694638694</v>
      </c>
      <c r="I11137" s="6"/>
      <c r="J11137" s="6">
        <v>0.10299999999999999</v>
      </c>
      <c r="K11137" s="6">
        <v>0.10199999999999999</v>
      </c>
      <c r="L11137" s="6">
        <v>138.92773892773801</v>
      </c>
    </row>
    <row r="11138" spans="1:12" ht="15" customHeight="1" x14ac:dyDescent="0.25">
      <c r="A11138" s="5">
        <v>28720</v>
      </c>
      <c r="B11138" s="6">
        <v>0.10150000000000001</v>
      </c>
      <c r="C11138" s="2">
        <v>870400</v>
      </c>
      <c r="D11138" s="6">
        <v>-4.9999999999998602E-4</v>
      </c>
      <c r="E11138" s="6">
        <v>-0.49019607843135898</v>
      </c>
      <c r="F11138" s="6">
        <v>-0.49019579442058903</v>
      </c>
      <c r="G11138" s="6">
        <v>0.10305098</v>
      </c>
      <c r="H11138" s="6">
        <v>140.212074592074</v>
      </c>
      <c r="I11138" s="6"/>
      <c r="J11138" s="6">
        <v>0.10199999999999999</v>
      </c>
      <c r="K11138" s="6">
        <v>0.10150000000000001</v>
      </c>
      <c r="L11138" s="6">
        <v>136.59673659673601</v>
      </c>
    </row>
    <row r="11139" spans="1:12" ht="15" customHeight="1" x14ac:dyDescent="0.25">
      <c r="A11139" s="5">
        <v>28719</v>
      </c>
      <c r="B11139" s="6">
        <v>0.10199999999999999</v>
      </c>
      <c r="C11139" s="2">
        <v>3609600</v>
      </c>
      <c r="D11139" s="6">
        <v>1.9999999999999801E-3</v>
      </c>
      <c r="E11139" s="6">
        <v>1.99999999999997</v>
      </c>
      <c r="F11139" s="6">
        <v>1.99999881806074</v>
      </c>
      <c r="G11139" s="6">
        <v>0.10355862</v>
      </c>
      <c r="H11139" s="6">
        <v>141.39538461538399</v>
      </c>
      <c r="I11139" s="6"/>
      <c r="J11139" s="6">
        <v>0.10199999999999999</v>
      </c>
      <c r="K11139" s="6">
        <v>0.1</v>
      </c>
      <c r="L11139" s="6">
        <v>137.76223776223699</v>
      </c>
    </row>
    <row r="11140" spans="1:12" ht="15" customHeight="1" x14ac:dyDescent="0.25">
      <c r="A11140" s="5">
        <v>28718</v>
      </c>
      <c r="B11140" s="6">
        <v>0.1</v>
      </c>
      <c r="C11140" s="2">
        <v>844800</v>
      </c>
      <c r="D11140" s="6">
        <v>4.0000000000001102E-4</v>
      </c>
      <c r="E11140" s="6">
        <v>0.40160642570281602</v>
      </c>
      <c r="F11140" s="6">
        <v>0.40159923727740499</v>
      </c>
      <c r="G11140" s="6">
        <v>0.10152806</v>
      </c>
      <c r="H11140" s="6">
        <v>136.66214452214399</v>
      </c>
      <c r="I11140" s="6"/>
      <c r="J11140" s="6">
        <v>0.10050000000000001</v>
      </c>
      <c r="K11140" s="6">
        <v>9.8599999999999993E-2</v>
      </c>
      <c r="L11140" s="6">
        <v>133.100233100233</v>
      </c>
    </row>
    <row r="11141" spans="1:12" ht="15" customHeight="1" x14ac:dyDescent="0.25">
      <c r="A11141" s="5">
        <v>28717</v>
      </c>
      <c r="B11141" s="6">
        <v>9.9599999999999994E-2</v>
      </c>
      <c r="C11141" s="2">
        <v>332800</v>
      </c>
      <c r="D11141" s="6">
        <v>-4.0000000000001102E-4</v>
      </c>
      <c r="E11141" s="6">
        <v>-0.40000000000001101</v>
      </c>
      <c r="F11141" s="6">
        <v>-0.39999286896647002</v>
      </c>
      <c r="G11141" s="6">
        <v>0.101121955</v>
      </c>
      <c r="H11141" s="6">
        <v>135.715512820512</v>
      </c>
      <c r="I11141" s="6"/>
      <c r="J11141" s="6">
        <v>9.9599999999999994E-2</v>
      </c>
      <c r="K11141" s="6">
        <v>9.9099999999999994E-2</v>
      </c>
      <c r="L11141" s="6">
        <v>132.16783216783199</v>
      </c>
    </row>
    <row r="11142" spans="1:12" ht="15" customHeight="1" x14ac:dyDescent="0.25">
      <c r="A11142" s="5">
        <v>28716</v>
      </c>
      <c r="B11142" s="6">
        <v>0.1</v>
      </c>
      <c r="C11142" s="2">
        <v>3840000</v>
      </c>
      <c r="D11142" s="6">
        <v>9.0000000000001103E-4</v>
      </c>
      <c r="E11142" s="6">
        <v>0.90817356205854505</v>
      </c>
      <c r="F11142" s="6">
        <v>0.90817101463997996</v>
      </c>
      <c r="G11142" s="6">
        <v>0.10152806</v>
      </c>
      <c r="H11142" s="6">
        <v>136.66214452214399</v>
      </c>
      <c r="I11142" s="6"/>
      <c r="J11142" s="6">
        <v>0.1</v>
      </c>
      <c r="K11142" s="6">
        <v>9.9599999999999994E-2</v>
      </c>
      <c r="L11142" s="6">
        <v>133.100233100233</v>
      </c>
    </row>
    <row r="11143" spans="1:12" ht="15" customHeight="1" x14ac:dyDescent="0.25">
      <c r="A11143" s="5">
        <v>28713</v>
      </c>
      <c r="B11143" s="6">
        <v>9.9099999999999994E-2</v>
      </c>
      <c r="C11143" s="2">
        <v>2048000</v>
      </c>
      <c r="D11143" s="6">
        <v>-9.0000000000001103E-4</v>
      </c>
      <c r="E11143" s="6">
        <v>-0.90000000000001101</v>
      </c>
      <c r="F11143" s="6">
        <v>-0.899997498228577</v>
      </c>
      <c r="G11143" s="6">
        <v>0.10061431</v>
      </c>
      <c r="H11143" s="6">
        <v>134.53219114219101</v>
      </c>
      <c r="I11143" s="6"/>
      <c r="J11143" s="6">
        <v>0.1</v>
      </c>
      <c r="K11143" s="6">
        <v>9.8599999999999993E-2</v>
      </c>
      <c r="L11143" s="6">
        <v>131.00233100233001</v>
      </c>
    </row>
    <row r="11144" spans="1:12" ht="15" customHeight="1" x14ac:dyDescent="0.25">
      <c r="A11144" s="5">
        <v>28712</v>
      </c>
      <c r="B11144" s="6">
        <v>0.1</v>
      </c>
      <c r="C11144" s="2">
        <v>3148800</v>
      </c>
      <c r="D11144" s="6">
        <v>-1.9999999999999801E-3</v>
      </c>
      <c r="E11144" s="6">
        <v>-1.9607843137254799</v>
      </c>
      <c r="F11144" s="6">
        <v>-1.9607831776823501</v>
      </c>
      <c r="G11144" s="6">
        <v>0.10152806</v>
      </c>
      <c r="H11144" s="6">
        <v>136.66214452214399</v>
      </c>
      <c r="I11144" s="6"/>
      <c r="J11144" s="6">
        <v>0.10199999999999999</v>
      </c>
      <c r="K11144" s="6">
        <v>0.1</v>
      </c>
      <c r="L11144" s="6">
        <v>133.100233100233</v>
      </c>
    </row>
    <row r="11145" spans="1:12" ht="15" customHeight="1" x14ac:dyDescent="0.25">
      <c r="A11145" s="5">
        <v>28711</v>
      </c>
      <c r="B11145" s="6">
        <v>0.10199999999999999</v>
      </c>
      <c r="C11145" s="2">
        <v>4864000</v>
      </c>
      <c r="D11145" s="6"/>
      <c r="E11145" s="6"/>
      <c r="F11145" s="6"/>
      <c r="G11145" s="6">
        <v>0.10355862</v>
      </c>
      <c r="H11145" s="6">
        <v>141.39538461538399</v>
      </c>
      <c r="I11145" s="6"/>
      <c r="J11145" s="6">
        <v>0.10249999999999999</v>
      </c>
      <c r="K11145" s="6">
        <v>0.10150000000000001</v>
      </c>
      <c r="L11145" s="6">
        <v>137.76223776223699</v>
      </c>
    </row>
    <row r="11146" spans="1:12" ht="15" customHeight="1" x14ac:dyDescent="0.25">
      <c r="A11146" s="5">
        <v>28710</v>
      </c>
      <c r="B11146" s="6">
        <v>0.10199999999999999</v>
      </c>
      <c r="C11146" s="2">
        <v>4198400</v>
      </c>
      <c r="D11146" s="6">
        <v>1.4999999999999801E-3</v>
      </c>
      <c r="E11146" s="6">
        <v>1.4925373134328099</v>
      </c>
      <c r="F11146" s="6">
        <v>1.49253643577689</v>
      </c>
      <c r="G11146" s="6">
        <v>0.10355862</v>
      </c>
      <c r="H11146" s="6">
        <v>141.39538461538399</v>
      </c>
      <c r="I11146" s="6"/>
      <c r="J11146" s="6">
        <v>0.10199999999999999</v>
      </c>
      <c r="K11146" s="6">
        <v>9.9099999999999994E-2</v>
      </c>
      <c r="L11146" s="6">
        <v>137.76223776223699</v>
      </c>
    </row>
    <row r="11147" spans="1:12" ht="15" customHeight="1" x14ac:dyDescent="0.25">
      <c r="A11147" s="5">
        <v>28709</v>
      </c>
      <c r="B11147" s="6">
        <v>0.10050000000000001</v>
      </c>
      <c r="C11147" s="2">
        <v>1024000</v>
      </c>
      <c r="D11147" s="6">
        <v>-5.0000000000000001E-4</v>
      </c>
      <c r="E11147" s="6">
        <v>-0.49504950495049499</v>
      </c>
      <c r="F11147" s="6">
        <v>-0.49505891898403698</v>
      </c>
      <c r="G11147" s="6">
        <v>0.10203570000000001</v>
      </c>
      <c r="H11147" s="6">
        <v>137.845454545454</v>
      </c>
      <c r="I11147" s="6"/>
      <c r="J11147" s="6">
        <v>0.10100000000000001</v>
      </c>
      <c r="K11147" s="6">
        <v>0.1</v>
      </c>
      <c r="L11147" s="6">
        <v>134.26573426573401</v>
      </c>
    </row>
    <row r="11148" spans="1:12" ht="15" customHeight="1" x14ac:dyDescent="0.25">
      <c r="A11148" s="5">
        <v>28706</v>
      </c>
      <c r="B11148" s="6">
        <v>0.10100000000000001</v>
      </c>
      <c r="C11148" s="2">
        <v>1587200</v>
      </c>
      <c r="D11148" s="6">
        <v>1.40000000000001E-3</v>
      </c>
      <c r="E11148" s="6">
        <v>1.40562248995985</v>
      </c>
      <c r="F11148" s="6">
        <v>1.40562452535655</v>
      </c>
      <c r="G11148" s="6">
        <v>0.10254335000000001</v>
      </c>
      <c r="H11148" s="6">
        <v>139.028787878787</v>
      </c>
      <c r="I11148" s="6"/>
      <c r="J11148" s="6">
        <v>0.10249999999999999</v>
      </c>
      <c r="K11148" s="6">
        <v>0.10100000000000001</v>
      </c>
      <c r="L11148" s="6">
        <v>135.431235431235</v>
      </c>
    </row>
    <row r="11149" spans="1:12" ht="15" customHeight="1" x14ac:dyDescent="0.25">
      <c r="A11149" s="5">
        <v>28705</v>
      </c>
      <c r="B11149" s="6">
        <v>9.9599999999999994E-2</v>
      </c>
      <c r="C11149" s="2">
        <v>7936000</v>
      </c>
      <c r="D11149" s="6">
        <v>2.4999999999999801E-3</v>
      </c>
      <c r="E11149" s="6">
        <v>2.5746652935118202</v>
      </c>
      <c r="F11149" s="6">
        <v>2.5746791509431302</v>
      </c>
      <c r="G11149" s="6">
        <v>0.101121955</v>
      </c>
      <c r="H11149" s="6">
        <v>135.715512820512</v>
      </c>
      <c r="I11149" s="6"/>
      <c r="J11149" s="6">
        <v>9.9599999999999994E-2</v>
      </c>
      <c r="K11149" s="6">
        <v>9.6600000000000005E-2</v>
      </c>
      <c r="L11149" s="6">
        <v>132.16783216783199</v>
      </c>
    </row>
    <row r="11150" spans="1:12" ht="15" customHeight="1" x14ac:dyDescent="0.25">
      <c r="A11150" s="5">
        <v>28704</v>
      </c>
      <c r="B11150" s="6">
        <v>9.7100000000000006E-2</v>
      </c>
      <c r="C11150" s="2">
        <v>6246400</v>
      </c>
      <c r="D11150" s="6">
        <v>1.40000000000001E-3</v>
      </c>
      <c r="E11150" s="6">
        <v>1.4629049111807899</v>
      </c>
      <c r="F11150" s="6">
        <v>1.46289159711641</v>
      </c>
      <c r="G11150" s="6">
        <v>9.8583740000000003E-2</v>
      </c>
      <c r="H11150" s="6">
        <v>129.79892773892701</v>
      </c>
      <c r="I11150" s="6"/>
      <c r="J11150" s="6">
        <v>9.7600000000000006E-2</v>
      </c>
      <c r="K11150" s="6">
        <v>9.4700000000000006E-2</v>
      </c>
      <c r="L11150" s="6">
        <v>126.340326340326</v>
      </c>
    </row>
    <row r="11151" spans="1:12" ht="15" customHeight="1" x14ac:dyDescent="0.25">
      <c r="A11151" s="5">
        <v>28703</v>
      </c>
      <c r="B11151" s="6">
        <v>9.5699999999999993E-2</v>
      </c>
      <c r="C11151" s="2">
        <v>2969600</v>
      </c>
      <c r="D11151" s="6"/>
      <c r="E11151" s="6"/>
      <c r="F11151" s="6"/>
      <c r="G11151" s="6">
        <v>9.7162360000000003E-2</v>
      </c>
      <c r="H11151" s="6">
        <v>126.48568764568699</v>
      </c>
      <c r="I11151" s="6"/>
      <c r="J11151" s="6">
        <v>9.5699999999999993E-2</v>
      </c>
      <c r="K11151" s="6">
        <v>9.5699999999999993E-2</v>
      </c>
      <c r="L11151" s="6">
        <v>123.07692307692299</v>
      </c>
    </row>
    <row r="11152" spans="1:12" ht="15" customHeight="1" x14ac:dyDescent="0.25">
      <c r="A11152" s="5">
        <v>28702</v>
      </c>
      <c r="B11152" s="6">
        <v>9.5699999999999993E-2</v>
      </c>
      <c r="C11152" s="2">
        <v>6937600</v>
      </c>
      <c r="D11152" s="6">
        <v>-1.90000000000001E-3</v>
      </c>
      <c r="E11152" s="6">
        <v>-1.9467213114754101</v>
      </c>
      <c r="F11152" s="6">
        <v>-1.94671807510218</v>
      </c>
      <c r="G11152" s="6">
        <v>9.7162360000000003E-2</v>
      </c>
      <c r="H11152" s="6">
        <v>126.48568764568699</v>
      </c>
      <c r="I11152" s="6"/>
      <c r="J11152" s="6">
        <v>9.6600000000000005E-2</v>
      </c>
      <c r="K11152" s="6">
        <v>9.5699999999999993E-2</v>
      </c>
      <c r="L11152" s="6">
        <v>123.07692307692299</v>
      </c>
    </row>
    <row r="11153" spans="1:12" ht="15" customHeight="1" x14ac:dyDescent="0.25">
      <c r="A11153" s="5">
        <v>28699</v>
      </c>
      <c r="B11153" s="6">
        <v>9.7600000000000006E-2</v>
      </c>
      <c r="C11153" s="2">
        <v>4659200</v>
      </c>
      <c r="D11153" s="6">
        <v>1E-3</v>
      </c>
      <c r="E11153" s="6">
        <v>1.03519668737059</v>
      </c>
      <c r="F11153" s="6">
        <v>1.0351960329584899</v>
      </c>
      <c r="G11153" s="6">
        <v>9.9091390000000001E-2</v>
      </c>
      <c r="H11153" s="6">
        <v>130.982261072261</v>
      </c>
      <c r="I11153" s="6"/>
      <c r="J11153" s="6">
        <v>9.7600000000000006E-2</v>
      </c>
      <c r="K11153" s="6">
        <v>9.6100000000000005E-2</v>
      </c>
      <c r="L11153" s="6">
        <v>127.505827505827</v>
      </c>
    </row>
    <row r="11154" spans="1:12" ht="15" customHeight="1" x14ac:dyDescent="0.25">
      <c r="A11154" s="5">
        <v>28698</v>
      </c>
      <c r="B11154" s="6">
        <v>9.6600000000000005E-2</v>
      </c>
      <c r="C11154" s="2">
        <v>2201600</v>
      </c>
      <c r="D11154" s="6">
        <v>4.8999999999999998E-3</v>
      </c>
      <c r="E11154" s="6">
        <v>5.3435114503816701</v>
      </c>
      <c r="F11154" s="6">
        <v>5.3435169438685204</v>
      </c>
      <c r="G11154" s="6">
        <v>9.8076109999999994E-2</v>
      </c>
      <c r="H11154" s="6">
        <v>128.615641025641</v>
      </c>
      <c r="I11154" s="6"/>
      <c r="J11154" s="6">
        <v>9.6600000000000005E-2</v>
      </c>
      <c r="K11154" s="6">
        <v>9.1700000000000004E-2</v>
      </c>
      <c r="L11154" s="6">
        <v>125.174825174825</v>
      </c>
    </row>
    <row r="11155" spans="1:12" ht="15" customHeight="1" x14ac:dyDescent="0.25">
      <c r="A11155" s="5">
        <v>28697</v>
      </c>
      <c r="B11155" s="6">
        <v>9.1700000000000004E-2</v>
      </c>
      <c r="C11155" s="2">
        <v>409600</v>
      </c>
      <c r="D11155" s="6">
        <v>3.9999999999999698E-4</v>
      </c>
      <c r="E11155" s="6">
        <v>0.43811610076669399</v>
      </c>
      <c r="F11155" s="6">
        <v>0.43810934434911297</v>
      </c>
      <c r="G11155" s="6">
        <v>9.3101229999999993E-2</v>
      </c>
      <c r="H11155" s="6">
        <v>117.019184149184</v>
      </c>
      <c r="I11155" s="6"/>
      <c r="J11155" s="6">
        <v>9.2200000000000004E-2</v>
      </c>
      <c r="K11155" s="6">
        <v>9.1700000000000004E-2</v>
      </c>
      <c r="L11155" s="6">
        <v>113.752913752913</v>
      </c>
    </row>
    <row r="11156" spans="1:12" ht="15" customHeight="1" x14ac:dyDescent="0.25">
      <c r="A11156" s="5">
        <v>28696</v>
      </c>
      <c r="B11156" s="6">
        <v>9.1300000000000006E-2</v>
      </c>
      <c r="C11156" s="2">
        <v>281600</v>
      </c>
      <c r="D11156" s="6"/>
      <c r="E11156" s="6"/>
      <c r="F11156" s="6"/>
      <c r="G11156" s="6">
        <v>9.2695124000000004E-2</v>
      </c>
      <c r="H11156" s="6">
        <v>116.07255011655</v>
      </c>
      <c r="I11156" s="6"/>
      <c r="J11156" s="6">
        <v>9.2200000000000004E-2</v>
      </c>
      <c r="K11156" s="6">
        <v>9.1300000000000006E-2</v>
      </c>
      <c r="L11156" s="6">
        <v>112.82051282051199</v>
      </c>
    </row>
    <row r="11157" spans="1:12" ht="15" customHeight="1" x14ac:dyDescent="0.25">
      <c r="A11157" s="5">
        <v>28695</v>
      </c>
      <c r="B11157" s="6">
        <v>9.1300000000000006E-2</v>
      </c>
      <c r="C11157" s="2">
        <v>537600</v>
      </c>
      <c r="D11157" s="6">
        <v>-1.39999999999999E-3</v>
      </c>
      <c r="E11157" s="6">
        <v>-1.5102481121898601</v>
      </c>
      <c r="F11157" s="6">
        <v>-1.5102408705975101</v>
      </c>
      <c r="G11157" s="6">
        <v>9.2695124000000004E-2</v>
      </c>
      <c r="H11157" s="6">
        <v>116.07255011655</v>
      </c>
      <c r="I11157" s="6"/>
      <c r="J11157" s="6">
        <v>9.1700000000000004E-2</v>
      </c>
      <c r="K11157" s="6">
        <v>9.0800000000000006E-2</v>
      </c>
      <c r="L11157" s="6">
        <v>112.82051282051199</v>
      </c>
    </row>
    <row r="11158" spans="1:12" ht="15" customHeight="1" x14ac:dyDescent="0.25">
      <c r="A11158" s="5">
        <v>28692</v>
      </c>
      <c r="B11158" s="6">
        <v>9.2700000000000005E-2</v>
      </c>
      <c r="C11158" s="2">
        <v>281600</v>
      </c>
      <c r="D11158" s="6">
        <v>1.89999999999999E-3</v>
      </c>
      <c r="E11158" s="6">
        <v>2.0925110132158502</v>
      </c>
      <c r="F11158" s="6">
        <v>2.0925075726118099</v>
      </c>
      <c r="G11158" s="6">
        <v>9.411651E-2</v>
      </c>
      <c r="H11158" s="6">
        <v>119.385804195804</v>
      </c>
      <c r="I11158" s="6"/>
      <c r="J11158" s="6">
        <v>9.2700000000000005E-2</v>
      </c>
      <c r="K11158" s="6">
        <v>9.0800000000000006E-2</v>
      </c>
      <c r="L11158" s="6">
        <v>116.08391608391599</v>
      </c>
    </row>
    <row r="11159" spans="1:12" ht="15" customHeight="1" x14ac:dyDescent="0.25">
      <c r="A11159" s="5">
        <v>28691</v>
      </c>
      <c r="B11159" s="6">
        <v>9.0800000000000006E-2</v>
      </c>
      <c r="C11159" s="2">
        <v>1996800</v>
      </c>
      <c r="D11159" s="6"/>
      <c r="E11159" s="6"/>
      <c r="F11159" s="6"/>
      <c r="G11159" s="6">
        <v>9.2187480000000002E-2</v>
      </c>
      <c r="H11159" s="6">
        <v>114.88923076923</v>
      </c>
      <c r="I11159" s="6"/>
      <c r="J11159" s="6">
        <v>9.0800000000000006E-2</v>
      </c>
      <c r="K11159" s="6">
        <v>9.0300000000000005E-2</v>
      </c>
      <c r="L11159" s="6">
        <v>111.65501165501099</v>
      </c>
    </row>
    <row r="11160" spans="1:12" ht="15" customHeight="1" x14ac:dyDescent="0.25">
      <c r="A11160" s="5">
        <v>28690</v>
      </c>
      <c r="B11160" s="6">
        <v>9.0800000000000006E-2</v>
      </c>
      <c r="C11160" s="2">
        <v>21401600</v>
      </c>
      <c r="D11160" s="6"/>
      <c r="E11160" s="6"/>
      <c r="F11160" s="6"/>
      <c r="G11160" s="6">
        <v>9.2187480000000002E-2</v>
      </c>
      <c r="H11160" s="6">
        <v>114.88923076923</v>
      </c>
      <c r="I11160" s="6"/>
      <c r="J11160" s="6">
        <v>9.1700000000000004E-2</v>
      </c>
      <c r="K11160" s="6">
        <v>9.0800000000000006E-2</v>
      </c>
      <c r="L11160" s="6">
        <v>111.65501165501099</v>
      </c>
    </row>
    <row r="11161" spans="1:12" ht="15" customHeight="1" x14ac:dyDescent="0.25">
      <c r="A11161" s="5">
        <v>28689</v>
      </c>
      <c r="B11161" s="6">
        <v>9.0800000000000006E-2</v>
      </c>
      <c r="C11161" s="2">
        <v>5427200</v>
      </c>
      <c r="D11161" s="6">
        <v>1E-3</v>
      </c>
      <c r="E11161" s="6">
        <v>1.1135857461024501</v>
      </c>
      <c r="F11161" s="6">
        <v>1.11358949827204</v>
      </c>
      <c r="G11161" s="6">
        <v>9.2187480000000002E-2</v>
      </c>
      <c r="H11161" s="6">
        <v>114.88923076923</v>
      </c>
      <c r="I11161" s="6"/>
      <c r="J11161" s="6">
        <v>9.0800000000000006E-2</v>
      </c>
      <c r="K11161" s="6">
        <v>8.9800000000000005E-2</v>
      </c>
      <c r="L11161" s="6">
        <v>111.65501165501099</v>
      </c>
    </row>
    <row r="11162" spans="1:12" ht="15" customHeight="1" x14ac:dyDescent="0.25">
      <c r="A11162" s="5">
        <v>28688</v>
      </c>
      <c r="B11162" s="6">
        <v>8.9800000000000005E-2</v>
      </c>
      <c r="C11162" s="2">
        <v>665600</v>
      </c>
      <c r="D11162" s="6"/>
      <c r="E11162" s="6"/>
      <c r="F11162" s="6"/>
      <c r="G11162" s="6">
        <v>9.1172195999999997E-2</v>
      </c>
      <c r="H11162" s="6">
        <v>112.522601398601</v>
      </c>
      <c r="I11162" s="6"/>
      <c r="J11162" s="6">
        <v>9.0800000000000006E-2</v>
      </c>
      <c r="K11162" s="6">
        <v>8.9800000000000005E-2</v>
      </c>
      <c r="L11162" s="6">
        <v>109.324009324009</v>
      </c>
    </row>
    <row r="11163" spans="1:12" ht="15" customHeight="1" x14ac:dyDescent="0.25">
      <c r="A11163" s="5">
        <v>28685</v>
      </c>
      <c r="B11163" s="6">
        <v>8.9800000000000005E-2</v>
      </c>
      <c r="C11163" s="2">
        <v>332800</v>
      </c>
      <c r="D11163" s="6"/>
      <c r="E11163" s="6"/>
      <c r="F11163" s="6"/>
      <c r="G11163" s="6">
        <v>9.1172195999999997E-2</v>
      </c>
      <c r="H11163" s="6">
        <v>112.522601398601</v>
      </c>
      <c r="I11163" s="6"/>
      <c r="J11163" s="6">
        <v>9.0300000000000005E-2</v>
      </c>
      <c r="K11163" s="6">
        <v>8.9800000000000005E-2</v>
      </c>
      <c r="L11163" s="6">
        <v>109.324009324009</v>
      </c>
    </row>
    <row r="11164" spans="1:12" ht="15" customHeight="1" x14ac:dyDescent="0.25">
      <c r="A11164" s="5">
        <v>28684</v>
      </c>
      <c r="B11164" s="6">
        <v>8.9800000000000005E-2</v>
      </c>
      <c r="C11164" s="2">
        <v>409600</v>
      </c>
      <c r="D11164" s="6"/>
      <c r="E11164" s="6"/>
      <c r="F11164" s="6"/>
      <c r="G11164" s="6">
        <v>9.1172195999999997E-2</v>
      </c>
      <c r="H11164" s="6">
        <v>112.522601398601</v>
      </c>
      <c r="I11164" s="6"/>
      <c r="J11164" s="6">
        <v>8.9800000000000005E-2</v>
      </c>
      <c r="K11164" s="6">
        <v>8.9300000000000004E-2</v>
      </c>
      <c r="L11164" s="6">
        <v>109.324009324009</v>
      </c>
    </row>
    <row r="11165" spans="1:12" ht="15" customHeight="1" x14ac:dyDescent="0.25">
      <c r="A11165" s="5">
        <v>28683</v>
      </c>
      <c r="B11165" s="6">
        <v>8.9800000000000005E-2</v>
      </c>
      <c r="C11165" s="2">
        <v>716800</v>
      </c>
      <c r="D11165" s="6">
        <v>1E-3</v>
      </c>
      <c r="E11165" s="6">
        <v>1.12612612612612</v>
      </c>
      <c r="F11165" s="6">
        <v>1.1261209899361999</v>
      </c>
      <c r="G11165" s="6">
        <v>9.1172195999999997E-2</v>
      </c>
      <c r="H11165" s="6">
        <v>112.522601398601</v>
      </c>
      <c r="I11165" s="6"/>
      <c r="J11165" s="6">
        <v>8.9800000000000005E-2</v>
      </c>
      <c r="K11165" s="6">
        <v>8.8800000000000004E-2</v>
      </c>
      <c r="L11165" s="6">
        <v>109.324009324009</v>
      </c>
    </row>
    <row r="11166" spans="1:12" ht="15" customHeight="1" x14ac:dyDescent="0.25">
      <c r="A11166" s="5">
        <v>28682</v>
      </c>
      <c r="B11166" s="6">
        <v>8.8800000000000004E-2</v>
      </c>
      <c r="C11166" s="2">
        <v>256000</v>
      </c>
      <c r="D11166" s="6">
        <v>-5.0000000000000001E-4</v>
      </c>
      <c r="E11166" s="6">
        <v>-0.55991041433370803</v>
      </c>
      <c r="F11166" s="6">
        <v>-0.55991006849865899</v>
      </c>
      <c r="G11166" s="6">
        <v>9.0156920000000002E-2</v>
      </c>
      <c r="H11166" s="6">
        <v>110.15599067599</v>
      </c>
      <c r="I11166" s="6"/>
      <c r="J11166" s="6">
        <v>9.0300000000000005E-2</v>
      </c>
      <c r="K11166" s="6">
        <v>8.8800000000000004E-2</v>
      </c>
      <c r="L11166" s="6">
        <v>106.993006993007</v>
      </c>
    </row>
    <row r="11167" spans="1:12" ht="15" customHeight="1" x14ac:dyDescent="0.25">
      <c r="A11167" s="5">
        <v>28681</v>
      </c>
      <c r="B11167" s="6">
        <v>8.9300000000000004E-2</v>
      </c>
      <c r="C11167" s="2">
        <v>2867200</v>
      </c>
      <c r="D11167" s="6">
        <v>1.5E-3</v>
      </c>
      <c r="E11167" s="6">
        <v>1.7084282460136699</v>
      </c>
      <c r="F11167" s="6">
        <v>1.7084214678784599</v>
      </c>
      <c r="G11167" s="6">
        <v>9.0664560000000005E-2</v>
      </c>
      <c r="H11167" s="6">
        <v>111.3393006993</v>
      </c>
      <c r="I11167" s="6"/>
      <c r="J11167" s="6">
        <v>8.9300000000000004E-2</v>
      </c>
      <c r="K11167" s="6">
        <v>8.7800000000000003E-2</v>
      </c>
      <c r="L11167" s="6">
        <v>108.158508158508</v>
      </c>
    </row>
    <row r="11168" spans="1:12" ht="15" customHeight="1" x14ac:dyDescent="0.25">
      <c r="A11168" s="5">
        <v>28678</v>
      </c>
      <c r="B11168" s="6">
        <v>8.7800000000000003E-2</v>
      </c>
      <c r="C11168" s="2">
        <v>332800</v>
      </c>
      <c r="D11168" s="6">
        <v>-5.0000000000000001E-4</v>
      </c>
      <c r="E11168" s="6">
        <v>-0.56625141562853798</v>
      </c>
      <c r="F11168" s="6">
        <v>-0.56623993891751201</v>
      </c>
      <c r="G11168" s="6">
        <v>8.9141645000000005E-2</v>
      </c>
      <c r="H11168" s="6">
        <v>107.789382284382</v>
      </c>
      <c r="I11168" s="6"/>
      <c r="J11168" s="6">
        <v>8.8800000000000004E-2</v>
      </c>
      <c r="K11168" s="6">
        <v>8.7800000000000003E-2</v>
      </c>
      <c r="L11168" s="6">
        <v>104.66200466200399</v>
      </c>
    </row>
    <row r="11169" spans="1:12" ht="15" customHeight="1" x14ac:dyDescent="0.25">
      <c r="A11169" s="5">
        <v>28677</v>
      </c>
      <c r="B11169" s="6">
        <v>8.8300000000000003E-2</v>
      </c>
      <c r="C11169" s="2">
        <v>460800</v>
      </c>
      <c r="D11169" s="6">
        <v>-1.5E-3</v>
      </c>
      <c r="E11169" s="6">
        <v>-1.67037861915367</v>
      </c>
      <c r="F11169" s="6">
        <v>-1.67037876327997</v>
      </c>
      <c r="G11169" s="6">
        <v>8.9649275E-2</v>
      </c>
      <c r="H11169" s="6">
        <v>108.97266899766799</v>
      </c>
      <c r="I11169" s="6"/>
      <c r="J11169" s="6">
        <v>8.8300000000000003E-2</v>
      </c>
      <c r="K11169" s="6">
        <v>8.7800000000000003E-2</v>
      </c>
      <c r="L11169" s="6">
        <v>105.82750582750501</v>
      </c>
    </row>
    <row r="11170" spans="1:12" ht="15" customHeight="1" x14ac:dyDescent="0.25">
      <c r="A11170" s="5">
        <v>28676</v>
      </c>
      <c r="B11170" s="6">
        <v>8.9800000000000005E-2</v>
      </c>
      <c r="C11170" s="2">
        <v>1100800</v>
      </c>
      <c r="D11170" s="6">
        <v>-2.3999999999999898E-3</v>
      </c>
      <c r="E11170" s="6">
        <v>-2.6030368763557399</v>
      </c>
      <c r="F11170" s="6">
        <v>-2.6030479159669602</v>
      </c>
      <c r="G11170" s="6">
        <v>9.1172195999999997E-2</v>
      </c>
      <c r="H11170" s="6">
        <v>112.522601398601</v>
      </c>
      <c r="I11170" s="6"/>
      <c r="J11170" s="6">
        <v>8.9800000000000005E-2</v>
      </c>
      <c r="K11170" s="6">
        <v>8.8300000000000003E-2</v>
      </c>
      <c r="L11170" s="6">
        <v>109.324009324009</v>
      </c>
    </row>
    <row r="11171" spans="1:12" ht="15" customHeight="1" x14ac:dyDescent="0.25">
      <c r="A11171" s="5">
        <v>28674</v>
      </c>
      <c r="B11171" s="6">
        <v>9.2200000000000004E-2</v>
      </c>
      <c r="C11171" s="2">
        <v>128000</v>
      </c>
      <c r="D11171" s="6">
        <v>8.9999999999999802E-4</v>
      </c>
      <c r="E11171" s="6">
        <v>0.98576122672509003</v>
      </c>
      <c r="F11171" s="6">
        <v>0.98576490387995896</v>
      </c>
      <c r="G11171" s="6">
        <v>9.3608880000000005E-2</v>
      </c>
      <c r="H11171" s="6">
        <v>118.202517482517</v>
      </c>
      <c r="I11171" s="6"/>
      <c r="J11171" s="6">
        <v>9.2200000000000004E-2</v>
      </c>
      <c r="K11171" s="6">
        <v>9.1300000000000006E-2</v>
      </c>
      <c r="L11171" s="6">
        <v>114.918414918414</v>
      </c>
    </row>
    <row r="11172" spans="1:12" ht="15" customHeight="1" x14ac:dyDescent="0.25">
      <c r="A11172" s="5">
        <v>28671</v>
      </c>
      <c r="B11172" s="6">
        <v>9.1300000000000006E-2</v>
      </c>
      <c r="C11172" s="2">
        <v>665600</v>
      </c>
      <c r="D11172" s="6">
        <v>-3.9999999999999698E-4</v>
      </c>
      <c r="E11172" s="6">
        <v>-0.436205016357682</v>
      </c>
      <c r="F11172" s="6">
        <v>-0.43619831875474302</v>
      </c>
      <c r="G11172" s="6">
        <v>9.2695124000000004E-2</v>
      </c>
      <c r="H11172" s="6">
        <v>116.07255011655</v>
      </c>
      <c r="I11172" s="6"/>
      <c r="J11172" s="6">
        <v>9.2700000000000005E-2</v>
      </c>
      <c r="K11172" s="6">
        <v>9.1300000000000006E-2</v>
      </c>
      <c r="L11172" s="6">
        <v>112.82051282051199</v>
      </c>
    </row>
    <row r="11173" spans="1:12" ht="15" customHeight="1" x14ac:dyDescent="0.25">
      <c r="A11173" s="5">
        <v>28670</v>
      </c>
      <c r="B11173" s="6">
        <v>9.1700000000000004E-2</v>
      </c>
      <c r="C11173" s="2">
        <v>179200</v>
      </c>
      <c r="D11173" s="6">
        <v>3.9999999999999698E-4</v>
      </c>
      <c r="E11173" s="6">
        <v>0.43811610076669399</v>
      </c>
      <c r="F11173" s="6">
        <v>0.43810934434911297</v>
      </c>
      <c r="G11173" s="6">
        <v>9.3101229999999993E-2</v>
      </c>
      <c r="H11173" s="6">
        <v>117.019184149184</v>
      </c>
      <c r="I11173" s="6"/>
      <c r="J11173" s="6">
        <v>9.2200000000000004E-2</v>
      </c>
      <c r="K11173" s="6">
        <v>9.1700000000000004E-2</v>
      </c>
      <c r="L11173" s="6">
        <v>113.752913752913</v>
      </c>
    </row>
    <row r="11174" spans="1:12" ht="15" customHeight="1" x14ac:dyDescent="0.25">
      <c r="A11174" s="5">
        <v>28669</v>
      </c>
      <c r="B11174" s="6">
        <v>9.1300000000000006E-2</v>
      </c>
      <c r="C11174" s="2">
        <v>563200</v>
      </c>
      <c r="D11174" s="6"/>
      <c r="E11174" s="6"/>
      <c r="F11174" s="6"/>
      <c r="G11174" s="6">
        <v>9.2695124000000004E-2</v>
      </c>
      <c r="H11174" s="6">
        <v>116.07255011655</v>
      </c>
      <c r="I11174" s="6"/>
      <c r="J11174" s="6">
        <v>9.1300000000000006E-2</v>
      </c>
      <c r="K11174" s="6">
        <v>9.1300000000000006E-2</v>
      </c>
      <c r="L11174" s="6">
        <v>112.82051282051199</v>
      </c>
    </row>
    <row r="11175" spans="1:12" ht="15" customHeight="1" x14ac:dyDescent="0.25">
      <c r="A11175" s="5">
        <v>28668</v>
      </c>
      <c r="B11175" s="6">
        <v>9.1300000000000006E-2</v>
      </c>
      <c r="C11175" s="2">
        <v>2304000</v>
      </c>
      <c r="D11175" s="6">
        <v>-3.9999999999999698E-4</v>
      </c>
      <c r="E11175" s="6">
        <v>-0.436205016357682</v>
      </c>
      <c r="F11175" s="6">
        <v>-0.43619831875474302</v>
      </c>
      <c r="G11175" s="6">
        <v>9.2695124000000004E-2</v>
      </c>
      <c r="H11175" s="6">
        <v>116.07255011655</v>
      </c>
      <c r="I11175" s="6"/>
      <c r="J11175" s="6">
        <v>9.1700000000000004E-2</v>
      </c>
      <c r="K11175" s="6">
        <v>9.1300000000000006E-2</v>
      </c>
      <c r="L11175" s="6">
        <v>112.82051282051199</v>
      </c>
    </row>
    <row r="11176" spans="1:12" ht="15" customHeight="1" x14ac:dyDescent="0.25">
      <c r="A11176" s="5">
        <v>28667</v>
      </c>
      <c r="B11176" s="6">
        <v>9.1700000000000004E-2</v>
      </c>
      <c r="C11176" s="2">
        <v>2201600</v>
      </c>
      <c r="D11176" s="6">
        <v>-5.0000000000000001E-4</v>
      </c>
      <c r="E11176" s="6">
        <v>-0.54229934924078205</v>
      </c>
      <c r="F11176" s="6">
        <v>-0.54230966122018598</v>
      </c>
      <c r="G11176" s="6">
        <v>9.3101229999999993E-2</v>
      </c>
      <c r="H11176" s="6">
        <v>117.019184149184</v>
      </c>
      <c r="I11176" s="6"/>
      <c r="J11176" s="6">
        <v>9.2700000000000005E-2</v>
      </c>
      <c r="K11176" s="6">
        <v>9.1700000000000004E-2</v>
      </c>
      <c r="L11176" s="6">
        <v>113.752913752913</v>
      </c>
    </row>
    <row r="11177" spans="1:12" ht="15" customHeight="1" x14ac:dyDescent="0.25">
      <c r="A11177" s="5">
        <v>28664</v>
      </c>
      <c r="B11177" s="6">
        <v>9.2200000000000004E-2</v>
      </c>
      <c r="C11177" s="2">
        <v>1689600</v>
      </c>
      <c r="D11177" s="6">
        <v>-5.0000000000000001E-4</v>
      </c>
      <c r="E11177" s="6">
        <v>-0.53937432578209299</v>
      </c>
      <c r="F11177" s="6">
        <v>-0.53936339118396603</v>
      </c>
      <c r="G11177" s="6">
        <v>9.3608880000000005E-2</v>
      </c>
      <c r="H11177" s="6">
        <v>118.202517482517</v>
      </c>
      <c r="I11177" s="6"/>
      <c r="J11177" s="6">
        <v>9.2700000000000005E-2</v>
      </c>
      <c r="K11177" s="6">
        <v>9.2200000000000004E-2</v>
      </c>
      <c r="L11177" s="6">
        <v>114.918414918414</v>
      </c>
    </row>
    <row r="11178" spans="1:12" ht="15" customHeight="1" x14ac:dyDescent="0.25">
      <c r="A11178" s="5">
        <v>28663</v>
      </c>
      <c r="B11178" s="6">
        <v>9.2700000000000005E-2</v>
      </c>
      <c r="C11178" s="2">
        <v>1024000</v>
      </c>
      <c r="D11178" s="6">
        <v>1E-3</v>
      </c>
      <c r="E11178" s="6">
        <v>1.09051254089422</v>
      </c>
      <c r="F11178" s="6">
        <v>1.09051190838187</v>
      </c>
      <c r="G11178" s="6">
        <v>9.411651E-2</v>
      </c>
      <c r="H11178" s="6">
        <v>119.385804195804</v>
      </c>
      <c r="I11178" s="6"/>
      <c r="J11178" s="6">
        <v>9.2700000000000005E-2</v>
      </c>
      <c r="K11178" s="6">
        <v>9.1300000000000006E-2</v>
      </c>
      <c r="L11178" s="6">
        <v>116.08391608391599</v>
      </c>
    </row>
    <row r="11179" spans="1:12" ht="15" customHeight="1" x14ac:dyDescent="0.25">
      <c r="A11179" s="5">
        <v>28662</v>
      </c>
      <c r="B11179" s="6">
        <v>9.1700000000000004E-2</v>
      </c>
      <c r="C11179" s="2">
        <v>6784000</v>
      </c>
      <c r="D11179" s="6">
        <v>-1E-3</v>
      </c>
      <c r="E11179" s="6">
        <v>-1.07874865156418</v>
      </c>
      <c r="F11179" s="6">
        <v>-1.0787480326246699</v>
      </c>
      <c r="G11179" s="6">
        <v>9.3101229999999993E-2</v>
      </c>
      <c r="H11179" s="6">
        <v>117.019184149184</v>
      </c>
      <c r="I11179" s="6"/>
      <c r="J11179" s="6">
        <v>9.2700000000000005E-2</v>
      </c>
      <c r="K11179" s="6">
        <v>9.1700000000000004E-2</v>
      </c>
      <c r="L11179" s="6">
        <v>113.752913752913</v>
      </c>
    </row>
    <row r="11180" spans="1:12" ht="15" customHeight="1" x14ac:dyDescent="0.25">
      <c r="A11180" s="5">
        <v>28661</v>
      </c>
      <c r="B11180" s="6">
        <v>9.2700000000000005E-2</v>
      </c>
      <c r="C11180" s="2">
        <v>460800</v>
      </c>
      <c r="D11180" s="6">
        <v>5.0000000000000001E-4</v>
      </c>
      <c r="E11180" s="6">
        <v>0.54229934924077094</v>
      </c>
      <c r="F11180" s="6">
        <v>0.54228829572577897</v>
      </c>
      <c r="G11180" s="6">
        <v>9.411651E-2</v>
      </c>
      <c r="H11180" s="6">
        <v>119.385804195804</v>
      </c>
      <c r="I11180" s="6"/>
      <c r="J11180" s="6">
        <v>9.3200000000000005E-2</v>
      </c>
      <c r="K11180" s="6">
        <v>9.2200000000000004E-2</v>
      </c>
      <c r="L11180" s="6">
        <v>116.08391608391599</v>
      </c>
    </row>
    <row r="11181" spans="1:12" ht="15" customHeight="1" x14ac:dyDescent="0.25">
      <c r="A11181" s="5">
        <v>28660</v>
      </c>
      <c r="B11181" s="6">
        <v>9.2200000000000004E-2</v>
      </c>
      <c r="C11181" s="2">
        <v>972800</v>
      </c>
      <c r="D11181" s="6">
        <v>-5.0000000000000001E-4</v>
      </c>
      <c r="E11181" s="6">
        <v>-0.53937432578209299</v>
      </c>
      <c r="F11181" s="6">
        <v>-0.30760068589531497</v>
      </c>
      <c r="G11181" s="6">
        <v>9.3608880000000005E-2</v>
      </c>
      <c r="H11181" s="6">
        <v>118.202517482517</v>
      </c>
      <c r="I11181" s="6"/>
      <c r="J11181" s="6">
        <v>9.2700000000000005E-2</v>
      </c>
      <c r="K11181" s="6">
        <v>9.2200000000000004E-2</v>
      </c>
      <c r="L11181" s="6">
        <v>114.918414918414</v>
      </c>
    </row>
    <row r="11182" spans="1:12" ht="15" customHeight="1" x14ac:dyDescent="0.25">
      <c r="A11182" s="5">
        <v>28657</v>
      </c>
      <c r="B11182" s="6">
        <v>9.2700000000000005E-2</v>
      </c>
      <c r="C11182" s="2">
        <v>1254400</v>
      </c>
      <c r="D11182" s="6">
        <v>-2E-3</v>
      </c>
      <c r="E11182" s="6">
        <v>-2.11193241816262</v>
      </c>
      <c r="F11182" s="6">
        <v>-2.1119420505244002</v>
      </c>
      <c r="G11182" s="6">
        <v>9.3897709999999995E-2</v>
      </c>
      <c r="H11182" s="6">
        <v>118.87578088578</v>
      </c>
      <c r="I11182" s="6"/>
      <c r="J11182" s="6">
        <v>9.3700000000000006E-2</v>
      </c>
      <c r="K11182" s="6">
        <v>9.2200000000000004E-2</v>
      </c>
      <c r="L11182" s="6">
        <v>116.08391608391599</v>
      </c>
    </row>
    <row r="11183" spans="1:12" ht="15" customHeight="1" x14ac:dyDescent="0.25">
      <c r="A11183" s="5">
        <v>28656</v>
      </c>
      <c r="B11183" s="6">
        <v>9.4700000000000006E-2</v>
      </c>
      <c r="C11183" s="2">
        <v>665600</v>
      </c>
      <c r="D11183" s="6"/>
      <c r="E11183" s="6"/>
      <c r="F11183" s="6"/>
      <c r="G11183" s="6">
        <v>9.5923560000000005E-2</v>
      </c>
      <c r="H11183" s="6">
        <v>123.59804195804099</v>
      </c>
      <c r="I11183" s="6"/>
      <c r="J11183" s="6">
        <v>9.5699999999999993E-2</v>
      </c>
      <c r="K11183" s="6">
        <v>9.4700000000000006E-2</v>
      </c>
      <c r="L11183" s="6">
        <v>120.74592074592</v>
      </c>
    </row>
    <row r="11184" spans="1:12" ht="15" customHeight="1" x14ac:dyDescent="0.25">
      <c r="A11184" s="5">
        <v>28655</v>
      </c>
      <c r="B11184" s="6">
        <v>9.4700000000000006E-2</v>
      </c>
      <c r="C11184" s="2">
        <v>1152000</v>
      </c>
      <c r="D11184" s="6">
        <v>3.0000000000000001E-3</v>
      </c>
      <c r="E11184" s="6">
        <v>3.27153762268266</v>
      </c>
      <c r="F11184" s="6">
        <v>3.27154302565391</v>
      </c>
      <c r="G11184" s="6">
        <v>9.5923560000000005E-2</v>
      </c>
      <c r="H11184" s="6">
        <v>123.59804195804099</v>
      </c>
      <c r="I11184" s="6"/>
      <c r="J11184" s="6">
        <v>9.4700000000000006E-2</v>
      </c>
      <c r="K11184" s="6">
        <v>9.2200000000000004E-2</v>
      </c>
      <c r="L11184" s="6">
        <v>120.74592074592</v>
      </c>
    </row>
    <row r="11185" spans="1:12" ht="15" customHeight="1" x14ac:dyDescent="0.25">
      <c r="A11185" s="5">
        <v>28654</v>
      </c>
      <c r="B11185" s="6">
        <v>9.1700000000000004E-2</v>
      </c>
      <c r="C11185" s="2">
        <v>409600</v>
      </c>
      <c r="D11185" s="6">
        <v>8.9999999999999802E-4</v>
      </c>
      <c r="E11185" s="6">
        <v>0.99118942731277704</v>
      </c>
      <c r="F11185" s="6">
        <v>0.991184711802373</v>
      </c>
      <c r="G11185" s="6">
        <v>9.2884794000000007E-2</v>
      </c>
      <c r="H11185" s="6">
        <v>116.514671328671</v>
      </c>
      <c r="I11185" s="6"/>
      <c r="J11185" s="6">
        <v>9.1700000000000004E-2</v>
      </c>
      <c r="K11185" s="6">
        <v>9.0800000000000006E-2</v>
      </c>
      <c r="L11185" s="6">
        <v>113.752913752913</v>
      </c>
    </row>
    <row r="11186" spans="1:12" ht="15" customHeight="1" x14ac:dyDescent="0.25">
      <c r="A11186" s="5">
        <v>28653</v>
      </c>
      <c r="B11186" s="6">
        <v>9.0800000000000006E-2</v>
      </c>
      <c r="C11186" s="2">
        <v>4480000</v>
      </c>
      <c r="D11186" s="6">
        <v>5.0000000000000001E-4</v>
      </c>
      <c r="E11186" s="6">
        <v>0.55370985603544398</v>
      </c>
      <c r="F11186" s="6">
        <v>0.55370965021044305</v>
      </c>
      <c r="G11186" s="6">
        <v>9.1973170000000007E-2</v>
      </c>
      <c r="H11186" s="6">
        <v>114.38967365967299</v>
      </c>
      <c r="I11186" s="6"/>
      <c r="J11186" s="6">
        <v>9.0800000000000006E-2</v>
      </c>
      <c r="K11186" s="6">
        <v>8.9800000000000005E-2</v>
      </c>
      <c r="L11186" s="6">
        <v>111.65501165501099</v>
      </c>
    </row>
    <row r="11187" spans="1:12" ht="15" customHeight="1" x14ac:dyDescent="0.25">
      <c r="A11187" s="5">
        <v>28650</v>
      </c>
      <c r="B11187" s="6">
        <v>9.0300000000000005E-2</v>
      </c>
      <c r="C11187" s="2">
        <v>6604800</v>
      </c>
      <c r="D11187" s="6">
        <v>5.0000000000000001E-4</v>
      </c>
      <c r="E11187" s="6">
        <v>0.55679287305121505</v>
      </c>
      <c r="F11187" s="6">
        <v>0.55680371995501199</v>
      </c>
      <c r="G11187" s="6">
        <v>9.1466710000000007E-2</v>
      </c>
      <c r="H11187" s="6">
        <v>113.209114219114</v>
      </c>
      <c r="I11187" s="6"/>
      <c r="J11187" s="6">
        <v>9.0800000000000006E-2</v>
      </c>
      <c r="K11187" s="6">
        <v>8.9800000000000005E-2</v>
      </c>
      <c r="L11187" s="6">
        <v>110.48951048951</v>
      </c>
    </row>
    <row r="11188" spans="1:12" ht="15" customHeight="1" x14ac:dyDescent="0.25">
      <c r="A11188" s="5">
        <v>28649</v>
      </c>
      <c r="B11188" s="6">
        <v>8.9800000000000005E-2</v>
      </c>
      <c r="C11188" s="2">
        <v>3174400</v>
      </c>
      <c r="D11188" s="6">
        <v>-3.8999999999999998E-3</v>
      </c>
      <c r="E11188" s="6">
        <v>-4.1622198505869701</v>
      </c>
      <c r="F11188" s="6">
        <v>-4.1622309153114996</v>
      </c>
      <c r="G11188" s="6">
        <v>9.0960239999999998E-2</v>
      </c>
      <c r="H11188" s="6">
        <v>112.028531468531</v>
      </c>
      <c r="I11188" s="6"/>
      <c r="J11188" s="6">
        <v>9.3700000000000006E-2</v>
      </c>
      <c r="K11188" s="6">
        <v>8.9800000000000005E-2</v>
      </c>
      <c r="L11188" s="6">
        <v>109.324009324009</v>
      </c>
    </row>
    <row r="11189" spans="1:12" ht="15" customHeight="1" x14ac:dyDescent="0.25">
      <c r="A11189" s="5">
        <v>28648</v>
      </c>
      <c r="B11189" s="6">
        <v>9.3700000000000006E-2</v>
      </c>
      <c r="C11189" s="2">
        <v>13875200</v>
      </c>
      <c r="D11189" s="6">
        <v>-2.8999999999999998E-3</v>
      </c>
      <c r="E11189" s="6">
        <v>-3.0020703933747401</v>
      </c>
      <c r="F11189" s="6">
        <v>-3.0020712714839299</v>
      </c>
      <c r="G11189" s="6">
        <v>9.4910640000000004E-2</v>
      </c>
      <c r="H11189" s="6">
        <v>121.23692307692301</v>
      </c>
      <c r="I11189" s="6"/>
      <c r="J11189" s="6">
        <v>9.6600000000000005E-2</v>
      </c>
      <c r="K11189" s="6">
        <v>9.3700000000000006E-2</v>
      </c>
      <c r="L11189" s="6">
        <v>118.41491841491801</v>
      </c>
    </row>
    <row r="11190" spans="1:12" ht="15" customHeight="1" x14ac:dyDescent="0.25">
      <c r="A11190" s="5">
        <v>28647</v>
      </c>
      <c r="B11190" s="6">
        <v>9.6600000000000005E-2</v>
      </c>
      <c r="C11190" s="2">
        <v>8294400</v>
      </c>
      <c r="D11190" s="6">
        <v>2.3999999999999898E-3</v>
      </c>
      <c r="E11190" s="6">
        <v>2.5477707006369399</v>
      </c>
      <c r="F11190" s="6">
        <v>2.5477718354466701</v>
      </c>
      <c r="G11190" s="6">
        <v>9.7848110000000002E-2</v>
      </c>
      <c r="H11190" s="6">
        <v>128.08417249417201</v>
      </c>
      <c r="I11190" s="6"/>
      <c r="J11190" s="6">
        <v>9.6600000000000005E-2</v>
      </c>
      <c r="K11190" s="6">
        <v>9.5200000000000007E-2</v>
      </c>
      <c r="L11190" s="6">
        <v>125.174825174825</v>
      </c>
    </row>
    <row r="11191" spans="1:12" ht="15" customHeight="1" x14ac:dyDescent="0.25">
      <c r="A11191" s="5">
        <v>28646</v>
      </c>
      <c r="B11191" s="6">
        <v>9.4200000000000006E-2</v>
      </c>
      <c r="C11191" s="2">
        <v>3814400</v>
      </c>
      <c r="D11191" s="6">
        <v>1.5E-3</v>
      </c>
      <c r="E11191" s="6">
        <v>1.61812297734627</v>
      </c>
      <c r="F11191" s="6">
        <v>1.6181331791797799</v>
      </c>
      <c r="G11191" s="6">
        <v>9.5417100000000005E-2</v>
      </c>
      <c r="H11191" s="6">
        <v>122.417482517482</v>
      </c>
      <c r="I11191" s="6"/>
      <c r="J11191" s="6">
        <v>9.4700000000000006E-2</v>
      </c>
      <c r="K11191" s="6">
        <v>9.2700000000000005E-2</v>
      </c>
      <c r="L11191" s="6">
        <v>119.580419580419</v>
      </c>
    </row>
    <row r="11192" spans="1:12" ht="15" customHeight="1" x14ac:dyDescent="0.25">
      <c r="A11192" s="5">
        <v>28643</v>
      </c>
      <c r="B11192" s="6">
        <v>9.2700000000000005E-2</v>
      </c>
      <c r="C11192" s="2">
        <v>7065600</v>
      </c>
      <c r="D11192" s="6">
        <v>1.39999999999999E-3</v>
      </c>
      <c r="E11192" s="6">
        <v>1.53340635268346</v>
      </c>
      <c r="F11192" s="6">
        <v>1.5333971383752301</v>
      </c>
      <c r="G11192" s="6">
        <v>9.3897709999999995E-2</v>
      </c>
      <c r="H11192" s="6">
        <v>118.87578088578</v>
      </c>
      <c r="I11192" s="6"/>
      <c r="J11192" s="6">
        <v>9.3200000000000005E-2</v>
      </c>
      <c r="K11192" s="6">
        <v>9.1300000000000006E-2</v>
      </c>
      <c r="L11192" s="6">
        <v>116.08391608391599</v>
      </c>
    </row>
    <row r="11193" spans="1:12" ht="15" customHeight="1" x14ac:dyDescent="0.25">
      <c r="A11193" s="5">
        <v>28642</v>
      </c>
      <c r="B11193" s="6">
        <v>9.1300000000000006E-2</v>
      </c>
      <c r="C11193" s="2">
        <v>3200000</v>
      </c>
      <c r="D11193" s="6">
        <v>-2.3999999999999898E-3</v>
      </c>
      <c r="E11193" s="6">
        <v>-2.5613660618996801</v>
      </c>
      <c r="F11193" s="6">
        <v>-2.56136719760819</v>
      </c>
      <c r="G11193" s="6">
        <v>9.2479629999999993E-2</v>
      </c>
      <c r="H11193" s="6">
        <v>115.570233100233</v>
      </c>
      <c r="I11193" s="6"/>
      <c r="J11193" s="6">
        <v>9.3700000000000006E-2</v>
      </c>
      <c r="K11193" s="6">
        <v>9.1300000000000006E-2</v>
      </c>
      <c r="L11193" s="6">
        <v>112.82051282051199</v>
      </c>
    </row>
    <row r="11194" spans="1:12" ht="15" customHeight="1" x14ac:dyDescent="0.25">
      <c r="A11194" s="5">
        <v>28641</v>
      </c>
      <c r="B11194" s="6">
        <v>9.3700000000000006E-2</v>
      </c>
      <c r="C11194" s="2">
        <v>1126400</v>
      </c>
      <c r="D11194" s="6"/>
      <c r="E11194" s="6"/>
      <c r="F11194" s="6"/>
      <c r="G11194" s="6">
        <v>9.4910640000000004E-2</v>
      </c>
      <c r="H11194" s="6">
        <v>121.23692307692301</v>
      </c>
      <c r="I11194" s="6"/>
      <c r="J11194" s="6">
        <v>9.4700000000000006E-2</v>
      </c>
      <c r="K11194" s="6">
        <v>9.1700000000000004E-2</v>
      </c>
      <c r="L11194" s="6">
        <v>118.41491841491801</v>
      </c>
    </row>
    <row r="11195" spans="1:12" ht="15" customHeight="1" x14ac:dyDescent="0.25">
      <c r="A11195" s="5">
        <v>28640</v>
      </c>
      <c r="B11195" s="6">
        <v>9.3700000000000006E-2</v>
      </c>
      <c r="C11195" s="2">
        <v>998400</v>
      </c>
      <c r="D11195" s="6">
        <v>1.5E-3</v>
      </c>
      <c r="E11195" s="6">
        <v>1.62689804772233</v>
      </c>
      <c r="F11195" s="6">
        <v>1.6269028615152299</v>
      </c>
      <c r="G11195" s="6">
        <v>9.4910640000000004E-2</v>
      </c>
      <c r="H11195" s="6">
        <v>121.23692307692301</v>
      </c>
      <c r="I11195" s="6"/>
      <c r="J11195" s="6">
        <v>9.3700000000000006E-2</v>
      </c>
      <c r="K11195" s="6">
        <v>9.1700000000000004E-2</v>
      </c>
      <c r="L11195" s="6">
        <v>118.41491841491801</v>
      </c>
    </row>
    <row r="11196" spans="1:12" ht="15" customHeight="1" x14ac:dyDescent="0.25">
      <c r="A11196" s="5">
        <v>28636</v>
      </c>
      <c r="B11196" s="6">
        <v>9.2200000000000004E-2</v>
      </c>
      <c r="C11196" s="2">
        <v>2201600</v>
      </c>
      <c r="D11196" s="6"/>
      <c r="E11196" s="6"/>
      <c r="F11196" s="6"/>
      <c r="G11196" s="6">
        <v>9.3391255000000006E-2</v>
      </c>
      <c r="H11196" s="6">
        <v>117.695233100233</v>
      </c>
      <c r="I11196" s="6"/>
      <c r="J11196" s="6">
        <v>9.5699999999999993E-2</v>
      </c>
      <c r="K11196" s="6">
        <v>9.1300000000000006E-2</v>
      </c>
      <c r="L11196" s="6">
        <v>114.918414918414</v>
      </c>
    </row>
    <row r="11197" spans="1:12" ht="15" customHeight="1" x14ac:dyDescent="0.25">
      <c r="A11197" s="5">
        <v>28635</v>
      </c>
      <c r="B11197" s="6">
        <v>9.2200000000000004E-2</v>
      </c>
      <c r="C11197" s="2">
        <v>3097600</v>
      </c>
      <c r="D11197" s="6">
        <v>2.3999999999999898E-3</v>
      </c>
      <c r="E11197" s="6">
        <v>2.67260579064587</v>
      </c>
      <c r="F11197" s="6">
        <v>2.6726127811448301</v>
      </c>
      <c r="G11197" s="6">
        <v>9.3391255000000006E-2</v>
      </c>
      <c r="H11197" s="6">
        <v>117.695233100233</v>
      </c>
      <c r="I11197" s="6"/>
      <c r="J11197" s="6">
        <v>9.3700000000000006E-2</v>
      </c>
      <c r="K11197" s="6">
        <v>8.8300000000000003E-2</v>
      </c>
      <c r="L11197" s="6">
        <v>114.918414918414</v>
      </c>
    </row>
    <row r="11198" spans="1:12" ht="15" customHeight="1" x14ac:dyDescent="0.25">
      <c r="A11198" s="5">
        <v>28634</v>
      </c>
      <c r="B11198" s="6">
        <v>8.9800000000000005E-2</v>
      </c>
      <c r="C11198" s="2">
        <v>15692800</v>
      </c>
      <c r="D11198" s="6">
        <v>-1E-3</v>
      </c>
      <c r="E11198" s="6">
        <v>-1.10132158590308</v>
      </c>
      <c r="F11198" s="6">
        <v>-1.10133205151025</v>
      </c>
      <c r="G11198" s="6">
        <v>9.0960239999999998E-2</v>
      </c>
      <c r="H11198" s="6">
        <v>112.028531468531</v>
      </c>
      <c r="I11198" s="6"/>
      <c r="J11198" s="6">
        <v>8.9800000000000005E-2</v>
      </c>
      <c r="K11198" s="6">
        <v>8.5900000000000004E-2</v>
      </c>
      <c r="L11198" s="6">
        <v>109.324009324009</v>
      </c>
    </row>
    <row r="11199" spans="1:12" ht="15" customHeight="1" x14ac:dyDescent="0.25">
      <c r="A11199" s="5">
        <v>28633</v>
      </c>
      <c r="B11199" s="6">
        <v>9.0800000000000006E-2</v>
      </c>
      <c r="C11199" s="2">
        <v>1792000</v>
      </c>
      <c r="D11199" s="6"/>
      <c r="E11199" s="6"/>
      <c r="F11199" s="6"/>
      <c r="G11199" s="6">
        <v>9.1973170000000007E-2</v>
      </c>
      <c r="H11199" s="6">
        <v>114.38967365967299</v>
      </c>
      <c r="I11199" s="6"/>
      <c r="J11199" s="6">
        <v>9.0800000000000006E-2</v>
      </c>
      <c r="K11199" s="6">
        <v>8.9800000000000005E-2</v>
      </c>
      <c r="L11199" s="6">
        <v>111.65501165501099</v>
      </c>
    </row>
    <row r="11200" spans="1:12" ht="15" customHeight="1" x14ac:dyDescent="0.25">
      <c r="A11200" s="5">
        <v>28632</v>
      </c>
      <c r="B11200" s="6">
        <v>9.0800000000000006E-2</v>
      </c>
      <c r="C11200" s="2">
        <v>4121600</v>
      </c>
      <c r="D11200" s="6">
        <v>-2.8999999999999998E-3</v>
      </c>
      <c r="E11200" s="6">
        <v>-3.0949839914621</v>
      </c>
      <c r="F11200" s="6">
        <v>-3.0949849247671302</v>
      </c>
      <c r="G11200" s="6">
        <v>9.1973170000000007E-2</v>
      </c>
      <c r="H11200" s="6">
        <v>114.38967365967299</v>
      </c>
      <c r="I11200" s="6"/>
      <c r="J11200" s="6">
        <v>9.2700000000000005E-2</v>
      </c>
      <c r="K11200" s="6">
        <v>8.9800000000000005E-2</v>
      </c>
      <c r="L11200" s="6">
        <v>111.65501165501099</v>
      </c>
    </row>
    <row r="11201" spans="1:12" ht="15" customHeight="1" x14ac:dyDescent="0.25">
      <c r="A11201" s="5">
        <v>28629</v>
      </c>
      <c r="B11201" s="6">
        <v>9.3700000000000006E-2</v>
      </c>
      <c r="C11201" s="2">
        <v>1740800</v>
      </c>
      <c r="D11201" s="6">
        <v>-4.8999999999999799E-3</v>
      </c>
      <c r="E11201" s="6">
        <v>-4.9695740365111396</v>
      </c>
      <c r="F11201" s="6">
        <v>-4.9695693906954297</v>
      </c>
      <c r="G11201" s="6">
        <v>9.4910640000000004E-2</v>
      </c>
      <c r="H11201" s="6">
        <v>121.23692307692301</v>
      </c>
      <c r="I11201" s="6"/>
      <c r="J11201" s="6">
        <v>9.8599999999999993E-2</v>
      </c>
      <c r="K11201" s="6">
        <v>9.3700000000000006E-2</v>
      </c>
      <c r="L11201" s="6">
        <v>118.41491841491801</v>
      </c>
    </row>
    <row r="11202" spans="1:12" ht="15" customHeight="1" x14ac:dyDescent="0.25">
      <c r="A11202" s="5">
        <v>28628</v>
      </c>
      <c r="B11202" s="6">
        <v>9.8599999999999993E-2</v>
      </c>
      <c r="C11202" s="2">
        <v>947200</v>
      </c>
      <c r="D11202" s="6">
        <v>-1.40000000000001E-3</v>
      </c>
      <c r="E11202" s="6">
        <v>-1.4000000000000099</v>
      </c>
      <c r="F11202" s="6">
        <v>-1.4000063578539701</v>
      </c>
      <c r="G11202" s="6">
        <v>9.9873945000000006E-2</v>
      </c>
      <c r="H11202" s="6">
        <v>132.806398601398</v>
      </c>
      <c r="I11202" s="6"/>
      <c r="J11202" s="6">
        <v>0.1</v>
      </c>
      <c r="K11202" s="6">
        <v>9.8599999999999993E-2</v>
      </c>
      <c r="L11202" s="6">
        <v>129.836829836829</v>
      </c>
    </row>
    <row r="11203" spans="1:12" ht="15" customHeight="1" x14ac:dyDescent="0.25">
      <c r="A11203" s="5">
        <v>28627</v>
      </c>
      <c r="B11203" s="6">
        <v>0.1</v>
      </c>
      <c r="C11203" s="2">
        <v>3916800</v>
      </c>
      <c r="D11203" s="6">
        <v>1.40000000000001E-3</v>
      </c>
      <c r="E11203" s="6">
        <v>1.4198782961460401</v>
      </c>
      <c r="F11203" s="6">
        <v>1.41988483582979</v>
      </c>
      <c r="G11203" s="6">
        <v>0.10129204</v>
      </c>
      <c r="H11203" s="6">
        <v>136.111981351981</v>
      </c>
      <c r="I11203" s="6"/>
      <c r="J11203" s="6">
        <v>0.10100000000000001</v>
      </c>
      <c r="K11203" s="6">
        <v>9.8599999999999993E-2</v>
      </c>
      <c r="L11203" s="6">
        <v>133.100233100233</v>
      </c>
    </row>
    <row r="11204" spans="1:12" ht="15" customHeight="1" x14ac:dyDescent="0.25">
      <c r="A11204" s="5">
        <v>28626</v>
      </c>
      <c r="B11204" s="6">
        <v>9.8599999999999993E-2</v>
      </c>
      <c r="C11204" s="2">
        <v>20761600</v>
      </c>
      <c r="D11204" s="6">
        <v>2.8999999999999998E-3</v>
      </c>
      <c r="E11204" s="6">
        <v>3.0303030303030201</v>
      </c>
      <c r="F11204" s="6">
        <v>3.0302988101074102</v>
      </c>
      <c r="G11204" s="6">
        <v>9.9873945000000006E-2</v>
      </c>
      <c r="H11204" s="6">
        <v>132.806398601398</v>
      </c>
      <c r="I11204" s="6"/>
      <c r="J11204" s="6">
        <v>0.1</v>
      </c>
      <c r="K11204" s="6">
        <v>9.6100000000000005E-2</v>
      </c>
      <c r="L11204" s="6">
        <v>129.836829836829</v>
      </c>
    </row>
    <row r="11205" spans="1:12" ht="15" customHeight="1" x14ac:dyDescent="0.25">
      <c r="A11205" s="5">
        <v>28625</v>
      </c>
      <c r="B11205" s="6">
        <v>9.5699999999999993E-2</v>
      </c>
      <c r="C11205" s="2">
        <v>2073600</v>
      </c>
      <c r="D11205" s="6">
        <v>9.9999999999998701E-4</v>
      </c>
      <c r="E11205" s="6">
        <v>1.0559662090813</v>
      </c>
      <c r="F11205" s="6">
        <v>1.0559658127784199</v>
      </c>
      <c r="G11205" s="6">
        <v>9.6936480000000005E-2</v>
      </c>
      <c r="H11205" s="6">
        <v>125.95916083916001</v>
      </c>
      <c r="I11205" s="6"/>
      <c r="J11205" s="6">
        <v>9.5699999999999993E-2</v>
      </c>
      <c r="K11205" s="6">
        <v>9.4200000000000006E-2</v>
      </c>
      <c r="L11205" s="6">
        <v>123.07692307692299</v>
      </c>
    </row>
    <row r="11206" spans="1:12" ht="15" customHeight="1" x14ac:dyDescent="0.25">
      <c r="A11206" s="5">
        <v>28622</v>
      </c>
      <c r="B11206" s="6">
        <v>9.4700000000000006E-2</v>
      </c>
      <c r="C11206" s="2">
        <v>4300800</v>
      </c>
      <c r="D11206" s="6">
        <v>3.0000000000000001E-3</v>
      </c>
      <c r="E11206" s="6">
        <v>3.27153762268266</v>
      </c>
      <c r="F11206" s="6">
        <v>3.27154302565391</v>
      </c>
      <c r="G11206" s="6">
        <v>9.5923560000000005E-2</v>
      </c>
      <c r="H11206" s="6">
        <v>123.59804195804099</v>
      </c>
      <c r="I11206" s="6"/>
      <c r="J11206" s="6">
        <v>9.5699999999999993E-2</v>
      </c>
      <c r="K11206" s="6">
        <v>9.2700000000000005E-2</v>
      </c>
      <c r="L11206" s="6">
        <v>120.74592074592</v>
      </c>
    </row>
    <row r="11207" spans="1:12" ht="15" customHeight="1" x14ac:dyDescent="0.25">
      <c r="A11207" s="5">
        <v>28621</v>
      </c>
      <c r="B11207" s="6">
        <v>9.1700000000000004E-2</v>
      </c>
      <c r="C11207" s="2">
        <v>1971200</v>
      </c>
      <c r="D11207" s="6">
        <v>8.9999999999999802E-4</v>
      </c>
      <c r="E11207" s="6">
        <v>0.99118942731277704</v>
      </c>
      <c r="F11207" s="6">
        <v>0.991184711802373</v>
      </c>
      <c r="G11207" s="6">
        <v>9.2884794000000007E-2</v>
      </c>
      <c r="H11207" s="6">
        <v>116.514671328671</v>
      </c>
      <c r="I11207" s="6"/>
      <c r="J11207" s="6">
        <v>9.1700000000000004E-2</v>
      </c>
      <c r="K11207" s="6">
        <v>9.0800000000000006E-2</v>
      </c>
      <c r="L11207" s="6">
        <v>113.752913752913</v>
      </c>
    </row>
    <row r="11208" spans="1:12" ht="15" customHeight="1" x14ac:dyDescent="0.25">
      <c r="A11208" s="5">
        <v>28620</v>
      </c>
      <c r="B11208" s="6">
        <v>9.0800000000000006E-2</v>
      </c>
      <c r="C11208" s="2">
        <v>1587200</v>
      </c>
      <c r="D11208" s="6">
        <v>-1.39999999999999E-3</v>
      </c>
      <c r="E11208" s="6">
        <v>-1.51843817787418</v>
      </c>
      <c r="F11208" s="6">
        <v>-1.5184344615563801</v>
      </c>
      <c r="G11208" s="6">
        <v>9.1973170000000007E-2</v>
      </c>
      <c r="H11208" s="6">
        <v>114.38967365967299</v>
      </c>
      <c r="I11208" s="6"/>
      <c r="J11208" s="6">
        <v>9.2200000000000004E-2</v>
      </c>
      <c r="K11208" s="6">
        <v>9.0800000000000006E-2</v>
      </c>
      <c r="L11208" s="6">
        <v>111.65501165501099</v>
      </c>
    </row>
    <row r="11209" spans="1:12" ht="15" customHeight="1" x14ac:dyDescent="0.25">
      <c r="A11209" s="5">
        <v>28619</v>
      </c>
      <c r="B11209" s="6">
        <v>9.2200000000000004E-2</v>
      </c>
      <c r="C11209" s="2">
        <v>1945600</v>
      </c>
      <c r="D11209" s="6">
        <v>5.0000000000000001E-4</v>
      </c>
      <c r="E11209" s="6">
        <v>0.54525627044710301</v>
      </c>
      <c r="F11209" s="6">
        <v>0.54525717094231396</v>
      </c>
      <c r="G11209" s="6">
        <v>9.3391255000000006E-2</v>
      </c>
      <c r="H11209" s="6">
        <v>117.695233100233</v>
      </c>
      <c r="I11209" s="6"/>
      <c r="J11209" s="6">
        <v>9.2700000000000005E-2</v>
      </c>
      <c r="K11209" s="6">
        <v>9.1300000000000006E-2</v>
      </c>
      <c r="L11209" s="6">
        <v>114.918414918414</v>
      </c>
    </row>
    <row r="11210" spans="1:12" ht="15" customHeight="1" x14ac:dyDescent="0.25">
      <c r="A11210" s="5">
        <v>28618</v>
      </c>
      <c r="B11210" s="6">
        <v>9.1700000000000004E-2</v>
      </c>
      <c r="C11210" s="2">
        <v>4147200</v>
      </c>
      <c r="D11210" s="6">
        <v>8.9999999999999802E-4</v>
      </c>
      <c r="E11210" s="6">
        <v>0.99118942731277704</v>
      </c>
      <c r="F11210" s="6">
        <v>0.991184711802373</v>
      </c>
      <c r="G11210" s="6">
        <v>9.2884794000000007E-2</v>
      </c>
      <c r="H11210" s="6">
        <v>116.514671328671</v>
      </c>
      <c r="I11210" s="6"/>
      <c r="J11210" s="6">
        <v>9.3200000000000005E-2</v>
      </c>
      <c r="K11210" s="6">
        <v>9.0800000000000006E-2</v>
      </c>
      <c r="L11210" s="6">
        <v>113.752913752913</v>
      </c>
    </row>
    <row r="11211" spans="1:12" ht="15" customHeight="1" x14ac:dyDescent="0.25">
      <c r="A11211" s="5">
        <v>28615</v>
      </c>
      <c r="B11211" s="6">
        <v>9.0800000000000006E-2</v>
      </c>
      <c r="C11211" s="2">
        <v>6476800</v>
      </c>
      <c r="D11211" s="6">
        <v>-8.9999999999999802E-4</v>
      </c>
      <c r="E11211" s="6">
        <v>-0.98146128680479605</v>
      </c>
      <c r="F11211" s="6">
        <v>-0.98145666340175797</v>
      </c>
      <c r="G11211" s="6">
        <v>9.1973170000000007E-2</v>
      </c>
      <c r="H11211" s="6">
        <v>114.38967365967299</v>
      </c>
      <c r="I11211" s="6"/>
      <c r="J11211" s="6">
        <v>9.3700000000000006E-2</v>
      </c>
      <c r="K11211" s="6">
        <v>9.0800000000000006E-2</v>
      </c>
      <c r="L11211" s="6">
        <v>111.65501165501099</v>
      </c>
    </row>
    <row r="11212" spans="1:12" ht="15" customHeight="1" x14ac:dyDescent="0.25">
      <c r="A11212" s="5">
        <v>28614</v>
      </c>
      <c r="B11212" s="6">
        <v>9.1700000000000004E-2</v>
      </c>
      <c r="C11212" s="2">
        <v>10265600</v>
      </c>
      <c r="D11212" s="6">
        <v>-3.5000000000000001E-3</v>
      </c>
      <c r="E11212" s="6">
        <v>-3.6764705882352899</v>
      </c>
      <c r="F11212" s="6">
        <v>-3.6764754378356401</v>
      </c>
      <c r="G11212" s="6">
        <v>9.2884794000000007E-2</v>
      </c>
      <c r="H11212" s="6">
        <v>116.514671328671</v>
      </c>
      <c r="I11212" s="6"/>
      <c r="J11212" s="6">
        <v>9.4200000000000006E-2</v>
      </c>
      <c r="K11212" s="6">
        <v>9.1700000000000004E-2</v>
      </c>
      <c r="L11212" s="6">
        <v>113.752913752913</v>
      </c>
    </row>
    <row r="11213" spans="1:12" ht="15" customHeight="1" x14ac:dyDescent="0.25">
      <c r="A11213" s="5">
        <v>28613</v>
      </c>
      <c r="B11213" s="6">
        <v>9.5200000000000007E-2</v>
      </c>
      <c r="C11213" s="2">
        <v>15564800</v>
      </c>
      <c r="D11213" s="6">
        <v>3.0000000000000001E-3</v>
      </c>
      <c r="E11213" s="6">
        <v>3.2537960954446898</v>
      </c>
      <c r="F11213" s="6">
        <v>3.2538003692101398</v>
      </c>
      <c r="G11213" s="6">
        <v>9.6430020000000005E-2</v>
      </c>
      <c r="H11213" s="6">
        <v>124.778601398601</v>
      </c>
      <c r="I11213" s="6"/>
      <c r="J11213" s="6">
        <v>9.5200000000000007E-2</v>
      </c>
      <c r="K11213" s="6">
        <v>9.2200000000000004E-2</v>
      </c>
      <c r="L11213" s="6">
        <v>121.911421911421</v>
      </c>
    </row>
    <row r="11214" spans="1:12" ht="15" customHeight="1" x14ac:dyDescent="0.25">
      <c r="A11214" s="5">
        <v>28612</v>
      </c>
      <c r="B11214" s="6">
        <v>9.2200000000000004E-2</v>
      </c>
      <c r="C11214" s="2">
        <v>7065600</v>
      </c>
      <c r="D11214" s="6">
        <v>-1E-3</v>
      </c>
      <c r="E11214" s="6">
        <v>-1.0729613733905501</v>
      </c>
      <c r="F11214" s="6">
        <v>-1.0729620689660899</v>
      </c>
      <c r="G11214" s="6">
        <v>9.3391255000000006E-2</v>
      </c>
      <c r="H11214" s="6">
        <v>117.695233100233</v>
      </c>
      <c r="I11214" s="6"/>
      <c r="J11214" s="6">
        <v>9.2700000000000005E-2</v>
      </c>
      <c r="K11214" s="6">
        <v>9.0300000000000005E-2</v>
      </c>
      <c r="L11214" s="6">
        <v>114.918414918414</v>
      </c>
    </row>
    <row r="11215" spans="1:12" ht="15" customHeight="1" x14ac:dyDescent="0.25">
      <c r="A11215" s="5">
        <v>28611</v>
      </c>
      <c r="B11215" s="6">
        <v>9.3200000000000005E-2</v>
      </c>
      <c r="C11215" s="2">
        <v>12646400</v>
      </c>
      <c r="D11215" s="6">
        <v>2.3999999999999898E-3</v>
      </c>
      <c r="E11215" s="6">
        <v>2.6431718061673899</v>
      </c>
      <c r="F11215" s="6">
        <v>2.6431686545108599</v>
      </c>
      <c r="G11215" s="6">
        <v>9.4404176000000006E-2</v>
      </c>
      <c r="H11215" s="6">
        <v>120.056354312354</v>
      </c>
      <c r="I11215" s="6"/>
      <c r="J11215" s="6">
        <v>9.5200000000000007E-2</v>
      </c>
      <c r="K11215" s="6">
        <v>9.0800000000000006E-2</v>
      </c>
      <c r="L11215" s="6">
        <v>117.24941724941699</v>
      </c>
    </row>
    <row r="11216" spans="1:12" ht="15" customHeight="1" x14ac:dyDescent="0.25">
      <c r="A11216" s="5">
        <v>28608</v>
      </c>
      <c r="B11216" s="6">
        <v>9.0800000000000006E-2</v>
      </c>
      <c r="C11216" s="2">
        <v>6860800</v>
      </c>
      <c r="D11216" s="6">
        <v>2.5000000000000001E-3</v>
      </c>
      <c r="E11216" s="6">
        <v>2.83125707814269</v>
      </c>
      <c r="F11216" s="6">
        <v>2.8312674989932001</v>
      </c>
      <c r="G11216" s="6">
        <v>9.1973170000000007E-2</v>
      </c>
      <c r="H11216" s="6">
        <v>114.38967365967299</v>
      </c>
      <c r="I11216" s="6"/>
      <c r="J11216" s="6">
        <v>9.0800000000000006E-2</v>
      </c>
      <c r="K11216" s="6">
        <v>8.6900000000000005E-2</v>
      </c>
      <c r="L11216" s="6">
        <v>111.65501165501099</v>
      </c>
    </row>
    <row r="11217" spans="1:12" ht="15" customHeight="1" x14ac:dyDescent="0.25">
      <c r="A11217" s="5">
        <v>28607</v>
      </c>
      <c r="B11217" s="6">
        <v>8.8300000000000003E-2</v>
      </c>
      <c r="C11217" s="2">
        <v>10470400</v>
      </c>
      <c r="D11217" s="6">
        <v>5.0000000000000001E-4</v>
      </c>
      <c r="E11217" s="6">
        <v>0.56947608200454902</v>
      </c>
      <c r="F11217" s="6">
        <v>0.56946462004976395</v>
      </c>
      <c r="G11217" s="6">
        <v>8.9440859999999997E-2</v>
      </c>
      <c r="H11217" s="6">
        <v>108.48685314685299</v>
      </c>
      <c r="I11217" s="6"/>
      <c r="J11217" s="6">
        <v>8.9300000000000004E-2</v>
      </c>
      <c r="K11217" s="6">
        <v>8.6400000000000005E-2</v>
      </c>
      <c r="L11217" s="6">
        <v>105.82750582750501</v>
      </c>
    </row>
    <row r="11218" spans="1:12" ht="15" customHeight="1" x14ac:dyDescent="0.25">
      <c r="A11218" s="5">
        <v>28606</v>
      </c>
      <c r="B11218" s="6">
        <v>8.7800000000000003E-2</v>
      </c>
      <c r="C11218" s="2">
        <v>11059200</v>
      </c>
      <c r="D11218" s="6">
        <v>1.39999999999999E-3</v>
      </c>
      <c r="E11218" s="6">
        <v>1.62037037037037</v>
      </c>
      <c r="F11218" s="6">
        <v>1.6203778689722199</v>
      </c>
      <c r="G11218" s="6">
        <v>8.8934410000000005E-2</v>
      </c>
      <c r="H11218" s="6">
        <v>107.306317016317</v>
      </c>
      <c r="I11218" s="6"/>
      <c r="J11218" s="6">
        <v>8.8800000000000004E-2</v>
      </c>
      <c r="K11218" s="6">
        <v>8.5900000000000004E-2</v>
      </c>
      <c r="L11218" s="6">
        <v>104.66200466200399</v>
      </c>
    </row>
    <row r="11219" spans="1:12" ht="15" customHeight="1" x14ac:dyDescent="0.25">
      <c r="A11219" s="5">
        <v>28605</v>
      </c>
      <c r="B11219" s="6">
        <v>8.6400000000000005E-2</v>
      </c>
      <c r="C11219" s="2">
        <v>5606400</v>
      </c>
      <c r="D11219" s="6">
        <v>1E-3</v>
      </c>
      <c r="E11219" s="6">
        <v>1.1709601873536299</v>
      </c>
      <c r="F11219" s="6">
        <v>1.17096099142652</v>
      </c>
      <c r="G11219" s="6">
        <v>8.7516314999999997E-2</v>
      </c>
      <c r="H11219" s="6">
        <v>104.000734265734</v>
      </c>
      <c r="I11219" s="6"/>
      <c r="J11219" s="6">
        <v>8.8800000000000004E-2</v>
      </c>
      <c r="K11219" s="6">
        <v>8.5900000000000004E-2</v>
      </c>
      <c r="L11219" s="6">
        <v>101.398601398601</v>
      </c>
    </row>
    <row r="11220" spans="1:12" ht="15" customHeight="1" x14ac:dyDescent="0.25">
      <c r="A11220" s="5">
        <v>28604</v>
      </c>
      <c r="B11220" s="6">
        <v>8.5400000000000004E-2</v>
      </c>
      <c r="C11220" s="2">
        <v>6195200</v>
      </c>
      <c r="D11220" s="6">
        <v>3.3999999999999998E-3</v>
      </c>
      <c r="E11220" s="6">
        <v>4.1463414634146298</v>
      </c>
      <c r="F11220" s="6">
        <v>4.1463351499834999</v>
      </c>
      <c r="G11220" s="6">
        <v>8.6503393999999997E-2</v>
      </c>
      <c r="H11220" s="6">
        <v>101.639613053613</v>
      </c>
      <c r="I11220" s="6"/>
      <c r="J11220" s="6">
        <v>8.5400000000000004E-2</v>
      </c>
      <c r="K11220" s="6">
        <v>8.2000000000000003E-2</v>
      </c>
      <c r="L11220" s="6">
        <v>99.067599067599005</v>
      </c>
    </row>
    <row r="11221" spans="1:12" ht="15" customHeight="1" x14ac:dyDescent="0.25">
      <c r="A11221" s="5">
        <v>28601</v>
      </c>
      <c r="B11221" s="6">
        <v>8.2000000000000003E-2</v>
      </c>
      <c r="C11221" s="2">
        <v>3328000</v>
      </c>
      <c r="D11221" s="6"/>
      <c r="E11221" s="6"/>
      <c r="F11221" s="6"/>
      <c r="G11221" s="6">
        <v>8.3059469999999996E-2</v>
      </c>
      <c r="H11221" s="6">
        <v>93.611818181818094</v>
      </c>
      <c r="I11221" s="6"/>
      <c r="J11221" s="6">
        <v>8.2500000000000004E-2</v>
      </c>
      <c r="K11221" s="6">
        <v>8.1500000000000003E-2</v>
      </c>
      <c r="L11221" s="6">
        <v>91.142191142191095</v>
      </c>
    </row>
    <row r="11222" spans="1:12" ht="15" customHeight="1" x14ac:dyDescent="0.25">
      <c r="A11222" s="5">
        <v>28600</v>
      </c>
      <c r="B11222" s="6">
        <v>8.2000000000000003E-2</v>
      </c>
      <c r="C11222" s="2">
        <v>3993600</v>
      </c>
      <c r="D11222" s="6">
        <v>1E-3</v>
      </c>
      <c r="E11222" s="6">
        <v>1.2345679012345701</v>
      </c>
      <c r="F11222" s="6">
        <v>1.2345723852896699</v>
      </c>
      <c r="G11222" s="6">
        <v>8.3059469999999996E-2</v>
      </c>
      <c r="H11222" s="6">
        <v>93.611818181818094</v>
      </c>
      <c r="I11222" s="6"/>
      <c r="J11222" s="6">
        <v>8.3400000000000002E-2</v>
      </c>
      <c r="K11222" s="6">
        <v>8.1500000000000003E-2</v>
      </c>
      <c r="L11222" s="6">
        <v>91.142191142191095</v>
      </c>
    </row>
    <row r="11223" spans="1:12" ht="15" customHeight="1" x14ac:dyDescent="0.25">
      <c r="A11223" s="5">
        <v>28599</v>
      </c>
      <c r="B11223" s="6">
        <v>8.1000000000000003E-2</v>
      </c>
      <c r="C11223" s="2">
        <v>5632000</v>
      </c>
      <c r="D11223" s="6"/>
      <c r="E11223" s="6"/>
      <c r="F11223" s="6"/>
      <c r="G11223" s="6">
        <v>8.2046545999999998E-2</v>
      </c>
      <c r="H11223" s="6">
        <v>91.250689976689898</v>
      </c>
      <c r="I11223" s="6"/>
      <c r="J11223" s="6">
        <v>8.2000000000000003E-2</v>
      </c>
      <c r="K11223" s="6">
        <v>0.08</v>
      </c>
      <c r="L11223" s="6">
        <v>88.811188811188799</v>
      </c>
    </row>
    <row r="11224" spans="1:12" ht="15" customHeight="1" x14ac:dyDescent="0.25">
      <c r="A11224" s="5">
        <v>28598</v>
      </c>
      <c r="B11224" s="6">
        <v>8.1000000000000003E-2</v>
      </c>
      <c r="C11224" s="2">
        <v>8499200</v>
      </c>
      <c r="D11224" s="6"/>
      <c r="E11224" s="6"/>
      <c r="F11224" s="6"/>
      <c r="G11224" s="6">
        <v>8.2046545999999998E-2</v>
      </c>
      <c r="H11224" s="6">
        <v>91.250689976689898</v>
      </c>
      <c r="I11224" s="6"/>
      <c r="J11224" s="6">
        <v>8.2500000000000004E-2</v>
      </c>
      <c r="K11224" s="6">
        <v>0.08</v>
      </c>
      <c r="L11224" s="6">
        <v>88.811188811188799</v>
      </c>
    </row>
    <row r="11225" spans="1:12" ht="15" customHeight="1" x14ac:dyDescent="0.25">
      <c r="A11225" s="5">
        <v>28597</v>
      </c>
      <c r="B11225" s="6">
        <v>8.1000000000000003E-2</v>
      </c>
      <c r="C11225" s="2">
        <v>8140800</v>
      </c>
      <c r="D11225" s="6">
        <v>1.89999999999999E-3</v>
      </c>
      <c r="E11225" s="6">
        <v>2.4020227560050502</v>
      </c>
      <c r="F11225" s="6">
        <v>2.4020270888415398</v>
      </c>
      <c r="G11225" s="6">
        <v>8.2046545999999998E-2</v>
      </c>
      <c r="H11225" s="6">
        <v>91.250689976689898</v>
      </c>
      <c r="I11225" s="6"/>
      <c r="J11225" s="6">
        <v>8.3400000000000002E-2</v>
      </c>
      <c r="K11225" s="6">
        <v>7.9100000000000004E-2</v>
      </c>
      <c r="L11225" s="6">
        <v>88.811188811188799</v>
      </c>
    </row>
    <row r="11226" spans="1:12" ht="15" customHeight="1" x14ac:dyDescent="0.25">
      <c r="A11226" s="5">
        <v>28594</v>
      </c>
      <c r="B11226" s="6">
        <v>7.9100000000000004E-2</v>
      </c>
      <c r="C11226" s="2">
        <v>4249600</v>
      </c>
      <c r="D11226" s="6">
        <v>4.0000000000000001E-3</v>
      </c>
      <c r="E11226" s="6">
        <v>5.3262316910785703</v>
      </c>
      <c r="F11226" s="6">
        <v>5.32622738151895</v>
      </c>
      <c r="G11226" s="6">
        <v>8.0121994000000002E-2</v>
      </c>
      <c r="H11226" s="6">
        <v>86.764554778554697</v>
      </c>
      <c r="I11226" s="6"/>
      <c r="J11226" s="6">
        <v>7.9100000000000004E-2</v>
      </c>
      <c r="K11226" s="6">
        <v>7.6100000000000001E-2</v>
      </c>
      <c r="L11226" s="6">
        <v>84.382284382284297</v>
      </c>
    </row>
    <row r="11227" spans="1:12" ht="15" customHeight="1" x14ac:dyDescent="0.25">
      <c r="A11227" s="5">
        <v>28593</v>
      </c>
      <c r="B11227" s="6">
        <v>7.51E-2</v>
      </c>
      <c r="C11227" s="2">
        <v>1152000</v>
      </c>
      <c r="D11227" s="6"/>
      <c r="E11227" s="6"/>
      <c r="F11227" s="6"/>
      <c r="G11227" s="6">
        <v>7.6070315999999999E-2</v>
      </c>
      <c r="H11227" s="6">
        <v>77.320083916083902</v>
      </c>
      <c r="I11227" s="6"/>
      <c r="J11227" s="6">
        <v>7.6100000000000001E-2</v>
      </c>
      <c r="K11227" s="6">
        <v>7.51E-2</v>
      </c>
      <c r="L11227" s="6">
        <v>75.058275058275001</v>
      </c>
    </row>
    <row r="11228" spans="1:12" ht="15" customHeight="1" x14ac:dyDescent="0.25">
      <c r="A11228" s="5">
        <v>28592</v>
      </c>
      <c r="B11228" s="6">
        <v>7.51E-2</v>
      </c>
      <c r="C11228" s="2">
        <v>947200</v>
      </c>
      <c r="D11228" s="6"/>
      <c r="E11228" s="6"/>
      <c r="F11228" s="6"/>
      <c r="G11228" s="6">
        <v>7.6070315999999999E-2</v>
      </c>
      <c r="H11228" s="6">
        <v>77.320083916083902</v>
      </c>
      <c r="I11228" s="6"/>
      <c r="J11228" s="6">
        <v>7.5600000000000001E-2</v>
      </c>
      <c r="K11228" s="6">
        <v>7.51E-2</v>
      </c>
      <c r="L11228" s="6">
        <v>75.058275058275001</v>
      </c>
    </row>
    <row r="11229" spans="1:12" ht="15" customHeight="1" x14ac:dyDescent="0.25">
      <c r="A11229" s="5">
        <v>28591</v>
      </c>
      <c r="B11229" s="6">
        <v>7.51E-2</v>
      </c>
      <c r="C11229" s="2">
        <v>2304000</v>
      </c>
      <c r="D11229" s="6">
        <v>-5.0000000000000001E-4</v>
      </c>
      <c r="E11229" s="6">
        <v>-0.66137566137566195</v>
      </c>
      <c r="F11229" s="6">
        <v>-0.66138064306177002</v>
      </c>
      <c r="G11229" s="6">
        <v>7.6070315999999999E-2</v>
      </c>
      <c r="H11229" s="6">
        <v>77.320083916083902</v>
      </c>
      <c r="I11229" s="6"/>
      <c r="J11229" s="6">
        <v>7.5600000000000001E-2</v>
      </c>
      <c r="K11229" s="6">
        <v>7.51E-2</v>
      </c>
      <c r="L11229" s="6">
        <v>75.058275058275001</v>
      </c>
    </row>
    <row r="11230" spans="1:12" ht="15" customHeight="1" x14ac:dyDescent="0.25">
      <c r="A11230" s="5">
        <v>28590</v>
      </c>
      <c r="B11230" s="6">
        <v>7.5600000000000001E-2</v>
      </c>
      <c r="C11230" s="2">
        <v>716800</v>
      </c>
      <c r="D11230" s="6">
        <v>1.5E-3</v>
      </c>
      <c r="E11230" s="6">
        <v>2.0242914979757098</v>
      </c>
      <c r="F11230" s="6">
        <v>2.0242907428181498</v>
      </c>
      <c r="G11230" s="6">
        <v>7.6576779999999997E-2</v>
      </c>
      <c r="H11230" s="6">
        <v>78.500652680652607</v>
      </c>
      <c r="I11230" s="6"/>
      <c r="J11230" s="6">
        <v>7.5600000000000001E-2</v>
      </c>
      <c r="K11230" s="6">
        <v>7.51E-2</v>
      </c>
      <c r="L11230" s="6">
        <v>76.223776223776198</v>
      </c>
    </row>
    <row r="11231" spans="1:12" ht="15" customHeight="1" x14ac:dyDescent="0.25">
      <c r="A11231" s="5">
        <v>28587</v>
      </c>
      <c r="B11231" s="6">
        <v>7.4099999999999999E-2</v>
      </c>
      <c r="C11231" s="2">
        <v>1228800</v>
      </c>
      <c r="D11231" s="6">
        <v>-6.0000000000000298E-4</v>
      </c>
      <c r="E11231" s="6">
        <v>-0.80321285140562104</v>
      </c>
      <c r="F11231" s="6">
        <v>-0.80320468819290403</v>
      </c>
      <c r="G11231" s="6">
        <v>7.5057399999999996E-2</v>
      </c>
      <c r="H11231" s="6">
        <v>74.958974358974302</v>
      </c>
      <c r="I11231" s="6"/>
      <c r="J11231" s="6">
        <v>7.4700000000000003E-2</v>
      </c>
      <c r="K11231" s="6">
        <v>7.2700000000000001E-2</v>
      </c>
      <c r="L11231" s="6">
        <v>72.727272727272705</v>
      </c>
    </row>
    <row r="11232" spans="1:12" ht="15" customHeight="1" x14ac:dyDescent="0.25">
      <c r="A11232" s="5">
        <v>28586</v>
      </c>
      <c r="B11232" s="6">
        <v>7.4700000000000003E-2</v>
      </c>
      <c r="C11232" s="2">
        <v>819200</v>
      </c>
      <c r="D11232" s="6">
        <v>2.5000000000000001E-3</v>
      </c>
      <c r="E11232" s="6">
        <v>3.4626038781163402</v>
      </c>
      <c r="F11232" s="6">
        <v>3.46259717760213</v>
      </c>
      <c r="G11232" s="6">
        <v>7.5665146000000003E-2</v>
      </c>
      <c r="H11232" s="6">
        <v>76.375631701631704</v>
      </c>
      <c r="I11232" s="6"/>
      <c r="J11232" s="6">
        <v>7.5600000000000001E-2</v>
      </c>
      <c r="K11232" s="6">
        <v>7.22E-2</v>
      </c>
      <c r="L11232" s="6">
        <v>74.125874125874105</v>
      </c>
    </row>
    <row r="11233" spans="1:12" ht="15" customHeight="1" x14ac:dyDescent="0.25">
      <c r="A11233" s="5">
        <v>28585</v>
      </c>
      <c r="B11233" s="6">
        <v>7.22E-2</v>
      </c>
      <c r="C11233" s="2">
        <v>1049600</v>
      </c>
      <c r="D11233" s="6">
        <v>1.89999999999999E-3</v>
      </c>
      <c r="E11233" s="6">
        <v>2.7027027027026902</v>
      </c>
      <c r="F11233" s="6">
        <v>2.7027046004468498</v>
      </c>
      <c r="G11233" s="6">
        <v>7.3132849999999999E-2</v>
      </c>
      <c r="H11233" s="6">
        <v>70.472843822843799</v>
      </c>
      <c r="I11233" s="6"/>
      <c r="J11233" s="6">
        <v>7.2700000000000001E-2</v>
      </c>
      <c r="K11233" s="6">
        <v>7.1199999999999999E-2</v>
      </c>
      <c r="L11233" s="6">
        <v>68.298368298368302</v>
      </c>
    </row>
    <row r="11234" spans="1:12" ht="15" customHeight="1" x14ac:dyDescent="0.25">
      <c r="A11234" s="5">
        <v>28584</v>
      </c>
      <c r="B11234" s="6">
        <v>7.0300000000000001E-2</v>
      </c>
      <c r="C11234" s="2">
        <v>358400</v>
      </c>
      <c r="D11234" s="6"/>
      <c r="E11234" s="6"/>
      <c r="F11234" s="6"/>
      <c r="G11234" s="6">
        <v>7.1208300000000002E-2</v>
      </c>
      <c r="H11234" s="6">
        <v>65.986713286713297</v>
      </c>
      <c r="I11234" s="6"/>
      <c r="J11234" s="6">
        <v>7.1199999999999999E-2</v>
      </c>
      <c r="K11234" s="6">
        <v>7.0300000000000001E-2</v>
      </c>
      <c r="L11234" s="6">
        <v>63.8694638694638</v>
      </c>
    </row>
    <row r="11235" spans="1:12" ht="15" customHeight="1" x14ac:dyDescent="0.25">
      <c r="A11235" s="5">
        <v>28583</v>
      </c>
      <c r="B11235" s="6">
        <v>7.0300000000000001E-2</v>
      </c>
      <c r="C11235" s="2">
        <v>6451200</v>
      </c>
      <c r="D11235" s="6">
        <v>-2.8999999999999998E-3</v>
      </c>
      <c r="E11235" s="6">
        <v>-3.9617486338797798</v>
      </c>
      <c r="F11235" s="6">
        <v>-3.9617499420398401</v>
      </c>
      <c r="G11235" s="6">
        <v>7.1208300000000002E-2</v>
      </c>
      <c r="H11235" s="6">
        <v>65.986713286713297</v>
      </c>
      <c r="I11235" s="6"/>
      <c r="J11235" s="6">
        <v>7.22E-2</v>
      </c>
      <c r="K11235" s="6">
        <v>7.0300000000000001E-2</v>
      </c>
      <c r="L11235" s="6">
        <v>63.8694638694638</v>
      </c>
    </row>
    <row r="11236" spans="1:12" ht="15" customHeight="1" x14ac:dyDescent="0.25">
      <c r="A11236" s="5">
        <v>28580</v>
      </c>
      <c r="B11236" s="6">
        <v>7.3200000000000001E-2</v>
      </c>
      <c r="C11236" s="2">
        <v>3635200</v>
      </c>
      <c r="D11236" s="6">
        <v>-8.9999999999999802E-4</v>
      </c>
      <c r="E11236" s="6">
        <v>-1.2145748987854199</v>
      </c>
      <c r="F11236" s="6">
        <v>-1.2145771103182199</v>
      </c>
      <c r="G11236" s="6">
        <v>7.414577E-2</v>
      </c>
      <c r="H11236" s="6">
        <v>72.833962703962698</v>
      </c>
      <c r="I11236" s="6"/>
      <c r="J11236" s="6">
        <v>7.4099999999999999E-2</v>
      </c>
      <c r="K11236" s="6">
        <v>7.3200000000000001E-2</v>
      </c>
      <c r="L11236" s="6">
        <v>70.629370629370598</v>
      </c>
    </row>
    <row r="11237" spans="1:12" ht="15" customHeight="1" x14ac:dyDescent="0.25">
      <c r="A11237" s="5">
        <v>28579</v>
      </c>
      <c r="B11237" s="6">
        <v>7.4099999999999999E-2</v>
      </c>
      <c r="C11237" s="2">
        <v>281600</v>
      </c>
      <c r="D11237" s="6">
        <v>3.9999999999999698E-4</v>
      </c>
      <c r="E11237" s="6">
        <v>0.54274084124830102</v>
      </c>
      <c r="F11237" s="6">
        <v>0.54274333131105701</v>
      </c>
      <c r="G11237" s="6">
        <v>7.5057399999999996E-2</v>
      </c>
      <c r="H11237" s="6">
        <v>74.958974358974302</v>
      </c>
      <c r="I11237" s="6"/>
      <c r="J11237" s="6">
        <v>7.4099999999999999E-2</v>
      </c>
      <c r="K11237" s="6">
        <v>7.2700000000000001E-2</v>
      </c>
      <c r="L11237" s="6">
        <v>72.727272727272705</v>
      </c>
    </row>
    <row r="11238" spans="1:12" ht="15" customHeight="1" x14ac:dyDescent="0.25">
      <c r="A11238" s="5">
        <v>28578</v>
      </c>
      <c r="B11238" s="6">
        <v>7.3700000000000002E-2</v>
      </c>
      <c r="C11238" s="2">
        <v>8396800</v>
      </c>
      <c r="D11238" s="6">
        <v>1E-3</v>
      </c>
      <c r="E11238" s="6">
        <v>1.3755158184319101</v>
      </c>
      <c r="F11238" s="6">
        <v>1.37551533277537</v>
      </c>
      <c r="G11238" s="6">
        <v>7.465223E-2</v>
      </c>
      <c r="H11238" s="6">
        <v>74.014522144522104</v>
      </c>
      <c r="I11238" s="6"/>
      <c r="J11238" s="6">
        <v>7.4700000000000003E-2</v>
      </c>
      <c r="K11238" s="6">
        <v>7.3200000000000001E-2</v>
      </c>
      <c r="L11238" s="6">
        <v>71.794871794871796</v>
      </c>
    </row>
    <row r="11239" spans="1:12" ht="15" customHeight="1" x14ac:dyDescent="0.25">
      <c r="A11239" s="5">
        <v>28577</v>
      </c>
      <c r="B11239" s="6">
        <v>7.2700000000000001E-2</v>
      </c>
      <c r="C11239" s="2">
        <v>896000</v>
      </c>
      <c r="D11239" s="6">
        <v>1E-3</v>
      </c>
      <c r="E11239" s="6">
        <v>1.39470013947</v>
      </c>
      <c r="F11239" s="6">
        <v>1.3946996401721099</v>
      </c>
      <c r="G11239" s="6">
        <v>7.3639309999999999E-2</v>
      </c>
      <c r="H11239" s="6">
        <v>71.653403263403206</v>
      </c>
      <c r="I11239" s="6"/>
      <c r="J11239" s="6">
        <v>7.2700000000000001E-2</v>
      </c>
      <c r="K11239" s="6">
        <v>7.0800000000000002E-2</v>
      </c>
      <c r="L11239" s="6">
        <v>69.463869463869401</v>
      </c>
    </row>
    <row r="11240" spans="1:12" ht="15" customHeight="1" x14ac:dyDescent="0.25">
      <c r="A11240" s="5">
        <v>28576</v>
      </c>
      <c r="B11240" s="6">
        <v>7.17E-2</v>
      </c>
      <c r="C11240" s="2">
        <v>2739200</v>
      </c>
      <c r="D11240" s="6">
        <v>-1E-3</v>
      </c>
      <c r="E11240" s="6">
        <v>-1.3755158184319101</v>
      </c>
      <c r="F11240" s="6">
        <v>-1.37551533277539</v>
      </c>
      <c r="G11240" s="6">
        <v>7.2626389999999999E-2</v>
      </c>
      <c r="H11240" s="6">
        <v>69.292284382284294</v>
      </c>
      <c r="I11240" s="6"/>
      <c r="J11240" s="6">
        <v>7.22E-2</v>
      </c>
      <c r="K11240" s="6">
        <v>7.1199999999999999E-2</v>
      </c>
      <c r="L11240" s="6">
        <v>67.132867132867105</v>
      </c>
    </row>
    <row r="11241" spans="1:12" ht="15" customHeight="1" x14ac:dyDescent="0.25">
      <c r="A11241" s="5">
        <v>28572</v>
      </c>
      <c r="B11241" s="6">
        <v>7.2700000000000001E-2</v>
      </c>
      <c r="C11241" s="2">
        <v>4428800</v>
      </c>
      <c r="D11241" s="6">
        <v>-5.0000000000000001E-4</v>
      </c>
      <c r="E11241" s="6">
        <v>-0.68306010928961203</v>
      </c>
      <c r="F11241" s="6">
        <v>-0.683059869767355</v>
      </c>
      <c r="G11241" s="6">
        <v>7.3639309999999999E-2</v>
      </c>
      <c r="H11241" s="6">
        <v>71.653403263403206</v>
      </c>
      <c r="I11241" s="6"/>
      <c r="J11241" s="6">
        <v>7.4099999999999999E-2</v>
      </c>
      <c r="K11241" s="6">
        <v>7.2700000000000001E-2</v>
      </c>
      <c r="L11241" s="6">
        <v>69.463869463869401</v>
      </c>
    </row>
    <row r="11242" spans="1:12" ht="15" customHeight="1" x14ac:dyDescent="0.25">
      <c r="A11242" s="5">
        <v>28571</v>
      </c>
      <c r="B11242" s="6">
        <v>7.3200000000000001E-2</v>
      </c>
      <c r="C11242" s="2">
        <v>3251200</v>
      </c>
      <c r="D11242" s="6">
        <v>-8.9999999999999802E-4</v>
      </c>
      <c r="E11242" s="6">
        <v>-1.2145748987854199</v>
      </c>
      <c r="F11242" s="6">
        <v>-1.2145771103182199</v>
      </c>
      <c r="G11242" s="6">
        <v>7.414577E-2</v>
      </c>
      <c r="H11242" s="6">
        <v>72.833962703962698</v>
      </c>
      <c r="I11242" s="6"/>
      <c r="J11242" s="6">
        <v>7.4099999999999999E-2</v>
      </c>
      <c r="K11242" s="6">
        <v>7.22E-2</v>
      </c>
      <c r="L11242" s="6">
        <v>70.629370629370598</v>
      </c>
    </row>
    <row r="11243" spans="1:12" ht="15" customHeight="1" x14ac:dyDescent="0.25">
      <c r="A11243" s="5">
        <v>28570</v>
      </c>
      <c r="B11243" s="6">
        <v>7.4099999999999999E-2</v>
      </c>
      <c r="C11243" s="2">
        <v>9958400</v>
      </c>
      <c r="D11243" s="6"/>
      <c r="E11243" s="6"/>
      <c r="F11243" s="6"/>
      <c r="G11243" s="6">
        <v>7.5057399999999996E-2</v>
      </c>
      <c r="H11243" s="6">
        <v>74.958974358974302</v>
      </c>
      <c r="I11243" s="6"/>
      <c r="J11243" s="6">
        <v>7.51E-2</v>
      </c>
      <c r="K11243" s="6">
        <v>7.3700000000000002E-2</v>
      </c>
      <c r="L11243" s="6">
        <v>72.727272727272705</v>
      </c>
    </row>
    <row r="11244" spans="1:12" ht="15" customHeight="1" x14ac:dyDescent="0.25">
      <c r="A11244" s="5">
        <v>28569</v>
      </c>
      <c r="B11244" s="6">
        <v>7.4099999999999999E-2</v>
      </c>
      <c r="C11244" s="2">
        <v>6912000</v>
      </c>
      <c r="D11244" s="6"/>
      <c r="E11244" s="6"/>
      <c r="F11244" s="6"/>
      <c r="G11244" s="6">
        <v>7.5057399999999996E-2</v>
      </c>
      <c r="H11244" s="6">
        <v>74.958974358974302</v>
      </c>
      <c r="I11244" s="6"/>
      <c r="J11244" s="6">
        <v>7.51E-2</v>
      </c>
      <c r="K11244" s="6">
        <v>7.3200000000000001E-2</v>
      </c>
      <c r="L11244" s="6">
        <v>72.727272727272705</v>
      </c>
    </row>
    <row r="11245" spans="1:12" ht="15" customHeight="1" x14ac:dyDescent="0.25">
      <c r="A11245" s="5">
        <v>28566</v>
      </c>
      <c r="B11245" s="6">
        <v>7.4099999999999999E-2</v>
      </c>
      <c r="C11245" s="2">
        <v>12364800</v>
      </c>
      <c r="D11245" s="6">
        <v>5.2999999999999896E-3</v>
      </c>
      <c r="E11245" s="6">
        <v>7.7034883720930196</v>
      </c>
      <c r="F11245" s="6">
        <v>8.0157717699938402</v>
      </c>
      <c r="G11245" s="6">
        <v>7.5057399999999996E-2</v>
      </c>
      <c r="H11245" s="6">
        <v>74.958974358974302</v>
      </c>
      <c r="I11245" s="6"/>
      <c r="J11245" s="6">
        <v>7.4099999999999999E-2</v>
      </c>
      <c r="K11245" s="6">
        <v>7.0300000000000001E-2</v>
      </c>
      <c r="L11245" s="6">
        <v>72.727272727272705</v>
      </c>
    </row>
    <row r="11246" spans="1:12" ht="15" customHeight="1" x14ac:dyDescent="0.25">
      <c r="A11246" s="5">
        <v>28565</v>
      </c>
      <c r="B11246" s="6">
        <v>6.88E-2</v>
      </c>
      <c r="C11246" s="2">
        <v>1740800</v>
      </c>
      <c r="D11246" s="6">
        <v>-2E-3</v>
      </c>
      <c r="E11246" s="6">
        <v>-2.8248587570621502</v>
      </c>
      <c r="F11246" s="6">
        <v>-2.82486029773409</v>
      </c>
      <c r="G11246" s="6">
        <v>6.9487444999999995E-2</v>
      </c>
      <c r="H11246" s="6">
        <v>61.975396270396203</v>
      </c>
      <c r="I11246" s="6"/>
      <c r="J11246" s="6">
        <v>7.17E-2</v>
      </c>
      <c r="K11246" s="6">
        <v>6.7299999999999999E-2</v>
      </c>
      <c r="L11246" s="6">
        <v>60.3729603729603</v>
      </c>
    </row>
    <row r="11247" spans="1:12" ht="15" customHeight="1" x14ac:dyDescent="0.25">
      <c r="A11247" s="5">
        <v>28564</v>
      </c>
      <c r="B11247" s="6">
        <v>7.0800000000000002E-2</v>
      </c>
      <c r="C11247" s="2">
        <v>665600</v>
      </c>
      <c r="D11247" s="6">
        <v>-1.39999999999999E-3</v>
      </c>
      <c r="E11247" s="6">
        <v>-1.9390581717451401</v>
      </c>
      <c r="F11247" s="6">
        <v>-1.93905988117072</v>
      </c>
      <c r="G11247" s="6">
        <v>7.1507429999999997E-2</v>
      </c>
      <c r="H11247" s="6">
        <v>66.683986013986001</v>
      </c>
      <c r="I11247" s="6"/>
      <c r="J11247" s="6">
        <v>7.1199999999999999E-2</v>
      </c>
      <c r="K11247" s="6">
        <v>7.0800000000000002E-2</v>
      </c>
      <c r="L11247" s="6">
        <v>65.034965034964998</v>
      </c>
    </row>
    <row r="11248" spans="1:12" ht="15" customHeight="1" x14ac:dyDescent="0.25">
      <c r="A11248" s="5">
        <v>28563</v>
      </c>
      <c r="B11248" s="6">
        <v>7.22E-2</v>
      </c>
      <c r="C11248" s="2">
        <v>6988800</v>
      </c>
      <c r="D11248" s="6"/>
      <c r="E11248" s="6"/>
      <c r="F11248" s="6"/>
      <c r="G11248" s="6">
        <v>7.2921420000000001E-2</v>
      </c>
      <c r="H11248" s="6">
        <v>69.98</v>
      </c>
      <c r="I11248" s="6"/>
      <c r="J11248" s="6">
        <v>7.2700000000000001E-2</v>
      </c>
      <c r="K11248" s="6">
        <v>7.17E-2</v>
      </c>
      <c r="L11248" s="6">
        <v>68.298368298368302</v>
      </c>
    </row>
    <row r="11249" spans="1:12" ht="15" customHeight="1" x14ac:dyDescent="0.25">
      <c r="A11249" s="5">
        <v>28562</v>
      </c>
      <c r="B11249" s="6">
        <v>7.22E-2</v>
      </c>
      <c r="C11249" s="2">
        <v>7091200</v>
      </c>
      <c r="D11249" s="6">
        <v>-5.0000000000000001E-4</v>
      </c>
      <c r="E11249" s="6">
        <v>-0.68775790921595803</v>
      </c>
      <c r="F11249" s="6">
        <v>-0.68776334185979204</v>
      </c>
      <c r="G11249" s="6">
        <v>7.2921420000000001E-2</v>
      </c>
      <c r="H11249" s="6">
        <v>69.98</v>
      </c>
      <c r="I11249" s="6"/>
      <c r="J11249" s="6">
        <v>7.4099999999999999E-2</v>
      </c>
      <c r="K11249" s="6">
        <v>7.1199999999999999E-2</v>
      </c>
      <c r="L11249" s="6">
        <v>68.298368298368302</v>
      </c>
    </row>
    <row r="11250" spans="1:12" ht="15" customHeight="1" x14ac:dyDescent="0.25">
      <c r="A11250" s="5">
        <v>28559</v>
      </c>
      <c r="B11250" s="6">
        <v>7.2700000000000001E-2</v>
      </c>
      <c r="C11250" s="2">
        <v>10803200</v>
      </c>
      <c r="D11250" s="6">
        <v>-3.3999999999999998E-3</v>
      </c>
      <c r="E11250" s="6">
        <v>-4.4678055190538801</v>
      </c>
      <c r="F11250" s="6">
        <v>-4.4677895165233297</v>
      </c>
      <c r="G11250" s="6">
        <v>7.3426420000000006E-2</v>
      </c>
      <c r="H11250" s="6">
        <v>71.157156177156097</v>
      </c>
      <c r="I11250" s="6"/>
      <c r="J11250" s="6">
        <v>7.8100000000000003E-2</v>
      </c>
      <c r="K11250" s="6">
        <v>7.2700000000000001E-2</v>
      </c>
      <c r="L11250" s="6">
        <v>69.463869463869401</v>
      </c>
    </row>
    <row r="11251" spans="1:12" ht="15" customHeight="1" x14ac:dyDescent="0.25">
      <c r="A11251" s="5">
        <v>28558</v>
      </c>
      <c r="B11251" s="6">
        <v>7.6100000000000001E-2</v>
      </c>
      <c r="C11251" s="2">
        <v>5836800</v>
      </c>
      <c r="D11251" s="6">
        <v>-2E-3</v>
      </c>
      <c r="E11251" s="6">
        <v>-2.5608194622279101</v>
      </c>
      <c r="F11251" s="6">
        <v>-2.5608395902757901</v>
      </c>
      <c r="G11251" s="6">
        <v>7.6860380000000006E-2</v>
      </c>
      <c r="H11251" s="6">
        <v>79.161724941724898</v>
      </c>
      <c r="I11251" s="6"/>
      <c r="J11251" s="6">
        <v>7.7600000000000002E-2</v>
      </c>
      <c r="K11251" s="6">
        <v>7.51E-2</v>
      </c>
      <c r="L11251" s="6">
        <v>77.389277389277296</v>
      </c>
    </row>
    <row r="11252" spans="1:12" ht="15" customHeight="1" x14ac:dyDescent="0.25">
      <c r="A11252" s="5">
        <v>28557</v>
      </c>
      <c r="B11252" s="6">
        <v>7.8100000000000003E-2</v>
      </c>
      <c r="C11252" s="2">
        <v>2227200</v>
      </c>
      <c r="D11252" s="6">
        <v>2E-3</v>
      </c>
      <c r="E11252" s="6">
        <v>2.6281208935610998</v>
      </c>
      <c r="F11252" s="6">
        <v>2.6281420934947102</v>
      </c>
      <c r="G11252" s="6">
        <v>7.888038E-2</v>
      </c>
      <c r="H11252" s="6">
        <v>83.870349650349596</v>
      </c>
      <c r="I11252" s="6"/>
      <c r="J11252" s="6">
        <v>7.8100000000000003E-2</v>
      </c>
      <c r="K11252" s="6">
        <v>7.5600000000000001E-2</v>
      </c>
      <c r="L11252" s="6">
        <v>82.051282051282001</v>
      </c>
    </row>
    <row r="11253" spans="1:12" ht="15" customHeight="1" x14ac:dyDescent="0.25">
      <c r="A11253" s="5">
        <v>28556</v>
      </c>
      <c r="B11253" s="6">
        <v>7.6100000000000001E-2</v>
      </c>
      <c r="C11253" s="2">
        <v>844800</v>
      </c>
      <c r="D11253" s="6">
        <v>-2E-3</v>
      </c>
      <c r="E11253" s="6">
        <v>-2.5608194622279101</v>
      </c>
      <c r="F11253" s="6">
        <v>-2.5608395902757901</v>
      </c>
      <c r="G11253" s="6">
        <v>7.6860380000000006E-2</v>
      </c>
      <c r="H11253" s="6">
        <v>79.161724941724898</v>
      </c>
      <c r="I11253" s="6"/>
      <c r="J11253" s="6">
        <v>7.8100000000000003E-2</v>
      </c>
      <c r="K11253" s="6">
        <v>7.6100000000000001E-2</v>
      </c>
      <c r="L11253" s="6">
        <v>77.389277389277296</v>
      </c>
    </row>
    <row r="11254" spans="1:12" ht="15" customHeight="1" x14ac:dyDescent="0.25">
      <c r="A11254" s="5">
        <v>28555</v>
      </c>
      <c r="B11254" s="6">
        <v>7.8100000000000003E-2</v>
      </c>
      <c r="C11254" s="2">
        <v>2201600</v>
      </c>
      <c r="D11254" s="6">
        <v>-3.9999999999999698E-4</v>
      </c>
      <c r="E11254" s="6">
        <v>-0.50955414012738798</v>
      </c>
      <c r="F11254" s="6">
        <v>-0.50954557625924002</v>
      </c>
      <c r="G11254" s="6">
        <v>7.888038E-2</v>
      </c>
      <c r="H11254" s="6">
        <v>83.870349650349596</v>
      </c>
      <c r="I11254" s="6"/>
      <c r="J11254" s="6">
        <v>7.8100000000000003E-2</v>
      </c>
      <c r="K11254" s="6">
        <v>7.8100000000000003E-2</v>
      </c>
      <c r="L11254" s="6">
        <v>82.051282051282001</v>
      </c>
    </row>
    <row r="11255" spans="1:12" ht="15" customHeight="1" x14ac:dyDescent="0.25">
      <c r="A11255" s="5">
        <v>28552</v>
      </c>
      <c r="B11255" s="6">
        <v>7.85E-2</v>
      </c>
      <c r="C11255" s="2">
        <v>7168000</v>
      </c>
      <c r="D11255" s="6"/>
      <c r="E11255" s="6"/>
      <c r="F11255" s="6"/>
      <c r="G11255" s="6">
        <v>7.9284370000000007E-2</v>
      </c>
      <c r="H11255" s="6">
        <v>84.8120512820513</v>
      </c>
      <c r="I11255" s="6"/>
      <c r="J11255" s="6">
        <v>7.9100000000000004E-2</v>
      </c>
      <c r="K11255" s="6">
        <v>7.85E-2</v>
      </c>
      <c r="L11255" s="6">
        <v>82.983682983682897</v>
      </c>
    </row>
    <row r="11256" spans="1:12" ht="15" customHeight="1" x14ac:dyDescent="0.25">
      <c r="A11256" s="5">
        <v>28551</v>
      </c>
      <c r="B11256" s="6">
        <v>7.85E-2</v>
      </c>
      <c r="C11256" s="2">
        <v>2380800</v>
      </c>
      <c r="D11256" s="6">
        <v>1.89999999999999E-3</v>
      </c>
      <c r="E11256" s="6">
        <v>2.4804177545691899</v>
      </c>
      <c r="F11256" s="6">
        <v>2.4804247067616099</v>
      </c>
      <c r="G11256" s="6">
        <v>7.9284370000000007E-2</v>
      </c>
      <c r="H11256" s="6">
        <v>84.8120512820513</v>
      </c>
      <c r="I11256" s="6"/>
      <c r="J11256" s="6">
        <v>7.9500000000000001E-2</v>
      </c>
      <c r="K11256" s="6">
        <v>7.7100000000000002E-2</v>
      </c>
      <c r="L11256" s="6">
        <v>82.983682983682897</v>
      </c>
    </row>
    <row r="11257" spans="1:12" ht="15" customHeight="1" x14ac:dyDescent="0.25">
      <c r="A11257" s="5">
        <v>28550</v>
      </c>
      <c r="B11257" s="6">
        <v>7.6600000000000001E-2</v>
      </c>
      <c r="C11257" s="2">
        <v>1945600</v>
      </c>
      <c r="D11257" s="6">
        <v>1E-3</v>
      </c>
      <c r="E11257" s="6">
        <v>1.3227513227513199</v>
      </c>
      <c r="F11257" s="6">
        <v>1.3227487935036399</v>
      </c>
      <c r="G11257" s="6">
        <v>7.7365379999999997E-2</v>
      </c>
      <c r="H11257" s="6">
        <v>80.338881118881105</v>
      </c>
      <c r="I11257" s="6"/>
      <c r="J11257" s="6">
        <v>7.6600000000000001E-2</v>
      </c>
      <c r="K11257" s="6">
        <v>7.5600000000000001E-2</v>
      </c>
      <c r="L11257" s="6">
        <v>78.554778554778494</v>
      </c>
    </row>
    <row r="11258" spans="1:12" ht="15" customHeight="1" x14ac:dyDescent="0.25">
      <c r="A11258" s="5">
        <v>28549</v>
      </c>
      <c r="B11258" s="6">
        <v>7.5600000000000001E-2</v>
      </c>
      <c r="C11258" s="2">
        <v>3097600</v>
      </c>
      <c r="D11258" s="6">
        <v>-5.0000000000000001E-4</v>
      </c>
      <c r="E11258" s="6">
        <v>-0.65703022339027495</v>
      </c>
      <c r="F11258" s="6">
        <v>-0.65702251276926704</v>
      </c>
      <c r="G11258" s="6">
        <v>7.6355389999999995E-2</v>
      </c>
      <c r="H11258" s="6">
        <v>77.984592074592001</v>
      </c>
      <c r="I11258" s="6"/>
      <c r="J11258" s="6">
        <v>7.6100000000000001E-2</v>
      </c>
      <c r="K11258" s="6">
        <v>7.5600000000000001E-2</v>
      </c>
      <c r="L11258" s="6">
        <v>76.223776223776198</v>
      </c>
    </row>
    <row r="11259" spans="1:12" ht="15" customHeight="1" x14ac:dyDescent="0.25">
      <c r="A11259" s="5">
        <v>28548</v>
      </c>
      <c r="B11259" s="6">
        <v>7.6100000000000001E-2</v>
      </c>
      <c r="C11259" s="2">
        <v>2688000</v>
      </c>
      <c r="D11259" s="6">
        <v>1.39999999999999E-3</v>
      </c>
      <c r="E11259" s="6">
        <v>1.87416331994645</v>
      </c>
      <c r="F11259" s="6">
        <v>1.8741517156551</v>
      </c>
      <c r="G11259" s="6">
        <v>7.6860380000000006E-2</v>
      </c>
      <c r="H11259" s="6">
        <v>79.161724941724898</v>
      </c>
      <c r="I11259" s="6"/>
      <c r="J11259" s="6">
        <v>7.7100000000000002E-2</v>
      </c>
      <c r="K11259" s="6">
        <v>7.4700000000000003E-2</v>
      </c>
      <c r="L11259" s="6">
        <v>77.389277389277296</v>
      </c>
    </row>
    <row r="11260" spans="1:12" ht="15" customHeight="1" x14ac:dyDescent="0.25">
      <c r="A11260" s="5">
        <v>28545</v>
      </c>
      <c r="B11260" s="6">
        <v>7.4700000000000003E-2</v>
      </c>
      <c r="C11260" s="2">
        <v>460800</v>
      </c>
      <c r="D11260" s="6">
        <v>6.0000000000000298E-4</v>
      </c>
      <c r="E11260" s="6">
        <v>0.80971659919029104</v>
      </c>
      <c r="F11260" s="6">
        <v>0.80971770275317601</v>
      </c>
      <c r="G11260" s="6">
        <v>7.5446399999999997E-2</v>
      </c>
      <c r="H11260" s="6">
        <v>75.865734265734204</v>
      </c>
      <c r="I11260" s="6"/>
      <c r="J11260" s="6">
        <v>7.5600000000000001E-2</v>
      </c>
      <c r="K11260" s="6">
        <v>7.4099999999999999E-2</v>
      </c>
      <c r="L11260" s="6">
        <v>74.125874125874105</v>
      </c>
    </row>
    <row r="11261" spans="1:12" ht="15" customHeight="1" x14ac:dyDescent="0.25">
      <c r="A11261" s="5">
        <v>28544</v>
      </c>
      <c r="B11261" s="6">
        <v>7.4099999999999999E-2</v>
      </c>
      <c r="C11261" s="2">
        <v>1305600</v>
      </c>
      <c r="D11261" s="6">
        <v>8.9999999999999802E-4</v>
      </c>
      <c r="E11261" s="6">
        <v>1.22950819672131</v>
      </c>
      <c r="F11261" s="6">
        <v>1.2295098930210999</v>
      </c>
      <c r="G11261" s="6">
        <v>7.4840403999999999E-2</v>
      </c>
      <c r="H11261" s="6">
        <v>74.453156177156103</v>
      </c>
      <c r="I11261" s="6"/>
      <c r="J11261" s="6">
        <v>7.4099999999999999E-2</v>
      </c>
      <c r="K11261" s="6">
        <v>7.17E-2</v>
      </c>
      <c r="L11261" s="6">
        <v>72.727272727272705</v>
      </c>
    </row>
    <row r="11262" spans="1:12" ht="15" customHeight="1" x14ac:dyDescent="0.25">
      <c r="A11262" s="5">
        <v>28543</v>
      </c>
      <c r="B11262" s="6">
        <v>7.3200000000000001E-2</v>
      </c>
      <c r="C11262" s="2">
        <v>486400</v>
      </c>
      <c r="D11262" s="6">
        <v>5.0000000000000001E-4</v>
      </c>
      <c r="E11262" s="6">
        <v>0.68775790921595803</v>
      </c>
      <c r="F11262" s="6">
        <v>0.68774972278369195</v>
      </c>
      <c r="G11262" s="6">
        <v>7.3931410000000003E-2</v>
      </c>
      <c r="H11262" s="6">
        <v>72.334289044288994</v>
      </c>
      <c r="I11262" s="6"/>
      <c r="J11262" s="6">
        <v>7.3200000000000001E-2</v>
      </c>
      <c r="K11262" s="6">
        <v>7.22E-2</v>
      </c>
      <c r="L11262" s="6">
        <v>70.629370629370598</v>
      </c>
    </row>
    <row r="11263" spans="1:12" ht="15" customHeight="1" x14ac:dyDescent="0.25">
      <c r="A11263" s="5">
        <v>28542</v>
      </c>
      <c r="B11263" s="6">
        <v>7.2700000000000001E-2</v>
      </c>
      <c r="C11263" s="2">
        <v>768000</v>
      </c>
      <c r="D11263" s="6">
        <v>-5.0000000000000001E-4</v>
      </c>
      <c r="E11263" s="6">
        <v>-0.68306010928961203</v>
      </c>
      <c r="F11263" s="6">
        <v>-0.68305203431126005</v>
      </c>
      <c r="G11263" s="6">
        <v>7.3426420000000006E-2</v>
      </c>
      <c r="H11263" s="6">
        <v>71.157156177156097</v>
      </c>
      <c r="I11263" s="6"/>
      <c r="J11263" s="6">
        <v>7.3700000000000002E-2</v>
      </c>
      <c r="K11263" s="6">
        <v>7.2700000000000001E-2</v>
      </c>
      <c r="L11263" s="6">
        <v>69.463869463869401</v>
      </c>
    </row>
    <row r="11264" spans="1:12" ht="15" customHeight="1" x14ac:dyDescent="0.25">
      <c r="A11264" s="5">
        <v>28538</v>
      </c>
      <c r="B11264" s="6">
        <v>7.3200000000000001E-2</v>
      </c>
      <c r="C11264" s="2">
        <v>1536000</v>
      </c>
      <c r="D11264" s="6">
        <v>5.0000000000000001E-4</v>
      </c>
      <c r="E11264" s="6">
        <v>0.68775790921595803</v>
      </c>
      <c r="F11264" s="6">
        <v>0.68774972278369195</v>
      </c>
      <c r="G11264" s="6">
        <v>7.3931410000000003E-2</v>
      </c>
      <c r="H11264" s="6">
        <v>72.334289044288994</v>
      </c>
      <c r="I11264" s="6"/>
      <c r="J11264" s="6">
        <v>7.3200000000000001E-2</v>
      </c>
      <c r="K11264" s="6">
        <v>7.3200000000000001E-2</v>
      </c>
      <c r="L11264" s="6">
        <v>70.629370629370598</v>
      </c>
    </row>
    <row r="11265" spans="1:12" ht="15" customHeight="1" x14ac:dyDescent="0.25">
      <c r="A11265" s="5">
        <v>28537</v>
      </c>
      <c r="B11265" s="6">
        <v>7.2700000000000001E-2</v>
      </c>
      <c r="C11265" s="2">
        <v>51200</v>
      </c>
      <c r="D11265" s="6"/>
      <c r="E11265" s="6"/>
      <c r="F11265" s="6"/>
      <c r="G11265" s="6">
        <v>7.3426420000000006E-2</v>
      </c>
      <c r="H11265" s="6">
        <v>71.157156177156097</v>
      </c>
      <c r="I11265" s="6"/>
      <c r="J11265" s="6">
        <v>7.3700000000000002E-2</v>
      </c>
      <c r="K11265" s="6">
        <v>7.2700000000000001E-2</v>
      </c>
      <c r="L11265" s="6">
        <v>69.463869463869401</v>
      </c>
    </row>
    <row r="11266" spans="1:12" ht="15" customHeight="1" x14ac:dyDescent="0.25">
      <c r="A11266" s="5">
        <v>28536</v>
      </c>
      <c r="B11266" s="6">
        <v>7.2700000000000001E-2</v>
      </c>
      <c r="C11266" s="2">
        <v>3558400</v>
      </c>
      <c r="D11266" s="6">
        <v>-2E-3</v>
      </c>
      <c r="E11266" s="6">
        <v>-2.6773761713520701</v>
      </c>
      <c r="F11266" s="6">
        <v>-2.6773709547440099</v>
      </c>
      <c r="G11266" s="6">
        <v>7.3426420000000006E-2</v>
      </c>
      <c r="H11266" s="6">
        <v>71.157156177156097</v>
      </c>
      <c r="I11266" s="6"/>
      <c r="J11266" s="6">
        <v>7.4700000000000003E-2</v>
      </c>
      <c r="K11266" s="6">
        <v>7.2700000000000001E-2</v>
      </c>
      <c r="L11266" s="6">
        <v>69.463869463869401</v>
      </c>
    </row>
    <row r="11267" spans="1:12" ht="15" customHeight="1" x14ac:dyDescent="0.25">
      <c r="A11267" s="5">
        <v>28535</v>
      </c>
      <c r="B11267" s="6">
        <v>7.4700000000000003E-2</v>
      </c>
      <c r="C11267" s="2">
        <v>1587200</v>
      </c>
      <c r="D11267" s="6">
        <v>-1.89999999999999E-3</v>
      </c>
      <c r="E11267" s="6">
        <v>-2.4804177545691801</v>
      </c>
      <c r="F11267" s="6">
        <v>-2.4804117810834798</v>
      </c>
      <c r="G11267" s="6">
        <v>7.5446399999999997E-2</v>
      </c>
      <c r="H11267" s="6">
        <v>75.865734265734204</v>
      </c>
      <c r="I11267" s="6"/>
      <c r="J11267" s="6">
        <v>7.6100000000000001E-2</v>
      </c>
      <c r="K11267" s="6">
        <v>7.4700000000000003E-2</v>
      </c>
      <c r="L11267" s="6">
        <v>74.125874125874105</v>
      </c>
    </row>
    <row r="11268" spans="1:12" ht="15" customHeight="1" x14ac:dyDescent="0.25">
      <c r="A11268" s="5">
        <v>28534</v>
      </c>
      <c r="B11268" s="6">
        <v>7.6600000000000001E-2</v>
      </c>
      <c r="C11268" s="2">
        <v>1792000</v>
      </c>
      <c r="D11268" s="6">
        <v>-1E-3</v>
      </c>
      <c r="E11268" s="6">
        <v>-1.28865979381443</v>
      </c>
      <c r="F11268" s="6">
        <v>-1.2886699879477399</v>
      </c>
      <c r="G11268" s="6">
        <v>7.7365379999999997E-2</v>
      </c>
      <c r="H11268" s="6">
        <v>80.338881118881105</v>
      </c>
      <c r="I11268" s="6"/>
      <c r="J11268" s="6">
        <v>7.7600000000000002E-2</v>
      </c>
      <c r="K11268" s="6">
        <v>7.5600000000000001E-2</v>
      </c>
      <c r="L11268" s="6">
        <v>78.554778554778494</v>
      </c>
    </row>
    <row r="11269" spans="1:12" ht="15" customHeight="1" x14ac:dyDescent="0.25">
      <c r="A11269" s="5">
        <v>28531</v>
      </c>
      <c r="B11269" s="6">
        <v>7.7600000000000002E-2</v>
      </c>
      <c r="C11269" s="2">
        <v>4377600</v>
      </c>
      <c r="D11269" s="6">
        <v>1E-3</v>
      </c>
      <c r="E11269" s="6">
        <v>1.3054830287206201</v>
      </c>
      <c r="F11269" s="6">
        <v>1.30549349075774</v>
      </c>
      <c r="G11269" s="6">
        <v>7.8375379999999994E-2</v>
      </c>
      <c r="H11269" s="6">
        <v>82.693193473193404</v>
      </c>
      <c r="I11269" s="6"/>
      <c r="J11269" s="6">
        <v>7.7600000000000002E-2</v>
      </c>
      <c r="K11269" s="6">
        <v>7.51E-2</v>
      </c>
      <c r="L11269" s="6">
        <v>80.885780885780804</v>
      </c>
    </row>
    <row r="11270" spans="1:12" ht="15" customHeight="1" x14ac:dyDescent="0.25">
      <c r="A11270" s="5">
        <v>28530</v>
      </c>
      <c r="B11270" s="6">
        <v>7.6600000000000001E-2</v>
      </c>
      <c r="C11270" s="2">
        <v>13644800</v>
      </c>
      <c r="D11270" s="6">
        <v>-5.0000000000000001E-4</v>
      </c>
      <c r="E11270" s="6">
        <v>-0.64850843060959495</v>
      </c>
      <c r="F11270" s="6">
        <v>-0.64851869742931201</v>
      </c>
      <c r="G11270" s="6">
        <v>7.7365379999999997E-2</v>
      </c>
      <c r="H11270" s="6">
        <v>80.338881118881105</v>
      </c>
      <c r="I11270" s="6"/>
      <c r="J11270" s="6">
        <v>7.7600000000000002E-2</v>
      </c>
      <c r="K11270" s="6">
        <v>7.6600000000000001E-2</v>
      </c>
      <c r="L11270" s="6">
        <v>78.554778554778494</v>
      </c>
    </row>
    <row r="11271" spans="1:12" ht="15" customHeight="1" x14ac:dyDescent="0.25">
      <c r="A11271" s="5">
        <v>28529</v>
      </c>
      <c r="B11271" s="6">
        <v>7.7100000000000002E-2</v>
      </c>
      <c r="C11271" s="2">
        <v>2892800</v>
      </c>
      <c r="D11271" s="6">
        <v>1E-3</v>
      </c>
      <c r="E11271" s="6">
        <v>1.3140604467805499</v>
      </c>
      <c r="F11271" s="6">
        <v>1.31407625098911</v>
      </c>
      <c r="G11271" s="6">
        <v>7.7870384000000001E-2</v>
      </c>
      <c r="H11271" s="6">
        <v>81.516046620046595</v>
      </c>
      <c r="I11271" s="6"/>
      <c r="J11271" s="6">
        <v>7.8100000000000003E-2</v>
      </c>
      <c r="K11271" s="6">
        <v>7.6100000000000001E-2</v>
      </c>
      <c r="L11271" s="6">
        <v>79.720279720279706</v>
      </c>
    </row>
    <row r="11272" spans="1:12" ht="15" customHeight="1" x14ac:dyDescent="0.25">
      <c r="A11272" s="5">
        <v>28528</v>
      </c>
      <c r="B11272" s="6">
        <v>7.6100000000000001E-2</v>
      </c>
      <c r="C11272" s="2">
        <v>1510400</v>
      </c>
      <c r="D11272" s="6">
        <v>-5.0000000000000001E-4</v>
      </c>
      <c r="E11272" s="6">
        <v>-0.65274151436031103</v>
      </c>
      <c r="F11272" s="6">
        <v>-0.65274674537886201</v>
      </c>
      <c r="G11272" s="6">
        <v>7.6860380000000006E-2</v>
      </c>
      <c r="H11272" s="6">
        <v>79.161724941724898</v>
      </c>
      <c r="I11272" s="6"/>
      <c r="J11272" s="6">
        <v>7.6600000000000001E-2</v>
      </c>
      <c r="K11272" s="6">
        <v>7.6100000000000001E-2</v>
      </c>
      <c r="L11272" s="6">
        <v>77.389277389277296</v>
      </c>
    </row>
    <row r="11273" spans="1:12" ht="15" customHeight="1" x14ac:dyDescent="0.25">
      <c r="A11273" s="5">
        <v>28527</v>
      </c>
      <c r="B11273" s="6">
        <v>7.6600000000000001E-2</v>
      </c>
      <c r="C11273" s="2">
        <v>1100800</v>
      </c>
      <c r="D11273" s="6">
        <v>-1.5E-3</v>
      </c>
      <c r="E11273" s="6">
        <v>-1.92061459667093</v>
      </c>
      <c r="F11273" s="6">
        <v>-1.92062969270685</v>
      </c>
      <c r="G11273" s="6">
        <v>7.7365379999999997E-2</v>
      </c>
      <c r="H11273" s="6">
        <v>80.338881118881105</v>
      </c>
      <c r="I11273" s="6"/>
      <c r="J11273" s="6">
        <v>7.7600000000000002E-2</v>
      </c>
      <c r="K11273" s="6">
        <v>7.6600000000000001E-2</v>
      </c>
      <c r="L11273" s="6">
        <v>78.554778554778494</v>
      </c>
    </row>
    <row r="11274" spans="1:12" ht="15" customHeight="1" x14ac:dyDescent="0.25">
      <c r="A11274" s="5">
        <v>28524</v>
      </c>
      <c r="B11274" s="6">
        <v>7.8100000000000003E-2</v>
      </c>
      <c r="C11274" s="2">
        <v>1587200</v>
      </c>
      <c r="D11274" s="6"/>
      <c r="E11274" s="6"/>
      <c r="F11274" s="6"/>
      <c r="G11274" s="6">
        <v>7.888038E-2</v>
      </c>
      <c r="H11274" s="6">
        <v>83.870349650349596</v>
      </c>
      <c r="I11274" s="6"/>
      <c r="J11274" s="6">
        <v>7.85E-2</v>
      </c>
      <c r="K11274" s="6">
        <v>7.7100000000000002E-2</v>
      </c>
      <c r="L11274" s="6">
        <v>82.051282051282001</v>
      </c>
    </row>
    <row r="11275" spans="1:12" ht="15" customHeight="1" x14ac:dyDescent="0.25">
      <c r="A11275" s="5">
        <v>28523</v>
      </c>
      <c r="B11275" s="6">
        <v>7.8100000000000003E-2</v>
      </c>
      <c r="C11275" s="2">
        <v>10342400</v>
      </c>
      <c r="D11275" s="6">
        <v>2E-3</v>
      </c>
      <c r="E11275" s="6">
        <v>2.6281208935610998</v>
      </c>
      <c r="F11275" s="6">
        <v>2.6281420934947102</v>
      </c>
      <c r="G11275" s="6">
        <v>7.888038E-2</v>
      </c>
      <c r="H11275" s="6">
        <v>83.870349650349596</v>
      </c>
      <c r="I11275" s="6"/>
      <c r="J11275" s="6">
        <v>7.85E-2</v>
      </c>
      <c r="K11275" s="6">
        <v>7.5600000000000001E-2</v>
      </c>
      <c r="L11275" s="6">
        <v>82.051282051282001</v>
      </c>
    </row>
    <row r="11276" spans="1:12" ht="15" customHeight="1" x14ac:dyDescent="0.25">
      <c r="A11276" s="5">
        <v>28522</v>
      </c>
      <c r="B11276" s="6">
        <v>7.6100000000000001E-2</v>
      </c>
      <c r="C11276" s="2">
        <v>998400</v>
      </c>
      <c r="D11276" s="6">
        <v>2E-3</v>
      </c>
      <c r="E11276" s="6">
        <v>2.6990553306342799</v>
      </c>
      <c r="F11276" s="6">
        <v>2.69904475662638</v>
      </c>
      <c r="G11276" s="6">
        <v>7.6860380000000006E-2</v>
      </c>
      <c r="H11276" s="6">
        <v>79.161724941724898</v>
      </c>
      <c r="I11276" s="6"/>
      <c r="J11276" s="6">
        <v>7.6100000000000001E-2</v>
      </c>
      <c r="K11276" s="6">
        <v>7.3200000000000001E-2</v>
      </c>
      <c r="L11276" s="6">
        <v>77.389277389277296</v>
      </c>
    </row>
    <row r="11277" spans="1:12" ht="15" customHeight="1" x14ac:dyDescent="0.25">
      <c r="A11277" s="5">
        <v>28521</v>
      </c>
      <c r="B11277" s="6">
        <v>7.4099999999999999E-2</v>
      </c>
      <c r="C11277" s="2">
        <v>3558400</v>
      </c>
      <c r="D11277" s="6">
        <v>1.39999999999999E-3</v>
      </c>
      <c r="E11277" s="6">
        <v>1.9257221458046601</v>
      </c>
      <c r="F11277" s="6">
        <v>1.92571556668565</v>
      </c>
      <c r="G11277" s="6">
        <v>7.4840403999999999E-2</v>
      </c>
      <c r="H11277" s="6">
        <v>74.453156177156103</v>
      </c>
      <c r="I11277" s="6"/>
      <c r="J11277" s="6">
        <v>7.4700000000000003E-2</v>
      </c>
      <c r="K11277" s="6">
        <v>7.3200000000000001E-2</v>
      </c>
      <c r="L11277" s="6">
        <v>72.727272727272705</v>
      </c>
    </row>
    <row r="11278" spans="1:12" ht="15" customHeight="1" x14ac:dyDescent="0.25">
      <c r="A11278" s="5">
        <v>28520</v>
      </c>
      <c r="B11278" s="6">
        <v>7.2700000000000001E-2</v>
      </c>
      <c r="C11278" s="2">
        <v>3558400</v>
      </c>
      <c r="D11278" s="6">
        <v>1E-3</v>
      </c>
      <c r="E11278" s="6">
        <v>1.39470013947</v>
      </c>
      <c r="F11278" s="6">
        <v>1.3947043091398099</v>
      </c>
      <c r="G11278" s="6">
        <v>7.3426420000000006E-2</v>
      </c>
      <c r="H11278" s="6">
        <v>71.157156177156097</v>
      </c>
      <c r="I11278" s="6"/>
      <c r="J11278" s="6">
        <v>7.2700000000000001E-2</v>
      </c>
      <c r="K11278" s="6">
        <v>7.22E-2</v>
      </c>
      <c r="L11278" s="6">
        <v>69.463869463869401</v>
      </c>
    </row>
    <row r="11279" spans="1:12" ht="15" customHeight="1" x14ac:dyDescent="0.25">
      <c r="A11279" s="5">
        <v>28517</v>
      </c>
      <c r="B11279" s="6">
        <v>7.17E-2</v>
      </c>
      <c r="C11279" s="2">
        <v>1024000</v>
      </c>
      <c r="D11279" s="6">
        <v>5.0000000000000001E-4</v>
      </c>
      <c r="E11279" s="6">
        <v>0.70224719101124</v>
      </c>
      <c r="F11279" s="6">
        <v>0.70225420650828996</v>
      </c>
      <c r="G11279" s="6">
        <v>7.2416425000000006E-2</v>
      </c>
      <c r="H11279" s="6">
        <v>68.802855477855402</v>
      </c>
      <c r="I11279" s="6"/>
      <c r="J11279" s="6">
        <v>7.2700000000000001E-2</v>
      </c>
      <c r="K11279" s="6">
        <v>7.0800000000000002E-2</v>
      </c>
      <c r="L11279" s="6">
        <v>67.132867132867105</v>
      </c>
    </row>
    <row r="11280" spans="1:12" ht="15" customHeight="1" x14ac:dyDescent="0.25">
      <c r="A11280" s="5">
        <v>28516</v>
      </c>
      <c r="B11280" s="6">
        <v>7.1199999999999999E-2</v>
      </c>
      <c r="C11280" s="2">
        <v>3660800</v>
      </c>
      <c r="D11280" s="6">
        <v>8.9999999999999802E-4</v>
      </c>
      <c r="E11280" s="6">
        <v>1.2802275960170599</v>
      </c>
      <c r="F11280" s="6">
        <v>1.2802294231338101</v>
      </c>
      <c r="G11280" s="6">
        <v>7.1911424000000002E-2</v>
      </c>
      <c r="H11280" s="6">
        <v>67.625696969696904</v>
      </c>
      <c r="I11280" s="6"/>
      <c r="J11280" s="6">
        <v>7.22E-2</v>
      </c>
      <c r="K11280" s="6">
        <v>7.0300000000000001E-2</v>
      </c>
      <c r="L11280" s="6">
        <v>65.967365967365893</v>
      </c>
    </row>
    <row r="11281" spans="1:12" ht="15" customHeight="1" x14ac:dyDescent="0.25">
      <c r="A11281" s="5">
        <v>28515</v>
      </c>
      <c r="B11281" s="6">
        <v>7.0300000000000001E-2</v>
      </c>
      <c r="C11281" s="2">
        <v>819200</v>
      </c>
      <c r="D11281" s="6">
        <v>6.0000000000000298E-4</v>
      </c>
      <c r="E11281" s="6">
        <v>0.86083213773313605</v>
      </c>
      <c r="F11281" s="6">
        <v>0.86082478034401599</v>
      </c>
      <c r="G11281" s="6">
        <v>7.1002430000000005E-2</v>
      </c>
      <c r="H11281" s="6">
        <v>65.506829836829795</v>
      </c>
      <c r="I11281" s="6"/>
      <c r="J11281" s="6">
        <v>7.0800000000000002E-2</v>
      </c>
      <c r="K11281" s="6">
        <v>7.0300000000000001E-2</v>
      </c>
      <c r="L11281" s="6">
        <v>63.8694638694638</v>
      </c>
    </row>
    <row r="11282" spans="1:12" ht="15" customHeight="1" x14ac:dyDescent="0.25">
      <c r="A11282" s="5">
        <v>28514</v>
      </c>
      <c r="B11282" s="6">
        <v>6.9699999999999998E-2</v>
      </c>
      <c r="C11282" s="2">
        <v>588800</v>
      </c>
      <c r="D11282" s="6">
        <v>-6.0000000000000298E-4</v>
      </c>
      <c r="E11282" s="6">
        <v>-0.85348506401138302</v>
      </c>
      <c r="F11282" s="6">
        <v>-0.85347783167420899</v>
      </c>
      <c r="G11282" s="6">
        <v>7.0396440000000005E-2</v>
      </c>
      <c r="H11282" s="6">
        <v>64.094265734265704</v>
      </c>
      <c r="I11282" s="6"/>
      <c r="J11282" s="6">
        <v>7.0300000000000001E-2</v>
      </c>
      <c r="K11282" s="6">
        <v>6.88E-2</v>
      </c>
      <c r="L11282" s="6">
        <v>62.4708624708624</v>
      </c>
    </row>
    <row r="11283" spans="1:12" ht="15" customHeight="1" x14ac:dyDescent="0.25">
      <c r="A11283" s="5">
        <v>28513</v>
      </c>
      <c r="B11283" s="6">
        <v>7.0300000000000001E-2</v>
      </c>
      <c r="C11283" s="2">
        <v>307200</v>
      </c>
      <c r="D11283" s="6"/>
      <c r="E11283" s="6"/>
      <c r="F11283" s="6"/>
      <c r="G11283" s="6">
        <v>7.1002430000000005E-2</v>
      </c>
      <c r="H11283" s="6">
        <v>65.506829836829795</v>
      </c>
      <c r="I11283" s="6"/>
      <c r="J11283" s="6">
        <v>7.0300000000000001E-2</v>
      </c>
      <c r="K11283" s="6">
        <v>6.93E-2</v>
      </c>
      <c r="L11283" s="6">
        <v>63.8694638694638</v>
      </c>
    </row>
    <row r="11284" spans="1:12" ht="15" customHeight="1" x14ac:dyDescent="0.25">
      <c r="A11284" s="5">
        <v>28510</v>
      </c>
      <c r="B11284" s="6">
        <v>7.0300000000000001E-2</v>
      </c>
      <c r="C11284" s="2">
        <v>51200</v>
      </c>
      <c r="D11284" s="6"/>
      <c r="E11284" s="6"/>
      <c r="F11284" s="6"/>
      <c r="G11284" s="6">
        <v>7.1002430000000005E-2</v>
      </c>
      <c r="H11284" s="6">
        <v>65.506829836829795</v>
      </c>
      <c r="I11284" s="6"/>
      <c r="J11284" s="6">
        <v>7.0300000000000001E-2</v>
      </c>
      <c r="K11284" s="6">
        <v>7.0300000000000001E-2</v>
      </c>
      <c r="L11284" s="6">
        <v>63.8694638694638</v>
      </c>
    </row>
    <row r="11285" spans="1:12" ht="15" customHeight="1" x14ac:dyDescent="0.25">
      <c r="A11285" s="5">
        <v>28509</v>
      </c>
      <c r="B11285" s="6">
        <v>7.0300000000000001E-2</v>
      </c>
      <c r="C11285" s="2">
        <v>4454400</v>
      </c>
      <c r="D11285" s="6">
        <v>-5.0000000000000001E-4</v>
      </c>
      <c r="E11285" s="6">
        <v>-0.70621468926553799</v>
      </c>
      <c r="F11285" s="6">
        <v>-0.70622031864380197</v>
      </c>
      <c r="G11285" s="6">
        <v>7.1002430000000005E-2</v>
      </c>
      <c r="H11285" s="6">
        <v>65.506829836829795</v>
      </c>
      <c r="I11285" s="6"/>
      <c r="J11285" s="6">
        <v>7.0800000000000002E-2</v>
      </c>
      <c r="K11285" s="6">
        <v>6.9699999999999998E-2</v>
      </c>
      <c r="L11285" s="6">
        <v>63.8694638694638</v>
      </c>
    </row>
    <row r="11286" spans="1:12" ht="15" customHeight="1" x14ac:dyDescent="0.25">
      <c r="A11286" s="5">
        <v>28508</v>
      </c>
      <c r="B11286" s="6">
        <v>7.0800000000000002E-2</v>
      </c>
      <c r="C11286" s="2">
        <v>2278400</v>
      </c>
      <c r="D11286" s="6">
        <v>2E-3</v>
      </c>
      <c r="E11286" s="6">
        <v>2.9069767441860499</v>
      </c>
      <c r="F11286" s="6">
        <v>2.90697837573392</v>
      </c>
      <c r="G11286" s="6">
        <v>7.1507429999999997E-2</v>
      </c>
      <c r="H11286" s="6">
        <v>66.683986013986001</v>
      </c>
      <c r="I11286" s="6"/>
      <c r="J11286" s="6">
        <v>7.0800000000000002E-2</v>
      </c>
      <c r="K11286" s="6">
        <v>6.88E-2</v>
      </c>
      <c r="L11286" s="6">
        <v>65.034965034964998</v>
      </c>
    </row>
    <row r="11287" spans="1:12" ht="15" customHeight="1" x14ac:dyDescent="0.25">
      <c r="A11287" s="5">
        <v>28507</v>
      </c>
      <c r="B11287" s="6">
        <v>6.88E-2</v>
      </c>
      <c r="C11287" s="2">
        <v>1075200</v>
      </c>
      <c r="D11287" s="6">
        <v>1.5E-3</v>
      </c>
      <c r="E11287" s="6">
        <v>2.2288261515601699</v>
      </c>
      <c r="F11287" s="6">
        <v>2.2288217904721899</v>
      </c>
      <c r="G11287" s="6">
        <v>6.9487444999999995E-2</v>
      </c>
      <c r="H11287" s="6">
        <v>61.975396270396203</v>
      </c>
      <c r="I11287" s="6"/>
      <c r="J11287" s="6">
        <v>6.88E-2</v>
      </c>
      <c r="K11287" s="6">
        <v>6.6400000000000001E-2</v>
      </c>
      <c r="L11287" s="6">
        <v>60.3729603729603</v>
      </c>
    </row>
    <row r="11288" spans="1:12" ht="15" customHeight="1" x14ac:dyDescent="0.25">
      <c r="A11288" s="5">
        <v>28506</v>
      </c>
      <c r="B11288" s="6">
        <v>6.7299999999999999E-2</v>
      </c>
      <c r="C11288" s="2">
        <v>1715200</v>
      </c>
      <c r="D11288" s="6">
        <v>-2E-3</v>
      </c>
      <c r="E11288" s="6">
        <v>-2.8860028860028901</v>
      </c>
      <c r="F11288" s="6">
        <v>-2.8860043394683501</v>
      </c>
      <c r="G11288" s="6">
        <v>6.7972459999999998E-2</v>
      </c>
      <c r="H11288" s="6">
        <v>58.443962703962697</v>
      </c>
      <c r="I11288" s="6"/>
      <c r="J11288" s="6">
        <v>6.83E-2</v>
      </c>
      <c r="K11288" s="6">
        <v>6.7299999999999999E-2</v>
      </c>
      <c r="L11288" s="6">
        <v>56.8764568764568</v>
      </c>
    </row>
    <row r="11289" spans="1:12" ht="15" customHeight="1" x14ac:dyDescent="0.25">
      <c r="A11289" s="5">
        <v>28503</v>
      </c>
      <c r="B11289" s="6">
        <v>6.93E-2</v>
      </c>
      <c r="C11289" s="2">
        <v>2892800</v>
      </c>
      <c r="D11289" s="6">
        <v>-3.9999999999999698E-4</v>
      </c>
      <c r="E11289" s="6">
        <v>-0.57388809182209399</v>
      </c>
      <c r="F11289" s="6">
        <v>-0.57388555443997902</v>
      </c>
      <c r="G11289" s="6">
        <v>6.9992445E-2</v>
      </c>
      <c r="H11289" s="6">
        <v>63.152552447552402</v>
      </c>
      <c r="I11289" s="6"/>
      <c r="J11289" s="6">
        <v>6.9699999999999998E-2</v>
      </c>
      <c r="K11289" s="6">
        <v>6.83E-2</v>
      </c>
      <c r="L11289" s="6">
        <v>61.538461538461497</v>
      </c>
    </row>
    <row r="11290" spans="1:12" ht="15" customHeight="1" x14ac:dyDescent="0.25">
      <c r="A11290" s="5">
        <v>28502</v>
      </c>
      <c r="B11290" s="6">
        <v>6.9699999999999998E-2</v>
      </c>
      <c r="C11290" s="2">
        <v>1382400</v>
      </c>
      <c r="D11290" s="6">
        <v>-6.0000000000000298E-4</v>
      </c>
      <c r="E11290" s="6">
        <v>-0.85348506401138302</v>
      </c>
      <c r="F11290" s="6">
        <v>-0.85347783167420899</v>
      </c>
      <c r="G11290" s="6">
        <v>7.0396440000000005E-2</v>
      </c>
      <c r="H11290" s="6">
        <v>64.094265734265704</v>
      </c>
      <c r="I11290" s="6"/>
      <c r="J11290" s="6">
        <v>7.0800000000000002E-2</v>
      </c>
      <c r="K11290" s="6">
        <v>6.93E-2</v>
      </c>
      <c r="L11290" s="6">
        <v>62.4708624708624</v>
      </c>
    </row>
    <row r="11291" spans="1:12" ht="15" customHeight="1" x14ac:dyDescent="0.25">
      <c r="A11291" s="5">
        <v>28501</v>
      </c>
      <c r="B11291" s="6">
        <v>7.0300000000000001E-2</v>
      </c>
      <c r="C11291" s="2">
        <v>2918400</v>
      </c>
      <c r="D11291" s="6">
        <v>1.5E-3</v>
      </c>
      <c r="E11291" s="6">
        <v>2.1802325581395201</v>
      </c>
      <c r="F11291" s="6">
        <v>2.1802283851421098</v>
      </c>
      <c r="G11291" s="6">
        <v>7.1002430000000005E-2</v>
      </c>
      <c r="H11291" s="6">
        <v>65.506829836829795</v>
      </c>
      <c r="I11291" s="6"/>
      <c r="J11291" s="6">
        <v>7.0300000000000001E-2</v>
      </c>
      <c r="K11291" s="6">
        <v>6.7799999999999999E-2</v>
      </c>
      <c r="L11291" s="6">
        <v>63.8694638694638</v>
      </c>
    </row>
    <row r="11292" spans="1:12" ht="15" customHeight="1" x14ac:dyDescent="0.25">
      <c r="A11292" s="5">
        <v>28500</v>
      </c>
      <c r="B11292" s="6">
        <v>6.88E-2</v>
      </c>
      <c r="C11292" s="2">
        <v>5913600</v>
      </c>
      <c r="D11292" s="6">
        <v>-2E-3</v>
      </c>
      <c r="E11292" s="6">
        <v>-2.8248587570621502</v>
      </c>
      <c r="F11292" s="6">
        <v>-2.82486029773409</v>
      </c>
      <c r="G11292" s="6">
        <v>6.9487444999999995E-2</v>
      </c>
      <c r="H11292" s="6">
        <v>61.975396270396203</v>
      </c>
      <c r="I11292" s="6"/>
      <c r="J11292" s="6">
        <v>7.17E-2</v>
      </c>
      <c r="K11292" s="6">
        <v>6.7799999999999999E-2</v>
      </c>
      <c r="L11292" s="6">
        <v>60.3729603729603</v>
      </c>
    </row>
    <row r="11293" spans="1:12" ht="15" customHeight="1" x14ac:dyDescent="0.25">
      <c r="A11293" s="5">
        <v>28499</v>
      </c>
      <c r="B11293" s="6">
        <v>7.0800000000000002E-2</v>
      </c>
      <c r="C11293" s="2">
        <v>1433600</v>
      </c>
      <c r="D11293" s="6">
        <v>-1.39999999999999E-3</v>
      </c>
      <c r="E11293" s="6">
        <v>-1.9390581717451401</v>
      </c>
      <c r="F11293" s="6">
        <v>-1.93905988117072</v>
      </c>
      <c r="G11293" s="6">
        <v>7.1507429999999997E-2</v>
      </c>
      <c r="H11293" s="6">
        <v>66.683986013986001</v>
      </c>
      <c r="I11293" s="6"/>
      <c r="J11293" s="6">
        <v>7.1199999999999999E-2</v>
      </c>
      <c r="K11293" s="6">
        <v>7.0300000000000001E-2</v>
      </c>
      <c r="L11293" s="6">
        <v>65.034965034964998</v>
      </c>
    </row>
    <row r="11294" spans="1:12" ht="15" customHeight="1" x14ac:dyDescent="0.25">
      <c r="A11294" s="5">
        <v>28496</v>
      </c>
      <c r="B11294" s="6">
        <v>7.22E-2</v>
      </c>
      <c r="C11294" s="2">
        <v>2918400</v>
      </c>
      <c r="D11294" s="6">
        <v>-4.8999999999999998E-3</v>
      </c>
      <c r="E11294" s="6">
        <v>-6.3553826199740504</v>
      </c>
      <c r="F11294" s="6">
        <v>-6.3553866640750103</v>
      </c>
      <c r="G11294" s="6">
        <v>7.2921420000000001E-2</v>
      </c>
      <c r="H11294" s="6">
        <v>69.98</v>
      </c>
      <c r="I11294" s="6"/>
      <c r="J11294" s="6">
        <v>7.6600000000000001E-2</v>
      </c>
      <c r="K11294" s="6">
        <v>7.22E-2</v>
      </c>
      <c r="L11294" s="6">
        <v>68.298368298368302</v>
      </c>
    </row>
    <row r="11295" spans="1:12" ht="15" customHeight="1" x14ac:dyDescent="0.25">
      <c r="A11295" s="5">
        <v>28495</v>
      </c>
      <c r="B11295" s="6">
        <v>7.7100000000000002E-2</v>
      </c>
      <c r="C11295" s="2">
        <v>2585600</v>
      </c>
      <c r="D11295" s="6"/>
      <c r="E11295" s="6"/>
      <c r="F11295" s="6"/>
      <c r="G11295" s="6">
        <v>7.7870384000000001E-2</v>
      </c>
      <c r="H11295" s="6">
        <v>81.516046620046595</v>
      </c>
      <c r="I11295" s="6"/>
      <c r="J11295" s="6">
        <v>7.85E-2</v>
      </c>
      <c r="K11295" s="6">
        <v>7.7100000000000002E-2</v>
      </c>
      <c r="L11295" s="6">
        <v>79.720279720279706</v>
      </c>
    </row>
    <row r="11296" spans="1:12" ht="15" customHeight="1" x14ac:dyDescent="0.25">
      <c r="A11296" s="5">
        <v>28494</v>
      </c>
      <c r="B11296" s="6">
        <v>7.7100000000000002E-2</v>
      </c>
      <c r="C11296" s="2">
        <v>1152000</v>
      </c>
      <c r="D11296" s="6">
        <v>-1.39999999999999E-3</v>
      </c>
      <c r="E11296" s="6">
        <v>-1.7834394904458499</v>
      </c>
      <c r="F11296" s="6">
        <v>-1.78343600384288</v>
      </c>
      <c r="G11296" s="6">
        <v>7.7870384000000001E-2</v>
      </c>
      <c r="H11296" s="6">
        <v>81.516046620046595</v>
      </c>
      <c r="I11296" s="6"/>
      <c r="J11296" s="6">
        <v>7.8100000000000003E-2</v>
      </c>
      <c r="K11296" s="6">
        <v>7.6600000000000001E-2</v>
      </c>
      <c r="L11296" s="6">
        <v>79.720279720279706</v>
      </c>
    </row>
    <row r="11297" spans="1:12" ht="15" customHeight="1" x14ac:dyDescent="0.25">
      <c r="A11297" s="5">
        <v>28493</v>
      </c>
      <c r="B11297" s="6">
        <v>7.85E-2</v>
      </c>
      <c r="C11297" s="2">
        <v>1356800</v>
      </c>
      <c r="D11297" s="6">
        <v>-6.0000000000000298E-4</v>
      </c>
      <c r="E11297" s="6">
        <v>-0.75853350189634094</v>
      </c>
      <c r="F11297" s="6">
        <v>-0.758527061337543</v>
      </c>
      <c r="G11297" s="6">
        <v>7.9284370000000007E-2</v>
      </c>
      <c r="H11297" s="6">
        <v>84.8120512820513</v>
      </c>
      <c r="I11297" s="6"/>
      <c r="J11297" s="6">
        <v>7.85E-2</v>
      </c>
      <c r="K11297" s="6">
        <v>7.8100000000000003E-2</v>
      </c>
      <c r="L11297" s="6">
        <v>82.983682983682897</v>
      </c>
    </row>
    <row r="11298" spans="1:12" ht="15" customHeight="1" x14ac:dyDescent="0.25">
      <c r="A11298" s="5">
        <v>28489</v>
      </c>
      <c r="B11298" s="6">
        <v>7.9100000000000004E-2</v>
      </c>
      <c r="C11298" s="2">
        <v>460800</v>
      </c>
      <c r="D11298" s="6">
        <v>-8.9999999999999802E-4</v>
      </c>
      <c r="E11298" s="6">
        <v>-1.12499999999999</v>
      </c>
      <c r="F11298" s="6">
        <v>-1.1250040161211301</v>
      </c>
      <c r="G11298" s="6">
        <v>7.9890359999999994E-2</v>
      </c>
      <c r="H11298" s="6">
        <v>86.224615384615305</v>
      </c>
      <c r="I11298" s="6"/>
      <c r="J11298" s="6">
        <v>0.08</v>
      </c>
      <c r="K11298" s="6">
        <v>7.9100000000000004E-2</v>
      </c>
      <c r="L11298" s="6">
        <v>84.382284382284297</v>
      </c>
    </row>
    <row r="11299" spans="1:12" ht="15" customHeight="1" x14ac:dyDescent="0.25">
      <c r="A11299" s="5">
        <v>28488</v>
      </c>
      <c r="B11299" s="6">
        <v>0.08</v>
      </c>
      <c r="C11299" s="2">
        <v>896000</v>
      </c>
      <c r="D11299" s="6">
        <v>5.0000000000000001E-4</v>
      </c>
      <c r="E11299" s="6">
        <v>0.62893081761006198</v>
      </c>
      <c r="F11299" s="6">
        <v>0.62893586194279205</v>
      </c>
      <c r="G11299" s="6">
        <v>8.0799356000000003E-2</v>
      </c>
      <c r="H11299" s="6">
        <v>88.343487179487099</v>
      </c>
      <c r="I11299" s="6"/>
      <c r="J11299" s="6">
        <v>0.08</v>
      </c>
      <c r="K11299" s="6">
        <v>7.9100000000000004E-2</v>
      </c>
      <c r="L11299" s="6">
        <v>86.480186480186404</v>
      </c>
    </row>
    <row r="11300" spans="1:12" ht="15" customHeight="1" x14ac:dyDescent="0.25">
      <c r="A11300" s="5">
        <v>28487</v>
      </c>
      <c r="B11300" s="6">
        <v>7.9500000000000001E-2</v>
      </c>
      <c r="C11300" s="2">
        <v>486400</v>
      </c>
      <c r="D11300" s="6">
        <v>3.9999999999999698E-4</v>
      </c>
      <c r="E11300" s="6">
        <v>0.50568900126422001</v>
      </c>
      <c r="F11300" s="6">
        <v>0.50568804546631196</v>
      </c>
      <c r="G11300" s="6">
        <v>8.0294355999999997E-2</v>
      </c>
      <c r="H11300" s="6">
        <v>87.166331002330907</v>
      </c>
      <c r="I11300" s="6"/>
      <c r="J11300" s="6">
        <v>7.9500000000000001E-2</v>
      </c>
      <c r="K11300" s="6">
        <v>7.8100000000000003E-2</v>
      </c>
      <c r="L11300" s="6">
        <v>85.314685314685306</v>
      </c>
    </row>
    <row r="11301" spans="1:12" ht="15" customHeight="1" x14ac:dyDescent="0.25">
      <c r="A11301" s="5">
        <v>28486</v>
      </c>
      <c r="B11301" s="6">
        <v>7.9100000000000004E-2</v>
      </c>
      <c r="C11301" s="2">
        <v>1766400</v>
      </c>
      <c r="D11301" s="6"/>
      <c r="E11301" s="6"/>
      <c r="F11301" s="6"/>
      <c r="G11301" s="6">
        <v>7.9890359999999994E-2</v>
      </c>
      <c r="H11301" s="6">
        <v>86.224615384615305</v>
      </c>
      <c r="I11301" s="6"/>
      <c r="J11301" s="6">
        <v>7.9100000000000004E-2</v>
      </c>
      <c r="K11301" s="6">
        <v>7.8100000000000003E-2</v>
      </c>
      <c r="L11301" s="6">
        <v>84.382284382284297</v>
      </c>
    </row>
    <row r="11302" spans="1:12" ht="15" customHeight="1" x14ac:dyDescent="0.25">
      <c r="A11302" s="5">
        <v>28482</v>
      </c>
      <c r="B11302" s="6">
        <v>7.9100000000000004E-2</v>
      </c>
      <c r="C11302" s="2">
        <v>640000</v>
      </c>
      <c r="D11302" s="6">
        <v>1E-3</v>
      </c>
      <c r="E11302" s="6">
        <v>1.2804097311139599</v>
      </c>
      <c r="F11302" s="6">
        <v>1.2803944402904599</v>
      </c>
      <c r="G11302" s="6">
        <v>7.9890359999999994E-2</v>
      </c>
      <c r="H11302" s="6">
        <v>86.224615384615305</v>
      </c>
      <c r="I11302" s="6"/>
      <c r="J11302" s="6">
        <v>7.9100000000000004E-2</v>
      </c>
      <c r="K11302" s="6">
        <v>7.8100000000000003E-2</v>
      </c>
      <c r="L11302" s="6">
        <v>84.382284382284297</v>
      </c>
    </row>
    <row r="11303" spans="1:12" ht="15" customHeight="1" x14ac:dyDescent="0.25">
      <c r="A11303" s="5">
        <v>28481</v>
      </c>
      <c r="B11303" s="6">
        <v>7.8100000000000003E-2</v>
      </c>
      <c r="C11303" s="2">
        <v>1459200</v>
      </c>
      <c r="D11303" s="6">
        <v>5.0000000000000001E-4</v>
      </c>
      <c r="E11303" s="6">
        <v>0.64432989690721398</v>
      </c>
      <c r="F11303" s="6">
        <v>0.64433499397387095</v>
      </c>
      <c r="G11303" s="6">
        <v>7.888038E-2</v>
      </c>
      <c r="H11303" s="6">
        <v>83.870349650349596</v>
      </c>
      <c r="I11303" s="6"/>
      <c r="J11303" s="6">
        <v>7.85E-2</v>
      </c>
      <c r="K11303" s="6">
        <v>7.7600000000000002E-2</v>
      </c>
      <c r="L11303" s="6">
        <v>82.051282051282001</v>
      </c>
    </row>
    <row r="11304" spans="1:12" ht="15" customHeight="1" x14ac:dyDescent="0.25">
      <c r="A11304" s="5">
        <v>28480</v>
      </c>
      <c r="B11304" s="6">
        <v>7.7600000000000002E-2</v>
      </c>
      <c r="C11304" s="2">
        <v>16972800</v>
      </c>
      <c r="D11304" s="6">
        <v>-5.0000000000000001E-4</v>
      </c>
      <c r="E11304" s="6">
        <v>-0.64020486555698097</v>
      </c>
      <c r="F11304" s="6">
        <v>-0.64020989756895497</v>
      </c>
      <c r="G11304" s="6">
        <v>7.8375379999999994E-2</v>
      </c>
      <c r="H11304" s="6">
        <v>82.693193473193404</v>
      </c>
      <c r="I11304" s="6"/>
      <c r="J11304" s="6">
        <v>7.8100000000000003E-2</v>
      </c>
      <c r="K11304" s="6">
        <v>7.7100000000000002E-2</v>
      </c>
      <c r="L11304" s="6">
        <v>80.885780885780804</v>
      </c>
    </row>
    <row r="11305" spans="1:12" ht="15" customHeight="1" x14ac:dyDescent="0.25">
      <c r="A11305" s="5">
        <v>28479</v>
      </c>
      <c r="B11305" s="6">
        <v>7.8100000000000003E-2</v>
      </c>
      <c r="C11305" s="2">
        <v>2918400</v>
      </c>
      <c r="D11305" s="6">
        <v>5.0000000000000001E-4</v>
      </c>
      <c r="E11305" s="6">
        <v>0.64432989690721398</v>
      </c>
      <c r="F11305" s="6">
        <v>0.64433499397387095</v>
      </c>
      <c r="G11305" s="6">
        <v>7.888038E-2</v>
      </c>
      <c r="H11305" s="6">
        <v>83.870349650349596</v>
      </c>
      <c r="I11305" s="6"/>
      <c r="J11305" s="6">
        <v>7.8100000000000003E-2</v>
      </c>
      <c r="K11305" s="6">
        <v>7.7600000000000002E-2</v>
      </c>
      <c r="L11305" s="6">
        <v>82.051282051282001</v>
      </c>
    </row>
    <row r="11306" spans="1:12" ht="15" customHeight="1" x14ac:dyDescent="0.25">
      <c r="A11306" s="5">
        <v>28478</v>
      </c>
      <c r="B11306" s="6">
        <v>7.7600000000000002E-2</v>
      </c>
      <c r="C11306" s="2">
        <v>3200000</v>
      </c>
      <c r="D11306" s="6"/>
      <c r="E11306" s="6"/>
      <c r="F11306" s="6"/>
      <c r="G11306" s="6">
        <v>7.8375379999999994E-2</v>
      </c>
      <c r="H11306" s="6">
        <v>82.693193473193404</v>
      </c>
      <c r="I11306" s="6"/>
      <c r="J11306" s="6">
        <v>7.85E-2</v>
      </c>
      <c r="K11306" s="6">
        <v>7.7600000000000002E-2</v>
      </c>
      <c r="L11306" s="6">
        <v>80.885780885780804</v>
      </c>
    </row>
    <row r="11307" spans="1:12" ht="15" customHeight="1" x14ac:dyDescent="0.25">
      <c r="A11307" s="5">
        <v>28475</v>
      </c>
      <c r="B11307" s="6">
        <v>7.7600000000000002E-2</v>
      </c>
      <c r="C11307" s="2">
        <v>7321600</v>
      </c>
      <c r="D11307" s="6">
        <v>5.0000000000000001E-4</v>
      </c>
      <c r="E11307" s="6">
        <v>0.64850843060959495</v>
      </c>
      <c r="F11307" s="6">
        <v>0.64850842394714703</v>
      </c>
      <c r="G11307" s="6">
        <v>7.8375379999999994E-2</v>
      </c>
      <c r="H11307" s="6">
        <v>82.693193473193404</v>
      </c>
      <c r="I11307" s="6"/>
      <c r="J11307" s="6">
        <v>7.8100000000000003E-2</v>
      </c>
      <c r="K11307" s="6">
        <v>7.7100000000000002E-2</v>
      </c>
      <c r="L11307" s="6">
        <v>80.885780885780804</v>
      </c>
    </row>
    <row r="11308" spans="1:12" ht="15" customHeight="1" x14ac:dyDescent="0.25">
      <c r="A11308" s="5">
        <v>28474</v>
      </c>
      <c r="B11308" s="6">
        <v>7.7100000000000002E-2</v>
      </c>
      <c r="C11308" s="2">
        <v>8780800</v>
      </c>
      <c r="D11308" s="6">
        <v>-2E-3</v>
      </c>
      <c r="E11308" s="6">
        <v>-2.5284450063211099</v>
      </c>
      <c r="F11308" s="6">
        <v>-2.5284352204696399</v>
      </c>
      <c r="G11308" s="6">
        <v>7.7870384000000001E-2</v>
      </c>
      <c r="H11308" s="6">
        <v>81.516046620046595</v>
      </c>
      <c r="I11308" s="6"/>
      <c r="J11308" s="6">
        <v>7.9500000000000001E-2</v>
      </c>
      <c r="K11308" s="6">
        <v>7.7100000000000002E-2</v>
      </c>
      <c r="L11308" s="6">
        <v>79.720279720279706</v>
      </c>
    </row>
    <row r="11309" spans="1:12" ht="15" customHeight="1" x14ac:dyDescent="0.25">
      <c r="A11309" s="5">
        <v>28473</v>
      </c>
      <c r="B11309" s="6">
        <v>7.9100000000000004E-2</v>
      </c>
      <c r="C11309" s="2">
        <v>14054400</v>
      </c>
      <c r="D11309" s="6">
        <v>1E-3</v>
      </c>
      <c r="E11309" s="6">
        <v>1.2804097311139599</v>
      </c>
      <c r="F11309" s="6">
        <v>1.2803944402904599</v>
      </c>
      <c r="G11309" s="6">
        <v>7.9890359999999994E-2</v>
      </c>
      <c r="H11309" s="6">
        <v>86.224615384615305</v>
      </c>
      <c r="I11309" s="6"/>
      <c r="J11309" s="6">
        <v>0.08</v>
      </c>
      <c r="K11309" s="6">
        <v>7.9100000000000004E-2</v>
      </c>
      <c r="L11309" s="6">
        <v>84.382284382284297</v>
      </c>
    </row>
    <row r="11310" spans="1:12" ht="15" customHeight="1" x14ac:dyDescent="0.25">
      <c r="A11310" s="5">
        <v>28472</v>
      </c>
      <c r="B11310" s="6">
        <v>7.8100000000000003E-2</v>
      </c>
      <c r="C11310" s="2">
        <v>2099200</v>
      </c>
      <c r="D11310" s="6">
        <v>-1.89999999999999E-3</v>
      </c>
      <c r="E11310" s="6">
        <v>-2.3749999999999898</v>
      </c>
      <c r="F11310" s="6">
        <v>-2.37498922639928</v>
      </c>
      <c r="G11310" s="6">
        <v>7.888038E-2</v>
      </c>
      <c r="H11310" s="6">
        <v>83.870349650349596</v>
      </c>
      <c r="I11310" s="6"/>
      <c r="J11310" s="6">
        <v>7.9100000000000004E-2</v>
      </c>
      <c r="K11310" s="6">
        <v>7.8100000000000003E-2</v>
      </c>
      <c r="L11310" s="6">
        <v>82.051282051282001</v>
      </c>
    </row>
    <row r="11311" spans="1:12" ht="15" customHeight="1" x14ac:dyDescent="0.25">
      <c r="A11311" s="5">
        <v>28471</v>
      </c>
      <c r="B11311" s="6">
        <v>0.08</v>
      </c>
      <c r="C11311" s="2">
        <v>3225600</v>
      </c>
      <c r="D11311" s="6">
        <v>1.89999999999999E-3</v>
      </c>
      <c r="E11311" s="6">
        <v>2.4327784891165098</v>
      </c>
      <c r="F11311" s="6">
        <v>2.43276718494511</v>
      </c>
      <c r="G11311" s="6">
        <v>8.0799356000000003E-2</v>
      </c>
      <c r="H11311" s="6">
        <v>88.343487179487099</v>
      </c>
      <c r="I11311" s="6"/>
      <c r="J11311" s="6">
        <v>0.08</v>
      </c>
      <c r="K11311" s="6">
        <v>7.8100000000000003E-2</v>
      </c>
      <c r="L11311" s="6">
        <v>86.480186480186404</v>
      </c>
    </row>
    <row r="11312" spans="1:12" ht="15" customHeight="1" x14ac:dyDescent="0.25">
      <c r="A11312" s="5">
        <v>28468</v>
      </c>
      <c r="B11312" s="6">
        <v>7.8100000000000003E-2</v>
      </c>
      <c r="C11312" s="2">
        <v>17024000</v>
      </c>
      <c r="D11312" s="6">
        <v>2.5000000000000001E-3</v>
      </c>
      <c r="E11312" s="6">
        <v>3.3068783068782999</v>
      </c>
      <c r="F11312" s="6">
        <v>3.3068916287376702</v>
      </c>
      <c r="G11312" s="6">
        <v>7.888038E-2</v>
      </c>
      <c r="H11312" s="6">
        <v>83.870349650349596</v>
      </c>
      <c r="I11312" s="6"/>
      <c r="J11312" s="6">
        <v>7.85E-2</v>
      </c>
      <c r="K11312" s="6">
        <v>7.4700000000000003E-2</v>
      </c>
      <c r="L11312" s="6">
        <v>82.051282051282001</v>
      </c>
    </row>
    <row r="11313" spans="1:12" ht="15" customHeight="1" x14ac:dyDescent="0.25">
      <c r="A11313" s="5">
        <v>28467</v>
      </c>
      <c r="B11313" s="6">
        <v>7.5600000000000001E-2</v>
      </c>
      <c r="C11313" s="2">
        <v>2688000</v>
      </c>
      <c r="D11313" s="6">
        <v>2.3999999999999898E-3</v>
      </c>
      <c r="E11313" s="6">
        <v>3.27868852459016</v>
      </c>
      <c r="F11313" s="6">
        <v>3.2786876376360099</v>
      </c>
      <c r="G11313" s="6">
        <v>7.6355389999999995E-2</v>
      </c>
      <c r="H11313" s="6">
        <v>77.984592074592001</v>
      </c>
      <c r="I11313" s="6"/>
      <c r="J11313" s="6">
        <v>7.5600000000000001E-2</v>
      </c>
      <c r="K11313" s="6">
        <v>7.4099999999999999E-2</v>
      </c>
      <c r="L11313" s="6">
        <v>76.223776223776198</v>
      </c>
    </row>
    <row r="11314" spans="1:12" ht="15" customHeight="1" x14ac:dyDescent="0.25">
      <c r="A11314" s="5">
        <v>28466</v>
      </c>
      <c r="B11314" s="6">
        <v>7.3200000000000001E-2</v>
      </c>
      <c r="C11314" s="2">
        <v>10188800</v>
      </c>
      <c r="D11314" s="6">
        <v>-2.8999999999999998E-3</v>
      </c>
      <c r="E11314" s="6">
        <v>-3.8107752956635998</v>
      </c>
      <c r="F11314" s="6">
        <v>-3.8107670037540702</v>
      </c>
      <c r="G11314" s="6">
        <v>7.3931410000000003E-2</v>
      </c>
      <c r="H11314" s="6">
        <v>72.334289044288994</v>
      </c>
      <c r="I11314" s="6"/>
      <c r="J11314" s="6">
        <v>7.51E-2</v>
      </c>
      <c r="K11314" s="6">
        <v>7.3200000000000001E-2</v>
      </c>
      <c r="L11314" s="6">
        <v>70.629370629370598</v>
      </c>
    </row>
    <row r="11315" spans="1:12" ht="15" customHeight="1" x14ac:dyDescent="0.25">
      <c r="A11315" s="5">
        <v>28465</v>
      </c>
      <c r="B11315" s="6">
        <v>7.6100000000000001E-2</v>
      </c>
      <c r="C11315" s="2">
        <v>2995200</v>
      </c>
      <c r="D11315" s="6">
        <v>-2E-3</v>
      </c>
      <c r="E11315" s="6">
        <v>-2.5608194622279101</v>
      </c>
      <c r="F11315" s="6">
        <v>-2.5608395902757901</v>
      </c>
      <c r="G11315" s="6">
        <v>7.6860380000000006E-2</v>
      </c>
      <c r="H11315" s="6">
        <v>79.161724941724898</v>
      </c>
      <c r="I11315" s="6"/>
      <c r="J11315" s="6">
        <v>7.8100000000000003E-2</v>
      </c>
      <c r="K11315" s="6">
        <v>7.6100000000000001E-2</v>
      </c>
      <c r="L11315" s="6">
        <v>77.389277389277296</v>
      </c>
    </row>
    <row r="11316" spans="1:12" ht="15" customHeight="1" x14ac:dyDescent="0.25">
      <c r="A11316" s="5">
        <v>28464</v>
      </c>
      <c r="B11316" s="6">
        <v>7.8100000000000003E-2</v>
      </c>
      <c r="C11316" s="2">
        <v>2304000</v>
      </c>
      <c r="D11316" s="6">
        <v>-3.9999999999999698E-4</v>
      </c>
      <c r="E11316" s="6">
        <v>-0.50955414012738798</v>
      </c>
      <c r="F11316" s="6">
        <v>-0.50954557625924002</v>
      </c>
      <c r="G11316" s="6">
        <v>7.888038E-2</v>
      </c>
      <c r="H11316" s="6">
        <v>83.870349650349596</v>
      </c>
      <c r="I11316" s="6"/>
      <c r="J11316" s="6">
        <v>7.8100000000000003E-2</v>
      </c>
      <c r="K11316" s="6">
        <v>7.7600000000000002E-2</v>
      </c>
      <c r="L11316" s="6">
        <v>82.051282051282001</v>
      </c>
    </row>
    <row r="11317" spans="1:12" ht="15" customHeight="1" x14ac:dyDescent="0.25">
      <c r="A11317" s="5">
        <v>28461</v>
      </c>
      <c r="B11317" s="6">
        <v>7.85E-2</v>
      </c>
      <c r="C11317" s="2">
        <v>2636800</v>
      </c>
      <c r="D11317" s="6">
        <v>1.39999999999999E-3</v>
      </c>
      <c r="E11317" s="6">
        <v>1.81582360570686</v>
      </c>
      <c r="F11317" s="6">
        <v>1.81581999133328</v>
      </c>
      <c r="G11317" s="6">
        <v>7.9284370000000007E-2</v>
      </c>
      <c r="H11317" s="6">
        <v>84.8120512820513</v>
      </c>
      <c r="I11317" s="6"/>
      <c r="J11317" s="6">
        <v>7.85E-2</v>
      </c>
      <c r="K11317" s="6">
        <v>7.7600000000000002E-2</v>
      </c>
      <c r="L11317" s="6">
        <v>82.983682983682897</v>
      </c>
    </row>
    <row r="11318" spans="1:12" ht="15" customHeight="1" x14ac:dyDescent="0.25">
      <c r="A11318" s="5">
        <v>28460</v>
      </c>
      <c r="B11318" s="6">
        <v>7.7100000000000002E-2</v>
      </c>
      <c r="C11318" s="2">
        <v>9369600</v>
      </c>
      <c r="D11318" s="6">
        <v>4.8999999999999998E-3</v>
      </c>
      <c r="E11318" s="6">
        <v>6.7867036011080399</v>
      </c>
      <c r="F11318" s="6">
        <v>6.78670821275833</v>
      </c>
      <c r="G11318" s="6">
        <v>7.7870384000000001E-2</v>
      </c>
      <c r="H11318" s="6">
        <v>81.516046620046595</v>
      </c>
      <c r="I11318" s="6"/>
      <c r="J11318" s="6">
        <v>7.85E-2</v>
      </c>
      <c r="K11318" s="6">
        <v>7.2700000000000001E-2</v>
      </c>
      <c r="L11318" s="6">
        <v>79.720279720279706</v>
      </c>
    </row>
    <row r="11319" spans="1:12" ht="15" customHeight="1" x14ac:dyDescent="0.25">
      <c r="A11319" s="5">
        <v>28459</v>
      </c>
      <c r="B11319" s="6">
        <v>7.22E-2</v>
      </c>
      <c r="C11319" s="2">
        <v>2073600</v>
      </c>
      <c r="D11319" s="6">
        <v>5.0000000000000001E-4</v>
      </c>
      <c r="E11319" s="6">
        <v>0.69735006973501401</v>
      </c>
      <c r="F11319" s="6">
        <v>0.69734870231441504</v>
      </c>
      <c r="G11319" s="6">
        <v>7.2921420000000001E-2</v>
      </c>
      <c r="H11319" s="6">
        <v>69.98</v>
      </c>
      <c r="I11319" s="6"/>
      <c r="J11319" s="6">
        <v>7.2700000000000001E-2</v>
      </c>
      <c r="K11319" s="6">
        <v>7.0300000000000001E-2</v>
      </c>
      <c r="L11319" s="6">
        <v>68.298368298368302</v>
      </c>
    </row>
    <row r="11320" spans="1:12" ht="15" customHeight="1" x14ac:dyDescent="0.25">
      <c r="A11320" s="5">
        <v>28458</v>
      </c>
      <c r="B11320" s="6">
        <v>7.17E-2</v>
      </c>
      <c r="C11320" s="2">
        <v>5120000</v>
      </c>
      <c r="D11320" s="6">
        <v>-3.8999999999999998E-3</v>
      </c>
      <c r="E11320" s="6">
        <v>-5.1587301587301599</v>
      </c>
      <c r="F11320" s="6">
        <v>-5.1587255333251303</v>
      </c>
      <c r="G11320" s="6">
        <v>7.2416425000000006E-2</v>
      </c>
      <c r="H11320" s="6">
        <v>68.802855477855402</v>
      </c>
      <c r="I11320" s="6"/>
      <c r="J11320" s="6">
        <v>7.3200000000000001E-2</v>
      </c>
      <c r="K11320" s="6">
        <v>7.17E-2</v>
      </c>
      <c r="L11320" s="6">
        <v>67.132867132867105</v>
      </c>
    </row>
    <row r="11321" spans="1:12" ht="15" customHeight="1" x14ac:dyDescent="0.25">
      <c r="A11321" s="5">
        <v>28457</v>
      </c>
      <c r="B11321" s="6">
        <v>7.5600000000000001E-2</v>
      </c>
      <c r="C11321" s="2">
        <v>6988800</v>
      </c>
      <c r="D11321" s="6">
        <v>-1E-3</v>
      </c>
      <c r="E11321" s="6">
        <v>-1.30548302872063</v>
      </c>
      <c r="F11321" s="6">
        <v>-1.30548056507963</v>
      </c>
      <c r="G11321" s="6">
        <v>7.6355389999999995E-2</v>
      </c>
      <c r="H11321" s="6">
        <v>77.984592074592001</v>
      </c>
      <c r="I11321" s="6"/>
      <c r="J11321" s="6">
        <v>7.6600000000000001E-2</v>
      </c>
      <c r="K11321" s="6">
        <v>7.51E-2</v>
      </c>
      <c r="L11321" s="6">
        <v>76.223776223776198</v>
      </c>
    </row>
    <row r="11322" spans="1:12" ht="15" customHeight="1" x14ac:dyDescent="0.25">
      <c r="A11322" s="5">
        <v>28454</v>
      </c>
      <c r="B11322" s="6">
        <v>7.6600000000000001E-2</v>
      </c>
      <c r="C11322" s="2">
        <v>2355200</v>
      </c>
      <c r="D11322" s="6">
        <v>-1.5E-3</v>
      </c>
      <c r="E11322" s="6">
        <v>-1.92061459667093</v>
      </c>
      <c r="F11322" s="6">
        <v>-1.92062969270685</v>
      </c>
      <c r="G11322" s="6">
        <v>7.7365379999999997E-2</v>
      </c>
      <c r="H11322" s="6">
        <v>80.338881118881105</v>
      </c>
      <c r="I11322" s="6"/>
      <c r="J11322" s="6">
        <v>7.7600000000000002E-2</v>
      </c>
      <c r="K11322" s="6">
        <v>7.6600000000000001E-2</v>
      </c>
      <c r="L11322" s="6">
        <v>78.554778554778494</v>
      </c>
    </row>
    <row r="11323" spans="1:12" ht="15" customHeight="1" x14ac:dyDescent="0.25">
      <c r="A11323" s="5">
        <v>28452</v>
      </c>
      <c r="B11323" s="6">
        <v>7.8100000000000003E-2</v>
      </c>
      <c r="C11323" s="2">
        <v>3481600</v>
      </c>
      <c r="D11323" s="6">
        <v>3.3999999999999998E-3</v>
      </c>
      <c r="E11323" s="6">
        <v>4.5515394912985103</v>
      </c>
      <c r="F11323" s="6">
        <v>4.78686907828516</v>
      </c>
      <c r="G11323" s="6">
        <v>7.888038E-2</v>
      </c>
      <c r="H11323" s="6">
        <v>83.870349650349596</v>
      </c>
      <c r="I11323" s="6"/>
      <c r="J11323" s="6">
        <v>7.8100000000000003E-2</v>
      </c>
      <c r="K11323" s="6">
        <v>7.4099999999999999E-2</v>
      </c>
      <c r="L11323" s="6">
        <v>82.051282051282001</v>
      </c>
    </row>
    <row r="11324" spans="1:12" ht="15" customHeight="1" x14ac:dyDescent="0.25">
      <c r="A11324" s="5">
        <v>28451</v>
      </c>
      <c r="B11324" s="6">
        <v>7.4700000000000003E-2</v>
      </c>
      <c r="C11324" s="2">
        <v>3276800</v>
      </c>
      <c r="D11324" s="6">
        <v>2.5000000000000001E-3</v>
      </c>
      <c r="E11324" s="6">
        <v>3.4626038781163402</v>
      </c>
      <c r="F11324" s="6">
        <v>3.46259026711548</v>
      </c>
      <c r="G11324" s="6">
        <v>7.5276969999999999E-2</v>
      </c>
      <c r="H11324" s="6">
        <v>75.470792540792502</v>
      </c>
      <c r="I11324" s="6"/>
      <c r="J11324" s="6">
        <v>7.51E-2</v>
      </c>
      <c r="K11324" s="6">
        <v>7.2700000000000001E-2</v>
      </c>
      <c r="L11324" s="6">
        <v>74.125874125874105</v>
      </c>
    </row>
    <row r="11325" spans="1:12" ht="15" customHeight="1" x14ac:dyDescent="0.25">
      <c r="A11325" s="5">
        <v>28450</v>
      </c>
      <c r="B11325" s="6">
        <v>7.22E-2</v>
      </c>
      <c r="C11325" s="2">
        <v>6016000</v>
      </c>
      <c r="D11325" s="6">
        <v>5.0000000000000001E-4</v>
      </c>
      <c r="E11325" s="6">
        <v>0.69735006973501401</v>
      </c>
      <c r="F11325" s="6">
        <v>0.69736124605208605</v>
      </c>
      <c r="G11325" s="6">
        <v>7.2757669999999997E-2</v>
      </c>
      <c r="H11325" s="6">
        <v>69.598298368298302</v>
      </c>
      <c r="I11325" s="6"/>
      <c r="J11325" s="6">
        <v>7.22E-2</v>
      </c>
      <c r="K11325" s="6">
        <v>7.1199999999999999E-2</v>
      </c>
      <c r="L11325" s="6">
        <v>68.298368298368302</v>
      </c>
    </row>
    <row r="11326" spans="1:12" ht="15" customHeight="1" x14ac:dyDescent="0.25">
      <c r="A11326" s="5">
        <v>28447</v>
      </c>
      <c r="B11326" s="6">
        <v>7.17E-2</v>
      </c>
      <c r="C11326" s="2">
        <v>6835200</v>
      </c>
      <c r="D11326" s="6">
        <v>5.0000000000000001E-4</v>
      </c>
      <c r="E11326" s="6">
        <v>0.70224719101124</v>
      </c>
      <c r="F11326" s="6">
        <v>0.70224448968181297</v>
      </c>
      <c r="G11326" s="6">
        <v>7.2253800000000007E-2</v>
      </c>
      <c r="H11326" s="6">
        <v>68.423776223776201</v>
      </c>
      <c r="I11326" s="6"/>
      <c r="J11326" s="6">
        <v>7.17E-2</v>
      </c>
      <c r="K11326" s="6">
        <v>7.17E-2</v>
      </c>
      <c r="L11326" s="6">
        <v>67.132867132867105</v>
      </c>
    </row>
    <row r="11327" spans="1:12" ht="15" customHeight="1" x14ac:dyDescent="0.25">
      <c r="A11327" s="5">
        <v>28446</v>
      </c>
      <c r="B11327" s="6">
        <v>7.1199999999999999E-2</v>
      </c>
      <c r="C11327" s="2">
        <v>4480000</v>
      </c>
      <c r="D11327" s="6">
        <v>-1E-3</v>
      </c>
      <c r="E11327" s="6">
        <v>-1.3850415512465299</v>
      </c>
      <c r="F11327" s="6">
        <v>-1.3850498511016001</v>
      </c>
      <c r="G11327" s="6">
        <v>7.1749939999999998E-2</v>
      </c>
      <c r="H11327" s="6">
        <v>67.249277389277296</v>
      </c>
      <c r="I11327" s="6"/>
      <c r="J11327" s="6">
        <v>7.22E-2</v>
      </c>
      <c r="K11327" s="6">
        <v>7.1199999999999999E-2</v>
      </c>
      <c r="L11327" s="6">
        <v>65.967365967365893</v>
      </c>
    </row>
    <row r="11328" spans="1:12" ht="15" customHeight="1" x14ac:dyDescent="0.25">
      <c r="A11328" s="5">
        <v>28445</v>
      </c>
      <c r="B11328" s="6">
        <v>7.22E-2</v>
      </c>
      <c r="C11328" s="2">
        <v>8524800</v>
      </c>
      <c r="D11328" s="6">
        <v>1.89999999999999E-3</v>
      </c>
      <c r="E11328" s="6">
        <v>2.7027027027026902</v>
      </c>
      <c r="F11328" s="6">
        <v>2.7027091883050098</v>
      </c>
      <c r="G11328" s="6">
        <v>7.2757669999999997E-2</v>
      </c>
      <c r="H11328" s="6">
        <v>69.598298368298302</v>
      </c>
      <c r="I11328" s="6"/>
      <c r="J11328" s="6">
        <v>7.22E-2</v>
      </c>
      <c r="K11328" s="6">
        <v>6.9699999999999998E-2</v>
      </c>
      <c r="L11328" s="6">
        <v>68.298368298368302</v>
      </c>
    </row>
    <row r="11329" spans="1:12" ht="15" customHeight="1" x14ac:dyDescent="0.25">
      <c r="A11329" s="5">
        <v>28444</v>
      </c>
      <c r="B11329" s="6">
        <v>7.0300000000000001E-2</v>
      </c>
      <c r="C11329" s="2">
        <v>1049600</v>
      </c>
      <c r="D11329" s="6"/>
      <c r="E11329" s="6"/>
      <c r="F11329" s="6"/>
      <c r="G11329" s="6">
        <v>7.0842989999999995E-2</v>
      </c>
      <c r="H11329" s="6">
        <v>65.135174825174801</v>
      </c>
      <c r="I11329" s="6"/>
      <c r="J11329" s="6">
        <v>7.0300000000000001E-2</v>
      </c>
      <c r="K11329" s="6">
        <v>6.9699999999999998E-2</v>
      </c>
      <c r="L11329" s="6">
        <v>63.8694638694638</v>
      </c>
    </row>
    <row r="11330" spans="1:12" ht="15" customHeight="1" x14ac:dyDescent="0.25">
      <c r="A11330" s="5">
        <v>28443</v>
      </c>
      <c r="B11330" s="6">
        <v>7.0300000000000001E-2</v>
      </c>
      <c r="C11330" s="2">
        <v>2841600</v>
      </c>
      <c r="D11330" s="6">
        <v>6.0000000000000298E-4</v>
      </c>
      <c r="E11330" s="6">
        <v>0.86083213773313605</v>
      </c>
      <c r="F11330" s="6">
        <v>0.86082590766640699</v>
      </c>
      <c r="G11330" s="6">
        <v>7.0842989999999995E-2</v>
      </c>
      <c r="H11330" s="6">
        <v>65.135174825174801</v>
      </c>
      <c r="I11330" s="6"/>
      <c r="J11330" s="6">
        <v>7.0300000000000001E-2</v>
      </c>
      <c r="K11330" s="6">
        <v>6.88E-2</v>
      </c>
      <c r="L11330" s="6">
        <v>63.8694638694638</v>
      </c>
    </row>
    <row r="11331" spans="1:12" ht="15" customHeight="1" x14ac:dyDescent="0.25">
      <c r="A11331" s="5">
        <v>28440</v>
      </c>
      <c r="B11331" s="6">
        <v>6.9699999999999998E-2</v>
      </c>
      <c r="C11331" s="2">
        <v>2048000</v>
      </c>
      <c r="D11331" s="6">
        <v>2.3999999999999898E-3</v>
      </c>
      <c r="E11331" s="6">
        <v>3.5661218424962899</v>
      </c>
      <c r="F11331" s="6">
        <v>3.56612565471272</v>
      </c>
      <c r="G11331" s="6">
        <v>7.023836E-2</v>
      </c>
      <c r="H11331" s="6">
        <v>63.7257808857808</v>
      </c>
      <c r="I11331" s="6"/>
      <c r="J11331" s="6">
        <v>7.0300000000000001E-2</v>
      </c>
      <c r="K11331" s="6">
        <v>6.7799999999999999E-2</v>
      </c>
      <c r="L11331" s="6">
        <v>62.4708624708624</v>
      </c>
    </row>
    <row r="11332" spans="1:12" ht="15" customHeight="1" x14ac:dyDescent="0.25">
      <c r="A11332" s="5">
        <v>28439</v>
      </c>
      <c r="B11332" s="6">
        <v>6.7299999999999999E-2</v>
      </c>
      <c r="C11332" s="2">
        <v>4326400</v>
      </c>
      <c r="D11332" s="6">
        <v>8.9999999999999802E-4</v>
      </c>
      <c r="E11332" s="6">
        <v>1.3554216867469799</v>
      </c>
      <c r="F11332" s="6">
        <v>1.35541936850116</v>
      </c>
      <c r="G11332" s="6">
        <v>6.7819820000000003E-2</v>
      </c>
      <c r="H11332" s="6">
        <v>58.0881585081585</v>
      </c>
      <c r="I11332" s="6"/>
      <c r="J11332" s="6">
        <v>6.7299999999999999E-2</v>
      </c>
      <c r="K11332" s="6">
        <v>6.6400000000000001E-2</v>
      </c>
      <c r="L11332" s="6">
        <v>56.8764568764568</v>
      </c>
    </row>
    <row r="11333" spans="1:12" ht="15" customHeight="1" x14ac:dyDescent="0.25">
      <c r="A11333" s="5">
        <v>28438</v>
      </c>
      <c r="B11333" s="6">
        <v>6.6400000000000001E-2</v>
      </c>
      <c r="C11333" s="2">
        <v>1792000</v>
      </c>
      <c r="D11333" s="6">
        <v>-3.9999999999999698E-4</v>
      </c>
      <c r="E11333" s="6">
        <v>-0.59880239520957401</v>
      </c>
      <c r="F11333" s="6">
        <v>-0.59878825152137605</v>
      </c>
      <c r="G11333" s="6">
        <v>6.6912869999999999E-2</v>
      </c>
      <c r="H11333" s="6">
        <v>55.974055944055898</v>
      </c>
      <c r="I11333" s="6"/>
      <c r="J11333" s="6">
        <v>6.6799999999999998E-2</v>
      </c>
      <c r="K11333" s="6">
        <v>6.6400000000000001E-2</v>
      </c>
      <c r="L11333" s="6">
        <v>54.7785547785547</v>
      </c>
    </row>
    <row r="11334" spans="1:12" ht="15" customHeight="1" x14ac:dyDescent="0.25">
      <c r="A11334" s="5">
        <v>28437</v>
      </c>
      <c r="B11334" s="6">
        <v>6.6799999999999998E-2</v>
      </c>
      <c r="C11334" s="2">
        <v>2534400</v>
      </c>
      <c r="D11334" s="6">
        <v>3.9999999999999698E-4</v>
      </c>
      <c r="E11334" s="6">
        <v>0.60240963855420204</v>
      </c>
      <c r="F11334" s="6">
        <v>0.60239532394890105</v>
      </c>
      <c r="G11334" s="6">
        <v>6.7315949999999999E-2</v>
      </c>
      <c r="H11334" s="6">
        <v>56.9136363636363</v>
      </c>
      <c r="I11334" s="6"/>
      <c r="J11334" s="6">
        <v>6.6799999999999998E-2</v>
      </c>
      <c r="K11334" s="6">
        <v>6.59E-2</v>
      </c>
      <c r="L11334" s="6">
        <v>55.710955710955702</v>
      </c>
    </row>
    <row r="11335" spans="1:12" ht="15" customHeight="1" x14ac:dyDescent="0.25">
      <c r="A11335" s="5">
        <v>28436</v>
      </c>
      <c r="B11335" s="6">
        <v>6.6400000000000001E-2</v>
      </c>
      <c r="C11335" s="2">
        <v>1587200</v>
      </c>
      <c r="D11335" s="6">
        <v>5.0000000000000001E-4</v>
      </c>
      <c r="E11335" s="6">
        <v>0.75872534142640202</v>
      </c>
      <c r="F11335" s="6">
        <v>0.75873752051680499</v>
      </c>
      <c r="G11335" s="6">
        <v>6.6912869999999999E-2</v>
      </c>
      <c r="H11335" s="6">
        <v>55.974055944055898</v>
      </c>
      <c r="I11335" s="6"/>
      <c r="J11335" s="6">
        <v>6.6400000000000001E-2</v>
      </c>
      <c r="K11335" s="6">
        <v>6.5299999999999997E-2</v>
      </c>
      <c r="L11335" s="6">
        <v>54.7785547785547</v>
      </c>
    </row>
    <row r="11336" spans="1:12" ht="15" customHeight="1" x14ac:dyDescent="0.25">
      <c r="A11336" s="5">
        <v>28433</v>
      </c>
      <c r="B11336" s="6">
        <v>6.59E-2</v>
      </c>
      <c r="C11336" s="2">
        <v>3251200</v>
      </c>
      <c r="D11336" s="6">
        <v>1.5E-3</v>
      </c>
      <c r="E11336" s="6">
        <v>2.3291925465838501</v>
      </c>
      <c r="F11336" s="6">
        <v>2.32918350221009</v>
      </c>
      <c r="G11336" s="6">
        <v>6.6408999999999996E-2</v>
      </c>
      <c r="H11336" s="6">
        <v>54.799533799533698</v>
      </c>
      <c r="I11336" s="6"/>
      <c r="J11336" s="6">
        <v>6.59E-2</v>
      </c>
      <c r="K11336" s="6">
        <v>6.4399999999999999E-2</v>
      </c>
      <c r="L11336" s="6">
        <v>53.613053613053602</v>
      </c>
    </row>
    <row r="11337" spans="1:12" ht="15" customHeight="1" x14ac:dyDescent="0.25">
      <c r="A11337" s="5">
        <v>28432</v>
      </c>
      <c r="B11337" s="6">
        <v>6.4399999999999999E-2</v>
      </c>
      <c r="C11337" s="2">
        <v>1152000</v>
      </c>
      <c r="D11337" s="6"/>
      <c r="E11337" s="6"/>
      <c r="F11337" s="6"/>
      <c r="G11337" s="6">
        <v>6.4897419999999997E-2</v>
      </c>
      <c r="H11337" s="6">
        <v>51.276037296037202</v>
      </c>
      <c r="I11337" s="6"/>
      <c r="J11337" s="6">
        <v>6.5299999999999997E-2</v>
      </c>
      <c r="K11337" s="6">
        <v>6.3899999999999998E-2</v>
      </c>
      <c r="L11337" s="6">
        <v>50.116550116550101</v>
      </c>
    </row>
    <row r="11338" spans="1:12" ht="15" customHeight="1" x14ac:dyDescent="0.25">
      <c r="A11338" s="5">
        <v>28431</v>
      </c>
      <c r="B11338" s="6">
        <v>6.4399999999999999E-2</v>
      </c>
      <c r="C11338" s="2">
        <v>3558400</v>
      </c>
      <c r="D11338" s="6"/>
      <c r="E11338" s="6"/>
      <c r="F11338" s="6"/>
      <c r="G11338" s="6">
        <v>6.4897419999999997E-2</v>
      </c>
      <c r="H11338" s="6">
        <v>51.276037296037202</v>
      </c>
      <c r="I11338" s="6"/>
      <c r="J11338" s="6">
        <v>6.4899999999999999E-2</v>
      </c>
      <c r="K11338" s="6">
        <v>6.3899999999999998E-2</v>
      </c>
      <c r="L11338" s="6">
        <v>50.116550116550101</v>
      </c>
    </row>
    <row r="11339" spans="1:12" ht="15" customHeight="1" x14ac:dyDescent="0.25">
      <c r="A11339" s="5">
        <v>28430</v>
      </c>
      <c r="B11339" s="6">
        <v>6.4399999999999999E-2</v>
      </c>
      <c r="C11339" s="2">
        <v>1740800</v>
      </c>
      <c r="D11339" s="6">
        <v>-1.5E-3</v>
      </c>
      <c r="E11339" s="6">
        <v>-2.2761760242792</v>
      </c>
      <c r="F11339" s="6">
        <v>-2.2761673869505601</v>
      </c>
      <c r="G11339" s="6">
        <v>6.4897419999999997E-2</v>
      </c>
      <c r="H11339" s="6">
        <v>51.276037296037202</v>
      </c>
      <c r="I11339" s="6"/>
      <c r="J11339" s="6">
        <v>6.5299999999999997E-2</v>
      </c>
      <c r="K11339" s="6">
        <v>6.3899999999999998E-2</v>
      </c>
      <c r="L11339" s="6">
        <v>50.116550116550101</v>
      </c>
    </row>
    <row r="11340" spans="1:12" ht="15" customHeight="1" x14ac:dyDescent="0.25">
      <c r="A11340" s="5">
        <v>28429</v>
      </c>
      <c r="B11340" s="6">
        <v>6.59E-2</v>
      </c>
      <c r="C11340" s="2">
        <v>1075200</v>
      </c>
      <c r="D11340" s="6">
        <v>-5.0000000000000001E-4</v>
      </c>
      <c r="E11340" s="6">
        <v>-0.75301204819276901</v>
      </c>
      <c r="F11340" s="6">
        <v>-0.75302404455227501</v>
      </c>
      <c r="G11340" s="6">
        <v>6.6408999999999996E-2</v>
      </c>
      <c r="H11340" s="6">
        <v>54.799533799533698</v>
      </c>
      <c r="I11340" s="6"/>
      <c r="J11340" s="6">
        <v>6.6799999999999998E-2</v>
      </c>
      <c r="K11340" s="6">
        <v>6.5299999999999997E-2</v>
      </c>
      <c r="L11340" s="6">
        <v>53.613053613053602</v>
      </c>
    </row>
    <row r="11341" spans="1:12" ht="15" customHeight="1" x14ac:dyDescent="0.25">
      <c r="A11341" s="5">
        <v>28426</v>
      </c>
      <c r="B11341" s="6">
        <v>6.6400000000000001E-2</v>
      </c>
      <c r="C11341" s="2">
        <v>384000</v>
      </c>
      <c r="D11341" s="6">
        <v>5.0000000000000001E-4</v>
      </c>
      <c r="E11341" s="6">
        <v>0.75872534142640202</v>
      </c>
      <c r="F11341" s="6">
        <v>0.75873752051680499</v>
      </c>
      <c r="G11341" s="6">
        <v>6.6912869999999999E-2</v>
      </c>
      <c r="H11341" s="6">
        <v>55.974055944055898</v>
      </c>
      <c r="I11341" s="6"/>
      <c r="J11341" s="6">
        <v>6.6400000000000001E-2</v>
      </c>
      <c r="K11341" s="6">
        <v>6.5299999999999997E-2</v>
      </c>
      <c r="L11341" s="6">
        <v>54.7785547785547</v>
      </c>
    </row>
    <row r="11342" spans="1:12" ht="15" customHeight="1" x14ac:dyDescent="0.25">
      <c r="A11342" s="5">
        <v>28425</v>
      </c>
      <c r="B11342" s="6">
        <v>6.59E-2</v>
      </c>
      <c r="C11342" s="2">
        <v>2227200</v>
      </c>
      <c r="D11342" s="6">
        <v>1E-3</v>
      </c>
      <c r="E11342" s="6">
        <v>1.5408320493066101</v>
      </c>
      <c r="F11342" s="6">
        <v>1.5408167967828601</v>
      </c>
      <c r="G11342" s="6">
        <v>6.6408999999999996E-2</v>
      </c>
      <c r="H11342" s="6">
        <v>54.799533799533698</v>
      </c>
      <c r="I11342" s="6"/>
      <c r="J11342" s="6">
        <v>6.6400000000000001E-2</v>
      </c>
      <c r="K11342" s="6">
        <v>6.4399999999999999E-2</v>
      </c>
      <c r="L11342" s="6">
        <v>53.613053613053602</v>
      </c>
    </row>
    <row r="11343" spans="1:12" ht="15" customHeight="1" x14ac:dyDescent="0.25">
      <c r="A11343" s="5">
        <v>28424</v>
      </c>
      <c r="B11343" s="6">
        <v>6.4899999999999999E-2</v>
      </c>
      <c r="C11343" s="2">
        <v>1049600</v>
      </c>
      <c r="D11343" s="6">
        <v>5.0000000000000001E-4</v>
      </c>
      <c r="E11343" s="6">
        <v>0.77639751552795999</v>
      </c>
      <c r="F11343" s="6">
        <v>0.77640374609653195</v>
      </c>
      <c r="G11343" s="6">
        <v>6.5401286000000003E-2</v>
      </c>
      <c r="H11343" s="6">
        <v>52.450550116550097</v>
      </c>
      <c r="I11343" s="6"/>
      <c r="J11343" s="6">
        <v>6.59E-2</v>
      </c>
      <c r="K11343" s="6">
        <v>6.4399999999999999E-2</v>
      </c>
      <c r="L11343" s="6">
        <v>51.282051282051199</v>
      </c>
    </row>
    <row r="11344" spans="1:12" ht="15" customHeight="1" x14ac:dyDescent="0.25">
      <c r="A11344" s="5">
        <v>28423</v>
      </c>
      <c r="B11344" s="6">
        <v>6.4399999999999999E-2</v>
      </c>
      <c r="C11344" s="2">
        <v>1331200</v>
      </c>
      <c r="D11344" s="6">
        <v>-1.5E-3</v>
      </c>
      <c r="E11344" s="6">
        <v>-2.2761760242792</v>
      </c>
      <c r="F11344" s="6">
        <v>-2.2761673869505601</v>
      </c>
      <c r="G11344" s="6">
        <v>6.4897419999999997E-2</v>
      </c>
      <c r="H11344" s="6">
        <v>51.276037296037202</v>
      </c>
      <c r="I11344" s="6"/>
      <c r="J11344" s="6">
        <v>6.59E-2</v>
      </c>
      <c r="K11344" s="6">
        <v>6.4399999999999999E-2</v>
      </c>
      <c r="L11344" s="6">
        <v>50.116550116550101</v>
      </c>
    </row>
    <row r="11345" spans="1:12" ht="15" customHeight="1" x14ac:dyDescent="0.25">
      <c r="A11345" s="5">
        <v>28422</v>
      </c>
      <c r="B11345" s="6">
        <v>6.59E-2</v>
      </c>
      <c r="C11345" s="2">
        <v>6016000</v>
      </c>
      <c r="D11345" s="6">
        <v>-5.0000000000000001E-4</v>
      </c>
      <c r="E11345" s="6">
        <v>-0.75301204819276901</v>
      </c>
      <c r="F11345" s="6">
        <v>-0.75302404455227501</v>
      </c>
      <c r="G11345" s="6">
        <v>6.6408999999999996E-2</v>
      </c>
      <c r="H11345" s="6">
        <v>54.799533799533698</v>
      </c>
      <c r="I11345" s="6"/>
      <c r="J11345" s="6">
        <v>6.59E-2</v>
      </c>
      <c r="K11345" s="6">
        <v>6.4399999999999999E-2</v>
      </c>
      <c r="L11345" s="6">
        <v>53.613053613053602</v>
      </c>
    </row>
    <row r="11346" spans="1:12" ht="15" customHeight="1" x14ac:dyDescent="0.25">
      <c r="A11346" s="5">
        <v>28419</v>
      </c>
      <c r="B11346" s="6">
        <v>6.6400000000000001E-2</v>
      </c>
      <c r="C11346" s="2">
        <v>281600</v>
      </c>
      <c r="D11346" s="6"/>
      <c r="E11346" s="6"/>
      <c r="F11346" s="6"/>
      <c r="G11346" s="6">
        <v>6.6912869999999999E-2</v>
      </c>
      <c r="H11346" s="6">
        <v>55.974055944055898</v>
      </c>
      <c r="I11346" s="6"/>
      <c r="J11346" s="6">
        <v>6.6400000000000001E-2</v>
      </c>
      <c r="K11346" s="6">
        <v>6.5299999999999997E-2</v>
      </c>
      <c r="L11346" s="6">
        <v>54.7785547785547</v>
      </c>
    </row>
    <row r="11347" spans="1:12" ht="15" customHeight="1" x14ac:dyDescent="0.25">
      <c r="A11347" s="5">
        <v>28418</v>
      </c>
      <c r="B11347" s="6">
        <v>6.6400000000000001E-2</v>
      </c>
      <c r="C11347" s="2">
        <v>1945600</v>
      </c>
      <c r="D11347" s="6">
        <v>5.0000000000000001E-4</v>
      </c>
      <c r="E11347" s="6">
        <v>0.75872534142640202</v>
      </c>
      <c r="F11347" s="6">
        <v>0.75873752051680499</v>
      </c>
      <c r="G11347" s="6">
        <v>6.6912869999999999E-2</v>
      </c>
      <c r="H11347" s="6">
        <v>55.974055944055898</v>
      </c>
      <c r="I11347" s="6"/>
      <c r="J11347" s="6">
        <v>6.6400000000000001E-2</v>
      </c>
      <c r="K11347" s="6">
        <v>6.5299999999999997E-2</v>
      </c>
      <c r="L11347" s="6">
        <v>54.7785547785547</v>
      </c>
    </row>
    <row r="11348" spans="1:12" ht="15" customHeight="1" x14ac:dyDescent="0.25">
      <c r="A11348" s="5">
        <v>28417</v>
      </c>
      <c r="B11348" s="6">
        <v>6.59E-2</v>
      </c>
      <c r="C11348" s="2">
        <v>691200</v>
      </c>
      <c r="D11348" s="6">
        <v>6.0000000000000298E-4</v>
      </c>
      <c r="E11348" s="6">
        <v>0.91883614088821197</v>
      </c>
      <c r="F11348" s="6">
        <v>0.91882955493685003</v>
      </c>
      <c r="G11348" s="6">
        <v>6.6408999999999996E-2</v>
      </c>
      <c r="H11348" s="6">
        <v>54.799533799533698</v>
      </c>
      <c r="I11348" s="6"/>
      <c r="J11348" s="6">
        <v>6.59E-2</v>
      </c>
      <c r="K11348" s="6">
        <v>6.5299999999999997E-2</v>
      </c>
      <c r="L11348" s="6">
        <v>53.613053613053602</v>
      </c>
    </row>
    <row r="11349" spans="1:12" ht="15" customHeight="1" x14ac:dyDescent="0.25">
      <c r="A11349" s="5">
        <v>28416</v>
      </c>
      <c r="B11349" s="6">
        <v>6.5299999999999997E-2</v>
      </c>
      <c r="C11349" s="2">
        <v>665600</v>
      </c>
      <c r="D11349" s="6">
        <v>-6.0000000000000298E-4</v>
      </c>
      <c r="E11349" s="6">
        <v>-0.91047040971169402</v>
      </c>
      <c r="F11349" s="6">
        <v>-0.91046394314022705</v>
      </c>
      <c r="G11349" s="6">
        <v>6.5804370000000001E-2</v>
      </c>
      <c r="H11349" s="6">
        <v>53.390139860139797</v>
      </c>
      <c r="I11349" s="6"/>
      <c r="J11349" s="6">
        <v>6.59E-2</v>
      </c>
      <c r="K11349" s="6">
        <v>6.4899999999999999E-2</v>
      </c>
      <c r="L11349" s="6">
        <v>52.214452214452201</v>
      </c>
    </row>
    <row r="11350" spans="1:12" ht="15" customHeight="1" x14ac:dyDescent="0.25">
      <c r="A11350" s="5">
        <v>28415</v>
      </c>
      <c r="B11350" s="6">
        <v>6.59E-2</v>
      </c>
      <c r="C11350" s="2">
        <v>665600</v>
      </c>
      <c r="D11350" s="6">
        <v>-1.39999999999999E-3</v>
      </c>
      <c r="E11350" s="6">
        <v>-2.0802377414561501</v>
      </c>
      <c r="F11350" s="6">
        <v>-2.08024733772517</v>
      </c>
      <c r="G11350" s="6">
        <v>6.6408999999999996E-2</v>
      </c>
      <c r="H11350" s="6">
        <v>54.799533799533698</v>
      </c>
      <c r="I11350" s="6"/>
      <c r="J11350" s="6">
        <v>6.6400000000000001E-2</v>
      </c>
      <c r="K11350" s="6">
        <v>6.59E-2</v>
      </c>
      <c r="L11350" s="6">
        <v>53.613053613053602</v>
      </c>
    </row>
    <row r="11351" spans="1:12" ht="15" customHeight="1" x14ac:dyDescent="0.25">
      <c r="A11351" s="5">
        <v>28412</v>
      </c>
      <c r="B11351" s="6">
        <v>6.7299999999999999E-2</v>
      </c>
      <c r="C11351" s="2">
        <v>6809600</v>
      </c>
      <c r="D11351" s="6">
        <v>-5.0000000000000001E-4</v>
      </c>
      <c r="E11351" s="6">
        <v>-0.737463126843662</v>
      </c>
      <c r="F11351" s="6">
        <v>-0.73746027731525998</v>
      </c>
      <c r="G11351" s="6">
        <v>6.7819820000000003E-2</v>
      </c>
      <c r="H11351" s="6">
        <v>58.0881585081585</v>
      </c>
      <c r="I11351" s="6"/>
      <c r="J11351" s="6">
        <v>6.83E-2</v>
      </c>
      <c r="K11351" s="6">
        <v>6.6400000000000001E-2</v>
      </c>
      <c r="L11351" s="6">
        <v>56.8764568764568</v>
      </c>
    </row>
    <row r="11352" spans="1:12" ht="15" customHeight="1" x14ac:dyDescent="0.25">
      <c r="A11352" s="5">
        <v>28411</v>
      </c>
      <c r="B11352" s="6">
        <v>6.7799999999999999E-2</v>
      </c>
      <c r="C11352" s="2">
        <v>1740800</v>
      </c>
      <c r="D11352" s="6">
        <v>-1.5E-3</v>
      </c>
      <c r="E11352" s="6">
        <v>-2.16450216450216</v>
      </c>
      <c r="F11352" s="6">
        <v>-2.1645079914490202</v>
      </c>
      <c r="G11352" s="6">
        <v>6.8323679999999998E-2</v>
      </c>
      <c r="H11352" s="6">
        <v>59.262657342657299</v>
      </c>
      <c r="I11352" s="6"/>
      <c r="J11352" s="6">
        <v>6.88E-2</v>
      </c>
      <c r="K11352" s="6">
        <v>6.7299999999999999E-2</v>
      </c>
      <c r="L11352" s="6">
        <v>58.041958041957997</v>
      </c>
    </row>
    <row r="11353" spans="1:12" ht="15" customHeight="1" x14ac:dyDescent="0.25">
      <c r="A11353" s="5">
        <v>28410</v>
      </c>
      <c r="B11353" s="6">
        <v>6.93E-2</v>
      </c>
      <c r="C11353" s="2">
        <v>2304000</v>
      </c>
      <c r="D11353" s="6">
        <v>-1E-3</v>
      </c>
      <c r="E11353" s="6">
        <v>-1.42247510668563</v>
      </c>
      <c r="F11353" s="6">
        <v>-1.4224696049672401</v>
      </c>
      <c r="G11353" s="6">
        <v>6.9835270000000005E-2</v>
      </c>
      <c r="H11353" s="6">
        <v>62.786177156177096</v>
      </c>
      <c r="I11353" s="6"/>
      <c r="J11353" s="6">
        <v>6.9699999999999998E-2</v>
      </c>
      <c r="K11353" s="6">
        <v>6.88E-2</v>
      </c>
      <c r="L11353" s="6">
        <v>61.538461538461497</v>
      </c>
    </row>
    <row r="11354" spans="1:12" ht="15" customHeight="1" x14ac:dyDescent="0.25">
      <c r="A11354" s="5">
        <v>28409</v>
      </c>
      <c r="B11354" s="6">
        <v>7.0300000000000001E-2</v>
      </c>
      <c r="C11354" s="2">
        <v>16844800</v>
      </c>
      <c r="D11354" s="6">
        <v>1E-3</v>
      </c>
      <c r="E11354" s="6">
        <v>1.44300144300144</v>
      </c>
      <c r="F11354" s="6">
        <v>1.4429957813580201</v>
      </c>
      <c r="G11354" s="6">
        <v>7.0842989999999995E-2</v>
      </c>
      <c r="H11354" s="6">
        <v>65.135174825174801</v>
      </c>
      <c r="I11354" s="6"/>
      <c r="J11354" s="6">
        <v>7.22E-2</v>
      </c>
      <c r="K11354" s="6">
        <v>6.93E-2</v>
      </c>
      <c r="L11354" s="6">
        <v>63.8694638694638</v>
      </c>
    </row>
    <row r="11355" spans="1:12" ht="15" customHeight="1" x14ac:dyDescent="0.25">
      <c r="A11355" s="5">
        <v>28408</v>
      </c>
      <c r="B11355" s="6">
        <v>6.93E-2</v>
      </c>
      <c r="C11355" s="2">
        <v>998400</v>
      </c>
      <c r="D11355" s="6">
        <v>1E-3</v>
      </c>
      <c r="E11355" s="6">
        <v>1.46412884333821</v>
      </c>
      <c r="F11355" s="6">
        <v>1.46413775648526</v>
      </c>
      <c r="G11355" s="6">
        <v>6.9835270000000005E-2</v>
      </c>
      <c r="H11355" s="6">
        <v>62.786177156177096</v>
      </c>
      <c r="I11355" s="6"/>
      <c r="J11355" s="6">
        <v>6.9699999999999998E-2</v>
      </c>
      <c r="K11355" s="6">
        <v>6.83E-2</v>
      </c>
      <c r="L11355" s="6">
        <v>61.538461538461497</v>
      </c>
    </row>
    <row r="11356" spans="1:12" ht="15" customHeight="1" x14ac:dyDescent="0.25">
      <c r="A11356" s="5">
        <v>28405</v>
      </c>
      <c r="B11356" s="6">
        <v>6.83E-2</v>
      </c>
      <c r="C11356" s="2">
        <v>1612800</v>
      </c>
      <c r="D11356" s="6"/>
      <c r="E11356" s="6"/>
      <c r="F11356" s="6"/>
      <c r="G11356" s="6">
        <v>6.8827540000000006E-2</v>
      </c>
      <c r="H11356" s="6">
        <v>60.437156177156098</v>
      </c>
      <c r="I11356" s="6"/>
      <c r="J11356" s="6">
        <v>6.83E-2</v>
      </c>
      <c r="K11356" s="6">
        <v>6.7299999999999999E-2</v>
      </c>
      <c r="L11356" s="6">
        <v>59.207459207459202</v>
      </c>
    </row>
    <row r="11357" spans="1:12" ht="15" customHeight="1" x14ac:dyDescent="0.25">
      <c r="A11357" s="5">
        <v>28404</v>
      </c>
      <c r="B11357" s="6">
        <v>6.83E-2</v>
      </c>
      <c r="C11357" s="2">
        <v>2867200</v>
      </c>
      <c r="D11357" s="6">
        <v>1.89999999999999E-3</v>
      </c>
      <c r="E11357" s="6">
        <v>2.86144578313252</v>
      </c>
      <c r="F11357" s="6">
        <v>2.8614375679895501</v>
      </c>
      <c r="G11357" s="6">
        <v>6.8827540000000006E-2</v>
      </c>
      <c r="H11357" s="6">
        <v>60.437156177156098</v>
      </c>
      <c r="I11357" s="6"/>
      <c r="J11357" s="6">
        <v>6.88E-2</v>
      </c>
      <c r="K11357" s="6">
        <v>6.59E-2</v>
      </c>
      <c r="L11357" s="6">
        <v>59.207459207459202</v>
      </c>
    </row>
    <row r="11358" spans="1:12" ht="15" customHeight="1" x14ac:dyDescent="0.25">
      <c r="A11358" s="5">
        <v>28403</v>
      </c>
      <c r="B11358" s="6">
        <v>6.6400000000000001E-2</v>
      </c>
      <c r="C11358" s="2">
        <v>2048000</v>
      </c>
      <c r="D11358" s="6"/>
      <c r="E11358" s="6"/>
      <c r="F11358" s="6"/>
      <c r="G11358" s="6">
        <v>6.6912869999999999E-2</v>
      </c>
      <c r="H11358" s="6">
        <v>55.974055944055898</v>
      </c>
      <c r="I11358" s="6"/>
      <c r="J11358" s="6">
        <v>6.6799999999999998E-2</v>
      </c>
      <c r="K11358" s="6">
        <v>6.6400000000000001E-2</v>
      </c>
      <c r="L11358" s="6">
        <v>54.7785547785547</v>
      </c>
    </row>
    <row r="11359" spans="1:12" ht="15" customHeight="1" x14ac:dyDescent="0.25">
      <c r="A11359" s="5">
        <v>28402</v>
      </c>
      <c r="B11359" s="6">
        <v>6.6400000000000001E-2</v>
      </c>
      <c r="C11359" s="2">
        <v>4377600</v>
      </c>
      <c r="D11359" s="6">
        <v>-8.9999999999999802E-4</v>
      </c>
      <c r="E11359" s="6">
        <v>-1.3372956909361</v>
      </c>
      <c r="F11359" s="6">
        <v>-1.33729343427925</v>
      </c>
      <c r="G11359" s="6">
        <v>6.6912869999999999E-2</v>
      </c>
      <c r="H11359" s="6">
        <v>55.974055944055898</v>
      </c>
      <c r="I11359" s="6"/>
      <c r="J11359" s="6">
        <v>6.6799999999999998E-2</v>
      </c>
      <c r="K11359" s="6">
        <v>6.6400000000000001E-2</v>
      </c>
      <c r="L11359" s="6">
        <v>54.7785547785547</v>
      </c>
    </row>
    <row r="11360" spans="1:12" ht="15" customHeight="1" x14ac:dyDescent="0.25">
      <c r="A11360" s="5">
        <v>28401</v>
      </c>
      <c r="B11360" s="6">
        <v>6.7299999999999999E-2</v>
      </c>
      <c r="C11360" s="2">
        <v>7500800</v>
      </c>
      <c r="D11360" s="6">
        <v>8.9999999999999802E-4</v>
      </c>
      <c r="E11360" s="6">
        <v>1.3554216867469799</v>
      </c>
      <c r="F11360" s="6">
        <v>1.35541936850116</v>
      </c>
      <c r="G11360" s="6">
        <v>6.7819820000000003E-2</v>
      </c>
      <c r="H11360" s="6">
        <v>58.0881585081585</v>
      </c>
      <c r="I11360" s="6"/>
      <c r="J11360" s="6">
        <v>6.7299999999999999E-2</v>
      </c>
      <c r="K11360" s="6">
        <v>6.6400000000000001E-2</v>
      </c>
      <c r="L11360" s="6">
        <v>56.8764568764568</v>
      </c>
    </row>
    <row r="11361" spans="1:12" ht="15" customHeight="1" x14ac:dyDescent="0.25">
      <c r="A11361" s="5">
        <v>28398</v>
      </c>
      <c r="B11361" s="6">
        <v>6.6400000000000001E-2</v>
      </c>
      <c r="C11361" s="2">
        <v>9548800</v>
      </c>
      <c r="D11361" s="6">
        <v>1.5E-3</v>
      </c>
      <c r="E11361" s="6">
        <v>2.3112480739599399</v>
      </c>
      <c r="F11361" s="6">
        <v>2.3112450724592701</v>
      </c>
      <c r="G11361" s="6">
        <v>6.6912869999999999E-2</v>
      </c>
      <c r="H11361" s="6">
        <v>55.974055944055898</v>
      </c>
      <c r="I11361" s="6"/>
      <c r="J11361" s="6">
        <v>6.6400000000000001E-2</v>
      </c>
      <c r="K11361" s="6">
        <v>6.4899999999999999E-2</v>
      </c>
      <c r="L11361" s="6">
        <v>54.7785547785547</v>
      </c>
    </row>
    <row r="11362" spans="1:12" ht="15" customHeight="1" x14ac:dyDescent="0.25">
      <c r="A11362" s="5">
        <v>28397</v>
      </c>
      <c r="B11362" s="6">
        <v>6.4899999999999999E-2</v>
      </c>
      <c r="C11362" s="2">
        <v>1612800</v>
      </c>
      <c r="D11362" s="6">
        <v>5.0000000000000001E-4</v>
      </c>
      <c r="E11362" s="6">
        <v>0.77639751552795999</v>
      </c>
      <c r="F11362" s="6">
        <v>0.77640374609653195</v>
      </c>
      <c r="G11362" s="6">
        <v>6.5401286000000003E-2</v>
      </c>
      <c r="H11362" s="6">
        <v>52.450550116550097</v>
      </c>
      <c r="I11362" s="6"/>
      <c r="J11362" s="6">
        <v>6.4899999999999999E-2</v>
      </c>
      <c r="K11362" s="6">
        <v>6.3899999999999998E-2</v>
      </c>
      <c r="L11362" s="6">
        <v>51.282051282051199</v>
      </c>
    </row>
    <row r="11363" spans="1:12" ht="15" customHeight="1" x14ac:dyDescent="0.25">
      <c r="A11363" s="5">
        <v>28396</v>
      </c>
      <c r="B11363" s="6">
        <v>6.4399999999999999E-2</v>
      </c>
      <c r="C11363" s="2">
        <v>1126400</v>
      </c>
      <c r="D11363" s="6"/>
      <c r="E11363" s="6"/>
      <c r="F11363" s="6"/>
      <c r="G11363" s="6">
        <v>6.4897419999999997E-2</v>
      </c>
      <c r="H11363" s="6">
        <v>51.276037296037202</v>
      </c>
      <c r="I11363" s="6"/>
      <c r="J11363" s="6">
        <v>6.4399999999999999E-2</v>
      </c>
      <c r="K11363" s="6">
        <v>6.3899999999999998E-2</v>
      </c>
      <c r="L11363" s="6">
        <v>50.116550116550101</v>
      </c>
    </row>
    <row r="11364" spans="1:12" ht="15" customHeight="1" x14ac:dyDescent="0.25">
      <c r="A11364" s="5">
        <v>28395</v>
      </c>
      <c r="B11364" s="6">
        <v>6.4399999999999999E-2</v>
      </c>
      <c r="C11364" s="2">
        <v>2201600</v>
      </c>
      <c r="D11364" s="6">
        <v>5.0000000000000001E-4</v>
      </c>
      <c r="E11364" s="6">
        <v>0.78247261345854002</v>
      </c>
      <c r="F11364" s="6">
        <v>0.78246955130294404</v>
      </c>
      <c r="G11364" s="6">
        <v>6.4897419999999997E-2</v>
      </c>
      <c r="H11364" s="6">
        <v>51.276037296037202</v>
      </c>
      <c r="I11364" s="6"/>
      <c r="J11364" s="6">
        <v>6.4399999999999999E-2</v>
      </c>
      <c r="K11364" s="6">
        <v>6.3899999999999998E-2</v>
      </c>
      <c r="L11364" s="6">
        <v>50.116550116550101</v>
      </c>
    </row>
    <row r="11365" spans="1:12" ht="15" customHeight="1" x14ac:dyDescent="0.25">
      <c r="A11365" s="5">
        <v>28394</v>
      </c>
      <c r="B11365" s="6">
        <v>6.3899999999999998E-2</v>
      </c>
      <c r="C11365" s="2">
        <v>15795200</v>
      </c>
      <c r="D11365" s="6">
        <v>2.3999999999999898E-3</v>
      </c>
      <c r="E11365" s="6">
        <v>3.9024390243902398</v>
      </c>
      <c r="F11365" s="6">
        <v>3.9024432747258602</v>
      </c>
      <c r="G11365" s="6">
        <v>6.4393560000000002E-2</v>
      </c>
      <c r="H11365" s="6">
        <v>50.101538461538397</v>
      </c>
      <c r="I11365" s="6"/>
      <c r="J11365" s="6">
        <v>6.3899999999999998E-2</v>
      </c>
      <c r="K11365" s="6">
        <v>6.1499999999999999E-2</v>
      </c>
      <c r="L11365" s="6">
        <v>48.951048951048897</v>
      </c>
    </row>
    <row r="11366" spans="1:12" ht="15" customHeight="1" x14ac:dyDescent="0.25">
      <c r="A11366" s="5">
        <v>28391</v>
      </c>
      <c r="B11366" s="6">
        <v>6.1499999999999999E-2</v>
      </c>
      <c r="C11366" s="2">
        <v>256000</v>
      </c>
      <c r="D11366" s="6">
        <v>5.0000000000000001E-4</v>
      </c>
      <c r="E11366" s="6">
        <v>0.81967213114753001</v>
      </c>
      <c r="F11366" s="6">
        <v>0.81967385126653303</v>
      </c>
      <c r="G11366" s="6">
        <v>6.1975019999999999E-2</v>
      </c>
      <c r="H11366" s="6">
        <v>44.463916083915997</v>
      </c>
      <c r="I11366" s="6"/>
      <c r="J11366" s="6">
        <v>6.2E-2</v>
      </c>
      <c r="K11366" s="6">
        <v>6.0999999999999999E-2</v>
      </c>
      <c r="L11366" s="6">
        <v>43.356643356643303</v>
      </c>
    </row>
    <row r="11367" spans="1:12" ht="15" customHeight="1" x14ac:dyDescent="0.25">
      <c r="A11367" s="5">
        <v>28390</v>
      </c>
      <c r="B11367" s="6">
        <v>6.0999999999999999E-2</v>
      </c>
      <c r="C11367" s="2">
        <v>3686400</v>
      </c>
      <c r="D11367" s="6">
        <v>-1E-3</v>
      </c>
      <c r="E11367" s="6">
        <v>-1.61290322580645</v>
      </c>
      <c r="F11367" s="6">
        <v>-1.6129018317870001</v>
      </c>
      <c r="G11367" s="6">
        <v>6.1471156999999998E-2</v>
      </c>
      <c r="H11367" s="6">
        <v>43.2894102564102</v>
      </c>
      <c r="I11367" s="6"/>
      <c r="J11367" s="6">
        <v>6.2E-2</v>
      </c>
      <c r="K11367" s="6">
        <v>6.0999999999999999E-2</v>
      </c>
      <c r="L11367" s="6">
        <v>42.191142191142099</v>
      </c>
    </row>
    <row r="11368" spans="1:12" ht="15" customHeight="1" x14ac:dyDescent="0.25">
      <c r="A11368" s="5">
        <v>28389</v>
      </c>
      <c r="B11368" s="6">
        <v>6.2E-2</v>
      </c>
      <c r="C11368" s="2">
        <v>691200</v>
      </c>
      <c r="D11368" s="6">
        <v>-5.0000000000000001E-4</v>
      </c>
      <c r="E11368" s="6">
        <v>-0.8</v>
      </c>
      <c r="F11368" s="6">
        <v>-0.80000482671881401</v>
      </c>
      <c r="G11368" s="6">
        <v>6.2478880000000001E-2</v>
      </c>
      <c r="H11368" s="6">
        <v>45.638414918414902</v>
      </c>
      <c r="I11368" s="6"/>
      <c r="J11368" s="6">
        <v>6.25E-2</v>
      </c>
      <c r="K11368" s="6">
        <v>6.1499999999999999E-2</v>
      </c>
      <c r="L11368" s="6">
        <v>44.522144522144501</v>
      </c>
    </row>
    <row r="11369" spans="1:12" ht="15" customHeight="1" x14ac:dyDescent="0.25">
      <c r="A11369" s="5">
        <v>28388</v>
      </c>
      <c r="B11369" s="6">
        <v>6.25E-2</v>
      </c>
      <c r="C11369" s="2">
        <v>2022400</v>
      </c>
      <c r="D11369" s="6"/>
      <c r="E11369" s="6"/>
      <c r="F11369" s="6"/>
      <c r="G11369" s="6">
        <v>6.2982745000000007E-2</v>
      </c>
      <c r="H11369" s="6">
        <v>46.812925407925398</v>
      </c>
      <c r="I11369" s="6"/>
      <c r="J11369" s="6">
        <v>6.25E-2</v>
      </c>
      <c r="K11369" s="6">
        <v>6.2E-2</v>
      </c>
      <c r="L11369" s="6">
        <v>45.687645687645599</v>
      </c>
    </row>
    <row r="11370" spans="1:12" ht="15" customHeight="1" x14ac:dyDescent="0.25">
      <c r="A11370" s="5">
        <v>28387</v>
      </c>
      <c r="B11370" s="6">
        <v>6.25E-2</v>
      </c>
      <c r="C11370" s="2">
        <v>1612800</v>
      </c>
      <c r="D11370" s="6"/>
      <c r="E11370" s="6"/>
      <c r="F11370" s="6"/>
      <c r="G11370" s="6">
        <v>6.2982745000000007E-2</v>
      </c>
      <c r="H11370" s="6">
        <v>46.812925407925398</v>
      </c>
      <c r="I11370" s="6"/>
      <c r="J11370" s="6">
        <v>6.25E-2</v>
      </c>
      <c r="K11370" s="6">
        <v>6.25E-2</v>
      </c>
      <c r="L11370" s="6">
        <v>45.687645687645599</v>
      </c>
    </row>
    <row r="11371" spans="1:12" ht="15" customHeight="1" x14ac:dyDescent="0.25">
      <c r="A11371" s="5">
        <v>28384</v>
      </c>
      <c r="B11371" s="6">
        <v>6.25E-2</v>
      </c>
      <c r="C11371" s="2">
        <v>2816000</v>
      </c>
      <c r="D11371" s="6">
        <v>1E-3</v>
      </c>
      <c r="E11371" s="6">
        <v>1.62601626016261</v>
      </c>
      <c r="F11371" s="6">
        <v>1.6260180311357699</v>
      </c>
      <c r="G11371" s="6">
        <v>6.2982745000000007E-2</v>
      </c>
      <c r="H11371" s="6">
        <v>46.812925407925398</v>
      </c>
      <c r="I11371" s="6"/>
      <c r="J11371" s="6">
        <v>6.2899999999999998E-2</v>
      </c>
      <c r="K11371" s="6">
        <v>6.2E-2</v>
      </c>
      <c r="L11371" s="6">
        <v>45.687645687645599</v>
      </c>
    </row>
    <row r="11372" spans="1:12" ht="15" customHeight="1" x14ac:dyDescent="0.25">
      <c r="A11372" s="5">
        <v>28383</v>
      </c>
      <c r="B11372" s="6">
        <v>6.1499999999999999E-2</v>
      </c>
      <c r="C11372" s="2">
        <v>1612800</v>
      </c>
      <c r="D11372" s="6"/>
      <c r="E11372" s="6"/>
      <c r="F11372" s="6"/>
      <c r="G11372" s="6">
        <v>6.1975019999999999E-2</v>
      </c>
      <c r="H11372" s="6">
        <v>44.463916083915997</v>
      </c>
      <c r="I11372" s="6"/>
      <c r="J11372" s="6">
        <v>6.2E-2</v>
      </c>
      <c r="K11372" s="6">
        <v>6.0999999999999999E-2</v>
      </c>
      <c r="L11372" s="6">
        <v>43.356643356643303</v>
      </c>
    </row>
    <row r="11373" spans="1:12" ht="15" customHeight="1" x14ac:dyDescent="0.25">
      <c r="A11373" s="5">
        <v>28382</v>
      </c>
      <c r="B11373" s="6">
        <v>6.1499999999999999E-2</v>
      </c>
      <c r="C11373" s="2">
        <v>665600</v>
      </c>
      <c r="D11373" s="6">
        <v>2E-3</v>
      </c>
      <c r="E11373" s="6">
        <v>3.3613445378151301</v>
      </c>
      <c r="F11373" s="6">
        <v>3.3613483218775499</v>
      </c>
      <c r="G11373" s="6">
        <v>6.1975019999999999E-2</v>
      </c>
      <c r="H11373" s="6">
        <v>44.463916083915997</v>
      </c>
      <c r="I11373" s="6"/>
      <c r="J11373" s="6">
        <v>6.1499999999999999E-2</v>
      </c>
      <c r="K11373" s="6">
        <v>5.9499999999999997E-2</v>
      </c>
      <c r="L11373" s="6">
        <v>43.356643356643303</v>
      </c>
    </row>
    <row r="11374" spans="1:12" ht="15" customHeight="1" x14ac:dyDescent="0.25">
      <c r="A11374" s="5">
        <v>28381</v>
      </c>
      <c r="B11374" s="6">
        <v>5.9499999999999997E-2</v>
      </c>
      <c r="C11374" s="2">
        <v>1126400</v>
      </c>
      <c r="D11374" s="6">
        <v>-1E-3</v>
      </c>
      <c r="E11374" s="6">
        <v>-1.65289256198347</v>
      </c>
      <c r="F11374" s="6">
        <v>-1.6528960050975401</v>
      </c>
      <c r="G11374" s="6">
        <v>5.9959569999999997E-2</v>
      </c>
      <c r="H11374" s="6">
        <v>39.765897435897401</v>
      </c>
      <c r="I11374" s="6"/>
      <c r="J11374" s="6">
        <v>6.0999999999999999E-2</v>
      </c>
      <c r="K11374" s="6">
        <v>5.9499999999999997E-2</v>
      </c>
      <c r="L11374" s="6">
        <v>38.694638694638599</v>
      </c>
    </row>
    <row r="11375" spans="1:12" ht="15" customHeight="1" x14ac:dyDescent="0.25">
      <c r="A11375" s="5">
        <v>28380</v>
      </c>
      <c r="B11375" s="6">
        <v>6.0499999999999998E-2</v>
      </c>
      <c r="C11375" s="2">
        <v>1894400</v>
      </c>
      <c r="D11375" s="6"/>
      <c r="E11375" s="6"/>
      <c r="F11375" s="6"/>
      <c r="G11375" s="6">
        <v>6.0967295999999997E-2</v>
      </c>
      <c r="H11375" s="6">
        <v>42.114909090909002</v>
      </c>
      <c r="I11375" s="6"/>
      <c r="J11375" s="6">
        <v>6.0999999999999999E-2</v>
      </c>
      <c r="K11375" s="6">
        <v>0.06</v>
      </c>
      <c r="L11375" s="6">
        <v>41.025641025641001</v>
      </c>
    </row>
    <row r="11376" spans="1:12" ht="15" customHeight="1" x14ac:dyDescent="0.25">
      <c r="A11376" s="5">
        <v>28377</v>
      </c>
      <c r="B11376" s="6">
        <v>6.0499999999999998E-2</v>
      </c>
      <c r="C11376" s="2">
        <v>947200</v>
      </c>
      <c r="D11376" s="6"/>
      <c r="E11376" s="6"/>
      <c r="F11376" s="6"/>
      <c r="G11376" s="6">
        <v>6.0967295999999997E-2</v>
      </c>
      <c r="H11376" s="6">
        <v>42.114909090909002</v>
      </c>
      <c r="I11376" s="6"/>
      <c r="J11376" s="6">
        <v>6.0499999999999998E-2</v>
      </c>
      <c r="K11376" s="6">
        <v>0.06</v>
      </c>
      <c r="L11376" s="6">
        <v>41.025641025641001</v>
      </c>
    </row>
    <row r="11377" spans="1:12" ht="15" customHeight="1" x14ac:dyDescent="0.25">
      <c r="A11377" s="5">
        <v>28376</v>
      </c>
      <c r="B11377" s="6">
        <v>6.0499999999999998E-2</v>
      </c>
      <c r="C11377" s="2">
        <v>2124800</v>
      </c>
      <c r="D11377" s="6">
        <v>-1E-3</v>
      </c>
      <c r="E11377" s="6">
        <v>-1.62601626016259</v>
      </c>
      <c r="F11377" s="6">
        <v>-1.6260164175824401</v>
      </c>
      <c r="G11377" s="6">
        <v>6.0967295999999997E-2</v>
      </c>
      <c r="H11377" s="6">
        <v>42.114909090909002</v>
      </c>
      <c r="I11377" s="6"/>
      <c r="J11377" s="6">
        <v>6.0499999999999998E-2</v>
      </c>
      <c r="K11377" s="6">
        <v>5.9499999999999997E-2</v>
      </c>
      <c r="L11377" s="6">
        <v>41.025641025641001</v>
      </c>
    </row>
    <row r="11378" spans="1:12" ht="15" customHeight="1" x14ac:dyDescent="0.25">
      <c r="A11378" s="5">
        <v>28375</v>
      </c>
      <c r="B11378" s="6">
        <v>6.1499999999999999E-2</v>
      </c>
      <c r="C11378" s="2">
        <v>665600</v>
      </c>
      <c r="D11378" s="6"/>
      <c r="E11378" s="6"/>
      <c r="F11378" s="6"/>
      <c r="G11378" s="6">
        <v>6.1975019999999999E-2</v>
      </c>
      <c r="H11378" s="6">
        <v>44.463916083915997</v>
      </c>
      <c r="I11378" s="6"/>
      <c r="J11378" s="6">
        <v>6.2E-2</v>
      </c>
      <c r="K11378" s="6">
        <v>6.0999999999999999E-2</v>
      </c>
      <c r="L11378" s="6">
        <v>43.356643356643303</v>
      </c>
    </row>
    <row r="11379" spans="1:12" ht="15" customHeight="1" x14ac:dyDescent="0.25">
      <c r="A11379" s="5">
        <v>28374</v>
      </c>
      <c r="B11379" s="6">
        <v>6.1499999999999999E-2</v>
      </c>
      <c r="C11379" s="2">
        <v>870400</v>
      </c>
      <c r="D11379" s="6"/>
      <c r="E11379" s="6"/>
      <c r="F11379" s="6"/>
      <c r="G11379" s="6">
        <v>6.1975019999999999E-2</v>
      </c>
      <c r="H11379" s="6">
        <v>44.463916083915997</v>
      </c>
      <c r="I11379" s="6"/>
      <c r="J11379" s="6">
        <v>6.1499999999999999E-2</v>
      </c>
      <c r="K11379" s="6">
        <v>6.0499999999999998E-2</v>
      </c>
      <c r="L11379" s="6">
        <v>43.356643356643303</v>
      </c>
    </row>
    <row r="11380" spans="1:12" ht="15" customHeight="1" x14ac:dyDescent="0.25">
      <c r="A11380" s="5">
        <v>28370</v>
      </c>
      <c r="B11380" s="6">
        <v>6.1499999999999999E-2</v>
      </c>
      <c r="C11380" s="2">
        <v>793600</v>
      </c>
      <c r="D11380" s="6">
        <v>-1E-3</v>
      </c>
      <c r="E11380" s="6">
        <v>-1.6</v>
      </c>
      <c r="F11380" s="6">
        <v>-1.3187379056777799</v>
      </c>
      <c r="G11380" s="6">
        <v>6.1975019999999999E-2</v>
      </c>
      <c r="H11380" s="6">
        <v>44.463916083915997</v>
      </c>
      <c r="I11380" s="6"/>
      <c r="J11380" s="6">
        <v>6.2E-2</v>
      </c>
      <c r="K11380" s="6">
        <v>6.0999999999999999E-2</v>
      </c>
      <c r="L11380" s="6">
        <v>43.356643356643303</v>
      </c>
    </row>
    <row r="11381" spans="1:12" ht="15" customHeight="1" x14ac:dyDescent="0.25">
      <c r="A11381" s="5">
        <v>28369</v>
      </c>
      <c r="B11381" s="6">
        <v>6.25E-2</v>
      </c>
      <c r="C11381" s="2">
        <v>2278400</v>
      </c>
      <c r="D11381" s="6">
        <v>2E-3</v>
      </c>
      <c r="E11381" s="6">
        <v>3.3057851239669498</v>
      </c>
      <c r="F11381" s="6">
        <v>3.3057794143554302</v>
      </c>
      <c r="G11381" s="6">
        <v>6.2803230000000002E-2</v>
      </c>
      <c r="H11381" s="6">
        <v>46.394475524475503</v>
      </c>
      <c r="I11381" s="6"/>
      <c r="J11381" s="6">
        <v>6.25E-2</v>
      </c>
      <c r="K11381" s="6">
        <v>6.0499999999999998E-2</v>
      </c>
      <c r="L11381" s="6">
        <v>45.687645687645599</v>
      </c>
    </row>
    <row r="11382" spans="1:12" ht="15" customHeight="1" x14ac:dyDescent="0.25">
      <c r="A11382" s="5">
        <v>28368</v>
      </c>
      <c r="B11382" s="6">
        <v>6.0499999999999998E-2</v>
      </c>
      <c r="C11382" s="2">
        <v>1024000</v>
      </c>
      <c r="D11382" s="6">
        <v>-1.5E-3</v>
      </c>
      <c r="E11382" s="6">
        <v>-2.4193548387096699</v>
      </c>
      <c r="F11382" s="6">
        <v>-2.41935859260898</v>
      </c>
      <c r="G11382" s="6">
        <v>6.0793529999999998E-2</v>
      </c>
      <c r="H11382" s="6">
        <v>41.709860139860098</v>
      </c>
      <c r="I11382" s="6"/>
      <c r="J11382" s="6">
        <v>6.1499999999999999E-2</v>
      </c>
      <c r="K11382" s="6">
        <v>6.0499999999999998E-2</v>
      </c>
      <c r="L11382" s="6">
        <v>41.025641025641001</v>
      </c>
    </row>
    <row r="11383" spans="1:12" ht="15" customHeight="1" x14ac:dyDescent="0.25">
      <c r="A11383" s="5">
        <v>28367</v>
      </c>
      <c r="B11383" s="6">
        <v>6.2E-2</v>
      </c>
      <c r="C11383" s="2">
        <v>358400</v>
      </c>
      <c r="D11383" s="6"/>
      <c r="E11383" s="6"/>
      <c r="F11383" s="6"/>
      <c r="G11383" s="6">
        <v>6.2300809999999998E-2</v>
      </c>
      <c r="H11383" s="6">
        <v>45.223333333333301</v>
      </c>
      <c r="I11383" s="6"/>
      <c r="J11383" s="6">
        <v>6.2E-2</v>
      </c>
      <c r="K11383" s="6">
        <v>6.2E-2</v>
      </c>
      <c r="L11383" s="6">
        <v>44.522144522144501</v>
      </c>
    </row>
    <row r="11384" spans="1:12" ht="15" customHeight="1" x14ac:dyDescent="0.25">
      <c r="A11384" s="5">
        <v>28366</v>
      </c>
      <c r="B11384" s="6">
        <v>6.2E-2</v>
      </c>
      <c r="C11384" s="2">
        <v>1228800</v>
      </c>
      <c r="D11384" s="6">
        <v>2E-3</v>
      </c>
      <c r="E11384" s="6">
        <v>3.3333333333333401</v>
      </c>
      <c r="F11384" s="6">
        <v>3.3333375351693699</v>
      </c>
      <c r="G11384" s="6">
        <v>6.2300809999999998E-2</v>
      </c>
      <c r="H11384" s="6">
        <v>45.223333333333301</v>
      </c>
      <c r="I11384" s="6"/>
      <c r="J11384" s="6">
        <v>6.2E-2</v>
      </c>
      <c r="K11384" s="6">
        <v>6.0499999999999998E-2</v>
      </c>
      <c r="L11384" s="6">
        <v>44.522144522144501</v>
      </c>
    </row>
    <row r="11385" spans="1:12" ht="15" customHeight="1" x14ac:dyDescent="0.25">
      <c r="A11385" s="5">
        <v>28363</v>
      </c>
      <c r="B11385" s="6">
        <v>0.06</v>
      </c>
      <c r="C11385" s="2">
        <v>281600</v>
      </c>
      <c r="D11385" s="6"/>
      <c r="E11385" s="6"/>
      <c r="F11385" s="6"/>
      <c r="G11385" s="6">
        <v>6.0291103999999998E-2</v>
      </c>
      <c r="H11385" s="6">
        <v>40.538703962703899</v>
      </c>
      <c r="I11385" s="6"/>
      <c r="J11385" s="6">
        <v>6.0499999999999998E-2</v>
      </c>
      <c r="K11385" s="6">
        <v>0.06</v>
      </c>
      <c r="L11385" s="6">
        <v>39.860139860139803</v>
      </c>
    </row>
    <row r="11386" spans="1:12" ht="15" customHeight="1" x14ac:dyDescent="0.25">
      <c r="A11386" s="5">
        <v>28362</v>
      </c>
      <c r="B11386" s="6">
        <v>0.06</v>
      </c>
      <c r="C11386" s="2">
        <v>281600</v>
      </c>
      <c r="D11386" s="6">
        <v>-1.5E-3</v>
      </c>
      <c r="E11386" s="6">
        <v>-2.4390243902439002</v>
      </c>
      <c r="F11386" s="6">
        <v>-2.4390266004209198</v>
      </c>
      <c r="G11386" s="6">
        <v>6.0291103999999998E-2</v>
      </c>
      <c r="H11386" s="6">
        <v>40.538703962703899</v>
      </c>
      <c r="I11386" s="6"/>
      <c r="J11386" s="6">
        <v>6.0999999999999999E-2</v>
      </c>
      <c r="K11386" s="6">
        <v>0.06</v>
      </c>
      <c r="L11386" s="6">
        <v>39.860139860139803</v>
      </c>
    </row>
    <row r="11387" spans="1:12" ht="15" customHeight="1" x14ac:dyDescent="0.25">
      <c r="A11387" s="5">
        <v>28361</v>
      </c>
      <c r="B11387" s="6">
        <v>6.1499999999999999E-2</v>
      </c>
      <c r="C11387" s="2">
        <v>537600</v>
      </c>
      <c r="D11387" s="6">
        <v>-5.0000000000000001E-4</v>
      </c>
      <c r="E11387" s="6">
        <v>-0.80645161290322498</v>
      </c>
      <c r="F11387" s="6">
        <v>-0.80645339924151305</v>
      </c>
      <c r="G11387" s="6">
        <v>6.1798382999999998E-2</v>
      </c>
      <c r="H11387" s="6">
        <v>44.052174825174802</v>
      </c>
      <c r="I11387" s="6"/>
      <c r="J11387" s="6">
        <v>6.2E-2</v>
      </c>
      <c r="K11387" s="6">
        <v>6.0999999999999999E-2</v>
      </c>
      <c r="L11387" s="6">
        <v>43.356643356643303</v>
      </c>
    </row>
    <row r="11388" spans="1:12" ht="15" customHeight="1" x14ac:dyDescent="0.25">
      <c r="A11388" s="5">
        <v>28360</v>
      </c>
      <c r="B11388" s="6">
        <v>6.2E-2</v>
      </c>
      <c r="C11388" s="2">
        <v>1740800</v>
      </c>
      <c r="D11388" s="6">
        <v>1.5E-3</v>
      </c>
      <c r="E11388" s="6">
        <v>2.4793388429751899</v>
      </c>
      <c r="F11388" s="6">
        <v>2.47934278532599</v>
      </c>
      <c r="G11388" s="6">
        <v>6.2300809999999998E-2</v>
      </c>
      <c r="H11388" s="6">
        <v>45.223333333333301</v>
      </c>
      <c r="I11388" s="6"/>
      <c r="J11388" s="6">
        <v>6.2E-2</v>
      </c>
      <c r="K11388" s="6">
        <v>0.06</v>
      </c>
      <c r="L11388" s="6">
        <v>44.522144522144501</v>
      </c>
    </row>
    <row r="11389" spans="1:12" ht="15" customHeight="1" x14ac:dyDescent="0.25">
      <c r="A11389" s="5">
        <v>28359</v>
      </c>
      <c r="B11389" s="6">
        <v>6.0499999999999998E-2</v>
      </c>
      <c r="C11389" s="2">
        <v>1945600</v>
      </c>
      <c r="D11389" s="6">
        <v>-1.5E-3</v>
      </c>
      <c r="E11389" s="6">
        <v>-2.4193548387096699</v>
      </c>
      <c r="F11389" s="6">
        <v>-2.41935859260898</v>
      </c>
      <c r="G11389" s="6">
        <v>6.0793529999999998E-2</v>
      </c>
      <c r="H11389" s="6">
        <v>41.709860139860098</v>
      </c>
      <c r="I11389" s="6"/>
      <c r="J11389" s="6">
        <v>6.2E-2</v>
      </c>
      <c r="K11389" s="6">
        <v>6.0499999999999998E-2</v>
      </c>
      <c r="L11389" s="6">
        <v>41.025641025641001</v>
      </c>
    </row>
    <row r="11390" spans="1:12" ht="15" customHeight="1" x14ac:dyDescent="0.25">
      <c r="A11390" s="5">
        <v>28356</v>
      </c>
      <c r="B11390" s="6">
        <v>6.2E-2</v>
      </c>
      <c r="C11390" s="2">
        <v>460800</v>
      </c>
      <c r="D11390" s="6"/>
      <c r="E11390" s="6"/>
      <c r="F11390" s="6"/>
      <c r="G11390" s="6">
        <v>6.2300809999999998E-2</v>
      </c>
      <c r="H11390" s="6">
        <v>45.223333333333301</v>
      </c>
      <c r="I11390" s="6"/>
      <c r="J11390" s="6">
        <v>6.2E-2</v>
      </c>
      <c r="K11390" s="6">
        <v>6.1499999999999999E-2</v>
      </c>
      <c r="L11390" s="6">
        <v>44.522144522144501</v>
      </c>
    </row>
    <row r="11391" spans="1:12" ht="15" customHeight="1" x14ac:dyDescent="0.25">
      <c r="A11391" s="5">
        <v>28355</v>
      </c>
      <c r="B11391" s="6">
        <v>6.2E-2</v>
      </c>
      <c r="C11391" s="2">
        <v>896000</v>
      </c>
      <c r="D11391" s="6">
        <v>1E-3</v>
      </c>
      <c r="E11391" s="6">
        <v>1.63934426229508</v>
      </c>
      <c r="F11391" s="6">
        <v>1.6393479530688799</v>
      </c>
      <c r="G11391" s="6">
        <v>6.2300809999999998E-2</v>
      </c>
      <c r="H11391" s="6">
        <v>45.223333333333301</v>
      </c>
      <c r="I11391" s="6"/>
      <c r="J11391" s="6">
        <v>6.2E-2</v>
      </c>
      <c r="K11391" s="6">
        <v>6.0999999999999999E-2</v>
      </c>
      <c r="L11391" s="6">
        <v>44.522144522144501</v>
      </c>
    </row>
    <row r="11392" spans="1:12" ht="15" customHeight="1" x14ac:dyDescent="0.25">
      <c r="A11392" s="5">
        <v>28354</v>
      </c>
      <c r="B11392" s="6">
        <v>6.0999999999999999E-2</v>
      </c>
      <c r="C11392" s="2">
        <v>7705600</v>
      </c>
      <c r="D11392" s="6">
        <v>5.0000000000000001E-4</v>
      </c>
      <c r="E11392" s="6">
        <v>0.82644628099173201</v>
      </c>
      <c r="F11392" s="6">
        <v>0.82644649850074303</v>
      </c>
      <c r="G11392" s="6">
        <v>6.1295955999999999E-2</v>
      </c>
      <c r="H11392" s="6">
        <v>42.881016317016297</v>
      </c>
      <c r="I11392" s="6"/>
      <c r="J11392" s="6">
        <v>6.0999999999999999E-2</v>
      </c>
      <c r="K11392" s="6">
        <v>6.0499999999999998E-2</v>
      </c>
      <c r="L11392" s="6">
        <v>42.191142191142099</v>
      </c>
    </row>
    <row r="11393" spans="1:12" ht="15" customHeight="1" x14ac:dyDescent="0.25">
      <c r="A11393" s="5">
        <v>28353</v>
      </c>
      <c r="B11393" s="6">
        <v>6.0499999999999998E-2</v>
      </c>
      <c r="C11393" s="2">
        <v>640000</v>
      </c>
      <c r="D11393" s="6"/>
      <c r="E11393" s="6"/>
      <c r="F11393" s="6"/>
      <c r="G11393" s="6">
        <v>6.0793529999999998E-2</v>
      </c>
      <c r="H11393" s="6">
        <v>41.709860139860098</v>
      </c>
      <c r="I11393" s="6"/>
      <c r="J11393" s="6">
        <v>6.0499999999999998E-2</v>
      </c>
      <c r="K11393" s="6">
        <v>5.9499999999999997E-2</v>
      </c>
      <c r="L11393" s="6">
        <v>41.025641025641001</v>
      </c>
    </row>
    <row r="11394" spans="1:12" ht="15" customHeight="1" x14ac:dyDescent="0.25">
      <c r="A11394" s="5">
        <v>28352</v>
      </c>
      <c r="B11394" s="6">
        <v>6.0499999999999998E-2</v>
      </c>
      <c r="C11394" s="2">
        <v>2099200</v>
      </c>
      <c r="D11394" s="6">
        <v>-1E-3</v>
      </c>
      <c r="E11394" s="6">
        <v>-1.62601626016259</v>
      </c>
      <c r="F11394" s="6">
        <v>-1.62601827300238</v>
      </c>
      <c r="G11394" s="6">
        <v>6.0793529999999998E-2</v>
      </c>
      <c r="H11394" s="6">
        <v>41.709860139860098</v>
      </c>
      <c r="I11394" s="6"/>
      <c r="J11394" s="6">
        <v>6.0999999999999999E-2</v>
      </c>
      <c r="K11394" s="6">
        <v>5.9499999999999997E-2</v>
      </c>
      <c r="L11394" s="6">
        <v>41.025641025641001</v>
      </c>
    </row>
    <row r="11395" spans="1:12" ht="15" customHeight="1" x14ac:dyDescent="0.25">
      <c r="A11395" s="5">
        <v>28349</v>
      </c>
      <c r="B11395" s="6">
        <v>6.1499999999999999E-2</v>
      </c>
      <c r="C11395" s="2">
        <v>896000</v>
      </c>
      <c r="D11395" s="6"/>
      <c r="E11395" s="6"/>
      <c r="F11395" s="6"/>
      <c r="G11395" s="6">
        <v>6.1798382999999998E-2</v>
      </c>
      <c r="H11395" s="6">
        <v>44.052174825174802</v>
      </c>
      <c r="I11395" s="6"/>
      <c r="J11395" s="6">
        <v>6.25E-2</v>
      </c>
      <c r="K11395" s="6">
        <v>6.1499999999999999E-2</v>
      </c>
      <c r="L11395" s="6">
        <v>43.356643356643303</v>
      </c>
    </row>
    <row r="11396" spans="1:12" ht="15" customHeight="1" x14ac:dyDescent="0.25">
      <c r="A11396" s="5">
        <v>28348</v>
      </c>
      <c r="B11396" s="6">
        <v>6.1499999999999999E-2</v>
      </c>
      <c r="C11396" s="2">
        <v>5350400</v>
      </c>
      <c r="D11396" s="6">
        <v>5.0000000000000001E-4</v>
      </c>
      <c r="E11396" s="6">
        <v>0.81967213114753001</v>
      </c>
      <c r="F11396" s="6">
        <v>0.81967397653443996</v>
      </c>
      <c r="G11396" s="6">
        <v>6.1798382999999998E-2</v>
      </c>
      <c r="H11396" s="6">
        <v>44.052174825174802</v>
      </c>
      <c r="I11396" s="6"/>
      <c r="J11396" s="6">
        <v>6.25E-2</v>
      </c>
      <c r="K11396" s="6">
        <v>6.1499999999999999E-2</v>
      </c>
      <c r="L11396" s="6">
        <v>43.356643356643303</v>
      </c>
    </row>
    <row r="11397" spans="1:12" ht="15" customHeight="1" x14ac:dyDescent="0.25">
      <c r="A11397" s="5">
        <v>28347</v>
      </c>
      <c r="B11397" s="6">
        <v>6.0999999999999999E-2</v>
      </c>
      <c r="C11397" s="2">
        <v>640000</v>
      </c>
      <c r="D11397" s="6">
        <v>5.0000000000000001E-4</v>
      </c>
      <c r="E11397" s="6">
        <v>0.82644628099173201</v>
      </c>
      <c r="F11397" s="6">
        <v>0.82644649850074303</v>
      </c>
      <c r="G11397" s="6">
        <v>6.1295955999999999E-2</v>
      </c>
      <c r="H11397" s="6">
        <v>42.881016317016297</v>
      </c>
      <c r="I11397" s="6"/>
      <c r="J11397" s="6">
        <v>6.0999999999999999E-2</v>
      </c>
      <c r="K11397" s="6">
        <v>0.06</v>
      </c>
      <c r="L11397" s="6">
        <v>42.191142191142099</v>
      </c>
    </row>
    <row r="11398" spans="1:12" ht="15" customHeight="1" x14ac:dyDescent="0.25">
      <c r="A11398" s="5">
        <v>28346</v>
      </c>
      <c r="B11398" s="6">
        <v>6.0499999999999998E-2</v>
      </c>
      <c r="C11398" s="2">
        <v>307200</v>
      </c>
      <c r="D11398" s="6">
        <v>-5.0000000000000001E-4</v>
      </c>
      <c r="E11398" s="6">
        <v>-0.81967213114754101</v>
      </c>
      <c r="F11398" s="6">
        <v>-0.81967234510543696</v>
      </c>
      <c r="G11398" s="6">
        <v>6.0793529999999998E-2</v>
      </c>
      <c r="H11398" s="6">
        <v>41.709860139860098</v>
      </c>
      <c r="I11398" s="6"/>
      <c r="J11398" s="6">
        <v>6.0999999999999999E-2</v>
      </c>
      <c r="K11398" s="6">
        <v>0.06</v>
      </c>
      <c r="L11398" s="6">
        <v>41.025641025641001</v>
      </c>
    </row>
    <row r="11399" spans="1:12" ht="15" customHeight="1" x14ac:dyDescent="0.25">
      <c r="A11399" s="5">
        <v>28345</v>
      </c>
      <c r="B11399" s="6">
        <v>6.0999999999999999E-2</v>
      </c>
      <c r="C11399" s="2">
        <v>998400</v>
      </c>
      <c r="D11399" s="6">
        <v>-5.0000000000000001E-4</v>
      </c>
      <c r="E11399" s="6">
        <v>-0.81300813008130501</v>
      </c>
      <c r="F11399" s="6">
        <v>-0.81300994558385298</v>
      </c>
      <c r="G11399" s="6">
        <v>6.1295955999999999E-2</v>
      </c>
      <c r="H11399" s="6">
        <v>42.881016317016297</v>
      </c>
      <c r="I11399" s="6"/>
      <c r="J11399" s="6">
        <v>6.0999999999999999E-2</v>
      </c>
      <c r="K11399" s="6">
        <v>6.0499999999999998E-2</v>
      </c>
      <c r="L11399" s="6">
        <v>42.191142191142099</v>
      </c>
    </row>
    <row r="11400" spans="1:12" ht="15" customHeight="1" x14ac:dyDescent="0.25">
      <c r="A11400" s="5">
        <v>28342</v>
      </c>
      <c r="B11400" s="6">
        <v>6.1499999999999999E-2</v>
      </c>
      <c r="C11400" s="2">
        <v>2150400</v>
      </c>
      <c r="D11400" s="6">
        <v>2E-3</v>
      </c>
      <c r="E11400" s="6">
        <v>3.3613445378151301</v>
      </c>
      <c r="F11400" s="6">
        <v>3.36134365234355</v>
      </c>
      <c r="G11400" s="6">
        <v>6.1798382999999998E-2</v>
      </c>
      <c r="H11400" s="6">
        <v>44.052174825174802</v>
      </c>
      <c r="I11400" s="6"/>
      <c r="J11400" s="6">
        <v>6.1499999999999999E-2</v>
      </c>
      <c r="K11400" s="6">
        <v>0.06</v>
      </c>
      <c r="L11400" s="6">
        <v>43.356643356643303</v>
      </c>
    </row>
    <row r="11401" spans="1:12" ht="15" customHeight="1" x14ac:dyDescent="0.25">
      <c r="A11401" s="5">
        <v>28341</v>
      </c>
      <c r="B11401" s="6">
        <v>5.9499999999999997E-2</v>
      </c>
      <c r="C11401" s="2">
        <v>1689600</v>
      </c>
      <c r="D11401" s="6">
        <v>9.9999999999999395E-4</v>
      </c>
      <c r="E11401" s="6">
        <v>1.7094017094017</v>
      </c>
      <c r="F11401" s="6">
        <v>1.70940730719717</v>
      </c>
      <c r="G11401" s="6">
        <v>5.9788679999999997E-2</v>
      </c>
      <c r="H11401" s="6">
        <v>39.367552447552399</v>
      </c>
      <c r="I11401" s="6"/>
      <c r="J11401" s="6">
        <v>5.9499999999999997E-2</v>
      </c>
      <c r="K11401" s="6">
        <v>5.8099999999999999E-2</v>
      </c>
      <c r="L11401" s="6">
        <v>38.694638694638599</v>
      </c>
    </row>
    <row r="11402" spans="1:12" ht="15" customHeight="1" x14ac:dyDescent="0.25">
      <c r="A11402" s="5">
        <v>28340</v>
      </c>
      <c r="B11402" s="6">
        <v>5.8500000000000003E-2</v>
      </c>
      <c r="C11402" s="2">
        <v>460800</v>
      </c>
      <c r="D11402" s="6">
        <v>-4.9999999999999296E-4</v>
      </c>
      <c r="E11402" s="6">
        <v>-0.84745762711863004</v>
      </c>
      <c r="F11402" s="6">
        <v>-0.84745619768495895</v>
      </c>
      <c r="G11402" s="6">
        <v>5.8783824999999998E-2</v>
      </c>
      <c r="H11402" s="6">
        <v>37.025233100233002</v>
      </c>
      <c r="I11402" s="6"/>
      <c r="J11402" s="6">
        <v>5.8999999999999997E-2</v>
      </c>
      <c r="K11402" s="6">
        <v>5.8500000000000003E-2</v>
      </c>
      <c r="L11402" s="6">
        <v>36.363636363636303</v>
      </c>
    </row>
    <row r="11403" spans="1:12" ht="15" customHeight="1" x14ac:dyDescent="0.25">
      <c r="A11403" s="5">
        <v>28339</v>
      </c>
      <c r="B11403" s="6">
        <v>5.8999999999999997E-2</v>
      </c>
      <c r="C11403" s="2">
        <v>1484800</v>
      </c>
      <c r="D11403" s="6">
        <v>1.39999999999999E-3</v>
      </c>
      <c r="E11403" s="6">
        <v>2.43055555555555</v>
      </c>
      <c r="F11403" s="6">
        <v>2.43055135621512</v>
      </c>
      <c r="G11403" s="6">
        <v>5.9286249999999999E-2</v>
      </c>
      <c r="H11403" s="6">
        <v>38.196386946386902</v>
      </c>
      <c r="I11403" s="6"/>
      <c r="J11403" s="6">
        <v>5.8999999999999997E-2</v>
      </c>
      <c r="K11403" s="6">
        <v>5.8099999999999999E-2</v>
      </c>
      <c r="L11403" s="6">
        <v>37.5291375291375</v>
      </c>
    </row>
    <row r="11404" spans="1:12" ht="15" customHeight="1" x14ac:dyDescent="0.25">
      <c r="A11404" s="5">
        <v>28338</v>
      </c>
      <c r="B11404" s="6">
        <v>5.7599999999999998E-2</v>
      </c>
      <c r="C11404" s="2">
        <v>128000</v>
      </c>
      <c r="D11404" s="6">
        <v>5.0000000000000001E-4</v>
      </c>
      <c r="E11404" s="6">
        <v>0.87565674255691806</v>
      </c>
      <c r="F11404" s="6">
        <v>0.87565170017407301</v>
      </c>
      <c r="G11404" s="6">
        <v>5.7879460000000001E-2</v>
      </c>
      <c r="H11404" s="6">
        <v>34.917156177156102</v>
      </c>
      <c r="I11404" s="6"/>
      <c r="J11404" s="6">
        <v>5.7599999999999998E-2</v>
      </c>
      <c r="K11404" s="6">
        <v>5.6599999999999998E-2</v>
      </c>
      <c r="L11404" s="6">
        <v>34.265734265734203</v>
      </c>
    </row>
    <row r="11405" spans="1:12" ht="15" customHeight="1" x14ac:dyDescent="0.25">
      <c r="A11405" s="5">
        <v>28335</v>
      </c>
      <c r="B11405" s="6">
        <v>5.7099999999999998E-2</v>
      </c>
      <c r="C11405" s="2">
        <v>8140800</v>
      </c>
      <c r="D11405" s="6">
        <v>-5.0000000000000001E-4</v>
      </c>
      <c r="E11405" s="6">
        <v>-0.86805555555555802</v>
      </c>
      <c r="F11405" s="6">
        <v>-0.86805060033386905</v>
      </c>
      <c r="G11405" s="6">
        <v>5.7377036999999999E-2</v>
      </c>
      <c r="H11405" s="6">
        <v>33.746006993006901</v>
      </c>
      <c r="I11405" s="6"/>
      <c r="J11405" s="6">
        <v>5.8099999999999999E-2</v>
      </c>
      <c r="K11405" s="6">
        <v>5.7099999999999998E-2</v>
      </c>
      <c r="L11405" s="6">
        <v>33.100233100232998</v>
      </c>
    </row>
    <row r="11406" spans="1:12" ht="15" customHeight="1" x14ac:dyDescent="0.25">
      <c r="A11406" s="5">
        <v>28334</v>
      </c>
      <c r="B11406" s="6">
        <v>5.7599999999999998E-2</v>
      </c>
      <c r="C11406" s="2">
        <v>1433600</v>
      </c>
      <c r="D11406" s="6">
        <v>5.0000000000000001E-4</v>
      </c>
      <c r="E11406" s="6">
        <v>0.87565674255691806</v>
      </c>
      <c r="F11406" s="6">
        <v>0.87565170017407301</v>
      </c>
      <c r="G11406" s="6">
        <v>5.7879460000000001E-2</v>
      </c>
      <c r="H11406" s="6">
        <v>34.917156177156102</v>
      </c>
      <c r="I11406" s="6"/>
      <c r="J11406" s="6">
        <v>5.7599999999999998E-2</v>
      </c>
      <c r="K11406" s="6">
        <v>5.7099999999999998E-2</v>
      </c>
      <c r="L11406" s="6">
        <v>34.265734265734203</v>
      </c>
    </row>
    <row r="11407" spans="1:12" ht="15" customHeight="1" x14ac:dyDescent="0.25">
      <c r="A11407" s="5">
        <v>28333</v>
      </c>
      <c r="B11407" s="6">
        <v>5.7099999999999998E-2</v>
      </c>
      <c r="C11407" s="2">
        <v>1100800</v>
      </c>
      <c r="D11407" s="6">
        <v>-1E-3</v>
      </c>
      <c r="E11407" s="6">
        <v>-1.72117039586918</v>
      </c>
      <c r="F11407" s="6">
        <v>-1.72116402202499</v>
      </c>
      <c r="G11407" s="6">
        <v>5.7377036999999999E-2</v>
      </c>
      <c r="H11407" s="6">
        <v>33.746006993006901</v>
      </c>
      <c r="I11407" s="6"/>
      <c r="J11407" s="6">
        <v>5.8500000000000003E-2</v>
      </c>
      <c r="K11407" s="6">
        <v>5.7099999999999998E-2</v>
      </c>
      <c r="L11407" s="6">
        <v>33.100233100232998</v>
      </c>
    </row>
    <row r="11408" spans="1:12" ht="15" customHeight="1" x14ac:dyDescent="0.25">
      <c r="A11408" s="5">
        <v>28332</v>
      </c>
      <c r="B11408" s="6">
        <v>5.8099999999999999E-2</v>
      </c>
      <c r="C11408" s="2">
        <v>3481600</v>
      </c>
      <c r="D11408" s="6">
        <v>5.0000000000000001E-4</v>
      </c>
      <c r="E11408" s="6">
        <v>0.86805555555555802</v>
      </c>
      <c r="F11408" s="6">
        <v>0.86805405579111194</v>
      </c>
      <c r="G11408" s="6">
        <v>5.8381885000000001E-2</v>
      </c>
      <c r="H11408" s="6">
        <v>36.088310023310001</v>
      </c>
      <c r="I11408" s="6"/>
      <c r="J11408" s="6">
        <v>5.8500000000000003E-2</v>
      </c>
      <c r="K11408" s="6">
        <v>5.8099999999999999E-2</v>
      </c>
      <c r="L11408" s="6">
        <v>35.4312354312354</v>
      </c>
    </row>
    <row r="11409" spans="1:12" ht="15" customHeight="1" x14ac:dyDescent="0.25">
      <c r="A11409" s="5">
        <v>28331</v>
      </c>
      <c r="B11409" s="6">
        <v>5.7599999999999998E-2</v>
      </c>
      <c r="C11409" s="2">
        <v>307200</v>
      </c>
      <c r="D11409" s="6">
        <v>-5.0000000000000001E-4</v>
      </c>
      <c r="E11409" s="6">
        <v>-0.86058519793459298</v>
      </c>
      <c r="F11409" s="6">
        <v>-0.86058372387256499</v>
      </c>
      <c r="G11409" s="6">
        <v>5.7879460000000001E-2</v>
      </c>
      <c r="H11409" s="6">
        <v>34.917156177156102</v>
      </c>
      <c r="I11409" s="6"/>
      <c r="J11409" s="6">
        <v>5.7599999999999998E-2</v>
      </c>
      <c r="K11409" s="6">
        <v>5.7599999999999998E-2</v>
      </c>
      <c r="L11409" s="6">
        <v>34.265734265734203</v>
      </c>
    </row>
    <row r="11410" spans="1:12" ht="15" customHeight="1" x14ac:dyDescent="0.25">
      <c r="A11410" s="5">
        <v>28328</v>
      </c>
      <c r="B11410" s="6">
        <v>5.8099999999999999E-2</v>
      </c>
      <c r="C11410" s="2">
        <v>2150400</v>
      </c>
      <c r="D11410" s="6">
        <v>-4.0000000000000398E-4</v>
      </c>
      <c r="E11410" s="6">
        <v>-0.68376068376069199</v>
      </c>
      <c r="F11410" s="6">
        <v>-0.68375952058239398</v>
      </c>
      <c r="G11410" s="6">
        <v>5.8381885000000001E-2</v>
      </c>
      <c r="H11410" s="6">
        <v>36.088310023310001</v>
      </c>
      <c r="I11410" s="6"/>
      <c r="J11410" s="6">
        <v>5.8099999999999999E-2</v>
      </c>
      <c r="K11410" s="6">
        <v>5.7599999999999998E-2</v>
      </c>
      <c r="L11410" s="6">
        <v>35.4312354312354</v>
      </c>
    </row>
    <row r="11411" spans="1:12" ht="15" customHeight="1" x14ac:dyDescent="0.25">
      <c r="A11411" s="5">
        <v>28327</v>
      </c>
      <c r="B11411" s="6">
        <v>5.8500000000000003E-2</v>
      </c>
      <c r="C11411" s="2">
        <v>1305600</v>
      </c>
      <c r="D11411" s="6">
        <v>-4.9999999999999296E-4</v>
      </c>
      <c r="E11411" s="6">
        <v>-0.84745762711863004</v>
      </c>
      <c r="F11411" s="6">
        <v>-0.84745619768495895</v>
      </c>
      <c r="G11411" s="6">
        <v>5.8783824999999998E-2</v>
      </c>
      <c r="H11411" s="6">
        <v>37.025233100233002</v>
      </c>
      <c r="I11411" s="6"/>
      <c r="J11411" s="6">
        <v>5.8999999999999997E-2</v>
      </c>
      <c r="K11411" s="6">
        <v>5.8500000000000003E-2</v>
      </c>
      <c r="L11411" s="6">
        <v>36.363636363636303</v>
      </c>
    </row>
    <row r="11412" spans="1:12" ht="15" customHeight="1" x14ac:dyDescent="0.25">
      <c r="A11412" s="5">
        <v>28326</v>
      </c>
      <c r="B11412" s="6">
        <v>5.8999999999999997E-2</v>
      </c>
      <c r="C11412" s="2">
        <v>2355200</v>
      </c>
      <c r="D11412" s="6">
        <v>4.9999999999999296E-4</v>
      </c>
      <c r="E11412" s="6">
        <v>0.854700854700851</v>
      </c>
      <c r="F11412" s="6">
        <v>0.85469940072799799</v>
      </c>
      <c r="G11412" s="6">
        <v>5.9286249999999999E-2</v>
      </c>
      <c r="H11412" s="6">
        <v>38.196386946386902</v>
      </c>
      <c r="I11412" s="6"/>
      <c r="J11412" s="6">
        <v>6.0999999999999999E-2</v>
      </c>
      <c r="K11412" s="6">
        <v>5.8500000000000003E-2</v>
      </c>
      <c r="L11412" s="6">
        <v>37.5291375291375</v>
      </c>
    </row>
    <row r="11413" spans="1:12" ht="15" customHeight="1" x14ac:dyDescent="0.25">
      <c r="A11413" s="5">
        <v>28325</v>
      </c>
      <c r="B11413" s="6">
        <v>5.8500000000000003E-2</v>
      </c>
      <c r="C11413" s="2">
        <v>2713600</v>
      </c>
      <c r="D11413" s="6">
        <v>1.4E-3</v>
      </c>
      <c r="E11413" s="6">
        <v>2.4518388791593799</v>
      </c>
      <c r="F11413" s="6">
        <v>2.4518310347744201</v>
      </c>
      <c r="G11413" s="6">
        <v>5.8783824999999998E-2</v>
      </c>
      <c r="H11413" s="6">
        <v>37.025233100233002</v>
      </c>
      <c r="I11413" s="6"/>
      <c r="J11413" s="6">
        <v>5.8500000000000003E-2</v>
      </c>
      <c r="K11413" s="6">
        <v>5.7099999999999998E-2</v>
      </c>
      <c r="L11413" s="6">
        <v>36.363636363636303</v>
      </c>
    </row>
    <row r="11414" spans="1:12" ht="15" customHeight="1" x14ac:dyDescent="0.25">
      <c r="A11414" s="5">
        <v>28324</v>
      </c>
      <c r="B11414" s="6">
        <v>5.7099999999999998E-2</v>
      </c>
      <c r="C11414" s="2">
        <v>5580800</v>
      </c>
      <c r="D11414" s="6">
        <v>1.5E-3</v>
      </c>
      <c r="E11414" s="6">
        <v>2.69784172661871</v>
      </c>
      <c r="F11414" s="6">
        <v>2.6978515065593398</v>
      </c>
      <c r="G11414" s="6">
        <v>5.7377036999999999E-2</v>
      </c>
      <c r="H11414" s="6">
        <v>33.746006993006901</v>
      </c>
      <c r="I11414" s="6"/>
      <c r="J11414" s="6">
        <v>5.7599999999999998E-2</v>
      </c>
      <c r="K11414" s="6">
        <v>5.5599999999999997E-2</v>
      </c>
      <c r="L11414" s="6">
        <v>33.100233100232998</v>
      </c>
    </row>
    <row r="11415" spans="1:12" ht="15" customHeight="1" x14ac:dyDescent="0.25">
      <c r="A11415" s="5">
        <v>28321</v>
      </c>
      <c r="B11415" s="6">
        <v>5.5599999999999997E-2</v>
      </c>
      <c r="C11415" s="2">
        <v>1433600</v>
      </c>
      <c r="D11415" s="6">
        <v>9.9999999999999395E-4</v>
      </c>
      <c r="E11415" s="6">
        <v>1.8315018315018201</v>
      </c>
      <c r="F11415" s="6">
        <v>1.8314949815096699</v>
      </c>
      <c r="G11415" s="6">
        <v>5.5869754000000001E-2</v>
      </c>
      <c r="H11415" s="6">
        <v>30.232526806526799</v>
      </c>
      <c r="I11415" s="6"/>
      <c r="J11415" s="6">
        <v>5.5599999999999997E-2</v>
      </c>
      <c r="K11415" s="6">
        <v>5.4600000000000003E-2</v>
      </c>
      <c r="L11415" s="6">
        <v>29.603729603729501</v>
      </c>
    </row>
    <row r="11416" spans="1:12" ht="15" customHeight="1" x14ac:dyDescent="0.25">
      <c r="A11416" s="5">
        <v>28319</v>
      </c>
      <c r="B11416" s="6">
        <v>5.4600000000000003E-2</v>
      </c>
      <c r="C11416" s="2">
        <v>972800</v>
      </c>
      <c r="D11416" s="6">
        <v>-5.0000000000000001E-4</v>
      </c>
      <c r="E11416" s="6">
        <v>-0.90744101633394303</v>
      </c>
      <c r="F11416" s="6">
        <v>-0.90744123267488797</v>
      </c>
      <c r="G11416" s="6">
        <v>5.4864905999999998E-2</v>
      </c>
      <c r="H11416" s="6">
        <v>27.890223776223699</v>
      </c>
      <c r="I11416" s="6"/>
      <c r="J11416" s="6">
        <v>5.4600000000000003E-2</v>
      </c>
      <c r="K11416" s="6">
        <v>5.4600000000000003E-2</v>
      </c>
      <c r="L11416" s="6">
        <v>27.272727272727199</v>
      </c>
    </row>
    <row r="11417" spans="1:12" ht="15" customHeight="1" x14ac:dyDescent="0.25">
      <c r="A11417" s="5">
        <v>28318</v>
      </c>
      <c r="B11417" s="6">
        <v>5.5100000000000003E-2</v>
      </c>
      <c r="C11417" s="2">
        <v>281600</v>
      </c>
      <c r="D11417" s="6">
        <v>-4.9999999999999296E-4</v>
      </c>
      <c r="E11417" s="6">
        <v>-0.89928057553955099</v>
      </c>
      <c r="F11417" s="6">
        <v>-0.89927369288220704</v>
      </c>
      <c r="G11417" s="6">
        <v>5.5367331999999998E-2</v>
      </c>
      <c r="H11417" s="6">
        <v>29.061379953379902</v>
      </c>
      <c r="I11417" s="6"/>
      <c r="J11417" s="6">
        <v>5.5100000000000003E-2</v>
      </c>
      <c r="K11417" s="6">
        <v>5.5100000000000003E-2</v>
      </c>
      <c r="L11417" s="6">
        <v>28.4382284382284</v>
      </c>
    </row>
    <row r="11418" spans="1:12" ht="15" customHeight="1" x14ac:dyDescent="0.25">
      <c r="A11418" s="5">
        <v>28317</v>
      </c>
      <c r="B11418" s="6">
        <v>5.5599999999999997E-2</v>
      </c>
      <c r="C11418" s="2">
        <v>384000</v>
      </c>
      <c r="D11418" s="6"/>
      <c r="E11418" s="6"/>
      <c r="F11418" s="6"/>
      <c r="G11418" s="6">
        <v>5.5869754000000001E-2</v>
      </c>
      <c r="H11418" s="6">
        <v>30.232526806526799</v>
      </c>
      <c r="I11418" s="6"/>
      <c r="J11418" s="6">
        <v>5.5599999999999997E-2</v>
      </c>
      <c r="K11418" s="6">
        <v>5.5100000000000003E-2</v>
      </c>
      <c r="L11418" s="6">
        <v>29.603729603729501</v>
      </c>
    </row>
    <row r="11419" spans="1:12" ht="15" customHeight="1" x14ac:dyDescent="0.25">
      <c r="A11419" s="5">
        <v>28314</v>
      </c>
      <c r="B11419" s="6">
        <v>5.5599999999999997E-2</v>
      </c>
      <c r="C11419" s="2">
        <v>460800</v>
      </c>
      <c r="D11419" s="6">
        <v>9.9999999999999395E-4</v>
      </c>
      <c r="E11419" s="6">
        <v>1.8315018315018201</v>
      </c>
      <c r="F11419" s="6">
        <v>1.8314949815096699</v>
      </c>
      <c r="G11419" s="6">
        <v>5.5869754000000001E-2</v>
      </c>
      <c r="H11419" s="6">
        <v>30.232526806526799</v>
      </c>
      <c r="I11419" s="6"/>
      <c r="J11419" s="6">
        <v>5.5599999999999997E-2</v>
      </c>
      <c r="K11419" s="6">
        <v>5.4600000000000003E-2</v>
      </c>
      <c r="L11419" s="6">
        <v>29.603729603729501</v>
      </c>
    </row>
    <row r="11420" spans="1:12" ht="15" customHeight="1" x14ac:dyDescent="0.25">
      <c r="A11420" s="5">
        <v>28313</v>
      </c>
      <c r="B11420" s="6">
        <v>5.4600000000000003E-2</v>
      </c>
      <c r="C11420" s="2">
        <v>4787200</v>
      </c>
      <c r="D11420" s="6">
        <v>-9.9999999999999395E-4</v>
      </c>
      <c r="E11420" s="6">
        <v>-1.79856115107912</v>
      </c>
      <c r="F11420" s="6">
        <v>-1.7985545452732801</v>
      </c>
      <c r="G11420" s="6">
        <v>5.4864905999999998E-2</v>
      </c>
      <c r="H11420" s="6">
        <v>27.890223776223699</v>
      </c>
      <c r="I11420" s="6"/>
      <c r="J11420" s="6">
        <v>5.6099999999999997E-2</v>
      </c>
      <c r="K11420" s="6">
        <v>5.4600000000000003E-2</v>
      </c>
      <c r="L11420" s="6">
        <v>27.272727272727199</v>
      </c>
    </row>
    <row r="11421" spans="1:12" ht="15" customHeight="1" x14ac:dyDescent="0.25">
      <c r="A11421" s="5">
        <v>28312</v>
      </c>
      <c r="B11421" s="6">
        <v>5.5599999999999997E-2</v>
      </c>
      <c r="C11421" s="2">
        <v>435200</v>
      </c>
      <c r="D11421" s="6"/>
      <c r="E11421" s="6"/>
      <c r="F11421" s="6"/>
      <c r="G11421" s="6">
        <v>5.5869754000000001E-2</v>
      </c>
      <c r="H11421" s="6">
        <v>30.232526806526799</v>
      </c>
      <c r="I11421" s="6"/>
      <c r="J11421" s="6">
        <v>5.6099999999999997E-2</v>
      </c>
      <c r="K11421" s="6">
        <v>5.5599999999999997E-2</v>
      </c>
      <c r="L11421" s="6">
        <v>29.603729603729501</v>
      </c>
    </row>
    <row r="11422" spans="1:12" ht="15" customHeight="1" x14ac:dyDescent="0.25">
      <c r="A11422" s="5">
        <v>28311</v>
      </c>
      <c r="B11422" s="6">
        <v>5.5599999999999997E-2</v>
      </c>
      <c r="C11422" s="2">
        <v>1664000</v>
      </c>
      <c r="D11422" s="6"/>
      <c r="E11422" s="6"/>
      <c r="F11422" s="6"/>
      <c r="G11422" s="6">
        <v>5.5869754000000001E-2</v>
      </c>
      <c r="H11422" s="6">
        <v>30.232526806526799</v>
      </c>
      <c r="I11422" s="6"/>
      <c r="J11422" s="6">
        <v>5.5599999999999997E-2</v>
      </c>
      <c r="K11422" s="6">
        <v>5.5599999999999997E-2</v>
      </c>
      <c r="L11422" s="6">
        <v>29.603729603729501</v>
      </c>
    </row>
    <row r="11423" spans="1:12" ht="15" customHeight="1" x14ac:dyDescent="0.25">
      <c r="A11423" s="5">
        <v>28307</v>
      </c>
      <c r="B11423" s="6">
        <v>5.5599999999999997E-2</v>
      </c>
      <c r="C11423" s="2">
        <v>947200</v>
      </c>
      <c r="D11423" s="6">
        <v>-1E-3</v>
      </c>
      <c r="E11423" s="6">
        <v>-1.7667844522968199</v>
      </c>
      <c r="F11423" s="6">
        <v>-1.7667918953641999</v>
      </c>
      <c r="G11423" s="6">
        <v>5.5869754000000001E-2</v>
      </c>
      <c r="H11423" s="6">
        <v>30.232526806526799</v>
      </c>
      <c r="I11423" s="6"/>
      <c r="J11423" s="6">
        <v>5.6599999999999998E-2</v>
      </c>
      <c r="K11423" s="6">
        <v>5.5599999999999997E-2</v>
      </c>
      <c r="L11423" s="6">
        <v>29.603729603729501</v>
      </c>
    </row>
    <row r="11424" spans="1:12" ht="15" customHeight="1" x14ac:dyDescent="0.25">
      <c r="A11424" s="5">
        <v>28306</v>
      </c>
      <c r="B11424" s="6">
        <v>5.6599999999999998E-2</v>
      </c>
      <c r="C11424" s="2">
        <v>1254400</v>
      </c>
      <c r="D11424" s="6">
        <v>5.0000000000000001E-4</v>
      </c>
      <c r="E11424" s="6">
        <v>0.89126559714796105</v>
      </c>
      <c r="F11424" s="6">
        <v>0.89127296478510498</v>
      </c>
      <c r="G11424" s="6">
        <v>5.6874609999999999E-2</v>
      </c>
      <c r="H11424" s="6">
        <v>32.574848484848403</v>
      </c>
      <c r="I11424" s="6"/>
      <c r="J11424" s="6">
        <v>5.6599999999999998E-2</v>
      </c>
      <c r="K11424" s="6">
        <v>5.5599999999999997E-2</v>
      </c>
      <c r="L11424" s="6">
        <v>31.9347319347319</v>
      </c>
    </row>
    <row r="11425" spans="1:12" ht="15" customHeight="1" x14ac:dyDescent="0.25">
      <c r="A11425" s="5">
        <v>28305</v>
      </c>
      <c r="B11425" s="6">
        <v>5.6099999999999997E-2</v>
      </c>
      <c r="C11425" s="2">
        <v>4300800</v>
      </c>
      <c r="D11425" s="6">
        <v>5.0000000000000001E-4</v>
      </c>
      <c r="E11425" s="6">
        <v>0.89928057553956198</v>
      </c>
      <c r="F11425" s="6">
        <v>0.89928085239108202</v>
      </c>
      <c r="G11425" s="6">
        <v>5.6372180000000001E-2</v>
      </c>
      <c r="H11425" s="6">
        <v>31.403682983682899</v>
      </c>
      <c r="I11425" s="6"/>
      <c r="J11425" s="6">
        <v>5.6599999999999998E-2</v>
      </c>
      <c r="K11425" s="6">
        <v>5.5599999999999997E-2</v>
      </c>
      <c r="L11425" s="6">
        <v>30.769230769230699</v>
      </c>
    </row>
    <row r="11426" spans="1:12" ht="15" customHeight="1" x14ac:dyDescent="0.25">
      <c r="A11426" s="5">
        <v>28304</v>
      </c>
      <c r="B11426" s="6">
        <v>5.5599999999999997E-2</v>
      </c>
      <c r="C11426" s="2">
        <v>1843200</v>
      </c>
      <c r="D11426" s="6">
        <v>-1E-3</v>
      </c>
      <c r="E11426" s="6">
        <v>-1.7667844522968199</v>
      </c>
      <c r="F11426" s="6">
        <v>-1.7667918953641999</v>
      </c>
      <c r="G11426" s="6">
        <v>5.5869754000000001E-2</v>
      </c>
      <c r="H11426" s="6">
        <v>30.232526806526799</v>
      </c>
      <c r="I11426" s="6"/>
      <c r="J11426" s="6">
        <v>5.6599999999999998E-2</v>
      </c>
      <c r="K11426" s="6">
        <v>5.5599999999999997E-2</v>
      </c>
      <c r="L11426" s="6">
        <v>29.603729603729501</v>
      </c>
    </row>
    <row r="11427" spans="1:12" ht="15" customHeight="1" x14ac:dyDescent="0.25">
      <c r="A11427" s="5">
        <v>28303</v>
      </c>
      <c r="B11427" s="6">
        <v>5.6599999999999998E-2</v>
      </c>
      <c r="C11427" s="2">
        <v>1408000</v>
      </c>
      <c r="D11427" s="6"/>
      <c r="E11427" s="6"/>
      <c r="F11427" s="6"/>
      <c r="G11427" s="6">
        <v>5.6874609999999999E-2</v>
      </c>
      <c r="H11427" s="6">
        <v>32.574848484848403</v>
      </c>
      <c r="I11427" s="6"/>
      <c r="J11427" s="6">
        <v>5.6599999999999998E-2</v>
      </c>
      <c r="K11427" s="6">
        <v>5.6099999999999997E-2</v>
      </c>
      <c r="L11427" s="6">
        <v>31.9347319347319</v>
      </c>
    </row>
    <row r="11428" spans="1:12" ht="15" customHeight="1" x14ac:dyDescent="0.25">
      <c r="A11428" s="5">
        <v>28300</v>
      </c>
      <c r="B11428" s="6">
        <v>5.6599999999999998E-2</v>
      </c>
      <c r="C11428" s="2">
        <v>947200</v>
      </c>
      <c r="D11428" s="6">
        <v>1E-3</v>
      </c>
      <c r="E11428" s="6">
        <v>1.7985611510791399</v>
      </c>
      <c r="F11428" s="6">
        <v>1.79856886429103</v>
      </c>
      <c r="G11428" s="6">
        <v>5.6874609999999999E-2</v>
      </c>
      <c r="H11428" s="6">
        <v>32.574848484848403</v>
      </c>
      <c r="I11428" s="6"/>
      <c r="J11428" s="6">
        <v>5.6599999999999998E-2</v>
      </c>
      <c r="K11428" s="6">
        <v>5.5599999999999997E-2</v>
      </c>
      <c r="L11428" s="6">
        <v>31.9347319347319</v>
      </c>
    </row>
    <row r="11429" spans="1:12" ht="15" customHeight="1" x14ac:dyDescent="0.25">
      <c r="A11429" s="5">
        <v>28299</v>
      </c>
      <c r="B11429" s="6">
        <v>5.5599999999999997E-2</v>
      </c>
      <c r="C11429" s="2">
        <v>665600</v>
      </c>
      <c r="D11429" s="6"/>
      <c r="E11429" s="6"/>
      <c r="F11429" s="6"/>
      <c r="G11429" s="6">
        <v>5.5869754000000001E-2</v>
      </c>
      <c r="H11429" s="6">
        <v>30.232526806526799</v>
      </c>
      <c r="I11429" s="6"/>
      <c r="J11429" s="6">
        <v>5.6099999999999997E-2</v>
      </c>
      <c r="K11429" s="6">
        <v>5.5599999999999997E-2</v>
      </c>
      <c r="L11429" s="6">
        <v>29.603729603729501</v>
      </c>
    </row>
    <row r="11430" spans="1:12" ht="15" customHeight="1" x14ac:dyDescent="0.25">
      <c r="A11430" s="5">
        <v>28298</v>
      </c>
      <c r="B11430" s="6">
        <v>5.5599999999999997E-2</v>
      </c>
      <c r="C11430" s="2">
        <v>3174400</v>
      </c>
      <c r="D11430" s="6">
        <v>-1E-3</v>
      </c>
      <c r="E11430" s="6">
        <v>-1.7667844522968199</v>
      </c>
      <c r="F11430" s="6">
        <v>-1.7667918953641999</v>
      </c>
      <c r="G11430" s="6">
        <v>5.5869754000000001E-2</v>
      </c>
      <c r="H11430" s="6">
        <v>30.232526806526799</v>
      </c>
      <c r="I11430" s="6"/>
      <c r="J11430" s="6">
        <v>5.6599999999999998E-2</v>
      </c>
      <c r="K11430" s="6">
        <v>5.5599999999999997E-2</v>
      </c>
      <c r="L11430" s="6">
        <v>29.603729603729501</v>
      </c>
    </row>
    <row r="11431" spans="1:12" ht="15" customHeight="1" x14ac:dyDescent="0.25">
      <c r="A11431" s="5">
        <v>28297</v>
      </c>
      <c r="B11431" s="6">
        <v>5.6599999999999998E-2</v>
      </c>
      <c r="C11431" s="2">
        <v>3097600</v>
      </c>
      <c r="D11431" s="6"/>
      <c r="E11431" s="6"/>
      <c r="F11431" s="6"/>
      <c r="G11431" s="6">
        <v>5.6874609999999999E-2</v>
      </c>
      <c r="H11431" s="6">
        <v>32.574848484848403</v>
      </c>
      <c r="I11431" s="6"/>
      <c r="J11431" s="6">
        <v>5.6599999999999998E-2</v>
      </c>
      <c r="K11431" s="6">
        <v>5.6599999999999998E-2</v>
      </c>
      <c r="L11431" s="6">
        <v>31.9347319347319</v>
      </c>
    </row>
    <row r="11432" spans="1:12" ht="15" customHeight="1" x14ac:dyDescent="0.25">
      <c r="A11432" s="5">
        <v>28296</v>
      </c>
      <c r="B11432" s="6">
        <v>5.6599999999999998E-2</v>
      </c>
      <c r="C11432" s="2">
        <v>665600</v>
      </c>
      <c r="D11432" s="6">
        <v>-5.0000000000000001E-4</v>
      </c>
      <c r="E11432" s="6">
        <v>-0.87565674255691806</v>
      </c>
      <c r="F11432" s="6">
        <v>-0.56781368810258004</v>
      </c>
      <c r="G11432" s="6">
        <v>5.6874609999999999E-2</v>
      </c>
      <c r="H11432" s="6">
        <v>32.574848484848403</v>
      </c>
      <c r="I11432" s="6"/>
      <c r="J11432" s="6">
        <v>5.7599999999999998E-2</v>
      </c>
      <c r="K11432" s="6">
        <v>5.6599999999999998E-2</v>
      </c>
      <c r="L11432" s="6">
        <v>31.9347319347319</v>
      </c>
    </row>
    <row r="11433" spans="1:12" ht="15" customHeight="1" x14ac:dyDescent="0.25">
      <c r="A11433" s="5">
        <v>28293</v>
      </c>
      <c r="B11433" s="6">
        <v>5.7099999999999998E-2</v>
      </c>
      <c r="C11433" s="2">
        <v>1049600</v>
      </c>
      <c r="D11433" s="6"/>
      <c r="E11433" s="6"/>
      <c r="F11433" s="6"/>
      <c r="G11433" s="6">
        <v>5.7199396E-2</v>
      </c>
      <c r="H11433" s="6">
        <v>33.331925407925397</v>
      </c>
      <c r="I11433" s="6"/>
      <c r="J11433" s="6">
        <v>5.7099999999999998E-2</v>
      </c>
      <c r="K11433" s="6">
        <v>5.6599999999999998E-2</v>
      </c>
      <c r="L11433" s="6">
        <v>33.100233100232998</v>
      </c>
    </row>
    <row r="11434" spans="1:12" ht="15" customHeight="1" x14ac:dyDescent="0.25">
      <c r="A11434" s="5">
        <v>28292</v>
      </c>
      <c r="B11434" s="6">
        <v>5.7099999999999998E-2</v>
      </c>
      <c r="C11434" s="2">
        <v>691200</v>
      </c>
      <c r="D11434" s="6">
        <v>-5.0000000000000001E-4</v>
      </c>
      <c r="E11434" s="6">
        <v>-0.86805555555555802</v>
      </c>
      <c r="F11434" s="6">
        <v>-0.86804461539689004</v>
      </c>
      <c r="G11434" s="6">
        <v>5.7199396E-2</v>
      </c>
      <c r="H11434" s="6">
        <v>33.331925407925397</v>
      </c>
      <c r="I11434" s="6"/>
      <c r="J11434" s="6">
        <v>5.7599999999999998E-2</v>
      </c>
      <c r="K11434" s="6">
        <v>5.7099999999999998E-2</v>
      </c>
      <c r="L11434" s="6">
        <v>33.100233100232998</v>
      </c>
    </row>
    <row r="11435" spans="1:12" ht="15" customHeight="1" x14ac:dyDescent="0.25">
      <c r="A11435" s="5">
        <v>28291</v>
      </c>
      <c r="B11435" s="6">
        <v>5.7599999999999998E-2</v>
      </c>
      <c r="C11435" s="2">
        <v>921600</v>
      </c>
      <c r="D11435" s="6">
        <v>-5.0000000000000001E-4</v>
      </c>
      <c r="E11435" s="6">
        <v>-0.86058519793459298</v>
      </c>
      <c r="F11435" s="6">
        <v>-0.86059147919694801</v>
      </c>
      <c r="G11435" s="6">
        <v>5.7700260000000003E-2</v>
      </c>
      <c r="H11435" s="6">
        <v>34.499440559440501</v>
      </c>
      <c r="I11435" s="6"/>
      <c r="J11435" s="6">
        <v>5.8099999999999999E-2</v>
      </c>
      <c r="K11435" s="6">
        <v>5.7599999999999998E-2</v>
      </c>
      <c r="L11435" s="6">
        <v>34.265734265734203</v>
      </c>
    </row>
    <row r="11436" spans="1:12" ht="15" customHeight="1" x14ac:dyDescent="0.25">
      <c r="A11436" s="5">
        <v>28290</v>
      </c>
      <c r="B11436" s="6">
        <v>5.8099999999999999E-2</v>
      </c>
      <c r="C11436" s="2">
        <v>1536000</v>
      </c>
      <c r="D11436" s="6">
        <v>2E-3</v>
      </c>
      <c r="E11436" s="6">
        <v>3.5650623885917998</v>
      </c>
      <c r="F11436" s="6">
        <v>3.5650598510749298</v>
      </c>
      <c r="G11436" s="6">
        <v>5.8201134000000002E-2</v>
      </c>
      <c r="H11436" s="6">
        <v>35.666979020978999</v>
      </c>
      <c r="I11436" s="6"/>
      <c r="J11436" s="6">
        <v>5.8099999999999999E-2</v>
      </c>
      <c r="K11436" s="6">
        <v>5.6599999999999998E-2</v>
      </c>
      <c r="L11436" s="6">
        <v>35.4312354312354</v>
      </c>
    </row>
    <row r="11437" spans="1:12" ht="15" customHeight="1" x14ac:dyDescent="0.25">
      <c r="A11437" s="5">
        <v>28289</v>
      </c>
      <c r="B11437" s="6">
        <v>5.6099999999999997E-2</v>
      </c>
      <c r="C11437" s="2">
        <v>1049600</v>
      </c>
      <c r="D11437" s="6">
        <v>9.9999999999999395E-4</v>
      </c>
      <c r="E11437" s="6">
        <v>1.8148820326678601</v>
      </c>
      <c r="F11437" s="6">
        <v>1.8148825620476701</v>
      </c>
      <c r="G11437" s="6">
        <v>5.6197654E-2</v>
      </c>
      <c r="H11437" s="6">
        <v>30.9968624708624</v>
      </c>
      <c r="I11437" s="6"/>
      <c r="J11437" s="6">
        <v>5.6099999999999997E-2</v>
      </c>
      <c r="K11437" s="6">
        <v>5.5599999999999997E-2</v>
      </c>
      <c r="L11437" s="6">
        <v>30.769230769230699</v>
      </c>
    </row>
    <row r="11438" spans="1:12" ht="15" customHeight="1" x14ac:dyDescent="0.25">
      <c r="A11438" s="5">
        <v>28286</v>
      </c>
      <c r="B11438" s="6">
        <v>5.5100000000000003E-2</v>
      </c>
      <c r="C11438" s="2">
        <v>896000</v>
      </c>
      <c r="D11438" s="6">
        <v>-4.9999999999999296E-4</v>
      </c>
      <c r="E11438" s="6">
        <v>-0.89928057553955099</v>
      </c>
      <c r="F11438" s="6">
        <v>-0.89927460797554204</v>
      </c>
      <c r="G11438" s="6">
        <v>5.5195912999999999E-2</v>
      </c>
      <c r="H11438" s="6">
        <v>28.661801864801799</v>
      </c>
      <c r="I11438" s="6"/>
      <c r="J11438" s="6">
        <v>5.6099999999999997E-2</v>
      </c>
      <c r="K11438" s="6">
        <v>5.4600000000000003E-2</v>
      </c>
      <c r="L11438" s="6">
        <v>28.4382284382284</v>
      </c>
    </row>
    <row r="11439" spans="1:12" ht="15" customHeight="1" x14ac:dyDescent="0.25">
      <c r="A11439" s="5">
        <v>28285</v>
      </c>
      <c r="B11439" s="6">
        <v>5.5599999999999997E-2</v>
      </c>
      <c r="C11439" s="2">
        <v>486400</v>
      </c>
      <c r="D11439" s="6">
        <v>4.9999999999999296E-4</v>
      </c>
      <c r="E11439" s="6">
        <v>0.90744101633393104</v>
      </c>
      <c r="F11439" s="6">
        <v>0.90743493997462699</v>
      </c>
      <c r="G11439" s="6">
        <v>5.5696780000000001E-2</v>
      </c>
      <c r="H11439" s="6">
        <v>29.829324009324001</v>
      </c>
      <c r="I11439" s="6"/>
      <c r="J11439" s="6">
        <v>5.5599999999999997E-2</v>
      </c>
      <c r="K11439" s="6">
        <v>5.5100000000000003E-2</v>
      </c>
      <c r="L11439" s="6">
        <v>29.603729603729501</v>
      </c>
    </row>
    <row r="11440" spans="1:12" ht="15" customHeight="1" x14ac:dyDescent="0.25">
      <c r="A11440" s="5">
        <v>28284</v>
      </c>
      <c r="B11440" s="6">
        <v>5.5100000000000003E-2</v>
      </c>
      <c r="C11440" s="2">
        <v>2688000</v>
      </c>
      <c r="D11440" s="6">
        <v>5.0000000000000001E-4</v>
      </c>
      <c r="E11440" s="6">
        <v>0.91575091575091205</v>
      </c>
      <c r="F11440" s="6">
        <v>0.91574841771770998</v>
      </c>
      <c r="G11440" s="6">
        <v>5.5195912999999999E-2</v>
      </c>
      <c r="H11440" s="6">
        <v>28.661801864801799</v>
      </c>
      <c r="I11440" s="6"/>
      <c r="J11440" s="6">
        <v>5.5599999999999997E-2</v>
      </c>
      <c r="K11440" s="6">
        <v>5.5100000000000003E-2</v>
      </c>
      <c r="L11440" s="6">
        <v>28.4382284382284</v>
      </c>
    </row>
    <row r="11441" spans="1:12" ht="15" customHeight="1" x14ac:dyDescent="0.25">
      <c r="A11441" s="5">
        <v>28283</v>
      </c>
      <c r="B11441" s="6">
        <v>5.4600000000000003E-2</v>
      </c>
      <c r="C11441" s="2">
        <v>1356800</v>
      </c>
      <c r="D11441" s="6">
        <v>5.0000000000000001E-4</v>
      </c>
      <c r="E11441" s="6">
        <v>0.92421441774492796</v>
      </c>
      <c r="F11441" s="6">
        <v>0.92422118467723102</v>
      </c>
      <c r="G11441" s="6">
        <v>5.4695043999999998E-2</v>
      </c>
      <c r="H11441" s="6">
        <v>27.494275058275001</v>
      </c>
      <c r="I11441" s="6"/>
      <c r="J11441" s="6">
        <v>5.4600000000000003E-2</v>
      </c>
      <c r="K11441" s="6">
        <v>5.4100000000000002E-2</v>
      </c>
      <c r="L11441" s="6">
        <v>27.272727272727199</v>
      </c>
    </row>
    <row r="11442" spans="1:12" ht="15" customHeight="1" x14ac:dyDescent="0.25">
      <c r="A11442" s="5">
        <v>28282</v>
      </c>
      <c r="B11442" s="6">
        <v>5.4100000000000002E-2</v>
      </c>
      <c r="C11442" s="2">
        <v>3353600</v>
      </c>
      <c r="D11442" s="6"/>
      <c r="E11442" s="6"/>
      <c r="F11442" s="6"/>
      <c r="G11442" s="6">
        <v>5.419417E-2</v>
      </c>
      <c r="H11442" s="6">
        <v>26.326736596736499</v>
      </c>
      <c r="I11442" s="6"/>
      <c r="J11442" s="6">
        <v>5.4600000000000003E-2</v>
      </c>
      <c r="K11442" s="6">
        <v>5.3699999999999998E-2</v>
      </c>
      <c r="L11442" s="6">
        <v>26.107226107226101</v>
      </c>
    </row>
    <row r="11443" spans="1:12" ht="15" customHeight="1" x14ac:dyDescent="0.25">
      <c r="A11443" s="5">
        <v>28279</v>
      </c>
      <c r="B11443" s="6">
        <v>5.4100000000000002E-2</v>
      </c>
      <c r="C11443" s="2">
        <v>2406400</v>
      </c>
      <c r="D11443" s="6">
        <v>4.0000000000000398E-4</v>
      </c>
      <c r="E11443" s="6">
        <v>0.74487895716945896</v>
      </c>
      <c r="F11443" s="6">
        <v>0.74487658586845895</v>
      </c>
      <c r="G11443" s="6">
        <v>5.419417E-2</v>
      </c>
      <c r="H11443" s="6">
        <v>26.326736596736499</v>
      </c>
      <c r="I11443" s="6"/>
      <c r="J11443" s="6">
        <v>5.4100000000000002E-2</v>
      </c>
      <c r="K11443" s="6">
        <v>5.3699999999999998E-2</v>
      </c>
      <c r="L11443" s="6">
        <v>26.107226107226101</v>
      </c>
    </row>
    <row r="11444" spans="1:12" ht="15" customHeight="1" x14ac:dyDescent="0.25">
      <c r="A11444" s="5">
        <v>28278</v>
      </c>
      <c r="B11444" s="6">
        <v>5.3699999999999998E-2</v>
      </c>
      <c r="C11444" s="2">
        <v>4326400</v>
      </c>
      <c r="D11444" s="6">
        <v>1.9999999999999901E-3</v>
      </c>
      <c r="E11444" s="6">
        <v>3.8684719535783301</v>
      </c>
      <c r="F11444" s="6">
        <v>3.8684691898502801</v>
      </c>
      <c r="G11444" s="6">
        <v>5.3793475E-2</v>
      </c>
      <c r="H11444" s="6">
        <v>25.392715617715599</v>
      </c>
      <c r="I11444" s="6"/>
      <c r="J11444" s="6">
        <v>5.3699999999999998E-2</v>
      </c>
      <c r="K11444" s="6">
        <v>5.1200000000000002E-2</v>
      </c>
      <c r="L11444" s="6">
        <v>25.174825174825099</v>
      </c>
    </row>
    <row r="11445" spans="1:12" ht="15" customHeight="1" x14ac:dyDescent="0.25">
      <c r="A11445" s="5">
        <v>28277</v>
      </c>
      <c r="B11445" s="6">
        <v>5.1700000000000003E-2</v>
      </c>
      <c r="C11445" s="2">
        <v>435200</v>
      </c>
      <c r="D11445" s="6"/>
      <c r="E11445" s="6"/>
      <c r="F11445" s="6"/>
      <c r="G11445" s="6">
        <v>5.1789994999999998E-2</v>
      </c>
      <c r="H11445" s="6">
        <v>20.722599067598999</v>
      </c>
      <c r="I11445" s="6"/>
      <c r="J11445" s="6">
        <v>5.1700000000000003E-2</v>
      </c>
      <c r="K11445" s="6">
        <v>5.1700000000000003E-2</v>
      </c>
      <c r="L11445" s="6">
        <v>20.5128205128205</v>
      </c>
    </row>
    <row r="11446" spans="1:12" ht="15" customHeight="1" x14ac:dyDescent="0.25">
      <c r="A11446" s="5">
        <v>28276</v>
      </c>
      <c r="B11446" s="6">
        <v>5.1700000000000003E-2</v>
      </c>
      <c r="C11446" s="2">
        <v>1100800</v>
      </c>
      <c r="D11446" s="6">
        <v>-9.9999999999999395E-4</v>
      </c>
      <c r="E11446" s="6">
        <v>-1.8975332068310999</v>
      </c>
      <c r="F11446" s="6">
        <v>-1.89753559349638</v>
      </c>
      <c r="G11446" s="6">
        <v>5.1789994999999998E-2</v>
      </c>
      <c r="H11446" s="6">
        <v>20.722599067598999</v>
      </c>
      <c r="I11446" s="6"/>
      <c r="J11446" s="6">
        <v>5.2200000000000003E-2</v>
      </c>
      <c r="K11446" s="6">
        <v>5.1200000000000002E-2</v>
      </c>
      <c r="L11446" s="6">
        <v>20.5128205128205</v>
      </c>
    </row>
    <row r="11447" spans="1:12" ht="15" customHeight="1" x14ac:dyDescent="0.25">
      <c r="A11447" s="5">
        <v>28272</v>
      </c>
      <c r="B11447" s="6">
        <v>5.2699999999999997E-2</v>
      </c>
      <c r="C11447" s="2">
        <v>691200</v>
      </c>
      <c r="D11447" s="6"/>
      <c r="E11447" s="6"/>
      <c r="F11447" s="6"/>
      <c r="G11447" s="6">
        <v>5.2791736999999998E-2</v>
      </c>
      <c r="H11447" s="6">
        <v>23.057662004661999</v>
      </c>
      <c r="I11447" s="6"/>
      <c r="J11447" s="6">
        <v>5.2699999999999997E-2</v>
      </c>
      <c r="K11447" s="6">
        <v>5.2200000000000003E-2</v>
      </c>
      <c r="L11447" s="6">
        <v>22.843822843822799</v>
      </c>
    </row>
    <row r="11448" spans="1:12" ht="15" customHeight="1" x14ac:dyDescent="0.25">
      <c r="A11448" s="5">
        <v>28271</v>
      </c>
      <c r="B11448" s="6">
        <v>5.2699999999999997E-2</v>
      </c>
      <c r="C11448" s="2">
        <v>716800</v>
      </c>
      <c r="D11448" s="6"/>
      <c r="E11448" s="6"/>
      <c r="F11448" s="6"/>
      <c r="G11448" s="6">
        <v>5.2791736999999998E-2</v>
      </c>
      <c r="H11448" s="6">
        <v>23.057662004661999</v>
      </c>
      <c r="I11448" s="6"/>
      <c r="J11448" s="6">
        <v>5.2699999999999997E-2</v>
      </c>
      <c r="K11448" s="6">
        <v>5.2699999999999997E-2</v>
      </c>
      <c r="L11448" s="6">
        <v>22.843822843822799</v>
      </c>
    </row>
    <row r="11449" spans="1:12" ht="15" customHeight="1" x14ac:dyDescent="0.25">
      <c r="A11449" s="5">
        <v>28270</v>
      </c>
      <c r="B11449" s="6">
        <v>5.2699999999999997E-2</v>
      </c>
      <c r="C11449" s="2">
        <v>128000</v>
      </c>
      <c r="D11449" s="6">
        <v>-1E-3</v>
      </c>
      <c r="E11449" s="6">
        <v>-1.8621973929236399</v>
      </c>
      <c r="F11449" s="6">
        <v>-1.8621923941518901</v>
      </c>
      <c r="G11449" s="6">
        <v>5.2791736999999998E-2</v>
      </c>
      <c r="H11449" s="6">
        <v>23.057662004661999</v>
      </c>
      <c r="I11449" s="6"/>
      <c r="J11449" s="6">
        <v>5.3699999999999998E-2</v>
      </c>
      <c r="K11449" s="6">
        <v>5.2699999999999997E-2</v>
      </c>
      <c r="L11449" s="6">
        <v>22.843822843822799</v>
      </c>
    </row>
    <row r="11450" spans="1:12" ht="15" customHeight="1" x14ac:dyDescent="0.25">
      <c r="A11450" s="5">
        <v>28269</v>
      </c>
      <c r="B11450" s="6">
        <v>5.3699999999999998E-2</v>
      </c>
      <c r="C11450" s="2">
        <v>793600</v>
      </c>
      <c r="D11450" s="6">
        <v>1.9999999999999901E-3</v>
      </c>
      <c r="E11450" s="6">
        <v>3.8684719535783301</v>
      </c>
      <c r="F11450" s="6">
        <v>3.8684691898502801</v>
      </c>
      <c r="G11450" s="6">
        <v>5.3793475E-2</v>
      </c>
      <c r="H11450" s="6">
        <v>25.392715617715599</v>
      </c>
      <c r="I11450" s="6"/>
      <c r="J11450" s="6">
        <v>5.3699999999999998E-2</v>
      </c>
      <c r="K11450" s="6">
        <v>5.1200000000000002E-2</v>
      </c>
      <c r="L11450" s="6">
        <v>25.174825174825099</v>
      </c>
    </row>
    <row r="11451" spans="1:12" ht="15" customHeight="1" x14ac:dyDescent="0.25">
      <c r="A11451" s="5">
        <v>28268</v>
      </c>
      <c r="B11451" s="6">
        <v>5.1700000000000003E-2</v>
      </c>
      <c r="C11451" s="2">
        <v>2073600</v>
      </c>
      <c r="D11451" s="6">
        <v>-9.9999999999999395E-4</v>
      </c>
      <c r="E11451" s="6">
        <v>-1.8975332068310999</v>
      </c>
      <c r="F11451" s="6">
        <v>-1.89753559349638</v>
      </c>
      <c r="G11451" s="6">
        <v>5.1789994999999998E-2</v>
      </c>
      <c r="H11451" s="6">
        <v>20.722599067598999</v>
      </c>
      <c r="I11451" s="6"/>
      <c r="J11451" s="6">
        <v>5.3199999999999997E-2</v>
      </c>
      <c r="K11451" s="6">
        <v>5.1200000000000002E-2</v>
      </c>
      <c r="L11451" s="6">
        <v>20.5128205128205</v>
      </c>
    </row>
    <row r="11452" spans="1:12" ht="15" customHeight="1" x14ac:dyDescent="0.25">
      <c r="A11452" s="5">
        <v>28265</v>
      </c>
      <c r="B11452" s="6">
        <v>5.2699999999999997E-2</v>
      </c>
      <c r="C11452" s="2">
        <v>1356800</v>
      </c>
      <c r="D11452" s="6">
        <v>-5.0000000000000001E-4</v>
      </c>
      <c r="E11452" s="6">
        <v>-0.93984962406015105</v>
      </c>
      <c r="F11452" s="6">
        <v>-0.93983964228281303</v>
      </c>
      <c r="G11452" s="6">
        <v>5.2791736999999998E-2</v>
      </c>
      <c r="H11452" s="6">
        <v>23.057662004661999</v>
      </c>
      <c r="I11452" s="6"/>
      <c r="J11452" s="6">
        <v>5.2699999999999997E-2</v>
      </c>
      <c r="K11452" s="6">
        <v>5.1700000000000003E-2</v>
      </c>
      <c r="L11452" s="6">
        <v>22.843822843822799</v>
      </c>
    </row>
    <row r="11453" spans="1:12" ht="15" customHeight="1" x14ac:dyDescent="0.25">
      <c r="A11453" s="5">
        <v>28264</v>
      </c>
      <c r="B11453" s="6">
        <v>5.3199999999999997E-2</v>
      </c>
      <c r="C11453" s="2">
        <v>3123200</v>
      </c>
      <c r="D11453" s="6">
        <v>1.9999999999999901E-3</v>
      </c>
      <c r="E11453" s="6">
        <v>3.90625</v>
      </c>
      <c r="F11453" s="6">
        <v>3.90624538462083</v>
      </c>
      <c r="G11453" s="6">
        <v>5.3292602000000001E-2</v>
      </c>
      <c r="H11453" s="6">
        <v>24.2251794871794</v>
      </c>
      <c r="I11453" s="6"/>
      <c r="J11453" s="6">
        <v>5.3199999999999997E-2</v>
      </c>
      <c r="K11453" s="6">
        <v>5.1700000000000003E-2</v>
      </c>
      <c r="L11453" s="6">
        <v>24.009324009324001</v>
      </c>
    </row>
    <row r="11454" spans="1:12" ht="15" customHeight="1" x14ac:dyDescent="0.25">
      <c r="A11454" s="5">
        <v>28263</v>
      </c>
      <c r="B11454" s="6">
        <v>5.1200000000000002E-2</v>
      </c>
      <c r="C11454" s="2">
        <v>1510400</v>
      </c>
      <c r="D11454" s="6">
        <v>1.4E-3</v>
      </c>
      <c r="E11454" s="6">
        <v>2.8112449799196901</v>
      </c>
      <c r="F11454" s="6">
        <v>2.8112368248925699</v>
      </c>
      <c r="G11454" s="6">
        <v>5.1289122999999999E-2</v>
      </c>
      <c r="H11454" s="6">
        <v>19.555065268065199</v>
      </c>
      <c r="I11454" s="6"/>
      <c r="J11454" s="6">
        <v>5.1200000000000002E-2</v>
      </c>
      <c r="K11454" s="6">
        <v>5.0700000000000002E-2</v>
      </c>
      <c r="L11454" s="6">
        <v>19.347319347319299</v>
      </c>
    </row>
    <row r="11455" spans="1:12" ht="15" customHeight="1" x14ac:dyDescent="0.25">
      <c r="A11455" s="5">
        <v>28262</v>
      </c>
      <c r="B11455" s="6">
        <v>4.9799999999999997E-2</v>
      </c>
      <c r="C11455" s="2">
        <v>1408000</v>
      </c>
      <c r="D11455" s="6">
        <v>-4.0000000000000398E-4</v>
      </c>
      <c r="E11455" s="6">
        <v>-0.79681274900399401</v>
      </c>
      <c r="F11455" s="6">
        <v>-0.79681017416196598</v>
      </c>
      <c r="G11455" s="6">
        <v>4.9886689999999997E-2</v>
      </c>
      <c r="H11455" s="6">
        <v>16.2859906759906</v>
      </c>
      <c r="I11455" s="6"/>
      <c r="J11455" s="6">
        <v>5.0200000000000002E-2</v>
      </c>
      <c r="K11455" s="6">
        <v>4.9799999999999997E-2</v>
      </c>
      <c r="L11455" s="6">
        <v>16.083916083916002</v>
      </c>
    </row>
    <row r="11456" spans="1:12" ht="15" customHeight="1" x14ac:dyDescent="0.25">
      <c r="A11456" s="5">
        <v>28261</v>
      </c>
      <c r="B11456" s="6">
        <v>5.0200000000000002E-2</v>
      </c>
      <c r="C11456" s="2">
        <v>2969600</v>
      </c>
      <c r="D11456" s="6"/>
      <c r="E11456" s="6"/>
      <c r="F11456" s="6"/>
      <c r="G11456" s="6">
        <v>5.0287384999999997E-2</v>
      </c>
      <c r="H11456" s="6">
        <v>17.2200116550116</v>
      </c>
      <c r="I11456" s="6"/>
      <c r="J11456" s="6">
        <v>5.0200000000000002E-2</v>
      </c>
      <c r="K11456" s="6">
        <v>4.8800000000000003E-2</v>
      </c>
      <c r="L11456" s="6">
        <v>17.016317016317</v>
      </c>
    </row>
    <row r="11457" spans="1:12" ht="15" customHeight="1" x14ac:dyDescent="0.25">
      <c r="A11457" s="5">
        <v>28258</v>
      </c>
      <c r="B11457" s="6">
        <v>5.0200000000000002E-2</v>
      </c>
      <c r="C11457" s="2">
        <v>256000</v>
      </c>
      <c r="D11457" s="6"/>
      <c r="E11457" s="6"/>
      <c r="F11457" s="6"/>
      <c r="G11457" s="6">
        <v>5.0287384999999997E-2</v>
      </c>
      <c r="H11457" s="6">
        <v>17.2200116550116</v>
      </c>
      <c r="I11457" s="6"/>
      <c r="J11457" s="6">
        <v>5.0700000000000002E-2</v>
      </c>
      <c r="K11457" s="6">
        <v>5.0200000000000002E-2</v>
      </c>
      <c r="L11457" s="6">
        <v>17.016317016317</v>
      </c>
    </row>
    <row r="11458" spans="1:12" ht="15" customHeight="1" x14ac:dyDescent="0.25">
      <c r="A11458" s="5">
        <v>28257</v>
      </c>
      <c r="B11458" s="6">
        <v>5.0200000000000002E-2</v>
      </c>
      <c r="C11458" s="2">
        <v>2432000</v>
      </c>
      <c r="D11458" s="6">
        <v>4.0000000000000398E-4</v>
      </c>
      <c r="E11458" s="6">
        <v>0.80321285140563203</v>
      </c>
      <c r="F11458" s="6">
        <v>0.80321023503462297</v>
      </c>
      <c r="G11458" s="6">
        <v>5.0287384999999997E-2</v>
      </c>
      <c r="H11458" s="6">
        <v>17.2200116550116</v>
      </c>
      <c r="I11458" s="6"/>
      <c r="J11458" s="6">
        <v>5.0200000000000002E-2</v>
      </c>
      <c r="K11458" s="6">
        <v>4.9299999999999997E-2</v>
      </c>
      <c r="L11458" s="6">
        <v>17.016317016317</v>
      </c>
    </row>
    <row r="11459" spans="1:12" ht="15" customHeight="1" x14ac:dyDescent="0.25">
      <c r="A11459" s="5">
        <v>28256</v>
      </c>
      <c r="B11459" s="6">
        <v>4.9799999999999997E-2</v>
      </c>
      <c r="C11459" s="2">
        <v>409600</v>
      </c>
      <c r="D11459" s="6">
        <v>-4.0000000000000398E-4</v>
      </c>
      <c r="E11459" s="6">
        <v>-0.79681274900399401</v>
      </c>
      <c r="F11459" s="6">
        <v>-0.79681017416196598</v>
      </c>
      <c r="G11459" s="6">
        <v>4.9886689999999997E-2</v>
      </c>
      <c r="H11459" s="6">
        <v>16.2859906759906</v>
      </c>
      <c r="I11459" s="6"/>
      <c r="J11459" s="6">
        <v>4.9799999999999997E-2</v>
      </c>
      <c r="K11459" s="6">
        <v>4.9299999999999997E-2</v>
      </c>
      <c r="L11459" s="6">
        <v>16.083916083916002</v>
      </c>
    </row>
    <row r="11460" spans="1:12" ht="15" customHeight="1" x14ac:dyDescent="0.25">
      <c r="A11460" s="5">
        <v>28255</v>
      </c>
      <c r="B11460" s="6">
        <v>5.0200000000000002E-2</v>
      </c>
      <c r="C11460" s="2">
        <v>307200</v>
      </c>
      <c r="D11460" s="6">
        <v>4.0000000000000398E-4</v>
      </c>
      <c r="E11460" s="6">
        <v>0.80321285140563203</v>
      </c>
      <c r="F11460" s="6">
        <v>0.80321023503462297</v>
      </c>
      <c r="G11460" s="6">
        <v>5.0287384999999997E-2</v>
      </c>
      <c r="H11460" s="6">
        <v>17.2200116550116</v>
      </c>
      <c r="I11460" s="6"/>
      <c r="J11460" s="6">
        <v>5.0200000000000002E-2</v>
      </c>
      <c r="K11460" s="6">
        <v>4.9799999999999997E-2</v>
      </c>
      <c r="L11460" s="6">
        <v>17.016317016317</v>
      </c>
    </row>
    <row r="11461" spans="1:12" ht="15" customHeight="1" x14ac:dyDescent="0.25">
      <c r="A11461" s="5">
        <v>28254</v>
      </c>
      <c r="B11461" s="6">
        <v>4.9799999999999997E-2</v>
      </c>
      <c r="C11461" s="2">
        <v>665600</v>
      </c>
      <c r="D11461" s="6">
        <v>-4.0000000000000398E-4</v>
      </c>
      <c r="E11461" s="6">
        <v>-0.79681274900399401</v>
      </c>
      <c r="F11461" s="6">
        <v>-0.79681017416196598</v>
      </c>
      <c r="G11461" s="6">
        <v>4.9886689999999997E-2</v>
      </c>
      <c r="H11461" s="6">
        <v>16.2859906759906</v>
      </c>
      <c r="I11461" s="6"/>
      <c r="J11461" s="6">
        <v>5.0200000000000002E-2</v>
      </c>
      <c r="K11461" s="6">
        <v>4.9299999999999997E-2</v>
      </c>
      <c r="L11461" s="6">
        <v>16.083916083916002</v>
      </c>
    </row>
    <row r="11462" spans="1:12" ht="15" customHeight="1" x14ac:dyDescent="0.25">
      <c r="A11462" s="5">
        <v>28251</v>
      </c>
      <c r="B11462" s="6">
        <v>5.0200000000000002E-2</v>
      </c>
      <c r="C11462" s="2">
        <v>1920000</v>
      </c>
      <c r="D11462" s="6"/>
      <c r="E11462" s="6"/>
      <c r="F11462" s="6"/>
      <c r="G11462" s="6">
        <v>5.0287384999999997E-2</v>
      </c>
      <c r="H11462" s="6">
        <v>17.2200116550116</v>
      </c>
      <c r="I11462" s="6"/>
      <c r="J11462" s="6">
        <v>5.0200000000000002E-2</v>
      </c>
      <c r="K11462" s="6">
        <v>4.9799999999999997E-2</v>
      </c>
      <c r="L11462" s="6">
        <v>17.016317016317</v>
      </c>
    </row>
    <row r="11463" spans="1:12" ht="15" customHeight="1" x14ac:dyDescent="0.25">
      <c r="A11463" s="5">
        <v>28250</v>
      </c>
      <c r="B11463" s="6">
        <v>5.0200000000000002E-2</v>
      </c>
      <c r="C11463" s="2">
        <v>7398400</v>
      </c>
      <c r="D11463" s="6">
        <v>3.3999999999999998E-3</v>
      </c>
      <c r="E11463" s="6">
        <v>7.2649572649572596</v>
      </c>
      <c r="F11463" s="6">
        <v>7.2649652592966296</v>
      </c>
      <c r="G11463" s="6">
        <v>5.0287384999999997E-2</v>
      </c>
      <c r="H11463" s="6">
        <v>17.2200116550116</v>
      </c>
      <c r="I11463" s="6"/>
      <c r="J11463" s="6">
        <v>5.0200000000000002E-2</v>
      </c>
      <c r="K11463" s="6">
        <v>4.5400000000000003E-2</v>
      </c>
      <c r="L11463" s="6">
        <v>17.016317016317</v>
      </c>
    </row>
    <row r="11464" spans="1:12" ht="15" customHeight="1" x14ac:dyDescent="0.25">
      <c r="A11464" s="5">
        <v>28249</v>
      </c>
      <c r="B11464" s="6">
        <v>4.6800000000000001E-2</v>
      </c>
      <c r="C11464" s="2">
        <v>1894400</v>
      </c>
      <c r="D11464" s="6"/>
      <c r="E11464" s="6"/>
      <c r="F11464" s="6"/>
      <c r="G11464" s="6">
        <v>4.6881462999999998E-2</v>
      </c>
      <c r="H11464" s="6">
        <v>9.2807995337995202</v>
      </c>
      <c r="I11464" s="6"/>
      <c r="J11464" s="6">
        <v>4.6800000000000001E-2</v>
      </c>
      <c r="K11464" s="6">
        <v>4.6300000000000001E-2</v>
      </c>
      <c r="L11464" s="6">
        <v>9.0909090909090899</v>
      </c>
    </row>
    <row r="11465" spans="1:12" ht="15" customHeight="1" x14ac:dyDescent="0.25">
      <c r="A11465" s="5">
        <v>28248</v>
      </c>
      <c r="B11465" s="6">
        <v>4.6800000000000001E-2</v>
      </c>
      <c r="C11465" s="2">
        <v>2073600</v>
      </c>
      <c r="D11465" s="6"/>
      <c r="E11465" s="6"/>
      <c r="F11465" s="6"/>
      <c r="G11465" s="6">
        <v>4.6881462999999998E-2</v>
      </c>
      <c r="H11465" s="6">
        <v>9.2807995337995202</v>
      </c>
      <c r="I11465" s="6"/>
      <c r="J11465" s="6">
        <v>4.7300000000000002E-2</v>
      </c>
      <c r="K11465" s="6">
        <v>4.6800000000000001E-2</v>
      </c>
      <c r="L11465" s="6">
        <v>9.0909090909090899</v>
      </c>
    </row>
    <row r="11466" spans="1:12" ht="15" customHeight="1" x14ac:dyDescent="0.25">
      <c r="A11466" s="5">
        <v>28247</v>
      </c>
      <c r="B11466" s="6">
        <v>4.6800000000000001E-2</v>
      </c>
      <c r="C11466" s="2">
        <v>1766400</v>
      </c>
      <c r="D11466" s="6"/>
      <c r="E11466" s="6"/>
      <c r="F11466" s="6"/>
      <c r="G11466" s="6">
        <v>4.6881462999999998E-2</v>
      </c>
      <c r="H11466" s="6">
        <v>9.2807995337995202</v>
      </c>
      <c r="I11466" s="6"/>
      <c r="J11466" s="6">
        <v>4.7300000000000002E-2</v>
      </c>
      <c r="K11466" s="6">
        <v>4.6800000000000001E-2</v>
      </c>
      <c r="L11466" s="6">
        <v>9.0909090909090899</v>
      </c>
    </row>
    <row r="11467" spans="1:12" ht="15" customHeight="1" x14ac:dyDescent="0.25">
      <c r="A11467" s="5">
        <v>28244</v>
      </c>
      <c r="B11467" s="6">
        <v>4.6800000000000001E-2</v>
      </c>
      <c r="C11467" s="2">
        <v>10291200</v>
      </c>
      <c r="D11467" s="6">
        <v>-2E-3</v>
      </c>
      <c r="E11467" s="6">
        <v>-4.0983606557377001</v>
      </c>
      <c r="F11467" s="6">
        <v>-4.0983580567947104</v>
      </c>
      <c r="G11467" s="6">
        <v>4.6881462999999998E-2</v>
      </c>
      <c r="H11467" s="6">
        <v>9.2807995337995202</v>
      </c>
      <c r="I11467" s="6"/>
      <c r="J11467" s="6">
        <v>4.7800000000000002E-2</v>
      </c>
      <c r="K11467" s="6">
        <v>4.6800000000000001E-2</v>
      </c>
      <c r="L11467" s="6">
        <v>9.0909090909090899</v>
      </c>
    </row>
    <row r="11468" spans="1:12" ht="15" customHeight="1" x14ac:dyDescent="0.25">
      <c r="A11468" s="5">
        <v>28243</v>
      </c>
      <c r="B11468" s="6">
        <v>4.8800000000000003E-2</v>
      </c>
      <c r="C11468" s="2">
        <v>2201600</v>
      </c>
      <c r="D11468" s="6">
        <v>-4.9999999999999296E-4</v>
      </c>
      <c r="E11468" s="6">
        <v>-1.0141987829614501</v>
      </c>
      <c r="F11468" s="6">
        <v>-1.0142041593480899</v>
      </c>
      <c r="G11468" s="6">
        <v>4.8884943E-2</v>
      </c>
      <c r="H11468" s="6">
        <v>13.950916083916001</v>
      </c>
      <c r="I11468" s="6"/>
      <c r="J11468" s="6">
        <v>4.9799999999999997E-2</v>
      </c>
      <c r="K11468" s="6">
        <v>4.8800000000000003E-2</v>
      </c>
      <c r="L11468" s="6">
        <v>13.752913752913701</v>
      </c>
    </row>
    <row r="11469" spans="1:12" ht="15" customHeight="1" x14ac:dyDescent="0.25">
      <c r="A11469" s="5">
        <v>28242</v>
      </c>
      <c r="B11469" s="6">
        <v>4.9299999999999997E-2</v>
      </c>
      <c r="C11469" s="2">
        <v>1484800</v>
      </c>
      <c r="D11469" s="6"/>
      <c r="E11469" s="6"/>
      <c r="F11469" s="6"/>
      <c r="G11469" s="6">
        <v>4.9385815999999999E-2</v>
      </c>
      <c r="H11469" s="6">
        <v>15.1184522144522</v>
      </c>
      <c r="I11469" s="6"/>
      <c r="J11469" s="6">
        <v>4.9799999999999997E-2</v>
      </c>
      <c r="K11469" s="6">
        <v>4.9299999999999997E-2</v>
      </c>
      <c r="L11469" s="6">
        <v>14.9184149184149</v>
      </c>
    </row>
    <row r="11470" spans="1:12" ht="15" customHeight="1" x14ac:dyDescent="0.25">
      <c r="A11470" s="5">
        <v>28241</v>
      </c>
      <c r="B11470" s="6">
        <v>4.9299999999999997E-2</v>
      </c>
      <c r="C11470" s="2">
        <v>128000</v>
      </c>
      <c r="D11470" s="6"/>
      <c r="E11470" s="6"/>
      <c r="F11470" s="6"/>
      <c r="G11470" s="6">
        <v>4.9385815999999999E-2</v>
      </c>
      <c r="H11470" s="6">
        <v>15.1184522144522</v>
      </c>
      <c r="I11470" s="6"/>
      <c r="J11470" s="6">
        <v>4.9299999999999997E-2</v>
      </c>
      <c r="K11470" s="6">
        <v>4.9299999999999997E-2</v>
      </c>
      <c r="L11470" s="6">
        <v>14.9184149184149</v>
      </c>
    </row>
    <row r="11471" spans="1:12" ht="15" customHeight="1" x14ac:dyDescent="0.25">
      <c r="A11471" s="5">
        <v>28240</v>
      </c>
      <c r="B11471" s="6">
        <v>4.9299999999999997E-2</v>
      </c>
      <c r="C11471" s="2">
        <v>1408000</v>
      </c>
      <c r="D11471" s="6">
        <v>-5.0000000000000001E-4</v>
      </c>
      <c r="E11471" s="6">
        <v>-1.0040160642570199</v>
      </c>
      <c r="F11471" s="6">
        <v>-1.00402331764243</v>
      </c>
      <c r="G11471" s="6">
        <v>4.9385815999999999E-2</v>
      </c>
      <c r="H11471" s="6">
        <v>15.1184522144522</v>
      </c>
      <c r="I11471" s="6"/>
      <c r="J11471" s="6">
        <v>5.0700000000000002E-2</v>
      </c>
      <c r="K11471" s="6">
        <v>4.9299999999999997E-2</v>
      </c>
      <c r="L11471" s="6">
        <v>14.9184149184149</v>
      </c>
    </row>
    <row r="11472" spans="1:12" ht="15" customHeight="1" x14ac:dyDescent="0.25">
      <c r="A11472" s="5">
        <v>28237</v>
      </c>
      <c r="B11472" s="6">
        <v>4.9799999999999997E-2</v>
      </c>
      <c r="C11472" s="2">
        <v>1203200</v>
      </c>
      <c r="D11472" s="6">
        <v>-1.4E-3</v>
      </c>
      <c r="E11472" s="6">
        <v>-2.7343750000000102</v>
      </c>
      <c r="F11472" s="6">
        <v>-2.7343672848529601</v>
      </c>
      <c r="G11472" s="6">
        <v>4.9886689999999997E-2</v>
      </c>
      <c r="H11472" s="6">
        <v>16.2859906759906</v>
      </c>
      <c r="I11472" s="6"/>
      <c r="J11472" s="6">
        <v>5.1200000000000002E-2</v>
      </c>
      <c r="K11472" s="6">
        <v>4.9799999999999997E-2</v>
      </c>
      <c r="L11472" s="6">
        <v>16.083916083916002</v>
      </c>
    </row>
    <row r="11473" spans="1:12" ht="15" customHeight="1" x14ac:dyDescent="0.25">
      <c r="A11473" s="5">
        <v>28236</v>
      </c>
      <c r="B11473" s="6">
        <v>5.1200000000000002E-2</v>
      </c>
      <c r="C11473" s="2">
        <v>896000</v>
      </c>
      <c r="D11473" s="6">
        <v>-5.0000000000000001E-4</v>
      </c>
      <c r="E11473" s="6">
        <v>-0.96711798839458296</v>
      </c>
      <c r="F11473" s="6">
        <v>-0.96712115921231401</v>
      </c>
      <c r="G11473" s="6">
        <v>5.1289122999999999E-2</v>
      </c>
      <c r="H11473" s="6">
        <v>19.555065268065199</v>
      </c>
      <c r="I11473" s="6"/>
      <c r="J11473" s="6">
        <v>5.2200000000000003E-2</v>
      </c>
      <c r="K11473" s="6">
        <v>5.1200000000000002E-2</v>
      </c>
      <c r="L11473" s="6">
        <v>19.347319347319299</v>
      </c>
    </row>
    <row r="11474" spans="1:12" ht="15" customHeight="1" x14ac:dyDescent="0.25">
      <c r="A11474" s="5">
        <v>28235</v>
      </c>
      <c r="B11474" s="6">
        <v>5.1700000000000003E-2</v>
      </c>
      <c r="C11474" s="2">
        <v>768000</v>
      </c>
      <c r="D11474" s="6">
        <v>1.5E-3</v>
      </c>
      <c r="E11474" s="6">
        <v>2.98804780876493</v>
      </c>
      <c r="F11474" s="6">
        <v>2.9880456102459898</v>
      </c>
      <c r="G11474" s="6">
        <v>5.1789994999999998E-2</v>
      </c>
      <c r="H11474" s="6">
        <v>20.722599067598999</v>
      </c>
      <c r="I11474" s="6"/>
      <c r="J11474" s="6">
        <v>5.1700000000000003E-2</v>
      </c>
      <c r="K11474" s="6">
        <v>5.0200000000000002E-2</v>
      </c>
      <c r="L11474" s="6">
        <v>20.5128205128205</v>
      </c>
    </row>
    <row r="11475" spans="1:12" ht="15" customHeight="1" x14ac:dyDescent="0.25">
      <c r="A11475" s="5">
        <v>28234</v>
      </c>
      <c r="B11475" s="6">
        <v>5.0200000000000002E-2</v>
      </c>
      <c r="C11475" s="2">
        <v>3148800</v>
      </c>
      <c r="D11475" s="6">
        <v>-1.5E-3</v>
      </c>
      <c r="E11475" s="6">
        <v>-2.9013539651837501</v>
      </c>
      <c r="F11475" s="6">
        <v>-2.90135189238771</v>
      </c>
      <c r="G11475" s="6">
        <v>5.0287384999999997E-2</v>
      </c>
      <c r="H11475" s="6">
        <v>17.2200116550116</v>
      </c>
      <c r="I11475" s="6"/>
      <c r="J11475" s="6">
        <v>5.1700000000000003E-2</v>
      </c>
      <c r="K11475" s="6">
        <v>5.0200000000000002E-2</v>
      </c>
      <c r="L11475" s="6">
        <v>17.016317016317</v>
      </c>
    </row>
    <row r="11476" spans="1:12" ht="15" customHeight="1" x14ac:dyDescent="0.25">
      <c r="A11476" s="5">
        <v>28233</v>
      </c>
      <c r="B11476" s="6">
        <v>5.1700000000000003E-2</v>
      </c>
      <c r="C11476" s="2">
        <v>1305600</v>
      </c>
      <c r="D11476" s="6">
        <v>-1.4999999999999901E-3</v>
      </c>
      <c r="E11476" s="6">
        <v>-2.81954887218044</v>
      </c>
      <c r="F11476" s="6">
        <v>-2.8195414440450901</v>
      </c>
      <c r="G11476" s="6">
        <v>5.1789994999999998E-2</v>
      </c>
      <c r="H11476" s="6">
        <v>20.722599067598999</v>
      </c>
      <c r="I11476" s="6"/>
      <c r="J11476" s="6">
        <v>5.3199999999999997E-2</v>
      </c>
      <c r="K11476" s="6">
        <v>5.1700000000000003E-2</v>
      </c>
      <c r="L11476" s="6">
        <v>20.5128205128205</v>
      </c>
    </row>
    <row r="11477" spans="1:12" ht="15" customHeight="1" x14ac:dyDescent="0.25">
      <c r="A11477" s="5">
        <v>28230</v>
      </c>
      <c r="B11477" s="6">
        <v>5.3199999999999997E-2</v>
      </c>
      <c r="C11477" s="2">
        <v>1331200</v>
      </c>
      <c r="D11477" s="6"/>
      <c r="E11477" s="6"/>
      <c r="F11477" s="6"/>
      <c r="G11477" s="6">
        <v>5.3292602000000001E-2</v>
      </c>
      <c r="H11477" s="6">
        <v>24.2251794871794</v>
      </c>
      <c r="I11477" s="6"/>
      <c r="J11477" s="6">
        <v>5.4100000000000002E-2</v>
      </c>
      <c r="K11477" s="6">
        <v>5.3199999999999997E-2</v>
      </c>
      <c r="L11477" s="6">
        <v>24.009324009324001</v>
      </c>
    </row>
    <row r="11478" spans="1:12" ht="15" customHeight="1" x14ac:dyDescent="0.25">
      <c r="A11478" s="5">
        <v>28229</v>
      </c>
      <c r="B11478" s="6">
        <v>5.3199999999999997E-2</v>
      </c>
      <c r="C11478" s="2">
        <v>1561600</v>
      </c>
      <c r="D11478" s="6">
        <v>9.9999999999999395E-4</v>
      </c>
      <c r="E11478" s="6">
        <v>1.9157088122605299</v>
      </c>
      <c r="F11478" s="6">
        <v>1.9157036686179001</v>
      </c>
      <c r="G11478" s="6">
        <v>5.3292602000000001E-2</v>
      </c>
      <c r="H11478" s="6">
        <v>24.2251794871794</v>
      </c>
      <c r="I11478" s="6"/>
      <c r="J11478" s="6">
        <v>5.3199999999999997E-2</v>
      </c>
      <c r="K11478" s="6">
        <v>5.2200000000000003E-2</v>
      </c>
      <c r="L11478" s="6">
        <v>24.009324009324001</v>
      </c>
    </row>
    <row r="11479" spans="1:12" ht="15" customHeight="1" x14ac:dyDescent="0.25">
      <c r="A11479" s="5">
        <v>28228</v>
      </c>
      <c r="B11479" s="6">
        <v>5.2200000000000003E-2</v>
      </c>
      <c r="C11479" s="2">
        <v>102400</v>
      </c>
      <c r="D11479" s="6">
        <v>5.0000000000000001E-4</v>
      </c>
      <c r="E11479" s="6">
        <v>0.96711798839459395</v>
      </c>
      <c r="F11479" s="6">
        <v>0.96711536658768904</v>
      </c>
      <c r="G11479" s="6">
        <v>5.2290863999999999E-2</v>
      </c>
      <c r="H11479" s="6">
        <v>21.8901258741258</v>
      </c>
      <c r="I11479" s="6"/>
      <c r="J11479" s="6">
        <v>5.2200000000000003E-2</v>
      </c>
      <c r="K11479" s="6">
        <v>5.2200000000000003E-2</v>
      </c>
      <c r="L11479" s="6">
        <v>21.678321678321598</v>
      </c>
    </row>
    <row r="11480" spans="1:12" ht="15" customHeight="1" x14ac:dyDescent="0.25">
      <c r="A11480" s="5">
        <v>28227</v>
      </c>
      <c r="B11480" s="6">
        <v>5.1700000000000003E-2</v>
      </c>
      <c r="C11480" s="2">
        <v>1996800</v>
      </c>
      <c r="D11480" s="6">
        <v>5.0000000000000001E-4</v>
      </c>
      <c r="E11480" s="6">
        <v>0.9765625</v>
      </c>
      <c r="F11480" s="6">
        <v>0.97656573305024896</v>
      </c>
      <c r="G11480" s="6">
        <v>5.1789994999999998E-2</v>
      </c>
      <c r="H11480" s="6">
        <v>20.722599067598999</v>
      </c>
      <c r="I11480" s="6"/>
      <c r="J11480" s="6">
        <v>5.2200000000000003E-2</v>
      </c>
      <c r="K11480" s="6">
        <v>5.0700000000000002E-2</v>
      </c>
      <c r="L11480" s="6">
        <v>20.5128205128205</v>
      </c>
    </row>
    <row r="11481" spans="1:12" ht="15" customHeight="1" x14ac:dyDescent="0.25">
      <c r="A11481" s="5">
        <v>28226</v>
      </c>
      <c r="B11481" s="6">
        <v>5.1200000000000002E-2</v>
      </c>
      <c r="C11481" s="2">
        <v>512000</v>
      </c>
      <c r="D11481" s="6">
        <v>5.0000000000000001E-4</v>
      </c>
      <c r="E11481" s="6">
        <v>0.98619329388560595</v>
      </c>
      <c r="F11481" s="6">
        <v>0.98619062588762796</v>
      </c>
      <c r="G11481" s="6">
        <v>5.1289122999999999E-2</v>
      </c>
      <c r="H11481" s="6">
        <v>19.555065268065199</v>
      </c>
      <c r="I11481" s="6"/>
      <c r="J11481" s="6">
        <v>5.1200000000000002E-2</v>
      </c>
      <c r="K11481" s="6">
        <v>5.0700000000000002E-2</v>
      </c>
      <c r="L11481" s="6">
        <v>19.347319347319299</v>
      </c>
    </row>
    <row r="11482" spans="1:12" ht="15" customHeight="1" x14ac:dyDescent="0.25">
      <c r="A11482" s="5">
        <v>28222</v>
      </c>
      <c r="B11482" s="6">
        <v>5.0700000000000002E-2</v>
      </c>
      <c r="C11482" s="2">
        <v>921600</v>
      </c>
      <c r="D11482" s="6"/>
      <c r="E11482" s="6"/>
      <c r="F11482" s="6"/>
      <c r="G11482" s="6">
        <v>5.0788253999999998E-2</v>
      </c>
      <c r="H11482" s="6">
        <v>18.387538461538401</v>
      </c>
      <c r="I11482" s="6"/>
      <c r="J11482" s="6">
        <v>5.1200000000000002E-2</v>
      </c>
      <c r="K11482" s="6">
        <v>5.0200000000000002E-2</v>
      </c>
      <c r="L11482" s="6">
        <v>18.181818181818102</v>
      </c>
    </row>
    <row r="11483" spans="1:12" ht="15" customHeight="1" x14ac:dyDescent="0.25">
      <c r="A11483" s="5">
        <v>28221</v>
      </c>
      <c r="B11483" s="6">
        <v>5.0700000000000002E-2</v>
      </c>
      <c r="C11483" s="2">
        <v>1203200</v>
      </c>
      <c r="D11483" s="6">
        <v>-5.0000000000000001E-4</v>
      </c>
      <c r="E11483" s="6">
        <v>-0.9765625</v>
      </c>
      <c r="F11483" s="6">
        <v>-0.97655988385685299</v>
      </c>
      <c r="G11483" s="6">
        <v>5.0788253999999998E-2</v>
      </c>
      <c r="H11483" s="6">
        <v>18.387538461538401</v>
      </c>
      <c r="I11483" s="6"/>
      <c r="J11483" s="6">
        <v>5.1700000000000003E-2</v>
      </c>
      <c r="K11483" s="6">
        <v>5.0700000000000002E-2</v>
      </c>
      <c r="L11483" s="6">
        <v>18.181818181818102</v>
      </c>
    </row>
    <row r="11484" spans="1:12" ht="15" customHeight="1" x14ac:dyDescent="0.25">
      <c r="A11484" s="5">
        <v>28220</v>
      </c>
      <c r="B11484" s="6">
        <v>5.1200000000000002E-2</v>
      </c>
      <c r="C11484" s="2">
        <v>1715200</v>
      </c>
      <c r="D11484" s="6"/>
      <c r="E11484" s="6"/>
      <c r="F11484" s="6"/>
      <c r="G11484" s="6">
        <v>5.1289122999999999E-2</v>
      </c>
      <c r="H11484" s="6">
        <v>19.555065268065199</v>
      </c>
      <c r="I11484" s="6"/>
      <c r="J11484" s="6">
        <v>5.2200000000000003E-2</v>
      </c>
      <c r="K11484" s="6">
        <v>5.1200000000000002E-2</v>
      </c>
      <c r="L11484" s="6">
        <v>19.347319347319299</v>
      </c>
    </row>
    <row r="11485" spans="1:12" ht="15" customHeight="1" x14ac:dyDescent="0.25">
      <c r="A11485" s="5">
        <v>28219</v>
      </c>
      <c r="B11485" s="6">
        <v>5.1200000000000002E-2</v>
      </c>
      <c r="C11485" s="2">
        <v>665600</v>
      </c>
      <c r="D11485" s="6">
        <v>-1.9999999999999901E-3</v>
      </c>
      <c r="E11485" s="6">
        <v>-3.75939849624059</v>
      </c>
      <c r="F11485" s="6">
        <v>-3.7593942213592801</v>
      </c>
      <c r="G11485" s="6">
        <v>5.1289122999999999E-2</v>
      </c>
      <c r="H11485" s="6">
        <v>19.555065268065199</v>
      </c>
      <c r="I11485" s="6"/>
      <c r="J11485" s="6">
        <v>5.2699999999999997E-2</v>
      </c>
      <c r="K11485" s="6">
        <v>5.1200000000000002E-2</v>
      </c>
      <c r="L11485" s="6">
        <v>19.347319347319299</v>
      </c>
    </row>
    <row r="11486" spans="1:12" ht="15" customHeight="1" x14ac:dyDescent="0.25">
      <c r="A11486" s="5">
        <v>28216</v>
      </c>
      <c r="B11486" s="6">
        <v>5.3199999999999997E-2</v>
      </c>
      <c r="C11486" s="2">
        <v>1484800</v>
      </c>
      <c r="D11486" s="6">
        <v>-9.0000000000000496E-4</v>
      </c>
      <c r="E11486" s="6">
        <v>-1.66358595194086</v>
      </c>
      <c r="F11486" s="6">
        <v>-1.663588537291</v>
      </c>
      <c r="G11486" s="6">
        <v>5.3292602000000001E-2</v>
      </c>
      <c r="H11486" s="6">
        <v>24.2251794871794</v>
      </c>
      <c r="I11486" s="6"/>
      <c r="J11486" s="6">
        <v>5.3699999999999998E-2</v>
      </c>
      <c r="K11486" s="6">
        <v>5.2699999999999997E-2</v>
      </c>
      <c r="L11486" s="6">
        <v>24.009324009324001</v>
      </c>
    </row>
    <row r="11487" spans="1:12" ht="15" customHeight="1" x14ac:dyDescent="0.25">
      <c r="A11487" s="5">
        <v>28215</v>
      </c>
      <c r="B11487" s="6">
        <v>5.4100000000000002E-2</v>
      </c>
      <c r="C11487" s="2">
        <v>1971200</v>
      </c>
      <c r="D11487" s="6">
        <v>4.0000000000000398E-4</v>
      </c>
      <c r="E11487" s="6">
        <v>0.74487895716945896</v>
      </c>
      <c r="F11487" s="6">
        <v>0.74487658586845895</v>
      </c>
      <c r="G11487" s="6">
        <v>5.419417E-2</v>
      </c>
      <c r="H11487" s="6">
        <v>26.326736596736499</v>
      </c>
      <c r="I11487" s="6"/>
      <c r="J11487" s="6">
        <v>5.4600000000000003E-2</v>
      </c>
      <c r="K11487" s="6">
        <v>5.3199999999999997E-2</v>
      </c>
      <c r="L11487" s="6">
        <v>26.107226107226101</v>
      </c>
    </row>
    <row r="11488" spans="1:12" ht="15" customHeight="1" x14ac:dyDescent="0.25">
      <c r="A11488" s="5">
        <v>28214</v>
      </c>
      <c r="B11488" s="6">
        <v>5.3699999999999998E-2</v>
      </c>
      <c r="C11488" s="2">
        <v>332800</v>
      </c>
      <c r="D11488" s="6">
        <v>1E-3</v>
      </c>
      <c r="E11488" s="6">
        <v>1.8975332068311199</v>
      </c>
      <c r="F11488" s="6">
        <v>1.8975280165530499</v>
      </c>
      <c r="G11488" s="6">
        <v>5.3793475E-2</v>
      </c>
      <c r="H11488" s="6">
        <v>25.392715617715599</v>
      </c>
      <c r="I11488" s="6"/>
      <c r="J11488" s="6">
        <v>5.4100000000000002E-2</v>
      </c>
      <c r="K11488" s="6">
        <v>5.3199999999999997E-2</v>
      </c>
      <c r="L11488" s="6">
        <v>25.174825174825099</v>
      </c>
    </row>
    <row r="11489" spans="1:12" ht="15" customHeight="1" x14ac:dyDescent="0.25">
      <c r="A11489" s="5">
        <v>28213</v>
      </c>
      <c r="B11489" s="6">
        <v>5.2699999999999997E-2</v>
      </c>
      <c r="C11489" s="2">
        <v>2124800</v>
      </c>
      <c r="D11489" s="6">
        <v>-1.4E-3</v>
      </c>
      <c r="E11489" s="6">
        <v>-2.5878003696857701</v>
      </c>
      <c r="F11489" s="6">
        <v>-2.5877931150158702</v>
      </c>
      <c r="G11489" s="6">
        <v>5.2791736999999998E-2</v>
      </c>
      <c r="H11489" s="6">
        <v>23.057662004661999</v>
      </c>
      <c r="I11489" s="6"/>
      <c r="J11489" s="6">
        <v>5.4100000000000002E-2</v>
      </c>
      <c r="K11489" s="6">
        <v>5.2699999999999997E-2</v>
      </c>
      <c r="L11489" s="6">
        <v>22.843822843822799</v>
      </c>
    </row>
    <row r="11490" spans="1:12" ht="15" customHeight="1" x14ac:dyDescent="0.25">
      <c r="A11490" s="5">
        <v>28212</v>
      </c>
      <c r="B11490" s="6">
        <v>5.4100000000000002E-2</v>
      </c>
      <c r="C11490" s="2">
        <v>230400</v>
      </c>
      <c r="D11490" s="6">
        <v>4.0000000000000398E-4</v>
      </c>
      <c r="E11490" s="6">
        <v>0.74487895716945896</v>
      </c>
      <c r="F11490" s="6">
        <v>0.74487658586845895</v>
      </c>
      <c r="G11490" s="6">
        <v>5.419417E-2</v>
      </c>
      <c r="H11490" s="6">
        <v>26.326736596736499</v>
      </c>
      <c r="I11490" s="6"/>
      <c r="J11490" s="6">
        <v>5.4100000000000002E-2</v>
      </c>
      <c r="K11490" s="6">
        <v>5.3699999999999998E-2</v>
      </c>
      <c r="L11490" s="6">
        <v>26.107226107226101</v>
      </c>
    </row>
    <row r="11491" spans="1:12" ht="15" customHeight="1" x14ac:dyDescent="0.25">
      <c r="A11491" s="5">
        <v>28209</v>
      </c>
      <c r="B11491" s="6">
        <v>5.3699999999999998E-2</v>
      </c>
      <c r="C11491" s="2">
        <v>768000</v>
      </c>
      <c r="D11491" s="6">
        <v>-1.4E-3</v>
      </c>
      <c r="E11491" s="6">
        <v>-2.54083484573504</v>
      </c>
      <c r="F11491" s="6">
        <v>-2.5408366739037298</v>
      </c>
      <c r="G11491" s="6">
        <v>5.3793475E-2</v>
      </c>
      <c r="H11491" s="6">
        <v>25.392715617715599</v>
      </c>
      <c r="I11491" s="6"/>
      <c r="J11491" s="6">
        <v>5.5100000000000003E-2</v>
      </c>
      <c r="K11491" s="6">
        <v>5.3199999999999997E-2</v>
      </c>
      <c r="L11491" s="6">
        <v>25.174825174825099</v>
      </c>
    </row>
    <row r="11492" spans="1:12" ht="15" customHeight="1" x14ac:dyDescent="0.25">
      <c r="A11492" s="5">
        <v>28208</v>
      </c>
      <c r="B11492" s="6">
        <v>5.5100000000000003E-2</v>
      </c>
      <c r="C11492" s="2">
        <v>640000</v>
      </c>
      <c r="D11492" s="6">
        <v>-1.4999999999999901E-3</v>
      </c>
      <c r="E11492" s="6">
        <v>-2.6501766784452099</v>
      </c>
      <c r="F11492" s="6">
        <v>-2.6501748555249001</v>
      </c>
      <c r="G11492" s="6">
        <v>5.5195912999999999E-2</v>
      </c>
      <c r="H11492" s="6">
        <v>28.661801864801799</v>
      </c>
      <c r="I11492" s="6"/>
      <c r="J11492" s="6">
        <v>5.6099999999999997E-2</v>
      </c>
      <c r="K11492" s="6">
        <v>5.5100000000000003E-2</v>
      </c>
      <c r="L11492" s="6">
        <v>28.4382284382284</v>
      </c>
    </row>
    <row r="11493" spans="1:12" ht="15" customHeight="1" x14ac:dyDescent="0.25">
      <c r="A11493" s="5">
        <v>28207</v>
      </c>
      <c r="B11493" s="6">
        <v>5.6599999999999998E-2</v>
      </c>
      <c r="C11493" s="2">
        <v>281600</v>
      </c>
      <c r="D11493" s="6">
        <v>5.0000000000000001E-4</v>
      </c>
      <c r="E11493" s="6">
        <v>0.89126559714796105</v>
      </c>
      <c r="F11493" s="6">
        <v>0.89126318333501098</v>
      </c>
      <c r="G11493" s="6">
        <v>5.6698523000000001E-2</v>
      </c>
      <c r="H11493" s="6">
        <v>32.164389277389198</v>
      </c>
      <c r="I11493" s="6"/>
      <c r="J11493" s="6">
        <v>5.6599999999999998E-2</v>
      </c>
      <c r="K11493" s="6">
        <v>5.5599999999999997E-2</v>
      </c>
      <c r="L11493" s="6">
        <v>31.9347319347319</v>
      </c>
    </row>
    <row r="11494" spans="1:12" ht="15" customHeight="1" x14ac:dyDescent="0.25">
      <c r="A11494" s="5">
        <v>28206</v>
      </c>
      <c r="B11494" s="6">
        <v>5.6099999999999997E-2</v>
      </c>
      <c r="C11494" s="2">
        <v>409600</v>
      </c>
      <c r="D11494" s="6"/>
      <c r="E11494" s="6"/>
      <c r="F11494" s="6"/>
      <c r="G11494" s="6">
        <v>5.6197654E-2</v>
      </c>
      <c r="H11494" s="6">
        <v>30.9968624708624</v>
      </c>
      <c r="I11494" s="6"/>
      <c r="J11494" s="6">
        <v>5.6599999999999998E-2</v>
      </c>
      <c r="K11494" s="6">
        <v>5.5599999999999997E-2</v>
      </c>
      <c r="L11494" s="6">
        <v>30.769230769230699</v>
      </c>
    </row>
    <row r="11495" spans="1:12" ht="15" customHeight="1" x14ac:dyDescent="0.25">
      <c r="A11495" s="5">
        <v>28205</v>
      </c>
      <c r="B11495" s="6">
        <v>5.6099999999999997E-2</v>
      </c>
      <c r="C11495" s="2">
        <v>947200</v>
      </c>
      <c r="D11495" s="6">
        <v>-5.0000000000000001E-4</v>
      </c>
      <c r="E11495" s="6">
        <v>-0.88339222614841595</v>
      </c>
      <c r="F11495" s="6">
        <v>-0.71085865724381803</v>
      </c>
      <c r="G11495" s="6">
        <v>5.6197654E-2</v>
      </c>
      <c r="H11495" s="6">
        <v>30.9968624708624</v>
      </c>
      <c r="I11495" s="6"/>
      <c r="J11495" s="6">
        <v>5.6599999999999998E-2</v>
      </c>
      <c r="K11495" s="6">
        <v>5.6099999999999997E-2</v>
      </c>
      <c r="L11495" s="6">
        <v>30.769230769230699</v>
      </c>
    </row>
    <row r="11496" spans="1:12" ht="15" customHeight="1" x14ac:dyDescent="0.25">
      <c r="A11496" s="5">
        <v>28202</v>
      </c>
      <c r="B11496" s="6">
        <v>5.6599999999999998E-2</v>
      </c>
      <c r="C11496" s="2">
        <v>2867200</v>
      </c>
      <c r="D11496" s="6">
        <v>5.0000000000000001E-4</v>
      </c>
      <c r="E11496" s="6">
        <v>0.89126559714796105</v>
      </c>
      <c r="F11496" s="6">
        <v>0.89126559714796105</v>
      </c>
      <c r="G11496" s="6">
        <v>5.6599999999999998E-2</v>
      </c>
      <c r="H11496" s="6">
        <v>31.9347319347319</v>
      </c>
      <c r="I11496" s="6"/>
      <c r="J11496" s="6">
        <v>5.7099999999999998E-2</v>
      </c>
      <c r="K11496" s="6">
        <v>5.5100000000000003E-2</v>
      </c>
      <c r="L11496" s="6">
        <v>31.9347319347319</v>
      </c>
    </row>
    <row r="11497" spans="1:12" ht="15" customHeight="1" x14ac:dyDescent="0.25">
      <c r="A11497" s="5">
        <v>28201</v>
      </c>
      <c r="B11497" s="6">
        <v>5.6099999999999997E-2</v>
      </c>
      <c r="C11497" s="2">
        <v>947200</v>
      </c>
      <c r="D11497" s="6">
        <v>5.0000000000000001E-4</v>
      </c>
      <c r="E11497" s="6">
        <v>0.89928057553956198</v>
      </c>
      <c r="F11497" s="6">
        <v>0.89928057553956198</v>
      </c>
      <c r="G11497" s="6">
        <v>5.6099999999999997E-2</v>
      </c>
      <c r="H11497" s="6">
        <v>30.769230769230699</v>
      </c>
      <c r="I11497" s="6"/>
      <c r="J11497" s="6">
        <v>5.6599999999999998E-2</v>
      </c>
      <c r="K11497" s="6">
        <v>5.4600000000000003E-2</v>
      </c>
      <c r="L11497" s="6">
        <v>30.769230769230699</v>
      </c>
    </row>
    <row r="11498" spans="1:12" ht="15" customHeight="1" x14ac:dyDescent="0.25">
      <c r="A11498" s="5">
        <v>28200</v>
      </c>
      <c r="B11498" s="6">
        <v>5.5599999999999997E-2</v>
      </c>
      <c r="C11498" s="2">
        <v>1433600</v>
      </c>
      <c r="D11498" s="6">
        <v>1.4999999999999901E-3</v>
      </c>
      <c r="E11498" s="6">
        <v>2.7726432532347398</v>
      </c>
      <c r="F11498" s="6">
        <v>2.7726432532347398</v>
      </c>
      <c r="G11498" s="6">
        <v>5.5599999999999997E-2</v>
      </c>
      <c r="H11498" s="6">
        <v>29.603729603729501</v>
      </c>
      <c r="I11498" s="6"/>
      <c r="J11498" s="6">
        <v>5.5599999999999997E-2</v>
      </c>
      <c r="K11498" s="6">
        <v>5.4100000000000002E-2</v>
      </c>
      <c r="L11498" s="6">
        <v>29.603729603729501</v>
      </c>
    </row>
    <row r="11499" spans="1:12" ht="15" customHeight="1" x14ac:dyDescent="0.25">
      <c r="A11499" s="5">
        <v>28199</v>
      </c>
      <c r="B11499" s="6">
        <v>5.4100000000000002E-2</v>
      </c>
      <c r="C11499" s="2">
        <v>947200</v>
      </c>
      <c r="D11499" s="6">
        <v>4.0000000000000398E-4</v>
      </c>
      <c r="E11499" s="6">
        <v>0.74487895716945896</v>
      </c>
      <c r="F11499" s="6">
        <v>0.74487895716945896</v>
      </c>
      <c r="G11499" s="6">
        <v>5.4100000000000002E-2</v>
      </c>
      <c r="H11499" s="6">
        <v>26.107226107226101</v>
      </c>
      <c r="I11499" s="6"/>
      <c r="J11499" s="6">
        <v>5.4100000000000002E-2</v>
      </c>
      <c r="K11499" s="6">
        <v>5.3199999999999997E-2</v>
      </c>
      <c r="L11499" s="6">
        <v>26.107226107226101</v>
      </c>
    </row>
    <row r="11500" spans="1:12" ht="15" customHeight="1" x14ac:dyDescent="0.25">
      <c r="A11500" s="5">
        <v>28198</v>
      </c>
      <c r="B11500" s="6">
        <v>5.3699999999999998E-2</v>
      </c>
      <c r="C11500" s="2">
        <v>256000</v>
      </c>
      <c r="D11500" s="6">
        <v>1E-3</v>
      </c>
      <c r="E11500" s="6">
        <v>1.8975332068311199</v>
      </c>
      <c r="F11500" s="6">
        <v>1.8975332068311199</v>
      </c>
      <c r="G11500" s="6">
        <v>5.3699999999999998E-2</v>
      </c>
      <c r="H11500" s="6">
        <v>25.174825174825099</v>
      </c>
      <c r="I11500" s="6"/>
      <c r="J11500" s="6">
        <v>5.3699999999999998E-2</v>
      </c>
      <c r="K11500" s="6">
        <v>5.3199999999999997E-2</v>
      </c>
      <c r="L11500" s="6">
        <v>25.174825174825099</v>
      </c>
    </row>
    <row r="11501" spans="1:12" ht="15" customHeight="1" x14ac:dyDescent="0.25">
      <c r="A11501" s="5">
        <v>28195</v>
      </c>
      <c r="B11501" s="6">
        <v>5.2699999999999997E-2</v>
      </c>
      <c r="C11501" s="2">
        <v>870400</v>
      </c>
      <c r="D11501" s="6"/>
      <c r="E11501" s="6"/>
      <c r="F11501" s="6"/>
      <c r="G11501" s="6">
        <v>5.2699999999999997E-2</v>
      </c>
      <c r="H11501" s="6">
        <v>22.843822843822799</v>
      </c>
      <c r="I11501" s="6"/>
      <c r="J11501" s="6">
        <v>5.3199999999999997E-2</v>
      </c>
      <c r="K11501" s="6">
        <v>5.2699999999999997E-2</v>
      </c>
      <c r="L11501" s="6">
        <v>22.843822843822799</v>
      </c>
    </row>
    <row r="11502" spans="1:12" ht="15" customHeight="1" x14ac:dyDescent="0.25">
      <c r="A11502" s="5">
        <v>28194</v>
      </c>
      <c r="B11502" s="6">
        <v>5.2699999999999997E-2</v>
      </c>
      <c r="C11502" s="2">
        <v>563200</v>
      </c>
      <c r="D11502" s="6"/>
      <c r="E11502" s="6"/>
      <c r="F11502" s="6"/>
      <c r="G11502" s="6">
        <v>5.2699999999999997E-2</v>
      </c>
      <c r="H11502" s="6">
        <v>22.843822843822799</v>
      </c>
      <c r="I11502" s="6"/>
      <c r="J11502" s="6">
        <v>5.3199999999999997E-2</v>
      </c>
      <c r="K11502" s="6">
        <v>5.2699999999999997E-2</v>
      </c>
      <c r="L11502" s="6">
        <v>22.843822843822799</v>
      </c>
    </row>
    <row r="11503" spans="1:12" ht="15" customHeight="1" x14ac:dyDescent="0.25">
      <c r="A11503" s="5">
        <v>28193</v>
      </c>
      <c r="B11503" s="6">
        <v>5.2699999999999997E-2</v>
      </c>
      <c r="C11503" s="2">
        <v>947200</v>
      </c>
      <c r="D11503" s="6">
        <v>-5.0000000000000001E-4</v>
      </c>
      <c r="E11503" s="6">
        <v>-0.93984962406015105</v>
      </c>
      <c r="F11503" s="6">
        <v>-0.93984962406015105</v>
      </c>
      <c r="G11503" s="6">
        <v>5.2699999999999997E-2</v>
      </c>
      <c r="H11503" s="6">
        <v>22.843822843822799</v>
      </c>
      <c r="I11503" s="6"/>
      <c r="J11503" s="6">
        <v>5.3699999999999998E-2</v>
      </c>
      <c r="K11503" s="6">
        <v>5.2699999999999997E-2</v>
      </c>
      <c r="L11503" s="6">
        <v>22.843822843822799</v>
      </c>
    </row>
    <row r="11504" spans="1:12" ht="15" customHeight="1" x14ac:dyDescent="0.25">
      <c r="A11504" s="5">
        <v>28192</v>
      </c>
      <c r="B11504" s="6">
        <v>5.3199999999999997E-2</v>
      </c>
      <c r="C11504" s="2">
        <v>6937600</v>
      </c>
      <c r="D11504" s="6"/>
      <c r="E11504" s="6"/>
      <c r="F11504" s="6"/>
      <c r="G11504" s="6">
        <v>5.3199999999999997E-2</v>
      </c>
      <c r="H11504" s="6">
        <v>24.009324009324001</v>
      </c>
      <c r="I11504" s="6"/>
      <c r="J11504" s="6">
        <v>5.4100000000000002E-2</v>
      </c>
      <c r="K11504" s="6">
        <v>5.3199999999999997E-2</v>
      </c>
      <c r="L11504" s="6">
        <v>24.009324009324001</v>
      </c>
    </row>
    <row r="11505" spans="1:12" ht="15" customHeight="1" x14ac:dyDescent="0.25">
      <c r="A11505" s="5">
        <v>28191</v>
      </c>
      <c r="B11505" s="6">
        <v>5.3199999999999997E-2</v>
      </c>
      <c r="C11505" s="2">
        <v>2329600</v>
      </c>
      <c r="D11505" s="6"/>
      <c r="E11505" s="6"/>
      <c r="F11505" s="6"/>
      <c r="G11505" s="6">
        <v>5.3199999999999997E-2</v>
      </c>
      <c r="H11505" s="6">
        <v>24.009324009324001</v>
      </c>
      <c r="I11505" s="6"/>
      <c r="J11505" s="6">
        <v>5.4100000000000002E-2</v>
      </c>
      <c r="K11505" s="6">
        <v>5.2699999999999997E-2</v>
      </c>
      <c r="L11505" s="6">
        <v>24.009324009324001</v>
      </c>
    </row>
    <row r="11506" spans="1:12" ht="15" customHeight="1" x14ac:dyDescent="0.25">
      <c r="A11506" s="5">
        <v>28188</v>
      </c>
      <c r="B11506" s="6">
        <v>5.3199999999999997E-2</v>
      </c>
      <c r="C11506" s="2">
        <v>665600</v>
      </c>
      <c r="D11506" s="6"/>
      <c r="E11506" s="6"/>
      <c r="F11506" s="6"/>
      <c r="G11506" s="6">
        <v>5.3199999999999997E-2</v>
      </c>
      <c r="H11506" s="6">
        <v>24.009324009324001</v>
      </c>
      <c r="I11506" s="6"/>
      <c r="J11506" s="6">
        <v>5.3699999999999998E-2</v>
      </c>
      <c r="K11506" s="6">
        <v>5.3199999999999997E-2</v>
      </c>
      <c r="L11506" s="6">
        <v>24.009324009324001</v>
      </c>
    </row>
    <row r="11507" spans="1:12" ht="15" customHeight="1" x14ac:dyDescent="0.25">
      <c r="A11507" s="5">
        <v>28187</v>
      </c>
      <c r="B11507" s="6">
        <v>5.3199999999999997E-2</v>
      </c>
      <c r="C11507" s="2">
        <v>921600</v>
      </c>
      <c r="D11507" s="6"/>
      <c r="E11507" s="6"/>
      <c r="F11507" s="6"/>
      <c r="G11507" s="6">
        <v>5.3199999999999997E-2</v>
      </c>
      <c r="H11507" s="6">
        <v>24.009324009324001</v>
      </c>
      <c r="I11507" s="6"/>
      <c r="J11507" s="6">
        <v>5.3199999999999997E-2</v>
      </c>
      <c r="K11507" s="6">
        <v>5.2699999999999997E-2</v>
      </c>
      <c r="L11507" s="6">
        <v>24.009324009324001</v>
      </c>
    </row>
    <row r="11508" spans="1:12" ht="15" customHeight="1" x14ac:dyDescent="0.25">
      <c r="A11508" s="5">
        <v>28186</v>
      </c>
      <c r="B11508" s="6">
        <v>5.3199999999999997E-2</v>
      </c>
      <c r="C11508" s="2">
        <v>281600</v>
      </c>
      <c r="D11508" s="6">
        <v>-5.0000000000000001E-4</v>
      </c>
      <c r="E11508" s="6">
        <v>-0.93109869646182897</v>
      </c>
      <c r="F11508" s="6">
        <v>-0.93109869646182897</v>
      </c>
      <c r="G11508" s="6">
        <v>5.3199999999999997E-2</v>
      </c>
      <c r="H11508" s="6">
        <v>24.009324009324001</v>
      </c>
      <c r="I11508" s="6"/>
      <c r="J11508" s="6">
        <v>5.3699999999999998E-2</v>
      </c>
      <c r="K11508" s="6">
        <v>5.3199999999999997E-2</v>
      </c>
      <c r="L11508" s="6">
        <v>24.009324009324001</v>
      </c>
    </row>
    <row r="11509" spans="1:12" ht="15" customHeight="1" x14ac:dyDescent="0.25">
      <c r="A11509" s="5">
        <v>28185</v>
      </c>
      <c r="B11509" s="6">
        <v>5.3699999999999998E-2</v>
      </c>
      <c r="C11509" s="2">
        <v>460800</v>
      </c>
      <c r="D11509" s="6">
        <v>5.0000000000000001E-4</v>
      </c>
      <c r="E11509" s="6">
        <v>0.93984962406015105</v>
      </c>
      <c r="F11509" s="6">
        <v>0.93984962406015105</v>
      </c>
      <c r="G11509" s="6">
        <v>5.3699999999999998E-2</v>
      </c>
      <c r="H11509" s="6">
        <v>25.174825174825099</v>
      </c>
      <c r="I11509" s="6"/>
      <c r="J11509" s="6">
        <v>5.3699999999999998E-2</v>
      </c>
      <c r="K11509" s="6">
        <v>5.2699999999999997E-2</v>
      </c>
      <c r="L11509" s="6">
        <v>25.174825174825099</v>
      </c>
    </row>
    <row r="11510" spans="1:12" ht="15" customHeight="1" x14ac:dyDescent="0.25">
      <c r="A11510" s="5">
        <v>28184</v>
      </c>
      <c r="B11510" s="6">
        <v>5.3199999999999997E-2</v>
      </c>
      <c r="C11510" s="2">
        <v>742400</v>
      </c>
      <c r="D11510" s="6">
        <v>5.0000000000000001E-4</v>
      </c>
      <c r="E11510" s="6">
        <v>0.94876660341556196</v>
      </c>
      <c r="F11510" s="6">
        <v>0.94876660341556196</v>
      </c>
      <c r="G11510" s="6">
        <v>5.3199999999999997E-2</v>
      </c>
      <c r="H11510" s="6">
        <v>24.009324009324001</v>
      </c>
      <c r="I11510" s="6"/>
      <c r="J11510" s="6">
        <v>5.3199999999999997E-2</v>
      </c>
      <c r="K11510" s="6">
        <v>5.2699999999999997E-2</v>
      </c>
      <c r="L11510" s="6">
        <v>24.009324009324001</v>
      </c>
    </row>
    <row r="11511" spans="1:12" ht="15" customHeight="1" x14ac:dyDescent="0.25">
      <c r="A11511" s="5">
        <v>28181</v>
      </c>
      <c r="B11511" s="6">
        <v>5.2699999999999997E-2</v>
      </c>
      <c r="C11511" s="2">
        <v>1510400</v>
      </c>
      <c r="D11511" s="6">
        <v>4.9999999999999296E-4</v>
      </c>
      <c r="E11511" s="6">
        <v>0.95785440613025397</v>
      </c>
      <c r="F11511" s="6">
        <v>0.95785440613025397</v>
      </c>
      <c r="G11511" s="6">
        <v>5.2699999999999997E-2</v>
      </c>
      <c r="H11511" s="6">
        <v>22.843822843822799</v>
      </c>
      <c r="I11511" s="6"/>
      <c r="J11511" s="6">
        <v>5.2699999999999997E-2</v>
      </c>
      <c r="K11511" s="6">
        <v>5.2699999999999997E-2</v>
      </c>
      <c r="L11511" s="6">
        <v>22.843822843822799</v>
      </c>
    </row>
    <row r="11512" spans="1:12" ht="15" customHeight="1" x14ac:dyDescent="0.25">
      <c r="A11512" s="5">
        <v>28180</v>
      </c>
      <c r="B11512" s="6">
        <v>5.2200000000000003E-2</v>
      </c>
      <c r="C11512" s="2">
        <v>332800</v>
      </c>
      <c r="D11512" s="6">
        <v>-4.9999999999999296E-4</v>
      </c>
      <c r="E11512" s="6">
        <v>-0.94876660341555097</v>
      </c>
      <c r="F11512" s="6">
        <v>-0.94876660341555097</v>
      </c>
      <c r="G11512" s="6">
        <v>5.2200000000000003E-2</v>
      </c>
      <c r="H11512" s="6">
        <v>21.678321678321598</v>
      </c>
      <c r="I11512" s="6"/>
      <c r="J11512" s="6">
        <v>5.2699999999999997E-2</v>
      </c>
      <c r="K11512" s="6">
        <v>5.2200000000000003E-2</v>
      </c>
      <c r="L11512" s="6">
        <v>21.678321678321598</v>
      </c>
    </row>
    <row r="11513" spans="1:12" ht="15" customHeight="1" x14ac:dyDescent="0.25">
      <c r="A11513" s="5">
        <v>28179</v>
      </c>
      <c r="B11513" s="6">
        <v>5.2699999999999997E-2</v>
      </c>
      <c r="C11513" s="2">
        <v>2278400</v>
      </c>
      <c r="D11513" s="6">
        <v>-1E-3</v>
      </c>
      <c r="E11513" s="6">
        <v>-1.8621973929236399</v>
      </c>
      <c r="F11513" s="6">
        <v>-1.8621973929236399</v>
      </c>
      <c r="G11513" s="6">
        <v>5.2699999999999997E-2</v>
      </c>
      <c r="H11513" s="6">
        <v>22.843822843822799</v>
      </c>
      <c r="I11513" s="6"/>
      <c r="J11513" s="6">
        <v>5.3699999999999998E-2</v>
      </c>
      <c r="K11513" s="6">
        <v>5.2699999999999997E-2</v>
      </c>
      <c r="L11513" s="6">
        <v>22.843822843822799</v>
      </c>
    </row>
    <row r="11514" spans="1:12" ht="15" customHeight="1" x14ac:dyDescent="0.25">
      <c r="A11514" s="5">
        <v>28178</v>
      </c>
      <c r="B11514" s="6">
        <v>5.3699999999999998E-2</v>
      </c>
      <c r="C11514" s="2">
        <v>460800</v>
      </c>
      <c r="D11514" s="6">
        <v>5.0000000000000001E-4</v>
      </c>
      <c r="E11514" s="6">
        <v>0.93984962406015105</v>
      </c>
      <c r="F11514" s="6">
        <v>0.93984962406015105</v>
      </c>
      <c r="G11514" s="6">
        <v>5.3699999999999998E-2</v>
      </c>
      <c r="H11514" s="6">
        <v>25.174825174825099</v>
      </c>
      <c r="I11514" s="6"/>
      <c r="J11514" s="6">
        <v>5.3699999999999998E-2</v>
      </c>
      <c r="K11514" s="6">
        <v>5.3199999999999997E-2</v>
      </c>
      <c r="L11514" s="6">
        <v>25.174825174825099</v>
      </c>
    </row>
    <row r="11515" spans="1:12" ht="15" customHeight="1" x14ac:dyDescent="0.25">
      <c r="A11515" s="5">
        <v>28174</v>
      </c>
      <c r="B11515" s="6">
        <v>5.3199999999999997E-2</v>
      </c>
      <c r="C11515" s="2">
        <v>1177600</v>
      </c>
      <c r="D11515" s="6"/>
      <c r="E11515" s="6"/>
      <c r="F11515" s="6"/>
      <c r="G11515" s="6">
        <v>5.3199999999999997E-2</v>
      </c>
      <c r="H11515" s="6">
        <v>24.009324009324001</v>
      </c>
      <c r="I11515" s="6"/>
      <c r="J11515" s="6">
        <v>5.3199999999999997E-2</v>
      </c>
      <c r="K11515" s="6">
        <v>5.2200000000000003E-2</v>
      </c>
      <c r="L11515" s="6">
        <v>24.009324009324001</v>
      </c>
    </row>
    <row r="11516" spans="1:12" ht="15" customHeight="1" x14ac:dyDescent="0.25">
      <c r="A11516" s="5">
        <v>28173</v>
      </c>
      <c r="B11516" s="6">
        <v>5.3199999999999997E-2</v>
      </c>
      <c r="C11516" s="2">
        <v>256000</v>
      </c>
      <c r="D11516" s="6">
        <v>-5.0000000000000001E-4</v>
      </c>
      <c r="E11516" s="6">
        <v>-0.93109869646182897</v>
      </c>
      <c r="F11516" s="6">
        <v>-0.93109869646182897</v>
      </c>
      <c r="G11516" s="6">
        <v>5.3199999999999997E-2</v>
      </c>
      <c r="H11516" s="6">
        <v>24.009324009324001</v>
      </c>
      <c r="I11516" s="6"/>
      <c r="J11516" s="6">
        <v>5.3699999999999998E-2</v>
      </c>
      <c r="K11516" s="6">
        <v>5.3199999999999997E-2</v>
      </c>
      <c r="L11516" s="6">
        <v>24.009324009324001</v>
      </c>
    </row>
    <row r="11517" spans="1:12" ht="15" customHeight="1" x14ac:dyDescent="0.25">
      <c r="A11517" s="5">
        <v>28172</v>
      </c>
      <c r="B11517" s="6">
        <v>5.3699999999999998E-2</v>
      </c>
      <c r="C11517" s="2">
        <v>1331200</v>
      </c>
      <c r="D11517" s="6">
        <v>1.4999999999999901E-3</v>
      </c>
      <c r="E11517" s="6">
        <v>2.87356321839078</v>
      </c>
      <c r="F11517" s="6">
        <v>2.87356321839078</v>
      </c>
      <c r="G11517" s="6">
        <v>5.3699999999999998E-2</v>
      </c>
      <c r="H11517" s="6">
        <v>25.174825174825099</v>
      </c>
      <c r="I11517" s="6"/>
      <c r="J11517" s="6">
        <v>5.3699999999999998E-2</v>
      </c>
      <c r="K11517" s="6">
        <v>5.2200000000000003E-2</v>
      </c>
      <c r="L11517" s="6">
        <v>25.174825174825099</v>
      </c>
    </row>
    <row r="11518" spans="1:12" ht="15" customHeight="1" x14ac:dyDescent="0.25">
      <c r="A11518" s="5">
        <v>28171</v>
      </c>
      <c r="B11518" s="6">
        <v>5.2200000000000003E-2</v>
      </c>
      <c r="C11518" s="2">
        <v>3276800</v>
      </c>
      <c r="D11518" s="6">
        <v>-1.4999999999999901E-3</v>
      </c>
      <c r="E11518" s="6">
        <v>-2.7932960893854601</v>
      </c>
      <c r="F11518" s="6">
        <v>-2.7932960893854601</v>
      </c>
      <c r="G11518" s="6">
        <v>5.2200000000000003E-2</v>
      </c>
      <c r="H11518" s="6">
        <v>21.678321678321598</v>
      </c>
      <c r="I11518" s="6"/>
      <c r="J11518" s="6">
        <v>5.3199999999999997E-2</v>
      </c>
      <c r="K11518" s="6">
        <v>5.2200000000000003E-2</v>
      </c>
      <c r="L11518" s="6">
        <v>21.678321678321598</v>
      </c>
    </row>
    <row r="11519" spans="1:12" ht="15" customHeight="1" x14ac:dyDescent="0.25">
      <c r="A11519" s="5">
        <v>28170</v>
      </c>
      <c r="B11519" s="6">
        <v>5.3699999999999998E-2</v>
      </c>
      <c r="C11519" s="2">
        <v>896000</v>
      </c>
      <c r="D11519" s="6">
        <v>1.9999999999999901E-3</v>
      </c>
      <c r="E11519" s="6">
        <v>3.8684719535783301</v>
      </c>
      <c r="F11519" s="6">
        <v>3.8684719535783301</v>
      </c>
      <c r="G11519" s="6">
        <v>5.3699999999999998E-2</v>
      </c>
      <c r="H11519" s="6">
        <v>25.174825174825099</v>
      </c>
      <c r="I11519" s="6"/>
      <c r="J11519" s="6">
        <v>5.3699999999999998E-2</v>
      </c>
      <c r="K11519" s="6">
        <v>5.1700000000000003E-2</v>
      </c>
      <c r="L11519" s="6">
        <v>25.174825174825099</v>
      </c>
    </row>
    <row r="11520" spans="1:12" ht="15" customHeight="1" x14ac:dyDescent="0.25">
      <c r="A11520" s="5">
        <v>28167</v>
      </c>
      <c r="B11520" s="6">
        <v>5.1700000000000003E-2</v>
      </c>
      <c r="C11520" s="2">
        <v>921600</v>
      </c>
      <c r="D11520" s="6">
        <v>-5.0000000000000001E-4</v>
      </c>
      <c r="E11520" s="6">
        <v>-0.95785440613026496</v>
      </c>
      <c r="F11520" s="6">
        <v>-0.95785440613026496</v>
      </c>
      <c r="G11520" s="6">
        <v>5.1700000000000003E-2</v>
      </c>
      <c r="H11520" s="6">
        <v>20.5128205128205</v>
      </c>
      <c r="I11520" s="6"/>
      <c r="J11520" s="6">
        <v>5.2200000000000003E-2</v>
      </c>
      <c r="K11520" s="6">
        <v>5.1200000000000002E-2</v>
      </c>
      <c r="L11520" s="6">
        <v>20.5128205128205</v>
      </c>
    </row>
    <row r="11521" spans="1:12" ht="15" customHeight="1" x14ac:dyDescent="0.25">
      <c r="A11521" s="5">
        <v>28166</v>
      </c>
      <c r="B11521" s="6">
        <v>5.2200000000000003E-2</v>
      </c>
      <c r="C11521" s="2">
        <v>512000</v>
      </c>
      <c r="D11521" s="6">
        <v>1E-3</v>
      </c>
      <c r="E11521" s="6">
        <v>1.953125</v>
      </c>
      <c r="F11521" s="6">
        <v>1.953125</v>
      </c>
      <c r="G11521" s="6">
        <v>5.2200000000000003E-2</v>
      </c>
      <c r="H11521" s="6">
        <v>21.678321678321598</v>
      </c>
      <c r="I11521" s="6"/>
      <c r="J11521" s="6">
        <v>5.2200000000000003E-2</v>
      </c>
      <c r="K11521" s="6">
        <v>5.1200000000000002E-2</v>
      </c>
      <c r="L11521" s="6">
        <v>21.678321678321598</v>
      </c>
    </row>
    <row r="11522" spans="1:12" ht="15" customHeight="1" x14ac:dyDescent="0.25">
      <c r="A11522" s="5">
        <v>28165</v>
      </c>
      <c r="B11522" s="6">
        <v>5.1200000000000002E-2</v>
      </c>
      <c r="C11522" s="2">
        <v>512000</v>
      </c>
      <c r="D11522" s="6"/>
      <c r="E11522" s="6"/>
      <c r="F11522" s="6"/>
      <c r="G11522" s="6">
        <v>5.1200000000000002E-2</v>
      </c>
      <c r="H11522" s="6">
        <v>19.347319347319299</v>
      </c>
      <c r="I11522" s="6"/>
      <c r="J11522" s="6">
        <v>5.1700000000000003E-2</v>
      </c>
      <c r="K11522" s="6">
        <v>5.1200000000000002E-2</v>
      </c>
      <c r="L11522" s="6">
        <v>19.347319347319299</v>
      </c>
    </row>
    <row r="11523" spans="1:12" ht="15" customHeight="1" x14ac:dyDescent="0.25">
      <c r="A11523" s="5">
        <v>28164</v>
      </c>
      <c r="B11523" s="6">
        <v>5.1200000000000002E-2</v>
      </c>
      <c r="C11523" s="2">
        <v>2944000</v>
      </c>
      <c r="D11523" s="6">
        <v>-1.4999999999999901E-3</v>
      </c>
      <c r="E11523" s="6">
        <v>-2.8462998102466601</v>
      </c>
      <c r="F11523" s="6">
        <v>-2.8462998102466601</v>
      </c>
      <c r="G11523" s="6">
        <v>5.1200000000000002E-2</v>
      </c>
      <c r="H11523" s="6">
        <v>19.347319347319299</v>
      </c>
      <c r="I11523" s="6"/>
      <c r="J11523" s="6">
        <v>5.2699999999999997E-2</v>
      </c>
      <c r="K11523" s="6">
        <v>5.1200000000000002E-2</v>
      </c>
      <c r="L11523" s="6">
        <v>19.347319347319299</v>
      </c>
    </row>
    <row r="11524" spans="1:12" ht="15" customHeight="1" x14ac:dyDescent="0.25">
      <c r="A11524" s="5">
        <v>28163</v>
      </c>
      <c r="B11524" s="6">
        <v>5.2699999999999997E-2</v>
      </c>
      <c r="C11524" s="2">
        <v>716800</v>
      </c>
      <c r="D11524" s="6">
        <v>-5.0000000000000001E-4</v>
      </c>
      <c r="E11524" s="6">
        <v>-0.93984962406015105</v>
      </c>
      <c r="F11524" s="6">
        <v>-0.93984962406015105</v>
      </c>
      <c r="G11524" s="6">
        <v>5.2699999999999997E-2</v>
      </c>
      <c r="H11524" s="6">
        <v>22.843822843822799</v>
      </c>
      <c r="I11524" s="6"/>
      <c r="J11524" s="6">
        <v>5.3199999999999997E-2</v>
      </c>
      <c r="K11524" s="6">
        <v>5.2699999999999997E-2</v>
      </c>
      <c r="L11524" s="6">
        <v>22.843822843822799</v>
      </c>
    </row>
    <row r="11525" spans="1:12" ht="15" customHeight="1" x14ac:dyDescent="0.25">
      <c r="A11525" s="5">
        <v>28160</v>
      </c>
      <c r="B11525" s="6">
        <v>5.3199999999999997E-2</v>
      </c>
      <c r="C11525" s="2">
        <v>819200</v>
      </c>
      <c r="D11525" s="6">
        <v>5.0000000000000001E-4</v>
      </c>
      <c r="E11525" s="6">
        <v>0.94876660341556196</v>
      </c>
      <c r="F11525" s="6">
        <v>0.94876660341556196</v>
      </c>
      <c r="G11525" s="6">
        <v>5.3199999999999997E-2</v>
      </c>
      <c r="H11525" s="6">
        <v>24.009324009324001</v>
      </c>
      <c r="I11525" s="6"/>
      <c r="J11525" s="6">
        <v>5.3199999999999997E-2</v>
      </c>
      <c r="K11525" s="6">
        <v>5.2200000000000003E-2</v>
      </c>
      <c r="L11525" s="6">
        <v>24.009324009324001</v>
      </c>
    </row>
    <row r="11526" spans="1:12" ht="15" customHeight="1" x14ac:dyDescent="0.25">
      <c r="A11526" s="5">
        <v>28159</v>
      </c>
      <c r="B11526" s="6">
        <v>5.2699999999999997E-2</v>
      </c>
      <c r="C11526" s="2">
        <v>1587200</v>
      </c>
      <c r="D11526" s="6">
        <v>-1E-3</v>
      </c>
      <c r="E11526" s="6">
        <v>-1.8621973929236399</v>
      </c>
      <c r="F11526" s="6">
        <v>-1.8621973929236399</v>
      </c>
      <c r="G11526" s="6">
        <v>5.2699999999999997E-2</v>
      </c>
      <c r="H11526" s="6">
        <v>22.843822843822799</v>
      </c>
      <c r="I11526" s="6"/>
      <c r="J11526" s="6">
        <v>5.3699999999999998E-2</v>
      </c>
      <c r="K11526" s="6">
        <v>5.2699999999999997E-2</v>
      </c>
      <c r="L11526" s="6">
        <v>22.843822843822799</v>
      </c>
    </row>
    <row r="11527" spans="1:12" ht="15" customHeight="1" x14ac:dyDescent="0.25">
      <c r="A11527" s="5">
        <v>28158</v>
      </c>
      <c r="B11527" s="6">
        <v>5.3699999999999998E-2</v>
      </c>
      <c r="C11527" s="2">
        <v>1715200</v>
      </c>
      <c r="D11527" s="6">
        <v>-9.0000000000000496E-4</v>
      </c>
      <c r="E11527" s="6">
        <v>-1.64835164835165</v>
      </c>
      <c r="F11527" s="6">
        <v>-1.64835164835165</v>
      </c>
      <c r="G11527" s="6">
        <v>5.3699999999999998E-2</v>
      </c>
      <c r="H11527" s="6">
        <v>25.174825174825099</v>
      </c>
      <c r="I11527" s="6"/>
      <c r="J11527" s="6">
        <v>5.4600000000000003E-2</v>
      </c>
      <c r="K11527" s="6">
        <v>5.3699999999999998E-2</v>
      </c>
      <c r="L11527" s="6">
        <v>25.174825174825099</v>
      </c>
    </row>
    <row r="11528" spans="1:12" ht="15" customHeight="1" x14ac:dyDescent="0.25">
      <c r="A11528" s="5">
        <v>28157</v>
      </c>
      <c r="B11528" s="6">
        <v>5.4600000000000003E-2</v>
      </c>
      <c r="C11528" s="2">
        <v>2124800</v>
      </c>
      <c r="D11528" s="6">
        <v>5.0000000000000001E-4</v>
      </c>
      <c r="E11528" s="6">
        <v>0.92421441774492796</v>
      </c>
      <c r="F11528" s="6">
        <v>0.92421441774492796</v>
      </c>
      <c r="G11528" s="6">
        <v>5.4600000000000003E-2</v>
      </c>
      <c r="H11528" s="6">
        <v>27.272727272727199</v>
      </c>
      <c r="I11528" s="6"/>
      <c r="J11528" s="6">
        <v>5.5100000000000003E-2</v>
      </c>
      <c r="K11528" s="6">
        <v>5.4100000000000002E-2</v>
      </c>
      <c r="L11528" s="6">
        <v>27.272727272727199</v>
      </c>
    </row>
    <row r="11529" spans="1:12" ht="15" customHeight="1" x14ac:dyDescent="0.25">
      <c r="A11529" s="5">
        <v>28156</v>
      </c>
      <c r="B11529" s="6">
        <v>5.4100000000000002E-2</v>
      </c>
      <c r="C11529" s="2">
        <v>6553600</v>
      </c>
      <c r="D11529" s="6">
        <v>-5.0000000000000001E-4</v>
      </c>
      <c r="E11529" s="6">
        <v>-0.91575091575091205</v>
      </c>
      <c r="F11529" s="6">
        <v>-0.91575091575091205</v>
      </c>
      <c r="G11529" s="6">
        <v>5.4100000000000002E-2</v>
      </c>
      <c r="H11529" s="6">
        <v>26.107226107226101</v>
      </c>
      <c r="I11529" s="6"/>
      <c r="J11529" s="6">
        <v>5.4100000000000002E-2</v>
      </c>
      <c r="K11529" s="6">
        <v>5.3699999999999998E-2</v>
      </c>
      <c r="L11529" s="6">
        <v>26.107226107226101</v>
      </c>
    </row>
    <row r="11530" spans="1:12" ht="15" customHeight="1" x14ac:dyDescent="0.25">
      <c r="A11530" s="5">
        <v>28153</v>
      </c>
      <c r="B11530" s="6">
        <v>5.4600000000000003E-2</v>
      </c>
      <c r="C11530" s="2">
        <v>563200</v>
      </c>
      <c r="D11530" s="6"/>
      <c r="E11530" s="6"/>
      <c r="F11530" s="6"/>
      <c r="G11530" s="6">
        <v>5.4600000000000003E-2</v>
      </c>
      <c r="H11530" s="6">
        <v>27.272727272727199</v>
      </c>
      <c r="I11530" s="6"/>
      <c r="J11530" s="6">
        <v>5.4600000000000003E-2</v>
      </c>
      <c r="K11530" s="6">
        <v>5.4100000000000002E-2</v>
      </c>
      <c r="L11530" s="6">
        <v>27.272727272727199</v>
      </c>
    </row>
    <row r="11531" spans="1:12" ht="15" customHeight="1" x14ac:dyDescent="0.25">
      <c r="A11531" s="5">
        <v>28152</v>
      </c>
      <c r="B11531" s="6">
        <v>5.4600000000000003E-2</v>
      </c>
      <c r="C11531" s="2">
        <v>3660800</v>
      </c>
      <c r="D11531" s="6">
        <v>-9.9999999999999395E-4</v>
      </c>
      <c r="E11531" s="6">
        <v>-1.79856115107912</v>
      </c>
      <c r="F11531" s="6">
        <v>-1.79856115107912</v>
      </c>
      <c r="G11531" s="6">
        <v>5.4600000000000003E-2</v>
      </c>
      <c r="H11531" s="6">
        <v>27.272727272727199</v>
      </c>
      <c r="I11531" s="6"/>
      <c r="J11531" s="6">
        <v>5.5599999999999997E-2</v>
      </c>
      <c r="K11531" s="6">
        <v>5.4100000000000002E-2</v>
      </c>
      <c r="L11531" s="6">
        <v>27.272727272727199</v>
      </c>
    </row>
    <row r="11532" spans="1:12" ht="15" customHeight="1" x14ac:dyDescent="0.25">
      <c r="A11532" s="5">
        <v>28151</v>
      </c>
      <c r="B11532" s="6">
        <v>5.5599999999999997E-2</v>
      </c>
      <c r="C11532" s="2">
        <v>230400</v>
      </c>
      <c r="D11532" s="6">
        <v>4.9999999999999296E-4</v>
      </c>
      <c r="E11532" s="6">
        <v>0.90744101633393104</v>
      </c>
      <c r="F11532" s="6">
        <v>0.90744101633393104</v>
      </c>
      <c r="G11532" s="6">
        <v>5.5599999999999997E-2</v>
      </c>
      <c r="H11532" s="6">
        <v>29.603729603729501</v>
      </c>
      <c r="I11532" s="6"/>
      <c r="J11532" s="6">
        <v>5.5599999999999997E-2</v>
      </c>
      <c r="K11532" s="6">
        <v>5.5100000000000003E-2</v>
      </c>
      <c r="L11532" s="6">
        <v>29.603729603729501</v>
      </c>
    </row>
    <row r="11533" spans="1:12" ht="15" customHeight="1" x14ac:dyDescent="0.25">
      <c r="A11533" s="5">
        <v>28150</v>
      </c>
      <c r="B11533" s="6">
        <v>5.5100000000000003E-2</v>
      </c>
      <c r="C11533" s="2">
        <v>819200</v>
      </c>
      <c r="D11533" s="6"/>
      <c r="E11533" s="6"/>
      <c r="F11533" s="6"/>
      <c r="G11533" s="6">
        <v>5.5100000000000003E-2</v>
      </c>
      <c r="H11533" s="6">
        <v>28.4382284382284</v>
      </c>
      <c r="I11533" s="6"/>
      <c r="J11533" s="6">
        <v>5.5100000000000003E-2</v>
      </c>
      <c r="K11533" s="6">
        <v>5.4600000000000003E-2</v>
      </c>
      <c r="L11533" s="6">
        <v>28.4382284382284</v>
      </c>
    </row>
    <row r="11534" spans="1:12" ht="15" customHeight="1" x14ac:dyDescent="0.25">
      <c r="A11534" s="5">
        <v>28149</v>
      </c>
      <c r="B11534" s="6">
        <v>5.5100000000000003E-2</v>
      </c>
      <c r="C11534" s="2">
        <v>2406400</v>
      </c>
      <c r="D11534" s="6">
        <v>1E-3</v>
      </c>
      <c r="E11534" s="6">
        <v>1.8484288354898299</v>
      </c>
      <c r="F11534" s="6">
        <v>1.8484288354898299</v>
      </c>
      <c r="G11534" s="6">
        <v>5.5100000000000003E-2</v>
      </c>
      <c r="H11534" s="6">
        <v>28.4382284382284</v>
      </c>
      <c r="I11534" s="6"/>
      <c r="J11534" s="6">
        <v>5.5100000000000003E-2</v>
      </c>
      <c r="K11534" s="6">
        <v>5.4600000000000003E-2</v>
      </c>
      <c r="L11534" s="6">
        <v>28.4382284382284</v>
      </c>
    </row>
    <row r="11535" spans="1:12" ht="15" customHeight="1" x14ac:dyDescent="0.25">
      <c r="A11535" s="5">
        <v>28146</v>
      </c>
      <c r="B11535" s="6">
        <v>5.4100000000000002E-2</v>
      </c>
      <c r="C11535" s="2">
        <v>2918400</v>
      </c>
      <c r="D11535" s="6">
        <v>-1E-3</v>
      </c>
      <c r="E11535" s="6">
        <v>-1.8148820326678701</v>
      </c>
      <c r="F11535" s="6">
        <v>-1.8148820326678701</v>
      </c>
      <c r="G11535" s="6">
        <v>5.4100000000000002E-2</v>
      </c>
      <c r="H11535" s="6">
        <v>26.107226107226101</v>
      </c>
      <c r="I11535" s="6"/>
      <c r="J11535" s="6">
        <v>5.4600000000000003E-2</v>
      </c>
      <c r="K11535" s="6">
        <v>5.4100000000000002E-2</v>
      </c>
      <c r="L11535" s="6">
        <v>26.107226107226101</v>
      </c>
    </row>
    <row r="11536" spans="1:12" ht="15" customHeight="1" x14ac:dyDescent="0.25">
      <c r="A11536" s="5">
        <v>28145</v>
      </c>
      <c r="B11536" s="6">
        <v>5.5100000000000003E-2</v>
      </c>
      <c r="C11536" s="2">
        <v>2201600</v>
      </c>
      <c r="D11536" s="6"/>
      <c r="E11536" s="6"/>
      <c r="F11536" s="6"/>
      <c r="G11536" s="6">
        <v>5.5100000000000003E-2</v>
      </c>
      <c r="H11536" s="6">
        <v>28.4382284382284</v>
      </c>
      <c r="I11536" s="6"/>
      <c r="J11536" s="6">
        <v>5.5599999999999997E-2</v>
      </c>
      <c r="K11536" s="6">
        <v>5.4600000000000003E-2</v>
      </c>
      <c r="L11536" s="6">
        <v>28.4382284382284</v>
      </c>
    </row>
    <row r="11537" spans="1:12" ht="15" customHeight="1" x14ac:dyDescent="0.25">
      <c r="A11537" s="5">
        <v>28144</v>
      </c>
      <c r="B11537" s="6">
        <v>5.5100000000000003E-2</v>
      </c>
      <c r="C11537" s="2">
        <v>3148800</v>
      </c>
      <c r="D11537" s="6">
        <v>1E-3</v>
      </c>
      <c r="E11537" s="6">
        <v>1.8484288354898299</v>
      </c>
      <c r="F11537" s="6">
        <v>1.8484288354898299</v>
      </c>
      <c r="G11537" s="6">
        <v>5.5100000000000003E-2</v>
      </c>
      <c r="H11537" s="6">
        <v>28.4382284382284</v>
      </c>
      <c r="I11537" s="6"/>
      <c r="J11537" s="6">
        <v>5.5100000000000003E-2</v>
      </c>
      <c r="K11537" s="6">
        <v>5.4600000000000003E-2</v>
      </c>
      <c r="L11537" s="6">
        <v>28.4382284382284</v>
      </c>
    </row>
    <row r="11538" spans="1:12" ht="15" customHeight="1" x14ac:dyDescent="0.25">
      <c r="A11538" s="5">
        <v>28143</v>
      </c>
      <c r="B11538" s="6">
        <v>5.4100000000000002E-2</v>
      </c>
      <c r="C11538" s="2">
        <v>793600</v>
      </c>
      <c r="D11538" s="6">
        <v>-5.0000000000000001E-4</v>
      </c>
      <c r="E11538" s="6">
        <v>-0.91575091575091205</v>
      </c>
      <c r="F11538" s="6">
        <v>-0.91575091575091205</v>
      </c>
      <c r="G11538" s="6">
        <v>5.4100000000000002E-2</v>
      </c>
      <c r="H11538" s="6">
        <v>26.107226107226101</v>
      </c>
      <c r="I11538" s="6"/>
      <c r="J11538" s="6">
        <v>5.4600000000000003E-2</v>
      </c>
      <c r="K11538" s="6">
        <v>5.4100000000000002E-2</v>
      </c>
      <c r="L11538" s="6">
        <v>26.107226107226101</v>
      </c>
    </row>
    <row r="11539" spans="1:12" ht="15" customHeight="1" x14ac:dyDescent="0.25">
      <c r="A11539" s="5">
        <v>28142</v>
      </c>
      <c r="B11539" s="6">
        <v>5.4600000000000003E-2</v>
      </c>
      <c r="C11539" s="2">
        <v>1408000</v>
      </c>
      <c r="D11539" s="6">
        <v>-1.4999999999999901E-3</v>
      </c>
      <c r="E11539" s="6">
        <v>-2.6737967914438299</v>
      </c>
      <c r="F11539" s="6">
        <v>-2.6737967914438299</v>
      </c>
      <c r="G11539" s="6">
        <v>5.4600000000000003E-2</v>
      </c>
      <c r="H11539" s="6">
        <v>27.272727272727199</v>
      </c>
      <c r="I11539" s="6"/>
      <c r="J11539" s="6">
        <v>5.5599999999999997E-2</v>
      </c>
      <c r="K11539" s="6">
        <v>5.4100000000000002E-2</v>
      </c>
      <c r="L11539" s="6">
        <v>27.272727272727199</v>
      </c>
    </row>
    <row r="11540" spans="1:12" ht="15" customHeight="1" x14ac:dyDescent="0.25">
      <c r="A11540" s="5">
        <v>28139</v>
      </c>
      <c r="B11540" s="6">
        <v>5.6099999999999997E-2</v>
      </c>
      <c r="C11540" s="2">
        <v>230400</v>
      </c>
      <c r="D11540" s="6">
        <v>5.0000000000000001E-4</v>
      </c>
      <c r="E11540" s="6">
        <v>0.89928057553956198</v>
      </c>
      <c r="F11540" s="6">
        <v>0.89928057553956198</v>
      </c>
      <c r="G11540" s="6">
        <v>5.6099999999999997E-2</v>
      </c>
      <c r="H11540" s="6">
        <v>30.769230769230699</v>
      </c>
      <c r="I11540" s="6"/>
      <c r="J11540" s="6">
        <v>5.6599999999999998E-2</v>
      </c>
      <c r="K11540" s="6">
        <v>5.6099999999999997E-2</v>
      </c>
      <c r="L11540" s="6">
        <v>30.769230769230699</v>
      </c>
    </row>
    <row r="11541" spans="1:12" ht="15" customHeight="1" x14ac:dyDescent="0.25">
      <c r="A11541" s="5">
        <v>28138</v>
      </c>
      <c r="B11541" s="6">
        <v>5.5599999999999997E-2</v>
      </c>
      <c r="C11541" s="2">
        <v>1766400</v>
      </c>
      <c r="D11541" s="6">
        <v>-5.0000000000000001E-4</v>
      </c>
      <c r="E11541" s="6">
        <v>-0.89126559714794995</v>
      </c>
      <c r="F11541" s="6">
        <v>-0.89126559714794995</v>
      </c>
      <c r="G11541" s="6">
        <v>5.5599999999999997E-2</v>
      </c>
      <c r="H11541" s="6">
        <v>29.603729603729501</v>
      </c>
      <c r="I11541" s="6"/>
      <c r="J11541" s="6">
        <v>5.6099999999999997E-2</v>
      </c>
      <c r="K11541" s="6">
        <v>5.5100000000000003E-2</v>
      </c>
      <c r="L11541" s="6">
        <v>29.603729603729501</v>
      </c>
    </row>
    <row r="11542" spans="1:12" ht="15" customHeight="1" x14ac:dyDescent="0.25">
      <c r="A11542" s="5">
        <v>28137</v>
      </c>
      <c r="B11542" s="6">
        <v>5.6099999999999997E-2</v>
      </c>
      <c r="C11542" s="2">
        <v>1049600</v>
      </c>
      <c r="D11542" s="6">
        <v>-1E-3</v>
      </c>
      <c r="E11542" s="6">
        <v>-1.7513134851138299</v>
      </c>
      <c r="F11542" s="6">
        <v>-1.7513134851138299</v>
      </c>
      <c r="G11542" s="6">
        <v>5.6099999999999997E-2</v>
      </c>
      <c r="H11542" s="6">
        <v>30.769230769230699</v>
      </c>
      <c r="I11542" s="6"/>
      <c r="J11542" s="6">
        <v>5.7099999999999998E-2</v>
      </c>
      <c r="K11542" s="6">
        <v>5.6099999999999997E-2</v>
      </c>
      <c r="L11542" s="6">
        <v>30.769230769230699</v>
      </c>
    </row>
    <row r="11543" spans="1:12" ht="15" customHeight="1" x14ac:dyDescent="0.25">
      <c r="A11543" s="5">
        <v>28136</v>
      </c>
      <c r="B11543" s="6">
        <v>5.7099999999999998E-2</v>
      </c>
      <c r="C11543" s="2">
        <v>332800</v>
      </c>
      <c r="D11543" s="6">
        <v>-1E-3</v>
      </c>
      <c r="E11543" s="6">
        <v>-1.72117039586918</v>
      </c>
      <c r="F11543" s="6">
        <v>-1.72117039586918</v>
      </c>
      <c r="G11543" s="6">
        <v>5.7099999999999998E-2</v>
      </c>
      <c r="H11543" s="6">
        <v>33.100233100232998</v>
      </c>
      <c r="I11543" s="6"/>
      <c r="J11543" s="6">
        <v>5.7599999999999998E-2</v>
      </c>
      <c r="K11543" s="6">
        <v>5.7099999999999998E-2</v>
      </c>
      <c r="L11543" s="6">
        <v>33.100233100232998</v>
      </c>
    </row>
    <row r="11544" spans="1:12" ht="15" customHeight="1" x14ac:dyDescent="0.25">
      <c r="A11544" s="5">
        <v>28135</v>
      </c>
      <c r="B11544" s="6">
        <v>5.8099999999999999E-2</v>
      </c>
      <c r="C11544" s="2">
        <v>665600</v>
      </c>
      <c r="D11544" s="6">
        <v>1.5E-3</v>
      </c>
      <c r="E11544" s="6">
        <v>2.6501766784452201</v>
      </c>
      <c r="F11544" s="6">
        <v>2.6501766784452201</v>
      </c>
      <c r="G11544" s="6">
        <v>5.8099999999999999E-2</v>
      </c>
      <c r="H11544" s="6">
        <v>35.4312354312354</v>
      </c>
      <c r="I11544" s="6"/>
      <c r="J11544" s="6">
        <v>5.8099999999999999E-2</v>
      </c>
      <c r="K11544" s="6">
        <v>5.6599999999999998E-2</v>
      </c>
      <c r="L11544" s="6">
        <v>35.4312354312354</v>
      </c>
    </row>
    <row r="11545" spans="1:12" ht="15" customHeight="1" x14ac:dyDescent="0.25">
      <c r="A11545" s="5">
        <v>28132</v>
      </c>
      <c r="B11545" s="6">
        <v>5.6599999999999998E-2</v>
      </c>
      <c r="C11545" s="2">
        <v>2892800</v>
      </c>
      <c r="D11545" s="6">
        <v>-1E-3</v>
      </c>
      <c r="E11545" s="6">
        <v>-1.7361111111111101</v>
      </c>
      <c r="F11545" s="6">
        <v>-1.7361111111111101</v>
      </c>
      <c r="G11545" s="6">
        <v>5.6599999999999998E-2</v>
      </c>
      <c r="H11545" s="6">
        <v>31.9347319347319</v>
      </c>
      <c r="I11545" s="6"/>
      <c r="J11545" s="6">
        <v>5.8099999999999999E-2</v>
      </c>
      <c r="K11545" s="6">
        <v>5.6599999999999998E-2</v>
      </c>
      <c r="L11545" s="6">
        <v>31.9347319347319</v>
      </c>
    </row>
    <row r="11546" spans="1:12" ht="15" customHeight="1" x14ac:dyDescent="0.25">
      <c r="A11546" s="5">
        <v>28131</v>
      </c>
      <c r="B11546" s="6">
        <v>5.7599999999999998E-2</v>
      </c>
      <c r="C11546" s="2">
        <v>1817600</v>
      </c>
      <c r="D11546" s="6">
        <v>2E-3</v>
      </c>
      <c r="E11546" s="6">
        <v>3.5971223021582701</v>
      </c>
      <c r="F11546" s="6">
        <v>3.5971223021582701</v>
      </c>
      <c r="G11546" s="6">
        <v>5.7599999999999998E-2</v>
      </c>
      <c r="H11546" s="6">
        <v>34.265734265734203</v>
      </c>
      <c r="I11546" s="6"/>
      <c r="J11546" s="6">
        <v>5.8099999999999999E-2</v>
      </c>
      <c r="K11546" s="6">
        <v>5.5599999999999997E-2</v>
      </c>
      <c r="L11546" s="6">
        <v>34.265734265734203</v>
      </c>
    </row>
    <row r="11547" spans="1:12" ht="15" customHeight="1" x14ac:dyDescent="0.25">
      <c r="A11547" s="5">
        <v>28130</v>
      </c>
      <c r="B11547" s="6">
        <v>5.5599999999999997E-2</v>
      </c>
      <c r="C11547" s="2">
        <v>4787200</v>
      </c>
      <c r="D11547" s="6">
        <v>-2E-3</v>
      </c>
      <c r="E11547" s="6">
        <v>-3.4722222222222201</v>
      </c>
      <c r="F11547" s="6">
        <v>-3.4722222222222201</v>
      </c>
      <c r="G11547" s="6">
        <v>5.5599999999999997E-2</v>
      </c>
      <c r="H11547" s="6">
        <v>29.603729603729501</v>
      </c>
      <c r="I11547" s="6"/>
      <c r="J11547" s="6">
        <v>5.7599999999999998E-2</v>
      </c>
      <c r="K11547" s="6">
        <v>5.4600000000000003E-2</v>
      </c>
      <c r="L11547" s="6">
        <v>29.603729603729501</v>
      </c>
    </row>
    <row r="11548" spans="1:12" ht="15" customHeight="1" x14ac:dyDescent="0.25">
      <c r="A11548" s="5">
        <v>28129</v>
      </c>
      <c r="B11548" s="6">
        <v>5.7599999999999998E-2</v>
      </c>
      <c r="C11548" s="2">
        <v>1817600</v>
      </c>
      <c r="D11548" s="6">
        <v>-1.39999999999999E-3</v>
      </c>
      <c r="E11548" s="6">
        <v>-2.37288135593219</v>
      </c>
      <c r="F11548" s="6">
        <v>-2.37288135593219</v>
      </c>
      <c r="G11548" s="6">
        <v>5.7599999999999998E-2</v>
      </c>
      <c r="H11548" s="6">
        <v>34.265734265734203</v>
      </c>
      <c r="I11548" s="6"/>
      <c r="J11548" s="6">
        <v>5.8500000000000003E-2</v>
      </c>
      <c r="K11548" s="6">
        <v>5.7599999999999998E-2</v>
      </c>
      <c r="L11548" s="6">
        <v>34.265734265734203</v>
      </c>
    </row>
    <row r="11549" spans="1:12" ht="15" customHeight="1" x14ac:dyDescent="0.25">
      <c r="A11549" s="5">
        <v>28128</v>
      </c>
      <c r="B11549" s="6">
        <v>5.8999999999999997E-2</v>
      </c>
      <c r="C11549" s="2">
        <v>460800</v>
      </c>
      <c r="D11549" s="6">
        <v>-1.5E-3</v>
      </c>
      <c r="E11549" s="6">
        <v>-2.4793388429752001</v>
      </c>
      <c r="F11549" s="6">
        <v>-2.4793388429752001</v>
      </c>
      <c r="G11549" s="6">
        <v>5.8999999999999997E-2</v>
      </c>
      <c r="H11549" s="6">
        <v>37.5291375291375</v>
      </c>
      <c r="I11549" s="6"/>
      <c r="J11549" s="6">
        <v>0.06</v>
      </c>
      <c r="K11549" s="6">
        <v>5.8999999999999997E-2</v>
      </c>
      <c r="L11549" s="6">
        <v>37.5291375291375</v>
      </c>
    </row>
    <row r="11550" spans="1:12" ht="15" customHeight="1" x14ac:dyDescent="0.25">
      <c r="A11550" s="5">
        <v>28125</v>
      </c>
      <c r="B11550" s="6">
        <v>6.0499999999999998E-2</v>
      </c>
      <c r="C11550" s="2">
        <v>1766400</v>
      </c>
      <c r="D11550" s="6"/>
      <c r="E11550" s="6"/>
      <c r="F11550" s="6"/>
      <c r="G11550" s="6">
        <v>6.0499999999999998E-2</v>
      </c>
      <c r="H11550" s="6">
        <v>41.025641025641001</v>
      </c>
      <c r="I11550" s="6"/>
      <c r="J11550" s="6">
        <v>6.0499999999999998E-2</v>
      </c>
      <c r="K11550" s="6">
        <v>0.06</v>
      </c>
      <c r="L11550" s="6">
        <v>41.025641025641001</v>
      </c>
    </row>
    <row r="11551" spans="1:12" ht="15" customHeight="1" x14ac:dyDescent="0.25">
      <c r="A11551" s="5">
        <v>28124</v>
      </c>
      <c r="B11551" s="6">
        <v>6.0499999999999998E-2</v>
      </c>
      <c r="C11551" s="2">
        <v>1664000</v>
      </c>
      <c r="D11551" s="6"/>
      <c r="E11551" s="6"/>
      <c r="F11551" s="6"/>
      <c r="G11551" s="6">
        <v>6.0499999999999998E-2</v>
      </c>
      <c r="H11551" s="6">
        <v>41.025641025641001</v>
      </c>
      <c r="I11551" s="6"/>
      <c r="J11551" s="6">
        <v>6.0499999999999998E-2</v>
      </c>
      <c r="K11551" s="6">
        <v>0.06</v>
      </c>
      <c r="L11551" s="6">
        <v>41.025641025641001</v>
      </c>
    </row>
    <row r="11552" spans="1:12" ht="15" customHeight="1" x14ac:dyDescent="0.25">
      <c r="A11552" s="5">
        <v>28123</v>
      </c>
      <c r="B11552" s="6">
        <v>6.0499999999999998E-2</v>
      </c>
      <c r="C11552" s="2">
        <v>3532800</v>
      </c>
      <c r="D11552" s="6">
        <v>5.0000000000000001E-4</v>
      </c>
      <c r="E11552" s="6">
        <v>0.83333333333333004</v>
      </c>
      <c r="F11552" s="6">
        <v>0.83333333333333004</v>
      </c>
      <c r="G11552" s="6">
        <v>6.0499999999999998E-2</v>
      </c>
      <c r="H11552" s="6">
        <v>41.025641025641001</v>
      </c>
      <c r="I11552" s="6"/>
      <c r="J11552" s="6">
        <v>6.0499999999999998E-2</v>
      </c>
      <c r="K11552" s="6">
        <v>0.06</v>
      </c>
      <c r="L11552" s="6">
        <v>41.025641025641001</v>
      </c>
    </row>
    <row r="11553" spans="1:12" ht="15" customHeight="1" x14ac:dyDescent="0.25">
      <c r="A11553" s="5">
        <v>28122</v>
      </c>
      <c r="B11553" s="6">
        <v>0.06</v>
      </c>
      <c r="C11553" s="2">
        <v>1305600</v>
      </c>
      <c r="D11553" s="6">
        <v>1.4999999999999901E-3</v>
      </c>
      <c r="E11553" s="6">
        <v>2.5641025641025501</v>
      </c>
      <c r="F11553" s="6">
        <v>2.5641025641025501</v>
      </c>
      <c r="G11553" s="6">
        <v>0.06</v>
      </c>
      <c r="H11553" s="6">
        <v>39.860139860139803</v>
      </c>
      <c r="I11553" s="6"/>
      <c r="J11553" s="6">
        <v>0.06</v>
      </c>
      <c r="K11553" s="6">
        <v>5.8999999999999997E-2</v>
      </c>
      <c r="L11553" s="6">
        <v>39.860139860139803</v>
      </c>
    </row>
    <row r="11554" spans="1:12" ht="15" customHeight="1" x14ac:dyDescent="0.25">
      <c r="A11554" s="5">
        <v>28121</v>
      </c>
      <c r="B11554" s="6">
        <v>5.8500000000000003E-2</v>
      </c>
      <c r="C11554" s="2">
        <v>1971200</v>
      </c>
      <c r="D11554" s="6">
        <v>-9.9999999999999395E-4</v>
      </c>
      <c r="E11554" s="6">
        <v>-1.6806722689075499</v>
      </c>
      <c r="F11554" s="6">
        <v>-1.6806722689075499</v>
      </c>
      <c r="G11554" s="6">
        <v>5.8500000000000003E-2</v>
      </c>
      <c r="H11554" s="6">
        <v>36.363636363636303</v>
      </c>
      <c r="I11554" s="6"/>
      <c r="J11554" s="6">
        <v>0.06</v>
      </c>
      <c r="K11554" s="6">
        <v>5.8500000000000003E-2</v>
      </c>
      <c r="L11554" s="6">
        <v>36.363636363636303</v>
      </c>
    </row>
    <row r="11555" spans="1:12" ht="15" customHeight="1" x14ac:dyDescent="0.25">
      <c r="A11555" s="5">
        <v>28117</v>
      </c>
      <c r="B11555" s="6">
        <v>5.9499999999999997E-2</v>
      </c>
      <c r="C11555" s="2">
        <v>384000</v>
      </c>
      <c r="D11555" s="6">
        <v>9.9999999999999395E-4</v>
      </c>
      <c r="E11555" s="6">
        <v>1.7094017094017</v>
      </c>
      <c r="F11555" s="6">
        <v>1.7094017094017</v>
      </c>
      <c r="G11555" s="6">
        <v>5.9499999999999997E-2</v>
      </c>
      <c r="H11555" s="6">
        <v>38.694638694638599</v>
      </c>
      <c r="I11555" s="6"/>
      <c r="J11555" s="6">
        <v>5.9499999999999997E-2</v>
      </c>
      <c r="K11555" s="6">
        <v>5.8099999999999999E-2</v>
      </c>
      <c r="L11555" s="6">
        <v>38.694638694638599</v>
      </c>
    </row>
    <row r="11556" spans="1:12" ht="15" customHeight="1" x14ac:dyDescent="0.25">
      <c r="A11556" s="5">
        <v>28116</v>
      </c>
      <c r="B11556" s="6">
        <v>5.8500000000000003E-2</v>
      </c>
      <c r="C11556" s="2">
        <v>2073600</v>
      </c>
      <c r="D11556" s="6">
        <v>4.0000000000000398E-4</v>
      </c>
      <c r="E11556" s="6">
        <v>0.68846815834768804</v>
      </c>
      <c r="F11556" s="6">
        <v>0.68846815834768804</v>
      </c>
      <c r="G11556" s="6">
        <v>5.8500000000000003E-2</v>
      </c>
      <c r="H11556" s="6">
        <v>36.363636363636303</v>
      </c>
      <c r="I11556" s="6"/>
      <c r="J11556" s="6">
        <v>0.06</v>
      </c>
      <c r="K11556" s="6">
        <v>5.8099999999999999E-2</v>
      </c>
      <c r="L11556" s="6">
        <v>36.363636363636303</v>
      </c>
    </row>
    <row r="11557" spans="1:12" ht="15" customHeight="1" x14ac:dyDescent="0.25">
      <c r="A11557" s="5">
        <v>28115</v>
      </c>
      <c r="B11557" s="6">
        <v>5.8099999999999999E-2</v>
      </c>
      <c r="C11557" s="2">
        <v>486400</v>
      </c>
      <c r="D11557" s="6">
        <v>-1.89999999999999E-3</v>
      </c>
      <c r="E11557" s="6">
        <v>-3.1666666666666599</v>
      </c>
      <c r="F11557" s="6">
        <v>-3.1666666666666599</v>
      </c>
      <c r="G11557" s="6">
        <v>5.8099999999999999E-2</v>
      </c>
      <c r="H11557" s="6">
        <v>35.4312354312354</v>
      </c>
      <c r="I11557" s="6"/>
      <c r="J11557" s="6">
        <v>5.8500000000000003E-2</v>
      </c>
      <c r="K11557" s="6">
        <v>5.8099999999999999E-2</v>
      </c>
      <c r="L11557" s="6">
        <v>35.4312354312354</v>
      </c>
    </row>
    <row r="11558" spans="1:12" ht="15" customHeight="1" x14ac:dyDescent="0.25">
      <c r="A11558" s="5">
        <v>28114</v>
      </c>
      <c r="B11558" s="6">
        <v>0.06</v>
      </c>
      <c r="C11558" s="2">
        <v>1075200</v>
      </c>
      <c r="D11558" s="6"/>
      <c r="E11558" s="6"/>
      <c r="F11558" s="6"/>
      <c r="G11558" s="6">
        <v>0.06</v>
      </c>
      <c r="H11558" s="6">
        <v>39.860139860139803</v>
      </c>
      <c r="I11558" s="6"/>
      <c r="J11558" s="6">
        <v>0.06</v>
      </c>
      <c r="K11558" s="6">
        <v>5.8999999999999997E-2</v>
      </c>
      <c r="L11558" s="6">
        <v>39.860139860139803</v>
      </c>
    </row>
    <row r="11559" spans="1:12" ht="15" customHeight="1" x14ac:dyDescent="0.25">
      <c r="A11559" s="5">
        <v>28111</v>
      </c>
      <c r="B11559" s="6">
        <v>0.06</v>
      </c>
      <c r="C11559" s="2">
        <v>1561600</v>
      </c>
      <c r="D11559" s="6">
        <v>2.3999999999999898E-3</v>
      </c>
      <c r="E11559" s="6">
        <v>4.1666666666666696</v>
      </c>
      <c r="F11559" s="6">
        <v>4.1666666666666696</v>
      </c>
      <c r="G11559" s="6">
        <v>0.06</v>
      </c>
      <c r="H11559" s="6">
        <v>39.860139860139803</v>
      </c>
      <c r="I11559" s="6"/>
      <c r="J11559" s="6">
        <v>0.06</v>
      </c>
      <c r="K11559" s="6">
        <v>5.8500000000000003E-2</v>
      </c>
      <c r="L11559" s="6">
        <v>39.860139860139803</v>
      </c>
    </row>
    <row r="11560" spans="1:12" ht="15" customHeight="1" x14ac:dyDescent="0.25">
      <c r="A11560" s="5">
        <v>28110</v>
      </c>
      <c r="B11560" s="6">
        <v>5.7599999999999998E-2</v>
      </c>
      <c r="C11560" s="2">
        <v>691200</v>
      </c>
      <c r="D11560" s="6">
        <v>1E-3</v>
      </c>
      <c r="E11560" s="6">
        <v>1.7667844522968299</v>
      </c>
      <c r="F11560" s="6">
        <v>1.7667844522968299</v>
      </c>
      <c r="G11560" s="6">
        <v>5.7599999999999998E-2</v>
      </c>
      <c r="H11560" s="6">
        <v>34.265734265734203</v>
      </c>
      <c r="I11560" s="6"/>
      <c r="J11560" s="6">
        <v>5.8099999999999999E-2</v>
      </c>
      <c r="K11560" s="6">
        <v>5.6099999999999997E-2</v>
      </c>
      <c r="L11560" s="6">
        <v>34.265734265734203</v>
      </c>
    </row>
    <row r="11561" spans="1:12" ht="15" customHeight="1" x14ac:dyDescent="0.25">
      <c r="A11561" s="5">
        <v>28109</v>
      </c>
      <c r="B11561" s="6">
        <v>5.6599999999999998E-2</v>
      </c>
      <c r="C11561" s="2">
        <v>5913600</v>
      </c>
      <c r="D11561" s="6">
        <v>-1.9E-3</v>
      </c>
      <c r="E11561" s="6">
        <v>-3.2478632478632501</v>
      </c>
      <c r="F11561" s="6">
        <v>-3.2478632478632501</v>
      </c>
      <c r="G11561" s="6">
        <v>5.6599999999999998E-2</v>
      </c>
      <c r="H11561" s="6">
        <v>31.9347319347319</v>
      </c>
      <c r="I11561" s="6"/>
      <c r="J11561" s="6">
        <v>5.8099999999999999E-2</v>
      </c>
      <c r="K11561" s="6">
        <v>5.6599999999999998E-2</v>
      </c>
      <c r="L11561" s="6">
        <v>31.9347319347319</v>
      </c>
    </row>
    <row r="11562" spans="1:12" ht="15" customHeight="1" x14ac:dyDescent="0.25">
      <c r="A11562" s="5">
        <v>28108</v>
      </c>
      <c r="B11562" s="6">
        <v>5.8500000000000003E-2</v>
      </c>
      <c r="C11562" s="2">
        <v>3251200</v>
      </c>
      <c r="D11562" s="6">
        <v>-1.4999999999999901E-3</v>
      </c>
      <c r="E11562" s="6">
        <v>-2.4999999999999898</v>
      </c>
      <c r="F11562" s="6">
        <v>-2.4999999999999898</v>
      </c>
      <c r="G11562" s="6">
        <v>5.8500000000000003E-2</v>
      </c>
      <c r="H11562" s="6">
        <v>36.363636363636303</v>
      </c>
      <c r="I11562" s="6"/>
      <c r="J11562" s="6">
        <v>6.0499999999999998E-2</v>
      </c>
      <c r="K11562" s="6">
        <v>5.8500000000000003E-2</v>
      </c>
      <c r="L11562" s="6">
        <v>36.363636363636303</v>
      </c>
    </row>
    <row r="11563" spans="1:12" ht="15" customHeight="1" x14ac:dyDescent="0.25">
      <c r="A11563" s="5">
        <v>28107</v>
      </c>
      <c r="B11563" s="6">
        <v>0.06</v>
      </c>
      <c r="C11563" s="2">
        <v>5068800</v>
      </c>
      <c r="D11563" s="6">
        <v>-1.5E-3</v>
      </c>
      <c r="E11563" s="6">
        <v>-2.4390243902439002</v>
      </c>
      <c r="F11563" s="6">
        <v>-2.4390243902439002</v>
      </c>
      <c r="G11563" s="6">
        <v>0.06</v>
      </c>
      <c r="H11563" s="6">
        <v>39.860139860139803</v>
      </c>
      <c r="I11563" s="6"/>
      <c r="J11563" s="6">
        <v>6.1499999999999999E-2</v>
      </c>
      <c r="K11563" s="6">
        <v>0.06</v>
      </c>
      <c r="L11563" s="6">
        <v>39.860139860139803</v>
      </c>
    </row>
    <row r="11564" spans="1:12" ht="15" customHeight="1" x14ac:dyDescent="0.25">
      <c r="A11564" s="5">
        <v>28104</v>
      </c>
      <c r="B11564" s="6">
        <v>6.1499999999999999E-2</v>
      </c>
      <c r="C11564" s="2">
        <v>1689600</v>
      </c>
      <c r="D11564" s="6">
        <v>1E-3</v>
      </c>
      <c r="E11564" s="6">
        <v>1.65289256198346</v>
      </c>
      <c r="F11564" s="6">
        <v>1.65289256198346</v>
      </c>
      <c r="G11564" s="6">
        <v>6.1499999999999999E-2</v>
      </c>
      <c r="H11564" s="6">
        <v>43.356643356643303</v>
      </c>
      <c r="I11564" s="6"/>
      <c r="J11564" s="6">
        <v>6.2E-2</v>
      </c>
      <c r="K11564" s="6">
        <v>6.1499999999999999E-2</v>
      </c>
      <c r="L11564" s="6">
        <v>43.356643356643303</v>
      </c>
    </row>
    <row r="11565" spans="1:12" ht="15" customHeight="1" x14ac:dyDescent="0.25">
      <c r="A11565" s="5">
        <v>28103</v>
      </c>
      <c r="B11565" s="6">
        <v>6.0499999999999998E-2</v>
      </c>
      <c r="C11565" s="2">
        <v>2483200</v>
      </c>
      <c r="D11565" s="6">
        <v>5.0000000000000001E-4</v>
      </c>
      <c r="E11565" s="6">
        <v>0.83333333333333004</v>
      </c>
      <c r="F11565" s="6">
        <v>0.83333333333333004</v>
      </c>
      <c r="G11565" s="6">
        <v>6.0499999999999998E-2</v>
      </c>
      <c r="H11565" s="6">
        <v>41.025641025641001</v>
      </c>
      <c r="I11565" s="6"/>
      <c r="J11565" s="6">
        <v>6.0499999999999998E-2</v>
      </c>
      <c r="K11565" s="6">
        <v>5.8999999999999997E-2</v>
      </c>
      <c r="L11565" s="6">
        <v>41.025641025641001</v>
      </c>
    </row>
    <row r="11566" spans="1:12" ht="15" customHeight="1" x14ac:dyDescent="0.25">
      <c r="A11566" s="5">
        <v>28102</v>
      </c>
      <c r="B11566" s="6">
        <v>0.06</v>
      </c>
      <c r="C11566" s="2">
        <v>793600</v>
      </c>
      <c r="D11566" s="6">
        <v>5.0000000000000001E-4</v>
      </c>
      <c r="E11566" s="6">
        <v>0.84033613445377797</v>
      </c>
      <c r="F11566" s="6">
        <v>0.84033613445377797</v>
      </c>
      <c r="G11566" s="6">
        <v>0.06</v>
      </c>
      <c r="H11566" s="6">
        <v>39.860139860139803</v>
      </c>
      <c r="I11566" s="6"/>
      <c r="J11566" s="6">
        <v>0.06</v>
      </c>
      <c r="K11566" s="6">
        <v>5.9499999999999997E-2</v>
      </c>
      <c r="L11566" s="6">
        <v>39.860139860139803</v>
      </c>
    </row>
    <row r="11567" spans="1:12" ht="15" customHeight="1" x14ac:dyDescent="0.25">
      <c r="A11567" s="5">
        <v>28101</v>
      </c>
      <c r="B11567" s="6">
        <v>5.9499999999999997E-2</v>
      </c>
      <c r="C11567" s="2">
        <v>1382400</v>
      </c>
      <c r="D11567" s="6">
        <v>9.9999999999999395E-4</v>
      </c>
      <c r="E11567" s="6">
        <v>1.7094017094017</v>
      </c>
      <c r="F11567" s="6">
        <v>1.7094017094017</v>
      </c>
      <c r="G11567" s="6">
        <v>5.9499999999999997E-2</v>
      </c>
      <c r="H11567" s="6">
        <v>38.694638694638599</v>
      </c>
      <c r="I11567" s="6"/>
      <c r="J11567" s="6">
        <v>0.06</v>
      </c>
      <c r="K11567" s="6">
        <v>5.8099999999999999E-2</v>
      </c>
      <c r="L11567" s="6">
        <v>38.694638694638599</v>
      </c>
    </row>
    <row r="11568" spans="1:12" ht="15" customHeight="1" x14ac:dyDescent="0.25">
      <c r="A11568" s="5">
        <v>28100</v>
      </c>
      <c r="B11568" s="6">
        <v>5.8500000000000003E-2</v>
      </c>
      <c r="C11568" s="2">
        <v>1715200</v>
      </c>
      <c r="D11568" s="6"/>
      <c r="E11568" s="6"/>
      <c r="F11568" s="6"/>
      <c r="G11568" s="6">
        <v>5.8500000000000003E-2</v>
      </c>
      <c r="H11568" s="6">
        <v>36.363636363636303</v>
      </c>
      <c r="I11568" s="6"/>
      <c r="J11568" s="6">
        <v>5.8500000000000003E-2</v>
      </c>
      <c r="K11568" s="6">
        <v>5.8500000000000003E-2</v>
      </c>
      <c r="L11568" s="6">
        <v>36.363636363636303</v>
      </c>
    </row>
    <row r="11569" spans="1:12" ht="15" customHeight="1" x14ac:dyDescent="0.25">
      <c r="A11569" s="5">
        <v>28097</v>
      </c>
      <c r="B11569" s="6">
        <v>5.8500000000000003E-2</v>
      </c>
      <c r="C11569" s="2">
        <v>691200</v>
      </c>
      <c r="D11569" s="6">
        <v>-1.4999999999999901E-3</v>
      </c>
      <c r="E11569" s="6">
        <v>-2.4999999999999898</v>
      </c>
      <c r="F11569" s="6">
        <v>-2.4999999999999898</v>
      </c>
      <c r="G11569" s="6">
        <v>5.8500000000000003E-2</v>
      </c>
      <c r="H11569" s="6">
        <v>36.363636363636303</v>
      </c>
      <c r="I11569" s="6"/>
      <c r="J11569" s="6">
        <v>5.9499999999999997E-2</v>
      </c>
      <c r="K11569" s="6">
        <v>5.8500000000000003E-2</v>
      </c>
      <c r="L11569" s="6">
        <v>36.363636363636303</v>
      </c>
    </row>
    <row r="11570" spans="1:12" ht="15" customHeight="1" x14ac:dyDescent="0.25">
      <c r="A11570" s="5">
        <v>28096</v>
      </c>
      <c r="B11570" s="6">
        <v>0.06</v>
      </c>
      <c r="C11570" s="2">
        <v>768000</v>
      </c>
      <c r="D11570" s="6">
        <v>1E-3</v>
      </c>
      <c r="E11570" s="6">
        <v>1.6949152542372801</v>
      </c>
      <c r="F11570" s="6">
        <v>1.6949152542372801</v>
      </c>
      <c r="G11570" s="6">
        <v>0.06</v>
      </c>
      <c r="H11570" s="6">
        <v>39.860139860139803</v>
      </c>
      <c r="I11570" s="6"/>
      <c r="J11570" s="6">
        <v>0.06</v>
      </c>
      <c r="K11570" s="6">
        <v>5.8999999999999997E-2</v>
      </c>
      <c r="L11570" s="6">
        <v>39.860139860139803</v>
      </c>
    </row>
    <row r="11571" spans="1:12" ht="15" customHeight="1" x14ac:dyDescent="0.25">
      <c r="A11571" s="5">
        <v>28095</v>
      </c>
      <c r="B11571" s="6">
        <v>5.8999999999999997E-2</v>
      </c>
      <c r="C11571" s="2">
        <v>1894400</v>
      </c>
      <c r="D11571" s="6">
        <v>-1E-3</v>
      </c>
      <c r="E11571" s="6">
        <v>-1.6666666666666701</v>
      </c>
      <c r="F11571" s="6">
        <v>-1.6666666666666701</v>
      </c>
      <c r="G11571" s="6">
        <v>5.8999999999999997E-2</v>
      </c>
      <c r="H11571" s="6">
        <v>37.5291375291375</v>
      </c>
      <c r="I11571" s="6"/>
      <c r="J11571" s="6">
        <v>0.06</v>
      </c>
      <c r="K11571" s="6">
        <v>5.8999999999999997E-2</v>
      </c>
      <c r="L11571" s="6">
        <v>37.5291375291375</v>
      </c>
    </row>
    <row r="11572" spans="1:12" ht="15" customHeight="1" x14ac:dyDescent="0.25">
      <c r="A11572" s="5">
        <v>28094</v>
      </c>
      <c r="B11572" s="6">
        <v>0.06</v>
      </c>
      <c r="C11572" s="2">
        <v>435200</v>
      </c>
      <c r="D11572" s="6">
        <v>5.0000000000000001E-4</v>
      </c>
      <c r="E11572" s="6">
        <v>0.84033613445377797</v>
      </c>
      <c r="F11572" s="6">
        <v>0.84033613445377797</v>
      </c>
      <c r="G11572" s="6">
        <v>0.06</v>
      </c>
      <c r="H11572" s="6">
        <v>39.860139860139803</v>
      </c>
      <c r="I11572" s="6"/>
      <c r="J11572" s="6">
        <v>0.06</v>
      </c>
      <c r="K11572" s="6">
        <v>5.8999999999999997E-2</v>
      </c>
      <c r="L11572" s="6">
        <v>39.860139860139803</v>
      </c>
    </row>
    <row r="11573" spans="1:12" ht="15" customHeight="1" x14ac:dyDescent="0.25">
      <c r="A11573" s="5">
        <v>28093</v>
      </c>
      <c r="B11573" s="6">
        <v>5.9499999999999997E-2</v>
      </c>
      <c r="C11573" s="2">
        <v>409600</v>
      </c>
      <c r="D11573" s="6"/>
      <c r="E11573" s="6"/>
      <c r="F11573" s="6"/>
      <c r="G11573" s="6">
        <v>5.9499999999999997E-2</v>
      </c>
      <c r="H11573" s="6">
        <v>38.694638694638599</v>
      </c>
      <c r="I11573" s="6"/>
      <c r="J11573" s="6">
        <v>5.9499999999999997E-2</v>
      </c>
      <c r="K11573" s="6">
        <v>5.8999999999999997E-2</v>
      </c>
      <c r="L11573" s="6">
        <v>38.694638694638599</v>
      </c>
    </row>
    <row r="11574" spans="1:12" ht="15" customHeight="1" x14ac:dyDescent="0.25">
      <c r="A11574" s="5">
        <v>28090</v>
      </c>
      <c r="B11574" s="6">
        <v>5.9499999999999997E-2</v>
      </c>
      <c r="C11574" s="2">
        <v>2867200</v>
      </c>
      <c r="D11574" s="6">
        <v>-1.5E-3</v>
      </c>
      <c r="E11574" s="6">
        <v>-2.4590163934426199</v>
      </c>
      <c r="F11574" s="6">
        <v>-2.4590163934426199</v>
      </c>
      <c r="G11574" s="6">
        <v>5.9499999999999997E-2</v>
      </c>
      <c r="H11574" s="6">
        <v>38.694638694638599</v>
      </c>
      <c r="I11574" s="6"/>
      <c r="J11574" s="6">
        <v>6.0999999999999999E-2</v>
      </c>
      <c r="K11574" s="6">
        <v>5.8999999999999997E-2</v>
      </c>
      <c r="L11574" s="6">
        <v>38.694638694638599</v>
      </c>
    </row>
    <row r="11575" spans="1:12" ht="15" customHeight="1" x14ac:dyDescent="0.25">
      <c r="A11575" s="5">
        <v>28088</v>
      </c>
      <c r="B11575" s="6">
        <v>6.0999999999999999E-2</v>
      </c>
      <c r="C11575" s="2">
        <v>2329600</v>
      </c>
      <c r="D11575" s="6">
        <v>-5.0000000000000001E-4</v>
      </c>
      <c r="E11575" s="6">
        <v>-0.81300813008130501</v>
      </c>
      <c r="F11575" s="6">
        <v>-0.81300813008130501</v>
      </c>
      <c r="G11575" s="6">
        <v>6.0999999999999999E-2</v>
      </c>
      <c r="H11575" s="6">
        <v>42.191142191142099</v>
      </c>
      <c r="I11575" s="6"/>
      <c r="J11575" s="6">
        <v>6.1499999999999999E-2</v>
      </c>
      <c r="K11575" s="6">
        <v>0.06</v>
      </c>
      <c r="L11575" s="6">
        <v>42.191142191142099</v>
      </c>
    </row>
    <row r="11576" spans="1:12" ht="15" customHeight="1" x14ac:dyDescent="0.25">
      <c r="A11576" s="5">
        <v>28087</v>
      </c>
      <c r="B11576" s="6">
        <v>6.1499999999999999E-2</v>
      </c>
      <c r="C11576" s="2">
        <v>716800</v>
      </c>
      <c r="D11576" s="6">
        <v>-5.0000000000000001E-4</v>
      </c>
      <c r="E11576" s="6">
        <v>-0.80645161290322498</v>
      </c>
      <c r="F11576" s="6">
        <v>-0.80645161290322498</v>
      </c>
      <c r="G11576" s="6">
        <v>6.1499999999999999E-2</v>
      </c>
      <c r="H11576" s="6">
        <v>43.356643356643303</v>
      </c>
      <c r="I11576" s="6"/>
      <c r="J11576" s="6">
        <v>6.1499999999999999E-2</v>
      </c>
      <c r="K11576" s="6">
        <v>6.0999999999999999E-2</v>
      </c>
      <c r="L11576" s="6">
        <v>43.356643356643303</v>
      </c>
    </row>
    <row r="11577" spans="1:12" ht="15" customHeight="1" x14ac:dyDescent="0.25">
      <c r="A11577" s="5">
        <v>28086</v>
      </c>
      <c r="B11577" s="6">
        <v>6.2E-2</v>
      </c>
      <c r="C11577" s="2">
        <v>10342400</v>
      </c>
      <c r="D11577" s="6">
        <v>-1.39999999999999E-3</v>
      </c>
      <c r="E11577" s="6">
        <v>-2.2082018927444702</v>
      </c>
      <c r="F11577" s="6">
        <v>-2.2082018927444702</v>
      </c>
      <c r="G11577" s="6">
        <v>6.2E-2</v>
      </c>
      <c r="H11577" s="6">
        <v>44.522144522144501</v>
      </c>
      <c r="I11577" s="6"/>
      <c r="J11577" s="6">
        <v>6.3899999999999998E-2</v>
      </c>
      <c r="K11577" s="6">
        <v>6.1499999999999999E-2</v>
      </c>
      <c r="L11577" s="6">
        <v>44.522144522144501</v>
      </c>
    </row>
    <row r="11578" spans="1:12" ht="15" customHeight="1" x14ac:dyDescent="0.25">
      <c r="A11578" s="5">
        <v>28083</v>
      </c>
      <c r="B11578" s="6">
        <v>6.3399999999999998E-2</v>
      </c>
      <c r="C11578" s="2">
        <v>8678400</v>
      </c>
      <c r="D11578" s="6"/>
      <c r="E11578" s="6"/>
      <c r="F11578" s="6"/>
      <c r="G11578" s="6">
        <v>6.3399999999999998E-2</v>
      </c>
      <c r="H11578" s="6">
        <v>47.785547785547699</v>
      </c>
      <c r="I11578" s="6"/>
      <c r="J11578" s="6">
        <v>6.5299999999999997E-2</v>
      </c>
      <c r="K11578" s="6">
        <v>6.3399999999999998E-2</v>
      </c>
      <c r="L11578" s="6">
        <v>47.785547785547699</v>
      </c>
    </row>
    <row r="11579" spans="1:12" ht="15" customHeight="1" x14ac:dyDescent="0.25">
      <c r="A11579" s="5">
        <v>28082</v>
      </c>
      <c r="B11579" s="6">
        <v>6.3399999999999998E-2</v>
      </c>
      <c r="C11579" s="2">
        <v>2662400</v>
      </c>
      <c r="D11579" s="6">
        <v>2.3999999999999898E-3</v>
      </c>
      <c r="E11579" s="6">
        <v>3.93442622950819</v>
      </c>
      <c r="F11579" s="6">
        <v>3.93442622950819</v>
      </c>
      <c r="G11579" s="6">
        <v>6.3399999999999998E-2</v>
      </c>
      <c r="H11579" s="6">
        <v>47.785547785547699</v>
      </c>
      <c r="I11579" s="6"/>
      <c r="J11579" s="6">
        <v>6.3399999999999998E-2</v>
      </c>
      <c r="K11579" s="6">
        <v>6.0999999999999999E-2</v>
      </c>
      <c r="L11579" s="6">
        <v>47.785547785547699</v>
      </c>
    </row>
    <row r="11580" spans="1:12" ht="15" customHeight="1" x14ac:dyDescent="0.25">
      <c r="A11580" s="5">
        <v>28081</v>
      </c>
      <c r="B11580" s="6">
        <v>6.0999999999999999E-2</v>
      </c>
      <c r="C11580" s="2">
        <v>1280000</v>
      </c>
      <c r="D11580" s="6"/>
      <c r="E11580" s="6"/>
      <c r="F11580" s="6"/>
      <c r="G11580" s="6">
        <v>6.0999999999999999E-2</v>
      </c>
      <c r="H11580" s="6">
        <v>42.191142191142099</v>
      </c>
      <c r="I11580" s="6"/>
      <c r="J11580" s="6">
        <v>6.0999999999999999E-2</v>
      </c>
      <c r="K11580" s="6">
        <v>6.0499999999999998E-2</v>
      </c>
      <c r="L11580" s="6">
        <v>42.191142191142099</v>
      </c>
    </row>
    <row r="11581" spans="1:12" ht="15" customHeight="1" x14ac:dyDescent="0.25">
      <c r="A11581" s="5">
        <v>28080</v>
      </c>
      <c r="B11581" s="6">
        <v>6.0999999999999999E-2</v>
      </c>
      <c r="C11581" s="2">
        <v>614400</v>
      </c>
      <c r="D11581" s="6">
        <v>1.5E-3</v>
      </c>
      <c r="E11581" s="6">
        <v>2.5210084033613498</v>
      </c>
      <c r="F11581" s="6">
        <v>2.5210084033613498</v>
      </c>
      <c r="G11581" s="6">
        <v>6.0999999999999999E-2</v>
      </c>
      <c r="H11581" s="6">
        <v>42.191142191142099</v>
      </c>
      <c r="I11581" s="6"/>
      <c r="J11581" s="6">
        <v>6.1499999999999999E-2</v>
      </c>
      <c r="K11581" s="6">
        <v>6.0499999999999998E-2</v>
      </c>
      <c r="L11581" s="6">
        <v>42.191142191142099</v>
      </c>
    </row>
    <row r="11582" spans="1:12" ht="15" customHeight="1" x14ac:dyDescent="0.25">
      <c r="A11582" s="5">
        <v>28079</v>
      </c>
      <c r="B11582" s="6">
        <v>5.9499999999999997E-2</v>
      </c>
      <c r="C11582" s="2">
        <v>1510400</v>
      </c>
      <c r="D11582" s="6">
        <v>5.0000000000000001E-4</v>
      </c>
      <c r="E11582" s="6">
        <v>0.84745762711864103</v>
      </c>
      <c r="F11582" s="6">
        <v>0.84745762711864103</v>
      </c>
      <c r="G11582" s="6">
        <v>5.9499999999999997E-2</v>
      </c>
      <c r="H11582" s="6">
        <v>38.694638694638599</v>
      </c>
      <c r="I11582" s="6"/>
      <c r="J11582" s="6">
        <v>5.9499999999999997E-2</v>
      </c>
      <c r="K11582" s="6">
        <v>5.8099999999999999E-2</v>
      </c>
      <c r="L11582" s="6">
        <v>38.694638694638599</v>
      </c>
    </row>
    <row r="11583" spans="1:12" ht="15" customHeight="1" x14ac:dyDescent="0.25">
      <c r="A11583" s="5">
        <v>28076</v>
      </c>
      <c r="B11583" s="6">
        <v>5.8999999999999997E-2</v>
      </c>
      <c r="C11583" s="2">
        <v>4198400</v>
      </c>
      <c r="D11583" s="6">
        <v>-2E-3</v>
      </c>
      <c r="E11583" s="6">
        <v>-3.27868852459016</v>
      </c>
      <c r="F11583" s="6">
        <v>-3.27868852459016</v>
      </c>
      <c r="G11583" s="6">
        <v>5.8999999999999997E-2</v>
      </c>
      <c r="H11583" s="6">
        <v>37.5291375291375</v>
      </c>
      <c r="I11583" s="6"/>
      <c r="J11583" s="6">
        <v>6.0499999999999998E-2</v>
      </c>
      <c r="K11583" s="6">
        <v>5.8500000000000003E-2</v>
      </c>
      <c r="L11583" s="6">
        <v>37.5291375291375</v>
      </c>
    </row>
    <row r="11584" spans="1:12" ht="15" customHeight="1" x14ac:dyDescent="0.25">
      <c r="A11584" s="5">
        <v>28075</v>
      </c>
      <c r="B11584" s="6">
        <v>6.0999999999999999E-2</v>
      </c>
      <c r="C11584" s="2">
        <v>1792000</v>
      </c>
      <c r="D11584" s="6">
        <v>2E-3</v>
      </c>
      <c r="E11584" s="6">
        <v>3.3898305084745801</v>
      </c>
      <c r="F11584" s="6">
        <v>3.3898305084745801</v>
      </c>
      <c r="G11584" s="6">
        <v>6.0999999999999999E-2</v>
      </c>
      <c r="H11584" s="6">
        <v>42.191142191142099</v>
      </c>
      <c r="I11584" s="6"/>
      <c r="J11584" s="6">
        <v>6.0999999999999999E-2</v>
      </c>
      <c r="K11584" s="6">
        <v>5.9499999999999997E-2</v>
      </c>
      <c r="L11584" s="6">
        <v>42.191142191142099</v>
      </c>
    </row>
    <row r="11585" spans="1:12" ht="15" customHeight="1" x14ac:dyDescent="0.25">
      <c r="A11585" s="5">
        <v>28074</v>
      </c>
      <c r="B11585" s="6">
        <v>5.8999999999999997E-2</v>
      </c>
      <c r="C11585" s="2">
        <v>2380800</v>
      </c>
      <c r="D11585" s="6">
        <v>-1E-3</v>
      </c>
      <c r="E11585" s="6">
        <v>-1.6666666666666701</v>
      </c>
      <c r="F11585" s="6">
        <v>-1.6666666666666701</v>
      </c>
      <c r="G11585" s="6">
        <v>5.8999999999999997E-2</v>
      </c>
      <c r="H11585" s="6">
        <v>37.5291375291375</v>
      </c>
      <c r="I11585" s="6"/>
      <c r="J11585" s="6">
        <v>0.06</v>
      </c>
      <c r="K11585" s="6">
        <v>5.8500000000000003E-2</v>
      </c>
      <c r="L11585" s="6">
        <v>37.5291375291375</v>
      </c>
    </row>
    <row r="11586" spans="1:12" ht="15" customHeight="1" x14ac:dyDescent="0.25">
      <c r="A11586" s="5">
        <v>28073</v>
      </c>
      <c r="B11586" s="6">
        <v>0.06</v>
      </c>
      <c r="C11586" s="2">
        <v>3558400</v>
      </c>
      <c r="D11586" s="6">
        <v>1.4999999999999901E-3</v>
      </c>
      <c r="E11586" s="6">
        <v>2.5641025641025501</v>
      </c>
      <c r="F11586" s="6">
        <v>2.5641025641025501</v>
      </c>
      <c r="G11586" s="6">
        <v>0.06</v>
      </c>
      <c r="H11586" s="6">
        <v>39.860139860139803</v>
      </c>
      <c r="I11586" s="6"/>
      <c r="J11586" s="6">
        <v>0.06</v>
      </c>
      <c r="K11586" s="6">
        <v>5.8099999999999999E-2</v>
      </c>
      <c r="L11586" s="6">
        <v>39.860139860139803</v>
      </c>
    </row>
    <row r="11587" spans="1:12" ht="15" customHeight="1" x14ac:dyDescent="0.25">
      <c r="A11587" s="5">
        <v>28072</v>
      </c>
      <c r="B11587" s="6">
        <v>5.8500000000000003E-2</v>
      </c>
      <c r="C11587" s="2">
        <v>2406400</v>
      </c>
      <c r="D11587" s="6">
        <v>4.0000000000000398E-4</v>
      </c>
      <c r="E11587" s="6">
        <v>0.68846815834768804</v>
      </c>
      <c r="F11587" s="6">
        <v>0.68846815834768804</v>
      </c>
      <c r="G11587" s="6">
        <v>5.8500000000000003E-2</v>
      </c>
      <c r="H11587" s="6">
        <v>36.363636363636303</v>
      </c>
      <c r="I11587" s="6"/>
      <c r="J11587" s="6">
        <v>5.8500000000000003E-2</v>
      </c>
      <c r="K11587" s="6">
        <v>5.7599999999999998E-2</v>
      </c>
      <c r="L11587" s="6">
        <v>36.363636363636303</v>
      </c>
    </row>
    <row r="11588" spans="1:12" ht="15" customHeight="1" x14ac:dyDescent="0.25">
      <c r="A11588" s="5">
        <v>28069</v>
      </c>
      <c r="B11588" s="6">
        <v>5.8099999999999999E-2</v>
      </c>
      <c r="C11588" s="2">
        <v>1510400</v>
      </c>
      <c r="D11588" s="6">
        <v>1E-3</v>
      </c>
      <c r="E11588" s="6">
        <v>1.7513134851138299</v>
      </c>
      <c r="F11588" s="6">
        <v>1.7513134851138299</v>
      </c>
      <c r="G11588" s="6">
        <v>5.8099999999999999E-2</v>
      </c>
      <c r="H11588" s="6">
        <v>35.4312354312354</v>
      </c>
      <c r="I11588" s="6"/>
      <c r="J11588" s="6">
        <v>5.8500000000000003E-2</v>
      </c>
      <c r="K11588" s="6">
        <v>5.8099999999999999E-2</v>
      </c>
      <c r="L11588" s="6">
        <v>35.4312354312354</v>
      </c>
    </row>
    <row r="11589" spans="1:12" ht="15" customHeight="1" x14ac:dyDescent="0.25">
      <c r="A11589" s="5">
        <v>28068</v>
      </c>
      <c r="B11589" s="6">
        <v>5.7099999999999998E-2</v>
      </c>
      <c r="C11589" s="2">
        <v>17049600</v>
      </c>
      <c r="D11589" s="6">
        <v>2.9999999999999901E-3</v>
      </c>
      <c r="E11589" s="6">
        <v>5.5452865064694796</v>
      </c>
      <c r="F11589" s="6">
        <v>5.5452865064694796</v>
      </c>
      <c r="G11589" s="6">
        <v>5.7099999999999998E-2</v>
      </c>
      <c r="H11589" s="6">
        <v>33.100233100232998</v>
      </c>
      <c r="I11589" s="6"/>
      <c r="J11589" s="6">
        <v>5.7599999999999998E-2</v>
      </c>
      <c r="K11589" s="6">
        <v>5.4100000000000002E-2</v>
      </c>
      <c r="L11589" s="6">
        <v>33.100233100232998</v>
      </c>
    </row>
    <row r="11590" spans="1:12" ht="15" customHeight="1" x14ac:dyDescent="0.25">
      <c r="A11590" s="5">
        <v>28067</v>
      </c>
      <c r="B11590" s="6">
        <v>5.4100000000000002E-2</v>
      </c>
      <c r="C11590" s="2">
        <v>1587200</v>
      </c>
      <c r="D11590" s="6">
        <v>-1.4999999999999901E-3</v>
      </c>
      <c r="E11590" s="6">
        <v>-2.69784172661869</v>
      </c>
      <c r="F11590" s="6">
        <v>-2.69784172661869</v>
      </c>
      <c r="G11590" s="6">
        <v>5.4100000000000002E-2</v>
      </c>
      <c r="H11590" s="6">
        <v>26.107226107226101</v>
      </c>
      <c r="I11590" s="6"/>
      <c r="J11590" s="6">
        <v>5.4600000000000003E-2</v>
      </c>
      <c r="K11590" s="6">
        <v>5.4100000000000002E-2</v>
      </c>
      <c r="L11590" s="6">
        <v>26.107226107226101</v>
      </c>
    </row>
    <row r="11591" spans="1:12" ht="15" customHeight="1" x14ac:dyDescent="0.25">
      <c r="A11591" s="5">
        <v>28065</v>
      </c>
      <c r="B11591" s="6">
        <v>5.5599999999999997E-2</v>
      </c>
      <c r="C11591" s="2">
        <v>512000</v>
      </c>
      <c r="D11591" s="6"/>
      <c r="E11591" s="6"/>
      <c r="F11591" s="6"/>
      <c r="G11591" s="6">
        <v>5.5599999999999997E-2</v>
      </c>
      <c r="H11591" s="6">
        <v>29.603729603729501</v>
      </c>
      <c r="I11591" s="6"/>
      <c r="J11591" s="6">
        <v>5.6099999999999997E-2</v>
      </c>
      <c r="K11591" s="6">
        <v>5.5599999999999997E-2</v>
      </c>
      <c r="L11591" s="6">
        <v>29.603729603729501</v>
      </c>
    </row>
    <row r="11592" spans="1:12" ht="15" customHeight="1" x14ac:dyDescent="0.25">
      <c r="A11592" s="5">
        <v>28062</v>
      </c>
      <c r="B11592" s="6">
        <v>5.5599999999999997E-2</v>
      </c>
      <c r="C11592" s="2">
        <v>1817600</v>
      </c>
      <c r="D11592" s="6">
        <v>4.9999999999999296E-4</v>
      </c>
      <c r="E11592" s="6">
        <v>0.90744101633393104</v>
      </c>
      <c r="F11592" s="6">
        <v>0.90744101633393104</v>
      </c>
      <c r="G11592" s="6">
        <v>5.5599999999999997E-2</v>
      </c>
      <c r="H11592" s="6">
        <v>29.603729603729501</v>
      </c>
      <c r="I11592" s="6"/>
      <c r="J11592" s="6">
        <v>5.5599999999999997E-2</v>
      </c>
      <c r="K11592" s="6">
        <v>5.4100000000000002E-2</v>
      </c>
      <c r="L11592" s="6">
        <v>29.603729603729501</v>
      </c>
    </row>
    <row r="11593" spans="1:12" ht="15" customHeight="1" x14ac:dyDescent="0.25">
      <c r="A11593" s="5">
        <v>28061</v>
      </c>
      <c r="B11593" s="6">
        <v>5.5100000000000003E-2</v>
      </c>
      <c r="C11593" s="2">
        <v>2662400</v>
      </c>
      <c r="D11593" s="6">
        <v>-4.9999999999999296E-4</v>
      </c>
      <c r="E11593" s="6">
        <v>-0.89928057553955099</v>
      </c>
      <c r="F11593" s="6">
        <v>-0.89928057553955099</v>
      </c>
      <c r="G11593" s="6">
        <v>5.5100000000000003E-2</v>
      </c>
      <c r="H11593" s="6">
        <v>28.4382284382284</v>
      </c>
      <c r="I11593" s="6"/>
      <c r="J11593" s="6">
        <v>5.5599999999999997E-2</v>
      </c>
      <c r="K11593" s="6">
        <v>5.4600000000000003E-2</v>
      </c>
      <c r="L11593" s="6">
        <v>28.4382284382284</v>
      </c>
    </row>
    <row r="11594" spans="1:12" ht="15" customHeight="1" x14ac:dyDescent="0.25">
      <c r="A11594" s="5">
        <v>28060</v>
      </c>
      <c r="B11594" s="6">
        <v>5.5599999999999997E-2</v>
      </c>
      <c r="C11594" s="2">
        <v>1996800</v>
      </c>
      <c r="D11594" s="6">
        <v>-1E-3</v>
      </c>
      <c r="E11594" s="6">
        <v>-1.7667844522968199</v>
      </c>
      <c r="F11594" s="6">
        <v>-1.7667844522968199</v>
      </c>
      <c r="G11594" s="6">
        <v>5.5599999999999997E-2</v>
      </c>
      <c r="H11594" s="6">
        <v>29.603729603729501</v>
      </c>
      <c r="I11594" s="6"/>
      <c r="J11594" s="6">
        <v>5.7599999999999998E-2</v>
      </c>
      <c r="K11594" s="6">
        <v>5.5599999999999997E-2</v>
      </c>
      <c r="L11594" s="6">
        <v>29.603729603729501</v>
      </c>
    </row>
    <row r="11595" spans="1:12" ht="15" customHeight="1" x14ac:dyDescent="0.25">
      <c r="A11595" s="5">
        <v>28059</v>
      </c>
      <c r="B11595" s="6">
        <v>5.6599999999999998E-2</v>
      </c>
      <c r="C11595" s="2">
        <v>128000</v>
      </c>
      <c r="D11595" s="6">
        <v>5.0000000000000001E-4</v>
      </c>
      <c r="E11595" s="6">
        <v>0.89126559714796105</v>
      </c>
      <c r="F11595" s="6">
        <v>0.89126559714796105</v>
      </c>
      <c r="G11595" s="6">
        <v>5.6599999999999998E-2</v>
      </c>
      <c r="H11595" s="6">
        <v>31.9347319347319</v>
      </c>
      <c r="I11595" s="6"/>
      <c r="J11595" s="6">
        <v>5.6599999999999998E-2</v>
      </c>
      <c r="K11595" s="6">
        <v>5.6099999999999997E-2</v>
      </c>
      <c r="L11595" s="6">
        <v>31.9347319347319</v>
      </c>
    </row>
    <row r="11596" spans="1:12" ht="15" customHeight="1" x14ac:dyDescent="0.25">
      <c r="A11596" s="5">
        <v>28058</v>
      </c>
      <c r="B11596" s="6">
        <v>5.6099999999999997E-2</v>
      </c>
      <c r="C11596" s="2">
        <v>1203200</v>
      </c>
      <c r="D11596" s="6">
        <v>-5.0000000000000001E-4</v>
      </c>
      <c r="E11596" s="6">
        <v>-0.88339222614841595</v>
      </c>
      <c r="F11596" s="6">
        <v>-0.88339222614841595</v>
      </c>
      <c r="G11596" s="6">
        <v>5.6099999999999997E-2</v>
      </c>
      <c r="H11596" s="6">
        <v>30.769230769230699</v>
      </c>
      <c r="I11596" s="6"/>
      <c r="J11596" s="6">
        <v>5.7599999999999998E-2</v>
      </c>
      <c r="K11596" s="6">
        <v>5.6099999999999997E-2</v>
      </c>
      <c r="L11596" s="6">
        <v>30.769230769230699</v>
      </c>
    </row>
    <row r="11597" spans="1:12" ht="15" customHeight="1" x14ac:dyDescent="0.25">
      <c r="A11597" s="5">
        <v>28055</v>
      </c>
      <c r="B11597" s="6">
        <v>5.6599999999999998E-2</v>
      </c>
      <c r="C11597" s="2">
        <v>1740800</v>
      </c>
      <c r="D11597" s="6">
        <v>-1E-3</v>
      </c>
      <c r="E11597" s="6">
        <v>-1.7361111111111101</v>
      </c>
      <c r="F11597" s="6">
        <v>-1.7361111111111101</v>
      </c>
      <c r="G11597" s="6">
        <v>5.6599999999999998E-2</v>
      </c>
      <c r="H11597" s="6">
        <v>31.9347319347319</v>
      </c>
      <c r="I11597" s="6"/>
      <c r="J11597" s="6">
        <v>5.6599999999999998E-2</v>
      </c>
      <c r="K11597" s="6">
        <v>5.6599999999999998E-2</v>
      </c>
      <c r="L11597" s="6">
        <v>31.9347319347319</v>
      </c>
    </row>
    <row r="11598" spans="1:12" ht="15" customHeight="1" x14ac:dyDescent="0.25">
      <c r="A11598" s="5">
        <v>28054</v>
      </c>
      <c r="B11598" s="6">
        <v>5.7599999999999998E-2</v>
      </c>
      <c r="C11598" s="2">
        <v>2457600</v>
      </c>
      <c r="D11598" s="6">
        <v>1E-3</v>
      </c>
      <c r="E11598" s="6">
        <v>1.7667844522968299</v>
      </c>
      <c r="F11598" s="6">
        <v>1.7667844522968299</v>
      </c>
      <c r="G11598" s="6">
        <v>5.7599999999999998E-2</v>
      </c>
      <c r="H11598" s="6">
        <v>34.265734265734203</v>
      </c>
      <c r="I11598" s="6"/>
      <c r="J11598" s="6">
        <v>5.8500000000000003E-2</v>
      </c>
      <c r="K11598" s="6">
        <v>5.7599999999999998E-2</v>
      </c>
      <c r="L11598" s="6">
        <v>34.265734265734203</v>
      </c>
    </row>
    <row r="11599" spans="1:12" ht="15" customHeight="1" x14ac:dyDescent="0.25">
      <c r="A11599" s="5">
        <v>28053</v>
      </c>
      <c r="B11599" s="6">
        <v>5.6599999999999998E-2</v>
      </c>
      <c r="C11599" s="2">
        <v>1536000</v>
      </c>
      <c r="D11599" s="6">
        <v>-1E-3</v>
      </c>
      <c r="E11599" s="6">
        <v>-1.7361111111111101</v>
      </c>
      <c r="F11599" s="6">
        <v>-1.7361111111111101</v>
      </c>
      <c r="G11599" s="6">
        <v>5.6599999999999998E-2</v>
      </c>
      <c r="H11599" s="6">
        <v>31.9347319347319</v>
      </c>
      <c r="I11599" s="6"/>
      <c r="J11599" s="6">
        <v>5.7599999999999998E-2</v>
      </c>
      <c r="K11599" s="6">
        <v>5.6599999999999998E-2</v>
      </c>
      <c r="L11599" s="6">
        <v>31.9347319347319</v>
      </c>
    </row>
    <row r="11600" spans="1:12" ht="15" customHeight="1" x14ac:dyDescent="0.25">
      <c r="A11600" s="5">
        <v>28052</v>
      </c>
      <c r="B11600" s="6">
        <v>5.7599999999999998E-2</v>
      </c>
      <c r="C11600" s="2">
        <v>358400</v>
      </c>
      <c r="D11600" s="6">
        <v>-5.0000000000000001E-4</v>
      </c>
      <c r="E11600" s="6">
        <v>-0.86058519793459298</v>
      </c>
      <c r="F11600" s="6">
        <v>-0.86058519793459298</v>
      </c>
      <c r="G11600" s="6">
        <v>5.7599999999999998E-2</v>
      </c>
      <c r="H11600" s="6">
        <v>34.265734265734203</v>
      </c>
      <c r="I11600" s="6"/>
      <c r="J11600" s="6">
        <v>5.8500000000000003E-2</v>
      </c>
      <c r="K11600" s="6">
        <v>5.7599999999999998E-2</v>
      </c>
      <c r="L11600" s="6">
        <v>34.265734265734203</v>
      </c>
    </row>
    <row r="11601" spans="1:12" ht="15" customHeight="1" x14ac:dyDescent="0.25">
      <c r="A11601" s="5">
        <v>28051</v>
      </c>
      <c r="B11601" s="6">
        <v>5.8099999999999999E-2</v>
      </c>
      <c r="C11601" s="2">
        <v>2739200</v>
      </c>
      <c r="D11601" s="6">
        <v>1.5E-3</v>
      </c>
      <c r="E11601" s="6">
        <v>2.6501766784452201</v>
      </c>
      <c r="F11601" s="6">
        <v>2.6501766784452201</v>
      </c>
      <c r="G11601" s="6">
        <v>5.8099999999999999E-2</v>
      </c>
      <c r="H11601" s="6">
        <v>35.4312354312354</v>
      </c>
      <c r="I11601" s="6"/>
      <c r="J11601" s="6">
        <v>5.8099999999999999E-2</v>
      </c>
      <c r="K11601" s="6">
        <v>5.6599999999999998E-2</v>
      </c>
      <c r="L11601" s="6">
        <v>35.4312354312354</v>
      </c>
    </row>
    <row r="11602" spans="1:12" ht="15" customHeight="1" x14ac:dyDescent="0.25">
      <c r="A11602" s="5">
        <v>28048</v>
      </c>
      <c r="B11602" s="6">
        <v>5.6599999999999998E-2</v>
      </c>
      <c r="C11602" s="2">
        <v>2227200</v>
      </c>
      <c r="D11602" s="6">
        <v>-5.0000000000000001E-4</v>
      </c>
      <c r="E11602" s="6">
        <v>-0.87565674255691806</v>
      </c>
      <c r="F11602" s="6">
        <v>-0.87565674255691806</v>
      </c>
      <c r="G11602" s="6">
        <v>5.6599999999999998E-2</v>
      </c>
      <c r="H11602" s="6">
        <v>31.9347319347319</v>
      </c>
      <c r="I11602" s="6"/>
      <c r="J11602" s="6">
        <v>5.6599999999999998E-2</v>
      </c>
      <c r="K11602" s="6">
        <v>5.6599999999999998E-2</v>
      </c>
      <c r="L11602" s="6">
        <v>31.9347319347319</v>
      </c>
    </row>
    <row r="11603" spans="1:12" ht="15" customHeight="1" x14ac:dyDescent="0.25">
      <c r="A11603" s="5">
        <v>28047</v>
      </c>
      <c r="B11603" s="6">
        <v>5.7099999999999998E-2</v>
      </c>
      <c r="C11603" s="2">
        <v>1715200</v>
      </c>
      <c r="D11603" s="6">
        <v>-1.4E-3</v>
      </c>
      <c r="E11603" s="6">
        <v>-2.3931623931624002</v>
      </c>
      <c r="F11603" s="6">
        <v>-2.3931623931624002</v>
      </c>
      <c r="G11603" s="6">
        <v>5.7099999999999998E-2</v>
      </c>
      <c r="H11603" s="6">
        <v>33.100233100232998</v>
      </c>
      <c r="I11603" s="6"/>
      <c r="J11603" s="6">
        <v>5.8500000000000003E-2</v>
      </c>
      <c r="K11603" s="6">
        <v>5.7099999999999998E-2</v>
      </c>
      <c r="L11603" s="6">
        <v>33.100233100232998</v>
      </c>
    </row>
    <row r="11604" spans="1:12" ht="15" customHeight="1" x14ac:dyDescent="0.25">
      <c r="A11604" s="5">
        <v>28046</v>
      </c>
      <c r="B11604" s="6">
        <v>5.8500000000000003E-2</v>
      </c>
      <c r="C11604" s="2">
        <v>614400</v>
      </c>
      <c r="D11604" s="6">
        <v>9.0000000000000496E-4</v>
      </c>
      <c r="E11604" s="6">
        <v>1.5625</v>
      </c>
      <c r="F11604" s="6">
        <v>1.5625</v>
      </c>
      <c r="G11604" s="6">
        <v>5.8500000000000003E-2</v>
      </c>
      <c r="H11604" s="6">
        <v>36.363636363636303</v>
      </c>
      <c r="I11604" s="6"/>
      <c r="J11604" s="6">
        <v>5.8500000000000003E-2</v>
      </c>
      <c r="K11604" s="6">
        <v>5.7599999999999998E-2</v>
      </c>
      <c r="L11604" s="6">
        <v>36.363636363636303</v>
      </c>
    </row>
    <row r="11605" spans="1:12" ht="15" customHeight="1" x14ac:dyDescent="0.25">
      <c r="A11605" s="5">
        <v>28045</v>
      </c>
      <c r="B11605" s="6">
        <v>5.7599999999999998E-2</v>
      </c>
      <c r="C11605" s="2">
        <v>3532800</v>
      </c>
      <c r="D11605" s="6">
        <v>1E-3</v>
      </c>
      <c r="E11605" s="6">
        <v>1.7667844522968299</v>
      </c>
      <c r="F11605" s="6">
        <v>1.7667844522968299</v>
      </c>
      <c r="G11605" s="6">
        <v>5.7599999999999998E-2</v>
      </c>
      <c r="H11605" s="6">
        <v>34.265734265734203</v>
      </c>
      <c r="I11605" s="6"/>
      <c r="J11605" s="6">
        <v>5.7599999999999998E-2</v>
      </c>
      <c r="K11605" s="6">
        <v>5.6599999999999998E-2</v>
      </c>
      <c r="L11605" s="6">
        <v>34.265734265734203</v>
      </c>
    </row>
    <row r="11606" spans="1:12" ht="15" customHeight="1" x14ac:dyDescent="0.25">
      <c r="A11606" s="5">
        <v>28044</v>
      </c>
      <c r="B11606" s="6">
        <v>5.6599999999999998E-2</v>
      </c>
      <c r="C11606" s="2">
        <v>204800</v>
      </c>
      <c r="D11606" s="6">
        <v>-5.0000000000000001E-4</v>
      </c>
      <c r="E11606" s="6">
        <v>-0.87565674255691806</v>
      </c>
      <c r="F11606" s="6">
        <v>-0.87565674255691806</v>
      </c>
      <c r="G11606" s="6">
        <v>5.6599999999999998E-2</v>
      </c>
      <c r="H11606" s="6">
        <v>31.9347319347319</v>
      </c>
      <c r="I11606" s="6"/>
      <c r="J11606" s="6">
        <v>5.7599999999999998E-2</v>
      </c>
      <c r="K11606" s="6">
        <v>5.6599999999999998E-2</v>
      </c>
      <c r="L11606" s="6">
        <v>31.9347319347319</v>
      </c>
    </row>
    <row r="11607" spans="1:12" ht="15" customHeight="1" x14ac:dyDescent="0.25">
      <c r="A11607" s="5">
        <v>28041</v>
      </c>
      <c r="B11607" s="6">
        <v>5.7099999999999998E-2</v>
      </c>
      <c r="C11607" s="2">
        <v>2764800</v>
      </c>
      <c r="D11607" s="6"/>
      <c r="E11607" s="6"/>
      <c r="F11607" s="6"/>
      <c r="G11607" s="6">
        <v>5.7099999999999998E-2</v>
      </c>
      <c r="H11607" s="6">
        <v>33.100233100232998</v>
      </c>
      <c r="I11607" s="6"/>
      <c r="J11607" s="6">
        <v>5.7599999999999998E-2</v>
      </c>
      <c r="K11607" s="6">
        <v>5.6099999999999997E-2</v>
      </c>
      <c r="L11607" s="6">
        <v>33.100233100232998</v>
      </c>
    </row>
    <row r="11608" spans="1:12" ht="15" customHeight="1" x14ac:dyDescent="0.25">
      <c r="A11608" s="5">
        <v>28040</v>
      </c>
      <c r="B11608" s="6">
        <v>5.7099999999999998E-2</v>
      </c>
      <c r="C11608" s="2">
        <v>8396800</v>
      </c>
      <c r="D11608" s="6">
        <v>-5.0000000000000001E-4</v>
      </c>
      <c r="E11608" s="6">
        <v>-0.86805555555555802</v>
      </c>
      <c r="F11608" s="6">
        <v>-0.86805555555555802</v>
      </c>
      <c r="G11608" s="6">
        <v>5.7099999999999998E-2</v>
      </c>
      <c r="H11608" s="6">
        <v>33.100233100232998</v>
      </c>
      <c r="I11608" s="6"/>
      <c r="J11608" s="6">
        <v>5.7099999999999998E-2</v>
      </c>
      <c r="K11608" s="6">
        <v>5.5599999999999997E-2</v>
      </c>
      <c r="L11608" s="6">
        <v>33.100233100232998</v>
      </c>
    </row>
    <row r="11609" spans="1:12" ht="15" customHeight="1" x14ac:dyDescent="0.25">
      <c r="A11609" s="5">
        <v>28039</v>
      </c>
      <c r="B11609" s="6">
        <v>5.7599999999999998E-2</v>
      </c>
      <c r="C11609" s="2">
        <v>6912000</v>
      </c>
      <c r="D11609" s="6">
        <v>-9.0000000000000496E-4</v>
      </c>
      <c r="E11609" s="6">
        <v>-1.5384615384615401</v>
      </c>
      <c r="F11609" s="6">
        <v>-1.5384615384615401</v>
      </c>
      <c r="G11609" s="6">
        <v>5.7599999999999998E-2</v>
      </c>
      <c r="H11609" s="6">
        <v>34.265734265734203</v>
      </c>
      <c r="I11609" s="6"/>
      <c r="J11609" s="6">
        <v>5.8099999999999999E-2</v>
      </c>
      <c r="K11609" s="6">
        <v>5.7599999999999998E-2</v>
      </c>
      <c r="L11609" s="6">
        <v>34.265734265734203</v>
      </c>
    </row>
    <row r="11610" spans="1:12" ht="15" customHeight="1" x14ac:dyDescent="0.25">
      <c r="A11610" s="5">
        <v>28038</v>
      </c>
      <c r="B11610" s="6">
        <v>5.8500000000000003E-2</v>
      </c>
      <c r="C11610" s="2">
        <v>3225600</v>
      </c>
      <c r="D11610" s="6">
        <v>-4.9999999999999296E-4</v>
      </c>
      <c r="E11610" s="6">
        <v>-0.84745762711863004</v>
      </c>
      <c r="F11610" s="6">
        <v>-0.84745762711863004</v>
      </c>
      <c r="G11610" s="6">
        <v>5.8500000000000003E-2</v>
      </c>
      <c r="H11610" s="6">
        <v>36.363636363636303</v>
      </c>
      <c r="I11610" s="6"/>
      <c r="J11610" s="6">
        <v>5.8500000000000003E-2</v>
      </c>
      <c r="K11610" s="6">
        <v>5.8500000000000003E-2</v>
      </c>
      <c r="L11610" s="6">
        <v>36.363636363636303</v>
      </c>
    </row>
    <row r="11611" spans="1:12" ht="15" customHeight="1" x14ac:dyDescent="0.25">
      <c r="A11611" s="5">
        <v>28037</v>
      </c>
      <c r="B11611" s="6">
        <v>5.8999999999999997E-2</v>
      </c>
      <c r="C11611" s="2">
        <v>1049600</v>
      </c>
      <c r="D11611" s="6">
        <v>-5.0000000000000001E-4</v>
      </c>
      <c r="E11611" s="6">
        <v>-0.84033613445377797</v>
      </c>
      <c r="F11611" s="6">
        <v>-0.84033613445377797</v>
      </c>
      <c r="G11611" s="6">
        <v>5.8999999999999997E-2</v>
      </c>
      <c r="H11611" s="6">
        <v>37.5291375291375</v>
      </c>
      <c r="I11611" s="6"/>
      <c r="J11611" s="6">
        <v>5.9499999999999997E-2</v>
      </c>
      <c r="K11611" s="6">
        <v>5.8500000000000003E-2</v>
      </c>
      <c r="L11611" s="6">
        <v>37.5291375291375</v>
      </c>
    </row>
    <row r="11612" spans="1:12" ht="15" customHeight="1" x14ac:dyDescent="0.25">
      <c r="A11612" s="5">
        <v>28034</v>
      </c>
      <c r="B11612" s="6">
        <v>5.9499999999999997E-2</v>
      </c>
      <c r="C11612" s="2">
        <v>4940800</v>
      </c>
      <c r="D11612" s="6">
        <v>-1E-3</v>
      </c>
      <c r="E11612" s="6">
        <v>-1.65289256198347</v>
      </c>
      <c r="F11612" s="6">
        <v>-1.65289256198347</v>
      </c>
      <c r="G11612" s="6">
        <v>5.9499999999999997E-2</v>
      </c>
      <c r="H11612" s="6">
        <v>38.694638694638599</v>
      </c>
      <c r="I11612" s="6"/>
      <c r="J11612" s="6">
        <v>6.0499999999999998E-2</v>
      </c>
      <c r="K11612" s="6">
        <v>5.9499999999999997E-2</v>
      </c>
      <c r="L11612" s="6">
        <v>38.694638694638599</v>
      </c>
    </row>
    <row r="11613" spans="1:12" ht="15" customHeight="1" x14ac:dyDescent="0.25">
      <c r="A11613" s="5">
        <v>28033</v>
      </c>
      <c r="B11613" s="6">
        <v>6.0499999999999998E-2</v>
      </c>
      <c r="C11613" s="2">
        <v>204800</v>
      </c>
      <c r="D11613" s="6"/>
      <c r="E11613" s="6"/>
      <c r="F11613" s="6"/>
      <c r="G11613" s="6">
        <v>6.0499999999999998E-2</v>
      </c>
      <c r="H11613" s="6">
        <v>41.025641025641001</v>
      </c>
      <c r="I11613" s="6"/>
      <c r="J11613" s="6">
        <v>6.0999999999999999E-2</v>
      </c>
      <c r="K11613" s="6">
        <v>0.06</v>
      </c>
      <c r="L11613" s="6">
        <v>41.025641025641001</v>
      </c>
    </row>
    <row r="11614" spans="1:12" ht="15" customHeight="1" x14ac:dyDescent="0.25">
      <c r="A11614" s="5">
        <v>28032</v>
      </c>
      <c r="B11614" s="6">
        <v>6.0499999999999998E-2</v>
      </c>
      <c r="C11614" s="2">
        <v>384000</v>
      </c>
      <c r="D11614" s="6">
        <v>1E-3</v>
      </c>
      <c r="E11614" s="6">
        <v>1.6806722689075499</v>
      </c>
      <c r="F11614" s="6">
        <v>1.6806722689075499</v>
      </c>
      <c r="G11614" s="6">
        <v>6.0499999999999998E-2</v>
      </c>
      <c r="H11614" s="6">
        <v>41.025641025641001</v>
      </c>
      <c r="I11614" s="6"/>
      <c r="J11614" s="6">
        <v>6.0499999999999998E-2</v>
      </c>
      <c r="K11614" s="6">
        <v>0.06</v>
      </c>
      <c r="L11614" s="6">
        <v>41.025641025641001</v>
      </c>
    </row>
    <row r="11615" spans="1:12" ht="15" customHeight="1" x14ac:dyDescent="0.25">
      <c r="A11615" s="5">
        <v>28031</v>
      </c>
      <c r="B11615" s="6">
        <v>5.9499999999999997E-2</v>
      </c>
      <c r="C11615" s="2">
        <v>1049600</v>
      </c>
      <c r="D11615" s="6">
        <v>-3.0000000000000001E-3</v>
      </c>
      <c r="E11615" s="6">
        <v>-4.8</v>
      </c>
      <c r="F11615" s="6">
        <v>-4.8</v>
      </c>
      <c r="G11615" s="6">
        <v>5.9499999999999997E-2</v>
      </c>
      <c r="H11615" s="6">
        <v>38.694638694638599</v>
      </c>
      <c r="I11615" s="6"/>
      <c r="J11615" s="6">
        <v>6.2E-2</v>
      </c>
      <c r="K11615" s="6">
        <v>5.9499999999999997E-2</v>
      </c>
      <c r="L11615" s="6">
        <v>38.694638694638599</v>
      </c>
    </row>
    <row r="11616" spans="1:12" ht="15" customHeight="1" x14ac:dyDescent="0.25">
      <c r="A11616" s="5">
        <v>28030</v>
      </c>
      <c r="B11616" s="6">
        <v>6.25E-2</v>
      </c>
      <c r="C11616" s="2">
        <v>4915200</v>
      </c>
      <c r="D11616" s="6">
        <v>2E-3</v>
      </c>
      <c r="E11616" s="6">
        <v>3.3057851239669498</v>
      </c>
      <c r="F11616" s="6">
        <v>3.3057851239669498</v>
      </c>
      <c r="G11616" s="6">
        <v>6.25E-2</v>
      </c>
      <c r="H11616" s="6">
        <v>45.687645687645599</v>
      </c>
      <c r="I11616" s="6"/>
      <c r="J11616" s="6">
        <v>6.25E-2</v>
      </c>
      <c r="K11616" s="6">
        <v>6.0499999999999998E-2</v>
      </c>
      <c r="L11616" s="6">
        <v>45.687645687645599</v>
      </c>
    </row>
    <row r="11617" spans="1:12" ht="15" customHeight="1" x14ac:dyDescent="0.25">
      <c r="A11617" s="5">
        <v>28027</v>
      </c>
      <c r="B11617" s="6">
        <v>6.0499999999999998E-2</v>
      </c>
      <c r="C11617" s="2">
        <v>614400</v>
      </c>
      <c r="D11617" s="6">
        <v>-5.0000000000000001E-4</v>
      </c>
      <c r="E11617" s="6">
        <v>-0.81967213114754101</v>
      </c>
      <c r="F11617" s="6">
        <v>-0.81967213114754101</v>
      </c>
      <c r="G11617" s="6">
        <v>6.0499999999999998E-2</v>
      </c>
      <c r="H11617" s="6">
        <v>41.025641025641001</v>
      </c>
      <c r="I11617" s="6"/>
      <c r="J11617" s="6">
        <v>6.1499999999999999E-2</v>
      </c>
      <c r="K11617" s="6">
        <v>6.0499999999999998E-2</v>
      </c>
      <c r="L11617" s="6">
        <v>41.025641025641001</v>
      </c>
    </row>
    <row r="11618" spans="1:12" ht="15" customHeight="1" x14ac:dyDescent="0.25">
      <c r="A11618" s="5">
        <v>28026</v>
      </c>
      <c r="B11618" s="6">
        <v>6.0999999999999999E-2</v>
      </c>
      <c r="C11618" s="2">
        <v>1920000</v>
      </c>
      <c r="D11618" s="6"/>
      <c r="E11618" s="6"/>
      <c r="F11618" s="6"/>
      <c r="G11618" s="6">
        <v>6.0999999999999999E-2</v>
      </c>
      <c r="H11618" s="6">
        <v>42.191142191142099</v>
      </c>
      <c r="I11618" s="6"/>
      <c r="J11618" s="6">
        <v>6.1499999999999999E-2</v>
      </c>
      <c r="K11618" s="6">
        <v>6.0999999999999999E-2</v>
      </c>
      <c r="L11618" s="6">
        <v>42.191142191142099</v>
      </c>
    </row>
    <row r="11619" spans="1:12" ht="15" customHeight="1" x14ac:dyDescent="0.25">
      <c r="A11619" s="5">
        <v>28025</v>
      </c>
      <c r="B11619" s="6">
        <v>6.0999999999999999E-2</v>
      </c>
      <c r="C11619" s="2">
        <v>2278400</v>
      </c>
      <c r="D11619" s="6">
        <v>5.0000000000000001E-4</v>
      </c>
      <c r="E11619" s="6">
        <v>0.82644628099173201</v>
      </c>
      <c r="F11619" s="6">
        <v>0.82644628099173201</v>
      </c>
      <c r="G11619" s="6">
        <v>6.0999999999999999E-2</v>
      </c>
      <c r="H11619" s="6">
        <v>42.191142191142099</v>
      </c>
      <c r="I11619" s="6"/>
      <c r="J11619" s="6">
        <v>6.1499999999999999E-2</v>
      </c>
      <c r="K11619" s="6">
        <v>6.0499999999999998E-2</v>
      </c>
      <c r="L11619" s="6">
        <v>42.191142191142099</v>
      </c>
    </row>
    <row r="11620" spans="1:12" ht="15" customHeight="1" x14ac:dyDescent="0.25">
      <c r="A11620" s="5">
        <v>28024</v>
      </c>
      <c r="B11620" s="6">
        <v>6.0499999999999998E-2</v>
      </c>
      <c r="C11620" s="2">
        <v>4403200</v>
      </c>
      <c r="D11620" s="6">
        <v>2.8999999999999998E-3</v>
      </c>
      <c r="E11620" s="6">
        <v>5.0347222222222303</v>
      </c>
      <c r="F11620" s="6">
        <v>5.0347222222222303</v>
      </c>
      <c r="G11620" s="6">
        <v>6.0499999999999998E-2</v>
      </c>
      <c r="H11620" s="6">
        <v>41.025641025641001</v>
      </c>
      <c r="I11620" s="6"/>
      <c r="J11620" s="6">
        <v>6.0499999999999998E-2</v>
      </c>
      <c r="K11620" s="6">
        <v>5.8500000000000003E-2</v>
      </c>
      <c r="L11620" s="6">
        <v>41.025641025641001</v>
      </c>
    </row>
    <row r="11621" spans="1:12" ht="15" customHeight="1" x14ac:dyDescent="0.25">
      <c r="A11621" s="5">
        <v>28023</v>
      </c>
      <c r="B11621" s="6">
        <v>5.7599999999999998E-2</v>
      </c>
      <c r="C11621" s="2">
        <v>1817600</v>
      </c>
      <c r="D11621" s="6"/>
      <c r="E11621" s="6"/>
      <c r="F11621" s="6"/>
      <c r="G11621" s="6">
        <v>5.7599999999999998E-2</v>
      </c>
      <c r="H11621" s="6">
        <v>34.265734265734203</v>
      </c>
      <c r="I11621" s="6"/>
      <c r="J11621" s="6">
        <v>5.8500000000000003E-2</v>
      </c>
      <c r="K11621" s="6">
        <v>5.7099999999999998E-2</v>
      </c>
      <c r="L11621" s="6">
        <v>34.265734265734203</v>
      </c>
    </row>
    <row r="11622" spans="1:12" ht="15" customHeight="1" x14ac:dyDescent="0.25">
      <c r="A11622" s="5">
        <v>28020</v>
      </c>
      <c r="B11622" s="6">
        <v>5.7599999999999998E-2</v>
      </c>
      <c r="C11622" s="2">
        <v>870400</v>
      </c>
      <c r="D11622" s="6"/>
      <c r="E11622" s="6"/>
      <c r="F11622" s="6"/>
      <c r="G11622" s="6">
        <v>5.7599999999999998E-2</v>
      </c>
      <c r="H11622" s="6">
        <v>34.265734265734203</v>
      </c>
      <c r="I11622" s="6"/>
      <c r="J11622" s="6">
        <v>5.7599999999999998E-2</v>
      </c>
      <c r="K11622" s="6">
        <v>5.7099999999999998E-2</v>
      </c>
      <c r="L11622" s="6">
        <v>34.265734265734203</v>
      </c>
    </row>
    <row r="11623" spans="1:12" ht="15" customHeight="1" x14ac:dyDescent="0.25">
      <c r="A11623" s="5">
        <v>28019</v>
      </c>
      <c r="B11623" s="6">
        <v>5.7599999999999998E-2</v>
      </c>
      <c r="C11623" s="2">
        <v>1536000</v>
      </c>
      <c r="D11623" s="6">
        <v>1E-3</v>
      </c>
      <c r="E11623" s="6">
        <v>1.7667844522968299</v>
      </c>
      <c r="F11623" s="6">
        <v>1.7667844522968299</v>
      </c>
      <c r="G11623" s="6">
        <v>5.7599999999999998E-2</v>
      </c>
      <c r="H11623" s="6">
        <v>34.265734265734203</v>
      </c>
      <c r="I11623" s="6"/>
      <c r="J11623" s="6">
        <v>5.7599999999999998E-2</v>
      </c>
      <c r="K11623" s="6">
        <v>5.6599999999999998E-2</v>
      </c>
      <c r="L11623" s="6">
        <v>34.265734265734203</v>
      </c>
    </row>
    <row r="11624" spans="1:12" ht="15" customHeight="1" x14ac:dyDescent="0.25">
      <c r="A11624" s="5">
        <v>28018</v>
      </c>
      <c r="B11624" s="6">
        <v>5.6599999999999998E-2</v>
      </c>
      <c r="C11624" s="2">
        <v>768000</v>
      </c>
      <c r="D11624" s="6">
        <v>5.0000000000000001E-4</v>
      </c>
      <c r="E11624" s="6">
        <v>0.89126559714796105</v>
      </c>
      <c r="F11624" s="6">
        <v>0.89126559714796105</v>
      </c>
      <c r="G11624" s="6">
        <v>5.6599999999999998E-2</v>
      </c>
      <c r="H11624" s="6">
        <v>31.9347319347319</v>
      </c>
      <c r="I11624" s="6"/>
      <c r="J11624" s="6">
        <v>5.7099999999999998E-2</v>
      </c>
      <c r="K11624" s="6">
        <v>5.6599999999999998E-2</v>
      </c>
      <c r="L11624" s="6">
        <v>31.9347319347319</v>
      </c>
    </row>
    <row r="11625" spans="1:12" ht="15" customHeight="1" x14ac:dyDescent="0.25">
      <c r="A11625" s="5">
        <v>28017</v>
      </c>
      <c r="B11625" s="6">
        <v>5.6099999999999997E-2</v>
      </c>
      <c r="C11625" s="2">
        <v>2201600</v>
      </c>
      <c r="D11625" s="6">
        <v>-1E-3</v>
      </c>
      <c r="E11625" s="6">
        <v>-1.7513134851138299</v>
      </c>
      <c r="F11625" s="6">
        <v>-1.7513134851138299</v>
      </c>
      <c r="G11625" s="6">
        <v>5.6099999999999997E-2</v>
      </c>
      <c r="H11625" s="6">
        <v>30.769230769230699</v>
      </c>
      <c r="I11625" s="6"/>
      <c r="J11625" s="6">
        <v>5.6599999999999998E-2</v>
      </c>
      <c r="K11625" s="6">
        <v>5.5599999999999997E-2</v>
      </c>
      <c r="L11625" s="6">
        <v>30.769230769230699</v>
      </c>
    </row>
    <row r="11626" spans="1:12" ht="15" customHeight="1" x14ac:dyDescent="0.25">
      <c r="A11626" s="5">
        <v>28016</v>
      </c>
      <c r="B11626" s="6">
        <v>5.7099999999999998E-2</v>
      </c>
      <c r="C11626" s="2">
        <v>2355200</v>
      </c>
      <c r="D11626" s="6">
        <v>-5.0000000000000001E-4</v>
      </c>
      <c r="E11626" s="6">
        <v>-0.86805555555555802</v>
      </c>
      <c r="F11626" s="6">
        <v>-0.86805555555555802</v>
      </c>
      <c r="G11626" s="6">
        <v>5.7099999999999998E-2</v>
      </c>
      <c r="H11626" s="6">
        <v>33.100233100232998</v>
      </c>
      <c r="I11626" s="6"/>
      <c r="J11626" s="6">
        <v>5.8500000000000003E-2</v>
      </c>
      <c r="K11626" s="6">
        <v>5.6099999999999997E-2</v>
      </c>
      <c r="L11626" s="6">
        <v>33.100233100232998</v>
      </c>
    </row>
    <row r="11627" spans="1:12" ht="15" customHeight="1" x14ac:dyDescent="0.25">
      <c r="A11627" s="5">
        <v>28013</v>
      </c>
      <c r="B11627" s="6">
        <v>5.7599999999999998E-2</v>
      </c>
      <c r="C11627" s="2">
        <v>7577600</v>
      </c>
      <c r="D11627" s="6">
        <v>1E-3</v>
      </c>
      <c r="E11627" s="6">
        <v>1.7667844522968299</v>
      </c>
      <c r="F11627" s="6">
        <v>1.7667844522968299</v>
      </c>
      <c r="G11627" s="6">
        <v>5.7599999999999998E-2</v>
      </c>
      <c r="H11627" s="6">
        <v>34.265734265734203</v>
      </c>
      <c r="I11627" s="6"/>
      <c r="J11627" s="6">
        <v>5.7599999999999998E-2</v>
      </c>
      <c r="K11627" s="6">
        <v>5.6599999999999998E-2</v>
      </c>
      <c r="L11627" s="6">
        <v>34.265734265734203</v>
      </c>
    </row>
    <row r="11628" spans="1:12" ht="15" customHeight="1" x14ac:dyDescent="0.25">
      <c r="A11628" s="5">
        <v>28012</v>
      </c>
      <c r="B11628" s="6">
        <v>5.6599999999999998E-2</v>
      </c>
      <c r="C11628" s="2">
        <v>256000</v>
      </c>
      <c r="D11628" s="6"/>
      <c r="E11628" s="6"/>
      <c r="F11628" s="6"/>
      <c r="G11628" s="6">
        <v>5.6599999999999998E-2</v>
      </c>
      <c r="H11628" s="6">
        <v>31.9347319347319</v>
      </c>
      <c r="I11628" s="6"/>
      <c r="J11628" s="6">
        <v>5.7099999999999998E-2</v>
      </c>
      <c r="K11628" s="6">
        <v>5.6599999999999998E-2</v>
      </c>
      <c r="L11628" s="6">
        <v>31.9347319347319</v>
      </c>
    </row>
    <row r="11629" spans="1:12" ht="15" customHeight="1" x14ac:dyDescent="0.25">
      <c r="A11629" s="5">
        <v>28011</v>
      </c>
      <c r="B11629" s="6">
        <v>5.6599999999999998E-2</v>
      </c>
      <c r="C11629" s="2">
        <v>1075200</v>
      </c>
      <c r="D11629" s="6">
        <v>-1E-3</v>
      </c>
      <c r="E11629" s="6">
        <v>-1.7361111111111101</v>
      </c>
      <c r="F11629" s="6">
        <v>-1.7361111111111101</v>
      </c>
      <c r="G11629" s="6">
        <v>5.6599999999999998E-2</v>
      </c>
      <c r="H11629" s="6">
        <v>31.9347319347319</v>
      </c>
      <c r="I11629" s="6"/>
      <c r="J11629" s="6">
        <v>5.8099999999999999E-2</v>
      </c>
      <c r="K11629" s="6">
        <v>5.6099999999999997E-2</v>
      </c>
      <c r="L11629" s="6">
        <v>31.9347319347319</v>
      </c>
    </row>
    <row r="11630" spans="1:12" ht="15" customHeight="1" x14ac:dyDescent="0.25">
      <c r="A11630" s="5">
        <v>28010</v>
      </c>
      <c r="B11630" s="6">
        <v>5.7599999999999998E-2</v>
      </c>
      <c r="C11630" s="2">
        <v>896000</v>
      </c>
      <c r="D11630" s="6">
        <v>-5.0000000000000001E-4</v>
      </c>
      <c r="E11630" s="6">
        <v>-0.86058519793459298</v>
      </c>
      <c r="F11630" s="6">
        <v>-0.86058519793459298</v>
      </c>
      <c r="G11630" s="6">
        <v>5.7599999999999998E-2</v>
      </c>
      <c r="H11630" s="6">
        <v>34.265734265734203</v>
      </c>
      <c r="I11630" s="6"/>
      <c r="J11630" s="6">
        <v>5.8999999999999997E-2</v>
      </c>
      <c r="K11630" s="6">
        <v>5.7599999999999998E-2</v>
      </c>
      <c r="L11630" s="6">
        <v>34.265734265734203</v>
      </c>
    </row>
    <row r="11631" spans="1:12" ht="15" customHeight="1" x14ac:dyDescent="0.25">
      <c r="A11631" s="5">
        <v>28006</v>
      </c>
      <c r="B11631" s="6">
        <v>5.8099999999999999E-2</v>
      </c>
      <c r="C11631" s="2">
        <v>3430400</v>
      </c>
      <c r="D11631" s="6">
        <v>-4.0000000000000398E-4</v>
      </c>
      <c r="E11631" s="6">
        <v>-0.68376068376069199</v>
      </c>
      <c r="F11631" s="6">
        <v>-0.68376068376069199</v>
      </c>
      <c r="G11631" s="6">
        <v>5.8099999999999999E-2</v>
      </c>
      <c r="H11631" s="6">
        <v>35.4312354312354</v>
      </c>
      <c r="I11631" s="6"/>
      <c r="J11631" s="6">
        <v>5.8500000000000003E-2</v>
      </c>
      <c r="K11631" s="6">
        <v>5.8099999999999999E-2</v>
      </c>
      <c r="L11631" s="6">
        <v>35.4312354312354</v>
      </c>
    </row>
    <row r="11632" spans="1:12" ht="15" customHeight="1" x14ac:dyDescent="0.25">
      <c r="A11632" s="5">
        <v>28005</v>
      </c>
      <c r="B11632" s="6">
        <v>5.8500000000000003E-2</v>
      </c>
      <c r="C11632" s="2">
        <v>2611200</v>
      </c>
      <c r="D11632" s="6">
        <v>4.0000000000000398E-4</v>
      </c>
      <c r="E11632" s="6">
        <v>0.68846815834768804</v>
      </c>
      <c r="F11632" s="6">
        <v>0.68846815834768804</v>
      </c>
      <c r="G11632" s="6">
        <v>5.8500000000000003E-2</v>
      </c>
      <c r="H11632" s="6">
        <v>36.363636363636303</v>
      </c>
      <c r="I11632" s="6"/>
      <c r="J11632" s="6">
        <v>5.8500000000000003E-2</v>
      </c>
      <c r="K11632" s="6">
        <v>5.8500000000000003E-2</v>
      </c>
      <c r="L11632" s="6">
        <v>36.363636363636303</v>
      </c>
    </row>
    <row r="11633" spans="1:12" ht="15" customHeight="1" x14ac:dyDescent="0.25">
      <c r="A11633" s="5">
        <v>28004</v>
      </c>
      <c r="B11633" s="6">
        <v>5.8099999999999999E-2</v>
      </c>
      <c r="C11633" s="2">
        <v>10982400</v>
      </c>
      <c r="D11633" s="6">
        <v>5.0000000000000001E-4</v>
      </c>
      <c r="E11633" s="6">
        <v>0.86805555555555802</v>
      </c>
      <c r="F11633" s="6">
        <v>0.86805555555555802</v>
      </c>
      <c r="G11633" s="6">
        <v>5.8099999999999999E-2</v>
      </c>
      <c r="H11633" s="6">
        <v>35.4312354312354</v>
      </c>
      <c r="I11633" s="6"/>
      <c r="J11633" s="6">
        <v>5.8099999999999999E-2</v>
      </c>
      <c r="K11633" s="6">
        <v>5.7099999999999998E-2</v>
      </c>
      <c r="L11633" s="6">
        <v>35.4312354312354</v>
      </c>
    </row>
    <row r="11634" spans="1:12" ht="15" customHeight="1" x14ac:dyDescent="0.25">
      <c r="A11634" s="5">
        <v>28003</v>
      </c>
      <c r="B11634" s="6">
        <v>5.7599999999999998E-2</v>
      </c>
      <c r="C11634" s="2">
        <v>921600</v>
      </c>
      <c r="D11634" s="6"/>
      <c r="E11634" s="6"/>
      <c r="F11634" s="6"/>
      <c r="G11634" s="6">
        <v>5.7599999999999998E-2</v>
      </c>
      <c r="H11634" s="6">
        <v>34.265734265734203</v>
      </c>
      <c r="I11634" s="6"/>
      <c r="J11634" s="6">
        <v>5.8099999999999999E-2</v>
      </c>
      <c r="K11634" s="6">
        <v>5.7099999999999998E-2</v>
      </c>
      <c r="L11634" s="6">
        <v>34.265734265734203</v>
      </c>
    </row>
    <row r="11635" spans="1:12" ht="15" customHeight="1" x14ac:dyDescent="0.25">
      <c r="A11635" s="5">
        <v>28002</v>
      </c>
      <c r="B11635" s="6">
        <v>5.7599999999999998E-2</v>
      </c>
      <c r="C11635" s="2">
        <v>1536000</v>
      </c>
      <c r="D11635" s="6">
        <v>1.5E-3</v>
      </c>
      <c r="E11635" s="6">
        <v>2.6737967914438601</v>
      </c>
      <c r="F11635" s="6">
        <v>2.6737967914438601</v>
      </c>
      <c r="G11635" s="6">
        <v>5.7599999999999998E-2</v>
      </c>
      <c r="H11635" s="6">
        <v>34.265734265734203</v>
      </c>
      <c r="I11635" s="6"/>
      <c r="J11635" s="6">
        <v>5.7599999999999998E-2</v>
      </c>
      <c r="K11635" s="6">
        <v>5.6599999999999998E-2</v>
      </c>
      <c r="L11635" s="6">
        <v>34.265734265734203</v>
      </c>
    </row>
    <row r="11636" spans="1:12" ht="15" customHeight="1" x14ac:dyDescent="0.25">
      <c r="A11636" s="5">
        <v>27999</v>
      </c>
      <c r="B11636" s="6">
        <v>5.6099999999999997E-2</v>
      </c>
      <c r="C11636" s="2">
        <v>793600</v>
      </c>
      <c r="D11636" s="6">
        <v>-1E-3</v>
      </c>
      <c r="E11636" s="6">
        <v>-1.7513134851138299</v>
      </c>
      <c r="F11636" s="6">
        <v>-1.7513134851138299</v>
      </c>
      <c r="G11636" s="6">
        <v>5.6099999999999997E-2</v>
      </c>
      <c r="H11636" s="6">
        <v>30.769230769230699</v>
      </c>
      <c r="I11636" s="6"/>
      <c r="J11636" s="6">
        <v>5.6599999999999998E-2</v>
      </c>
      <c r="K11636" s="6">
        <v>5.6099999999999997E-2</v>
      </c>
      <c r="L11636" s="6">
        <v>30.769230769230699</v>
      </c>
    </row>
    <row r="11637" spans="1:12" ht="15" customHeight="1" x14ac:dyDescent="0.25">
      <c r="A11637" s="5">
        <v>27998</v>
      </c>
      <c r="B11637" s="6">
        <v>5.7099999999999998E-2</v>
      </c>
      <c r="C11637" s="2">
        <v>4198400</v>
      </c>
      <c r="D11637" s="6">
        <v>-5.0000000000000001E-4</v>
      </c>
      <c r="E11637" s="6">
        <v>-0.86805555555555802</v>
      </c>
      <c r="F11637" s="6">
        <v>-0.86805555555555802</v>
      </c>
      <c r="G11637" s="6">
        <v>5.7099999999999998E-2</v>
      </c>
      <c r="H11637" s="6">
        <v>33.100233100232998</v>
      </c>
      <c r="I11637" s="6"/>
      <c r="J11637" s="6">
        <v>5.8500000000000003E-2</v>
      </c>
      <c r="K11637" s="6">
        <v>5.7099999999999998E-2</v>
      </c>
      <c r="L11637" s="6">
        <v>33.100233100232998</v>
      </c>
    </row>
    <row r="11638" spans="1:12" ht="15" customHeight="1" x14ac:dyDescent="0.25">
      <c r="A11638" s="5">
        <v>27997</v>
      </c>
      <c r="B11638" s="6">
        <v>5.7599999999999998E-2</v>
      </c>
      <c r="C11638" s="2">
        <v>3481600</v>
      </c>
      <c r="D11638" s="6">
        <v>3.8999999999999998E-3</v>
      </c>
      <c r="E11638" s="6">
        <v>7.2625698324022299</v>
      </c>
      <c r="F11638" s="6">
        <v>7.2625698324022299</v>
      </c>
      <c r="G11638" s="6">
        <v>5.7599999999999998E-2</v>
      </c>
      <c r="H11638" s="6">
        <v>34.265734265734203</v>
      </c>
      <c r="I11638" s="6"/>
      <c r="J11638" s="6">
        <v>5.7599999999999998E-2</v>
      </c>
      <c r="K11638" s="6">
        <v>5.3699999999999998E-2</v>
      </c>
      <c r="L11638" s="6">
        <v>34.265734265734203</v>
      </c>
    </row>
    <row r="11639" spans="1:12" ht="15" customHeight="1" x14ac:dyDescent="0.25">
      <c r="A11639" s="5">
        <v>27996</v>
      </c>
      <c r="B11639" s="6">
        <v>5.3699999999999998E-2</v>
      </c>
      <c r="C11639" s="2">
        <v>17689600</v>
      </c>
      <c r="D11639" s="6">
        <v>-9.0000000000000496E-4</v>
      </c>
      <c r="E11639" s="6">
        <v>-1.64835164835165</v>
      </c>
      <c r="F11639" s="6">
        <v>-1.64835164835165</v>
      </c>
      <c r="G11639" s="6">
        <v>5.3699999999999998E-2</v>
      </c>
      <c r="H11639" s="6">
        <v>25.174825174825099</v>
      </c>
      <c r="I11639" s="6"/>
      <c r="J11639" s="6">
        <v>5.4600000000000003E-2</v>
      </c>
      <c r="K11639" s="6">
        <v>5.2699999999999997E-2</v>
      </c>
      <c r="L11639" s="6">
        <v>25.174825174825099</v>
      </c>
    </row>
    <row r="11640" spans="1:12" ht="15" customHeight="1" x14ac:dyDescent="0.25">
      <c r="A11640" s="5">
        <v>27995</v>
      </c>
      <c r="B11640" s="6">
        <v>5.4600000000000003E-2</v>
      </c>
      <c r="C11640" s="2">
        <v>819200</v>
      </c>
      <c r="D11640" s="6">
        <v>9.0000000000000496E-4</v>
      </c>
      <c r="E11640" s="6">
        <v>1.67597765363129</v>
      </c>
      <c r="F11640" s="6">
        <v>1.67597765363129</v>
      </c>
      <c r="G11640" s="6">
        <v>5.4600000000000003E-2</v>
      </c>
      <c r="H11640" s="6">
        <v>27.272727272727199</v>
      </c>
      <c r="I11640" s="6"/>
      <c r="J11640" s="6">
        <v>5.4600000000000003E-2</v>
      </c>
      <c r="K11640" s="6">
        <v>5.3199999999999997E-2</v>
      </c>
      <c r="L11640" s="6">
        <v>27.272727272727199</v>
      </c>
    </row>
    <row r="11641" spans="1:12" ht="15" customHeight="1" x14ac:dyDescent="0.25">
      <c r="A11641" s="5">
        <v>27992</v>
      </c>
      <c r="B11641" s="6">
        <v>5.3699999999999998E-2</v>
      </c>
      <c r="C11641" s="2">
        <v>358400</v>
      </c>
      <c r="D11641" s="6">
        <v>5.0000000000000001E-4</v>
      </c>
      <c r="E11641" s="6">
        <v>0.93984962406015105</v>
      </c>
      <c r="F11641" s="6">
        <v>0.93984962406015105</v>
      </c>
      <c r="G11641" s="6">
        <v>5.3699999999999998E-2</v>
      </c>
      <c r="H11641" s="6">
        <v>25.174825174825099</v>
      </c>
      <c r="I11641" s="6"/>
      <c r="J11641" s="6">
        <v>5.3699999999999998E-2</v>
      </c>
      <c r="K11641" s="6">
        <v>5.2699999999999997E-2</v>
      </c>
      <c r="L11641" s="6">
        <v>25.174825174825099</v>
      </c>
    </row>
    <row r="11642" spans="1:12" ht="15" customHeight="1" x14ac:dyDescent="0.25">
      <c r="A11642" s="5">
        <v>27991</v>
      </c>
      <c r="B11642" s="6">
        <v>5.3199999999999997E-2</v>
      </c>
      <c r="C11642" s="2">
        <v>4044800</v>
      </c>
      <c r="D11642" s="6">
        <v>9.9999999999999395E-4</v>
      </c>
      <c r="E11642" s="6">
        <v>1.9157088122605299</v>
      </c>
      <c r="F11642" s="6">
        <v>1.9157088122605299</v>
      </c>
      <c r="G11642" s="6">
        <v>5.3199999999999997E-2</v>
      </c>
      <c r="H11642" s="6">
        <v>24.009324009324001</v>
      </c>
      <c r="I11642" s="6"/>
      <c r="J11642" s="6">
        <v>5.4100000000000002E-2</v>
      </c>
      <c r="K11642" s="6">
        <v>5.2200000000000003E-2</v>
      </c>
      <c r="L11642" s="6">
        <v>24.009324009324001</v>
      </c>
    </row>
    <row r="11643" spans="1:12" ht="15" customHeight="1" x14ac:dyDescent="0.25">
      <c r="A11643" s="5">
        <v>27990</v>
      </c>
      <c r="B11643" s="6">
        <v>5.2200000000000003E-2</v>
      </c>
      <c r="C11643" s="2">
        <v>2355200</v>
      </c>
      <c r="D11643" s="6">
        <v>-4.9999999999999296E-4</v>
      </c>
      <c r="E11643" s="6">
        <v>-0.94876660341555097</v>
      </c>
      <c r="F11643" s="6">
        <v>-0.94876660341555097</v>
      </c>
      <c r="G11643" s="6">
        <v>5.2200000000000003E-2</v>
      </c>
      <c r="H11643" s="6">
        <v>21.678321678321598</v>
      </c>
      <c r="I11643" s="6"/>
      <c r="J11643" s="6">
        <v>5.3699999999999998E-2</v>
      </c>
      <c r="K11643" s="6">
        <v>5.2200000000000003E-2</v>
      </c>
      <c r="L11643" s="6">
        <v>21.678321678321598</v>
      </c>
    </row>
    <row r="11644" spans="1:12" ht="15" customHeight="1" x14ac:dyDescent="0.25">
      <c r="A11644" s="5">
        <v>27989</v>
      </c>
      <c r="B11644" s="6">
        <v>5.2699999999999997E-2</v>
      </c>
      <c r="C11644" s="2">
        <v>1459200</v>
      </c>
      <c r="D11644" s="6">
        <v>9.9999999999999395E-4</v>
      </c>
      <c r="E11644" s="6">
        <v>1.9342359767891599</v>
      </c>
      <c r="F11644" s="6">
        <v>1.9342359767891599</v>
      </c>
      <c r="G11644" s="6">
        <v>5.2699999999999997E-2</v>
      </c>
      <c r="H11644" s="6">
        <v>22.843822843822799</v>
      </c>
      <c r="I11644" s="6"/>
      <c r="J11644" s="6">
        <v>5.2699999999999997E-2</v>
      </c>
      <c r="K11644" s="6">
        <v>5.2200000000000003E-2</v>
      </c>
      <c r="L11644" s="6">
        <v>22.843822843822799</v>
      </c>
    </row>
    <row r="11645" spans="1:12" ht="15" customHeight="1" x14ac:dyDescent="0.25">
      <c r="A11645" s="5">
        <v>27988</v>
      </c>
      <c r="B11645" s="6">
        <v>5.1700000000000003E-2</v>
      </c>
      <c r="C11645" s="2">
        <v>6374400</v>
      </c>
      <c r="D11645" s="6">
        <v>-5.0000000000000001E-4</v>
      </c>
      <c r="E11645" s="6">
        <v>-0.95785440613026496</v>
      </c>
      <c r="F11645" s="6">
        <v>-0.95785440613026496</v>
      </c>
      <c r="G11645" s="6">
        <v>5.1700000000000003E-2</v>
      </c>
      <c r="H11645" s="6">
        <v>20.5128205128205</v>
      </c>
      <c r="I11645" s="6"/>
      <c r="J11645" s="6">
        <v>5.2699999999999997E-2</v>
      </c>
      <c r="K11645" s="6">
        <v>5.1700000000000003E-2</v>
      </c>
      <c r="L11645" s="6">
        <v>20.5128205128205</v>
      </c>
    </row>
    <row r="11646" spans="1:12" ht="15" customHeight="1" x14ac:dyDescent="0.25">
      <c r="A11646" s="5">
        <v>27985</v>
      </c>
      <c r="B11646" s="6">
        <v>5.2200000000000003E-2</v>
      </c>
      <c r="C11646" s="2">
        <v>665600</v>
      </c>
      <c r="D11646" s="6">
        <v>-4.9999999999999296E-4</v>
      </c>
      <c r="E11646" s="6">
        <v>-0.94876660341555097</v>
      </c>
      <c r="F11646" s="6">
        <v>-0.94876660341555097</v>
      </c>
      <c r="G11646" s="6">
        <v>5.2200000000000003E-2</v>
      </c>
      <c r="H11646" s="6">
        <v>21.678321678321598</v>
      </c>
      <c r="I11646" s="6"/>
      <c r="J11646" s="6">
        <v>5.3699999999999998E-2</v>
      </c>
      <c r="K11646" s="6">
        <v>5.2200000000000003E-2</v>
      </c>
      <c r="L11646" s="6">
        <v>21.678321678321598</v>
      </c>
    </row>
    <row r="11647" spans="1:12" ht="15" customHeight="1" x14ac:dyDescent="0.25">
      <c r="A11647" s="5">
        <v>27984</v>
      </c>
      <c r="B11647" s="6">
        <v>5.2699999999999997E-2</v>
      </c>
      <c r="C11647" s="2">
        <v>793600</v>
      </c>
      <c r="D11647" s="6">
        <v>4.9999999999999296E-4</v>
      </c>
      <c r="E11647" s="6">
        <v>0.95785440613025397</v>
      </c>
      <c r="F11647" s="6">
        <v>0.95785440613025397</v>
      </c>
      <c r="G11647" s="6">
        <v>5.2699999999999997E-2</v>
      </c>
      <c r="H11647" s="6">
        <v>22.843822843822799</v>
      </c>
      <c r="I11647" s="6"/>
      <c r="J11647" s="6">
        <v>5.3199999999999997E-2</v>
      </c>
      <c r="K11647" s="6">
        <v>5.2699999999999997E-2</v>
      </c>
      <c r="L11647" s="6">
        <v>22.843822843822799</v>
      </c>
    </row>
    <row r="11648" spans="1:12" ht="15" customHeight="1" x14ac:dyDescent="0.25">
      <c r="A11648" s="5">
        <v>27983</v>
      </c>
      <c r="B11648" s="6">
        <v>5.2200000000000003E-2</v>
      </c>
      <c r="C11648" s="2">
        <v>1664000</v>
      </c>
      <c r="D11648" s="6"/>
      <c r="E11648" s="6"/>
      <c r="F11648" s="6"/>
      <c r="G11648" s="6">
        <v>5.2200000000000003E-2</v>
      </c>
      <c r="H11648" s="6">
        <v>21.678321678321598</v>
      </c>
      <c r="I11648" s="6"/>
      <c r="J11648" s="6">
        <v>5.2699999999999997E-2</v>
      </c>
      <c r="K11648" s="6">
        <v>5.2200000000000003E-2</v>
      </c>
      <c r="L11648" s="6">
        <v>21.678321678321598</v>
      </c>
    </row>
    <row r="11649" spans="1:12" ht="15" customHeight="1" x14ac:dyDescent="0.25">
      <c r="A11649" s="5">
        <v>27982</v>
      </c>
      <c r="B11649" s="6">
        <v>5.2200000000000003E-2</v>
      </c>
      <c r="C11649" s="2">
        <v>1638400</v>
      </c>
      <c r="D11649" s="6">
        <v>-4.9999999999999296E-4</v>
      </c>
      <c r="E11649" s="6">
        <v>-0.94876660341555097</v>
      </c>
      <c r="F11649" s="6">
        <v>-0.94876660341555097</v>
      </c>
      <c r="G11649" s="6">
        <v>5.2200000000000003E-2</v>
      </c>
      <c r="H11649" s="6">
        <v>21.678321678321598</v>
      </c>
      <c r="I11649" s="6"/>
      <c r="J11649" s="6">
        <v>5.2699999999999997E-2</v>
      </c>
      <c r="K11649" s="6">
        <v>5.2200000000000003E-2</v>
      </c>
      <c r="L11649" s="6">
        <v>21.678321678321598</v>
      </c>
    </row>
    <row r="11650" spans="1:12" ht="15" customHeight="1" x14ac:dyDescent="0.25">
      <c r="A11650" s="5">
        <v>27981</v>
      </c>
      <c r="B11650" s="6">
        <v>5.2699999999999997E-2</v>
      </c>
      <c r="C11650" s="2">
        <v>1280000</v>
      </c>
      <c r="D11650" s="6">
        <v>9.9999999999999395E-4</v>
      </c>
      <c r="E11650" s="6">
        <v>1.9342359767891599</v>
      </c>
      <c r="F11650" s="6">
        <v>1.9342359767891599</v>
      </c>
      <c r="G11650" s="6">
        <v>5.2699999999999997E-2</v>
      </c>
      <c r="H11650" s="6">
        <v>22.843822843822799</v>
      </c>
      <c r="I11650" s="6"/>
      <c r="J11650" s="6">
        <v>5.2699999999999997E-2</v>
      </c>
      <c r="K11650" s="6">
        <v>5.1700000000000003E-2</v>
      </c>
      <c r="L11650" s="6">
        <v>22.843822843822799</v>
      </c>
    </row>
    <row r="11651" spans="1:12" ht="15" customHeight="1" x14ac:dyDescent="0.25">
      <c r="A11651" s="5">
        <v>27978</v>
      </c>
      <c r="B11651" s="6">
        <v>5.1700000000000003E-2</v>
      </c>
      <c r="C11651" s="2">
        <v>384000</v>
      </c>
      <c r="D11651" s="6">
        <v>-5.0000000000000001E-4</v>
      </c>
      <c r="E11651" s="6">
        <v>-0.95785440613026496</v>
      </c>
      <c r="F11651" s="6">
        <v>-0.95785440613026496</v>
      </c>
      <c r="G11651" s="6">
        <v>5.1700000000000003E-2</v>
      </c>
      <c r="H11651" s="6">
        <v>20.5128205128205</v>
      </c>
      <c r="I11651" s="6"/>
      <c r="J11651" s="6">
        <v>5.2200000000000003E-2</v>
      </c>
      <c r="K11651" s="6">
        <v>5.1700000000000003E-2</v>
      </c>
      <c r="L11651" s="6">
        <v>20.5128205128205</v>
      </c>
    </row>
    <row r="11652" spans="1:12" ht="15" customHeight="1" x14ac:dyDescent="0.25">
      <c r="A11652" s="5">
        <v>27977</v>
      </c>
      <c r="B11652" s="6">
        <v>5.2200000000000003E-2</v>
      </c>
      <c r="C11652" s="2">
        <v>691200</v>
      </c>
      <c r="D11652" s="6"/>
      <c r="E11652" s="6"/>
      <c r="F11652" s="6"/>
      <c r="G11652" s="6">
        <v>5.2200000000000003E-2</v>
      </c>
      <c r="H11652" s="6">
        <v>21.678321678321598</v>
      </c>
      <c r="I11652" s="6"/>
      <c r="J11652" s="6">
        <v>5.2200000000000003E-2</v>
      </c>
      <c r="K11652" s="6">
        <v>5.1200000000000002E-2</v>
      </c>
      <c r="L11652" s="6">
        <v>21.678321678321598</v>
      </c>
    </row>
    <row r="11653" spans="1:12" ht="15" customHeight="1" x14ac:dyDescent="0.25">
      <c r="A11653" s="5">
        <v>27976</v>
      </c>
      <c r="B11653" s="6">
        <v>5.2200000000000003E-2</v>
      </c>
      <c r="C11653" s="2">
        <v>8499200</v>
      </c>
      <c r="D11653" s="6">
        <v>2E-3</v>
      </c>
      <c r="E11653" s="6">
        <v>3.9840637450199101</v>
      </c>
      <c r="F11653" s="6">
        <v>3.9840637450199101</v>
      </c>
      <c r="G11653" s="6">
        <v>5.2200000000000003E-2</v>
      </c>
      <c r="H11653" s="6">
        <v>21.678321678321598</v>
      </c>
      <c r="I11653" s="6"/>
      <c r="J11653" s="6">
        <v>5.2200000000000003E-2</v>
      </c>
      <c r="K11653" s="6">
        <v>5.0700000000000002E-2</v>
      </c>
      <c r="L11653" s="6">
        <v>21.678321678321598</v>
      </c>
    </row>
    <row r="11654" spans="1:12" ht="15" customHeight="1" x14ac:dyDescent="0.25">
      <c r="A11654" s="5">
        <v>27975</v>
      </c>
      <c r="B11654" s="6">
        <v>5.0200000000000002E-2</v>
      </c>
      <c r="C11654" s="2">
        <v>8960000</v>
      </c>
      <c r="D11654" s="6">
        <v>1.39999999999999E-3</v>
      </c>
      <c r="E11654" s="6">
        <v>2.86885245901638</v>
      </c>
      <c r="F11654" s="6">
        <v>2.86885245901638</v>
      </c>
      <c r="G11654" s="6">
        <v>5.0200000000000002E-2</v>
      </c>
      <c r="H11654" s="6">
        <v>17.016317016317</v>
      </c>
      <c r="I11654" s="6"/>
      <c r="J11654" s="6">
        <v>5.0200000000000002E-2</v>
      </c>
      <c r="K11654" s="6">
        <v>4.8800000000000003E-2</v>
      </c>
      <c r="L11654" s="6">
        <v>17.016317016317</v>
      </c>
    </row>
    <row r="11655" spans="1:12" ht="15" customHeight="1" x14ac:dyDescent="0.25">
      <c r="A11655" s="5">
        <v>27974</v>
      </c>
      <c r="B11655" s="6">
        <v>4.8800000000000003E-2</v>
      </c>
      <c r="C11655" s="2">
        <v>9011200</v>
      </c>
      <c r="D11655" s="6">
        <v>2E-3</v>
      </c>
      <c r="E11655" s="6">
        <v>4.2735042735042796</v>
      </c>
      <c r="F11655" s="6">
        <v>4.2735042735042796</v>
      </c>
      <c r="G11655" s="6">
        <v>4.8800000000000003E-2</v>
      </c>
      <c r="H11655" s="6">
        <v>13.752913752913701</v>
      </c>
      <c r="I11655" s="6"/>
      <c r="J11655" s="6">
        <v>4.8800000000000003E-2</v>
      </c>
      <c r="K11655" s="6">
        <v>4.7300000000000002E-2</v>
      </c>
      <c r="L11655" s="6">
        <v>13.752913752913701</v>
      </c>
    </row>
    <row r="11656" spans="1:12" ht="15" customHeight="1" x14ac:dyDescent="0.25">
      <c r="A11656" s="5">
        <v>27971</v>
      </c>
      <c r="B11656" s="6">
        <v>4.6800000000000001E-2</v>
      </c>
      <c r="C11656" s="2">
        <v>7398400</v>
      </c>
      <c r="D11656" s="6">
        <v>5.0000000000000001E-4</v>
      </c>
      <c r="E11656" s="6">
        <v>1.0799136069114399</v>
      </c>
      <c r="F11656" s="6">
        <v>1.0799136069114399</v>
      </c>
      <c r="G11656" s="6">
        <v>4.6800000000000001E-2</v>
      </c>
      <c r="H11656" s="6">
        <v>9.0909090909090899</v>
      </c>
      <c r="I11656" s="6"/>
      <c r="J11656" s="6">
        <v>4.7300000000000002E-2</v>
      </c>
      <c r="K11656" s="6">
        <v>4.58E-2</v>
      </c>
      <c r="L11656" s="6">
        <v>9.0909090909090899</v>
      </c>
    </row>
    <row r="11657" spans="1:12" ht="15" customHeight="1" x14ac:dyDescent="0.25">
      <c r="A11657" s="5">
        <v>27970</v>
      </c>
      <c r="B11657" s="6">
        <v>4.6300000000000001E-2</v>
      </c>
      <c r="C11657" s="2">
        <v>2508800</v>
      </c>
      <c r="D11657" s="6">
        <v>-5.0000000000000001E-4</v>
      </c>
      <c r="E11657" s="6">
        <v>-1.0683760683760599</v>
      </c>
      <c r="F11657" s="6">
        <v>-1.0683760683760599</v>
      </c>
      <c r="G11657" s="6">
        <v>4.6300000000000001E-2</v>
      </c>
      <c r="H11657" s="6">
        <v>7.9254079254079199</v>
      </c>
      <c r="I11657" s="6"/>
      <c r="J11657" s="6">
        <v>4.6800000000000001E-2</v>
      </c>
      <c r="K11657" s="6">
        <v>4.58E-2</v>
      </c>
      <c r="L11657" s="6">
        <v>7.9254079254079199</v>
      </c>
    </row>
    <row r="11658" spans="1:12" ht="15" customHeight="1" x14ac:dyDescent="0.25">
      <c r="A11658" s="5">
        <v>27969</v>
      </c>
      <c r="B11658" s="6">
        <v>4.6800000000000001E-2</v>
      </c>
      <c r="C11658" s="2">
        <v>3200000</v>
      </c>
      <c r="D11658" s="6">
        <v>-5.0000000000000001E-4</v>
      </c>
      <c r="E11658" s="6">
        <v>-1.0570824524312901</v>
      </c>
      <c r="F11658" s="6">
        <v>-1.0570824524312901</v>
      </c>
      <c r="G11658" s="6">
        <v>4.6800000000000001E-2</v>
      </c>
      <c r="H11658" s="6">
        <v>9.0909090909090899</v>
      </c>
      <c r="I11658" s="6"/>
      <c r="J11658" s="6">
        <v>4.7300000000000002E-2</v>
      </c>
      <c r="K11658" s="6">
        <v>4.6300000000000001E-2</v>
      </c>
      <c r="L11658" s="6">
        <v>9.0909090909090899</v>
      </c>
    </row>
    <row r="11659" spans="1:12" ht="15" customHeight="1" x14ac:dyDescent="0.25">
      <c r="A11659" s="5">
        <v>27968</v>
      </c>
      <c r="B11659" s="6">
        <v>4.7300000000000002E-2</v>
      </c>
      <c r="C11659" s="2">
        <v>8857600</v>
      </c>
      <c r="D11659" s="6">
        <v>1E-3</v>
      </c>
      <c r="E11659" s="6">
        <v>2.1598272138229002</v>
      </c>
      <c r="F11659" s="6">
        <v>2.1598272138229002</v>
      </c>
      <c r="G11659" s="6">
        <v>4.7300000000000002E-2</v>
      </c>
      <c r="H11659" s="6">
        <v>10.2564102564102</v>
      </c>
      <c r="I11659" s="6"/>
      <c r="J11659" s="6">
        <v>4.7300000000000002E-2</v>
      </c>
      <c r="K11659" s="6">
        <v>4.6300000000000001E-2</v>
      </c>
      <c r="L11659" s="6">
        <v>10.2564102564102</v>
      </c>
    </row>
    <row r="11660" spans="1:12" ht="15" customHeight="1" x14ac:dyDescent="0.25">
      <c r="A11660" s="5">
        <v>27967</v>
      </c>
      <c r="B11660" s="6">
        <v>4.6300000000000001E-2</v>
      </c>
      <c r="C11660" s="2">
        <v>8371200</v>
      </c>
      <c r="D11660" s="6">
        <v>-1.5E-3</v>
      </c>
      <c r="E11660" s="6">
        <v>-3.1380753138075299</v>
      </c>
      <c r="F11660" s="6">
        <v>-3.1380753138075299</v>
      </c>
      <c r="G11660" s="6">
        <v>4.6300000000000001E-2</v>
      </c>
      <c r="H11660" s="6">
        <v>7.9254079254079199</v>
      </c>
      <c r="I11660" s="6"/>
      <c r="J11660" s="6">
        <v>4.8800000000000003E-2</v>
      </c>
      <c r="K11660" s="6">
        <v>4.4900000000000002E-2</v>
      </c>
      <c r="L11660" s="6">
        <v>7.9254079254079199</v>
      </c>
    </row>
    <row r="11661" spans="1:12" ht="15" customHeight="1" x14ac:dyDescent="0.25">
      <c r="A11661" s="5">
        <v>27964</v>
      </c>
      <c r="B11661" s="6">
        <v>4.7800000000000002E-2</v>
      </c>
      <c r="C11661" s="2">
        <v>2611200</v>
      </c>
      <c r="D11661" s="6">
        <v>-1.4999999999999901E-3</v>
      </c>
      <c r="E11661" s="6">
        <v>-3.0425963488843699</v>
      </c>
      <c r="F11661" s="6">
        <v>-3.0425963488843699</v>
      </c>
      <c r="G11661" s="6">
        <v>4.7800000000000002E-2</v>
      </c>
      <c r="H11661" s="6">
        <v>11.4219114219114</v>
      </c>
      <c r="I11661" s="6"/>
      <c r="J11661" s="6">
        <v>4.9799999999999997E-2</v>
      </c>
      <c r="K11661" s="6">
        <v>4.7800000000000002E-2</v>
      </c>
      <c r="L11661" s="6">
        <v>11.4219114219114</v>
      </c>
    </row>
    <row r="11662" spans="1:12" ht="15" customHeight="1" x14ac:dyDescent="0.25">
      <c r="A11662" s="5">
        <v>27963</v>
      </c>
      <c r="B11662" s="6">
        <v>4.9299999999999997E-2</v>
      </c>
      <c r="C11662" s="2">
        <v>6630400</v>
      </c>
      <c r="D11662" s="6">
        <v>-9.0000000000000496E-4</v>
      </c>
      <c r="E11662" s="6">
        <v>-1.7928286852589701</v>
      </c>
      <c r="F11662" s="6">
        <v>-1.7928286852589701</v>
      </c>
      <c r="G11662" s="6">
        <v>4.9299999999999997E-2</v>
      </c>
      <c r="H11662" s="6">
        <v>14.9184149184149</v>
      </c>
      <c r="I11662" s="6"/>
      <c r="J11662" s="6">
        <v>5.0700000000000002E-2</v>
      </c>
      <c r="K11662" s="6">
        <v>4.8800000000000003E-2</v>
      </c>
      <c r="L11662" s="6">
        <v>14.9184149184149</v>
      </c>
    </row>
    <row r="11663" spans="1:12" ht="15" customHeight="1" x14ac:dyDescent="0.25">
      <c r="A11663" s="5">
        <v>27962</v>
      </c>
      <c r="B11663" s="6">
        <v>5.0200000000000002E-2</v>
      </c>
      <c r="C11663" s="2">
        <v>281600</v>
      </c>
      <c r="D11663" s="6">
        <v>4.0000000000000398E-4</v>
      </c>
      <c r="E11663" s="6">
        <v>0.80321285140563203</v>
      </c>
      <c r="F11663" s="6">
        <v>0.80321285140563203</v>
      </c>
      <c r="G11663" s="6">
        <v>5.0200000000000002E-2</v>
      </c>
      <c r="H11663" s="6">
        <v>17.016317016317</v>
      </c>
      <c r="I11663" s="6"/>
      <c r="J11663" s="6">
        <v>5.0200000000000002E-2</v>
      </c>
      <c r="K11663" s="6">
        <v>5.0200000000000002E-2</v>
      </c>
      <c r="L11663" s="6">
        <v>17.016317016317</v>
      </c>
    </row>
    <row r="11664" spans="1:12" ht="15" customHeight="1" x14ac:dyDescent="0.25">
      <c r="A11664" s="5">
        <v>27961</v>
      </c>
      <c r="B11664" s="6">
        <v>4.9799999999999997E-2</v>
      </c>
      <c r="C11664" s="2">
        <v>256000</v>
      </c>
      <c r="D11664" s="6">
        <v>-1.4E-3</v>
      </c>
      <c r="E11664" s="6">
        <v>-2.7343750000000102</v>
      </c>
      <c r="F11664" s="6">
        <v>-2.7343750000000102</v>
      </c>
      <c r="G11664" s="6">
        <v>4.9799999999999997E-2</v>
      </c>
      <c r="H11664" s="6">
        <v>16.083916083916002</v>
      </c>
      <c r="I11664" s="6"/>
      <c r="J11664" s="6">
        <v>5.0700000000000002E-2</v>
      </c>
      <c r="K11664" s="6">
        <v>4.9799999999999997E-2</v>
      </c>
      <c r="L11664" s="6">
        <v>16.083916083916002</v>
      </c>
    </row>
    <row r="11665" spans="1:12" ht="15" customHeight="1" x14ac:dyDescent="0.25">
      <c r="A11665" s="5">
        <v>27960</v>
      </c>
      <c r="B11665" s="6">
        <v>5.1200000000000002E-2</v>
      </c>
      <c r="C11665" s="2">
        <v>332800</v>
      </c>
      <c r="D11665" s="6"/>
      <c r="E11665" s="6"/>
      <c r="F11665" s="6"/>
      <c r="G11665" s="6">
        <v>5.1200000000000002E-2</v>
      </c>
      <c r="H11665" s="6">
        <v>19.347319347319299</v>
      </c>
      <c r="I11665" s="6"/>
      <c r="J11665" s="6">
        <v>5.1700000000000003E-2</v>
      </c>
      <c r="K11665" s="6">
        <v>5.0700000000000002E-2</v>
      </c>
      <c r="L11665" s="6">
        <v>19.347319347319299</v>
      </c>
    </row>
    <row r="11666" spans="1:12" ht="15" customHeight="1" x14ac:dyDescent="0.25">
      <c r="A11666" s="5">
        <v>27957</v>
      </c>
      <c r="B11666" s="6">
        <v>5.1200000000000002E-2</v>
      </c>
      <c r="C11666" s="2">
        <v>4326400</v>
      </c>
      <c r="D11666" s="6">
        <v>-5.0000000000000001E-4</v>
      </c>
      <c r="E11666" s="6">
        <v>-0.96711798839458296</v>
      </c>
      <c r="F11666" s="6">
        <v>-0.96711798839458296</v>
      </c>
      <c r="G11666" s="6">
        <v>5.1200000000000002E-2</v>
      </c>
      <c r="H11666" s="6">
        <v>19.347319347319299</v>
      </c>
      <c r="I11666" s="6"/>
      <c r="J11666" s="6">
        <v>5.2200000000000003E-2</v>
      </c>
      <c r="K11666" s="6">
        <v>5.1200000000000002E-2</v>
      </c>
      <c r="L11666" s="6">
        <v>19.347319347319299</v>
      </c>
    </row>
    <row r="11667" spans="1:12" ht="15" customHeight="1" x14ac:dyDescent="0.25">
      <c r="A11667" s="5">
        <v>27956</v>
      </c>
      <c r="B11667" s="6">
        <v>5.1700000000000003E-2</v>
      </c>
      <c r="C11667" s="2">
        <v>1024000</v>
      </c>
      <c r="D11667" s="6"/>
      <c r="E11667" s="6"/>
      <c r="F11667" s="6"/>
      <c r="G11667" s="6">
        <v>5.1700000000000003E-2</v>
      </c>
      <c r="H11667" s="6">
        <v>20.5128205128205</v>
      </c>
      <c r="I11667" s="6"/>
      <c r="J11667" s="6">
        <v>5.2699999999999997E-2</v>
      </c>
      <c r="K11667" s="6">
        <v>5.1700000000000003E-2</v>
      </c>
      <c r="L11667" s="6">
        <v>20.5128205128205</v>
      </c>
    </row>
    <row r="11668" spans="1:12" ht="15" customHeight="1" x14ac:dyDescent="0.25">
      <c r="A11668" s="5">
        <v>27955</v>
      </c>
      <c r="B11668" s="6">
        <v>5.1700000000000003E-2</v>
      </c>
      <c r="C11668" s="2">
        <v>1766400</v>
      </c>
      <c r="D11668" s="6">
        <v>-9.9999999999999395E-4</v>
      </c>
      <c r="E11668" s="6">
        <v>-1.8975332068310999</v>
      </c>
      <c r="F11668" s="6">
        <v>-1.8975332068310999</v>
      </c>
      <c r="G11668" s="6">
        <v>5.1700000000000003E-2</v>
      </c>
      <c r="H11668" s="6">
        <v>20.5128205128205</v>
      </c>
      <c r="I11668" s="6"/>
      <c r="J11668" s="6">
        <v>5.3199999999999997E-2</v>
      </c>
      <c r="K11668" s="6">
        <v>5.1700000000000003E-2</v>
      </c>
      <c r="L11668" s="6">
        <v>20.5128205128205</v>
      </c>
    </row>
    <row r="11669" spans="1:12" ht="15" customHeight="1" x14ac:dyDescent="0.25">
      <c r="A11669" s="5">
        <v>27954</v>
      </c>
      <c r="B11669" s="6">
        <v>5.2699999999999997E-2</v>
      </c>
      <c r="C11669" s="2">
        <v>435200</v>
      </c>
      <c r="D11669" s="6">
        <v>-2.3999999999999998E-3</v>
      </c>
      <c r="E11669" s="6">
        <v>-4.3557168784029097</v>
      </c>
      <c r="F11669" s="6">
        <v>-4.3557168784029097</v>
      </c>
      <c r="G11669" s="6">
        <v>5.2699999999999997E-2</v>
      </c>
      <c r="H11669" s="6">
        <v>22.843822843822799</v>
      </c>
      <c r="I11669" s="6"/>
      <c r="J11669" s="6">
        <v>5.4600000000000003E-2</v>
      </c>
      <c r="K11669" s="6">
        <v>5.2699999999999997E-2</v>
      </c>
      <c r="L11669" s="6">
        <v>22.843822843822799</v>
      </c>
    </row>
    <row r="11670" spans="1:12" ht="15" customHeight="1" x14ac:dyDescent="0.25">
      <c r="A11670" s="5">
        <v>27953</v>
      </c>
      <c r="B11670" s="6">
        <v>5.5100000000000003E-2</v>
      </c>
      <c r="C11670" s="2">
        <v>2816000</v>
      </c>
      <c r="D11670" s="6">
        <v>1E-3</v>
      </c>
      <c r="E11670" s="6">
        <v>1.8484288354898299</v>
      </c>
      <c r="F11670" s="6">
        <v>1.8484288354898299</v>
      </c>
      <c r="G11670" s="6">
        <v>5.5100000000000003E-2</v>
      </c>
      <c r="H11670" s="6">
        <v>28.4382284382284</v>
      </c>
      <c r="I11670" s="6"/>
      <c r="J11670" s="6">
        <v>5.5100000000000003E-2</v>
      </c>
      <c r="K11670" s="6">
        <v>5.4600000000000003E-2</v>
      </c>
      <c r="L11670" s="6">
        <v>28.4382284382284</v>
      </c>
    </row>
    <row r="11671" spans="1:12" ht="15" customHeight="1" x14ac:dyDescent="0.25">
      <c r="A11671" s="5">
        <v>27950</v>
      </c>
      <c r="B11671" s="6">
        <v>5.4100000000000002E-2</v>
      </c>
      <c r="C11671" s="2">
        <v>460800</v>
      </c>
      <c r="D11671" s="6">
        <v>4.0000000000000398E-4</v>
      </c>
      <c r="E11671" s="6">
        <v>0.74487895716945896</v>
      </c>
      <c r="F11671" s="6">
        <v>0.74487895716945896</v>
      </c>
      <c r="G11671" s="6">
        <v>5.4100000000000002E-2</v>
      </c>
      <c r="H11671" s="6">
        <v>26.107226107226101</v>
      </c>
      <c r="I11671" s="6"/>
      <c r="J11671" s="6">
        <v>5.4100000000000002E-2</v>
      </c>
      <c r="K11671" s="6">
        <v>5.4100000000000002E-2</v>
      </c>
      <c r="L11671" s="6">
        <v>26.107226107226101</v>
      </c>
    </row>
    <row r="11672" spans="1:12" ht="15" customHeight="1" x14ac:dyDescent="0.25">
      <c r="A11672" s="5">
        <v>27949</v>
      </c>
      <c r="B11672" s="6">
        <v>5.3699999999999998E-2</v>
      </c>
      <c r="C11672" s="2">
        <v>409600</v>
      </c>
      <c r="D11672" s="6">
        <v>1E-3</v>
      </c>
      <c r="E11672" s="6">
        <v>1.8975332068311199</v>
      </c>
      <c r="F11672" s="6">
        <v>1.8975332068311199</v>
      </c>
      <c r="G11672" s="6">
        <v>5.3699999999999998E-2</v>
      </c>
      <c r="H11672" s="6">
        <v>25.174825174825099</v>
      </c>
      <c r="I11672" s="6"/>
      <c r="J11672" s="6">
        <v>5.3699999999999998E-2</v>
      </c>
      <c r="K11672" s="6">
        <v>5.3199999999999997E-2</v>
      </c>
      <c r="L11672" s="6">
        <v>25.174825174825099</v>
      </c>
    </row>
    <row r="11673" spans="1:12" ht="15" customHeight="1" x14ac:dyDescent="0.25">
      <c r="A11673" s="5">
        <v>27948</v>
      </c>
      <c r="B11673" s="6">
        <v>5.2699999999999997E-2</v>
      </c>
      <c r="C11673" s="2">
        <v>6604800</v>
      </c>
      <c r="D11673" s="6">
        <v>-1.9E-3</v>
      </c>
      <c r="E11673" s="6">
        <v>-3.4798534798534799</v>
      </c>
      <c r="F11673" s="6">
        <v>-3.4798534798534799</v>
      </c>
      <c r="G11673" s="6">
        <v>5.2699999999999997E-2</v>
      </c>
      <c r="H11673" s="6">
        <v>22.843822843822799</v>
      </c>
      <c r="I11673" s="6"/>
      <c r="J11673" s="6">
        <v>5.4600000000000003E-2</v>
      </c>
      <c r="K11673" s="6">
        <v>5.2699999999999997E-2</v>
      </c>
      <c r="L11673" s="6">
        <v>22.843822843822799</v>
      </c>
    </row>
    <row r="11674" spans="1:12" ht="15" customHeight="1" x14ac:dyDescent="0.25">
      <c r="A11674" s="5">
        <v>27947</v>
      </c>
      <c r="B11674" s="6">
        <v>5.4600000000000003E-2</v>
      </c>
      <c r="C11674" s="2">
        <v>2201600</v>
      </c>
      <c r="D11674" s="6"/>
      <c r="E11674" s="6"/>
      <c r="F11674" s="6"/>
      <c r="G11674" s="6">
        <v>5.4600000000000003E-2</v>
      </c>
      <c r="H11674" s="6">
        <v>27.272727272727199</v>
      </c>
      <c r="I11674" s="6"/>
      <c r="J11674" s="6">
        <v>5.5599999999999997E-2</v>
      </c>
      <c r="K11674" s="6">
        <v>5.4600000000000003E-2</v>
      </c>
      <c r="L11674" s="6">
        <v>27.272727272727199</v>
      </c>
    </row>
    <row r="11675" spans="1:12" ht="15" customHeight="1" x14ac:dyDescent="0.25">
      <c r="A11675" s="5">
        <v>27943</v>
      </c>
      <c r="B11675" s="6">
        <v>5.4600000000000003E-2</v>
      </c>
      <c r="C11675" s="2">
        <v>1510400</v>
      </c>
      <c r="D11675" s="6"/>
      <c r="E11675" s="6"/>
      <c r="F11675" s="6"/>
      <c r="G11675" s="6">
        <v>5.4600000000000003E-2</v>
      </c>
      <c r="H11675" s="6">
        <v>27.272727272727199</v>
      </c>
      <c r="I11675" s="6"/>
      <c r="J11675" s="6">
        <v>5.4600000000000003E-2</v>
      </c>
      <c r="K11675" s="6">
        <v>5.3699999999999998E-2</v>
      </c>
      <c r="L11675" s="6">
        <v>27.272727272727199</v>
      </c>
    </row>
    <row r="11676" spans="1:12" ht="15" customHeight="1" x14ac:dyDescent="0.25">
      <c r="A11676" s="5">
        <v>27942</v>
      </c>
      <c r="B11676" s="6">
        <v>5.4600000000000003E-2</v>
      </c>
      <c r="C11676" s="2">
        <v>1612800</v>
      </c>
      <c r="D11676" s="6">
        <v>9.0000000000000496E-4</v>
      </c>
      <c r="E11676" s="6">
        <v>1.67597765363129</v>
      </c>
      <c r="F11676" s="6">
        <v>1.67597765363129</v>
      </c>
      <c r="G11676" s="6">
        <v>5.4600000000000003E-2</v>
      </c>
      <c r="H11676" s="6">
        <v>27.272727272727199</v>
      </c>
      <c r="I11676" s="6"/>
      <c r="J11676" s="6">
        <v>5.6599999999999998E-2</v>
      </c>
      <c r="K11676" s="6">
        <v>5.4100000000000002E-2</v>
      </c>
      <c r="L11676" s="6">
        <v>27.272727272727199</v>
      </c>
    </row>
    <row r="11677" spans="1:12" ht="15" customHeight="1" x14ac:dyDescent="0.25">
      <c r="A11677" s="5">
        <v>27941</v>
      </c>
      <c r="B11677" s="6">
        <v>5.3699999999999998E-2</v>
      </c>
      <c r="C11677" s="2">
        <v>19558400</v>
      </c>
      <c r="D11677" s="6">
        <v>2.9999999999999901E-3</v>
      </c>
      <c r="E11677" s="6">
        <v>5.9171597633135899</v>
      </c>
      <c r="F11677" s="6">
        <v>5.9171597633135899</v>
      </c>
      <c r="G11677" s="6">
        <v>5.3699999999999998E-2</v>
      </c>
      <c r="H11677" s="6">
        <v>25.174825174825099</v>
      </c>
      <c r="I11677" s="6"/>
      <c r="J11677" s="6">
        <v>5.4100000000000002E-2</v>
      </c>
      <c r="K11677" s="6">
        <v>5.1200000000000002E-2</v>
      </c>
      <c r="L11677" s="6">
        <v>25.174825174825099</v>
      </c>
    </row>
    <row r="11678" spans="1:12" ht="15" customHeight="1" x14ac:dyDescent="0.25">
      <c r="A11678" s="5">
        <v>27940</v>
      </c>
      <c r="B11678" s="6">
        <v>5.0700000000000002E-2</v>
      </c>
      <c r="C11678" s="2">
        <v>8140800</v>
      </c>
      <c r="D11678" s="6">
        <v>2.8999999999999998E-3</v>
      </c>
      <c r="E11678" s="6">
        <v>6.06694560669456</v>
      </c>
      <c r="F11678" s="6">
        <v>6.06694560669456</v>
      </c>
      <c r="G11678" s="6">
        <v>5.0700000000000002E-2</v>
      </c>
      <c r="H11678" s="6">
        <v>18.181818181818102</v>
      </c>
      <c r="I11678" s="6"/>
      <c r="J11678" s="6">
        <v>5.0700000000000002E-2</v>
      </c>
      <c r="K11678" s="6">
        <v>4.7800000000000002E-2</v>
      </c>
      <c r="L11678" s="6">
        <v>18.181818181818102</v>
      </c>
    </row>
    <row r="11679" spans="1:12" ht="15" customHeight="1" x14ac:dyDescent="0.25">
      <c r="A11679" s="5">
        <v>27939</v>
      </c>
      <c r="B11679" s="6">
        <v>4.7800000000000002E-2</v>
      </c>
      <c r="C11679" s="2">
        <v>9088000</v>
      </c>
      <c r="D11679" s="6">
        <v>-3.8999999999999998E-3</v>
      </c>
      <c r="E11679" s="6">
        <v>-7.5435203094777501</v>
      </c>
      <c r="F11679" s="6">
        <v>-7.5435203094777501</v>
      </c>
      <c r="G11679" s="6">
        <v>4.7800000000000002E-2</v>
      </c>
      <c r="H11679" s="6">
        <v>11.4219114219114</v>
      </c>
      <c r="I11679" s="6"/>
      <c r="J11679" s="6">
        <v>5.0200000000000002E-2</v>
      </c>
      <c r="K11679" s="6">
        <v>4.58E-2</v>
      </c>
      <c r="L11679" s="6">
        <v>11.4219114219114</v>
      </c>
    </row>
    <row r="11680" spans="1:12" ht="15" customHeight="1" x14ac:dyDescent="0.25">
      <c r="A11680" s="5">
        <v>27936</v>
      </c>
      <c r="B11680" s="6">
        <v>5.1700000000000003E-2</v>
      </c>
      <c r="C11680" s="2">
        <v>1868800</v>
      </c>
      <c r="D11680" s="6">
        <v>-5.0000000000000001E-4</v>
      </c>
      <c r="E11680" s="6">
        <v>-0.95785440613026496</v>
      </c>
      <c r="F11680" s="6">
        <v>-0.95785440613026496</v>
      </c>
      <c r="G11680" s="6">
        <v>5.1700000000000003E-2</v>
      </c>
      <c r="H11680" s="6">
        <v>20.5128205128205</v>
      </c>
      <c r="I11680" s="6"/>
      <c r="J11680" s="6">
        <v>5.2200000000000003E-2</v>
      </c>
      <c r="K11680" s="6">
        <v>5.1700000000000003E-2</v>
      </c>
      <c r="L11680" s="6">
        <v>20.5128205128205</v>
      </c>
    </row>
    <row r="11681" spans="1:12" ht="15" customHeight="1" x14ac:dyDescent="0.25">
      <c r="A11681" s="5">
        <v>27935</v>
      </c>
      <c r="B11681" s="6">
        <v>5.2200000000000003E-2</v>
      </c>
      <c r="C11681" s="2">
        <v>5401600</v>
      </c>
      <c r="D11681" s="6">
        <v>5.0000000000000001E-4</v>
      </c>
      <c r="E11681" s="6">
        <v>0.96711798839459395</v>
      </c>
      <c r="F11681" s="6">
        <v>0.96711798839459395</v>
      </c>
      <c r="G11681" s="6">
        <v>5.2200000000000003E-2</v>
      </c>
      <c r="H11681" s="6">
        <v>21.678321678321598</v>
      </c>
      <c r="I11681" s="6"/>
      <c r="J11681" s="6">
        <v>5.2200000000000003E-2</v>
      </c>
      <c r="K11681" s="6">
        <v>5.0200000000000002E-2</v>
      </c>
      <c r="L11681" s="6">
        <v>21.678321678321598</v>
      </c>
    </row>
    <row r="11682" spans="1:12" ht="15" customHeight="1" x14ac:dyDescent="0.25">
      <c r="A11682" s="5">
        <v>27934</v>
      </c>
      <c r="B11682" s="6">
        <v>5.1700000000000003E-2</v>
      </c>
      <c r="C11682" s="2">
        <v>4889600</v>
      </c>
      <c r="D11682" s="6">
        <v>-2.3999999999999898E-3</v>
      </c>
      <c r="E11682" s="6">
        <v>-4.4362292051756</v>
      </c>
      <c r="F11682" s="6">
        <v>-4.4362292051756</v>
      </c>
      <c r="G11682" s="6">
        <v>5.1700000000000003E-2</v>
      </c>
      <c r="H11682" s="6">
        <v>20.5128205128205</v>
      </c>
      <c r="I11682" s="6"/>
      <c r="J11682" s="6">
        <v>5.3699999999999998E-2</v>
      </c>
      <c r="K11682" s="6">
        <v>5.1700000000000003E-2</v>
      </c>
      <c r="L11682" s="6">
        <v>20.5128205128205</v>
      </c>
    </row>
    <row r="11683" spans="1:12" ht="15" customHeight="1" x14ac:dyDescent="0.25">
      <c r="A11683" s="5">
        <v>27933</v>
      </c>
      <c r="B11683" s="6">
        <v>5.4100000000000002E-2</v>
      </c>
      <c r="C11683" s="2">
        <v>1356800</v>
      </c>
      <c r="D11683" s="6">
        <v>-5.0000000000000001E-4</v>
      </c>
      <c r="E11683" s="6">
        <v>-0.91575091575091205</v>
      </c>
      <c r="F11683" s="6">
        <v>-0.91575091575091205</v>
      </c>
      <c r="G11683" s="6">
        <v>5.4100000000000002E-2</v>
      </c>
      <c r="H11683" s="6">
        <v>26.107226107226101</v>
      </c>
      <c r="I11683" s="6"/>
      <c r="J11683" s="6">
        <v>5.4100000000000002E-2</v>
      </c>
      <c r="K11683" s="6">
        <v>5.3199999999999997E-2</v>
      </c>
      <c r="L11683" s="6">
        <v>26.107226107226101</v>
      </c>
    </row>
    <row r="11684" spans="1:12" ht="15" customHeight="1" x14ac:dyDescent="0.25">
      <c r="A11684" s="5">
        <v>27932</v>
      </c>
      <c r="B11684" s="6">
        <v>5.4600000000000003E-2</v>
      </c>
      <c r="C11684" s="2">
        <v>179200</v>
      </c>
      <c r="D11684" s="6"/>
      <c r="E11684" s="6"/>
      <c r="F11684" s="6"/>
      <c r="G11684" s="6">
        <v>5.4600000000000003E-2</v>
      </c>
      <c r="H11684" s="6">
        <v>27.272727272727199</v>
      </c>
      <c r="I11684" s="6"/>
      <c r="J11684" s="6">
        <v>5.4600000000000003E-2</v>
      </c>
      <c r="K11684" s="6">
        <v>5.4600000000000003E-2</v>
      </c>
      <c r="L11684" s="6">
        <v>27.272727272727199</v>
      </c>
    </row>
    <row r="11685" spans="1:12" ht="15" customHeight="1" x14ac:dyDescent="0.25">
      <c r="A11685" s="5">
        <v>27929</v>
      </c>
      <c r="B11685" s="6">
        <v>5.4600000000000003E-2</v>
      </c>
      <c r="C11685" s="2">
        <v>1382400</v>
      </c>
      <c r="D11685" s="6">
        <v>-1.9999999999999901E-3</v>
      </c>
      <c r="E11685" s="6">
        <v>-3.53356890459363</v>
      </c>
      <c r="F11685" s="6">
        <v>-3.53356890459363</v>
      </c>
      <c r="G11685" s="6">
        <v>5.4600000000000003E-2</v>
      </c>
      <c r="H11685" s="6">
        <v>27.272727272727199</v>
      </c>
      <c r="I11685" s="6"/>
      <c r="J11685" s="6">
        <v>5.5599999999999997E-2</v>
      </c>
      <c r="K11685" s="6">
        <v>5.4600000000000003E-2</v>
      </c>
      <c r="L11685" s="6">
        <v>27.272727272727199</v>
      </c>
    </row>
    <row r="11686" spans="1:12" ht="15" customHeight="1" x14ac:dyDescent="0.25">
      <c r="A11686" s="5">
        <v>27928</v>
      </c>
      <c r="B11686" s="6">
        <v>5.6599999999999998E-2</v>
      </c>
      <c r="C11686" s="2">
        <v>1689600</v>
      </c>
      <c r="D11686" s="6"/>
      <c r="E11686" s="6"/>
      <c r="F11686" s="6"/>
      <c r="G11686" s="6">
        <v>5.6599999999999998E-2</v>
      </c>
      <c r="H11686" s="6">
        <v>31.9347319347319</v>
      </c>
      <c r="I11686" s="6"/>
      <c r="J11686" s="6">
        <v>5.8099999999999999E-2</v>
      </c>
      <c r="K11686" s="6">
        <v>5.6599999999999998E-2</v>
      </c>
      <c r="L11686" s="6">
        <v>31.9347319347319</v>
      </c>
    </row>
    <row r="11687" spans="1:12" ht="15" customHeight="1" x14ac:dyDescent="0.25">
      <c r="A11687" s="5">
        <v>27927</v>
      </c>
      <c r="B11687" s="6">
        <v>5.6599999999999998E-2</v>
      </c>
      <c r="C11687" s="2">
        <v>896000</v>
      </c>
      <c r="D11687" s="6">
        <v>1.4999999999999901E-3</v>
      </c>
      <c r="E11687" s="6">
        <v>2.72232304900179</v>
      </c>
      <c r="F11687" s="6">
        <v>2.72232304900179</v>
      </c>
      <c r="G11687" s="6">
        <v>5.6599999999999998E-2</v>
      </c>
      <c r="H11687" s="6">
        <v>31.9347319347319</v>
      </c>
      <c r="I11687" s="6"/>
      <c r="J11687" s="6">
        <v>5.6599999999999998E-2</v>
      </c>
      <c r="K11687" s="6">
        <v>5.5599999999999997E-2</v>
      </c>
      <c r="L11687" s="6">
        <v>31.9347319347319</v>
      </c>
    </row>
    <row r="11688" spans="1:12" ht="15" customHeight="1" x14ac:dyDescent="0.25">
      <c r="A11688" s="5">
        <v>27926</v>
      </c>
      <c r="B11688" s="6">
        <v>5.5100000000000003E-2</v>
      </c>
      <c r="C11688" s="2">
        <v>1408000</v>
      </c>
      <c r="D11688" s="6">
        <v>-1.9999999999999901E-3</v>
      </c>
      <c r="E11688" s="6">
        <v>-3.5026269702276598</v>
      </c>
      <c r="F11688" s="6">
        <v>-3.5026269702276598</v>
      </c>
      <c r="G11688" s="6">
        <v>5.5100000000000003E-2</v>
      </c>
      <c r="H11688" s="6">
        <v>28.4382284382284</v>
      </c>
      <c r="I11688" s="6"/>
      <c r="J11688" s="6">
        <v>5.7599999999999998E-2</v>
      </c>
      <c r="K11688" s="6">
        <v>5.5100000000000003E-2</v>
      </c>
      <c r="L11688" s="6">
        <v>28.4382284382284</v>
      </c>
    </row>
    <row r="11689" spans="1:12" ht="15" customHeight="1" x14ac:dyDescent="0.25">
      <c r="A11689" s="5">
        <v>27925</v>
      </c>
      <c r="B11689" s="6">
        <v>5.7099999999999998E-2</v>
      </c>
      <c r="C11689" s="2">
        <v>5171200</v>
      </c>
      <c r="D11689" s="6">
        <v>3.8999999999999998E-3</v>
      </c>
      <c r="E11689" s="6">
        <v>7.3308270676691603</v>
      </c>
      <c r="F11689" s="6">
        <v>7.3308270676691603</v>
      </c>
      <c r="G11689" s="6">
        <v>5.7099999999999998E-2</v>
      </c>
      <c r="H11689" s="6">
        <v>33.100233100232998</v>
      </c>
      <c r="I11689" s="6"/>
      <c r="J11689" s="6">
        <v>5.7099999999999998E-2</v>
      </c>
      <c r="K11689" s="6">
        <v>5.4600000000000003E-2</v>
      </c>
      <c r="L11689" s="6">
        <v>33.100233100232998</v>
      </c>
    </row>
    <row r="11690" spans="1:12" ht="15" customHeight="1" x14ac:dyDescent="0.25">
      <c r="A11690" s="5">
        <v>27922</v>
      </c>
      <c r="B11690" s="6">
        <v>5.3199999999999997E-2</v>
      </c>
      <c r="C11690" s="2">
        <v>3558400</v>
      </c>
      <c r="D11690" s="6">
        <v>1.4999999999999901E-3</v>
      </c>
      <c r="E11690" s="6">
        <v>2.9013539651837301</v>
      </c>
      <c r="F11690" s="6">
        <v>2.9013539651837301</v>
      </c>
      <c r="G11690" s="6">
        <v>5.3199999999999997E-2</v>
      </c>
      <c r="H11690" s="6">
        <v>24.009324009324001</v>
      </c>
      <c r="I11690" s="6"/>
      <c r="J11690" s="6">
        <v>5.3199999999999997E-2</v>
      </c>
      <c r="K11690" s="6">
        <v>5.0700000000000002E-2</v>
      </c>
      <c r="L11690" s="6">
        <v>24.009324009324001</v>
      </c>
    </row>
    <row r="11691" spans="1:12" ht="15" customHeight="1" x14ac:dyDescent="0.25">
      <c r="A11691" s="5">
        <v>27921</v>
      </c>
      <c r="B11691" s="6">
        <v>5.1700000000000003E-2</v>
      </c>
      <c r="C11691" s="2">
        <v>844800</v>
      </c>
      <c r="D11691" s="6"/>
      <c r="E11691" s="6"/>
      <c r="F11691" s="6"/>
      <c r="G11691" s="6">
        <v>5.1700000000000003E-2</v>
      </c>
      <c r="H11691" s="6">
        <v>20.5128205128205</v>
      </c>
      <c r="I11691" s="6"/>
      <c r="J11691" s="6">
        <v>5.1700000000000003E-2</v>
      </c>
      <c r="K11691" s="6">
        <v>5.1200000000000002E-2</v>
      </c>
      <c r="L11691" s="6">
        <v>20.5128205128205</v>
      </c>
    </row>
    <row r="11692" spans="1:12" ht="15" customHeight="1" x14ac:dyDescent="0.25">
      <c r="A11692" s="5">
        <v>27920</v>
      </c>
      <c r="B11692" s="6">
        <v>5.1700000000000003E-2</v>
      </c>
      <c r="C11692" s="2">
        <v>563200</v>
      </c>
      <c r="D11692" s="6">
        <v>5.0000000000000001E-4</v>
      </c>
      <c r="E11692" s="6">
        <v>0.9765625</v>
      </c>
      <c r="F11692" s="6">
        <v>0.9765625</v>
      </c>
      <c r="G11692" s="6">
        <v>5.1700000000000003E-2</v>
      </c>
      <c r="H11692" s="6">
        <v>20.5128205128205</v>
      </c>
      <c r="I11692" s="6"/>
      <c r="J11692" s="6">
        <v>5.2200000000000003E-2</v>
      </c>
      <c r="K11692" s="6">
        <v>5.1200000000000002E-2</v>
      </c>
      <c r="L11692" s="6">
        <v>20.5128205128205</v>
      </c>
    </row>
    <row r="11693" spans="1:12" ht="15" customHeight="1" x14ac:dyDescent="0.25">
      <c r="A11693" s="5">
        <v>27919</v>
      </c>
      <c r="B11693" s="6">
        <v>5.1200000000000002E-2</v>
      </c>
      <c r="C11693" s="2">
        <v>1408000</v>
      </c>
      <c r="D11693" s="6"/>
      <c r="E11693" s="6"/>
      <c r="F11693" s="6"/>
      <c r="G11693" s="6">
        <v>5.1200000000000002E-2</v>
      </c>
      <c r="H11693" s="6">
        <v>19.347319347319299</v>
      </c>
      <c r="I11693" s="6"/>
      <c r="J11693" s="6">
        <v>5.1200000000000002E-2</v>
      </c>
      <c r="K11693" s="6">
        <v>4.9799999999999997E-2</v>
      </c>
      <c r="L11693" s="6">
        <v>19.347319347319299</v>
      </c>
    </row>
    <row r="11694" spans="1:12" ht="15" customHeight="1" x14ac:dyDescent="0.25">
      <c r="A11694" s="5">
        <v>27918</v>
      </c>
      <c r="B11694" s="6">
        <v>5.1200000000000002E-2</v>
      </c>
      <c r="C11694" s="2">
        <v>614400</v>
      </c>
      <c r="D11694" s="6">
        <v>-1E-3</v>
      </c>
      <c r="E11694" s="6">
        <v>-1.9157088122605399</v>
      </c>
      <c r="F11694" s="6">
        <v>-1.9157088122605399</v>
      </c>
      <c r="G11694" s="6">
        <v>5.1200000000000002E-2</v>
      </c>
      <c r="H11694" s="6">
        <v>19.347319347319299</v>
      </c>
      <c r="I11694" s="6"/>
      <c r="J11694" s="6">
        <v>5.2699999999999997E-2</v>
      </c>
      <c r="K11694" s="6">
        <v>5.1200000000000002E-2</v>
      </c>
      <c r="L11694" s="6">
        <v>19.347319347319299</v>
      </c>
    </row>
    <row r="11695" spans="1:12" ht="15" customHeight="1" x14ac:dyDescent="0.25">
      <c r="A11695" s="5">
        <v>27915</v>
      </c>
      <c r="B11695" s="6">
        <v>5.2200000000000003E-2</v>
      </c>
      <c r="C11695" s="2">
        <v>2944000</v>
      </c>
      <c r="D11695" s="6">
        <v>-1.4999999999999901E-3</v>
      </c>
      <c r="E11695" s="6">
        <v>-2.7932960893854601</v>
      </c>
      <c r="F11695" s="6">
        <v>-2.7932960893854601</v>
      </c>
      <c r="G11695" s="6">
        <v>5.2200000000000003E-2</v>
      </c>
      <c r="H11695" s="6">
        <v>21.678321678321598</v>
      </c>
      <c r="I11695" s="6"/>
      <c r="J11695" s="6">
        <v>5.3199999999999997E-2</v>
      </c>
      <c r="K11695" s="6">
        <v>5.1200000000000002E-2</v>
      </c>
      <c r="L11695" s="6">
        <v>21.678321678321598</v>
      </c>
    </row>
    <row r="11696" spans="1:12" ht="15" customHeight="1" x14ac:dyDescent="0.25">
      <c r="A11696" s="5">
        <v>27914</v>
      </c>
      <c r="B11696" s="6">
        <v>5.3699999999999998E-2</v>
      </c>
      <c r="C11696" s="2">
        <v>256000</v>
      </c>
      <c r="D11696" s="6">
        <v>-9.0000000000000496E-4</v>
      </c>
      <c r="E11696" s="6">
        <v>-1.64835164835165</v>
      </c>
      <c r="F11696" s="6">
        <v>-1.64835164835165</v>
      </c>
      <c r="G11696" s="6">
        <v>5.3699999999999998E-2</v>
      </c>
      <c r="H11696" s="6">
        <v>25.174825174825099</v>
      </c>
      <c r="I11696" s="6"/>
      <c r="J11696" s="6">
        <v>5.5100000000000003E-2</v>
      </c>
      <c r="K11696" s="6">
        <v>5.3699999999999998E-2</v>
      </c>
      <c r="L11696" s="6">
        <v>25.174825174825099</v>
      </c>
    </row>
    <row r="11697" spans="1:12" ht="15" customHeight="1" x14ac:dyDescent="0.25">
      <c r="A11697" s="5">
        <v>27913</v>
      </c>
      <c r="B11697" s="6">
        <v>5.4600000000000003E-2</v>
      </c>
      <c r="C11697" s="2">
        <v>3840000</v>
      </c>
      <c r="D11697" s="6">
        <v>3.3999999999999998E-3</v>
      </c>
      <c r="E11697" s="6">
        <v>6.640625</v>
      </c>
      <c r="F11697" s="6">
        <v>6.640625</v>
      </c>
      <c r="G11697" s="6">
        <v>5.4600000000000003E-2</v>
      </c>
      <c r="H11697" s="6">
        <v>27.272727272727199</v>
      </c>
      <c r="I11697" s="6"/>
      <c r="J11697" s="6">
        <v>5.4600000000000003E-2</v>
      </c>
      <c r="K11697" s="6">
        <v>5.0200000000000002E-2</v>
      </c>
      <c r="L11697" s="6">
        <v>27.272727272727199</v>
      </c>
    </row>
    <row r="11698" spans="1:12" ht="15" customHeight="1" x14ac:dyDescent="0.25">
      <c r="A11698" s="5">
        <v>27912</v>
      </c>
      <c r="B11698" s="6">
        <v>5.1200000000000002E-2</v>
      </c>
      <c r="C11698" s="2">
        <v>3532800</v>
      </c>
      <c r="D11698" s="6">
        <v>-2.4999999999999901E-3</v>
      </c>
      <c r="E11698" s="6">
        <v>-4.6554934823091099</v>
      </c>
      <c r="F11698" s="6">
        <v>-4.6554934823091099</v>
      </c>
      <c r="G11698" s="6">
        <v>5.1200000000000002E-2</v>
      </c>
      <c r="H11698" s="6">
        <v>19.347319347319299</v>
      </c>
      <c r="I11698" s="6"/>
      <c r="J11698" s="6">
        <v>5.2699999999999997E-2</v>
      </c>
      <c r="K11698" s="6">
        <v>4.9299999999999997E-2</v>
      </c>
      <c r="L11698" s="6">
        <v>19.347319347319299</v>
      </c>
    </row>
    <row r="11699" spans="1:12" ht="15" customHeight="1" x14ac:dyDescent="0.25">
      <c r="A11699" s="5">
        <v>27908</v>
      </c>
      <c r="B11699" s="6">
        <v>5.3699999999999998E-2</v>
      </c>
      <c r="C11699" s="2">
        <v>3276800</v>
      </c>
      <c r="D11699" s="6">
        <v>-1.4E-3</v>
      </c>
      <c r="E11699" s="6">
        <v>-2.54083484573504</v>
      </c>
      <c r="F11699" s="6">
        <v>-2.54083484573504</v>
      </c>
      <c r="G11699" s="6">
        <v>5.3699999999999998E-2</v>
      </c>
      <c r="H11699" s="6">
        <v>25.174825174825099</v>
      </c>
      <c r="I11699" s="6"/>
      <c r="J11699" s="6">
        <v>5.5100000000000003E-2</v>
      </c>
      <c r="K11699" s="6">
        <v>5.3199999999999997E-2</v>
      </c>
      <c r="L11699" s="6">
        <v>25.174825174825099</v>
      </c>
    </row>
    <row r="11700" spans="1:12" ht="15" customHeight="1" x14ac:dyDescent="0.25">
      <c r="A11700" s="5">
        <v>27907</v>
      </c>
      <c r="B11700" s="6">
        <v>5.5100000000000003E-2</v>
      </c>
      <c r="C11700" s="2">
        <v>281600</v>
      </c>
      <c r="D11700" s="6">
        <v>-4.9999999999999296E-4</v>
      </c>
      <c r="E11700" s="6">
        <v>-0.89928057553955099</v>
      </c>
      <c r="F11700" s="6">
        <v>-0.89928057553955099</v>
      </c>
      <c r="G11700" s="6">
        <v>5.5100000000000003E-2</v>
      </c>
      <c r="H11700" s="6">
        <v>28.4382284382284</v>
      </c>
      <c r="I11700" s="6"/>
      <c r="J11700" s="6">
        <v>5.5599999999999997E-2</v>
      </c>
      <c r="K11700" s="6">
        <v>5.5100000000000003E-2</v>
      </c>
      <c r="L11700" s="6">
        <v>28.4382284382284</v>
      </c>
    </row>
    <row r="11701" spans="1:12" ht="15" customHeight="1" x14ac:dyDescent="0.25">
      <c r="A11701" s="5">
        <v>27906</v>
      </c>
      <c r="B11701" s="6">
        <v>5.5599999999999997E-2</v>
      </c>
      <c r="C11701" s="2">
        <v>921600</v>
      </c>
      <c r="D11701" s="6"/>
      <c r="E11701" s="6"/>
      <c r="F11701" s="6"/>
      <c r="G11701" s="6">
        <v>5.5599999999999997E-2</v>
      </c>
      <c r="H11701" s="6">
        <v>29.603729603729501</v>
      </c>
      <c r="I11701" s="6"/>
      <c r="J11701" s="6">
        <v>5.5599999999999997E-2</v>
      </c>
      <c r="K11701" s="6">
        <v>5.5599999999999997E-2</v>
      </c>
      <c r="L11701" s="6">
        <v>29.603729603729501</v>
      </c>
    </row>
    <row r="11702" spans="1:12" ht="15" customHeight="1" x14ac:dyDescent="0.25">
      <c r="A11702" s="5">
        <v>27905</v>
      </c>
      <c r="B11702" s="6">
        <v>5.5599999999999997E-2</v>
      </c>
      <c r="C11702" s="2">
        <v>2099200</v>
      </c>
      <c r="D11702" s="6">
        <v>-1.5E-3</v>
      </c>
      <c r="E11702" s="6">
        <v>-2.6269702276707498</v>
      </c>
      <c r="F11702" s="6">
        <v>-2.6269702276707498</v>
      </c>
      <c r="G11702" s="6">
        <v>5.5599999999999997E-2</v>
      </c>
      <c r="H11702" s="6">
        <v>29.603729603729501</v>
      </c>
      <c r="I11702" s="6"/>
      <c r="J11702" s="6">
        <v>5.6099999999999997E-2</v>
      </c>
      <c r="K11702" s="6">
        <v>5.5599999999999997E-2</v>
      </c>
      <c r="L11702" s="6">
        <v>29.603729603729501</v>
      </c>
    </row>
    <row r="11703" spans="1:12" ht="15" customHeight="1" x14ac:dyDescent="0.25">
      <c r="A11703" s="5">
        <v>27904</v>
      </c>
      <c r="B11703" s="6">
        <v>5.7099999999999998E-2</v>
      </c>
      <c r="C11703" s="2">
        <v>1228800</v>
      </c>
      <c r="D11703" s="6">
        <v>-5.0000000000000001E-4</v>
      </c>
      <c r="E11703" s="6">
        <v>-0.86805555555555802</v>
      </c>
      <c r="F11703" s="6">
        <v>-0.86805555555555802</v>
      </c>
      <c r="G11703" s="6">
        <v>5.7099999999999998E-2</v>
      </c>
      <c r="H11703" s="6">
        <v>33.100233100232998</v>
      </c>
      <c r="I11703" s="6"/>
      <c r="J11703" s="6">
        <v>5.8099999999999999E-2</v>
      </c>
      <c r="K11703" s="6">
        <v>5.7099999999999998E-2</v>
      </c>
      <c r="L11703" s="6">
        <v>33.100233100232998</v>
      </c>
    </row>
    <row r="11704" spans="1:12" ht="15" customHeight="1" x14ac:dyDescent="0.25">
      <c r="A11704" s="5">
        <v>27901</v>
      </c>
      <c r="B11704" s="6">
        <v>5.7599999999999998E-2</v>
      </c>
      <c r="C11704" s="2">
        <v>307200</v>
      </c>
      <c r="D11704" s="6">
        <v>-9.0000000000000496E-4</v>
      </c>
      <c r="E11704" s="6">
        <v>-1.5384615384615401</v>
      </c>
      <c r="F11704" s="6">
        <v>-1.5384615384615401</v>
      </c>
      <c r="G11704" s="6">
        <v>5.7599999999999998E-2</v>
      </c>
      <c r="H11704" s="6">
        <v>34.265734265734203</v>
      </c>
      <c r="I11704" s="6"/>
      <c r="J11704" s="6">
        <v>5.7599999999999998E-2</v>
      </c>
      <c r="K11704" s="6">
        <v>5.7599999999999998E-2</v>
      </c>
      <c r="L11704" s="6">
        <v>34.265734265734203</v>
      </c>
    </row>
    <row r="11705" spans="1:12" ht="15" customHeight="1" x14ac:dyDescent="0.25">
      <c r="A11705" s="5">
        <v>27900</v>
      </c>
      <c r="B11705" s="6">
        <v>5.8500000000000003E-2</v>
      </c>
      <c r="C11705" s="2">
        <v>7731200</v>
      </c>
      <c r="D11705" s="6">
        <v>9.0000000000000496E-4</v>
      </c>
      <c r="E11705" s="6">
        <v>1.5625</v>
      </c>
      <c r="F11705" s="6">
        <v>1.5625</v>
      </c>
      <c r="G11705" s="6">
        <v>5.8500000000000003E-2</v>
      </c>
      <c r="H11705" s="6">
        <v>36.363636363636303</v>
      </c>
      <c r="I11705" s="6"/>
      <c r="J11705" s="6">
        <v>5.8500000000000003E-2</v>
      </c>
      <c r="K11705" s="6">
        <v>5.8099999999999999E-2</v>
      </c>
      <c r="L11705" s="6">
        <v>36.363636363636303</v>
      </c>
    </row>
    <row r="11706" spans="1:12" ht="15" customHeight="1" x14ac:dyDescent="0.25">
      <c r="A11706" s="5">
        <v>27899</v>
      </c>
      <c r="B11706" s="6">
        <v>5.7599999999999998E-2</v>
      </c>
      <c r="C11706" s="2">
        <v>307200</v>
      </c>
      <c r="D11706" s="6">
        <v>-5.0000000000000001E-4</v>
      </c>
      <c r="E11706" s="6">
        <v>-0.86058519793459298</v>
      </c>
      <c r="F11706" s="6">
        <v>-0.86058519793459298</v>
      </c>
      <c r="G11706" s="6">
        <v>5.7599999999999998E-2</v>
      </c>
      <c r="H11706" s="6">
        <v>34.265734265734203</v>
      </c>
      <c r="I11706" s="6"/>
      <c r="J11706" s="6">
        <v>5.7599999999999998E-2</v>
      </c>
      <c r="K11706" s="6">
        <v>5.7599999999999998E-2</v>
      </c>
      <c r="L11706" s="6">
        <v>34.265734265734203</v>
      </c>
    </row>
    <row r="11707" spans="1:12" ht="15" customHeight="1" x14ac:dyDescent="0.25">
      <c r="A11707" s="5">
        <v>27898</v>
      </c>
      <c r="B11707" s="6">
        <v>5.8099999999999999E-2</v>
      </c>
      <c r="C11707" s="2">
        <v>819200</v>
      </c>
      <c r="D11707" s="6"/>
      <c r="E11707" s="6"/>
      <c r="F11707" s="6"/>
      <c r="G11707" s="6">
        <v>5.8099999999999999E-2</v>
      </c>
      <c r="H11707" s="6">
        <v>35.4312354312354</v>
      </c>
      <c r="I11707" s="6"/>
      <c r="J11707" s="6">
        <v>5.8999999999999997E-2</v>
      </c>
      <c r="K11707" s="6">
        <v>5.8099999999999999E-2</v>
      </c>
      <c r="L11707" s="6">
        <v>35.4312354312354</v>
      </c>
    </row>
    <row r="11708" spans="1:12" ht="15" customHeight="1" x14ac:dyDescent="0.25">
      <c r="A11708" s="5">
        <v>27897</v>
      </c>
      <c r="B11708" s="6">
        <v>5.8099999999999999E-2</v>
      </c>
      <c r="C11708" s="2">
        <v>1433600</v>
      </c>
      <c r="D11708" s="6">
        <v>-4.0000000000000398E-4</v>
      </c>
      <c r="E11708" s="6">
        <v>-0.68376068376069199</v>
      </c>
      <c r="F11708" s="6">
        <v>-0.68376068376069199</v>
      </c>
      <c r="G11708" s="6">
        <v>5.8099999999999999E-2</v>
      </c>
      <c r="H11708" s="6">
        <v>35.4312354312354</v>
      </c>
      <c r="I11708" s="6"/>
      <c r="J11708" s="6">
        <v>5.8500000000000003E-2</v>
      </c>
      <c r="K11708" s="6">
        <v>5.8099999999999999E-2</v>
      </c>
      <c r="L11708" s="6">
        <v>35.4312354312354</v>
      </c>
    </row>
    <row r="11709" spans="1:12" ht="15" customHeight="1" x14ac:dyDescent="0.25">
      <c r="A11709" s="5">
        <v>27894</v>
      </c>
      <c r="B11709" s="6">
        <v>5.8500000000000003E-2</v>
      </c>
      <c r="C11709" s="2">
        <v>844800</v>
      </c>
      <c r="D11709" s="6">
        <v>-4.9999999999999296E-4</v>
      </c>
      <c r="E11709" s="6">
        <v>-0.84745762711863004</v>
      </c>
      <c r="F11709" s="6">
        <v>-0.84745762711863004</v>
      </c>
      <c r="G11709" s="6">
        <v>5.8500000000000003E-2</v>
      </c>
      <c r="H11709" s="6">
        <v>36.363636363636303</v>
      </c>
      <c r="I11709" s="6"/>
      <c r="J11709" s="6">
        <v>5.8500000000000003E-2</v>
      </c>
      <c r="K11709" s="6">
        <v>5.8099999999999999E-2</v>
      </c>
      <c r="L11709" s="6">
        <v>36.363636363636303</v>
      </c>
    </row>
    <row r="11710" spans="1:12" ht="15" customHeight="1" x14ac:dyDescent="0.25">
      <c r="A11710" s="5">
        <v>27893</v>
      </c>
      <c r="B11710" s="6">
        <v>5.8999999999999997E-2</v>
      </c>
      <c r="C11710" s="2">
        <v>1715200</v>
      </c>
      <c r="D11710" s="6"/>
      <c r="E11710" s="6"/>
      <c r="F11710" s="6"/>
      <c r="G11710" s="6">
        <v>5.8999999999999997E-2</v>
      </c>
      <c r="H11710" s="6">
        <v>37.5291375291375</v>
      </c>
      <c r="I11710" s="6"/>
      <c r="J11710" s="6">
        <v>5.8999999999999997E-2</v>
      </c>
      <c r="K11710" s="6">
        <v>5.8099999999999999E-2</v>
      </c>
      <c r="L11710" s="6">
        <v>37.5291375291375</v>
      </c>
    </row>
    <row r="11711" spans="1:12" ht="15" customHeight="1" x14ac:dyDescent="0.25">
      <c r="A11711" s="5">
        <v>27892</v>
      </c>
      <c r="B11711" s="6">
        <v>5.8999999999999997E-2</v>
      </c>
      <c r="C11711" s="2">
        <v>947200</v>
      </c>
      <c r="D11711" s="6">
        <v>4.9999999999999296E-4</v>
      </c>
      <c r="E11711" s="6">
        <v>0.854700854700851</v>
      </c>
      <c r="F11711" s="6">
        <v>0.854700854700851</v>
      </c>
      <c r="G11711" s="6">
        <v>5.8999999999999997E-2</v>
      </c>
      <c r="H11711" s="6">
        <v>37.5291375291375</v>
      </c>
      <c r="I11711" s="6"/>
      <c r="J11711" s="6">
        <v>5.8999999999999997E-2</v>
      </c>
      <c r="K11711" s="6">
        <v>5.8500000000000003E-2</v>
      </c>
      <c r="L11711" s="6">
        <v>37.5291375291375</v>
      </c>
    </row>
    <row r="11712" spans="1:12" ht="15" customHeight="1" x14ac:dyDescent="0.25">
      <c r="A11712" s="5">
        <v>27891</v>
      </c>
      <c r="B11712" s="6">
        <v>5.8500000000000003E-2</v>
      </c>
      <c r="C11712" s="2">
        <v>972800</v>
      </c>
      <c r="D11712" s="6">
        <v>9.0000000000000496E-4</v>
      </c>
      <c r="E11712" s="6">
        <v>1.5625</v>
      </c>
      <c r="F11712" s="6">
        <v>1.5625</v>
      </c>
      <c r="G11712" s="6">
        <v>5.8500000000000003E-2</v>
      </c>
      <c r="H11712" s="6">
        <v>36.363636363636303</v>
      </c>
      <c r="I11712" s="6"/>
      <c r="J11712" s="6">
        <v>5.8500000000000003E-2</v>
      </c>
      <c r="K11712" s="6">
        <v>5.8099999999999999E-2</v>
      </c>
      <c r="L11712" s="6">
        <v>36.363636363636303</v>
      </c>
    </row>
    <row r="11713" spans="1:12" ht="15" customHeight="1" x14ac:dyDescent="0.25">
      <c r="A11713" s="5">
        <v>27890</v>
      </c>
      <c r="B11713" s="6">
        <v>5.7599999999999998E-2</v>
      </c>
      <c r="C11713" s="2">
        <v>1356800</v>
      </c>
      <c r="D11713" s="6">
        <v>1E-3</v>
      </c>
      <c r="E11713" s="6">
        <v>1.7667844522968299</v>
      </c>
      <c r="F11713" s="6">
        <v>1.7667844522968299</v>
      </c>
      <c r="G11713" s="6">
        <v>5.7599999999999998E-2</v>
      </c>
      <c r="H11713" s="6">
        <v>34.265734265734203</v>
      </c>
      <c r="I11713" s="6"/>
      <c r="J11713" s="6">
        <v>5.7599999999999998E-2</v>
      </c>
      <c r="K11713" s="6">
        <v>5.6099999999999997E-2</v>
      </c>
      <c r="L11713" s="6">
        <v>34.265734265734203</v>
      </c>
    </row>
    <row r="11714" spans="1:12" ht="15" customHeight="1" x14ac:dyDescent="0.25">
      <c r="A11714" s="5">
        <v>27887</v>
      </c>
      <c r="B11714" s="6">
        <v>5.6599999999999998E-2</v>
      </c>
      <c r="C11714" s="2">
        <v>179200</v>
      </c>
      <c r="D11714" s="6">
        <v>-5.0000000000000001E-4</v>
      </c>
      <c r="E11714" s="6">
        <v>-0.87565674255691806</v>
      </c>
      <c r="F11714" s="6">
        <v>-0.87565674255691806</v>
      </c>
      <c r="G11714" s="6">
        <v>5.6599999999999998E-2</v>
      </c>
      <c r="H11714" s="6">
        <v>31.9347319347319</v>
      </c>
      <c r="I11714" s="6"/>
      <c r="J11714" s="6">
        <v>5.7599999999999998E-2</v>
      </c>
      <c r="K11714" s="6">
        <v>5.6599999999999998E-2</v>
      </c>
      <c r="L11714" s="6">
        <v>31.9347319347319</v>
      </c>
    </row>
    <row r="11715" spans="1:12" ht="15" customHeight="1" x14ac:dyDescent="0.25">
      <c r="A11715" s="5">
        <v>27886</v>
      </c>
      <c r="B11715" s="6">
        <v>5.7099999999999998E-2</v>
      </c>
      <c r="C11715" s="2">
        <v>281600</v>
      </c>
      <c r="D11715" s="6"/>
      <c r="E11715" s="6"/>
      <c r="F11715" s="6"/>
      <c r="G11715" s="6">
        <v>5.7099999999999998E-2</v>
      </c>
      <c r="H11715" s="6">
        <v>33.100233100232998</v>
      </c>
      <c r="I11715" s="6"/>
      <c r="J11715" s="6">
        <v>5.7099999999999998E-2</v>
      </c>
      <c r="K11715" s="6">
        <v>5.6099999999999997E-2</v>
      </c>
      <c r="L11715" s="6">
        <v>33.100233100232998</v>
      </c>
    </row>
    <row r="11716" spans="1:12" ht="15" customHeight="1" x14ac:dyDescent="0.25">
      <c r="A11716" s="5">
        <v>27885</v>
      </c>
      <c r="B11716" s="6">
        <v>5.7099999999999998E-2</v>
      </c>
      <c r="C11716" s="2">
        <v>460800</v>
      </c>
      <c r="D11716" s="6">
        <v>1.5E-3</v>
      </c>
      <c r="E11716" s="6">
        <v>2.69784172661871</v>
      </c>
      <c r="F11716" s="6">
        <v>2.69784172661871</v>
      </c>
      <c r="G11716" s="6">
        <v>5.7099999999999998E-2</v>
      </c>
      <c r="H11716" s="6">
        <v>33.100233100232998</v>
      </c>
      <c r="I11716" s="6"/>
      <c r="J11716" s="6">
        <v>5.7099999999999998E-2</v>
      </c>
      <c r="K11716" s="6">
        <v>5.6099999999999997E-2</v>
      </c>
      <c r="L11716" s="6">
        <v>33.100233100232998</v>
      </c>
    </row>
    <row r="11717" spans="1:12" ht="15" customHeight="1" x14ac:dyDescent="0.25">
      <c r="A11717" s="5">
        <v>27884</v>
      </c>
      <c r="B11717" s="6">
        <v>5.5599999999999997E-2</v>
      </c>
      <c r="C11717" s="2">
        <v>844800</v>
      </c>
      <c r="D11717" s="6">
        <v>-5.0000000000000001E-4</v>
      </c>
      <c r="E11717" s="6">
        <v>-0.89126559714794995</v>
      </c>
      <c r="F11717" s="6">
        <v>-0.89126559714794995</v>
      </c>
      <c r="G11717" s="6">
        <v>5.5599999999999997E-2</v>
      </c>
      <c r="H11717" s="6">
        <v>29.603729603729501</v>
      </c>
      <c r="I11717" s="6"/>
      <c r="J11717" s="6">
        <v>5.6599999999999998E-2</v>
      </c>
      <c r="K11717" s="6">
        <v>5.5599999999999997E-2</v>
      </c>
      <c r="L11717" s="6">
        <v>29.603729603729501</v>
      </c>
    </row>
    <row r="11718" spans="1:12" ht="15" customHeight="1" x14ac:dyDescent="0.25">
      <c r="A11718" s="5">
        <v>27883</v>
      </c>
      <c r="B11718" s="6">
        <v>5.6099999999999997E-2</v>
      </c>
      <c r="C11718" s="2">
        <v>947200</v>
      </c>
      <c r="D11718" s="6"/>
      <c r="E11718" s="6"/>
      <c r="F11718" s="6"/>
      <c r="G11718" s="6">
        <v>5.6099999999999997E-2</v>
      </c>
      <c r="H11718" s="6">
        <v>30.769230769230699</v>
      </c>
      <c r="I11718" s="6"/>
      <c r="J11718" s="6">
        <v>5.7099999999999998E-2</v>
      </c>
      <c r="K11718" s="6">
        <v>5.6099999999999997E-2</v>
      </c>
      <c r="L11718" s="6">
        <v>30.769230769230699</v>
      </c>
    </row>
    <row r="11719" spans="1:12" ht="15" customHeight="1" x14ac:dyDescent="0.25">
      <c r="A11719" s="5">
        <v>27880</v>
      </c>
      <c r="B11719" s="6">
        <v>5.6099999999999997E-2</v>
      </c>
      <c r="C11719" s="2">
        <v>819200</v>
      </c>
      <c r="D11719" s="6">
        <v>-5.0000000000000001E-4</v>
      </c>
      <c r="E11719" s="6">
        <v>-0.88339222614841595</v>
      </c>
      <c r="F11719" s="6">
        <v>-0.88339222614841595</v>
      </c>
      <c r="G11719" s="6">
        <v>5.6099999999999997E-2</v>
      </c>
      <c r="H11719" s="6">
        <v>30.769230769230699</v>
      </c>
      <c r="I11719" s="6"/>
      <c r="J11719" s="6">
        <v>5.7599999999999998E-2</v>
      </c>
      <c r="K11719" s="6">
        <v>5.6099999999999997E-2</v>
      </c>
      <c r="L11719" s="6">
        <v>30.769230769230699</v>
      </c>
    </row>
    <row r="11720" spans="1:12" ht="15" customHeight="1" x14ac:dyDescent="0.25">
      <c r="A11720" s="5">
        <v>27879</v>
      </c>
      <c r="B11720" s="6">
        <v>5.6599999999999998E-2</v>
      </c>
      <c r="C11720" s="2">
        <v>972800</v>
      </c>
      <c r="D11720" s="6">
        <v>-1.5E-3</v>
      </c>
      <c r="E11720" s="6">
        <v>-2.5817555938037899</v>
      </c>
      <c r="F11720" s="6">
        <v>-2.5817555938037899</v>
      </c>
      <c r="G11720" s="6">
        <v>5.6599999999999998E-2</v>
      </c>
      <c r="H11720" s="6">
        <v>31.9347319347319</v>
      </c>
      <c r="I11720" s="6"/>
      <c r="J11720" s="6">
        <v>5.7599999999999998E-2</v>
      </c>
      <c r="K11720" s="6">
        <v>5.6599999999999998E-2</v>
      </c>
      <c r="L11720" s="6">
        <v>31.9347319347319</v>
      </c>
    </row>
    <row r="11721" spans="1:12" ht="15" customHeight="1" x14ac:dyDescent="0.25">
      <c r="A11721" s="5">
        <v>27878</v>
      </c>
      <c r="B11721" s="6">
        <v>5.8099999999999999E-2</v>
      </c>
      <c r="C11721" s="2">
        <v>998400</v>
      </c>
      <c r="D11721" s="6">
        <v>2E-3</v>
      </c>
      <c r="E11721" s="6">
        <v>3.5650623885917998</v>
      </c>
      <c r="F11721" s="6">
        <v>3.5650623885917998</v>
      </c>
      <c r="G11721" s="6">
        <v>5.8099999999999999E-2</v>
      </c>
      <c r="H11721" s="6">
        <v>35.4312354312354</v>
      </c>
      <c r="I11721" s="6"/>
      <c r="J11721" s="6">
        <v>5.8099999999999999E-2</v>
      </c>
      <c r="K11721" s="6">
        <v>5.5599999999999997E-2</v>
      </c>
      <c r="L11721" s="6">
        <v>35.4312354312354</v>
      </c>
    </row>
    <row r="11722" spans="1:12" ht="15" customHeight="1" x14ac:dyDescent="0.25">
      <c r="A11722" s="5">
        <v>27877</v>
      </c>
      <c r="B11722" s="6">
        <v>5.6099999999999997E-2</v>
      </c>
      <c r="C11722" s="2">
        <v>1177600</v>
      </c>
      <c r="D11722" s="6">
        <v>5.0000000000000001E-4</v>
      </c>
      <c r="E11722" s="6">
        <v>0.89928057553956198</v>
      </c>
      <c r="F11722" s="6">
        <v>0.89928057553956198</v>
      </c>
      <c r="G11722" s="6">
        <v>5.6099999999999997E-2</v>
      </c>
      <c r="H11722" s="6">
        <v>30.769230769230699</v>
      </c>
      <c r="I11722" s="6"/>
      <c r="J11722" s="6">
        <v>5.8500000000000003E-2</v>
      </c>
      <c r="K11722" s="6">
        <v>5.5599999999999997E-2</v>
      </c>
      <c r="L11722" s="6">
        <v>30.769230769230699</v>
      </c>
    </row>
    <row r="11723" spans="1:12" ht="15" customHeight="1" x14ac:dyDescent="0.25">
      <c r="A11723" s="5">
        <v>27876</v>
      </c>
      <c r="B11723" s="6">
        <v>5.5599999999999997E-2</v>
      </c>
      <c r="C11723" s="2">
        <v>2560000</v>
      </c>
      <c r="D11723" s="6">
        <v>4.9999999999999296E-4</v>
      </c>
      <c r="E11723" s="6">
        <v>0.90744101633393104</v>
      </c>
      <c r="F11723" s="6">
        <v>0.90744101633393104</v>
      </c>
      <c r="G11723" s="6">
        <v>5.5599999999999997E-2</v>
      </c>
      <c r="H11723" s="6">
        <v>29.603729603729501</v>
      </c>
      <c r="I11723" s="6"/>
      <c r="J11723" s="6">
        <v>5.5599999999999997E-2</v>
      </c>
      <c r="K11723" s="6">
        <v>5.3199999999999997E-2</v>
      </c>
      <c r="L11723" s="6">
        <v>29.603729603729501</v>
      </c>
    </row>
    <row r="11724" spans="1:12" ht="15" customHeight="1" x14ac:dyDescent="0.25">
      <c r="A11724" s="5">
        <v>27873</v>
      </c>
      <c r="B11724" s="6">
        <v>5.5100000000000003E-2</v>
      </c>
      <c r="C11724" s="2">
        <v>2355200</v>
      </c>
      <c r="D11724" s="6">
        <v>-1.9999999999999901E-3</v>
      </c>
      <c r="E11724" s="6">
        <v>-3.5026269702276598</v>
      </c>
      <c r="F11724" s="6">
        <v>-3.5026269702276598</v>
      </c>
      <c r="G11724" s="6">
        <v>5.5100000000000003E-2</v>
      </c>
      <c r="H11724" s="6">
        <v>28.4382284382284</v>
      </c>
      <c r="I11724" s="6"/>
      <c r="J11724" s="6">
        <v>5.6599999999999998E-2</v>
      </c>
      <c r="K11724" s="6">
        <v>5.5100000000000003E-2</v>
      </c>
      <c r="L11724" s="6">
        <v>28.4382284382284</v>
      </c>
    </row>
    <row r="11725" spans="1:12" ht="15" customHeight="1" x14ac:dyDescent="0.25">
      <c r="A11725" s="5">
        <v>27872</v>
      </c>
      <c r="B11725" s="6">
        <v>5.7099999999999998E-2</v>
      </c>
      <c r="C11725" s="2">
        <v>5273600</v>
      </c>
      <c r="D11725" s="6">
        <v>-3.8999999999999998E-3</v>
      </c>
      <c r="E11725" s="6">
        <v>-6.3934426229508103</v>
      </c>
      <c r="F11725" s="6">
        <v>-6.3934426229508103</v>
      </c>
      <c r="G11725" s="6">
        <v>5.7099999999999998E-2</v>
      </c>
      <c r="H11725" s="6">
        <v>33.100233100232998</v>
      </c>
      <c r="I11725" s="6"/>
      <c r="J11725" s="6">
        <v>6.0499999999999998E-2</v>
      </c>
      <c r="K11725" s="6">
        <v>5.7099999999999998E-2</v>
      </c>
      <c r="L11725" s="6">
        <v>33.100233100232998</v>
      </c>
    </row>
    <row r="11726" spans="1:12" ht="15" customHeight="1" x14ac:dyDescent="0.25">
      <c r="A11726" s="5">
        <v>27871</v>
      </c>
      <c r="B11726" s="6">
        <v>6.0999999999999999E-2</v>
      </c>
      <c r="C11726" s="2">
        <v>1561600</v>
      </c>
      <c r="D11726" s="6">
        <v>5.0000000000000001E-4</v>
      </c>
      <c r="E11726" s="6">
        <v>0.82644628099173201</v>
      </c>
      <c r="F11726" s="6">
        <v>0.82644628099173201</v>
      </c>
      <c r="G11726" s="6">
        <v>6.0999999999999999E-2</v>
      </c>
      <c r="H11726" s="6">
        <v>42.191142191142099</v>
      </c>
      <c r="I11726" s="6"/>
      <c r="J11726" s="6">
        <v>6.0999999999999999E-2</v>
      </c>
      <c r="K11726" s="6">
        <v>5.9499999999999997E-2</v>
      </c>
      <c r="L11726" s="6">
        <v>42.191142191142099</v>
      </c>
    </row>
    <row r="11727" spans="1:12" ht="15" customHeight="1" x14ac:dyDescent="0.25">
      <c r="A11727" s="5">
        <v>27870</v>
      </c>
      <c r="B11727" s="6">
        <v>6.0499999999999998E-2</v>
      </c>
      <c r="C11727" s="2">
        <v>614400</v>
      </c>
      <c r="D11727" s="6">
        <v>1E-3</v>
      </c>
      <c r="E11727" s="6">
        <v>1.6806722689075499</v>
      </c>
      <c r="F11727" s="6">
        <v>1.6806722689075499</v>
      </c>
      <c r="G11727" s="6">
        <v>6.0499999999999998E-2</v>
      </c>
      <c r="H11727" s="6">
        <v>41.025641025641001</v>
      </c>
      <c r="I11727" s="6"/>
      <c r="J11727" s="6">
        <v>6.0499999999999998E-2</v>
      </c>
      <c r="K11727" s="6">
        <v>5.8999999999999997E-2</v>
      </c>
      <c r="L11727" s="6">
        <v>41.025641025641001</v>
      </c>
    </row>
    <row r="11728" spans="1:12" ht="15" customHeight="1" x14ac:dyDescent="0.25">
      <c r="A11728" s="5">
        <v>27869</v>
      </c>
      <c r="B11728" s="6">
        <v>5.9499999999999997E-2</v>
      </c>
      <c r="C11728" s="2">
        <v>128000</v>
      </c>
      <c r="D11728" s="6">
        <v>-1E-3</v>
      </c>
      <c r="E11728" s="6">
        <v>-1.65289256198347</v>
      </c>
      <c r="F11728" s="6">
        <v>-1.65289256198347</v>
      </c>
      <c r="G11728" s="6">
        <v>5.9499999999999997E-2</v>
      </c>
      <c r="H11728" s="6">
        <v>38.694638694638599</v>
      </c>
      <c r="I11728" s="6"/>
      <c r="J11728" s="6">
        <v>5.9499999999999997E-2</v>
      </c>
      <c r="K11728" s="6">
        <v>5.8999999999999997E-2</v>
      </c>
      <c r="L11728" s="6">
        <v>38.694638694638599</v>
      </c>
    </row>
    <row r="11729" spans="1:12" ht="15" customHeight="1" x14ac:dyDescent="0.25">
      <c r="A11729" s="5">
        <v>27865</v>
      </c>
      <c r="B11729" s="6">
        <v>6.0499999999999998E-2</v>
      </c>
      <c r="C11729" s="2">
        <v>1945600</v>
      </c>
      <c r="D11729" s="6">
        <v>-1.5E-3</v>
      </c>
      <c r="E11729" s="6">
        <v>-2.4193548387096699</v>
      </c>
      <c r="F11729" s="6">
        <v>-2.4193548387096699</v>
      </c>
      <c r="G11729" s="6">
        <v>6.0499999999999998E-2</v>
      </c>
      <c r="H11729" s="6">
        <v>41.025641025641001</v>
      </c>
      <c r="I11729" s="6"/>
      <c r="J11729" s="6">
        <v>6.2E-2</v>
      </c>
      <c r="K11729" s="6">
        <v>6.0499999999999998E-2</v>
      </c>
      <c r="L11729" s="6">
        <v>41.025641025641001</v>
      </c>
    </row>
    <row r="11730" spans="1:12" ht="15" customHeight="1" x14ac:dyDescent="0.25">
      <c r="A11730" s="5">
        <v>27864</v>
      </c>
      <c r="B11730" s="6">
        <v>6.2E-2</v>
      </c>
      <c r="C11730" s="2">
        <v>1536000</v>
      </c>
      <c r="D11730" s="6">
        <v>-8.9999999999999802E-4</v>
      </c>
      <c r="E11730" s="6">
        <v>-1.4308426073131799</v>
      </c>
      <c r="F11730" s="6">
        <v>-1.4308426073131799</v>
      </c>
      <c r="G11730" s="6">
        <v>6.2E-2</v>
      </c>
      <c r="H11730" s="6">
        <v>44.522144522144501</v>
      </c>
      <c r="I11730" s="6"/>
      <c r="J11730" s="6">
        <v>6.25E-2</v>
      </c>
      <c r="K11730" s="6">
        <v>6.2E-2</v>
      </c>
      <c r="L11730" s="6">
        <v>44.522144522144501</v>
      </c>
    </row>
    <row r="11731" spans="1:12" ht="15" customHeight="1" x14ac:dyDescent="0.25">
      <c r="A11731" s="5">
        <v>27863</v>
      </c>
      <c r="B11731" s="6">
        <v>6.2899999999999998E-2</v>
      </c>
      <c r="C11731" s="2">
        <v>332800</v>
      </c>
      <c r="D11731" s="6"/>
      <c r="E11731" s="6"/>
      <c r="F11731" s="6"/>
      <c r="G11731" s="6">
        <v>6.2899999999999998E-2</v>
      </c>
      <c r="H11731" s="6">
        <v>46.620046620046601</v>
      </c>
      <c r="I11731" s="6"/>
      <c r="J11731" s="6">
        <v>6.2899999999999998E-2</v>
      </c>
      <c r="K11731" s="6">
        <v>6.25E-2</v>
      </c>
      <c r="L11731" s="6">
        <v>46.620046620046601</v>
      </c>
    </row>
    <row r="11732" spans="1:12" ht="15" customHeight="1" x14ac:dyDescent="0.25">
      <c r="A11732" s="5">
        <v>27862</v>
      </c>
      <c r="B11732" s="6">
        <v>6.2899999999999998E-2</v>
      </c>
      <c r="C11732" s="2">
        <v>1612800</v>
      </c>
      <c r="D11732" s="6">
        <v>-1.5E-3</v>
      </c>
      <c r="E11732" s="6">
        <v>-2.3291925465838501</v>
      </c>
      <c r="F11732" s="6">
        <v>-2.3291925465838501</v>
      </c>
      <c r="G11732" s="6">
        <v>6.2899999999999998E-2</v>
      </c>
      <c r="H11732" s="6">
        <v>46.620046620046601</v>
      </c>
      <c r="I11732" s="6"/>
      <c r="J11732" s="6">
        <v>6.2899999999999998E-2</v>
      </c>
      <c r="K11732" s="6">
        <v>6.25E-2</v>
      </c>
      <c r="L11732" s="6">
        <v>46.620046620046601</v>
      </c>
    </row>
    <row r="11733" spans="1:12" ht="15" customHeight="1" x14ac:dyDescent="0.25">
      <c r="A11733" s="5">
        <v>27859</v>
      </c>
      <c r="B11733" s="6">
        <v>6.4399999999999999E-2</v>
      </c>
      <c r="C11733" s="2">
        <v>4428800</v>
      </c>
      <c r="D11733" s="6"/>
      <c r="E11733" s="6"/>
      <c r="F11733" s="6"/>
      <c r="G11733" s="6">
        <v>6.4399999999999999E-2</v>
      </c>
      <c r="H11733" s="6">
        <v>50.116550116550101</v>
      </c>
      <c r="I11733" s="6"/>
      <c r="J11733" s="6">
        <v>6.59E-2</v>
      </c>
      <c r="K11733" s="6">
        <v>6.4399999999999999E-2</v>
      </c>
      <c r="L11733" s="6">
        <v>50.116550116550101</v>
      </c>
    </row>
    <row r="11734" spans="1:12" ht="15" customHeight="1" x14ac:dyDescent="0.25">
      <c r="A11734" s="5">
        <v>27858</v>
      </c>
      <c r="B11734" s="6">
        <v>6.4399999999999999E-2</v>
      </c>
      <c r="C11734" s="2">
        <v>1408000</v>
      </c>
      <c r="D11734" s="6">
        <v>-2E-3</v>
      </c>
      <c r="E11734" s="6">
        <v>-3.01204819277108</v>
      </c>
      <c r="F11734" s="6">
        <v>-3.01204819277108</v>
      </c>
      <c r="G11734" s="6">
        <v>6.4399999999999999E-2</v>
      </c>
      <c r="H11734" s="6">
        <v>50.116550116550101</v>
      </c>
      <c r="I11734" s="6"/>
      <c r="J11734" s="6">
        <v>6.5299999999999997E-2</v>
      </c>
      <c r="K11734" s="6">
        <v>6.4399999999999999E-2</v>
      </c>
      <c r="L11734" s="6">
        <v>50.116550116550101</v>
      </c>
    </row>
    <row r="11735" spans="1:12" ht="15" customHeight="1" x14ac:dyDescent="0.25">
      <c r="A11735" s="5">
        <v>27857</v>
      </c>
      <c r="B11735" s="6">
        <v>6.6400000000000001E-2</v>
      </c>
      <c r="C11735" s="2">
        <v>4172800</v>
      </c>
      <c r="D11735" s="6">
        <v>1.5E-3</v>
      </c>
      <c r="E11735" s="6">
        <v>2.3112480739599399</v>
      </c>
      <c r="F11735" s="6">
        <v>2.3112480739599399</v>
      </c>
      <c r="G11735" s="6">
        <v>6.6400000000000001E-2</v>
      </c>
      <c r="H11735" s="6">
        <v>54.7785547785547</v>
      </c>
      <c r="I11735" s="6"/>
      <c r="J11735" s="6">
        <v>6.7799999999999999E-2</v>
      </c>
      <c r="K11735" s="6">
        <v>6.3399999999999998E-2</v>
      </c>
      <c r="L11735" s="6">
        <v>54.7785547785547</v>
      </c>
    </row>
    <row r="11736" spans="1:12" ht="15" customHeight="1" x14ac:dyDescent="0.25">
      <c r="A11736" s="5">
        <v>27856</v>
      </c>
      <c r="B11736" s="6">
        <v>6.4899999999999999E-2</v>
      </c>
      <c r="C11736" s="2">
        <v>2048000</v>
      </c>
      <c r="D11736" s="6">
        <v>5.0000000000000001E-4</v>
      </c>
      <c r="E11736" s="6">
        <v>0.77639751552795999</v>
      </c>
      <c r="F11736" s="6">
        <v>0.77639751552795999</v>
      </c>
      <c r="G11736" s="6">
        <v>6.4899999999999999E-2</v>
      </c>
      <c r="H11736" s="6">
        <v>51.282051282051199</v>
      </c>
      <c r="I11736" s="6"/>
      <c r="J11736" s="6">
        <v>6.5299999999999997E-2</v>
      </c>
      <c r="K11736" s="6">
        <v>6.3899999999999998E-2</v>
      </c>
      <c r="L11736" s="6">
        <v>51.282051282051199</v>
      </c>
    </row>
    <row r="11737" spans="1:12" ht="15" customHeight="1" x14ac:dyDescent="0.25">
      <c r="A11737" s="5">
        <v>27855</v>
      </c>
      <c r="B11737" s="6">
        <v>6.4399999999999999E-2</v>
      </c>
      <c r="C11737" s="2">
        <v>768000</v>
      </c>
      <c r="D11737" s="6">
        <v>1E-3</v>
      </c>
      <c r="E11737" s="6">
        <v>1.5772870662460601</v>
      </c>
      <c r="F11737" s="6">
        <v>1.5772870662460601</v>
      </c>
      <c r="G11737" s="6">
        <v>6.4399999999999999E-2</v>
      </c>
      <c r="H11737" s="6">
        <v>50.116550116550101</v>
      </c>
      <c r="I11737" s="6"/>
      <c r="J11737" s="6">
        <v>6.4399999999999999E-2</v>
      </c>
      <c r="K11737" s="6">
        <v>6.3399999999999998E-2</v>
      </c>
      <c r="L11737" s="6">
        <v>50.116550116550101</v>
      </c>
    </row>
    <row r="11738" spans="1:12" ht="15" customHeight="1" x14ac:dyDescent="0.25">
      <c r="A11738" s="5">
        <v>27852</v>
      </c>
      <c r="B11738" s="6">
        <v>6.3399999999999998E-2</v>
      </c>
      <c r="C11738" s="2">
        <v>2227200</v>
      </c>
      <c r="D11738" s="6">
        <v>-5.0000000000000001E-4</v>
      </c>
      <c r="E11738" s="6">
        <v>-0.78247261345852903</v>
      </c>
      <c r="F11738" s="6">
        <v>-0.78247261345852903</v>
      </c>
      <c r="G11738" s="6">
        <v>6.3399999999999998E-2</v>
      </c>
      <c r="H11738" s="6">
        <v>47.785547785547699</v>
      </c>
      <c r="I11738" s="6"/>
      <c r="J11738" s="6">
        <v>6.4399999999999999E-2</v>
      </c>
      <c r="K11738" s="6">
        <v>6.3399999999999998E-2</v>
      </c>
      <c r="L11738" s="6">
        <v>47.785547785547699</v>
      </c>
    </row>
    <row r="11739" spans="1:12" ht="15" customHeight="1" x14ac:dyDescent="0.25">
      <c r="A11739" s="5">
        <v>27851</v>
      </c>
      <c r="B11739" s="6">
        <v>6.3899999999999998E-2</v>
      </c>
      <c r="C11739" s="2">
        <v>1408000</v>
      </c>
      <c r="D11739" s="6"/>
      <c r="E11739" s="6"/>
      <c r="F11739" s="6"/>
      <c r="G11739" s="6">
        <v>6.3899999999999998E-2</v>
      </c>
      <c r="H11739" s="6">
        <v>48.951048951048897</v>
      </c>
      <c r="I11739" s="6"/>
      <c r="J11739" s="6">
        <v>6.3899999999999998E-2</v>
      </c>
      <c r="K11739" s="6">
        <v>6.3399999999999998E-2</v>
      </c>
      <c r="L11739" s="6">
        <v>48.951048951048897</v>
      </c>
    </row>
    <row r="11740" spans="1:12" ht="15" customHeight="1" x14ac:dyDescent="0.25">
      <c r="A11740" s="5">
        <v>27850</v>
      </c>
      <c r="B11740" s="6">
        <v>6.3899999999999998E-2</v>
      </c>
      <c r="C11740" s="2">
        <v>2841600</v>
      </c>
      <c r="D11740" s="6">
        <v>1.89999999999999E-3</v>
      </c>
      <c r="E11740" s="6">
        <v>3.0645161290322398</v>
      </c>
      <c r="F11740" s="6">
        <v>3.0645161290322398</v>
      </c>
      <c r="G11740" s="6">
        <v>6.3899999999999998E-2</v>
      </c>
      <c r="H11740" s="6">
        <v>48.951048951048897</v>
      </c>
      <c r="I11740" s="6"/>
      <c r="J11740" s="6">
        <v>6.3899999999999998E-2</v>
      </c>
      <c r="K11740" s="6">
        <v>6.25E-2</v>
      </c>
      <c r="L11740" s="6">
        <v>48.951048951048897</v>
      </c>
    </row>
    <row r="11741" spans="1:12" ht="15" customHeight="1" x14ac:dyDescent="0.25">
      <c r="A11741" s="5">
        <v>27849</v>
      </c>
      <c r="B11741" s="6">
        <v>6.2E-2</v>
      </c>
      <c r="C11741" s="2">
        <v>5734400</v>
      </c>
      <c r="D11741" s="6">
        <v>-8.9999999999999802E-4</v>
      </c>
      <c r="E11741" s="6">
        <v>-1.4308426073131799</v>
      </c>
      <c r="F11741" s="6">
        <v>-1.4308426073131799</v>
      </c>
      <c r="G11741" s="6">
        <v>6.2E-2</v>
      </c>
      <c r="H11741" s="6">
        <v>44.522144522144501</v>
      </c>
      <c r="I11741" s="6"/>
      <c r="J11741" s="6">
        <v>6.3399999999999998E-2</v>
      </c>
      <c r="K11741" s="6">
        <v>6.2E-2</v>
      </c>
      <c r="L11741" s="6">
        <v>44.522144522144501</v>
      </c>
    </row>
    <row r="11742" spans="1:12" ht="15" customHeight="1" x14ac:dyDescent="0.25">
      <c r="A11742" s="5">
        <v>27848</v>
      </c>
      <c r="B11742" s="6">
        <v>6.2899999999999998E-2</v>
      </c>
      <c r="C11742" s="2">
        <v>1996800</v>
      </c>
      <c r="D11742" s="6">
        <v>-5.0000000000000001E-4</v>
      </c>
      <c r="E11742" s="6">
        <v>-0.78864353312303404</v>
      </c>
      <c r="F11742" s="6">
        <v>-0.78864353312303404</v>
      </c>
      <c r="G11742" s="6">
        <v>6.2899999999999998E-2</v>
      </c>
      <c r="H11742" s="6">
        <v>46.620046620046601</v>
      </c>
      <c r="I11742" s="6"/>
      <c r="J11742" s="6">
        <v>6.4399999999999999E-2</v>
      </c>
      <c r="K11742" s="6">
        <v>6.2899999999999998E-2</v>
      </c>
      <c r="L11742" s="6">
        <v>46.620046620046601</v>
      </c>
    </row>
    <row r="11743" spans="1:12" ht="15" customHeight="1" x14ac:dyDescent="0.25">
      <c r="A11743" s="5">
        <v>27845</v>
      </c>
      <c r="B11743" s="6">
        <v>6.3399999999999998E-2</v>
      </c>
      <c r="C11743" s="2">
        <v>384000</v>
      </c>
      <c r="D11743" s="6">
        <v>5.0000000000000001E-4</v>
      </c>
      <c r="E11743" s="6">
        <v>0.79491255961843199</v>
      </c>
      <c r="F11743" s="6">
        <v>0.79491255961843199</v>
      </c>
      <c r="G11743" s="6">
        <v>6.3399999999999998E-2</v>
      </c>
      <c r="H11743" s="6">
        <v>47.785547785547699</v>
      </c>
      <c r="I11743" s="6"/>
      <c r="J11743" s="6">
        <v>6.3399999999999998E-2</v>
      </c>
      <c r="K11743" s="6">
        <v>6.25E-2</v>
      </c>
      <c r="L11743" s="6">
        <v>47.785547785547699</v>
      </c>
    </row>
    <row r="11744" spans="1:12" ht="15" customHeight="1" x14ac:dyDescent="0.25">
      <c r="A11744" s="5">
        <v>27844</v>
      </c>
      <c r="B11744" s="6">
        <v>6.2899999999999998E-2</v>
      </c>
      <c r="C11744" s="2">
        <v>793600</v>
      </c>
      <c r="D11744" s="6">
        <v>-5.0000000000000001E-4</v>
      </c>
      <c r="E11744" s="6">
        <v>-0.78864353312303404</v>
      </c>
      <c r="F11744" s="6">
        <v>-0.78864353312303404</v>
      </c>
      <c r="G11744" s="6">
        <v>6.2899999999999998E-2</v>
      </c>
      <c r="H11744" s="6">
        <v>46.620046620046601</v>
      </c>
      <c r="I11744" s="6"/>
      <c r="J11744" s="6">
        <v>6.4899999999999999E-2</v>
      </c>
      <c r="K11744" s="6">
        <v>6.2899999999999998E-2</v>
      </c>
      <c r="L11744" s="6">
        <v>46.620046620046601</v>
      </c>
    </row>
    <row r="11745" spans="1:12" ht="15" customHeight="1" x14ac:dyDescent="0.25">
      <c r="A11745" s="5">
        <v>27843</v>
      </c>
      <c r="B11745" s="6">
        <v>6.3399999999999998E-2</v>
      </c>
      <c r="C11745" s="2">
        <v>5299200</v>
      </c>
      <c r="D11745" s="6">
        <v>1.39999999999999E-3</v>
      </c>
      <c r="E11745" s="6">
        <v>2.25806451612902</v>
      </c>
      <c r="F11745" s="6">
        <v>2.25806451612902</v>
      </c>
      <c r="G11745" s="6">
        <v>6.3399999999999998E-2</v>
      </c>
      <c r="H11745" s="6">
        <v>47.785547785547699</v>
      </c>
      <c r="I11745" s="6"/>
      <c r="J11745" s="6">
        <v>6.4899999999999999E-2</v>
      </c>
      <c r="K11745" s="6">
        <v>6.2899999999999998E-2</v>
      </c>
      <c r="L11745" s="6">
        <v>47.785547785547699</v>
      </c>
    </row>
    <row r="11746" spans="1:12" ht="15" customHeight="1" x14ac:dyDescent="0.25">
      <c r="A11746" s="5">
        <v>27842</v>
      </c>
      <c r="B11746" s="6">
        <v>6.2E-2</v>
      </c>
      <c r="C11746" s="2">
        <v>1075200</v>
      </c>
      <c r="D11746" s="6">
        <v>5.0000000000000001E-4</v>
      </c>
      <c r="E11746" s="6">
        <v>0.81300813008129402</v>
      </c>
      <c r="F11746" s="6">
        <v>0.81300813008129402</v>
      </c>
      <c r="G11746" s="6">
        <v>6.2E-2</v>
      </c>
      <c r="H11746" s="6">
        <v>44.522144522144501</v>
      </c>
      <c r="I11746" s="6"/>
      <c r="J11746" s="6">
        <v>6.2E-2</v>
      </c>
      <c r="K11746" s="6">
        <v>6.0999999999999999E-2</v>
      </c>
      <c r="L11746" s="6">
        <v>44.522144522144501</v>
      </c>
    </row>
    <row r="11747" spans="1:12" ht="15" customHeight="1" x14ac:dyDescent="0.25">
      <c r="A11747" s="5">
        <v>27841</v>
      </c>
      <c r="B11747" s="6">
        <v>6.1499999999999999E-2</v>
      </c>
      <c r="C11747" s="2">
        <v>2124800</v>
      </c>
      <c r="D11747" s="6">
        <v>2.5000000000000001E-3</v>
      </c>
      <c r="E11747" s="6">
        <v>4.2372881355932304</v>
      </c>
      <c r="F11747" s="6">
        <v>4.2372881355932304</v>
      </c>
      <c r="G11747" s="6">
        <v>6.1499999999999999E-2</v>
      </c>
      <c r="H11747" s="6">
        <v>43.356643356643303</v>
      </c>
      <c r="I11747" s="6"/>
      <c r="J11747" s="6">
        <v>6.1499999999999999E-2</v>
      </c>
      <c r="K11747" s="6">
        <v>5.8500000000000003E-2</v>
      </c>
      <c r="L11747" s="6">
        <v>43.356643356643303</v>
      </c>
    </row>
    <row r="11748" spans="1:12" ht="15" customHeight="1" x14ac:dyDescent="0.25">
      <c r="A11748" s="5">
        <v>27838</v>
      </c>
      <c r="B11748" s="6">
        <v>5.8999999999999997E-2</v>
      </c>
      <c r="C11748" s="2">
        <v>3660800</v>
      </c>
      <c r="D11748" s="6">
        <v>-5.0000000000000001E-4</v>
      </c>
      <c r="E11748" s="6">
        <v>-0.84033613445377797</v>
      </c>
      <c r="F11748" s="6">
        <v>-0.84033613445377797</v>
      </c>
      <c r="G11748" s="6">
        <v>5.8999999999999997E-2</v>
      </c>
      <c r="H11748" s="6">
        <v>37.5291375291375</v>
      </c>
      <c r="I11748" s="6"/>
      <c r="J11748" s="6">
        <v>5.9499999999999997E-2</v>
      </c>
      <c r="K11748" s="6">
        <v>5.8500000000000003E-2</v>
      </c>
      <c r="L11748" s="6">
        <v>37.5291375291375</v>
      </c>
    </row>
    <row r="11749" spans="1:12" ht="15" customHeight="1" x14ac:dyDescent="0.25">
      <c r="A11749" s="5">
        <v>27837</v>
      </c>
      <c r="B11749" s="6">
        <v>5.9499999999999997E-2</v>
      </c>
      <c r="C11749" s="2">
        <v>614400</v>
      </c>
      <c r="D11749" s="6">
        <v>-5.0000000000000001E-4</v>
      </c>
      <c r="E11749" s="6">
        <v>-0.83333333333333004</v>
      </c>
      <c r="F11749" s="6">
        <v>-0.83333333333333004</v>
      </c>
      <c r="G11749" s="6">
        <v>5.9499999999999997E-2</v>
      </c>
      <c r="H11749" s="6">
        <v>38.694638694638599</v>
      </c>
      <c r="I11749" s="6"/>
      <c r="J11749" s="6">
        <v>5.9499999999999997E-2</v>
      </c>
      <c r="K11749" s="6">
        <v>5.8999999999999997E-2</v>
      </c>
      <c r="L11749" s="6">
        <v>38.694638694638599</v>
      </c>
    </row>
    <row r="11750" spans="1:12" ht="15" customHeight="1" x14ac:dyDescent="0.25">
      <c r="A11750" s="5">
        <v>27836</v>
      </c>
      <c r="B11750" s="6">
        <v>0.06</v>
      </c>
      <c r="C11750" s="2">
        <v>1024000</v>
      </c>
      <c r="D11750" s="6">
        <v>5.0000000000000001E-4</v>
      </c>
      <c r="E11750" s="6">
        <v>0.84033613445377797</v>
      </c>
      <c r="F11750" s="6">
        <v>0.84033613445377797</v>
      </c>
      <c r="G11750" s="6">
        <v>0.06</v>
      </c>
      <c r="H11750" s="6">
        <v>39.860139860139803</v>
      </c>
      <c r="I11750" s="6"/>
      <c r="J11750" s="6">
        <v>6.0499999999999998E-2</v>
      </c>
      <c r="K11750" s="6">
        <v>0.06</v>
      </c>
      <c r="L11750" s="6">
        <v>39.860139860139803</v>
      </c>
    </row>
    <row r="11751" spans="1:12" ht="15" customHeight="1" x14ac:dyDescent="0.25">
      <c r="A11751" s="5">
        <v>27835</v>
      </c>
      <c r="B11751" s="6">
        <v>5.9499999999999997E-2</v>
      </c>
      <c r="C11751" s="2">
        <v>1433600</v>
      </c>
      <c r="D11751" s="6">
        <v>-1.5E-3</v>
      </c>
      <c r="E11751" s="6">
        <v>-2.4590163934426199</v>
      </c>
      <c r="F11751" s="6">
        <v>-2.4590163934426199</v>
      </c>
      <c r="G11751" s="6">
        <v>5.9499999999999997E-2</v>
      </c>
      <c r="H11751" s="6">
        <v>38.694638694638599</v>
      </c>
      <c r="I11751" s="6"/>
      <c r="J11751" s="6">
        <v>6.0499999999999998E-2</v>
      </c>
      <c r="K11751" s="6">
        <v>5.9499999999999997E-2</v>
      </c>
      <c r="L11751" s="6">
        <v>38.694638694638599</v>
      </c>
    </row>
    <row r="11752" spans="1:12" ht="15" customHeight="1" x14ac:dyDescent="0.25">
      <c r="A11752" s="5">
        <v>27834</v>
      </c>
      <c r="B11752" s="6">
        <v>6.0999999999999999E-2</v>
      </c>
      <c r="C11752" s="2">
        <v>1075200</v>
      </c>
      <c r="D11752" s="6">
        <v>-1.5E-3</v>
      </c>
      <c r="E11752" s="6">
        <v>-2.4</v>
      </c>
      <c r="F11752" s="6">
        <v>-2.4</v>
      </c>
      <c r="G11752" s="6">
        <v>6.0999999999999999E-2</v>
      </c>
      <c r="H11752" s="6">
        <v>42.191142191142099</v>
      </c>
      <c r="I11752" s="6"/>
      <c r="J11752" s="6">
        <v>6.2E-2</v>
      </c>
      <c r="K11752" s="6">
        <v>6.0999999999999999E-2</v>
      </c>
      <c r="L11752" s="6">
        <v>42.191142191142099</v>
      </c>
    </row>
    <row r="11753" spans="1:12" ht="15" customHeight="1" x14ac:dyDescent="0.25">
      <c r="A11753" s="5">
        <v>27831</v>
      </c>
      <c r="B11753" s="6">
        <v>6.25E-2</v>
      </c>
      <c r="C11753" s="2">
        <v>2073600</v>
      </c>
      <c r="D11753" s="6">
        <v>1E-3</v>
      </c>
      <c r="E11753" s="6">
        <v>1.62601626016261</v>
      </c>
      <c r="F11753" s="6">
        <v>1.62601626016261</v>
      </c>
      <c r="G11753" s="6">
        <v>6.25E-2</v>
      </c>
      <c r="H11753" s="6">
        <v>45.687645687645599</v>
      </c>
      <c r="I11753" s="6"/>
      <c r="J11753" s="6">
        <v>6.3399999999999998E-2</v>
      </c>
      <c r="K11753" s="6">
        <v>6.1499999999999999E-2</v>
      </c>
      <c r="L11753" s="6">
        <v>45.687645687645599</v>
      </c>
    </row>
    <row r="11754" spans="1:12" ht="15" customHeight="1" x14ac:dyDescent="0.25">
      <c r="A11754" s="5">
        <v>27830</v>
      </c>
      <c r="B11754" s="6">
        <v>6.1499999999999999E-2</v>
      </c>
      <c r="C11754" s="2">
        <v>6092800</v>
      </c>
      <c r="D11754" s="6">
        <v>-1E-3</v>
      </c>
      <c r="E11754" s="6">
        <v>-1.6</v>
      </c>
      <c r="F11754" s="6">
        <v>-1.6</v>
      </c>
      <c r="G11754" s="6">
        <v>6.1499999999999999E-2</v>
      </c>
      <c r="H11754" s="6">
        <v>43.356643356643303</v>
      </c>
      <c r="I11754" s="6"/>
      <c r="J11754" s="6">
        <v>6.3399999999999998E-2</v>
      </c>
      <c r="K11754" s="6">
        <v>6.0499999999999998E-2</v>
      </c>
      <c r="L11754" s="6">
        <v>43.356643356643303</v>
      </c>
    </row>
    <row r="11755" spans="1:12" ht="15" customHeight="1" x14ac:dyDescent="0.25">
      <c r="A11755" s="5">
        <v>27829</v>
      </c>
      <c r="B11755" s="6">
        <v>6.25E-2</v>
      </c>
      <c r="C11755" s="2">
        <v>3302400</v>
      </c>
      <c r="D11755" s="6">
        <v>2E-3</v>
      </c>
      <c r="E11755" s="6">
        <v>3.3057851239669498</v>
      </c>
      <c r="F11755" s="6">
        <v>3.3057851239669498</v>
      </c>
      <c r="G11755" s="6">
        <v>6.25E-2</v>
      </c>
      <c r="H11755" s="6">
        <v>45.687645687645599</v>
      </c>
      <c r="I11755" s="6"/>
      <c r="J11755" s="6">
        <v>6.25E-2</v>
      </c>
      <c r="K11755" s="6">
        <v>6.0999999999999999E-2</v>
      </c>
      <c r="L11755" s="6">
        <v>45.687645687645599</v>
      </c>
    </row>
    <row r="11756" spans="1:12" ht="15" customHeight="1" x14ac:dyDescent="0.25">
      <c r="A11756" s="5">
        <v>27828</v>
      </c>
      <c r="B11756" s="6">
        <v>6.0499999999999998E-2</v>
      </c>
      <c r="C11756" s="2">
        <v>4480000</v>
      </c>
      <c r="D11756" s="6">
        <v>5.0000000000000001E-4</v>
      </c>
      <c r="E11756" s="6">
        <v>0.83333333333333004</v>
      </c>
      <c r="F11756" s="6">
        <v>0.83333333333333004</v>
      </c>
      <c r="G11756" s="6">
        <v>6.0499999999999998E-2</v>
      </c>
      <c r="H11756" s="6">
        <v>41.025641025641001</v>
      </c>
      <c r="I11756" s="6"/>
      <c r="J11756" s="6">
        <v>6.2E-2</v>
      </c>
      <c r="K11756" s="6">
        <v>0.06</v>
      </c>
      <c r="L11756" s="6">
        <v>41.025641025641001</v>
      </c>
    </row>
    <row r="11757" spans="1:12" ht="15" customHeight="1" x14ac:dyDescent="0.25">
      <c r="A11757" s="5">
        <v>27827</v>
      </c>
      <c r="B11757" s="6">
        <v>0.06</v>
      </c>
      <c r="C11757" s="2">
        <v>870400</v>
      </c>
      <c r="D11757" s="6">
        <v>-5.0000000000000001E-4</v>
      </c>
      <c r="E11757" s="6">
        <v>-0.82644628099173201</v>
      </c>
      <c r="F11757" s="6">
        <v>-0.82644628099173201</v>
      </c>
      <c r="G11757" s="6">
        <v>0.06</v>
      </c>
      <c r="H11757" s="6">
        <v>39.860139860139803</v>
      </c>
      <c r="I11757" s="6"/>
      <c r="J11757" s="6">
        <v>6.0499999999999998E-2</v>
      </c>
      <c r="K11757" s="6">
        <v>5.9499999999999997E-2</v>
      </c>
      <c r="L11757" s="6">
        <v>39.860139860139803</v>
      </c>
    </row>
    <row r="11758" spans="1:12" ht="15" customHeight="1" x14ac:dyDescent="0.25">
      <c r="A11758" s="5">
        <v>27824</v>
      </c>
      <c r="B11758" s="6">
        <v>6.0499999999999998E-2</v>
      </c>
      <c r="C11758" s="2">
        <v>5017600</v>
      </c>
      <c r="D11758" s="6">
        <v>5.0000000000000001E-4</v>
      </c>
      <c r="E11758" s="6">
        <v>0.83333333333333004</v>
      </c>
      <c r="F11758" s="6">
        <v>0.83333333333333004</v>
      </c>
      <c r="G11758" s="6">
        <v>6.0499999999999998E-2</v>
      </c>
      <c r="H11758" s="6">
        <v>41.025641025641001</v>
      </c>
      <c r="I11758" s="6"/>
      <c r="J11758" s="6">
        <v>6.1499999999999999E-2</v>
      </c>
      <c r="K11758" s="6">
        <v>0.06</v>
      </c>
      <c r="L11758" s="6">
        <v>41.025641025641001</v>
      </c>
    </row>
    <row r="11759" spans="1:12" ht="15" customHeight="1" x14ac:dyDescent="0.25">
      <c r="A11759" s="5">
        <v>27823</v>
      </c>
      <c r="B11759" s="6">
        <v>0.06</v>
      </c>
      <c r="C11759" s="2">
        <v>3174400</v>
      </c>
      <c r="D11759" s="6">
        <v>-2.5000000000000001E-3</v>
      </c>
      <c r="E11759" s="6">
        <v>-4</v>
      </c>
      <c r="F11759" s="6">
        <v>-4</v>
      </c>
      <c r="G11759" s="6">
        <v>0.06</v>
      </c>
      <c r="H11759" s="6">
        <v>39.860139860139803</v>
      </c>
      <c r="I11759" s="6"/>
      <c r="J11759" s="6">
        <v>6.1499999999999999E-2</v>
      </c>
      <c r="K11759" s="6">
        <v>5.9499999999999997E-2</v>
      </c>
      <c r="L11759" s="6">
        <v>39.860139860139803</v>
      </c>
    </row>
    <row r="11760" spans="1:12" ht="15" customHeight="1" x14ac:dyDescent="0.25">
      <c r="A11760" s="5">
        <v>27822</v>
      </c>
      <c r="B11760" s="6">
        <v>6.25E-2</v>
      </c>
      <c r="C11760" s="2">
        <v>6860800</v>
      </c>
      <c r="D11760" s="6">
        <v>1.5E-3</v>
      </c>
      <c r="E11760" s="6">
        <v>2.4590163934426101</v>
      </c>
      <c r="F11760" s="6">
        <v>2.4590163934426101</v>
      </c>
      <c r="G11760" s="6">
        <v>6.25E-2</v>
      </c>
      <c r="H11760" s="6">
        <v>45.687645687645599</v>
      </c>
      <c r="I11760" s="6"/>
      <c r="J11760" s="6">
        <v>6.3399999999999998E-2</v>
      </c>
      <c r="K11760" s="6">
        <v>6.1499999999999999E-2</v>
      </c>
      <c r="L11760" s="6">
        <v>45.687645687645599</v>
      </c>
    </row>
    <row r="11761" spans="1:12" ht="15" customHeight="1" x14ac:dyDescent="0.25">
      <c r="A11761" s="5">
        <v>27821</v>
      </c>
      <c r="B11761" s="6">
        <v>6.0999999999999999E-2</v>
      </c>
      <c r="C11761" s="2">
        <v>2201600</v>
      </c>
      <c r="D11761" s="6">
        <v>1.5E-3</v>
      </c>
      <c r="E11761" s="6">
        <v>2.5210084033613498</v>
      </c>
      <c r="F11761" s="6">
        <v>2.5210084033613498</v>
      </c>
      <c r="G11761" s="6">
        <v>6.0999999999999999E-2</v>
      </c>
      <c r="H11761" s="6">
        <v>42.191142191142099</v>
      </c>
      <c r="I11761" s="6"/>
      <c r="J11761" s="6">
        <v>6.2E-2</v>
      </c>
      <c r="K11761" s="6">
        <v>0.06</v>
      </c>
      <c r="L11761" s="6">
        <v>42.191142191142099</v>
      </c>
    </row>
    <row r="11762" spans="1:12" ht="15" customHeight="1" x14ac:dyDescent="0.25">
      <c r="A11762" s="5">
        <v>27820</v>
      </c>
      <c r="B11762" s="6">
        <v>5.9499999999999997E-2</v>
      </c>
      <c r="C11762" s="2">
        <v>1484800</v>
      </c>
      <c r="D11762" s="6">
        <v>5.0000000000000001E-4</v>
      </c>
      <c r="E11762" s="6">
        <v>0.84745762711864103</v>
      </c>
      <c r="F11762" s="6">
        <v>0.84745762711864103</v>
      </c>
      <c r="G11762" s="6">
        <v>5.9499999999999997E-2</v>
      </c>
      <c r="H11762" s="6">
        <v>38.694638694638599</v>
      </c>
      <c r="I11762" s="6"/>
      <c r="J11762" s="6">
        <v>0.06</v>
      </c>
      <c r="K11762" s="6">
        <v>5.8099999999999999E-2</v>
      </c>
      <c r="L11762" s="6">
        <v>38.694638694638599</v>
      </c>
    </row>
    <row r="11763" spans="1:12" ht="15" customHeight="1" x14ac:dyDescent="0.25">
      <c r="A11763" s="5">
        <v>27817</v>
      </c>
      <c r="B11763" s="6">
        <v>5.8999999999999997E-2</v>
      </c>
      <c r="C11763" s="2">
        <v>1740800</v>
      </c>
      <c r="D11763" s="6">
        <v>-2.5000000000000001E-3</v>
      </c>
      <c r="E11763" s="6">
        <v>-4.0650406504065</v>
      </c>
      <c r="F11763" s="6">
        <v>-4.0650406504065</v>
      </c>
      <c r="G11763" s="6">
        <v>5.8999999999999997E-2</v>
      </c>
      <c r="H11763" s="6">
        <v>37.5291375291375</v>
      </c>
      <c r="I11763" s="6"/>
      <c r="J11763" s="6">
        <v>0.06</v>
      </c>
      <c r="K11763" s="6">
        <v>5.8500000000000003E-2</v>
      </c>
      <c r="L11763" s="6">
        <v>37.5291375291375</v>
      </c>
    </row>
    <row r="11764" spans="1:12" ht="15" customHeight="1" x14ac:dyDescent="0.25">
      <c r="A11764" s="5">
        <v>27816</v>
      </c>
      <c r="B11764" s="6">
        <v>6.1499999999999999E-2</v>
      </c>
      <c r="C11764" s="2">
        <v>6988800</v>
      </c>
      <c r="D11764" s="6"/>
      <c r="E11764" s="6"/>
      <c r="F11764" s="6"/>
      <c r="G11764" s="6">
        <v>6.1499999999999999E-2</v>
      </c>
      <c r="H11764" s="6">
        <v>43.356643356643303</v>
      </c>
      <c r="I11764" s="6"/>
      <c r="J11764" s="6">
        <v>6.3899999999999998E-2</v>
      </c>
      <c r="K11764" s="6">
        <v>6.1499999999999999E-2</v>
      </c>
      <c r="L11764" s="6">
        <v>43.356643356643303</v>
      </c>
    </row>
    <row r="11765" spans="1:12" ht="15" customHeight="1" x14ac:dyDescent="0.25">
      <c r="A11765" s="5">
        <v>27815</v>
      </c>
      <c r="B11765" s="6">
        <v>6.1499999999999999E-2</v>
      </c>
      <c r="C11765" s="2">
        <v>7577600</v>
      </c>
      <c r="D11765" s="6">
        <v>3.8999999999999998E-3</v>
      </c>
      <c r="E11765" s="6">
        <v>6.7708333333333197</v>
      </c>
      <c r="F11765" s="6">
        <v>6.7708333333333197</v>
      </c>
      <c r="G11765" s="6">
        <v>6.1499999999999999E-2</v>
      </c>
      <c r="H11765" s="6">
        <v>43.356643356643303</v>
      </c>
      <c r="I11765" s="6"/>
      <c r="J11765" s="6">
        <v>6.1499999999999999E-2</v>
      </c>
      <c r="K11765" s="6">
        <v>5.7599999999999998E-2</v>
      </c>
      <c r="L11765" s="6">
        <v>43.356643356643303</v>
      </c>
    </row>
    <row r="11766" spans="1:12" ht="15" customHeight="1" x14ac:dyDescent="0.25">
      <c r="A11766" s="5">
        <v>27814</v>
      </c>
      <c r="B11766" s="6">
        <v>5.7599999999999998E-2</v>
      </c>
      <c r="C11766" s="2">
        <v>8217600</v>
      </c>
      <c r="D11766" s="6">
        <v>1.5E-3</v>
      </c>
      <c r="E11766" s="6">
        <v>2.6737967914438601</v>
      </c>
      <c r="F11766" s="6">
        <v>2.6737967914438601</v>
      </c>
      <c r="G11766" s="6">
        <v>5.7599999999999998E-2</v>
      </c>
      <c r="H11766" s="6">
        <v>34.265734265734203</v>
      </c>
      <c r="I11766" s="6"/>
      <c r="J11766" s="6">
        <v>5.7599999999999998E-2</v>
      </c>
      <c r="K11766" s="6">
        <v>5.5599999999999997E-2</v>
      </c>
      <c r="L11766" s="6">
        <v>34.265734265734203</v>
      </c>
    </row>
    <row r="11767" spans="1:12" ht="15" customHeight="1" x14ac:dyDescent="0.25">
      <c r="A11767" s="5">
        <v>27813</v>
      </c>
      <c r="B11767" s="6">
        <v>5.6099999999999997E-2</v>
      </c>
      <c r="C11767" s="2">
        <v>2585600</v>
      </c>
      <c r="D11767" s="6"/>
      <c r="E11767" s="6"/>
      <c r="F11767" s="6"/>
      <c r="G11767" s="6">
        <v>5.6099999999999997E-2</v>
      </c>
      <c r="H11767" s="6">
        <v>30.769230769230699</v>
      </c>
      <c r="I11767" s="6"/>
      <c r="J11767" s="6">
        <v>5.7099999999999998E-2</v>
      </c>
      <c r="K11767" s="6">
        <v>5.5599999999999997E-2</v>
      </c>
      <c r="L11767" s="6">
        <v>30.769230769230699</v>
      </c>
    </row>
    <row r="11768" spans="1:12" ht="15" customHeight="1" x14ac:dyDescent="0.25">
      <c r="A11768" s="5">
        <v>27810</v>
      </c>
      <c r="B11768" s="6">
        <v>5.6099999999999997E-2</v>
      </c>
      <c r="C11768" s="2">
        <v>11801600</v>
      </c>
      <c r="D11768" s="6">
        <v>2.3999999999999898E-3</v>
      </c>
      <c r="E11768" s="6">
        <v>4.4692737430167497</v>
      </c>
      <c r="F11768" s="6">
        <v>4.4692737430167497</v>
      </c>
      <c r="G11768" s="6">
        <v>5.6099999999999997E-2</v>
      </c>
      <c r="H11768" s="6">
        <v>30.769230769230699</v>
      </c>
      <c r="I11768" s="6"/>
      <c r="J11768" s="6">
        <v>5.6599999999999998E-2</v>
      </c>
      <c r="K11768" s="6">
        <v>5.4600000000000003E-2</v>
      </c>
      <c r="L11768" s="6">
        <v>30.769230769230699</v>
      </c>
    </row>
    <row r="11769" spans="1:12" ht="15" customHeight="1" x14ac:dyDescent="0.25">
      <c r="A11769" s="5">
        <v>27809</v>
      </c>
      <c r="B11769" s="6">
        <v>5.3699999999999998E-2</v>
      </c>
      <c r="C11769" s="2">
        <v>19763200</v>
      </c>
      <c r="D11769" s="6">
        <v>2.4999999999999901E-3</v>
      </c>
      <c r="E11769" s="6">
        <v>4.8828125</v>
      </c>
      <c r="F11769" s="6">
        <v>4.8828125</v>
      </c>
      <c r="G11769" s="6">
        <v>5.3699999999999998E-2</v>
      </c>
      <c r="H11769" s="6">
        <v>25.174825174825099</v>
      </c>
      <c r="I11769" s="6"/>
      <c r="J11769" s="6">
        <v>5.3699999999999998E-2</v>
      </c>
      <c r="K11769" s="6">
        <v>5.1200000000000002E-2</v>
      </c>
      <c r="L11769" s="6">
        <v>25.174825174825099</v>
      </c>
    </row>
    <row r="11770" spans="1:12" ht="15" customHeight="1" x14ac:dyDescent="0.25">
      <c r="A11770" s="5">
        <v>27808</v>
      </c>
      <c r="B11770" s="6">
        <v>5.1200000000000002E-2</v>
      </c>
      <c r="C11770" s="2">
        <v>4172800</v>
      </c>
      <c r="D11770" s="6">
        <v>-5.0000000000000001E-4</v>
      </c>
      <c r="E11770" s="6">
        <v>-0.96711798839458296</v>
      </c>
      <c r="F11770" s="6">
        <v>-0.96711798839458296</v>
      </c>
      <c r="G11770" s="6">
        <v>5.1200000000000002E-2</v>
      </c>
      <c r="H11770" s="6">
        <v>19.347319347319299</v>
      </c>
      <c r="I11770" s="6"/>
      <c r="J11770" s="6">
        <v>5.1700000000000003E-2</v>
      </c>
      <c r="K11770" s="6">
        <v>5.0700000000000002E-2</v>
      </c>
      <c r="L11770" s="6">
        <v>19.347319347319299</v>
      </c>
    </row>
    <row r="11771" spans="1:12" ht="15" customHeight="1" x14ac:dyDescent="0.25">
      <c r="A11771" s="5">
        <v>27807</v>
      </c>
      <c r="B11771" s="6">
        <v>5.1700000000000003E-2</v>
      </c>
      <c r="C11771" s="2">
        <v>819200</v>
      </c>
      <c r="D11771" s="6">
        <v>-9.9999999999999395E-4</v>
      </c>
      <c r="E11771" s="6">
        <v>-1.8975332068310999</v>
      </c>
      <c r="F11771" s="6">
        <v>-1.8975332068310999</v>
      </c>
      <c r="G11771" s="6">
        <v>5.1700000000000003E-2</v>
      </c>
      <c r="H11771" s="6">
        <v>20.5128205128205</v>
      </c>
      <c r="I11771" s="6"/>
      <c r="J11771" s="6">
        <v>5.3199999999999997E-2</v>
      </c>
      <c r="K11771" s="6">
        <v>5.1700000000000003E-2</v>
      </c>
      <c r="L11771" s="6">
        <v>20.5128205128205</v>
      </c>
    </row>
    <row r="11772" spans="1:12" ht="15" customHeight="1" x14ac:dyDescent="0.25">
      <c r="A11772" s="5">
        <v>27803</v>
      </c>
      <c r="B11772" s="6">
        <v>5.2699999999999997E-2</v>
      </c>
      <c r="C11772" s="2">
        <v>409600</v>
      </c>
      <c r="D11772" s="6">
        <v>-5.0000000000000001E-4</v>
      </c>
      <c r="E11772" s="6">
        <v>-0.93984962406015105</v>
      </c>
      <c r="F11772" s="6">
        <v>-0.93984962406015105</v>
      </c>
      <c r="G11772" s="6">
        <v>5.2699999999999997E-2</v>
      </c>
      <c r="H11772" s="6">
        <v>22.843822843822799</v>
      </c>
      <c r="I11772" s="6"/>
      <c r="J11772" s="6">
        <v>5.3199999999999997E-2</v>
      </c>
      <c r="K11772" s="6">
        <v>5.2200000000000003E-2</v>
      </c>
      <c r="L11772" s="6">
        <v>22.843822843822799</v>
      </c>
    </row>
    <row r="11773" spans="1:12" ht="15" customHeight="1" x14ac:dyDescent="0.25">
      <c r="A11773" s="5">
        <v>27802</v>
      </c>
      <c r="B11773" s="6">
        <v>5.3199999999999997E-2</v>
      </c>
      <c r="C11773" s="2">
        <v>2329600</v>
      </c>
      <c r="D11773" s="6">
        <v>-5.0000000000000001E-4</v>
      </c>
      <c r="E11773" s="6">
        <v>-0.93109869646182897</v>
      </c>
      <c r="F11773" s="6">
        <v>-0.93109869646182897</v>
      </c>
      <c r="G11773" s="6">
        <v>5.3199999999999997E-2</v>
      </c>
      <c r="H11773" s="6">
        <v>24.009324009324001</v>
      </c>
      <c r="I11773" s="6"/>
      <c r="J11773" s="6">
        <v>5.3199999999999997E-2</v>
      </c>
      <c r="K11773" s="6">
        <v>5.2699999999999997E-2</v>
      </c>
      <c r="L11773" s="6">
        <v>24.009324009324001</v>
      </c>
    </row>
    <row r="11774" spans="1:12" ht="15" customHeight="1" x14ac:dyDescent="0.25">
      <c r="A11774" s="5">
        <v>27801</v>
      </c>
      <c r="B11774" s="6">
        <v>5.3699999999999998E-2</v>
      </c>
      <c r="C11774" s="2">
        <v>5657600</v>
      </c>
      <c r="D11774" s="6">
        <v>2.4999999999999901E-3</v>
      </c>
      <c r="E11774" s="6">
        <v>4.8828125</v>
      </c>
      <c r="F11774" s="6">
        <v>4.8828125</v>
      </c>
      <c r="G11774" s="6">
        <v>5.3699999999999998E-2</v>
      </c>
      <c r="H11774" s="6">
        <v>25.174825174825099</v>
      </c>
      <c r="I11774" s="6"/>
      <c r="J11774" s="6">
        <v>5.4600000000000003E-2</v>
      </c>
      <c r="K11774" s="6">
        <v>5.2200000000000003E-2</v>
      </c>
      <c r="L11774" s="6">
        <v>25.174825174825099</v>
      </c>
    </row>
    <row r="11775" spans="1:12" ht="15" customHeight="1" x14ac:dyDescent="0.25">
      <c r="A11775" s="5">
        <v>27800</v>
      </c>
      <c r="B11775" s="6">
        <v>5.1200000000000002E-2</v>
      </c>
      <c r="C11775" s="2">
        <v>11904000</v>
      </c>
      <c r="D11775" s="6">
        <v>5.0000000000000001E-4</v>
      </c>
      <c r="E11775" s="6">
        <v>0.98619329388560595</v>
      </c>
      <c r="F11775" s="6">
        <v>0.98619329388560595</v>
      </c>
      <c r="G11775" s="6">
        <v>5.1200000000000002E-2</v>
      </c>
      <c r="H11775" s="6">
        <v>19.347319347319299</v>
      </c>
      <c r="I11775" s="6"/>
      <c r="J11775" s="6">
        <v>5.1700000000000003E-2</v>
      </c>
      <c r="K11775" s="6">
        <v>5.0700000000000002E-2</v>
      </c>
      <c r="L11775" s="6">
        <v>19.347319347319299</v>
      </c>
    </row>
    <row r="11776" spans="1:12" ht="15" customHeight="1" x14ac:dyDescent="0.25">
      <c r="A11776" s="5">
        <v>27799</v>
      </c>
      <c r="B11776" s="6">
        <v>5.0700000000000002E-2</v>
      </c>
      <c r="C11776" s="2">
        <v>6016000</v>
      </c>
      <c r="D11776" s="6">
        <v>-1.5E-3</v>
      </c>
      <c r="E11776" s="6">
        <v>-2.8735632183908</v>
      </c>
      <c r="F11776" s="6">
        <v>-2.8735632183908</v>
      </c>
      <c r="G11776" s="6">
        <v>5.0700000000000002E-2</v>
      </c>
      <c r="H11776" s="6">
        <v>18.181818181818102</v>
      </c>
      <c r="I11776" s="6"/>
      <c r="J11776" s="6">
        <v>5.1700000000000003E-2</v>
      </c>
      <c r="K11776" s="6">
        <v>5.0700000000000002E-2</v>
      </c>
      <c r="L11776" s="6">
        <v>18.181818181818102</v>
      </c>
    </row>
    <row r="11777" spans="1:12" ht="15" customHeight="1" x14ac:dyDescent="0.25">
      <c r="A11777" s="5">
        <v>27796</v>
      </c>
      <c r="B11777" s="6">
        <v>5.2200000000000003E-2</v>
      </c>
      <c r="C11777" s="2">
        <v>41472000</v>
      </c>
      <c r="D11777" s="6">
        <v>-9.9999999999999395E-4</v>
      </c>
      <c r="E11777" s="6">
        <v>-1.8796992481202901</v>
      </c>
      <c r="F11777" s="6">
        <v>-1.8796992481202901</v>
      </c>
      <c r="G11777" s="6">
        <v>5.2200000000000003E-2</v>
      </c>
      <c r="H11777" s="6">
        <v>21.678321678321598</v>
      </c>
      <c r="I11777" s="6"/>
      <c r="J11777" s="6">
        <v>5.3199999999999997E-2</v>
      </c>
      <c r="K11777" s="6">
        <v>5.1700000000000003E-2</v>
      </c>
      <c r="L11777" s="6">
        <v>21.678321678321598</v>
      </c>
    </row>
    <row r="11778" spans="1:12" ht="15" customHeight="1" x14ac:dyDescent="0.25">
      <c r="A11778" s="5">
        <v>27795</v>
      </c>
      <c r="B11778" s="6">
        <v>5.3199999999999997E-2</v>
      </c>
      <c r="C11778" s="2">
        <v>3379200</v>
      </c>
      <c r="D11778" s="6">
        <v>-5.0000000000000001E-4</v>
      </c>
      <c r="E11778" s="6">
        <v>-0.93109869646182897</v>
      </c>
      <c r="F11778" s="6">
        <v>-0.93109869646182897</v>
      </c>
      <c r="G11778" s="6">
        <v>5.3199999999999997E-2</v>
      </c>
      <c r="H11778" s="6">
        <v>24.009324009324001</v>
      </c>
      <c r="I11778" s="6"/>
      <c r="J11778" s="6">
        <v>5.4100000000000002E-2</v>
      </c>
      <c r="K11778" s="6">
        <v>5.3199999999999997E-2</v>
      </c>
      <c r="L11778" s="6">
        <v>24.009324009324001</v>
      </c>
    </row>
    <row r="11779" spans="1:12" ht="15" customHeight="1" x14ac:dyDescent="0.25">
      <c r="A11779" s="5">
        <v>27794</v>
      </c>
      <c r="B11779" s="6">
        <v>5.3699999999999998E-2</v>
      </c>
      <c r="C11779" s="2">
        <v>998400</v>
      </c>
      <c r="D11779" s="6">
        <v>-4.0000000000000398E-4</v>
      </c>
      <c r="E11779" s="6">
        <v>-0.73937153419594204</v>
      </c>
      <c r="F11779" s="6">
        <v>-0.73937153419594204</v>
      </c>
      <c r="G11779" s="6">
        <v>5.3699999999999998E-2</v>
      </c>
      <c r="H11779" s="6">
        <v>25.174825174825099</v>
      </c>
      <c r="I11779" s="6"/>
      <c r="J11779" s="6">
        <v>5.4100000000000002E-2</v>
      </c>
      <c r="K11779" s="6">
        <v>5.3199999999999997E-2</v>
      </c>
      <c r="L11779" s="6">
        <v>25.174825174825099</v>
      </c>
    </row>
    <row r="11780" spans="1:12" ht="15" customHeight="1" x14ac:dyDescent="0.25">
      <c r="A11780" s="5">
        <v>27793</v>
      </c>
      <c r="B11780" s="6">
        <v>5.4100000000000002E-2</v>
      </c>
      <c r="C11780" s="2">
        <v>3865600</v>
      </c>
      <c r="D11780" s="6">
        <v>4.0000000000000398E-4</v>
      </c>
      <c r="E11780" s="6">
        <v>0.74487895716945896</v>
      </c>
      <c r="F11780" s="6">
        <v>0.74487895716945896</v>
      </c>
      <c r="G11780" s="6">
        <v>5.4100000000000002E-2</v>
      </c>
      <c r="H11780" s="6">
        <v>26.107226107226101</v>
      </c>
      <c r="I11780" s="6"/>
      <c r="J11780" s="6">
        <v>5.4600000000000003E-2</v>
      </c>
      <c r="K11780" s="6">
        <v>5.3199999999999997E-2</v>
      </c>
      <c r="L11780" s="6">
        <v>26.107226107226101</v>
      </c>
    </row>
    <row r="11781" spans="1:12" ht="15" customHeight="1" x14ac:dyDescent="0.25">
      <c r="A11781" s="5">
        <v>27792</v>
      </c>
      <c r="B11781" s="6">
        <v>5.3699999999999998E-2</v>
      </c>
      <c r="C11781" s="2">
        <v>1894400</v>
      </c>
      <c r="D11781" s="6">
        <v>5.0000000000000001E-4</v>
      </c>
      <c r="E11781" s="6">
        <v>0.93984962406015105</v>
      </c>
      <c r="F11781" s="6">
        <v>0.93984962406015105</v>
      </c>
      <c r="G11781" s="6">
        <v>5.3699999999999998E-2</v>
      </c>
      <c r="H11781" s="6">
        <v>25.174825174825099</v>
      </c>
      <c r="I11781" s="6"/>
      <c r="J11781" s="6">
        <v>5.4100000000000002E-2</v>
      </c>
      <c r="K11781" s="6">
        <v>5.3199999999999997E-2</v>
      </c>
      <c r="L11781" s="6">
        <v>25.174825174825099</v>
      </c>
    </row>
    <row r="11782" spans="1:12" ht="15" customHeight="1" x14ac:dyDescent="0.25">
      <c r="A11782" s="5">
        <v>27789</v>
      </c>
      <c r="B11782" s="6">
        <v>5.3199999999999997E-2</v>
      </c>
      <c r="C11782" s="2">
        <v>1024000</v>
      </c>
      <c r="D11782" s="6">
        <v>9.9999999999999395E-4</v>
      </c>
      <c r="E11782" s="6">
        <v>1.9157088122605299</v>
      </c>
      <c r="F11782" s="6">
        <v>1.9157088122605299</v>
      </c>
      <c r="G11782" s="6">
        <v>5.3199999999999997E-2</v>
      </c>
      <c r="H11782" s="6">
        <v>24.009324009324001</v>
      </c>
      <c r="I11782" s="6"/>
      <c r="J11782" s="6">
        <v>5.3199999999999997E-2</v>
      </c>
      <c r="K11782" s="6">
        <v>5.2699999999999997E-2</v>
      </c>
      <c r="L11782" s="6">
        <v>24.009324009324001</v>
      </c>
    </row>
    <row r="11783" spans="1:12" ht="15" customHeight="1" x14ac:dyDescent="0.25">
      <c r="A11783" s="5">
        <v>27788</v>
      </c>
      <c r="B11783" s="6">
        <v>5.2200000000000003E-2</v>
      </c>
      <c r="C11783" s="2">
        <v>1484800</v>
      </c>
      <c r="D11783" s="6">
        <v>-1.89999999999999E-3</v>
      </c>
      <c r="E11783" s="6">
        <v>-3.51201478743068</v>
      </c>
      <c r="F11783" s="6">
        <v>-3.51201478743068</v>
      </c>
      <c r="G11783" s="6">
        <v>5.2200000000000003E-2</v>
      </c>
      <c r="H11783" s="6">
        <v>21.678321678321598</v>
      </c>
      <c r="I11783" s="6"/>
      <c r="J11783" s="6">
        <v>5.4600000000000003E-2</v>
      </c>
      <c r="K11783" s="6">
        <v>5.2200000000000003E-2</v>
      </c>
      <c r="L11783" s="6">
        <v>21.678321678321598</v>
      </c>
    </row>
    <row r="11784" spans="1:12" ht="15" customHeight="1" x14ac:dyDescent="0.25">
      <c r="A11784" s="5">
        <v>27787</v>
      </c>
      <c r="B11784" s="6">
        <v>5.4100000000000002E-2</v>
      </c>
      <c r="C11784" s="2">
        <v>2662400</v>
      </c>
      <c r="D11784" s="6">
        <v>-1.4999999999999901E-3</v>
      </c>
      <c r="E11784" s="6">
        <v>-2.69784172661869</v>
      </c>
      <c r="F11784" s="6">
        <v>-2.69784172661869</v>
      </c>
      <c r="G11784" s="6">
        <v>5.4100000000000002E-2</v>
      </c>
      <c r="H11784" s="6">
        <v>26.107226107226101</v>
      </c>
      <c r="I11784" s="6"/>
      <c r="J11784" s="6">
        <v>5.6099999999999997E-2</v>
      </c>
      <c r="K11784" s="6">
        <v>5.3699999999999998E-2</v>
      </c>
      <c r="L11784" s="6">
        <v>26.107226107226101</v>
      </c>
    </row>
    <row r="11785" spans="1:12" ht="15" customHeight="1" x14ac:dyDescent="0.25">
      <c r="A11785" s="5">
        <v>27786</v>
      </c>
      <c r="B11785" s="6">
        <v>5.5599999999999997E-2</v>
      </c>
      <c r="C11785" s="2">
        <v>691200</v>
      </c>
      <c r="D11785" s="6">
        <v>-1E-3</v>
      </c>
      <c r="E11785" s="6">
        <v>-1.7667844522968199</v>
      </c>
      <c r="F11785" s="6">
        <v>-1.7667844522968199</v>
      </c>
      <c r="G11785" s="6">
        <v>5.5599999999999997E-2</v>
      </c>
      <c r="H11785" s="6">
        <v>29.603729603729501</v>
      </c>
      <c r="I11785" s="6"/>
      <c r="J11785" s="6">
        <v>5.6599999999999998E-2</v>
      </c>
      <c r="K11785" s="6">
        <v>5.5599999999999997E-2</v>
      </c>
      <c r="L11785" s="6">
        <v>29.603729603729501</v>
      </c>
    </row>
    <row r="11786" spans="1:12" ht="15" customHeight="1" x14ac:dyDescent="0.25">
      <c r="A11786" s="5">
        <v>27785</v>
      </c>
      <c r="B11786" s="6">
        <v>5.6599999999999998E-2</v>
      </c>
      <c r="C11786" s="2">
        <v>1740800</v>
      </c>
      <c r="D11786" s="6"/>
      <c r="E11786" s="6"/>
      <c r="F11786" s="6"/>
      <c r="G11786" s="6">
        <v>5.6599999999999998E-2</v>
      </c>
      <c r="H11786" s="6">
        <v>31.9347319347319</v>
      </c>
      <c r="I11786" s="6"/>
      <c r="J11786" s="6">
        <v>5.7099999999999998E-2</v>
      </c>
      <c r="K11786" s="6">
        <v>5.5599999999999997E-2</v>
      </c>
      <c r="L11786" s="6">
        <v>31.9347319347319</v>
      </c>
    </row>
    <row r="11787" spans="1:12" ht="15" customHeight="1" x14ac:dyDescent="0.25">
      <c r="A11787" s="5">
        <v>27782</v>
      </c>
      <c r="B11787" s="6">
        <v>5.6599999999999998E-2</v>
      </c>
      <c r="C11787" s="2">
        <v>1203200</v>
      </c>
      <c r="D11787" s="6">
        <v>1E-3</v>
      </c>
      <c r="E11787" s="6">
        <v>1.7985611510791399</v>
      </c>
      <c r="F11787" s="6">
        <v>1.7985611510791399</v>
      </c>
      <c r="G11787" s="6">
        <v>5.6599999999999998E-2</v>
      </c>
      <c r="H11787" s="6">
        <v>31.9347319347319</v>
      </c>
      <c r="I11787" s="6"/>
      <c r="J11787" s="6">
        <v>5.6599999999999998E-2</v>
      </c>
      <c r="K11787" s="6">
        <v>5.5100000000000003E-2</v>
      </c>
      <c r="L11787" s="6">
        <v>31.9347319347319</v>
      </c>
    </row>
    <row r="11788" spans="1:12" ht="15" customHeight="1" x14ac:dyDescent="0.25">
      <c r="A11788" s="5">
        <v>27781</v>
      </c>
      <c r="B11788" s="6">
        <v>5.5599999999999997E-2</v>
      </c>
      <c r="C11788" s="2">
        <v>768000</v>
      </c>
      <c r="D11788" s="6">
        <v>-5.0000000000000001E-4</v>
      </c>
      <c r="E11788" s="6">
        <v>-0.89126559714794995</v>
      </c>
      <c r="F11788" s="6">
        <v>-0.89126559714794995</v>
      </c>
      <c r="G11788" s="6">
        <v>5.5599999999999997E-2</v>
      </c>
      <c r="H11788" s="6">
        <v>29.603729603729501</v>
      </c>
      <c r="I11788" s="6"/>
      <c r="J11788" s="6">
        <v>5.6599999999999998E-2</v>
      </c>
      <c r="K11788" s="6">
        <v>5.4600000000000003E-2</v>
      </c>
      <c r="L11788" s="6">
        <v>29.603729603729501</v>
      </c>
    </row>
    <row r="11789" spans="1:12" ht="15" customHeight="1" x14ac:dyDescent="0.25">
      <c r="A11789" s="5">
        <v>27780</v>
      </c>
      <c r="B11789" s="6">
        <v>5.6099999999999997E-2</v>
      </c>
      <c r="C11789" s="2">
        <v>2867200</v>
      </c>
      <c r="D11789" s="6">
        <v>-5.0000000000000001E-4</v>
      </c>
      <c r="E11789" s="6">
        <v>-0.88339222614841595</v>
      </c>
      <c r="F11789" s="6">
        <v>-0.88339222614841595</v>
      </c>
      <c r="G11789" s="6">
        <v>5.6099999999999997E-2</v>
      </c>
      <c r="H11789" s="6">
        <v>30.769230769230699</v>
      </c>
      <c r="I11789" s="6"/>
      <c r="J11789" s="6">
        <v>5.7099999999999998E-2</v>
      </c>
      <c r="K11789" s="6">
        <v>5.5599999999999997E-2</v>
      </c>
      <c r="L11789" s="6">
        <v>30.769230769230699</v>
      </c>
    </row>
    <row r="11790" spans="1:12" ht="15" customHeight="1" x14ac:dyDescent="0.25">
      <c r="A11790" s="5">
        <v>27779</v>
      </c>
      <c r="B11790" s="6">
        <v>5.6599999999999998E-2</v>
      </c>
      <c r="C11790" s="2">
        <v>6297600</v>
      </c>
      <c r="D11790" s="6">
        <v>5.0000000000000001E-4</v>
      </c>
      <c r="E11790" s="6">
        <v>0.89126559714796105</v>
      </c>
      <c r="F11790" s="6">
        <v>0.89126559714796105</v>
      </c>
      <c r="G11790" s="6">
        <v>5.6599999999999998E-2</v>
      </c>
      <c r="H11790" s="6">
        <v>31.9347319347319</v>
      </c>
      <c r="I11790" s="6"/>
      <c r="J11790" s="6">
        <v>5.6599999999999998E-2</v>
      </c>
      <c r="K11790" s="6">
        <v>5.5599999999999997E-2</v>
      </c>
      <c r="L11790" s="6">
        <v>31.9347319347319</v>
      </c>
    </row>
    <row r="11791" spans="1:12" ht="15" customHeight="1" x14ac:dyDescent="0.25">
      <c r="A11791" s="5">
        <v>27778</v>
      </c>
      <c r="B11791" s="6">
        <v>5.6099999999999997E-2</v>
      </c>
      <c r="C11791" s="2">
        <v>256000</v>
      </c>
      <c r="D11791" s="6"/>
      <c r="E11791" s="6"/>
      <c r="F11791" s="6"/>
      <c r="G11791" s="6">
        <v>5.6099999999999997E-2</v>
      </c>
      <c r="H11791" s="6">
        <v>30.769230769230699</v>
      </c>
      <c r="I11791" s="6"/>
      <c r="J11791" s="6">
        <v>5.6599999999999998E-2</v>
      </c>
      <c r="K11791" s="6">
        <v>5.6099999999999997E-2</v>
      </c>
      <c r="L11791" s="6">
        <v>30.769230769230699</v>
      </c>
    </row>
    <row r="11792" spans="1:12" ht="15" customHeight="1" x14ac:dyDescent="0.25">
      <c r="A11792" s="5">
        <v>27775</v>
      </c>
      <c r="B11792" s="6">
        <v>5.6099999999999997E-2</v>
      </c>
      <c r="C11792" s="2">
        <v>2483200</v>
      </c>
      <c r="D11792" s="6">
        <v>1.4999999999999901E-3</v>
      </c>
      <c r="E11792" s="6">
        <v>2.7472527472527299</v>
      </c>
      <c r="F11792" s="6">
        <v>2.7472527472527299</v>
      </c>
      <c r="G11792" s="6">
        <v>5.6099999999999997E-2</v>
      </c>
      <c r="H11792" s="6">
        <v>30.769230769230699</v>
      </c>
      <c r="I11792" s="6"/>
      <c r="J11792" s="6">
        <v>5.6599999999999998E-2</v>
      </c>
      <c r="K11792" s="6">
        <v>5.5599999999999997E-2</v>
      </c>
      <c r="L11792" s="6">
        <v>30.769230769230699</v>
      </c>
    </row>
    <row r="11793" spans="1:12" ht="15" customHeight="1" x14ac:dyDescent="0.25">
      <c r="A11793" s="5">
        <v>27774</v>
      </c>
      <c r="B11793" s="6">
        <v>5.4600000000000003E-2</v>
      </c>
      <c r="C11793" s="2">
        <v>2508800</v>
      </c>
      <c r="D11793" s="6">
        <v>1.4E-3</v>
      </c>
      <c r="E11793" s="6">
        <v>2.6315789473684199</v>
      </c>
      <c r="F11793" s="6">
        <v>2.6315789473684199</v>
      </c>
      <c r="G11793" s="6">
        <v>5.4600000000000003E-2</v>
      </c>
      <c r="H11793" s="6">
        <v>27.272727272727199</v>
      </c>
      <c r="I11793" s="6"/>
      <c r="J11793" s="6">
        <v>5.5100000000000003E-2</v>
      </c>
      <c r="K11793" s="6">
        <v>5.4100000000000002E-2</v>
      </c>
      <c r="L11793" s="6">
        <v>27.272727272727199</v>
      </c>
    </row>
    <row r="11794" spans="1:12" ht="15" customHeight="1" x14ac:dyDescent="0.25">
      <c r="A11794" s="5">
        <v>27773</v>
      </c>
      <c r="B11794" s="6">
        <v>5.3199999999999997E-2</v>
      </c>
      <c r="C11794" s="2">
        <v>1638400</v>
      </c>
      <c r="D11794" s="6">
        <v>-9.0000000000000496E-4</v>
      </c>
      <c r="E11794" s="6">
        <v>-1.66358595194086</v>
      </c>
      <c r="F11794" s="6">
        <v>-1.66358595194086</v>
      </c>
      <c r="G11794" s="6">
        <v>5.3199999999999997E-2</v>
      </c>
      <c r="H11794" s="6">
        <v>24.009324009324001</v>
      </c>
      <c r="I11794" s="6"/>
      <c r="J11794" s="6">
        <v>5.4100000000000002E-2</v>
      </c>
      <c r="K11794" s="6">
        <v>5.3199999999999997E-2</v>
      </c>
      <c r="L11794" s="6">
        <v>24.009324009324001</v>
      </c>
    </row>
    <row r="11795" spans="1:12" ht="15" customHeight="1" x14ac:dyDescent="0.25">
      <c r="A11795" s="5">
        <v>27772</v>
      </c>
      <c r="B11795" s="6">
        <v>5.4100000000000002E-2</v>
      </c>
      <c r="C11795" s="2">
        <v>6195200</v>
      </c>
      <c r="D11795" s="6">
        <v>4.0000000000000398E-4</v>
      </c>
      <c r="E11795" s="6">
        <v>0.74487895716945896</v>
      </c>
      <c r="F11795" s="6">
        <v>0.74487895716945896</v>
      </c>
      <c r="G11795" s="6">
        <v>5.4100000000000002E-2</v>
      </c>
      <c r="H11795" s="6">
        <v>26.107226107226101</v>
      </c>
      <c r="I11795" s="6"/>
      <c r="J11795" s="6">
        <v>5.6099999999999997E-2</v>
      </c>
      <c r="K11795" s="6">
        <v>5.4100000000000002E-2</v>
      </c>
      <c r="L11795" s="6">
        <v>26.107226107226101</v>
      </c>
    </row>
    <row r="11796" spans="1:12" ht="15" customHeight="1" x14ac:dyDescent="0.25">
      <c r="A11796" s="5">
        <v>27771</v>
      </c>
      <c r="B11796" s="6">
        <v>5.3699999999999998E-2</v>
      </c>
      <c r="C11796" s="2">
        <v>2662400</v>
      </c>
      <c r="D11796" s="6">
        <v>-9.0000000000000496E-4</v>
      </c>
      <c r="E11796" s="6">
        <v>-1.64835164835165</v>
      </c>
      <c r="F11796" s="6">
        <v>-1.64835164835165</v>
      </c>
      <c r="G11796" s="6">
        <v>5.3699999999999998E-2</v>
      </c>
      <c r="H11796" s="6">
        <v>25.174825174825099</v>
      </c>
      <c r="I11796" s="6"/>
      <c r="J11796" s="6">
        <v>5.5599999999999997E-2</v>
      </c>
      <c r="K11796" s="6">
        <v>5.3699999999999998E-2</v>
      </c>
      <c r="L11796" s="6">
        <v>25.174825174825099</v>
      </c>
    </row>
    <row r="11797" spans="1:12" ht="15" customHeight="1" x14ac:dyDescent="0.25">
      <c r="A11797" s="5">
        <v>27768</v>
      </c>
      <c r="B11797" s="6">
        <v>5.4600000000000003E-2</v>
      </c>
      <c r="C11797" s="2">
        <v>1996800</v>
      </c>
      <c r="D11797" s="6">
        <v>5.0000000000000001E-4</v>
      </c>
      <c r="E11797" s="6">
        <v>0.92421441774492796</v>
      </c>
      <c r="F11797" s="6">
        <v>0.92421441774492796</v>
      </c>
      <c r="G11797" s="6">
        <v>5.4600000000000003E-2</v>
      </c>
      <c r="H11797" s="6">
        <v>27.272727272727199</v>
      </c>
      <c r="I11797" s="6"/>
      <c r="J11797" s="6">
        <v>5.4600000000000003E-2</v>
      </c>
      <c r="K11797" s="6">
        <v>5.4100000000000002E-2</v>
      </c>
      <c r="L11797" s="6">
        <v>27.272727272727199</v>
      </c>
    </row>
    <row r="11798" spans="1:12" ht="15" customHeight="1" x14ac:dyDescent="0.25">
      <c r="A11798" s="5">
        <v>27767</v>
      </c>
      <c r="B11798" s="6">
        <v>5.4100000000000002E-2</v>
      </c>
      <c r="C11798" s="2">
        <v>1536000</v>
      </c>
      <c r="D11798" s="6">
        <v>4.0000000000000398E-4</v>
      </c>
      <c r="E11798" s="6">
        <v>0.74487895716945896</v>
      </c>
      <c r="F11798" s="6">
        <v>0.74487895716945896</v>
      </c>
      <c r="G11798" s="6">
        <v>5.4100000000000002E-2</v>
      </c>
      <c r="H11798" s="6">
        <v>26.107226107226101</v>
      </c>
      <c r="I11798" s="6"/>
      <c r="J11798" s="6">
        <v>5.4600000000000003E-2</v>
      </c>
      <c r="K11798" s="6">
        <v>5.3699999999999998E-2</v>
      </c>
      <c r="L11798" s="6">
        <v>26.107226107226101</v>
      </c>
    </row>
    <row r="11799" spans="1:12" ht="15" customHeight="1" x14ac:dyDescent="0.25">
      <c r="A11799" s="5">
        <v>27766</v>
      </c>
      <c r="B11799" s="6">
        <v>5.3699999999999998E-2</v>
      </c>
      <c r="C11799" s="2">
        <v>4275200</v>
      </c>
      <c r="D11799" s="6">
        <v>-4.0000000000000398E-4</v>
      </c>
      <c r="E11799" s="6">
        <v>-0.73937153419594204</v>
      </c>
      <c r="F11799" s="6">
        <v>-0.73937153419594204</v>
      </c>
      <c r="G11799" s="6">
        <v>5.3699999999999998E-2</v>
      </c>
      <c r="H11799" s="6">
        <v>25.174825174825099</v>
      </c>
      <c r="I11799" s="6"/>
      <c r="J11799" s="6">
        <v>5.5599999999999997E-2</v>
      </c>
      <c r="K11799" s="6">
        <v>5.3199999999999997E-2</v>
      </c>
      <c r="L11799" s="6">
        <v>25.174825174825099</v>
      </c>
    </row>
    <row r="11800" spans="1:12" ht="15" customHeight="1" x14ac:dyDescent="0.25">
      <c r="A11800" s="5">
        <v>27765</v>
      </c>
      <c r="B11800" s="6">
        <v>5.4100000000000002E-2</v>
      </c>
      <c r="C11800" s="2">
        <v>8448000</v>
      </c>
      <c r="D11800" s="6">
        <v>3.8999999999999998E-3</v>
      </c>
      <c r="E11800" s="6">
        <v>7.7689243027888297</v>
      </c>
      <c r="F11800" s="6">
        <v>7.7689243027888297</v>
      </c>
      <c r="G11800" s="6">
        <v>5.4100000000000002E-2</v>
      </c>
      <c r="H11800" s="6">
        <v>26.107226107226101</v>
      </c>
      <c r="I11800" s="6"/>
      <c r="J11800" s="6">
        <v>5.4100000000000002E-2</v>
      </c>
      <c r="K11800" s="6">
        <v>5.0700000000000002E-2</v>
      </c>
      <c r="L11800" s="6">
        <v>26.107226107226101</v>
      </c>
    </row>
    <row r="11801" spans="1:12" ht="15" customHeight="1" x14ac:dyDescent="0.25">
      <c r="A11801" s="5">
        <v>27764</v>
      </c>
      <c r="B11801" s="6">
        <v>5.0200000000000002E-2</v>
      </c>
      <c r="C11801" s="2">
        <v>691200</v>
      </c>
      <c r="D11801" s="6">
        <v>-5.0000000000000001E-4</v>
      </c>
      <c r="E11801" s="6">
        <v>-0.98619329388560595</v>
      </c>
      <c r="F11801" s="6">
        <v>-0.98619329388560595</v>
      </c>
      <c r="G11801" s="6">
        <v>5.0200000000000002E-2</v>
      </c>
      <c r="H11801" s="6">
        <v>17.016317016317</v>
      </c>
      <c r="I11801" s="6"/>
      <c r="J11801" s="6">
        <v>5.0700000000000002E-2</v>
      </c>
      <c r="K11801" s="6">
        <v>4.9299999999999997E-2</v>
      </c>
      <c r="L11801" s="6">
        <v>17.016317016317</v>
      </c>
    </row>
    <row r="11802" spans="1:12" ht="15" customHeight="1" x14ac:dyDescent="0.25">
      <c r="A11802" s="5">
        <v>27761</v>
      </c>
      <c r="B11802" s="6">
        <v>5.0700000000000002E-2</v>
      </c>
      <c r="C11802" s="2">
        <v>716800</v>
      </c>
      <c r="D11802" s="6">
        <v>-5.0000000000000001E-4</v>
      </c>
      <c r="E11802" s="6">
        <v>-0.9765625</v>
      </c>
      <c r="F11802" s="6">
        <v>-0.9765625</v>
      </c>
      <c r="G11802" s="6">
        <v>5.0700000000000002E-2</v>
      </c>
      <c r="H11802" s="6">
        <v>18.181818181818102</v>
      </c>
      <c r="I11802" s="6"/>
      <c r="J11802" s="6">
        <v>5.1200000000000002E-2</v>
      </c>
      <c r="K11802" s="6">
        <v>5.0700000000000002E-2</v>
      </c>
      <c r="L11802" s="6">
        <v>18.181818181818102</v>
      </c>
    </row>
    <row r="11803" spans="1:12" ht="15" customHeight="1" x14ac:dyDescent="0.25">
      <c r="A11803" s="5">
        <v>27759</v>
      </c>
      <c r="B11803" s="6">
        <v>5.1200000000000002E-2</v>
      </c>
      <c r="C11803" s="2">
        <v>204800</v>
      </c>
      <c r="D11803" s="6">
        <v>-5.0000000000000001E-4</v>
      </c>
      <c r="E11803" s="6">
        <v>-0.96711798839458296</v>
      </c>
      <c r="F11803" s="6">
        <v>-0.96711798839458296</v>
      </c>
      <c r="G11803" s="6">
        <v>5.1200000000000002E-2</v>
      </c>
      <c r="H11803" s="6">
        <v>19.347319347319299</v>
      </c>
      <c r="I11803" s="6"/>
      <c r="J11803" s="6">
        <v>5.1700000000000003E-2</v>
      </c>
      <c r="K11803" s="6">
        <v>5.1200000000000002E-2</v>
      </c>
      <c r="L11803" s="6">
        <v>19.347319347319299</v>
      </c>
    </row>
    <row r="11804" spans="1:12" ht="15" customHeight="1" x14ac:dyDescent="0.25">
      <c r="A11804" s="5">
        <v>27758</v>
      </c>
      <c r="B11804" s="6">
        <v>5.1700000000000003E-2</v>
      </c>
      <c r="C11804" s="2">
        <v>486400</v>
      </c>
      <c r="D11804" s="6"/>
      <c r="E11804" s="6"/>
      <c r="F11804" s="6"/>
      <c r="G11804" s="6">
        <v>5.1700000000000003E-2</v>
      </c>
      <c r="H11804" s="6">
        <v>20.5128205128205</v>
      </c>
      <c r="I11804" s="6"/>
      <c r="J11804" s="6">
        <v>5.1700000000000003E-2</v>
      </c>
      <c r="K11804" s="6">
        <v>5.1200000000000002E-2</v>
      </c>
      <c r="L11804" s="6">
        <v>20.5128205128205</v>
      </c>
    </row>
    <row r="11805" spans="1:12" ht="15" customHeight="1" x14ac:dyDescent="0.25">
      <c r="A11805" s="5">
        <v>27757</v>
      </c>
      <c r="B11805" s="6">
        <v>5.1700000000000003E-2</v>
      </c>
      <c r="C11805" s="2">
        <v>844800</v>
      </c>
      <c r="D11805" s="6">
        <v>5.0000000000000001E-4</v>
      </c>
      <c r="E11805" s="6">
        <v>0.9765625</v>
      </c>
      <c r="F11805" s="6">
        <v>0.9765625</v>
      </c>
      <c r="G11805" s="6">
        <v>5.1700000000000003E-2</v>
      </c>
      <c r="H11805" s="6">
        <v>20.5128205128205</v>
      </c>
      <c r="I11805" s="6"/>
      <c r="J11805" s="6">
        <v>5.1700000000000003E-2</v>
      </c>
      <c r="K11805" s="6">
        <v>5.1200000000000002E-2</v>
      </c>
      <c r="L11805" s="6">
        <v>20.5128205128205</v>
      </c>
    </row>
    <row r="11806" spans="1:12" ht="15" customHeight="1" x14ac:dyDescent="0.25">
      <c r="A11806" s="5">
        <v>27754</v>
      </c>
      <c r="B11806" s="6">
        <v>5.1200000000000002E-2</v>
      </c>
      <c r="C11806" s="2">
        <v>537600</v>
      </c>
      <c r="D11806" s="6">
        <v>5.0000000000000001E-4</v>
      </c>
      <c r="E11806" s="6">
        <v>0.98619329388560595</v>
      </c>
      <c r="F11806" s="6">
        <v>0.98619329388560595</v>
      </c>
      <c r="G11806" s="6">
        <v>5.1200000000000002E-2</v>
      </c>
      <c r="H11806" s="6">
        <v>19.347319347319299</v>
      </c>
      <c r="I11806" s="6"/>
      <c r="J11806" s="6">
        <v>5.1200000000000002E-2</v>
      </c>
      <c r="K11806" s="6">
        <v>5.0700000000000002E-2</v>
      </c>
      <c r="L11806" s="6">
        <v>19.347319347319299</v>
      </c>
    </row>
    <row r="11807" spans="1:12" ht="15" customHeight="1" x14ac:dyDescent="0.25">
      <c r="A11807" s="5">
        <v>27752</v>
      </c>
      <c r="B11807" s="6">
        <v>5.0700000000000002E-2</v>
      </c>
      <c r="C11807" s="2">
        <v>3430400</v>
      </c>
      <c r="D11807" s="6">
        <v>1.4E-3</v>
      </c>
      <c r="E11807" s="6">
        <v>2.83975659229209</v>
      </c>
      <c r="F11807" s="6">
        <v>2.83975659229209</v>
      </c>
      <c r="G11807" s="6">
        <v>5.0700000000000002E-2</v>
      </c>
      <c r="H11807" s="6">
        <v>18.181818181818102</v>
      </c>
      <c r="I11807" s="6"/>
      <c r="J11807" s="6">
        <v>5.1200000000000002E-2</v>
      </c>
      <c r="K11807" s="6">
        <v>4.9799999999999997E-2</v>
      </c>
      <c r="L11807" s="6">
        <v>18.181818181818102</v>
      </c>
    </row>
    <row r="11808" spans="1:12" ht="15" customHeight="1" x14ac:dyDescent="0.25">
      <c r="A11808" s="5">
        <v>27751</v>
      </c>
      <c r="B11808" s="6">
        <v>4.9299999999999997E-2</v>
      </c>
      <c r="C11808" s="2">
        <v>1075200</v>
      </c>
      <c r="D11808" s="6">
        <v>-2.3999999999999998E-3</v>
      </c>
      <c r="E11808" s="6">
        <v>-4.6421663442940098</v>
      </c>
      <c r="F11808" s="6">
        <v>-4.6421663442940098</v>
      </c>
      <c r="G11808" s="6">
        <v>4.9299999999999997E-2</v>
      </c>
      <c r="H11808" s="6">
        <v>14.9184149184149</v>
      </c>
      <c r="I11808" s="6"/>
      <c r="J11808" s="6">
        <v>5.2200000000000003E-2</v>
      </c>
      <c r="K11808" s="6">
        <v>4.9299999999999997E-2</v>
      </c>
      <c r="L11808" s="6">
        <v>14.9184149184149</v>
      </c>
    </row>
    <row r="11809" spans="1:12" ht="15" customHeight="1" x14ac:dyDescent="0.25">
      <c r="A11809" s="5">
        <v>27750</v>
      </c>
      <c r="B11809" s="6">
        <v>5.1700000000000003E-2</v>
      </c>
      <c r="C11809" s="2">
        <v>1024000</v>
      </c>
      <c r="D11809" s="6">
        <v>-1.9999999999999901E-3</v>
      </c>
      <c r="E11809" s="6">
        <v>-3.7243947858472901</v>
      </c>
      <c r="F11809" s="6">
        <v>-3.7243947858472901</v>
      </c>
      <c r="G11809" s="6">
        <v>5.1700000000000003E-2</v>
      </c>
      <c r="H11809" s="6">
        <v>20.5128205128205</v>
      </c>
      <c r="I11809" s="6"/>
      <c r="J11809" s="6">
        <v>5.2699999999999997E-2</v>
      </c>
      <c r="K11809" s="6">
        <v>5.1700000000000003E-2</v>
      </c>
      <c r="L11809" s="6">
        <v>20.5128205128205</v>
      </c>
    </row>
    <row r="11810" spans="1:12" ht="15" customHeight="1" x14ac:dyDescent="0.25">
      <c r="A11810" s="5">
        <v>27747</v>
      </c>
      <c r="B11810" s="6">
        <v>5.3699999999999998E-2</v>
      </c>
      <c r="C11810" s="2">
        <v>460800</v>
      </c>
      <c r="D11810" s="6">
        <v>-9.0000000000000496E-4</v>
      </c>
      <c r="E11810" s="6">
        <v>-1.64835164835165</v>
      </c>
      <c r="F11810" s="6">
        <v>-1.64835164835165</v>
      </c>
      <c r="G11810" s="6">
        <v>5.3699999999999998E-2</v>
      </c>
      <c r="H11810" s="6">
        <v>25.174825174825099</v>
      </c>
      <c r="I11810" s="6"/>
      <c r="J11810" s="6">
        <v>5.4600000000000003E-2</v>
      </c>
      <c r="K11810" s="6">
        <v>5.3699999999999998E-2</v>
      </c>
      <c r="L11810" s="6">
        <v>25.174825174825099</v>
      </c>
    </row>
    <row r="11811" spans="1:12" ht="15" customHeight="1" x14ac:dyDescent="0.25">
      <c r="A11811" s="5">
        <v>27746</v>
      </c>
      <c r="B11811" s="6">
        <v>5.4600000000000003E-2</v>
      </c>
      <c r="C11811" s="2">
        <v>486400</v>
      </c>
      <c r="D11811" s="6"/>
      <c r="E11811" s="6"/>
      <c r="F11811" s="6"/>
      <c r="G11811" s="6">
        <v>5.4600000000000003E-2</v>
      </c>
      <c r="H11811" s="6">
        <v>27.272727272727199</v>
      </c>
      <c r="I11811" s="6"/>
      <c r="J11811" s="6">
        <v>5.5100000000000003E-2</v>
      </c>
      <c r="K11811" s="6">
        <v>5.4100000000000002E-2</v>
      </c>
      <c r="L11811" s="6">
        <v>27.272727272727199</v>
      </c>
    </row>
    <row r="11812" spans="1:12" ht="15" customHeight="1" x14ac:dyDescent="0.25">
      <c r="A11812" s="5">
        <v>27745</v>
      </c>
      <c r="B11812" s="6">
        <v>5.4600000000000003E-2</v>
      </c>
      <c r="C11812" s="2">
        <v>332800</v>
      </c>
      <c r="D11812" s="6">
        <v>9.0000000000000496E-4</v>
      </c>
      <c r="E11812" s="6">
        <v>1.67597765363129</v>
      </c>
      <c r="F11812" s="6">
        <v>1.67597765363129</v>
      </c>
      <c r="G11812" s="6">
        <v>5.4600000000000003E-2</v>
      </c>
      <c r="H11812" s="6">
        <v>27.272727272727199</v>
      </c>
      <c r="I11812" s="6"/>
      <c r="J11812" s="6">
        <v>5.4600000000000003E-2</v>
      </c>
      <c r="K11812" s="6">
        <v>5.4100000000000002E-2</v>
      </c>
      <c r="L11812" s="6">
        <v>27.272727272727199</v>
      </c>
    </row>
    <row r="11813" spans="1:12" ht="15" customHeight="1" x14ac:dyDescent="0.25">
      <c r="A11813" s="5">
        <v>27744</v>
      </c>
      <c r="B11813" s="6">
        <v>5.3699999999999998E-2</v>
      </c>
      <c r="C11813" s="2">
        <v>460800</v>
      </c>
      <c r="D11813" s="6">
        <v>-1.4E-3</v>
      </c>
      <c r="E11813" s="6">
        <v>-2.54083484573504</v>
      </c>
      <c r="F11813" s="6">
        <v>-2.54083484573504</v>
      </c>
      <c r="G11813" s="6">
        <v>5.3699999999999998E-2</v>
      </c>
      <c r="H11813" s="6">
        <v>25.174825174825099</v>
      </c>
      <c r="I11813" s="6"/>
      <c r="J11813" s="6">
        <v>5.4600000000000003E-2</v>
      </c>
      <c r="K11813" s="6">
        <v>5.3199999999999997E-2</v>
      </c>
      <c r="L11813" s="6">
        <v>25.174825174825099</v>
      </c>
    </row>
    <row r="11814" spans="1:12" ht="15" customHeight="1" x14ac:dyDescent="0.25">
      <c r="A11814" s="5">
        <v>27743</v>
      </c>
      <c r="B11814" s="6">
        <v>5.5100000000000003E-2</v>
      </c>
      <c r="C11814" s="2">
        <v>230400</v>
      </c>
      <c r="D11814" s="6">
        <v>1.4E-3</v>
      </c>
      <c r="E11814" s="6">
        <v>2.6070763500931098</v>
      </c>
      <c r="F11814" s="6">
        <v>2.6070763500931098</v>
      </c>
      <c r="G11814" s="6">
        <v>5.5100000000000003E-2</v>
      </c>
      <c r="H11814" s="6">
        <v>28.4382284382284</v>
      </c>
      <c r="I11814" s="6"/>
      <c r="J11814" s="6">
        <v>5.5100000000000003E-2</v>
      </c>
      <c r="K11814" s="6">
        <v>5.3699999999999998E-2</v>
      </c>
      <c r="L11814" s="6">
        <v>28.4382284382284</v>
      </c>
    </row>
    <row r="11815" spans="1:12" ht="15" customHeight="1" x14ac:dyDescent="0.25">
      <c r="A11815" s="5">
        <v>27740</v>
      </c>
      <c r="B11815" s="6">
        <v>5.3699999999999998E-2</v>
      </c>
      <c r="C11815" s="2">
        <v>588800</v>
      </c>
      <c r="D11815" s="6">
        <v>-9.0000000000000496E-4</v>
      </c>
      <c r="E11815" s="6">
        <v>-1.64835164835165</v>
      </c>
      <c r="F11815" s="6">
        <v>-1.64835164835165</v>
      </c>
      <c r="G11815" s="6">
        <v>5.3699999999999998E-2</v>
      </c>
      <c r="H11815" s="6">
        <v>25.174825174825099</v>
      </c>
      <c r="I11815" s="6"/>
      <c r="J11815" s="6">
        <v>5.4600000000000003E-2</v>
      </c>
      <c r="K11815" s="6">
        <v>5.3699999999999998E-2</v>
      </c>
      <c r="L11815" s="6">
        <v>25.174825174825099</v>
      </c>
    </row>
    <row r="11816" spans="1:12" ht="15" customHeight="1" x14ac:dyDescent="0.25">
      <c r="A11816" s="5">
        <v>27739</v>
      </c>
      <c r="B11816" s="6">
        <v>5.4600000000000003E-2</v>
      </c>
      <c r="C11816" s="2">
        <v>691200</v>
      </c>
      <c r="D11816" s="6">
        <v>-1.9999999999999901E-3</v>
      </c>
      <c r="E11816" s="6">
        <v>-3.53356890459363</v>
      </c>
      <c r="F11816" s="6">
        <v>-3.53356890459363</v>
      </c>
      <c r="G11816" s="6">
        <v>5.4600000000000003E-2</v>
      </c>
      <c r="H11816" s="6">
        <v>27.272727272727199</v>
      </c>
      <c r="I11816" s="6"/>
      <c r="J11816" s="6">
        <v>5.6599999999999998E-2</v>
      </c>
      <c r="K11816" s="6">
        <v>5.4600000000000003E-2</v>
      </c>
      <c r="L11816" s="6">
        <v>27.272727272727199</v>
      </c>
    </row>
    <row r="11817" spans="1:12" ht="15" customHeight="1" x14ac:dyDescent="0.25">
      <c r="A11817" s="5">
        <v>27738</v>
      </c>
      <c r="B11817" s="6">
        <v>5.6599999999999998E-2</v>
      </c>
      <c r="C11817" s="2">
        <v>793600</v>
      </c>
      <c r="D11817" s="6">
        <v>2.8999999999999998E-3</v>
      </c>
      <c r="E11817" s="6">
        <v>5.4003724394785904</v>
      </c>
      <c r="F11817" s="6">
        <v>5.4003724394785904</v>
      </c>
      <c r="G11817" s="6">
        <v>5.6599999999999998E-2</v>
      </c>
      <c r="H11817" s="6">
        <v>31.9347319347319</v>
      </c>
      <c r="I11817" s="6"/>
      <c r="J11817" s="6">
        <v>5.6599999999999998E-2</v>
      </c>
      <c r="K11817" s="6">
        <v>5.3699999999999998E-2</v>
      </c>
      <c r="L11817" s="6">
        <v>31.9347319347319</v>
      </c>
    </row>
    <row r="11818" spans="1:12" ht="15" customHeight="1" x14ac:dyDescent="0.25">
      <c r="A11818" s="5">
        <v>27737</v>
      </c>
      <c r="B11818" s="6">
        <v>5.3699999999999998E-2</v>
      </c>
      <c r="C11818" s="2">
        <v>716800</v>
      </c>
      <c r="D11818" s="6">
        <v>-4.0000000000000398E-4</v>
      </c>
      <c r="E11818" s="6">
        <v>-0.73937153419594204</v>
      </c>
      <c r="F11818" s="6">
        <v>-0.73937153419594204</v>
      </c>
      <c r="G11818" s="6">
        <v>5.3699999999999998E-2</v>
      </c>
      <c r="H11818" s="6">
        <v>25.174825174825099</v>
      </c>
      <c r="I11818" s="6"/>
      <c r="J11818" s="6">
        <v>5.3699999999999998E-2</v>
      </c>
      <c r="K11818" s="6">
        <v>5.3699999999999998E-2</v>
      </c>
      <c r="L11818" s="6">
        <v>25.174825174825099</v>
      </c>
    </row>
    <row r="11819" spans="1:12" ht="15" customHeight="1" x14ac:dyDescent="0.25">
      <c r="A11819" s="5">
        <v>27736</v>
      </c>
      <c r="B11819" s="6">
        <v>5.4100000000000002E-2</v>
      </c>
      <c r="C11819" s="2">
        <v>972800</v>
      </c>
      <c r="D11819" s="6">
        <v>4.0000000000000398E-4</v>
      </c>
      <c r="E11819" s="6">
        <v>0.74487895716945896</v>
      </c>
      <c r="F11819" s="6">
        <v>0.74487895716945896</v>
      </c>
      <c r="G11819" s="6">
        <v>5.4100000000000002E-2</v>
      </c>
      <c r="H11819" s="6">
        <v>26.107226107226101</v>
      </c>
      <c r="I11819" s="6"/>
      <c r="J11819" s="6">
        <v>5.4100000000000002E-2</v>
      </c>
      <c r="K11819" s="6">
        <v>5.3699999999999998E-2</v>
      </c>
      <c r="L11819" s="6">
        <v>26.107226107226101</v>
      </c>
    </row>
    <row r="11820" spans="1:12" ht="15" customHeight="1" x14ac:dyDescent="0.25">
      <c r="A11820" s="5">
        <v>27733</v>
      </c>
      <c r="B11820" s="6">
        <v>5.3699999999999998E-2</v>
      </c>
      <c r="C11820" s="2">
        <v>435200</v>
      </c>
      <c r="D11820" s="6"/>
      <c r="E11820" s="6"/>
      <c r="F11820" s="6"/>
      <c r="G11820" s="6">
        <v>5.3699999999999998E-2</v>
      </c>
      <c r="H11820" s="6">
        <v>25.174825174825099</v>
      </c>
      <c r="I11820" s="6"/>
      <c r="J11820" s="6">
        <v>5.4100000000000002E-2</v>
      </c>
      <c r="K11820" s="6">
        <v>5.2200000000000003E-2</v>
      </c>
      <c r="L11820" s="6">
        <v>25.174825174825099</v>
      </c>
    </row>
    <row r="11821" spans="1:12" ht="15" customHeight="1" x14ac:dyDescent="0.25">
      <c r="A11821" s="5">
        <v>27732</v>
      </c>
      <c r="B11821" s="6">
        <v>5.3699999999999998E-2</v>
      </c>
      <c r="C11821" s="2">
        <v>614400</v>
      </c>
      <c r="D11821" s="6">
        <v>-1.89999999999999E-3</v>
      </c>
      <c r="E11821" s="6">
        <v>-3.4172661870503598</v>
      </c>
      <c r="F11821" s="6">
        <v>-3.4172661870503598</v>
      </c>
      <c r="G11821" s="6">
        <v>5.3699999999999998E-2</v>
      </c>
      <c r="H11821" s="6">
        <v>25.174825174825099</v>
      </c>
      <c r="I11821" s="6"/>
      <c r="J11821" s="6">
        <v>5.4600000000000003E-2</v>
      </c>
      <c r="K11821" s="6">
        <v>5.3199999999999997E-2</v>
      </c>
      <c r="L11821" s="6">
        <v>25.174825174825099</v>
      </c>
    </row>
    <row r="11822" spans="1:12" ht="15" customHeight="1" x14ac:dyDescent="0.25">
      <c r="A11822" s="5">
        <v>27731</v>
      </c>
      <c r="B11822" s="6">
        <v>5.5599999999999997E-2</v>
      </c>
      <c r="C11822" s="2">
        <v>486400</v>
      </c>
      <c r="D11822" s="6">
        <v>-2.8999999999999998E-3</v>
      </c>
      <c r="E11822" s="6">
        <v>-4.9572649572649699</v>
      </c>
      <c r="F11822" s="6">
        <v>-4.9572649572649699</v>
      </c>
      <c r="G11822" s="6">
        <v>5.5599999999999997E-2</v>
      </c>
      <c r="H11822" s="6">
        <v>29.603729603729501</v>
      </c>
      <c r="I11822" s="6"/>
      <c r="J11822" s="6">
        <v>5.7599999999999998E-2</v>
      </c>
      <c r="K11822" s="6">
        <v>5.5599999999999997E-2</v>
      </c>
      <c r="L11822" s="6">
        <v>29.603729603729501</v>
      </c>
    </row>
    <row r="11823" spans="1:12" ht="15" customHeight="1" x14ac:dyDescent="0.25">
      <c r="A11823" s="5">
        <v>27730</v>
      </c>
      <c r="B11823" s="6">
        <v>5.8500000000000003E-2</v>
      </c>
      <c r="C11823" s="2">
        <v>153600</v>
      </c>
      <c r="D11823" s="6">
        <v>-9.9999999999999395E-4</v>
      </c>
      <c r="E11823" s="6">
        <v>-1.6806722689075499</v>
      </c>
      <c r="F11823" s="6">
        <v>-1.6806722689075499</v>
      </c>
      <c r="G11823" s="6">
        <v>5.8500000000000003E-2</v>
      </c>
      <c r="H11823" s="6">
        <v>36.363636363636303</v>
      </c>
      <c r="I11823" s="6"/>
      <c r="J11823" s="6">
        <v>5.8999999999999997E-2</v>
      </c>
      <c r="K11823" s="6">
        <v>5.8500000000000003E-2</v>
      </c>
      <c r="L11823" s="6">
        <v>36.363636363636303</v>
      </c>
    </row>
    <row r="11824" spans="1:12" ht="15" customHeight="1" x14ac:dyDescent="0.25">
      <c r="A11824" s="5">
        <v>27729</v>
      </c>
      <c r="B11824" s="6">
        <v>5.9499999999999997E-2</v>
      </c>
      <c r="C11824" s="2">
        <v>1126400</v>
      </c>
      <c r="D11824" s="6">
        <v>9.9999999999999395E-4</v>
      </c>
      <c r="E11824" s="6">
        <v>1.7094017094017</v>
      </c>
      <c r="F11824" s="6">
        <v>1.7094017094017</v>
      </c>
      <c r="G11824" s="6">
        <v>5.9499999999999997E-2</v>
      </c>
      <c r="H11824" s="6">
        <v>38.694638694638599</v>
      </c>
      <c r="I11824" s="6"/>
      <c r="J11824" s="6">
        <v>5.9499999999999997E-2</v>
      </c>
      <c r="K11824" s="6">
        <v>5.8999999999999997E-2</v>
      </c>
      <c r="L11824" s="6">
        <v>38.694638694638599</v>
      </c>
    </row>
    <row r="11825" spans="1:12" ht="15" customHeight="1" x14ac:dyDescent="0.25">
      <c r="A11825" s="5">
        <v>27726</v>
      </c>
      <c r="B11825" s="6">
        <v>5.8500000000000003E-2</v>
      </c>
      <c r="C11825" s="2">
        <v>25600</v>
      </c>
      <c r="D11825" s="6"/>
      <c r="E11825" s="6"/>
      <c r="F11825" s="6"/>
      <c r="G11825" s="6">
        <v>5.8500000000000003E-2</v>
      </c>
      <c r="H11825" s="6">
        <v>36.363636363636303</v>
      </c>
      <c r="I11825" s="6"/>
      <c r="J11825" s="6">
        <v>5.8500000000000003E-2</v>
      </c>
      <c r="K11825" s="6">
        <v>5.8500000000000003E-2</v>
      </c>
      <c r="L11825" s="6">
        <v>36.363636363636303</v>
      </c>
    </row>
    <row r="11826" spans="1:12" ht="15" customHeight="1" x14ac:dyDescent="0.25">
      <c r="A11826" s="5">
        <v>27724</v>
      </c>
      <c r="B11826" s="6">
        <v>5.8500000000000003E-2</v>
      </c>
      <c r="C11826" s="2">
        <v>2278400</v>
      </c>
      <c r="D11826" s="6">
        <v>-9.9999999999999395E-4</v>
      </c>
      <c r="E11826" s="6">
        <v>-1.6806722689075499</v>
      </c>
      <c r="F11826" s="6">
        <v>-1.6806722689075499</v>
      </c>
      <c r="G11826" s="6">
        <v>5.8500000000000003E-2</v>
      </c>
      <c r="H11826" s="6">
        <v>36.363636363636303</v>
      </c>
      <c r="I11826" s="6"/>
      <c r="J11826" s="6">
        <v>6.0499999999999998E-2</v>
      </c>
      <c r="K11826" s="6">
        <v>5.8500000000000003E-2</v>
      </c>
      <c r="L11826" s="6">
        <v>36.363636363636303</v>
      </c>
    </row>
    <row r="11827" spans="1:12" ht="15" customHeight="1" x14ac:dyDescent="0.25">
      <c r="A11827" s="5">
        <v>27723</v>
      </c>
      <c r="B11827" s="6">
        <v>5.9499999999999997E-2</v>
      </c>
      <c r="C11827" s="2">
        <v>870400</v>
      </c>
      <c r="D11827" s="6"/>
      <c r="E11827" s="6"/>
      <c r="F11827" s="6"/>
      <c r="G11827" s="6">
        <v>5.9499999999999997E-2</v>
      </c>
      <c r="H11827" s="6">
        <v>38.694638694638599</v>
      </c>
      <c r="I11827" s="6"/>
      <c r="J11827" s="6">
        <v>6.0499999999999998E-2</v>
      </c>
      <c r="K11827" s="6">
        <v>5.9499999999999997E-2</v>
      </c>
      <c r="L11827" s="6">
        <v>38.694638694638599</v>
      </c>
    </row>
    <row r="11828" spans="1:12" ht="15" customHeight="1" x14ac:dyDescent="0.25">
      <c r="A11828" s="5">
        <v>27722</v>
      </c>
      <c r="B11828" s="6">
        <v>5.9499999999999997E-2</v>
      </c>
      <c r="C11828" s="2">
        <v>153600</v>
      </c>
      <c r="D11828" s="6">
        <v>-1E-3</v>
      </c>
      <c r="E11828" s="6">
        <v>-1.65289256198347</v>
      </c>
      <c r="F11828" s="6">
        <v>-1.65289256198347</v>
      </c>
      <c r="G11828" s="6">
        <v>5.9499999999999997E-2</v>
      </c>
      <c r="H11828" s="6">
        <v>38.694638694638599</v>
      </c>
      <c r="I11828" s="6"/>
      <c r="J11828" s="6">
        <v>0.06</v>
      </c>
      <c r="K11828" s="6">
        <v>5.9499999999999997E-2</v>
      </c>
      <c r="L11828" s="6">
        <v>38.694638694638599</v>
      </c>
    </row>
    <row r="11829" spans="1:12" ht="15" customHeight="1" x14ac:dyDescent="0.25">
      <c r="A11829" s="5">
        <v>27719</v>
      </c>
      <c r="B11829" s="6">
        <v>6.0499999999999998E-2</v>
      </c>
      <c r="C11829" s="2">
        <v>665600</v>
      </c>
      <c r="D11829" s="6">
        <v>5.0000000000000001E-4</v>
      </c>
      <c r="E11829" s="6">
        <v>0.83333333333333004</v>
      </c>
      <c r="F11829" s="6">
        <v>0.83333333333333004</v>
      </c>
      <c r="G11829" s="6">
        <v>6.0499999999999998E-2</v>
      </c>
      <c r="H11829" s="6">
        <v>41.025641025641001</v>
      </c>
      <c r="I11829" s="6"/>
      <c r="J11829" s="6">
        <v>6.0499999999999998E-2</v>
      </c>
      <c r="K11829" s="6">
        <v>0.06</v>
      </c>
      <c r="L11829" s="6">
        <v>41.025641025641001</v>
      </c>
    </row>
    <row r="11830" spans="1:12" ht="15" customHeight="1" x14ac:dyDescent="0.25">
      <c r="A11830" s="5">
        <v>27718</v>
      </c>
      <c r="B11830" s="6">
        <v>0.06</v>
      </c>
      <c r="C11830" s="2">
        <v>2227200</v>
      </c>
      <c r="D11830" s="6">
        <v>1.4999999999999901E-3</v>
      </c>
      <c r="E11830" s="6">
        <v>2.5641025641025501</v>
      </c>
      <c r="F11830" s="6">
        <v>2.5641025641025501</v>
      </c>
      <c r="G11830" s="6">
        <v>0.06</v>
      </c>
      <c r="H11830" s="6">
        <v>39.860139860139803</v>
      </c>
      <c r="I11830" s="6"/>
      <c r="J11830" s="6">
        <v>6.0499999999999998E-2</v>
      </c>
      <c r="K11830" s="6">
        <v>5.8500000000000003E-2</v>
      </c>
      <c r="L11830" s="6">
        <v>39.860139860139803</v>
      </c>
    </row>
    <row r="11831" spans="1:12" ht="15" customHeight="1" x14ac:dyDescent="0.25">
      <c r="A11831" s="5">
        <v>27717</v>
      </c>
      <c r="B11831" s="6">
        <v>5.8500000000000003E-2</v>
      </c>
      <c r="C11831" s="2">
        <v>409600</v>
      </c>
      <c r="D11831" s="6">
        <v>-1.9999999999999901E-3</v>
      </c>
      <c r="E11831" s="6">
        <v>-3.3057851239669298</v>
      </c>
      <c r="F11831" s="6">
        <v>-3.3057851239669298</v>
      </c>
      <c r="G11831" s="6">
        <v>5.8500000000000003E-2</v>
      </c>
      <c r="H11831" s="6">
        <v>36.363636363636303</v>
      </c>
      <c r="I11831" s="6"/>
      <c r="J11831" s="6">
        <v>0.06</v>
      </c>
      <c r="K11831" s="6">
        <v>5.8500000000000003E-2</v>
      </c>
      <c r="L11831" s="6">
        <v>36.363636363636303</v>
      </c>
    </row>
    <row r="11832" spans="1:12" ht="15" customHeight="1" x14ac:dyDescent="0.25">
      <c r="A11832" s="5">
        <v>27716</v>
      </c>
      <c r="B11832" s="6">
        <v>6.0499999999999998E-2</v>
      </c>
      <c r="C11832" s="2">
        <v>1587200</v>
      </c>
      <c r="D11832" s="6">
        <v>-1E-3</v>
      </c>
      <c r="E11832" s="6">
        <v>-1.62601626016259</v>
      </c>
      <c r="F11832" s="6">
        <v>-1.62601626016259</v>
      </c>
      <c r="G11832" s="6">
        <v>6.0499999999999998E-2</v>
      </c>
      <c r="H11832" s="6">
        <v>41.025641025641001</v>
      </c>
      <c r="I11832" s="6"/>
      <c r="J11832" s="6">
        <v>6.1499999999999999E-2</v>
      </c>
      <c r="K11832" s="6">
        <v>6.0499999999999998E-2</v>
      </c>
      <c r="L11832" s="6">
        <v>41.025641025641001</v>
      </c>
    </row>
    <row r="11833" spans="1:12" ht="15" customHeight="1" x14ac:dyDescent="0.25">
      <c r="A11833" s="5">
        <v>27715</v>
      </c>
      <c r="B11833" s="6">
        <v>6.1499999999999999E-2</v>
      </c>
      <c r="C11833" s="2">
        <v>17228800</v>
      </c>
      <c r="D11833" s="6">
        <v>1E-3</v>
      </c>
      <c r="E11833" s="6">
        <v>1.65289256198346</v>
      </c>
      <c r="F11833" s="6">
        <v>1.65289256198346</v>
      </c>
      <c r="G11833" s="6">
        <v>6.1499999999999999E-2</v>
      </c>
      <c r="H11833" s="6">
        <v>43.356643356643303</v>
      </c>
      <c r="I11833" s="6"/>
      <c r="J11833" s="6">
        <v>6.1499999999999999E-2</v>
      </c>
      <c r="K11833" s="6">
        <v>0.06</v>
      </c>
      <c r="L11833" s="6">
        <v>43.356643356643303</v>
      </c>
    </row>
    <row r="11834" spans="1:12" ht="15" customHeight="1" x14ac:dyDescent="0.25">
      <c r="A11834" s="5">
        <v>27712</v>
      </c>
      <c r="B11834" s="6">
        <v>6.0499999999999998E-2</v>
      </c>
      <c r="C11834" s="2">
        <v>947200</v>
      </c>
      <c r="D11834" s="6"/>
      <c r="E11834" s="6"/>
      <c r="F11834" s="6"/>
      <c r="G11834" s="6">
        <v>6.0499999999999998E-2</v>
      </c>
      <c r="H11834" s="6">
        <v>41.025641025641001</v>
      </c>
      <c r="I11834" s="6"/>
      <c r="J11834" s="6">
        <v>6.0499999999999998E-2</v>
      </c>
      <c r="K11834" s="6">
        <v>5.9499999999999997E-2</v>
      </c>
      <c r="L11834" s="6">
        <v>41.025641025641001</v>
      </c>
    </row>
    <row r="11835" spans="1:12" ht="15" customHeight="1" x14ac:dyDescent="0.25">
      <c r="A11835" s="5">
        <v>27711</v>
      </c>
      <c r="B11835" s="6">
        <v>6.0499999999999998E-2</v>
      </c>
      <c r="C11835" s="2">
        <v>3404800</v>
      </c>
      <c r="D11835" s="6">
        <v>1E-3</v>
      </c>
      <c r="E11835" s="6">
        <v>1.6806722689075499</v>
      </c>
      <c r="F11835" s="6">
        <v>1.6806722689075499</v>
      </c>
      <c r="G11835" s="6">
        <v>6.0499999999999998E-2</v>
      </c>
      <c r="H11835" s="6">
        <v>41.025641025641001</v>
      </c>
      <c r="I11835" s="6"/>
      <c r="J11835" s="6">
        <v>6.0499999999999998E-2</v>
      </c>
      <c r="K11835" s="6">
        <v>5.9499999999999997E-2</v>
      </c>
      <c r="L11835" s="6">
        <v>41.025641025641001</v>
      </c>
    </row>
    <row r="11836" spans="1:12" ht="15" customHeight="1" x14ac:dyDescent="0.25">
      <c r="A11836" s="5">
        <v>27710</v>
      </c>
      <c r="B11836" s="6">
        <v>5.9499999999999997E-2</v>
      </c>
      <c r="C11836" s="2">
        <v>27059200</v>
      </c>
      <c r="D11836" s="6">
        <v>9.9999999999999395E-4</v>
      </c>
      <c r="E11836" s="6">
        <v>1.7094017094017</v>
      </c>
      <c r="F11836" s="6">
        <v>1.7094017094017</v>
      </c>
      <c r="G11836" s="6">
        <v>5.9499999999999997E-2</v>
      </c>
      <c r="H11836" s="6">
        <v>38.694638694638599</v>
      </c>
      <c r="I11836" s="6"/>
      <c r="J11836" s="6">
        <v>5.9499999999999997E-2</v>
      </c>
      <c r="K11836" s="6">
        <v>5.8500000000000003E-2</v>
      </c>
      <c r="L11836" s="6">
        <v>38.694638694638599</v>
      </c>
    </row>
    <row r="11837" spans="1:12" ht="15" customHeight="1" x14ac:dyDescent="0.25">
      <c r="A11837" s="5">
        <v>27709</v>
      </c>
      <c r="B11837" s="6">
        <v>5.8500000000000003E-2</v>
      </c>
      <c r="C11837" s="2">
        <v>819200</v>
      </c>
      <c r="D11837" s="6"/>
      <c r="E11837" s="6"/>
      <c r="F11837" s="6"/>
      <c r="G11837" s="6">
        <v>5.8500000000000003E-2</v>
      </c>
      <c r="H11837" s="6">
        <v>36.363636363636303</v>
      </c>
      <c r="I11837" s="6"/>
      <c r="J11837" s="6">
        <v>5.8999999999999997E-2</v>
      </c>
      <c r="K11837" s="6">
        <v>5.8500000000000003E-2</v>
      </c>
      <c r="L11837" s="6">
        <v>36.363636363636303</v>
      </c>
    </row>
    <row r="11838" spans="1:12" ht="15" customHeight="1" x14ac:dyDescent="0.25">
      <c r="A11838" s="5">
        <v>27708</v>
      </c>
      <c r="B11838" s="6">
        <v>5.8500000000000003E-2</v>
      </c>
      <c r="C11838" s="2">
        <v>3891200</v>
      </c>
      <c r="D11838" s="6">
        <v>4.0000000000000398E-4</v>
      </c>
      <c r="E11838" s="6">
        <v>0.68846815834768804</v>
      </c>
      <c r="F11838" s="6">
        <v>0.68846815834768804</v>
      </c>
      <c r="G11838" s="6">
        <v>5.8500000000000003E-2</v>
      </c>
      <c r="H11838" s="6">
        <v>36.363636363636303</v>
      </c>
      <c r="I11838" s="6"/>
      <c r="J11838" s="6">
        <v>5.8999999999999997E-2</v>
      </c>
      <c r="K11838" s="6">
        <v>5.8099999999999999E-2</v>
      </c>
      <c r="L11838" s="6">
        <v>36.363636363636303</v>
      </c>
    </row>
    <row r="11839" spans="1:12" ht="15" customHeight="1" x14ac:dyDescent="0.25">
      <c r="A11839" s="5">
        <v>27705</v>
      </c>
      <c r="B11839" s="6">
        <v>5.8099999999999999E-2</v>
      </c>
      <c r="C11839" s="2">
        <v>1484800</v>
      </c>
      <c r="D11839" s="6">
        <v>1.5E-3</v>
      </c>
      <c r="E11839" s="6">
        <v>2.6501766784452201</v>
      </c>
      <c r="F11839" s="6">
        <v>2.6501766784452201</v>
      </c>
      <c r="G11839" s="6">
        <v>5.8099999999999999E-2</v>
      </c>
      <c r="H11839" s="6">
        <v>35.4312354312354</v>
      </c>
      <c r="I11839" s="6"/>
      <c r="J11839" s="6">
        <v>5.8099999999999999E-2</v>
      </c>
      <c r="K11839" s="6">
        <v>5.7599999999999998E-2</v>
      </c>
      <c r="L11839" s="6">
        <v>35.4312354312354</v>
      </c>
    </row>
    <row r="11840" spans="1:12" ht="15" customHeight="1" x14ac:dyDescent="0.25">
      <c r="A11840" s="5">
        <v>27704</v>
      </c>
      <c r="B11840" s="6">
        <v>5.6599999999999998E-2</v>
      </c>
      <c r="C11840" s="2">
        <v>3251200</v>
      </c>
      <c r="D11840" s="6">
        <v>-1.5E-3</v>
      </c>
      <c r="E11840" s="6">
        <v>-2.5817555938037899</v>
      </c>
      <c r="F11840" s="6">
        <v>-2.5817555938037899</v>
      </c>
      <c r="G11840" s="6">
        <v>5.6599999999999998E-2</v>
      </c>
      <c r="H11840" s="6">
        <v>31.9347319347319</v>
      </c>
      <c r="I11840" s="6"/>
      <c r="J11840" s="6">
        <v>5.8500000000000003E-2</v>
      </c>
      <c r="K11840" s="6">
        <v>5.6599999999999998E-2</v>
      </c>
      <c r="L11840" s="6">
        <v>31.9347319347319</v>
      </c>
    </row>
    <row r="11841" spans="1:12" ht="15" customHeight="1" x14ac:dyDescent="0.25">
      <c r="A11841" s="5">
        <v>27703</v>
      </c>
      <c r="B11841" s="6">
        <v>5.8099999999999999E-2</v>
      </c>
      <c r="C11841" s="2">
        <v>3456000</v>
      </c>
      <c r="D11841" s="6"/>
      <c r="E11841" s="6"/>
      <c r="F11841" s="6"/>
      <c r="G11841" s="6">
        <v>5.8099999999999999E-2</v>
      </c>
      <c r="H11841" s="6">
        <v>35.4312354312354</v>
      </c>
      <c r="I11841" s="6"/>
      <c r="J11841" s="6">
        <v>5.8500000000000003E-2</v>
      </c>
      <c r="K11841" s="6">
        <v>5.7599999999999998E-2</v>
      </c>
      <c r="L11841" s="6">
        <v>35.4312354312354</v>
      </c>
    </row>
    <row r="11842" spans="1:12" ht="15" customHeight="1" x14ac:dyDescent="0.25">
      <c r="A11842" s="5">
        <v>27702</v>
      </c>
      <c r="B11842" s="6">
        <v>5.8099999999999999E-2</v>
      </c>
      <c r="C11842" s="2">
        <v>537600</v>
      </c>
      <c r="D11842" s="6">
        <v>1E-3</v>
      </c>
      <c r="E11842" s="6">
        <v>1.7513134851138299</v>
      </c>
      <c r="F11842" s="6">
        <v>1.7513134851138299</v>
      </c>
      <c r="G11842" s="6">
        <v>5.8099999999999999E-2</v>
      </c>
      <c r="H11842" s="6">
        <v>35.4312354312354</v>
      </c>
      <c r="I11842" s="6"/>
      <c r="J11842" s="6">
        <v>5.8099999999999999E-2</v>
      </c>
      <c r="K11842" s="6">
        <v>5.7599999999999998E-2</v>
      </c>
      <c r="L11842" s="6">
        <v>35.4312354312354</v>
      </c>
    </row>
    <row r="11843" spans="1:12" ht="15" customHeight="1" x14ac:dyDescent="0.25">
      <c r="A11843" s="5">
        <v>27701</v>
      </c>
      <c r="B11843" s="6">
        <v>5.7099999999999998E-2</v>
      </c>
      <c r="C11843" s="2">
        <v>972800</v>
      </c>
      <c r="D11843" s="6">
        <v>1.9999999999999901E-3</v>
      </c>
      <c r="E11843" s="6">
        <v>3.6297640653357499</v>
      </c>
      <c r="F11843" s="6">
        <v>3.6297640653357499</v>
      </c>
      <c r="G11843" s="6">
        <v>5.7099999999999998E-2</v>
      </c>
      <c r="H11843" s="6">
        <v>33.100233100232998</v>
      </c>
      <c r="I11843" s="6"/>
      <c r="J11843" s="6">
        <v>5.7099999999999998E-2</v>
      </c>
      <c r="K11843" s="6">
        <v>5.5100000000000003E-2</v>
      </c>
      <c r="L11843" s="6">
        <v>33.100233100232998</v>
      </c>
    </row>
    <row r="11844" spans="1:12" ht="15" customHeight="1" x14ac:dyDescent="0.25">
      <c r="A11844" s="5">
        <v>27698</v>
      </c>
      <c r="B11844" s="6">
        <v>5.5100000000000003E-2</v>
      </c>
      <c r="C11844" s="2">
        <v>384000</v>
      </c>
      <c r="D11844" s="6"/>
      <c r="E11844" s="6"/>
      <c r="F11844" s="6"/>
      <c r="G11844" s="6">
        <v>5.5100000000000003E-2</v>
      </c>
      <c r="H11844" s="6">
        <v>28.4382284382284</v>
      </c>
      <c r="I11844" s="6"/>
      <c r="J11844" s="6">
        <v>5.6099999999999997E-2</v>
      </c>
      <c r="K11844" s="6">
        <v>5.5100000000000003E-2</v>
      </c>
      <c r="L11844" s="6">
        <v>28.4382284382284</v>
      </c>
    </row>
    <row r="11845" spans="1:12" ht="15" customHeight="1" x14ac:dyDescent="0.25">
      <c r="A11845" s="5">
        <v>27697</v>
      </c>
      <c r="B11845" s="6">
        <v>5.5100000000000003E-2</v>
      </c>
      <c r="C11845" s="2">
        <v>1228800</v>
      </c>
      <c r="D11845" s="6">
        <v>-4.9999999999999296E-4</v>
      </c>
      <c r="E11845" s="6">
        <v>-0.89928057553955099</v>
      </c>
      <c r="F11845" s="6">
        <v>-0.89928057553955099</v>
      </c>
      <c r="G11845" s="6">
        <v>5.5100000000000003E-2</v>
      </c>
      <c r="H11845" s="6">
        <v>28.4382284382284</v>
      </c>
      <c r="I11845" s="6"/>
      <c r="J11845" s="6">
        <v>5.7099999999999998E-2</v>
      </c>
      <c r="K11845" s="6">
        <v>5.5100000000000003E-2</v>
      </c>
      <c r="L11845" s="6">
        <v>28.4382284382284</v>
      </c>
    </row>
    <row r="11846" spans="1:12" ht="15" customHeight="1" x14ac:dyDescent="0.25">
      <c r="A11846" s="5">
        <v>27696</v>
      </c>
      <c r="B11846" s="6">
        <v>5.5599999999999997E-2</v>
      </c>
      <c r="C11846" s="2">
        <v>1356800</v>
      </c>
      <c r="D11846" s="6">
        <v>-2.8999999999999998E-3</v>
      </c>
      <c r="E11846" s="6">
        <v>-4.9572649572649699</v>
      </c>
      <c r="F11846" s="6">
        <v>-4.9572649572649699</v>
      </c>
      <c r="G11846" s="6">
        <v>5.5599999999999997E-2</v>
      </c>
      <c r="H11846" s="6">
        <v>29.603729603729501</v>
      </c>
      <c r="I11846" s="6"/>
      <c r="J11846" s="6">
        <v>5.8099999999999999E-2</v>
      </c>
      <c r="K11846" s="6">
        <v>5.5599999999999997E-2</v>
      </c>
      <c r="L11846" s="6">
        <v>29.603729603729501</v>
      </c>
    </row>
    <row r="11847" spans="1:12" ht="15" customHeight="1" x14ac:dyDescent="0.25">
      <c r="A11847" s="5">
        <v>27695</v>
      </c>
      <c r="B11847" s="6">
        <v>5.8500000000000003E-2</v>
      </c>
      <c r="C11847" s="2">
        <v>3046400</v>
      </c>
      <c r="D11847" s="6">
        <v>4.0000000000000398E-4</v>
      </c>
      <c r="E11847" s="6">
        <v>0.68846815834768804</v>
      </c>
      <c r="F11847" s="6">
        <v>0.68846815834768804</v>
      </c>
      <c r="G11847" s="6">
        <v>5.8500000000000003E-2</v>
      </c>
      <c r="H11847" s="6">
        <v>36.363636363636303</v>
      </c>
      <c r="I11847" s="6"/>
      <c r="J11847" s="6">
        <v>5.8500000000000003E-2</v>
      </c>
      <c r="K11847" s="6">
        <v>5.7599999999999998E-2</v>
      </c>
      <c r="L11847" s="6">
        <v>36.363636363636303</v>
      </c>
    </row>
    <row r="11848" spans="1:12" ht="15" customHeight="1" x14ac:dyDescent="0.25">
      <c r="A11848" s="5">
        <v>27694</v>
      </c>
      <c r="B11848" s="6">
        <v>5.8099999999999999E-2</v>
      </c>
      <c r="C11848" s="2">
        <v>1920000</v>
      </c>
      <c r="D11848" s="6">
        <v>2.5000000000000001E-3</v>
      </c>
      <c r="E11848" s="6">
        <v>4.4964028776978298</v>
      </c>
      <c r="F11848" s="6">
        <v>4.4964028776978298</v>
      </c>
      <c r="G11848" s="6">
        <v>5.8099999999999999E-2</v>
      </c>
      <c r="H11848" s="6">
        <v>35.4312354312354</v>
      </c>
      <c r="I11848" s="6"/>
      <c r="J11848" s="6">
        <v>5.8099999999999999E-2</v>
      </c>
      <c r="K11848" s="6">
        <v>5.6599999999999998E-2</v>
      </c>
      <c r="L11848" s="6">
        <v>35.4312354312354</v>
      </c>
    </row>
    <row r="11849" spans="1:12" ht="15" customHeight="1" x14ac:dyDescent="0.25">
      <c r="A11849" s="5">
        <v>27691</v>
      </c>
      <c r="B11849" s="6">
        <v>5.5599999999999997E-2</v>
      </c>
      <c r="C11849" s="2">
        <v>3686400</v>
      </c>
      <c r="D11849" s="6">
        <v>1.4999999999999901E-3</v>
      </c>
      <c r="E11849" s="6">
        <v>2.7726432532347398</v>
      </c>
      <c r="F11849" s="6">
        <v>2.7726432532347398</v>
      </c>
      <c r="G11849" s="6">
        <v>5.5599999999999997E-2</v>
      </c>
      <c r="H11849" s="6">
        <v>29.603729603729501</v>
      </c>
      <c r="I11849" s="6"/>
      <c r="J11849" s="6">
        <v>5.6599999999999998E-2</v>
      </c>
      <c r="K11849" s="6">
        <v>5.4600000000000003E-2</v>
      </c>
      <c r="L11849" s="6">
        <v>29.603729603729501</v>
      </c>
    </row>
    <row r="11850" spans="1:12" ht="15" customHeight="1" x14ac:dyDescent="0.25">
      <c r="A11850" s="5">
        <v>27690</v>
      </c>
      <c r="B11850" s="6">
        <v>5.4100000000000002E-2</v>
      </c>
      <c r="C11850" s="2">
        <v>896000</v>
      </c>
      <c r="D11850" s="6">
        <v>-5.0000000000000001E-4</v>
      </c>
      <c r="E11850" s="6">
        <v>-0.91575091575091205</v>
      </c>
      <c r="F11850" s="6">
        <v>-0.91575091575091205</v>
      </c>
      <c r="G11850" s="6">
        <v>5.4100000000000002E-2</v>
      </c>
      <c r="H11850" s="6">
        <v>26.107226107226101</v>
      </c>
      <c r="I11850" s="6"/>
      <c r="J11850" s="6">
        <v>5.4600000000000003E-2</v>
      </c>
      <c r="K11850" s="6">
        <v>5.2200000000000003E-2</v>
      </c>
      <c r="L11850" s="6">
        <v>26.107226107226101</v>
      </c>
    </row>
    <row r="11851" spans="1:12" ht="15" customHeight="1" x14ac:dyDescent="0.25">
      <c r="A11851" s="5">
        <v>27689</v>
      </c>
      <c r="B11851" s="6">
        <v>5.4600000000000003E-2</v>
      </c>
      <c r="C11851" s="2">
        <v>2508800</v>
      </c>
      <c r="D11851" s="6">
        <v>-5.0000000000000001E-4</v>
      </c>
      <c r="E11851" s="6">
        <v>-0.90744101633394303</v>
      </c>
      <c r="F11851" s="6">
        <v>-0.90744101633394303</v>
      </c>
      <c r="G11851" s="6">
        <v>5.4600000000000003E-2</v>
      </c>
      <c r="H11851" s="6">
        <v>27.272727272727199</v>
      </c>
      <c r="I11851" s="6"/>
      <c r="J11851" s="6">
        <v>5.5100000000000003E-2</v>
      </c>
      <c r="K11851" s="6">
        <v>5.4600000000000003E-2</v>
      </c>
      <c r="L11851" s="6">
        <v>27.272727272727199</v>
      </c>
    </row>
    <row r="11852" spans="1:12" ht="15" customHeight="1" x14ac:dyDescent="0.25">
      <c r="A11852" s="5">
        <v>27688</v>
      </c>
      <c r="B11852" s="6">
        <v>5.5100000000000003E-2</v>
      </c>
      <c r="C11852" s="2">
        <v>358400</v>
      </c>
      <c r="D11852" s="6">
        <v>1.9E-3</v>
      </c>
      <c r="E11852" s="6">
        <v>3.5714285714285801</v>
      </c>
      <c r="F11852" s="6">
        <v>3.5714285714285801</v>
      </c>
      <c r="G11852" s="6">
        <v>5.5100000000000003E-2</v>
      </c>
      <c r="H11852" s="6">
        <v>28.4382284382284</v>
      </c>
      <c r="I11852" s="6"/>
      <c r="J11852" s="6">
        <v>5.5100000000000003E-2</v>
      </c>
      <c r="K11852" s="6">
        <v>5.3699999999999998E-2</v>
      </c>
      <c r="L11852" s="6">
        <v>28.4382284382284</v>
      </c>
    </row>
    <row r="11853" spans="1:12" ht="15" customHeight="1" x14ac:dyDescent="0.25">
      <c r="A11853" s="5">
        <v>27687</v>
      </c>
      <c r="B11853" s="6">
        <v>5.3199999999999997E-2</v>
      </c>
      <c r="C11853" s="2">
        <v>1100800</v>
      </c>
      <c r="D11853" s="6">
        <v>-2.8999999999999998E-3</v>
      </c>
      <c r="E11853" s="6">
        <v>-5.1693404634581004</v>
      </c>
      <c r="F11853" s="6">
        <v>-5.1693404634581004</v>
      </c>
      <c r="G11853" s="6">
        <v>5.3199999999999997E-2</v>
      </c>
      <c r="H11853" s="6">
        <v>24.009324009324001</v>
      </c>
      <c r="I11853" s="6"/>
      <c r="J11853" s="6">
        <v>5.5100000000000003E-2</v>
      </c>
      <c r="K11853" s="6">
        <v>5.2200000000000003E-2</v>
      </c>
      <c r="L11853" s="6">
        <v>24.009324009324001</v>
      </c>
    </row>
    <row r="11854" spans="1:12" ht="15" customHeight="1" x14ac:dyDescent="0.25">
      <c r="A11854" s="5">
        <v>27684</v>
      </c>
      <c r="B11854" s="6">
        <v>5.6099999999999997E-2</v>
      </c>
      <c r="C11854" s="2">
        <v>5120000</v>
      </c>
      <c r="D11854" s="6">
        <v>-5.0000000000000001E-4</v>
      </c>
      <c r="E11854" s="6">
        <v>-0.88339222614841595</v>
      </c>
      <c r="F11854" s="6">
        <v>-0.88339222614841595</v>
      </c>
      <c r="G11854" s="6">
        <v>5.6099999999999997E-2</v>
      </c>
      <c r="H11854" s="6">
        <v>30.769230769230699</v>
      </c>
      <c r="I11854" s="6"/>
      <c r="J11854" s="6">
        <v>5.6599999999999998E-2</v>
      </c>
      <c r="K11854" s="6">
        <v>5.4600000000000003E-2</v>
      </c>
      <c r="L11854" s="6">
        <v>30.769230769230699</v>
      </c>
    </row>
    <row r="11855" spans="1:12" ht="15" customHeight="1" x14ac:dyDescent="0.25">
      <c r="A11855" s="5">
        <v>27683</v>
      </c>
      <c r="B11855" s="6">
        <v>5.6599999999999998E-2</v>
      </c>
      <c r="C11855" s="2">
        <v>2304000</v>
      </c>
      <c r="D11855" s="6">
        <v>-1.9E-3</v>
      </c>
      <c r="E11855" s="6">
        <v>-3.2478632478632501</v>
      </c>
      <c r="F11855" s="6">
        <v>-3.2478632478632501</v>
      </c>
      <c r="G11855" s="6">
        <v>5.6599999999999998E-2</v>
      </c>
      <c r="H11855" s="6">
        <v>31.9347319347319</v>
      </c>
      <c r="I11855" s="6"/>
      <c r="J11855" s="6">
        <v>5.8999999999999997E-2</v>
      </c>
      <c r="K11855" s="6">
        <v>5.6599999999999998E-2</v>
      </c>
      <c r="L11855" s="6">
        <v>31.9347319347319</v>
      </c>
    </row>
    <row r="11856" spans="1:12" ht="15" customHeight="1" x14ac:dyDescent="0.25">
      <c r="A11856" s="5">
        <v>27682</v>
      </c>
      <c r="B11856" s="6">
        <v>5.8500000000000003E-2</v>
      </c>
      <c r="C11856" s="2">
        <v>3430400</v>
      </c>
      <c r="D11856" s="6">
        <v>1.4E-3</v>
      </c>
      <c r="E11856" s="6">
        <v>2.4518388791593799</v>
      </c>
      <c r="F11856" s="6">
        <v>2.4518388791593799</v>
      </c>
      <c r="G11856" s="6">
        <v>5.8500000000000003E-2</v>
      </c>
      <c r="H11856" s="6">
        <v>36.363636363636303</v>
      </c>
      <c r="I11856" s="6"/>
      <c r="J11856" s="6">
        <v>5.8500000000000003E-2</v>
      </c>
      <c r="K11856" s="6">
        <v>5.6599999999999998E-2</v>
      </c>
      <c r="L11856" s="6">
        <v>36.363636363636303</v>
      </c>
    </row>
    <row r="11857" spans="1:12" ht="15" customHeight="1" x14ac:dyDescent="0.25">
      <c r="A11857" s="5">
        <v>27681</v>
      </c>
      <c r="B11857" s="6">
        <v>5.7099999999999998E-2</v>
      </c>
      <c r="C11857" s="2">
        <v>1638400</v>
      </c>
      <c r="D11857" s="6">
        <v>1.9999999999999901E-3</v>
      </c>
      <c r="E11857" s="6">
        <v>3.6297640653357499</v>
      </c>
      <c r="F11857" s="6">
        <v>3.6297640653357499</v>
      </c>
      <c r="G11857" s="6">
        <v>5.7099999999999998E-2</v>
      </c>
      <c r="H11857" s="6">
        <v>33.100233100232998</v>
      </c>
      <c r="I11857" s="6"/>
      <c r="J11857" s="6">
        <v>5.8099999999999999E-2</v>
      </c>
      <c r="K11857" s="6">
        <v>5.6099999999999997E-2</v>
      </c>
      <c r="L11857" s="6">
        <v>33.100233100232998</v>
      </c>
    </row>
    <row r="11858" spans="1:12" ht="15" customHeight="1" x14ac:dyDescent="0.25">
      <c r="A11858" s="5">
        <v>27680</v>
      </c>
      <c r="B11858" s="6">
        <v>5.5100000000000003E-2</v>
      </c>
      <c r="C11858" s="2">
        <v>332800</v>
      </c>
      <c r="D11858" s="6">
        <v>-9.9999999999999395E-4</v>
      </c>
      <c r="E11858" s="6">
        <v>-1.7825311942958799</v>
      </c>
      <c r="F11858" s="6">
        <v>-1.7825311942958799</v>
      </c>
      <c r="G11858" s="6">
        <v>5.5100000000000003E-2</v>
      </c>
      <c r="H11858" s="6">
        <v>28.4382284382284</v>
      </c>
      <c r="I11858" s="6"/>
      <c r="J11858" s="6">
        <v>5.6599999999999998E-2</v>
      </c>
      <c r="K11858" s="6">
        <v>5.5100000000000003E-2</v>
      </c>
      <c r="L11858" s="6">
        <v>28.4382284382284</v>
      </c>
    </row>
    <row r="11859" spans="1:12" ht="15" customHeight="1" x14ac:dyDescent="0.25">
      <c r="A11859" s="5">
        <v>27677</v>
      </c>
      <c r="B11859" s="6">
        <v>5.6099999999999997E-2</v>
      </c>
      <c r="C11859" s="2">
        <v>3456000</v>
      </c>
      <c r="D11859" s="6">
        <v>4.3999999999999899E-3</v>
      </c>
      <c r="E11859" s="6">
        <v>8.5106382978723296</v>
      </c>
      <c r="F11859" s="6">
        <v>8.5106382978723296</v>
      </c>
      <c r="G11859" s="6">
        <v>5.6099999999999997E-2</v>
      </c>
      <c r="H11859" s="6">
        <v>30.769230769230699</v>
      </c>
      <c r="I11859" s="6"/>
      <c r="J11859" s="6">
        <v>5.6599999999999998E-2</v>
      </c>
      <c r="K11859" s="6">
        <v>5.2200000000000003E-2</v>
      </c>
      <c r="L11859" s="6">
        <v>30.769230769230699</v>
      </c>
    </row>
    <row r="11860" spans="1:12" ht="15" customHeight="1" x14ac:dyDescent="0.25">
      <c r="A11860" s="5">
        <v>27676</v>
      </c>
      <c r="B11860" s="6">
        <v>5.1700000000000003E-2</v>
      </c>
      <c r="C11860" s="2">
        <v>896000</v>
      </c>
      <c r="D11860" s="6">
        <v>5.0000000000000001E-4</v>
      </c>
      <c r="E11860" s="6">
        <v>0.9765625</v>
      </c>
      <c r="F11860" s="6">
        <v>0.9765625</v>
      </c>
      <c r="G11860" s="6">
        <v>5.1700000000000003E-2</v>
      </c>
      <c r="H11860" s="6">
        <v>20.5128205128205</v>
      </c>
      <c r="I11860" s="6"/>
      <c r="J11860" s="6">
        <v>5.2699999999999997E-2</v>
      </c>
      <c r="K11860" s="6">
        <v>5.0700000000000002E-2</v>
      </c>
      <c r="L11860" s="6">
        <v>20.5128205128205</v>
      </c>
    </row>
    <row r="11861" spans="1:12" ht="15" customHeight="1" x14ac:dyDescent="0.25">
      <c r="A11861" s="5">
        <v>27675</v>
      </c>
      <c r="B11861" s="6">
        <v>5.1200000000000002E-2</v>
      </c>
      <c r="C11861" s="2">
        <v>640000</v>
      </c>
      <c r="D11861" s="6">
        <v>-1.4999999999999901E-3</v>
      </c>
      <c r="E11861" s="6">
        <v>-2.8462998102466601</v>
      </c>
      <c r="F11861" s="6">
        <v>-2.8462998102466601</v>
      </c>
      <c r="G11861" s="6">
        <v>5.1200000000000002E-2</v>
      </c>
      <c r="H11861" s="6">
        <v>19.347319347319299</v>
      </c>
      <c r="I11861" s="6"/>
      <c r="J11861" s="6">
        <v>5.2699999999999997E-2</v>
      </c>
      <c r="K11861" s="6">
        <v>5.0200000000000002E-2</v>
      </c>
      <c r="L11861" s="6">
        <v>19.347319347319299</v>
      </c>
    </row>
    <row r="11862" spans="1:12" ht="15" customHeight="1" x14ac:dyDescent="0.25">
      <c r="A11862" s="5">
        <v>27674</v>
      </c>
      <c r="B11862" s="6">
        <v>5.2699999999999997E-2</v>
      </c>
      <c r="C11862" s="2">
        <v>2048000</v>
      </c>
      <c r="D11862" s="6">
        <v>3.3999999999999998E-3</v>
      </c>
      <c r="E11862" s="6">
        <v>6.8965517241379199</v>
      </c>
      <c r="F11862" s="6">
        <v>6.8965517241379199</v>
      </c>
      <c r="G11862" s="6">
        <v>5.2699999999999997E-2</v>
      </c>
      <c r="H11862" s="6">
        <v>22.843822843822799</v>
      </c>
      <c r="I11862" s="6"/>
      <c r="J11862" s="6">
        <v>5.3699999999999998E-2</v>
      </c>
      <c r="K11862" s="6">
        <v>5.0700000000000002E-2</v>
      </c>
      <c r="L11862" s="6">
        <v>22.843822843822799</v>
      </c>
    </row>
    <row r="11863" spans="1:12" ht="15" customHeight="1" x14ac:dyDescent="0.25">
      <c r="A11863" s="5">
        <v>27673</v>
      </c>
      <c r="B11863" s="6">
        <v>4.9299999999999997E-2</v>
      </c>
      <c r="C11863" s="2">
        <v>2201600</v>
      </c>
      <c r="D11863" s="6">
        <v>1.9999999999999901E-3</v>
      </c>
      <c r="E11863" s="6">
        <v>4.2283298097251398</v>
      </c>
      <c r="F11863" s="6">
        <v>4.2283298097251398</v>
      </c>
      <c r="G11863" s="6">
        <v>4.9299999999999997E-2</v>
      </c>
      <c r="H11863" s="6">
        <v>14.9184149184149</v>
      </c>
      <c r="I11863" s="6"/>
      <c r="J11863" s="6">
        <v>5.0200000000000002E-2</v>
      </c>
      <c r="K11863" s="6">
        <v>4.7800000000000002E-2</v>
      </c>
      <c r="L11863" s="6">
        <v>14.9184149184149</v>
      </c>
    </row>
    <row r="11864" spans="1:12" ht="15" customHeight="1" x14ac:dyDescent="0.25">
      <c r="A11864" s="5">
        <v>27670</v>
      </c>
      <c r="B11864" s="6">
        <v>4.7300000000000002E-2</v>
      </c>
      <c r="C11864" s="2">
        <v>10265600</v>
      </c>
      <c r="D11864" s="6">
        <v>5.0000000000000001E-4</v>
      </c>
      <c r="E11864" s="6">
        <v>1.0683760683760599</v>
      </c>
      <c r="F11864" s="6">
        <v>1.0683760683760599</v>
      </c>
      <c r="G11864" s="6">
        <v>4.7300000000000002E-2</v>
      </c>
      <c r="H11864" s="6">
        <v>10.2564102564102</v>
      </c>
      <c r="I11864" s="6"/>
      <c r="J11864" s="6">
        <v>4.7800000000000002E-2</v>
      </c>
      <c r="K11864" s="6">
        <v>4.6800000000000001E-2</v>
      </c>
      <c r="L11864" s="6">
        <v>10.2564102564102</v>
      </c>
    </row>
    <row r="11865" spans="1:12" ht="15" customHeight="1" x14ac:dyDescent="0.25">
      <c r="A11865" s="5">
        <v>27669</v>
      </c>
      <c r="B11865" s="6">
        <v>4.6800000000000001E-2</v>
      </c>
      <c r="C11865" s="2">
        <v>588800</v>
      </c>
      <c r="D11865" s="6">
        <v>5.0000000000000001E-4</v>
      </c>
      <c r="E11865" s="6">
        <v>1.0799136069114399</v>
      </c>
      <c r="F11865" s="6">
        <v>1.0799136069114399</v>
      </c>
      <c r="G11865" s="6">
        <v>4.6800000000000001E-2</v>
      </c>
      <c r="H11865" s="6">
        <v>9.0909090909090899</v>
      </c>
      <c r="I11865" s="6"/>
      <c r="J11865" s="6">
        <v>4.7300000000000002E-2</v>
      </c>
      <c r="K11865" s="6">
        <v>4.6300000000000001E-2</v>
      </c>
      <c r="L11865" s="6">
        <v>9.0909090909090899</v>
      </c>
    </row>
    <row r="11866" spans="1:12" ht="15" customHeight="1" x14ac:dyDescent="0.25">
      <c r="A11866" s="5">
        <v>27668</v>
      </c>
      <c r="B11866" s="6">
        <v>4.6300000000000001E-2</v>
      </c>
      <c r="C11866" s="2">
        <v>614400</v>
      </c>
      <c r="D11866" s="6">
        <v>-1.5E-3</v>
      </c>
      <c r="E11866" s="6">
        <v>-3.1380753138075299</v>
      </c>
      <c r="F11866" s="6">
        <v>-3.1380753138075299</v>
      </c>
      <c r="G11866" s="6">
        <v>4.6300000000000001E-2</v>
      </c>
      <c r="H11866" s="6">
        <v>7.9254079254079199</v>
      </c>
      <c r="I11866" s="6"/>
      <c r="J11866" s="6">
        <v>4.6800000000000001E-2</v>
      </c>
      <c r="K11866" s="6">
        <v>4.6300000000000001E-2</v>
      </c>
      <c r="L11866" s="6">
        <v>7.9254079254079199</v>
      </c>
    </row>
    <row r="11867" spans="1:12" ht="15" customHeight="1" x14ac:dyDescent="0.25">
      <c r="A11867" s="5">
        <v>27667</v>
      </c>
      <c r="B11867" s="6">
        <v>4.7800000000000002E-2</v>
      </c>
      <c r="C11867" s="2">
        <v>588800</v>
      </c>
      <c r="D11867" s="6"/>
      <c r="E11867" s="6"/>
      <c r="F11867" s="6"/>
      <c r="G11867" s="6">
        <v>4.7800000000000002E-2</v>
      </c>
      <c r="H11867" s="6">
        <v>11.4219114219114</v>
      </c>
      <c r="I11867" s="6"/>
      <c r="J11867" s="6">
        <v>4.8300000000000003E-2</v>
      </c>
      <c r="K11867" s="6">
        <v>4.7800000000000002E-2</v>
      </c>
      <c r="L11867" s="6">
        <v>11.4219114219114</v>
      </c>
    </row>
    <row r="11868" spans="1:12" ht="15" customHeight="1" x14ac:dyDescent="0.25">
      <c r="A11868" s="5">
        <v>27666</v>
      </c>
      <c r="B11868" s="6">
        <v>4.7800000000000002E-2</v>
      </c>
      <c r="C11868" s="2">
        <v>537600</v>
      </c>
      <c r="D11868" s="6">
        <v>5.0000000000000001E-4</v>
      </c>
      <c r="E11868" s="6">
        <v>1.0570824524313001</v>
      </c>
      <c r="F11868" s="6">
        <v>1.0570824524313001</v>
      </c>
      <c r="G11868" s="6">
        <v>4.7800000000000002E-2</v>
      </c>
      <c r="H11868" s="6">
        <v>11.4219114219114</v>
      </c>
      <c r="I11868" s="6"/>
      <c r="J11868" s="6">
        <v>4.8300000000000003E-2</v>
      </c>
      <c r="K11868" s="6">
        <v>4.6800000000000001E-2</v>
      </c>
      <c r="L11868" s="6">
        <v>11.4219114219114</v>
      </c>
    </row>
    <row r="11869" spans="1:12" ht="15" customHeight="1" x14ac:dyDescent="0.25">
      <c r="A11869" s="5">
        <v>27663</v>
      </c>
      <c r="B11869" s="6">
        <v>4.7300000000000002E-2</v>
      </c>
      <c r="C11869" s="2">
        <v>588800</v>
      </c>
      <c r="D11869" s="6">
        <v>-5.0000000000000001E-4</v>
      </c>
      <c r="E11869" s="6">
        <v>-1.04602510460251</v>
      </c>
      <c r="F11869" s="6">
        <v>-1.04602510460251</v>
      </c>
      <c r="G11869" s="6">
        <v>4.7300000000000002E-2</v>
      </c>
      <c r="H11869" s="6">
        <v>10.2564102564102</v>
      </c>
      <c r="I11869" s="6"/>
      <c r="J11869" s="6">
        <v>4.8300000000000003E-2</v>
      </c>
      <c r="K11869" s="6">
        <v>4.7300000000000002E-2</v>
      </c>
      <c r="L11869" s="6">
        <v>10.2564102564102</v>
      </c>
    </row>
    <row r="11870" spans="1:12" ht="15" customHeight="1" x14ac:dyDescent="0.25">
      <c r="A11870" s="5">
        <v>27662</v>
      </c>
      <c r="B11870" s="6">
        <v>4.7800000000000002E-2</v>
      </c>
      <c r="C11870" s="2">
        <v>204800</v>
      </c>
      <c r="D11870" s="6">
        <v>-1E-3</v>
      </c>
      <c r="E11870" s="6">
        <v>-2.0491803278688399</v>
      </c>
      <c r="F11870" s="6">
        <v>-2.0491803278688399</v>
      </c>
      <c r="G11870" s="6">
        <v>4.7800000000000002E-2</v>
      </c>
      <c r="H11870" s="6">
        <v>11.4219114219114</v>
      </c>
      <c r="I11870" s="6"/>
      <c r="J11870" s="6">
        <v>4.7800000000000002E-2</v>
      </c>
      <c r="K11870" s="6">
        <v>4.7800000000000002E-2</v>
      </c>
      <c r="L11870" s="6">
        <v>11.4219114219114</v>
      </c>
    </row>
    <row r="11871" spans="1:12" ht="15" customHeight="1" x14ac:dyDescent="0.25">
      <c r="A11871" s="5">
        <v>27661</v>
      </c>
      <c r="B11871" s="6">
        <v>4.8800000000000003E-2</v>
      </c>
      <c r="C11871" s="2">
        <v>230400</v>
      </c>
      <c r="D11871" s="6"/>
      <c r="E11871" s="6"/>
      <c r="F11871" s="6"/>
      <c r="G11871" s="6">
        <v>4.8800000000000003E-2</v>
      </c>
      <c r="H11871" s="6">
        <v>13.752913752913701</v>
      </c>
      <c r="I11871" s="6"/>
      <c r="J11871" s="6">
        <v>4.8800000000000003E-2</v>
      </c>
      <c r="K11871" s="6">
        <v>4.8800000000000003E-2</v>
      </c>
      <c r="L11871" s="6">
        <v>13.752913752913701</v>
      </c>
    </row>
    <row r="11872" spans="1:12" ht="15" customHeight="1" x14ac:dyDescent="0.25">
      <c r="A11872" s="5">
        <v>27660</v>
      </c>
      <c r="B11872" s="6">
        <v>4.8800000000000003E-2</v>
      </c>
      <c r="C11872" s="2">
        <v>793600</v>
      </c>
      <c r="D11872" s="6">
        <v>5.0000000000000001E-4</v>
      </c>
      <c r="E11872" s="6">
        <v>1.03519668737059</v>
      </c>
      <c r="F11872" s="6">
        <v>1.03519668737059</v>
      </c>
      <c r="G11872" s="6">
        <v>4.8800000000000003E-2</v>
      </c>
      <c r="H11872" s="6">
        <v>13.752913752913701</v>
      </c>
      <c r="I11872" s="6"/>
      <c r="J11872" s="6">
        <v>4.8800000000000003E-2</v>
      </c>
      <c r="K11872" s="6">
        <v>4.8300000000000003E-2</v>
      </c>
      <c r="L11872" s="6">
        <v>13.752913752913701</v>
      </c>
    </row>
    <row r="11873" spans="1:12" ht="15" customHeight="1" x14ac:dyDescent="0.25">
      <c r="A11873" s="5">
        <v>27659</v>
      </c>
      <c r="B11873" s="6">
        <v>4.8300000000000003E-2</v>
      </c>
      <c r="C11873" s="2">
        <v>3788800</v>
      </c>
      <c r="D11873" s="6">
        <v>1E-3</v>
      </c>
      <c r="E11873" s="6">
        <v>2.1141649048625801</v>
      </c>
      <c r="F11873" s="6">
        <v>2.1141649048625801</v>
      </c>
      <c r="G11873" s="6">
        <v>4.8300000000000003E-2</v>
      </c>
      <c r="H11873" s="6">
        <v>12.5874125874125</v>
      </c>
      <c r="I11873" s="6"/>
      <c r="J11873" s="6">
        <v>4.9299999999999997E-2</v>
      </c>
      <c r="K11873" s="6">
        <v>4.7300000000000002E-2</v>
      </c>
      <c r="L11873" s="6">
        <v>12.5874125874125</v>
      </c>
    </row>
    <row r="11874" spans="1:12" ht="15" customHeight="1" x14ac:dyDescent="0.25">
      <c r="A11874" s="5">
        <v>27656</v>
      </c>
      <c r="B11874" s="6">
        <v>4.7300000000000002E-2</v>
      </c>
      <c r="C11874" s="2">
        <v>4377600</v>
      </c>
      <c r="D11874" s="6">
        <v>1.89999999999999E-3</v>
      </c>
      <c r="E11874" s="6">
        <v>4.1850220264317102</v>
      </c>
      <c r="F11874" s="6">
        <v>4.1850220264317102</v>
      </c>
      <c r="G11874" s="6">
        <v>4.7300000000000002E-2</v>
      </c>
      <c r="H11874" s="6">
        <v>10.2564102564102</v>
      </c>
      <c r="I11874" s="6"/>
      <c r="J11874" s="6">
        <v>4.7300000000000002E-2</v>
      </c>
      <c r="K11874" s="6">
        <v>4.58E-2</v>
      </c>
      <c r="L11874" s="6">
        <v>10.2564102564102</v>
      </c>
    </row>
    <row r="11875" spans="1:12" ht="15" customHeight="1" x14ac:dyDescent="0.25">
      <c r="A11875" s="5">
        <v>27655</v>
      </c>
      <c r="B11875" s="6">
        <v>4.5400000000000003E-2</v>
      </c>
      <c r="C11875" s="2">
        <v>435200</v>
      </c>
      <c r="D11875" s="6">
        <v>-3.9999999999999698E-4</v>
      </c>
      <c r="E11875" s="6">
        <v>-0.87336244541483798</v>
      </c>
      <c r="F11875" s="6">
        <v>-0.87336244541483798</v>
      </c>
      <c r="G11875" s="6">
        <v>4.5400000000000003E-2</v>
      </c>
      <c r="H11875" s="6">
        <v>5.8275058275058296</v>
      </c>
      <c r="I11875" s="6"/>
      <c r="J11875" s="6">
        <v>4.58E-2</v>
      </c>
      <c r="K11875" s="6">
        <v>4.5400000000000003E-2</v>
      </c>
      <c r="L11875" s="6">
        <v>5.8275058275058296</v>
      </c>
    </row>
    <row r="11876" spans="1:12" ht="15" customHeight="1" x14ac:dyDescent="0.25">
      <c r="A11876" s="5">
        <v>27654</v>
      </c>
      <c r="B11876" s="6">
        <v>4.58E-2</v>
      </c>
      <c r="C11876" s="2">
        <v>486400</v>
      </c>
      <c r="D11876" s="6"/>
      <c r="E11876" s="6"/>
      <c r="F11876" s="6"/>
      <c r="G11876" s="6">
        <v>4.58E-2</v>
      </c>
      <c r="H11876" s="6">
        <v>6.7599067599067597</v>
      </c>
      <c r="I11876" s="6"/>
      <c r="J11876" s="6">
        <v>4.6800000000000001E-2</v>
      </c>
      <c r="K11876" s="6">
        <v>4.5400000000000003E-2</v>
      </c>
      <c r="L11876" s="6">
        <v>6.7599067599067597</v>
      </c>
    </row>
    <row r="11877" spans="1:12" ht="15" customHeight="1" x14ac:dyDescent="0.25">
      <c r="A11877" s="5">
        <v>27653</v>
      </c>
      <c r="B11877" s="6">
        <v>4.58E-2</v>
      </c>
      <c r="C11877" s="2">
        <v>665600</v>
      </c>
      <c r="D11877" s="6">
        <v>3.9999999999999698E-4</v>
      </c>
      <c r="E11877" s="6">
        <v>0.88105726872245105</v>
      </c>
      <c r="F11877" s="6">
        <v>0.88105726872245105</v>
      </c>
      <c r="G11877" s="6">
        <v>4.58E-2</v>
      </c>
      <c r="H11877" s="6">
        <v>6.7599067599067597</v>
      </c>
      <c r="I11877" s="6"/>
      <c r="J11877" s="6">
        <v>4.58E-2</v>
      </c>
      <c r="K11877" s="6">
        <v>4.4900000000000002E-2</v>
      </c>
      <c r="L11877" s="6">
        <v>6.7599067599067597</v>
      </c>
    </row>
    <row r="11878" spans="1:12" ht="15" customHeight="1" x14ac:dyDescent="0.25">
      <c r="A11878" s="5">
        <v>27652</v>
      </c>
      <c r="B11878" s="6">
        <v>4.5400000000000003E-2</v>
      </c>
      <c r="C11878" s="2">
        <v>614400</v>
      </c>
      <c r="D11878" s="6">
        <v>-1.39999999999999E-3</v>
      </c>
      <c r="E11878" s="6">
        <v>-2.9914529914529902</v>
      </c>
      <c r="F11878" s="6">
        <v>-2.9914529914529902</v>
      </c>
      <c r="G11878" s="6">
        <v>4.5400000000000003E-2</v>
      </c>
      <c r="H11878" s="6">
        <v>5.8275058275058296</v>
      </c>
      <c r="I11878" s="6"/>
      <c r="J11878" s="6">
        <v>4.58E-2</v>
      </c>
      <c r="K11878" s="6">
        <v>4.4900000000000002E-2</v>
      </c>
      <c r="L11878" s="6">
        <v>5.8275058275058296</v>
      </c>
    </row>
    <row r="11879" spans="1:12" ht="15" customHeight="1" x14ac:dyDescent="0.25">
      <c r="A11879" s="5">
        <v>27649</v>
      </c>
      <c r="B11879" s="6">
        <v>4.6800000000000001E-2</v>
      </c>
      <c r="C11879" s="2">
        <v>1766400</v>
      </c>
      <c r="D11879" s="6">
        <v>5.0000000000000001E-4</v>
      </c>
      <c r="E11879" s="6">
        <v>1.0799136069114399</v>
      </c>
      <c r="F11879" s="6">
        <v>1.0799136069114399</v>
      </c>
      <c r="G11879" s="6">
        <v>4.6800000000000001E-2</v>
      </c>
      <c r="H11879" s="6">
        <v>9.0909090909090899</v>
      </c>
      <c r="I11879" s="6"/>
      <c r="J11879" s="6">
        <v>4.7800000000000002E-2</v>
      </c>
      <c r="K11879" s="6">
        <v>4.58E-2</v>
      </c>
      <c r="L11879" s="6">
        <v>9.0909090909090899</v>
      </c>
    </row>
    <row r="11880" spans="1:12" ht="15" customHeight="1" x14ac:dyDescent="0.25">
      <c r="A11880" s="5">
        <v>27648</v>
      </c>
      <c r="B11880" s="6">
        <v>4.6300000000000001E-2</v>
      </c>
      <c r="C11880" s="2">
        <v>102400</v>
      </c>
      <c r="D11880" s="6"/>
      <c r="E11880" s="6"/>
      <c r="F11880" s="6"/>
      <c r="G11880" s="6">
        <v>4.6300000000000001E-2</v>
      </c>
      <c r="H11880" s="6">
        <v>7.9254079254079199</v>
      </c>
      <c r="I11880" s="6"/>
      <c r="J11880" s="6">
        <v>4.6300000000000001E-2</v>
      </c>
      <c r="K11880" s="6">
        <v>4.6300000000000001E-2</v>
      </c>
      <c r="L11880" s="6">
        <v>7.9254079254079199</v>
      </c>
    </row>
    <row r="11881" spans="1:12" ht="15" customHeight="1" x14ac:dyDescent="0.25">
      <c r="A11881" s="5">
        <v>27647</v>
      </c>
      <c r="B11881" s="6">
        <v>4.6300000000000001E-2</v>
      </c>
      <c r="C11881" s="2">
        <v>665600</v>
      </c>
      <c r="D11881" s="6">
        <v>-2.5000000000000001E-3</v>
      </c>
      <c r="E11881" s="6">
        <v>-5.1229508196721296</v>
      </c>
      <c r="F11881" s="6">
        <v>-5.1229508196721296</v>
      </c>
      <c r="G11881" s="6">
        <v>4.6300000000000001E-2</v>
      </c>
      <c r="H11881" s="6">
        <v>7.9254079254079199</v>
      </c>
      <c r="I11881" s="6"/>
      <c r="J11881" s="6">
        <v>4.7800000000000002E-2</v>
      </c>
      <c r="K11881" s="6">
        <v>4.5400000000000003E-2</v>
      </c>
      <c r="L11881" s="6">
        <v>7.9254079254079199</v>
      </c>
    </row>
    <row r="11882" spans="1:12" ht="15" customHeight="1" x14ac:dyDescent="0.25">
      <c r="A11882" s="5">
        <v>27646</v>
      </c>
      <c r="B11882" s="6">
        <v>4.8800000000000003E-2</v>
      </c>
      <c r="C11882" s="2">
        <v>2355200</v>
      </c>
      <c r="D11882" s="6">
        <v>-9.9999999999999395E-4</v>
      </c>
      <c r="E11882" s="6">
        <v>-2.0080321285140399</v>
      </c>
      <c r="F11882" s="6">
        <v>-2.0080321285140399</v>
      </c>
      <c r="G11882" s="6">
        <v>4.8800000000000003E-2</v>
      </c>
      <c r="H11882" s="6">
        <v>13.752913752913701</v>
      </c>
      <c r="I11882" s="6"/>
      <c r="J11882" s="6">
        <v>4.9299999999999997E-2</v>
      </c>
      <c r="K11882" s="6">
        <v>4.8800000000000003E-2</v>
      </c>
      <c r="L11882" s="6">
        <v>13.752913752913701</v>
      </c>
    </row>
    <row r="11883" spans="1:12" ht="15" customHeight="1" x14ac:dyDescent="0.25">
      <c r="A11883" s="5">
        <v>27645</v>
      </c>
      <c r="B11883" s="6">
        <v>4.9799999999999997E-2</v>
      </c>
      <c r="C11883" s="2">
        <v>3814400</v>
      </c>
      <c r="D11883" s="6">
        <v>-4.0000000000000398E-4</v>
      </c>
      <c r="E11883" s="6">
        <v>-0.79681274900399401</v>
      </c>
      <c r="F11883" s="6">
        <v>-0.79681274900399401</v>
      </c>
      <c r="G11883" s="6">
        <v>4.9799999999999997E-2</v>
      </c>
      <c r="H11883" s="6">
        <v>16.083916083916002</v>
      </c>
      <c r="I11883" s="6"/>
      <c r="J11883" s="6">
        <v>5.0700000000000002E-2</v>
      </c>
      <c r="K11883" s="6">
        <v>4.9299999999999997E-2</v>
      </c>
      <c r="L11883" s="6">
        <v>16.083916083916002</v>
      </c>
    </row>
    <row r="11884" spans="1:12" ht="15" customHeight="1" x14ac:dyDescent="0.25">
      <c r="A11884" s="5">
        <v>27642</v>
      </c>
      <c r="B11884" s="6">
        <v>5.0200000000000002E-2</v>
      </c>
      <c r="C11884" s="2">
        <v>3404800</v>
      </c>
      <c r="D11884" s="6">
        <v>1.39999999999999E-3</v>
      </c>
      <c r="E11884" s="6">
        <v>2.86885245901638</v>
      </c>
      <c r="F11884" s="6">
        <v>2.86885245901638</v>
      </c>
      <c r="G11884" s="6">
        <v>5.0200000000000002E-2</v>
      </c>
      <c r="H11884" s="6">
        <v>17.016317016317</v>
      </c>
      <c r="I11884" s="6"/>
      <c r="J11884" s="6">
        <v>5.0700000000000002E-2</v>
      </c>
      <c r="K11884" s="6">
        <v>4.8800000000000003E-2</v>
      </c>
      <c r="L11884" s="6">
        <v>17.016317016317</v>
      </c>
    </row>
    <row r="11885" spans="1:12" ht="15" customHeight="1" x14ac:dyDescent="0.25">
      <c r="A11885" s="5">
        <v>27641</v>
      </c>
      <c r="B11885" s="6">
        <v>4.8800000000000003E-2</v>
      </c>
      <c r="C11885" s="2">
        <v>1459200</v>
      </c>
      <c r="D11885" s="6">
        <v>5.0000000000000001E-4</v>
      </c>
      <c r="E11885" s="6">
        <v>1.03519668737059</v>
      </c>
      <c r="F11885" s="6">
        <v>1.03519668737059</v>
      </c>
      <c r="G11885" s="6">
        <v>4.8800000000000003E-2</v>
      </c>
      <c r="H11885" s="6">
        <v>13.752913752913701</v>
      </c>
      <c r="I11885" s="6"/>
      <c r="J11885" s="6">
        <v>4.8800000000000003E-2</v>
      </c>
      <c r="K11885" s="6">
        <v>4.7800000000000002E-2</v>
      </c>
      <c r="L11885" s="6">
        <v>13.752913752913701</v>
      </c>
    </row>
    <row r="11886" spans="1:12" ht="15" customHeight="1" x14ac:dyDescent="0.25">
      <c r="A11886" s="5">
        <v>27640</v>
      </c>
      <c r="B11886" s="6">
        <v>4.8300000000000003E-2</v>
      </c>
      <c r="C11886" s="2">
        <v>665600</v>
      </c>
      <c r="D11886" s="6">
        <v>2E-3</v>
      </c>
      <c r="E11886" s="6">
        <v>4.3196544276457898</v>
      </c>
      <c r="F11886" s="6">
        <v>4.3196544276457898</v>
      </c>
      <c r="G11886" s="6">
        <v>4.8300000000000003E-2</v>
      </c>
      <c r="H11886" s="6">
        <v>12.5874125874125</v>
      </c>
      <c r="I11886" s="6"/>
      <c r="J11886" s="6">
        <v>4.8300000000000003E-2</v>
      </c>
      <c r="K11886" s="6">
        <v>4.6300000000000001E-2</v>
      </c>
      <c r="L11886" s="6">
        <v>12.5874125874125</v>
      </c>
    </row>
    <row r="11887" spans="1:12" ht="15" customHeight="1" x14ac:dyDescent="0.25">
      <c r="A11887" s="5">
        <v>27639</v>
      </c>
      <c r="B11887" s="6">
        <v>4.6300000000000001E-2</v>
      </c>
      <c r="C11887" s="2">
        <v>896000</v>
      </c>
      <c r="D11887" s="6">
        <v>5.0000000000000001E-4</v>
      </c>
      <c r="E11887" s="6">
        <v>1.09170305676855</v>
      </c>
      <c r="F11887" s="6">
        <v>1.09170305676855</v>
      </c>
      <c r="G11887" s="6">
        <v>4.6300000000000001E-2</v>
      </c>
      <c r="H11887" s="6">
        <v>7.9254079254079199</v>
      </c>
      <c r="I11887" s="6"/>
      <c r="J11887" s="6">
        <v>4.6800000000000001E-2</v>
      </c>
      <c r="K11887" s="6">
        <v>4.58E-2</v>
      </c>
      <c r="L11887" s="6">
        <v>7.9254079254079199</v>
      </c>
    </row>
    <row r="11888" spans="1:12" ht="15" customHeight="1" x14ac:dyDescent="0.25">
      <c r="A11888" s="5">
        <v>27635</v>
      </c>
      <c r="B11888" s="6">
        <v>4.58E-2</v>
      </c>
      <c r="C11888" s="2">
        <v>4633600</v>
      </c>
      <c r="D11888" s="6">
        <v>8.9999999999999802E-4</v>
      </c>
      <c r="E11888" s="6">
        <v>2.0044543429843902</v>
      </c>
      <c r="F11888" s="6">
        <v>2.0044543429843902</v>
      </c>
      <c r="G11888" s="6">
        <v>4.58E-2</v>
      </c>
      <c r="H11888" s="6">
        <v>6.7599067599067597</v>
      </c>
      <c r="I11888" s="6"/>
      <c r="J11888" s="6">
        <v>4.58E-2</v>
      </c>
      <c r="K11888" s="6">
        <v>4.5400000000000003E-2</v>
      </c>
      <c r="L11888" s="6">
        <v>6.7599067599067597</v>
      </c>
    </row>
    <row r="11889" spans="1:12" ht="15" customHeight="1" x14ac:dyDescent="0.25">
      <c r="A11889" s="5">
        <v>27634</v>
      </c>
      <c r="B11889" s="6">
        <v>4.4900000000000002E-2</v>
      </c>
      <c r="C11889" s="2">
        <v>1152000</v>
      </c>
      <c r="D11889" s="6"/>
      <c r="E11889" s="6"/>
      <c r="F11889" s="6"/>
      <c r="G11889" s="6">
        <v>4.4900000000000002E-2</v>
      </c>
      <c r="H11889" s="6">
        <v>4.6620046620046596</v>
      </c>
      <c r="I11889" s="6"/>
      <c r="J11889" s="6">
        <v>4.4900000000000002E-2</v>
      </c>
      <c r="K11889" s="6">
        <v>4.4400000000000002E-2</v>
      </c>
      <c r="L11889" s="6">
        <v>4.6620046620046596</v>
      </c>
    </row>
    <row r="11890" spans="1:12" ht="15" customHeight="1" x14ac:dyDescent="0.25">
      <c r="A11890" s="5">
        <v>27633</v>
      </c>
      <c r="B11890" s="6">
        <v>4.4900000000000002E-2</v>
      </c>
      <c r="C11890" s="2">
        <v>1024000</v>
      </c>
      <c r="D11890" s="6"/>
      <c r="E11890" s="6"/>
      <c r="F11890" s="6"/>
      <c r="G11890" s="6">
        <v>4.4900000000000002E-2</v>
      </c>
      <c r="H11890" s="6">
        <v>4.6620046620046596</v>
      </c>
      <c r="I11890" s="6"/>
      <c r="J11890" s="6">
        <v>4.4900000000000002E-2</v>
      </c>
      <c r="K11890" s="6">
        <v>4.4400000000000002E-2</v>
      </c>
      <c r="L11890" s="6">
        <v>4.6620046620046596</v>
      </c>
    </row>
    <row r="11891" spans="1:12" ht="15" customHeight="1" x14ac:dyDescent="0.25">
      <c r="A11891" s="5">
        <v>27632</v>
      </c>
      <c r="B11891" s="6">
        <v>4.4900000000000002E-2</v>
      </c>
      <c r="C11891" s="2">
        <v>742400</v>
      </c>
      <c r="D11891" s="6"/>
      <c r="E11891" s="6"/>
      <c r="F11891" s="6"/>
      <c r="G11891" s="6">
        <v>4.4900000000000002E-2</v>
      </c>
      <c r="H11891" s="6">
        <v>4.6620046620046596</v>
      </c>
      <c r="I11891" s="6"/>
      <c r="J11891" s="6">
        <v>4.4900000000000002E-2</v>
      </c>
      <c r="K11891" s="6">
        <v>4.4900000000000002E-2</v>
      </c>
      <c r="L11891" s="6">
        <v>4.6620046620046596</v>
      </c>
    </row>
    <row r="11892" spans="1:12" ht="15" customHeight="1" x14ac:dyDescent="0.25">
      <c r="A11892" s="5">
        <v>27631</v>
      </c>
      <c r="B11892" s="6">
        <v>4.4900000000000002E-2</v>
      </c>
      <c r="C11892" s="2">
        <v>640000</v>
      </c>
      <c r="D11892" s="6"/>
      <c r="E11892" s="6"/>
      <c r="F11892" s="6"/>
      <c r="G11892" s="6">
        <v>4.4900000000000002E-2</v>
      </c>
      <c r="H11892" s="6">
        <v>4.6620046620046596</v>
      </c>
      <c r="I11892" s="6"/>
      <c r="J11892" s="6">
        <v>4.4900000000000002E-2</v>
      </c>
      <c r="K11892" s="6">
        <v>4.4400000000000002E-2</v>
      </c>
      <c r="L11892" s="6">
        <v>4.6620046620046596</v>
      </c>
    </row>
    <row r="11893" spans="1:12" ht="15" customHeight="1" x14ac:dyDescent="0.25">
      <c r="A11893" s="5">
        <v>27628</v>
      </c>
      <c r="B11893" s="6">
        <v>4.4900000000000002E-2</v>
      </c>
      <c r="C11893" s="2">
        <v>358400</v>
      </c>
      <c r="D11893" s="6"/>
      <c r="E11893" s="6"/>
      <c r="F11893" s="6"/>
      <c r="G11893" s="6">
        <v>4.4900000000000002E-2</v>
      </c>
      <c r="H11893" s="6">
        <v>4.6620046620046596</v>
      </c>
      <c r="I11893" s="6"/>
      <c r="J11893" s="6">
        <v>4.4900000000000002E-2</v>
      </c>
      <c r="K11893" s="6">
        <v>4.4900000000000002E-2</v>
      </c>
      <c r="L11893" s="6">
        <v>4.6620046620046596</v>
      </c>
    </row>
    <row r="11894" spans="1:12" ht="15" customHeight="1" x14ac:dyDescent="0.25">
      <c r="A11894" s="5">
        <v>27627</v>
      </c>
      <c r="B11894" s="6">
        <v>4.4900000000000002E-2</v>
      </c>
      <c r="C11894" s="2">
        <v>665600</v>
      </c>
      <c r="D11894" s="6">
        <v>-1.39999999999999E-3</v>
      </c>
      <c r="E11894" s="6">
        <v>-3.0237580993520399</v>
      </c>
      <c r="F11894" s="6">
        <v>-3.0237580993520399</v>
      </c>
      <c r="G11894" s="6">
        <v>4.4900000000000002E-2</v>
      </c>
      <c r="H11894" s="6">
        <v>4.6620046620046596</v>
      </c>
      <c r="I11894" s="6"/>
      <c r="J11894" s="6">
        <v>4.5600000000000002E-2</v>
      </c>
      <c r="K11894" s="6">
        <v>4.4900000000000002E-2</v>
      </c>
      <c r="L11894" s="6">
        <v>4.6620046620046596</v>
      </c>
    </row>
    <row r="11895" spans="1:12" ht="15" customHeight="1" x14ac:dyDescent="0.25">
      <c r="A11895" s="5">
        <v>27626</v>
      </c>
      <c r="B11895" s="6">
        <v>4.6300000000000001E-2</v>
      </c>
      <c r="C11895" s="2">
        <v>1075200</v>
      </c>
      <c r="D11895" s="6">
        <v>-5.0000000000000001E-4</v>
      </c>
      <c r="E11895" s="6">
        <v>-1.0683760683760599</v>
      </c>
      <c r="F11895" s="6">
        <v>-1.0683760683760599</v>
      </c>
      <c r="G11895" s="6">
        <v>4.6300000000000001E-2</v>
      </c>
      <c r="H11895" s="6">
        <v>7.9254079254079199</v>
      </c>
      <c r="I11895" s="6"/>
      <c r="J11895" s="6">
        <v>4.6800000000000001E-2</v>
      </c>
      <c r="K11895" s="6">
        <v>4.6300000000000001E-2</v>
      </c>
      <c r="L11895" s="6">
        <v>7.9254079254079199</v>
      </c>
    </row>
    <row r="11896" spans="1:12" ht="15" customHeight="1" x14ac:dyDescent="0.25">
      <c r="A11896" s="5">
        <v>27625</v>
      </c>
      <c r="B11896" s="6">
        <v>4.6800000000000001E-2</v>
      </c>
      <c r="C11896" s="2">
        <v>51200</v>
      </c>
      <c r="D11896" s="6">
        <v>-5.0000000000000001E-4</v>
      </c>
      <c r="E11896" s="6">
        <v>-1.0570824524312901</v>
      </c>
      <c r="F11896" s="6">
        <v>-1.0570824524312901</v>
      </c>
      <c r="G11896" s="6">
        <v>4.6800000000000001E-2</v>
      </c>
      <c r="H11896" s="6">
        <v>9.0909090909090899</v>
      </c>
      <c r="I11896" s="6"/>
      <c r="J11896" s="6">
        <v>4.6800000000000001E-2</v>
      </c>
      <c r="K11896" s="6">
        <v>4.6800000000000001E-2</v>
      </c>
      <c r="L11896" s="6">
        <v>9.0909090909090899</v>
      </c>
    </row>
    <row r="11897" spans="1:12" ht="15" customHeight="1" x14ac:dyDescent="0.25">
      <c r="A11897" s="5">
        <v>27624</v>
      </c>
      <c r="B11897" s="6">
        <v>4.7300000000000002E-2</v>
      </c>
      <c r="C11897" s="2">
        <v>1843200</v>
      </c>
      <c r="D11897" s="6">
        <v>1E-3</v>
      </c>
      <c r="E11897" s="6">
        <v>2.1598272138229002</v>
      </c>
      <c r="F11897" s="6">
        <v>2.1598272138229002</v>
      </c>
      <c r="G11897" s="6">
        <v>4.7300000000000002E-2</v>
      </c>
      <c r="H11897" s="6">
        <v>10.2564102564102</v>
      </c>
      <c r="I11897" s="6"/>
      <c r="J11897" s="6">
        <v>4.7300000000000002E-2</v>
      </c>
      <c r="K11897" s="6">
        <v>4.6300000000000001E-2</v>
      </c>
      <c r="L11897" s="6">
        <v>10.2564102564102</v>
      </c>
    </row>
    <row r="11898" spans="1:12" ht="15" customHeight="1" x14ac:dyDescent="0.25">
      <c r="A11898" s="5">
        <v>27621</v>
      </c>
      <c r="B11898" s="6">
        <v>4.6300000000000001E-2</v>
      </c>
      <c r="C11898" s="2">
        <v>102400</v>
      </c>
      <c r="D11898" s="6">
        <v>5.0000000000000001E-4</v>
      </c>
      <c r="E11898" s="6">
        <v>1.09170305676855</v>
      </c>
      <c r="F11898" s="6">
        <v>1.09170305676855</v>
      </c>
      <c r="G11898" s="6">
        <v>4.6300000000000001E-2</v>
      </c>
      <c r="H11898" s="6">
        <v>7.9254079254079199</v>
      </c>
      <c r="I11898" s="6"/>
      <c r="J11898" s="6">
        <v>4.6300000000000001E-2</v>
      </c>
      <c r="K11898" s="6">
        <v>4.6300000000000001E-2</v>
      </c>
      <c r="L11898" s="6">
        <v>7.9254079254079199</v>
      </c>
    </row>
    <row r="11899" spans="1:12" ht="15" customHeight="1" x14ac:dyDescent="0.25">
      <c r="A11899" s="5">
        <v>27620</v>
      </c>
      <c r="B11899" s="6">
        <v>4.58E-2</v>
      </c>
      <c r="C11899" s="2">
        <v>1075200</v>
      </c>
      <c r="D11899" s="6">
        <v>-1E-3</v>
      </c>
      <c r="E11899" s="6">
        <v>-2.1367521367521398</v>
      </c>
      <c r="F11899" s="6">
        <v>-2.1367521367521398</v>
      </c>
      <c r="G11899" s="6">
        <v>4.58E-2</v>
      </c>
      <c r="H11899" s="6">
        <v>6.7599067599067597</v>
      </c>
      <c r="I11899" s="6"/>
      <c r="J11899" s="6">
        <v>4.58E-2</v>
      </c>
      <c r="K11899" s="6">
        <v>4.58E-2</v>
      </c>
      <c r="L11899" s="6">
        <v>6.7599067599067597</v>
      </c>
    </row>
    <row r="11900" spans="1:12" ht="15" customHeight="1" x14ac:dyDescent="0.25">
      <c r="A11900" s="5">
        <v>27619</v>
      </c>
      <c r="B11900" s="6">
        <v>4.6800000000000001E-2</v>
      </c>
      <c r="D11900" s="6">
        <v>5.0000000000000001E-4</v>
      </c>
      <c r="E11900" s="6">
        <v>1.0799136069114399</v>
      </c>
      <c r="F11900" s="6">
        <v>1.0799136069114399</v>
      </c>
      <c r="G11900" s="6">
        <v>4.6800000000000001E-2</v>
      </c>
      <c r="H11900" s="6">
        <v>9.0909090909090899</v>
      </c>
      <c r="I11900" s="6"/>
      <c r="J11900" s="6">
        <v>4.6800000000000001E-2</v>
      </c>
      <c r="K11900" s="6">
        <v>4.58E-2</v>
      </c>
      <c r="L11900" s="6">
        <v>9.0909090909090899</v>
      </c>
    </row>
    <row r="11901" spans="1:12" ht="15" customHeight="1" x14ac:dyDescent="0.25">
      <c r="A11901" s="5">
        <v>27618</v>
      </c>
      <c r="B11901" s="6">
        <v>4.6300000000000001E-2</v>
      </c>
      <c r="C11901" s="2">
        <v>1228800</v>
      </c>
      <c r="D11901" s="6">
        <v>5.0000000000000001E-4</v>
      </c>
      <c r="E11901" s="6">
        <v>1.09170305676855</v>
      </c>
      <c r="F11901" s="6">
        <v>1.09170305676855</v>
      </c>
      <c r="G11901" s="6">
        <v>4.6300000000000001E-2</v>
      </c>
      <c r="H11901" s="6">
        <v>7.9254079254079199</v>
      </c>
      <c r="I11901" s="6"/>
      <c r="J11901" s="6">
        <v>4.6800000000000001E-2</v>
      </c>
      <c r="K11901" s="6">
        <v>4.5600000000000002E-2</v>
      </c>
      <c r="L11901" s="6">
        <v>7.9254079254079199</v>
      </c>
    </row>
    <row r="11902" spans="1:12" ht="15" customHeight="1" x14ac:dyDescent="0.25">
      <c r="A11902" s="5">
        <v>27617</v>
      </c>
      <c r="B11902" s="6">
        <v>4.58E-2</v>
      </c>
      <c r="C11902" s="2">
        <v>1843200</v>
      </c>
      <c r="D11902" s="6">
        <v>-1E-3</v>
      </c>
      <c r="E11902" s="6">
        <v>-2.1367521367521398</v>
      </c>
      <c r="F11902" s="6">
        <v>-2.1367521367521398</v>
      </c>
      <c r="G11902" s="6">
        <v>4.58E-2</v>
      </c>
      <c r="H11902" s="6">
        <v>6.7599067599067597</v>
      </c>
      <c r="I11902" s="6"/>
      <c r="J11902" s="6">
        <v>4.7800000000000002E-2</v>
      </c>
      <c r="K11902" s="6">
        <v>4.58E-2</v>
      </c>
      <c r="L11902" s="6">
        <v>6.7599067599067597</v>
      </c>
    </row>
    <row r="11903" spans="1:12" ht="15" customHeight="1" x14ac:dyDescent="0.25">
      <c r="A11903" s="5">
        <v>27614</v>
      </c>
      <c r="B11903" s="6">
        <v>4.6800000000000001E-2</v>
      </c>
      <c r="C11903" s="2">
        <v>1075200</v>
      </c>
      <c r="D11903" s="6"/>
      <c r="E11903" s="6"/>
      <c r="F11903" s="6"/>
      <c r="G11903" s="6">
        <v>4.6800000000000001E-2</v>
      </c>
      <c r="H11903" s="6">
        <v>9.0909090909090899</v>
      </c>
      <c r="I11903" s="6"/>
      <c r="J11903" s="6">
        <v>4.8500000000000001E-2</v>
      </c>
      <c r="K11903" s="6">
        <v>4.6800000000000001E-2</v>
      </c>
      <c r="L11903" s="6">
        <v>9.0909090909090899</v>
      </c>
    </row>
    <row r="11904" spans="1:12" ht="15" customHeight="1" x14ac:dyDescent="0.25">
      <c r="A11904" s="5">
        <v>27613</v>
      </c>
      <c r="B11904" s="6">
        <v>4.6800000000000001E-2</v>
      </c>
      <c r="C11904" s="2">
        <v>5785600</v>
      </c>
      <c r="D11904" s="6">
        <v>1.1999999999999899E-3</v>
      </c>
      <c r="E11904" s="6">
        <v>2.6315789473684199</v>
      </c>
      <c r="F11904" s="6">
        <v>2.6315789473684199</v>
      </c>
      <c r="G11904" s="6">
        <v>4.6800000000000001E-2</v>
      </c>
      <c r="H11904" s="6">
        <v>9.0909090909090899</v>
      </c>
      <c r="I11904" s="6"/>
      <c r="J11904" s="6">
        <v>4.7100000000000003E-2</v>
      </c>
      <c r="K11904" s="6">
        <v>4.5600000000000002E-2</v>
      </c>
      <c r="L11904" s="6">
        <v>9.0909090909090899</v>
      </c>
    </row>
    <row r="11905" spans="1:12" ht="15" customHeight="1" x14ac:dyDescent="0.25">
      <c r="A11905" s="5">
        <v>27612</v>
      </c>
      <c r="B11905" s="6">
        <v>4.5600000000000002E-2</v>
      </c>
      <c r="C11905" s="2">
        <v>307200</v>
      </c>
      <c r="D11905" s="6">
        <v>6.9999999999999902E-4</v>
      </c>
      <c r="E11905" s="6">
        <v>1.5590200445434199</v>
      </c>
      <c r="F11905" s="6">
        <v>1.5590200445434199</v>
      </c>
      <c r="G11905" s="6">
        <v>4.5600000000000002E-2</v>
      </c>
      <c r="H11905" s="6">
        <v>6.2937062937062898</v>
      </c>
      <c r="I11905" s="6"/>
      <c r="J11905" s="6">
        <v>4.5600000000000002E-2</v>
      </c>
      <c r="K11905" s="6">
        <v>4.5100000000000001E-2</v>
      </c>
      <c r="L11905" s="6">
        <v>6.2937062937062898</v>
      </c>
    </row>
    <row r="11906" spans="1:12" ht="15" customHeight="1" x14ac:dyDescent="0.25">
      <c r="A11906" s="5">
        <v>27611</v>
      </c>
      <c r="B11906" s="6">
        <v>4.4900000000000002E-2</v>
      </c>
      <c r="C11906" s="2">
        <v>358400</v>
      </c>
      <c r="D11906" s="6">
        <v>-1.39999999999999E-3</v>
      </c>
      <c r="E11906" s="6">
        <v>-3.0237580993520399</v>
      </c>
      <c r="F11906" s="6">
        <v>-3.0237580993520399</v>
      </c>
      <c r="G11906" s="6">
        <v>4.4900000000000002E-2</v>
      </c>
      <c r="H11906" s="6">
        <v>4.6620046620046596</v>
      </c>
      <c r="I11906" s="6"/>
      <c r="J11906" s="6">
        <v>4.6100000000000002E-2</v>
      </c>
      <c r="K11906" s="6">
        <v>4.4900000000000002E-2</v>
      </c>
      <c r="L11906" s="6">
        <v>4.6620046620046596</v>
      </c>
    </row>
    <row r="11907" spans="1:12" ht="15" customHeight="1" x14ac:dyDescent="0.25">
      <c r="A11907" s="5">
        <v>27610</v>
      </c>
      <c r="B11907" s="6">
        <v>4.6300000000000001E-2</v>
      </c>
      <c r="C11907" s="2">
        <v>102400</v>
      </c>
      <c r="D11907" s="6"/>
      <c r="E11907" s="6"/>
      <c r="F11907" s="6"/>
      <c r="G11907" s="6">
        <v>4.6300000000000001E-2</v>
      </c>
      <c r="H11907" s="6">
        <v>7.9254079254079199</v>
      </c>
      <c r="I11907" s="6"/>
      <c r="J11907" s="6">
        <v>4.6300000000000001E-2</v>
      </c>
      <c r="K11907" s="6">
        <v>4.6300000000000001E-2</v>
      </c>
      <c r="L11907" s="6">
        <v>7.9254079254079199</v>
      </c>
    </row>
    <row r="11908" spans="1:12" ht="15" customHeight="1" x14ac:dyDescent="0.25">
      <c r="A11908" s="5">
        <v>27607</v>
      </c>
      <c r="B11908" s="6">
        <v>4.6300000000000001E-2</v>
      </c>
      <c r="C11908" s="2">
        <v>1689600</v>
      </c>
      <c r="D11908" s="6">
        <v>-1.5E-3</v>
      </c>
      <c r="E11908" s="6">
        <v>-3.1380753138075299</v>
      </c>
      <c r="F11908" s="6">
        <v>-3.1380753138075299</v>
      </c>
      <c r="G11908" s="6">
        <v>4.6300000000000001E-2</v>
      </c>
      <c r="H11908" s="6">
        <v>7.9254079254079199</v>
      </c>
      <c r="I11908" s="6"/>
      <c r="J11908" s="6">
        <v>4.8800000000000003E-2</v>
      </c>
      <c r="K11908" s="6">
        <v>4.6300000000000001E-2</v>
      </c>
      <c r="L11908" s="6">
        <v>7.9254079254079199</v>
      </c>
    </row>
    <row r="11909" spans="1:12" ht="15" customHeight="1" x14ac:dyDescent="0.25">
      <c r="A11909" s="5">
        <v>27606</v>
      </c>
      <c r="B11909" s="6">
        <v>4.7800000000000002E-2</v>
      </c>
      <c r="C11909" s="2">
        <v>870400</v>
      </c>
      <c r="D11909" s="6">
        <v>1.99999999999998E-4</v>
      </c>
      <c r="E11909" s="6">
        <v>0.42016806722688899</v>
      </c>
      <c r="F11909" s="6">
        <v>0.42016806722688899</v>
      </c>
      <c r="G11909" s="6">
        <v>4.7800000000000002E-2</v>
      </c>
      <c r="H11909" s="6">
        <v>11.4219114219114</v>
      </c>
      <c r="I11909" s="6"/>
      <c r="J11909" s="6">
        <v>4.8800000000000003E-2</v>
      </c>
      <c r="K11909" s="6">
        <v>4.7800000000000002E-2</v>
      </c>
      <c r="L11909" s="6">
        <v>11.4219114219114</v>
      </c>
    </row>
    <row r="11910" spans="1:12" ht="15" customHeight="1" x14ac:dyDescent="0.25">
      <c r="A11910" s="5">
        <v>27605</v>
      </c>
      <c r="B11910" s="6">
        <v>4.7600000000000003E-2</v>
      </c>
      <c r="C11910" s="2">
        <v>1228800</v>
      </c>
      <c r="D11910" s="6">
        <v>8.0000000000000199E-4</v>
      </c>
      <c r="E11910" s="6">
        <v>1.7094017094017</v>
      </c>
      <c r="F11910" s="6">
        <v>1.7094017094017</v>
      </c>
      <c r="G11910" s="6">
        <v>4.7600000000000003E-2</v>
      </c>
      <c r="H11910" s="6">
        <v>10.9557109557109</v>
      </c>
      <c r="I11910" s="6"/>
      <c r="J11910" s="6">
        <v>4.7800000000000002E-2</v>
      </c>
      <c r="K11910" s="6">
        <v>4.7600000000000003E-2</v>
      </c>
      <c r="L11910" s="6">
        <v>10.9557109557109</v>
      </c>
    </row>
    <row r="11911" spans="1:12" ht="15" customHeight="1" x14ac:dyDescent="0.25">
      <c r="A11911" s="5">
        <v>27604</v>
      </c>
      <c r="B11911" s="6">
        <v>4.6800000000000001E-2</v>
      </c>
      <c r="C11911" s="2">
        <v>1126400</v>
      </c>
      <c r="D11911" s="6">
        <v>5.0000000000000001E-4</v>
      </c>
      <c r="E11911" s="6">
        <v>1.0799136069114399</v>
      </c>
      <c r="F11911" s="6">
        <v>1.0799136069114399</v>
      </c>
      <c r="G11911" s="6">
        <v>4.6800000000000001E-2</v>
      </c>
      <c r="H11911" s="6">
        <v>9.0909090909090899</v>
      </c>
      <c r="I11911" s="6"/>
      <c r="J11911" s="6">
        <v>4.7800000000000002E-2</v>
      </c>
      <c r="K11911" s="6">
        <v>4.6600000000000003E-2</v>
      </c>
      <c r="L11911" s="6">
        <v>9.0909090909090899</v>
      </c>
    </row>
    <row r="11912" spans="1:12" ht="15" customHeight="1" x14ac:dyDescent="0.25">
      <c r="A11912" s="5">
        <v>27603</v>
      </c>
      <c r="B11912" s="6">
        <v>4.6300000000000001E-2</v>
      </c>
      <c r="C11912" s="2">
        <v>1792000</v>
      </c>
      <c r="D11912" s="6">
        <v>-5.0000000000000001E-4</v>
      </c>
      <c r="E11912" s="6">
        <v>-1.0683760683760599</v>
      </c>
      <c r="F11912" s="6">
        <v>-1.0683760683760599</v>
      </c>
      <c r="G11912" s="6">
        <v>4.6300000000000001E-2</v>
      </c>
      <c r="H11912" s="6">
        <v>7.9254079254079199</v>
      </c>
      <c r="I11912" s="6"/>
      <c r="J11912" s="6">
        <v>4.7800000000000002E-2</v>
      </c>
      <c r="K11912" s="6">
        <v>4.5600000000000002E-2</v>
      </c>
      <c r="L11912" s="6">
        <v>7.9254079254079199</v>
      </c>
    </row>
    <row r="11913" spans="1:12" ht="15" customHeight="1" x14ac:dyDescent="0.25">
      <c r="A11913" s="5">
        <v>27600</v>
      </c>
      <c r="B11913" s="6">
        <v>4.6800000000000001E-2</v>
      </c>
      <c r="C11913" s="2">
        <v>460800</v>
      </c>
      <c r="D11913" s="6">
        <v>-1E-3</v>
      </c>
      <c r="E11913" s="6">
        <v>-2.0920502092050199</v>
      </c>
      <c r="F11913" s="6">
        <v>-2.0920502092050199</v>
      </c>
      <c r="G11913" s="6">
        <v>4.6800000000000001E-2</v>
      </c>
      <c r="H11913" s="6">
        <v>9.0909090909090899</v>
      </c>
      <c r="I11913" s="6"/>
      <c r="J11913" s="6">
        <v>4.7600000000000003E-2</v>
      </c>
      <c r="K11913" s="6">
        <v>4.6800000000000001E-2</v>
      </c>
      <c r="L11913" s="6">
        <v>9.0909090909090899</v>
      </c>
    </row>
    <row r="11914" spans="1:12" ht="15" customHeight="1" x14ac:dyDescent="0.25">
      <c r="A11914" s="5">
        <v>27599</v>
      </c>
      <c r="B11914" s="6">
        <v>4.7800000000000002E-2</v>
      </c>
      <c r="C11914" s="2">
        <v>972800</v>
      </c>
      <c r="D11914" s="6"/>
      <c r="E11914" s="6"/>
      <c r="F11914" s="6"/>
      <c r="G11914" s="6">
        <v>4.7800000000000002E-2</v>
      </c>
      <c r="H11914" s="6">
        <v>11.4219114219114</v>
      </c>
      <c r="I11914" s="6"/>
      <c r="J11914" s="6">
        <v>4.8800000000000003E-2</v>
      </c>
      <c r="K11914" s="6">
        <v>4.7600000000000003E-2</v>
      </c>
      <c r="L11914" s="6">
        <v>11.4219114219114</v>
      </c>
    </row>
    <row r="11915" spans="1:12" ht="15" customHeight="1" x14ac:dyDescent="0.25">
      <c r="A11915" s="5">
        <v>27598</v>
      </c>
      <c r="B11915" s="6">
        <v>4.7800000000000002E-2</v>
      </c>
      <c r="C11915" s="2">
        <v>563200</v>
      </c>
      <c r="D11915" s="6"/>
      <c r="E11915" s="6"/>
      <c r="F11915" s="6"/>
      <c r="G11915" s="6">
        <v>4.7800000000000002E-2</v>
      </c>
      <c r="H11915" s="6">
        <v>11.4219114219114</v>
      </c>
      <c r="I11915" s="6"/>
      <c r="J11915" s="6">
        <v>4.7800000000000002E-2</v>
      </c>
      <c r="K11915" s="6">
        <v>4.7600000000000003E-2</v>
      </c>
      <c r="L11915" s="6">
        <v>11.4219114219114</v>
      </c>
    </row>
    <row r="11916" spans="1:12" ht="15" customHeight="1" x14ac:dyDescent="0.25">
      <c r="A11916" s="5">
        <v>27597</v>
      </c>
      <c r="B11916" s="6">
        <v>4.7800000000000002E-2</v>
      </c>
      <c r="C11916" s="2">
        <v>2150400</v>
      </c>
      <c r="D11916" s="6">
        <v>-1E-3</v>
      </c>
      <c r="E11916" s="6">
        <v>-2.0491803278688399</v>
      </c>
      <c r="F11916" s="6">
        <v>-2.0491803278688399</v>
      </c>
      <c r="G11916" s="6">
        <v>4.7800000000000002E-2</v>
      </c>
      <c r="H11916" s="6">
        <v>11.4219114219114</v>
      </c>
      <c r="I11916" s="6"/>
      <c r="J11916" s="6">
        <v>4.8500000000000001E-2</v>
      </c>
      <c r="K11916" s="6">
        <v>4.7600000000000003E-2</v>
      </c>
      <c r="L11916" s="6">
        <v>11.4219114219114</v>
      </c>
    </row>
    <row r="11917" spans="1:12" ht="15" customHeight="1" x14ac:dyDescent="0.25">
      <c r="A11917" s="5">
        <v>27596</v>
      </c>
      <c r="B11917" s="6">
        <v>4.8800000000000003E-2</v>
      </c>
      <c r="C11917" s="2">
        <v>2201600</v>
      </c>
      <c r="D11917" s="6">
        <v>-9.9999999999999395E-4</v>
      </c>
      <c r="E11917" s="6">
        <v>-2.0080321285140399</v>
      </c>
      <c r="F11917" s="6">
        <v>-2.0080321285140399</v>
      </c>
      <c r="G11917" s="6">
        <v>4.8800000000000003E-2</v>
      </c>
      <c r="H11917" s="6">
        <v>13.752913752913701</v>
      </c>
      <c r="I11917" s="6"/>
      <c r="J11917" s="6">
        <v>5.0200000000000002E-2</v>
      </c>
      <c r="K11917" s="6">
        <v>4.8800000000000003E-2</v>
      </c>
      <c r="L11917" s="6">
        <v>13.752913752913701</v>
      </c>
    </row>
    <row r="11918" spans="1:12" ht="15" customHeight="1" x14ac:dyDescent="0.25">
      <c r="A11918" s="5">
        <v>27593</v>
      </c>
      <c r="B11918" s="6">
        <v>4.9799999999999997E-2</v>
      </c>
      <c r="C11918" s="2">
        <v>460800</v>
      </c>
      <c r="D11918" s="6">
        <v>2.9999999999999401E-4</v>
      </c>
      <c r="E11918" s="6">
        <v>0.60606060606058698</v>
      </c>
      <c r="F11918" s="6">
        <v>0.60606060606058698</v>
      </c>
      <c r="G11918" s="6">
        <v>4.9799999999999997E-2</v>
      </c>
      <c r="H11918" s="6">
        <v>16.083916083916002</v>
      </c>
      <c r="I11918" s="6"/>
      <c r="J11918" s="6">
        <v>0.05</v>
      </c>
      <c r="K11918" s="6">
        <v>4.9299999999999997E-2</v>
      </c>
      <c r="L11918" s="6">
        <v>16.083916083916002</v>
      </c>
    </row>
    <row r="11919" spans="1:12" ht="15" customHeight="1" x14ac:dyDescent="0.25">
      <c r="A11919" s="5">
        <v>27592</v>
      </c>
      <c r="B11919" s="6">
        <v>4.9500000000000002E-2</v>
      </c>
      <c r="C11919" s="2">
        <v>972800</v>
      </c>
      <c r="D11919" s="6">
        <v>-2.9999999999999401E-4</v>
      </c>
      <c r="E11919" s="6">
        <v>-0.60240963855420204</v>
      </c>
      <c r="F11919" s="6">
        <v>-0.60240963855420204</v>
      </c>
      <c r="G11919" s="6">
        <v>4.9500000000000002E-2</v>
      </c>
      <c r="H11919" s="6">
        <v>15.3846153846153</v>
      </c>
      <c r="I11919" s="6"/>
      <c r="J11919" s="6">
        <v>0.05</v>
      </c>
      <c r="K11919" s="6">
        <v>4.9500000000000002E-2</v>
      </c>
      <c r="L11919" s="6">
        <v>15.3846153846153</v>
      </c>
    </row>
    <row r="11920" spans="1:12" ht="15" customHeight="1" x14ac:dyDescent="0.25">
      <c r="A11920" s="5">
        <v>27591</v>
      </c>
      <c r="B11920" s="6">
        <v>4.9799999999999997E-2</v>
      </c>
      <c r="C11920" s="2">
        <v>512000</v>
      </c>
      <c r="D11920" s="6">
        <v>2.9999999999999401E-4</v>
      </c>
      <c r="E11920" s="6">
        <v>0.60606060606058698</v>
      </c>
      <c r="F11920" s="6">
        <v>0.60606060606058698</v>
      </c>
      <c r="G11920" s="6">
        <v>4.9799999999999997E-2</v>
      </c>
      <c r="H11920" s="6">
        <v>16.083916083916002</v>
      </c>
      <c r="I11920" s="6"/>
      <c r="J11920" s="6">
        <v>4.9799999999999997E-2</v>
      </c>
      <c r="K11920" s="6">
        <v>4.9500000000000002E-2</v>
      </c>
      <c r="L11920" s="6">
        <v>16.083916083916002</v>
      </c>
    </row>
    <row r="11921" spans="1:12" ht="15" customHeight="1" x14ac:dyDescent="0.25">
      <c r="A11921" s="5">
        <v>27590</v>
      </c>
      <c r="B11921" s="6">
        <v>4.9500000000000002E-2</v>
      </c>
      <c r="C11921" s="2">
        <v>358400</v>
      </c>
      <c r="D11921" s="6"/>
      <c r="E11921" s="6"/>
      <c r="F11921" s="6"/>
      <c r="G11921" s="6">
        <v>4.9500000000000002E-2</v>
      </c>
      <c r="H11921" s="6">
        <v>15.3846153846153</v>
      </c>
      <c r="I11921" s="6"/>
      <c r="J11921" s="6">
        <v>0.05</v>
      </c>
      <c r="K11921" s="6">
        <v>4.9500000000000002E-2</v>
      </c>
      <c r="L11921" s="6">
        <v>15.3846153846153</v>
      </c>
    </row>
    <row r="11922" spans="1:12" ht="15" customHeight="1" x14ac:dyDescent="0.25">
      <c r="A11922" s="5">
        <v>27589</v>
      </c>
      <c r="B11922" s="6">
        <v>4.9500000000000002E-2</v>
      </c>
      <c r="C11922" s="2">
        <v>1740800</v>
      </c>
      <c r="D11922" s="6">
        <v>-5.0000000000000001E-4</v>
      </c>
      <c r="E11922" s="6">
        <v>-1</v>
      </c>
      <c r="F11922" s="6">
        <v>-1</v>
      </c>
      <c r="G11922" s="6">
        <v>4.9500000000000002E-2</v>
      </c>
      <c r="H11922" s="6">
        <v>15.3846153846153</v>
      </c>
      <c r="I11922" s="6"/>
      <c r="J11922" s="6">
        <v>5.0200000000000002E-2</v>
      </c>
      <c r="K11922" s="6">
        <v>4.9500000000000002E-2</v>
      </c>
      <c r="L11922" s="6">
        <v>15.3846153846153</v>
      </c>
    </row>
    <row r="11923" spans="1:12" ht="15" customHeight="1" x14ac:dyDescent="0.25">
      <c r="A11923" s="5">
        <v>27586</v>
      </c>
      <c r="B11923" s="6">
        <v>0.05</v>
      </c>
      <c r="C11923" s="2">
        <v>512000</v>
      </c>
      <c r="D11923" s="6">
        <v>-1.99999999999998E-4</v>
      </c>
      <c r="E11923" s="6">
        <v>-0.39840637450199101</v>
      </c>
      <c r="F11923" s="6">
        <v>-0.39840637450199101</v>
      </c>
      <c r="G11923" s="6">
        <v>0.05</v>
      </c>
      <c r="H11923" s="6">
        <v>16.550116550116499</v>
      </c>
      <c r="I11923" s="6"/>
      <c r="J11923" s="6">
        <v>5.0700000000000002E-2</v>
      </c>
      <c r="K11923" s="6">
        <v>0.05</v>
      </c>
      <c r="L11923" s="6">
        <v>16.550116550116499</v>
      </c>
    </row>
    <row r="11924" spans="1:12" ht="15" customHeight="1" x14ac:dyDescent="0.25">
      <c r="A11924" s="5">
        <v>27585</v>
      </c>
      <c r="B11924" s="6">
        <v>5.0200000000000002E-2</v>
      </c>
      <c r="C11924" s="2">
        <v>819200</v>
      </c>
      <c r="D11924" s="6">
        <v>-3.00000000000001E-4</v>
      </c>
      <c r="E11924" s="6">
        <v>-0.59405940594059403</v>
      </c>
      <c r="F11924" s="6">
        <v>-0.59405940594059403</v>
      </c>
      <c r="G11924" s="6">
        <v>5.0200000000000002E-2</v>
      </c>
      <c r="H11924" s="6">
        <v>17.016317016317</v>
      </c>
      <c r="I11924" s="6"/>
      <c r="J11924" s="6">
        <v>5.0500000000000003E-2</v>
      </c>
      <c r="K11924" s="6">
        <v>5.0200000000000002E-2</v>
      </c>
      <c r="L11924" s="6">
        <v>17.016317016317</v>
      </c>
    </row>
    <row r="11925" spans="1:12" ht="15" customHeight="1" x14ac:dyDescent="0.25">
      <c r="A11925" s="5">
        <v>27584</v>
      </c>
      <c r="B11925" s="6">
        <v>5.0500000000000003E-2</v>
      </c>
      <c r="C11925" s="2">
        <v>1689600</v>
      </c>
      <c r="D11925" s="6"/>
      <c r="E11925" s="6"/>
      <c r="F11925" s="6"/>
      <c r="G11925" s="6">
        <v>5.0500000000000003E-2</v>
      </c>
      <c r="H11925" s="6">
        <v>17.7156177156177</v>
      </c>
      <c r="I11925" s="6"/>
      <c r="J11925" s="6">
        <v>5.0700000000000002E-2</v>
      </c>
      <c r="K11925" s="6">
        <v>5.0200000000000002E-2</v>
      </c>
      <c r="L11925" s="6">
        <v>17.7156177156177</v>
      </c>
    </row>
    <row r="11926" spans="1:12" ht="15" customHeight="1" x14ac:dyDescent="0.25">
      <c r="A11926" s="5">
        <v>27583</v>
      </c>
      <c r="B11926" s="6">
        <v>5.0500000000000003E-2</v>
      </c>
      <c r="C11926" s="2">
        <v>1024000</v>
      </c>
      <c r="D11926" s="6">
        <v>-4.9999999999999296E-4</v>
      </c>
      <c r="E11926" s="6">
        <v>-0.98039215686272996</v>
      </c>
      <c r="F11926" s="6">
        <v>-0.98039215686272996</v>
      </c>
      <c r="G11926" s="6">
        <v>5.0500000000000003E-2</v>
      </c>
      <c r="H11926" s="6">
        <v>17.7156177156177</v>
      </c>
      <c r="I11926" s="6"/>
      <c r="J11926" s="6">
        <v>5.0999999999999997E-2</v>
      </c>
      <c r="K11926" s="6">
        <v>5.0200000000000002E-2</v>
      </c>
      <c r="L11926" s="6">
        <v>17.7156177156177</v>
      </c>
    </row>
    <row r="11927" spans="1:12" ht="15" customHeight="1" x14ac:dyDescent="0.25">
      <c r="A11927" s="5">
        <v>27582</v>
      </c>
      <c r="B11927" s="6">
        <v>5.0999999999999997E-2</v>
      </c>
      <c r="C11927" s="2">
        <v>2252800</v>
      </c>
      <c r="D11927" s="6">
        <v>-5.0000000000000001E-4</v>
      </c>
      <c r="E11927" s="6">
        <v>-0.970873786407766</v>
      </c>
      <c r="F11927" s="6">
        <v>-0.970873786407766</v>
      </c>
      <c r="G11927" s="6">
        <v>5.0999999999999997E-2</v>
      </c>
      <c r="H11927" s="6">
        <v>18.881118881118802</v>
      </c>
      <c r="I11927" s="6"/>
      <c r="J11927" s="6">
        <v>5.1499999999999997E-2</v>
      </c>
      <c r="K11927" s="6">
        <v>5.0700000000000002E-2</v>
      </c>
      <c r="L11927" s="6">
        <v>18.881118881118802</v>
      </c>
    </row>
    <row r="11928" spans="1:12" ht="15" customHeight="1" x14ac:dyDescent="0.25">
      <c r="A11928" s="5">
        <v>27578</v>
      </c>
      <c r="B11928" s="6">
        <v>5.1499999999999997E-2</v>
      </c>
      <c r="C11928" s="2">
        <v>409600</v>
      </c>
      <c r="D11928" s="6">
        <v>1.29999999999999E-3</v>
      </c>
      <c r="E11928" s="6">
        <v>2.5896414342629401</v>
      </c>
      <c r="F11928" s="6">
        <v>2.5896414342629401</v>
      </c>
      <c r="G11928" s="6">
        <v>5.1499999999999997E-2</v>
      </c>
      <c r="H11928" s="6">
        <v>20.046620046619999</v>
      </c>
      <c r="I11928" s="6"/>
      <c r="J11928" s="6">
        <v>5.1499999999999997E-2</v>
      </c>
      <c r="K11928" s="6">
        <v>5.0700000000000002E-2</v>
      </c>
      <c r="L11928" s="6">
        <v>20.046620046619999</v>
      </c>
    </row>
    <row r="11929" spans="1:12" ht="15" customHeight="1" x14ac:dyDescent="0.25">
      <c r="A11929" s="5">
        <v>27577</v>
      </c>
      <c r="B11929" s="6">
        <v>5.0200000000000002E-2</v>
      </c>
      <c r="C11929" s="2">
        <v>3379200</v>
      </c>
      <c r="D11929" s="6">
        <v>1.39999999999999E-3</v>
      </c>
      <c r="E11929" s="6">
        <v>2.86885245901638</v>
      </c>
      <c r="F11929" s="6">
        <v>2.86885245901638</v>
      </c>
      <c r="G11929" s="6">
        <v>5.0200000000000002E-2</v>
      </c>
      <c r="H11929" s="6">
        <v>17.016317016317</v>
      </c>
      <c r="I11929" s="6"/>
      <c r="J11929" s="6">
        <v>5.0200000000000002E-2</v>
      </c>
      <c r="K11929" s="6">
        <v>4.9799999999999997E-2</v>
      </c>
      <c r="L11929" s="6">
        <v>17.016317016317</v>
      </c>
    </row>
    <row r="11930" spans="1:12" ht="15" customHeight="1" x14ac:dyDescent="0.25">
      <c r="A11930" s="5">
        <v>27576</v>
      </c>
      <c r="B11930" s="6">
        <v>4.8800000000000003E-2</v>
      </c>
      <c r="C11930" s="2">
        <v>4147200</v>
      </c>
      <c r="D11930" s="6">
        <v>1.1999999999999899E-3</v>
      </c>
      <c r="E11930" s="6">
        <v>2.5210084033613298</v>
      </c>
      <c r="F11930" s="6">
        <v>2.5210084033613298</v>
      </c>
      <c r="G11930" s="6">
        <v>4.8800000000000003E-2</v>
      </c>
      <c r="H11930" s="6">
        <v>13.752913752913701</v>
      </c>
      <c r="I11930" s="6"/>
      <c r="J11930" s="6">
        <v>4.8800000000000003E-2</v>
      </c>
      <c r="K11930" s="6">
        <v>4.7800000000000002E-2</v>
      </c>
      <c r="L11930" s="6">
        <v>13.752913752913701</v>
      </c>
    </row>
    <row r="11931" spans="1:12" ht="15" customHeight="1" x14ac:dyDescent="0.25">
      <c r="A11931" s="5">
        <v>27575</v>
      </c>
      <c r="B11931" s="6">
        <v>4.7600000000000003E-2</v>
      </c>
      <c r="C11931" s="2">
        <v>819200</v>
      </c>
      <c r="D11931" s="6">
        <v>3.00000000000001E-4</v>
      </c>
      <c r="E11931" s="6">
        <v>0.63424947145878097</v>
      </c>
      <c r="F11931" s="6">
        <v>0.63424947145878097</v>
      </c>
      <c r="G11931" s="6">
        <v>4.7600000000000003E-2</v>
      </c>
      <c r="H11931" s="6">
        <v>10.9557109557109</v>
      </c>
      <c r="I11931" s="6"/>
      <c r="J11931" s="6">
        <v>4.7800000000000002E-2</v>
      </c>
      <c r="K11931" s="6">
        <v>4.7300000000000002E-2</v>
      </c>
      <c r="L11931" s="6">
        <v>10.9557109557109</v>
      </c>
    </row>
    <row r="11932" spans="1:12" ht="15" customHeight="1" x14ac:dyDescent="0.25">
      <c r="A11932" s="5">
        <v>27572</v>
      </c>
      <c r="B11932" s="6">
        <v>4.7300000000000002E-2</v>
      </c>
      <c r="C11932" s="2">
        <v>1433600</v>
      </c>
      <c r="D11932" s="6">
        <v>-5.0000000000000001E-4</v>
      </c>
      <c r="E11932" s="6">
        <v>-1.04602510460251</v>
      </c>
      <c r="F11932" s="6">
        <v>-1.04602510460251</v>
      </c>
      <c r="G11932" s="6">
        <v>4.7300000000000002E-2</v>
      </c>
      <c r="H11932" s="6">
        <v>10.2564102564102</v>
      </c>
      <c r="I11932" s="6"/>
      <c r="J11932" s="6">
        <v>4.7600000000000003E-2</v>
      </c>
      <c r="K11932" s="6">
        <v>4.6300000000000001E-2</v>
      </c>
      <c r="L11932" s="6">
        <v>10.2564102564102</v>
      </c>
    </row>
    <row r="11933" spans="1:12" ht="15" customHeight="1" x14ac:dyDescent="0.25">
      <c r="A11933" s="5">
        <v>27571</v>
      </c>
      <c r="B11933" s="6">
        <v>4.7800000000000002E-2</v>
      </c>
      <c r="C11933" s="2">
        <v>1433600</v>
      </c>
      <c r="D11933" s="6">
        <v>-5.0000000000000001E-4</v>
      </c>
      <c r="E11933" s="6">
        <v>-1.03519668737059</v>
      </c>
      <c r="F11933" s="6">
        <v>-1.03519668737059</v>
      </c>
      <c r="G11933" s="6">
        <v>4.7800000000000002E-2</v>
      </c>
      <c r="H11933" s="6">
        <v>11.4219114219114</v>
      </c>
      <c r="I11933" s="6"/>
      <c r="J11933" s="6">
        <v>4.8300000000000003E-2</v>
      </c>
      <c r="K11933" s="6">
        <v>4.7800000000000002E-2</v>
      </c>
      <c r="L11933" s="6">
        <v>11.4219114219114</v>
      </c>
    </row>
    <row r="11934" spans="1:12" ht="15" customHeight="1" x14ac:dyDescent="0.25">
      <c r="A11934" s="5">
        <v>27570</v>
      </c>
      <c r="B11934" s="6">
        <v>4.8300000000000003E-2</v>
      </c>
      <c r="C11934" s="2">
        <v>665600</v>
      </c>
      <c r="D11934" s="6">
        <v>-1.99999999999998E-4</v>
      </c>
      <c r="E11934" s="6">
        <v>-0.41237113402061698</v>
      </c>
      <c r="F11934" s="6">
        <v>-0.41237113402061698</v>
      </c>
      <c r="G11934" s="6">
        <v>4.8300000000000003E-2</v>
      </c>
      <c r="H11934" s="6">
        <v>12.5874125874125</v>
      </c>
      <c r="I11934" s="6"/>
      <c r="J11934" s="6">
        <v>4.9299999999999997E-2</v>
      </c>
      <c r="K11934" s="6">
        <v>4.8000000000000001E-2</v>
      </c>
      <c r="L11934" s="6">
        <v>12.5874125874125</v>
      </c>
    </row>
    <row r="11935" spans="1:12" ht="15" customHeight="1" x14ac:dyDescent="0.25">
      <c r="A11935" s="5">
        <v>27569</v>
      </c>
      <c r="B11935" s="6">
        <v>4.8500000000000001E-2</v>
      </c>
      <c r="C11935" s="2">
        <v>1075200</v>
      </c>
      <c r="D11935" s="6"/>
      <c r="E11935" s="6"/>
      <c r="F11935" s="6"/>
      <c r="G11935" s="6">
        <v>4.8500000000000001E-2</v>
      </c>
      <c r="H11935" s="6">
        <v>13.053613053613001</v>
      </c>
      <c r="I11935" s="6"/>
      <c r="J11935" s="6">
        <v>4.8800000000000003E-2</v>
      </c>
      <c r="K11935" s="6">
        <v>4.7800000000000002E-2</v>
      </c>
      <c r="L11935" s="6">
        <v>13.053613053613001</v>
      </c>
    </row>
    <row r="11936" spans="1:12" ht="15" customHeight="1" x14ac:dyDescent="0.25">
      <c r="A11936" s="5">
        <v>27568</v>
      </c>
      <c r="B11936" s="6">
        <v>4.8500000000000001E-2</v>
      </c>
      <c r="C11936" s="2">
        <v>563200</v>
      </c>
      <c r="D11936" s="6"/>
      <c r="E11936" s="6"/>
      <c r="F11936" s="6"/>
      <c r="G11936" s="6">
        <v>4.8500000000000001E-2</v>
      </c>
      <c r="H11936" s="6">
        <v>13.053613053613001</v>
      </c>
      <c r="I11936" s="6"/>
      <c r="J11936" s="6">
        <v>4.8500000000000001E-2</v>
      </c>
      <c r="K11936" s="6">
        <v>4.8000000000000001E-2</v>
      </c>
      <c r="L11936" s="6">
        <v>13.053613053613001</v>
      </c>
    </row>
    <row r="11937" spans="1:12" ht="15" customHeight="1" x14ac:dyDescent="0.25">
      <c r="A11937" s="5">
        <v>27565</v>
      </c>
      <c r="B11937" s="6">
        <v>4.8500000000000001E-2</v>
      </c>
      <c r="C11937" s="2">
        <v>1228800</v>
      </c>
      <c r="D11937" s="6">
        <v>1.39999999999999E-3</v>
      </c>
      <c r="E11937" s="6">
        <v>2.9723991507430898</v>
      </c>
      <c r="F11937" s="6">
        <v>2.9723991507430898</v>
      </c>
      <c r="G11937" s="6">
        <v>4.8500000000000001E-2</v>
      </c>
      <c r="H11937" s="6">
        <v>13.053613053613001</v>
      </c>
      <c r="I11937" s="6"/>
      <c r="J11937" s="6">
        <v>4.8500000000000001E-2</v>
      </c>
      <c r="K11937" s="6">
        <v>4.7100000000000003E-2</v>
      </c>
      <c r="L11937" s="6">
        <v>13.053613053613001</v>
      </c>
    </row>
    <row r="11938" spans="1:12" ht="15" customHeight="1" x14ac:dyDescent="0.25">
      <c r="A11938" s="5">
        <v>27564</v>
      </c>
      <c r="B11938" s="6">
        <v>4.7100000000000003E-2</v>
      </c>
      <c r="C11938" s="2">
        <v>1024000</v>
      </c>
      <c r="D11938" s="6">
        <v>5.0000000000000001E-4</v>
      </c>
      <c r="E11938" s="6">
        <v>1.0729613733905601</v>
      </c>
      <c r="F11938" s="6">
        <v>1.0729613733905601</v>
      </c>
      <c r="G11938" s="6">
        <v>4.7100000000000003E-2</v>
      </c>
      <c r="H11938" s="6">
        <v>9.79020979020979</v>
      </c>
      <c r="I11938" s="6"/>
      <c r="J11938" s="6">
        <v>4.7600000000000003E-2</v>
      </c>
      <c r="K11938" s="6">
        <v>4.7100000000000003E-2</v>
      </c>
      <c r="L11938" s="6">
        <v>9.79020979020979</v>
      </c>
    </row>
    <row r="11939" spans="1:12" ht="15" customHeight="1" x14ac:dyDescent="0.25">
      <c r="A11939" s="5">
        <v>27563</v>
      </c>
      <c r="B11939" s="6">
        <v>4.6600000000000003E-2</v>
      </c>
      <c r="C11939" s="2">
        <v>1536000</v>
      </c>
      <c r="D11939" s="6">
        <v>-5.0000000000000001E-4</v>
      </c>
      <c r="E11939" s="6">
        <v>-1.0615711252653901</v>
      </c>
      <c r="F11939" s="6">
        <v>-1.0615711252653901</v>
      </c>
      <c r="G11939" s="6">
        <v>4.6600000000000003E-2</v>
      </c>
      <c r="H11939" s="6">
        <v>8.6247086247086298</v>
      </c>
      <c r="I11939" s="6"/>
      <c r="J11939" s="6">
        <v>4.7100000000000003E-2</v>
      </c>
      <c r="K11939" s="6">
        <v>4.6600000000000003E-2</v>
      </c>
      <c r="L11939" s="6">
        <v>8.6247086247086298</v>
      </c>
    </row>
    <row r="11940" spans="1:12" ht="15" customHeight="1" x14ac:dyDescent="0.25">
      <c r="A11940" s="5">
        <v>27562</v>
      </c>
      <c r="B11940" s="6">
        <v>4.7100000000000003E-2</v>
      </c>
      <c r="C11940" s="2">
        <v>8755200</v>
      </c>
      <c r="D11940" s="6">
        <v>2.2000000000000001E-3</v>
      </c>
      <c r="E11940" s="6">
        <v>4.8997772828507804</v>
      </c>
      <c r="F11940" s="6">
        <v>4.8997772828507804</v>
      </c>
      <c r="G11940" s="6">
        <v>4.7100000000000003E-2</v>
      </c>
      <c r="H11940" s="6">
        <v>9.79020979020979</v>
      </c>
      <c r="I11940" s="6"/>
      <c r="J11940" s="6">
        <v>4.8500000000000001E-2</v>
      </c>
      <c r="K11940" s="6">
        <v>4.6800000000000001E-2</v>
      </c>
      <c r="L11940" s="6">
        <v>9.79020979020979</v>
      </c>
    </row>
    <row r="11941" spans="1:12" ht="15" customHeight="1" x14ac:dyDescent="0.25">
      <c r="A11941" s="5">
        <v>27561</v>
      </c>
      <c r="B11941" s="6">
        <v>4.4900000000000002E-2</v>
      </c>
      <c r="C11941" s="2">
        <v>563200</v>
      </c>
      <c r="D11941" s="6"/>
      <c r="E11941" s="6"/>
      <c r="F11941" s="6"/>
      <c r="G11941" s="6">
        <v>4.4900000000000002E-2</v>
      </c>
      <c r="H11941" s="6">
        <v>4.6620046620046596</v>
      </c>
      <c r="I11941" s="6"/>
      <c r="J11941" s="6">
        <v>4.4900000000000002E-2</v>
      </c>
      <c r="K11941" s="6">
        <v>4.4400000000000002E-2</v>
      </c>
      <c r="L11941" s="6">
        <v>4.6620046620046596</v>
      </c>
    </row>
    <row r="11942" spans="1:12" ht="15" customHeight="1" x14ac:dyDescent="0.25">
      <c r="A11942" s="5">
        <v>27558</v>
      </c>
      <c r="B11942" s="6">
        <v>4.4900000000000002E-2</v>
      </c>
      <c r="C11942" s="2">
        <v>3840000</v>
      </c>
      <c r="D11942" s="6">
        <v>1.2999999999999999E-3</v>
      </c>
      <c r="E11942" s="6">
        <v>2.9816513761467802</v>
      </c>
      <c r="F11942" s="6">
        <v>2.9816513761467802</v>
      </c>
      <c r="G11942" s="6">
        <v>4.4900000000000002E-2</v>
      </c>
      <c r="H11942" s="6">
        <v>4.6620046620046596</v>
      </c>
      <c r="I11942" s="6"/>
      <c r="J11942" s="6">
        <v>4.4900000000000002E-2</v>
      </c>
      <c r="K11942" s="6">
        <v>4.41E-2</v>
      </c>
      <c r="L11942" s="6">
        <v>4.6620046620046596</v>
      </c>
    </row>
    <row r="11943" spans="1:12" ht="15" customHeight="1" x14ac:dyDescent="0.25">
      <c r="A11943" s="5">
        <v>27557</v>
      </c>
      <c r="B11943" s="6">
        <v>4.36E-2</v>
      </c>
      <c r="C11943" s="2">
        <v>2048000</v>
      </c>
      <c r="D11943" s="6">
        <v>2.5999999999999899E-3</v>
      </c>
      <c r="E11943" s="6">
        <v>6.3414634146341502</v>
      </c>
      <c r="F11943" s="6">
        <v>6.3414634146341502</v>
      </c>
      <c r="G11943" s="6">
        <v>4.36E-2</v>
      </c>
      <c r="H11943" s="6">
        <v>1.63170163170163</v>
      </c>
      <c r="I11943" s="6"/>
      <c r="J11943" s="6">
        <v>4.36E-2</v>
      </c>
      <c r="K11943" s="6">
        <v>4.1399999999999999E-2</v>
      </c>
      <c r="L11943" s="6">
        <v>1.63170163170163</v>
      </c>
    </row>
    <row r="11944" spans="1:12" ht="15" customHeight="1" x14ac:dyDescent="0.25">
      <c r="A11944" s="5">
        <v>27556</v>
      </c>
      <c r="B11944" s="6">
        <v>4.1000000000000002E-2</v>
      </c>
      <c r="C11944" s="2">
        <v>1331200</v>
      </c>
      <c r="D11944" s="6">
        <v>-1.39999999999999E-3</v>
      </c>
      <c r="E11944" s="6">
        <v>-3.3018867924528199</v>
      </c>
      <c r="F11944" s="6">
        <v>-3.3018867924528199</v>
      </c>
      <c r="G11944" s="6">
        <v>4.1000000000000002E-2</v>
      </c>
      <c r="H11944" s="6">
        <v>-4.4289044289044197</v>
      </c>
      <c r="I11944" s="6"/>
      <c r="J11944" s="6">
        <v>4.24E-2</v>
      </c>
      <c r="K11944" s="6">
        <v>4.1000000000000002E-2</v>
      </c>
      <c r="L11944" s="6">
        <v>-4.4289044289044197</v>
      </c>
    </row>
    <row r="11945" spans="1:12" ht="15" customHeight="1" x14ac:dyDescent="0.25">
      <c r="A11945" s="5">
        <v>27555</v>
      </c>
      <c r="B11945" s="6">
        <v>4.24E-2</v>
      </c>
      <c r="C11945" s="2">
        <v>12441600</v>
      </c>
      <c r="D11945" s="6">
        <v>-1E-3</v>
      </c>
      <c r="E11945" s="6">
        <v>-2.3041474654377798</v>
      </c>
      <c r="F11945" s="6">
        <v>-2.3041474654377798</v>
      </c>
      <c r="G11945" s="6">
        <v>4.24E-2</v>
      </c>
      <c r="H11945" s="6">
        <v>-1.16550116550116</v>
      </c>
      <c r="I11945" s="6"/>
      <c r="J11945" s="6">
        <v>4.36E-2</v>
      </c>
      <c r="K11945" s="6">
        <v>4.2200000000000001E-2</v>
      </c>
      <c r="L11945" s="6">
        <v>-1.16550116550116</v>
      </c>
    </row>
    <row r="11946" spans="1:12" ht="15" customHeight="1" x14ac:dyDescent="0.25">
      <c r="A11946" s="5">
        <v>27554</v>
      </c>
      <c r="B11946" s="6">
        <v>4.3400000000000001E-2</v>
      </c>
      <c r="C11946" s="2">
        <v>1126400</v>
      </c>
      <c r="D11946" s="6">
        <v>-1E-3</v>
      </c>
      <c r="E11946" s="6">
        <v>-2.2522522522522501</v>
      </c>
      <c r="F11946" s="6">
        <v>-2.2522522522522501</v>
      </c>
      <c r="G11946" s="6">
        <v>4.3400000000000001E-2</v>
      </c>
      <c r="H11946" s="6">
        <v>1.16550116550116</v>
      </c>
      <c r="I11946" s="6"/>
      <c r="J11946" s="6">
        <v>4.3900000000000002E-2</v>
      </c>
      <c r="K11946" s="6">
        <v>4.3400000000000001E-2</v>
      </c>
      <c r="L11946" s="6">
        <v>1.16550116550116</v>
      </c>
    </row>
    <row r="11947" spans="1:12" ht="15" customHeight="1" x14ac:dyDescent="0.25">
      <c r="A11947" s="5">
        <v>27551</v>
      </c>
      <c r="B11947" s="6">
        <v>4.4400000000000002E-2</v>
      </c>
      <c r="C11947" s="2">
        <v>1075200</v>
      </c>
      <c r="D11947" s="6"/>
      <c r="E11947" s="6"/>
      <c r="F11947" s="6"/>
      <c r="G11947" s="6">
        <v>4.4400000000000002E-2</v>
      </c>
      <c r="H11947" s="6">
        <v>3.49650349650349</v>
      </c>
      <c r="I11947" s="6"/>
      <c r="J11947" s="6">
        <v>4.4600000000000001E-2</v>
      </c>
      <c r="K11947" s="6">
        <v>4.41E-2</v>
      </c>
      <c r="L11947" s="6">
        <v>3.49650349650349</v>
      </c>
    </row>
    <row r="11948" spans="1:12" ht="15" customHeight="1" x14ac:dyDescent="0.25">
      <c r="A11948" s="5">
        <v>27550</v>
      </c>
      <c r="B11948" s="6">
        <v>4.4400000000000002E-2</v>
      </c>
      <c r="C11948" s="2">
        <v>1075200</v>
      </c>
      <c r="D11948" s="6">
        <v>-1.39999999999999E-3</v>
      </c>
      <c r="E11948" s="6">
        <v>-3.0567685589519602</v>
      </c>
      <c r="F11948" s="6">
        <v>-3.0567685589519602</v>
      </c>
      <c r="G11948" s="6">
        <v>4.4400000000000002E-2</v>
      </c>
      <c r="H11948" s="6">
        <v>3.49650349650349</v>
      </c>
      <c r="I11948" s="6"/>
      <c r="J11948" s="6">
        <v>4.5600000000000002E-2</v>
      </c>
      <c r="K11948" s="6">
        <v>4.4400000000000002E-2</v>
      </c>
      <c r="L11948" s="6">
        <v>3.49650349650349</v>
      </c>
    </row>
    <row r="11949" spans="1:12" ht="15" customHeight="1" x14ac:dyDescent="0.25">
      <c r="A11949" s="5">
        <v>27549</v>
      </c>
      <c r="B11949" s="6">
        <v>4.58E-2</v>
      </c>
      <c r="C11949" s="2">
        <v>9728000</v>
      </c>
      <c r="D11949" s="6">
        <v>4.0999999999999899E-3</v>
      </c>
      <c r="E11949" s="6">
        <v>9.8321342925659501</v>
      </c>
      <c r="F11949" s="6">
        <v>9.8321342925659501</v>
      </c>
      <c r="G11949" s="6">
        <v>4.58E-2</v>
      </c>
      <c r="H11949" s="6">
        <v>6.7599067599067597</v>
      </c>
      <c r="I11949" s="6"/>
      <c r="J11949" s="6">
        <v>4.7300000000000002E-2</v>
      </c>
      <c r="K11949" s="6">
        <v>4.2700000000000002E-2</v>
      </c>
      <c r="L11949" s="6">
        <v>6.7599067599067597</v>
      </c>
    </row>
    <row r="11950" spans="1:12" ht="15" customHeight="1" x14ac:dyDescent="0.25">
      <c r="A11950" s="5">
        <v>27548</v>
      </c>
      <c r="B11950" s="6">
        <v>4.1700000000000001E-2</v>
      </c>
      <c r="C11950" s="2">
        <v>9625600</v>
      </c>
      <c r="D11950" s="6">
        <v>1E-3</v>
      </c>
      <c r="E11950" s="6">
        <v>2.45700245700246</v>
      </c>
      <c r="F11950" s="6">
        <v>2.45700245700246</v>
      </c>
      <c r="G11950" s="6">
        <v>4.1700000000000001E-2</v>
      </c>
      <c r="H11950" s="6">
        <v>-2.79720279720279</v>
      </c>
      <c r="I11950" s="6"/>
      <c r="J11950" s="6">
        <v>4.1700000000000001E-2</v>
      </c>
      <c r="K11950" s="6">
        <v>3.9699999999999999E-2</v>
      </c>
      <c r="L11950" s="6">
        <v>-2.79720279720279</v>
      </c>
    </row>
    <row r="11951" spans="1:12" ht="15" customHeight="1" x14ac:dyDescent="0.25">
      <c r="A11951" s="5">
        <v>27547</v>
      </c>
      <c r="B11951" s="6">
        <v>4.07E-2</v>
      </c>
      <c r="C11951" s="2">
        <v>1536000</v>
      </c>
      <c r="D11951" s="6">
        <v>-3.00000000000001E-4</v>
      </c>
      <c r="E11951" s="6">
        <v>-0.73170731707317105</v>
      </c>
      <c r="F11951" s="6">
        <v>-0.73170731707317105</v>
      </c>
      <c r="G11951" s="6">
        <v>4.07E-2</v>
      </c>
      <c r="H11951" s="6">
        <v>-5.1282051282051198</v>
      </c>
      <c r="I11951" s="6"/>
      <c r="J11951" s="6">
        <v>4.1000000000000002E-2</v>
      </c>
      <c r="K11951" s="6">
        <v>4.07E-2</v>
      </c>
      <c r="L11951" s="6">
        <v>-5.1282051282051198</v>
      </c>
    </row>
    <row r="11952" spans="1:12" ht="15" customHeight="1" x14ac:dyDescent="0.25">
      <c r="A11952" s="5">
        <v>27544</v>
      </c>
      <c r="B11952" s="6">
        <v>4.1000000000000002E-2</v>
      </c>
      <c r="C11952" s="2">
        <v>512000</v>
      </c>
      <c r="D11952" s="6">
        <v>3.00000000000001E-4</v>
      </c>
      <c r="E11952" s="6">
        <v>0.73710073710073698</v>
      </c>
      <c r="F11952" s="6">
        <v>0.73710073710073698</v>
      </c>
      <c r="G11952" s="6">
        <v>4.1000000000000002E-2</v>
      </c>
      <c r="H11952" s="6">
        <v>-4.4289044289044197</v>
      </c>
      <c r="I11952" s="6"/>
      <c r="J11952" s="6">
        <v>4.1000000000000002E-2</v>
      </c>
      <c r="K11952" s="6">
        <v>4.1000000000000002E-2</v>
      </c>
      <c r="L11952" s="6">
        <v>-4.4289044289044197</v>
      </c>
    </row>
    <row r="11953" spans="1:12" ht="15" customHeight="1" x14ac:dyDescent="0.25">
      <c r="A11953" s="5">
        <v>27543</v>
      </c>
      <c r="B11953" s="6">
        <v>4.07E-2</v>
      </c>
      <c r="C11953" s="2">
        <v>1280000</v>
      </c>
      <c r="D11953" s="6">
        <v>1.99999999999998E-4</v>
      </c>
      <c r="E11953" s="6">
        <v>0.49382716049382003</v>
      </c>
      <c r="F11953" s="6">
        <v>0.49382716049382003</v>
      </c>
      <c r="G11953" s="6">
        <v>4.07E-2</v>
      </c>
      <c r="H11953" s="6">
        <v>-5.1282051282051198</v>
      </c>
      <c r="I11953" s="6"/>
      <c r="J11953" s="6">
        <v>4.07E-2</v>
      </c>
      <c r="K11953" s="6">
        <v>4.07E-2</v>
      </c>
      <c r="L11953" s="6">
        <v>-5.1282051282051198</v>
      </c>
    </row>
    <row r="11954" spans="1:12" ht="15" customHeight="1" x14ac:dyDescent="0.25">
      <c r="A11954" s="5">
        <v>27542</v>
      </c>
      <c r="B11954" s="6">
        <v>4.0500000000000001E-2</v>
      </c>
      <c r="C11954" s="2">
        <v>1075200</v>
      </c>
      <c r="D11954" s="6">
        <v>-8.9999999999999802E-4</v>
      </c>
      <c r="E11954" s="6">
        <v>-2.1739130434782501</v>
      </c>
      <c r="F11954" s="6">
        <v>-2.1739130434782501</v>
      </c>
      <c r="G11954" s="6">
        <v>4.0500000000000001E-2</v>
      </c>
      <c r="H11954" s="6">
        <v>-5.5944055944055897</v>
      </c>
      <c r="I11954" s="6"/>
      <c r="J11954" s="6">
        <v>4.1399999999999999E-2</v>
      </c>
      <c r="K11954" s="6">
        <v>4.0500000000000001E-2</v>
      </c>
      <c r="L11954" s="6">
        <v>-5.5944055944055897</v>
      </c>
    </row>
    <row r="11955" spans="1:12" ht="15" customHeight="1" x14ac:dyDescent="0.25">
      <c r="A11955" s="5">
        <v>27541</v>
      </c>
      <c r="B11955" s="6">
        <v>4.1399999999999999E-2</v>
      </c>
      <c r="C11955" s="2">
        <v>2457600</v>
      </c>
      <c r="D11955" s="6">
        <v>1.99999999999998E-4</v>
      </c>
      <c r="E11955" s="6">
        <v>0.485436893203883</v>
      </c>
      <c r="F11955" s="6">
        <v>0.485436893203883</v>
      </c>
      <c r="G11955" s="6">
        <v>4.1399999999999999E-2</v>
      </c>
      <c r="H11955" s="6">
        <v>-3.49650349650349</v>
      </c>
      <c r="I11955" s="6"/>
      <c r="J11955" s="6">
        <v>4.2200000000000001E-2</v>
      </c>
      <c r="K11955" s="6">
        <v>4.1200000000000001E-2</v>
      </c>
      <c r="L11955" s="6">
        <v>-3.49650349650349</v>
      </c>
    </row>
    <row r="11956" spans="1:12" ht="15" customHeight="1" x14ac:dyDescent="0.25">
      <c r="A11956" s="5">
        <v>27537</v>
      </c>
      <c r="B11956" s="6">
        <v>4.1200000000000001E-2</v>
      </c>
      <c r="C11956" s="2">
        <v>3737600</v>
      </c>
      <c r="D11956" s="6">
        <v>1.5E-3</v>
      </c>
      <c r="E11956" s="6">
        <v>3.7783375314861498</v>
      </c>
      <c r="F11956" s="6">
        <v>3.7783375314861498</v>
      </c>
      <c r="G11956" s="6">
        <v>4.1200000000000001E-2</v>
      </c>
      <c r="H11956" s="6">
        <v>-3.96270396270396</v>
      </c>
      <c r="I11956" s="6"/>
      <c r="J11956" s="6">
        <v>4.1200000000000001E-2</v>
      </c>
      <c r="K11956" s="6">
        <v>3.9699999999999999E-2</v>
      </c>
      <c r="L11956" s="6">
        <v>-3.96270396270396</v>
      </c>
    </row>
    <row r="11957" spans="1:12" ht="15" customHeight="1" x14ac:dyDescent="0.25">
      <c r="A11957" s="5">
        <v>27536</v>
      </c>
      <c r="B11957" s="6">
        <v>3.9699999999999999E-2</v>
      </c>
      <c r="C11957" s="2">
        <v>3737600</v>
      </c>
      <c r="D11957" s="6">
        <v>-3.00000000000001E-4</v>
      </c>
      <c r="E11957" s="6">
        <v>-0.750000000000006</v>
      </c>
      <c r="F11957" s="6">
        <v>-0.750000000000006</v>
      </c>
      <c r="G11957" s="6">
        <v>3.9699999999999999E-2</v>
      </c>
      <c r="H11957" s="6">
        <v>-7.4592074592074598</v>
      </c>
      <c r="I11957" s="6"/>
      <c r="J11957" s="6">
        <v>4.1200000000000001E-2</v>
      </c>
      <c r="K11957" s="6">
        <v>3.9699999999999999E-2</v>
      </c>
      <c r="L11957" s="6">
        <v>-7.4592074592074598</v>
      </c>
    </row>
    <row r="11958" spans="1:12" ht="15" customHeight="1" x14ac:dyDescent="0.25">
      <c r="A11958" s="5">
        <v>27535</v>
      </c>
      <c r="B11958" s="6">
        <v>0.04</v>
      </c>
      <c r="C11958" s="2">
        <v>1536000</v>
      </c>
      <c r="D11958" s="6">
        <v>2.2000000000000001E-3</v>
      </c>
      <c r="E11958" s="6">
        <v>5.8201058201058098</v>
      </c>
      <c r="F11958" s="6">
        <v>5.8201058201058098</v>
      </c>
      <c r="G11958" s="6">
        <v>0.04</v>
      </c>
      <c r="H11958" s="6">
        <v>-6.7599067599067597</v>
      </c>
      <c r="I11958" s="6"/>
      <c r="J11958" s="6">
        <v>0.04</v>
      </c>
      <c r="K11958" s="6">
        <v>3.7999999999999999E-2</v>
      </c>
      <c r="L11958" s="6">
        <v>-6.7599067599067597</v>
      </c>
    </row>
    <row r="11959" spans="1:12" ht="15" customHeight="1" x14ac:dyDescent="0.25">
      <c r="A11959" s="5">
        <v>27534</v>
      </c>
      <c r="B11959" s="6">
        <v>3.78E-2</v>
      </c>
      <c r="C11959" s="2">
        <v>2560000</v>
      </c>
      <c r="D11959" s="6">
        <v>-5.0000000000000001E-4</v>
      </c>
      <c r="E11959" s="6">
        <v>-1.30548302872063</v>
      </c>
      <c r="F11959" s="6">
        <v>-1.30548302872063</v>
      </c>
      <c r="G11959" s="6">
        <v>3.78E-2</v>
      </c>
      <c r="H11959" s="6">
        <v>-11.8881118881118</v>
      </c>
      <c r="I11959" s="6"/>
      <c r="J11959" s="6">
        <v>3.9E-2</v>
      </c>
      <c r="K11959" s="6">
        <v>3.78E-2</v>
      </c>
      <c r="L11959" s="6">
        <v>-11.8881118881118</v>
      </c>
    </row>
    <row r="11960" spans="1:12" ht="15" customHeight="1" x14ac:dyDescent="0.25">
      <c r="A11960" s="5">
        <v>27533</v>
      </c>
      <c r="B11960" s="6">
        <v>3.8300000000000001E-2</v>
      </c>
      <c r="C11960" s="2">
        <v>1894400</v>
      </c>
      <c r="D11960" s="6">
        <v>5.0000000000000001E-4</v>
      </c>
      <c r="E11960" s="6">
        <v>1.3227513227513199</v>
      </c>
      <c r="F11960" s="6">
        <v>1.3227513227513199</v>
      </c>
      <c r="G11960" s="6">
        <v>3.8300000000000001E-2</v>
      </c>
      <c r="H11960" s="6">
        <v>-10.7226107226107</v>
      </c>
      <c r="I11960" s="6"/>
      <c r="J11960" s="6">
        <v>3.85E-2</v>
      </c>
      <c r="K11960" s="6">
        <v>3.7999999999999999E-2</v>
      </c>
      <c r="L11960" s="6">
        <v>-10.7226107226107</v>
      </c>
    </row>
    <row r="11961" spans="1:12" ht="15" customHeight="1" x14ac:dyDescent="0.25">
      <c r="A11961" s="5">
        <v>27530</v>
      </c>
      <c r="B11961" s="6">
        <v>3.78E-2</v>
      </c>
      <c r="C11961" s="2">
        <v>3532800</v>
      </c>
      <c r="D11961" s="6">
        <v>-5.0000000000000001E-4</v>
      </c>
      <c r="E11961" s="6">
        <v>-1.30548302872063</v>
      </c>
      <c r="F11961" s="6">
        <v>-1.30548302872063</v>
      </c>
      <c r="G11961" s="6">
        <v>3.78E-2</v>
      </c>
      <c r="H11961" s="6">
        <v>-11.8881118881118</v>
      </c>
      <c r="I11961" s="6"/>
      <c r="J11961" s="6">
        <v>3.9E-2</v>
      </c>
      <c r="K11961" s="6">
        <v>3.6999999999999998E-2</v>
      </c>
      <c r="L11961" s="6">
        <v>-11.8881118881118</v>
      </c>
    </row>
    <row r="11962" spans="1:12" ht="15" customHeight="1" x14ac:dyDescent="0.25">
      <c r="A11962" s="5">
        <v>27529</v>
      </c>
      <c r="B11962" s="6">
        <v>3.8300000000000001E-2</v>
      </c>
      <c r="C11962" s="2">
        <v>1996800</v>
      </c>
      <c r="D11962" s="6">
        <v>1.5E-3</v>
      </c>
      <c r="E11962" s="6">
        <v>4.0760869565217499</v>
      </c>
      <c r="F11962" s="6">
        <v>4.0760869565217499</v>
      </c>
      <c r="G11962" s="6">
        <v>3.8300000000000001E-2</v>
      </c>
      <c r="H11962" s="6">
        <v>-10.7226107226107</v>
      </c>
      <c r="I11962" s="6"/>
      <c r="J11962" s="6">
        <v>3.85E-2</v>
      </c>
      <c r="K11962" s="6">
        <v>3.7499999999999999E-2</v>
      </c>
      <c r="L11962" s="6">
        <v>-10.7226107226107</v>
      </c>
    </row>
    <row r="11963" spans="1:12" ht="15" customHeight="1" x14ac:dyDescent="0.25">
      <c r="A11963" s="5">
        <v>27528</v>
      </c>
      <c r="B11963" s="6">
        <v>3.6799999999999999E-2</v>
      </c>
      <c r="C11963" s="2">
        <v>1536000</v>
      </c>
      <c r="D11963" s="6">
        <v>1.39999999999999E-3</v>
      </c>
      <c r="E11963" s="6">
        <v>3.9548022598869998</v>
      </c>
      <c r="F11963" s="6">
        <v>3.9548022598869998</v>
      </c>
      <c r="G11963" s="6">
        <v>3.6799999999999999E-2</v>
      </c>
      <c r="H11963" s="6">
        <v>-14.2191142191142</v>
      </c>
      <c r="I11963" s="6"/>
      <c r="J11963" s="6">
        <v>3.6999999999999998E-2</v>
      </c>
      <c r="K11963" s="6">
        <v>3.5799999999999998E-2</v>
      </c>
      <c r="L11963" s="6">
        <v>-14.2191142191142</v>
      </c>
    </row>
    <row r="11964" spans="1:12" ht="15" customHeight="1" x14ac:dyDescent="0.25">
      <c r="A11964" s="5">
        <v>27527</v>
      </c>
      <c r="B11964" s="6">
        <v>3.5400000000000001E-2</v>
      </c>
      <c r="C11964" s="2">
        <v>512000</v>
      </c>
      <c r="D11964" s="6">
        <v>-8.9999999999999802E-4</v>
      </c>
      <c r="E11964" s="6">
        <v>-2.4793388429751899</v>
      </c>
      <c r="F11964" s="6">
        <v>-2.4793388429751899</v>
      </c>
      <c r="G11964" s="6">
        <v>3.5400000000000001E-2</v>
      </c>
      <c r="H11964" s="6">
        <v>-17.482517482517402</v>
      </c>
      <c r="I11964" s="6"/>
      <c r="J11964" s="6">
        <v>3.6600000000000001E-2</v>
      </c>
      <c r="K11964" s="6">
        <v>3.5400000000000001E-2</v>
      </c>
      <c r="L11964" s="6">
        <v>-17.482517482517402</v>
      </c>
    </row>
    <row r="11965" spans="1:12" ht="15" customHeight="1" x14ac:dyDescent="0.25">
      <c r="A11965" s="5">
        <v>27526</v>
      </c>
      <c r="B11965" s="6">
        <v>3.6299999999999999E-2</v>
      </c>
      <c r="C11965" s="2">
        <v>1331200</v>
      </c>
      <c r="D11965" s="6">
        <v>1.1999999999999899E-3</v>
      </c>
      <c r="E11965" s="6">
        <v>3.41880341880342</v>
      </c>
      <c r="F11965" s="6">
        <v>3.41880341880342</v>
      </c>
      <c r="G11965" s="6">
        <v>3.6299999999999999E-2</v>
      </c>
      <c r="H11965" s="6">
        <v>-15.3846153846153</v>
      </c>
      <c r="I11965" s="6"/>
      <c r="J11965" s="6">
        <v>3.6299999999999999E-2</v>
      </c>
      <c r="K11965" s="6">
        <v>3.5400000000000001E-2</v>
      </c>
      <c r="L11965" s="6">
        <v>-15.3846153846153</v>
      </c>
    </row>
    <row r="11966" spans="1:12" ht="15" customHeight="1" x14ac:dyDescent="0.25">
      <c r="A11966" s="5">
        <v>27523</v>
      </c>
      <c r="B11966" s="6">
        <v>3.5099999999999999E-2</v>
      </c>
      <c r="C11966" s="2">
        <v>204800</v>
      </c>
      <c r="D11966" s="6"/>
      <c r="E11966" s="6"/>
      <c r="F11966" s="6"/>
      <c r="G11966" s="6">
        <v>3.5099999999999999E-2</v>
      </c>
      <c r="H11966" s="6">
        <v>-18.181818181818102</v>
      </c>
      <c r="I11966" s="6"/>
      <c r="J11966" s="6">
        <v>3.56E-2</v>
      </c>
      <c r="K11966" s="6">
        <v>3.5099999999999999E-2</v>
      </c>
      <c r="L11966" s="6">
        <v>-18.181818181818102</v>
      </c>
    </row>
    <row r="11967" spans="1:12" ht="15" customHeight="1" x14ac:dyDescent="0.25">
      <c r="A11967" s="5">
        <v>27522</v>
      </c>
      <c r="B11967" s="6">
        <v>3.5099999999999999E-2</v>
      </c>
      <c r="C11967" s="2">
        <v>307200</v>
      </c>
      <c r="D11967" s="6">
        <v>3.00000000000001E-4</v>
      </c>
      <c r="E11967" s="6">
        <v>0.862068965517237</v>
      </c>
      <c r="F11967" s="6">
        <v>0.862068965517237</v>
      </c>
      <c r="G11967" s="6">
        <v>3.5099999999999999E-2</v>
      </c>
      <c r="H11967" s="6">
        <v>-18.181818181818102</v>
      </c>
      <c r="I11967" s="6"/>
      <c r="J11967" s="6">
        <v>3.5099999999999999E-2</v>
      </c>
      <c r="K11967" s="6">
        <v>3.5099999999999999E-2</v>
      </c>
      <c r="L11967" s="6">
        <v>-18.181818181818102</v>
      </c>
    </row>
    <row r="11968" spans="1:12" ht="15" customHeight="1" x14ac:dyDescent="0.25">
      <c r="A11968" s="5">
        <v>27521</v>
      </c>
      <c r="B11968" s="6">
        <v>3.4799999999999998E-2</v>
      </c>
      <c r="C11968" s="2">
        <v>870400</v>
      </c>
      <c r="D11968" s="6">
        <v>1.1999999999999899E-3</v>
      </c>
      <c r="E11968" s="6">
        <v>3.5714285714285801</v>
      </c>
      <c r="F11968" s="6">
        <v>3.5714285714285801</v>
      </c>
      <c r="G11968" s="6">
        <v>3.4799999999999998E-2</v>
      </c>
      <c r="H11968" s="6">
        <v>-18.881118881118802</v>
      </c>
      <c r="I11968" s="6"/>
      <c r="J11968" s="6">
        <v>3.4799999999999998E-2</v>
      </c>
      <c r="K11968" s="6">
        <v>3.3599999999999998E-2</v>
      </c>
      <c r="L11968" s="6">
        <v>-18.881118881118802</v>
      </c>
    </row>
    <row r="11969" spans="1:12" ht="15" customHeight="1" x14ac:dyDescent="0.25">
      <c r="A11969" s="5">
        <v>27520</v>
      </c>
      <c r="B11969" s="6">
        <v>3.3599999999999998E-2</v>
      </c>
      <c r="C11969" s="2">
        <v>972800</v>
      </c>
      <c r="D11969" s="6">
        <v>-3.00000000000001E-4</v>
      </c>
      <c r="E11969" s="6">
        <v>-0.88495575221238998</v>
      </c>
      <c r="F11969" s="6">
        <v>-0.88495575221238998</v>
      </c>
      <c r="G11969" s="6">
        <v>3.3599999999999998E-2</v>
      </c>
      <c r="H11969" s="6">
        <v>-21.678321678321598</v>
      </c>
      <c r="I11969" s="6"/>
      <c r="J11969" s="6">
        <v>3.5099999999999999E-2</v>
      </c>
      <c r="K11969" s="6">
        <v>3.3599999999999998E-2</v>
      </c>
      <c r="L11969" s="6">
        <v>-21.678321678321598</v>
      </c>
    </row>
    <row r="11970" spans="1:12" ht="15" customHeight="1" x14ac:dyDescent="0.25">
      <c r="A11970" s="5">
        <v>27519</v>
      </c>
      <c r="B11970" s="6">
        <v>3.39E-2</v>
      </c>
      <c r="C11970" s="2">
        <v>768000</v>
      </c>
      <c r="D11970" s="6">
        <v>5.0000000000000001E-4</v>
      </c>
      <c r="E11970" s="6">
        <v>1.4970059880239499</v>
      </c>
      <c r="F11970" s="6">
        <v>1.4970059880239499</v>
      </c>
      <c r="G11970" s="6">
        <v>3.39E-2</v>
      </c>
      <c r="H11970" s="6">
        <v>-20.979020979020898</v>
      </c>
      <c r="I11970" s="6"/>
      <c r="J11970" s="6">
        <v>3.4099999999999998E-2</v>
      </c>
      <c r="K11970" s="6">
        <v>3.32E-2</v>
      </c>
      <c r="L11970" s="6">
        <v>-20.979020979020898</v>
      </c>
    </row>
    <row r="11971" spans="1:12" ht="15" customHeight="1" x14ac:dyDescent="0.25">
      <c r="A11971" s="5">
        <v>27516</v>
      </c>
      <c r="B11971" s="6">
        <v>3.3399999999999999E-2</v>
      </c>
      <c r="C11971" s="2">
        <v>972800</v>
      </c>
      <c r="D11971" s="6">
        <v>-1.99999999999998E-4</v>
      </c>
      <c r="E11971" s="6">
        <v>-0.59523809523809301</v>
      </c>
      <c r="F11971" s="6">
        <v>-0.59523809523809301</v>
      </c>
      <c r="G11971" s="6">
        <v>3.3399999999999999E-2</v>
      </c>
      <c r="H11971" s="6">
        <v>-22.144522144522099</v>
      </c>
      <c r="I11971" s="6"/>
      <c r="J11971" s="6">
        <v>3.39E-2</v>
      </c>
      <c r="K11971" s="6">
        <v>3.3399999999999999E-2</v>
      </c>
      <c r="L11971" s="6">
        <v>-22.144522144522099</v>
      </c>
    </row>
    <row r="11972" spans="1:12" ht="15" customHeight="1" x14ac:dyDescent="0.25">
      <c r="A11972" s="5">
        <v>27515</v>
      </c>
      <c r="B11972" s="6">
        <v>3.3599999999999998E-2</v>
      </c>
      <c r="D11972" s="6">
        <v>1.99999999999998E-4</v>
      </c>
      <c r="E11972" s="6">
        <v>0.59880239520957401</v>
      </c>
      <c r="F11972" s="6">
        <v>0.59880239520957401</v>
      </c>
      <c r="G11972" s="6">
        <v>3.3599999999999998E-2</v>
      </c>
      <c r="H11972" s="6">
        <v>-21.678321678321598</v>
      </c>
      <c r="I11972" s="6"/>
      <c r="J11972" s="6">
        <v>3.3599999999999998E-2</v>
      </c>
      <c r="K11972" s="6">
        <v>3.32E-2</v>
      </c>
      <c r="L11972" s="6">
        <v>-21.678321678321598</v>
      </c>
    </row>
    <row r="11973" spans="1:12" ht="15" customHeight="1" x14ac:dyDescent="0.25">
      <c r="A11973" s="5">
        <v>27514</v>
      </c>
      <c r="B11973" s="6">
        <v>3.3399999999999999E-2</v>
      </c>
      <c r="C11973" s="2">
        <v>153600</v>
      </c>
      <c r="D11973" s="6">
        <v>-1.99999999999998E-4</v>
      </c>
      <c r="E11973" s="6">
        <v>-0.59523809523809301</v>
      </c>
      <c r="F11973" s="6">
        <v>-0.59523809523809301</v>
      </c>
      <c r="G11973" s="6">
        <v>3.3399999999999999E-2</v>
      </c>
      <c r="H11973" s="6">
        <v>-22.144522144522099</v>
      </c>
      <c r="I11973" s="6"/>
      <c r="J11973" s="6">
        <v>3.3399999999999999E-2</v>
      </c>
      <c r="K11973" s="6">
        <v>3.32E-2</v>
      </c>
      <c r="L11973" s="6">
        <v>-22.144522144522099</v>
      </c>
    </row>
    <row r="11974" spans="1:12" ht="15" customHeight="1" x14ac:dyDescent="0.25">
      <c r="A11974" s="5">
        <v>27513</v>
      </c>
      <c r="B11974" s="6">
        <v>3.3599999999999998E-2</v>
      </c>
      <c r="C11974" s="2">
        <v>51200</v>
      </c>
      <c r="D11974" s="6">
        <v>-3.00000000000001E-4</v>
      </c>
      <c r="E11974" s="6">
        <v>-0.88495575221238998</v>
      </c>
      <c r="F11974" s="6">
        <v>-0.88495575221238998</v>
      </c>
      <c r="G11974" s="6">
        <v>3.3599999999999998E-2</v>
      </c>
      <c r="H11974" s="6">
        <v>-21.678321678321598</v>
      </c>
      <c r="I11974" s="6"/>
      <c r="J11974" s="6">
        <v>3.3599999999999998E-2</v>
      </c>
      <c r="K11974" s="6">
        <v>3.3599999999999998E-2</v>
      </c>
      <c r="L11974" s="6">
        <v>-21.678321678321598</v>
      </c>
    </row>
    <row r="11975" spans="1:12" ht="15" customHeight="1" x14ac:dyDescent="0.25">
      <c r="A11975" s="5">
        <v>27512</v>
      </c>
      <c r="B11975" s="6">
        <v>3.39E-2</v>
      </c>
      <c r="C11975" s="2">
        <v>409600</v>
      </c>
      <c r="D11975" s="6">
        <v>-5.0000000000000001E-4</v>
      </c>
      <c r="E11975" s="6">
        <v>-1.4534883720930201</v>
      </c>
      <c r="F11975" s="6">
        <v>-1.4534883720930201</v>
      </c>
      <c r="G11975" s="6">
        <v>3.39E-2</v>
      </c>
      <c r="H11975" s="6">
        <v>-20.979020979020898</v>
      </c>
      <c r="I11975" s="6"/>
      <c r="J11975" s="6">
        <v>3.39E-2</v>
      </c>
      <c r="K11975" s="6">
        <v>3.39E-2</v>
      </c>
      <c r="L11975" s="6">
        <v>-20.979020979020898</v>
      </c>
    </row>
    <row r="11976" spans="1:12" ht="15" customHeight="1" x14ac:dyDescent="0.25">
      <c r="A11976" s="5">
        <v>27509</v>
      </c>
      <c r="B11976" s="6">
        <v>3.44E-2</v>
      </c>
      <c r="C11976" s="2">
        <v>563200</v>
      </c>
      <c r="D11976" s="6">
        <v>-3.9999999999999698E-4</v>
      </c>
      <c r="E11976" s="6">
        <v>-1.14942528735632</v>
      </c>
      <c r="F11976" s="6">
        <v>-1.14942528735632</v>
      </c>
      <c r="G11976" s="6">
        <v>3.44E-2</v>
      </c>
      <c r="H11976" s="6">
        <v>-19.8135198135198</v>
      </c>
      <c r="I11976" s="6"/>
      <c r="J11976" s="6">
        <v>3.4799999999999998E-2</v>
      </c>
      <c r="K11976" s="6">
        <v>3.44E-2</v>
      </c>
      <c r="L11976" s="6">
        <v>-19.8135198135198</v>
      </c>
    </row>
    <row r="11977" spans="1:12" ht="15" customHeight="1" x14ac:dyDescent="0.25">
      <c r="A11977" s="5">
        <v>27508</v>
      </c>
      <c r="B11977" s="6">
        <v>3.4799999999999998E-2</v>
      </c>
      <c r="C11977" s="2">
        <v>563200</v>
      </c>
      <c r="D11977" s="6">
        <v>-1.5E-3</v>
      </c>
      <c r="E11977" s="6">
        <v>-4.1322314049586799</v>
      </c>
      <c r="F11977" s="6">
        <v>-4.1322314049586799</v>
      </c>
      <c r="G11977" s="6">
        <v>3.4799999999999998E-2</v>
      </c>
      <c r="H11977" s="6">
        <v>-18.881118881118802</v>
      </c>
      <c r="I11977" s="6"/>
      <c r="J11977" s="6">
        <v>3.5799999999999998E-2</v>
      </c>
      <c r="K11977" s="6">
        <v>3.4599999999999999E-2</v>
      </c>
      <c r="L11977" s="6">
        <v>-18.881118881118802</v>
      </c>
    </row>
    <row r="11978" spans="1:12" ht="15" customHeight="1" x14ac:dyDescent="0.25">
      <c r="A11978" s="5">
        <v>27507</v>
      </c>
      <c r="B11978" s="6">
        <v>3.6299999999999999E-2</v>
      </c>
      <c r="C11978" s="2">
        <v>870400</v>
      </c>
      <c r="D11978" s="6">
        <v>-2.2000000000000001E-3</v>
      </c>
      <c r="E11978" s="6">
        <v>-5.71428571428571</v>
      </c>
      <c r="F11978" s="6">
        <v>-5.71428571428571</v>
      </c>
      <c r="G11978" s="6">
        <v>3.6299999999999999E-2</v>
      </c>
      <c r="H11978" s="6">
        <v>-15.3846153846153</v>
      </c>
      <c r="I11978" s="6"/>
      <c r="J11978" s="6">
        <v>3.9E-2</v>
      </c>
      <c r="K11978" s="6">
        <v>3.6299999999999999E-2</v>
      </c>
      <c r="L11978" s="6">
        <v>-15.3846153846153</v>
      </c>
    </row>
    <row r="11979" spans="1:12" ht="15" customHeight="1" x14ac:dyDescent="0.25">
      <c r="A11979" s="5">
        <v>27506</v>
      </c>
      <c r="B11979" s="6">
        <v>3.85E-2</v>
      </c>
      <c r="C11979" s="2">
        <v>563200</v>
      </c>
      <c r="D11979" s="6"/>
      <c r="E11979" s="6"/>
      <c r="F11979" s="6"/>
      <c r="G11979" s="6">
        <v>3.85E-2</v>
      </c>
      <c r="H11979" s="6">
        <v>-10.2564102564102</v>
      </c>
      <c r="I11979" s="6"/>
      <c r="J11979" s="6">
        <v>3.9E-2</v>
      </c>
      <c r="K11979" s="6">
        <v>3.85E-2</v>
      </c>
      <c r="L11979" s="6">
        <v>-10.2564102564102</v>
      </c>
    </row>
    <row r="11980" spans="1:12" ht="15" customHeight="1" x14ac:dyDescent="0.25">
      <c r="A11980" s="5">
        <v>27505</v>
      </c>
      <c r="B11980" s="6">
        <v>3.85E-2</v>
      </c>
      <c r="C11980" s="2">
        <v>102400</v>
      </c>
      <c r="D11980" s="6">
        <v>1.99999999999998E-4</v>
      </c>
      <c r="E11980" s="6">
        <v>0.52219321148825304</v>
      </c>
      <c r="F11980" s="6">
        <v>0.52219321148825304</v>
      </c>
      <c r="G11980" s="6">
        <v>3.85E-2</v>
      </c>
      <c r="H11980" s="6">
        <v>-10.2564102564102</v>
      </c>
      <c r="I11980" s="6"/>
      <c r="J11980" s="6">
        <v>3.85E-2</v>
      </c>
      <c r="K11980" s="6">
        <v>3.7999999999999999E-2</v>
      </c>
      <c r="L11980" s="6">
        <v>-10.2564102564102</v>
      </c>
    </row>
    <row r="11981" spans="1:12" ht="15" customHeight="1" x14ac:dyDescent="0.25">
      <c r="A11981" s="5">
        <v>27502</v>
      </c>
      <c r="B11981" s="6">
        <v>3.8300000000000001E-2</v>
      </c>
      <c r="C11981" s="2">
        <v>102400</v>
      </c>
      <c r="D11981" s="6">
        <v>-5.0000000000000001E-4</v>
      </c>
      <c r="E11981" s="6">
        <v>-1.28865979381443</v>
      </c>
      <c r="F11981" s="6">
        <v>-1.28865979381443</v>
      </c>
      <c r="G11981" s="6">
        <v>3.8300000000000001E-2</v>
      </c>
      <c r="H11981" s="6">
        <v>-10.7226107226107</v>
      </c>
      <c r="I11981" s="6"/>
      <c r="J11981" s="6">
        <v>3.8300000000000001E-2</v>
      </c>
      <c r="K11981" s="6">
        <v>3.8300000000000001E-2</v>
      </c>
      <c r="L11981" s="6">
        <v>-10.7226107226107</v>
      </c>
    </row>
    <row r="11982" spans="1:12" ht="15" customHeight="1" x14ac:dyDescent="0.25">
      <c r="A11982" s="5">
        <v>27501</v>
      </c>
      <c r="B11982" s="6">
        <v>3.8800000000000001E-2</v>
      </c>
      <c r="C11982" s="2">
        <v>1740800</v>
      </c>
      <c r="D11982" s="6">
        <v>3.00000000000001E-4</v>
      </c>
      <c r="E11982" s="6">
        <v>0.77922077922079003</v>
      </c>
      <c r="F11982" s="6">
        <v>0.77922077922079003</v>
      </c>
      <c r="G11982" s="6">
        <v>3.8800000000000001E-2</v>
      </c>
      <c r="H11982" s="6">
        <v>-9.5571095571095501</v>
      </c>
      <c r="I11982" s="6"/>
      <c r="J11982" s="6">
        <v>3.9E-2</v>
      </c>
      <c r="K11982" s="6">
        <v>3.8800000000000001E-2</v>
      </c>
      <c r="L11982" s="6">
        <v>-9.5571095571095501</v>
      </c>
    </row>
    <row r="11983" spans="1:12" ht="15" customHeight="1" x14ac:dyDescent="0.25">
      <c r="A11983" s="5">
        <v>27500</v>
      </c>
      <c r="B11983" s="6">
        <v>3.85E-2</v>
      </c>
      <c r="C11983" s="2">
        <v>614400</v>
      </c>
      <c r="D11983" s="6">
        <v>1E-3</v>
      </c>
      <c r="E11983" s="6">
        <v>2.6666666666666599</v>
      </c>
      <c r="F11983" s="6">
        <v>2.6666666666666599</v>
      </c>
      <c r="G11983" s="6">
        <v>3.85E-2</v>
      </c>
      <c r="H11983" s="6">
        <v>-10.2564102564102</v>
      </c>
      <c r="I11983" s="6"/>
      <c r="J11983" s="6">
        <v>3.85E-2</v>
      </c>
      <c r="K11983" s="6">
        <v>3.7999999999999999E-2</v>
      </c>
      <c r="L11983" s="6">
        <v>-10.2564102564102</v>
      </c>
    </row>
    <row r="11984" spans="1:12" ht="15" customHeight="1" x14ac:dyDescent="0.25">
      <c r="A11984" s="5">
        <v>27499</v>
      </c>
      <c r="B11984" s="6">
        <v>3.7499999999999999E-2</v>
      </c>
      <c r="C11984" s="2">
        <v>614400</v>
      </c>
      <c r="D11984" s="6">
        <v>5.0000000000000001E-4</v>
      </c>
      <c r="E11984" s="6">
        <v>1.35135135135135</v>
      </c>
      <c r="F11984" s="6">
        <v>1.35135135135135</v>
      </c>
      <c r="G11984" s="6">
        <v>3.7499999999999999E-2</v>
      </c>
      <c r="H11984" s="6">
        <v>-12.5874125874125</v>
      </c>
      <c r="I11984" s="6"/>
      <c r="J11984" s="6">
        <v>3.78E-2</v>
      </c>
      <c r="K11984" s="6">
        <v>3.6999999999999998E-2</v>
      </c>
      <c r="L11984" s="6">
        <v>-12.5874125874125</v>
      </c>
    </row>
    <row r="11985" spans="1:12" ht="15" customHeight="1" x14ac:dyDescent="0.25">
      <c r="A11985" s="5">
        <v>27498</v>
      </c>
      <c r="B11985" s="6">
        <v>3.6999999999999998E-2</v>
      </c>
      <c r="C11985" s="2">
        <v>1331200</v>
      </c>
      <c r="D11985" s="6">
        <v>8.9999999999999802E-4</v>
      </c>
      <c r="E11985" s="6">
        <v>2.4930747922437599</v>
      </c>
      <c r="F11985" s="6">
        <v>2.4930747922437599</v>
      </c>
      <c r="G11985" s="6">
        <v>3.6999999999999998E-2</v>
      </c>
      <c r="H11985" s="6">
        <v>-13.752913752913701</v>
      </c>
      <c r="I11985" s="6"/>
      <c r="J11985" s="6">
        <v>3.73E-2</v>
      </c>
      <c r="K11985" s="6">
        <v>3.6999999999999998E-2</v>
      </c>
      <c r="L11985" s="6">
        <v>-13.752913752913701</v>
      </c>
    </row>
    <row r="11986" spans="1:12" ht="15" customHeight="1" x14ac:dyDescent="0.25">
      <c r="A11986" s="5">
        <v>27495</v>
      </c>
      <c r="B11986" s="6">
        <v>3.61E-2</v>
      </c>
      <c r="C11986" s="2">
        <v>563200</v>
      </c>
      <c r="D11986" s="6">
        <v>6.9999999999999902E-4</v>
      </c>
      <c r="E11986" s="6">
        <v>1.9774011299434899</v>
      </c>
      <c r="F11986" s="6">
        <v>1.9774011299434899</v>
      </c>
      <c r="G11986" s="6">
        <v>3.61E-2</v>
      </c>
      <c r="H11986" s="6">
        <v>-15.850815850815801</v>
      </c>
      <c r="I11986" s="6"/>
      <c r="J11986" s="6">
        <v>3.61E-2</v>
      </c>
      <c r="K11986" s="6">
        <v>3.56E-2</v>
      </c>
      <c r="L11986" s="6">
        <v>-15.850815850815801</v>
      </c>
    </row>
    <row r="11987" spans="1:12" ht="15" customHeight="1" x14ac:dyDescent="0.25">
      <c r="A11987" s="5">
        <v>27494</v>
      </c>
      <c r="B11987" s="6">
        <v>3.5400000000000001E-2</v>
      </c>
      <c r="C11987" s="2">
        <v>1024000</v>
      </c>
      <c r="D11987" s="6">
        <v>3.00000000000001E-4</v>
      </c>
      <c r="E11987" s="6">
        <v>0.854700854700851</v>
      </c>
      <c r="F11987" s="6">
        <v>0.854700854700851</v>
      </c>
      <c r="G11987" s="6">
        <v>3.5400000000000001E-2</v>
      </c>
      <c r="H11987" s="6">
        <v>-17.482517482517402</v>
      </c>
      <c r="I11987" s="6"/>
      <c r="J11987" s="6">
        <v>3.61E-2</v>
      </c>
      <c r="K11987" s="6">
        <v>3.4799999999999998E-2</v>
      </c>
      <c r="L11987" s="6">
        <v>-17.482517482517402</v>
      </c>
    </row>
    <row r="11988" spans="1:12" ht="15" customHeight="1" x14ac:dyDescent="0.25">
      <c r="A11988" s="5">
        <v>27493</v>
      </c>
      <c r="B11988" s="6">
        <v>3.5099999999999999E-2</v>
      </c>
      <c r="C11988" s="2">
        <v>716800</v>
      </c>
      <c r="D11988" s="6"/>
      <c r="E11988" s="6"/>
      <c r="F11988" s="6"/>
      <c r="G11988" s="6">
        <v>3.5099999999999999E-2</v>
      </c>
      <c r="H11988" s="6">
        <v>-18.181818181818102</v>
      </c>
      <c r="I11988" s="6"/>
      <c r="J11988" s="6">
        <v>3.5099999999999999E-2</v>
      </c>
      <c r="K11988" s="6">
        <v>3.4599999999999999E-2</v>
      </c>
      <c r="L11988" s="6">
        <v>-18.181818181818102</v>
      </c>
    </row>
    <row r="11989" spans="1:12" ht="15" customHeight="1" x14ac:dyDescent="0.25">
      <c r="A11989" s="5">
        <v>27492</v>
      </c>
      <c r="B11989" s="6">
        <v>3.5099999999999999E-2</v>
      </c>
      <c r="C11989" s="2">
        <v>716800</v>
      </c>
      <c r="D11989" s="6">
        <v>5.0000000000000001E-4</v>
      </c>
      <c r="E11989" s="6">
        <v>1.44508670520231</v>
      </c>
      <c r="F11989" s="6">
        <v>1.44508670520231</v>
      </c>
      <c r="G11989" s="6">
        <v>3.5099999999999999E-2</v>
      </c>
      <c r="H11989" s="6">
        <v>-18.181818181818102</v>
      </c>
      <c r="I11989" s="6"/>
      <c r="J11989" s="6">
        <v>3.5099999999999999E-2</v>
      </c>
      <c r="K11989" s="6">
        <v>3.4799999999999998E-2</v>
      </c>
      <c r="L11989" s="6">
        <v>-18.181818181818102</v>
      </c>
    </row>
    <row r="11990" spans="1:12" ht="15" customHeight="1" x14ac:dyDescent="0.25">
      <c r="A11990" s="5">
        <v>27491</v>
      </c>
      <c r="B11990" s="6">
        <v>3.4599999999999999E-2</v>
      </c>
      <c r="C11990" s="2">
        <v>1126400</v>
      </c>
      <c r="D11990" s="6">
        <v>-1E-3</v>
      </c>
      <c r="E11990" s="6">
        <v>-2.8089887640449498</v>
      </c>
      <c r="F11990" s="6">
        <v>-2.8089887640449498</v>
      </c>
      <c r="G11990" s="6">
        <v>3.4599999999999999E-2</v>
      </c>
      <c r="H11990" s="6">
        <v>-19.347319347319299</v>
      </c>
      <c r="I11990" s="6"/>
      <c r="J11990" s="6">
        <v>3.5400000000000001E-2</v>
      </c>
      <c r="K11990" s="6">
        <v>3.4099999999999998E-2</v>
      </c>
      <c r="L11990" s="6">
        <v>-19.347319347319299</v>
      </c>
    </row>
    <row r="11991" spans="1:12" ht="15" customHeight="1" x14ac:dyDescent="0.25">
      <c r="A11991" s="5">
        <v>27488</v>
      </c>
      <c r="B11991" s="6">
        <v>3.56E-2</v>
      </c>
      <c r="C11991" s="2">
        <v>51200</v>
      </c>
      <c r="D11991" s="6">
        <v>-5.0000000000000001E-4</v>
      </c>
      <c r="E11991" s="6">
        <v>-1.3850415512465299</v>
      </c>
      <c r="F11991" s="6">
        <v>-1.3850415512465299</v>
      </c>
      <c r="G11991" s="6">
        <v>3.56E-2</v>
      </c>
      <c r="H11991" s="6">
        <v>-17.016317016317</v>
      </c>
      <c r="I11991" s="6"/>
      <c r="J11991" s="6">
        <v>3.56E-2</v>
      </c>
      <c r="K11991" s="6">
        <v>3.56E-2</v>
      </c>
      <c r="L11991" s="6">
        <v>-17.016317016317</v>
      </c>
    </row>
    <row r="11992" spans="1:12" ht="15" customHeight="1" x14ac:dyDescent="0.25">
      <c r="A11992" s="5">
        <v>27487</v>
      </c>
      <c r="B11992" s="6">
        <v>3.61E-2</v>
      </c>
      <c r="C11992" s="2">
        <v>921600</v>
      </c>
      <c r="D11992" s="6">
        <v>-8.9999999999999802E-4</v>
      </c>
      <c r="E11992" s="6">
        <v>-2.4324324324324298</v>
      </c>
      <c r="F11992" s="6">
        <v>-2.4324324324324298</v>
      </c>
      <c r="G11992" s="6">
        <v>3.61E-2</v>
      </c>
      <c r="H11992" s="6">
        <v>-15.850815850815801</v>
      </c>
      <c r="I11992" s="6"/>
      <c r="J11992" s="6">
        <v>3.6600000000000001E-2</v>
      </c>
      <c r="K11992" s="6">
        <v>3.61E-2</v>
      </c>
      <c r="L11992" s="6">
        <v>-15.850815850815801</v>
      </c>
    </row>
    <row r="11993" spans="1:12" ht="15" customHeight="1" x14ac:dyDescent="0.25">
      <c r="A11993" s="5">
        <v>27486</v>
      </c>
      <c r="B11993" s="6">
        <v>3.6999999999999998E-2</v>
      </c>
      <c r="C11993" s="2">
        <v>1280000</v>
      </c>
      <c r="D11993" s="6">
        <v>-1.5E-3</v>
      </c>
      <c r="E11993" s="6">
        <v>-3.8961038961038899</v>
      </c>
      <c r="F11993" s="6">
        <v>-3.8961038961038899</v>
      </c>
      <c r="G11993" s="6">
        <v>3.6999999999999998E-2</v>
      </c>
      <c r="H11993" s="6">
        <v>-13.752913752913701</v>
      </c>
      <c r="I11993" s="6"/>
      <c r="J11993" s="6">
        <v>3.8300000000000001E-2</v>
      </c>
      <c r="K11993" s="6">
        <v>3.6999999999999998E-2</v>
      </c>
      <c r="L11993" s="6">
        <v>-13.752913752913701</v>
      </c>
    </row>
    <row r="11994" spans="1:12" ht="15" customHeight="1" x14ac:dyDescent="0.25">
      <c r="A11994" s="5">
        <v>27485</v>
      </c>
      <c r="B11994" s="6">
        <v>3.85E-2</v>
      </c>
      <c r="C11994" s="2">
        <v>4454400</v>
      </c>
      <c r="D11994" s="6">
        <v>-5.0000000000000001E-4</v>
      </c>
      <c r="E11994" s="6">
        <v>-1.2820512820512799</v>
      </c>
      <c r="F11994" s="6">
        <v>-1.2820512820512799</v>
      </c>
      <c r="G11994" s="6">
        <v>3.85E-2</v>
      </c>
      <c r="H11994" s="6">
        <v>-10.2564102564102</v>
      </c>
      <c r="I11994" s="6"/>
      <c r="J11994" s="6">
        <v>3.8800000000000001E-2</v>
      </c>
      <c r="K11994" s="6">
        <v>3.85E-2</v>
      </c>
      <c r="L11994" s="6">
        <v>-10.2564102564102</v>
      </c>
    </row>
    <row r="11995" spans="1:12" ht="15" customHeight="1" x14ac:dyDescent="0.25">
      <c r="A11995" s="5">
        <v>27484</v>
      </c>
      <c r="B11995" s="6">
        <v>3.9E-2</v>
      </c>
      <c r="C11995" s="2">
        <v>3328000</v>
      </c>
      <c r="D11995" s="6">
        <v>1.5E-3</v>
      </c>
      <c r="E11995" s="6">
        <v>4</v>
      </c>
      <c r="F11995" s="6">
        <v>4</v>
      </c>
      <c r="G11995" s="6">
        <v>3.9E-2</v>
      </c>
      <c r="H11995" s="6">
        <v>-9.0909090909090899</v>
      </c>
      <c r="I11995" s="6"/>
      <c r="J11995" s="6">
        <v>3.9E-2</v>
      </c>
      <c r="K11995" s="6">
        <v>3.78E-2</v>
      </c>
      <c r="L11995" s="6">
        <v>-9.0909090909090899</v>
      </c>
    </row>
    <row r="11996" spans="1:12" ht="15" customHeight="1" x14ac:dyDescent="0.25">
      <c r="A11996" s="5">
        <v>27480</v>
      </c>
      <c r="B11996" s="6">
        <v>3.7499999999999999E-2</v>
      </c>
      <c r="C11996" s="2">
        <v>768000</v>
      </c>
      <c r="D11996" s="6">
        <v>5.0000000000000001E-4</v>
      </c>
      <c r="E11996" s="6">
        <v>1.35135135135135</v>
      </c>
      <c r="F11996" s="6">
        <v>1.35135135135135</v>
      </c>
      <c r="G11996" s="6">
        <v>3.7499999999999999E-2</v>
      </c>
      <c r="H11996" s="6">
        <v>-12.5874125874125</v>
      </c>
      <c r="I11996" s="6"/>
      <c r="J11996" s="6">
        <v>3.7499999999999999E-2</v>
      </c>
      <c r="K11996" s="6">
        <v>3.7499999999999999E-2</v>
      </c>
      <c r="L11996" s="6">
        <v>-12.5874125874125</v>
      </c>
    </row>
    <row r="11997" spans="1:12" ht="15" customHeight="1" x14ac:dyDescent="0.25">
      <c r="A11997" s="5">
        <v>27479</v>
      </c>
      <c r="B11997" s="6">
        <v>3.6999999999999998E-2</v>
      </c>
      <c r="C11997" s="2">
        <v>1792000</v>
      </c>
      <c r="D11997" s="6">
        <v>8.9999999999999802E-4</v>
      </c>
      <c r="E11997" s="6">
        <v>2.4930747922437599</v>
      </c>
      <c r="F11997" s="6">
        <v>2.4930747922437599</v>
      </c>
      <c r="G11997" s="6">
        <v>3.6999999999999998E-2</v>
      </c>
      <c r="H11997" s="6">
        <v>-13.752913752913701</v>
      </c>
      <c r="I11997" s="6"/>
      <c r="J11997" s="6">
        <v>3.6999999999999998E-2</v>
      </c>
      <c r="K11997" s="6">
        <v>3.6600000000000001E-2</v>
      </c>
      <c r="L11997" s="6">
        <v>-13.752913752913701</v>
      </c>
    </row>
    <row r="11998" spans="1:12" ht="15" customHeight="1" x14ac:dyDescent="0.25">
      <c r="A11998" s="5">
        <v>27478</v>
      </c>
      <c r="B11998" s="6">
        <v>3.61E-2</v>
      </c>
      <c r="C11998" s="2">
        <v>819200</v>
      </c>
      <c r="D11998" s="6">
        <v>-5.0000000000000001E-4</v>
      </c>
      <c r="E11998" s="6">
        <v>-1.3661202185792301</v>
      </c>
      <c r="F11998" s="6">
        <v>-1.3661202185792301</v>
      </c>
      <c r="G11998" s="6">
        <v>3.61E-2</v>
      </c>
      <c r="H11998" s="6">
        <v>-15.850815850815801</v>
      </c>
      <c r="I11998" s="6"/>
      <c r="J11998" s="6">
        <v>3.61E-2</v>
      </c>
      <c r="K11998" s="6">
        <v>3.5799999999999998E-2</v>
      </c>
      <c r="L11998" s="6">
        <v>-15.850815850815801</v>
      </c>
    </row>
    <row r="11999" spans="1:12" ht="15" customHeight="1" x14ac:dyDescent="0.25">
      <c r="A11999" s="5">
        <v>27477</v>
      </c>
      <c r="B11999" s="6">
        <v>3.6600000000000001E-2</v>
      </c>
      <c r="C11999" s="2">
        <v>1996800</v>
      </c>
      <c r="D11999" s="6">
        <v>-1.89999999999999E-3</v>
      </c>
      <c r="E11999" s="6">
        <v>-4.93506493506493</v>
      </c>
      <c r="F11999" s="6">
        <v>-4.93506493506493</v>
      </c>
      <c r="G11999" s="6">
        <v>3.6600000000000001E-2</v>
      </c>
      <c r="H11999" s="6">
        <v>-14.6853146853146</v>
      </c>
      <c r="I11999" s="6"/>
      <c r="J11999" s="6">
        <v>3.7499999999999999E-2</v>
      </c>
      <c r="K11999" s="6">
        <v>3.6600000000000001E-2</v>
      </c>
      <c r="L11999" s="6">
        <v>-14.6853146853146</v>
      </c>
    </row>
    <row r="12000" spans="1:12" ht="15" customHeight="1" x14ac:dyDescent="0.25">
      <c r="A12000" s="5">
        <v>27474</v>
      </c>
      <c r="B12000" s="6">
        <v>3.85E-2</v>
      </c>
      <c r="C12000" s="2">
        <v>3584000</v>
      </c>
      <c r="D12000" s="6">
        <v>-1E-3</v>
      </c>
      <c r="E12000" s="6">
        <v>-2.5316455696202498</v>
      </c>
      <c r="F12000" s="6">
        <v>-2.5316455696202498</v>
      </c>
      <c r="G12000" s="6">
        <v>3.85E-2</v>
      </c>
      <c r="H12000" s="6">
        <v>-10.2564102564102</v>
      </c>
      <c r="I12000" s="6"/>
      <c r="J12000" s="6">
        <v>3.9E-2</v>
      </c>
      <c r="K12000" s="6">
        <v>3.85E-2</v>
      </c>
      <c r="L12000" s="6">
        <v>-10.2564102564102</v>
      </c>
    </row>
    <row r="12001" spans="1:12" ht="15" customHeight="1" x14ac:dyDescent="0.25">
      <c r="A12001" s="5">
        <v>27473</v>
      </c>
      <c r="B12001" s="6">
        <v>3.95E-2</v>
      </c>
      <c r="C12001" s="2">
        <v>1075200</v>
      </c>
      <c r="D12001" s="6">
        <v>5.0000000000000001E-4</v>
      </c>
      <c r="E12001" s="6">
        <v>1.2820512820512699</v>
      </c>
      <c r="F12001" s="6">
        <v>1.2820512820512699</v>
      </c>
      <c r="G12001" s="6">
        <v>3.95E-2</v>
      </c>
      <c r="H12001" s="6">
        <v>-7.9254079254079199</v>
      </c>
      <c r="I12001" s="6"/>
      <c r="J12001" s="6">
        <v>3.95E-2</v>
      </c>
      <c r="K12001" s="6">
        <v>3.9E-2</v>
      </c>
      <c r="L12001" s="6">
        <v>-7.9254079254079199</v>
      </c>
    </row>
    <row r="12002" spans="1:12" ht="15" customHeight="1" x14ac:dyDescent="0.25">
      <c r="A12002" s="5">
        <v>27472</v>
      </c>
      <c r="B12002" s="6">
        <v>3.9E-2</v>
      </c>
      <c r="C12002" s="2">
        <v>4198400</v>
      </c>
      <c r="D12002" s="6"/>
      <c r="E12002" s="6"/>
      <c r="F12002" s="6"/>
      <c r="G12002" s="6">
        <v>3.9E-2</v>
      </c>
      <c r="H12002" s="6">
        <v>-9.0909090909090899</v>
      </c>
      <c r="I12002" s="6"/>
      <c r="J12002" s="6">
        <v>3.95E-2</v>
      </c>
      <c r="K12002" s="6">
        <v>3.85E-2</v>
      </c>
      <c r="L12002" s="6">
        <v>-9.0909090909090899</v>
      </c>
    </row>
    <row r="12003" spans="1:12" ht="15" customHeight="1" x14ac:dyDescent="0.25">
      <c r="A12003" s="5">
        <v>27471</v>
      </c>
      <c r="B12003" s="6">
        <v>3.9E-2</v>
      </c>
      <c r="C12003" s="2">
        <v>1280000</v>
      </c>
      <c r="D12003" s="6"/>
      <c r="E12003" s="6"/>
      <c r="F12003" s="6"/>
      <c r="G12003" s="6">
        <v>3.9E-2</v>
      </c>
      <c r="H12003" s="6">
        <v>-9.0909090909090899</v>
      </c>
      <c r="I12003" s="6"/>
      <c r="J12003" s="6">
        <v>3.9699999999999999E-2</v>
      </c>
      <c r="K12003" s="6">
        <v>3.85E-2</v>
      </c>
      <c r="L12003" s="6">
        <v>-9.0909090909090899</v>
      </c>
    </row>
    <row r="12004" spans="1:12" ht="15" customHeight="1" x14ac:dyDescent="0.25">
      <c r="A12004" s="5">
        <v>27470</v>
      </c>
      <c r="B12004" s="6">
        <v>3.9E-2</v>
      </c>
      <c r="C12004" s="2">
        <v>2969600</v>
      </c>
      <c r="D12004" s="6"/>
      <c r="E12004" s="6"/>
      <c r="F12004" s="6"/>
      <c r="G12004" s="6">
        <v>3.9E-2</v>
      </c>
      <c r="H12004" s="6">
        <v>-9.0909090909090899</v>
      </c>
      <c r="I12004" s="6"/>
      <c r="J12004" s="6">
        <v>3.95E-2</v>
      </c>
      <c r="K12004" s="6">
        <v>3.8300000000000001E-2</v>
      </c>
      <c r="L12004" s="6">
        <v>-9.0909090909090899</v>
      </c>
    </row>
    <row r="12005" spans="1:12" ht="15" customHeight="1" x14ac:dyDescent="0.25">
      <c r="A12005" s="5">
        <v>27467</v>
      </c>
      <c r="B12005" s="6">
        <v>3.9E-2</v>
      </c>
      <c r="C12005" s="2">
        <v>1996800</v>
      </c>
      <c r="D12005" s="6">
        <v>1.99999999999998E-4</v>
      </c>
      <c r="E12005" s="6">
        <v>0.51546391752577103</v>
      </c>
      <c r="F12005" s="6">
        <v>0.51546391752577103</v>
      </c>
      <c r="G12005" s="6">
        <v>3.9E-2</v>
      </c>
      <c r="H12005" s="6">
        <v>-9.0909090909090899</v>
      </c>
      <c r="I12005" s="6"/>
      <c r="J12005" s="6">
        <v>3.95E-2</v>
      </c>
      <c r="K12005" s="6">
        <v>3.9E-2</v>
      </c>
      <c r="L12005" s="6">
        <v>-9.0909090909090899</v>
      </c>
    </row>
    <row r="12006" spans="1:12" ht="15" customHeight="1" x14ac:dyDescent="0.25">
      <c r="A12006" s="5">
        <v>27466</v>
      </c>
      <c r="B12006" s="6">
        <v>3.8800000000000001E-2</v>
      </c>
      <c r="C12006" s="2">
        <v>1792000</v>
      </c>
      <c r="D12006" s="6">
        <v>-8.9999999999999802E-4</v>
      </c>
      <c r="E12006" s="6">
        <v>-2.26700251889168</v>
      </c>
      <c r="F12006" s="6">
        <v>-2.26700251889168</v>
      </c>
      <c r="G12006" s="6">
        <v>3.8800000000000001E-2</v>
      </c>
      <c r="H12006" s="6">
        <v>-9.5571095571095501</v>
      </c>
      <c r="I12006" s="6"/>
      <c r="J12006" s="6">
        <v>3.9199999999999999E-2</v>
      </c>
      <c r="K12006" s="6">
        <v>3.78E-2</v>
      </c>
      <c r="L12006" s="6">
        <v>-9.5571095571095501</v>
      </c>
    </row>
    <row r="12007" spans="1:12" ht="15" customHeight="1" x14ac:dyDescent="0.25">
      <c r="A12007" s="5">
        <v>27465</v>
      </c>
      <c r="B12007" s="6">
        <v>3.9699999999999999E-2</v>
      </c>
      <c r="C12007" s="2">
        <v>5120000</v>
      </c>
      <c r="D12007" s="6">
        <v>-5.0000000000000001E-4</v>
      </c>
      <c r="E12007" s="6">
        <v>-1.24378109452736</v>
      </c>
      <c r="F12007" s="6">
        <v>-1.24378109452736</v>
      </c>
      <c r="G12007" s="6">
        <v>3.9699999999999999E-2</v>
      </c>
      <c r="H12007" s="6">
        <v>-7.4592074592074598</v>
      </c>
      <c r="I12007" s="6"/>
      <c r="J12007" s="6">
        <v>0.04</v>
      </c>
      <c r="K12007" s="6">
        <v>3.95E-2</v>
      </c>
      <c r="L12007" s="6">
        <v>-7.4592074592074598</v>
      </c>
    </row>
    <row r="12008" spans="1:12" ht="15" customHeight="1" x14ac:dyDescent="0.25">
      <c r="A12008" s="5">
        <v>27464</v>
      </c>
      <c r="B12008" s="6">
        <v>4.02E-2</v>
      </c>
      <c r="C12008" s="2">
        <v>6348800</v>
      </c>
      <c r="D12008" s="6">
        <v>4.0999999999999899E-3</v>
      </c>
      <c r="E12008" s="6">
        <v>11.3573407202216</v>
      </c>
      <c r="F12008" s="6">
        <v>11.3573407202216</v>
      </c>
      <c r="G12008" s="6">
        <v>4.02E-2</v>
      </c>
      <c r="H12008" s="6">
        <v>-6.2937062937062898</v>
      </c>
      <c r="I12008" s="6"/>
      <c r="J12008" s="6">
        <v>4.02E-2</v>
      </c>
      <c r="K12008" s="6">
        <v>3.73E-2</v>
      </c>
      <c r="L12008" s="6">
        <v>-6.2937062937062898</v>
      </c>
    </row>
    <row r="12009" spans="1:12" ht="15" customHeight="1" x14ac:dyDescent="0.25">
      <c r="A12009" s="5">
        <v>27463</v>
      </c>
      <c r="B12009" s="6">
        <v>3.61E-2</v>
      </c>
      <c r="C12009" s="2">
        <v>1638400</v>
      </c>
      <c r="D12009" s="6">
        <v>3.7000000000000002E-3</v>
      </c>
      <c r="E12009" s="6">
        <v>11.4197530864197</v>
      </c>
      <c r="F12009" s="6">
        <v>11.4197530864197</v>
      </c>
      <c r="G12009" s="6">
        <v>3.61E-2</v>
      </c>
      <c r="H12009" s="6">
        <v>-15.850815850815801</v>
      </c>
      <c r="I12009" s="6"/>
      <c r="J12009" s="6">
        <v>3.61E-2</v>
      </c>
      <c r="K12009" s="6">
        <v>3.2899999999999999E-2</v>
      </c>
      <c r="L12009" s="6">
        <v>-15.850815850815801</v>
      </c>
    </row>
    <row r="12010" spans="1:12" ht="15" customHeight="1" x14ac:dyDescent="0.25">
      <c r="A12010" s="5">
        <v>27460</v>
      </c>
      <c r="B12010" s="6">
        <v>3.2399999999999998E-2</v>
      </c>
      <c r="C12010" s="2">
        <v>3020800</v>
      </c>
      <c r="D12010" s="6">
        <v>3.1999999999999902E-3</v>
      </c>
      <c r="E12010" s="6">
        <v>10.958904109589</v>
      </c>
      <c r="F12010" s="6">
        <v>10.958904109589</v>
      </c>
      <c r="G12010" s="6">
        <v>3.2399999999999998E-2</v>
      </c>
      <c r="H12010" s="6">
        <v>-24.475524475524399</v>
      </c>
      <c r="I12010" s="6"/>
      <c r="J12010" s="6">
        <v>3.2599999999999997E-2</v>
      </c>
      <c r="K12010" s="6">
        <v>2.9700000000000001E-2</v>
      </c>
      <c r="L12010" s="6">
        <v>-24.475524475524399</v>
      </c>
    </row>
    <row r="12011" spans="1:12" ht="15" customHeight="1" x14ac:dyDescent="0.25">
      <c r="A12011" s="5">
        <v>27459</v>
      </c>
      <c r="B12011" s="6">
        <v>2.92E-2</v>
      </c>
      <c r="C12011" s="2">
        <v>1638400</v>
      </c>
      <c r="D12011" s="6"/>
      <c r="E12011" s="6"/>
      <c r="F12011" s="6"/>
      <c r="G12011" s="6">
        <v>2.92E-2</v>
      </c>
      <c r="H12011" s="6">
        <v>-31.9347319347319</v>
      </c>
      <c r="I12011" s="6"/>
      <c r="J12011" s="6">
        <v>2.92E-2</v>
      </c>
      <c r="K12011" s="6">
        <v>2.8799999999999999E-2</v>
      </c>
      <c r="L12011" s="6">
        <v>-31.9347319347319</v>
      </c>
    </row>
    <row r="12012" spans="1:12" ht="15" customHeight="1" x14ac:dyDescent="0.25">
      <c r="A12012" s="5">
        <v>27458</v>
      </c>
      <c r="B12012" s="6">
        <v>2.92E-2</v>
      </c>
      <c r="C12012" s="2">
        <v>614400</v>
      </c>
      <c r="D12012" s="6">
        <v>6.9999999999999902E-4</v>
      </c>
      <c r="E12012" s="6">
        <v>2.4561403508772002</v>
      </c>
      <c r="F12012" s="6">
        <v>2.4561403508772002</v>
      </c>
      <c r="G12012" s="6">
        <v>2.92E-2</v>
      </c>
      <c r="H12012" s="6">
        <v>-31.9347319347319</v>
      </c>
      <c r="I12012" s="6"/>
      <c r="J12012" s="6">
        <v>2.92E-2</v>
      </c>
      <c r="K12012" s="6">
        <v>2.8000000000000001E-2</v>
      </c>
      <c r="L12012" s="6">
        <v>-31.9347319347319</v>
      </c>
    </row>
    <row r="12013" spans="1:12" ht="15" customHeight="1" x14ac:dyDescent="0.25">
      <c r="A12013" s="5">
        <v>27457</v>
      </c>
      <c r="B12013" s="6">
        <v>2.8500000000000001E-2</v>
      </c>
      <c r="C12013" s="2">
        <v>563200</v>
      </c>
      <c r="D12013" s="6">
        <v>1.1999999999999899E-3</v>
      </c>
      <c r="E12013" s="6">
        <v>4.3956043956044004</v>
      </c>
      <c r="F12013" s="6">
        <v>4.3956043956044004</v>
      </c>
      <c r="G12013" s="6">
        <v>2.8500000000000001E-2</v>
      </c>
      <c r="H12013" s="6">
        <v>-33.566433566433503</v>
      </c>
      <c r="I12013" s="6"/>
      <c r="J12013" s="6">
        <v>2.8500000000000001E-2</v>
      </c>
      <c r="K12013" s="6">
        <v>2.8000000000000001E-2</v>
      </c>
      <c r="L12013" s="6">
        <v>-33.566433566433503</v>
      </c>
    </row>
    <row r="12014" spans="1:12" ht="15" customHeight="1" x14ac:dyDescent="0.25">
      <c r="A12014" s="5">
        <v>27456</v>
      </c>
      <c r="B12014" s="6">
        <v>2.7300000000000001E-2</v>
      </c>
      <c r="C12014" s="2">
        <v>460800</v>
      </c>
      <c r="D12014" s="6">
        <v>-1.99999999999998E-4</v>
      </c>
      <c r="E12014" s="6">
        <v>-0.72727272727271997</v>
      </c>
      <c r="F12014" s="6">
        <v>-0.72727272727271997</v>
      </c>
      <c r="G12014" s="6">
        <v>2.7300000000000001E-2</v>
      </c>
      <c r="H12014" s="6">
        <v>-36.363636363636303</v>
      </c>
      <c r="I12014" s="6"/>
      <c r="J12014" s="6">
        <v>2.7799999999999998E-2</v>
      </c>
      <c r="K12014" s="6">
        <v>2.7300000000000001E-2</v>
      </c>
      <c r="L12014" s="6">
        <v>-36.363636363636303</v>
      </c>
    </row>
    <row r="12015" spans="1:12" ht="15" customHeight="1" x14ac:dyDescent="0.25">
      <c r="A12015" s="5">
        <v>27453</v>
      </c>
      <c r="B12015" s="6">
        <v>2.75E-2</v>
      </c>
      <c r="C12015" s="2">
        <v>1894400</v>
      </c>
      <c r="D12015" s="6">
        <v>-7.9999999999999798E-4</v>
      </c>
      <c r="E12015" s="6">
        <v>-2.8268551236749002</v>
      </c>
      <c r="F12015" s="6">
        <v>-2.8268551236749002</v>
      </c>
      <c r="G12015" s="6">
        <v>2.75E-2</v>
      </c>
      <c r="H12015" s="6">
        <v>-35.897435897435898</v>
      </c>
      <c r="I12015" s="6"/>
      <c r="J12015" s="6">
        <v>2.8500000000000001E-2</v>
      </c>
      <c r="K12015" s="6">
        <v>2.75E-2</v>
      </c>
      <c r="L12015" s="6">
        <v>-35.897435897435898</v>
      </c>
    </row>
    <row r="12016" spans="1:12" ht="15" customHeight="1" x14ac:dyDescent="0.25">
      <c r="A12016" s="5">
        <v>27452</v>
      </c>
      <c r="B12016" s="6">
        <v>2.8299999999999999E-2</v>
      </c>
      <c r="C12016" s="2">
        <v>2355200</v>
      </c>
      <c r="D12016" s="6"/>
      <c r="E12016" s="6"/>
      <c r="F12016" s="6"/>
      <c r="G12016" s="6">
        <v>2.8299999999999999E-2</v>
      </c>
      <c r="H12016" s="6">
        <v>-34.032634032634</v>
      </c>
      <c r="I12016" s="6"/>
      <c r="J12016" s="6">
        <v>2.8799999999999999E-2</v>
      </c>
      <c r="K12016" s="6">
        <v>2.8299999999999999E-2</v>
      </c>
      <c r="L12016" s="6">
        <v>-34.032634032634</v>
      </c>
    </row>
    <row r="12017" spans="1:12" ht="15" customHeight="1" x14ac:dyDescent="0.25">
      <c r="A12017" s="5">
        <v>27451</v>
      </c>
      <c r="B12017" s="6">
        <v>2.8299999999999999E-2</v>
      </c>
      <c r="C12017" s="2">
        <v>409600</v>
      </c>
      <c r="D12017" s="6"/>
      <c r="E12017" s="6"/>
      <c r="F12017" s="6"/>
      <c r="G12017" s="6">
        <v>2.8299999999999999E-2</v>
      </c>
      <c r="H12017" s="6">
        <v>-34.032634032634</v>
      </c>
      <c r="I12017" s="6"/>
      <c r="J12017" s="6">
        <v>2.8299999999999999E-2</v>
      </c>
      <c r="K12017" s="6">
        <v>2.8000000000000001E-2</v>
      </c>
      <c r="L12017" s="6">
        <v>-34.032634032634</v>
      </c>
    </row>
    <row r="12018" spans="1:12" ht="15" customHeight="1" x14ac:dyDescent="0.25">
      <c r="A12018" s="5">
        <v>27450</v>
      </c>
      <c r="B12018" s="6">
        <v>2.8299999999999999E-2</v>
      </c>
      <c r="C12018" s="2">
        <v>870400</v>
      </c>
      <c r="D12018" s="6">
        <v>-7.0000000000000205E-4</v>
      </c>
      <c r="E12018" s="6">
        <v>-2.4137931034482798</v>
      </c>
      <c r="F12018" s="6">
        <v>-2.4137931034482798</v>
      </c>
      <c r="G12018" s="6">
        <v>2.8299999999999999E-2</v>
      </c>
      <c r="H12018" s="6">
        <v>-34.032634032634</v>
      </c>
      <c r="I12018" s="6"/>
      <c r="J12018" s="6">
        <v>2.8500000000000001E-2</v>
      </c>
      <c r="K12018" s="6">
        <v>2.8299999999999999E-2</v>
      </c>
      <c r="L12018" s="6">
        <v>-34.032634032634</v>
      </c>
    </row>
    <row r="12019" spans="1:12" ht="15" customHeight="1" x14ac:dyDescent="0.25">
      <c r="A12019" s="5">
        <v>27449</v>
      </c>
      <c r="B12019" s="6">
        <v>2.9000000000000001E-2</v>
      </c>
      <c r="C12019" s="2">
        <v>153600</v>
      </c>
      <c r="D12019" s="6"/>
      <c r="E12019" s="6"/>
      <c r="F12019" s="6"/>
      <c r="G12019" s="6">
        <v>2.9000000000000001E-2</v>
      </c>
      <c r="H12019" s="6">
        <v>-32.400932400932398</v>
      </c>
      <c r="I12019" s="6"/>
      <c r="J12019" s="6">
        <v>2.9000000000000001E-2</v>
      </c>
      <c r="K12019" s="6">
        <v>2.9000000000000001E-2</v>
      </c>
      <c r="L12019" s="6">
        <v>-32.400932400932398</v>
      </c>
    </row>
    <row r="12020" spans="1:12" ht="15" customHeight="1" x14ac:dyDescent="0.25">
      <c r="A12020" s="5">
        <v>27446</v>
      </c>
      <c r="B12020" s="6">
        <v>2.9000000000000001E-2</v>
      </c>
      <c r="C12020" s="2">
        <v>1075200</v>
      </c>
      <c r="D12020" s="6"/>
      <c r="E12020" s="6"/>
      <c r="F12020" s="6"/>
      <c r="G12020" s="6">
        <v>2.9000000000000001E-2</v>
      </c>
      <c r="H12020" s="6">
        <v>-32.400932400932398</v>
      </c>
      <c r="I12020" s="6"/>
      <c r="J12020" s="6">
        <v>2.9000000000000001E-2</v>
      </c>
      <c r="K12020" s="6">
        <v>2.8500000000000001E-2</v>
      </c>
      <c r="L12020" s="6">
        <v>-32.400932400932398</v>
      </c>
    </row>
    <row r="12021" spans="1:12" ht="15" customHeight="1" x14ac:dyDescent="0.25">
      <c r="A12021" s="5">
        <v>27445</v>
      </c>
      <c r="B12021" s="6">
        <v>2.9000000000000001E-2</v>
      </c>
      <c r="D12021" s="6"/>
      <c r="E12021" s="6"/>
      <c r="F12021" s="6"/>
      <c r="G12021" s="6">
        <v>2.9000000000000001E-2</v>
      </c>
      <c r="H12021" s="6">
        <v>-32.400932400932398</v>
      </c>
      <c r="I12021" s="6"/>
      <c r="J12021" s="6">
        <v>2.9000000000000001E-2</v>
      </c>
      <c r="K12021" s="6">
        <v>2.8799999999999999E-2</v>
      </c>
      <c r="L12021" s="6">
        <v>-32.400932400932398</v>
      </c>
    </row>
    <row r="12022" spans="1:12" ht="15" customHeight="1" x14ac:dyDescent="0.25">
      <c r="A12022" s="5">
        <v>27444</v>
      </c>
      <c r="B12022" s="6">
        <v>2.9000000000000001E-2</v>
      </c>
      <c r="C12022" s="2">
        <v>1075200</v>
      </c>
      <c r="D12022" s="6">
        <v>-4.9999999999999697E-4</v>
      </c>
      <c r="E12022" s="6">
        <v>-1.6949152542372701</v>
      </c>
      <c r="F12022" s="6">
        <v>-1.6949152542372701</v>
      </c>
      <c r="G12022" s="6">
        <v>2.9000000000000001E-2</v>
      </c>
      <c r="H12022" s="6">
        <v>-32.400932400932398</v>
      </c>
      <c r="I12022" s="6"/>
      <c r="J12022" s="6">
        <v>2.9499999999999998E-2</v>
      </c>
      <c r="K12022" s="6">
        <v>2.9000000000000001E-2</v>
      </c>
      <c r="L12022" s="6">
        <v>-32.400932400932398</v>
      </c>
    </row>
    <row r="12023" spans="1:12" ht="15" customHeight="1" x14ac:dyDescent="0.25">
      <c r="A12023" s="5">
        <v>27443</v>
      </c>
      <c r="B12023" s="6">
        <v>2.9499999999999998E-2</v>
      </c>
      <c r="C12023" s="2">
        <v>256000</v>
      </c>
      <c r="D12023" s="6"/>
      <c r="E12023" s="6"/>
      <c r="F12023" s="6"/>
      <c r="G12023" s="6">
        <v>2.9499999999999998E-2</v>
      </c>
      <c r="H12023" s="6">
        <v>-31.2354312354312</v>
      </c>
      <c r="I12023" s="6"/>
      <c r="J12023" s="6">
        <v>2.9499999999999998E-2</v>
      </c>
      <c r="K12023" s="6">
        <v>2.8799999999999999E-2</v>
      </c>
      <c r="L12023" s="6">
        <v>-31.2354312354312</v>
      </c>
    </row>
    <row r="12024" spans="1:12" ht="15" customHeight="1" x14ac:dyDescent="0.25">
      <c r="A12024" s="5">
        <v>27439</v>
      </c>
      <c r="B12024" s="6">
        <v>2.9499999999999998E-2</v>
      </c>
      <c r="C12024" s="2">
        <v>563200</v>
      </c>
      <c r="D12024" s="6">
        <v>2.9999999999999802E-4</v>
      </c>
      <c r="E12024" s="6">
        <v>1.0273972602739601</v>
      </c>
      <c r="F12024" s="6">
        <v>1.0273972602739601</v>
      </c>
      <c r="G12024" s="6">
        <v>2.9499999999999998E-2</v>
      </c>
      <c r="H12024" s="6">
        <v>-31.2354312354312</v>
      </c>
      <c r="I12024" s="6"/>
      <c r="J12024" s="6">
        <v>2.9499999999999998E-2</v>
      </c>
      <c r="K12024" s="6">
        <v>2.92E-2</v>
      </c>
      <c r="L12024" s="6">
        <v>-31.2354312354312</v>
      </c>
    </row>
    <row r="12025" spans="1:12" ht="15" customHeight="1" x14ac:dyDescent="0.25">
      <c r="A12025" s="5">
        <v>27438</v>
      </c>
      <c r="B12025" s="6">
        <v>2.92E-2</v>
      </c>
      <c r="C12025" s="2">
        <v>6553600</v>
      </c>
      <c r="D12025" s="6"/>
      <c r="E12025" s="6"/>
      <c r="F12025" s="6"/>
      <c r="G12025" s="6">
        <v>2.92E-2</v>
      </c>
      <c r="H12025" s="6">
        <v>-31.9347319347319</v>
      </c>
      <c r="I12025" s="6"/>
      <c r="J12025" s="6">
        <v>3.0200000000000001E-2</v>
      </c>
      <c r="K12025" s="6">
        <v>2.92E-2</v>
      </c>
      <c r="L12025" s="6">
        <v>-31.9347319347319</v>
      </c>
    </row>
    <row r="12026" spans="1:12" ht="15" customHeight="1" x14ac:dyDescent="0.25">
      <c r="A12026" s="5">
        <v>27437</v>
      </c>
      <c r="B12026" s="6">
        <v>2.92E-2</v>
      </c>
      <c r="C12026" s="2">
        <v>1177600</v>
      </c>
      <c r="D12026" s="6"/>
      <c r="E12026" s="6"/>
      <c r="F12026" s="6"/>
      <c r="G12026" s="6">
        <v>2.92E-2</v>
      </c>
      <c r="H12026" s="6">
        <v>-31.9347319347319</v>
      </c>
      <c r="I12026" s="6"/>
      <c r="J12026" s="6">
        <v>2.92E-2</v>
      </c>
      <c r="K12026" s="6">
        <v>2.9000000000000001E-2</v>
      </c>
      <c r="L12026" s="6">
        <v>-31.9347319347319</v>
      </c>
    </row>
    <row r="12027" spans="1:12" ht="15" customHeight="1" x14ac:dyDescent="0.25">
      <c r="A12027" s="5">
        <v>27436</v>
      </c>
      <c r="B12027" s="6">
        <v>2.92E-2</v>
      </c>
      <c r="C12027" s="2">
        <v>409600</v>
      </c>
      <c r="D12027" s="6">
        <v>-1E-3</v>
      </c>
      <c r="E12027" s="6">
        <v>-3.3112582781456998</v>
      </c>
      <c r="F12027" s="6">
        <v>-3.3112582781456998</v>
      </c>
      <c r="G12027" s="6">
        <v>2.92E-2</v>
      </c>
      <c r="H12027" s="6">
        <v>-31.9347319347319</v>
      </c>
      <c r="I12027" s="6"/>
      <c r="J12027" s="6">
        <v>2.9700000000000001E-2</v>
      </c>
      <c r="K12027" s="6">
        <v>2.9000000000000001E-2</v>
      </c>
      <c r="L12027" s="6">
        <v>-31.9347319347319</v>
      </c>
    </row>
    <row r="12028" spans="1:12" ht="15" customHeight="1" x14ac:dyDescent="0.25">
      <c r="A12028" s="5">
        <v>27435</v>
      </c>
      <c r="B12028" s="6">
        <v>3.0200000000000001E-2</v>
      </c>
      <c r="C12028" s="2">
        <v>1024000</v>
      </c>
      <c r="D12028" s="6"/>
      <c r="E12028" s="6"/>
      <c r="F12028" s="6"/>
      <c r="G12028" s="6">
        <v>3.0200000000000001E-2</v>
      </c>
      <c r="H12028" s="6">
        <v>-29.603729603729601</v>
      </c>
      <c r="I12028" s="6"/>
      <c r="J12028" s="6">
        <v>3.0700000000000002E-2</v>
      </c>
      <c r="K12028" s="6">
        <v>3.0200000000000001E-2</v>
      </c>
      <c r="L12028" s="6">
        <v>-29.603729603729601</v>
      </c>
    </row>
    <row r="12029" spans="1:12" ht="15" customHeight="1" x14ac:dyDescent="0.25">
      <c r="A12029" s="5">
        <v>27432</v>
      </c>
      <c r="B12029" s="6">
        <v>3.0200000000000001E-2</v>
      </c>
      <c r="C12029" s="2">
        <v>6144000</v>
      </c>
      <c r="D12029" s="6">
        <v>-1.6999999999999899E-3</v>
      </c>
      <c r="E12029" s="6">
        <v>-5.3291536050156596</v>
      </c>
      <c r="F12029" s="6">
        <v>-5.3291536050156596</v>
      </c>
      <c r="G12029" s="6">
        <v>3.0200000000000001E-2</v>
      </c>
      <c r="H12029" s="6">
        <v>-29.603729603729601</v>
      </c>
      <c r="I12029" s="6"/>
      <c r="J12029" s="6">
        <v>3.1399999999999997E-2</v>
      </c>
      <c r="K12029" s="6">
        <v>3.0200000000000001E-2</v>
      </c>
      <c r="L12029" s="6">
        <v>-29.603729603729601</v>
      </c>
    </row>
    <row r="12030" spans="1:12" ht="15" customHeight="1" x14ac:dyDescent="0.25">
      <c r="A12030" s="5">
        <v>27431</v>
      </c>
      <c r="B12030" s="6">
        <v>3.1899999999999998E-2</v>
      </c>
      <c r="C12030" s="2">
        <v>614400</v>
      </c>
      <c r="D12030" s="6">
        <v>1.99999999999998E-4</v>
      </c>
      <c r="E12030" s="6">
        <v>0.63091482649841801</v>
      </c>
      <c r="F12030" s="6">
        <v>0.63091482649841801</v>
      </c>
      <c r="G12030" s="6">
        <v>3.1899999999999998E-2</v>
      </c>
      <c r="H12030" s="6">
        <v>-25.6410256410256</v>
      </c>
      <c r="I12030" s="6"/>
      <c r="J12030" s="6">
        <v>3.2399999999999998E-2</v>
      </c>
      <c r="K12030" s="6">
        <v>3.1899999999999998E-2</v>
      </c>
      <c r="L12030" s="6">
        <v>-25.6410256410256</v>
      </c>
    </row>
    <row r="12031" spans="1:12" ht="15" customHeight="1" x14ac:dyDescent="0.25">
      <c r="A12031" s="5">
        <v>27430</v>
      </c>
      <c r="B12031" s="6">
        <v>3.1699999999999999E-2</v>
      </c>
      <c r="C12031" s="2">
        <v>1894400</v>
      </c>
      <c r="D12031" s="6">
        <v>1.6999999999999999E-3</v>
      </c>
      <c r="E12031" s="6">
        <v>5.6666666666666599</v>
      </c>
      <c r="F12031" s="6">
        <v>5.6666666666666599</v>
      </c>
      <c r="G12031" s="6">
        <v>3.1699999999999999E-2</v>
      </c>
      <c r="H12031" s="6">
        <v>-26.107226107226101</v>
      </c>
      <c r="I12031" s="6"/>
      <c r="J12031" s="6">
        <v>3.1699999999999999E-2</v>
      </c>
      <c r="K12031" s="6">
        <v>3.0200000000000001E-2</v>
      </c>
      <c r="L12031" s="6">
        <v>-26.107226107226101</v>
      </c>
    </row>
    <row r="12032" spans="1:12" ht="15" customHeight="1" x14ac:dyDescent="0.25">
      <c r="A12032" s="5">
        <v>27429</v>
      </c>
      <c r="B12032" s="6">
        <v>0.03</v>
      </c>
      <c r="C12032" s="2">
        <v>1024000</v>
      </c>
      <c r="D12032" s="6">
        <v>2.9999999999999802E-4</v>
      </c>
      <c r="E12032" s="6">
        <v>1.01010101010099</v>
      </c>
      <c r="F12032" s="6">
        <v>1.01010101010099</v>
      </c>
      <c r="G12032" s="6">
        <v>0.03</v>
      </c>
      <c r="H12032" s="6">
        <v>-30.069930069929999</v>
      </c>
      <c r="I12032" s="6"/>
      <c r="J12032" s="6">
        <v>0.03</v>
      </c>
      <c r="K12032" s="6">
        <v>2.9499999999999998E-2</v>
      </c>
      <c r="L12032" s="6">
        <v>-30.069930069929999</v>
      </c>
    </row>
    <row r="12033" spans="1:12" ht="15" customHeight="1" x14ac:dyDescent="0.25">
      <c r="A12033" s="5">
        <v>27428</v>
      </c>
      <c r="B12033" s="6">
        <v>2.9700000000000001E-2</v>
      </c>
      <c r="C12033" s="2">
        <v>2764800</v>
      </c>
      <c r="D12033" s="6">
        <v>5.0000000000000001E-4</v>
      </c>
      <c r="E12033" s="6">
        <v>1.7123287671232801</v>
      </c>
      <c r="F12033" s="6">
        <v>1.7123287671232801</v>
      </c>
      <c r="G12033" s="6">
        <v>2.9700000000000001E-2</v>
      </c>
      <c r="H12033" s="6">
        <v>-30.769230769230699</v>
      </c>
      <c r="I12033" s="6"/>
      <c r="J12033" s="6">
        <v>2.9700000000000001E-2</v>
      </c>
      <c r="K12033" s="6">
        <v>2.92E-2</v>
      </c>
      <c r="L12033" s="6">
        <v>-30.769230769230699</v>
      </c>
    </row>
    <row r="12034" spans="1:12" ht="15" customHeight="1" x14ac:dyDescent="0.25">
      <c r="A12034" s="5">
        <v>27425</v>
      </c>
      <c r="B12034" s="6">
        <v>2.92E-2</v>
      </c>
      <c r="C12034" s="2">
        <v>307200</v>
      </c>
      <c r="D12034" s="6"/>
      <c r="E12034" s="6"/>
      <c r="F12034" s="6"/>
      <c r="G12034" s="6">
        <v>2.92E-2</v>
      </c>
      <c r="H12034" s="6">
        <v>-31.9347319347319</v>
      </c>
      <c r="I12034" s="6"/>
      <c r="J12034" s="6">
        <v>2.92E-2</v>
      </c>
      <c r="K12034" s="6">
        <v>2.9000000000000001E-2</v>
      </c>
      <c r="L12034" s="6">
        <v>-31.9347319347319</v>
      </c>
    </row>
    <row r="12035" spans="1:12" ht="15" customHeight="1" x14ac:dyDescent="0.25">
      <c r="A12035" s="5">
        <v>27424</v>
      </c>
      <c r="B12035" s="6">
        <v>2.92E-2</v>
      </c>
      <c r="C12035" s="2">
        <v>3481600</v>
      </c>
      <c r="D12035" s="6">
        <v>4.0000000000000099E-4</v>
      </c>
      <c r="E12035" s="6">
        <v>1.38888888888888</v>
      </c>
      <c r="F12035" s="6">
        <v>1.38888888888888</v>
      </c>
      <c r="G12035" s="6">
        <v>2.92E-2</v>
      </c>
      <c r="H12035" s="6">
        <v>-31.9347319347319</v>
      </c>
      <c r="I12035" s="6"/>
      <c r="J12035" s="6">
        <v>0.03</v>
      </c>
      <c r="K12035" s="6">
        <v>2.8799999999999999E-2</v>
      </c>
      <c r="L12035" s="6">
        <v>-31.9347319347319</v>
      </c>
    </row>
    <row r="12036" spans="1:12" ht="15" customHeight="1" x14ac:dyDescent="0.25">
      <c r="A12036" s="5">
        <v>27423</v>
      </c>
      <c r="B12036" s="6">
        <v>2.8799999999999999E-2</v>
      </c>
      <c r="C12036" s="2">
        <v>4864000</v>
      </c>
      <c r="D12036" s="6">
        <v>2.9999999999999802E-4</v>
      </c>
      <c r="E12036" s="6">
        <v>1.0526315789473699</v>
      </c>
      <c r="F12036" s="6">
        <v>1.0526315789473699</v>
      </c>
      <c r="G12036" s="6">
        <v>2.8799999999999999E-2</v>
      </c>
      <c r="H12036" s="6">
        <v>-32.867132867132803</v>
      </c>
      <c r="I12036" s="6"/>
      <c r="J12036" s="6">
        <v>2.8799999999999999E-2</v>
      </c>
      <c r="K12036" s="6">
        <v>2.75E-2</v>
      </c>
      <c r="L12036" s="6">
        <v>-32.867132867132803</v>
      </c>
    </row>
    <row r="12037" spans="1:12" ht="15" customHeight="1" x14ac:dyDescent="0.25">
      <c r="A12037" s="5">
        <v>27422</v>
      </c>
      <c r="B12037" s="6">
        <v>2.8500000000000001E-2</v>
      </c>
      <c r="C12037" s="2">
        <v>2560000</v>
      </c>
      <c r="D12037" s="6">
        <v>1.1999999999999899E-3</v>
      </c>
      <c r="E12037" s="6">
        <v>4.3956043956044004</v>
      </c>
      <c r="F12037" s="6">
        <v>4.3956043956044004</v>
      </c>
      <c r="G12037" s="6">
        <v>2.8500000000000001E-2</v>
      </c>
      <c r="H12037" s="6">
        <v>-33.566433566433503</v>
      </c>
      <c r="I12037" s="6"/>
      <c r="J12037" s="6">
        <v>2.9700000000000001E-2</v>
      </c>
      <c r="K12037" s="6">
        <v>2.8500000000000001E-2</v>
      </c>
      <c r="L12037" s="6">
        <v>-33.566433566433503</v>
      </c>
    </row>
    <row r="12038" spans="1:12" ht="15" customHeight="1" x14ac:dyDescent="0.25">
      <c r="A12038" s="5">
        <v>27421</v>
      </c>
      <c r="B12038" s="6">
        <v>2.7300000000000001E-2</v>
      </c>
      <c r="C12038" s="2">
        <v>2201600</v>
      </c>
      <c r="D12038" s="6">
        <v>1E-3</v>
      </c>
      <c r="E12038" s="6">
        <v>3.8022813688213</v>
      </c>
      <c r="F12038" s="6">
        <v>3.8022813688213</v>
      </c>
      <c r="G12038" s="6">
        <v>2.7300000000000001E-2</v>
      </c>
      <c r="H12038" s="6">
        <v>-36.363636363636303</v>
      </c>
      <c r="I12038" s="6"/>
      <c r="J12038" s="6">
        <v>2.7300000000000001E-2</v>
      </c>
      <c r="K12038" s="6">
        <v>2.6800000000000001E-2</v>
      </c>
      <c r="L12038" s="6">
        <v>-36.363636363636303</v>
      </c>
    </row>
    <row r="12039" spans="1:12" ht="15" customHeight="1" x14ac:dyDescent="0.25">
      <c r="A12039" s="5">
        <v>27418</v>
      </c>
      <c r="B12039" s="6">
        <v>2.63E-2</v>
      </c>
      <c r="C12039" s="2">
        <v>5785600</v>
      </c>
      <c r="D12039" s="6">
        <v>1.99999999999998E-4</v>
      </c>
      <c r="E12039" s="6">
        <v>0.76628352490419804</v>
      </c>
      <c r="F12039" s="6">
        <v>0.76628352490419804</v>
      </c>
      <c r="G12039" s="6">
        <v>2.63E-2</v>
      </c>
      <c r="H12039" s="6">
        <v>-38.694638694638599</v>
      </c>
      <c r="I12039" s="6"/>
      <c r="J12039" s="6">
        <v>2.7300000000000001E-2</v>
      </c>
      <c r="K12039" s="6">
        <v>2.63E-2</v>
      </c>
      <c r="L12039" s="6">
        <v>-38.694638694638599</v>
      </c>
    </row>
    <row r="12040" spans="1:12" ht="15" customHeight="1" x14ac:dyDescent="0.25">
      <c r="A12040" s="5">
        <v>27417</v>
      </c>
      <c r="B12040" s="6">
        <v>2.6100000000000002E-2</v>
      </c>
      <c r="C12040" s="2">
        <v>409600</v>
      </c>
      <c r="D12040" s="6">
        <v>2.2000000000000001E-3</v>
      </c>
      <c r="E12040" s="6">
        <v>9.2050209205021005</v>
      </c>
      <c r="F12040" s="6">
        <v>9.2050209205021005</v>
      </c>
      <c r="G12040" s="6">
        <v>2.6100000000000002E-2</v>
      </c>
      <c r="H12040" s="6">
        <v>-39.160839160839103</v>
      </c>
      <c r="I12040" s="6"/>
      <c r="J12040" s="6">
        <v>2.6100000000000002E-2</v>
      </c>
      <c r="K12040" s="6">
        <v>2.4400000000000002E-2</v>
      </c>
      <c r="L12040" s="6">
        <v>-39.160839160839103</v>
      </c>
    </row>
    <row r="12041" spans="1:12" ht="15" customHeight="1" x14ac:dyDescent="0.25">
      <c r="A12041" s="5">
        <v>27416</v>
      </c>
      <c r="B12041" s="6">
        <v>2.3900000000000001E-2</v>
      </c>
      <c r="C12041" s="2">
        <v>1433600</v>
      </c>
      <c r="D12041" s="6"/>
      <c r="E12041" s="6"/>
      <c r="F12041" s="6"/>
      <c r="G12041" s="6">
        <v>2.3900000000000001E-2</v>
      </c>
      <c r="H12041" s="6">
        <v>-44.289044289044199</v>
      </c>
      <c r="I12041" s="6"/>
      <c r="J12041" s="6">
        <v>2.3900000000000001E-2</v>
      </c>
      <c r="K12041" s="6">
        <v>2.2700000000000001E-2</v>
      </c>
      <c r="L12041" s="6">
        <v>-44.289044289044199</v>
      </c>
    </row>
    <row r="12042" spans="1:12" ht="15" customHeight="1" x14ac:dyDescent="0.25">
      <c r="A12042" s="5">
        <v>27415</v>
      </c>
      <c r="B12042" s="6">
        <v>2.3900000000000001E-2</v>
      </c>
      <c r="C12042" s="2">
        <v>1843200</v>
      </c>
      <c r="D12042" s="6">
        <v>3.00000000000001E-4</v>
      </c>
      <c r="E12042" s="6">
        <v>1.2711864406779601</v>
      </c>
      <c r="F12042" s="6">
        <v>1.2711864406779601</v>
      </c>
      <c r="G12042" s="6">
        <v>2.3900000000000001E-2</v>
      </c>
      <c r="H12042" s="6">
        <v>-44.289044289044199</v>
      </c>
      <c r="I12042" s="6"/>
      <c r="J12042" s="6">
        <v>2.4899999999999999E-2</v>
      </c>
      <c r="K12042" s="6">
        <v>2.3900000000000001E-2</v>
      </c>
      <c r="L12042" s="6">
        <v>-44.289044289044199</v>
      </c>
    </row>
    <row r="12043" spans="1:12" ht="15" customHeight="1" x14ac:dyDescent="0.25">
      <c r="A12043" s="5">
        <v>27414</v>
      </c>
      <c r="B12043" s="6">
        <v>2.3599999999999999E-2</v>
      </c>
      <c r="C12043" s="2">
        <v>358400</v>
      </c>
      <c r="D12043" s="6">
        <v>-8.0000000000000199E-4</v>
      </c>
      <c r="E12043" s="6">
        <v>-3.27868852459016</v>
      </c>
      <c r="F12043" s="6">
        <v>-3.27868852459016</v>
      </c>
      <c r="G12043" s="6">
        <v>2.3599999999999999E-2</v>
      </c>
      <c r="H12043" s="6">
        <v>-44.988344988344899</v>
      </c>
      <c r="I12043" s="6"/>
      <c r="J12043" s="6">
        <v>2.4899999999999999E-2</v>
      </c>
      <c r="K12043" s="6">
        <v>2.3599999999999999E-2</v>
      </c>
      <c r="L12043" s="6">
        <v>-44.988344988344899</v>
      </c>
    </row>
    <row r="12044" spans="1:12" ht="15" customHeight="1" x14ac:dyDescent="0.25">
      <c r="A12044" s="5">
        <v>27411</v>
      </c>
      <c r="B12044" s="6">
        <v>2.4400000000000002E-2</v>
      </c>
      <c r="C12044" s="2">
        <v>1638400</v>
      </c>
      <c r="D12044" s="6">
        <v>-1.89999999999999E-3</v>
      </c>
      <c r="E12044" s="6">
        <v>-7.2243346007604501</v>
      </c>
      <c r="F12044" s="6">
        <v>-7.2243346007604501</v>
      </c>
      <c r="G12044" s="6">
        <v>2.4400000000000002E-2</v>
      </c>
      <c r="H12044" s="6">
        <v>-43.123543123543101</v>
      </c>
      <c r="I12044" s="6"/>
      <c r="J12044" s="6">
        <v>2.58E-2</v>
      </c>
      <c r="K12044" s="6">
        <v>2.41E-2</v>
      </c>
      <c r="L12044" s="6">
        <v>-43.123543123543101</v>
      </c>
    </row>
    <row r="12045" spans="1:12" ht="15" customHeight="1" x14ac:dyDescent="0.25">
      <c r="A12045" s="5">
        <v>27410</v>
      </c>
      <c r="B12045" s="6">
        <v>2.63E-2</v>
      </c>
      <c r="C12045" s="2">
        <v>921600</v>
      </c>
      <c r="D12045" s="6">
        <v>1.4E-3</v>
      </c>
      <c r="E12045" s="6">
        <v>5.6224899598393598</v>
      </c>
      <c r="F12045" s="6">
        <v>5.6224899598393598</v>
      </c>
      <c r="G12045" s="6">
        <v>2.63E-2</v>
      </c>
      <c r="H12045" s="6">
        <v>-38.694638694638599</v>
      </c>
      <c r="I12045" s="6"/>
      <c r="J12045" s="6">
        <v>2.63E-2</v>
      </c>
      <c r="K12045" s="6">
        <v>2.5600000000000001E-2</v>
      </c>
      <c r="L12045" s="6">
        <v>-38.694638694638599</v>
      </c>
    </row>
    <row r="12046" spans="1:12" ht="15" customHeight="1" x14ac:dyDescent="0.25">
      <c r="A12046" s="5">
        <v>27409</v>
      </c>
      <c r="B12046" s="6">
        <v>2.4899999999999999E-2</v>
      </c>
      <c r="C12046" s="2">
        <v>665600</v>
      </c>
      <c r="D12046" s="6">
        <v>-1.4E-3</v>
      </c>
      <c r="E12046" s="6">
        <v>-5.3231939163498199</v>
      </c>
      <c r="F12046" s="6">
        <v>-5.3231939163498199</v>
      </c>
      <c r="G12046" s="6">
        <v>2.4899999999999999E-2</v>
      </c>
      <c r="H12046" s="6">
        <v>-41.958041958041903</v>
      </c>
      <c r="I12046" s="6"/>
      <c r="J12046" s="6">
        <v>2.63E-2</v>
      </c>
      <c r="K12046" s="6">
        <v>2.4899999999999999E-2</v>
      </c>
      <c r="L12046" s="6">
        <v>-41.958041958041903</v>
      </c>
    </row>
    <row r="12047" spans="1:12" ht="15" customHeight="1" x14ac:dyDescent="0.25">
      <c r="A12047" s="5">
        <v>27408</v>
      </c>
      <c r="B12047" s="6">
        <v>2.63E-2</v>
      </c>
      <c r="C12047" s="2">
        <v>1075200</v>
      </c>
      <c r="D12047" s="6">
        <v>1E-3</v>
      </c>
      <c r="E12047" s="6">
        <v>3.9525691699604701</v>
      </c>
      <c r="F12047" s="6">
        <v>3.9525691699604701</v>
      </c>
      <c r="G12047" s="6">
        <v>2.63E-2</v>
      </c>
      <c r="H12047" s="6">
        <v>-38.694638694638599</v>
      </c>
      <c r="I12047" s="6"/>
      <c r="J12047" s="6">
        <v>2.63E-2</v>
      </c>
      <c r="K12047" s="6">
        <v>2.4500000000000001E-2</v>
      </c>
      <c r="L12047" s="6">
        <v>-38.694638694638599</v>
      </c>
    </row>
    <row r="12048" spans="1:12" ht="15" customHeight="1" x14ac:dyDescent="0.25">
      <c r="A12048" s="5">
        <v>27407</v>
      </c>
      <c r="B12048" s="6">
        <v>2.53E-2</v>
      </c>
      <c r="C12048" s="2">
        <v>1280000</v>
      </c>
      <c r="D12048" s="6">
        <v>-3.00000000000001E-4</v>
      </c>
      <c r="E12048" s="6">
        <v>-1.17187500000001</v>
      </c>
      <c r="F12048" s="6">
        <v>-1.17187500000001</v>
      </c>
      <c r="G12048" s="6">
        <v>2.53E-2</v>
      </c>
      <c r="H12048" s="6">
        <v>-41.025641025641001</v>
      </c>
      <c r="I12048" s="6"/>
      <c r="J12048" s="6">
        <v>2.63E-2</v>
      </c>
      <c r="K12048" s="6">
        <v>2.53E-2</v>
      </c>
      <c r="L12048" s="6">
        <v>-41.025641025641001</v>
      </c>
    </row>
    <row r="12049" spans="1:12" ht="15" customHeight="1" x14ac:dyDescent="0.25">
      <c r="A12049" s="5">
        <v>27404</v>
      </c>
      <c r="B12049" s="6">
        <v>2.5600000000000001E-2</v>
      </c>
      <c r="C12049" s="2">
        <v>2406400</v>
      </c>
      <c r="D12049" s="6">
        <v>2.5000000000000001E-3</v>
      </c>
      <c r="E12049" s="6">
        <v>10.8225108225108</v>
      </c>
      <c r="F12049" s="6">
        <v>10.8225108225108</v>
      </c>
      <c r="G12049" s="6">
        <v>2.5600000000000001E-2</v>
      </c>
      <c r="H12049" s="6">
        <v>-40.326340326340301</v>
      </c>
      <c r="I12049" s="6"/>
      <c r="J12049" s="6">
        <v>2.6100000000000002E-2</v>
      </c>
      <c r="K12049" s="6">
        <v>2.3599999999999999E-2</v>
      </c>
      <c r="L12049" s="6">
        <v>-40.326340326340301</v>
      </c>
    </row>
    <row r="12050" spans="1:12" ht="15" customHeight="1" x14ac:dyDescent="0.25">
      <c r="A12050" s="5">
        <v>27403</v>
      </c>
      <c r="B12050" s="6">
        <v>2.3099999999999999E-2</v>
      </c>
      <c r="C12050" s="2">
        <v>665600</v>
      </c>
      <c r="D12050" s="6">
        <v>1.1999999999999899E-3</v>
      </c>
      <c r="E12050" s="6">
        <v>5.4794520547945202</v>
      </c>
      <c r="F12050" s="6">
        <v>5.4794520547945202</v>
      </c>
      <c r="G12050" s="6">
        <v>2.3099999999999999E-2</v>
      </c>
      <c r="H12050" s="6">
        <v>-46.153846153846104</v>
      </c>
      <c r="I12050" s="6"/>
      <c r="J12050" s="6">
        <v>2.3400000000000001E-2</v>
      </c>
      <c r="K12050" s="6">
        <v>2.23E-2</v>
      </c>
      <c r="L12050" s="6">
        <v>-46.153846153846104</v>
      </c>
    </row>
    <row r="12051" spans="1:12" ht="15" customHeight="1" x14ac:dyDescent="0.25">
      <c r="A12051" s="5">
        <v>27402</v>
      </c>
      <c r="B12051" s="6">
        <v>2.1899999999999999E-2</v>
      </c>
      <c r="C12051" s="2">
        <v>358400</v>
      </c>
      <c r="D12051" s="6">
        <v>1.79999999999999E-3</v>
      </c>
      <c r="E12051" s="6">
        <v>8.9552238805970106</v>
      </c>
      <c r="F12051" s="6">
        <v>8.9552238805970106</v>
      </c>
      <c r="G12051" s="6">
        <v>2.1899999999999999E-2</v>
      </c>
      <c r="H12051" s="6">
        <v>-48.951048951048897</v>
      </c>
      <c r="I12051" s="6"/>
      <c r="J12051" s="6">
        <v>2.1899999999999999E-2</v>
      </c>
      <c r="K12051" s="6">
        <v>2.0500000000000001E-2</v>
      </c>
      <c r="L12051" s="6">
        <v>-48.951048951048897</v>
      </c>
    </row>
    <row r="12052" spans="1:12" ht="15" customHeight="1" x14ac:dyDescent="0.25">
      <c r="A12052" s="5">
        <v>27401</v>
      </c>
      <c r="B12052" s="6">
        <v>2.01E-2</v>
      </c>
      <c r="C12052" s="2">
        <v>1740800</v>
      </c>
      <c r="D12052" s="6">
        <v>9.9999999999999395E-5</v>
      </c>
      <c r="E12052" s="6">
        <v>0.49999999999998901</v>
      </c>
      <c r="F12052" s="6">
        <v>0.49999999999998901</v>
      </c>
      <c r="G12052" s="6">
        <v>2.01E-2</v>
      </c>
      <c r="H12052" s="6">
        <v>-53.146853146853097</v>
      </c>
      <c r="I12052" s="6"/>
      <c r="J12052" s="6">
        <v>2.01E-2</v>
      </c>
      <c r="K12052" s="6">
        <v>2.01E-2</v>
      </c>
      <c r="L12052" s="6">
        <v>-53.146853146853097</v>
      </c>
    </row>
    <row r="12053" spans="1:12" ht="15" customHeight="1" x14ac:dyDescent="0.25">
      <c r="A12053" s="5">
        <v>27400</v>
      </c>
      <c r="B12053" s="6">
        <v>0.02</v>
      </c>
      <c r="C12053" s="2">
        <v>256000</v>
      </c>
      <c r="D12053" s="6">
        <v>8.0000000000000199E-4</v>
      </c>
      <c r="E12053" s="6">
        <v>4.1666666666666696</v>
      </c>
      <c r="F12053" s="6">
        <v>4.1666666666666696</v>
      </c>
      <c r="G12053" s="6">
        <v>0.02</v>
      </c>
      <c r="H12053" s="6">
        <v>-53.379953379953299</v>
      </c>
      <c r="I12053" s="6"/>
      <c r="J12053" s="6">
        <v>0.02</v>
      </c>
      <c r="K12053" s="6">
        <v>1.9699999999999999E-2</v>
      </c>
      <c r="L12053" s="6">
        <v>-53.379953379953299</v>
      </c>
    </row>
    <row r="12054" spans="1:12" ht="15" customHeight="1" x14ac:dyDescent="0.25">
      <c r="A12054" s="5">
        <v>27397</v>
      </c>
      <c r="B12054" s="6">
        <v>1.9199999999999998E-2</v>
      </c>
      <c r="C12054" s="2">
        <v>256000</v>
      </c>
      <c r="D12054" s="6">
        <v>-3.00000000000001E-4</v>
      </c>
      <c r="E12054" s="6">
        <v>-1.5384615384615401</v>
      </c>
      <c r="F12054" s="6">
        <v>-1.5384615384615401</v>
      </c>
      <c r="G12054" s="6">
        <v>1.9199999999999998E-2</v>
      </c>
      <c r="H12054" s="6">
        <v>-55.244755244755197</v>
      </c>
      <c r="I12054" s="6"/>
      <c r="J12054" s="6">
        <v>1.9199999999999998E-2</v>
      </c>
      <c r="K12054" s="6">
        <v>1.9E-2</v>
      </c>
      <c r="L12054" s="6">
        <v>-55.244755244755197</v>
      </c>
    </row>
    <row r="12055" spans="1:12" ht="15" customHeight="1" x14ac:dyDescent="0.25">
      <c r="A12055" s="5">
        <v>27396</v>
      </c>
      <c r="B12055" s="6">
        <v>1.95E-2</v>
      </c>
      <c r="C12055" s="2">
        <v>870400</v>
      </c>
      <c r="D12055" s="6">
        <v>1E-3</v>
      </c>
      <c r="E12055" s="6">
        <v>5.4054054054054097</v>
      </c>
      <c r="F12055" s="6">
        <v>5.4054054054054097</v>
      </c>
      <c r="G12055" s="6">
        <v>1.95E-2</v>
      </c>
      <c r="H12055" s="6">
        <v>-54.545454545454497</v>
      </c>
      <c r="I12055" s="6"/>
      <c r="J12055" s="6">
        <v>1.95E-2</v>
      </c>
      <c r="K12055" s="6">
        <v>1.8499999999999999E-2</v>
      </c>
      <c r="L12055" s="6">
        <v>-54.545454545454497</v>
      </c>
    </row>
    <row r="12056" spans="1:12" ht="15" customHeight="1" x14ac:dyDescent="0.25">
      <c r="A12056" s="5">
        <v>27394</v>
      </c>
      <c r="B12056" s="6">
        <v>1.8499999999999999E-2</v>
      </c>
      <c r="C12056" s="2">
        <v>1228800</v>
      </c>
      <c r="D12056" s="6">
        <v>5.9999999999999897E-4</v>
      </c>
      <c r="E12056" s="6">
        <v>3.3519553072625698</v>
      </c>
      <c r="F12056" s="6">
        <v>3.3519553072625698</v>
      </c>
      <c r="G12056" s="6">
        <v>1.8499999999999999E-2</v>
      </c>
      <c r="H12056" s="6">
        <v>-56.8764568764568</v>
      </c>
      <c r="I12056" s="6"/>
      <c r="J12056" s="6">
        <v>1.9E-2</v>
      </c>
      <c r="K12056" s="6">
        <v>1.7899999999999999E-2</v>
      </c>
      <c r="L12056" s="6">
        <v>-56.8764568764568</v>
      </c>
    </row>
    <row r="12057" spans="1:12" ht="15" customHeight="1" x14ac:dyDescent="0.25">
      <c r="A12057" s="5">
        <v>27393</v>
      </c>
      <c r="B12057" s="6">
        <v>1.7899999999999999E-2</v>
      </c>
      <c r="C12057" s="2">
        <v>768000</v>
      </c>
      <c r="D12057" s="6">
        <v>-1.6000000000000001E-3</v>
      </c>
      <c r="E12057" s="6">
        <v>-8.2051282051282097</v>
      </c>
      <c r="F12057" s="6">
        <v>-8.2051282051282097</v>
      </c>
      <c r="G12057" s="6">
        <v>1.7899999999999999E-2</v>
      </c>
      <c r="H12057" s="6">
        <v>-58.2750582750582</v>
      </c>
      <c r="I12057" s="6"/>
      <c r="J12057" s="6">
        <v>1.9E-2</v>
      </c>
      <c r="K12057" s="6">
        <v>1.7899999999999999E-2</v>
      </c>
      <c r="L12057" s="6">
        <v>-58.2750582750582</v>
      </c>
    </row>
    <row r="12058" spans="1:12" ht="15" customHeight="1" x14ac:dyDescent="0.25">
      <c r="A12058" s="5">
        <v>27390</v>
      </c>
      <c r="B12058" s="6">
        <v>1.95E-2</v>
      </c>
      <c r="C12058" s="2">
        <v>204800</v>
      </c>
      <c r="D12058" s="6"/>
      <c r="E12058" s="6"/>
      <c r="F12058" s="6"/>
      <c r="G12058" s="6">
        <v>1.95E-2</v>
      </c>
      <c r="H12058" s="6">
        <v>-54.545454545454497</v>
      </c>
      <c r="I12058" s="6"/>
      <c r="J12058" s="6">
        <v>1.95E-2</v>
      </c>
      <c r="K12058" s="6">
        <v>1.9199999999999998E-2</v>
      </c>
      <c r="L12058" s="6">
        <v>-54.545454545454497</v>
      </c>
    </row>
    <row r="12059" spans="1:12" ht="15" customHeight="1" x14ac:dyDescent="0.25">
      <c r="A12059" s="5">
        <v>27389</v>
      </c>
      <c r="B12059" s="6">
        <v>1.95E-2</v>
      </c>
      <c r="C12059" s="2">
        <v>409600</v>
      </c>
      <c r="D12059" s="6"/>
      <c r="E12059" s="6"/>
      <c r="F12059" s="6"/>
      <c r="G12059" s="6">
        <v>1.95E-2</v>
      </c>
      <c r="H12059" s="6">
        <v>-54.545454545454497</v>
      </c>
      <c r="I12059" s="6"/>
      <c r="J12059" s="6">
        <v>1.95E-2</v>
      </c>
      <c r="K12059" s="6">
        <v>1.95E-2</v>
      </c>
      <c r="L12059" s="6">
        <v>-54.545454545454497</v>
      </c>
    </row>
    <row r="12060" spans="1:12" ht="15" customHeight="1" x14ac:dyDescent="0.25">
      <c r="A12060" s="5">
        <v>27387</v>
      </c>
      <c r="B12060" s="6">
        <v>1.95E-2</v>
      </c>
      <c r="C12060" s="2">
        <v>307200</v>
      </c>
      <c r="D12060" s="6"/>
      <c r="E12060" s="6"/>
      <c r="F12060" s="6"/>
      <c r="G12060" s="6">
        <v>1.95E-2</v>
      </c>
      <c r="H12060" s="6">
        <v>-54.545454545454497</v>
      </c>
      <c r="I12060" s="6"/>
      <c r="J12060" s="6">
        <v>0.02</v>
      </c>
      <c r="K12060" s="6">
        <v>1.95E-2</v>
      </c>
      <c r="L12060" s="6">
        <v>-54.545454545454497</v>
      </c>
    </row>
    <row r="12061" spans="1:12" ht="15" customHeight="1" x14ac:dyDescent="0.25">
      <c r="A12061" s="5">
        <v>27386</v>
      </c>
      <c r="B12061" s="6">
        <v>1.95E-2</v>
      </c>
      <c r="C12061" s="2">
        <v>409600</v>
      </c>
      <c r="D12061" s="6">
        <v>-5.9999999999999897E-4</v>
      </c>
      <c r="E12061" s="6">
        <v>-2.9850746268656598</v>
      </c>
      <c r="F12061" s="6">
        <v>-2.9850746268656598</v>
      </c>
      <c r="G12061" s="6">
        <v>1.95E-2</v>
      </c>
      <c r="H12061" s="6">
        <v>-54.545454545454497</v>
      </c>
      <c r="I12061" s="6"/>
      <c r="J12061" s="6">
        <v>0.02</v>
      </c>
      <c r="K12061" s="6">
        <v>1.95E-2</v>
      </c>
      <c r="L12061" s="6">
        <v>-54.545454545454497</v>
      </c>
    </row>
    <row r="12062" spans="1:12" ht="15" customHeight="1" x14ac:dyDescent="0.25">
      <c r="A12062" s="5">
        <v>27383</v>
      </c>
      <c r="B12062" s="6">
        <v>2.01E-2</v>
      </c>
      <c r="C12062" s="2">
        <v>256000</v>
      </c>
      <c r="D12062" s="6"/>
      <c r="E12062" s="6"/>
      <c r="F12062" s="6"/>
      <c r="G12062" s="6">
        <v>2.01E-2</v>
      </c>
      <c r="H12062" s="6">
        <v>-53.146853146853097</v>
      </c>
      <c r="I12062" s="6"/>
      <c r="J12062" s="6">
        <v>2.01E-2</v>
      </c>
      <c r="K12062" s="6">
        <v>0.02</v>
      </c>
      <c r="L12062" s="6">
        <v>-53.146853146853097</v>
      </c>
    </row>
    <row r="12063" spans="1:12" ht="15" customHeight="1" x14ac:dyDescent="0.25">
      <c r="A12063" s="5">
        <v>27382</v>
      </c>
      <c r="B12063" s="6">
        <v>2.01E-2</v>
      </c>
      <c r="C12063" s="2">
        <v>1228800</v>
      </c>
      <c r="D12063" s="6">
        <v>5.9999999999999897E-4</v>
      </c>
      <c r="E12063" s="6">
        <v>3.0769230769230602</v>
      </c>
      <c r="F12063" s="6">
        <v>3.0769230769230602</v>
      </c>
      <c r="G12063" s="6">
        <v>2.01E-2</v>
      </c>
      <c r="H12063" s="6">
        <v>-53.146853146853097</v>
      </c>
      <c r="I12063" s="6"/>
      <c r="J12063" s="6">
        <v>2.07E-2</v>
      </c>
      <c r="K12063" s="6">
        <v>0.02</v>
      </c>
      <c r="L12063" s="6">
        <v>-53.146853146853097</v>
      </c>
    </row>
    <row r="12064" spans="1:12" ht="15" customHeight="1" x14ac:dyDescent="0.25">
      <c r="A12064" s="5">
        <v>27381</v>
      </c>
      <c r="B12064" s="6">
        <v>1.95E-2</v>
      </c>
      <c r="C12064" s="2">
        <v>1177600</v>
      </c>
      <c r="D12064" s="6">
        <v>1.9999999999999901E-3</v>
      </c>
      <c r="E12064" s="6">
        <v>11.4285714285714</v>
      </c>
      <c r="F12064" s="6">
        <v>11.4285714285714</v>
      </c>
      <c r="G12064" s="6">
        <v>1.95E-2</v>
      </c>
      <c r="H12064" s="6">
        <v>-54.545454545454497</v>
      </c>
      <c r="I12064" s="6"/>
      <c r="J12064" s="6">
        <v>1.95E-2</v>
      </c>
      <c r="K12064" s="6">
        <v>1.7899999999999999E-2</v>
      </c>
      <c r="L12064" s="6">
        <v>-54.545454545454497</v>
      </c>
    </row>
    <row r="12065" spans="1:12" ht="15" customHeight="1" x14ac:dyDescent="0.25">
      <c r="A12065" s="5">
        <v>27380</v>
      </c>
      <c r="B12065" s="6">
        <v>1.7500000000000002E-2</v>
      </c>
      <c r="C12065" s="2">
        <v>409600</v>
      </c>
      <c r="D12065" s="6">
        <v>9.0000000000000095E-4</v>
      </c>
      <c r="E12065" s="6">
        <v>5.4216867469879499</v>
      </c>
      <c r="F12065" s="6">
        <v>5.4216867469879499</v>
      </c>
      <c r="G12065" s="6">
        <v>1.7500000000000002E-2</v>
      </c>
      <c r="H12065" s="6">
        <v>-59.207459207459202</v>
      </c>
      <c r="I12065" s="6"/>
      <c r="J12065" s="6">
        <v>1.7500000000000002E-2</v>
      </c>
      <c r="K12065" s="6">
        <v>1.6299999999999999E-2</v>
      </c>
      <c r="L12065" s="6">
        <v>-59.207459207459202</v>
      </c>
    </row>
    <row r="12066" spans="1:12" ht="15" customHeight="1" x14ac:dyDescent="0.25">
      <c r="A12066" s="5">
        <v>27379</v>
      </c>
      <c r="B12066" s="6">
        <v>1.66E-2</v>
      </c>
      <c r="C12066" s="2">
        <v>1536000</v>
      </c>
      <c r="D12066" s="6"/>
      <c r="E12066" s="6"/>
      <c r="F12066" s="6"/>
      <c r="G12066" s="6">
        <v>1.66E-2</v>
      </c>
      <c r="H12066" s="6">
        <v>-61.305361305361302</v>
      </c>
      <c r="I12066" s="6"/>
      <c r="J12066" s="6">
        <v>1.7000000000000001E-2</v>
      </c>
      <c r="K12066" s="6">
        <v>1.61E-2</v>
      </c>
      <c r="L12066" s="6">
        <v>-61.305361305361302</v>
      </c>
    </row>
    <row r="12067" spans="1:12" ht="15" customHeight="1" x14ac:dyDescent="0.25">
      <c r="A12067" s="5">
        <v>27376</v>
      </c>
      <c r="B12067" s="6">
        <v>1.66E-2</v>
      </c>
      <c r="C12067" s="2">
        <v>2304000</v>
      </c>
      <c r="D12067" s="6">
        <v>-4.0000000000000099E-4</v>
      </c>
      <c r="E12067" s="6">
        <v>-2.3529411764705901</v>
      </c>
      <c r="F12067" s="6">
        <v>-2.3529411764705901</v>
      </c>
      <c r="G12067" s="6">
        <v>1.66E-2</v>
      </c>
      <c r="H12067" s="6">
        <v>-61.305361305361302</v>
      </c>
      <c r="I12067" s="6"/>
      <c r="J12067" s="6">
        <v>1.7000000000000001E-2</v>
      </c>
      <c r="K12067" s="6">
        <v>1.61E-2</v>
      </c>
      <c r="L12067" s="6">
        <v>-61.305361305361302</v>
      </c>
    </row>
    <row r="12068" spans="1:12" ht="15" customHeight="1" x14ac:dyDescent="0.25">
      <c r="A12068" s="5">
        <v>27375</v>
      </c>
      <c r="B12068" s="6">
        <v>1.7000000000000001E-2</v>
      </c>
      <c r="C12068" s="2">
        <v>1689600</v>
      </c>
      <c r="D12068" s="6">
        <v>1.4E-3</v>
      </c>
      <c r="E12068" s="6">
        <v>8.9743589743589798</v>
      </c>
      <c r="F12068" s="6">
        <v>8.9743589743589798</v>
      </c>
      <c r="G12068" s="6">
        <v>1.7000000000000001E-2</v>
      </c>
      <c r="H12068" s="6">
        <v>-60.3729603729603</v>
      </c>
      <c r="I12068" s="6"/>
      <c r="J12068" s="6">
        <v>1.7000000000000001E-2</v>
      </c>
      <c r="K12068" s="6">
        <v>1.4800000000000001E-2</v>
      </c>
      <c r="L12068" s="6">
        <v>-60.3729603729603</v>
      </c>
    </row>
    <row r="12069" spans="1:12" ht="15" customHeight="1" x14ac:dyDescent="0.25">
      <c r="A12069" s="5">
        <v>27374</v>
      </c>
      <c r="B12069" s="6">
        <v>1.5599999999999999E-2</v>
      </c>
      <c r="C12069" s="2">
        <v>1792000</v>
      </c>
      <c r="D12069" s="6"/>
      <c r="E12069" s="6"/>
      <c r="F12069" s="6"/>
      <c r="G12069" s="6">
        <v>1.5599999999999999E-2</v>
      </c>
      <c r="H12069" s="6">
        <v>-63.636363636363598</v>
      </c>
      <c r="I12069" s="6"/>
      <c r="J12069" s="6">
        <v>1.5599999999999999E-2</v>
      </c>
      <c r="K12069" s="6">
        <v>1.44E-2</v>
      </c>
      <c r="L12069" s="6">
        <v>-63.636363636363598</v>
      </c>
    </row>
    <row r="12070" spans="1:12" ht="15" customHeight="1" x14ac:dyDescent="0.25">
      <c r="A12070" s="5">
        <v>27373</v>
      </c>
      <c r="B12070" s="6">
        <v>1.5599999999999999E-2</v>
      </c>
      <c r="C12070" s="2">
        <v>2560000</v>
      </c>
      <c r="D12070" s="6">
        <v>-6.9999999999999902E-4</v>
      </c>
      <c r="E12070" s="6">
        <v>-4.2944785276073496</v>
      </c>
      <c r="F12070" s="6">
        <v>-4.2944785276073496</v>
      </c>
      <c r="G12070" s="6">
        <v>1.5599999999999999E-2</v>
      </c>
      <c r="H12070" s="6">
        <v>-63.636363636363598</v>
      </c>
      <c r="I12070" s="6"/>
      <c r="J12070" s="6">
        <v>1.66E-2</v>
      </c>
      <c r="K12070" s="6">
        <v>1.5599999999999999E-2</v>
      </c>
      <c r="L12070" s="6">
        <v>-63.636363636363598</v>
      </c>
    </row>
    <row r="12071" spans="1:12" ht="15" customHeight="1" x14ac:dyDescent="0.25">
      <c r="A12071" s="5">
        <v>27372</v>
      </c>
      <c r="B12071" s="6">
        <v>1.6299999999999999E-2</v>
      </c>
      <c r="C12071" s="2">
        <v>512000</v>
      </c>
      <c r="D12071" s="6">
        <v>-1.1999999999999999E-3</v>
      </c>
      <c r="E12071" s="6">
        <v>-6.8571428571428701</v>
      </c>
      <c r="F12071" s="6">
        <v>-6.8571428571428701</v>
      </c>
      <c r="G12071" s="6">
        <v>1.6299999999999999E-2</v>
      </c>
      <c r="H12071" s="6">
        <v>-62.004662004662002</v>
      </c>
      <c r="I12071" s="6"/>
      <c r="J12071" s="6">
        <v>1.7000000000000001E-2</v>
      </c>
      <c r="K12071" s="6">
        <v>1.6299999999999999E-2</v>
      </c>
      <c r="L12071" s="6">
        <v>-62.004662004662002</v>
      </c>
    </row>
    <row r="12072" spans="1:12" ht="15" customHeight="1" x14ac:dyDescent="0.25">
      <c r="A12072" s="5">
        <v>27369</v>
      </c>
      <c r="B12072" s="6">
        <v>1.7500000000000002E-2</v>
      </c>
      <c r="C12072" s="2">
        <v>2150400</v>
      </c>
      <c r="D12072" s="6">
        <v>-7.9999999999999798E-4</v>
      </c>
      <c r="E12072" s="6">
        <v>-4.3715846994535399</v>
      </c>
      <c r="F12072" s="6">
        <v>-4.3715846994535399</v>
      </c>
      <c r="G12072" s="6">
        <v>1.7500000000000002E-2</v>
      </c>
      <c r="H12072" s="6">
        <v>-59.207459207459202</v>
      </c>
      <c r="I12072" s="6"/>
      <c r="J12072" s="6">
        <v>1.78E-2</v>
      </c>
      <c r="K12072" s="6">
        <v>1.7500000000000002E-2</v>
      </c>
      <c r="L12072" s="6">
        <v>-59.207459207459202</v>
      </c>
    </row>
    <row r="12073" spans="1:12" ht="15" customHeight="1" x14ac:dyDescent="0.25">
      <c r="A12073" s="5">
        <v>27368</v>
      </c>
      <c r="B12073" s="6">
        <v>1.83E-2</v>
      </c>
      <c r="C12073" s="2">
        <v>512000</v>
      </c>
      <c r="D12073" s="6"/>
      <c r="E12073" s="6"/>
      <c r="F12073" s="6"/>
      <c r="G12073" s="6">
        <v>1.83E-2</v>
      </c>
      <c r="H12073" s="6">
        <v>-57.342657342657297</v>
      </c>
      <c r="I12073" s="6"/>
      <c r="J12073" s="6">
        <v>1.83E-2</v>
      </c>
      <c r="K12073" s="6">
        <v>1.83E-2</v>
      </c>
      <c r="L12073" s="6">
        <v>-57.342657342657297</v>
      </c>
    </row>
    <row r="12074" spans="1:12" ht="15" customHeight="1" x14ac:dyDescent="0.25">
      <c r="A12074" s="5">
        <v>27367</v>
      </c>
      <c r="B12074" s="6">
        <v>1.83E-2</v>
      </c>
      <c r="C12074" s="2">
        <v>1996800</v>
      </c>
      <c r="D12074" s="6">
        <v>4.0000000000000099E-4</v>
      </c>
      <c r="E12074" s="6">
        <v>2.23463687150837</v>
      </c>
      <c r="F12074" s="6">
        <v>2.23463687150837</v>
      </c>
      <c r="G12074" s="6">
        <v>1.83E-2</v>
      </c>
      <c r="H12074" s="6">
        <v>-57.342657342657297</v>
      </c>
      <c r="I12074" s="6"/>
      <c r="J12074" s="6">
        <v>1.83E-2</v>
      </c>
      <c r="K12074" s="6">
        <v>1.78E-2</v>
      </c>
      <c r="L12074" s="6">
        <v>-57.342657342657297</v>
      </c>
    </row>
    <row r="12075" spans="1:12" ht="15" customHeight="1" x14ac:dyDescent="0.25">
      <c r="A12075" s="5">
        <v>27366</v>
      </c>
      <c r="B12075" s="6">
        <v>1.7899999999999999E-2</v>
      </c>
      <c r="C12075" s="2">
        <v>1843200</v>
      </c>
      <c r="D12075" s="6">
        <v>-8.0000000000000199E-4</v>
      </c>
      <c r="E12075" s="6">
        <v>-4.2780748663101598</v>
      </c>
      <c r="F12075" s="6">
        <v>-4.2780748663101598</v>
      </c>
      <c r="G12075" s="6">
        <v>1.7899999999999999E-2</v>
      </c>
      <c r="H12075" s="6">
        <v>-58.2750582750582</v>
      </c>
      <c r="I12075" s="6"/>
      <c r="J12075" s="6">
        <v>1.8499999999999999E-2</v>
      </c>
      <c r="K12075" s="6">
        <v>1.7899999999999999E-2</v>
      </c>
      <c r="L12075" s="6">
        <v>-58.2750582750582</v>
      </c>
    </row>
    <row r="12076" spans="1:12" ht="15" customHeight="1" x14ac:dyDescent="0.25">
      <c r="A12076" s="5">
        <v>27365</v>
      </c>
      <c r="B12076" s="6">
        <v>1.8700000000000001E-2</v>
      </c>
      <c r="C12076" s="2">
        <v>204800</v>
      </c>
      <c r="D12076" s="6">
        <v>-7.9999999999999798E-4</v>
      </c>
      <c r="E12076" s="6">
        <v>-4.1025641025640898</v>
      </c>
      <c r="F12076" s="6">
        <v>-4.1025641025640898</v>
      </c>
      <c r="G12076" s="6">
        <v>1.8700000000000001E-2</v>
      </c>
      <c r="H12076" s="6">
        <v>-56.410256410256402</v>
      </c>
      <c r="I12076" s="6"/>
      <c r="J12076" s="6">
        <v>1.95E-2</v>
      </c>
      <c r="K12076" s="6">
        <v>1.8700000000000001E-2</v>
      </c>
      <c r="L12076" s="6">
        <v>-56.410256410256402</v>
      </c>
    </row>
    <row r="12077" spans="1:12" ht="15" customHeight="1" x14ac:dyDescent="0.25">
      <c r="A12077" s="5">
        <v>27362</v>
      </c>
      <c r="B12077" s="6">
        <v>1.95E-2</v>
      </c>
      <c r="C12077" s="2">
        <v>358400</v>
      </c>
      <c r="D12077" s="6"/>
      <c r="E12077" s="6"/>
      <c r="F12077" s="6"/>
      <c r="G12077" s="6">
        <v>1.95E-2</v>
      </c>
      <c r="H12077" s="6">
        <v>-54.545454545454497</v>
      </c>
      <c r="I12077" s="6"/>
      <c r="J12077" s="6">
        <v>1.95E-2</v>
      </c>
      <c r="K12077" s="6">
        <v>1.95E-2</v>
      </c>
      <c r="L12077" s="6">
        <v>-54.545454545454497</v>
      </c>
    </row>
    <row r="12078" spans="1:12" ht="15" customHeight="1" x14ac:dyDescent="0.25">
      <c r="A12078" s="5">
        <v>27360</v>
      </c>
      <c r="B12078" s="6">
        <v>1.95E-2</v>
      </c>
      <c r="C12078" s="2">
        <v>3942400</v>
      </c>
      <c r="D12078" s="6">
        <v>3.00000000000001E-4</v>
      </c>
      <c r="E12078" s="6">
        <v>1.5625</v>
      </c>
      <c r="F12078" s="6">
        <v>1.5625</v>
      </c>
      <c r="G12078" s="6">
        <v>1.95E-2</v>
      </c>
      <c r="H12078" s="6">
        <v>-54.545454545454497</v>
      </c>
      <c r="I12078" s="6"/>
      <c r="J12078" s="6">
        <v>1.95E-2</v>
      </c>
      <c r="K12078" s="6">
        <v>1.95E-2</v>
      </c>
      <c r="L12078" s="6">
        <v>-54.545454545454497</v>
      </c>
    </row>
    <row r="12079" spans="1:12" ht="15" customHeight="1" x14ac:dyDescent="0.25">
      <c r="A12079" s="5">
        <v>27359</v>
      </c>
      <c r="B12079" s="6">
        <v>1.9199999999999998E-2</v>
      </c>
      <c r="C12079" s="2">
        <v>19507200</v>
      </c>
      <c r="D12079" s="6"/>
      <c r="E12079" s="6"/>
      <c r="F12079" s="6"/>
      <c r="G12079" s="6">
        <v>1.9199999999999998E-2</v>
      </c>
      <c r="H12079" s="6">
        <v>-55.244755244755197</v>
      </c>
      <c r="I12079" s="6"/>
      <c r="J12079" s="6">
        <v>1.95E-2</v>
      </c>
      <c r="K12079" s="6">
        <v>1.9199999999999998E-2</v>
      </c>
      <c r="L12079" s="6">
        <v>-55.244755244755197</v>
      </c>
    </row>
    <row r="12080" spans="1:12" ht="15" customHeight="1" x14ac:dyDescent="0.25">
      <c r="A12080" s="5">
        <v>27358</v>
      </c>
      <c r="B12080" s="6">
        <v>1.9199999999999998E-2</v>
      </c>
      <c r="C12080" s="2">
        <v>256000</v>
      </c>
      <c r="D12080" s="6">
        <v>-3.00000000000001E-4</v>
      </c>
      <c r="E12080" s="6">
        <v>-1.5384615384615401</v>
      </c>
      <c r="F12080" s="6">
        <v>-1.5384615384615401</v>
      </c>
      <c r="G12080" s="6">
        <v>1.9199999999999998E-2</v>
      </c>
      <c r="H12080" s="6">
        <v>-55.244755244755197</v>
      </c>
      <c r="I12080" s="6"/>
      <c r="J12080" s="6">
        <v>1.95E-2</v>
      </c>
      <c r="K12080" s="6">
        <v>1.9199999999999998E-2</v>
      </c>
      <c r="L12080" s="6">
        <v>-55.244755244755197</v>
      </c>
    </row>
    <row r="12081" spans="1:12" ht="15" customHeight="1" x14ac:dyDescent="0.25">
      <c r="A12081" s="5">
        <v>27355</v>
      </c>
      <c r="B12081" s="6">
        <v>1.95E-2</v>
      </c>
      <c r="C12081" s="2">
        <v>1075200</v>
      </c>
      <c r="D12081" s="6"/>
      <c r="E12081" s="6"/>
      <c r="F12081" s="6"/>
      <c r="G12081" s="6">
        <v>1.95E-2</v>
      </c>
      <c r="H12081" s="6">
        <v>-54.545454545454497</v>
      </c>
      <c r="I12081" s="6"/>
      <c r="J12081" s="6">
        <v>1.95E-2</v>
      </c>
      <c r="K12081" s="6">
        <v>1.95E-2</v>
      </c>
      <c r="L12081" s="6">
        <v>-54.545454545454497</v>
      </c>
    </row>
    <row r="12082" spans="1:12" ht="15" customHeight="1" x14ac:dyDescent="0.25">
      <c r="A12082" s="5">
        <v>27354</v>
      </c>
      <c r="B12082" s="6">
        <v>1.95E-2</v>
      </c>
      <c r="C12082" s="2">
        <v>204800</v>
      </c>
      <c r="D12082" s="6"/>
      <c r="E12082" s="6"/>
      <c r="F12082" s="6"/>
      <c r="G12082" s="6">
        <v>1.95E-2</v>
      </c>
      <c r="H12082" s="6">
        <v>-54.545454545454497</v>
      </c>
      <c r="I12082" s="6"/>
      <c r="J12082" s="6">
        <v>1.95E-2</v>
      </c>
      <c r="K12082" s="6">
        <v>1.95E-2</v>
      </c>
      <c r="L12082" s="6">
        <v>-54.545454545454497</v>
      </c>
    </row>
    <row r="12083" spans="1:12" ht="15" customHeight="1" x14ac:dyDescent="0.25">
      <c r="A12083" s="5">
        <v>27353</v>
      </c>
      <c r="B12083" s="6">
        <v>1.95E-2</v>
      </c>
      <c r="C12083" s="2">
        <v>307200</v>
      </c>
      <c r="D12083" s="6"/>
      <c r="E12083" s="6"/>
      <c r="F12083" s="6"/>
      <c r="G12083" s="6">
        <v>1.95E-2</v>
      </c>
      <c r="H12083" s="6">
        <v>-54.545454545454497</v>
      </c>
      <c r="I12083" s="6"/>
      <c r="J12083" s="6">
        <v>1.95E-2</v>
      </c>
      <c r="K12083" s="6">
        <v>1.95E-2</v>
      </c>
      <c r="L12083" s="6">
        <v>-54.545454545454497</v>
      </c>
    </row>
    <row r="12084" spans="1:12" ht="15" customHeight="1" x14ac:dyDescent="0.25">
      <c r="A12084" s="5">
        <v>27352</v>
      </c>
      <c r="B12084" s="6">
        <v>1.95E-2</v>
      </c>
      <c r="C12084" s="2">
        <v>716800</v>
      </c>
      <c r="D12084" s="6">
        <v>-1E-3</v>
      </c>
      <c r="E12084" s="6">
        <v>-4.8780487804878003</v>
      </c>
      <c r="F12084" s="6">
        <v>-4.8780487804878003</v>
      </c>
      <c r="G12084" s="6">
        <v>1.95E-2</v>
      </c>
      <c r="H12084" s="6">
        <v>-54.545454545454497</v>
      </c>
      <c r="I12084" s="6"/>
      <c r="J12084" s="6">
        <v>0.02</v>
      </c>
      <c r="K12084" s="6">
        <v>1.95E-2</v>
      </c>
      <c r="L12084" s="6">
        <v>-54.545454545454497</v>
      </c>
    </row>
    <row r="12085" spans="1:12" ht="15" customHeight="1" x14ac:dyDescent="0.25">
      <c r="A12085" s="5">
        <v>27351</v>
      </c>
      <c r="B12085" s="6">
        <v>2.0500000000000001E-2</v>
      </c>
      <c r="C12085" s="2">
        <v>51200</v>
      </c>
      <c r="D12085" s="6"/>
      <c r="E12085" s="6"/>
      <c r="F12085" s="6"/>
      <c r="G12085" s="6">
        <v>2.0500000000000001E-2</v>
      </c>
      <c r="H12085" s="6">
        <v>-52.214452214452201</v>
      </c>
      <c r="I12085" s="6"/>
      <c r="J12085" s="6">
        <v>2.0500000000000001E-2</v>
      </c>
      <c r="K12085" s="6">
        <v>2.0500000000000001E-2</v>
      </c>
      <c r="L12085" s="6">
        <v>-52.214452214452201</v>
      </c>
    </row>
    <row r="12086" spans="1:12" ht="15" customHeight="1" x14ac:dyDescent="0.25">
      <c r="A12086" s="5">
        <v>27348</v>
      </c>
      <c r="B12086" s="6">
        <v>2.0500000000000001E-2</v>
      </c>
      <c r="C12086" s="2">
        <v>204800</v>
      </c>
      <c r="D12086" s="6"/>
      <c r="E12086" s="6"/>
      <c r="F12086" s="6"/>
      <c r="G12086" s="6">
        <v>2.0500000000000001E-2</v>
      </c>
      <c r="H12086" s="6">
        <v>-52.214452214452201</v>
      </c>
      <c r="I12086" s="6"/>
      <c r="J12086" s="6">
        <v>2.0500000000000001E-2</v>
      </c>
      <c r="K12086" s="6">
        <v>2.0500000000000001E-2</v>
      </c>
      <c r="L12086" s="6">
        <v>-52.214452214452201</v>
      </c>
    </row>
    <row r="12087" spans="1:12" ht="15" customHeight="1" x14ac:dyDescent="0.25">
      <c r="A12087" s="5">
        <v>27347</v>
      </c>
      <c r="B12087" s="6">
        <v>2.0500000000000001E-2</v>
      </c>
      <c r="C12087" s="2">
        <v>2099200</v>
      </c>
      <c r="D12087" s="6">
        <v>5.0000000000000001E-4</v>
      </c>
      <c r="E12087" s="6">
        <v>2.4999999999999898</v>
      </c>
      <c r="F12087" s="6">
        <v>2.4999999999999898</v>
      </c>
      <c r="G12087" s="6">
        <v>2.0500000000000001E-2</v>
      </c>
      <c r="H12087" s="6">
        <v>-52.214452214452201</v>
      </c>
      <c r="I12087" s="6"/>
      <c r="J12087" s="6">
        <v>2.0500000000000001E-2</v>
      </c>
      <c r="K12087" s="6">
        <v>1.95E-2</v>
      </c>
      <c r="L12087" s="6">
        <v>-52.214452214452201</v>
      </c>
    </row>
    <row r="12088" spans="1:12" ht="15" customHeight="1" x14ac:dyDescent="0.25">
      <c r="A12088" s="5">
        <v>27346</v>
      </c>
      <c r="B12088" s="6">
        <v>0.02</v>
      </c>
      <c r="C12088" s="2">
        <v>1126400</v>
      </c>
      <c r="D12088" s="6">
        <v>-9.9999999999999395E-5</v>
      </c>
      <c r="E12088" s="6">
        <v>-0.49751243781094301</v>
      </c>
      <c r="F12088" s="6">
        <v>-0.49751243781094301</v>
      </c>
      <c r="G12088" s="6">
        <v>0.02</v>
      </c>
      <c r="H12088" s="6">
        <v>-53.379953379953299</v>
      </c>
      <c r="I12088" s="6"/>
      <c r="J12088" s="6">
        <v>2.01E-2</v>
      </c>
      <c r="K12088" s="6">
        <v>0.02</v>
      </c>
      <c r="L12088" s="6">
        <v>-53.379953379953299</v>
      </c>
    </row>
    <row r="12089" spans="1:12" ht="15" customHeight="1" x14ac:dyDescent="0.25">
      <c r="A12089" s="5">
        <v>27345</v>
      </c>
      <c r="B12089" s="6">
        <v>2.01E-2</v>
      </c>
      <c r="C12089" s="2">
        <v>512000</v>
      </c>
      <c r="D12089" s="6"/>
      <c r="E12089" s="6"/>
      <c r="F12089" s="6"/>
      <c r="G12089" s="6">
        <v>2.01E-2</v>
      </c>
      <c r="H12089" s="6">
        <v>-53.146853146853097</v>
      </c>
      <c r="I12089" s="6"/>
      <c r="J12089" s="6">
        <v>2.0500000000000001E-2</v>
      </c>
      <c r="K12089" s="6">
        <v>2.01E-2</v>
      </c>
      <c r="L12089" s="6">
        <v>-53.146853146853097</v>
      </c>
    </row>
    <row r="12090" spans="1:12" ht="15" customHeight="1" x14ac:dyDescent="0.25">
      <c r="A12090" s="5">
        <v>27344</v>
      </c>
      <c r="B12090" s="6">
        <v>2.01E-2</v>
      </c>
      <c r="C12090" s="2">
        <v>1331200</v>
      </c>
      <c r="D12090" s="6">
        <v>-4.0000000000000099E-4</v>
      </c>
      <c r="E12090" s="6">
        <v>-1.9512195121951199</v>
      </c>
      <c r="F12090" s="6">
        <v>-1.9512195121951199</v>
      </c>
      <c r="G12090" s="6">
        <v>2.01E-2</v>
      </c>
      <c r="H12090" s="6">
        <v>-53.146853146853097</v>
      </c>
      <c r="I12090" s="6"/>
      <c r="J12090" s="6">
        <v>2.0500000000000001E-2</v>
      </c>
      <c r="K12090" s="6">
        <v>2.01E-2</v>
      </c>
      <c r="L12090" s="6">
        <v>-53.146853146853097</v>
      </c>
    </row>
    <row r="12091" spans="1:12" ht="15" customHeight="1" x14ac:dyDescent="0.25">
      <c r="A12091" s="5">
        <v>27341</v>
      </c>
      <c r="B12091" s="6">
        <v>2.0500000000000001E-2</v>
      </c>
      <c r="C12091" s="2">
        <v>75315200</v>
      </c>
      <c r="D12091" s="6">
        <v>-2.8999999999999998E-3</v>
      </c>
      <c r="E12091" s="6">
        <v>-12.393162393162299</v>
      </c>
      <c r="F12091" s="6">
        <v>-12.393162393162299</v>
      </c>
      <c r="G12091" s="6">
        <v>2.0500000000000001E-2</v>
      </c>
      <c r="H12091" s="6">
        <v>-52.214452214452201</v>
      </c>
      <c r="I12091" s="6"/>
      <c r="J12091" s="6">
        <v>2.29E-2</v>
      </c>
      <c r="K12091" s="6">
        <v>1.95E-2</v>
      </c>
      <c r="L12091" s="6">
        <v>-52.214452214452201</v>
      </c>
    </row>
    <row r="12092" spans="1:12" ht="15" customHeight="1" x14ac:dyDescent="0.25">
      <c r="A12092" s="5">
        <v>27340</v>
      </c>
      <c r="B12092" s="6">
        <v>2.3400000000000001E-2</v>
      </c>
      <c r="C12092" s="2">
        <v>4403200</v>
      </c>
      <c r="D12092" s="6">
        <v>-5.0000000000000001E-4</v>
      </c>
      <c r="E12092" s="6">
        <v>-2.0920502092050199</v>
      </c>
      <c r="F12092" s="6">
        <v>-2.0920502092050199</v>
      </c>
      <c r="G12092" s="6">
        <v>2.3400000000000001E-2</v>
      </c>
      <c r="H12092" s="6">
        <v>-45.454545454545404</v>
      </c>
      <c r="I12092" s="6"/>
      <c r="J12092" s="6">
        <v>2.3599999999999999E-2</v>
      </c>
      <c r="K12092" s="6">
        <v>2.3400000000000001E-2</v>
      </c>
      <c r="L12092" s="6">
        <v>-45.454545454545404</v>
      </c>
    </row>
    <row r="12093" spans="1:12" ht="15" customHeight="1" x14ac:dyDescent="0.25">
      <c r="A12093" s="5">
        <v>27339</v>
      </c>
      <c r="B12093" s="6">
        <v>2.3900000000000001E-2</v>
      </c>
      <c r="C12093" s="2">
        <v>153600</v>
      </c>
      <c r="D12093" s="6">
        <v>-1.1999999999999899E-3</v>
      </c>
      <c r="E12093" s="6">
        <v>-4.7808764940239001</v>
      </c>
      <c r="F12093" s="6">
        <v>-4.7808764940239001</v>
      </c>
      <c r="G12093" s="6">
        <v>2.3900000000000001E-2</v>
      </c>
      <c r="H12093" s="6">
        <v>-44.289044289044199</v>
      </c>
      <c r="I12093" s="6"/>
      <c r="J12093" s="6">
        <v>2.4400000000000002E-2</v>
      </c>
      <c r="K12093" s="6">
        <v>2.3900000000000001E-2</v>
      </c>
      <c r="L12093" s="6">
        <v>-44.289044289044199</v>
      </c>
    </row>
    <row r="12094" spans="1:12" ht="15" customHeight="1" x14ac:dyDescent="0.25">
      <c r="A12094" s="5">
        <v>27338</v>
      </c>
      <c r="B12094" s="6">
        <v>2.5100000000000001E-2</v>
      </c>
      <c r="C12094" s="2">
        <v>256000</v>
      </c>
      <c r="D12094" s="6">
        <v>2.0000000000000199E-4</v>
      </c>
      <c r="E12094" s="6">
        <v>0.80321285140563203</v>
      </c>
      <c r="F12094" s="6">
        <v>0.80321285140563203</v>
      </c>
      <c r="G12094" s="6">
        <v>2.5100000000000001E-2</v>
      </c>
      <c r="H12094" s="6">
        <v>-41.491841491841399</v>
      </c>
      <c r="I12094" s="6"/>
      <c r="J12094" s="6">
        <v>2.5100000000000001E-2</v>
      </c>
      <c r="K12094" s="6">
        <v>2.5100000000000001E-2</v>
      </c>
      <c r="L12094" s="6">
        <v>-41.491841491841399</v>
      </c>
    </row>
    <row r="12095" spans="1:12" ht="15" customHeight="1" x14ac:dyDescent="0.25">
      <c r="A12095" s="5">
        <v>27337</v>
      </c>
      <c r="B12095" s="6">
        <v>2.4899999999999999E-2</v>
      </c>
      <c r="C12095" s="2">
        <v>2406400</v>
      </c>
      <c r="D12095" s="6"/>
      <c r="E12095" s="6"/>
      <c r="F12095" s="6"/>
      <c r="G12095" s="6">
        <v>2.4899999999999999E-2</v>
      </c>
      <c r="H12095" s="6">
        <v>-41.958041958041903</v>
      </c>
      <c r="I12095" s="6"/>
      <c r="J12095" s="6">
        <v>2.4899999999999999E-2</v>
      </c>
      <c r="K12095" s="6">
        <v>2.4400000000000002E-2</v>
      </c>
      <c r="L12095" s="6">
        <v>-41.958041958041903</v>
      </c>
    </row>
    <row r="12096" spans="1:12" ht="15" customHeight="1" x14ac:dyDescent="0.25">
      <c r="A12096" s="5">
        <v>27334</v>
      </c>
      <c r="B12096" s="6">
        <v>2.4899999999999999E-2</v>
      </c>
      <c r="C12096" s="2">
        <v>870400</v>
      </c>
      <c r="D12096" s="6">
        <v>7.9999999999999798E-4</v>
      </c>
      <c r="E12096" s="6">
        <v>3.31950207468878</v>
      </c>
      <c r="F12096" s="6">
        <v>3.31950207468878</v>
      </c>
      <c r="G12096" s="6">
        <v>2.4899999999999999E-2</v>
      </c>
      <c r="H12096" s="6">
        <v>-41.958041958041903</v>
      </c>
      <c r="I12096" s="6"/>
      <c r="J12096" s="6">
        <v>2.4899999999999999E-2</v>
      </c>
      <c r="K12096" s="6">
        <v>2.4500000000000001E-2</v>
      </c>
      <c r="L12096" s="6">
        <v>-41.958041958041903</v>
      </c>
    </row>
    <row r="12097" spans="1:12" ht="15" customHeight="1" x14ac:dyDescent="0.25">
      <c r="A12097" s="5">
        <v>27333</v>
      </c>
      <c r="B12097" s="6">
        <v>2.41E-2</v>
      </c>
      <c r="C12097" s="2">
        <v>102400</v>
      </c>
      <c r="D12097" s="6">
        <v>1.99999999999998E-4</v>
      </c>
      <c r="E12097" s="6">
        <v>0.83682008368199901</v>
      </c>
      <c r="F12097" s="6">
        <v>0.83682008368199901</v>
      </c>
      <c r="G12097" s="6">
        <v>2.41E-2</v>
      </c>
      <c r="H12097" s="6">
        <v>-43.822843822843801</v>
      </c>
      <c r="I12097" s="6"/>
      <c r="J12097" s="6">
        <v>2.41E-2</v>
      </c>
      <c r="K12097" s="6">
        <v>2.41E-2</v>
      </c>
      <c r="L12097" s="6">
        <v>-43.822843822843801</v>
      </c>
    </row>
    <row r="12098" spans="1:12" ht="15" customHeight="1" x14ac:dyDescent="0.25">
      <c r="A12098" s="5">
        <v>27332</v>
      </c>
      <c r="B12098" s="6">
        <v>2.3900000000000001E-2</v>
      </c>
      <c r="C12098" s="2">
        <v>460800</v>
      </c>
      <c r="D12098" s="6">
        <v>1.1999999999999899E-3</v>
      </c>
      <c r="E12098" s="6">
        <v>5.2863436123347904</v>
      </c>
      <c r="F12098" s="6">
        <v>5.2863436123347904</v>
      </c>
      <c r="G12098" s="6">
        <v>2.3900000000000001E-2</v>
      </c>
      <c r="H12098" s="6">
        <v>-44.289044289044199</v>
      </c>
      <c r="I12098" s="6"/>
      <c r="J12098" s="6">
        <v>2.3900000000000001E-2</v>
      </c>
      <c r="K12098" s="6">
        <v>2.3099999999999999E-2</v>
      </c>
      <c r="L12098" s="6">
        <v>-44.289044289044199</v>
      </c>
    </row>
    <row r="12099" spans="1:12" ht="15" customHeight="1" x14ac:dyDescent="0.25">
      <c r="A12099" s="5">
        <v>27331</v>
      </c>
      <c r="B12099" s="6">
        <v>2.2700000000000001E-2</v>
      </c>
      <c r="C12099" s="2">
        <v>819200</v>
      </c>
      <c r="D12099" s="6">
        <v>-1.99999999999998E-4</v>
      </c>
      <c r="E12099" s="6">
        <v>-0.87336244541483798</v>
      </c>
      <c r="F12099" s="6">
        <v>-0.87336244541483798</v>
      </c>
      <c r="G12099" s="6">
        <v>2.2700000000000001E-2</v>
      </c>
      <c r="H12099" s="6">
        <v>-47.086247086246999</v>
      </c>
      <c r="I12099" s="6"/>
      <c r="J12099" s="6">
        <v>2.2700000000000001E-2</v>
      </c>
      <c r="K12099" s="6">
        <v>2.23E-2</v>
      </c>
      <c r="L12099" s="6">
        <v>-47.086247086246999</v>
      </c>
    </row>
    <row r="12100" spans="1:12" ht="15" customHeight="1" x14ac:dyDescent="0.25">
      <c r="A12100" s="5">
        <v>27330</v>
      </c>
      <c r="B12100" s="6">
        <v>2.29E-2</v>
      </c>
      <c r="D12100" s="6">
        <v>1.99999999999998E-4</v>
      </c>
      <c r="E12100" s="6">
        <v>0.88105726872245105</v>
      </c>
      <c r="F12100" s="6">
        <v>0.88105726872245105</v>
      </c>
      <c r="G12100" s="6">
        <v>2.29E-2</v>
      </c>
      <c r="H12100" s="6">
        <v>-46.620046620046601</v>
      </c>
      <c r="I12100" s="6"/>
      <c r="J12100" s="6">
        <v>2.29E-2</v>
      </c>
      <c r="K12100" s="6">
        <v>2.2700000000000001E-2</v>
      </c>
      <c r="L12100" s="6">
        <v>-46.620046620046601</v>
      </c>
    </row>
    <row r="12101" spans="1:12" ht="15" customHeight="1" x14ac:dyDescent="0.25">
      <c r="A12101" s="5">
        <v>27327</v>
      </c>
      <c r="B12101" s="6">
        <v>2.2700000000000001E-2</v>
      </c>
      <c r="C12101" s="2">
        <v>153600</v>
      </c>
      <c r="D12101" s="6">
        <v>-1.99999999999998E-4</v>
      </c>
      <c r="E12101" s="6">
        <v>-0.87336244541483798</v>
      </c>
      <c r="F12101" s="6">
        <v>-0.87336244541483798</v>
      </c>
      <c r="G12101" s="6">
        <v>2.2700000000000001E-2</v>
      </c>
      <c r="H12101" s="6">
        <v>-47.086247086246999</v>
      </c>
      <c r="I12101" s="6"/>
      <c r="J12101" s="6">
        <v>2.2700000000000001E-2</v>
      </c>
      <c r="K12101" s="6">
        <v>2.2700000000000001E-2</v>
      </c>
      <c r="L12101" s="6">
        <v>-47.086247086246999</v>
      </c>
    </row>
    <row r="12102" spans="1:12" ht="15" customHeight="1" x14ac:dyDescent="0.25">
      <c r="A12102" s="5">
        <v>27326</v>
      </c>
      <c r="B12102" s="6">
        <v>2.29E-2</v>
      </c>
      <c r="C12102" s="2">
        <v>153600</v>
      </c>
      <c r="D12102" s="6">
        <v>-1E-3</v>
      </c>
      <c r="E12102" s="6">
        <v>-4.1841004184100399</v>
      </c>
      <c r="F12102" s="6">
        <v>-4.1841004184100399</v>
      </c>
      <c r="G12102" s="6">
        <v>2.29E-2</v>
      </c>
      <c r="H12102" s="6">
        <v>-46.620046620046601</v>
      </c>
      <c r="I12102" s="6"/>
      <c r="J12102" s="6">
        <v>2.3400000000000001E-2</v>
      </c>
      <c r="K12102" s="6">
        <v>2.29E-2</v>
      </c>
      <c r="L12102" s="6">
        <v>-46.620046620046601</v>
      </c>
    </row>
    <row r="12103" spans="1:12" ht="15" customHeight="1" x14ac:dyDescent="0.25">
      <c r="A12103" s="5">
        <v>27325</v>
      </c>
      <c r="B12103" s="6">
        <v>2.3900000000000001E-2</v>
      </c>
      <c r="C12103" s="2">
        <v>102400</v>
      </c>
      <c r="D12103" s="6">
        <v>-5.9999999999999897E-4</v>
      </c>
      <c r="E12103" s="6">
        <v>-2.4489795918367299</v>
      </c>
      <c r="F12103" s="6">
        <v>-2.4489795918367299</v>
      </c>
      <c r="G12103" s="6">
        <v>2.3900000000000001E-2</v>
      </c>
      <c r="H12103" s="6">
        <v>-44.289044289044199</v>
      </c>
      <c r="I12103" s="6"/>
      <c r="J12103" s="6">
        <v>2.3900000000000001E-2</v>
      </c>
      <c r="K12103" s="6">
        <v>2.3900000000000001E-2</v>
      </c>
      <c r="L12103" s="6">
        <v>-44.289044289044199</v>
      </c>
    </row>
    <row r="12104" spans="1:12" ht="15" customHeight="1" x14ac:dyDescent="0.25">
      <c r="A12104" s="5">
        <v>27324</v>
      </c>
      <c r="B12104" s="6">
        <v>2.4500000000000001E-2</v>
      </c>
      <c r="C12104" s="2">
        <v>409600</v>
      </c>
      <c r="D12104" s="6">
        <v>-1.29999999999999E-3</v>
      </c>
      <c r="E12104" s="6">
        <v>-5.03875968992247</v>
      </c>
      <c r="F12104" s="6">
        <v>-5.03875968992247</v>
      </c>
      <c r="G12104" s="6">
        <v>2.4500000000000001E-2</v>
      </c>
      <c r="H12104" s="6">
        <v>-42.890442890442799</v>
      </c>
      <c r="I12104" s="6"/>
      <c r="J12104" s="6">
        <v>2.53E-2</v>
      </c>
      <c r="K12104" s="6">
        <v>2.4500000000000001E-2</v>
      </c>
      <c r="L12104" s="6">
        <v>-42.890442890442799</v>
      </c>
    </row>
    <row r="12105" spans="1:12" ht="15" customHeight="1" x14ac:dyDescent="0.25">
      <c r="A12105" s="5">
        <v>27323</v>
      </c>
      <c r="B12105" s="6">
        <v>2.58E-2</v>
      </c>
      <c r="C12105" s="2">
        <v>51200</v>
      </c>
      <c r="D12105" s="6"/>
      <c r="E12105" s="6"/>
      <c r="F12105" s="6"/>
      <c r="G12105" s="6">
        <v>2.58E-2</v>
      </c>
      <c r="H12105" s="6">
        <v>-39.860139860139803</v>
      </c>
      <c r="I12105" s="6"/>
      <c r="J12105" s="6">
        <v>2.58E-2</v>
      </c>
      <c r="K12105" s="6">
        <v>2.58E-2</v>
      </c>
      <c r="L12105" s="6">
        <v>-39.860139860139803</v>
      </c>
    </row>
    <row r="12106" spans="1:12" ht="15" customHeight="1" x14ac:dyDescent="0.25">
      <c r="A12106" s="5">
        <v>27320</v>
      </c>
      <c r="B12106" s="6">
        <v>2.58E-2</v>
      </c>
      <c r="D12106" s="6">
        <v>-3.00000000000001E-4</v>
      </c>
      <c r="E12106" s="6">
        <v>-1.14942528735633</v>
      </c>
      <c r="F12106" s="6">
        <v>-1.14942528735633</v>
      </c>
      <c r="G12106" s="6">
        <v>2.58E-2</v>
      </c>
      <c r="H12106" s="6">
        <v>-39.860139860139803</v>
      </c>
      <c r="I12106" s="6"/>
      <c r="J12106" s="6">
        <v>2.58E-2</v>
      </c>
      <c r="K12106" s="6">
        <v>2.53E-2</v>
      </c>
      <c r="L12106" s="6">
        <v>-39.860139860139803</v>
      </c>
    </row>
    <row r="12107" spans="1:12" ht="15" customHeight="1" x14ac:dyDescent="0.25">
      <c r="A12107" s="5">
        <v>27319</v>
      </c>
      <c r="B12107" s="6">
        <v>2.6100000000000002E-2</v>
      </c>
      <c r="D12107" s="6">
        <v>3.00000000000001E-4</v>
      </c>
      <c r="E12107" s="6">
        <v>1.16279069767442</v>
      </c>
      <c r="F12107" s="6">
        <v>1.16279069767442</v>
      </c>
      <c r="G12107" s="6">
        <v>2.6100000000000002E-2</v>
      </c>
      <c r="H12107" s="6">
        <v>-39.160839160839103</v>
      </c>
      <c r="I12107" s="6"/>
      <c r="J12107" s="6">
        <v>2.6100000000000002E-2</v>
      </c>
      <c r="K12107" s="6">
        <v>2.53E-2</v>
      </c>
      <c r="L12107" s="6">
        <v>-39.160839160839103</v>
      </c>
    </row>
    <row r="12108" spans="1:12" ht="15" customHeight="1" x14ac:dyDescent="0.25">
      <c r="A12108" s="5">
        <v>27318</v>
      </c>
      <c r="B12108" s="6">
        <v>2.58E-2</v>
      </c>
      <c r="C12108" s="2">
        <v>204800</v>
      </c>
      <c r="D12108" s="6"/>
      <c r="E12108" s="6"/>
      <c r="F12108" s="6"/>
      <c r="G12108" s="6">
        <v>2.58E-2</v>
      </c>
      <c r="H12108" s="6">
        <v>-39.860139860139803</v>
      </c>
      <c r="I12108" s="6"/>
      <c r="J12108" s="6">
        <v>2.58E-2</v>
      </c>
      <c r="K12108" s="6">
        <v>2.58E-2</v>
      </c>
      <c r="L12108" s="6">
        <v>-39.860139860139803</v>
      </c>
    </row>
    <row r="12109" spans="1:12" ht="15" customHeight="1" x14ac:dyDescent="0.25">
      <c r="A12109" s="5">
        <v>27317</v>
      </c>
      <c r="B12109" s="6">
        <v>2.58E-2</v>
      </c>
      <c r="C12109" s="2">
        <v>2304000</v>
      </c>
      <c r="D12109" s="6">
        <v>-5.0000000000000001E-4</v>
      </c>
      <c r="E12109" s="6">
        <v>-1.90114068441065</v>
      </c>
      <c r="F12109" s="6">
        <v>-1.90114068441065</v>
      </c>
      <c r="G12109" s="6">
        <v>2.58E-2</v>
      </c>
      <c r="H12109" s="6">
        <v>-39.860139860139803</v>
      </c>
      <c r="I12109" s="6"/>
      <c r="J12109" s="6">
        <v>2.63E-2</v>
      </c>
      <c r="K12109" s="6">
        <v>2.53E-2</v>
      </c>
      <c r="L12109" s="6">
        <v>-39.860139860139803</v>
      </c>
    </row>
    <row r="12110" spans="1:12" ht="15" customHeight="1" x14ac:dyDescent="0.25">
      <c r="A12110" s="5">
        <v>27316</v>
      </c>
      <c r="B12110" s="6">
        <v>2.63E-2</v>
      </c>
      <c r="C12110" s="2">
        <v>1996800</v>
      </c>
      <c r="D12110" s="6">
        <v>1E-3</v>
      </c>
      <c r="E12110" s="6">
        <v>3.9525691699604701</v>
      </c>
      <c r="F12110" s="6">
        <v>3.9525691699604701</v>
      </c>
      <c r="G12110" s="6">
        <v>2.63E-2</v>
      </c>
      <c r="H12110" s="6">
        <v>-38.694638694638599</v>
      </c>
      <c r="I12110" s="6"/>
      <c r="J12110" s="6">
        <v>2.63E-2</v>
      </c>
      <c r="K12110" s="6">
        <v>2.53E-2</v>
      </c>
      <c r="L12110" s="6">
        <v>-38.694638694638599</v>
      </c>
    </row>
    <row r="12111" spans="1:12" ht="15" customHeight="1" x14ac:dyDescent="0.25">
      <c r="A12111" s="5">
        <v>27313</v>
      </c>
      <c r="B12111" s="6">
        <v>2.53E-2</v>
      </c>
      <c r="C12111" s="2">
        <v>204800</v>
      </c>
      <c r="D12111" s="6">
        <v>4.0000000000000099E-4</v>
      </c>
      <c r="E12111" s="6">
        <v>1.6064257028112401</v>
      </c>
      <c r="F12111" s="6">
        <v>1.6064257028112401</v>
      </c>
      <c r="G12111" s="6">
        <v>2.53E-2</v>
      </c>
      <c r="H12111" s="6">
        <v>-41.025641025641001</v>
      </c>
      <c r="I12111" s="6"/>
      <c r="J12111" s="6">
        <v>2.53E-2</v>
      </c>
      <c r="K12111" s="6">
        <v>2.5100000000000001E-2</v>
      </c>
      <c r="L12111" s="6">
        <v>-41.025641025641001</v>
      </c>
    </row>
    <row r="12112" spans="1:12" ht="15" customHeight="1" x14ac:dyDescent="0.25">
      <c r="A12112" s="5">
        <v>27312</v>
      </c>
      <c r="B12112" s="6">
        <v>2.4899999999999999E-2</v>
      </c>
      <c r="C12112" s="2">
        <v>2508800</v>
      </c>
      <c r="D12112" s="6">
        <v>2.6999999999999902E-3</v>
      </c>
      <c r="E12112" s="6">
        <v>12.162162162162099</v>
      </c>
      <c r="F12112" s="6">
        <v>12.162162162162099</v>
      </c>
      <c r="G12112" s="6">
        <v>2.4899999999999999E-2</v>
      </c>
      <c r="H12112" s="6">
        <v>-41.958041958041903</v>
      </c>
      <c r="I12112" s="6"/>
      <c r="J12112" s="6">
        <v>2.53E-2</v>
      </c>
      <c r="K12112" s="6">
        <v>2.3400000000000001E-2</v>
      </c>
      <c r="L12112" s="6">
        <v>-41.958041958041903</v>
      </c>
    </row>
    <row r="12113" spans="1:12" ht="15" customHeight="1" x14ac:dyDescent="0.25">
      <c r="A12113" s="5">
        <v>27311</v>
      </c>
      <c r="B12113" s="6">
        <v>2.2200000000000001E-2</v>
      </c>
      <c r="C12113" s="2">
        <v>307200</v>
      </c>
      <c r="D12113" s="6">
        <v>8.0000000000000199E-4</v>
      </c>
      <c r="E12113" s="6">
        <v>3.73831775700934</v>
      </c>
      <c r="F12113" s="6">
        <v>3.73831775700934</v>
      </c>
      <c r="G12113" s="6">
        <v>2.2200000000000001E-2</v>
      </c>
      <c r="H12113" s="6">
        <v>-48.251748251748197</v>
      </c>
      <c r="I12113" s="6"/>
      <c r="J12113" s="6">
        <v>2.2200000000000001E-2</v>
      </c>
      <c r="K12113" s="6">
        <v>2.1399999999999999E-2</v>
      </c>
      <c r="L12113" s="6">
        <v>-48.251748251748197</v>
      </c>
    </row>
    <row r="12114" spans="1:12" ht="15" customHeight="1" x14ac:dyDescent="0.25">
      <c r="A12114" s="5">
        <v>27310</v>
      </c>
      <c r="B12114" s="6">
        <v>2.1399999999999999E-2</v>
      </c>
      <c r="C12114" s="2">
        <v>460800</v>
      </c>
      <c r="D12114" s="6">
        <v>-3.00000000000001E-4</v>
      </c>
      <c r="E12114" s="6">
        <v>-1.3824884792626699</v>
      </c>
      <c r="F12114" s="6">
        <v>-1.3824884792626699</v>
      </c>
      <c r="G12114" s="6">
        <v>2.1399999999999999E-2</v>
      </c>
      <c r="H12114" s="6">
        <v>-50.116550116550101</v>
      </c>
      <c r="I12114" s="6"/>
      <c r="J12114" s="6">
        <v>2.1399999999999999E-2</v>
      </c>
      <c r="K12114" s="6">
        <v>2.1399999999999999E-2</v>
      </c>
      <c r="L12114" s="6">
        <v>-50.116550116550101</v>
      </c>
    </row>
    <row r="12115" spans="1:12" ht="15" customHeight="1" x14ac:dyDescent="0.25">
      <c r="A12115" s="5">
        <v>27309</v>
      </c>
      <c r="B12115" s="6">
        <v>2.1700000000000001E-2</v>
      </c>
      <c r="C12115" s="2">
        <v>1331200</v>
      </c>
      <c r="D12115" s="6">
        <v>-5.9999999999999897E-4</v>
      </c>
      <c r="E12115" s="6">
        <v>-2.69058295964125</v>
      </c>
      <c r="F12115" s="6">
        <v>-2.69058295964125</v>
      </c>
      <c r="G12115" s="6">
        <v>2.1700000000000001E-2</v>
      </c>
      <c r="H12115" s="6">
        <v>-49.417249417249401</v>
      </c>
      <c r="I12115" s="6"/>
      <c r="J12115" s="6">
        <v>2.1700000000000001E-2</v>
      </c>
      <c r="K12115" s="6">
        <v>2.1399999999999999E-2</v>
      </c>
      <c r="L12115" s="6">
        <v>-49.417249417249401</v>
      </c>
    </row>
    <row r="12116" spans="1:12" ht="15" customHeight="1" x14ac:dyDescent="0.25">
      <c r="A12116" s="5">
        <v>27306</v>
      </c>
      <c r="B12116" s="6">
        <v>2.23E-2</v>
      </c>
      <c r="C12116" s="2">
        <v>204800</v>
      </c>
      <c r="D12116" s="6">
        <v>-1.1000000000000001E-3</v>
      </c>
      <c r="E12116" s="6">
        <v>-4.7008547008547001</v>
      </c>
      <c r="F12116" s="6">
        <v>-4.7008547008547001</v>
      </c>
      <c r="G12116" s="6">
        <v>2.23E-2</v>
      </c>
      <c r="H12116" s="6">
        <v>-48.018648018648001</v>
      </c>
      <c r="I12116" s="6"/>
      <c r="J12116" s="6">
        <v>2.2700000000000001E-2</v>
      </c>
      <c r="K12116" s="6">
        <v>2.23E-2</v>
      </c>
      <c r="L12116" s="6">
        <v>-48.018648018648001</v>
      </c>
    </row>
    <row r="12117" spans="1:12" ht="15" customHeight="1" x14ac:dyDescent="0.25">
      <c r="A12117" s="5">
        <v>27305</v>
      </c>
      <c r="B12117" s="6">
        <v>2.3400000000000001E-2</v>
      </c>
      <c r="C12117" s="2">
        <v>307200</v>
      </c>
      <c r="D12117" s="6">
        <v>-6.9999999999999902E-4</v>
      </c>
      <c r="E12117" s="6">
        <v>-2.9045643153526899</v>
      </c>
      <c r="F12117" s="6">
        <v>-2.9045643153526899</v>
      </c>
      <c r="G12117" s="6">
        <v>2.3400000000000001E-2</v>
      </c>
      <c r="H12117" s="6">
        <v>-45.454545454545404</v>
      </c>
      <c r="I12117" s="6"/>
      <c r="J12117" s="6">
        <v>2.3400000000000001E-2</v>
      </c>
      <c r="K12117" s="6">
        <v>2.3400000000000001E-2</v>
      </c>
      <c r="L12117" s="6">
        <v>-45.454545454545404</v>
      </c>
    </row>
    <row r="12118" spans="1:12" ht="15" customHeight="1" x14ac:dyDescent="0.25">
      <c r="A12118" s="5">
        <v>27304</v>
      </c>
      <c r="B12118" s="6">
        <v>2.41E-2</v>
      </c>
      <c r="C12118" s="2">
        <v>614400</v>
      </c>
      <c r="D12118" s="6">
        <v>-1E-3</v>
      </c>
      <c r="E12118" s="6">
        <v>-3.9840637450199199</v>
      </c>
      <c r="F12118" s="6">
        <v>-3.9840637450199199</v>
      </c>
      <c r="G12118" s="6">
        <v>2.41E-2</v>
      </c>
      <c r="H12118" s="6">
        <v>-43.822843822843801</v>
      </c>
      <c r="I12118" s="6"/>
      <c r="J12118" s="6">
        <v>2.4500000000000001E-2</v>
      </c>
      <c r="K12118" s="6">
        <v>2.41E-2</v>
      </c>
      <c r="L12118" s="6">
        <v>-43.822843822843801</v>
      </c>
    </row>
    <row r="12119" spans="1:12" ht="15" customHeight="1" x14ac:dyDescent="0.25">
      <c r="A12119" s="5">
        <v>27303</v>
      </c>
      <c r="B12119" s="6">
        <v>2.5100000000000001E-2</v>
      </c>
      <c r="C12119" s="2">
        <v>665600</v>
      </c>
      <c r="D12119" s="6">
        <v>-2.3999999999999898E-3</v>
      </c>
      <c r="E12119" s="6">
        <v>-8.7272727272727195</v>
      </c>
      <c r="F12119" s="6">
        <v>-8.7272727272727195</v>
      </c>
      <c r="G12119" s="6">
        <v>2.5100000000000001E-2</v>
      </c>
      <c r="H12119" s="6">
        <v>-41.491841491841399</v>
      </c>
      <c r="I12119" s="6"/>
      <c r="J12119" s="6">
        <v>2.7300000000000001E-2</v>
      </c>
      <c r="K12119" s="6">
        <v>2.5100000000000001E-2</v>
      </c>
      <c r="L12119" s="6">
        <v>-41.491841491841399</v>
      </c>
    </row>
    <row r="12120" spans="1:12" ht="15" customHeight="1" x14ac:dyDescent="0.25">
      <c r="A12120" s="5">
        <v>27302</v>
      </c>
      <c r="B12120" s="6">
        <v>2.75E-2</v>
      </c>
      <c r="C12120" s="2">
        <v>256000</v>
      </c>
      <c r="D12120" s="6">
        <v>-7.9999999999999798E-4</v>
      </c>
      <c r="E12120" s="6">
        <v>-2.8268551236749002</v>
      </c>
      <c r="F12120" s="6">
        <v>-2.8268551236749002</v>
      </c>
      <c r="G12120" s="6">
        <v>2.75E-2</v>
      </c>
      <c r="H12120" s="6">
        <v>-35.897435897435898</v>
      </c>
      <c r="I12120" s="6"/>
      <c r="J12120" s="6">
        <v>2.7799999999999998E-2</v>
      </c>
      <c r="K12120" s="6">
        <v>2.75E-2</v>
      </c>
      <c r="L12120" s="6">
        <v>-35.897435897435898</v>
      </c>
    </row>
    <row r="12121" spans="1:12" ht="15" customHeight="1" x14ac:dyDescent="0.25">
      <c r="A12121" s="5">
        <v>27299</v>
      </c>
      <c r="B12121" s="6">
        <v>2.8299999999999999E-2</v>
      </c>
      <c r="C12121" s="2">
        <v>358400</v>
      </c>
      <c r="D12121" s="6">
        <v>-9.0000000000000095E-4</v>
      </c>
      <c r="E12121" s="6">
        <v>-3.0821917808219101</v>
      </c>
      <c r="F12121" s="6">
        <v>-3.0821917808219101</v>
      </c>
      <c r="G12121" s="6">
        <v>2.8299999999999999E-2</v>
      </c>
      <c r="H12121" s="6">
        <v>-34.032634032634</v>
      </c>
      <c r="I12121" s="6"/>
      <c r="J12121" s="6">
        <v>2.8299999999999999E-2</v>
      </c>
      <c r="K12121" s="6">
        <v>2.8299999999999999E-2</v>
      </c>
      <c r="L12121" s="6">
        <v>-34.032634032634</v>
      </c>
    </row>
    <row r="12122" spans="1:12" ht="15" customHeight="1" x14ac:dyDescent="0.25">
      <c r="A12122" s="5">
        <v>27298</v>
      </c>
      <c r="B12122" s="6">
        <v>2.92E-2</v>
      </c>
      <c r="D12122" s="6">
        <v>1.99999999999998E-4</v>
      </c>
      <c r="E12122" s="6">
        <v>0.68965517241379404</v>
      </c>
      <c r="F12122" s="6">
        <v>0.68965517241379404</v>
      </c>
      <c r="G12122" s="6">
        <v>2.92E-2</v>
      </c>
      <c r="H12122" s="6">
        <v>-31.9347319347319</v>
      </c>
      <c r="I12122" s="6"/>
      <c r="J12122" s="6">
        <v>2.92E-2</v>
      </c>
      <c r="K12122" s="6">
        <v>2.8500000000000001E-2</v>
      </c>
      <c r="L12122" s="6">
        <v>-31.9347319347319</v>
      </c>
    </row>
    <row r="12123" spans="1:12" ht="15" customHeight="1" x14ac:dyDescent="0.25">
      <c r="A12123" s="5">
        <v>27297</v>
      </c>
      <c r="B12123" s="6">
        <v>2.9000000000000001E-2</v>
      </c>
      <c r="D12123" s="6">
        <v>2.0000000000000199E-4</v>
      </c>
      <c r="E12123" s="6">
        <v>0.69444444444444198</v>
      </c>
      <c r="F12123" s="6">
        <v>0.69444444444444198</v>
      </c>
      <c r="G12123" s="6">
        <v>2.9000000000000001E-2</v>
      </c>
      <c r="H12123" s="6">
        <v>-32.400932400932398</v>
      </c>
      <c r="I12123" s="6"/>
      <c r="J12123" s="6">
        <v>2.9000000000000001E-2</v>
      </c>
      <c r="K12123" s="6">
        <v>2.8299999999999999E-2</v>
      </c>
      <c r="L12123" s="6">
        <v>-32.400932400932398</v>
      </c>
    </row>
    <row r="12124" spans="1:12" ht="15" customHeight="1" x14ac:dyDescent="0.25">
      <c r="A12124" s="5">
        <v>27296</v>
      </c>
      <c r="B12124" s="6">
        <v>2.8799999999999999E-2</v>
      </c>
      <c r="C12124" s="2">
        <v>153600</v>
      </c>
      <c r="D12124" s="6"/>
      <c r="E12124" s="6"/>
      <c r="F12124" s="6"/>
      <c r="G12124" s="6">
        <v>2.8799999999999999E-2</v>
      </c>
      <c r="H12124" s="6">
        <v>-32.867132867132803</v>
      </c>
      <c r="I12124" s="6"/>
      <c r="J12124" s="6">
        <v>2.8799999999999999E-2</v>
      </c>
      <c r="K12124" s="6">
        <v>2.8299999999999999E-2</v>
      </c>
      <c r="L12124" s="6">
        <v>-32.867132867132803</v>
      </c>
    </row>
    <row r="12125" spans="1:12" ht="15" customHeight="1" x14ac:dyDescent="0.25">
      <c r="A12125" s="5">
        <v>27295</v>
      </c>
      <c r="B12125" s="6">
        <v>2.8799999999999999E-2</v>
      </c>
      <c r="D12125" s="6">
        <v>5.0000000000000001E-4</v>
      </c>
      <c r="E12125" s="6">
        <v>1.7667844522968299</v>
      </c>
      <c r="F12125" s="6">
        <v>1.7667844522968299</v>
      </c>
      <c r="G12125" s="6">
        <v>2.8799999999999999E-2</v>
      </c>
      <c r="H12125" s="6">
        <v>-32.867132867132803</v>
      </c>
      <c r="I12125" s="6"/>
      <c r="J12125" s="6">
        <v>2.8799999999999999E-2</v>
      </c>
      <c r="K12125" s="6">
        <v>2.8299999999999999E-2</v>
      </c>
      <c r="L12125" s="6">
        <v>-32.867132867132803</v>
      </c>
    </row>
    <row r="12126" spans="1:12" ht="15" customHeight="1" x14ac:dyDescent="0.25">
      <c r="A12126" s="5">
        <v>27292</v>
      </c>
      <c r="B12126" s="6">
        <v>2.8299999999999999E-2</v>
      </c>
      <c r="C12126" s="2">
        <v>3276800</v>
      </c>
      <c r="D12126" s="6">
        <v>-2.0000000000000199E-4</v>
      </c>
      <c r="E12126" s="6">
        <v>-0.70175438596492501</v>
      </c>
      <c r="F12126" s="6">
        <v>-0.70175438596492501</v>
      </c>
      <c r="G12126" s="6">
        <v>2.8299999999999999E-2</v>
      </c>
      <c r="H12126" s="6">
        <v>-34.032634032634</v>
      </c>
      <c r="I12126" s="6"/>
      <c r="J12126" s="6">
        <v>2.8299999999999999E-2</v>
      </c>
      <c r="K12126" s="6">
        <v>2.8299999999999999E-2</v>
      </c>
      <c r="L12126" s="6">
        <v>-34.032634032634</v>
      </c>
    </row>
    <row r="12127" spans="1:12" ht="15" customHeight="1" x14ac:dyDescent="0.25">
      <c r="A12127" s="5">
        <v>27291</v>
      </c>
      <c r="B12127" s="6">
        <v>2.8500000000000001E-2</v>
      </c>
      <c r="C12127" s="2">
        <v>51200</v>
      </c>
      <c r="D12127" s="6">
        <v>-5.0000000000000001E-4</v>
      </c>
      <c r="E12127" s="6">
        <v>-1.72413793103448</v>
      </c>
      <c r="F12127" s="6">
        <v>-1.72413793103448</v>
      </c>
      <c r="G12127" s="6">
        <v>2.8500000000000001E-2</v>
      </c>
      <c r="H12127" s="6">
        <v>-33.566433566433503</v>
      </c>
      <c r="I12127" s="6"/>
      <c r="J12127" s="6">
        <v>2.8500000000000001E-2</v>
      </c>
      <c r="K12127" s="6">
        <v>2.8500000000000001E-2</v>
      </c>
      <c r="L12127" s="6">
        <v>-33.566433566433503</v>
      </c>
    </row>
    <row r="12128" spans="1:12" ht="15" customHeight="1" x14ac:dyDescent="0.25">
      <c r="A12128" s="5">
        <v>27290</v>
      </c>
      <c r="B12128" s="6">
        <v>2.9000000000000001E-2</v>
      </c>
      <c r="C12128" s="2">
        <v>256000</v>
      </c>
      <c r="D12128" s="6">
        <v>7.0000000000000205E-4</v>
      </c>
      <c r="E12128" s="6">
        <v>2.4734982332155599</v>
      </c>
      <c r="F12128" s="6">
        <v>2.4734982332155599</v>
      </c>
      <c r="G12128" s="6">
        <v>2.9000000000000001E-2</v>
      </c>
      <c r="H12128" s="6">
        <v>-32.400932400932398</v>
      </c>
      <c r="I12128" s="6"/>
      <c r="J12128" s="6">
        <v>2.9000000000000001E-2</v>
      </c>
      <c r="K12128" s="6">
        <v>2.8799999999999999E-2</v>
      </c>
      <c r="L12128" s="6">
        <v>-32.400932400932398</v>
      </c>
    </row>
    <row r="12129" spans="1:12" ht="15" customHeight="1" x14ac:dyDescent="0.25">
      <c r="A12129" s="5">
        <v>27289</v>
      </c>
      <c r="B12129" s="6">
        <v>2.8299999999999999E-2</v>
      </c>
      <c r="C12129" s="2">
        <v>512000</v>
      </c>
      <c r="D12129" s="6"/>
      <c r="E12129" s="6"/>
      <c r="F12129" s="6"/>
      <c r="G12129" s="6">
        <v>2.8299999999999999E-2</v>
      </c>
      <c r="H12129" s="6">
        <v>-34.032634032634</v>
      </c>
      <c r="I12129" s="6"/>
      <c r="J12129" s="6">
        <v>2.8299999999999999E-2</v>
      </c>
      <c r="K12129" s="6">
        <v>2.8299999999999999E-2</v>
      </c>
      <c r="L12129" s="6">
        <v>-34.032634032634</v>
      </c>
    </row>
    <row r="12130" spans="1:12" ht="15" customHeight="1" x14ac:dyDescent="0.25">
      <c r="A12130" s="5">
        <v>27288</v>
      </c>
      <c r="B12130" s="6">
        <v>2.8299999999999999E-2</v>
      </c>
      <c r="C12130" s="2">
        <v>358400</v>
      </c>
      <c r="D12130" s="6">
        <v>-2.0000000000000199E-4</v>
      </c>
      <c r="E12130" s="6">
        <v>-0.70175438596492501</v>
      </c>
      <c r="F12130" s="6">
        <v>-0.70175438596492501</v>
      </c>
      <c r="G12130" s="6">
        <v>2.8299999999999999E-2</v>
      </c>
      <c r="H12130" s="6">
        <v>-34.032634032634</v>
      </c>
      <c r="I12130" s="6"/>
      <c r="J12130" s="6">
        <v>2.8299999999999999E-2</v>
      </c>
      <c r="K12130" s="6">
        <v>2.8000000000000001E-2</v>
      </c>
      <c r="L12130" s="6">
        <v>-34.032634032634</v>
      </c>
    </row>
    <row r="12131" spans="1:12" ht="15" customHeight="1" x14ac:dyDescent="0.25">
      <c r="A12131" s="5">
        <v>27285</v>
      </c>
      <c r="B12131" s="6">
        <v>2.8500000000000001E-2</v>
      </c>
      <c r="C12131" s="2">
        <v>512000</v>
      </c>
      <c r="D12131" s="6">
        <v>-9.9999999999999699E-4</v>
      </c>
      <c r="E12131" s="6">
        <v>-3.3898305084745601</v>
      </c>
      <c r="F12131" s="6">
        <v>-3.3898305084745601</v>
      </c>
      <c r="G12131" s="6">
        <v>2.8500000000000001E-2</v>
      </c>
      <c r="H12131" s="6">
        <v>-33.566433566433503</v>
      </c>
      <c r="I12131" s="6"/>
      <c r="J12131" s="6">
        <v>2.9000000000000001E-2</v>
      </c>
      <c r="K12131" s="6">
        <v>2.8500000000000001E-2</v>
      </c>
      <c r="L12131" s="6">
        <v>-33.566433566433503</v>
      </c>
    </row>
    <row r="12132" spans="1:12" ht="15" customHeight="1" x14ac:dyDescent="0.25">
      <c r="A12132" s="5">
        <v>27284</v>
      </c>
      <c r="B12132" s="6">
        <v>2.9499999999999998E-2</v>
      </c>
      <c r="C12132" s="2">
        <v>512000</v>
      </c>
      <c r="D12132" s="6">
        <v>-2.2000000000000001E-3</v>
      </c>
      <c r="E12132" s="6">
        <v>-6.9400630914826502</v>
      </c>
      <c r="F12132" s="6">
        <v>-6.9400630914826502</v>
      </c>
      <c r="G12132" s="6">
        <v>2.9499999999999998E-2</v>
      </c>
      <c r="H12132" s="6">
        <v>-31.2354312354312</v>
      </c>
      <c r="I12132" s="6"/>
      <c r="J12132" s="6">
        <v>3.0700000000000002E-2</v>
      </c>
      <c r="K12132" s="6">
        <v>2.9499999999999998E-2</v>
      </c>
      <c r="L12132" s="6">
        <v>-31.2354312354312</v>
      </c>
    </row>
    <row r="12133" spans="1:12" ht="15" customHeight="1" x14ac:dyDescent="0.25">
      <c r="A12133" s="5">
        <v>27283</v>
      </c>
      <c r="B12133" s="6">
        <v>3.1699999999999999E-2</v>
      </c>
      <c r="D12133" s="6">
        <v>5.0000000000000001E-4</v>
      </c>
      <c r="E12133" s="6">
        <v>1.60256410256409</v>
      </c>
      <c r="F12133" s="6">
        <v>1.60256410256409</v>
      </c>
      <c r="G12133" s="6">
        <v>3.1699999999999999E-2</v>
      </c>
      <c r="H12133" s="6">
        <v>-26.107226107226101</v>
      </c>
      <c r="I12133" s="6"/>
      <c r="J12133" s="6">
        <v>3.1699999999999999E-2</v>
      </c>
      <c r="K12133" s="6">
        <v>3.1E-2</v>
      </c>
      <c r="L12133" s="6">
        <v>-26.107226107226101</v>
      </c>
    </row>
    <row r="12134" spans="1:12" ht="15" customHeight="1" x14ac:dyDescent="0.25">
      <c r="A12134" s="5">
        <v>27282</v>
      </c>
      <c r="B12134" s="6">
        <v>3.1199999999999999E-2</v>
      </c>
      <c r="C12134" s="2">
        <v>102400</v>
      </c>
      <c r="D12134" s="6">
        <v>-1E-3</v>
      </c>
      <c r="E12134" s="6">
        <v>-3.1055900621118</v>
      </c>
      <c r="F12134" s="6">
        <v>-3.1055900621118</v>
      </c>
      <c r="G12134" s="6">
        <v>3.1199999999999999E-2</v>
      </c>
      <c r="H12134" s="6">
        <v>-27.272727272727199</v>
      </c>
      <c r="I12134" s="6"/>
      <c r="J12134" s="6">
        <v>3.1199999999999999E-2</v>
      </c>
      <c r="K12134" s="6">
        <v>3.1199999999999999E-2</v>
      </c>
      <c r="L12134" s="6">
        <v>-27.272727272727199</v>
      </c>
    </row>
    <row r="12135" spans="1:12" ht="15" customHeight="1" x14ac:dyDescent="0.25">
      <c r="A12135" s="5">
        <v>27281</v>
      </c>
      <c r="B12135" s="6">
        <v>3.2199999999999999E-2</v>
      </c>
      <c r="D12135" s="6">
        <v>3.00000000000001E-4</v>
      </c>
      <c r="E12135" s="6">
        <v>0.94043887147337002</v>
      </c>
      <c r="F12135" s="6">
        <v>0.94043887147337002</v>
      </c>
      <c r="G12135" s="6">
        <v>3.2199999999999999E-2</v>
      </c>
      <c r="H12135" s="6">
        <v>-24.9417249417249</v>
      </c>
      <c r="I12135" s="6"/>
      <c r="J12135" s="6">
        <v>3.2199999999999999E-2</v>
      </c>
      <c r="K12135" s="6">
        <v>3.1399999999999997E-2</v>
      </c>
      <c r="L12135" s="6">
        <v>-24.9417249417249</v>
      </c>
    </row>
    <row r="12136" spans="1:12" ht="15" customHeight="1" x14ac:dyDescent="0.25">
      <c r="A12136" s="5">
        <v>27278</v>
      </c>
      <c r="B12136" s="6">
        <v>3.1899999999999998E-2</v>
      </c>
      <c r="C12136" s="2">
        <v>204800</v>
      </c>
      <c r="D12136" s="6">
        <v>-6.9999999999999902E-4</v>
      </c>
      <c r="E12136" s="6">
        <v>-2.1472392638036699</v>
      </c>
      <c r="F12136" s="6">
        <v>-2.1472392638036699</v>
      </c>
      <c r="G12136" s="6">
        <v>3.1899999999999998E-2</v>
      </c>
      <c r="H12136" s="6">
        <v>-25.6410256410256</v>
      </c>
      <c r="I12136" s="6"/>
      <c r="J12136" s="6">
        <v>3.2399999999999998E-2</v>
      </c>
      <c r="K12136" s="6">
        <v>3.1899999999999998E-2</v>
      </c>
      <c r="L12136" s="6">
        <v>-25.6410256410256</v>
      </c>
    </row>
    <row r="12137" spans="1:12" ht="15" customHeight="1" x14ac:dyDescent="0.25">
      <c r="A12137" s="5">
        <v>27277</v>
      </c>
      <c r="B12137" s="6">
        <v>3.2599999999999997E-2</v>
      </c>
      <c r="D12137" s="6">
        <v>3.9999999999999698E-4</v>
      </c>
      <c r="E12137" s="6">
        <v>1.24223602484472</v>
      </c>
      <c r="F12137" s="6">
        <v>1.24223602484472</v>
      </c>
      <c r="G12137" s="6">
        <v>3.2599999999999997E-2</v>
      </c>
      <c r="H12137" s="6">
        <v>-24.009324009324001</v>
      </c>
      <c r="I12137" s="6"/>
      <c r="J12137" s="6">
        <v>3.2599999999999997E-2</v>
      </c>
      <c r="K12137" s="6">
        <v>3.1899999999999998E-2</v>
      </c>
      <c r="L12137" s="6">
        <v>-24.009324009324001</v>
      </c>
    </row>
    <row r="12138" spans="1:12" ht="15" customHeight="1" x14ac:dyDescent="0.25">
      <c r="A12138" s="5">
        <v>27276</v>
      </c>
      <c r="B12138" s="6">
        <v>3.2199999999999999E-2</v>
      </c>
      <c r="C12138" s="2">
        <v>102400</v>
      </c>
      <c r="D12138" s="6">
        <v>-1.99999999999998E-4</v>
      </c>
      <c r="E12138" s="6">
        <v>-0.61728395061727503</v>
      </c>
      <c r="F12138" s="6">
        <v>-0.61728395061727503</v>
      </c>
      <c r="G12138" s="6">
        <v>3.2199999999999999E-2</v>
      </c>
      <c r="H12138" s="6">
        <v>-24.9417249417249</v>
      </c>
      <c r="I12138" s="6"/>
      <c r="J12138" s="6">
        <v>3.2199999999999999E-2</v>
      </c>
      <c r="K12138" s="6">
        <v>3.2199999999999999E-2</v>
      </c>
      <c r="L12138" s="6">
        <v>-24.9417249417249</v>
      </c>
    </row>
    <row r="12139" spans="1:12" ht="15" customHeight="1" x14ac:dyDescent="0.25">
      <c r="A12139" s="5">
        <v>27275</v>
      </c>
      <c r="B12139" s="6">
        <v>3.2399999999999998E-2</v>
      </c>
      <c r="C12139" s="2">
        <v>1024000</v>
      </c>
      <c r="D12139" s="6"/>
      <c r="E12139" s="6"/>
      <c r="F12139" s="6"/>
      <c r="G12139" s="6">
        <v>3.2399999999999998E-2</v>
      </c>
      <c r="H12139" s="6">
        <v>-24.475524475524399</v>
      </c>
      <c r="I12139" s="6"/>
      <c r="J12139" s="6">
        <v>3.2599999999999997E-2</v>
      </c>
      <c r="K12139" s="6">
        <v>3.1199999999999999E-2</v>
      </c>
      <c r="L12139" s="6">
        <v>-24.475524475524399</v>
      </c>
    </row>
    <row r="12140" spans="1:12" ht="15" customHeight="1" x14ac:dyDescent="0.25">
      <c r="A12140" s="5">
        <v>27271</v>
      </c>
      <c r="B12140" s="6">
        <v>3.2399999999999998E-2</v>
      </c>
      <c r="D12140" s="6">
        <v>1.99999999999998E-4</v>
      </c>
      <c r="E12140" s="6">
        <v>0.62111801242234999</v>
      </c>
      <c r="F12140" s="6">
        <v>0.62111801242234999</v>
      </c>
      <c r="G12140" s="6">
        <v>3.2399999999999998E-2</v>
      </c>
      <c r="H12140" s="6">
        <v>-24.475524475524399</v>
      </c>
      <c r="I12140" s="6"/>
      <c r="J12140" s="6">
        <v>3.2399999999999998E-2</v>
      </c>
      <c r="K12140" s="6">
        <v>3.2199999999999999E-2</v>
      </c>
      <c r="L12140" s="6">
        <v>-24.475524475524399</v>
      </c>
    </row>
    <row r="12141" spans="1:12" ht="15" customHeight="1" x14ac:dyDescent="0.25">
      <c r="A12141" s="5">
        <v>27270</v>
      </c>
      <c r="B12141" s="6">
        <v>3.2199999999999999E-2</v>
      </c>
      <c r="C12141" s="2">
        <v>307200</v>
      </c>
      <c r="D12141" s="6">
        <v>-6.9999999999999902E-4</v>
      </c>
      <c r="E12141" s="6">
        <v>-2.1276595744680802</v>
      </c>
      <c r="F12141" s="6">
        <v>-2.1276595744680802</v>
      </c>
      <c r="G12141" s="6">
        <v>3.2199999999999999E-2</v>
      </c>
      <c r="H12141" s="6">
        <v>-24.9417249417249</v>
      </c>
      <c r="I12141" s="6"/>
      <c r="J12141" s="6">
        <v>3.2599999999999997E-2</v>
      </c>
      <c r="K12141" s="6">
        <v>3.2199999999999999E-2</v>
      </c>
      <c r="L12141" s="6">
        <v>-24.9417249417249</v>
      </c>
    </row>
    <row r="12142" spans="1:12" ht="15" customHeight="1" x14ac:dyDescent="0.25">
      <c r="A12142" s="5">
        <v>27269</v>
      </c>
      <c r="B12142" s="6">
        <v>3.2899999999999999E-2</v>
      </c>
      <c r="C12142" s="2">
        <v>204800</v>
      </c>
      <c r="D12142" s="6"/>
      <c r="E12142" s="6"/>
      <c r="F12142" s="6"/>
      <c r="G12142" s="6">
        <v>3.2899999999999999E-2</v>
      </c>
      <c r="H12142" s="6">
        <v>-23.310023310023301</v>
      </c>
      <c r="I12142" s="6"/>
      <c r="J12142" s="6">
        <v>3.3399999999999999E-2</v>
      </c>
      <c r="K12142" s="6">
        <v>3.2899999999999999E-2</v>
      </c>
      <c r="L12142" s="6">
        <v>-23.310023310023301</v>
      </c>
    </row>
    <row r="12143" spans="1:12" ht="15" customHeight="1" x14ac:dyDescent="0.25">
      <c r="A12143" s="5">
        <v>27268</v>
      </c>
      <c r="B12143" s="6">
        <v>3.2899999999999999E-2</v>
      </c>
      <c r="C12143" s="2">
        <v>512000</v>
      </c>
      <c r="D12143" s="6">
        <v>6.9999999999999902E-4</v>
      </c>
      <c r="E12143" s="6">
        <v>2.1739130434782399</v>
      </c>
      <c r="F12143" s="6">
        <v>2.1739130434782399</v>
      </c>
      <c r="G12143" s="6">
        <v>3.2899999999999999E-2</v>
      </c>
      <c r="H12143" s="6">
        <v>-23.310023310023301</v>
      </c>
      <c r="I12143" s="6"/>
      <c r="J12143" s="6">
        <v>3.2899999999999999E-2</v>
      </c>
      <c r="K12143" s="6">
        <v>3.2399999999999998E-2</v>
      </c>
      <c r="L12143" s="6">
        <v>-23.310023310023301</v>
      </c>
    </row>
    <row r="12144" spans="1:12" ht="15" customHeight="1" x14ac:dyDescent="0.25">
      <c r="A12144" s="5">
        <v>27267</v>
      </c>
      <c r="B12144" s="6">
        <v>3.2199999999999999E-2</v>
      </c>
      <c r="C12144" s="2">
        <v>819200</v>
      </c>
      <c r="D12144" s="6">
        <v>1.6999999999999999E-3</v>
      </c>
      <c r="E12144" s="6">
        <v>5.5737704918032698</v>
      </c>
      <c r="F12144" s="6">
        <v>5.5737704918032698</v>
      </c>
      <c r="G12144" s="6">
        <v>3.2199999999999999E-2</v>
      </c>
      <c r="H12144" s="6">
        <v>-24.9417249417249</v>
      </c>
      <c r="I12144" s="6"/>
      <c r="J12144" s="6">
        <v>3.2199999999999999E-2</v>
      </c>
      <c r="K12144" s="6">
        <v>3.1E-2</v>
      </c>
      <c r="L12144" s="6">
        <v>-24.9417249417249</v>
      </c>
    </row>
    <row r="12145" spans="1:12" ht="15" customHeight="1" x14ac:dyDescent="0.25">
      <c r="A12145" s="5">
        <v>27264</v>
      </c>
      <c r="B12145" s="6">
        <v>3.0499999999999999E-2</v>
      </c>
      <c r="C12145" s="2">
        <v>1894400</v>
      </c>
      <c r="D12145" s="6">
        <v>2.9999999999999802E-4</v>
      </c>
      <c r="E12145" s="6">
        <v>0.99337748344370203</v>
      </c>
      <c r="F12145" s="6">
        <v>0.99337748344370203</v>
      </c>
      <c r="G12145" s="6">
        <v>3.0499999999999999E-2</v>
      </c>
      <c r="H12145" s="6">
        <v>-28.904428904428901</v>
      </c>
      <c r="I12145" s="6"/>
      <c r="J12145" s="6">
        <v>3.0499999999999999E-2</v>
      </c>
      <c r="K12145" s="6">
        <v>3.0499999999999999E-2</v>
      </c>
      <c r="L12145" s="6">
        <v>-28.904428904428901</v>
      </c>
    </row>
    <row r="12146" spans="1:12" ht="15" customHeight="1" x14ac:dyDescent="0.25">
      <c r="A12146" s="5">
        <v>27263</v>
      </c>
      <c r="B12146" s="6">
        <v>3.0200000000000001E-2</v>
      </c>
      <c r="C12146" s="2">
        <v>204800</v>
      </c>
      <c r="D12146" s="6">
        <v>2.0000000000000199E-4</v>
      </c>
      <c r="E12146" s="6">
        <v>0.66666666666668195</v>
      </c>
      <c r="F12146" s="6">
        <v>0.66666666666668195</v>
      </c>
      <c r="G12146" s="6">
        <v>3.0200000000000001E-2</v>
      </c>
      <c r="H12146" s="6">
        <v>-29.603729603729601</v>
      </c>
      <c r="I12146" s="6"/>
      <c r="J12146" s="6">
        <v>3.0499999999999999E-2</v>
      </c>
      <c r="K12146" s="6">
        <v>3.0200000000000001E-2</v>
      </c>
      <c r="L12146" s="6">
        <v>-29.603729603729601</v>
      </c>
    </row>
    <row r="12147" spans="1:12" ht="15" customHeight="1" x14ac:dyDescent="0.25">
      <c r="A12147" s="5">
        <v>27262</v>
      </c>
      <c r="B12147" s="6">
        <v>0.03</v>
      </c>
      <c r="C12147" s="2">
        <v>614400</v>
      </c>
      <c r="D12147" s="6">
        <v>1.1999999999999899E-3</v>
      </c>
      <c r="E12147" s="6">
        <v>4.1666666666666696</v>
      </c>
      <c r="F12147" s="6">
        <v>4.1666666666666696</v>
      </c>
      <c r="G12147" s="6">
        <v>0.03</v>
      </c>
      <c r="H12147" s="6">
        <v>-30.069930069929999</v>
      </c>
      <c r="I12147" s="6"/>
      <c r="J12147" s="6">
        <v>3.0200000000000001E-2</v>
      </c>
      <c r="K12147" s="6">
        <v>2.92E-2</v>
      </c>
      <c r="L12147" s="6">
        <v>-30.069930069929999</v>
      </c>
    </row>
    <row r="12148" spans="1:12" ht="15" customHeight="1" x14ac:dyDescent="0.25">
      <c r="A12148" s="5">
        <v>27261</v>
      </c>
      <c r="B12148" s="6">
        <v>2.8799999999999999E-2</v>
      </c>
      <c r="C12148" s="2">
        <v>256000</v>
      </c>
      <c r="D12148" s="6">
        <v>-1.1999999999999899E-3</v>
      </c>
      <c r="E12148" s="6">
        <v>-4</v>
      </c>
      <c r="F12148" s="6">
        <v>-4</v>
      </c>
      <c r="G12148" s="6">
        <v>2.8799999999999999E-2</v>
      </c>
      <c r="H12148" s="6">
        <v>-32.867132867132803</v>
      </c>
      <c r="I12148" s="6"/>
      <c r="J12148" s="6">
        <v>0.03</v>
      </c>
      <c r="K12148" s="6">
        <v>2.8799999999999999E-2</v>
      </c>
      <c r="L12148" s="6">
        <v>-32.867132867132803</v>
      </c>
    </row>
    <row r="12149" spans="1:12" ht="15" customHeight="1" x14ac:dyDescent="0.25">
      <c r="A12149" s="5">
        <v>27260</v>
      </c>
      <c r="B12149" s="6">
        <v>0.03</v>
      </c>
      <c r="C12149" s="2">
        <v>256000</v>
      </c>
      <c r="D12149" s="6">
        <v>2.9999999999999802E-4</v>
      </c>
      <c r="E12149" s="6">
        <v>1.01010101010099</v>
      </c>
      <c r="F12149" s="6">
        <v>1.01010101010099</v>
      </c>
      <c r="G12149" s="6">
        <v>0.03</v>
      </c>
      <c r="H12149" s="6">
        <v>-30.069930069929999</v>
      </c>
      <c r="I12149" s="6"/>
      <c r="J12149" s="6">
        <v>0.03</v>
      </c>
      <c r="K12149" s="6">
        <v>0.03</v>
      </c>
      <c r="L12149" s="6">
        <v>-30.069930069929999</v>
      </c>
    </row>
    <row r="12150" spans="1:12" ht="15" customHeight="1" x14ac:dyDescent="0.25">
      <c r="A12150" s="5">
        <v>27257</v>
      </c>
      <c r="B12150" s="6">
        <v>2.9700000000000001E-2</v>
      </c>
      <c r="C12150" s="2">
        <v>102400</v>
      </c>
      <c r="D12150" s="6">
        <v>-7.9999999999999798E-4</v>
      </c>
      <c r="E12150" s="6">
        <v>-2.6229508196721301</v>
      </c>
      <c r="F12150" s="6">
        <v>-2.6229508196721301</v>
      </c>
      <c r="G12150" s="6">
        <v>2.9700000000000001E-2</v>
      </c>
      <c r="H12150" s="6">
        <v>-30.769230769230699</v>
      </c>
      <c r="I12150" s="6"/>
      <c r="J12150" s="6">
        <v>2.9700000000000001E-2</v>
      </c>
      <c r="K12150" s="6">
        <v>2.9700000000000001E-2</v>
      </c>
      <c r="L12150" s="6">
        <v>-30.769230769230699</v>
      </c>
    </row>
    <row r="12151" spans="1:12" ht="15" customHeight="1" x14ac:dyDescent="0.25">
      <c r="A12151" s="5">
        <v>27256</v>
      </c>
      <c r="B12151" s="6">
        <v>3.0499999999999999E-2</v>
      </c>
      <c r="C12151" s="2">
        <v>1228800</v>
      </c>
      <c r="D12151" s="6">
        <v>-2.7000000000000001E-3</v>
      </c>
      <c r="E12151" s="6">
        <v>-8.1325301204819294</v>
      </c>
      <c r="F12151" s="6">
        <v>-8.1325301204819294</v>
      </c>
      <c r="G12151" s="6">
        <v>3.0499999999999999E-2</v>
      </c>
      <c r="H12151" s="6">
        <v>-28.904428904428901</v>
      </c>
      <c r="I12151" s="6"/>
      <c r="J12151" s="6">
        <v>3.2899999999999999E-2</v>
      </c>
      <c r="K12151" s="6">
        <v>3.0499999999999999E-2</v>
      </c>
      <c r="L12151" s="6">
        <v>-28.904428904428901</v>
      </c>
    </row>
    <row r="12152" spans="1:12" ht="15" customHeight="1" x14ac:dyDescent="0.25">
      <c r="A12152" s="5">
        <v>27255</v>
      </c>
      <c r="B12152" s="6">
        <v>3.32E-2</v>
      </c>
      <c r="C12152" s="2">
        <v>1280000</v>
      </c>
      <c r="D12152" s="6">
        <v>-2.3999999999999898E-3</v>
      </c>
      <c r="E12152" s="6">
        <v>-6.7415730337078497</v>
      </c>
      <c r="F12152" s="6">
        <v>-6.7415730337078497</v>
      </c>
      <c r="G12152" s="6">
        <v>3.32E-2</v>
      </c>
      <c r="H12152" s="6">
        <v>-22.6107226107226</v>
      </c>
      <c r="I12152" s="6"/>
      <c r="J12152" s="6">
        <v>3.5400000000000001E-2</v>
      </c>
      <c r="K12152" s="6">
        <v>3.32E-2</v>
      </c>
      <c r="L12152" s="6">
        <v>-22.6107226107226</v>
      </c>
    </row>
    <row r="12153" spans="1:12" ht="15" customHeight="1" x14ac:dyDescent="0.25">
      <c r="A12153" s="5">
        <v>27254</v>
      </c>
      <c r="B12153" s="6">
        <v>3.56E-2</v>
      </c>
      <c r="C12153" s="2">
        <v>460800</v>
      </c>
      <c r="D12153" s="6">
        <v>-6.9999999999999902E-4</v>
      </c>
      <c r="E12153" s="6">
        <v>-1.92837465564738</v>
      </c>
      <c r="F12153" s="6">
        <v>-1.92837465564738</v>
      </c>
      <c r="G12153" s="6">
        <v>3.56E-2</v>
      </c>
      <c r="H12153" s="6">
        <v>-17.016317016317</v>
      </c>
      <c r="I12153" s="6"/>
      <c r="J12153" s="6">
        <v>3.61E-2</v>
      </c>
      <c r="K12153" s="6">
        <v>3.56E-2</v>
      </c>
      <c r="L12153" s="6">
        <v>-17.016317016317</v>
      </c>
    </row>
    <row r="12154" spans="1:12" ht="15" customHeight="1" x14ac:dyDescent="0.25">
      <c r="A12154" s="5">
        <v>27253</v>
      </c>
      <c r="B12154" s="6">
        <v>3.6299999999999999E-2</v>
      </c>
      <c r="C12154" s="2">
        <v>512000</v>
      </c>
      <c r="D12154" s="6">
        <v>-2E-3</v>
      </c>
      <c r="E12154" s="6">
        <v>-5.2219321148825104</v>
      </c>
      <c r="F12154" s="6">
        <v>-5.2219321148825104</v>
      </c>
      <c r="G12154" s="6">
        <v>3.6299999999999999E-2</v>
      </c>
      <c r="H12154" s="6">
        <v>-15.3846153846153</v>
      </c>
      <c r="I12154" s="6"/>
      <c r="J12154" s="6">
        <v>3.7499999999999999E-2</v>
      </c>
      <c r="K12154" s="6">
        <v>3.6299999999999999E-2</v>
      </c>
      <c r="L12154" s="6">
        <v>-15.3846153846153</v>
      </c>
    </row>
    <row r="12155" spans="1:12" ht="15" customHeight="1" x14ac:dyDescent="0.25">
      <c r="A12155" s="5">
        <v>27250</v>
      </c>
      <c r="B12155" s="6">
        <v>3.8300000000000001E-2</v>
      </c>
      <c r="D12155" s="6"/>
      <c r="E12155" s="6"/>
      <c r="F12155" s="6"/>
      <c r="G12155" s="6">
        <v>3.8300000000000001E-2</v>
      </c>
      <c r="H12155" s="6">
        <v>-10.7226107226107</v>
      </c>
      <c r="I12155" s="6"/>
      <c r="J12155" s="6">
        <v>3.8300000000000001E-2</v>
      </c>
      <c r="K12155" s="6">
        <v>3.7499999999999999E-2</v>
      </c>
      <c r="L12155" s="6">
        <v>-10.7226107226107</v>
      </c>
    </row>
    <row r="12156" spans="1:12" ht="15" customHeight="1" x14ac:dyDescent="0.25">
      <c r="A12156" s="5">
        <v>27249</v>
      </c>
      <c r="B12156" s="6">
        <v>3.8300000000000001E-2</v>
      </c>
      <c r="C12156" s="2">
        <v>51200</v>
      </c>
      <c r="D12156" s="6">
        <v>3.00000000000001E-4</v>
      </c>
      <c r="E12156" s="6">
        <v>0.78947368421053898</v>
      </c>
      <c r="F12156" s="6">
        <v>0.78947368421053898</v>
      </c>
      <c r="G12156" s="6">
        <v>3.8300000000000001E-2</v>
      </c>
      <c r="H12156" s="6">
        <v>-10.7226107226107</v>
      </c>
      <c r="I12156" s="6"/>
      <c r="J12156" s="6">
        <v>3.8300000000000001E-2</v>
      </c>
      <c r="K12156" s="6">
        <v>3.8300000000000001E-2</v>
      </c>
      <c r="L12156" s="6">
        <v>-10.7226107226107</v>
      </c>
    </row>
    <row r="12157" spans="1:12" ht="15" customHeight="1" x14ac:dyDescent="0.25">
      <c r="A12157" s="5">
        <v>27248</v>
      </c>
      <c r="B12157" s="6">
        <v>3.7999999999999999E-2</v>
      </c>
      <c r="C12157" s="2">
        <v>256000</v>
      </c>
      <c r="D12157" s="6">
        <v>5.0000000000000001E-4</v>
      </c>
      <c r="E12157" s="6">
        <v>1.3333333333333399</v>
      </c>
      <c r="F12157" s="6">
        <v>1.3333333333333399</v>
      </c>
      <c r="G12157" s="6">
        <v>3.7999999999999999E-2</v>
      </c>
      <c r="H12157" s="6">
        <v>-11.4219114219114</v>
      </c>
      <c r="I12157" s="6"/>
      <c r="J12157" s="6">
        <v>3.7999999999999999E-2</v>
      </c>
      <c r="K12157" s="6">
        <v>3.7499999999999999E-2</v>
      </c>
      <c r="L12157" s="6">
        <v>-11.4219114219114</v>
      </c>
    </row>
    <row r="12158" spans="1:12" ht="15" customHeight="1" x14ac:dyDescent="0.25">
      <c r="A12158" s="5">
        <v>27247</v>
      </c>
      <c r="B12158" s="6">
        <v>3.7499999999999999E-2</v>
      </c>
      <c r="C12158" s="2">
        <v>460800</v>
      </c>
      <c r="D12158" s="6"/>
      <c r="E12158" s="6"/>
      <c r="F12158" s="6"/>
      <c r="G12158" s="6">
        <v>3.7499999999999999E-2</v>
      </c>
      <c r="H12158" s="6">
        <v>-12.5874125874125</v>
      </c>
      <c r="I12158" s="6"/>
      <c r="J12158" s="6">
        <v>3.7499999999999999E-2</v>
      </c>
      <c r="K12158" s="6">
        <v>3.6999999999999998E-2</v>
      </c>
      <c r="L12158" s="6">
        <v>-12.5874125874125</v>
      </c>
    </row>
    <row r="12159" spans="1:12" ht="15" customHeight="1" x14ac:dyDescent="0.25">
      <c r="A12159" s="5">
        <v>27246</v>
      </c>
      <c r="B12159" s="6">
        <v>3.7499999999999999E-2</v>
      </c>
      <c r="C12159" s="2">
        <v>716800</v>
      </c>
      <c r="D12159" s="6">
        <v>-5.0000000000000001E-4</v>
      </c>
      <c r="E12159" s="6">
        <v>-1.31578947368421</v>
      </c>
      <c r="F12159" s="6">
        <v>-1.31578947368421</v>
      </c>
      <c r="G12159" s="6">
        <v>3.7499999999999999E-2</v>
      </c>
      <c r="H12159" s="6">
        <v>-12.5874125874125</v>
      </c>
      <c r="I12159" s="6"/>
      <c r="J12159" s="6">
        <v>3.7499999999999999E-2</v>
      </c>
      <c r="K12159" s="6">
        <v>3.7499999999999999E-2</v>
      </c>
      <c r="L12159" s="6">
        <v>-12.5874125874125</v>
      </c>
    </row>
    <row r="12160" spans="1:12" ht="15" customHeight="1" x14ac:dyDescent="0.25">
      <c r="A12160" s="5">
        <v>27243</v>
      </c>
      <c r="B12160" s="6">
        <v>3.7999999999999999E-2</v>
      </c>
      <c r="D12160" s="6"/>
      <c r="E12160" s="6"/>
      <c r="F12160" s="6"/>
      <c r="G12160" s="6">
        <v>3.7999999999999999E-2</v>
      </c>
      <c r="H12160" s="6">
        <v>-11.4219114219114</v>
      </c>
      <c r="I12160" s="6"/>
      <c r="J12160" s="6">
        <v>3.7999999999999999E-2</v>
      </c>
      <c r="K12160" s="6">
        <v>3.78E-2</v>
      </c>
      <c r="L12160" s="6">
        <v>-11.4219114219114</v>
      </c>
    </row>
    <row r="12161" spans="1:12" ht="15" customHeight="1" x14ac:dyDescent="0.25">
      <c r="A12161" s="5">
        <v>27242</v>
      </c>
      <c r="B12161" s="6">
        <v>3.7999999999999999E-2</v>
      </c>
      <c r="D12161" s="6"/>
      <c r="E12161" s="6"/>
      <c r="F12161" s="6"/>
      <c r="G12161" s="6">
        <v>3.7999999999999999E-2</v>
      </c>
      <c r="H12161" s="6">
        <v>-11.4219114219114</v>
      </c>
      <c r="I12161" s="6"/>
      <c r="J12161" s="6">
        <v>3.7999999999999999E-2</v>
      </c>
      <c r="K12161" s="6">
        <v>3.7499999999999999E-2</v>
      </c>
      <c r="L12161" s="6">
        <v>-11.4219114219114</v>
      </c>
    </row>
    <row r="12162" spans="1:12" ht="15" customHeight="1" x14ac:dyDescent="0.25">
      <c r="A12162" s="5">
        <v>27241</v>
      </c>
      <c r="B12162" s="6">
        <v>3.7999999999999999E-2</v>
      </c>
      <c r="C12162" s="2">
        <v>512000</v>
      </c>
      <c r="D12162" s="6">
        <v>5.0000000000000001E-4</v>
      </c>
      <c r="E12162" s="6">
        <v>1.3333333333333399</v>
      </c>
      <c r="F12162" s="6">
        <v>1.3333333333333399</v>
      </c>
      <c r="G12162" s="6">
        <v>3.7999999999999999E-2</v>
      </c>
      <c r="H12162" s="6">
        <v>-11.4219114219114</v>
      </c>
      <c r="I12162" s="6"/>
      <c r="J12162" s="6">
        <v>3.85E-2</v>
      </c>
      <c r="K12162" s="6">
        <v>3.7999999999999999E-2</v>
      </c>
      <c r="L12162" s="6">
        <v>-11.4219114219114</v>
      </c>
    </row>
    <row r="12163" spans="1:12" ht="15" customHeight="1" x14ac:dyDescent="0.25">
      <c r="A12163" s="5">
        <v>27240</v>
      </c>
      <c r="B12163" s="6">
        <v>3.7499999999999999E-2</v>
      </c>
      <c r="C12163" s="2">
        <v>153600</v>
      </c>
      <c r="D12163" s="6">
        <v>-5.0000000000000001E-4</v>
      </c>
      <c r="E12163" s="6">
        <v>-1.31578947368421</v>
      </c>
      <c r="F12163" s="6">
        <v>-1.31578947368421</v>
      </c>
      <c r="G12163" s="6">
        <v>3.7499999999999999E-2</v>
      </c>
      <c r="H12163" s="6">
        <v>-12.5874125874125</v>
      </c>
      <c r="I12163" s="6"/>
      <c r="J12163" s="6">
        <v>3.78E-2</v>
      </c>
      <c r="K12163" s="6">
        <v>3.7499999999999999E-2</v>
      </c>
      <c r="L12163" s="6">
        <v>-12.5874125874125</v>
      </c>
    </row>
    <row r="12164" spans="1:12" ht="15" customHeight="1" x14ac:dyDescent="0.25">
      <c r="A12164" s="5">
        <v>27239</v>
      </c>
      <c r="B12164" s="6">
        <v>3.7999999999999999E-2</v>
      </c>
      <c r="C12164" s="2">
        <v>409600</v>
      </c>
      <c r="D12164" s="6"/>
      <c r="E12164" s="6"/>
      <c r="F12164" s="6"/>
      <c r="G12164" s="6">
        <v>3.7999999999999999E-2</v>
      </c>
      <c r="H12164" s="6">
        <v>-11.4219114219114</v>
      </c>
      <c r="I12164" s="6"/>
      <c r="J12164" s="6">
        <v>3.7999999999999999E-2</v>
      </c>
      <c r="K12164" s="6">
        <v>3.7999999999999999E-2</v>
      </c>
      <c r="L12164" s="6">
        <v>-11.4219114219114</v>
      </c>
    </row>
    <row r="12165" spans="1:12" ht="15" customHeight="1" x14ac:dyDescent="0.25">
      <c r="A12165" s="5">
        <v>27236</v>
      </c>
      <c r="B12165" s="6">
        <v>3.7999999999999999E-2</v>
      </c>
      <c r="C12165" s="2">
        <v>358400</v>
      </c>
      <c r="D12165" s="6"/>
      <c r="E12165" s="6"/>
      <c r="F12165" s="6"/>
      <c r="G12165" s="6">
        <v>3.7999999999999999E-2</v>
      </c>
      <c r="H12165" s="6">
        <v>-11.4219114219114</v>
      </c>
      <c r="I12165" s="6"/>
      <c r="J12165" s="6">
        <v>3.7999999999999999E-2</v>
      </c>
      <c r="K12165" s="6">
        <v>3.7999999999999999E-2</v>
      </c>
      <c r="L12165" s="6">
        <v>-11.4219114219114</v>
      </c>
    </row>
    <row r="12166" spans="1:12" ht="15" customHeight="1" x14ac:dyDescent="0.25">
      <c r="A12166" s="5">
        <v>27235</v>
      </c>
      <c r="B12166" s="6">
        <v>3.7999999999999999E-2</v>
      </c>
      <c r="C12166" s="2">
        <v>460800</v>
      </c>
      <c r="D12166" s="6">
        <v>-5.0000000000000001E-4</v>
      </c>
      <c r="E12166" s="6">
        <v>-1.29870129870129</v>
      </c>
      <c r="F12166" s="6">
        <v>-1.29870129870129</v>
      </c>
      <c r="G12166" s="6">
        <v>3.7999999999999999E-2</v>
      </c>
      <c r="H12166" s="6">
        <v>-11.4219114219114</v>
      </c>
      <c r="I12166" s="6"/>
      <c r="J12166" s="6">
        <v>3.8300000000000001E-2</v>
      </c>
      <c r="K12166" s="6">
        <v>3.7999999999999999E-2</v>
      </c>
      <c r="L12166" s="6">
        <v>-11.4219114219114</v>
      </c>
    </row>
    <row r="12167" spans="1:12" ht="15" customHeight="1" x14ac:dyDescent="0.25">
      <c r="A12167" s="5">
        <v>27234</v>
      </c>
      <c r="B12167" s="6">
        <v>3.85E-2</v>
      </c>
      <c r="C12167" s="2">
        <v>256000</v>
      </c>
      <c r="D12167" s="6"/>
      <c r="E12167" s="6"/>
      <c r="F12167" s="6"/>
      <c r="G12167" s="6">
        <v>3.85E-2</v>
      </c>
      <c r="H12167" s="6">
        <v>-10.2564102564102</v>
      </c>
      <c r="I12167" s="6"/>
      <c r="J12167" s="6">
        <v>3.85E-2</v>
      </c>
      <c r="K12167" s="6">
        <v>3.85E-2</v>
      </c>
      <c r="L12167" s="6">
        <v>-10.2564102564102</v>
      </c>
    </row>
    <row r="12168" spans="1:12" ht="15" customHeight="1" x14ac:dyDescent="0.25">
      <c r="A12168" s="5">
        <v>27233</v>
      </c>
      <c r="B12168" s="6">
        <v>3.85E-2</v>
      </c>
      <c r="C12168" s="2">
        <v>204800</v>
      </c>
      <c r="D12168" s="6"/>
      <c r="E12168" s="6"/>
      <c r="F12168" s="6"/>
      <c r="G12168" s="6">
        <v>3.85E-2</v>
      </c>
      <c r="H12168" s="6">
        <v>-10.2564102564102</v>
      </c>
      <c r="I12168" s="6"/>
      <c r="J12168" s="6">
        <v>3.85E-2</v>
      </c>
      <c r="K12168" s="6">
        <v>3.85E-2</v>
      </c>
      <c r="L12168" s="6">
        <v>-10.2564102564102</v>
      </c>
    </row>
    <row r="12169" spans="1:12" ht="15" customHeight="1" x14ac:dyDescent="0.25">
      <c r="A12169" s="5">
        <v>27232</v>
      </c>
      <c r="B12169" s="6">
        <v>3.85E-2</v>
      </c>
      <c r="C12169" s="2">
        <v>819200</v>
      </c>
      <c r="D12169" s="6">
        <v>-1.5E-3</v>
      </c>
      <c r="E12169" s="6">
        <v>-3.7499999999999898</v>
      </c>
      <c r="F12169" s="6">
        <v>-3.7499999999999898</v>
      </c>
      <c r="G12169" s="6">
        <v>3.85E-2</v>
      </c>
      <c r="H12169" s="6">
        <v>-10.2564102564102</v>
      </c>
      <c r="I12169" s="6"/>
      <c r="J12169" s="6">
        <v>3.95E-2</v>
      </c>
      <c r="K12169" s="6">
        <v>3.85E-2</v>
      </c>
      <c r="L12169" s="6">
        <v>-10.2564102564102</v>
      </c>
    </row>
    <row r="12170" spans="1:12" ht="15" customHeight="1" x14ac:dyDescent="0.25">
      <c r="A12170" s="5">
        <v>27229</v>
      </c>
      <c r="B12170" s="6">
        <v>0.04</v>
      </c>
      <c r="C12170" s="2">
        <v>460800</v>
      </c>
      <c r="D12170" s="6">
        <v>1E-3</v>
      </c>
      <c r="E12170" s="6">
        <v>2.5641025641025701</v>
      </c>
      <c r="F12170" s="6">
        <v>2.5641025641025701</v>
      </c>
      <c r="G12170" s="6">
        <v>0.04</v>
      </c>
      <c r="H12170" s="6">
        <v>-6.7599067599067597</v>
      </c>
      <c r="I12170" s="6"/>
      <c r="J12170" s="6">
        <v>0.04</v>
      </c>
      <c r="K12170" s="6">
        <v>3.9E-2</v>
      </c>
      <c r="L12170" s="6">
        <v>-6.7599067599067597</v>
      </c>
    </row>
    <row r="12171" spans="1:12" ht="15" customHeight="1" x14ac:dyDescent="0.25">
      <c r="A12171" s="5">
        <v>27228</v>
      </c>
      <c r="B12171" s="6">
        <v>3.9E-2</v>
      </c>
      <c r="C12171" s="2">
        <v>1689600</v>
      </c>
      <c r="D12171" s="6">
        <v>6.9999999999999902E-4</v>
      </c>
      <c r="E12171" s="6">
        <v>1.82767624020887</v>
      </c>
      <c r="F12171" s="6">
        <v>1.82767624020887</v>
      </c>
      <c r="G12171" s="6">
        <v>3.9E-2</v>
      </c>
      <c r="H12171" s="6">
        <v>-9.0909090909090899</v>
      </c>
      <c r="I12171" s="6"/>
      <c r="J12171" s="6">
        <v>3.9E-2</v>
      </c>
      <c r="K12171" s="6">
        <v>3.7499999999999999E-2</v>
      </c>
      <c r="L12171" s="6">
        <v>-9.0909090909090899</v>
      </c>
    </row>
    <row r="12172" spans="1:12" ht="15" customHeight="1" x14ac:dyDescent="0.25">
      <c r="A12172" s="5">
        <v>27227</v>
      </c>
      <c r="B12172" s="6">
        <v>3.8300000000000001E-2</v>
      </c>
      <c r="D12172" s="6">
        <v>-1.99999999999998E-4</v>
      </c>
      <c r="E12172" s="6">
        <v>-0.51948051948051899</v>
      </c>
      <c r="F12172" s="6">
        <v>-0.51948051948051899</v>
      </c>
      <c r="G12172" s="6">
        <v>3.8300000000000001E-2</v>
      </c>
      <c r="H12172" s="6">
        <v>-10.7226107226107</v>
      </c>
      <c r="I12172" s="6"/>
      <c r="J12172" s="6">
        <v>3.8300000000000001E-2</v>
      </c>
      <c r="K12172" s="6">
        <v>3.78E-2</v>
      </c>
      <c r="L12172" s="6">
        <v>-10.7226107226107</v>
      </c>
    </row>
    <row r="12173" spans="1:12" ht="15" customHeight="1" x14ac:dyDescent="0.25">
      <c r="A12173" s="5">
        <v>27226</v>
      </c>
      <c r="B12173" s="6">
        <v>3.85E-2</v>
      </c>
      <c r="D12173" s="6">
        <v>5.0000000000000001E-4</v>
      </c>
      <c r="E12173" s="6">
        <v>1.3157894736842</v>
      </c>
      <c r="F12173" s="6">
        <v>1.3157894736842</v>
      </c>
      <c r="G12173" s="6">
        <v>3.85E-2</v>
      </c>
      <c r="H12173" s="6">
        <v>-10.2564102564102</v>
      </c>
      <c r="I12173" s="6"/>
      <c r="J12173" s="6">
        <v>3.85E-2</v>
      </c>
      <c r="K12173" s="6">
        <v>3.7999999999999999E-2</v>
      </c>
      <c r="L12173" s="6">
        <v>-10.2564102564102</v>
      </c>
    </row>
    <row r="12174" spans="1:12" ht="15" customHeight="1" x14ac:dyDescent="0.25">
      <c r="A12174" s="5">
        <v>27225</v>
      </c>
      <c r="B12174" s="6">
        <v>3.7999999999999999E-2</v>
      </c>
      <c r="C12174" s="2">
        <v>409600</v>
      </c>
      <c r="D12174" s="6"/>
      <c r="E12174" s="6"/>
      <c r="F12174" s="6"/>
      <c r="G12174" s="6">
        <v>3.7999999999999999E-2</v>
      </c>
      <c r="H12174" s="6">
        <v>-11.4219114219114</v>
      </c>
      <c r="I12174" s="6"/>
      <c r="J12174" s="6">
        <v>3.8300000000000001E-2</v>
      </c>
      <c r="K12174" s="6">
        <v>3.7999999999999999E-2</v>
      </c>
      <c r="L12174" s="6">
        <v>-11.4219114219114</v>
      </c>
    </row>
    <row r="12175" spans="1:12" ht="15" customHeight="1" x14ac:dyDescent="0.25">
      <c r="A12175" s="5">
        <v>27222</v>
      </c>
      <c r="B12175" s="6">
        <v>3.7999999999999999E-2</v>
      </c>
      <c r="D12175" s="6">
        <v>1.99999999999998E-4</v>
      </c>
      <c r="E12175" s="6">
        <v>0.52910052910053396</v>
      </c>
      <c r="F12175" s="6">
        <v>0.52910052910053396</v>
      </c>
      <c r="G12175" s="6">
        <v>3.7999999999999999E-2</v>
      </c>
      <c r="H12175" s="6">
        <v>-11.4219114219114</v>
      </c>
      <c r="I12175" s="6"/>
      <c r="J12175" s="6">
        <v>3.7999999999999999E-2</v>
      </c>
      <c r="K12175" s="6">
        <v>3.7499999999999999E-2</v>
      </c>
      <c r="L12175" s="6">
        <v>-11.4219114219114</v>
      </c>
    </row>
    <row r="12176" spans="1:12" ht="15" customHeight="1" x14ac:dyDescent="0.25">
      <c r="A12176" s="5">
        <v>27221</v>
      </c>
      <c r="B12176" s="6">
        <v>3.78E-2</v>
      </c>
      <c r="C12176" s="2">
        <v>204800</v>
      </c>
      <c r="D12176" s="6">
        <v>5.0000000000000001E-4</v>
      </c>
      <c r="E12176" s="6">
        <v>1.34048257372654</v>
      </c>
      <c r="F12176" s="6">
        <v>1.34048257372654</v>
      </c>
      <c r="G12176" s="6">
        <v>3.78E-2</v>
      </c>
      <c r="H12176" s="6">
        <v>-11.8881118881118</v>
      </c>
      <c r="I12176" s="6"/>
      <c r="J12176" s="6">
        <v>3.78E-2</v>
      </c>
      <c r="K12176" s="6">
        <v>3.73E-2</v>
      </c>
      <c r="L12176" s="6">
        <v>-11.8881118881118</v>
      </c>
    </row>
    <row r="12177" spans="1:12" ht="15" customHeight="1" x14ac:dyDescent="0.25">
      <c r="A12177" s="5">
        <v>27220</v>
      </c>
      <c r="B12177" s="6">
        <v>3.73E-2</v>
      </c>
      <c r="C12177" s="2">
        <v>563200</v>
      </c>
      <c r="D12177" s="6">
        <v>-1.99999999999998E-4</v>
      </c>
      <c r="E12177" s="6">
        <v>-0.53333333333333</v>
      </c>
      <c r="F12177" s="6">
        <v>-0.53333333333333</v>
      </c>
      <c r="G12177" s="6">
        <v>3.73E-2</v>
      </c>
      <c r="H12177" s="6">
        <v>-13.053613053613001</v>
      </c>
      <c r="I12177" s="6"/>
      <c r="J12177" s="6">
        <v>3.7499999999999999E-2</v>
      </c>
      <c r="K12177" s="6">
        <v>3.73E-2</v>
      </c>
      <c r="L12177" s="6">
        <v>-13.053613053613001</v>
      </c>
    </row>
    <row r="12178" spans="1:12" ht="15" customHeight="1" x14ac:dyDescent="0.25">
      <c r="A12178" s="5">
        <v>27219</v>
      </c>
      <c r="B12178" s="6">
        <v>3.7499999999999999E-2</v>
      </c>
      <c r="C12178" s="2">
        <v>921600</v>
      </c>
      <c r="D12178" s="6"/>
      <c r="E12178" s="6"/>
      <c r="F12178" s="6"/>
      <c r="G12178" s="6">
        <v>3.7499999999999999E-2</v>
      </c>
      <c r="H12178" s="6">
        <v>-12.5874125874125</v>
      </c>
      <c r="I12178" s="6"/>
      <c r="J12178" s="6">
        <v>3.7499999999999999E-2</v>
      </c>
      <c r="K12178" s="6">
        <v>3.7499999999999999E-2</v>
      </c>
      <c r="L12178" s="6">
        <v>-12.5874125874125</v>
      </c>
    </row>
    <row r="12179" spans="1:12" ht="15" customHeight="1" x14ac:dyDescent="0.25">
      <c r="A12179" s="5">
        <v>27218</v>
      </c>
      <c r="B12179" s="6">
        <v>3.7499999999999999E-2</v>
      </c>
      <c r="C12179" s="2">
        <v>307200</v>
      </c>
      <c r="D12179" s="6">
        <v>-5.0000000000000001E-4</v>
      </c>
      <c r="E12179" s="6">
        <v>-1.31578947368421</v>
      </c>
      <c r="F12179" s="6">
        <v>-1.31578947368421</v>
      </c>
      <c r="G12179" s="6">
        <v>3.7499999999999999E-2</v>
      </c>
      <c r="H12179" s="6">
        <v>-12.5874125874125</v>
      </c>
      <c r="I12179" s="6"/>
      <c r="J12179" s="6">
        <v>3.7499999999999999E-2</v>
      </c>
      <c r="K12179" s="6">
        <v>3.7499999999999999E-2</v>
      </c>
      <c r="L12179" s="6">
        <v>-12.5874125874125</v>
      </c>
    </row>
    <row r="12180" spans="1:12" ht="15" customHeight="1" x14ac:dyDescent="0.25">
      <c r="A12180" s="5">
        <v>27215</v>
      </c>
      <c r="B12180" s="6">
        <v>3.7999999999999999E-2</v>
      </c>
      <c r="C12180" s="2">
        <v>51200</v>
      </c>
      <c r="D12180" s="6"/>
      <c r="E12180" s="6"/>
      <c r="F12180" s="6"/>
      <c r="G12180" s="6">
        <v>3.7999999999999999E-2</v>
      </c>
      <c r="H12180" s="6">
        <v>-11.4219114219114</v>
      </c>
      <c r="I12180" s="6"/>
      <c r="J12180" s="6">
        <v>3.7999999999999999E-2</v>
      </c>
      <c r="K12180" s="6">
        <v>3.7999999999999999E-2</v>
      </c>
      <c r="L12180" s="6">
        <v>-11.4219114219114</v>
      </c>
    </row>
    <row r="12181" spans="1:12" ht="15" customHeight="1" x14ac:dyDescent="0.25">
      <c r="A12181" s="5">
        <v>27213</v>
      </c>
      <c r="B12181" s="6">
        <v>3.7999999999999999E-2</v>
      </c>
      <c r="C12181" s="2">
        <v>921600</v>
      </c>
      <c r="D12181" s="6">
        <v>5.0000000000000001E-4</v>
      </c>
      <c r="E12181" s="6">
        <v>1.3333333333333399</v>
      </c>
      <c r="F12181" s="6">
        <v>1.3333333333333399</v>
      </c>
      <c r="G12181" s="6">
        <v>3.7999999999999999E-2</v>
      </c>
      <c r="H12181" s="6">
        <v>-11.4219114219114</v>
      </c>
      <c r="I12181" s="6"/>
      <c r="J12181" s="6">
        <v>3.8800000000000001E-2</v>
      </c>
      <c r="K12181" s="6">
        <v>3.7499999999999999E-2</v>
      </c>
      <c r="L12181" s="6">
        <v>-11.4219114219114</v>
      </c>
    </row>
    <row r="12182" spans="1:12" ht="15" customHeight="1" x14ac:dyDescent="0.25">
      <c r="A12182" s="5">
        <v>27212</v>
      </c>
      <c r="B12182" s="6">
        <v>3.7499999999999999E-2</v>
      </c>
      <c r="C12182" s="2">
        <v>614400</v>
      </c>
      <c r="D12182" s="6">
        <v>-3.00000000000001E-4</v>
      </c>
      <c r="E12182" s="6">
        <v>-0.79365079365080105</v>
      </c>
      <c r="F12182" s="6">
        <v>-0.79365079365080105</v>
      </c>
      <c r="G12182" s="6">
        <v>3.7499999999999999E-2</v>
      </c>
      <c r="H12182" s="6">
        <v>-12.5874125874125</v>
      </c>
      <c r="I12182" s="6"/>
      <c r="J12182" s="6">
        <v>3.7499999999999999E-2</v>
      </c>
      <c r="K12182" s="6">
        <v>3.7499999999999999E-2</v>
      </c>
      <c r="L12182" s="6">
        <v>-12.5874125874125</v>
      </c>
    </row>
    <row r="12183" spans="1:12" ht="15" customHeight="1" x14ac:dyDescent="0.25">
      <c r="A12183" s="5">
        <v>27211</v>
      </c>
      <c r="B12183" s="6">
        <v>3.78E-2</v>
      </c>
      <c r="C12183" s="2">
        <v>870400</v>
      </c>
      <c r="D12183" s="6">
        <v>-1.99999999999998E-4</v>
      </c>
      <c r="E12183" s="6">
        <v>-0.52631578947368496</v>
      </c>
      <c r="F12183" s="6">
        <v>-0.52631578947368496</v>
      </c>
      <c r="G12183" s="6">
        <v>3.78E-2</v>
      </c>
      <c r="H12183" s="6">
        <v>-11.8881118881118</v>
      </c>
      <c r="I12183" s="6"/>
      <c r="J12183" s="6">
        <v>3.78E-2</v>
      </c>
      <c r="K12183" s="6">
        <v>3.78E-2</v>
      </c>
      <c r="L12183" s="6">
        <v>-11.8881118881118</v>
      </c>
    </row>
    <row r="12184" spans="1:12" ht="15" customHeight="1" x14ac:dyDescent="0.25">
      <c r="A12184" s="5">
        <v>27208</v>
      </c>
      <c r="B12184" s="6">
        <v>3.7999999999999999E-2</v>
      </c>
      <c r="C12184" s="2">
        <v>563200</v>
      </c>
      <c r="D12184" s="6"/>
      <c r="E12184" s="6"/>
      <c r="F12184" s="6"/>
      <c r="G12184" s="6">
        <v>3.7999999999999999E-2</v>
      </c>
      <c r="H12184" s="6">
        <v>-11.4219114219114</v>
      </c>
      <c r="I12184" s="6"/>
      <c r="J12184" s="6">
        <v>3.7999999999999999E-2</v>
      </c>
      <c r="K12184" s="6">
        <v>3.7999999999999999E-2</v>
      </c>
      <c r="L12184" s="6">
        <v>-11.4219114219114</v>
      </c>
    </row>
    <row r="12185" spans="1:12" ht="15" customHeight="1" x14ac:dyDescent="0.25">
      <c r="A12185" s="5">
        <v>27207</v>
      </c>
      <c r="B12185" s="6">
        <v>3.7999999999999999E-2</v>
      </c>
      <c r="C12185" s="2">
        <v>1638400</v>
      </c>
      <c r="D12185" s="6">
        <v>-1E-3</v>
      </c>
      <c r="E12185" s="6">
        <v>-2.5641025641025599</v>
      </c>
      <c r="F12185" s="6">
        <v>-2.5641025641025599</v>
      </c>
      <c r="G12185" s="6">
        <v>3.7999999999999999E-2</v>
      </c>
      <c r="H12185" s="6">
        <v>-11.4219114219114</v>
      </c>
      <c r="I12185" s="6"/>
      <c r="J12185" s="6">
        <v>3.85E-2</v>
      </c>
      <c r="K12185" s="6">
        <v>3.7999999999999999E-2</v>
      </c>
      <c r="L12185" s="6">
        <v>-11.4219114219114</v>
      </c>
    </row>
    <row r="12186" spans="1:12" ht="15" customHeight="1" x14ac:dyDescent="0.25">
      <c r="A12186" s="5">
        <v>27206</v>
      </c>
      <c r="B12186" s="6">
        <v>3.9E-2</v>
      </c>
      <c r="C12186" s="2">
        <v>870400</v>
      </c>
      <c r="D12186" s="6"/>
      <c r="E12186" s="6"/>
      <c r="F12186" s="6"/>
      <c r="G12186" s="6">
        <v>3.9E-2</v>
      </c>
      <c r="H12186" s="6">
        <v>-9.0909090909090899</v>
      </c>
      <c r="I12186" s="6"/>
      <c r="J12186" s="6">
        <v>3.95E-2</v>
      </c>
      <c r="K12186" s="6">
        <v>3.9E-2</v>
      </c>
      <c r="L12186" s="6">
        <v>-9.0909090909090899</v>
      </c>
    </row>
    <row r="12187" spans="1:12" ht="15" customHeight="1" x14ac:dyDescent="0.25">
      <c r="A12187" s="5">
        <v>27205</v>
      </c>
      <c r="B12187" s="6">
        <v>3.9E-2</v>
      </c>
      <c r="C12187" s="2">
        <v>1382400</v>
      </c>
      <c r="D12187" s="6">
        <v>1E-3</v>
      </c>
      <c r="E12187" s="6">
        <v>2.6315789473684199</v>
      </c>
      <c r="F12187" s="6">
        <v>2.6315789473684199</v>
      </c>
      <c r="G12187" s="6">
        <v>3.9E-2</v>
      </c>
      <c r="H12187" s="6">
        <v>-9.0909090909090899</v>
      </c>
      <c r="I12187" s="6"/>
      <c r="J12187" s="6">
        <v>3.9E-2</v>
      </c>
      <c r="K12187" s="6">
        <v>3.7999999999999999E-2</v>
      </c>
      <c r="L12187" s="6">
        <v>-9.0909090909090899</v>
      </c>
    </row>
    <row r="12188" spans="1:12" ht="15" customHeight="1" x14ac:dyDescent="0.25">
      <c r="A12188" s="5">
        <v>27204</v>
      </c>
      <c r="B12188" s="6">
        <v>3.7999999999999999E-2</v>
      </c>
      <c r="C12188" s="2">
        <v>3891200</v>
      </c>
      <c r="D12188" s="6">
        <v>-8.0000000000000199E-4</v>
      </c>
      <c r="E12188" s="6">
        <v>-2.0618556701030899</v>
      </c>
      <c r="F12188" s="6">
        <v>-2.0618556701030899</v>
      </c>
      <c r="G12188" s="6">
        <v>3.7999999999999999E-2</v>
      </c>
      <c r="H12188" s="6">
        <v>-11.4219114219114</v>
      </c>
      <c r="I12188" s="6"/>
      <c r="J12188" s="6">
        <v>3.7999999999999999E-2</v>
      </c>
      <c r="K12188" s="6">
        <v>3.7999999999999999E-2</v>
      </c>
      <c r="L12188" s="6">
        <v>-11.4219114219114</v>
      </c>
    </row>
    <row r="12189" spans="1:12" ht="15" customHeight="1" x14ac:dyDescent="0.25">
      <c r="A12189" s="5">
        <v>27201</v>
      </c>
      <c r="B12189" s="6">
        <v>3.8800000000000001E-2</v>
      </c>
      <c r="C12189" s="2">
        <v>51200</v>
      </c>
      <c r="D12189" s="6">
        <v>-1.99999999999998E-4</v>
      </c>
      <c r="E12189" s="6">
        <v>-0.512820512820511</v>
      </c>
      <c r="F12189" s="6">
        <v>-0.512820512820511</v>
      </c>
      <c r="G12189" s="6">
        <v>3.8800000000000001E-2</v>
      </c>
      <c r="H12189" s="6">
        <v>-9.5571095571095501</v>
      </c>
      <c r="I12189" s="6"/>
      <c r="J12189" s="6">
        <v>3.8800000000000001E-2</v>
      </c>
      <c r="K12189" s="6">
        <v>3.8800000000000001E-2</v>
      </c>
      <c r="L12189" s="6">
        <v>-9.5571095571095501</v>
      </c>
    </row>
    <row r="12190" spans="1:12" ht="15" customHeight="1" x14ac:dyDescent="0.25">
      <c r="A12190" s="5">
        <v>27200</v>
      </c>
      <c r="B12190" s="6">
        <v>3.9E-2</v>
      </c>
      <c r="C12190" s="2">
        <v>1996800</v>
      </c>
      <c r="D12190" s="6"/>
      <c r="E12190" s="6"/>
      <c r="F12190" s="6"/>
      <c r="G12190" s="6">
        <v>3.9E-2</v>
      </c>
      <c r="H12190" s="6">
        <v>-9.0909090909090899</v>
      </c>
      <c r="I12190" s="6"/>
      <c r="J12190" s="6">
        <v>3.9E-2</v>
      </c>
      <c r="K12190" s="6">
        <v>3.8800000000000001E-2</v>
      </c>
      <c r="L12190" s="6">
        <v>-9.0909090909090899</v>
      </c>
    </row>
    <row r="12191" spans="1:12" ht="15" customHeight="1" x14ac:dyDescent="0.25">
      <c r="A12191" s="5">
        <v>27199</v>
      </c>
      <c r="B12191" s="6">
        <v>3.9E-2</v>
      </c>
      <c r="C12191" s="2">
        <v>3020800</v>
      </c>
      <c r="D12191" s="6"/>
      <c r="E12191" s="6"/>
      <c r="F12191" s="6"/>
      <c r="G12191" s="6">
        <v>3.9E-2</v>
      </c>
      <c r="H12191" s="6">
        <v>-9.0909090909090899</v>
      </c>
      <c r="I12191" s="6"/>
      <c r="J12191" s="6">
        <v>3.9E-2</v>
      </c>
      <c r="K12191" s="6">
        <v>3.85E-2</v>
      </c>
      <c r="L12191" s="6">
        <v>-9.0909090909090899</v>
      </c>
    </row>
    <row r="12192" spans="1:12" ht="15" customHeight="1" x14ac:dyDescent="0.25">
      <c r="A12192" s="5">
        <v>27198</v>
      </c>
      <c r="B12192" s="6">
        <v>3.9E-2</v>
      </c>
      <c r="C12192" s="2">
        <v>614400</v>
      </c>
      <c r="D12192" s="6"/>
      <c r="E12192" s="6"/>
      <c r="F12192" s="6"/>
      <c r="G12192" s="6">
        <v>3.9E-2</v>
      </c>
      <c r="H12192" s="6">
        <v>-9.0909090909090899</v>
      </c>
      <c r="I12192" s="6"/>
      <c r="J12192" s="6">
        <v>3.9E-2</v>
      </c>
      <c r="K12192" s="6">
        <v>3.9E-2</v>
      </c>
      <c r="L12192" s="6">
        <v>-9.0909090909090899</v>
      </c>
    </row>
    <row r="12193" spans="1:12" ht="15" customHeight="1" x14ac:dyDescent="0.25">
      <c r="A12193" s="5">
        <v>27197</v>
      </c>
      <c r="B12193" s="6">
        <v>3.9E-2</v>
      </c>
      <c r="C12193" s="2">
        <v>4915200</v>
      </c>
      <c r="D12193" s="6">
        <v>5.0000000000000001E-4</v>
      </c>
      <c r="E12193" s="6">
        <v>1.29870129870131</v>
      </c>
      <c r="F12193" s="6">
        <v>1.29870129870131</v>
      </c>
      <c r="G12193" s="6">
        <v>3.9E-2</v>
      </c>
      <c r="H12193" s="6">
        <v>-9.0909090909090899</v>
      </c>
      <c r="I12193" s="6"/>
      <c r="J12193" s="6">
        <v>3.9E-2</v>
      </c>
      <c r="K12193" s="6">
        <v>3.85E-2</v>
      </c>
      <c r="L12193" s="6">
        <v>-9.0909090909090899</v>
      </c>
    </row>
    <row r="12194" spans="1:12" ht="15" customHeight="1" x14ac:dyDescent="0.25">
      <c r="A12194" s="5">
        <v>27194</v>
      </c>
      <c r="B12194" s="6">
        <v>3.85E-2</v>
      </c>
      <c r="C12194" s="2">
        <v>1280000</v>
      </c>
      <c r="D12194" s="6">
        <v>5.0000000000000001E-4</v>
      </c>
      <c r="E12194" s="6">
        <v>1.3157894736842</v>
      </c>
      <c r="F12194" s="6">
        <v>1.3157894736842</v>
      </c>
      <c r="G12194" s="6">
        <v>3.85E-2</v>
      </c>
      <c r="H12194" s="6">
        <v>-10.2564102564102</v>
      </c>
      <c r="I12194" s="6"/>
      <c r="J12194" s="6">
        <v>3.85E-2</v>
      </c>
      <c r="K12194" s="6">
        <v>3.7999999999999999E-2</v>
      </c>
      <c r="L12194" s="6">
        <v>-10.2564102564102</v>
      </c>
    </row>
    <row r="12195" spans="1:12" ht="15" customHeight="1" x14ac:dyDescent="0.25">
      <c r="A12195" s="5">
        <v>27193</v>
      </c>
      <c r="B12195" s="6">
        <v>3.7999999999999999E-2</v>
      </c>
      <c r="C12195" s="2">
        <v>2304000</v>
      </c>
      <c r="D12195" s="6">
        <v>6.9999999999999902E-4</v>
      </c>
      <c r="E12195" s="6">
        <v>1.8766756032171501</v>
      </c>
      <c r="F12195" s="6">
        <v>1.8766756032171501</v>
      </c>
      <c r="G12195" s="6">
        <v>3.7999999999999999E-2</v>
      </c>
      <c r="H12195" s="6">
        <v>-11.4219114219114</v>
      </c>
      <c r="I12195" s="6"/>
      <c r="J12195" s="6">
        <v>3.85E-2</v>
      </c>
      <c r="K12195" s="6">
        <v>3.7999999999999999E-2</v>
      </c>
      <c r="L12195" s="6">
        <v>-11.4219114219114</v>
      </c>
    </row>
    <row r="12196" spans="1:12" ht="15" customHeight="1" x14ac:dyDescent="0.25">
      <c r="A12196" s="5">
        <v>27192</v>
      </c>
      <c r="B12196" s="6">
        <v>3.73E-2</v>
      </c>
      <c r="C12196" s="2">
        <v>819200</v>
      </c>
      <c r="D12196" s="6">
        <v>3.00000000000001E-4</v>
      </c>
      <c r="E12196" s="6">
        <v>0.81081081081082396</v>
      </c>
      <c r="F12196" s="6">
        <v>0.81081081081082396</v>
      </c>
      <c r="G12196" s="6">
        <v>3.73E-2</v>
      </c>
      <c r="H12196" s="6">
        <v>-13.053613053613001</v>
      </c>
      <c r="I12196" s="6"/>
      <c r="J12196" s="6">
        <v>3.73E-2</v>
      </c>
      <c r="K12196" s="6">
        <v>3.6999999999999998E-2</v>
      </c>
      <c r="L12196" s="6">
        <v>-13.053613053613001</v>
      </c>
    </row>
    <row r="12197" spans="1:12" ht="15" customHeight="1" x14ac:dyDescent="0.25">
      <c r="A12197" s="5">
        <v>27191</v>
      </c>
      <c r="B12197" s="6">
        <v>3.6999999999999998E-2</v>
      </c>
      <c r="C12197" s="2">
        <v>5734400</v>
      </c>
      <c r="D12197" s="6">
        <v>-1.5E-3</v>
      </c>
      <c r="E12197" s="6">
        <v>-3.8961038961038899</v>
      </c>
      <c r="F12197" s="6">
        <v>-3.8961038961038899</v>
      </c>
      <c r="G12197" s="6">
        <v>3.6999999999999998E-2</v>
      </c>
      <c r="H12197" s="6">
        <v>-13.752913752913701</v>
      </c>
      <c r="I12197" s="6"/>
      <c r="J12197" s="6">
        <v>3.85E-2</v>
      </c>
      <c r="K12197" s="6">
        <v>3.6999999999999998E-2</v>
      </c>
      <c r="L12197" s="6">
        <v>-13.752913752913701</v>
      </c>
    </row>
    <row r="12198" spans="1:12" ht="15" customHeight="1" x14ac:dyDescent="0.25">
      <c r="A12198" s="5">
        <v>27190</v>
      </c>
      <c r="B12198" s="6">
        <v>3.85E-2</v>
      </c>
      <c r="C12198" s="2">
        <v>1382400</v>
      </c>
      <c r="D12198" s="6">
        <v>1.5E-3</v>
      </c>
      <c r="E12198" s="6">
        <v>4.0540540540540499</v>
      </c>
      <c r="F12198" s="6">
        <v>4.0540540540540499</v>
      </c>
      <c r="G12198" s="6">
        <v>3.85E-2</v>
      </c>
      <c r="H12198" s="6">
        <v>-10.2564102564102</v>
      </c>
      <c r="I12198" s="6"/>
      <c r="J12198" s="6">
        <v>3.85E-2</v>
      </c>
      <c r="K12198" s="6">
        <v>3.7999999999999999E-2</v>
      </c>
      <c r="L12198" s="6">
        <v>-10.2564102564102</v>
      </c>
    </row>
    <row r="12199" spans="1:12" ht="15" customHeight="1" x14ac:dyDescent="0.25">
      <c r="A12199" s="5">
        <v>27187</v>
      </c>
      <c r="B12199" s="6">
        <v>3.6999999999999998E-2</v>
      </c>
      <c r="C12199" s="2">
        <v>4505600</v>
      </c>
      <c r="D12199" s="6">
        <v>1.5999999999999901E-3</v>
      </c>
      <c r="E12199" s="6">
        <v>4.5197740112994298</v>
      </c>
      <c r="F12199" s="6">
        <v>4.5197740112994298</v>
      </c>
      <c r="G12199" s="6">
        <v>3.6999999999999998E-2</v>
      </c>
      <c r="H12199" s="6">
        <v>-13.752913752913701</v>
      </c>
      <c r="I12199" s="6"/>
      <c r="J12199" s="6">
        <v>3.6999999999999998E-2</v>
      </c>
      <c r="K12199" s="6">
        <v>3.5400000000000001E-2</v>
      </c>
      <c r="L12199" s="6">
        <v>-13.752913752913701</v>
      </c>
    </row>
    <row r="12200" spans="1:12" ht="15" customHeight="1" x14ac:dyDescent="0.25">
      <c r="A12200" s="5">
        <v>27186</v>
      </c>
      <c r="B12200" s="6">
        <v>3.5400000000000001E-2</v>
      </c>
      <c r="C12200" s="2">
        <v>2150400</v>
      </c>
      <c r="D12200" s="6">
        <v>1.2999999999999999E-3</v>
      </c>
      <c r="E12200" s="6">
        <v>3.8123167155425102</v>
      </c>
      <c r="F12200" s="6">
        <v>3.8123167155425102</v>
      </c>
      <c r="G12200" s="6">
        <v>3.5400000000000001E-2</v>
      </c>
      <c r="H12200" s="6">
        <v>-17.482517482517402</v>
      </c>
      <c r="I12200" s="6"/>
      <c r="J12200" s="6">
        <v>3.56E-2</v>
      </c>
      <c r="K12200" s="6">
        <v>3.4799999999999998E-2</v>
      </c>
      <c r="L12200" s="6">
        <v>-17.482517482517402</v>
      </c>
    </row>
    <row r="12201" spans="1:12" ht="15" customHeight="1" x14ac:dyDescent="0.25">
      <c r="A12201" s="5">
        <v>27185</v>
      </c>
      <c r="B12201" s="6">
        <v>3.4099999999999998E-2</v>
      </c>
      <c r="C12201" s="2">
        <v>614400</v>
      </c>
      <c r="D12201" s="6">
        <v>6.9999999999999902E-4</v>
      </c>
      <c r="E12201" s="6">
        <v>2.0958083832335301</v>
      </c>
      <c r="F12201" s="6">
        <v>2.0958083832335301</v>
      </c>
      <c r="G12201" s="6">
        <v>3.4099999999999998E-2</v>
      </c>
      <c r="H12201" s="6">
        <v>-20.5128205128205</v>
      </c>
      <c r="I12201" s="6"/>
      <c r="J12201" s="6">
        <v>3.44E-2</v>
      </c>
      <c r="K12201" s="6">
        <v>3.39E-2</v>
      </c>
      <c r="L12201" s="6">
        <v>-20.5128205128205</v>
      </c>
    </row>
    <row r="12202" spans="1:12" ht="15" customHeight="1" x14ac:dyDescent="0.25">
      <c r="A12202" s="5">
        <v>27184</v>
      </c>
      <c r="B12202" s="6">
        <v>3.3399999999999999E-2</v>
      </c>
      <c r="C12202" s="2">
        <v>102400</v>
      </c>
      <c r="D12202" s="6"/>
      <c r="E12202" s="6"/>
      <c r="F12202" s="6"/>
      <c r="G12202" s="6">
        <v>3.3399999999999999E-2</v>
      </c>
      <c r="H12202" s="6">
        <v>-22.144522144522099</v>
      </c>
      <c r="I12202" s="6"/>
      <c r="J12202" s="6">
        <v>3.3399999999999999E-2</v>
      </c>
      <c r="K12202" s="6">
        <v>3.3399999999999999E-2</v>
      </c>
      <c r="L12202" s="6">
        <v>-22.144522144522099</v>
      </c>
    </row>
    <row r="12203" spans="1:12" ht="15" customHeight="1" x14ac:dyDescent="0.25">
      <c r="A12203" s="5">
        <v>27183</v>
      </c>
      <c r="B12203" s="6">
        <v>3.3399999999999999E-2</v>
      </c>
      <c r="C12203" s="2">
        <v>1433600</v>
      </c>
      <c r="D12203" s="6">
        <v>1.99999999999998E-4</v>
      </c>
      <c r="E12203" s="6">
        <v>0.60240963855420204</v>
      </c>
      <c r="F12203" s="6">
        <v>0.60240963855420204</v>
      </c>
      <c r="G12203" s="6">
        <v>3.3399999999999999E-2</v>
      </c>
      <c r="H12203" s="6">
        <v>-22.144522144522099</v>
      </c>
      <c r="I12203" s="6"/>
      <c r="J12203" s="6">
        <v>3.3599999999999998E-2</v>
      </c>
      <c r="K12203" s="6">
        <v>3.32E-2</v>
      </c>
      <c r="L12203" s="6">
        <v>-22.144522144522099</v>
      </c>
    </row>
    <row r="12204" spans="1:12" ht="15" customHeight="1" x14ac:dyDescent="0.25">
      <c r="A12204" s="5">
        <v>27180</v>
      </c>
      <c r="B12204" s="6">
        <v>3.32E-2</v>
      </c>
      <c r="C12204" s="2">
        <v>256000</v>
      </c>
      <c r="D12204" s="6"/>
      <c r="E12204" s="6"/>
      <c r="F12204" s="6"/>
      <c r="G12204" s="6">
        <v>3.32E-2</v>
      </c>
      <c r="H12204" s="6">
        <v>-22.6107226107226</v>
      </c>
      <c r="I12204" s="6"/>
      <c r="J12204" s="6">
        <v>3.32E-2</v>
      </c>
      <c r="K12204" s="6">
        <v>3.32E-2</v>
      </c>
      <c r="L12204" s="6">
        <v>-22.6107226107226</v>
      </c>
    </row>
    <row r="12205" spans="1:12" ht="15" customHeight="1" x14ac:dyDescent="0.25">
      <c r="A12205" s="5">
        <v>27179</v>
      </c>
      <c r="B12205" s="6">
        <v>3.32E-2</v>
      </c>
      <c r="C12205" s="2">
        <v>1433600</v>
      </c>
      <c r="D12205" s="6">
        <v>-6.9999999999999902E-4</v>
      </c>
      <c r="E12205" s="6">
        <v>-2.0648967551622301</v>
      </c>
      <c r="F12205" s="6">
        <v>-2.0648967551622301</v>
      </c>
      <c r="G12205" s="6">
        <v>3.32E-2</v>
      </c>
      <c r="H12205" s="6">
        <v>-22.6107226107226</v>
      </c>
      <c r="I12205" s="6"/>
      <c r="J12205" s="6">
        <v>3.3599999999999998E-2</v>
      </c>
      <c r="K12205" s="6">
        <v>3.2599999999999997E-2</v>
      </c>
      <c r="L12205" s="6">
        <v>-22.6107226107226</v>
      </c>
    </row>
    <row r="12206" spans="1:12" ht="15" customHeight="1" x14ac:dyDescent="0.25">
      <c r="A12206" s="5">
        <v>27178</v>
      </c>
      <c r="B12206" s="6">
        <v>3.39E-2</v>
      </c>
      <c r="C12206" s="2">
        <v>1280000</v>
      </c>
      <c r="D12206" s="6">
        <v>-5.0000000000000001E-4</v>
      </c>
      <c r="E12206" s="6">
        <v>-1.4534883720930201</v>
      </c>
      <c r="F12206" s="6">
        <v>-1.4534883720930201</v>
      </c>
      <c r="G12206" s="6">
        <v>3.39E-2</v>
      </c>
      <c r="H12206" s="6">
        <v>-20.979020979020898</v>
      </c>
      <c r="I12206" s="6"/>
      <c r="J12206" s="6">
        <v>3.4099999999999998E-2</v>
      </c>
      <c r="K12206" s="6">
        <v>3.39E-2</v>
      </c>
      <c r="L12206" s="6">
        <v>-20.979020979020898</v>
      </c>
    </row>
    <row r="12207" spans="1:12" ht="15" customHeight="1" x14ac:dyDescent="0.25">
      <c r="A12207" s="5">
        <v>27177</v>
      </c>
      <c r="B12207" s="6">
        <v>3.44E-2</v>
      </c>
      <c r="C12207" s="2">
        <v>1075200</v>
      </c>
      <c r="D12207" s="6">
        <v>8.0000000000000199E-4</v>
      </c>
      <c r="E12207" s="6">
        <v>2.3809523809523898</v>
      </c>
      <c r="F12207" s="6">
        <v>2.3809523809523898</v>
      </c>
      <c r="G12207" s="6">
        <v>3.44E-2</v>
      </c>
      <c r="H12207" s="6">
        <v>-19.8135198135198</v>
      </c>
      <c r="I12207" s="6"/>
      <c r="J12207" s="6">
        <v>3.44E-2</v>
      </c>
      <c r="K12207" s="6">
        <v>3.44E-2</v>
      </c>
      <c r="L12207" s="6">
        <v>-19.8135198135198</v>
      </c>
    </row>
    <row r="12208" spans="1:12" ht="15" customHeight="1" x14ac:dyDescent="0.25">
      <c r="A12208" s="5">
        <v>27173</v>
      </c>
      <c r="B12208" s="6">
        <v>3.3599999999999998E-2</v>
      </c>
      <c r="C12208" s="2">
        <v>1945600</v>
      </c>
      <c r="D12208" s="6">
        <v>2.3999999999999898E-3</v>
      </c>
      <c r="E12208" s="6">
        <v>7.6923076923076801</v>
      </c>
      <c r="F12208" s="6">
        <v>7.6923076923076801</v>
      </c>
      <c r="G12208" s="6">
        <v>3.3599999999999998E-2</v>
      </c>
      <c r="H12208" s="6">
        <v>-21.678321678321598</v>
      </c>
      <c r="I12208" s="6"/>
      <c r="J12208" s="6">
        <v>3.3599999999999998E-2</v>
      </c>
      <c r="K12208" s="6">
        <v>3.1399999999999997E-2</v>
      </c>
      <c r="L12208" s="6">
        <v>-21.678321678321598</v>
      </c>
    </row>
    <row r="12209" spans="1:12" ht="15" customHeight="1" x14ac:dyDescent="0.25">
      <c r="A12209" s="5">
        <v>27172</v>
      </c>
      <c r="B12209" s="6">
        <v>3.1199999999999999E-2</v>
      </c>
      <c r="C12209" s="2">
        <v>1228800</v>
      </c>
      <c r="D12209" s="6"/>
      <c r="E12209" s="6"/>
      <c r="F12209" s="6"/>
      <c r="G12209" s="6">
        <v>3.1199999999999999E-2</v>
      </c>
      <c r="H12209" s="6">
        <v>-27.272727272727199</v>
      </c>
      <c r="I12209" s="6"/>
      <c r="J12209" s="6">
        <v>3.1199999999999999E-2</v>
      </c>
      <c r="K12209" s="6">
        <v>3.0200000000000001E-2</v>
      </c>
      <c r="L12209" s="6">
        <v>-27.272727272727199</v>
      </c>
    </row>
    <row r="12210" spans="1:12" ht="15" customHeight="1" x14ac:dyDescent="0.25">
      <c r="A12210" s="5">
        <v>27171</v>
      </c>
      <c r="B12210" s="6">
        <v>3.1199999999999999E-2</v>
      </c>
      <c r="C12210" s="2">
        <v>409600</v>
      </c>
      <c r="D12210" s="6"/>
      <c r="E12210" s="6"/>
      <c r="F12210" s="6"/>
      <c r="G12210" s="6">
        <v>3.1199999999999999E-2</v>
      </c>
      <c r="H12210" s="6">
        <v>-27.272727272727199</v>
      </c>
      <c r="I12210" s="6"/>
      <c r="J12210" s="6">
        <v>3.1199999999999999E-2</v>
      </c>
      <c r="K12210" s="6">
        <v>3.1E-2</v>
      </c>
      <c r="L12210" s="6">
        <v>-27.272727272727199</v>
      </c>
    </row>
    <row r="12211" spans="1:12" ht="15" customHeight="1" x14ac:dyDescent="0.25">
      <c r="A12211" s="5">
        <v>27170</v>
      </c>
      <c r="B12211" s="6">
        <v>3.1199999999999999E-2</v>
      </c>
      <c r="C12211" s="2">
        <v>1843200</v>
      </c>
      <c r="D12211" s="6">
        <v>-1.99999999999998E-4</v>
      </c>
      <c r="E12211" s="6">
        <v>-0.63694267515923497</v>
      </c>
      <c r="F12211" s="6">
        <v>-0.63694267515923497</v>
      </c>
      <c r="G12211" s="6">
        <v>3.1199999999999999E-2</v>
      </c>
      <c r="H12211" s="6">
        <v>-27.272727272727199</v>
      </c>
      <c r="I12211" s="6"/>
      <c r="J12211" s="6">
        <v>3.1199999999999999E-2</v>
      </c>
      <c r="K12211" s="6">
        <v>3.1E-2</v>
      </c>
      <c r="L12211" s="6">
        <v>-27.272727272727199</v>
      </c>
    </row>
    <row r="12212" spans="1:12" ht="15" customHeight="1" x14ac:dyDescent="0.25">
      <c r="A12212" s="5">
        <v>27169</v>
      </c>
      <c r="B12212" s="6">
        <v>3.1399999999999997E-2</v>
      </c>
      <c r="C12212" s="2">
        <v>153600</v>
      </c>
      <c r="D12212" s="6">
        <v>-3.00000000000001E-4</v>
      </c>
      <c r="E12212" s="6">
        <v>-0.94637223974763895</v>
      </c>
      <c r="F12212" s="6">
        <v>-0.94637223974763895</v>
      </c>
      <c r="G12212" s="6">
        <v>3.1399999999999997E-2</v>
      </c>
      <c r="H12212" s="6">
        <v>-26.806526806526801</v>
      </c>
      <c r="I12212" s="6"/>
      <c r="J12212" s="6">
        <v>3.1399999999999997E-2</v>
      </c>
      <c r="K12212" s="6">
        <v>3.1399999999999997E-2</v>
      </c>
      <c r="L12212" s="6">
        <v>-26.806526806526801</v>
      </c>
    </row>
    <row r="12213" spans="1:12" ht="15" customHeight="1" x14ac:dyDescent="0.25">
      <c r="A12213" s="5">
        <v>27166</v>
      </c>
      <c r="B12213" s="6">
        <v>3.1699999999999999E-2</v>
      </c>
      <c r="C12213" s="2">
        <v>512000</v>
      </c>
      <c r="D12213" s="6">
        <v>-1.99999999999998E-4</v>
      </c>
      <c r="E12213" s="6">
        <v>-0.62695924764889499</v>
      </c>
      <c r="F12213" s="6">
        <v>-0.62695924764889499</v>
      </c>
      <c r="G12213" s="6">
        <v>3.1699999999999999E-2</v>
      </c>
      <c r="H12213" s="6">
        <v>-26.107226107226101</v>
      </c>
      <c r="I12213" s="6"/>
      <c r="J12213" s="6">
        <v>3.1699999999999999E-2</v>
      </c>
      <c r="K12213" s="6">
        <v>3.1699999999999999E-2</v>
      </c>
      <c r="L12213" s="6">
        <v>-26.107226107226101</v>
      </c>
    </row>
    <row r="12214" spans="1:12" ht="15" customHeight="1" x14ac:dyDescent="0.25">
      <c r="A12214" s="5">
        <v>27165</v>
      </c>
      <c r="B12214" s="6">
        <v>3.1899999999999998E-2</v>
      </c>
      <c r="C12214" s="2">
        <v>512000</v>
      </c>
      <c r="D12214" s="6"/>
      <c r="E12214" s="6"/>
      <c r="F12214" s="6"/>
      <c r="G12214" s="6">
        <v>3.1899999999999998E-2</v>
      </c>
      <c r="H12214" s="6">
        <v>-25.6410256410256</v>
      </c>
      <c r="I12214" s="6"/>
      <c r="J12214" s="6">
        <v>3.1899999999999998E-2</v>
      </c>
      <c r="K12214" s="6">
        <v>3.1399999999999997E-2</v>
      </c>
      <c r="L12214" s="6">
        <v>-25.6410256410256</v>
      </c>
    </row>
    <row r="12215" spans="1:12" ht="15" customHeight="1" x14ac:dyDescent="0.25">
      <c r="A12215" s="5">
        <v>27164</v>
      </c>
      <c r="B12215" s="6">
        <v>3.1899999999999998E-2</v>
      </c>
      <c r="D12215" s="6">
        <v>5.0000000000000001E-4</v>
      </c>
      <c r="E12215" s="6">
        <v>1.5923566878980999</v>
      </c>
      <c r="F12215" s="6">
        <v>1.5923566878980999</v>
      </c>
      <c r="G12215" s="6">
        <v>3.1899999999999998E-2</v>
      </c>
      <c r="H12215" s="6">
        <v>-25.6410256410256</v>
      </c>
      <c r="I12215" s="6"/>
      <c r="J12215" s="6">
        <v>3.1899999999999998E-2</v>
      </c>
      <c r="K12215" s="6">
        <v>3.1399999999999997E-2</v>
      </c>
      <c r="L12215" s="6">
        <v>-25.6410256410256</v>
      </c>
    </row>
    <row r="12216" spans="1:12" ht="15" customHeight="1" x14ac:dyDescent="0.25">
      <c r="A12216" s="5">
        <v>27163</v>
      </c>
      <c r="B12216" s="6">
        <v>3.1399999999999997E-2</v>
      </c>
      <c r="C12216" s="2">
        <v>51200</v>
      </c>
      <c r="D12216" s="6">
        <v>-3.00000000000001E-4</v>
      </c>
      <c r="E12216" s="6">
        <v>-0.94637223974763895</v>
      </c>
      <c r="F12216" s="6">
        <v>-0.94637223974763895</v>
      </c>
      <c r="G12216" s="6">
        <v>3.1399999999999997E-2</v>
      </c>
      <c r="H12216" s="6">
        <v>-26.806526806526801</v>
      </c>
      <c r="I12216" s="6"/>
      <c r="J12216" s="6">
        <v>3.1399999999999997E-2</v>
      </c>
      <c r="K12216" s="6">
        <v>3.1399999999999997E-2</v>
      </c>
      <c r="L12216" s="6">
        <v>-26.806526806526801</v>
      </c>
    </row>
    <row r="12217" spans="1:12" ht="15" customHeight="1" x14ac:dyDescent="0.25">
      <c r="A12217" s="5">
        <v>27162</v>
      </c>
      <c r="B12217" s="6">
        <v>3.1699999999999999E-2</v>
      </c>
      <c r="C12217" s="2">
        <v>307200</v>
      </c>
      <c r="D12217" s="6"/>
      <c r="E12217" s="6"/>
      <c r="F12217" s="6"/>
      <c r="G12217" s="6">
        <v>3.1699999999999999E-2</v>
      </c>
      <c r="H12217" s="6">
        <v>-26.107226107226101</v>
      </c>
      <c r="I12217" s="6"/>
      <c r="J12217" s="6">
        <v>3.1699999999999999E-2</v>
      </c>
      <c r="K12217" s="6">
        <v>3.1399999999999997E-2</v>
      </c>
      <c r="L12217" s="6">
        <v>-26.107226107226101</v>
      </c>
    </row>
    <row r="12218" spans="1:12" ht="15" customHeight="1" x14ac:dyDescent="0.25">
      <c r="A12218" s="5">
        <v>27159</v>
      </c>
      <c r="B12218" s="6">
        <v>3.1699999999999999E-2</v>
      </c>
      <c r="C12218" s="2">
        <v>665600</v>
      </c>
      <c r="D12218" s="6">
        <v>-5.0000000000000001E-4</v>
      </c>
      <c r="E12218" s="6">
        <v>-1.55279503105589</v>
      </c>
      <c r="F12218" s="6">
        <v>-1.55279503105589</v>
      </c>
      <c r="G12218" s="6">
        <v>3.1699999999999999E-2</v>
      </c>
      <c r="H12218" s="6">
        <v>-26.107226107226101</v>
      </c>
      <c r="I12218" s="6"/>
      <c r="J12218" s="6">
        <v>3.1899999999999998E-2</v>
      </c>
      <c r="K12218" s="6">
        <v>3.1199999999999999E-2</v>
      </c>
      <c r="L12218" s="6">
        <v>-26.107226107226101</v>
      </c>
    </row>
    <row r="12219" spans="1:12" ht="15" customHeight="1" x14ac:dyDescent="0.25">
      <c r="A12219" s="5">
        <v>27158</v>
      </c>
      <c r="B12219" s="6">
        <v>3.2199999999999999E-2</v>
      </c>
      <c r="C12219" s="2">
        <v>102400</v>
      </c>
      <c r="D12219" s="6">
        <v>-3.9999999999999698E-4</v>
      </c>
      <c r="E12219" s="6">
        <v>-1.22699386503066</v>
      </c>
      <c r="F12219" s="6">
        <v>-1.22699386503066</v>
      </c>
      <c r="G12219" s="6">
        <v>3.2199999999999999E-2</v>
      </c>
      <c r="H12219" s="6">
        <v>-24.9417249417249</v>
      </c>
      <c r="I12219" s="6"/>
      <c r="J12219" s="6">
        <v>3.2399999999999998E-2</v>
      </c>
      <c r="K12219" s="6">
        <v>3.2199999999999999E-2</v>
      </c>
      <c r="L12219" s="6">
        <v>-24.9417249417249</v>
      </c>
    </row>
    <row r="12220" spans="1:12" ht="15" customHeight="1" x14ac:dyDescent="0.25">
      <c r="A12220" s="5">
        <v>27157</v>
      </c>
      <c r="B12220" s="6">
        <v>3.2599999999999997E-2</v>
      </c>
      <c r="C12220" s="2">
        <v>665600</v>
      </c>
      <c r="D12220" s="6">
        <v>1.39999999999999E-3</v>
      </c>
      <c r="E12220" s="6">
        <v>4.4871794871794899</v>
      </c>
      <c r="F12220" s="6">
        <v>4.4871794871794899</v>
      </c>
      <c r="G12220" s="6">
        <v>3.2599999999999997E-2</v>
      </c>
      <c r="H12220" s="6">
        <v>-24.009324009324001</v>
      </c>
      <c r="I12220" s="6"/>
      <c r="J12220" s="6">
        <v>3.2599999999999997E-2</v>
      </c>
      <c r="K12220" s="6">
        <v>3.2599999999999997E-2</v>
      </c>
      <c r="L12220" s="6">
        <v>-24.009324009324001</v>
      </c>
    </row>
    <row r="12221" spans="1:12" ht="15" customHeight="1" x14ac:dyDescent="0.25">
      <c r="A12221" s="5">
        <v>27156</v>
      </c>
      <c r="B12221" s="6">
        <v>3.1199999999999999E-2</v>
      </c>
      <c r="C12221" s="2">
        <v>460800</v>
      </c>
      <c r="D12221" s="6">
        <v>9.9999999999999699E-4</v>
      </c>
      <c r="E12221" s="6">
        <v>3.3112582781456901</v>
      </c>
      <c r="F12221" s="6">
        <v>3.3112582781456901</v>
      </c>
      <c r="G12221" s="6">
        <v>3.1199999999999999E-2</v>
      </c>
      <c r="H12221" s="6">
        <v>-27.272727272727199</v>
      </c>
      <c r="I12221" s="6"/>
      <c r="J12221" s="6">
        <v>3.1699999999999999E-2</v>
      </c>
      <c r="K12221" s="6">
        <v>3.0499999999999999E-2</v>
      </c>
      <c r="L12221" s="6">
        <v>-27.272727272727199</v>
      </c>
    </row>
    <row r="12222" spans="1:12" ht="15" customHeight="1" x14ac:dyDescent="0.25">
      <c r="A12222" s="5">
        <v>27155</v>
      </c>
      <c r="B12222" s="6">
        <v>3.0200000000000001E-2</v>
      </c>
      <c r="D12222" s="6">
        <v>5.0000000000000001E-4</v>
      </c>
      <c r="E12222" s="6">
        <v>1.6835016835016801</v>
      </c>
      <c r="F12222" s="6">
        <v>1.6835016835016801</v>
      </c>
      <c r="G12222" s="6">
        <v>3.0200000000000001E-2</v>
      </c>
      <c r="H12222" s="6">
        <v>-29.603729603729601</v>
      </c>
      <c r="I12222" s="6"/>
      <c r="J12222" s="6">
        <v>3.0200000000000001E-2</v>
      </c>
      <c r="K12222" s="6">
        <v>2.9700000000000001E-2</v>
      </c>
      <c r="L12222" s="6">
        <v>-29.603729603729601</v>
      </c>
    </row>
    <row r="12223" spans="1:12" ht="15" customHeight="1" x14ac:dyDescent="0.25">
      <c r="A12223" s="5">
        <v>27152</v>
      </c>
      <c r="B12223" s="6">
        <v>2.9700000000000001E-2</v>
      </c>
      <c r="C12223" s="2">
        <v>1433600</v>
      </c>
      <c r="D12223" s="6">
        <v>-1.29999999999999E-3</v>
      </c>
      <c r="E12223" s="6">
        <v>-4.1935483870967598</v>
      </c>
      <c r="F12223" s="6">
        <v>-4.1935483870967598</v>
      </c>
      <c r="G12223" s="6">
        <v>2.9700000000000001E-2</v>
      </c>
      <c r="H12223" s="6">
        <v>-30.769230769230699</v>
      </c>
      <c r="I12223" s="6"/>
      <c r="J12223" s="6">
        <v>3.0200000000000001E-2</v>
      </c>
      <c r="K12223" s="6">
        <v>2.92E-2</v>
      </c>
      <c r="L12223" s="6">
        <v>-30.769230769230699</v>
      </c>
    </row>
    <row r="12224" spans="1:12" ht="15" customHeight="1" x14ac:dyDescent="0.25">
      <c r="A12224" s="5">
        <v>27151</v>
      </c>
      <c r="B12224" s="6">
        <v>3.1E-2</v>
      </c>
      <c r="D12224" s="6">
        <v>7.9999999999999798E-4</v>
      </c>
      <c r="E12224" s="6">
        <v>2.6490066225165401</v>
      </c>
      <c r="F12224" s="6">
        <v>2.6490066225165401</v>
      </c>
      <c r="G12224" s="6">
        <v>3.1E-2</v>
      </c>
      <c r="H12224" s="6">
        <v>-27.7389277389277</v>
      </c>
      <c r="I12224" s="6"/>
      <c r="J12224" s="6">
        <v>3.1E-2</v>
      </c>
      <c r="K12224" s="6">
        <v>3.0200000000000001E-2</v>
      </c>
      <c r="L12224" s="6">
        <v>-27.7389277389277</v>
      </c>
    </row>
    <row r="12225" spans="1:12" ht="15" customHeight="1" x14ac:dyDescent="0.25">
      <c r="A12225" s="5">
        <v>27150</v>
      </c>
      <c r="B12225" s="6">
        <v>3.0200000000000001E-2</v>
      </c>
      <c r="C12225" s="2">
        <v>256000</v>
      </c>
      <c r="D12225" s="6">
        <v>-5.0000000000000001E-4</v>
      </c>
      <c r="E12225" s="6">
        <v>-1.6286644951139999</v>
      </c>
      <c r="F12225" s="6">
        <v>-1.6286644951139999</v>
      </c>
      <c r="G12225" s="6">
        <v>3.0200000000000001E-2</v>
      </c>
      <c r="H12225" s="6">
        <v>-29.603729603729601</v>
      </c>
      <c r="I12225" s="6"/>
      <c r="J12225" s="6">
        <v>3.0700000000000002E-2</v>
      </c>
      <c r="K12225" s="6">
        <v>3.0200000000000001E-2</v>
      </c>
      <c r="L12225" s="6">
        <v>-29.603729603729601</v>
      </c>
    </row>
    <row r="12226" spans="1:12" ht="15" customHeight="1" x14ac:dyDescent="0.25">
      <c r="A12226" s="5">
        <v>27149</v>
      </c>
      <c r="B12226" s="6">
        <v>3.0700000000000002E-2</v>
      </c>
      <c r="C12226" s="2">
        <v>153600</v>
      </c>
      <c r="D12226" s="6">
        <v>-2.9999999999999802E-4</v>
      </c>
      <c r="E12226" s="6">
        <v>-0.967741935483867</v>
      </c>
      <c r="F12226" s="6">
        <v>-0.967741935483867</v>
      </c>
      <c r="G12226" s="6">
        <v>3.0700000000000002E-2</v>
      </c>
      <c r="H12226" s="6">
        <v>-28.4382284382284</v>
      </c>
      <c r="I12226" s="6"/>
      <c r="J12226" s="6">
        <v>3.1E-2</v>
      </c>
      <c r="K12226" s="6">
        <v>3.0499999999999999E-2</v>
      </c>
      <c r="L12226" s="6">
        <v>-28.4382284382284</v>
      </c>
    </row>
    <row r="12227" spans="1:12" ht="15" customHeight="1" x14ac:dyDescent="0.25">
      <c r="A12227" s="5">
        <v>27148</v>
      </c>
      <c r="B12227" s="6">
        <v>3.1E-2</v>
      </c>
      <c r="C12227" s="2">
        <v>51200</v>
      </c>
      <c r="D12227" s="6">
        <v>-1.99999999999998E-4</v>
      </c>
      <c r="E12227" s="6">
        <v>-0.64102564102563797</v>
      </c>
      <c r="F12227" s="6">
        <v>-0.64102564102563797</v>
      </c>
      <c r="G12227" s="6">
        <v>3.1E-2</v>
      </c>
      <c r="H12227" s="6">
        <v>-27.7389277389277</v>
      </c>
      <c r="I12227" s="6"/>
      <c r="J12227" s="6">
        <v>3.1E-2</v>
      </c>
      <c r="K12227" s="6">
        <v>3.1E-2</v>
      </c>
      <c r="L12227" s="6">
        <v>-27.7389277389277</v>
      </c>
    </row>
    <row r="12228" spans="1:12" ht="15" customHeight="1" x14ac:dyDescent="0.25">
      <c r="A12228" s="5">
        <v>27145</v>
      </c>
      <c r="B12228" s="6">
        <v>3.1199999999999999E-2</v>
      </c>
      <c r="C12228" s="2">
        <v>1638400</v>
      </c>
      <c r="D12228" s="6">
        <v>4.9999999999999697E-4</v>
      </c>
      <c r="E12228" s="6">
        <v>1.6286644951139999</v>
      </c>
      <c r="F12228" s="6">
        <v>1.6286644951139999</v>
      </c>
      <c r="G12228" s="6">
        <v>3.1199999999999999E-2</v>
      </c>
      <c r="H12228" s="6">
        <v>-27.272727272727199</v>
      </c>
      <c r="I12228" s="6"/>
      <c r="J12228" s="6">
        <v>3.1699999999999999E-2</v>
      </c>
      <c r="K12228" s="6">
        <v>3.1E-2</v>
      </c>
      <c r="L12228" s="6">
        <v>-27.272727272727199</v>
      </c>
    </row>
    <row r="12229" spans="1:12" ht="15" customHeight="1" x14ac:dyDescent="0.25">
      <c r="A12229" s="5">
        <v>27144</v>
      </c>
      <c r="B12229" s="6">
        <v>3.0700000000000002E-2</v>
      </c>
      <c r="C12229" s="2">
        <v>51200</v>
      </c>
      <c r="D12229" s="6">
        <v>-2.9999999999999802E-4</v>
      </c>
      <c r="E12229" s="6">
        <v>-0.967741935483867</v>
      </c>
      <c r="F12229" s="6">
        <v>-0.967741935483867</v>
      </c>
      <c r="G12229" s="6">
        <v>3.0700000000000002E-2</v>
      </c>
      <c r="H12229" s="6">
        <v>-28.4382284382284</v>
      </c>
      <c r="I12229" s="6"/>
      <c r="J12229" s="6">
        <v>3.0700000000000002E-2</v>
      </c>
      <c r="K12229" s="6">
        <v>3.0700000000000002E-2</v>
      </c>
      <c r="L12229" s="6">
        <v>-28.4382284382284</v>
      </c>
    </row>
    <row r="12230" spans="1:12" ht="15" customHeight="1" x14ac:dyDescent="0.25">
      <c r="A12230" s="5">
        <v>27143</v>
      </c>
      <c r="B12230" s="6">
        <v>3.1E-2</v>
      </c>
      <c r="C12230" s="2">
        <v>460800</v>
      </c>
      <c r="D12230" s="6">
        <v>-1.99999999999998E-4</v>
      </c>
      <c r="E12230" s="6">
        <v>-0.64102564102563797</v>
      </c>
      <c r="F12230" s="6">
        <v>-0.64102564102563797</v>
      </c>
      <c r="G12230" s="6">
        <v>3.1E-2</v>
      </c>
      <c r="H12230" s="6">
        <v>-27.7389277389277</v>
      </c>
      <c r="I12230" s="6"/>
      <c r="J12230" s="6">
        <v>3.1199999999999999E-2</v>
      </c>
      <c r="K12230" s="6">
        <v>3.1E-2</v>
      </c>
      <c r="L12230" s="6">
        <v>-27.7389277389277</v>
      </c>
    </row>
    <row r="12231" spans="1:12" ht="15" customHeight="1" x14ac:dyDescent="0.25">
      <c r="A12231" s="5">
        <v>27142</v>
      </c>
      <c r="B12231" s="6">
        <v>3.1199999999999999E-2</v>
      </c>
      <c r="C12231" s="2">
        <v>768000</v>
      </c>
      <c r="D12231" s="6">
        <v>-5.0000000000000001E-4</v>
      </c>
      <c r="E12231" s="6">
        <v>-1.5772870662460501</v>
      </c>
      <c r="F12231" s="6">
        <v>-1.5772870662460501</v>
      </c>
      <c r="G12231" s="6">
        <v>3.1199999999999999E-2</v>
      </c>
      <c r="H12231" s="6">
        <v>-27.272727272727199</v>
      </c>
      <c r="I12231" s="6"/>
      <c r="J12231" s="6">
        <v>3.1699999999999999E-2</v>
      </c>
      <c r="K12231" s="6">
        <v>3.1199999999999999E-2</v>
      </c>
      <c r="L12231" s="6">
        <v>-27.272727272727199</v>
      </c>
    </row>
    <row r="12232" spans="1:12" ht="15" customHeight="1" x14ac:dyDescent="0.25">
      <c r="A12232" s="5">
        <v>27141</v>
      </c>
      <c r="B12232" s="6">
        <v>3.1699999999999999E-2</v>
      </c>
      <c r="C12232" s="2">
        <v>307200</v>
      </c>
      <c r="D12232" s="6"/>
      <c r="E12232" s="6"/>
      <c r="F12232" s="6"/>
      <c r="G12232" s="6">
        <v>3.1699999999999999E-2</v>
      </c>
      <c r="H12232" s="6">
        <v>-26.107226107226101</v>
      </c>
      <c r="I12232" s="6"/>
      <c r="J12232" s="6">
        <v>3.1699999999999999E-2</v>
      </c>
      <c r="K12232" s="6">
        <v>3.1699999999999999E-2</v>
      </c>
      <c r="L12232" s="6">
        <v>-26.107226107226101</v>
      </c>
    </row>
    <row r="12233" spans="1:12" ht="15" customHeight="1" x14ac:dyDescent="0.25">
      <c r="A12233" s="5">
        <v>27138</v>
      </c>
      <c r="B12233" s="6">
        <v>3.1699999999999999E-2</v>
      </c>
      <c r="C12233" s="2">
        <v>256000</v>
      </c>
      <c r="D12233" s="6">
        <v>-1.99999999999998E-4</v>
      </c>
      <c r="E12233" s="6">
        <v>-0.62695924764889499</v>
      </c>
      <c r="F12233" s="6">
        <v>-0.62695924764889499</v>
      </c>
      <c r="G12233" s="6">
        <v>3.1699999999999999E-2</v>
      </c>
      <c r="H12233" s="6">
        <v>-26.107226107226101</v>
      </c>
      <c r="I12233" s="6"/>
      <c r="J12233" s="6">
        <v>3.1699999999999999E-2</v>
      </c>
      <c r="K12233" s="6">
        <v>3.1699999999999999E-2</v>
      </c>
      <c r="L12233" s="6">
        <v>-26.107226107226101</v>
      </c>
    </row>
    <row r="12234" spans="1:12" ht="15" customHeight="1" x14ac:dyDescent="0.25">
      <c r="A12234" s="5">
        <v>27137</v>
      </c>
      <c r="B12234" s="6">
        <v>3.1899999999999998E-2</v>
      </c>
      <c r="C12234" s="2">
        <v>307200</v>
      </c>
      <c r="D12234" s="6">
        <v>-3.00000000000001E-4</v>
      </c>
      <c r="E12234" s="6">
        <v>-0.93167701863354702</v>
      </c>
      <c r="F12234" s="6">
        <v>-0.93167701863354702</v>
      </c>
      <c r="G12234" s="6">
        <v>3.1899999999999998E-2</v>
      </c>
      <c r="H12234" s="6">
        <v>-25.6410256410256</v>
      </c>
      <c r="I12234" s="6"/>
      <c r="J12234" s="6">
        <v>3.2199999999999999E-2</v>
      </c>
      <c r="K12234" s="6">
        <v>3.1899999999999998E-2</v>
      </c>
      <c r="L12234" s="6">
        <v>-25.6410256410256</v>
      </c>
    </row>
    <row r="12235" spans="1:12" ht="15" customHeight="1" x14ac:dyDescent="0.25">
      <c r="A12235" s="5">
        <v>27136</v>
      </c>
      <c r="B12235" s="6">
        <v>3.2199999999999999E-2</v>
      </c>
      <c r="C12235" s="2">
        <v>256000</v>
      </c>
      <c r="D12235" s="6">
        <v>5.0000000000000001E-4</v>
      </c>
      <c r="E12235" s="6">
        <v>1.5772870662460601</v>
      </c>
      <c r="F12235" s="6">
        <v>1.5772870662460601</v>
      </c>
      <c r="G12235" s="6">
        <v>3.2199999999999999E-2</v>
      </c>
      <c r="H12235" s="6">
        <v>-24.9417249417249</v>
      </c>
      <c r="I12235" s="6"/>
      <c r="J12235" s="6">
        <v>3.2199999999999999E-2</v>
      </c>
      <c r="K12235" s="6">
        <v>3.1699999999999999E-2</v>
      </c>
      <c r="L12235" s="6">
        <v>-24.9417249417249</v>
      </c>
    </row>
    <row r="12236" spans="1:12" ht="15" customHeight="1" x14ac:dyDescent="0.25">
      <c r="A12236" s="5">
        <v>27135</v>
      </c>
      <c r="B12236" s="6">
        <v>3.1699999999999999E-2</v>
      </c>
      <c r="C12236" s="2">
        <v>665600</v>
      </c>
      <c r="D12236" s="6">
        <v>-5.0000000000000001E-4</v>
      </c>
      <c r="E12236" s="6">
        <v>-1.55279503105589</v>
      </c>
      <c r="F12236" s="6">
        <v>-1.55279503105589</v>
      </c>
      <c r="G12236" s="6">
        <v>3.1699999999999999E-2</v>
      </c>
      <c r="H12236" s="6">
        <v>-26.107226107226101</v>
      </c>
      <c r="I12236" s="6"/>
      <c r="J12236" s="6">
        <v>3.2199999999999999E-2</v>
      </c>
      <c r="K12236" s="6">
        <v>3.1399999999999997E-2</v>
      </c>
      <c r="L12236" s="6">
        <v>-26.107226107226101</v>
      </c>
    </row>
    <row r="12237" spans="1:12" ht="15" customHeight="1" x14ac:dyDescent="0.25">
      <c r="A12237" s="5">
        <v>27134</v>
      </c>
      <c r="B12237" s="6">
        <v>3.2199999999999999E-2</v>
      </c>
      <c r="C12237" s="2">
        <v>204800</v>
      </c>
      <c r="D12237" s="6">
        <v>5.0000000000000001E-4</v>
      </c>
      <c r="E12237" s="6">
        <v>1.5772870662460601</v>
      </c>
      <c r="F12237" s="6">
        <v>1.5772870662460601</v>
      </c>
      <c r="G12237" s="6">
        <v>3.2199999999999999E-2</v>
      </c>
      <c r="H12237" s="6">
        <v>-24.9417249417249</v>
      </c>
      <c r="I12237" s="6"/>
      <c r="J12237" s="6">
        <v>3.2199999999999999E-2</v>
      </c>
      <c r="K12237" s="6">
        <v>3.1399999999999997E-2</v>
      </c>
      <c r="L12237" s="6">
        <v>-24.9417249417249</v>
      </c>
    </row>
    <row r="12238" spans="1:12" ht="15" customHeight="1" x14ac:dyDescent="0.25">
      <c r="A12238" s="5">
        <v>27130</v>
      </c>
      <c r="B12238" s="6">
        <v>3.1699999999999999E-2</v>
      </c>
      <c r="D12238" s="6"/>
      <c r="E12238" s="6"/>
      <c r="F12238" s="6"/>
      <c r="G12238" s="6">
        <v>3.1699999999999999E-2</v>
      </c>
      <c r="H12238" s="6">
        <v>-26.107226107226101</v>
      </c>
      <c r="I12238" s="6"/>
      <c r="J12238" s="6">
        <v>3.1699999999999999E-2</v>
      </c>
      <c r="K12238" s="6">
        <v>3.1199999999999999E-2</v>
      </c>
      <c r="L12238" s="6">
        <v>-26.107226107226101</v>
      </c>
    </row>
    <row r="12239" spans="1:12" ht="15" customHeight="1" x14ac:dyDescent="0.25">
      <c r="A12239" s="5">
        <v>27129</v>
      </c>
      <c r="B12239" s="6">
        <v>3.1699999999999999E-2</v>
      </c>
      <c r="C12239" s="2">
        <v>204800</v>
      </c>
      <c r="D12239" s="6">
        <v>-1.99999999999998E-4</v>
      </c>
      <c r="E12239" s="6">
        <v>-0.62695924764889499</v>
      </c>
      <c r="F12239" s="6">
        <v>-0.62695924764889499</v>
      </c>
      <c r="G12239" s="6">
        <v>3.1699999999999999E-2</v>
      </c>
      <c r="H12239" s="6">
        <v>-26.107226107226101</v>
      </c>
      <c r="I12239" s="6"/>
      <c r="J12239" s="6">
        <v>3.1699999999999999E-2</v>
      </c>
      <c r="K12239" s="6">
        <v>3.1399999999999997E-2</v>
      </c>
      <c r="L12239" s="6">
        <v>-26.107226107226101</v>
      </c>
    </row>
    <row r="12240" spans="1:12" ht="15" customHeight="1" x14ac:dyDescent="0.25">
      <c r="A12240" s="5">
        <v>27128</v>
      </c>
      <c r="B12240" s="6">
        <v>3.1899999999999998E-2</v>
      </c>
      <c r="C12240" s="2">
        <v>460800</v>
      </c>
      <c r="D12240" s="6"/>
      <c r="E12240" s="6"/>
      <c r="F12240" s="6"/>
      <c r="G12240" s="6">
        <v>3.1899999999999998E-2</v>
      </c>
      <c r="H12240" s="6">
        <v>-25.6410256410256</v>
      </c>
      <c r="I12240" s="6"/>
      <c r="J12240" s="6">
        <v>3.2199999999999999E-2</v>
      </c>
      <c r="K12240" s="6">
        <v>3.1399999999999997E-2</v>
      </c>
      <c r="L12240" s="6">
        <v>-25.6410256410256</v>
      </c>
    </row>
    <row r="12241" spans="1:12" ht="15" customHeight="1" x14ac:dyDescent="0.25">
      <c r="A12241" s="5">
        <v>27127</v>
      </c>
      <c r="B12241" s="6">
        <v>3.1899999999999998E-2</v>
      </c>
      <c r="C12241" s="2">
        <v>512000</v>
      </c>
      <c r="D12241" s="6">
        <v>8.9999999999999802E-4</v>
      </c>
      <c r="E12241" s="6">
        <v>2.9032258064516099</v>
      </c>
      <c r="F12241" s="6">
        <v>2.9032258064516099</v>
      </c>
      <c r="G12241" s="6">
        <v>3.1899999999999998E-2</v>
      </c>
      <c r="H12241" s="6">
        <v>-25.6410256410256</v>
      </c>
      <c r="I12241" s="6"/>
      <c r="J12241" s="6">
        <v>3.2199999999999999E-2</v>
      </c>
      <c r="K12241" s="6">
        <v>3.1199999999999999E-2</v>
      </c>
      <c r="L12241" s="6">
        <v>-25.6410256410256</v>
      </c>
    </row>
    <row r="12242" spans="1:12" ht="15" customHeight="1" x14ac:dyDescent="0.25">
      <c r="A12242" s="5">
        <v>27124</v>
      </c>
      <c r="B12242" s="6">
        <v>3.1E-2</v>
      </c>
      <c r="C12242" s="2">
        <v>358400</v>
      </c>
      <c r="D12242" s="6">
        <v>2.9999999999999802E-4</v>
      </c>
      <c r="E12242" s="6">
        <v>0.97719869706840401</v>
      </c>
      <c r="F12242" s="6">
        <v>0.97719869706840401</v>
      </c>
      <c r="G12242" s="6">
        <v>3.1E-2</v>
      </c>
      <c r="H12242" s="6">
        <v>-27.7389277389277</v>
      </c>
      <c r="I12242" s="6"/>
      <c r="J12242" s="6">
        <v>3.1E-2</v>
      </c>
      <c r="K12242" s="6">
        <v>3.0499999999999999E-2</v>
      </c>
      <c r="L12242" s="6">
        <v>-27.7389277389277</v>
      </c>
    </row>
    <row r="12243" spans="1:12" ht="15" customHeight="1" x14ac:dyDescent="0.25">
      <c r="A12243" s="5">
        <v>27123</v>
      </c>
      <c r="B12243" s="6">
        <v>3.0700000000000002E-2</v>
      </c>
      <c r="D12243" s="6">
        <v>2.0000000000000199E-4</v>
      </c>
      <c r="E12243" s="6">
        <v>0.65573770491804595</v>
      </c>
      <c r="F12243" s="6">
        <v>0.65573770491804595</v>
      </c>
      <c r="G12243" s="6">
        <v>3.0700000000000002E-2</v>
      </c>
      <c r="H12243" s="6">
        <v>-28.4382284382284</v>
      </c>
      <c r="I12243" s="6"/>
      <c r="J12243" s="6">
        <v>3.0700000000000002E-2</v>
      </c>
      <c r="K12243" s="6">
        <v>3.0499999999999999E-2</v>
      </c>
      <c r="L12243" s="6">
        <v>-28.4382284382284</v>
      </c>
    </row>
    <row r="12244" spans="1:12" ht="15" customHeight="1" x14ac:dyDescent="0.25">
      <c r="A12244" s="5">
        <v>27122</v>
      </c>
      <c r="B12244" s="6">
        <v>3.0499999999999999E-2</v>
      </c>
      <c r="C12244" s="2">
        <v>102400</v>
      </c>
      <c r="D12244" s="6">
        <v>-2.0000000000000199E-4</v>
      </c>
      <c r="E12244" s="6">
        <v>-0.651465798045614</v>
      </c>
      <c r="F12244" s="6">
        <v>-0.651465798045614</v>
      </c>
      <c r="G12244" s="6">
        <v>3.0499999999999999E-2</v>
      </c>
      <c r="H12244" s="6">
        <v>-28.904428904428901</v>
      </c>
      <c r="I12244" s="6"/>
      <c r="J12244" s="6">
        <v>3.0499999999999999E-2</v>
      </c>
      <c r="K12244" s="6">
        <v>3.0499999999999999E-2</v>
      </c>
      <c r="L12244" s="6">
        <v>-28.904428904428901</v>
      </c>
    </row>
    <row r="12245" spans="1:12" ht="15" customHeight="1" x14ac:dyDescent="0.25">
      <c r="A12245" s="5">
        <v>27121</v>
      </c>
      <c r="B12245" s="6">
        <v>3.0700000000000002E-2</v>
      </c>
      <c r="C12245" s="2">
        <v>512000</v>
      </c>
      <c r="D12245" s="6"/>
      <c r="E12245" s="6"/>
      <c r="F12245" s="6"/>
      <c r="G12245" s="6">
        <v>3.0700000000000002E-2</v>
      </c>
      <c r="H12245" s="6">
        <v>-28.4382284382284</v>
      </c>
      <c r="I12245" s="6"/>
      <c r="J12245" s="6">
        <v>3.0700000000000002E-2</v>
      </c>
      <c r="K12245" s="6">
        <v>3.0499999999999999E-2</v>
      </c>
      <c r="L12245" s="6">
        <v>-28.4382284382284</v>
      </c>
    </row>
    <row r="12246" spans="1:12" ht="15" customHeight="1" x14ac:dyDescent="0.25">
      <c r="A12246" s="5">
        <v>27120</v>
      </c>
      <c r="B12246" s="6">
        <v>3.0700000000000002E-2</v>
      </c>
      <c r="D12246" s="6">
        <v>2.0000000000000199E-4</v>
      </c>
      <c r="E12246" s="6">
        <v>0.65573770491804595</v>
      </c>
      <c r="F12246" s="6">
        <v>0.65573770491804595</v>
      </c>
      <c r="G12246" s="6">
        <v>3.0700000000000002E-2</v>
      </c>
      <c r="H12246" s="6">
        <v>-28.4382284382284</v>
      </c>
      <c r="I12246" s="6"/>
      <c r="J12246" s="6">
        <v>3.0700000000000002E-2</v>
      </c>
      <c r="K12246" s="6">
        <v>3.0200000000000001E-2</v>
      </c>
      <c r="L12246" s="6">
        <v>-28.4382284382284</v>
      </c>
    </row>
    <row r="12247" spans="1:12" ht="15" customHeight="1" x14ac:dyDescent="0.25">
      <c r="A12247" s="5">
        <v>27117</v>
      </c>
      <c r="B12247" s="6">
        <v>3.0499999999999999E-2</v>
      </c>
      <c r="C12247" s="2">
        <v>153600</v>
      </c>
      <c r="D12247" s="6"/>
      <c r="E12247" s="6"/>
      <c r="F12247" s="6"/>
      <c r="G12247" s="6">
        <v>3.0499999999999999E-2</v>
      </c>
      <c r="H12247" s="6">
        <v>-28.904428904428901</v>
      </c>
      <c r="I12247" s="6"/>
      <c r="J12247" s="6">
        <v>3.0499999999999999E-2</v>
      </c>
      <c r="K12247" s="6">
        <v>3.0499999999999999E-2</v>
      </c>
      <c r="L12247" s="6">
        <v>-28.904428904428901</v>
      </c>
    </row>
    <row r="12248" spans="1:12" ht="15" customHeight="1" x14ac:dyDescent="0.25">
      <c r="A12248" s="5">
        <v>27116</v>
      </c>
      <c r="B12248" s="6">
        <v>3.0499999999999999E-2</v>
      </c>
      <c r="C12248" s="2">
        <v>51200</v>
      </c>
      <c r="D12248" s="6">
        <v>-5.0000000000000001E-4</v>
      </c>
      <c r="E12248" s="6">
        <v>-1.61290322580645</v>
      </c>
      <c r="F12248" s="6">
        <v>-1.61290322580645</v>
      </c>
      <c r="G12248" s="6">
        <v>3.0499999999999999E-2</v>
      </c>
      <c r="H12248" s="6">
        <v>-28.904428904428901</v>
      </c>
      <c r="I12248" s="6"/>
      <c r="J12248" s="6">
        <v>3.0499999999999999E-2</v>
      </c>
      <c r="K12248" s="6">
        <v>3.0499999999999999E-2</v>
      </c>
      <c r="L12248" s="6">
        <v>-28.904428904428901</v>
      </c>
    </row>
    <row r="12249" spans="1:12" ht="15" customHeight="1" x14ac:dyDescent="0.25">
      <c r="A12249" s="5">
        <v>27115</v>
      </c>
      <c r="B12249" s="6">
        <v>3.1E-2</v>
      </c>
      <c r="D12249" s="6"/>
      <c r="E12249" s="6"/>
      <c r="F12249" s="6"/>
      <c r="G12249" s="6">
        <v>3.1E-2</v>
      </c>
      <c r="H12249" s="6">
        <v>-27.7389277389277</v>
      </c>
      <c r="I12249" s="6"/>
      <c r="J12249" s="6">
        <v>3.1E-2</v>
      </c>
      <c r="K12249" s="6">
        <v>3.0499999999999999E-2</v>
      </c>
      <c r="L12249" s="6">
        <v>-27.7389277389277</v>
      </c>
    </row>
    <row r="12250" spans="1:12" ht="15" customHeight="1" x14ac:dyDescent="0.25">
      <c r="A12250" s="5">
        <v>27114</v>
      </c>
      <c r="B12250" s="6">
        <v>3.1E-2</v>
      </c>
      <c r="D12250" s="6"/>
      <c r="E12250" s="6"/>
      <c r="F12250" s="6"/>
      <c r="G12250" s="6">
        <v>3.1E-2</v>
      </c>
      <c r="H12250" s="6">
        <v>-27.7389277389277</v>
      </c>
      <c r="I12250" s="6"/>
      <c r="J12250" s="6">
        <v>3.1E-2</v>
      </c>
      <c r="K12250" s="6">
        <v>3.0499999999999999E-2</v>
      </c>
      <c r="L12250" s="6">
        <v>-27.7389277389277</v>
      </c>
    </row>
    <row r="12251" spans="1:12" ht="15" customHeight="1" x14ac:dyDescent="0.25">
      <c r="A12251" s="5">
        <v>27113</v>
      </c>
      <c r="B12251" s="6">
        <v>3.1E-2</v>
      </c>
      <c r="D12251" s="6"/>
      <c r="E12251" s="6"/>
      <c r="F12251" s="6"/>
      <c r="G12251" s="6">
        <v>3.1E-2</v>
      </c>
      <c r="H12251" s="6">
        <v>-27.7389277389277</v>
      </c>
      <c r="I12251" s="6"/>
      <c r="J12251" s="6">
        <v>3.1E-2</v>
      </c>
      <c r="K12251" s="6">
        <v>3.0499999999999999E-2</v>
      </c>
      <c r="L12251" s="6">
        <v>-27.7389277389277</v>
      </c>
    </row>
    <row r="12252" spans="1:12" ht="15" customHeight="1" x14ac:dyDescent="0.25">
      <c r="A12252" s="5">
        <v>27110</v>
      </c>
      <c r="B12252" s="6">
        <v>3.1E-2</v>
      </c>
      <c r="C12252" s="2">
        <v>204800</v>
      </c>
      <c r="D12252" s="6">
        <v>5.0000000000000001E-4</v>
      </c>
      <c r="E12252" s="6">
        <v>1.63934426229508</v>
      </c>
      <c r="F12252" s="6">
        <v>1.63934426229508</v>
      </c>
      <c r="G12252" s="6">
        <v>3.1E-2</v>
      </c>
      <c r="H12252" s="6">
        <v>-27.7389277389277</v>
      </c>
      <c r="I12252" s="6"/>
      <c r="J12252" s="6">
        <v>3.1E-2</v>
      </c>
      <c r="K12252" s="6">
        <v>3.1E-2</v>
      </c>
      <c r="L12252" s="6">
        <v>-27.7389277389277</v>
      </c>
    </row>
    <row r="12253" spans="1:12" ht="15" customHeight="1" x14ac:dyDescent="0.25">
      <c r="A12253" s="5">
        <v>27109</v>
      </c>
      <c r="B12253" s="6">
        <v>3.0499999999999999E-2</v>
      </c>
      <c r="C12253" s="2">
        <v>1280000</v>
      </c>
      <c r="D12253" s="6">
        <v>7.9999999999999798E-4</v>
      </c>
      <c r="E12253" s="6">
        <v>2.69360269360268</v>
      </c>
      <c r="F12253" s="6">
        <v>2.69360269360268</v>
      </c>
      <c r="G12253" s="6">
        <v>3.0499999999999999E-2</v>
      </c>
      <c r="H12253" s="6">
        <v>-28.904428904428901</v>
      </c>
      <c r="I12253" s="6"/>
      <c r="J12253" s="6">
        <v>3.1199999999999999E-2</v>
      </c>
      <c r="K12253" s="6">
        <v>2.9700000000000001E-2</v>
      </c>
      <c r="L12253" s="6">
        <v>-28.904428904428901</v>
      </c>
    </row>
    <row r="12254" spans="1:12" ht="15" customHeight="1" x14ac:dyDescent="0.25">
      <c r="A12254" s="5">
        <v>27108</v>
      </c>
      <c r="B12254" s="6">
        <v>2.9700000000000001E-2</v>
      </c>
      <c r="C12254" s="2">
        <v>102400</v>
      </c>
      <c r="D12254" s="6">
        <v>-2.9999999999999802E-4</v>
      </c>
      <c r="E12254" s="6">
        <v>-0.99999999999998901</v>
      </c>
      <c r="F12254" s="6">
        <v>-0.99999999999998901</v>
      </c>
      <c r="G12254" s="6">
        <v>2.9700000000000001E-2</v>
      </c>
      <c r="H12254" s="6">
        <v>-30.769230769230699</v>
      </c>
      <c r="I12254" s="6"/>
      <c r="J12254" s="6">
        <v>2.9700000000000001E-2</v>
      </c>
      <c r="K12254" s="6">
        <v>2.9700000000000001E-2</v>
      </c>
      <c r="L12254" s="6">
        <v>-30.769230769230699</v>
      </c>
    </row>
    <row r="12255" spans="1:12" ht="15" customHeight="1" x14ac:dyDescent="0.25">
      <c r="A12255" s="5">
        <v>27107</v>
      </c>
      <c r="B12255" s="6">
        <v>0.03</v>
      </c>
      <c r="C12255" s="2">
        <v>870400</v>
      </c>
      <c r="D12255" s="6">
        <v>-7.0000000000000205E-4</v>
      </c>
      <c r="E12255" s="6">
        <v>-2.2801302931596199</v>
      </c>
      <c r="F12255" s="6">
        <v>-2.2801302931596199</v>
      </c>
      <c r="G12255" s="6">
        <v>0.03</v>
      </c>
      <c r="H12255" s="6">
        <v>-30.069930069929999</v>
      </c>
      <c r="I12255" s="6"/>
      <c r="J12255" s="6">
        <v>3.0499999999999999E-2</v>
      </c>
      <c r="K12255" s="6">
        <v>0.03</v>
      </c>
      <c r="L12255" s="6">
        <v>-30.069930069929999</v>
      </c>
    </row>
    <row r="12256" spans="1:12" ht="15" customHeight="1" x14ac:dyDescent="0.25">
      <c r="A12256" s="5">
        <v>27106</v>
      </c>
      <c r="B12256" s="6">
        <v>3.0700000000000002E-2</v>
      </c>
      <c r="C12256" s="2">
        <v>1075200</v>
      </c>
      <c r="D12256" s="6">
        <v>-6.9999999999999501E-4</v>
      </c>
      <c r="E12256" s="6">
        <v>-2.2292993630573101</v>
      </c>
      <c r="F12256" s="6">
        <v>-2.2292993630573101</v>
      </c>
      <c r="G12256" s="6">
        <v>3.0700000000000002E-2</v>
      </c>
      <c r="H12256" s="6">
        <v>-28.4382284382284</v>
      </c>
      <c r="I12256" s="6"/>
      <c r="J12256" s="6">
        <v>3.1199999999999999E-2</v>
      </c>
      <c r="K12256" s="6">
        <v>3.0700000000000002E-2</v>
      </c>
      <c r="L12256" s="6">
        <v>-28.4382284382284</v>
      </c>
    </row>
    <row r="12257" spans="1:12" ht="15" customHeight="1" x14ac:dyDescent="0.25">
      <c r="A12257" s="5">
        <v>27103</v>
      </c>
      <c r="B12257" s="6">
        <v>3.1399999999999997E-2</v>
      </c>
      <c r="C12257" s="2">
        <v>153600</v>
      </c>
      <c r="D12257" s="6">
        <v>1.99999999999998E-4</v>
      </c>
      <c r="E12257" s="6">
        <v>0.64102564102563797</v>
      </c>
      <c r="F12257" s="6">
        <v>0.64102564102563797</v>
      </c>
      <c r="G12257" s="6">
        <v>3.1399999999999997E-2</v>
      </c>
      <c r="H12257" s="6">
        <v>-26.806526806526801</v>
      </c>
      <c r="I12257" s="6"/>
      <c r="J12257" s="6">
        <v>3.1399999999999997E-2</v>
      </c>
      <c r="K12257" s="6">
        <v>3.1399999999999997E-2</v>
      </c>
      <c r="L12257" s="6">
        <v>-26.806526806526801</v>
      </c>
    </row>
    <row r="12258" spans="1:12" ht="15" customHeight="1" x14ac:dyDescent="0.25">
      <c r="A12258" s="5">
        <v>27102</v>
      </c>
      <c r="B12258" s="6">
        <v>3.1199999999999999E-2</v>
      </c>
      <c r="C12258" s="2">
        <v>716800</v>
      </c>
      <c r="D12258" s="6">
        <v>-1.99999999999998E-4</v>
      </c>
      <c r="E12258" s="6">
        <v>-0.63694267515923497</v>
      </c>
      <c r="F12258" s="6">
        <v>-0.63694267515923497</v>
      </c>
      <c r="G12258" s="6">
        <v>3.1199999999999999E-2</v>
      </c>
      <c r="H12258" s="6">
        <v>-27.272727272727199</v>
      </c>
      <c r="I12258" s="6"/>
      <c r="J12258" s="6">
        <v>3.2399999999999998E-2</v>
      </c>
      <c r="K12258" s="6">
        <v>3.1199999999999999E-2</v>
      </c>
      <c r="L12258" s="6">
        <v>-27.272727272727199</v>
      </c>
    </row>
    <row r="12259" spans="1:12" ht="15" customHeight="1" x14ac:dyDescent="0.25">
      <c r="A12259" s="5">
        <v>27101</v>
      </c>
      <c r="B12259" s="6">
        <v>3.1399999999999997E-2</v>
      </c>
      <c r="C12259" s="2">
        <v>819200</v>
      </c>
      <c r="D12259" s="6">
        <v>-1.1999999999999899E-3</v>
      </c>
      <c r="E12259" s="6">
        <v>-3.6809815950920202</v>
      </c>
      <c r="F12259" s="6">
        <v>-3.6809815950920202</v>
      </c>
      <c r="G12259" s="6">
        <v>3.1399999999999997E-2</v>
      </c>
      <c r="H12259" s="6">
        <v>-26.806526806526801</v>
      </c>
      <c r="I12259" s="6"/>
      <c r="J12259" s="6">
        <v>3.2199999999999999E-2</v>
      </c>
      <c r="K12259" s="6">
        <v>3.1399999999999997E-2</v>
      </c>
      <c r="L12259" s="6">
        <v>-26.806526806526801</v>
      </c>
    </row>
    <row r="12260" spans="1:12" ht="15" customHeight="1" x14ac:dyDescent="0.25">
      <c r="A12260" s="5">
        <v>27100</v>
      </c>
      <c r="B12260" s="6">
        <v>3.2599999999999997E-2</v>
      </c>
      <c r="C12260" s="2">
        <v>614400</v>
      </c>
      <c r="D12260" s="6"/>
      <c r="E12260" s="6"/>
      <c r="F12260" s="6"/>
      <c r="G12260" s="6">
        <v>3.2599999999999997E-2</v>
      </c>
      <c r="H12260" s="6">
        <v>-24.009324009324001</v>
      </c>
      <c r="I12260" s="6"/>
      <c r="J12260" s="6">
        <v>3.32E-2</v>
      </c>
      <c r="K12260" s="6">
        <v>3.2599999999999997E-2</v>
      </c>
      <c r="L12260" s="6">
        <v>-24.009324009324001</v>
      </c>
    </row>
    <row r="12261" spans="1:12" ht="15" customHeight="1" x14ac:dyDescent="0.25">
      <c r="A12261" s="5">
        <v>27099</v>
      </c>
      <c r="B12261" s="6">
        <v>3.2599999999999997E-2</v>
      </c>
      <c r="C12261" s="2">
        <v>921600</v>
      </c>
      <c r="D12261" s="6">
        <v>1.1999999999999899E-3</v>
      </c>
      <c r="E12261" s="6">
        <v>3.8216560509554101</v>
      </c>
      <c r="F12261" s="6">
        <v>3.8216560509554101</v>
      </c>
      <c r="G12261" s="6">
        <v>3.2599999999999997E-2</v>
      </c>
      <c r="H12261" s="6">
        <v>-24.009324009324001</v>
      </c>
      <c r="I12261" s="6"/>
      <c r="J12261" s="6">
        <v>3.2599999999999997E-2</v>
      </c>
      <c r="K12261" s="6">
        <v>3.1899999999999998E-2</v>
      </c>
      <c r="L12261" s="6">
        <v>-24.009324009324001</v>
      </c>
    </row>
    <row r="12262" spans="1:12" ht="15" customHeight="1" x14ac:dyDescent="0.25">
      <c r="A12262" s="5">
        <v>27096</v>
      </c>
      <c r="B12262" s="6">
        <v>3.1399999999999997E-2</v>
      </c>
      <c r="C12262" s="2">
        <v>3532800</v>
      </c>
      <c r="D12262" s="6">
        <v>6.9999999999999501E-4</v>
      </c>
      <c r="E12262" s="6">
        <v>2.2801302931595799</v>
      </c>
      <c r="F12262" s="6">
        <v>2.2801302931595799</v>
      </c>
      <c r="G12262" s="6">
        <v>3.1399999999999997E-2</v>
      </c>
      <c r="H12262" s="6">
        <v>-26.806526806526801</v>
      </c>
      <c r="I12262" s="6"/>
      <c r="J12262" s="6">
        <v>3.1399999999999997E-2</v>
      </c>
      <c r="K12262" s="6">
        <v>2.9700000000000001E-2</v>
      </c>
      <c r="L12262" s="6">
        <v>-26.806526806526801</v>
      </c>
    </row>
    <row r="12263" spans="1:12" ht="15" customHeight="1" x14ac:dyDescent="0.25">
      <c r="A12263" s="5">
        <v>27095</v>
      </c>
      <c r="B12263" s="6">
        <v>3.0700000000000002E-2</v>
      </c>
      <c r="C12263" s="2">
        <v>614400</v>
      </c>
      <c r="D12263" s="6"/>
      <c r="E12263" s="6"/>
      <c r="F12263" s="6"/>
      <c r="G12263" s="6">
        <v>3.0700000000000002E-2</v>
      </c>
      <c r="H12263" s="6">
        <v>-28.4382284382284</v>
      </c>
      <c r="I12263" s="6"/>
      <c r="J12263" s="6">
        <v>3.1E-2</v>
      </c>
      <c r="K12263" s="6">
        <v>3.0499999999999999E-2</v>
      </c>
      <c r="L12263" s="6">
        <v>-28.4382284382284</v>
      </c>
    </row>
    <row r="12264" spans="1:12" ht="15" customHeight="1" x14ac:dyDescent="0.25">
      <c r="A12264" s="5">
        <v>27094</v>
      </c>
      <c r="B12264" s="6">
        <v>3.0700000000000002E-2</v>
      </c>
      <c r="C12264" s="2">
        <v>921600</v>
      </c>
      <c r="D12264" s="6">
        <v>2.0000000000000199E-4</v>
      </c>
      <c r="E12264" s="6">
        <v>0.65573770491804595</v>
      </c>
      <c r="F12264" s="6">
        <v>0.65573770491804595</v>
      </c>
      <c r="G12264" s="6">
        <v>3.0700000000000002E-2</v>
      </c>
      <c r="H12264" s="6">
        <v>-28.4382284382284</v>
      </c>
      <c r="I12264" s="6"/>
      <c r="J12264" s="6">
        <v>3.0700000000000002E-2</v>
      </c>
      <c r="K12264" s="6">
        <v>3.0200000000000001E-2</v>
      </c>
      <c r="L12264" s="6">
        <v>-28.4382284382284</v>
      </c>
    </row>
    <row r="12265" spans="1:12" ht="15" customHeight="1" x14ac:dyDescent="0.25">
      <c r="A12265" s="5">
        <v>27093</v>
      </c>
      <c r="B12265" s="6">
        <v>3.0499999999999999E-2</v>
      </c>
      <c r="C12265" s="2">
        <v>307200</v>
      </c>
      <c r="D12265" s="6">
        <v>2.9999999999999802E-4</v>
      </c>
      <c r="E12265" s="6">
        <v>0.99337748344370203</v>
      </c>
      <c r="F12265" s="6">
        <v>0.99337748344370203</v>
      </c>
      <c r="G12265" s="6">
        <v>3.0499999999999999E-2</v>
      </c>
      <c r="H12265" s="6">
        <v>-28.904428904428901</v>
      </c>
      <c r="I12265" s="6"/>
      <c r="J12265" s="6">
        <v>3.0499999999999999E-2</v>
      </c>
      <c r="K12265" s="6">
        <v>3.0499999999999999E-2</v>
      </c>
      <c r="L12265" s="6">
        <v>-28.904428904428901</v>
      </c>
    </row>
    <row r="12266" spans="1:12" ht="15" customHeight="1" x14ac:dyDescent="0.25">
      <c r="A12266" s="5">
        <v>27092</v>
      </c>
      <c r="B12266" s="6">
        <v>3.0200000000000001E-2</v>
      </c>
      <c r="C12266" s="2">
        <v>51200</v>
      </c>
      <c r="D12266" s="6"/>
      <c r="E12266" s="6"/>
      <c r="F12266" s="6"/>
      <c r="G12266" s="6">
        <v>3.0200000000000001E-2</v>
      </c>
      <c r="H12266" s="6">
        <v>-29.603729603729601</v>
      </c>
      <c r="I12266" s="6"/>
      <c r="J12266" s="6">
        <v>3.0200000000000001E-2</v>
      </c>
      <c r="K12266" s="6">
        <v>3.0200000000000001E-2</v>
      </c>
      <c r="L12266" s="6">
        <v>-29.603729603729601</v>
      </c>
    </row>
    <row r="12267" spans="1:12" ht="15" customHeight="1" x14ac:dyDescent="0.25">
      <c r="A12267" s="5">
        <v>27089</v>
      </c>
      <c r="B12267" s="6">
        <v>3.0200000000000001E-2</v>
      </c>
      <c r="C12267" s="2">
        <v>358400</v>
      </c>
      <c r="D12267" s="6">
        <v>-2.3999999999999898E-3</v>
      </c>
      <c r="E12267" s="6">
        <v>-7.3619631901840403</v>
      </c>
      <c r="F12267" s="6">
        <v>-7.3619631901840403</v>
      </c>
      <c r="G12267" s="6">
        <v>3.0200000000000001E-2</v>
      </c>
      <c r="H12267" s="6">
        <v>-29.603729603729601</v>
      </c>
      <c r="I12267" s="6"/>
      <c r="J12267" s="6">
        <v>3.0499999999999999E-2</v>
      </c>
      <c r="K12267" s="6">
        <v>3.0200000000000001E-2</v>
      </c>
      <c r="L12267" s="6">
        <v>-29.603729603729601</v>
      </c>
    </row>
    <row r="12268" spans="1:12" ht="15" customHeight="1" x14ac:dyDescent="0.25">
      <c r="A12268" s="5">
        <v>27088</v>
      </c>
      <c r="B12268" s="6">
        <v>3.2599999999999997E-2</v>
      </c>
      <c r="C12268" s="2">
        <v>10854400</v>
      </c>
      <c r="D12268" s="6">
        <v>-3.00000000000001E-4</v>
      </c>
      <c r="E12268" s="6">
        <v>-0.91185410334346795</v>
      </c>
      <c r="F12268" s="6">
        <v>-0.91185410334346795</v>
      </c>
      <c r="G12268" s="6">
        <v>3.2599999999999997E-2</v>
      </c>
      <c r="H12268" s="6">
        <v>-24.009324009324001</v>
      </c>
      <c r="I12268" s="6"/>
      <c r="J12268" s="6">
        <v>3.2599999999999997E-2</v>
      </c>
      <c r="K12268" s="6">
        <v>3.1199999999999999E-2</v>
      </c>
      <c r="L12268" s="6">
        <v>-24.009324009324001</v>
      </c>
    </row>
    <row r="12269" spans="1:12" ht="15" customHeight="1" x14ac:dyDescent="0.25">
      <c r="A12269" s="5">
        <v>27087</v>
      </c>
      <c r="B12269" s="6">
        <v>3.2899999999999999E-2</v>
      </c>
      <c r="D12269" s="6">
        <v>3.00000000000001E-4</v>
      </c>
      <c r="E12269" s="6">
        <v>0.92024539877300005</v>
      </c>
      <c r="F12269" s="6">
        <v>0.92024539877300005</v>
      </c>
      <c r="G12269" s="6">
        <v>3.2899999999999999E-2</v>
      </c>
      <c r="H12269" s="6">
        <v>-23.310023310023301</v>
      </c>
      <c r="I12269" s="6"/>
      <c r="J12269" s="6">
        <v>3.2899999999999999E-2</v>
      </c>
      <c r="K12269" s="6">
        <v>3.2399999999999998E-2</v>
      </c>
      <c r="L12269" s="6">
        <v>-23.310023310023301</v>
      </c>
    </row>
    <row r="12270" spans="1:12" ht="15" customHeight="1" x14ac:dyDescent="0.25">
      <c r="A12270" s="5">
        <v>27086</v>
      </c>
      <c r="B12270" s="6">
        <v>3.2599999999999997E-2</v>
      </c>
      <c r="C12270" s="2">
        <v>153600</v>
      </c>
      <c r="D12270" s="6">
        <v>-6.0000000000000298E-4</v>
      </c>
      <c r="E12270" s="6">
        <v>-1.80722891566266</v>
      </c>
      <c r="F12270" s="6">
        <v>-1.80722891566266</v>
      </c>
      <c r="G12270" s="6">
        <v>3.2599999999999997E-2</v>
      </c>
      <c r="H12270" s="6">
        <v>-24.009324009324001</v>
      </c>
      <c r="I12270" s="6"/>
      <c r="J12270" s="6">
        <v>3.2599999999999997E-2</v>
      </c>
      <c r="K12270" s="6">
        <v>3.2599999999999997E-2</v>
      </c>
      <c r="L12270" s="6">
        <v>-24.009324009324001</v>
      </c>
    </row>
    <row r="12271" spans="1:12" ht="15" customHeight="1" x14ac:dyDescent="0.25">
      <c r="A12271" s="5">
        <v>27085</v>
      </c>
      <c r="B12271" s="6">
        <v>3.32E-2</v>
      </c>
      <c r="C12271" s="2">
        <v>614400</v>
      </c>
      <c r="D12271" s="6">
        <v>1.8E-3</v>
      </c>
      <c r="E12271" s="6">
        <v>5.7324840764331402</v>
      </c>
      <c r="F12271" s="6">
        <v>5.7324840764331402</v>
      </c>
      <c r="G12271" s="6">
        <v>3.32E-2</v>
      </c>
      <c r="H12271" s="6">
        <v>-22.6107226107226</v>
      </c>
      <c r="I12271" s="6"/>
      <c r="J12271" s="6">
        <v>3.32E-2</v>
      </c>
      <c r="K12271" s="6">
        <v>3.1899999999999998E-2</v>
      </c>
      <c r="L12271" s="6">
        <v>-22.6107226107226</v>
      </c>
    </row>
    <row r="12272" spans="1:12" ht="15" customHeight="1" x14ac:dyDescent="0.25">
      <c r="A12272" s="5">
        <v>27082</v>
      </c>
      <c r="B12272" s="6">
        <v>3.1399999999999997E-2</v>
      </c>
      <c r="C12272" s="2">
        <v>409600</v>
      </c>
      <c r="D12272" s="6">
        <v>-3.00000000000001E-4</v>
      </c>
      <c r="E12272" s="6">
        <v>-0.94637223974763895</v>
      </c>
      <c r="F12272" s="6">
        <v>-0.94637223974763895</v>
      </c>
      <c r="G12272" s="6">
        <v>3.1399999999999997E-2</v>
      </c>
      <c r="H12272" s="6">
        <v>-26.806526806526801</v>
      </c>
      <c r="I12272" s="6"/>
      <c r="J12272" s="6">
        <v>3.1699999999999999E-2</v>
      </c>
      <c r="K12272" s="6">
        <v>3.1399999999999997E-2</v>
      </c>
      <c r="L12272" s="6">
        <v>-26.806526806526801</v>
      </c>
    </row>
    <row r="12273" spans="1:12" ht="15" customHeight="1" x14ac:dyDescent="0.25">
      <c r="A12273" s="5">
        <v>27081</v>
      </c>
      <c r="B12273" s="6">
        <v>3.1699999999999999E-2</v>
      </c>
      <c r="C12273" s="2">
        <v>204800</v>
      </c>
      <c r="D12273" s="6">
        <v>5.0000000000000001E-4</v>
      </c>
      <c r="E12273" s="6">
        <v>1.60256410256409</v>
      </c>
      <c r="F12273" s="6">
        <v>1.60256410256409</v>
      </c>
      <c r="G12273" s="6">
        <v>3.1699999999999999E-2</v>
      </c>
      <c r="H12273" s="6">
        <v>-26.107226107226101</v>
      </c>
      <c r="I12273" s="6"/>
      <c r="J12273" s="6">
        <v>3.1699999999999999E-2</v>
      </c>
      <c r="K12273" s="6">
        <v>3.1399999999999997E-2</v>
      </c>
      <c r="L12273" s="6">
        <v>-26.107226107226101</v>
      </c>
    </row>
    <row r="12274" spans="1:12" ht="15" customHeight="1" x14ac:dyDescent="0.25">
      <c r="A12274" s="5">
        <v>27080</v>
      </c>
      <c r="B12274" s="6">
        <v>3.1199999999999999E-2</v>
      </c>
      <c r="D12274" s="6">
        <v>1.99999999999998E-4</v>
      </c>
      <c r="E12274" s="6">
        <v>0.64516129032257097</v>
      </c>
      <c r="F12274" s="6">
        <v>0.64516129032257097</v>
      </c>
      <c r="G12274" s="6">
        <v>3.1199999999999999E-2</v>
      </c>
      <c r="H12274" s="6">
        <v>-27.272727272727199</v>
      </c>
      <c r="I12274" s="6"/>
      <c r="J12274" s="6">
        <v>3.1199999999999999E-2</v>
      </c>
      <c r="K12274" s="6">
        <v>3.0700000000000002E-2</v>
      </c>
      <c r="L12274" s="6">
        <v>-27.272727272727199</v>
      </c>
    </row>
    <row r="12275" spans="1:12" ht="15" customHeight="1" x14ac:dyDescent="0.25">
      <c r="A12275" s="5">
        <v>27079</v>
      </c>
      <c r="B12275" s="6">
        <v>3.1E-2</v>
      </c>
      <c r="C12275" s="2">
        <v>460800</v>
      </c>
      <c r="D12275" s="6">
        <v>-6.9999999999999902E-4</v>
      </c>
      <c r="E12275" s="6">
        <v>-2.2082018927444702</v>
      </c>
      <c r="F12275" s="6">
        <v>-2.2082018927444702</v>
      </c>
      <c r="G12275" s="6">
        <v>3.1E-2</v>
      </c>
      <c r="H12275" s="6">
        <v>-27.7389277389277</v>
      </c>
      <c r="I12275" s="6"/>
      <c r="J12275" s="6">
        <v>3.1199999999999999E-2</v>
      </c>
      <c r="K12275" s="6">
        <v>3.0700000000000002E-2</v>
      </c>
      <c r="L12275" s="6">
        <v>-27.7389277389277</v>
      </c>
    </row>
    <row r="12276" spans="1:12" ht="15" customHeight="1" x14ac:dyDescent="0.25">
      <c r="A12276" s="5">
        <v>27075</v>
      </c>
      <c r="B12276" s="6">
        <v>3.1699999999999999E-2</v>
      </c>
      <c r="C12276" s="2">
        <v>460800</v>
      </c>
      <c r="D12276" s="6">
        <v>3.00000000000001E-4</v>
      </c>
      <c r="E12276" s="6">
        <v>0.95541401273886395</v>
      </c>
      <c r="F12276" s="6">
        <v>0.95541401273886395</v>
      </c>
      <c r="G12276" s="6">
        <v>3.1699999999999999E-2</v>
      </c>
      <c r="H12276" s="6">
        <v>-26.107226107226101</v>
      </c>
      <c r="I12276" s="6"/>
      <c r="J12276" s="6">
        <v>3.1699999999999999E-2</v>
      </c>
      <c r="K12276" s="6">
        <v>3.1199999999999999E-2</v>
      </c>
      <c r="L12276" s="6">
        <v>-26.107226107226101</v>
      </c>
    </row>
    <row r="12277" spans="1:12" ht="15" customHeight="1" x14ac:dyDescent="0.25">
      <c r="A12277" s="5">
        <v>27074</v>
      </c>
      <c r="B12277" s="6">
        <v>3.1399999999999997E-2</v>
      </c>
      <c r="D12277" s="6">
        <v>1.99999999999998E-4</v>
      </c>
      <c r="E12277" s="6">
        <v>0.64102564102563797</v>
      </c>
      <c r="F12277" s="6">
        <v>0.64102564102563797</v>
      </c>
      <c r="G12277" s="6">
        <v>3.1399999999999997E-2</v>
      </c>
      <c r="H12277" s="6">
        <v>-26.806526806526801</v>
      </c>
      <c r="I12277" s="6"/>
      <c r="J12277" s="6">
        <v>3.1399999999999997E-2</v>
      </c>
      <c r="K12277" s="6">
        <v>3.1199999999999999E-2</v>
      </c>
      <c r="L12277" s="6">
        <v>-26.806526806526801</v>
      </c>
    </row>
    <row r="12278" spans="1:12" ht="15" customHeight="1" x14ac:dyDescent="0.25">
      <c r="A12278" s="5">
        <v>27073</v>
      </c>
      <c r="B12278" s="6">
        <v>3.1199999999999999E-2</v>
      </c>
      <c r="C12278" s="2">
        <v>1484800</v>
      </c>
      <c r="D12278" s="6">
        <v>2.6999999999999902E-3</v>
      </c>
      <c r="E12278" s="6">
        <v>9.4736842105263008</v>
      </c>
      <c r="F12278" s="6">
        <v>9.4736842105263008</v>
      </c>
      <c r="G12278" s="6">
        <v>3.1199999999999999E-2</v>
      </c>
      <c r="H12278" s="6">
        <v>-27.272727272727199</v>
      </c>
      <c r="I12278" s="6"/>
      <c r="J12278" s="6">
        <v>3.1199999999999999E-2</v>
      </c>
      <c r="K12278" s="6">
        <v>2.8500000000000001E-2</v>
      </c>
      <c r="L12278" s="6">
        <v>-27.272727272727199</v>
      </c>
    </row>
    <row r="12279" spans="1:12" ht="15" customHeight="1" x14ac:dyDescent="0.25">
      <c r="A12279" s="5">
        <v>27072</v>
      </c>
      <c r="B12279" s="6">
        <v>2.8500000000000001E-2</v>
      </c>
      <c r="C12279" s="2">
        <v>3072000</v>
      </c>
      <c r="D12279" s="6">
        <v>-4.3999999999999899E-3</v>
      </c>
      <c r="E12279" s="6">
        <v>-13.3738601823708</v>
      </c>
      <c r="F12279" s="6">
        <v>-13.3738601823708</v>
      </c>
      <c r="G12279" s="6">
        <v>2.8500000000000001E-2</v>
      </c>
      <c r="H12279" s="6">
        <v>-33.566433566433503</v>
      </c>
      <c r="I12279" s="6"/>
      <c r="J12279" s="6">
        <v>3.2399999999999998E-2</v>
      </c>
      <c r="K12279" s="6">
        <v>2.8299999999999999E-2</v>
      </c>
      <c r="L12279" s="6">
        <v>-33.566433566433503</v>
      </c>
    </row>
    <row r="12280" spans="1:12" ht="15" customHeight="1" x14ac:dyDescent="0.25">
      <c r="A12280" s="5">
        <v>27071</v>
      </c>
      <c r="B12280" s="6">
        <v>3.2899999999999999E-2</v>
      </c>
      <c r="C12280" s="2">
        <v>716800</v>
      </c>
      <c r="D12280" s="6">
        <v>-6.9999999999999902E-4</v>
      </c>
      <c r="E12280" s="6">
        <v>-2.0833333333333202</v>
      </c>
      <c r="F12280" s="6">
        <v>-2.0833333333333202</v>
      </c>
      <c r="G12280" s="6">
        <v>3.2899999999999999E-2</v>
      </c>
      <c r="H12280" s="6">
        <v>-23.310023310023301</v>
      </c>
      <c r="I12280" s="6"/>
      <c r="J12280" s="6">
        <v>3.3599999999999998E-2</v>
      </c>
      <c r="K12280" s="6">
        <v>3.2899999999999999E-2</v>
      </c>
      <c r="L12280" s="6">
        <v>-23.310023310023301</v>
      </c>
    </row>
    <row r="12281" spans="1:12" ht="15" customHeight="1" x14ac:dyDescent="0.25">
      <c r="A12281" s="5">
        <v>27068</v>
      </c>
      <c r="B12281" s="6">
        <v>3.3599999999999998E-2</v>
      </c>
      <c r="C12281" s="2">
        <v>204800</v>
      </c>
      <c r="D12281" s="6">
        <v>-1E-3</v>
      </c>
      <c r="E12281" s="6">
        <v>-2.8901734104046199</v>
      </c>
      <c r="F12281" s="6">
        <v>-2.8901734104046199</v>
      </c>
      <c r="G12281" s="6">
        <v>3.3599999999999998E-2</v>
      </c>
      <c r="H12281" s="6">
        <v>-21.678321678321598</v>
      </c>
      <c r="I12281" s="6"/>
      <c r="J12281" s="6">
        <v>3.4099999999999998E-2</v>
      </c>
      <c r="K12281" s="6">
        <v>3.3599999999999998E-2</v>
      </c>
      <c r="L12281" s="6">
        <v>-21.678321678321598</v>
      </c>
    </row>
    <row r="12282" spans="1:12" ht="15" customHeight="1" x14ac:dyDescent="0.25">
      <c r="A12282" s="5">
        <v>27067</v>
      </c>
      <c r="B12282" s="6">
        <v>3.4599999999999999E-2</v>
      </c>
      <c r="C12282" s="2">
        <v>51200</v>
      </c>
      <c r="D12282" s="6"/>
      <c r="E12282" s="6"/>
      <c r="F12282" s="6"/>
      <c r="G12282" s="6">
        <v>3.4599999999999999E-2</v>
      </c>
      <c r="H12282" s="6">
        <v>-19.347319347319299</v>
      </c>
      <c r="I12282" s="6"/>
      <c r="J12282" s="6">
        <v>3.4599999999999999E-2</v>
      </c>
      <c r="K12282" s="6">
        <v>3.4599999999999999E-2</v>
      </c>
      <c r="L12282" s="6">
        <v>-19.347319347319299</v>
      </c>
    </row>
    <row r="12283" spans="1:12" ht="15" customHeight="1" x14ac:dyDescent="0.25">
      <c r="A12283" s="5">
        <v>27066</v>
      </c>
      <c r="B12283" s="6">
        <v>3.4599999999999999E-2</v>
      </c>
      <c r="D12283" s="6"/>
      <c r="E12283" s="6"/>
      <c r="F12283" s="6"/>
      <c r="G12283" s="6">
        <v>3.4599999999999999E-2</v>
      </c>
      <c r="H12283" s="6">
        <v>-19.347319347319299</v>
      </c>
      <c r="I12283" s="6"/>
      <c r="J12283" s="6">
        <v>3.4599999999999999E-2</v>
      </c>
      <c r="K12283" s="6">
        <v>3.4099999999999998E-2</v>
      </c>
      <c r="L12283" s="6">
        <v>-19.347319347319299</v>
      </c>
    </row>
    <row r="12284" spans="1:12" ht="15" customHeight="1" x14ac:dyDescent="0.25">
      <c r="A12284" s="5">
        <v>27065</v>
      </c>
      <c r="B12284" s="6">
        <v>3.4599999999999999E-2</v>
      </c>
      <c r="C12284" s="2">
        <v>716800</v>
      </c>
      <c r="D12284" s="6">
        <v>1E-3</v>
      </c>
      <c r="E12284" s="6">
        <v>2.9761904761904798</v>
      </c>
      <c r="F12284" s="6">
        <v>2.9761904761904798</v>
      </c>
      <c r="G12284" s="6">
        <v>3.4599999999999999E-2</v>
      </c>
      <c r="H12284" s="6">
        <v>-19.347319347319299</v>
      </c>
      <c r="I12284" s="6"/>
      <c r="J12284" s="6">
        <v>3.4599999999999999E-2</v>
      </c>
      <c r="K12284" s="6">
        <v>3.3399999999999999E-2</v>
      </c>
      <c r="L12284" s="6">
        <v>-19.347319347319299</v>
      </c>
    </row>
    <row r="12285" spans="1:12" ht="15" customHeight="1" x14ac:dyDescent="0.25">
      <c r="A12285" s="5">
        <v>27064</v>
      </c>
      <c r="B12285" s="6">
        <v>3.3599999999999998E-2</v>
      </c>
      <c r="C12285" s="2">
        <v>2304000</v>
      </c>
      <c r="D12285" s="6">
        <v>-1.5E-3</v>
      </c>
      <c r="E12285" s="6">
        <v>-4.2735042735042796</v>
      </c>
      <c r="F12285" s="6">
        <v>-4.2735042735042796</v>
      </c>
      <c r="G12285" s="6">
        <v>3.3599999999999998E-2</v>
      </c>
      <c r="H12285" s="6">
        <v>-21.678321678321598</v>
      </c>
      <c r="I12285" s="6"/>
      <c r="J12285" s="6">
        <v>3.3599999999999998E-2</v>
      </c>
      <c r="K12285" s="6">
        <v>3.2899999999999999E-2</v>
      </c>
      <c r="L12285" s="6">
        <v>-21.678321678321598</v>
      </c>
    </row>
    <row r="12286" spans="1:12" ht="15" customHeight="1" x14ac:dyDescent="0.25">
      <c r="A12286" s="5">
        <v>27061</v>
      </c>
      <c r="B12286" s="6">
        <v>3.5099999999999999E-2</v>
      </c>
      <c r="C12286" s="2">
        <v>665600</v>
      </c>
      <c r="D12286" s="6">
        <v>-1.89999999999999E-3</v>
      </c>
      <c r="E12286" s="6">
        <v>-5.13513513513512</v>
      </c>
      <c r="F12286" s="6">
        <v>-5.13513513513512</v>
      </c>
      <c r="G12286" s="6">
        <v>3.5099999999999999E-2</v>
      </c>
      <c r="H12286" s="6">
        <v>-18.181818181818102</v>
      </c>
      <c r="I12286" s="6"/>
      <c r="J12286" s="6">
        <v>3.6600000000000001E-2</v>
      </c>
      <c r="K12286" s="6">
        <v>3.5099999999999999E-2</v>
      </c>
      <c r="L12286" s="6">
        <v>-18.181818181818102</v>
      </c>
    </row>
    <row r="12287" spans="1:12" ht="15" customHeight="1" x14ac:dyDescent="0.25">
      <c r="A12287" s="5">
        <v>27060</v>
      </c>
      <c r="B12287" s="6">
        <v>3.6999999999999998E-2</v>
      </c>
      <c r="C12287" s="2">
        <v>256000</v>
      </c>
      <c r="D12287" s="6">
        <v>8.9999999999999802E-4</v>
      </c>
      <c r="E12287" s="6">
        <v>2.4930747922437599</v>
      </c>
      <c r="F12287" s="6">
        <v>2.4930747922437599</v>
      </c>
      <c r="G12287" s="6">
        <v>3.6999999999999998E-2</v>
      </c>
      <c r="H12287" s="6">
        <v>-13.752913752913701</v>
      </c>
      <c r="I12287" s="6"/>
      <c r="J12287" s="6">
        <v>3.6999999999999998E-2</v>
      </c>
      <c r="K12287" s="6">
        <v>3.6299999999999999E-2</v>
      </c>
      <c r="L12287" s="6">
        <v>-13.752913752913701</v>
      </c>
    </row>
    <row r="12288" spans="1:12" ht="15" customHeight="1" x14ac:dyDescent="0.25">
      <c r="A12288" s="5">
        <v>27059</v>
      </c>
      <c r="B12288" s="6">
        <v>3.61E-2</v>
      </c>
      <c r="C12288" s="2">
        <v>1177600</v>
      </c>
      <c r="D12288" s="6">
        <v>1E-3</v>
      </c>
      <c r="E12288" s="6">
        <v>2.8490028490028401</v>
      </c>
      <c r="F12288" s="6">
        <v>2.8490028490028401</v>
      </c>
      <c r="G12288" s="6">
        <v>3.61E-2</v>
      </c>
      <c r="H12288" s="6">
        <v>-15.850815850815801</v>
      </c>
      <c r="I12288" s="6"/>
      <c r="J12288" s="6">
        <v>3.6600000000000001E-2</v>
      </c>
      <c r="K12288" s="6">
        <v>3.56E-2</v>
      </c>
      <c r="L12288" s="6">
        <v>-15.850815850815801</v>
      </c>
    </row>
    <row r="12289" spans="1:12" ht="15" customHeight="1" x14ac:dyDescent="0.25">
      <c r="A12289" s="5">
        <v>27058</v>
      </c>
      <c r="B12289" s="6">
        <v>3.5099999999999999E-2</v>
      </c>
      <c r="C12289" s="2">
        <v>716800</v>
      </c>
      <c r="D12289" s="6"/>
      <c r="E12289" s="6"/>
      <c r="F12289" s="6"/>
      <c r="G12289" s="6">
        <v>3.5099999999999999E-2</v>
      </c>
      <c r="H12289" s="6">
        <v>-18.181818181818102</v>
      </c>
      <c r="I12289" s="6"/>
      <c r="J12289" s="6">
        <v>3.56E-2</v>
      </c>
      <c r="K12289" s="6">
        <v>3.5099999999999999E-2</v>
      </c>
      <c r="L12289" s="6">
        <v>-18.181818181818102</v>
      </c>
    </row>
    <row r="12290" spans="1:12" ht="15" customHeight="1" x14ac:dyDescent="0.25">
      <c r="A12290" s="5">
        <v>27057</v>
      </c>
      <c r="B12290" s="6">
        <v>3.5099999999999999E-2</v>
      </c>
      <c r="C12290" s="2">
        <v>153600</v>
      </c>
      <c r="D12290" s="6"/>
      <c r="E12290" s="6"/>
      <c r="F12290" s="6"/>
      <c r="G12290" s="6">
        <v>3.5099999999999999E-2</v>
      </c>
      <c r="H12290" s="6">
        <v>-18.181818181818102</v>
      </c>
      <c r="I12290" s="6"/>
      <c r="J12290" s="6">
        <v>3.5400000000000001E-2</v>
      </c>
      <c r="K12290" s="6">
        <v>3.5099999999999999E-2</v>
      </c>
      <c r="L12290" s="6">
        <v>-18.181818181818102</v>
      </c>
    </row>
    <row r="12291" spans="1:12" ht="15" customHeight="1" x14ac:dyDescent="0.25">
      <c r="A12291" s="5">
        <v>27054</v>
      </c>
      <c r="B12291" s="6">
        <v>3.5099999999999999E-2</v>
      </c>
      <c r="C12291" s="2">
        <v>204800</v>
      </c>
      <c r="D12291" s="6">
        <v>6.9999999999999902E-4</v>
      </c>
      <c r="E12291" s="6">
        <v>2.03488372093023</v>
      </c>
      <c r="F12291" s="6">
        <v>2.03488372093023</v>
      </c>
      <c r="G12291" s="6">
        <v>3.5099999999999999E-2</v>
      </c>
      <c r="H12291" s="6">
        <v>-18.181818181818102</v>
      </c>
      <c r="I12291" s="6"/>
      <c r="J12291" s="6">
        <v>3.5099999999999999E-2</v>
      </c>
      <c r="K12291" s="6">
        <v>3.5099999999999999E-2</v>
      </c>
      <c r="L12291" s="6">
        <v>-18.181818181818102</v>
      </c>
    </row>
    <row r="12292" spans="1:12" ht="15" customHeight="1" x14ac:dyDescent="0.25">
      <c r="A12292" s="5">
        <v>27053</v>
      </c>
      <c r="B12292" s="6">
        <v>3.44E-2</v>
      </c>
      <c r="C12292" s="2">
        <v>563200</v>
      </c>
      <c r="D12292" s="6"/>
      <c r="E12292" s="6"/>
      <c r="F12292" s="6"/>
      <c r="G12292" s="6">
        <v>3.44E-2</v>
      </c>
      <c r="H12292" s="6">
        <v>-19.8135198135198</v>
      </c>
      <c r="I12292" s="6"/>
      <c r="J12292" s="6">
        <v>3.44E-2</v>
      </c>
      <c r="K12292" s="6">
        <v>3.3599999999999998E-2</v>
      </c>
      <c r="L12292" s="6">
        <v>-19.8135198135198</v>
      </c>
    </row>
    <row r="12293" spans="1:12" ht="15" customHeight="1" x14ac:dyDescent="0.25">
      <c r="A12293" s="5">
        <v>27052</v>
      </c>
      <c r="B12293" s="6">
        <v>3.44E-2</v>
      </c>
      <c r="C12293" s="2">
        <v>1228800</v>
      </c>
      <c r="D12293" s="6">
        <v>1.8E-3</v>
      </c>
      <c r="E12293" s="6">
        <v>5.5214723926380396</v>
      </c>
      <c r="F12293" s="6">
        <v>5.5214723926380396</v>
      </c>
      <c r="G12293" s="6">
        <v>3.44E-2</v>
      </c>
      <c r="H12293" s="6">
        <v>-19.8135198135198</v>
      </c>
      <c r="I12293" s="6"/>
      <c r="J12293" s="6">
        <v>3.44E-2</v>
      </c>
      <c r="K12293" s="6">
        <v>3.2899999999999999E-2</v>
      </c>
      <c r="L12293" s="6">
        <v>-19.8135198135198</v>
      </c>
    </row>
    <row r="12294" spans="1:12" ht="15" customHeight="1" x14ac:dyDescent="0.25">
      <c r="A12294" s="5">
        <v>27051</v>
      </c>
      <c r="B12294" s="6">
        <v>3.2599999999999997E-2</v>
      </c>
      <c r="C12294" s="2">
        <v>1280000</v>
      </c>
      <c r="D12294" s="6">
        <v>2.0999999999999899E-3</v>
      </c>
      <c r="E12294" s="6">
        <v>6.8852459016393404</v>
      </c>
      <c r="F12294" s="6">
        <v>6.8852459016393404</v>
      </c>
      <c r="G12294" s="6">
        <v>3.2599999999999997E-2</v>
      </c>
      <c r="H12294" s="6">
        <v>-24.009324009324001</v>
      </c>
      <c r="I12294" s="6"/>
      <c r="J12294" s="6">
        <v>3.2599999999999997E-2</v>
      </c>
      <c r="K12294" s="6">
        <v>3.1E-2</v>
      </c>
      <c r="L12294" s="6">
        <v>-24.009324009324001</v>
      </c>
    </row>
    <row r="12295" spans="1:12" ht="15" customHeight="1" x14ac:dyDescent="0.25">
      <c r="A12295" s="5">
        <v>27050</v>
      </c>
      <c r="B12295" s="6">
        <v>3.0499999999999999E-2</v>
      </c>
      <c r="C12295" s="2">
        <v>307200</v>
      </c>
      <c r="D12295" s="6">
        <v>-6.9999999999999902E-4</v>
      </c>
      <c r="E12295" s="6">
        <v>-2.2435897435897401</v>
      </c>
      <c r="F12295" s="6">
        <v>-2.2435897435897401</v>
      </c>
      <c r="G12295" s="6">
        <v>3.0499999999999999E-2</v>
      </c>
      <c r="H12295" s="6">
        <v>-28.904428904428901</v>
      </c>
      <c r="I12295" s="6"/>
      <c r="J12295" s="6">
        <v>3.0700000000000002E-2</v>
      </c>
      <c r="K12295" s="6">
        <v>3.0499999999999999E-2</v>
      </c>
      <c r="L12295" s="6">
        <v>-28.904428904428901</v>
      </c>
    </row>
    <row r="12296" spans="1:12" ht="15" customHeight="1" x14ac:dyDescent="0.25">
      <c r="A12296" s="5">
        <v>27047</v>
      </c>
      <c r="B12296" s="6">
        <v>3.1199999999999999E-2</v>
      </c>
      <c r="C12296" s="2">
        <v>358400</v>
      </c>
      <c r="D12296" s="6">
        <v>6.9999999999999902E-4</v>
      </c>
      <c r="E12296" s="6">
        <v>2.2950819672131</v>
      </c>
      <c r="F12296" s="6">
        <v>2.2950819672131</v>
      </c>
      <c r="G12296" s="6">
        <v>3.1199999999999999E-2</v>
      </c>
      <c r="H12296" s="6">
        <v>-27.272727272727199</v>
      </c>
      <c r="I12296" s="6"/>
      <c r="J12296" s="6">
        <v>3.1199999999999999E-2</v>
      </c>
      <c r="K12296" s="6">
        <v>3.0700000000000002E-2</v>
      </c>
      <c r="L12296" s="6">
        <v>-27.272727272727199</v>
      </c>
    </row>
    <row r="12297" spans="1:12" ht="15" customHeight="1" x14ac:dyDescent="0.25">
      <c r="A12297" s="5">
        <v>27046</v>
      </c>
      <c r="B12297" s="6">
        <v>3.0499999999999999E-2</v>
      </c>
      <c r="D12297" s="6">
        <v>2.9999999999999802E-4</v>
      </c>
      <c r="E12297" s="6">
        <v>0.99337748344370203</v>
      </c>
      <c r="F12297" s="6">
        <v>0.99337748344370203</v>
      </c>
      <c r="G12297" s="6">
        <v>3.0499999999999999E-2</v>
      </c>
      <c r="H12297" s="6">
        <v>-28.904428904428901</v>
      </c>
      <c r="I12297" s="6"/>
      <c r="J12297" s="6">
        <v>3.0499999999999999E-2</v>
      </c>
      <c r="K12297" s="6">
        <v>0.03</v>
      </c>
      <c r="L12297" s="6">
        <v>-28.904428904428901</v>
      </c>
    </row>
    <row r="12298" spans="1:12" ht="15" customHeight="1" x14ac:dyDescent="0.25">
      <c r="A12298" s="5">
        <v>27045</v>
      </c>
      <c r="B12298" s="6">
        <v>3.0200000000000001E-2</v>
      </c>
      <c r="C12298" s="2">
        <v>409600</v>
      </c>
      <c r="D12298" s="6"/>
      <c r="E12298" s="6"/>
      <c r="F12298" s="6"/>
      <c r="G12298" s="6">
        <v>3.0200000000000001E-2</v>
      </c>
      <c r="H12298" s="6">
        <v>-29.603729603729601</v>
      </c>
      <c r="I12298" s="6"/>
      <c r="J12298" s="6">
        <v>3.0200000000000001E-2</v>
      </c>
      <c r="K12298" s="6">
        <v>2.9700000000000001E-2</v>
      </c>
      <c r="L12298" s="6">
        <v>-29.603729603729601</v>
      </c>
    </row>
    <row r="12299" spans="1:12" ht="15" customHeight="1" x14ac:dyDescent="0.25">
      <c r="A12299" s="5">
        <v>27044</v>
      </c>
      <c r="B12299" s="6">
        <v>3.0200000000000001E-2</v>
      </c>
      <c r="C12299" s="2">
        <v>204800</v>
      </c>
      <c r="D12299" s="6"/>
      <c r="E12299" s="6"/>
      <c r="F12299" s="6"/>
      <c r="G12299" s="6">
        <v>3.0200000000000001E-2</v>
      </c>
      <c r="H12299" s="6">
        <v>-29.603729603729601</v>
      </c>
      <c r="I12299" s="6"/>
      <c r="J12299" s="6">
        <v>3.0200000000000001E-2</v>
      </c>
      <c r="K12299" s="6">
        <v>2.9700000000000001E-2</v>
      </c>
      <c r="L12299" s="6">
        <v>-29.603729603729601</v>
      </c>
    </row>
    <row r="12300" spans="1:12" ht="15" customHeight="1" x14ac:dyDescent="0.25">
      <c r="A12300" s="5">
        <v>27043</v>
      </c>
      <c r="B12300" s="6">
        <v>3.0200000000000001E-2</v>
      </c>
      <c r="C12300" s="2">
        <v>51200</v>
      </c>
      <c r="D12300" s="6">
        <v>5.0000000000000001E-4</v>
      </c>
      <c r="E12300" s="6">
        <v>1.6835016835016801</v>
      </c>
      <c r="F12300" s="6">
        <v>1.6835016835016801</v>
      </c>
      <c r="G12300" s="6">
        <v>3.0200000000000001E-2</v>
      </c>
      <c r="H12300" s="6">
        <v>-29.603729603729601</v>
      </c>
      <c r="I12300" s="6"/>
      <c r="J12300" s="6">
        <v>3.0200000000000001E-2</v>
      </c>
      <c r="K12300" s="6">
        <v>3.0200000000000001E-2</v>
      </c>
      <c r="L12300" s="6">
        <v>-29.603729603729601</v>
      </c>
    </row>
    <row r="12301" spans="1:12" ht="15" customHeight="1" x14ac:dyDescent="0.25">
      <c r="A12301" s="5">
        <v>27040</v>
      </c>
      <c r="B12301" s="6">
        <v>2.9700000000000001E-2</v>
      </c>
      <c r="C12301" s="2">
        <v>102400</v>
      </c>
      <c r="D12301" s="6"/>
      <c r="E12301" s="6"/>
      <c r="F12301" s="6"/>
      <c r="G12301" s="6">
        <v>2.9700000000000001E-2</v>
      </c>
      <c r="H12301" s="6">
        <v>-30.769230769230699</v>
      </c>
      <c r="I12301" s="6"/>
      <c r="J12301" s="6">
        <v>2.9700000000000001E-2</v>
      </c>
      <c r="K12301" s="6">
        <v>2.9700000000000001E-2</v>
      </c>
      <c r="L12301" s="6">
        <v>-30.769230769230699</v>
      </c>
    </row>
    <row r="12302" spans="1:12" ht="15" customHeight="1" x14ac:dyDescent="0.25">
      <c r="A12302" s="5">
        <v>27039</v>
      </c>
      <c r="B12302" s="6">
        <v>2.9700000000000001E-2</v>
      </c>
      <c r="C12302" s="2">
        <v>51200</v>
      </c>
      <c r="D12302" s="6"/>
      <c r="E12302" s="6"/>
      <c r="F12302" s="6"/>
      <c r="G12302" s="6">
        <v>2.9700000000000001E-2</v>
      </c>
      <c r="H12302" s="6">
        <v>-30.769230769230699</v>
      </c>
      <c r="I12302" s="6"/>
      <c r="J12302" s="6">
        <v>2.9700000000000001E-2</v>
      </c>
      <c r="K12302" s="6">
        <v>2.9700000000000001E-2</v>
      </c>
      <c r="L12302" s="6">
        <v>-30.769230769230699</v>
      </c>
    </row>
    <row r="12303" spans="1:12" ht="15" customHeight="1" x14ac:dyDescent="0.25">
      <c r="A12303" s="5">
        <v>27038</v>
      </c>
      <c r="B12303" s="6">
        <v>2.9700000000000001E-2</v>
      </c>
      <c r="C12303" s="2">
        <v>512000</v>
      </c>
      <c r="D12303" s="6">
        <v>-1E-3</v>
      </c>
      <c r="E12303" s="6">
        <v>-3.25732899022801</v>
      </c>
      <c r="F12303" s="6">
        <v>-3.25732899022801</v>
      </c>
      <c r="G12303" s="6">
        <v>2.9700000000000001E-2</v>
      </c>
      <c r="H12303" s="6">
        <v>-30.769230769230699</v>
      </c>
      <c r="I12303" s="6"/>
      <c r="J12303" s="6">
        <v>3.0200000000000001E-2</v>
      </c>
      <c r="K12303" s="6">
        <v>2.9700000000000001E-2</v>
      </c>
      <c r="L12303" s="6">
        <v>-30.769230769230699</v>
      </c>
    </row>
    <row r="12304" spans="1:12" ht="15" customHeight="1" x14ac:dyDescent="0.25">
      <c r="A12304" s="5">
        <v>27037</v>
      </c>
      <c r="B12304" s="6">
        <v>3.0700000000000002E-2</v>
      </c>
      <c r="C12304" s="2">
        <v>870400</v>
      </c>
      <c r="D12304" s="6">
        <v>1E-3</v>
      </c>
      <c r="E12304" s="6">
        <v>3.3670033670033699</v>
      </c>
      <c r="F12304" s="6">
        <v>3.3670033670033699</v>
      </c>
      <c r="G12304" s="6">
        <v>3.0700000000000002E-2</v>
      </c>
      <c r="H12304" s="6">
        <v>-28.4382284382284</v>
      </c>
      <c r="I12304" s="6"/>
      <c r="J12304" s="6">
        <v>3.0700000000000002E-2</v>
      </c>
      <c r="K12304" s="6">
        <v>2.9700000000000001E-2</v>
      </c>
      <c r="L12304" s="6">
        <v>-28.4382284382284</v>
      </c>
    </row>
    <row r="12305" spans="1:12" ht="15" customHeight="1" x14ac:dyDescent="0.25">
      <c r="A12305" s="5">
        <v>27036</v>
      </c>
      <c r="B12305" s="6">
        <v>2.9700000000000001E-2</v>
      </c>
      <c r="C12305" s="2">
        <v>256000</v>
      </c>
      <c r="D12305" s="6"/>
      <c r="E12305" s="6"/>
      <c r="F12305" s="6"/>
      <c r="G12305" s="6">
        <v>2.9700000000000001E-2</v>
      </c>
      <c r="H12305" s="6">
        <v>-30.769230769230699</v>
      </c>
      <c r="I12305" s="6"/>
      <c r="J12305" s="6">
        <v>2.9700000000000001E-2</v>
      </c>
      <c r="K12305" s="6">
        <v>2.9700000000000001E-2</v>
      </c>
      <c r="L12305" s="6">
        <v>-30.769230769230699</v>
      </c>
    </row>
    <row r="12306" spans="1:12" ht="15" customHeight="1" x14ac:dyDescent="0.25">
      <c r="A12306" s="5">
        <v>27033</v>
      </c>
      <c r="B12306" s="6">
        <v>2.9700000000000001E-2</v>
      </c>
      <c r="C12306" s="2">
        <v>2713600</v>
      </c>
      <c r="D12306" s="6">
        <v>-1E-3</v>
      </c>
      <c r="E12306" s="6">
        <v>-3.25732899022801</v>
      </c>
      <c r="F12306" s="6">
        <v>-3.25732899022801</v>
      </c>
      <c r="G12306" s="6">
        <v>2.9700000000000001E-2</v>
      </c>
      <c r="H12306" s="6">
        <v>-30.769230769230699</v>
      </c>
      <c r="I12306" s="6"/>
      <c r="J12306" s="6">
        <v>3.1199999999999999E-2</v>
      </c>
      <c r="K12306" s="6">
        <v>2.9700000000000001E-2</v>
      </c>
      <c r="L12306" s="6">
        <v>-30.769230769230699</v>
      </c>
    </row>
    <row r="12307" spans="1:12" ht="15" customHeight="1" x14ac:dyDescent="0.25">
      <c r="A12307" s="5">
        <v>27032</v>
      </c>
      <c r="B12307" s="6">
        <v>3.0700000000000002E-2</v>
      </c>
      <c r="C12307" s="2">
        <v>1331200</v>
      </c>
      <c r="D12307" s="6">
        <v>4.1000000000000003E-3</v>
      </c>
      <c r="E12307" s="6">
        <v>15.413533834586399</v>
      </c>
      <c r="F12307" s="6">
        <v>15.413533834586399</v>
      </c>
      <c r="G12307" s="6">
        <v>3.0700000000000002E-2</v>
      </c>
      <c r="H12307" s="6">
        <v>-28.4382284382284</v>
      </c>
      <c r="I12307" s="6"/>
      <c r="J12307" s="6">
        <v>3.0700000000000002E-2</v>
      </c>
      <c r="K12307" s="6">
        <v>2.7300000000000001E-2</v>
      </c>
      <c r="L12307" s="6">
        <v>-28.4382284382284</v>
      </c>
    </row>
    <row r="12308" spans="1:12" ht="15" customHeight="1" x14ac:dyDescent="0.25">
      <c r="A12308" s="5">
        <v>27031</v>
      </c>
      <c r="B12308" s="6">
        <v>2.6599999999999999E-2</v>
      </c>
      <c r="C12308" s="2">
        <v>51200</v>
      </c>
      <c r="D12308" s="6">
        <v>4.9999999999999697E-4</v>
      </c>
      <c r="E12308" s="6">
        <v>1.9157088122605299</v>
      </c>
      <c r="F12308" s="6">
        <v>1.9157088122605299</v>
      </c>
      <c r="G12308" s="6">
        <v>2.6599999999999999E-2</v>
      </c>
      <c r="H12308" s="6">
        <v>-37.995337995337998</v>
      </c>
      <c r="I12308" s="6"/>
      <c r="J12308" s="6">
        <v>2.6599999999999999E-2</v>
      </c>
      <c r="K12308" s="6">
        <v>2.6599999999999999E-2</v>
      </c>
      <c r="L12308" s="6">
        <v>-37.995337995337998</v>
      </c>
    </row>
    <row r="12309" spans="1:12" ht="15" customHeight="1" x14ac:dyDescent="0.25">
      <c r="A12309" s="5">
        <v>27029</v>
      </c>
      <c r="B12309" s="6">
        <v>2.6100000000000002E-2</v>
      </c>
      <c r="C12309" s="2">
        <v>2918400</v>
      </c>
      <c r="D12309" s="6">
        <v>8.0000000000000199E-4</v>
      </c>
      <c r="E12309" s="6">
        <v>3.1620553359683798</v>
      </c>
      <c r="F12309" s="6">
        <v>3.1620553359683798</v>
      </c>
      <c r="G12309" s="6">
        <v>2.6100000000000002E-2</v>
      </c>
      <c r="H12309" s="6">
        <v>-39.160839160839103</v>
      </c>
      <c r="I12309" s="6"/>
      <c r="J12309" s="6">
        <v>2.6100000000000002E-2</v>
      </c>
      <c r="K12309" s="6">
        <v>2.4400000000000002E-2</v>
      </c>
      <c r="L12309" s="6">
        <v>-39.160839160839103</v>
      </c>
    </row>
    <row r="12310" spans="1:12" ht="15" customHeight="1" x14ac:dyDescent="0.25">
      <c r="A12310" s="5">
        <v>27026</v>
      </c>
      <c r="B12310" s="6">
        <v>2.53E-2</v>
      </c>
      <c r="C12310" s="2">
        <v>3020800</v>
      </c>
      <c r="D12310" s="6">
        <v>-8.0000000000000199E-4</v>
      </c>
      <c r="E12310" s="6">
        <v>-3.0651340996168601</v>
      </c>
      <c r="F12310" s="6">
        <v>-3.0651340996168601</v>
      </c>
      <c r="G12310" s="6">
        <v>2.53E-2</v>
      </c>
      <c r="H12310" s="6">
        <v>-41.025641025641001</v>
      </c>
      <c r="I12310" s="6"/>
      <c r="J12310" s="6">
        <v>2.6100000000000002E-2</v>
      </c>
      <c r="K12310" s="6">
        <v>2.4400000000000002E-2</v>
      </c>
      <c r="L12310" s="6">
        <v>-41.025641025641001</v>
      </c>
    </row>
    <row r="12311" spans="1:12" ht="15" customHeight="1" x14ac:dyDescent="0.25">
      <c r="A12311" s="5">
        <v>27025</v>
      </c>
      <c r="B12311" s="6">
        <v>2.6100000000000002E-2</v>
      </c>
      <c r="C12311" s="2">
        <v>2048000</v>
      </c>
      <c r="D12311" s="6">
        <v>-1.99999999999998E-4</v>
      </c>
      <c r="E12311" s="6">
        <v>-0.76045627376425395</v>
      </c>
      <c r="F12311" s="6">
        <v>-0.76045627376425395</v>
      </c>
      <c r="G12311" s="6">
        <v>2.6100000000000002E-2</v>
      </c>
      <c r="H12311" s="6">
        <v>-39.160839160839103</v>
      </c>
      <c r="I12311" s="6"/>
      <c r="J12311" s="6">
        <v>2.6800000000000001E-2</v>
      </c>
      <c r="K12311" s="6">
        <v>2.6100000000000002E-2</v>
      </c>
      <c r="L12311" s="6">
        <v>-39.160839160839103</v>
      </c>
    </row>
    <row r="12312" spans="1:12" ht="15" customHeight="1" x14ac:dyDescent="0.25">
      <c r="A12312" s="5">
        <v>27024</v>
      </c>
      <c r="B12312" s="6">
        <v>2.63E-2</v>
      </c>
      <c r="C12312" s="2">
        <v>3430400</v>
      </c>
      <c r="D12312" s="6"/>
      <c r="E12312" s="6"/>
      <c r="F12312" s="6"/>
      <c r="G12312" s="6">
        <v>2.63E-2</v>
      </c>
      <c r="H12312" s="6">
        <v>-38.694638694638599</v>
      </c>
      <c r="I12312" s="6"/>
      <c r="J12312" s="6">
        <v>2.75E-2</v>
      </c>
      <c r="K12312" s="6">
        <v>2.63E-2</v>
      </c>
      <c r="L12312" s="6">
        <v>-38.694638694638599</v>
      </c>
    </row>
    <row r="12313" spans="1:12" ht="15" customHeight="1" x14ac:dyDescent="0.25">
      <c r="A12313" s="5">
        <v>27022</v>
      </c>
      <c r="B12313" s="6">
        <v>2.63E-2</v>
      </c>
      <c r="C12313" s="2">
        <v>3020800</v>
      </c>
      <c r="D12313" s="6"/>
      <c r="E12313" s="6"/>
      <c r="F12313" s="6"/>
      <c r="G12313" s="6">
        <v>2.63E-2</v>
      </c>
      <c r="H12313" s="6">
        <v>-38.694638694638599</v>
      </c>
      <c r="I12313" s="6"/>
      <c r="J12313" s="6">
        <v>2.6599999999999999E-2</v>
      </c>
      <c r="K12313" s="6">
        <v>2.6100000000000002E-2</v>
      </c>
      <c r="L12313" s="6">
        <v>-38.694638694638599</v>
      </c>
    </row>
    <row r="12314" spans="1:12" ht="15" customHeight="1" x14ac:dyDescent="0.25">
      <c r="A12314" s="5">
        <v>27019</v>
      </c>
      <c r="B12314" s="6">
        <v>2.63E-2</v>
      </c>
      <c r="C12314" s="2">
        <v>716800</v>
      </c>
      <c r="D12314" s="6"/>
      <c r="E12314" s="6"/>
      <c r="F12314" s="6"/>
      <c r="G12314" s="6">
        <v>2.63E-2</v>
      </c>
      <c r="H12314" s="6">
        <v>-38.694638694638599</v>
      </c>
      <c r="I12314" s="6"/>
      <c r="J12314" s="6">
        <v>2.6800000000000001E-2</v>
      </c>
      <c r="K12314" s="6">
        <v>2.58E-2</v>
      </c>
      <c r="L12314" s="6">
        <v>-38.694638694638599</v>
      </c>
    </row>
    <row r="12315" spans="1:12" ht="15" customHeight="1" x14ac:dyDescent="0.25">
      <c r="A12315" s="5">
        <v>27018</v>
      </c>
      <c r="B12315" s="6">
        <v>2.63E-2</v>
      </c>
      <c r="C12315" s="2">
        <v>2150400</v>
      </c>
      <c r="D12315" s="6"/>
      <c r="E12315" s="6"/>
      <c r="F12315" s="6"/>
      <c r="G12315" s="6">
        <v>2.63E-2</v>
      </c>
      <c r="H12315" s="6">
        <v>-38.694638694638599</v>
      </c>
      <c r="I12315" s="6"/>
      <c r="J12315" s="6">
        <v>2.6800000000000001E-2</v>
      </c>
      <c r="K12315" s="6">
        <v>2.5600000000000001E-2</v>
      </c>
      <c r="L12315" s="6">
        <v>-38.694638694638599</v>
      </c>
    </row>
    <row r="12316" spans="1:12" ht="15" customHeight="1" x14ac:dyDescent="0.25">
      <c r="A12316" s="5">
        <v>27017</v>
      </c>
      <c r="B12316" s="6">
        <v>2.63E-2</v>
      </c>
      <c r="C12316" s="2">
        <v>3123200</v>
      </c>
      <c r="D12316" s="6">
        <v>5.0000000000000001E-4</v>
      </c>
      <c r="E12316" s="6">
        <v>1.93798449612403</v>
      </c>
      <c r="F12316" s="6">
        <v>1.93798449612403</v>
      </c>
      <c r="G12316" s="6">
        <v>2.63E-2</v>
      </c>
      <c r="H12316" s="6">
        <v>-38.694638694638599</v>
      </c>
      <c r="I12316" s="6"/>
      <c r="J12316" s="6">
        <v>2.6800000000000001E-2</v>
      </c>
      <c r="K12316" s="6">
        <v>2.5600000000000001E-2</v>
      </c>
      <c r="L12316" s="6">
        <v>-38.694638694638599</v>
      </c>
    </row>
    <row r="12317" spans="1:12" ht="15" customHeight="1" x14ac:dyDescent="0.25">
      <c r="A12317" s="5">
        <v>27016</v>
      </c>
      <c r="B12317" s="6">
        <v>2.58E-2</v>
      </c>
      <c r="C12317" s="2">
        <v>4864000</v>
      </c>
      <c r="D12317" s="6">
        <v>6.9999999999999902E-4</v>
      </c>
      <c r="E12317" s="6">
        <v>2.78884462151394</v>
      </c>
      <c r="F12317" s="6">
        <v>2.78884462151394</v>
      </c>
      <c r="G12317" s="6">
        <v>2.58E-2</v>
      </c>
      <c r="H12317" s="6">
        <v>-39.860139860139803</v>
      </c>
      <c r="I12317" s="6"/>
      <c r="J12317" s="6">
        <v>2.58E-2</v>
      </c>
      <c r="K12317" s="6">
        <v>2.4400000000000002E-2</v>
      </c>
      <c r="L12317" s="6">
        <v>-39.860139860139803</v>
      </c>
    </row>
    <row r="12318" spans="1:12" ht="15" customHeight="1" x14ac:dyDescent="0.25">
      <c r="A12318" s="5">
        <v>27015</v>
      </c>
      <c r="B12318" s="6">
        <v>2.5100000000000001E-2</v>
      </c>
      <c r="C12318" s="2">
        <v>563200</v>
      </c>
      <c r="D12318" s="6">
        <v>-1E-3</v>
      </c>
      <c r="E12318" s="6">
        <v>-3.83141762452107</v>
      </c>
      <c r="F12318" s="6">
        <v>-3.83141762452107</v>
      </c>
      <c r="G12318" s="6">
        <v>2.5100000000000001E-2</v>
      </c>
      <c r="H12318" s="6">
        <v>-41.491841491841399</v>
      </c>
      <c r="I12318" s="6"/>
      <c r="J12318" s="6">
        <v>2.6100000000000002E-2</v>
      </c>
      <c r="K12318" s="6">
        <v>2.5100000000000001E-2</v>
      </c>
      <c r="L12318" s="6">
        <v>-41.491841491841399</v>
      </c>
    </row>
    <row r="12319" spans="1:12" ht="15" customHeight="1" x14ac:dyDescent="0.25">
      <c r="A12319" s="5">
        <v>27012</v>
      </c>
      <c r="B12319" s="6">
        <v>2.6100000000000002E-2</v>
      </c>
      <c r="C12319" s="2">
        <v>1228800</v>
      </c>
      <c r="D12319" s="6"/>
      <c r="E12319" s="6"/>
      <c r="F12319" s="6"/>
      <c r="G12319" s="6">
        <v>2.6100000000000002E-2</v>
      </c>
      <c r="H12319" s="6">
        <v>-39.160839160839103</v>
      </c>
      <c r="I12319" s="6"/>
      <c r="J12319" s="6">
        <v>2.6100000000000002E-2</v>
      </c>
      <c r="K12319" s="6">
        <v>2.53E-2</v>
      </c>
      <c r="L12319" s="6">
        <v>-39.160839160839103</v>
      </c>
    </row>
    <row r="12320" spans="1:12" ht="15" customHeight="1" x14ac:dyDescent="0.25">
      <c r="A12320" s="5">
        <v>27011</v>
      </c>
      <c r="B12320" s="6">
        <v>2.6100000000000002E-2</v>
      </c>
      <c r="C12320" s="2">
        <v>2099200</v>
      </c>
      <c r="D12320" s="6">
        <v>-2.1999999999999902E-3</v>
      </c>
      <c r="E12320" s="6">
        <v>-7.7738515901059904</v>
      </c>
      <c r="F12320" s="6">
        <v>-7.7738515901059904</v>
      </c>
      <c r="G12320" s="6">
        <v>2.6100000000000002E-2</v>
      </c>
      <c r="H12320" s="6">
        <v>-39.160839160839103</v>
      </c>
      <c r="I12320" s="6"/>
      <c r="J12320" s="6">
        <v>2.8299999999999999E-2</v>
      </c>
      <c r="K12320" s="6">
        <v>2.6100000000000002E-2</v>
      </c>
      <c r="L12320" s="6">
        <v>-39.160839160839103</v>
      </c>
    </row>
    <row r="12321" spans="1:12" ht="15" customHeight="1" x14ac:dyDescent="0.25">
      <c r="A12321" s="5">
        <v>27010</v>
      </c>
      <c r="B12321" s="6">
        <v>2.8299999999999999E-2</v>
      </c>
      <c r="C12321" s="2">
        <v>563200</v>
      </c>
      <c r="D12321" s="6">
        <v>-7.0000000000000205E-4</v>
      </c>
      <c r="E12321" s="6">
        <v>-2.4137931034482798</v>
      </c>
      <c r="F12321" s="6">
        <v>-2.4137931034482798</v>
      </c>
      <c r="G12321" s="6">
        <v>2.8299999999999999E-2</v>
      </c>
      <c r="H12321" s="6">
        <v>-34.032634032634</v>
      </c>
      <c r="I12321" s="6"/>
      <c r="J12321" s="6">
        <v>2.8799999999999999E-2</v>
      </c>
      <c r="K12321" s="6">
        <v>2.8299999999999999E-2</v>
      </c>
      <c r="L12321" s="6">
        <v>-34.032634032634</v>
      </c>
    </row>
    <row r="12322" spans="1:12" ht="15" customHeight="1" x14ac:dyDescent="0.25">
      <c r="A12322" s="5">
        <v>27009</v>
      </c>
      <c r="B12322" s="6">
        <v>2.9000000000000001E-2</v>
      </c>
      <c r="C12322" s="2">
        <v>870400</v>
      </c>
      <c r="D12322" s="6">
        <v>-4.9999999999999697E-4</v>
      </c>
      <c r="E12322" s="6">
        <v>-1.6949152542372701</v>
      </c>
      <c r="F12322" s="6">
        <v>-1.6949152542372701</v>
      </c>
      <c r="G12322" s="6">
        <v>2.9000000000000001E-2</v>
      </c>
      <c r="H12322" s="6">
        <v>-32.400932400932398</v>
      </c>
      <c r="I12322" s="6"/>
      <c r="J12322" s="6">
        <v>2.9700000000000001E-2</v>
      </c>
      <c r="K12322" s="6">
        <v>2.9000000000000001E-2</v>
      </c>
      <c r="L12322" s="6">
        <v>-32.400932400932398</v>
      </c>
    </row>
    <row r="12323" spans="1:12" ht="15" customHeight="1" x14ac:dyDescent="0.25">
      <c r="A12323" s="5">
        <v>27008</v>
      </c>
      <c r="B12323" s="6">
        <v>2.9499999999999998E-2</v>
      </c>
      <c r="C12323" s="2">
        <v>2150400</v>
      </c>
      <c r="D12323" s="6">
        <v>-2.0000000000000199E-4</v>
      </c>
      <c r="E12323" s="6">
        <v>-0.67340067340068099</v>
      </c>
      <c r="F12323" s="6">
        <v>-0.67340067340068099</v>
      </c>
      <c r="G12323" s="6">
        <v>2.9499999999999998E-2</v>
      </c>
      <c r="H12323" s="6">
        <v>-31.2354312354312</v>
      </c>
      <c r="I12323" s="6"/>
      <c r="J12323" s="6">
        <v>2.9700000000000001E-2</v>
      </c>
      <c r="K12323" s="6">
        <v>2.92E-2</v>
      </c>
      <c r="L12323" s="6">
        <v>-31.2354312354312</v>
      </c>
    </row>
    <row r="12324" spans="1:12" ht="15" customHeight="1" x14ac:dyDescent="0.25">
      <c r="A12324" s="5">
        <v>27005</v>
      </c>
      <c r="B12324" s="6">
        <v>2.9700000000000001E-2</v>
      </c>
      <c r="C12324" s="2">
        <v>3840000</v>
      </c>
      <c r="D12324" s="6">
        <v>6.9999999999999902E-4</v>
      </c>
      <c r="E12324" s="6">
        <v>2.4137931034482598</v>
      </c>
      <c r="F12324" s="6">
        <v>2.4137931034482598</v>
      </c>
      <c r="G12324" s="6">
        <v>2.9700000000000001E-2</v>
      </c>
      <c r="H12324" s="6">
        <v>-30.769230769230699</v>
      </c>
      <c r="I12324" s="6"/>
      <c r="J12324" s="6">
        <v>2.9700000000000001E-2</v>
      </c>
      <c r="K12324" s="6">
        <v>2.9000000000000001E-2</v>
      </c>
      <c r="L12324" s="6">
        <v>-30.769230769230699</v>
      </c>
    </row>
    <row r="12325" spans="1:12" ht="15" customHeight="1" x14ac:dyDescent="0.25">
      <c r="A12325" s="5">
        <v>27004</v>
      </c>
      <c r="B12325" s="6">
        <v>2.9000000000000001E-2</v>
      </c>
      <c r="C12325" s="2">
        <v>153600</v>
      </c>
      <c r="D12325" s="6">
        <v>7.0000000000000205E-4</v>
      </c>
      <c r="E12325" s="6">
        <v>2.4734982332155599</v>
      </c>
      <c r="F12325" s="6">
        <v>2.4734982332155599</v>
      </c>
      <c r="G12325" s="6">
        <v>2.9000000000000001E-2</v>
      </c>
      <c r="H12325" s="6">
        <v>-32.400932400932398</v>
      </c>
      <c r="I12325" s="6"/>
      <c r="J12325" s="6">
        <v>2.9000000000000001E-2</v>
      </c>
      <c r="K12325" s="6">
        <v>2.8799999999999999E-2</v>
      </c>
      <c r="L12325" s="6">
        <v>-32.400932400932398</v>
      </c>
    </row>
    <row r="12326" spans="1:12" ht="15" customHeight="1" x14ac:dyDescent="0.25">
      <c r="A12326" s="5">
        <v>27003</v>
      </c>
      <c r="B12326" s="6">
        <v>2.8299999999999999E-2</v>
      </c>
      <c r="C12326" s="2">
        <v>563200</v>
      </c>
      <c r="D12326" s="6">
        <v>-5.0000000000000001E-4</v>
      </c>
      <c r="E12326" s="6">
        <v>-1.7361111111111101</v>
      </c>
      <c r="F12326" s="6">
        <v>-1.7361111111111101</v>
      </c>
      <c r="G12326" s="6">
        <v>2.8299999999999999E-2</v>
      </c>
      <c r="H12326" s="6">
        <v>-34.032634032634</v>
      </c>
      <c r="I12326" s="6"/>
      <c r="J12326" s="6">
        <v>2.8799999999999999E-2</v>
      </c>
      <c r="K12326" s="6">
        <v>2.8299999999999999E-2</v>
      </c>
      <c r="L12326" s="6">
        <v>-34.032634032634</v>
      </c>
    </row>
    <row r="12327" spans="1:12" ht="15" customHeight="1" x14ac:dyDescent="0.25">
      <c r="A12327" s="5">
        <v>27002</v>
      </c>
      <c r="B12327" s="6">
        <v>2.8799999999999999E-2</v>
      </c>
      <c r="C12327" s="2">
        <v>1484800</v>
      </c>
      <c r="D12327" s="6">
        <v>-2.0000000000000199E-4</v>
      </c>
      <c r="E12327" s="6">
        <v>-0.68965517241380503</v>
      </c>
      <c r="F12327" s="6">
        <v>-0.68965517241380503</v>
      </c>
      <c r="G12327" s="6">
        <v>2.8799999999999999E-2</v>
      </c>
      <c r="H12327" s="6">
        <v>-32.867132867132803</v>
      </c>
      <c r="I12327" s="6"/>
      <c r="J12327" s="6">
        <v>2.92E-2</v>
      </c>
      <c r="K12327" s="6">
        <v>2.8500000000000001E-2</v>
      </c>
      <c r="L12327" s="6">
        <v>-32.867132867132803</v>
      </c>
    </row>
    <row r="12328" spans="1:12" ht="15" customHeight="1" x14ac:dyDescent="0.25">
      <c r="A12328" s="5">
        <v>27001</v>
      </c>
      <c r="B12328" s="6">
        <v>2.9000000000000001E-2</v>
      </c>
      <c r="C12328" s="2">
        <v>716800</v>
      </c>
      <c r="D12328" s="6">
        <v>-1.1999999999999899E-3</v>
      </c>
      <c r="E12328" s="6">
        <v>-3.9735099337748299</v>
      </c>
      <c r="F12328" s="6">
        <v>-3.9735099337748299</v>
      </c>
      <c r="G12328" s="6">
        <v>2.9000000000000001E-2</v>
      </c>
      <c r="H12328" s="6">
        <v>-32.400932400932398</v>
      </c>
      <c r="I12328" s="6"/>
      <c r="J12328" s="6">
        <v>0.03</v>
      </c>
      <c r="K12328" s="6">
        <v>2.9000000000000001E-2</v>
      </c>
      <c r="L12328" s="6">
        <v>-32.400932400932398</v>
      </c>
    </row>
    <row r="12329" spans="1:12" ht="15" customHeight="1" x14ac:dyDescent="0.25">
      <c r="A12329" s="5">
        <v>26998</v>
      </c>
      <c r="B12329" s="6">
        <v>3.0200000000000001E-2</v>
      </c>
      <c r="C12329" s="2">
        <v>102400</v>
      </c>
      <c r="D12329" s="6">
        <v>-2.9999999999999802E-4</v>
      </c>
      <c r="E12329" s="6">
        <v>-0.98360655737704805</v>
      </c>
      <c r="F12329" s="6">
        <v>-0.98360655737704805</v>
      </c>
      <c r="G12329" s="6">
        <v>3.0200000000000001E-2</v>
      </c>
      <c r="H12329" s="6">
        <v>-29.603729603729601</v>
      </c>
      <c r="I12329" s="6"/>
      <c r="J12329" s="6">
        <v>3.0200000000000001E-2</v>
      </c>
      <c r="K12329" s="6">
        <v>3.0200000000000001E-2</v>
      </c>
      <c r="L12329" s="6">
        <v>-29.603729603729601</v>
      </c>
    </row>
    <row r="12330" spans="1:12" ht="15" customHeight="1" x14ac:dyDescent="0.25">
      <c r="A12330" s="5">
        <v>26997</v>
      </c>
      <c r="B12330" s="6">
        <v>3.0499999999999999E-2</v>
      </c>
      <c r="C12330" s="2">
        <v>460800</v>
      </c>
      <c r="D12330" s="6">
        <v>2.9999999999999802E-4</v>
      </c>
      <c r="E12330" s="6">
        <v>0.99337748344370203</v>
      </c>
      <c r="F12330" s="6">
        <v>0.99337748344370203</v>
      </c>
      <c r="G12330" s="6">
        <v>3.0499999999999999E-2</v>
      </c>
      <c r="H12330" s="6">
        <v>-28.904428904428901</v>
      </c>
      <c r="I12330" s="6"/>
      <c r="J12330" s="6">
        <v>3.0700000000000002E-2</v>
      </c>
      <c r="K12330" s="6">
        <v>3.0200000000000001E-2</v>
      </c>
      <c r="L12330" s="6">
        <v>-28.904428904428901</v>
      </c>
    </row>
    <row r="12331" spans="1:12" ht="15" customHeight="1" x14ac:dyDescent="0.25">
      <c r="A12331" s="5">
        <v>26996</v>
      </c>
      <c r="B12331" s="6">
        <v>3.0200000000000001E-2</v>
      </c>
      <c r="C12331" s="2">
        <v>3174400</v>
      </c>
      <c r="D12331" s="6">
        <v>1E-3</v>
      </c>
      <c r="E12331" s="6">
        <v>3.4246575342465801</v>
      </c>
      <c r="F12331" s="6">
        <v>3.4246575342465801</v>
      </c>
      <c r="G12331" s="6">
        <v>3.0200000000000001E-2</v>
      </c>
      <c r="H12331" s="6">
        <v>-29.603729603729601</v>
      </c>
      <c r="I12331" s="6"/>
      <c r="J12331" s="6">
        <v>3.1399999999999997E-2</v>
      </c>
      <c r="K12331" s="6">
        <v>3.0200000000000001E-2</v>
      </c>
      <c r="L12331" s="6">
        <v>-29.603729603729601</v>
      </c>
    </row>
    <row r="12332" spans="1:12" ht="15" customHeight="1" x14ac:dyDescent="0.25">
      <c r="A12332" s="5">
        <v>26995</v>
      </c>
      <c r="B12332" s="6">
        <v>2.92E-2</v>
      </c>
      <c r="C12332" s="2">
        <v>11878400</v>
      </c>
      <c r="D12332" s="6">
        <v>1.4E-3</v>
      </c>
      <c r="E12332" s="6">
        <v>5.0359712230215896</v>
      </c>
      <c r="F12332" s="6">
        <v>5.0359712230215896</v>
      </c>
      <c r="G12332" s="6">
        <v>2.92E-2</v>
      </c>
      <c r="H12332" s="6">
        <v>-31.9347319347319</v>
      </c>
      <c r="I12332" s="6"/>
      <c r="J12332" s="6">
        <v>2.92E-2</v>
      </c>
      <c r="K12332" s="6">
        <v>2.7300000000000001E-2</v>
      </c>
      <c r="L12332" s="6">
        <v>-31.9347319347319</v>
      </c>
    </row>
    <row r="12333" spans="1:12" ht="15" customHeight="1" x14ac:dyDescent="0.25">
      <c r="A12333" s="5">
        <v>26994</v>
      </c>
      <c r="B12333" s="6">
        <v>2.7799999999999998E-2</v>
      </c>
      <c r="C12333" s="2">
        <v>2150400</v>
      </c>
      <c r="D12333" s="6">
        <v>-2.7000000000000001E-3</v>
      </c>
      <c r="E12333" s="6">
        <v>-8.8524590163934391</v>
      </c>
      <c r="F12333" s="6">
        <v>-8.8524590163934391</v>
      </c>
      <c r="G12333" s="6">
        <v>2.7799999999999998E-2</v>
      </c>
      <c r="H12333" s="6">
        <v>-35.198135198135198</v>
      </c>
      <c r="I12333" s="6"/>
      <c r="J12333" s="6">
        <v>3.0499999999999999E-2</v>
      </c>
      <c r="K12333" s="6">
        <v>2.7799999999999998E-2</v>
      </c>
      <c r="L12333" s="6">
        <v>-35.198135198135198</v>
      </c>
    </row>
    <row r="12334" spans="1:12" ht="15" customHeight="1" x14ac:dyDescent="0.25">
      <c r="A12334" s="5">
        <v>26991</v>
      </c>
      <c r="B12334" s="6">
        <v>3.0499999999999999E-2</v>
      </c>
      <c r="C12334" s="2">
        <v>4044800</v>
      </c>
      <c r="D12334" s="6"/>
      <c r="E12334" s="6"/>
      <c r="F12334" s="6"/>
      <c r="G12334" s="6">
        <v>3.0499999999999999E-2</v>
      </c>
      <c r="H12334" s="6">
        <v>-28.904428904428901</v>
      </c>
      <c r="I12334" s="6"/>
      <c r="J12334" s="6">
        <v>3.0499999999999999E-2</v>
      </c>
      <c r="K12334" s="6">
        <v>3.0499999999999999E-2</v>
      </c>
      <c r="L12334" s="6">
        <v>-28.904428904428901</v>
      </c>
    </row>
    <row r="12335" spans="1:12" ht="15" customHeight="1" x14ac:dyDescent="0.25">
      <c r="A12335" s="5">
        <v>26989</v>
      </c>
      <c r="B12335" s="6">
        <v>3.0499999999999999E-2</v>
      </c>
      <c r="C12335" s="2">
        <v>6144000</v>
      </c>
      <c r="D12335" s="6">
        <v>-6.9999999999999902E-4</v>
      </c>
      <c r="E12335" s="6">
        <v>-2.2435897435897401</v>
      </c>
      <c r="F12335" s="6">
        <v>-2.2435897435897401</v>
      </c>
      <c r="G12335" s="6">
        <v>3.0499999999999999E-2</v>
      </c>
      <c r="H12335" s="6">
        <v>-28.904428904428901</v>
      </c>
      <c r="I12335" s="6"/>
      <c r="J12335" s="6">
        <v>3.1E-2</v>
      </c>
      <c r="K12335" s="6">
        <v>3.0499999999999999E-2</v>
      </c>
      <c r="L12335" s="6">
        <v>-28.904428904428901</v>
      </c>
    </row>
    <row r="12336" spans="1:12" ht="15" customHeight="1" x14ac:dyDescent="0.25">
      <c r="A12336" s="5">
        <v>26988</v>
      </c>
      <c r="B12336" s="6">
        <v>3.1199999999999999E-2</v>
      </c>
      <c r="C12336" s="2">
        <v>1587200</v>
      </c>
      <c r="D12336" s="6">
        <v>-3.2000000000000002E-3</v>
      </c>
      <c r="E12336" s="6">
        <v>-9.3023255813953494</v>
      </c>
      <c r="F12336" s="6">
        <v>-9.3023255813953494</v>
      </c>
      <c r="G12336" s="6">
        <v>3.1199999999999999E-2</v>
      </c>
      <c r="H12336" s="6">
        <v>-27.272727272727199</v>
      </c>
      <c r="I12336" s="6"/>
      <c r="J12336" s="6">
        <v>3.39E-2</v>
      </c>
      <c r="K12336" s="6">
        <v>3.1199999999999999E-2</v>
      </c>
      <c r="L12336" s="6">
        <v>-27.272727272727199</v>
      </c>
    </row>
    <row r="12337" spans="1:12" ht="15" customHeight="1" x14ac:dyDescent="0.25">
      <c r="A12337" s="5">
        <v>26987</v>
      </c>
      <c r="B12337" s="6">
        <v>3.44E-2</v>
      </c>
      <c r="C12337" s="2">
        <v>614400</v>
      </c>
      <c r="D12337" s="6">
        <v>-1.89999999999999E-3</v>
      </c>
      <c r="E12337" s="6">
        <v>-5.2341597796143198</v>
      </c>
      <c r="F12337" s="6">
        <v>-5.2341597796143198</v>
      </c>
      <c r="G12337" s="6">
        <v>3.44E-2</v>
      </c>
      <c r="H12337" s="6">
        <v>-19.8135198135198</v>
      </c>
      <c r="I12337" s="6"/>
      <c r="J12337" s="6">
        <v>3.5799999999999998E-2</v>
      </c>
      <c r="K12337" s="6">
        <v>3.44E-2</v>
      </c>
      <c r="L12337" s="6">
        <v>-19.8135198135198</v>
      </c>
    </row>
    <row r="12338" spans="1:12" ht="15" customHeight="1" x14ac:dyDescent="0.25">
      <c r="A12338" s="5">
        <v>26984</v>
      </c>
      <c r="B12338" s="6">
        <v>3.6299999999999999E-2</v>
      </c>
      <c r="C12338" s="2">
        <v>870400</v>
      </c>
      <c r="D12338" s="6"/>
      <c r="E12338" s="6"/>
      <c r="F12338" s="6"/>
      <c r="G12338" s="6">
        <v>3.6299999999999999E-2</v>
      </c>
      <c r="H12338" s="6">
        <v>-15.3846153846153</v>
      </c>
      <c r="I12338" s="6"/>
      <c r="J12338" s="6">
        <v>3.6600000000000001E-2</v>
      </c>
      <c r="K12338" s="6">
        <v>3.5799999999999998E-2</v>
      </c>
      <c r="L12338" s="6">
        <v>-15.3846153846153</v>
      </c>
    </row>
    <row r="12339" spans="1:12" ht="15" customHeight="1" x14ac:dyDescent="0.25">
      <c r="A12339" s="5">
        <v>26983</v>
      </c>
      <c r="B12339" s="6">
        <v>3.6299999999999999E-2</v>
      </c>
      <c r="C12339" s="2">
        <v>2099200</v>
      </c>
      <c r="D12339" s="6">
        <v>1.99999999999998E-4</v>
      </c>
      <c r="E12339" s="6">
        <v>0.554016620498609</v>
      </c>
      <c r="F12339" s="6">
        <v>0.554016620498609</v>
      </c>
      <c r="G12339" s="6">
        <v>3.6299999999999999E-2</v>
      </c>
      <c r="H12339" s="6">
        <v>-15.3846153846153</v>
      </c>
      <c r="I12339" s="6"/>
      <c r="J12339" s="6">
        <v>3.6799999999999999E-2</v>
      </c>
      <c r="K12339" s="6">
        <v>3.56E-2</v>
      </c>
      <c r="L12339" s="6">
        <v>-15.3846153846153</v>
      </c>
    </row>
    <row r="12340" spans="1:12" ht="15" customHeight="1" x14ac:dyDescent="0.25">
      <c r="A12340" s="5">
        <v>26982</v>
      </c>
      <c r="B12340" s="6">
        <v>3.61E-2</v>
      </c>
      <c r="C12340" s="2">
        <v>665600</v>
      </c>
      <c r="D12340" s="6"/>
      <c r="E12340" s="6"/>
      <c r="F12340" s="6"/>
      <c r="G12340" s="6">
        <v>3.61E-2</v>
      </c>
      <c r="H12340" s="6">
        <v>-15.850815850815801</v>
      </c>
      <c r="I12340" s="6"/>
      <c r="J12340" s="6">
        <v>3.61E-2</v>
      </c>
      <c r="K12340" s="6">
        <v>3.56E-2</v>
      </c>
      <c r="L12340" s="6">
        <v>-15.850815850815801</v>
      </c>
    </row>
    <row r="12341" spans="1:12" ht="15" customHeight="1" x14ac:dyDescent="0.25">
      <c r="A12341" s="5">
        <v>26981</v>
      </c>
      <c r="B12341" s="6">
        <v>3.61E-2</v>
      </c>
      <c r="C12341" s="2">
        <v>972800</v>
      </c>
      <c r="D12341" s="6">
        <v>-2.3999999999999898E-3</v>
      </c>
      <c r="E12341" s="6">
        <v>-6.2337662337662296</v>
      </c>
      <c r="F12341" s="6">
        <v>-6.2337662337662296</v>
      </c>
      <c r="G12341" s="6">
        <v>3.61E-2</v>
      </c>
      <c r="H12341" s="6">
        <v>-15.850815850815801</v>
      </c>
      <c r="I12341" s="6"/>
      <c r="J12341" s="6">
        <v>3.7999999999999999E-2</v>
      </c>
      <c r="K12341" s="6">
        <v>3.5799999999999998E-2</v>
      </c>
      <c r="L12341" s="6">
        <v>-15.850815850815801</v>
      </c>
    </row>
    <row r="12342" spans="1:12" ht="15" customHeight="1" x14ac:dyDescent="0.25">
      <c r="A12342" s="5">
        <v>26980</v>
      </c>
      <c r="B12342" s="6">
        <v>3.85E-2</v>
      </c>
      <c r="C12342" s="2">
        <v>1484800</v>
      </c>
      <c r="D12342" s="6">
        <v>-1.1999999999999899E-3</v>
      </c>
      <c r="E12342" s="6">
        <v>-3.0226700251889098</v>
      </c>
      <c r="F12342" s="6">
        <v>-3.0226700251889098</v>
      </c>
      <c r="G12342" s="6">
        <v>3.85E-2</v>
      </c>
      <c r="H12342" s="6">
        <v>-10.2564102564102</v>
      </c>
      <c r="I12342" s="6"/>
      <c r="J12342" s="6">
        <v>3.9699999999999999E-2</v>
      </c>
      <c r="K12342" s="6">
        <v>3.85E-2</v>
      </c>
      <c r="L12342" s="6">
        <v>-10.2564102564102</v>
      </c>
    </row>
    <row r="12343" spans="1:12" ht="15" customHeight="1" x14ac:dyDescent="0.25">
      <c r="A12343" s="5">
        <v>26977</v>
      </c>
      <c r="B12343" s="6">
        <v>3.9699999999999999E-2</v>
      </c>
      <c r="C12343" s="2">
        <v>563200</v>
      </c>
      <c r="D12343" s="6">
        <v>-1E-3</v>
      </c>
      <c r="E12343" s="6">
        <v>-2.4570024570024498</v>
      </c>
      <c r="F12343" s="6">
        <v>-2.4570024570024498</v>
      </c>
      <c r="G12343" s="6">
        <v>3.9699999999999999E-2</v>
      </c>
      <c r="H12343" s="6">
        <v>-7.4592074592074598</v>
      </c>
      <c r="I12343" s="6"/>
      <c r="J12343" s="6">
        <v>4.1200000000000001E-2</v>
      </c>
      <c r="K12343" s="6">
        <v>3.9699999999999999E-2</v>
      </c>
      <c r="L12343" s="6">
        <v>-7.4592074592074598</v>
      </c>
    </row>
    <row r="12344" spans="1:12" ht="15" customHeight="1" x14ac:dyDescent="0.25">
      <c r="A12344" s="5">
        <v>26976</v>
      </c>
      <c r="B12344" s="6">
        <v>4.07E-2</v>
      </c>
      <c r="C12344" s="2">
        <v>1484800</v>
      </c>
      <c r="D12344" s="6"/>
      <c r="E12344" s="6"/>
      <c r="F12344" s="6"/>
      <c r="G12344" s="6">
        <v>4.07E-2</v>
      </c>
      <c r="H12344" s="6">
        <v>-5.1282051282051198</v>
      </c>
      <c r="I12344" s="6"/>
      <c r="J12344" s="6">
        <v>4.07E-2</v>
      </c>
      <c r="K12344" s="6">
        <v>4.0500000000000001E-2</v>
      </c>
      <c r="L12344" s="6">
        <v>-5.1282051282051198</v>
      </c>
    </row>
    <row r="12345" spans="1:12" ht="15" customHeight="1" x14ac:dyDescent="0.25">
      <c r="A12345" s="5">
        <v>26975</v>
      </c>
      <c r="B12345" s="6">
        <v>4.07E-2</v>
      </c>
      <c r="C12345" s="2">
        <v>256000</v>
      </c>
      <c r="D12345" s="6">
        <v>-6.9999999999999902E-4</v>
      </c>
      <c r="E12345" s="6">
        <v>-1.69082125603864</v>
      </c>
      <c r="F12345" s="6">
        <v>-1.69082125603864</v>
      </c>
      <c r="G12345" s="6">
        <v>4.07E-2</v>
      </c>
      <c r="H12345" s="6">
        <v>-5.1282051282051198</v>
      </c>
      <c r="I12345" s="6"/>
      <c r="J12345" s="6">
        <v>4.1000000000000002E-2</v>
      </c>
      <c r="K12345" s="6">
        <v>4.0500000000000001E-2</v>
      </c>
      <c r="L12345" s="6">
        <v>-5.1282051282051198</v>
      </c>
    </row>
    <row r="12346" spans="1:12" ht="15" customHeight="1" x14ac:dyDescent="0.25">
      <c r="A12346" s="5">
        <v>26974</v>
      </c>
      <c r="B12346" s="6">
        <v>4.1399999999999999E-2</v>
      </c>
      <c r="C12346" s="2">
        <v>1689600</v>
      </c>
      <c r="D12346" s="6">
        <v>-8.0000000000000199E-4</v>
      </c>
      <c r="E12346" s="6">
        <v>-1.8957345971563999</v>
      </c>
      <c r="F12346" s="6">
        <v>-1.8957345971563999</v>
      </c>
      <c r="G12346" s="6">
        <v>4.1399999999999999E-2</v>
      </c>
      <c r="H12346" s="6">
        <v>-3.49650349650349</v>
      </c>
      <c r="I12346" s="6"/>
      <c r="J12346" s="6">
        <v>4.24E-2</v>
      </c>
      <c r="K12346" s="6">
        <v>4.1399999999999999E-2</v>
      </c>
      <c r="L12346" s="6">
        <v>-3.49650349650349</v>
      </c>
    </row>
    <row r="12347" spans="1:12" ht="15" customHeight="1" x14ac:dyDescent="0.25">
      <c r="A12347" s="5">
        <v>26973</v>
      </c>
      <c r="B12347" s="6">
        <v>4.2200000000000001E-2</v>
      </c>
      <c r="C12347" s="2">
        <v>563200</v>
      </c>
      <c r="D12347" s="6">
        <v>-2.2000000000000001E-3</v>
      </c>
      <c r="E12347" s="6">
        <v>-4.9549549549549603</v>
      </c>
      <c r="F12347" s="6">
        <v>-4.9549549549549603</v>
      </c>
      <c r="G12347" s="6">
        <v>4.2200000000000001E-2</v>
      </c>
      <c r="H12347" s="6">
        <v>-1.63170163170163</v>
      </c>
      <c r="I12347" s="6"/>
      <c r="J12347" s="6">
        <v>4.3900000000000002E-2</v>
      </c>
      <c r="K12347" s="6">
        <v>4.2200000000000001E-2</v>
      </c>
      <c r="L12347" s="6">
        <v>-1.63170163170163</v>
      </c>
    </row>
    <row r="12348" spans="1:12" ht="15" customHeight="1" x14ac:dyDescent="0.25">
      <c r="A12348" s="5">
        <v>26970</v>
      </c>
      <c r="B12348" s="6">
        <v>4.4400000000000002E-2</v>
      </c>
      <c r="C12348" s="2">
        <v>51200</v>
      </c>
      <c r="D12348" s="6">
        <v>-5.0000000000000001E-4</v>
      </c>
      <c r="E12348" s="6">
        <v>-1.1135857461024501</v>
      </c>
      <c r="F12348" s="6">
        <v>-1.1135857461024501</v>
      </c>
      <c r="G12348" s="6">
        <v>4.4400000000000002E-2</v>
      </c>
      <c r="H12348" s="6">
        <v>3.49650349650349</v>
      </c>
      <c r="I12348" s="6"/>
      <c r="J12348" s="6">
        <v>4.4400000000000002E-2</v>
      </c>
      <c r="K12348" s="6">
        <v>4.4400000000000002E-2</v>
      </c>
      <c r="L12348" s="6">
        <v>3.49650349650349</v>
      </c>
    </row>
    <row r="12349" spans="1:12" ht="15" customHeight="1" x14ac:dyDescent="0.25">
      <c r="A12349" s="5">
        <v>26969</v>
      </c>
      <c r="B12349" s="6">
        <v>4.4900000000000002E-2</v>
      </c>
      <c r="C12349" s="2">
        <v>204800</v>
      </c>
      <c r="D12349" s="6">
        <v>-8.9999999999999802E-4</v>
      </c>
      <c r="E12349" s="6">
        <v>-1.9650655021834</v>
      </c>
      <c r="F12349" s="6">
        <v>-1.9650655021834</v>
      </c>
      <c r="G12349" s="6">
        <v>4.4900000000000002E-2</v>
      </c>
      <c r="H12349" s="6">
        <v>4.6620046620046596</v>
      </c>
      <c r="I12349" s="6"/>
      <c r="J12349" s="6">
        <v>4.5100000000000001E-2</v>
      </c>
      <c r="K12349" s="6">
        <v>4.4900000000000002E-2</v>
      </c>
      <c r="L12349" s="6">
        <v>4.6620046620046596</v>
      </c>
    </row>
    <row r="12350" spans="1:12" ht="15" customHeight="1" x14ac:dyDescent="0.25">
      <c r="A12350" s="5">
        <v>26968</v>
      </c>
      <c r="B12350" s="6">
        <v>4.58E-2</v>
      </c>
      <c r="C12350" s="2">
        <v>512000</v>
      </c>
      <c r="D12350" s="6">
        <v>-1E-3</v>
      </c>
      <c r="E12350" s="6">
        <v>-2.1367521367521398</v>
      </c>
      <c r="F12350" s="6">
        <v>-2.1367521367521398</v>
      </c>
      <c r="G12350" s="6">
        <v>4.58E-2</v>
      </c>
      <c r="H12350" s="6">
        <v>6.7599067599067597</v>
      </c>
      <c r="I12350" s="6"/>
      <c r="J12350" s="6">
        <v>4.6300000000000001E-2</v>
      </c>
      <c r="K12350" s="6">
        <v>4.58E-2</v>
      </c>
      <c r="L12350" s="6">
        <v>6.7599067599067597</v>
      </c>
    </row>
    <row r="12351" spans="1:12" ht="15" customHeight="1" x14ac:dyDescent="0.25">
      <c r="A12351" s="5">
        <v>26967</v>
      </c>
      <c r="B12351" s="6">
        <v>4.6800000000000001E-2</v>
      </c>
      <c r="C12351" s="2">
        <v>972800</v>
      </c>
      <c r="D12351" s="6">
        <v>1E-3</v>
      </c>
      <c r="E12351" s="6">
        <v>2.1834061135371101</v>
      </c>
      <c r="F12351" s="6">
        <v>2.1834061135371101</v>
      </c>
      <c r="G12351" s="6">
        <v>4.6800000000000001E-2</v>
      </c>
      <c r="H12351" s="6">
        <v>9.0909090909090899</v>
      </c>
      <c r="I12351" s="6"/>
      <c r="J12351" s="6">
        <v>4.6800000000000001E-2</v>
      </c>
      <c r="K12351" s="6">
        <v>4.6600000000000003E-2</v>
      </c>
      <c r="L12351" s="6">
        <v>9.0909090909090899</v>
      </c>
    </row>
    <row r="12352" spans="1:12" ht="15" customHeight="1" x14ac:dyDescent="0.25">
      <c r="A12352" s="5">
        <v>26966</v>
      </c>
      <c r="B12352" s="6">
        <v>4.58E-2</v>
      </c>
      <c r="C12352" s="2">
        <v>614400</v>
      </c>
      <c r="D12352" s="6">
        <v>8.9999999999999802E-4</v>
      </c>
      <c r="E12352" s="6">
        <v>2.0044543429843902</v>
      </c>
      <c r="F12352" s="6">
        <v>2.0044543429843902</v>
      </c>
      <c r="G12352" s="6">
        <v>4.58E-2</v>
      </c>
      <c r="H12352" s="6">
        <v>6.7599067599067597</v>
      </c>
      <c r="I12352" s="6"/>
      <c r="J12352" s="6">
        <v>4.58E-2</v>
      </c>
      <c r="K12352" s="6">
        <v>4.5400000000000003E-2</v>
      </c>
      <c r="L12352" s="6">
        <v>6.7599067599067597</v>
      </c>
    </row>
    <row r="12353" spans="1:12" ht="15" customHeight="1" x14ac:dyDescent="0.25">
      <c r="A12353" s="5">
        <v>26963</v>
      </c>
      <c r="B12353" s="6">
        <v>4.4900000000000002E-2</v>
      </c>
      <c r="C12353" s="2">
        <v>1843200</v>
      </c>
      <c r="D12353" s="6"/>
      <c r="E12353" s="6"/>
      <c r="F12353" s="6"/>
      <c r="G12353" s="6">
        <v>4.4900000000000002E-2</v>
      </c>
      <c r="H12353" s="6">
        <v>4.6620046620046596</v>
      </c>
      <c r="I12353" s="6"/>
      <c r="J12353" s="6">
        <v>4.5400000000000003E-2</v>
      </c>
      <c r="K12353" s="6">
        <v>4.4900000000000002E-2</v>
      </c>
      <c r="L12353" s="6">
        <v>4.6620046620046596</v>
      </c>
    </row>
    <row r="12354" spans="1:12" ht="15" customHeight="1" x14ac:dyDescent="0.25">
      <c r="A12354" s="5">
        <v>26962</v>
      </c>
      <c r="B12354" s="6">
        <v>4.4900000000000002E-2</v>
      </c>
      <c r="C12354" s="2">
        <v>358400</v>
      </c>
      <c r="D12354" s="6">
        <v>-6.9999999999999902E-4</v>
      </c>
      <c r="E12354" s="6">
        <v>-1.5350877192982399</v>
      </c>
      <c r="F12354" s="6">
        <v>-1.5350877192982399</v>
      </c>
      <c r="G12354" s="6">
        <v>4.4900000000000002E-2</v>
      </c>
      <c r="H12354" s="6">
        <v>4.6620046620046596</v>
      </c>
      <c r="I12354" s="6"/>
      <c r="J12354" s="6">
        <v>4.5400000000000003E-2</v>
      </c>
      <c r="K12354" s="6">
        <v>4.4900000000000002E-2</v>
      </c>
      <c r="L12354" s="6">
        <v>4.6620046620046596</v>
      </c>
    </row>
    <row r="12355" spans="1:12" ht="15" customHeight="1" x14ac:dyDescent="0.25">
      <c r="A12355" s="5">
        <v>26961</v>
      </c>
      <c r="B12355" s="6">
        <v>4.5600000000000002E-2</v>
      </c>
      <c r="D12355" s="6">
        <v>1.99999999999998E-4</v>
      </c>
      <c r="E12355" s="6">
        <v>0.44052863436123602</v>
      </c>
      <c r="F12355" s="6">
        <v>0.44052863436123602</v>
      </c>
      <c r="G12355" s="6">
        <v>4.5600000000000002E-2</v>
      </c>
      <c r="H12355" s="6">
        <v>6.2937062937062898</v>
      </c>
      <c r="I12355" s="6"/>
      <c r="J12355" s="6">
        <v>4.5600000000000002E-2</v>
      </c>
      <c r="K12355" s="6">
        <v>4.5100000000000001E-2</v>
      </c>
      <c r="L12355" s="6">
        <v>6.2937062937062898</v>
      </c>
    </row>
    <row r="12356" spans="1:12" ht="15" customHeight="1" x14ac:dyDescent="0.25">
      <c r="A12356" s="5">
        <v>26960</v>
      </c>
      <c r="B12356" s="6">
        <v>4.5400000000000003E-2</v>
      </c>
      <c r="C12356" s="2">
        <v>1792000</v>
      </c>
      <c r="D12356" s="6">
        <v>1E-3</v>
      </c>
      <c r="E12356" s="6">
        <v>2.2522522522522501</v>
      </c>
      <c r="F12356" s="6">
        <v>2.2522522522522501</v>
      </c>
      <c r="G12356" s="6">
        <v>4.5400000000000003E-2</v>
      </c>
      <c r="H12356" s="6">
        <v>5.8275058275058296</v>
      </c>
      <c r="I12356" s="6"/>
      <c r="J12356" s="6">
        <v>4.5400000000000003E-2</v>
      </c>
      <c r="K12356" s="6">
        <v>4.5400000000000003E-2</v>
      </c>
      <c r="L12356" s="6">
        <v>5.8275058275058296</v>
      </c>
    </row>
    <row r="12357" spans="1:12" ht="15" customHeight="1" x14ac:dyDescent="0.25">
      <c r="A12357" s="5">
        <v>26959</v>
      </c>
      <c r="B12357" s="6">
        <v>4.4400000000000002E-2</v>
      </c>
      <c r="C12357" s="2">
        <v>307200</v>
      </c>
      <c r="D12357" s="6">
        <v>-5.0000000000000001E-4</v>
      </c>
      <c r="E12357" s="6">
        <v>-1.1135857461024501</v>
      </c>
      <c r="F12357" s="6">
        <v>-1.1135857461024501</v>
      </c>
      <c r="G12357" s="6">
        <v>4.4400000000000002E-2</v>
      </c>
      <c r="H12357" s="6">
        <v>3.49650349650349</v>
      </c>
      <c r="I12357" s="6"/>
      <c r="J12357" s="6">
        <v>4.4400000000000002E-2</v>
      </c>
      <c r="K12357" s="6">
        <v>4.4400000000000002E-2</v>
      </c>
      <c r="L12357" s="6">
        <v>3.49650349650349</v>
      </c>
    </row>
    <row r="12358" spans="1:12" ht="15" customHeight="1" x14ac:dyDescent="0.25">
      <c r="A12358" s="5">
        <v>26956</v>
      </c>
      <c r="B12358" s="6">
        <v>4.4900000000000002E-2</v>
      </c>
      <c r="C12358" s="2">
        <v>460800</v>
      </c>
      <c r="D12358" s="6"/>
      <c r="E12358" s="6"/>
      <c r="F12358" s="6"/>
      <c r="G12358" s="6">
        <v>4.4900000000000002E-2</v>
      </c>
      <c r="H12358" s="6">
        <v>4.6620046620046596</v>
      </c>
      <c r="I12358" s="6"/>
      <c r="J12358" s="6">
        <v>4.5400000000000003E-2</v>
      </c>
      <c r="K12358" s="6">
        <v>4.4900000000000002E-2</v>
      </c>
      <c r="L12358" s="6">
        <v>4.6620046620046596</v>
      </c>
    </row>
    <row r="12359" spans="1:12" ht="15" customHeight="1" x14ac:dyDescent="0.25">
      <c r="A12359" s="5">
        <v>26955</v>
      </c>
      <c r="B12359" s="6">
        <v>4.4900000000000002E-2</v>
      </c>
      <c r="C12359" s="2">
        <v>614400</v>
      </c>
      <c r="D12359" s="6">
        <v>-1.99999999999998E-4</v>
      </c>
      <c r="E12359" s="6">
        <v>-0.44345898004434198</v>
      </c>
      <c r="F12359" s="6">
        <v>-0.44345898004434198</v>
      </c>
      <c r="G12359" s="6">
        <v>4.4900000000000002E-2</v>
      </c>
      <c r="H12359" s="6">
        <v>4.6620046620046596</v>
      </c>
      <c r="I12359" s="6"/>
      <c r="J12359" s="6">
        <v>4.5400000000000003E-2</v>
      </c>
      <c r="K12359" s="6">
        <v>4.4900000000000002E-2</v>
      </c>
      <c r="L12359" s="6">
        <v>4.6620046620046596</v>
      </c>
    </row>
    <row r="12360" spans="1:12" ht="15" customHeight="1" x14ac:dyDescent="0.25">
      <c r="A12360" s="5">
        <v>26954</v>
      </c>
      <c r="B12360" s="6">
        <v>4.5100000000000001E-2</v>
      </c>
      <c r="D12360" s="6">
        <v>1.99999999999998E-4</v>
      </c>
      <c r="E12360" s="6">
        <v>0.44543429844097199</v>
      </c>
      <c r="F12360" s="6">
        <v>0.44543429844097199</v>
      </c>
      <c r="G12360" s="6">
        <v>4.5100000000000001E-2</v>
      </c>
      <c r="H12360" s="6">
        <v>5.1282051282051198</v>
      </c>
      <c r="I12360" s="6"/>
      <c r="J12360" s="6">
        <v>4.5100000000000001E-2</v>
      </c>
      <c r="K12360" s="6">
        <v>4.4400000000000002E-2</v>
      </c>
      <c r="L12360" s="6">
        <v>5.1282051282051198</v>
      </c>
    </row>
    <row r="12361" spans="1:12" ht="15" customHeight="1" x14ac:dyDescent="0.25">
      <c r="A12361" s="5">
        <v>26953</v>
      </c>
      <c r="B12361" s="6">
        <v>4.4900000000000002E-2</v>
      </c>
      <c r="C12361" s="2">
        <v>256000</v>
      </c>
      <c r="D12361" s="6">
        <v>-8.9999999999999802E-4</v>
      </c>
      <c r="E12361" s="6">
        <v>-1.9650655021834</v>
      </c>
      <c r="F12361" s="6">
        <v>-1.9650655021834</v>
      </c>
      <c r="G12361" s="6">
        <v>4.4900000000000002E-2</v>
      </c>
      <c r="H12361" s="6">
        <v>4.6620046620046596</v>
      </c>
      <c r="I12361" s="6"/>
      <c r="J12361" s="6">
        <v>4.5100000000000001E-2</v>
      </c>
      <c r="K12361" s="6">
        <v>4.4900000000000002E-2</v>
      </c>
      <c r="L12361" s="6">
        <v>4.6620046620046596</v>
      </c>
    </row>
    <row r="12362" spans="1:12" ht="15" customHeight="1" x14ac:dyDescent="0.25">
      <c r="A12362" s="5">
        <v>26952</v>
      </c>
      <c r="B12362" s="6">
        <v>4.58E-2</v>
      </c>
      <c r="C12362" s="2">
        <v>102400</v>
      </c>
      <c r="D12362" s="6"/>
      <c r="E12362" s="6"/>
      <c r="F12362" s="6"/>
      <c r="G12362" s="6">
        <v>4.58E-2</v>
      </c>
      <c r="H12362" s="6">
        <v>6.7599067599067597</v>
      </c>
      <c r="I12362" s="6"/>
      <c r="J12362" s="6">
        <v>4.58E-2</v>
      </c>
      <c r="K12362" s="6">
        <v>4.58E-2</v>
      </c>
      <c r="L12362" s="6">
        <v>6.7599067599067597</v>
      </c>
    </row>
    <row r="12363" spans="1:12" ht="15" customHeight="1" x14ac:dyDescent="0.25">
      <c r="A12363" s="5">
        <v>26949</v>
      </c>
      <c r="B12363" s="6">
        <v>4.58E-2</v>
      </c>
      <c r="C12363" s="2">
        <v>1331200</v>
      </c>
      <c r="D12363" s="6">
        <v>1.89999999999999E-3</v>
      </c>
      <c r="E12363" s="6">
        <v>4.32801822323463</v>
      </c>
      <c r="F12363" s="6">
        <v>4.32801822323463</v>
      </c>
      <c r="G12363" s="6">
        <v>4.58E-2</v>
      </c>
      <c r="H12363" s="6">
        <v>6.7599067599067597</v>
      </c>
      <c r="I12363" s="6"/>
      <c r="J12363" s="6">
        <v>4.58E-2</v>
      </c>
      <c r="K12363" s="6">
        <v>4.4400000000000002E-2</v>
      </c>
      <c r="L12363" s="6">
        <v>6.7599067599067597</v>
      </c>
    </row>
    <row r="12364" spans="1:12" ht="15" customHeight="1" x14ac:dyDescent="0.25">
      <c r="A12364" s="5">
        <v>26948</v>
      </c>
      <c r="B12364" s="6">
        <v>4.3900000000000002E-2</v>
      </c>
      <c r="C12364" s="2">
        <v>563200</v>
      </c>
      <c r="D12364" s="6">
        <v>-1.99999999999998E-4</v>
      </c>
      <c r="E12364" s="6">
        <v>-0.45351473922902102</v>
      </c>
      <c r="F12364" s="6">
        <v>-0.45351473922902102</v>
      </c>
      <c r="G12364" s="6">
        <v>4.3900000000000002E-2</v>
      </c>
      <c r="H12364" s="6">
        <v>2.3310023310023298</v>
      </c>
      <c r="I12364" s="6"/>
      <c r="J12364" s="6">
        <v>4.41E-2</v>
      </c>
      <c r="K12364" s="6">
        <v>4.3900000000000002E-2</v>
      </c>
      <c r="L12364" s="6">
        <v>2.3310023310023298</v>
      </c>
    </row>
    <row r="12365" spans="1:12" ht="15" customHeight="1" x14ac:dyDescent="0.25">
      <c r="A12365" s="5">
        <v>26947</v>
      </c>
      <c r="B12365" s="6">
        <v>4.41E-2</v>
      </c>
      <c r="C12365" s="2">
        <v>921600</v>
      </c>
      <c r="D12365" s="6">
        <v>-3.00000000000001E-4</v>
      </c>
      <c r="E12365" s="6">
        <v>-0.67567567567567899</v>
      </c>
      <c r="F12365" s="6">
        <v>-0.67567567567567899</v>
      </c>
      <c r="G12365" s="6">
        <v>4.41E-2</v>
      </c>
      <c r="H12365" s="6">
        <v>2.79720279720279</v>
      </c>
      <c r="I12365" s="6"/>
      <c r="J12365" s="6">
        <v>4.4400000000000002E-2</v>
      </c>
      <c r="K12365" s="6">
        <v>4.41E-2</v>
      </c>
      <c r="L12365" s="6">
        <v>2.79720279720279</v>
      </c>
    </row>
    <row r="12366" spans="1:12" ht="15" customHeight="1" x14ac:dyDescent="0.25">
      <c r="A12366" s="5">
        <v>26946</v>
      </c>
      <c r="B12366" s="6">
        <v>4.4400000000000002E-2</v>
      </c>
      <c r="C12366" s="2">
        <v>102400</v>
      </c>
      <c r="D12366" s="6"/>
      <c r="E12366" s="6"/>
      <c r="F12366" s="6"/>
      <c r="G12366" s="6">
        <v>4.4400000000000002E-2</v>
      </c>
      <c r="H12366" s="6">
        <v>3.49650349650349</v>
      </c>
      <c r="I12366" s="6"/>
      <c r="J12366" s="6">
        <v>4.4400000000000002E-2</v>
      </c>
      <c r="K12366" s="6">
        <v>4.4400000000000002E-2</v>
      </c>
      <c r="L12366" s="6">
        <v>3.49650349650349</v>
      </c>
    </row>
    <row r="12367" spans="1:12" ht="15" customHeight="1" x14ac:dyDescent="0.25">
      <c r="A12367" s="5">
        <v>26945</v>
      </c>
      <c r="B12367" s="6">
        <v>4.4400000000000002E-2</v>
      </c>
      <c r="C12367" s="2">
        <v>307200</v>
      </c>
      <c r="D12367" s="6">
        <v>-1.99999999999998E-4</v>
      </c>
      <c r="E12367" s="6">
        <v>-0.44843049327354301</v>
      </c>
      <c r="F12367" s="6">
        <v>-0.44843049327354301</v>
      </c>
      <c r="G12367" s="6">
        <v>4.4400000000000002E-2</v>
      </c>
      <c r="H12367" s="6">
        <v>3.49650349650349</v>
      </c>
      <c r="I12367" s="6"/>
      <c r="J12367" s="6">
        <v>4.4600000000000001E-2</v>
      </c>
      <c r="K12367" s="6">
        <v>4.4400000000000002E-2</v>
      </c>
      <c r="L12367" s="6">
        <v>3.49650349650349</v>
      </c>
    </row>
    <row r="12368" spans="1:12" ht="15" customHeight="1" x14ac:dyDescent="0.25">
      <c r="A12368" s="5">
        <v>26942</v>
      </c>
      <c r="B12368" s="6">
        <v>4.4600000000000001E-2</v>
      </c>
      <c r="C12368" s="2">
        <v>819200</v>
      </c>
      <c r="D12368" s="6">
        <v>6.9999999999999902E-4</v>
      </c>
      <c r="E12368" s="6">
        <v>1.59453302961274</v>
      </c>
      <c r="F12368" s="6">
        <v>1.59453302961274</v>
      </c>
      <c r="G12368" s="6">
        <v>4.4600000000000001E-2</v>
      </c>
      <c r="H12368" s="6">
        <v>3.96270396270396</v>
      </c>
      <c r="I12368" s="6"/>
      <c r="J12368" s="6">
        <v>4.4600000000000001E-2</v>
      </c>
      <c r="K12368" s="6">
        <v>4.41E-2</v>
      </c>
      <c r="L12368" s="6">
        <v>3.96270396270396</v>
      </c>
    </row>
    <row r="12369" spans="1:12" ht="15" customHeight="1" x14ac:dyDescent="0.25">
      <c r="A12369" s="5">
        <v>26941</v>
      </c>
      <c r="B12369" s="6">
        <v>4.3900000000000002E-2</v>
      </c>
      <c r="C12369" s="2">
        <v>256000</v>
      </c>
      <c r="D12369" s="6">
        <v>5.0000000000000001E-4</v>
      </c>
      <c r="E12369" s="6">
        <v>1.1520737327188999</v>
      </c>
      <c r="F12369" s="6">
        <v>1.1520737327188999</v>
      </c>
      <c r="G12369" s="6">
        <v>4.3900000000000002E-2</v>
      </c>
      <c r="H12369" s="6">
        <v>2.3310023310023298</v>
      </c>
      <c r="I12369" s="6"/>
      <c r="J12369" s="6">
        <v>4.3900000000000002E-2</v>
      </c>
      <c r="K12369" s="6">
        <v>4.3900000000000002E-2</v>
      </c>
      <c r="L12369" s="6">
        <v>2.3310023310023298</v>
      </c>
    </row>
    <row r="12370" spans="1:12" ht="15" customHeight="1" x14ac:dyDescent="0.25">
      <c r="A12370" s="5">
        <v>26940</v>
      </c>
      <c r="B12370" s="6">
        <v>4.3400000000000001E-2</v>
      </c>
      <c r="C12370" s="2">
        <v>460800</v>
      </c>
      <c r="D12370" s="6">
        <v>1.99999999999998E-4</v>
      </c>
      <c r="E12370" s="6">
        <v>0.46296296296295297</v>
      </c>
      <c r="F12370" s="6">
        <v>0.46296296296295297</v>
      </c>
      <c r="G12370" s="6">
        <v>4.3400000000000001E-2</v>
      </c>
      <c r="H12370" s="6">
        <v>1.16550116550116</v>
      </c>
      <c r="I12370" s="6"/>
      <c r="J12370" s="6">
        <v>4.3400000000000001E-2</v>
      </c>
      <c r="K12370" s="6">
        <v>4.2900000000000001E-2</v>
      </c>
      <c r="L12370" s="6">
        <v>1.16550116550116</v>
      </c>
    </row>
    <row r="12371" spans="1:12" ht="15" customHeight="1" x14ac:dyDescent="0.25">
      <c r="A12371" s="5">
        <v>26939</v>
      </c>
      <c r="B12371" s="6">
        <v>4.3200000000000002E-2</v>
      </c>
      <c r="C12371" s="2">
        <v>358400</v>
      </c>
      <c r="D12371" s="6">
        <v>-3.9999999999999698E-4</v>
      </c>
      <c r="E12371" s="6">
        <v>-0.91743119266054496</v>
      </c>
      <c r="F12371" s="6">
        <v>-0.91743119266054496</v>
      </c>
      <c r="G12371" s="6">
        <v>4.3200000000000002E-2</v>
      </c>
      <c r="H12371" s="6">
        <v>0.69930069930070304</v>
      </c>
      <c r="I12371" s="6"/>
      <c r="J12371" s="6">
        <v>4.3400000000000001E-2</v>
      </c>
      <c r="K12371" s="6">
        <v>4.2900000000000001E-2</v>
      </c>
      <c r="L12371" s="6">
        <v>0.69930069930070304</v>
      </c>
    </row>
    <row r="12372" spans="1:12" ht="15" customHeight="1" x14ac:dyDescent="0.25">
      <c r="A12372" s="5">
        <v>26938</v>
      </c>
      <c r="B12372" s="6">
        <v>4.36E-2</v>
      </c>
      <c r="C12372" s="2">
        <v>307200</v>
      </c>
      <c r="D12372" s="6">
        <v>-3.00000000000001E-4</v>
      </c>
      <c r="E12372" s="6">
        <v>-0.68337129840546595</v>
      </c>
      <c r="F12372" s="6">
        <v>-0.68337129840546595</v>
      </c>
      <c r="G12372" s="6">
        <v>4.36E-2</v>
      </c>
      <c r="H12372" s="6">
        <v>1.63170163170163</v>
      </c>
      <c r="I12372" s="6"/>
      <c r="J12372" s="6">
        <v>4.36E-2</v>
      </c>
      <c r="K12372" s="6">
        <v>4.3200000000000002E-2</v>
      </c>
      <c r="L12372" s="6">
        <v>1.63170163170163</v>
      </c>
    </row>
    <row r="12373" spans="1:12" ht="15" customHeight="1" x14ac:dyDescent="0.25">
      <c r="A12373" s="5">
        <v>26935</v>
      </c>
      <c r="B12373" s="6">
        <v>4.3900000000000002E-2</v>
      </c>
      <c r="D12373" s="6"/>
      <c r="E12373" s="6"/>
      <c r="F12373" s="6"/>
      <c r="G12373" s="6">
        <v>4.3900000000000002E-2</v>
      </c>
      <c r="H12373" s="6">
        <v>2.3310023310023298</v>
      </c>
      <c r="I12373" s="6"/>
      <c r="J12373" s="6">
        <v>4.3900000000000002E-2</v>
      </c>
      <c r="K12373" s="6">
        <v>4.3400000000000001E-2</v>
      </c>
      <c r="L12373" s="6">
        <v>2.3310023310023298</v>
      </c>
    </row>
    <row r="12374" spans="1:12" ht="15" customHeight="1" x14ac:dyDescent="0.25">
      <c r="A12374" s="5">
        <v>26934</v>
      </c>
      <c r="B12374" s="6">
        <v>4.3900000000000002E-2</v>
      </c>
      <c r="C12374" s="2">
        <v>2406400</v>
      </c>
      <c r="D12374" s="6">
        <v>-5.0000000000000001E-4</v>
      </c>
      <c r="E12374" s="6">
        <v>-1.12612612612612</v>
      </c>
      <c r="F12374" s="6">
        <v>-1.12612612612612</v>
      </c>
      <c r="G12374" s="6">
        <v>4.3900000000000002E-2</v>
      </c>
      <c r="H12374" s="6">
        <v>2.3310023310023298</v>
      </c>
      <c r="I12374" s="6"/>
      <c r="J12374" s="6">
        <v>4.4600000000000001E-2</v>
      </c>
      <c r="K12374" s="6">
        <v>4.3400000000000001E-2</v>
      </c>
      <c r="L12374" s="6">
        <v>2.3310023310023298</v>
      </c>
    </row>
    <row r="12375" spans="1:12" ht="15" customHeight="1" x14ac:dyDescent="0.25">
      <c r="A12375" s="5">
        <v>26933</v>
      </c>
      <c r="B12375" s="6">
        <v>4.4400000000000002E-2</v>
      </c>
      <c r="C12375" s="2">
        <v>1280000</v>
      </c>
      <c r="D12375" s="6">
        <v>5.0000000000000001E-4</v>
      </c>
      <c r="E12375" s="6">
        <v>1.13895216400912</v>
      </c>
      <c r="F12375" s="6">
        <v>1.13895216400912</v>
      </c>
      <c r="G12375" s="6">
        <v>4.4400000000000002E-2</v>
      </c>
      <c r="H12375" s="6">
        <v>3.49650349650349</v>
      </c>
      <c r="I12375" s="6"/>
      <c r="J12375" s="6">
        <v>4.4400000000000002E-2</v>
      </c>
      <c r="K12375" s="6">
        <v>4.3200000000000002E-2</v>
      </c>
      <c r="L12375" s="6">
        <v>3.49650349650349</v>
      </c>
    </row>
    <row r="12376" spans="1:12" ht="15" customHeight="1" x14ac:dyDescent="0.25">
      <c r="A12376" s="5">
        <v>26932</v>
      </c>
      <c r="B12376" s="6">
        <v>4.3900000000000002E-2</v>
      </c>
      <c r="C12376" s="2">
        <v>256000</v>
      </c>
      <c r="D12376" s="6">
        <v>3.00000000000001E-4</v>
      </c>
      <c r="E12376" s="6">
        <v>0.68807339449541405</v>
      </c>
      <c r="F12376" s="6">
        <v>0.68807339449541405</v>
      </c>
      <c r="G12376" s="6">
        <v>4.3900000000000002E-2</v>
      </c>
      <c r="H12376" s="6">
        <v>2.3310023310023298</v>
      </c>
      <c r="I12376" s="6"/>
      <c r="J12376" s="6">
        <v>4.3900000000000002E-2</v>
      </c>
      <c r="K12376" s="6">
        <v>4.3900000000000002E-2</v>
      </c>
      <c r="L12376" s="6">
        <v>2.3310023310023298</v>
      </c>
    </row>
    <row r="12377" spans="1:12" ht="15" customHeight="1" x14ac:dyDescent="0.25">
      <c r="A12377" s="5">
        <v>26931</v>
      </c>
      <c r="B12377" s="6">
        <v>4.36E-2</v>
      </c>
      <c r="C12377" s="2">
        <v>563200</v>
      </c>
      <c r="D12377" s="6">
        <v>-1E-3</v>
      </c>
      <c r="E12377" s="6">
        <v>-2.2421524663677102</v>
      </c>
      <c r="F12377" s="6">
        <v>-2.2421524663677102</v>
      </c>
      <c r="G12377" s="6">
        <v>4.36E-2</v>
      </c>
      <c r="H12377" s="6">
        <v>1.63170163170163</v>
      </c>
      <c r="I12377" s="6"/>
      <c r="J12377" s="6">
        <v>4.4900000000000002E-2</v>
      </c>
      <c r="K12377" s="6">
        <v>4.36E-2</v>
      </c>
      <c r="L12377" s="6">
        <v>1.63170163170163</v>
      </c>
    </row>
    <row r="12378" spans="1:12" ht="15" customHeight="1" x14ac:dyDescent="0.25">
      <c r="A12378" s="5">
        <v>26928</v>
      </c>
      <c r="B12378" s="6">
        <v>4.4600000000000001E-2</v>
      </c>
      <c r="D12378" s="6">
        <v>-3.00000000000001E-4</v>
      </c>
      <c r="E12378" s="6">
        <v>-0.66815144766146894</v>
      </c>
      <c r="F12378" s="6">
        <v>-0.66815144766146894</v>
      </c>
      <c r="G12378" s="6">
        <v>4.4600000000000001E-2</v>
      </c>
      <c r="H12378" s="6">
        <v>3.96270396270396</v>
      </c>
      <c r="I12378" s="6"/>
      <c r="J12378" s="6">
        <v>4.4600000000000001E-2</v>
      </c>
      <c r="K12378" s="6">
        <v>4.4400000000000002E-2</v>
      </c>
      <c r="L12378" s="6">
        <v>3.96270396270396</v>
      </c>
    </row>
    <row r="12379" spans="1:12" ht="15" customHeight="1" x14ac:dyDescent="0.25">
      <c r="A12379" s="5">
        <v>26927</v>
      </c>
      <c r="B12379" s="6">
        <v>4.4900000000000002E-2</v>
      </c>
      <c r="C12379" s="2">
        <v>2713600</v>
      </c>
      <c r="D12379" s="6">
        <v>1.5E-3</v>
      </c>
      <c r="E12379" s="6">
        <v>3.4562211981566899</v>
      </c>
      <c r="F12379" s="6">
        <v>3.4562211981566899</v>
      </c>
      <c r="G12379" s="6">
        <v>4.4900000000000002E-2</v>
      </c>
      <c r="H12379" s="6">
        <v>4.6620046620046596</v>
      </c>
      <c r="I12379" s="6"/>
      <c r="J12379" s="6">
        <v>4.4900000000000002E-2</v>
      </c>
      <c r="K12379" s="6">
        <v>4.3900000000000002E-2</v>
      </c>
      <c r="L12379" s="6">
        <v>4.6620046620046596</v>
      </c>
    </row>
    <row r="12380" spans="1:12" ht="15" customHeight="1" x14ac:dyDescent="0.25">
      <c r="A12380" s="5">
        <v>26926</v>
      </c>
      <c r="B12380" s="6">
        <v>4.3400000000000001E-2</v>
      </c>
      <c r="C12380" s="2">
        <v>3788800</v>
      </c>
      <c r="D12380" s="6">
        <v>2.3999999999999898E-3</v>
      </c>
      <c r="E12380" s="6">
        <v>5.8536585365853702</v>
      </c>
      <c r="F12380" s="6">
        <v>5.8536585365853702</v>
      </c>
      <c r="G12380" s="6">
        <v>4.3400000000000001E-2</v>
      </c>
      <c r="H12380" s="6">
        <v>1.16550116550116</v>
      </c>
      <c r="I12380" s="6"/>
      <c r="J12380" s="6">
        <v>4.3400000000000001E-2</v>
      </c>
      <c r="K12380" s="6">
        <v>4.1000000000000002E-2</v>
      </c>
      <c r="L12380" s="6">
        <v>1.16550116550116</v>
      </c>
    </row>
    <row r="12381" spans="1:12" ht="15" customHeight="1" x14ac:dyDescent="0.25">
      <c r="A12381" s="5">
        <v>26925</v>
      </c>
      <c r="B12381" s="6">
        <v>4.1000000000000002E-2</v>
      </c>
      <c r="C12381" s="2">
        <v>1331200</v>
      </c>
      <c r="D12381" s="6">
        <v>2E-3</v>
      </c>
      <c r="E12381" s="6">
        <v>5.1282051282051304</v>
      </c>
      <c r="F12381" s="6">
        <v>5.1282051282051304</v>
      </c>
      <c r="G12381" s="6">
        <v>4.1000000000000002E-2</v>
      </c>
      <c r="H12381" s="6">
        <v>-4.4289044289044197</v>
      </c>
      <c r="I12381" s="6"/>
      <c r="J12381" s="6">
        <v>4.1000000000000002E-2</v>
      </c>
      <c r="K12381" s="6">
        <v>3.9E-2</v>
      </c>
      <c r="L12381" s="6">
        <v>-4.4289044289044197</v>
      </c>
    </row>
    <row r="12382" spans="1:12" ht="15" customHeight="1" x14ac:dyDescent="0.25">
      <c r="A12382" s="5">
        <v>26924</v>
      </c>
      <c r="B12382" s="6">
        <v>3.9E-2</v>
      </c>
      <c r="C12382" s="2">
        <v>1228800</v>
      </c>
      <c r="D12382" s="6">
        <v>6.9999999999999902E-4</v>
      </c>
      <c r="E12382" s="6">
        <v>1.82767624020887</v>
      </c>
      <c r="F12382" s="6">
        <v>1.82767624020887</v>
      </c>
      <c r="G12382" s="6">
        <v>3.9E-2</v>
      </c>
      <c r="H12382" s="6">
        <v>-9.0909090909090899</v>
      </c>
      <c r="I12382" s="6"/>
      <c r="J12382" s="6">
        <v>3.9E-2</v>
      </c>
      <c r="K12382" s="6">
        <v>3.85E-2</v>
      </c>
      <c r="L12382" s="6">
        <v>-9.0909090909090899</v>
      </c>
    </row>
    <row r="12383" spans="1:12" ht="15" customHeight="1" x14ac:dyDescent="0.25">
      <c r="A12383" s="5">
        <v>26921</v>
      </c>
      <c r="B12383" s="6">
        <v>3.8300000000000001E-2</v>
      </c>
      <c r="C12383" s="2">
        <v>460800</v>
      </c>
      <c r="D12383" s="6">
        <v>5.0000000000000001E-4</v>
      </c>
      <c r="E12383" s="6">
        <v>1.3227513227513199</v>
      </c>
      <c r="F12383" s="6">
        <v>1.3227513227513199</v>
      </c>
      <c r="G12383" s="6">
        <v>3.8300000000000001E-2</v>
      </c>
      <c r="H12383" s="6">
        <v>-10.7226107226107</v>
      </c>
      <c r="I12383" s="6"/>
      <c r="J12383" s="6">
        <v>3.8300000000000001E-2</v>
      </c>
      <c r="K12383" s="6">
        <v>3.8300000000000001E-2</v>
      </c>
      <c r="L12383" s="6">
        <v>-10.7226107226107</v>
      </c>
    </row>
    <row r="12384" spans="1:12" ht="15" customHeight="1" x14ac:dyDescent="0.25">
      <c r="A12384" s="5">
        <v>26920</v>
      </c>
      <c r="B12384" s="6">
        <v>3.78E-2</v>
      </c>
      <c r="C12384" s="2">
        <v>51200</v>
      </c>
      <c r="D12384" s="6">
        <v>-5.0000000000000001E-4</v>
      </c>
      <c r="E12384" s="6">
        <v>-1.30548302872063</v>
      </c>
      <c r="F12384" s="6">
        <v>-1.30548302872063</v>
      </c>
      <c r="G12384" s="6">
        <v>3.78E-2</v>
      </c>
      <c r="H12384" s="6">
        <v>-11.8881118881118</v>
      </c>
      <c r="I12384" s="6"/>
      <c r="J12384" s="6">
        <v>3.78E-2</v>
      </c>
      <c r="K12384" s="6">
        <v>3.78E-2</v>
      </c>
      <c r="L12384" s="6">
        <v>-11.8881118881118</v>
      </c>
    </row>
    <row r="12385" spans="1:12" ht="15" customHeight="1" x14ac:dyDescent="0.25">
      <c r="A12385" s="5">
        <v>26919</v>
      </c>
      <c r="B12385" s="6">
        <v>3.8300000000000001E-2</v>
      </c>
      <c r="C12385" s="2">
        <v>1228800</v>
      </c>
      <c r="D12385" s="6">
        <v>-2.7000000000000001E-3</v>
      </c>
      <c r="E12385" s="6">
        <v>-6.5853658536585398</v>
      </c>
      <c r="F12385" s="6">
        <v>-6.5853658536585398</v>
      </c>
      <c r="G12385" s="6">
        <v>3.8300000000000001E-2</v>
      </c>
      <c r="H12385" s="6">
        <v>-10.7226107226107</v>
      </c>
      <c r="I12385" s="6"/>
      <c r="J12385" s="6">
        <v>4.0500000000000001E-2</v>
      </c>
      <c r="K12385" s="6">
        <v>3.7999999999999999E-2</v>
      </c>
      <c r="L12385" s="6">
        <v>-10.7226107226107</v>
      </c>
    </row>
    <row r="12386" spans="1:12" ht="15" customHeight="1" x14ac:dyDescent="0.25">
      <c r="A12386" s="5">
        <v>26918</v>
      </c>
      <c r="B12386" s="6">
        <v>4.1000000000000002E-2</v>
      </c>
      <c r="C12386" s="2">
        <v>3123200</v>
      </c>
      <c r="D12386" s="6">
        <v>-8.9999999999999802E-4</v>
      </c>
      <c r="E12386" s="6">
        <v>-2.14797136038186</v>
      </c>
      <c r="F12386" s="6">
        <v>-2.14797136038186</v>
      </c>
      <c r="G12386" s="6">
        <v>4.1000000000000002E-2</v>
      </c>
      <c r="H12386" s="6">
        <v>-4.4289044289044197</v>
      </c>
      <c r="I12386" s="6"/>
      <c r="J12386" s="6">
        <v>4.24E-2</v>
      </c>
      <c r="K12386" s="6">
        <v>4.0500000000000001E-2</v>
      </c>
      <c r="L12386" s="6">
        <v>-4.4289044289044197</v>
      </c>
    </row>
    <row r="12387" spans="1:12" ht="15" customHeight="1" x14ac:dyDescent="0.25">
      <c r="A12387" s="5">
        <v>26917</v>
      </c>
      <c r="B12387" s="6">
        <v>4.19E-2</v>
      </c>
      <c r="D12387" s="6"/>
      <c r="E12387" s="6"/>
      <c r="F12387" s="6"/>
      <c r="G12387" s="6">
        <v>4.19E-2</v>
      </c>
      <c r="H12387" s="6">
        <v>-2.3310023310023298</v>
      </c>
      <c r="I12387" s="6"/>
      <c r="J12387" s="6">
        <v>4.19E-2</v>
      </c>
      <c r="K12387" s="6">
        <v>4.1399999999999999E-2</v>
      </c>
      <c r="L12387" s="6">
        <v>-2.3310023310023298</v>
      </c>
    </row>
    <row r="12388" spans="1:12" ht="15" customHeight="1" x14ac:dyDescent="0.25">
      <c r="A12388" s="5">
        <v>26914</v>
      </c>
      <c r="B12388" s="6">
        <v>4.19E-2</v>
      </c>
      <c r="C12388" s="2">
        <v>2611200</v>
      </c>
      <c r="D12388" s="6">
        <v>-5.0000000000000001E-4</v>
      </c>
      <c r="E12388" s="6">
        <v>-1.17924528301887</v>
      </c>
      <c r="F12388" s="6">
        <v>-1.17924528301887</v>
      </c>
      <c r="G12388" s="6">
        <v>4.19E-2</v>
      </c>
      <c r="H12388" s="6">
        <v>-2.3310023310023298</v>
      </c>
      <c r="I12388" s="6"/>
      <c r="J12388" s="6">
        <v>4.19E-2</v>
      </c>
      <c r="K12388" s="6">
        <v>4.19E-2</v>
      </c>
      <c r="L12388" s="6">
        <v>-2.3310023310023298</v>
      </c>
    </row>
    <row r="12389" spans="1:12" ht="15" customHeight="1" x14ac:dyDescent="0.25">
      <c r="A12389" s="5">
        <v>26913</v>
      </c>
      <c r="B12389" s="6">
        <v>4.24E-2</v>
      </c>
      <c r="C12389" s="2">
        <v>614400</v>
      </c>
      <c r="D12389" s="6"/>
      <c r="E12389" s="6"/>
      <c r="F12389" s="6"/>
      <c r="G12389" s="6">
        <v>4.24E-2</v>
      </c>
      <c r="H12389" s="6">
        <v>-1.16550116550116</v>
      </c>
      <c r="I12389" s="6"/>
      <c r="J12389" s="6">
        <v>4.24E-2</v>
      </c>
      <c r="K12389" s="6">
        <v>4.24E-2</v>
      </c>
      <c r="L12389" s="6">
        <v>-1.16550116550116</v>
      </c>
    </row>
    <row r="12390" spans="1:12" ht="15" customHeight="1" x14ac:dyDescent="0.25">
      <c r="A12390" s="5">
        <v>26912</v>
      </c>
      <c r="B12390" s="6">
        <v>4.24E-2</v>
      </c>
      <c r="D12390" s="6"/>
      <c r="E12390" s="6"/>
      <c r="F12390" s="6"/>
      <c r="G12390" s="6">
        <v>4.24E-2</v>
      </c>
      <c r="H12390" s="6">
        <v>-1.16550116550116</v>
      </c>
      <c r="I12390" s="6"/>
      <c r="J12390" s="6">
        <v>4.24E-2</v>
      </c>
      <c r="K12390" s="6">
        <v>4.19E-2</v>
      </c>
      <c r="L12390" s="6">
        <v>-1.16550116550116</v>
      </c>
    </row>
    <row r="12391" spans="1:12" ht="15" customHeight="1" x14ac:dyDescent="0.25">
      <c r="A12391" s="5">
        <v>26911</v>
      </c>
      <c r="B12391" s="6">
        <v>4.24E-2</v>
      </c>
      <c r="C12391" s="2">
        <v>409600</v>
      </c>
      <c r="D12391" s="6">
        <v>1.1999999999999899E-3</v>
      </c>
      <c r="E12391" s="6">
        <v>2.9126213592232899</v>
      </c>
      <c r="F12391" s="6">
        <v>2.9126213592232899</v>
      </c>
      <c r="G12391" s="6">
        <v>4.24E-2</v>
      </c>
      <c r="H12391" s="6">
        <v>-1.16550116550116</v>
      </c>
      <c r="I12391" s="6"/>
      <c r="J12391" s="6">
        <v>4.24E-2</v>
      </c>
      <c r="K12391" s="6">
        <v>4.1700000000000001E-2</v>
      </c>
      <c r="L12391" s="6">
        <v>-1.16550116550116</v>
      </c>
    </row>
    <row r="12392" spans="1:12" ht="15" customHeight="1" x14ac:dyDescent="0.25">
      <c r="A12392" s="5">
        <v>26907</v>
      </c>
      <c r="B12392" s="6">
        <v>4.1200000000000001E-2</v>
      </c>
      <c r="C12392" s="2">
        <v>512000</v>
      </c>
      <c r="D12392" s="6">
        <v>5.0000000000000001E-4</v>
      </c>
      <c r="E12392" s="6">
        <v>1.22850122850122</v>
      </c>
      <c r="F12392" s="6">
        <v>1.22850122850122</v>
      </c>
      <c r="G12392" s="6">
        <v>4.1200000000000001E-2</v>
      </c>
      <c r="H12392" s="6">
        <v>-3.96270396270396</v>
      </c>
      <c r="I12392" s="6"/>
      <c r="J12392" s="6">
        <v>4.1200000000000001E-2</v>
      </c>
      <c r="K12392" s="6">
        <v>4.07E-2</v>
      </c>
      <c r="L12392" s="6">
        <v>-3.96270396270396</v>
      </c>
    </row>
    <row r="12393" spans="1:12" ht="15" customHeight="1" x14ac:dyDescent="0.25">
      <c r="A12393" s="5">
        <v>26906</v>
      </c>
      <c r="B12393" s="6">
        <v>4.07E-2</v>
      </c>
      <c r="C12393" s="2">
        <v>358400</v>
      </c>
      <c r="D12393" s="6">
        <v>-1.1999999999999899E-3</v>
      </c>
      <c r="E12393" s="6">
        <v>-2.8639618138424798</v>
      </c>
      <c r="F12393" s="6">
        <v>-2.8639618138424798</v>
      </c>
      <c r="G12393" s="6">
        <v>4.07E-2</v>
      </c>
      <c r="H12393" s="6">
        <v>-5.1282051282051198</v>
      </c>
      <c r="I12393" s="6"/>
      <c r="J12393" s="6">
        <v>4.1700000000000001E-2</v>
      </c>
      <c r="K12393" s="6">
        <v>4.07E-2</v>
      </c>
      <c r="L12393" s="6">
        <v>-5.1282051282051198</v>
      </c>
    </row>
    <row r="12394" spans="1:12" ht="15" customHeight="1" x14ac:dyDescent="0.25">
      <c r="A12394" s="5">
        <v>26905</v>
      </c>
      <c r="B12394" s="6">
        <v>4.19E-2</v>
      </c>
      <c r="C12394" s="2">
        <v>716800</v>
      </c>
      <c r="D12394" s="6"/>
      <c r="E12394" s="6"/>
      <c r="F12394" s="6"/>
      <c r="G12394" s="6">
        <v>4.19E-2</v>
      </c>
      <c r="H12394" s="6">
        <v>-2.3310023310023298</v>
      </c>
      <c r="I12394" s="6"/>
      <c r="J12394" s="6">
        <v>4.24E-2</v>
      </c>
      <c r="K12394" s="6">
        <v>4.19E-2</v>
      </c>
      <c r="L12394" s="6">
        <v>-2.3310023310023298</v>
      </c>
    </row>
    <row r="12395" spans="1:12" ht="15" customHeight="1" x14ac:dyDescent="0.25">
      <c r="A12395" s="5">
        <v>26904</v>
      </c>
      <c r="B12395" s="6">
        <v>4.19E-2</v>
      </c>
      <c r="C12395" s="2">
        <v>512000</v>
      </c>
      <c r="D12395" s="6">
        <v>1.99999999999998E-4</v>
      </c>
      <c r="E12395" s="6">
        <v>0.47961630695443302</v>
      </c>
      <c r="F12395" s="6">
        <v>0.47961630695443302</v>
      </c>
      <c r="G12395" s="6">
        <v>4.19E-2</v>
      </c>
      <c r="H12395" s="6">
        <v>-2.3310023310023298</v>
      </c>
      <c r="I12395" s="6"/>
      <c r="J12395" s="6">
        <v>4.2200000000000001E-2</v>
      </c>
      <c r="K12395" s="6">
        <v>4.19E-2</v>
      </c>
      <c r="L12395" s="6">
        <v>-2.3310023310023298</v>
      </c>
    </row>
    <row r="12396" spans="1:12" ht="15" customHeight="1" x14ac:dyDescent="0.25">
      <c r="A12396" s="5">
        <v>26903</v>
      </c>
      <c r="B12396" s="6">
        <v>4.1700000000000001E-2</v>
      </c>
      <c r="C12396" s="2">
        <v>102400</v>
      </c>
      <c r="D12396" s="6">
        <v>6.9999999999999902E-4</v>
      </c>
      <c r="E12396" s="6">
        <v>1.7073170731707299</v>
      </c>
      <c r="F12396" s="6">
        <v>1.7073170731707299</v>
      </c>
      <c r="G12396" s="6">
        <v>4.1700000000000001E-2</v>
      </c>
      <c r="H12396" s="6">
        <v>-2.79720279720279</v>
      </c>
      <c r="I12396" s="6"/>
      <c r="J12396" s="6">
        <v>4.1700000000000001E-2</v>
      </c>
      <c r="K12396" s="6">
        <v>4.1399999999999999E-2</v>
      </c>
      <c r="L12396" s="6">
        <v>-2.79720279720279</v>
      </c>
    </row>
    <row r="12397" spans="1:12" ht="15" customHeight="1" x14ac:dyDescent="0.25">
      <c r="A12397" s="5">
        <v>26900</v>
      </c>
      <c r="B12397" s="6">
        <v>4.1000000000000002E-2</v>
      </c>
      <c r="C12397" s="2">
        <v>2457600</v>
      </c>
      <c r="D12397" s="6">
        <v>2E-3</v>
      </c>
      <c r="E12397" s="6">
        <v>5.1282051282051304</v>
      </c>
      <c r="F12397" s="6">
        <v>5.1282051282051304</v>
      </c>
      <c r="G12397" s="6">
        <v>4.1000000000000002E-2</v>
      </c>
      <c r="H12397" s="6">
        <v>-4.4289044289044197</v>
      </c>
      <c r="I12397" s="6"/>
      <c r="J12397" s="6">
        <v>4.1700000000000001E-2</v>
      </c>
      <c r="K12397" s="6">
        <v>0.04</v>
      </c>
      <c r="L12397" s="6">
        <v>-4.4289044289044197</v>
      </c>
    </row>
    <row r="12398" spans="1:12" ht="15" customHeight="1" x14ac:dyDescent="0.25">
      <c r="A12398" s="5">
        <v>26899</v>
      </c>
      <c r="B12398" s="6">
        <v>3.9E-2</v>
      </c>
      <c r="C12398" s="2">
        <v>409600</v>
      </c>
      <c r="D12398" s="6">
        <v>1.99999999999998E-4</v>
      </c>
      <c r="E12398" s="6">
        <v>0.51546391752577103</v>
      </c>
      <c r="F12398" s="6">
        <v>0.51546391752577103</v>
      </c>
      <c r="G12398" s="6">
        <v>3.9E-2</v>
      </c>
      <c r="H12398" s="6">
        <v>-9.0909090909090899</v>
      </c>
      <c r="I12398" s="6"/>
      <c r="J12398" s="6">
        <v>3.9E-2</v>
      </c>
      <c r="K12398" s="6">
        <v>3.9E-2</v>
      </c>
      <c r="L12398" s="6">
        <v>-9.0909090909090899</v>
      </c>
    </row>
    <row r="12399" spans="1:12" ht="15" customHeight="1" x14ac:dyDescent="0.25">
      <c r="A12399" s="5">
        <v>26898</v>
      </c>
      <c r="B12399" s="6">
        <v>3.8800000000000001E-2</v>
      </c>
      <c r="C12399" s="2">
        <v>358400</v>
      </c>
      <c r="D12399" s="6"/>
      <c r="E12399" s="6"/>
      <c r="F12399" s="6"/>
      <c r="G12399" s="6">
        <v>3.8800000000000001E-2</v>
      </c>
      <c r="H12399" s="6">
        <v>-9.5571095571095501</v>
      </c>
      <c r="I12399" s="6"/>
      <c r="J12399" s="6">
        <v>3.8800000000000001E-2</v>
      </c>
      <c r="K12399" s="6">
        <v>3.85E-2</v>
      </c>
      <c r="L12399" s="6">
        <v>-9.5571095571095501</v>
      </c>
    </row>
    <row r="12400" spans="1:12" ht="15" customHeight="1" x14ac:dyDescent="0.25">
      <c r="A12400" s="5">
        <v>26897</v>
      </c>
      <c r="B12400" s="6">
        <v>3.8800000000000001E-2</v>
      </c>
      <c r="C12400" s="2">
        <v>2048000</v>
      </c>
      <c r="D12400" s="6">
        <v>-1.1999999999999899E-3</v>
      </c>
      <c r="E12400" s="6">
        <v>-3</v>
      </c>
      <c r="F12400" s="6">
        <v>-3</v>
      </c>
      <c r="G12400" s="6">
        <v>3.8800000000000001E-2</v>
      </c>
      <c r="H12400" s="6">
        <v>-9.5571095571095501</v>
      </c>
      <c r="I12400" s="6"/>
      <c r="J12400" s="6">
        <v>3.9199999999999999E-2</v>
      </c>
      <c r="K12400" s="6">
        <v>3.7999999999999999E-2</v>
      </c>
      <c r="L12400" s="6">
        <v>-9.5571095571095501</v>
      </c>
    </row>
    <row r="12401" spans="1:12" ht="15" customHeight="1" x14ac:dyDescent="0.25">
      <c r="A12401" s="5">
        <v>26896</v>
      </c>
      <c r="B12401" s="6">
        <v>0.04</v>
      </c>
      <c r="C12401" s="2">
        <v>512000</v>
      </c>
      <c r="D12401" s="6">
        <v>-1.89999999999999E-3</v>
      </c>
      <c r="E12401" s="6">
        <v>-4.53460620525059</v>
      </c>
      <c r="F12401" s="6">
        <v>-4.53460620525059</v>
      </c>
      <c r="G12401" s="6">
        <v>0.04</v>
      </c>
      <c r="H12401" s="6">
        <v>-6.7599067599067597</v>
      </c>
      <c r="I12401" s="6"/>
      <c r="J12401" s="6">
        <v>4.1399999999999999E-2</v>
      </c>
      <c r="K12401" s="6">
        <v>0.04</v>
      </c>
      <c r="L12401" s="6">
        <v>-6.7599067599067597</v>
      </c>
    </row>
    <row r="12402" spans="1:12" ht="15" customHeight="1" x14ac:dyDescent="0.25">
      <c r="A12402" s="5">
        <v>26893</v>
      </c>
      <c r="B12402" s="6">
        <v>4.19E-2</v>
      </c>
      <c r="C12402" s="2">
        <v>665600</v>
      </c>
      <c r="D12402" s="6">
        <v>8.9999999999999802E-4</v>
      </c>
      <c r="E12402" s="6">
        <v>2.1951219512195101</v>
      </c>
      <c r="F12402" s="6">
        <v>2.1951219512195101</v>
      </c>
      <c r="G12402" s="6">
        <v>4.19E-2</v>
      </c>
      <c r="H12402" s="6">
        <v>-2.3310023310023298</v>
      </c>
      <c r="I12402" s="6"/>
      <c r="J12402" s="6">
        <v>4.24E-2</v>
      </c>
      <c r="K12402" s="6">
        <v>4.1399999999999999E-2</v>
      </c>
      <c r="L12402" s="6">
        <v>-2.3310023310023298</v>
      </c>
    </row>
    <row r="12403" spans="1:12" ht="15" customHeight="1" x14ac:dyDescent="0.25">
      <c r="A12403" s="5">
        <v>26892</v>
      </c>
      <c r="B12403" s="6">
        <v>4.1000000000000002E-2</v>
      </c>
      <c r="C12403" s="2">
        <v>460800</v>
      </c>
      <c r="D12403" s="6"/>
      <c r="E12403" s="6"/>
      <c r="F12403" s="6"/>
      <c r="G12403" s="6">
        <v>4.1000000000000002E-2</v>
      </c>
      <c r="H12403" s="6">
        <v>-4.4289044289044197</v>
      </c>
      <c r="I12403" s="6"/>
      <c r="J12403" s="6">
        <v>4.1000000000000002E-2</v>
      </c>
      <c r="K12403" s="6">
        <v>4.1000000000000002E-2</v>
      </c>
      <c r="L12403" s="6">
        <v>-4.4289044289044197</v>
      </c>
    </row>
    <row r="12404" spans="1:12" ht="15" customHeight="1" x14ac:dyDescent="0.25">
      <c r="A12404" s="5">
        <v>26891</v>
      </c>
      <c r="B12404" s="6">
        <v>4.1000000000000002E-2</v>
      </c>
      <c r="D12404" s="6">
        <v>5.0000000000000001E-4</v>
      </c>
      <c r="E12404" s="6">
        <v>1.2345679012345701</v>
      </c>
      <c r="F12404" s="6">
        <v>1.2345679012345701</v>
      </c>
      <c r="G12404" s="6">
        <v>4.1000000000000002E-2</v>
      </c>
      <c r="H12404" s="6">
        <v>-4.4289044289044197</v>
      </c>
      <c r="I12404" s="6"/>
      <c r="J12404" s="6">
        <v>4.1000000000000002E-2</v>
      </c>
      <c r="K12404" s="6">
        <v>4.0500000000000001E-2</v>
      </c>
      <c r="L12404" s="6">
        <v>-4.4289044289044197</v>
      </c>
    </row>
    <row r="12405" spans="1:12" ht="15" customHeight="1" x14ac:dyDescent="0.25">
      <c r="A12405" s="5">
        <v>26890</v>
      </c>
      <c r="B12405" s="6">
        <v>4.0500000000000001E-2</v>
      </c>
      <c r="C12405" s="2">
        <v>921600</v>
      </c>
      <c r="D12405" s="6">
        <v>-1.89999999999999E-3</v>
      </c>
      <c r="E12405" s="6">
        <v>-4.4811320754716899</v>
      </c>
      <c r="F12405" s="6">
        <v>-4.4811320754716899</v>
      </c>
      <c r="G12405" s="6">
        <v>4.0500000000000001E-2</v>
      </c>
      <c r="H12405" s="6">
        <v>-5.5944055944055897</v>
      </c>
      <c r="I12405" s="6"/>
      <c r="J12405" s="6">
        <v>4.1700000000000001E-2</v>
      </c>
      <c r="K12405" s="6">
        <v>4.0500000000000001E-2</v>
      </c>
      <c r="L12405" s="6">
        <v>-5.5944055944055897</v>
      </c>
    </row>
    <row r="12406" spans="1:12" ht="15" customHeight="1" x14ac:dyDescent="0.25">
      <c r="A12406" s="5">
        <v>26889</v>
      </c>
      <c r="B12406" s="6">
        <v>4.24E-2</v>
      </c>
      <c r="D12406" s="6">
        <v>1.99999999999998E-4</v>
      </c>
      <c r="E12406" s="6">
        <v>0.47393364928909298</v>
      </c>
      <c r="F12406" s="6">
        <v>0.47393364928909298</v>
      </c>
      <c r="G12406" s="6">
        <v>4.24E-2</v>
      </c>
      <c r="H12406" s="6">
        <v>-1.16550116550116</v>
      </c>
      <c r="I12406" s="6"/>
      <c r="J12406" s="6">
        <v>4.24E-2</v>
      </c>
      <c r="K12406" s="6">
        <v>4.1700000000000001E-2</v>
      </c>
      <c r="L12406" s="6">
        <v>-1.16550116550116</v>
      </c>
    </row>
    <row r="12407" spans="1:12" ht="15" customHeight="1" x14ac:dyDescent="0.25">
      <c r="A12407" s="5">
        <v>26886</v>
      </c>
      <c r="B12407" s="6">
        <v>4.2200000000000001E-2</v>
      </c>
      <c r="C12407" s="2">
        <v>1331200</v>
      </c>
      <c r="D12407" s="6">
        <v>1.1999999999999899E-3</v>
      </c>
      <c r="E12407" s="6">
        <v>2.9268292682926802</v>
      </c>
      <c r="F12407" s="6">
        <v>2.9268292682926802</v>
      </c>
      <c r="G12407" s="6">
        <v>4.2200000000000001E-2</v>
      </c>
      <c r="H12407" s="6">
        <v>-1.63170163170163</v>
      </c>
      <c r="I12407" s="6"/>
      <c r="J12407" s="6">
        <v>4.24E-2</v>
      </c>
      <c r="K12407" s="6">
        <v>4.1399999999999999E-2</v>
      </c>
      <c r="L12407" s="6">
        <v>-1.63170163170163</v>
      </c>
    </row>
    <row r="12408" spans="1:12" ht="15" customHeight="1" x14ac:dyDescent="0.25">
      <c r="A12408" s="5">
        <v>26885</v>
      </c>
      <c r="B12408" s="6">
        <v>4.1000000000000002E-2</v>
      </c>
      <c r="C12408" s="2">
        <v>614400</v>
      </c>
      <c r="D12408" s="6">
        <v>5.0000000000000001E-4</v>
      </c>
      <c r="E12408" s="6">
        <v>1.2345679012345701</v>
      </c>
      <c r="F12408" s="6">
        <v>1.2345679012345701</v>
      </c>
      <c r="G12408" s="6">
        <v>4.1000000000000002E-2</v>
      </c>
      <c r="H12408" s="6">
        <v>-4.4289044289044197</v>
      </c>
      <c r="I12408" s="6"/>
      <c r="J12408" s="6">
        <v>4.1399999999999999E-2</v>
      </c>
      <c r="K12408" s="6">
        <v>4.0500000000000001E-2</v>
      </c>
      <c r="L12408" s="6">
        <v>-4.4289044289044197</v>
      </c>
    </row>
    <row r="12409" spans="1:12" ht="15" customHeight="1" x14ac:dyDescent="0.25">
      <c r="A12409" s="5">
        <v>26884</v>
      </c>
      <c r="B12409" s="6">
        <v>4.0500000000000001E-2</v>
      </c>
      <c r="C12409" s="2">
        <v>563200</v>
      </c>
      <c r="D12409" s="6">
        <v>-1.89999999999999E-3</v>
      </c>
      <c r="E12409" s="6">
        <v>-4.4811320754716899</v>
      </c>
      <c r="F12409" s="6">
        <v>-4.4811320754716899</v>
      </c>
      <c r="G12409" s="6">
        <v>4.0500000000000001E-2</v>
      </c>
      <c r="H12409" s="6">
        <v>-5.5944055944055897</v>
      </c>
      <c r="I12409" s="6"/>
      <c r="J12409" s="6">
        <v>4.19E-2</v>
      </c>
      <c r="K12409" s="6">
        <v>4.0500000000000001E-2</v>
      </c>
      <c r="L12409" s="6">
        <v>-5.5944055944055897</v>
      </c>
    </row>
    <row r="12410" spans="1:12" ht="15" customHeight="1" x14ac:dyDescent="0.25">
      <c r="A12410" s="5">
        <v>26883</v>
      </c>
      <c r="B12410" s="6">
        <v>4.24E-2</v>
      </c>
      <c r="C12410" s="2">
        <v>409600</v>
      </c>
      <c r="D12410" s="6">
        <v>-5.0000000000000001E-4</v>
      </c>
      <c r="E12410" s="6">
        <v>-1.16550116550117</v>
      </c>
      <c r="F12410" s="6">
        <v>-1.16550116550117</v>
      </c>
      <c r="G12410" s="6">
        <v>4.24E-2</v>
      </c>
      <c r="H12410" s="6">
        <v>-1.16550116550116</v>
      </c>
      <c r="I12410" s="6"/>
      <c r="J12410" s="6">
        <v>4.2900000000000001E-2</v>
      </c>
      <c r="K12410" s="6">
        <v>4.19E-2</v>
      </c>
      <c r="L12410" s="6">
        <v>-1.16550116550116</v>
      </c>
    </row>
    <row r="12411" spans="1:12" ht="15" customHeight="1" x14ac:dyDescent="0.25">
      <c r="A12411" s="5">
        <v>26882</v>
      </c>
      <c r="B12411" s="6">
        <v>4.2900000000000001E-2</v>
      </c>
      <c r="C12411" s="2">
        <v>665600</v>
      </c>
      <c r="D12411" s="6">
        <v>-3.00000000000001E-4</v>
      </c>
      <c r="E12411" s="6">
        <v>-0.69444444444445297</v>
      </c>
      <c r="F12411" s="6">
        <v>-0.69444444444445297</v>
      </c>
      <c r="G12411" s="6">
        <v>4.2900000000000001E-2</v>
      </c>
      <c r="H12411" s="6"/>
      <c r="I12411" s="6"/>
      <c r="J12411" s="6">
        <v>4.36E-2</v>
      </c>
      <c r="K12411" s="6">
        <v>4.2900000000000001E-2</v>
      </c>
      <c r="L12411" s="6"/>
    </row>
    <row r="12412" spans="1:12" ht="15" customHeight="1" x14ac:dyDescent="0.25">
      <c r="A12412" s="5">
        <v>26879</v>
      </c>
      <c r="B12412" s="6">
        <v>4.3200000000000002E-2</v>
      </c>
      <c r="C12412" s="2">
        <v>563200</v>
      </c>
      <c r="D12412" s="6">
        <v>-3.9999999999999698E-4</v>
      </c>
      <c r="E12412" s="6">
        <v>-0.91743119266054496</v>
      </c>
      <c r="F12412" s="6">
        <v>-0.91743119266054496</v>
      </c>
      <c r="G12412" s="6">
        <v>4.3200000000000002E-2</v>
      </c>
      <c r="H12412" s="6">
        <v>0.69930069930070304</v>
      </c>
      <c r="I12412" s="6"/>
      <c r="J12412" s="6">
        <v>4.3200000000000002E-2</v>
      </c>
      <c r="K12412" s="6">
        <v>4.3200000000000002E-2</v>
      </c>
      <c r="L12412" s="6">
        <v>0.69930069930070304</v>
      </c>
    </row>
    <row r="12413" spans="1:12" ht="15" customHeight="1" x14ac:dyDescent="0.25">
      <c r="A12413" s="5">
        <v>26878</v>
      </c>
      <c r="B12413" s="6">
        <v>4.36E-2</v>
      </c>
      <c r="C12413" s="2">
        <v>1126400</v>
      </c>
      <c r="D12413" s="6">
        <v>-8.0000000000000199E-4</v>
      </c>
      <c r="E12413" s="6">
        <v>-1.8018018018018001</v>
      </c>
      <c r="F12413" s="6">
        <v>-1.8018018018018001</v>
      </c>
      <c r="G12413" s="6">
        <v>4.36E-2</v>
      </c>
      <c r="H12413" s="6">
        <v>1.63170163170163</v>
      </c>
      <c r="I12413" s="6"/>
      <c r="J12413" s="6">
        <v>4.36E-2</v>
      </c>
      <c r="K12413" s="6">
        <v>4.2900000000000001E-2</v>
      </c>
      <c r="L12413" s="6">
        <v>1.63170163170163</v>
      </c>
    </row>
    <row r="12414" spans="1:12" ht="15" customHeight="1" x14ac:dyDescent="0.25">
      <c r="A12414" s="5">
        <v>26877</v>
      </c>
      <c r="B12414" s="6">
        <v>4.4400000000000002E-2</v>
      </c>
      <c r="C12414" s="2">
        <v>1484800</v>
      </c>
      <c r="D12414" s="6">
        <v>-2.3999999999999898E-3</v>
      </c>
      <c r="E12414" s="6">
        <v>-5.1282051282051304</v>
      </c>
      <c r="F12414" s="6">
        <v>-5.1282051282051304</v>
      </c>
      <c r="G12414" s="6">
        <v>4.4400000000000002E-2</v>
      </c>
      <c r="H12414" s="6">
        <v>3.49650349650349</v>
      </c>
      <c r="I12414" s="6"/>
      <c r="J12414" s="6">
        <v>4.6800000000000001E-2</v>
      </c>
      <c r="K12414" s="6">
        <v>4.4400000000000002E-2</v>
      </c>
      <c r="L12414" s="6">
        <v>3.49650349650349</v>
      </c>
    </row>
    <row r="12415" spans="1:12" ht="15" customHeight="1" x14ac:dyDescent="0.25">
      <c r="A12415" s="5">
        <v>26876</v>
      </c>
      <c r="B12415" s="6">
        <v>4.6800000000000001E-2</v>
      </c>
      <c r="C12415" s="2">
        <v>2355200</v>
      </c>
      <c r="D12415" s="6">
        <v>1.39999999999999E-3</v>
      </c>
      <c r="E12415" s="6">
        <v>3.0837004405286299</v>
      </c>
      <c r="F12415" s="6">
        <v>3.0837004405286299</v>
      </c>
      <c r="G12415" s="6">
        <v>4.6800000000000001E-2</v>
      </c>
      <c r="H12415" s="6">
        <v>9.0909090909090899</v>
      </c>
      <c r="I12415" s="6"/>
      <c r="J12415" s="6">
        <v>4.6800000000000001E-2</v>
      </c>
      <c r="K12415" s="6">
        <v>4.5400000000000003E-2</v>
      </c>
      <c r="L12415" s="6">
        <v>9.0909090909090899</v>
      </c>
    </row>
    <row r="12416" spans="1:12" ht="15" customHeight="1" x14ac:dyDescent="0.25">
      <c r="A12416" s="5">
        <v>26875</v>
      </c>
      <c r="B12416" s="6">
        <v>4.5400000000000003E-2</v>
      </c>
      <c r="C12416" s="2">
        <v>256000</v>
      </c>
      <c r="D12416" s="6">
        <v>1.8E-3</v>
      </c>
      <c r="E12416" s="6">
        <v>4.1284403669724803</v>
      </c>
      <c r="F12416" s="6">
        <v>4.1284403669724803</v>
      </c>
      <c r="G12416" s="6">
        <v>4.5400000000000003E-2</v>
      </c>
      <c r="H12416" s="6">
        <v>5.8275058275058296</v>
      </c>
      <c r="I12416" s="6"/>
      <c r="J12416" s="6">
        <v>4.5400000000000003E-2</v>
      </c>
      <c r="K12416" s="6">
        <v>4.41E-2</v>
      </c>
      <c r="L12416" s="6">
        <v>5.8275058275058296</v>
      </c>
    </row>
    <row r="12417" spans="1:12" ht="15" customHeight="1" x14ac:dyDescent="0.25">
      <c r="A12417" s="5">
        <v>26872</v>
      </c>
      <c r="B12417" s="6">
        <v>4.36E-2</v>
      </c>
      <c r="C12417" s="2">
        <v>1945600</v>
      </c>
      <c r="D12417" s="6">
        <v>-4.7000000000000002E-3</v>
      </c>
      <c r="E12417" s="6">
        <v>-9.7308488612836399</v>
      </c>
      <c r="F12417" s="6">
        <v>-9.7308488612836399</v>
      </c>
      <c r="G12417" s="6">
        <v>4.36E-2</v>
      </c>
      <c r="H12417" s="6">
        <v>1.63170163170163</v>
      </c>
      <c r="I12417" s="6"/>
      <c r="J12417" s="6">
        <v>4.7600000000000003E-2</v>
      </c>
      <c r="K12417" s="6">
        <v>4.3200000000000002E-2</v>
      </c>
      <c r="L12417" s="6">
        <v>1.63170163170163</v>
      </c>
    </row>
    <row r="12418" spans="1:12" ht="15" customHeight="1" x14ac:dyDescent="0.25">
      <c r="A12418" s="5">
        <v>26871</v>
      </c>
      <c r="B12418" s="6">
        <v>4.8300000000000003E-2</v>
      </c>
      <c r="C12418" s="2">
        <v>1587200</v>
      </c>
      <c r="D12418" s="6">
        <v>-1.89999999999999E-3</v>
      </c>
      <c r="E12418" s="6">
        <v>-3.7848605577689201</v>
      </c>
      <c r="F12418" s="6">
        <v>-3.7848605577689201</v>
      </c>
      <c r="G12418" s="6">
        <v>4.8300000000000003E-2</v>
      </c>
      <c r="H12418" s="6">
        <v>12.5874125874125</v>
      </c>
      <c r="I12418" s="6"/>
      <c r="J12418" s="6">
        <v>5.1499999999999997E-2</v>
      </c>
      <c r="K12418" s="6">
        <v>4.8300000000000003E-2</v>
      </c>
      <c r="L12418" s="6">
        <v>12.5874125874125</v>
      </c>
    </row>
    <row r="12419" spans="1:12" ht="15" customHeight="1" x14ac:dyDescent="0.25">
      <c r="A12419" s="5">
        <v>26870</v>
      </c>
      <c r="B12419" s="6">
        <v>5.0200000000000002E-2</v>
      </c>
      <c r="C12419" s="2">
        <v>2713600</v>
      </c>
      <c r="D12419" s="6">
        <v>3.3999999999999998E-3</v>
      </c>
      <c r="E12419" s="6">
        <v>7.2649572649572596</v>
      </c>
      <c r="F12419" s="6">
        <v>7.2649572649572596</v>
      </c>
      <c r="G12419" s="6">
        <v>5.0200000000000002E-2</v>
      </c>
      <c r="H12419" s="6">
        <v>17.016317016317</v>
      </c>
      <c r="I12419" s="6"/>
      <c r="J12419" s="6">
        <v>5.0200000000000002E-2</v>
      </c>
      <c r="K12419" s="6">
        <v>4.7100000000000003E-2</v>
      </c>
      <c r="L12419" s="6">
        <v>17.016317016317</v>
      </c>
    </row>
    <row r="12420" spans="1:12" ht="15" customHeight="1" x14ac:dyDescent="0.25">
      <c r="A12420" s="5">
        <v>26869</v>
      </c>
      <c r="B12420" s="6">
        <v>4.6800000000000001E-2</v>
      </c>
      <c r="C12420" s="2">
        <v>2816000</v>
      </c>
      <c r="D12420" s="6">
        <v>5.1000000000000004E-3</v>
      </c>
      <c r="E12420" s="6">
        <v>12.2302158273381</v>
      </c>
      <c r="F12420" s="6">
        <v>12.2302158273381</v>
      </c>
      <c r="G12420" s="6">
        <v>4.6800000000000001E-2</v>
      </c>
      <c r="H12420" s="6">
        <v>9.0909090909090899</v>
      </c>
      <c r="I12420" s="6"/>
      <c r="J12420" s="6">
        <v>4.8500000000000001E-2</v>
      </c>
      <c r="K12420" s="6">
        <v>4.19E-2</v>
      </c>
      <c r="L12420" s="6">
        <v>9.0909090909090899</v>
      </c>
    </row>
    <row r="12421" spans="1:12" ht="15" customHeight="1" x14ac:dyDescent="0.25">
      <c r="A12421" s="5">
        <v>26868</v>
      </c>
      <c r="B12421" s="6">
        <v>4.1700000000000001E-2</v>
      </c>
      <c r="C12421" s="2">
        <v>1638400</v>
      </c>
      <c r="D12421" s="6">
        <v>2.2000000000000001E-3</v>
      </c>
      <c r="E12421" s="6">
        <v>5.56962025316456</v>
      </c>
      <c r="F12421" s="6">
        <v>5.56962025316456</v>
      </c>
      <c r="G12421" s="6">
        <v>4.1700000000000001E-2</v>
      </c>
      <c r="H12421" s="6">
        <v>-2.79720279720279</v>
      </c>
      <c r="I12421" s="6"/>
      <c r="J12421" s="6">
        <v>4.1700000000000001E-2</v>
      </c>
      <c r="K12421" s="6">
        <v>3.9199999999999999E-2</v>
      </c>
      <c r="L12421" s="6">
        <v>-2.79720279720279</v>
      </c>
    </row>
    <row r="12422" spans="1:12" ht="15" customHeight="1" x14ac:dyDescent="0.25">
      <c r="A12422" s="5">
        <v>26865</v>
      </c>
      <c r="B12422" s="6">
        <v>3.95E-2</v>
      </c>
      <c r="C12422" s="2">
        <v>1433600</v>
      </c>
      <c r="D12422" s="6">
        <v>2.5000000000000001E-3</v>
      </c>
      <c r="E12422" s="6">
        <v>6.7567567567567499</v>
      </c>
      <c r="F12422" s="6">
        <v>6.7567567567567499</v>
      </c>
      <c r="G12422" s="6">
        <v>3.95E-2</v>
      </c>
      <c r="H12422" s="6">
        <v>-7.9254079254079199</v>
      </c>
      <c r="I12422" s="6"/>
      <c r="J12422" s="6">
        <v>3.95E-2</v>
      </c>
      <c r="K12422" s="6">
        <v>3.78E-2</v>
      </c>
      <c r="L12422" s="6">
        <v>-7.9254079254079199</v>
      </c>
    </row>
    <row r="12423" spans="1:12" ht="15" customHeight="1" x14ac:dyDescent="0.25">
      <c r="A12423" s="5">
        <v>26864</v>
      </c>
      <c r="B12423" s="6">
        <v>3.6999999999999998E-2</v>
      </c>
      <c r="C12423" s="2">
        <v>409600</v>
      </c>
      <c r="D12423" s="6">
        <v>1.89999999999999E-3</v>
      </c>
      <c r="E12423" s="6">
        <v>5.4131054131054004</v>
      </c>
      <c r="F12423" s="6">
        <v>5.4131054131054004</v>
      </c>
      <c r="G12423" s="6">
        <v>3.6999999999999998E-2</v>
      </c>
      <c r="H12423" s="6">
        <v>-13.752913752913701</v>
      </c>
      <c r="I12423" s="6"/>
      <c r="J12423" s="6">
        <v>3.6999999999999998E-2</v>
      </c>
      <c r="K12423" s="6">
        <v>3.56E-2</v>
      </c>
      <c r="L12423" s="6">
        <v>-13.752913752913701</v>
      </c>
    </row>
    <row r="12424" spans="1:12" ht="15" customHeight="1" x14ac:dyDescent="0.25">
      <c r="A12424" s="5">
        <v>26863</v>
      </c>
      <c r="B12424" s="6">
        <v>3.5099999999999999E-2</v>
      </c>
      <c r="C12424" s="2">
        <v>870400</v>
      </c>
      <c r="D12424" s="6">
        <v>1.89999999999999E-3</v>
      </c>
      <c r="E12424" s="6">
        <v>5.7228915662650603</v>
      </c>
      <c r="F12424" s="6">
        <v>5.7228915662650603</v>
      </c>
      <c r="G12424" s="6">
        <v>3.5099999999999999E-2</v>
      </c>
      <c r="H12424" s="6">
        <v>-18.181818181818102</v>
      </c>
      <c r="I12424" s="6"/>
      <c r="J12424" s="6">
        <v>3.5099999999999999E-2</v>
      </c>
      <c r="K12424" s="6">
        <v>3.3399999999999999E-2</v>
      </c>
      <c r="L12424" s="6">
        <v>-18.181818181818102</v>
      </c>
    </row>
    <row r="12425" spans="1:12" ht="15" customHeight="1" x14ac:dyDescent="0.25">
      <c r="A12425" s="5">
        <v>26862</v>
      </c>
      <c r="B12425" s="6">
        <v>3.32E-2</v>
      </c>
      <c r="C12425" s="2">
        <v>307200</v>
      </c>
      <c r="D12425" s="6">
        <v>6.0000000000000298E-4</v>
      </c>
      <c r="E12425" s="6">
        <v>1.8404907975460201</v>
      </c>
      <c r="F12425" s="6">
        <v>1.8404907975460201</v>
      </c>
      <c r="G12425" s="6">
        <v>3.32E-2</v>
      </c>
      <c r="H12425" s="6">
        <v>-22.6107226107226</v>
      </c>
      <c r="I12425" s="6"/>
      <c r="J12425" s="6">
        <v>3.32E-2</v>
      </c>
      <c r="K12425" s="6">
        <v>3.2899999999999999E-2</v>
      </c>
      <c r="L12425" s="6">
        <v>-22.6107226107226</v>
      </c>
    </row>
    <row r="12426" spans="1:12" ht="15" customHeight="1" x14ac:dyDescent="0.25">
      <c r="A12426" s="5">
        <v>26861</v>
      </c>
      <c r="B12426" s="6">
        <v>3.2599999999999997E-2</v>
      </c>
      <c r="C12426" s="2">
        <v>870400</v>
      </c>
      <c r="D12426" s="6">
        <v>3.3999999999999898E-3</v>
      </c>
      <c r="E12426" s="6">
        <v>11.643835616438301</v>
      </c>
      <c r="F12426" s="6">
        <v>11.643835616438301</v>
      </c>
      <c r="G12426" s="6">
        <v>3.2599999999999997E-2</v>
      </c>
      <c r="H12426" s="6">
        <v>-24.009324009324001</v>
      </c>
      <c r="I12426" s="6"/>
      <c r="J12426" s="6">
        <v>3.2599999999999997E-2</v>
      </c>
      <c r="K12426" s="6">
        <v>2.9700000000000001E-2</v>
      </c>
      <c r="L12426" s="6">
        <v>-24.009324009324001</v>
      </c>
    </row>
    <row r="12427" spans="1:12" ht="15" customHeight="1" x14ac:dyDescent="0.25">
      <c r="A12427" s="5">
        <v>26858</v>
      </c>
      <c r="B12427" s="6">
        <v>2.92E-2</v>
      </c>
      <c r="C12427" s="2">
        <v>972800</v>
      </c>
      <c r="D12427" s="6"/>
      <c r="E12427" s="6"/>
      <c r="F12427" s="6"/>
      <c r="G12427" s="6">
        <v>2.92E-2</v>
      </c>
      <c r="H12427" s="6">
        <v>-31.9347319347319</v>
      </c>
      <c r="I12427" s="6"/>
      <c r="J12427" s="6">
        <v>2.92E-2</v>
      </c>
      <c r="K12427" s="6">
        <v>2.92E-2</v>
      </c>
      <c r="L12427" s="6">
        <v>-31.9347319347319</v>
      </c>
    </row>
    <row r="12428" spans="1:12" ht="15" customHeight="1" x14ac:dyDescent="0.25">
      <c r="A12428" s="5">
        <v>26857</v>
      </c>
      <c r="B12428" s="6">
        <v>2.92E-2</v>
      </c>
      <c r="C12428" s="2">
        <v>1945600</v>
      </c>
      <c r="D12428" s="6">
        <v>-5.0000000000000001E-4</v>
      </c>
      <c r="E12428" s="6">
        <v>-1.6835016835016801</v>
      </c>
      <c r="F12428" s="6">
        <v>-1.6835016835016801</v>
      </c>
      <c r="G12428" s="6">
        <v>2.92E-2</v>
      </c>
      <c r="H12428" s="6">
        <v>-31.9347319347319</v>
      </c>
      <c r="I12428" s="6"/>
      <c r="J12428" s="6">
        <v>2.92E-2</v>
      </c>
      <c r="K12428" s="6">
        <v>2.8799999999999999E-2</v>
      </c>
      <c r="L12428" s="6">
        <v>-31.9347319347319</v>
      </c>
    </row>
    <row r="12429" spans="1:12" ht="15" customHeight="1" x14ac:dyDescent="0.25">
      <c r="A12429" s="5">
        <v>26856</v>
      </c>
      <c r="B12429" s="6">
        <v>2.9700000000000001E-2</v>
      </c>
      <c r="C12429" s="2">
        <v>409600</v>
      </c>
      <c r="D12429" s="6">
        <v>-5.0000000000000001E-4</v>
      </c>
      <c r="E12429" s="6">
        <v>-1.6556291390728399</v>
      </c>
      <c r="F12429" s="6">
        <v>-1.6556291390728399</v>
      </c>
      <c r="G12429" s="6">
        <v>2.9700000000000001E-2</v>
      </c>
      <c r="H12429" s="6">
        <v>-30.769230769230699</v>
      </c>
      <c r="I12429" s="6"/>
      <c r="J12429" s="6">
        <v>0.03</v>
      </c>
      <c r="K12429" s="6">
        <v>2.9499999999999998E-2</v>
      </c>
      <c r="L12429" s="6">
        <v>-30.769230769230699</v>
      </c>
    </row>
    <row r="12430" spans="1:12" ht="15" customHeight="1" x14ac:dyDescent="0.25">
      <c r="A12430" s="5">
        <v>26855</v>
      </c>
      <c r="B12430" s="6">
        <v>3.0200000000000001E-2</v>
      </c>
      <c r="C12430" s="2">
        <v>153600</v>
      </c>
      <c r="D12430" s="6">
        <v>-2.9999999999999802E-4</v>
      </c>
      <c r="E12430" s="6">
        <v>-0.98360655737704805</v>
      </c>
      <c r="F12430" s="6">
        <v>-0.98360655737704805</v>
      </c>
      <c r="G12430" s="6">
        <v>3.0200000000000001E-2</v>
      </c>
      <c r="H12430" s="6">
        <v>-29.603729603729601</v>
      </c>
      <c r="I12430" s="6"/>
      <c r="J12430" s="6">
        <v>3.0200000000000001E-2</v>
      </c>
      <c r="K12430" s="6">
        <v>0.03</v>
      </c>
      <c r="L12430" s="6">
        <v>-29.603729603729601</v>
      </c>
    </row>
    <row r="12431" spans="1:12" ht="15" customHeight="1" x14ac:dyDescent="0.25">
      <c r="A12431" s="5">
        <v>26854</v>
      </c>
      <c r="B12431" s="6">
        <v>3.0499999999999999E-2</v>
      </c>
      <c r="C12431" s="2">
        <v>921600</v>
      </c>
      <c r="D12431" s="6">
        <v>-8.9999999999999802E-4</v>
      </c>
      <c r="E12431" s="6">
        <v>-2.8662420382165599</v>
      </c>
      <c r="F12431" s="6">
        <v>-2.8662420382165599</v>
      </c>
      <c r="G12431" s="6">
        <v>3.0499999999999999E-2</v>
      </c>
      <c r="H12431" s="6">
        <v>-28.904428904428901</v>
      </c>
      <c r="I12431" s="6"/>
      <c r="J12431" s="6">
        <v>3.1399999999999997E-2</v>
      </c>
      <c r="K12431" s="6">
        <v>3.0499999999999999E-2</v>
      </c>
      <c r="L12431" s="6">
        <v>-28.904428904428901</v>
      </c>
    </row>
    <row r="12432" spans="1:12" ht="15" customHeight="1" x14ac:dyDescent="0.25">
      <c r="A12432" s="5">
        <v>26851</v>
      </c>
      <c r="B12432" s="6">
        <v>3.1399999999999997E-2</v>
      </c>
      <c r="C12432" s="2">
        <v>512000</v>
      </c>
      <c r="D12432" s="6">
        <v>3.9413999999999698E-4</v>
      </c>
      <c r="E12432" s="6">
        <v>1.2711790609903899</v>
      </c>
      <c r="F12432" s="6">
        <v>1.2711790609903899</v>
      </c>
      <c r="G12432" s="6">
        <v>3.1399999999999997E-2</v>
      </c>
      <c r="H12432" s="6">
        <v>-26.806526806526801</v>
      </c>
      <c r="I12432" s="6"/>
      <c r="J12432" s="6">
        <v>3.1399999999999997E-2</v>
      </c>
      <c r="K12432" s="6">
        <v>3.1E-2</v>
      </c>
      <c r="L12432" s="6">
        <v>-26.806526806526801</v>
      </c>
    </row>
    <row r="12433" spans="1:12" ht="15" customHeight="1" x14ac:dyDescent="0.25">
      <c r="A12433" s="5">
        <v>26850</v>
      </c>
      <c r="B12433" s="6">
        <v>3.100586E-2</v>
      </c>
      <c r="D12433" s="6">
        <v>-4.8827999999999703E-4</v>
      </c>
      <c r="E12433" s="6">
        <v>-1.5503836586742701</v>
      </c>
      <c r="F12433" s="6">
        <v>-1.5503836586742701</v>
      </c>
      <c r="G12433" s="6">
        <v>3.100586E-2</v>
      </c>
      <c r="H12433" s="6">
        <v>-27.725268065268001</v>
      </c>
      <c r="I12433" s="6"/>
      <c r="J12433" s="6">
        <v>3.100586E-2</v>
      </c>
      <c r="K12433" s="6">
        <v>3.100586E-2</v>
      </c>
      <c r="L12433" s="6">
        <v>-27.725268065268001</v>
      </c>
    </row>
    <row r="12434" spans="1:12" ht="15" customHeight="1" x14ac:dyDescent="0.25">
      <c r="A12434" s="5">
        <v>26848</v>
      </c>
      <c r="B12434" s="6">
        <v>3.1494139999999997E-2</v>
      </c>
      <c r="C12434" s="2">
        <v>614400</v>
      </c>
      <c r="D12434" s="6">
        <v>9.7655999999999698E-4</v>
      </c>
      <c r="E12434" s="6">
        <v>3.1999916113925</v>
      </c>
      <c r="F12434" s="6">
        <v>3.1999916113925</v>
      </c>
      <c r="G12434" s="6">
        <v>3.1494139999999997E-2</v>
      </c>
      <c r="H12434" s="6">
        <v>-26.587086247086201</v>
      </c>
      <c r="I12434" s="6"/>
      <c r="J12434" s="6">
        <v>3.1494139999999997E-2</v>
      </c>
      <c r="K12434" s="6">
        <v>3.1494139999999997E-2</v>
      </c>
      <c r="L12434" s="6">
        <v>-26.587086247086201</v>
      </c>
    </row>
    <row r="12435" spans="1:12" ht="15" customHeight="1" x14ac:dyDescent="0.25">
      <c r="A12435" s="5">
        <v>26847</v>
      </c>
      <c r="B12435" s="6">
        <v>3.0517579999999999E-2</v>
      </c>
      <c r="C12435" s="2">
        <v>13312000</v>
      </c>
      <c r="D12435" s="6">
        <v>9.7655999999999698E-4</v>
      </c>
      <c r="E12435" s="6">
        <v>3.3057761715742999</v>
      </c>
      <c r="F12435" s="6">
        <v>3.3057761715742999</v>
      </c>
      <c r="G12435" s="6">
        <v>3.0517579999999999E-2</v>
      </c>
      <c r="H12435" s="6">
        <v>-28.8634498834498</v>
      </c>
      <c r="I12435" s="6"/>
      <c r="J12435" s="6">
        <v>3.0517579999999999E-2</v>
      </c>
      <c r="K12435" s="6">
        <v>3.0517579999999999E-2</v>
      </c>
      <c r="L12435" s="6">
        <v>-28.8634498834498</v>
      </c>
    </row>
    <row r="12436" spans="1:12" ht="15" customHeight="1" x14ac:dyDescent="0.25">
      <c r="A12436" s="5">
        <v>26844</v>
      </c>
      <c r="B12436" s="6">
        <v>2.9541020000000001E-2</v>
      </c>
      <c r="C12436" s="2">
        <v>11776000</v>
      </c>
      <c r="D12436" s="6">
        <v>2.44150000000002E-4</v>
      </c>
      <c r="E12436" s="6">
        <v>0.833365475561054</v>
      </c>
      <c r="F12436" s="6">
        <v>0.833365475561054</v>
      </c>
      <c r="G12436" s="6">
        <v>2.9541020000000001E-2</v>
      </c>
      <c r="H12436" s="6">
        <v>-31.139813519813501</v>
      </c>
      <c r="I12436" s="6"/>
      <c r="J12436" s="6">
        <v>2.9541020000000001E-2</v>
      </c>
      <c r="K12436" s="6">
        <v>2.9541020000000001E-2</v>
      </c>
      <c r="L12436" s="6">
        <v>-31.139813519813501</v>
      </c>
    </row>
    <row r="12437" spans="1:12" ht="15" customHeight="1" x14ac:dyDescent="0.25">
      <c r="A12437" s="5">
        <v>26843</v>
      </c>
      <c r="B12437" s="6">
        <v>2.9296869999999999E-2</v>
      </c>
      <c r="C12437" s="2">
        <v>76800</v>
      </c>
      <c r="D12437" s="6">
        <v>-2.44150000000002E-4</v>
      </c>
      <c r="E12437" s="6">
        <v>-0.82647789412824102</v>
      </c>
      <c r="F12437" s="6">
        <v>-0.82647789412824102</v>
      </c>
      <c r="G12437" s="6">
        <v>2.9296869999999999E-2</v>
      </c>
      <c r="H12437" s="6">
        <v>-31.708927738927699</v>
      </c>
      <c r="I12437" s="6"/>
      <c r="J12437" s="6">
        <v>2.9296869999999999E-2</v>
      </c>
      <c r="K12437" s="6">
        <v>2.9296869999999999E-2</v>
      </c>
      <c r="L12437" s="6">
        <v>-31.708927738927699</v>
      </c>
    </row>
    <row r="12438" spans="1:12" ht="15" customHeight="1" x14ac:dyDescent="0.25">
      <c r="A12438" s="5">
        <v>26842</v>
      </c>
      <c r="B12438" s="6">
        <v>2.9541020000000001E-2</v>
      </c>
      <c r="C12438" s="2">
        <v>17408000</v>
      </c>
      <c r="D12438" s="6">
        <v>7.3243000000000201E-4</v>
      </c>
      <c r="E12438" s="6">
        <v>2.5424014156888601</v>
      </c>
      <c r="F12438" s="6">
        <v>2.5424014156888601</v>
      </c>
      <c r="G12438" s="6">
        <v>2.9541020000000001E-2</v>
      </c>
      <c r="H12438" s="6">
        <v>-31.139813519813501</v>
      </c>
      <c r="I12438" s="6"/>
      <c r="J12438" s="6">
        <v>2.9541020000000001E-2</v>
      </c>
      <c r="K12438" s="6">
        <v>2.9541020000000001E-2</v>
      </c>
      <c r="L12438" s="6">
        <v>-31.139813519813501</v>
      </c>
    </row>
    <row r="12439" spans="1:12" ht="15" customHeight="1" x14ac:dyDescent="0.25">
      <c r="A12439" s="5">
        <v>26841</v>
      </c>
      <c r="B12439" s="6">
        <v>2.8808589999999999E-2</v>
      </c>
      <c r="C12439" s="2">
        <v>173056000</v>
      </c>
      <c r="D12439" s="6">
        <v>-3.4179700000000002E-3</v>
      </c>
      <c r="E12439" s="6">
        <v>-10.606065307622</v>
      </c>
      <c r="F12439" s="6">
        <v>-10.606065307622</v>
      </c>
      <c r="G12439" s="6">
        <v>2.8808589999999999E-2</v>
      </c>
      <c r="H12439" s="6">
        <v>-32.847109557109498</v>
      </c>
      <c r="I12439" s="6"/>
      <c r="J12439" s="6">
        <v>2.8808589999999999E-2</v>
      </c>
      <c r="K12439" s="6">
        <v>2.8808589999999999E-2</v>
      </c>
      <c r="L12439" s="6">
        <v>-32.847109557109498</v>
      </c>
    </row>
    <row r="12440" spans="1:12" ht="15" customHeight="1" x14ac:dyDescent="0.25">
      <c r="A12440" s="5">
        <v>26840</v>
      </c>
      <c r="B12440" s="6">
        <v>3.2226560000000001E-2</v>
      </c>
      <c r="C12440" s="2">
        <v>25600</v>
      </c>
      <c r="D12440" s="6">
        <v>-1.2207099999999901E-3</v>
      </c>
      <c r="E12440" s="6">
        <v>-3.6496551138553301</v>
      </c>
      <c r="F12440" s="6">
        <v>-3.6496551138553301</v>
      </c>
      <c r="G12440" s="6">
        <v>3.2226560000000001E-2</v>
      </c>
      <c r="H12440" s="6">
        <v>-24.879813519813499</v>
      </c>
      <c r="I12440" s="6"/>
      <c r="J12440" s="6">
        <v>3.2226560000000001E-2</v>
      </c>
      <c r="K12440" s="6">
        <v>3.2226560000000001E-2</v>
      </c>
      <c r="L12440" s="6">
        <v>-24.879813519813499</v>
      </c>
    </row>
    <row r="12441" spans="1:12" ht="15" customHeight="1" x14ac:dyDescent="0.25">
      <c r="A12441" s="5">
        <v>26837</v>
      </c>
      <c r="B12441" s="6">
        <v>3.3447270000000001E-2</v>
      </c>
      <c r="C12441" s="2">
        <v>614400</v>
      </c>
      <c r="D12441" s="6">
        <v>-7.3241999999999698E-4</v>
      </c>
      <c r="E12441" s="6">
        <v>-2.14285150040857</v>
      </c>
      <c r="F12441" s="6">
        <v>-2.14285150040857</v>
      </c>
      <c r="G12441" s="6">
        <v>3.3447270000000001E-2</v>
      </c>
      <c r="H12441" s="6">
        <v>-22.0343356643356</v>
      </c>
      <c r="I12441" s="6"/>
      <c r="J12441" s="6">
        <v>3.3447270000000001E-2</v>
      </c>
      <c r="K12441" s="6">
        <v>3.3447270000000001E-2</v>
      </c>
      <c r="L12441" s="6">
        <v>-22.0343356643356</v>
      </c>
    </row>
    <row r="12442" spans="1:12" ht="15" customHeight="1" x14ac:dyDescent="0.25">
      <c r="A12442" s="5">
        <v>26836</v>
      </c>
      <c r="B12442" s="6">
        <v>3.4179689999999999E-2</v>
      </c>
      <c r="C12442" s="2">
        <v>14336000</v>
      </c>
      <c r="D12442" s="6">
        <v>4.8828000000000001E-4</v>
      </c>
      <c r="E12442" s="6">
        <v>1.4492714908636899</v>
      </c>
      <c r="F12442" s="6">
        <v>1.4492714908636899</v>
      </c>
      <c r="G12442" s="6">
        <v>3.4179689999999999E-2</v>
      </c>
      <c r="H12442" s="6">
        <v>-20.327062937062902</v>
      </c>
      <c r="I12442" s="6"/>
      <c r="J12442" s="6">
        <v>3.4179689999999999E-2</v>
      </c>
      <c r="K12442" s="6">
        <v>3.4179689999999999E-2</v>
      </c>
      <c r="L12442" s="6">
        <v>-20.327062937062902</v>
      </c>
    </row>
    <row r="12443" spans="1:12" ht="15" customHeight="1" x14ac:dyDescent="0.25">
      <c r="A12443" s="5">
        <v>26835</v>
      </c>
      <c r="B12443" s="6">
        <v>3.3691409999999998E-2</v>
      </c>
      <c r="C12443" s="2">
        <v>15872000</v>
      </c>
      <c r="D12443" s="6">
        <v>3.1738299999999899E-3</v>
      </c>
      <c r="E12443" s="6">
        <v>10.4000055050236</v>
      </c>
      <c r="F12443" s="6">
        <v>10.4000055050236</v>
      </c>
      <c r="G12443" s="6">
        <v>3.3691409999999998E-2</v>
      </c>
      <c r="H12443" s="6">
        <v>-21.465244755244701</v>
      </c>
      <c r="I12443" s="6"/>
      <c r="J12443" s="6">
        <v>3.3691409999999998E-2</v>
      </c>
      <c r="K12443" s="6">
        <v>3.3691409999999998E-2</v>
      </c>
      <c r="L12443" s="6">
        <v>-21.465244755244701</v>
      </c>
    </row>
    <row r="12444" spans="1:12" ht="15" customHeight="1" x14ac:dyDescent="0.25">
      <c r="A12444" s="5">
        <v>26834</v>
      </c>
      <c r="B12444" s="6">
        <v>3.0517579999999999E-2</v>
      </c>
      <c r="C12444" s="2">
        <v>921600</v>
      </c>
      <c r="D12444" s="6">
        <v>9.7655999999999698E-4</v>
      </c>
      <c r="E12444" s="6">
        <v>3.3057761715742999</v>
      </c>
      <c r="F12444" s="6">
        <v>3.3057761715742999</v>
      </c>
      <c r="G12444" s="6">
        <v>3.0517579999999999E-2</v>
      </c>
      <c r="H12444" s="6">
        <v>-28.8634498834498</v>
      </c>
      <c r="I12444" s="6"/>
      <c r="J12444" s="6">
        <v>3.0517579999999999E-2</v>
      </c>
      <c r="K12444" s="6">
        <v>3.0517579999999999E-2</v>
      </c>
      <c r="L12444" s="6">
        <v>-28.8634498834498</v>
      </c>
    </row>
    <row r="12445" spans="1:12" ht="15" customHeight="1" x14ac:dyDescent="0.25">
      <c r="A12445" s="5">
        <v>26833</v>
      </c>
      <c r="B12445" s="6">
        <v>2.9541020000000001E-2</v>
      </c>
      <c r="C12445" s="2">
        <v>11264000</v>
      </c>
      <c r="D12445" s="6">
        <v>2.44150000000002E-4</v>
      </c>
      <c r="E12445" s="6">
        <v>0.833365475561054</v>
      </c>
      <c r="F12445" s="6">
        <v>0.833365475561054</v>
      </c>
      <c r="G12445" s="6">
        <v>2.9541020000000001E-2</v>
      </c>
      <c r="H12445" s="6">
        <v>-31.139813519813501</v>
      </c>
      <c r="I12445" s="6"/>
      <c r="J12445" s="6">
        <v>2.9541020000000001E-2</v>
      </c>
      <c r="K12445" s="6">
        <v>2.9541020000000001E-2</v>
      </c>
      <c r="L12445" s="6">
        <v>-31.139813519813501</v>
      </c>
    </row>
    <row r="12446" spans="1:12" ht="15" customHeight="1" x14ac:dyDescent="0.25">
      <c r="A12446" s="5">
        <v>26830</v>
      </c>
      <c r="B12446" s="6">
        <v>2.9296869999999999E-2</v>
      </c>
      <c r="C12446" s="2">
        <v>14336000</v>
      </c>
      <c r="D12446" s="6">
        <v>-7.3242999999999898E-4</v>
      </c>
      <c r="E12446" s="6">
        <v>-2.4390511933345</v>
      </c>
      <c r="F12446" s="6">
        <v>-2.4390511933345</v>
      </c>
      <c r="G12446" s="6">
        <v>2.9296869999999999E-2</v>
      </c>
      <c r="H12446" s="6">
        <v>-31.708927738927699</v>
      </c>
      <c r="I12446" s="6"/>
      <c r="J12446" s="6">
        <v>2.9296869999999999E-2</v>
      </c>
      <c r="K12446" s="6">
        <v>2.9296869999999999E-2</v>
      </c>
      <c r="L12446" s="6">
        <v>-31.708927738927699</v>
      </c>
    </row>
    <row r="12447" spans="1:12" ht="15" customHeight="1" x14ac:dyDescent="0.25">
      <c r="A12447" s="5">
        <v>26829</v>
      </c>
      <c r="B12447" s="6">
        <v>3.0029299999999998E-2</v>
      </c>
      <c r="C12447" s="2">
        <v>24576000</v>
      </c>
      <c r="D12447" s="6">
        <v>-4.1503900000000003E-3</v>
      </c>
      <c r="E12447" s="6">
        <v>-12.1428544261226</v>
      </c>
      <c r="F12447" s="6">
        <v>-12.1428544261226</v>
      </c>
      <c r="G12447" s="6">
        <v>3.0029299999999998E-2</v>
      </c>
      <c r="H12447" s="6">
        <v>-30.001631701631698</v>
      </c>
      <c r="I12447" s="6"/>
      <c r="J12447" s="6">
        <v>3.0029299999999998E-2</v>
      </c>
      <c r="K12447" s="6">
        <v>3.0029299999999998E-2</v>
      </c>
      <c r="L12447" s="6">
        <v>-30.001631701631698</v>
      </c>
    </row>
    <row r="12448" spans="1:12" ht="15" customHeight="1" x14ac:dyDescent="0.25">
      <c r="A12448" s="5">
        <v>26828</v>
      </c>
      <c r="B12448" s="6">
        <v>3.4179689999999999E-2</v>
      </c>
      <c r="C12448" s="2">
        <v>499712000</v>
      </c>
      <c r="D12448" s="6">
        <v>-2.4413999999999998E-3</v>
      </c>
      <c r="E12448" s="6">
        <v>-6.6666502826649898</v>
      </c>
      <c r="F12448" s="6">
        <v>-6.6666502826649898</v>
      </c>
      <c r="G12448" s="6">
        <v>3.4179689999999999E-2</v>
      </c>
      <c r="H12448" s="6">
        <v>-20.327062937062902</v>
      </c>
      <c r="I12448" s="6"/>
      <c r="J12448" s="6">
        <v>3.4179689999999999E-2</v>
      </c>
      <c r="K12448" s="6">
        <v>3.4179689999999999E-2</v>
      </c>
      <c r="L12448" s="6">
        <v>-20.327062937062902</v>
      </c>
    </row>
    <row r="12449" spans="1:12" ht="15" customHeight="1" x14ac:dyDescent="0.25">
      <c r="A12449" s="5">
        <v>26827</v>
      </c>
      <c r="B12449" s="6">
        <v>3.6621090000000002E-2</v>
      </c>
      <c r="C12449" s="2">
        <v>12288000</v>
      </c>
      <c r="D12449" s="6">
        <v>-1.7089900000000001E-3</v>
      </c>
      <c r="E12449" s="6">
        <v>-4.4586131831710203</v>
      </c>
      <c r="F12449" s="6">
        <v>-4.4586131831710203</v>
      </c>
      <c r="G12449" s="6">
        <v>3.6621090000000002E-2</v>
      </c>
      <c r="H12449" s="6">
        <v>-14.6361538461538</v>
      </c>
      <c r="I12449" s="6"/>
      <c r="J12449" s="6">
        <v>3.6621090000000002E-2</v>
      </c>
      <c r="K12449" s="6">
        <v>3.6621090000000002E-2</v>
      </c>
      <c r="L12449" s="6">
        <v>-14.6361538461538</v>
      </c>
    </row>
    <row r="12450" spans="1:12" ht="15" customHeight="1" x14ac:dyDescent="0.25">
      <c r="A12450" s="5">
        <v>26826</v>
      </c>
      <c r="B12450" s="6">
        <v>3.8330080000000002E-2</v>
      </c>
      <c r="C12450" s="2">
        <v>102400</v>
      </c>
      <c r="D12450" s="6">
        <v>-4.8828000000000001E-4</v>
      </c>
      <c r="E12450" s="6">
        <v>-1.2578583948420201</v>
      </c>
      <c r="F12450" s="6">
        <v>-1.2578583948420201</v>
      </c>
      <c r="G12450" s="6">
        <v>3.8330080000000002E-2</v>
      </c>
      <c r="H12450" s="6">
        <v>-10.6524941724941</v>
      </c>
      <c r="I12450" s="6"/>
      <c r="J12450" s="6">
        <v>3.8330080000000002E-2</v>
      </c>
      <c r="K12450" s="6">
        <v>3.8330080000000002E-2</v>
      </c>
      <c r="L12450" s="6">
        <v>-10.6524941724941</v>
      </c>
    </row>
    <row r="12451" spans="1:12" ht="15" customHeight="1" x14ac:dyDescent="0.25">
      <c r="A12451" s="5">
        <v>26823</v>
      </c>
      <c r="B12451" s="6">
        <v>3.8818360000000003E-2</v>
      </c>
      <c r="C12451" s="2">
        <v>51200</v>
      </c>
      <c r="D12451" s="6"/>
      <c r="E12451" s="6"/>
      <c r="F12451" s="6"/>
      <c r="G12451" s="6">
        <v>3.8818360000000003E-2</v>
      </c>
      <c r="H12451" s="6">
        <v>-9.5143123543123398</v>
      </c>
      <c r="I12451" s="6"/>
      <c r="J12451" s="6">
        <v>3.8818360000000003E-2</v>
      </c>
      <c r="K12451" s="6">
        <v>3.8818360000000003E-2</v>
      </c>
      <c r="L12451" s="6">
        <v>-9.5143123543123398</v>
      </c>
    </row>
    <row r="12452" spans="1:12" ht="15" customHeight="1" x14ac:dyDescent="0.25">
      <c r="A12452" s="5">
        <v>26822</v>
      </c>
      <c r="B12452" s="6">
        <v>3.8818360000000003E-2</v>
      </c>
      <c r="C12452" s="2">
        <v>14848000</v>
      </c>
      <c r="D12452" s="6">
        <v>-2.4413999999999599E-4</v>
      </c>
      <c r="E12452" s="6">
        <v>-0.62499839999998696</v>
      </c>
      <c r="F12452" s="6">
        <v>-0.62499839999998696</v>
      </c>
      <c r="G12452" s="6">
        <v>3.8818360000000003E-2</v>
      </c>
      <c r="H12452" s="6">
        <v>-9.5143123543123398</v>
      </c>
      <c r="I12452" s="6"/>
      <c r="J12452" s="6">
        <v>3.8818360000000003E-2</v>
      </c>
      <c r="K12452" s="6">
        <v>3.8818360000000003E-2</v>
      </c>
      <c r="L12452" s="6">
        <v>-9.5143123543123398</v>
      </c>
    </row>
    <row r="12453" spans="1:12" ht="15" customHeight="1" x14ac:dyDescent="0.25">
      <c r="A12453" s="5">
        <v>26821</v>
      </c>
      <c r="B12453" s="6">
        <v>3.90625E-2</v>
      </c>
      <c r="C12453" s="2">
        <v>39424000</v>
      </c>
      <c r="D12453" s="6">
        <v>-3.4179699999999898E-3</v>
      </c>
      <c r="E12453" s="6">
        <v>-8.0459797172677199</v>
      </c>
      <c r="F12453" s="6">
        <v>-8.0459797172677199</v>
      </c>
      <c r="G12453" s="6">
        <v>3.90625E-2</v>
      </c>
      <c r="H12453" s="6">
        <v>-8.9452214452214402</v>
      </c>
      <c r="I12453" s="6"/>
      <c r="J12453" s="6">
        <v>3.90625E-2</v>
      </c>
      <c r="K12453" s="6">
        <v>3.90625E-2</v>
      </c>
      <c r="L12453" s="6">
        <v>-8.9452214452214402</v>
      </c>
    </row>
    <row r="12454" spans="1:12" ht="15" customHeight="1" x14ac:dyDescent="0.25">
      <c r="A12454" s="5">
        <v>26820</v>
      </c>
      <c r="B12454" s="6">
        <v>4.2480469999999999E-2</v>
      </c>
      <c r="C12454" s="2">
        <v>51200</v>
      </c>
      <c r="D12454" s="6"/>
      <c r="E12454" s="6"/>
      <c r="F12454" s="6"/>
      <c r="G12454" s="6">
        <v>4.2480469999999999E-2</v>
      </c>
      <c r="H12454" s="6">
        <v>-0.97792540792541005</v>
      </c>
      <c r="I12454" s="6"/>
      <c r="J12454" s="6">
        <v>4.2480469999999999E-2</v>
      </c>
      <c r="K12454" s="6">
        <v>4.2480469999999999E-2</v>
      </c>
      <c r="L12454" s="6">
        <v>-0.97792540792541005</v>
      </c>
    </row>
    <row r="12455" spans="1:12" ht="15" customHeight="1" x14ac:dyDescent="0.25">
      <c r="A12455" s="5">
        <v>26819</v>
      </c>
      <c r="B12455" s="6">
        <v>4.2480469999999999E-2</v>
      </c>
      <c r="D12455" s="6"/>
      <c r="E12455" s="6"/>
      <c r="F12455" s="6"/>
      <c r="G12455" s="6">
        <v>4.2480469999999999E-2</v>
      </c>
      <c r="H12455" s="6">
        <v>-0.97792540792541005</v>
      </c>
      <c r="I12455" s="6"/>
      <c r="J12455" s="6">
        <v>4.2480469999999999E-2</v>
      </c>
      <c r="K12455" s="6">
        <v>4.2480469999999999E-2</v>
      </c>
      <c r="L12455" s="6">
        <v>-0.97792540792541005</v>
      </c>
    </row>
    <row r="12456" spans="1:12" ht="15" customHeight="1" x14ac:dyDescent="0.25">
      <c r="A12456" s="5">
        <v>26816</v>
      </c>
      <c r="B12456" s="6">
        <v>4.2480469999999999E-2</v>
      </c>
      <c r="D12456" s="6">
        <v>-4.8828000000000001E-4</v>
      </c>
      <c r="E12456" s="6">
        <v>-1.1363607272727301</v>
      </c>
      <c r="F12456" s="6">
        <v>-1.1363607272727301</v>
      </c>
      <c r="G12456" s="6">
        <v>4.2480469999999999E-2</v>
      </c>
      <c r="H12456" s="6">
        <v>-0.97792540792541005</v>
      </c>
      <c r="I12456" s="6"/>
      <c r="J12456" s="6">
        <v>4.2480469999999999E-2</v>
      </c>
      <c r="K12456" s="6">
        <v>4.2480469999999999E-2</v>
      </c>
      <c r="L12456" s="6">
        <v>-0.97792540792541005</v>
      </c>
    </row>
    <row r="12457" spans="1:12" ht="15" customHeight="1" x14ac:dyDescent="0.25">
      <c r="A12457" s="5">
        <v>26815</v>
      </c>
      <c r="B12457" s="6">
        <v>4.296875E-2</v>
      </c>
      <c r="C12457" s="2">
        <v>204800</v>
      </c>
      <c r="D12457" s="6"/>
      <c r="E12457" s="6"/>
      <c r="F12457" s="6"/>
      <c r="G12457" s="6">
        <v>4.296875E-2</v>
      </c>
      <c r="H12457" s="6">
        <v>0.16025641025640799</v>
      </c>
      <c r="I12457" s="6"/>
      <c r="J12457" s="6">
        <v>4.296875E-2</v>
      </c>
      <c r="K12457" s="6">
        <v>4.296875E-2</v>
      </c>
      <c r="L12457" s="6">
        <v>0.16025641025640799</v>
      </c>
    </row>
    <row r="12458" spans="1:12" ht="15" customHeight="1" x14ac:dyDescent="0.25">
      <c r="A12458" s="5">
        <v>26814</v>
      </c>
      <c r="B12458" s="6">
        <v>4.296875E-2</v>
      </c>
      <c r="C12458" s="2">
        <v>153600</v>
      </c>
      <c r="D12458" s="6">
        <v>-1.2206999999999899E-3</v>
      </c>
      <c r="E12458" s="6">
        <v>-2.76242406275705</v>
      </c>
      <c r="F12458" s="6">
        <v>-2.76242406275705</v>
      </c>
      <c r="G12458" s="6">
        <v>4.296875E-2</v>
      </c>
      <c r="H12458" s="6">
        <v>0.16025641025640799</v>
      </c>
      <c r="I12458" s="6"/>
      <c r="J12458" s="6">
        <v>4.296875E-2</v>
      </c>
      <c r="K12458" s="6">
        <v>4.296875E-2</v>
      </c>
      <c r="L12458" s="6">
        <v>0.16025641025640799</v>
      </c>
    </row>
    <row r="12459" spans="1:12" ht="15" customHeight="1" x14ac:dyDescent="0.25">
      <c r="A12459" s="5">
        <v>26813</v>
      </c>
      <c r="B12459" s="6">
        <v>4.4189449999999998E-2</v>
      </c>
      <c r="C12459" s="2">
        <v>614400</v>
      </c>
      <c r="D12459" s="6">
        <v>2.19725999999999E-3</v>
      </c>
      <c r="E12459" s="6">
        <v>5.23254443266711</v>
      </c>
      <c r="F12459" s="6">
        <v>5.23254443266711</v>
      </c>
      <c r="G12459" s="6">
        <v>4.4189449999999998E-2</v>
      </c>
      <c r="H12459" s="6">
        <v>3.00571095571095</v>
      </c>
      <c r="I12459" s="6"/>
      <c r="J12459" s="6">
        <v>4.4189449999999998E-2</v>
      </c>
      <c r="K12459" s="6">
        <v>4.4189449999999998E-2</v>
      </c>
      <c r="L12459" s="6">
        <v>3.00571095571095</v>
      </c>
    </row>
    <row r="12460" spans="1:12" ht="15" customHeight="1" x14ac:dyDescent="0.25">
      <c r="A12460" s="5">
        <v>26809</v>
      </c>
      <c r="B12460" s="6">
        <v>4.1992189999999999E-2</v>
      </c>
      <c r="C12460" s="2">
        <v>36352000</v>
      </c>
      <c r="D12460" s="6">
        <v>1.46484999999999E-3</v>
      </c>
      <c r="E12460" s="6">
        <v>3.6144735874597198</v>
      </c>
      <c r="F12460" s="6">
        <v>3.6144735874597198</v>
      </c>
      <c r="G12460" s="6">
        <v>4.1992189999999999E-2</v>
      </c>
      <c r="H12460" s="6">
        <v>-2.1161072261072298</v>
      </c>
      <c r="I12460" s="6"/>
      <c r="J12460" s="6">
        <v>4.1992189999999999E-2</v>
      </c>
      <c r="K12460" s="6">
        <v>4.1992189999999999E-2</v>
      </c>
      <c r="L12460" s="6">
        <v>-2.1161072261072298</v>
      </c>
    </row>
    <row r="12461" spans="1:12" ht="15" customHeight="1" x14ac:dyDescent="0.25">
      <c r="A12461" s="5">
        <v>26808</v>
      </c>
      <c r="B12461" s="6">
        <v>4.0527340000000002E-2</v>
      </c>
      <c r="C12461" s="2">
        <v>179200</v>
      </c>
      <c r="D12461" s="6">
        <v>-4.8828000000000001E-4</v>
      </c>
      <c r="E12461" s="6">
        <v>-1.1904732879815001</v>
      </c>
      <c r="F12461" s="6">
        <v>-1.1904732879815001</v>
      </c>
      <c r="G12461" s="6">
        <v>4.0527340000000002E-2</v>
      </c>
      <c r="H12461" s="6">
        <v>-5.5306759906759799</v>
      </c>
      <c r="I12461" s="6"/>
      <c r="J12461" s="6">
        <v>4.0527340000000002E-2</v>
      </c>
      <c r="K12461" s="6">
        <v>4.0527340000000002E-2</v>
      </c>
      <c r="L12461" s="6">
        <v>-5.5306759906759799</v>
      </c>
    </row>
    <row r="12462" spans="1:12" ht="15" customHeight="1" x14ac:dyDescent="0.25">
      <c r="A12462" s="5">
        <v>26807</v>
      </c>
      <c r="B12462" s="6">
        <v>4.1015620000000003E-2</v>
      </c>
      <c r="C12462" s="2">
        <v>51200</v>
      </c>
      <c r="D12462" s="6">
        <v>-7.3242999999999898E-4</v>
      </c>
      <c r="E12462" s="6">
        <v>-1.75440529557667</v>
      </c>
      <c r="F12462" s="6">
        <v>-1.75440529557667</v>
      </c>
      <c r="G12462" s="6">
        <v>4.1015620000000003E-2</v>
      </c>
      <c r="H12462" s="6">
        <v>-4.3924941724941604</v>
      </c>
      <c r="I12462" s="6"/>
      <c r="J12462" s="6">
        <v>4.1015620000000003E-2</v>
      </c>
      <c r="K12462" s="6">
        <v>4.1015620000000003E-2</v>
      </c>
      <c r="L12462" s="6">
        <v>-4.3924941724941604</v>
      </c>
    </row>
    <row r="12463" spans="1:12" ht="15" customHeight="1" x14ac:dyDescent="0.25">
      <c r="A12463" s="5">
        <v>26806</v>
      </c>
      <c r="B12463" s="6">
        <v>4.1748050000000002E-2</v>
      </c>
      <c r="C12463" s="2">
        <v>19968000</v>
      </c>
      <c r="D12463" s="6"/>
      <c r="E12463" s="6"/>
      <c r="F12463" s="6"/>
      <c r="G12463" s="6">
        <v>4.1748050000000002E-2</v>
      </c>
      <c r="H12463" s="6">
        <v>-2.6851981351981302</v>
      </c>
      <c r="I12463" s="6"/>
      <c r="J12463" s="6">
        <v>4.1748050000000002E-2</v>
      </c>
      <c r="K12463" s="6">
        <v>4.1748050000000002E-2</v>
      </c>
      <c r="L12463" s="6">
        <v>-2.6851981351981302</v>
      </c>
    </row>
    <row r="12464" spans="1:12" ht="15" customHeight="1" x14ac:dyDescent="0.25">
      <c r="A12464" s="5">
        <v>26805</v>
      </c>
      <c r="B12464" s="6">
        <v>4.1748050000000002E-2</v>
      </c>
      <c r="C12464" s="2">
        <v>12288000</v>
      </c>
      <c r="D12464" s="6">
        <v>-4.8828000000000001E-4</v>
      </c>
      <c r="E12464" s="6">
        <v>-1.15606635330295</v>
      </c>
      <c r="F12464" s="6">
        <v>-1.15606635330295</v>
      </c>
      <c r="G12464" s="6">
        <v>4.1748050000000002E-2</v>
      </c>
      <c r="H12464" s="6">
        <v>-2.6851981351981302</v>
      </c>
      <c r="I12464" s="6"/>
      <c r="J12464" s="6">
        <v>4.1748050000000002E-2</v>
      </c>
      <c r="K12464" s="6">
        <v>4.1748050000000002E-2</v>
      </c>
      <c r="L12464" s="6">
        <v>-2.6851981351981302</v>
      </c>
    </row>
    <row r="12465" spans="1:12" ht="15" customHeight="1" x14ac:dyDescent="0.25">
      <c r="A12465" s="5">
        <v>26802</v>
      </c>
      <c r="B12465" s="6">
        <v>4.2236330000000002E-2</v>
      </c>
      <c r="C12465" s="2">
        <v>204800</v>
      </c>
      <c r="D12465" s="6">
        <v>2.4414000000000301E-4</v>
      </c>
      <c r="E12465" s="6">
        <v>0.58139382585191601</v>
      </c>
      <c r="F12465" s="6">
        <v>0.58139382585191601</v>
      </c>
      <c r="G12465" s="6">
        <v>4.2236330000000002E-2</v>
      </c>
      <c r="H12465" s="6">
        <v>-1.54701631701631</v>
      </c>
      <c r="I12465" s="6"/>
      <c r="J12465" s="6">
        <v>4.2236330000000002E-2</v>
      </c>
      <c r="K12465" s="6">
        <v>4.2236330000000002E-2</v>
      </c>
      <c r="L12465" s="6">
        <v>-1.54701631701631</v>
      </c>
    </row>
    <row r="12466" spans="1:12" ht="15" customHeight="1" x14ac:dyDescent="0.25">
      <c r="A12466" s="5">
        <v>26801</v>
      </c>
      <c r="B12466" s="6">
        <v>4.1992189999999999E-2</v>
      </c>
      <c r="C12466" s="2">
        <v>18432000</v>
      </c>
      <c r="D12466" s="6">
        <v>4.8828000000000001E-4</v>
      </c>
      <c r="E12466" s="6">
        <v>1.1764674701733</v>
      </c>
      <c r="F12466" s="6">
        <v>1.1764674701733</v>
      </c>
      <c r="G12466" s="6">
        <v>4.1992189999999999E-2</v>
      </c>
      <c r="H12466" s="6">
        <v>-2.1161072261072298</v>
      </c>
      <c r="I12466" s="6"/>
      <c r="J12466" s="6">
        <v>4.1992189999999999E-2</v>
      </c>
      <c r="K12466" s="6">
        <v>4.1992189999999999E-2</v>
      </c>
      <c r="L12466" s="6">
        <v>-2.1161072261072298</v>
      </c>
    </row>
    <row r="12467" spans="1:12" ht="15" customHeight="1" x14ac:dyDescent="0.25">
      <c r="A12467" s="5">
        <v>26800</v>
      </c>
      <c r="B12467" s="6">
        <v>4.1503909999999998E-2</v>
      </c>
      <c r="D12467" s="6"/>
      <c r="E12467" s="6"/>
      <c r="F12467" s="6"/>
      <c r="G12467" s="6">
        <v>4.1503909999999998E-2</v>
      </c>
      <c r="H12467" s="6">
        <v>-3.2542890442890502</v>
      </c>
      <c r="I12467" s="6"/>
      <c r="J12467" s="6">
        <v>4.1503909999999998E-2</v>
      </c>
      <c r="K12467" s="6">
        <v>4.1503909999999998E-2</v>
      </c>
      <c r="L12467" s="6">
        <v>-3.2542890442890502</v>
      </c>
    </row>
    <row r="12468" spans="1:12" ht="15" customHeight="1" x14ac:dyDescent="0.25">
      <c r="A12468" s="5">
        <v>26799</v>
      </c>
      <c r="B12468" s="6">
        <v>4.1503909999999998E-2</v>
      </c>
      <c r="C12468" s="2">
        <v>76800</v>
      </c>
      <c r="D12468" s="6">
        <v>-2.4414000000000301E-4</v>
      </c>
      <c r="E12468" s="6">
        <v>-0.58479378078737299</v>
      </c>
      <c r="F12468" s="6">
        <v>-0.58479378078737299</v>
      </c>
      <c r="G12468" s="6">
        <v>4.1503909999999998E-2</v>
      </c>
      <c r="H12468" s="6">
        <v>-3.2542890442890502</v>
      </c>
      <c r="I12468" s="6"/>
      <c r="J12468" s="6">
        <v>4.1503909999999998E-2</v>
      </c>
      <c r="K12468" s="6">
        <v>4.1503909999999998E-2</v>
      </c>
      <c r="L12468" s="6">
        <v>-3.2542890442890502</v>
      </c>
    </row>
    <row r="12469" spans="1:12" ht="15" customHeight="1" x14ac:dyDescent="0.25">
      <c r="A12469" s="5">
        <v>26798</v>
      </c>
      <c r="B12469" s="6">
        <v>4.1748050000000002E-2</v>
      </c>
      <c r="C12469" s="2">
        <v>307200</v>
      </c>
      <c r="D12469" s="6">
        <v>-1.7089799999999899E-3</v>
      </c>
      <c r="E12469" s="6">
        <v>-3.9325743153639299</v>
      </c>
      <c r="F12469" s="6">
        <v>-3.9325743153639299</v>
      </c>
      <c r="G12469" s="6">
        <v>4.1748050000000002E-2</v>
      </c>
      <c r="H12469" s="6">
        <v>-2.6851981351981302</v>
      </c>
      <c r="I12469" s="6"/>
      <c r="J12469" s="6">
        <v>4.1748050000000002E-2</v>
      </c>
      <c r="K12469" s="6">
        <v>4.1748050000000002E-2</v>
      </c>
      <c r="L12469" s="6">
        <v>-2.6851981351981302</v>
      </c>
    </row>
    <row r="12470" spans="1:12" ht="15" customHeight="1" x14ac:dyDescent="0.25">
      <c r="A12470" s="5">
        <v>26795</v>
      </c>
      <c r="B12470" s="6">
        <v>4.3457030000000001E-2</v>
      </c>
      <c r="C12470" s="2">
        <v>102400</v>
      </c>
      <c r="D12470" s="6">
        <v>-4.8828000000000001E-4</v>
      </c>
      <c r="E12470" s="6">
        <v>-1.11110832987638</v>
      </c>
      <c r="F12470" s="6">
        <v>-1.11110832987638</v>
      </c>
      <c r="G12470" s="6">
        <v>4.3457030000000001E-2</v>
      </c>
      <c r="H12470" s="6">
        <v>1.2984382284382201</v>
      </c>
      <c r="I12470" s="6"/>
      <c r="J12470" s="6">
        <v>4.3457030000000001E-2</v>
      </c>
      <c r="K12470" s="6">
        <v>4.3457030000000001E-2</v>
      </c>
      <c r="L12470" s="6">
        <v>1.2984382284382201</v>
      </c>
    </row>
    <row r="12471" spans="1:12" ht="15" customHeight="1" x14ac:dyDescent="0.25">
      <c r="A12471" s="5">
        <v>26794</v>
      </c>
      <c r="B12471" s="6">
        <v>4.3945310000000001E-2</v>
      </c>
      <c r="C12471" s="2">
        <v>409600</v>
      </c>
      <c r="D12471" s="6"/>
      <c r="E12471" s="6"/>
      <c r="F12471" s="6"/>
      <c r="G12471" s="6">
        <v>4.3945310000000001E-2</v>
      </c>
      <c r="H12471" s="6">
        <v>2.4366200466200398</v>
      </c>
      <c r="I12471" s="6"/>
      <c r="J12471" s="6">
        <v>4.3945310000000001E-2</v>
      </c>
      <c r="K12471" s="6">
        <v>4.3945310000000001E-2</v>
      </c>
      <c r="L12471" s="6">
        <v>2.4366200466200398</v>
      </c>
    </row>
    <row r="12472" spans="1:12" ht="15" customHeight="1" x14ac:dyDescent="0.25">
      <c r="A12472" s="5">
        <v>26793</v>
      </c>
      <c r="B12472" s="6">
        <v>4.3945310000000001E-2</v>
      </c>
      <c r="C12472" s="2">
        <v>460800</v>
      </c>
      <c r="D12472" s="6">
        <v>7.3242000000000402E-4</v>
      </c>
      <c r="E12472" s="6">
        <v>1.6949109397682101</v>
      </c>
      <c r="F12472" s="6">
        <v>1.6949109397682101</v>
      </c>
      <c r="G12472" s="6">
        <v>4.3945310000000001E-2</v>
      </c>
      <c r="H12472" s="6">
        <v>2.4366200466200398</v>
      </c>
      <c r="I12472" s="6"/>
      <c r="J12472" s="6">
        <v>4.3945310000000001E-2</v>
      </c>
      <c r="K12472" s="6">
        <v>4.3945310000000001E-2</v>
      </c>
      <c r="L12472" s="6">
        <v>2.4366200466200398</v>
      </c>
    </row>
    <row r="12473" spans="1:12" ht="15" customHeight="1" x14ac:dyDescent="0.25">
      <c r="A12473" s="5">
        <v>26792</v>
      </c>
      <c r="B12473" s="6">
        <v>4.3212889999999997E-2</v>
      </c>
      <c r="D12473" s="6">
        <v>-2.4414000000000301E-4</v>
      </c>
      <c r="E12473" s="6">
        <v>-0.56179633076628399</v>
      </c>
      <c r="F12473" s="6">
        <v>-0.56179633076628399</v>
      </c>
      <c r="G12473" s="6">
        <v>4.3212889999999997E-2</v>
      </c>
      <c r="H12473" s="6">
        <v>0.72934731934731001</v>
      </c>
      <c r="I12473" s="6"/>
      <c r="J12473" s="6">
        <v>4.3212889999999997E-2</v>
      </c>
      <c r="K12473" s="6">
        <v>4.3212889999999997E-2</v>
      </c>
      <c r="L12473" s="6">
        <v>0.72934731934731001</v>
      </c>
    </row>
    <row r="12474" spans="1:12" ht="15" customHeight="1" x14ac:dyDescent="0.25">
      <c r="A12474" s="5">
        <v>26791</v>
      </c>
      <c r="B12474" s="6">
        <v>4.3457030000000001E-2</v>
      </c>
      <c r="C12474" s="2">
        <v>51200</v>
      </c>
      <c r="D12474" s="6">
        <v>-4.8828000000000001E-4</v>
      </c>
      <c r="E12474" s="6">
        <v>-1.11110832987638</v>
      </c>
      <c r="F12474" s="6">
        <v>-1.11110832987638</v>
      </c>
      <c r="G12474" s="6">
        <v>4.3457030000000001E-2</v>
      </c>
      <c r="H12474" s="6">
        <v>1.2984382284382201</v>
      </c>
      <c r="I12474" s="6"/>
      <c r="J12474" s="6">
        <v>4.3457030000000001E-2</v>
      </c>
      <c r="K12474" s="6">
        <v>4.3457030000000001E-2</v>
      </c>
      <c r="L12474" s="6">
        <v>1.2984382284382201</v>
      </c>
    </row>
    <row r="12475" spans="1:12" ht="15" customHeight="1" x14ac:dyDescent="0.25">
      <c r="A12475" s="5">
        <v>26788</v>
      </c>
      <c r="B12475" s="6">
        <v>4.3945310000000001E-2</v>
      </c>
      <c r="C12475" s="2">
        <v>11776000</v>
      </c>
      <c r="D12475" s="6">
        <v>7.3242000000000402E-4</v>
      </c>
      <c r="E12475" s="6">
        <v>1.6949109397682101</v>
      </c>
      <c r="F12475" s="6">
        <v>1.6949109397682101</v>
      </c>
      <c r="G12475" s="6">
        <v>4.3945310000000001E-2</v>
      </c>
      <c r="H12475" s="6">
        <v>2.4366200466200398</v>
      </c>
      <c r="I12475" s="6"/>
      <c r="J12475" s="6">
        <v>4.3945310000000001E-2</v>
      </c>
      <c r="K12475" s="6">
        <v>4.3945310000000001E-2</v>
      </c>
      <c r="L12475" s="6">
        <v>2.4366200466200398</v>
      </c>
    </row>
    <row r="12476" spans="1:12" ht="15" customHeight="1" x14ac:dyDescent="0.25">
      <c r="A12476" s="5">
        <v>26787</v>
      </c>
      <c r="B12476" s="6">
        <v>4.3212889999999997E-2</v>
      </c>
      <c r="C12476" s="2">
        <v>204800</v>
      </c>
      <c r="D12476" s="6"/>
      <c r="E12476" s="6"/>
      <c r="F12476" s="6"/>
      <c r="G12476" s="6">
        <v>4.3212889999999997E-2</v>
      </c>
      <c r="H12476" s="6">
        <v>0.72934731934731001</v>
      </c>
      <c r="I12476" s="6"/>
      <c r="J12476" s="6">
        <v>4.3212889999999997E-2</v>
      </c>
      <c r="K12476" s="6">
        <v>4.3212889999999997E-2</v>
      </c>
      <c r="L12476" s="6">
        <v>0.72934731934731001</v>
      </c>
    </row>
    <row r="12477" spans="1:12" ht="15" customHeight="1" x14ac:dyDescent="0.25">
      <c r="A12477" s="5">
        <v>26786</v>
      </c>
      <c r="B12477" s="6">
        <v>4.3212889999999997E-2</v>
      </c>
      <c r="C12477" s="2">
        <v>51200</v>
      </c>
      <c r="D12477" s="6">
        <v>-2.4414000000000301E-4</v>
      </c>
      <c r="E12477" s="6">
        <v>-0.56179633076628399</v>
      </c>
      <c r="F12477" s="6">
        <v>-0.56179633076628399</v>
      </c>
      <c r="G12477" s="6">
        <v>4.3212889999999997E-2</v>
      </c>
      <c r="H12477" s="6">
        <v>0.72934731934731001</v>
      </c>
      <c r="I12477" s="6"/>
      <c r="J12477" s="6">
        <v>4.3212889999999997E-2</v>
      </c>
      <c r="K12477" s="6">
        <v>4.3212889999999997E-2</v>
      </c>
      <c r="L12477" s="6">
        <v>0.72934731934731001</v>
      </c>
    </row>
    <row r="12478" spans="1:12" ht="15" customHeight="1" x14ac:dyDescent="0.25">
      <c r="A12478" s="5">
        <v>26785</v>
      </c>
      <c r="B12478" s="6">
        <v>4.3457030000000001E-2</v>
      </c>
      <c r="C12478" s="2">
        <v>25600</v>
      </c>
      <c r="D12478" s="6">
        <v>-2.4413999999999599E-4</v>
      </c>
      <c r="E12478" s="6">
        <v>-0.55865781167871997</v>
      </c>
      <c r="F12478" s="6">
        <v>-0.55865781167871997</v>
      </c>
      <c r="G12478" s="6">
        <v>4.3457030000000001E-2</v>
      </c>
      <c r="H12478" s="6">
        <v>1.2984382284382201</v>
      </c>
      <c r="I12478" s="6"/>
      <c r="J12478" s="6">
        <v>4.3457030000000001E-2</v>
      </c>
      <c r="K12478" s="6">
        <v>4.3457030000000001E-2</v>
      </c>
      <c r="L12478" s="6">
        <v>1.2984382284382201</v>
      </c>
    </row>
    <row r="12479" spans="1:12" ht="15" customHeight="1" x14ac:dyDescent="0.25">
      <c r="A12479" s="5">
        <v>26784</v>
      </c>
      <c r="B12479" s="6">
        <v>4.3701169999999998E-2</v>
      </c>
      <c r="C12479" s="2">
        <v>51200</v>
      </c>
      <c r="D12479" s="6">
        <v>-2.4414000000000301E-4</v>
      </c>
      <c r="E12479" s="6">
        <v>-0.55555416493819898</v>
      </c>
      <c r="F12479" s="6">
        <v>-0.55555416493819898</v>
      </c>
      <c r="G12479" s="6">
        <v>4.3701169999999998E-2</v>
      </c>
      <c r="H12479" s="6">
        <v>1.8675291375291301</v>
      </c>
      <c r="I12479" s="6"/>
      <c r="J12479" s="6">
        <v>4.3701169999999998E-2</v>
      </c>
      <c r="K12479" s="6">
        <v>4.3701169999999998E-2</v>
      </c>
      <c r="L12479" s="6">
        <v>1.8675291375291301</v>
      </c>
    </row>
    <row r="12480" spans="1:12" ht="15" customHeight="1" x14ac:dyDescent="0.25">
      <c r="A12480" s="5">
        <v>26781</v>
      </c>
      <c r="B12480" s="6">
        <v>4.3945310000000001E-2</v>
      </c>
      <c r="C12480" s="2">
        <v>11264000</v>
      </c>
      <c r="D12480" s="6">
        <v>-9.7656000000000099E-4</v>
      </c>
      <c r="E12480" s="6">
        <v>-2.17390772022625</v>
      </c>
      <c r="F12480" s="6">
        <v>-2.17390772022625</v>
      </c>
      <c r="G12480" s="6">
        <v>4.3945310000000001E-2</v>
      </c>
      <c r="H12480" s="6">
        <v>2.4366200466200398</v>
      </c>
      <c r="I12480" s="6"/>
      <c r="J12480" s="6">
        <v>4.3945310000000001E-2</v>
      </c>
      <c r="K12480" s="6">
        <v>4.3945310000000001E-2</v>
      </c>
      <c r="L12480" s="6">
        <v>2.4366200466200398</v>
      </c>
    </row>
    <row r="12481" spans="1:12" ht="15" customHeight="1" x14ac:dyDescent="0.25">
      <c r="A12481" s="5">
        <v>26780</v>
      </c>
      <c r="B12481" s="6">
        <v>4.4921870000000003E-2</v>
      </c>
      <c r="C12481" s="2">
        <v>28672000</v>
      </c>
      <c r="D12481" s="6">
        <v>-2.4414999999999799E-4</v>
      </c>
      <c r="E12481" s="6">
        <v>-0.54056124493589897</v>
      </c>
      <c r="F12481" s="6">
        <v>-0.54056124493589897</v>
      </c>
      <c r="G12481" s="6">
        <v>4.4921870000000003E-2</v>
      </c>
      <c r="H12481" s="6">
        <v>4.7129836829836798</v>
      </c>
      <c r="I12481" s="6"/>
      <c r="J12481" s="6">
        <v>4.4921870000000003E-2</v>
      </c>
      <c r="K12481" s="6">
        <v>4.4921870000000003E-2</v>
      </c>
      <c r="L12481" s="6">
        <v>4.7129836829836798</v>
      </c>
    </row>
    <row r="12482" spans="1:12" ht="15" customHeight="1" x14ac:dyDescent="0.25">
      <c r="A12482" s="5">
        <v>26779</v>
      </c>
      <c r="B12482" s="6">
        <v>4.5166020000000001E-2</v>
      </c>
      <c r="C12482" s="2">
        <v>14336000</v>
      </c>
      <c r="D12482" s="6"/>
      <c r="E12482" s="6"/>
      <c r="F12482" s="6"/>
      <c r="G12482" s="6">
        <v>4.5166020000000001E-2</v>
      </c>
      <c r="H12482" s="6">
        <v>5.2820979020978998</v>
      </c>
      <c r="I12482" s="6"/>
      <c r="J12482" s="6">
        <v>4.5166020000000001E-2</v>
      </c>
      <c r="K12482" s="6">
        <v>4.5166020000000001E-2</v>
      </c>
      <c r="L12482" s="6">
        <v>5.2820979020978998</v>
      </c>
    </row>
    <row r="12483" spans="1:12" ht="15" customHeight="1" x14ac:dyDescent="0.25">
      <c r="A12483" s="5">
        <v>26778</v>
      </c>
      <c r="B12483" s="6">
        <v>4.5166020000000001E-2</v>
      </c>
      <c r="C12483" s="2">
        <v>716800</v>
      </c>
      <c r="D12483" s="6">
        <v>1.2207099999999901E-3</v>
      </c>
      <c r="E12483" s="6">
        <v>2.7777935802478102</v>
      </c>
      <c r="F12483" s="6">
        <v>2.7777935802478102</v>
      </c>
      <c r="G12483" s="6">
        <v>4.5166020000000001E-2</v>
      </c>
      <c r="H12483" s="6">
        <v>5.2820979020978998</v>
      </c>
      <c r="I12483" s="6"/>
      <c r="J12483" s="6">
        <v>4.5166020000000001E-2</v>
      </c>
      <c r="K12483" s="6">
        <v>4.5166020000000001E-2</v>
      </c>
      <c r="L12483" s="6">
        <v>5.2820979020978998</v>
      </c>
    </row>
    <row r="12484" spans="1:12" ht="15" customHeight="1" x14ac:dyDescent="0.25">
      <c r="A12484" s="5">
        <v>26777</v>
      </c>
      <c r="B12484" s="6">
        <v>4.3945310000000001E-2</v>
      </c>
      <c r="C12484" s="2">
        <v>28672000</v>
      </c>
      <c r="D12484" s="6">
        <v>1.2206999999999899E-3</v>
      </c>
      <c r="E12484" s="6">
        <v>2.85713550106132</v>
      </c>
      <c r="F12484" s="6">
        <v>2.85713550106132</v>
      </c>
      <c r="G12484" s="6">
        <v>4.3945310000000001E-2</v>
      </c>
      <c r="H12484" s="6">
        <v>2.4366200466200398</v>
      </c>
      <c r="I12484" s="6"/>
      <c r="J12484" s="6">
        <v>4.3945310000000001E-2</v>
      </c>
      <c r="K12484" s="6">
        <v>4.3945310000000001E-2</v>
      </c>
      <c r="L12484" s="6">
        <v>2.4366200466200398</v>
      </c>
    </row>
    <row r="12485" spans="1:12" ht="15" customHeight="1" x14ac:dyDescent="0.25">
      <c r="A12485" s="5">
        <v>26773</v>
      </c>
      <c r="B12485" s="6">
        <v>4.2724610000000003E-2</v>
      </c>
      <c r="C12485" s="2">
        <v>716800</v>
      </c>
      <c r="D12485" s="6">
        <v>1.2206999999999999E-3</v>
      </c>
      <c r="E12485" s="6">
        <v>2.94116867543323</v>
      </c>
      <c r="F12485" s="6">
        <v>2.94116867543323</v>
      </c>
      <c r="G12485" s="6">
        <v>4.2724610000000003E-2</v>
      </c>
      <c r="H12485" s="6">
        <v>-0.40883449883449202</v>
      </c>
      <c r="I12485" s="6"/>
      <c r="J12485" s="6">
        <v>4.2724610000000003E-2</v>
      </c>
      <c r="K12485" s="6">
        <v>4.2724610000000003E-2</v>
      </c>
      <c r="L12485" s="6">
        <v>-0.40883449883449202</v>
      </c>
    </row>
    <row r="12486" spans="1:12" ht="15" customHeight="1" x14ac:dyDescent="0.25">
      <c r="A12486" s="5">
        <v>26772</v>
      </c>
      <c r="B12486" s="6">
        <v>4.1503909999999998E-2</v>
      </c>
      <c r="C12486" s="2">
        <v>76800</v>
      </c>
      <c r="D12486" s="6">
        <v>2.4413999999999599E-4</v>
      </c>
      <c r="E12486" s="6">
        <v>0.59171439879572796</v>
      </c>
      <c r="F12486" s="6">
        <v>0.59171439879572796</v>
      </c>
      <c r="G12486" s="6">
        <v>4.1503909999999998E-2</v>
      </c>
      <c r="H12486" s="6">
        <v>-3.2542890442890502</v>
      </c>
      <c r="I12486" s="6"/>
      <c r="J12486" s="6">
        <v>4.1503909999999998E-2</v>
      </c>
      <c r="K12486" s="6">
        <v>4.1503909999999998E-2</v>
      </c>
      <c r="L12486" s="6">
        <v>-3.2542890442890502</v>
      </c>
    </row>
    <row r="12487" spans="1:12" ht="15" customHeight="1" x14ac:dyDescent="0.25">
      <c r="A12487" s="5">
        <v>26771</v>
      </c>
      <c r="B12487" s="6">
        <v>4.1259770000000001E-2</v>
      </c>
      <c r="D12487" s="6">
        <v>-4.8828000000000001E-4</v>
      </c>
      <c r="E12487" s="6">
        <v>-1.16958756157473</v>
      </c>
      <c r="F12487" s="6">
        <v>-1.16958756157473</v>
      </c>
      <c r="G12487" s="6">
        <v>4.1259770000000001E-2</v>
      </c>
      <c r="H12487" s="6">
        <v>-3.8233799533799502</v>
      </c>
      <c r="I12487" s="6"/>
      <c r="J12487" s="6">
        <v>4.1259770000000001E-2</v>
      </c>
      <c r="K12487" s="6">
        <v>4.1259770000000001E-2</v>
      </c>
      <c r="L12487" s="6">
        <v>-3.8233799533799502</v>
      </c>
    </row>
    <row r="12488" spans="1:12" ht="15" customHeight="1" x14ac:dyDescent="0.25">
      <c r="A12488" s="5">
        <v>26770</v>
      </c>
      <c r="B12488" s="6">
        <v>4.1748050000000002E-2</v>
      </c>
      <c r="C12488" s="2">
        <v>921600</v>
      </c>
      <c r="D12488" s="6">
        <v>-7.3241999999999698E-4</v>
      </c>
      <c r="E12488" s="6">
        <v>-1.72413346650824</v>
      </c>
      <c r="F12488" s="6">
        <v>-1.72413346650824</v>
      </c>
      <c r="G12488" s="6">
        <v>4.1748050000000002E-2</v>
      </c>
      <c r="H12488" s="6">
        <v>-2.6851981351981302</v>
      </c>
      <c r="I12488" s="6"/>
      <c r="J12488" s="6">
        <v>4.1748050000000002E-2</v>
      </c>
      <c r="K12488" s="6">
        <v>4.1748050000000002E-2</v>
      </c>
      <c r="L12488" s="6">
        <v>-2.6851981351981302</v>
      </c>
    </row>
    <row r="12489" spans="1:12" ht="15" customHeight="1" x14ac:dyDescent="0.25">
      <c r="A12489" s="5">
        <v>26767</v>
      </c>
      <c r="B12489" s="6">
        <v>4.2480469999999999E-2</v>
      </c>
      <c r="C12489" s="2">
        <v>307200</v>
      </c>
      <c r="D12489" s="6"/>
      <c r="E12489" s="6"/>
      <c r="F12489" s="6"/>
      <c r="G12489" s="6">
        <v>4.2480469999999999E-2</v>
      </c>
      <c r="H12489" s="6">
        <v>-0.97792540792541005</v>
      </c>
      <c r="I12489" s="6"/>
      <c r="J12489" s="6">
        <v>4.2480469999999999E-2</v>
      </c>
      <c r="K12489" s="6">
        <v>4.2480469999999999E-2</v>
      </c>
      <c r="L12489" s="6">
        <v>-0.97792540792541005</v>
      </c>
    </row>
    <row r="12490" spans="1:12" ht="15" customHeight="1" x14ac:dyDescent="0.25">
      <c r="A12490" s="5">
        <v>26766</v>
      </c>
      <c r="B12490" s="6">
        <v>4.2480469999999999E-2</v>
      </c>
      <c r="C12490" s="2">
        <v>153600</v>
      </c>
      <c r="D12490" s="6"/>
      <c r="E12490" s="6"/>
      <c r="F12490" s="6"/>
      <c r="G12490" s="6">
        <v>4.2480469999999999E-2</v>
      </c>
      <c r="H12490" s="6">
        <v>-0.97792540792541005</v>
      </c>
      <c r="I12490" s="6"/>
      <c r="J12490" s="6">
        <v>4.2480469999999999E-2</v>
      </c>
      <c r="K12490" s="6">
        <v>4.2480469999999999E-2</v>
      </c>
      <c r="L12490" s="6">
        <v>-0.97792540792541005</v>
      </c>
    </row>
    <row r="12491" spans="1:12" ht="15" customHeight="1" x14ac:dyDescent="0.25">
      <c r="A12491" s="5">
        <v>26765</v>
      </c>
      <c r="B12491" s="6">
        <v>4.2480469999999999E-2</v>
      </c>
      <c r="C12491" s="2">
        <v>460800</v>
      </c>
      <c r="D12491" s="6">
        <v>-2.4414000000000301E-4</v>
      </c>
      <c r="E12491" s="6">
        <v>-0.57142710021227305</v>
      </c>
      <c r="F12491" s="6">
        <v>-0.57142710021227305</v>
      </c>
      <c r="G12491" s="6">
        <v>4.2480469999999999E-2</v>
      </c>
      <c r="H12491" s="6">
        <v>-0.97792540792541005</v>
      </c>
      <c r="I12491" s="6"/>
      <c r="J12491" s="6">
        <v>4.2480469999999999E-2</v>
      </c>
      <c r="K12491" s="6">
        <v>4.2480469999999999E-2</v>
      </c>
      <c r="L12491" s="6">
        <v>-0.97792540792541005</v>
      </c>
    </row>
    <row r="12492" spans="1:12" ht="15" customHeight="1" x14ac:dyDescent="0.25">
      <c r="A12492" s="5">
        <v>26764</v>
      </c>
      <c r="B12492" s="6">
        <v>4.2724610000000003E-2</v>
      </c>
      <c r="C12492" s="2">
        <v>13312000</v>
      </c>
      <c r="D12492" s="6">
        <v>2.4414000000000301E-4</v>
      </c>
      <c r="E12492" s="6">
        <v>0.57471115550275997</v>
      </c>
      <c r="F12492" s="6">
        <v>0.57471115550275997</v>
      </c>
      <c r="G12492" s="6">
        <v>4.2724610000000003E-2</v>
      </c>
      <c r="H12492" s="6">
        <v>-0.40883449883449202</v>
      </c>
      <c r="I12492" s="6"/>
      <c r="J12492" s="6">
        <v>4.2724610000000003E-2</v>
      </c>
      <c r="K12492" s="6">
        <v>4.2724610000000003E-2</v>
      </c>
      <c r="L12492" s="6">
        <v>-0.40883449883449202</v>
      </c>
    </row>
    <row r="12493" spans="1:12" ht="15" customHeight="1" x14ac:dyDescent="0.25">
      <c r="A12493" s="5">
        <v>26763</v>
      </c>
      <c r="B12493" s="6">
        <v>4.2480469999999999E-2</v>
      </c>
      <c r="C12493" s="2">
        <v>51200</v>
      </c>
      <c r="D12493" s="6"/>
      <c r="E12493" s="6"/>
      <c r="F12493" s="6"/>
      <c r="G12493" s="6">
        <v>4.2480469999999999E-2</v>
      </c>
      <c r="H12493" s="6">
        <v>-0.97792540792541005</v>
      </c>
      <c r="I12493" s="6"/>
      <c r="J12493" s="6">
        <v>4.2480469999999999E-2</v>
      </c>
      <c r="K12493" s="6">
        <v>4.2480469999999999E-2</v>
      </c>
      <c r="L12493" s="6">
        <v>-0.97792540792541005</v>
      </c>
    </row>
    <row r="12494" spans="1:12" ht="15" customHeight="1" x14ac:dyDescent="0.25">
      <c r="A12494" s="5">
        <v>26760</v>
      </c>
      <c r="B12494" s="6">
        <v>4.2480469999999999E-2</v>
      </c>
      <c r="C12494" s="2">
        <v>153600</v>
      </c>
      <c r="D12494" s="6"/>
      <c r="E12494" s="6"/>
      <c r="F12494" s="6"/>
      <c r="G12494" s="6">
        <v>4.2480469999999999E-2</v>
      </c>
      <c r="H12494" s="6">
        <v>-0.97792540792541005</v>
      </c>
      <c r="I12494" s="6"/>
      <c r="J12494" s="6">
        <v>4.2480469999999999E-2</v>
      </c>
      <c r="K12494" s="6">
        <v>4.2480469999999999E-2</v>
      </c>
      <c r="L12494" s="6">
        <v>-0.97792540792541005</v>
      </c>
    </row>
    <row r="12495" spans="1:12" ht="15" customHeight="1" x14ac:dyDescent="0.25">
      <c r="A12495" s="5">
        <v>26759</v>
      </c>
      <c r="B12495" s="6">
        <v>4.2480469999999999E-2</v>
      </c>
      <c r="C12495" s="2">
        <v>14336000</v>
      </c>
      <c r="D12495" s="6">
        <v>-1.7089799999999899E-3</v>
      </c>
      <c r="E12495" s="6">
        <v>-3.86739368785988</v>
      </c>
      <c r="F12495" s="6">
        <v>-3.86739368785988</v>
      </c>
      <c r="G12495" s="6">
        <v>4.2480469999999999E-2</v>
      </c>
      <c r="H12495" s="6">
        <v>-0.97792540792541005</v>
      </c>
      <c r="I12495" s="6"/>
      <c r="J12495" s="6">
        <v>4.2480469999999999E-2</v>
      </c>
      <c r="K12495" s="6">
        <v>4.2480469999999999E-2</v>
      </c>
      <c r="L12495" s="6">
        <v>-0.97792540792541005</v>
      </c>
    </row>
    <row r="12496" spans="1:12" ht="15" customHeight="1" x14ac:dyDescent="0.25">
      <c r="A12496" s="5">
        <v>26758</v>
      </c>
      <c r="B12496" s="6">
        <v>4.4189449999999998E-2</v>
      </c>
      <c r="C12496" s="2">
        <v>51200</v>
      </c>
      <c r="D12496" s="6">
        <v>-4.8828000000000001E-4</v>
      </c>
      <c r="E12496" s="6">
        <v>-1.09289348406913</v>
      </c>
      <c r="F12496" s="6">
        <v>-1.09289348406913</v>
      </c>
      <c r="G12496" s="6">
        <v>4.4189449999999998E-2</v>
      </c>
      <c r="H12496" s="6">
        <v>3.00571095571095</v>
      </c>
      <c r="I12496" s="6"/>
      <c r="J12496" s="6">
        <v>4.4189449999999998E-2</v>
      </c>
      <c r="K12496" s="6">
        <v>4.4189449999999998E-2</v>
      </c>
      <c r="L12496" s="6">
        <v>3.00571095571095</v>
      </c>
    </row>
    <row r="12497" spans="1:12" ht="15" customHeight="1" x14ac:dyDescent="0.25">
      <c r="A12497" s="5">
        <v>26757</v>
      </c>
      <c r="B12497" s="6">
        <v>4.4677729999999999E-2</v>
      </c>
      <c r="C12497" s="2">
        <v>153600</v>
      </c>
      <c r="D12497" s="6"/>
      <c r="E12497" s="6"/>
      <c r="F12497" s="6"/>
      <c r="G12497" s="6">
        <v>4.4677729999999999E-2</v>
      </c>
      <c r="H12497" s="6">
        <v>4.1438927738927598</v>
      </c>
      <c r="I12497" s="6"/>
      <c r="J12497" s="6">
        <v>4.4677729999999999E-2</v>
      </c>
      <c r="K12497" s="6">
        <v>4.4677729999999999E-2</v>
      </c>
      <c r="L12497" s="6">
        <v>4.1438927738927598</v>
      </c>
    </row>
    <row r="12498" spans="1:12" ht="15" customHeight="1" x14ac:dyDescent="0.25">
      <c r="A12498" s="5">
        <v>26756</v>
      </c>
      <c r="B12498" s="6">
        <v>4.4677729999999999E-2</v>
      </c>
      <c r="C12498" s="2">
        <v>153600</v>
      </c>
      <c r="D12498" s="6">
        <v>2.4413999999999599E-4</v>
      </c>
      <c r="E12498" s="6">
        <v>0.54944918922823405</v>
      </c>
      <c r="F12498" s="6">
        <v>0.54944918922823405</v>
      </c>
      <c r="G12498" s="6">
        <v>4.4677729999999999E-2</v>
      </c>
      <c r="H12498" s="6">
        <v>4.1438927738927598</v>
      </c>
      <c r="I12498" s="6"/>
      <c r="J12498" s="6">
        <v>4.4677729999999999E-2</v>
      </c>
      <c r="K12498" s="6">
        <v>4.4677729999999999E-2</v>
      </c>
      <c r="L12498" s="6">
        <v>4.1438927738927598</v>
      </c>
    </row>
    <row r="12499" spans="1:12" ht="15" customHeight="1" x14ac:dyDescent="0.25">
      <c r="A12499" s="5">
        <v>26753</v>
      </c>
      <c r="B12499" s="6">
        <v>4.4433590000000002E-2</v>
      </c>
      <c r="C12499" s="2">
        <v>13824000</v>
      </c>
      <c r="D12499" s="6">
        <v>2.4414000000000301E-4</v>
      </c>
      <c r="E12499" s="6">
        <v>0.55248481255141202</v>
      </c>
      <c r="F12499" s="6">
        <v>0.55248481255141202</v>
      </c>
      <c r="G12499" s="6">
        <v>4.4433590000000002E-2</v>
      </c>
      <c r="H12499" s="6">
        <v>3.5748018648018598</v>
      </c>
      <c r="I12499" s="6"/>
      <c r="J12499" s="6">
        <v>4.4433590000000002E-2</v>
      </c>
      <c r="K12499" s="6">
        <v>4.4433590000000002E-2</v>
      </c>
      <c r="L12499" s="6">
        <v>3.5748018648018598</v>
      </c>
    </row>
    <row r="12500" spans="1:12" ht="15" customHeight="1" x14ac:dyDescent="0.25">
      <c r="A12500" s="5">
        <v>26752</v>
      </c>
      <c r="B12500" s="6">
        <v>4.4189449999999998E-2</v>
      </c>
      <c r="C12500" s="2">
        <v>51200</v>
      </c>
      <c r="D12500" s="6">
        <v>2.4413999999999599E-4</v>
      </c>
      <c r="E12500" s="6">
        <v>0.555554164938176</v>
      </c>
      <c r="F12500" s="6">
        <v>0.555554164938176</v>
      </c>
      <c r="G12500" s="6">
        <v>4.4189449999999998E-2</v>
      </c>
      <c r="H12500" s="6">
        <v>3.00571095571095</v>
      </c>
      <c r="I12500" s="6"/>
      <c r="J12500" s="6">
        <v>4.4189449999999998E-2</v>
      </c>
      <c r="K12500" s="6">
        <v>4.4189449999999998E-2</v>
      </c>
      <c r="L12500" s="6">
        <v>3.00571095571095</v>
      </c>
    </row>
    <row r="12501" spans="1:12" ht="15" customHeight="1" x14ac:dyDescent="0.25">
      <c r="A12501" s="5">
        <v>26751</v>
      </c>
      <c r="B12501" s="6">
        <v>4.3945310000000001E-2</v>
      </c>
      <c r="C12501" s="2">
        <v>870400</v>
      </c>
      <c r="D12501" s="6">
        <v>-7.3241999999999698E-4</v>
      </c>
      <c r="E12501" s="6">
        <v>-1.63934022610369</v>
      </c>
      <c r="F12501" s="6">
        <v>-1.63934022610369</v>
      </c>
      <c r="G12501" s="6">
        <v>4.3945310000000001E-2</v>
      </c>
      <c r="H12501" s="6">
        <v>2.4366200466200398</v>
      </c>
      <c r="I12501" s="6"/>
      <c r="J12501" s="6">
        <v>4.3945310000000001E-2</v>
      </c>
      <c r="K12501" s="6">
        <v>4.3945310000000001E-2</v>
      </c>
      <c r="L12501" s="6">
        <v>2.4366200466200398</v>
      </c>
    </row>
    <row r="12502" spans="1:12" ht="15" customHeight="1" x14ac:dyDescent="0.25">
      <c r="A12502" s="5">
        <v>26750</v>
      </c>
      <c r="B12502" s="6">
        <v>4.4677729999999999E-2</v>
      </c>
      <c r="C12502" s="2">
        <v>486400</v>
      </c>
      <c r="D12502" s="6">
        <v>1.7089799999999899E-3</v>
      </c>
      <c r="E12502" s="6">
        <v>3.9772625454545398</v>
      </c>
      <c r="F12502" s="6">
        <v>3.9772625454545398</v>
      </c>
      <c r="G12502" s="6">
        <v>4.4677729999999999E-2</v>
      </c>
      <c r="H12502" s="6">
        <v>4.1438927738927598</v>
      </c>
      <c r="I12502" s="6"/>
      <c r="J12502" s="6">
        <v>4.4677729999999999E-2</v>
      </c>
      <c r="K12502" s="6">
        <v>4.4677729999999999E-2</v>
      </c>
      <c r="L12502" s="6">
        <v>4.1438927738927598</v>
      </c>
    </row>
    <row r="12503" spans="1:12" ht="15" customHeight="1" x14ac:dyDescent="0.25">
      <c r="A12503" s="5">
        <v>26749</v>
      </c>
      <c r="B12503" s="6">
        <v>4.296875E-2</v>
      </c>
      <c r="C12503" s="2">
        <v>13824000</v>
      </c>
      <c r="D12503" s="6">
        <v>2.4413999999999599E-4</v>
      </c>
      <c r="E12503" s="6">
        <v>0.57142710021225096</v>
      </c>
      <c r="F12503" s="6">
        <v>0.57142710021225096</v>
      </c>
      <c r="G12503" s="6">
        <v>4.296875E-2</v>
      </c>
      <c r="H12503" s="6">
        <v>0.16025641025640799</v>
      </c>
      <c r="I12503" s="6"/>
      <c r="J12503" s="6">
        <v>4.296875E-2</v>
      </c>
      <c r="K12503" s="6">
        <v>4.296875E-2</v>
      </c>
      <c r="L12503" s="6">
        <v>0.16025641025640799</v>
      </c>
    </row>
    <row r="12504" spans="1:12" ht="15" customHeight="1" x14ac:dyDescent="0.25">
      <c r="A12504" s="5">
        <v>26746</v>
      </c>
      <c r="B12504" s="6">
        <v>4.2724610000000003E-2</v>
      </c>
      <c r="C12504" s="2">
        <v>55296000</v>
      </c>
      <c r="D12504" s="6">
        <v>4.8828000000000001E-4</v>
      </c>
      <c r="E12504" s="6">
        <v>1.1560663533029401</v>
      </c>
      <c r="F12504" s="6">
        <v>1.1560663533029401</v>
      </c>
      <c r="G12504" s="6">
        <v>4.2724610000000003E-2</v>
      </c>
      <c r="H12504" s="6">
        <v>-0.40883449883449202</v>
      </c>
      <c r="I12504" s="6"/>
      <c r="J12504" s="6">
        <v>4.2724610000000003E-2</v>
      </c>
      <c r="K12504" s="6">
        <v>4.2724610000000003E-2</v>
      </c>
      <c r="L12504" s="6">
        <v>-0.40883449883449202</v>
      </c>
    </row>
    <row r="12505" spans="1:12" ht="15" customHeight="1" x14ac:dyDescent="0.25">
      <c r="A12505" s="5">
        <v>26745</v>
      </c>
      <c r="B12505" s="6">
        <v>4.2236330000000002E-2</v>
      </c>
      <c r="C12505" s="2">
        <v>43008000</v>
      </c>
      <c r="D12505" s="6">
        <v>-8.5449199999999906E-3</v>
      </c>
      <c r="E12505" s="6">
        <v>-16.826919384615302</v>
      </c>
      <c r="F12505" s="6">
        <v>-16.826919384615302</v>
      </c>
      <c r="G12505" s="6">
        <v>4.2236330000000002E-2</v>
      </c>
      <c r="H12505" s="6">
        <v>-1.54701631701631</v>
      </c>
      <c r="I12505" s="6"/>
      <c r="J12505" s="6">
        <v>4.2236330000000002E-2</v>
      </c>
      <c r="K12505" s="6">
        <v>4.2236330000000002E-2</v>
      </c>
      <c r="L12505" s="6">
        <v>-1.54701631701631</v>
      </c>
    </row>
    <row r="12506" spans="1:12" ht="15" customHeight="1" x14ac:dyDescent="0.25">
      <c r="A12506" s="5">
        <v>26744</v>
      </c>
      <c r="B12506" s="6">
        <v>5.078125E-2</v>
      </c>
      <c r="C12506" s="2">
        <v>22016000</v>
      </c>
      <c r="D12506" s="6">
        <v>-9.7656000000000099E-4</v>
      </c>
      <c r="E12506" s="6">
        <v>-1.88678771377691</v>
      </c>
      <c r="F12506" s="6">
        <v>-1.88678771377691</v>
      </c>
      <c r="G12506" s="6">
        <v>5.078125E-2</v>
      </c>
      <c r="H12506" s="6">
        <v>18.3712121212121</v>
      </c>
      <c r="I12506" s="6"/>
      <c r="J12506" s="6">
        <v>5.078125E-2</v>
      </c>
      <c r="K12506" s="6">
        <v>5.078125E-2</v>
      </c>
      <c r="L12506" s="6">
        <v>18.3712121212121</v>
      </c>
    </row>
    <row r="12507" spans="1:12" ht="15" customHeight="1" x14ac:dyDescent="0.25">
      <c r="A12507" s="5">
        <v>26743</v>
      </c>
      <c r="B12507" s="6">
        <v>5.1757810000000001E-2</v>
      </c>
      <c r="C12507" s="2">
        <v>153600</v>
      </c>
      <c r="D12507" s="6">
        <v>-1.2207099999999901E-3</v>
      </c>
      <c r="E12507" s="6">
        <v>-2.3041602521172702</v>
      </c>
      <c r="F12507" s="6">
        <v>-2.3041602521172702</v>
      </c>
      <c r="G12507" s="6">
        <v>5.1757810000000001E-2</v>
      </c>
      <c r="H12507" s="6">
        <v>20.647575757575702</v>
      </c>
      <c r="I12507" s="6"/>
      <c r="J12507" s="6">
        <v>5.1757810000000001E-2</v>
      </c>
      <c r="K12507" s="6">
        <v>5.1757810000000001E-2</v>
      </c>
      <c r="L12507" s="6">
        <v>20.647575757575702</v>
      </c>
    </row>
    <row r="12508" spans="1:12" ht="15" customHeight="1" x14ac:dyDescent="0.25">
      <c r="A12508" s="5">
        <v>26742</v>
      </c>
      <c r="B12508" s="6">
        <v>5.2978520000000001E-2</v>
      </c>
      <c r="C12508" s="2">
        <v>51200</v>
      </c>
      <c r="D12508" s="6">
        <v>-1.2206999999999899E-3</v>
      </c>
      <c r="E12508" s="6">
        <v>-2.25224643454278</v>
      </c>
      <c r="F12508" s="6">
        <v>-2.25224643454278</v>
      </c>
      <c r="G12508" s="6">
        <v>5.2978520000000001E-2</v>
      </c>
      <c r="H12508" s="6">
        <v>23.493053613053601</v>
      </c>
      <c r="I12508" s="6"/>
      <c r="J12508" s="6">
        <v>5.2978520000000001E-2</v>
      </c>
      <c r="K12508" s="6">
        <v>5.2978520000000001E-2</v>
      </c>
      <c r="L12508" s="6">
        <v>23.493053613053601</v>
      </c>
    </row>
    <row r="12509" spans="1:12" ht="15" customHeight="1" x14ac:dyDescent="0.25">
      <c r="A12509" s="5">
        <v>26739</v>
      </c>
      <c r="B12509" s="6">
        <v>5.4199219999999999E-2</v>
      </c>
      <c r="C12509" s="2">
        <v>11264000</v>
      </c>
      <c r="D12509" s="6">
        <v>-4.8828000000000001E-4</v>
      </c>
      <c r="E12509" s="6">
        <v>-0.89285485714285495</v>
      </c>
      <c r="F12509" s="6">
        <v>-0.89285485714285495</v>
      </c>
      <c r="G12509" s="6">
        <v>5.4199219999999999E-2</v>
      </c>
      <c r="H12509" s="6">
        <v>26.338508158508098</v>
      </c>
      <c r="I12509" s="6"/>
      <c r="J12509" s="6">
        <v>5.4199219999999999E-2</v>
      </c>
      <c r="K12509" s="6">
        <v>5.4199219999999999E-2</v>
      </c>
      <c r="L12509" s="6">
        <v>26.338508158508098</v>
      </c>
    </row>
    <row r="12510" spans="1:12" ht="15" customHeight="1" x14ac:dyDescent="0.25">
      <c r="A12510" s="5">
        <v>26738</v>
      </c>
      <c r="B12510" s="6">
        <v>5.46875E-2</v>
      </c>
      <c r="C12510" s="2">
        <v>716800</v>
      </c>
      <c r="D12510" s="6">
        <v>-9.7656000000000099E-4</v>
      </c>
      <c r="E12510" s="6">
        <v>-1.7543815524774899</v>
      </c>
      <c r="F12510" s="6">
        <v>-1.7543815524774899</v>
      </c>
      <c r="G12510" s="6">
        <v>5.46875E-2</v>
      </c>
      <c r="H12510" s="6">
        <v>27.476689976689901</v>
      </c>
      <c r="I12510" s="6"/>
      <c r="J12510" s="6">
        <v>5.46875E-2</v>
      </c>
      <c r="K12510" s="6">
        <v>5.46875E-2</v>
      </c>
      <c r="L12510" s="6">
        <v>27.476689976689901</v>
      </c>
    </row>
    <row r="12511" spans="1:12" ht="15" customHeight="1" x14ac:dyDescent="0.25">
      <c r="A12511" s="5">
        <v>26737</v>
      </c>
      <c r="B12511" s="6">
        <v>5.5664060000000001E-2</v>
      </c>
      <c r="C12511" s="2">
        <v>179200</v>
      </c>
      <c r="D12511" s="6">
        <v>1.2206999999999899E-3</v>
      </c>
      <c r="E12511" s="6">
        <v>2.2421467007179601</v>
      </c>
      <c r="F12511" s="6">
        <v>2.2421467007179601</v>
      </c>
      <c r="G12511" s="6">
        <v>5.5664060000000001E-2</v>
      </c>
      <c r="H12511" s="6">
        <v>29.753053613053599</v>
      </c>
      <c r="I12511" s="6"/>
      <c r="J12511" s="6">
        <v>5.5664060000000001E-2</v>
      </c>
      <c r="K12511" s="6">
        <v>5.5664060000000001E-2</v>
      </c>
      <c r="L12511" s="6">
        <v>29.753053613053599</v>
      </c>
    </row>
    <row r="12512" spans="1:12" ht="15" customHeight="1" x14ac:dyDescent="0.25">
      <c r="A12512" s="5">
        <v>26736</v>
      </c>
      <c r="B12512" s="6">
        <v>5.4443360000000003E-2</v>
      </c>
      <c r="C12512" s="2">
        <v>14848000</v>
      </c>
      <c r="D12512" s="6">
        <v>-1.7089799999999899E-3</v>
      </c>
      <c r="E12512" s="6">
        <v>-3.0434706728161198</v>
      </c>
      <c r="F12512" s="6">
        <v>-3.0434706728161198</v>
      </c>
      <c r="G12512" s="6">
        <v>5.4443360000000003E-2</v>
      </c>
      <c r="H12512" s="6">
        <v>26.907599067599001</v>
      </c>
      <c r="I12512" s="6"/>
      <c r="J12512" s="6">
        <v>5.4443360000000003E-2</v>
      </c>
      <c r="K12512" s="6">
        <v>5.4443360000000003E-2</v>
      </c>
      <c r="L12512" s="6">
        <v>26.907599067599001</v>
      </c>
    </row>
    <row r="12513" spans="1:12" ht="15" customHeight="1" x14ac:dyDescent="0.25">
      <c r="A12513" s="5">
        <v>26735</v>
      </c>
      <c r="B12513" s="6">
        <v>5.6152340000000002E-2</v>
      </c>
      <c r="C12513" s="2">
        <v>563200</v>
      </c>
      <c r="D12513" s="6">
        <v>2.4414000000000301E-4</v>
      </c>
      <c r="E12513" s="6">
        <v>0.43668012921183003</v>
      </c>
      <c r="F12513" s="6">
        <v>0.43668012921183003</v>
      </c>
      <c r="G12513" s="6">
        <v>5.6152340000000002E-2</v>
      </c>
      <c r="H12513" s="6">
        <v>30.891235431235401</v>
      </c>
      <c r="I12513" s="6"/>
      <c r="J12513" s="6">
        <v>5.6152340000000002E-2</v>
      </c>
      <c r="K12513" s="6">
        <v>5.6152340000000002E-2</v>
      </c>
      <c r="L12513" s="6">
        <v>30.891235431235401</v>
      </c>
    </row>
    <row r="12514" spans="1:12" ht="15" customHeight="1" x14ac:dyDescent="0.25">
      <c r="A12514" s="5">
        <v>26732</v>
      </c>
      <c r="B12514" s="6">
        <v>5.5908199999999998E-2</v>
      </c>
      <c r="C12514" s="2">
        <v>256000</v>
      </c>
      <c r="D12514" s="6">
        <v>-7.3242000000000402E-4</v>
      </c>
      <c r="E12514" s="6">
        <v>-1.2931002520805801</v>
      </c>
      <c r="F12514" s="6">
        <v>-1.2931002520805801</v>
      </c>
      <c r="G12514" s="6">
        <v>5.5908199999999998E-2</v>
      </c>
      <c r="H12514" s="6">
        <v>30.322144522144502</v>
      </c>
      <c r="I12514" s="6"/>
      <c r="J12514" s="6">
        <v>5.5908199999999998E-2</v>
      </c>
      <c r="K12514" s="6">
        <v>5.5908199999999998E-2</v>
      </c>
      <c r="L12514" s="6">
        <v>30.322144522144502</v>
      </c>
    </row>
    <row r="12515" spans="1:12" ht="15" customHeight="1" x14ac:dyDescent="0.25">
      <c r="A12515" s="5">
        <v>26731</v>
      </c>
      <c r="B12515" s="6">
        <v>5.6640620000000003E-2</v>
      </c>
      <c r="C12515" s="2">
        <v>32768000</v>
      </c>
      <c r="D12515" s="6">
        <v>2.6855400000000001E-3</v>
      </c>
      <c r="E12515" s="6">
        <v>4.9773626505604298</v>
      </c>
      <c r="F12515" s="6">
        <v>4.9773626505604298</v>
      </c>
      <c r="G12515" s="6">
        <v>5.6640620000000003E-2</v>
      </c>
      <c r="H12515" s="6">
        <v>32.0294172494172</v>
      </c>
      <c r="I12515" s="6"/>
      <c r="J12515" s="6">
        <v>5.6640620000000003E-2</v>
      </c>
      <c r="K12515" s="6">
        <v>5.6640620000000003E-2</v>
      </c>
      <c r="L12515" s="6">
        <v>32.0294172494172</v>
      </c>
    </row>
    <row r="12516" spans="1:12" ht="15" customHeight="1" x14ac:dyDescent="0.25">
      <c r="A12516" s="5">
        <v>26730</v>
      </c>
      <c r="B12516" s="6">
        <v>5.3955080000000002E-2</v>
      </c>
      <c r="C12516" s="2">
        <v>512000</v>
      </c>
      <c r="D12516" s="6">
        <v>-1.46483999999999E-3</v>
      </c>
      <c r="E12516" s="6">
        <v>-2.6431651290727101</v>
      </c>
      <c r="F12516" s="6">
        <v>-2.6431651290727101</v>
      </c>
      <c r="G12516" s="6">
        <v>5.3955080000000002E-2</v>
      </c>
      <c r="H12516" s="6">
        <v>25.769417249417199</v>
      </c>
      <c r="I12516" s="6"/>
      <c r="J12516" s="6">
        <v>5.3955080000000002E-2</v>
      </c>
      <c r="K12516" s="6">
        <v>5.3955080000000002E-2</v>
      </c>
      <c r="L12516" s="6">
        <v>25.769417249417199</v>
      </c>
    </row>
    <row r="12517" spans="1:12" ht="15" customHeight="1" x14ac:dyDescent="0.25">
      <c r="A12517" s="5">
        <v>26729</v>
      </c>
      <c r="B12517" s="6">
        <v>5.5419919999999998E-2</v>
      </c>
      <c r="C12517" s="2">
        <v>59904000</v>
      </c>
      <c r="D12517" s="6">
        <v>-2.6855500000000001E-3</v>
      </c>
      <c r="E12517" s="6">
        <v>-4.62185401821894</v>
      </c>
      <c r="F12517" s="6">
        <v>-4.62185401821894</v>
      </c>
      <c r="G12517" s="6">
        <v>5.5419919999999998E-2</v>
      </c>
      <c r="H12517" s="6">
        <v>29.183962703962699</v>
      </c>
      <c r="I12517" s="6"/>
      <c r="J12517" s="6">
        <v>5.5419919999999998E-2</v>
      </c>
      <c r="K12517" s="6">
        <v>5.5419919999999998E-2</v>
      </c>
      <c r="L12517" s="6">
        <v>29.183962703962699</v>
      </c>
    </row>
    <row r="12518" spans="1:12" ht="15" customHeight="1" x14ac:dyDescent="0.25">
      <c r="A12518" s="5">
        <v>26728</v>
      </c>
      <c r="B12518" s="6">
        <v>5.8105469999999999E-2</v>
      </c>
      <c r="C12518" s="2">
        <v>83456000</v>
      </c>
      <c r="D12518" s="6">
        <v>-1.46484E-3</v>
      </c>
      <c r="E12518" s="6">
        <v>-2.4590102015584598</v>
      </c>
      <c r="F12518" s="6">
        <v>-2.4590102015584598</v>
      </c>
      <c r="G12518" s="6">
        <v>5.8105469999999999E-2</v>
      </c>
      <c r="H12518" s="6">
        <v>35.443986013985999</v>
      </c>
      <c r="I12518" s="6"/>
      <c r="J12518" s="6">
        <v>5.8105469999999999E-2</v>
      </c>
      <c r="K12518" s="6">
        <v>5.8105469999999999E-2</v>
      </c>
      <c r="L12518" s="6">
        <v>35.443986013985999</v>
      </c>
    </row>
    <row r="12519" spans="1:12" ht="15" customHeight="1" x14ac:dyDescent="0.25">
      <c r="A12519" s="5">
        <v>26725</v>
      </c>
      <c r="B12519" s="6">
        <v>5.9570310000000001E-2</v>
      </c>
      <c r="C12519" s="2">
        <v>26112000</v>
      </c>
      <c r="D12519" s="6">
        <v>-4.8828000000000001E-4</v>
      </c>
      <c r="E12519" s="6">
        <v>-0.81300609954379999</v>
      </c>
      <c r="F12519" s="6">
        <v>-0.81300609954379999</v>
      </c>
      <c r="G12519" s="6">
        <v>5.9570310000000001E-2</v>
      </c>
      <c r="H12519" s="6">
        <v>38.858531468531403</v>
      </c>
      <c r="I12519" s="6"/>
      <c r="J12519" s="6">
        <v>5.9570310000000001E-2</v>
      </c>
      <c r="K12519" s="6">
        <v>5.9570310000000001E-2</v>
      </c>
      <c r="L12519" s="6">
        <v>38.858531468531403</v>
      </c>
    </row>
    <row r="12520" spans="1:12" ht="15" customHeight="1" x14ac:dyDescent="0.25">
      <c r="A12520" s="5">
        <v>26724</v>
      </c>
      <c r="B12520" s="6">
        <v>6.0058590000000002E-2</v>
      </c>
      <c r="C12520" s="2">
        <v>102400</v>
      </c>
      <c r="D12520" s="6">
        <v>-4.8828000000000001E-4</v>
      </c>
      <c r="E12520" s="6">
        <v>-0.80644961498422796</v>
      </c>
      <c r="F12520" s="6">
        <v>-0.80644961498422796</v>
      </c>
      <c r="G12520" s="6">
        <v>6.0058590000000002E-2</v>
      </c>
      <c r="H12520" s="6">
        <v>39.996713286713202</v>
      </c>
      <c r="I12520" s="6"/>
      <c r="J12520" s="6">
        <v>6.0058590000000002E-2</v>
      </c>
      <c r="K12520" s="6">
        <v>6.0058590000000002E-2</v>
      </c>
      <c r="L12520" s="6">
        <v>39.996713286713202</v>
      </c>
    </row>
    <row r="12521" spans="1:12" ht="15" customHeight="1" x14ac:dyDescent="0.25">
      <c r="A12521" s="5">
        <v>26723</v>
      </c>
      <c r="B12521" s="6">
        <v>6.0546870000000003E-2</v>
      </c>
      <c r="C12521" s="2">
        <v>256000</v>
      </c>
      <c r="D12521" s="6">
        <v>-7.3242999999999898E-4</v>
      </c>
      <c r="E12521" s="6">
        <v>-1.19523232151803</v>
      </c>
      <c r="F12521" s="6">
        <v>-1.19523232151803</v>
      </c>
      <c r="G12521" s="6">
        <v>6.0546870000000003E-2</v>
      </c>
      <c r="H12521" s="6">
        <v>41.134895104895101</v>
      </c>
      <c r="I12521" s="6"/>
      <c r="J12521" s="6">
        <v>6.0546870000000003E-2</v>
      </c>
      <c r="K12521" s="6">
        <v>6.0546870000000003E-2</v>
      </c>
      <c r="L12521" s="6">
        <v>41.134895104895101</v>
      </c>
    </row>
    <row r="12522" spans="1:12" ht="15" customHeight="1" x14ac:dyDescent="0.25">
      <c r="A12522" s="5">
        <v>26722</v>
      </c>
      <c r="B12522" s="6">
        <v>6.1279300000000002E-2</v>
      </c>
      <c r="C12522" s="2">
        <v>14336000</v>
      </c>
      <c r="D12522" s="6">
        <v>-4.8828000000000001E-4</v>
      </c>
      <c r="E12522" s="6">
        <v>-0.79051178628011198</v>
      </c>
      <c r="F12522" s="6">
        <v>-0.79051178628011198</v>
      </c>
      <c r="G12522" s="6">
        <v>6.1279300000000002E-2</v>
      </c>
      <c r="H12522" s="6">
        <v>42.842191142191098</v>
      </c>
      <c r="I12522" s="6"/>
      <c r="J12522" s="6">
        <v>6.1279300000000002E-2</v>
      </c>
      <c r="K12522" s="6">
        <v>6.1279300000000002E-2</v>
      </c>
      <c r="L12522" s="6">
        <v>42.842191142191098</v>
      </c>
    </row>
    <row r="12523" spans="1:12" ht="15" customHeight="1" x14ac:dyDescent="0.25">
      <c r="A12523" s="5">
        <v>26721</v>
      </c>
      <c r="B12523" s="6">
        <v>6.1767580000000002E-2</v>
      </c>
      <c r="C12523" s="2">
        <v>819200</v>
      </c>
      <c r="D12523" s="6">
        <v>-4.8828000000000001E-4</v>
      </c>
      <c r="E12523" s="6">
        <v>-0.78431170977318798</v>
      </c>
      <c r="F12523" s="6">
        <v>-0.78431170977318798</v>
      </c>
      <c r="G12523" s="6">
        <v>6.1767580000000002E-2</v>
      </c>
      <c r="H12523" s="6">
        <v>43.980372960372897</v>
      </c>
      <c r="I12523" s="6"/>
      <c r="J12523" s="6">
        <v>6.1767580000000002E-2</v>
      </c>
      <c r="K12523" s="6">
        <v>6.1767580000000002E-2</v>
      </c>
      <c r="L12523" s="6">
        <v>43.980372960372897</v>
      </c>
    </row>
    <row r="12524" spans="1:12" ht="15" customHeight="1" x14ac:dyDescent="0.25">
      <c r="A12524" s="5">
        <v>26718</v>
      </c>
      <c r="B12524" s="6">
        <v>6.2255860000000003E-2</v>
      </c>
      <c r="C12524" s="2">
        <v>21504000</v>
      </c>
      <c r="D12524" s="6">
        <v>2.4414000000000301E-4</v>
      </c>
      <c r="E12524" s="6">
        <v>0.39369977159156</v>
      </c>
      <c r="F12524" s="6">
        <v>0.39369977159156</v>
      </c>
      <c r="G12524" s="6">
        <v>6.2255860000000003E-2</v>
      </c>
      <c r="H12524" s="6">
        <v>45.118554778554703</v>
      </c>
      <c r="I12524" s="6"/>
      <c r="J12524" s="6">
        <v>6.2255860000000003E-2</v>
      </c>
      <c r="K12524" s="6">
        <v>6.2255860000000003E-2</v>
      </c>
      <c r="L12524" s="6">
        <v>45.118554778554703</v>
      </c>
    </row>
    <row r="12525" spans="1:12" ht="15" customHeight="1" x14ac:dyDescent="0.25">
      <c r="A12525" s="5">
        <v>26717</v>
      </c>
      <c r="B12525" s="6">
        <v>6.2011719999999999E-2</v>
      </c>
      <c r="C12525" s="2">
        <v>136192000</v>
      </c>
      <c r="D12525" s="6">
        <v>-1.7089799999999999E-3</v>
      </c>
      <c r="E12525" s="6">
        <v>-2.6819856027947</v>
      </c>
      <c r="F12525" s="6">
        <v>-2.6819856027947</v>
      </c>
      <c r="G12525" s="6">
        <v>6.2011719999999999E-2</v>
      </c>
      <c r="H12525" s="6">
        <v>44.5494638694638</v>
      </c>
      <c r="I12525" s="6"/>
      <c r="J12525" s="6">
        <v>6.2011719999999999E-2</v>
      </c>
      <c r="K12525" s="6">
        <v>6.2011719999999999E-2</v>
      </c>
      <c r="L12525" s="6">
        <v>44.5494638694638</v>
      </c>
    </row>
    <row r="12526" spans="1:12" ht="15" customHeight="1" x14ac:dyDescent="0.25">
      <c r="A12526" s="5">
        <v>26716</v>
      </c>
      <c r="B12526" s="6">
        <v>6.3720700000000005E-2</v>
      </c>
      <c r="C12526" s="2">
        <v>13312000</v>
      </c>
      <c r="D12526" s="6">
        <v>-2.44139999999989E-4</v>
      </c>
      <c r="E12526" s="6">
        <v>-0.38167843458998202</v>
      </c>
      <c r="F12526" s="6">
        <v>-0.38167843458998202</v>
      </c>
      <c r="G12526" s="6">
        <v>6.3720700000000005E-2</v>
      </c>
      <c r="H12526" s="6">
        <v>48.5331002331002</v>
      </c>
      <c r="I12526" s="6"/>
      <c r="J12526" s="6">
        <v>6.3720700000000005E-2</v>
      </c>
      <c r="K12526" s="6">
        <v>6.3720700000000005E-2</v>
      </c>
      <c r="L12526" s="6">
        <v>48.5331002331002</v>
      </c>
    </row>
    <row r="12527" spans="1:12" ht="15" customHeight="1" x14ac:dyDescent="0.25">
      <c r="A12527" s="5">
        <v>26715</v>
      </c>
      <c r="B12527" s="6">
        <v>6.3964839999999995E-2</v>
      </c>
      <c r="C12527" s="2">
        <v>58368000</v>
      </c>
      <c r="D12527" s="6">
        <v>9.7656000000000099E-4</v>
      </c>
      <c r="E12527" s="6">
        <v>1.5503836586742801</v>
      </c>
      <c r="F12527" s="6">
        <v>1.5503836586742801</v>
      </c>
      <c r="G12527" s="6">
        <v>6.3964839999999995E-2</v>
      </c>
      <c r="H12527" s="6">
        <v>49.102191142191103</v>
      </c>
      <c r="I12527" s="6"/>
      <c r="J12527" s="6">
        <v>6.3964839999999995E-2</v>
      </c>
      <c r="K12527" s="6">
        <v>6.3964839999999995E-2</v>
      </c>
      <c r="L12527" s="6">
        <v>49.102191142191103</v>
      </c>
    </row>
    <row r="12528" spans="1:12" ht="15" customHeight="1" x14ac:dyDescent="0.25">
      <c r="A12528" s="5">
        <v>26711</v>
      </c>
      <c r="B12528" s="6">
        <v>6.2988279999999994E-2</v>
      </c>
      <c r="C12528" s="2">
        <v>13312000</v>
      </c>
      <c r="D12528" s="6">
        <v>1.46483999999999E-3</v>
      </c>
      <c r="E12528" s="6">
        <v>2.3809461889647099</v>
      </c>
      <c r="F12528" s="6">
        <v>2.3809461889647099</v>
      </c>
      <c r="G12528" s="6">
        <v>6.2988279999999994E-2</v>
      </c>
      <c r="H12528" s="6">
        <v>46.825827505827398</v>
      </c>
      <c r="I12528" s="6"/>
      <c r="J12528" s="6">
        <v>6.2988279999999994E-2</v>
      </c>
      <c r="K12528" s="6">
        <v>6.2988279999999994E-2</v>
      </c>
      <c r="L12528" s="6">
        <v>46.825827505827398</v>
      </c>
    </row>
    <row r="12529" spans="1:12" ht="15" customHeight="1" x14ac:dyDescent="0.25">
      <c r="A12529" s="5">
        <v>26710</v>
      </c>
      <c r="B12529" s="6">
        <v>6.1523439999999999E-2</v>
      </c>
      <c r="C12529" s="2">
        <v>972800</v>
      </c>
      <c r="D12529" s="6">
        <v>9.7656999999999605E-4</v>
      </c>
      <c r="E12529" s="6">
        <v>1.6129157460988499</v>
      </c>
      <c r="F12529" s="6">
        <v>1.6129157460988499</v>
      </c>
      <c r="G12529" s="6">
        <v>6.1523439999999999E-2</v>
      </c>
      <c r="H12529" s="6">
        <v>43.411282051282001</v>
      </c>
      <c r="I12529" s="6"/>
      <c r="J12529" s="6">
        <v>6.1523439999999999E-2</v>
      </c>
      <c r="K12529" s="6">
        <v>6.1523439999999999E-2</v>
      </c>
      <c r="L12529" s="6">
        <v>43.411282051282001</v>
      </c>
    </row>
    <row r="12530" spans="1:12" ht="15" customHeight="1" x14ac:dyDescent="0.25">
      <c r="A12530" s="5">
        <v>26709</v>
      </c>
      <c r="B12530" s="6">
        <v>6.0546870000000003E-2</v>
      </c>
      <c r="C12530" s="2">
        <v>102400</v>
      </c>
      <c r="D12530" s="6"/>
      <c r="E12530" s="6"/>
      <c r="F12530" s="6"/>
      <c r="G12530" s="6">
        <v>6.0546870000000003E-2</v>
      </c>
      <c r="H12530" s="6">
        <v>41.134895104895101</v>
      </c>
      <c r="I12530" s="6"/>
      <c r="J12530" s="6">
        <v>6.0546870000000003E-2</v>
      </c>
      <c r="K12530" s="6">
        <v>6.0546870000000003E-2</v>
      </c>
      <c r="L12530" s="6">
        <v>41.134895104895101</v>
      </c>
    </row>
    <row r="12531" spans="1:12" ht="15" customHeight="1" x14ac:dyDescent="0.25">
      <c r="A12531" s="5">
        <v>26708</v>
      </c>
      <c r="B12531" s="6">
        <v>6.0546870000000003E-2</v>
      </c>
      <c r="C12531" s="2">
        <v>819200</v>
      </c>
      <c r="D12531" s="6"/>
      <c r="E12531" s="6"/>
      <c r="F12531" s="6"/>
      <c r="G12531" s="6">
        <v>6.0546870000000003E-2</v>
      </c>
      <c r="H12531" s="6">
        <v>41.134895104895101</v>
      </c>
      <c r="I12531" s="6"/>
      <c r="J12531" s="6">
        <v>6.0546870000000003E-2</v>
      </c>
      <c r="K12531" s="6">
        <v>6.0546870000000003E-2</v>
      </c>
      <c r="L12531" s="6">
        <v>41.134895104895101</v>
      </c>
    </row>
    <row r="12532" spans="1:12" ht="15" customHeight="1" x14ac:dyDescent="0.25">
      <c r="A12532" s="5">
        <v>26707</v>
      </c>
      <c r="B12532" s="6">
        <v>6.0546870000000003E-2</v>
      </c>
      <c r="C12532" s="2">
        <v>22528000</v>
      </c>
      <c r="D12532" s="6">
        <v>1.95312E-3</v>
      </c>
      <c r="E12532" s="6">
        <v>3.33332480000001</v>
      </c>
      <c r="F12532" s="6">
        <v>3.33332480000001</v>
      </c>
      <c r="G12532" s="6">
        <v>6.0546870000000003E-2</v>
      </c>
      <c r="H12532" s="6">
        <v>41.134895104895101</v>
      </c>
      <c r="I12532" s="6"/>
      <c r="J12532" s="6">
        <v>6.0546870000000003E-2</v>
      </c>
      <c r="K12532" s="6">
        <v>6.0546870000000003E-2</v>
      </c>
      <c r="L12532" s="6">
        <v>41.134895104895101</v>
      </c>
    </row>
    <row r="12533" spans="1:12" ht="15" customHeight="1" x14ac:dyDescent="0.25">
      <c r="A12533" s="5">
        <v>26704</v>
      </c>
      <c r="B12533" s="6">
        <v>5.859375E-2</v>
      </c>
      <c r="C12533" s="2">
        <v>102400</v>
      </c>
      <c r="D12533" s="6"/>
      <c r="E12533" s="6"/>
      <c r="F12533" s="6"/>
      <c r="G12533" s="6">
        <v>5.859375E-2</v>
      </c>
      <c r="H12533" s="6">
        <v>36.582167832167798</v>
      </c>
      <c r="I12533" s="6"/>
      <c r="J12533" s="6">
        <v>5.859375E-2</v>
      </c>
      <c r="K12533" s="6">
        <v>5.859375E-2</v>
      </c>
      <c r="L12533" s="6">
        <v>36.582167832167798</v>
      </c>
    </row>
    <row r="12534" spans="1:12" ht="15" customHeight="1" x14ac:dyDescent="0.25">
      <c r="A12534" s="5">
        <v>26703</v>
      </c>
      <c r="B12534" s="6">
        <v>5.859375E-2</v>
      </c>
      <c r="C12534" s="2">
        <v>870400</v>
      </c>
      <c r="D12534" s="6">
        <v>-9.7656000000000099E-4</v>
      </c>
      <c r="E12534" s="6">
        <v>-1.63934013437231</v>
      </c>
      <c r="F12534" s="6">
        <v>-1.63934013437231</v>
      </c>
      <c r="G12534" s="6">
        <v>5.859375E-2</v>
      </c>
      <c r="H12534" s="6">
        <v>36.582167832167798</v>
      </c>
      <c r="I12534" s="6"/>
      <c r="J12534" s="6">
        <v>5.859375E-2</v>
      </c>
      <c r="K12534" s="6">
        <v>5.859375E-2</v>
      </c>
      <c r="L12534" s="6">
        <v>36.582167832167798</v>
      </c>
    </row>
    <row r="12535" spans="1:12" ht="15" customHeight="1" x14ac:dyDescent="0.25">
      <c r="A12535" s="5">
        <v>26702</v>
      </c>
      <c r="B12535" s="6">
        <v>5.9570310000000001E-2</v>
      </c>
      <c r="C12535" s="2">
        <v>332800</v>
      </c>
      <c r="D12535" s="6">
        <v>7.3242000000000402E-4</v>
      </c>
      <c r="E12535" s="6">
        <v>1.2448101045091799</v>
      </c>
      <c r="F12535" s="6">
        <v>1.2448101045091799</v>
      </c>
      <c r="G12535" s="6">
        <v>5.9570310000000001E-2</v>
      </c>
      <c r="H12535" s="6">
        <v>38.858531468531403</v>
      </c>
      <c r="I12535" s="6"/>
      <c r="J12535" s="6">
        <v>5.9570310000000001E-2</v>
      </c>
      <c r="K12535" s="6">
        <v>5.9570310000000001E-2</v>
      </c>
      <c r="L12535" s="6">
        <v>38.858531468531403</v>
      </c>
    </row>
    <row r="12536" spans="1:12" ht="15" customHeight="1" x14ac:dyDescent="0.25">
      <c r="A12536" s="5">
        <v>26701</v>
      </c>
      <c r="B12536" s="6">
        <v>5.8837889999999997E-2</v>
      </c>
      <c r="C12536" s="2">
        <v>11776000</v>
      </c>
      <c r="D12536" s="6">
        <v>-2.4414000000000301E-4</v>
      </c>
      <c r="E12536" s="6">
        <v>-0.41322209138718802</v>
      </c>
      <c r="F12536" s="6">
        <v>-0.41322209138718802</v>
      </c>
      <c r="G12536" s="6">
        <v>5.8837889999999997E-2</v>
      </c>
      <c r="H12536" s="6">
        <v>37.151258741258701</v>
      </c>
      <c r="I12536" s="6"/>
      <c r="J12536" s="6">
        <v>5.8837889999999997E-2</v>
      </c>
      <c r="K12536" s="6">
        <v>5.8837889999999997E-2</v>
      </c>
      <c r="L12536" s="6">
        <v>37.151258741258701</v>
      </c>
    </row>
    <row r="12537" spans="1:12" ht="15" customHeight="1" x14ac:dyDescent="0.25">
      <c r="A12537" s="5">
        <v>26700</v>
      </c>
      <c r="B12537" s="6">
        <v>5.9082030000000001E-2</v>
      </c>
      <c r="C12537" s="2">
        <v>102400</v>
      </c>
      <c r="D12537" s="6"/>
      <c r="E12537" s="6"/>
      <c r="F12537" s="6"/>
      <c r="G12537" s="6">
        <v>5.9082030000000001E-2</v>
      </c>
      <c r="H12537" s="6">
        <v>37.720349650349597</v>
      </c>
      <c r="I12537" s="6"/>
      <c r="J12537" s="6">
        <v>5.9082030000000001E-2</v>
      </c>
      <c r="K12537" s="6">
        <v>5.9082030000000001E-2</v>
      </c>
      <c r="L12537" s="6">
        <v>37.720349650349597</v>
      </c>
    </row>
    <row r="12538" spans="1:12" ht="15" customHeight="1" x14ac:dyDescent="0.25">
      <c r="A12538" s="5">
        <v>26697</v>
      </c>
      <c r="B12538" s="6">
        <v>5.9082030000000001E-2</v>
      </c>
      <c r="C12538" s="2">
        <v>256000</v>
      </c>
      <c r="D12538" s="6"/>
      <c r="E12538" s="6"/>
      <c r="F12538" s="6"/>
      <c r="G12538" s="6">
        <v>5.9082030000000001E-2</v>
      </c>
      <c r="H12538" s="6">
        <v>37.720349650349597</v>
      </c>
      <c r="I12538" s="6"/>
      <c r="J12538" s="6">
        <v>5.9082030000000001E-2</v>
      </c>
      <c r="K12538" s="6">
        <v>5.9082030000000001E-2</v>
      </c>
      <c r="L12538" s="6">
        <v>37.720349650349597</v>
      </c>
    </row>
    <row r="12539" spans="1:12" ht="15" customHeight="1" x14ac:dyDescent="0.25">
      <c r="A12539" s="5">
        <v>26696</v>
      </c>
      <c r="B12539" s="6">
        <v>5.9082030000000001E-2</v>
      </c>
      <c r="C12539" s="2">
        <v>31232000</v>
      </c>
      <c r="D12539" s="6">
        <v>1.2206999999999899E-3</v>
      </c>
      <c r="E12539" s="6">
        <v>2.1096991721413798</v>
      </c>
      <c r="F12539" s="6">
        <v>2.1096991721413798</v>
      </c>
      <c r="G12539" s="6">
        <v>5.9082030000000001E-2</v>
      </c>
      <c r="H12539" s="6">
        <v>37.720349650349597</v>
      </c>
      <c r="I12539" s="6"/>
      <c r="J12539" s="6">
        <v>5.9082030000000001E-2</v>
      </c>
      <c r="K12539" s="6">
        <v>5.9082030000000001E-2</v>
      </c>
      <c r="L12539" s="6">
        <v>37.720349650349597</v>
      </c>
    </row>
    <row r="12540" spans="1:12" ht="15" customHeight="1" x14ac:dyDescent="0.25">
      <c r="A12540" s="5">
        <v>26695</v>
      </c>
      <c r="B12540" s="6">
        <v>5.7861330000000002E-2</v>
      </c>
      <c r="C12540" s="2">
        <v>51200</v>
      </c>
      <c r="D12540" s="6">
        <v>-9.7655999999999405E-4</v>
      </c>
      <c r="E12540" s="6">
        <v>-1.65974680601224</v>
      </c>
      <c r="F12540" s="6">
        <v>-1.65974680601224</v>
      </c>
      <c r="G12540" s="6">
        <v>5.7861330000000002E-2</v>
      </c>
      <c r="H12540" s="6">
        <v>34.874895104895103</v>
      </c>
      <c r="I12540" s="6"/>
      <c r="J12540" s="6">
        <v>5.7861330000000002E-2</v>
      </c>
      <c r="K12540" s="6">
        <v>5.7861330000000002E-2</v>
      </c>
      <c r="L12540" s="6">
        <v>34.874895104895103</v>
      </c>
    </row>
    <row r="12541" spans="1:12" ht="15" customHeight="1" x14ac:dyDescent="0.25">
      <c r="A12541" s="5">
        <v>26694</v>
      </c>
      <c r="B12541" s="6">
        <v>5.8837889999999997E-2</v>
      </c>
      <c r="C12541" s="2">
        <v>128000</v>
      </c>
      <c r="D12541" s="6">
        <v>-9.7656000000000099E-4</v>
      </c>
      <c r="E12541" s="6">
        <v>-1.63264896693023</v>
      </c>
      <c r="F12541" s="6">
        <v>-1.63264896693023</v>
      </c>
      <c r="G12541" s="6">
        <v>5.8837889999999997E-2</v>
      </c>
      <c r="H12541" s="6">
        <v>37.151258741258701</v>
      </c>
      <c r="I12541" s="6"/>
      <c r="J12541" s="6">
        <v>5.8837889999999997E-2</v>
      </c>
      <c r="K12541" s="6">
        <v>5.8837889999999997E-2</v>
      </c>
      <c r="L12541" s="6">
        <v>37.151258741258701</v>
      </c>
    </row>
    <row r="12542" spans="1:12" ht="15" customHeight="1" x14ac:dyDescent="0.25">
      <c r="A12542" s="5">
        <v>26693</v>
      </c>
      <c r="B12542" s="6">
        <v>5.9814449999999998E-2</v>
      </c>
      <c r="C12542" s="2">
        <v>972800</v>
      </c>
      <c r="D12542" s="6">
        <v>-2.1972699999999999E-3</v>
      </c>
      <c r="E12542" s="6">
        <v>-3.5433140703079999</v>
      </c>
      <c r="F12542" s="6">
        <v>-3.5433140703079999</v>
      </c>
      <c r="G12542" s="6">
        <v>5.9814449999999998E-2</v>
      </c>
      <c r="H12542" s="6">
        <v>39.427622377622299</v>
      </c>
      <c r="I12542" s="6"/>
      <c r="J12542" s="6">
        <v>5.9814449999999998E-2</v>
      </c>
      <c r="K12542" s="6">
        <v>5.9814449999999998E-2</v>
      </c>
      <c r="L12542" s="6">
        <v>39.427622377622299</v>
      </c>
    </row>
    <row r="12543" spans="1:12" ht="15" customHeight="1" x14ac:dyDescent="0.25">
      <c r="A12543" s="5">
        <v>26690</v>
      </c>
      <c r="B12543" s="6">
        <v>6.2011719999999999E-2</v>
      </c>
      <c r="C12543" s="2">
        <v>11264000</v>
      </c>
      <c r="D12543" s="6">
        <v>-4.8828000000000001E-4</v>
      </c>
      <c r="E12543" s="6">
        <v>-0.78124800000000105</v>
      </c>
      <c r="F12543" s="6">
        <v>-0.78124800000000105</v>
      </c>
      <c r="G12543" s="6">
        <v>6.2011719999999999E-2</v>
      </c>
      <c r="H12543" s="6">
        <v>44.5494638694638</v>
      </c>
      <c r="I12543" s="6"/>
      <c r="J12543" s="6">
        <v>6.2011719999999999E-2</v>
      </c>
      <c r="K12543" s="6">
        <v>6.2011719999999999E-2</v>
      </c>
      <c r="L12543" s="6">
        <v>44.5494638694638</v>
      </c>
    </row>
    <row r="12544" spans="1:12" ht="15" customHeight="1" x14ac:dyDescent="0.25">
      <c r="A12544" s="5">
        <v>26688</v>
      </c>
      <c r="B12544" s="6">
        <v>6.25E-2</v>
      </c>
      <c r="C12544" s="2">
        <v>15872000</v>
      </c>
      <c r="D12544" s="6">
        <v>9.7656000000000099E-4</v>
      </c>
      <c r="E12544" s="6">
        <v>1.5872974593098099</v>
      </c>
      <c r="F12544" s="6">
        <v>1.5872974593098099</v>
      </c>
      <c r="G12544" s="6">
        <v>6.25E-2</v>
      </c>
      <c r="H12544" s="6">
        <v>45.687645687645599</v>
      </c>
      <c r="I12544" s="6"/>
      <c r="J12544" s="6">
        <v>6.25E-2</v>
      </c>
      <c r="K12544" s="6">
        <v>6.25E-2</v>
      </c>
      <c r="L12544" s="6">
        <v>45.687645687645599</v>
      </c>
    </row>
    <row r="12545" spans="1:12" ht="15" customHeight="1" x14ac:dyDescent="0.25">
      <c r="A12545" s="5">
        <v>26687</v>
      </c>
      <c r="B12545" s="6">
        <v>6.1523439999999999E-2</v>
      </c>
      <c r="C12545" s="2">
        <v>153600</v>
      </c>
      <c r="D12545" s="6">
        <v>-2.1972599999999999E-3</v>
      </c>
      <c r="E12545" s="6">
        <v>-3.4482672035931898</v>
      </c>
      <c r="F12545" s="6">
        <v>-3.4482672035931898</v>
      </c>
      <c r="G12545" s="6">
        <v>6.1523439999999999E-2</v>
      </c>
      <c r="H12545" s="6">
        <v>43.411282051282001</v>
      </c>
      <c r="I12545" s="6"/>
      <c r="J12545" s="6">
        <v>6.1523439999999999E-2</v>
      </c>
      <c r="K12545" s="6">
        <v>6.1523439999999999E-2</v>
      </c>
      <c r="L12545" s="6">
        <v>43.411282051282001</v>
      </c>
    </row>
    <row r="12546" spans="1:12" ht="15" customHeight="1" x14ac:dyDescent="0.25">
      <c r="A12546" s="5">
        <v>26686</v>
      </c>
      <c r="B12546" s="6">
        <v>6.3720700000000005E-2</v>
      </c>
      <c r="C12546" s="2">
        <v>307200</v>
      </c>
      <c r="D12546" s="6">
        <v>-7.3241999999999698E-4</v>
      </c>
      <c r="E12546" s="6">
        <v>-1.1363608154267699</v>
      </c>
      <c r="F12546" s="6">
        <v>-1.1363608154267699</v>
      </c>
      <c r="G12546" s="6">
        <v>6.3720700000000005E-2</v>
      </c>
      <c r="H12546" s="6">
        <v>48.5331002331002</v>
      </c>
      <c r="I12546" s="6"/>
      <c r="J12546" s="6">
        <v>6.3720700000000005E-2</v>
      </c>
      <c r="K12546" s="6">
        <v>6.3720700000000005E-2</v>
      </c>
      <c r="L12546" s="6">
        <v>48.5331002331002</v>
      </c>
    </row>
    <row r="12547" spans="1:12" ht="15" customHeight="1" x14ac:dyDescent="0.25">
      <c r="A12547" s="5">
        <v>26683</v>
      </c>
      <c r="B12547" s="6">
        <v>6.4453120000000003E-2</v>
      </c>
      <c r="C12547" s="2">
        <v>614400</v>
      </c>
      <c r="D12547" s="6">
        <v>-7.3242999999999204E-4</v>
      </c>
      <c r="E12547" s="6">
        <v>-1.1236079161715899</v>
      </c>
      <c r="F12547" s="6">
        <v>-1.1236079161715899</v>
      </c>
      <c r="G12547" s="6">
        <v>6.4453120000000003E-2</v>
      </c>
      <c r="H12547" s="6">
        <v>50.240372960372902</v>
      </c>
      <c r="I12547" s="6"/>
      <c r="J12547" s="6">
        <v>6.4453120000000003E-2</v>
      </c>
      <c r="K12547" s="6">
        <v>6.4453120000000003E-2</v>
      </c>
      <c r="L12547" s="6">
        <v>50.240372960372902</v>
      </c>
    </row>
    <row r="12548" spans="1:12" ht="15" customHeight="1" x14ac:dyDescent="0.25">
      <c r="A12548" s="5">
        <v>26682</v>
      </c>
      <c r="B12548" s="6">
        <v>6.5185549999999995E-2</v>
      </c>
      <c r="D12548" s="6">
        <v>-4.88280000000007E-4</v>
      </c>
      <c r="E12548" s="6">
        <v>-0.74349249921925598</v>
      </c>
      <c r="F12548" s="6">
        <v>-0.74349249921925598</v>
      </c>
      <c r="G12548" s="6">
        <v>6.5185549999999995E-2</v>
      </c>
      <c r="H12548" s="6">
        <v>51.947668997668899</v>
      </c>
      <c r="I12548" s="6"/>
      <c r="J12548" s="6">
        <v>6.5185549999999995E-2</v>
      </c>
      <c r="K12548" s="6">
        <v>6.5185549999999995E-2</v>
      </c>
      <c r="L12548" s="6">
        <v>51.947668997668899</v>
      </c>
    </row>
    <row r="12549" spans="1:12" ht="15" customHeight="1" x14ac:dyDescent="0.25">
      <c r="A12549" s="5">
        <v>26681</v>
      </c>
      <c r="B12549" s="6">
        <v>6.5673830000000002E-2</v>
      </c>
      <c r="C12549" s="2">
        <v>665600</v>
      </c>
      <c r="D12549" s="6">
        <v>2.4414000000000301E-4</v>
      </c>
      <c r="E12549" s="6">
        <v>0.37313335887729698</v>
      </c>
      <c r="F12549" s="6">
        <v>0.37313335887729698</v>
      </c>
      <c r="G12549" s="6">
        <v>6.5673830000000002E-2</v>
      </c>
      <c r="H12549" s="6">
        <v>53.085850815850797</v>
      </c>
      <c r="I12549" s="6"/>
      <c r="J12549" s="6">
        <v>6.5673830000000002E-2</v>
      </c>
      <c r="K12549" s="6">
        <v>6.5673830000000002E-2</v>
      </c>
      <c r="L12549" s="6">
        <v>53.085850815850797</v>
      </c>
    </row>
    <row r="12550" spans="1:12" ht="15" customHeight="1" x14ac:dyDescent="0.25">
      <c r="A12550" s="5">
        <v>26680</v>
      </c>
      <c r="B12550" s="6">
        <v>6.5429689999999999E-2</v>
      </c>
      <c r="C12550" s="2">
        <v>34816000</v>
      </c>
      <c r="D12550" s="6">
        <v>1.2207099999999901E-3</v>
      </c>
      <c r="E12550" s="6">
        <v>1.9011515211735099</v>
      </c>
      <c r="F12550" s="6">
        <v>1.9011515211735099</v>
      </c>
      <c r="G12550" s="6">
        <v>6.5429689999999999E-2</v>
      </c>
      <c r="H12550" s="6">
        <v>52.516759906759901</v>
      </c>
      <c r="I12550" s="6"/>
      <c r="J12550" s="6">
        <v>6.5429689999999999E-2</v>
      </c>
      <c r="K12550" s="6">
        <v>6.5429689999999999E-2</v>
      </c>
      <c r="L12550" s="6">
        <v>52.516759906759901</v>
      </c>
    </row>
    <row r="12551" spans="1:12" ht="15" customHeight="1" x14ac:dyDescent="0.25">
      <c r="A12551" s="5">
        <v>26679</v>
      </c>
      <c r="B12551" s="6">
        <v>6.4208979999999999E-2</v>
      </c>
      <c r="C12551" s="2">
        <v>358400</v>
      </c>
      <c r="D12551" s="6">
        <v>-7.3243000000000602E-4</v>
      </c>
      <c r="E12551" s="6">
        <v>-1.12783199502445</v>
      </c>
      <c r="F12551" s="6">
        <v>-1.12783199502445</v>
      </c>
      <c r="G12551" s="6">
        <v>6.4208979999999999E-2</v>
      </c>
      <c r="H12551" s="6">
        <v>49.671282051281999</v>
      </c>
      <c r="I12551" s="6"/>
      <c r="J12551" s="6">
        <v>6.4208979999999999E-2</v>
      </c>
      <c r="K12551" s="6">
        <v>6.4208979999999999E-2</v>
      </c>
      <c r="L12551" s="6">
        <v>49.671282051281999</v>
      </c>
    </row>
    <row r="12552" spans="1:12" ht="15" customHeight="1" x14ac:dyDescent="0.25">
      <c r="A12552" s="5">
        <v>26676</v>
      </c>
      <c r="B12552" s="6">
        <v>6.4941410000000005E-2</v>
      </c>
      <c r="C12552" s="2">
        <v>19456000</v>
      </c>
      <c r="D12552" s="6">
        <v>-2.44139999999989E-4</v>
      </c>
      <c r="E12552" s="6">
        <v>-0.37453085844944001</v>
      </c>
      <c r="F12552" s="6">
        <v>-0.37453085844944001</v>
      </c>
      <c r="G12552" s="6">
        <v>6.4941410000000005E-2</v>
      </c>
      <c r="H12552" s="6">
        <v>51.378578088578003</v>
      </c>
      <c r="I12552" s="6"/>
      <c r="J12552" s="6">
        <v>6.4941410000000005E-2</v>
      </c>
      <c r="K12552" s="6">
        <v>6.4941410000000005E-2</v>
      </c>
      <c r="L12552" s="6">
        <v>51.378578088578003</v>
      </c>
    </row>
    <row r="12553" spans="1:12" ht="15" customHeight="1" x14ac:dyDescent="0.25">
      <c r="A12553" s="5">
        <v>26675</v>
      </c>
      <c r="B12553" s="6">
        <v>6.5185549999999995E-2</v>
      </c>
      <c r="C12553" s="2">
        <v>13312000</v>
      </c>
      <c r="D12553" s="6">
        <v>1.46484999999998E-3</v>
      </c>
      <c r="E12553" s="6">
        <v>2.2988604958827898</v>
      </c>
      <c r="F12553" s="6">
        <v>2.2988604958827898</v>
      </c>
      <c r="G12553" s="6">
        <v>6.5185549999999995E-2</v>
      </c>
      <c r="H12553" s="6">
        <v>51.947668997668899</v>
      </c>
      <c r="I12553" s="6"/>
      <c r="J12553" s="6">
        <v>6.5185549999999995E-2</v>
      </c>
      <c r="K12553" s="6">
        <v>6.5185549999999995E-2</v>
      </c>
      <c r="L12553" s="6">
        <v>51.947668997668899</v>
      </c>
    </row>
    <row r="12554" spans="1:12" ht="15" customHeight="1" x14ac:dyDescent="0.25">
      <c r="A12554" s="5">
        <v>26674</v>
      </c>
      <c r="B12554" s="6">
        <v>6.3720700000000005E-2</v>
      </c>
      <c r="C12554" s="2">
        <v>128000</v>
      </c>
      <c r="D12554" s="6">
        <v>-1.7089899999999901E-3</v>
      </c>
      <c r="E12554" s="6">
        <v>-2.6119487957225398</v>
      </c>
      <c r="F12554" s="6">
        <v>-2.6119487957225398</v>
      </c>
      <c r="G12554" s="6">
        <v>6.3720700000000005E-2</v>
      </c>
      <c r="H12554" s="6">
        <v>48.5331002331002</v>
      </c>
      <c r="I12554" s="6"/>
      <c r="J12554" s="6">
        <v>6.3720700000000005E-2</v>
      </c>
      <c r="K12554" s="6">
        <v>6.3720700000000005E-2</v>
      </c>
      <c r="L12554" s="6">
        <v>48.5331002331002</v>
      </c>
    </row>
    <row r="12555" spans="1:12" ht="15" customHeight="1" x14ac:dyDescent="0.25">
      <c r="A12555" s="5">
        <v>26673</v>
      </c>
      <c r="B12555" s="6">
        <v>6.5429689999999999E-2</v>
      </c>
      <c r="C12555" s="2">
        <v>358400</v>
      </c>
      <c r="D12555" s="6">
        <v>-1.2206999999999999E-3</v>
      </c>
      <c r="E12555" s="6">
        <v>-1.8314971600316201</v>
      </c>
      <c r="F12555" s="6">
        <v>-1.8314971600316201</v>
      </c>
      <c r="G12555" s="6">
        <v>6.5429689999999999E-2</v>
      </c>
      <c r="H12555" s="6">
        <v>52.516759906759901</v>
      </c>
      <c r="I12555" s="6"/>
      <c r="J12555" s="6">
        <v>6.5429689999999999E-2</v>
      </c>
      <c r="K12555" s="6">
        <v>6.5429689999999999E-2</v>
      </c>
      <c r="L12555" s="6">
        <v>52.516759906759901</v>
      </c>
    </row>
    <row r="12556" spans="1:12" ht="15" customHeight="1" x14ac:dyDescent="0.25">
      <c r="A12556" s="5">
        <v>26672</v>
      </c>
      <c r="B12556" s="6">
        <v>6.6650390000000004E-2</v>
      </c>
      <c r="C12556" s="2">
        <v>665600</v>
      </c>
      <c r="D12556" s="6">
        <v>-2.44139999999989E-4</v>
      </c>
      <c r="E12556" s="6">
        <v>-0.36496257616278599</v>
      </c>
      <c r="F12556" s="6">
        <v>-0.36496257616278599</v>
      </c>
      <c r="G12556" s="6">
        <v>6.6650390000000004E-2</v>
      </c>
      <c r="H12556" s="6">
        <v>55.362214452214403</v>
      </c>
      <c r="I12556" s="6"/>
      <c r="J12556" s="6">
        <v>6.6650390000000004E-2</v>
      </c>
      <c r="K12556" s="6">
        <v>6.6650390000000004E-2</v>
      </c>
      <c r="L12556" s="6">
        <v>55.362214452214403</v>
      </c>
    </row>
    <row r="12557" spans="1:12" ht="15" customHeight="1" x14ac:dyDescent="0.25">
      <c r="A12557" s="5">
        <v>26669</v>
      </c>
      <c r="B12557" s="6">
        <v>6.6894529999999994E-2</v>
      </c>
      <c r="C12557" s="2">
        <v>15872000</v>
      </c>
      <c r="D12557" s="6">
        <v>-2.4414000000000301E-4</v>
      </c>
      <c r="E12557" s="6">
        <v>-0.363635442882626</v>
      </c>
      <c r="F12557" s="6">
        <v>-0.363635442882626</v>
      </c>
      <c r="G12557" s="6">
        <v>6.6894529999999994E-2</v>
      </c>
      <c r="H12557" s="6">
        <v>55.931305361305299</v>
      </c>
      <c r="I12557" s="6"/>
      <c r="J12557" s="6">
        <v>6.6894529999999994E-2</v>
      </c>
      <c r="K12557" s="6">
        <v>6.6894529999999994E-2</v>
      </c>
      <c r="L12557" s="6">
        <v>55.931305361305299</v>
      </c>
    </row>
    <row r="12558" spans="1:12" ht="15" customHeight="1" x14ac:dyDescent="0.25">
      <c r="A12558" s="5">
        <v>26668</v>
      </c>
      <c r="B12558" s="6">
        <v>6.7138669999999998E-2</v>
      </c>
      <c r="C12558" s="2">
        <v>17408000</v>
      </c>
      <c r="D12558" s="6">
        <v>-2.4414000000000301E-4</v>
      </c>
      <c r="E12558" s="6">
        <v>-0.36231792648599898</v>
      </c>
      <c r="F12558" s="6">
        <v>-0.36231792648599898</v>
      </c>
      <c r="G12558" s="6">
        <v>6.7138669999999998E-2</v>
      </c>
      <c r="H12558" s="6">
        <v>56.500396270396202</v>
      </c>
      <c r="I12558" s="6"/>
      <c r="J12558" s="6">
        <v>6.7138669999999998E-2</v>
      </c>
      <c r="K12558" s="6">
        <v>6.7138669999999998E-2</v>
      </c>
      <c r="L12558" s="6">
        <v>56.500396270396202</v>
      </c>
    </row>
    <row r="12559" spans="1:12" ht="15" customHeight="1" x14ac:dyDescent="0.25">
      <c r="A12559" s="5">
        <v>26667</v>
      </c>
      <c r="B12559" s="6">
        <v>6.7382810000000001E-2</v>
      </c>
      <c r="C12559" s="2">
        <v>76800</v>
      </c>
      <c r="D12559" s="6">
        <v>-2.4414000000000301E-4</v>
      </c>
      <c r="E12559" s="6">
        <v>-0.361009922819233</v>
      </c>
      <c r="F12559" s="6">
        <v>-0.361009922819233</v>
      </c>
      <c r="G12559" s="6">
        <v>6.7382810000000001E-2</v>
      </c>
      <c r="H12559" s="6">
        <v>57.069487179487098</v>
      </c>
      <c r="I12559" s="6"/>
      <c r="J12559" s="6">
        <v>6.7382810000000001E-2</v>
      </c>
      <c r="K12559" s="6">
        <v>6.7382810000000001E-2</v>
      </c>
      <c r="L12559" s="6">
        <v>57.069487179487098</v>
      </c>
    </row>
    <row r="12560" spans="1:12" ht="15" customHeight="1" x14ac:dyDescent="0.25">
      <c r="A12560" s="5">
        <v>26666</v>
      </c>
      <c r="B12560" s="6">
        <v>6.7626950000000005E-2</v>
      </c>
      <c r="C12560" s="2">
        <v>460800</v>
      </c>
      <c r="D12560" s="6">
        <v>2.4414000000000301E-4</v>
      </c>
      <c r="E12560" s="6">
        <v>0.36231792648599898</v>
      </c>
      <c r="F12560" s="6">
        <v>0.36231792648599898</v>
      </c>
      <c r="G12560" s="6">
        <v>6.7626950000000005E-2</v>
      </c>
      <c r="H12560" s="6">
        <v>57.638578088578001</v>
      </c>
      <c r="I12560" s="6"/>
      <c r="J12560" s="6">
        <v>6.7626950000000005E-2</v>
      </c>
      <c r="K12560" s="6">
        <v>6.7626950000000005E-2</v>
      </c>
      <c r="L12560" s="6">
        <v>57.638578088578001</v>
      </c>
    </row>
    <row r="12561" spans="1:12" ht="15" customHeight="1" x14ac:dyDescent="0.25">
      <c r="A12561" s="5">
        <v>26662</v>
      </c>
      <c r="B12561" s="6">
        <v>6.7382810000000001E-2</v>
      </c>
      <c r="C12561" s="2">
        <v>307200</v>
      </c>
      <c r="D12561" s="6">
        <v>4.88280000000007E-4</v>
      </c>
      <c r="E12561" s="6">
        <v>0.72992515232561594</v>
      </c>
      <c r="F12561" s="6">
        <v>0.72992515232561594</v>
      </c>
      <c r="G12561" s="6">
        <v>6.7382810000000001E-2</v>
      </c>
      <c r="H12561" s="6">
        <v>57.069487179487098</v>
      </c>
      <c r="I12561" s="6"/>
      <c r="J12561" s="6">
        <v>6.7382810000000001E-2</v>
      </c>
      <c r="K12561" s="6">
        <v>6.7382810000000001E-2</v>
      </c>
      <c r="L12561" s="6">
        <v>57.069487179487098</v>
      </c>
    </row>
    <row r="12562" spans="1:12" ht="15" customHeight="1" x14ac:dyDescent="0.25">
      <c r="A12562" s="5">
        <v>26660</v>
      </c>
      <c r="B12562" s="6">
        <v>6.6894529999999994E-2</v>
      </c>
      <c r="C12562" s="2">
        <v>76800</v>
      </c>
      <c r="D12562" s="6">
        <v>4.8827999999999301E-4</v>
      </c>
      <c r="E12562" s="6">
        <v>0.73529223529411603</v>
      </c>
      <c r="F12562" s="6">
        <v>0.73529223529411603</v>
      </c>
      <c r="G12562" s="6">
        <v>6.6894529999999994E-2</v>
      </c>
      <c r="H12562" s="6">
        <v>55.931305361305299</v>
      </c>
      <c r="I12562" s="6"/>
      <c r="J12562" s="6">
        <v>6.6894529999999994E-2</v>
      </c>
      <c r="K12562" s="6">
        <v>6.6894529999999994E-2</v>
      </c>
      <c r="L12562" s="6">
        <v>55.931305361305299</v>
      </c>
    </row>
    <row r="12563" spans="1:12" ht="15" customHeight="1" x14ac:dyDescent="0.25">
      <c r="A12563" s="5">
        <v>26659</v>
      </c>
      <c r="B12563" s="6">
        <v>6.640625E-2</v>
      </c>
      <c r="C12563" s="2">
        <v>614400</v>
      </c>
      <c r="D12563" s="6">
        <v>-9.7656000000000099E-4</v>
      </c>
      <c r="E12563" s="6">
        <v>-1.4492717059439899</v>
      </c>
      <c r="F12563" s="6">
        <v>-1.4492717059439899</v>
      </c>
      <c r="G12563" s="6">
        <v>6.640625E-2</v>
      </c>
      <c r="H12563" s="6">
        <v>54.7931235431235</v>
      </c>
      <c r="I12563" s="6"/>
      <c r="J12563" s="6">
        <v>6.640625E-2</v>
      </c>
      <c r="K12563" s="6">
        <v>6.640625E-2</v>
      </c>
      <c r="L12563" s="6">
        <v>54.7931235431235</v>
      </c>
    </row>
    <row r="12564" spans="1:12" ht="15" customHeight="1" x14ac:dyDescent="0.25">
      <c r="A12564" s="5">
        <v>26655</v>
      </c>
      <c r="B12564" s="6">
        <v>6.7382810000000001E-2</v>
      </c>
      <c r="C12564" s="2">
        <v>12288000</v>
      </c>
      <c r="D12564" s="6">
        <v>4.88280000000007E-4</v>
      </c>
      <c r="E12564" s="6">
        <v>0.72992515232561594</v>
      </c>
      <c r="F12564" s="6">
        <v>0.72992515232561594</v>
      </c>
      <c r="G12564" s="6">
        <v>6.7382810000000001E-2</v>
      </c>
      <c r="H12564" s="6">
        <v>57.069487179487098</v>
      </c>
      <c r="I12564" s="6"/>
      <c r="J12564" s="6">
        <v>6.7382810000000001E-2</v>
      </c>
      <c r="K12564" s="6">
        <v>6.7382810000000001E-2</v>
      </c>
      <c r="L12564" s="6">
        <v>57.069487179487098</v>
      </c>
    </row>
    <row r="12565" spans="1:12" ht="15" customHeight="1" x14ac:dyDescent="0.25">
      <c r="A12565" s="5">
        <v>26654</v>
      </c>
      <c r="B12565" s="6">
        <v>6.6894529999999994E-2</v>
      </c>
      <c r="C12565" s="2">
        <v>59904000</v>
      </c>
      <c r="D12565" s="6">
        <v>-4.88280000000007E-4</v>
      </c>
      <c r="E12565" s="6">
        <v>-0.72463585297201005</v>
      </c>
      <c r="F12565" s="6">
        <v>-0.72463585297201005</v>
      </c>
      <c r="G12565" s="6">
        <v>6.6894529999999994E-2</v>
      </c>
      <c r="H12565" s="6">
        <v>55.931305361305299</v>
      </c>
      <c r="I12565" s="6"/>
      <c r="J12565" s="6">
        <v>6.6894529999999994E-2</v>
      </c>
      <c r="K12565" s="6">
        <v>6.6894529999999994E-2</v>
      </c>
      <c r="L12565" s="6">
        <v>55.931305361305299</v>
      </c>
    </row>
    <row r="12566" spans="1:12" ht="15" customHeight="1" x14ac:dyDescent="0.25">
      <c r="A12566" s="5">
        <v>26653</v>
      </c>
      <c r="B12566" s="6">
        <v>6.7382810000000001E-2</v>
      </c>
      <c r="C12566" s="2">
        <v>204800</v>
      </c>
      <c r="D12566" s="6">
        <v>2.4414000000000301E-4</v>
      </c>
      <c r="E12566" s="6">
        <v>0.363635442882626</v>
      </c>
      <c r="F12566" s="6">
        <v>0.363635442882626</v>
      </c>
      <c r="G12566" s="6">
        <v>6.7382810000000001E-2</v>
      </c>
      <c r="H12566" s="6">
        <v>57.069487179487098</v>
      </c>
      <c r="I12566" s="6"/>
      <c r="J12566" s="6">
        <v>6.7382810000000001E-2</v>
      </c>
      <c r="K12566" s="6">
        <v>6.7382810000000001E-2</v>
      </c>
      <c r="L12566" s="6">
        <v>57.069487179487098</v>
      </c>
    </row>
    <row r="12567" spans="1:12" ht="15" customHeight="1" x14ac:dyDescent="0.25">
      <c r="A12567" s="5">
        <v>26652</v>
      </c>
      <c r="B12567" s="6">
        <v>6.7138669999999998E-2</v>
      </c>
      <c r="C12567" s="2">
        <v>153600</v>
      </c>
      <c r="D12567" s="6">
        <v>2.4414000000000301E-4</v>
      </c>
      <c r="E12567" s="6">
        <v>0.36496257616280797</v>
      </c>
      <c r="F12567" s="6">
        <v>0.36496257616280797</v>
      </c>
      <c r="G12567" s="6">
        <v>6.7138669999999998E-2</v>
      </c>
      <c r="H12567" s="6">
        <v>56.500396270396202</v>
      </c>
      <c r="I12567" s="6"/>
      <c r="J12567" s="6">
        <v>6.7138669999999998E-2</v>
      </c>
      <c r="K12567" s="6">
        <v>6.7138669999999998E-2</v>
      </c>
      <c r="L12567" s="6">
        <v>56.500396270396202</v>
      </c>
    </row>
    <row r="12568" spans="1:12" ht="15" customHeight="1" x14ac:dyDescent="0.25">
      <c r="A12568" s="5">
        <v>26651</v>
      </c>
      <c r="B12568" s="6">
        <v>6.6894529999999994E-2</v>
      </c>
      <c r="C12568" s="2">
        <v>153600</v>
      </c>
      <c r="D12568" s="6">
        <v>-2.4414000000000301E-4</v>
      </c>
      <c r="E12568" s="6">
        <v>-0.363635442882626</v>
      </c>
      <c r="F12568" s="6">
        <v>-0.363635442882626</v>
      </c>
      <c r="G12568" s="6">
        <v>6.6894529999999994E-2</v>
      </c>
      <c r="H12568" s="6">
        <v>55.931305361305299</v>
      </c>
      <c r="I12568" s="6"/>
      <c r="J12568" s="6">
        <v>6.6894529999999994E-2</v>
      </c>
      <c r="K12568" s="6">
        <v>6.6894529999999994E-2</v>
      </c>
      <c r="L12568" s="6">
        <v>55.931305361305299</v>
      </c>
    </row>
    <row r="12569" spans="1:12" ht="15" customHeight="1" x14ac:dyDescent="0.25">
      <c r="A12569" s="5">
        <v>26648</v>
      </c>
      <c r="B12569" s="6">
        <v>6.7138669999999998E-2</v>
      </c>
      <c r="C12569" s="2">
        <v>153600</v>
      </c>
      <c r="D12569" s="6">
        <v>4.8827999999999301E-4</v>
      </c>
      <c r="E12569" s="6">
        <v>0.73259886401264496</v>
      </c>
      <c r="F12569" s="6">
        <v>0.73259886401264496</v>
      </c>
      <c r="G12569" s="6">
        <v>6.7138669999999998E-2</v>
      </c>
      <c r="H12569" s="6">
        <v>56.500396270396202</v>
      </c>
      <c r="I12569" s="6"/>
      <c r="J12569" s="6">
        <v>6.7138669999999998E-2</v>
      </c>
      <c r="K12569" s="6">
        <v>6.7138669999999998E-2</v>
      </c>
      <c r="L12569" s="6">
        <v>56.500396270396202</v>
      </c>
    </row>
    <row r="12570" spans="1:12" ht="15" customHeight="1" x14ac:dyDescent="0.25">
      <c r="A12570" s="5">
        <v>26647</v>
      </c>
      <c r="B12570" s="6">
        <v>6.6650390000000004E-2</v>
      </c>
      <c r="C12570" s="2">
        <v>16384000</v>
      </c>
      <c r="D12570" s="6">
        <v>2.4414000000000301E-4</v>
      </c>
      <c r="E12570" s="6">
        <v>0.36764611764705801</v>
      </c>
      <c r="F12570" s="6">
        <v>0.36764611764705801</v>
      </c>
      <c r="G12570" s="6">
        <v>6.6650390000000004E-2</v>
      </c>
      <c r="H12570" s="6">
        <v>55.362214452214403</v>
      </c>
      <c r="I12570" s="6"/>
      <c r="J12570" s="6">
        <v>6.6650390000000004E-2</v>
      </c>
      <c r="K12570" s="6">
        <v>6.6650390000000004E-2</v>
      </c>
      <c r="L12570" s="6">
        <v>55.362214452214403</v>
      </c>
    </row>
    <row r="12571" spans="1:12" ht="15" customHeight="1" x14ac:dyDescent="0.25">
      <c r="A12571" s="5">
        <v>26646</v>
      </c>
      <c r="B12571" s="6">
        <v>6.640625E-2</v>
      </c>
      <c r="C12571" s="2">
        <v>102400</v>
      </c>
      <c r="D12571" s="6">
        <v>4.8827999999999301E-4</v>
      </c>
      <c r="E12571" s="6">
        <v>0.74073883039782396</v>
      </c>
      <c r="F12571" s="6">
        <v>0.74073883039782396</v>
      </c>
      <c r="G12571" s="6">
        <v>6.640625E-2</v>
      </c>
      <c r="H12571" s="6">
        <v>54.7931235431235</v>
      </c>
      <c r="I12571" s="6"/>
      <c r="J12571" s="6">
        <v>6.640625E-2</v>
      </c>
      <c r="K12571" s="6">
        <v>6.640625E-2</v>
      </c>
      <c r="L12571" s="6">
        <v>54.7931235431235</v>
      </c>
    </row>
    <row r="12572" spans="1:12" ht="15" customHeight="1" x14ac:dyDescent="0.25">
      <c r="A12572" s="5">
        <v>26645</v>
      </c>
      <c r="B12572" s="6">
        <v>6.5917970000000006E-2</v>
      </c>
      <c r="C12572" s="2">
        <v>204800</v>
      </c>
      <c r="D12572" s="6">
        <v>-7.3241999999999698E-4</v>
      </c>
      <c r="E12572" s="6">
        <v>-1.0988982960189599</v>
      </c>
      <c r="F12572" s="6">
        <v>-1.0988982960189599</v>
      </c>
      <c r="G12572" s="6">
        <v>6.5917970000000006E-2</v>
      </c>
      <c r="H12572" s="6">
        <v>53.6549417249417</v>
      </c>
      <c r="I12572" s="6"/>
      <c r="J12572" s="6">
        <v>6.5917970000000006E-2</v>
      </c>
      <c r="K12572" s="6">
        <v>6.5917970000000006E-2</v>
      </c>
      <c r="L12572" s="6">
        <v>53.6549417249417</v>
      </c>
    </row>
    <row r="12573" spans="1:12" ht="15" customHeight="1" x14ac:dyDescent="0.25">
      <c r="A12573" s="5">
        <v>26644</v>
      </c>
      <c r="B12573" s="6">
        <v>6.6650390000000004E-2</v>
      </c>
      <c r="C12573" s="2">
        <v>358400</v>
      </c>
      <c r="D12573" s="6">
        <v>7.3241999999999698E-4</v>
      </c>
      <c r="E12573" s="6">
        <v>1.11110824559674</v>
      </c>
      <c r="F12573" s="6">
        <v>1.11110824559674</v>
      </c>
      <c r="G12573" s="6">
        <v>6.6650390000000004E-2</v>
      </c>
      <c r="H12573" s="6">
        <v>55.362214452214403</v>
      </c>
      <c r="I12573" s="6"/>
      <c r="J12573" s="6">
        <v>6.6650390000000004E-2</v>
      </c>
      <c r="K12573" s="6">
        <v>6.6650390000000004E-2</v>
      </c>
      <c r="L12573" s="6">
        <v>55.362214452214403</v>
      </c>
    </row>
    <row r="12574" spans="1:12" ht="15" customHeight="1" x14ac:dyDescent="0.25">
      <c r="A12574" s="5">
        <v>26641</v>
      </c>
      <c r="B12574" s="6">
        <v>6.5917970000000006E-2</v>
      </c>
      <c r="C12574" s="2">
        <v>97792000</v>
      </c>
      <c r="D12574" s="6">
        <v>-9.76559999999987E-4</v>
      </c>
      <c r="E12574" s="6">
        <v>-1.4598503046511999</v>
      </c>
      <c r="F12574" s="6">
        <v>-1.4598503046511999</v>
      </c>
      <c r="G12574" s="6">
        <v>6.5917970000000006E-2</v>
      </c>
      <c r="H12574" s="6">
        <v>53.6549417249417</v>
      </c>
      <c r="I12574" s="6"/>
      <c r="J12574" s="6">
        <v>6.5917970000000006E-2</v>
      </c>
      <c r="K12574" s="6">
        <v>6.5917970000000006E-2</v>
      </c>
      <c r="L12574" s="6">
        <v>53.6549417249417</v>
      </c>
    </row>
    <row r="12575" spans="1:12" ht="15" customHeight="1" x14ac:dyDescent="0.25">
      <c r="A12575" s="5">
        <v>26640</v>
      </c>
      <c r="B12575" s="6">
        <v>6.6894529999999994E-2</v>
      </c>
      <c r="C12575" s="2">
        <v>665600</v>
      </c>
      <c r="D12575" s="6">
        <v>-4.88280000000007E-4</v>
      </c>
      <c r="E12575" s="6">
        <v>-0.72463585297201005</v>
      </c>
      <c r="F12575" s="6">
        <v>-0.72463585297201005</v>
      </c>
      <c r="G12575" s="6">
        <v>6.6894529999999994E-2</v>
      </c>
      <c r="H12575" s="6">
        <v>55.931305361305299</v>
      </c>
      <c r="I12575" s="6"/>
      <c r="J12575" s="6">
        <v>6.6894529999999994E-2</v>
      </c>
      <c r="K12575" s="6">
        <v>6.6894529999999994E-2</v>
      </c>
      <c r="L12575" s="6">
        <v>55.931305361305299</v>
      </c>
    </row>
    <row r="12576" spans="1:12" ht="15" customHeight="1" x14ac:dyDescent="0.25">
      <c r="A12576" s="5">
        <v>26639</v>
      </c>
      <c r="B12576" s="6">
        <v>6.7382810000000001E-2</v>
      </c>
      <c r="C12576" s="2">
        <v>409600</v>
      </c>
      <c r="D12576" s="6"/>
      <c r="E12576" s="6"/>
      <c r="F12576" s="6"/>
      <c r="G12576" s="6">
        <v>6.7382810000000001E-2</v>
      </c>
      <c r="H12576" s="6">
        <v>57.069487179487098</v>
      </c>
      <c r="I12576" s="6"/>
      <c r="J12576" s="6">
        <v>6.7382810000000001E-2</v>
      </c>
      <c r="K12576" s="6">
        <v>6.7382810000000001E-2</v>
      </c>
      <c r="L12576" s="6">
        <v>57.069487179487098</v>
      </c>
    </row>
    <row r="12577" spans="1:12" ht="15" customHeight="1" x14ac:dyDescent="0.25">
      <c r="A12577" s="5">
        <v>26638</v>
      </c>
      <c r="B12577" s="6">
        <v>6.7382810000000001E-2</v>
      </c>
      <c r="C12577" s="2">
        <v>13312000</v>
      </c>
      <c r="D12577" s="6">
        <v>9.7656000000000099E-4</v>
      </c>
      <c r="E12577" s="6">
        <v>1.4705844705882301</v>
      </c>
      <c r="F12577" s="6">
        <v>1.4705844705882301</v>
      </c>
      <c r="G12577" s="6">
        <v>6.7382810000000001E-2</v>
      </c>
      <c r="H12577" s="6">
        <v>57.069487179487098</v>
      </c>
      <c r="I12577" s="6"/>
      <c r="J12577" s="6">
        <v>6.7382810000000001E-2</v>
      </c>
      <c r="K12577" s="6">
        <v>6.7382810000000001E-2</v>
      </c>
      <c r="L12577" s="6">
        <v>57.069487179487098</v>
      </c>
    </row>
    <row r="12578" spans="1:12" ht="15" customHeight="1" x14ac:dyDescent="0.25">
      <c r="A12578" s="5">
        <v>26637</v>
      </c>
      <c r="B12578" s="6">
        <v>6.640625E-2</v>
      </c>
      <c r="C12578" s="2">
        <v>972800</v>
      </c>
      <c r="D12578" s="6">
        <v>2.4414100000000002E-3</v>
      </c>
      <c r="E12578" s="6">
        <v>3.8167999794887302</v>
      </c>
      <c r="F12578" s="6">
        <v>3.8167999794887302</v>
      </c>
      <c r="G12578" s="6">
        <v>6.640625E-2</v>
      </c>
      <c r="H12578" s="6">
        <v>54.7931235431235</v>
      </c>
      <c r="I12578" s="6"/>
      <c r="J12578" s="6">
        <v>6.640625E-2</v>
      </c>
      <c r="K12578" s="6">
        <v>6.640625E-2</v>
      </c>
      <c r="L12578" s="6">
        <v>54.7931235431235</v>
      </c>
    </row>
    <row r="12579" spans="1:12" ht="15" customHeight="1" x14ac:dyDescent="0.25">
      <c r="A12579" s="5">
        <v>26634</v>
      </c>
      <c r="B12579" s="6">
        <v>6.3964839999999995E-2</v>
      </c>
      <c r="C12579" s="2">
        <v>14848000</v>
      </c>
      <c r="D12579" s="6">
        <v>9.7656000000000099E-4</v>
      </c>
      <c r="E12579" s="6">
        <v>1.5503836586742801</v>
      </c>
      <c r="F12579" s="6">
        <v>1.5503836586742801</v>
      </c>
      <c r="G12579" s="6">
        <v>6.3964839999999995E-2</v>
      </c>
      <c r="H12579" s="6">
        <v>49.102191142191103</v>
      </c>
      <c r="I12579" s="6"/>
      <c r="J12579" s="6">
        <v>6.3964839999999995E-2</v>
      </c>
      <c r="K12579" s="6">
        <v>6.3964839999999995E-2</v>
      </c>
      <c r="L12579" s="6">
        <v>49.102191142191103</v>
      </c>
    </row>
    <row r="12580" spans="1:12" ht="15" customHeight="1" x14ac:dyDescent="0.25">
      <c r="A12580" s="5">
        <v>26633</v>
      </c>
      <c r="B12580" s="6">
        <v>6.2988279999999994E-2</v>
      </c>
      <c r="C12580" s="2">
        <v>204800</v>
      </c>
      <c r="D12580" s="6">
        <v>-4.88280000000007E-4</v>
      </c>
      <c r="E12580" s="6">
        <v>-0.76922883029579803</v>
      </c>
      <c r="F12580" s="6">
        <v>-0.76922883029579803</v>
      </c>
      <c r="G12580" s="6">
        <v>6.2988279999999994E-2</v>
      </c>
      <c r="H12580" s="6">
        <v>46.825827505827398</v>
      </c>
      <c r="I12580" s="6"/>
      <c r="J12580" s="6">
        <v>6.2988279999999994E-2</v>
      </c>
      <c r="K12580" s="6">
        <v>6.2988279999999994E-2</v>
      </c>
      <c r="L12580" s="6">
        <v>46.825827505827398</v>
      </c>
    </row>
    <row r="12581" spans="1:12" ht="15" customHeight="1" x14ac:dyDescent="0.25">
      <c r="A12581" s="5">
        <v>26632</v>
      </c>
      <c r="B12581" s="6">
        <v>6.3476560000000001E-2</v>
      </c>
      <c r="C12581" s="2">
        <v>358400</v>
      </c>
      <c r="D12581" s="6">
        <v>-2.92968999999999E-3</v>
      </c>
      <c r="E12581" s="6">
        <v>-4.4117684705882203</v>
      </c>
      <c r="F12581" s="6">
        <v>-4.4117684705882203</v>
      </c>
      <c r="G12581" s="6">
        <v>6.3476560000000001E-2</v>
      </c>
      <c r="H12581" s="6">
        <v>47.964009324009297</v>
      </c>
      <c r="I12581" s="6"/>
      <c r="J12581" s="6">
        <v>6.3476560000000001E-2</v>
      </c>
      <c r="K12581" s="6">
        <v>6.3476560000000001E-2</v>
      </c>
      <c r="L12581" s="6">
        <v>47.964009324009297</v>
      </c>
    </row>
    <row r="12582" spans="1:12" ht="15" customHeight="1" x14ac:dyDescent="0.25">
      <c r="A12582" s="5">
        <v>26631</v>
      </c>
      <c r="B12582" s="6">
        <v>6.640625E-2</v>
      </c>
      <c r="C12582" s="2">
        <v>34816000</v>
      </c>
      <c r="D12582" s="6">
        <v>-1.95312E-3</v>
      </c>
      <c r="E12582" s="6">
        <v>-2.8571357518362102</v>
      </c>
      <c r="F12582" s="6">
        <v>-2.8571357518362102</v>
      </c>
      <c r="G12582" s="6">
        <v>6.640625E-2</v>
      </c>
      <c r="H12582" s="6">
        <v>54.7931235431235</v>
      </c>
      <c r="I12582" s="6"/>
      <c r="J12582" s="6">
        <v>6.640625E-2</v>
      </c>
      <c r="K12582" s="6">
        <v>6.640625E-2</v>
      </c>
      <c r="L12582" s="6">
        <v>54.7931235431235</v>
      </c>
    </row>
    <row r="12583" spans="1:12" ht="15" customHeight="1" x14ac:dyDescent="0.25">
      <c r="A12583" s="5">
        <v>26630</v>
      </c>
      <c r="B12583" s="6">
        <v>6.8359370000000003E-2</v>
      </c>
      <c r="C12583" s="2">
        <v>62464000</v>
      </c>
      <c r="D12583" s="6">
        <v>1.7089799999999899E-3</v>
      </c>
      <c r="E12583" s="6">
        <v>2.5640960240442601</v>
      </c>
      <c r="F12583" s="6">
        <v>2.5640960240442601</v>
      </c>
      <c r="G12583" s="6">
        <v>6.8359370000000003E-2</v>
      </c>
      <c r="H12583" s="6">
        <v>59.345850815850802</v>
      </c>
      <c r="I12583" s="6"/>
      <c r="J12583" s="6">
        <v>6.8359370000000003E-2</v>
      </c>
      <c r="K12583" s="6">
        <v>6.8359370000000003E-2</v>
      </c>
      <c r="L12583" s="6">
        <v>59.345850815850802</v>
      </c>
    </row>
    <row r="12584" spans="1:12" ht="15" customHeight="1" x14ac:dyDescent="0.25">
      <c r="A12584" s="5">
        <v>26627</v>
      </c>
      <c r="B12584" s="6">
        <v>6.6650390000000004E-2</v>
      </c>
      <c r="C12584" s="2">
        <v>358400</v>
      </c>
      <c r="D12584" s="6">
        <v>-2.44139999999989E-4</v>
      </c>
      <c r="E12584" s="6">
        <v>-0.36496257616278599</v>
      </c>
      <c r="F12584" s="6">
        <v>-0.36496257616278599</v>
      </c>
      <c r="G12584" s="6">
        <v>6.6650390000000004E-2</v>
      </c>
      <c r="H12584" s="6">
        <v>55.362214452214403</v>
      </c>
      <c r="I12584" s="6"/>
      <c r="J12584" s="6">
        <v>6.6650390000000004E-2</v>
      </c>
      <c r="K12584" s="6">
        <v>6.6650390000000004E-2</v>
      </c>
      <c r="L12584" s="6">
        <v>55.362214452214403</v>
      </c>
    </row>
    <row r="12585" spans="1:12" ht="15" customHeight="1" x14ac:dyDescent="0.25">
      <c r="A12585" s="5">
        <v>26625</v>
      </c>
      <c r="B12585" s="6">
        <v>6.6894529999999994E-2</v>
      </c>
      <c r="C12585" s="2">
        <v>460800</v>
      </c>
      <c r="D12585" s="6"/>
      <c r="E12585" s="6"/>
      <c r="F12585" s="6"/>
      <c r="G12585" s="6">
        <v>6.6894529999999994E-2</v>
      </c>
      <c r="H12585" s="6">
        <v>55.931305361305299</v>
      </c>
      <c r="I12585" s="6"/>
      <c r="J12585" s="6">
        <v>6.6894529999999994E-2</v>
      </c>
      <c r="K12585" s="6">
        <v>6.6894529999999994E-2</v>
      </c>
      <c r="L12585" s="6">
        <v>55.931305361305299</v>
      </c>
    </row>
    <row r="12586" spans="1:12" ht="15" customHeight="1" x14ac:dyDescent="0.25">
      <c r="A12586" s="5">
        <v>26624</v>
      </c>
      <c r="B12586" s="6">
        <v>6.6894529999999994E-2</v>
      </c>
      <c r="C12586" s="2">
        <v>563200</v>
      </c>
      <c r="D12586" s="6">
        <v>1.46483999999999E-3</v>
      </c>
      <c r="E12586" s="6">
        <v>2.2388001532637398</v>
      </c>
      <c r="F12586" s="6">
        <v>2.2388001532637398</v>
      </c>
      <c r="G12586" s="6">
        <v>6.6894529999999994E-2</v>
      </c>
      <c r="H12586" s="6">
        <v>55.931305361305299</v>
      </c>
      <c r="I12586" s="6"/>
      <c r="J12586" s="6">
        <v>6.6894529999999994E-2</v>
      </c>
      <c r="K12586" s="6">
        <v>6.6894529999999994E-2</v>
      </c>
      <c r="L12586" s="6">
        <v>55.931305361305299</v>
      </c>
    </row>
    <row r="12587" spans="1:12" ht="15" customHeight="1" x14ac:dyDescent="0.25">
      <c r="A12587" s="5">
        <v>26623</v>
      </c>
      <c r="B12587" s="6">
        <v>6.5429689999999999E-2</v>
      </c>
      <c r="C12587" s="2">
        <v>153600</v>
      </c>
      <c r="D12587" s="6">
        <v>-2.4414000000000301E-4</v>
      </c>
      <c r="E12587" s="6">
        <v>-0.37174624960962799</v>
      </c>
      <c r="F12587" s="6">
        <v>-0.37174624960962799</v>
      </c>
      <c r="G12587" s="6">
        <v>6.5429689999999999E-2</v>
      </c>
      <c r="H12587" s="6">
        <v>52.516759906759901</v>
      </c>
      <c r="I12587" s="6"/>
      <c r="J12587" s="6">
        <v>6.5429689999999999E-2</v>
      </c>
      <c r="K12587" s="6">
        <v>6.5429689999999999E-2</v>
      </c>
      <c r="L12587" s="6">
        <v>52.516759906759901</v>
      </c>
    </row>
    <row r="12588" spans="1:12" ht="15" customHeight="1" x14ac:dyDescent="0.25">
      <c r="A12588" s="5">
        <v>26620</v>
      </c>
      <c r="B12588" s="6">
        <v>6.5673830000000002E-2</v>
      </c>
      <c r="C12588" s="2">
        <v>13824000</v>
      </c>
      <c r="D12588" s="6">
        <v>-2.4414000000000301E-4</v>
      </c>
      <c r="E12588" s="6">
        <v>-0.37036941519892302</v>
      </c>
      <c r="F12588" s="6">
        <v>-0.37036941519892302</v>
      </c>
      <c r="G12588" s="6">
        <v>6.5673830000000002E-2</v>
      </c>
      <c r="H12588" s="6">
        <v>53.085850815850797</v>
      </c>
      <c r="I12588" s="6"/>
      <c r="J12588" s="6">
        <v>6.5673830000000002E-2</v>
      </c>
      <c r="K12588" s="6">
        <v>6.5673830000000002E-2</v>
      </c>
      <c r="L12588" s="6">
        <v>53.085850815850797</v>
      </c>
    </row>
    <row r="12589" spans="1:12" ht="15" customHeight="1" x14ac:dyDescent="0.25">
      <c r="A12589" s="5">
        <v>26619</v>
      </c>
      <c r="B12589" s="6">
        <v>6.5917970000000006E-2</v>
      </c>
      <c r="C12589" s="2">
        <v>614400</v>
      </c>
      <c r="D12589" s="6">
        <v>2.4414000000000301E-4</v>
      </c>
      <c r="E12589" s="6">
        <v>0.37174624960962799</v>
      </c>
      <c r="F12589" s="6">
        <v>0.37174624960962799</v>
      </c>
      <c r="G12589" s="6">
        <v>6.5917970000000006E-2</v>
      </c>
      <c r="H12589" s="6">
        <v>53.6549417249417</v>
      </c>
      <c r="I12589" s="6"/>
      <c r="J12589" s="6">
        <v>6.5917970000000006E-2</v>
      </c>
      <c r="K12589" s="6">
        <v>6.5917970000000006E-2</v>
      </c>
      <c r="L12589" s="6">
        <v>53.6549417249417</v>
      </c>
    </row>
    <row r="12590" spans="1:12" ht="15" customHeight="1" x14ac:dyDescent="0.25">
      <c r="A12590" s="5">
        <v>26618</v>
      </c>
      <c r="B12590" s="6">
        <v>6.5673830000000002E-2</v>
      </c>
      <c r="C12590" s="2">
        <v>563200</v>
      </c>
      <c r="D12590" s="6">
        <v>-2.4414000000000301E-4</v>
      </c>
      <c r="E12590" s="6">
        <v>-0.37036941519892302</v>
      </c>
      <c r="F12590" s="6">
        <v>-0.37036941519892302</v>
      </c>
      <c r="G12590" s="6">
        <v>6.5673830000000002E-2</v>
      </c>
      <c r="H12590" s="6">
        <v>53.085850815850797</v>
      </c>
      <c r="I12590" s="6"/>
      <c r="J12590" s="6">
        <v>6.5673830000000002E-2</v>
      </c>
      <c r="K12590" s="6">
        <v>6.5673830000000002E-2</v>
      </c>
      <c r="L12590" s="6">
        <v>53.085850815850797</v>
      </c>
    </row>
    <row r="12591" spans="1:12" ht="15" customHeight="1" x14ac:dyDescent="0.25">
      <c r="A12591" s="5">
        <v>26617</v>
      </c>
      <c r="B12591" s="6">
        <v>6.5917970000000006E-2</v>
      </c>
      <c r="C12591" s="2">
        <v>153600</v>
      </c>
      <c r="D12591" s="6">
        <v>-7.3241999999999698E-4</v>
      </c>
      <c r="E12591" s="6">
        <v>-1.0988982960189599</v>
      </c>
      <c r="F12591" s="6">
        <v>-1.0988982960189599</v>
      </c>
      <c r="G12591" s="6">
        <v>6.5917970000000006E-2</v>
      </c>
      <c r="H12591" s="6">
        <v>53.6549417249417</v>
      </c>
      <c r="I12591" s="6"/>
      <c r="J12591" s="6">
        <v>6.5917970000000006E-2</v>
      </c>
      <c r="K12591" s="6">
        <v>6.5917970000000006E-2</v>
      </c>
      <c r="L12591" s="6">
        <v>53.6549417249417</v>
      </c>
    </row>
    <row r="12592" spans="1:12" ht="15" customHeight="1" x14ac:dyDescent="0.25">
      <c r="A12592" s="5">
        <v>26616</v>
      </c>
      <c r="B12592" s="6">
        <v>6.6650390000000004E-2</v>
      </c>
      <c r="C12592" s="2">
        <v>409600</v>
      </c>
      <c r="D12592" s="6">
        <v>2.4414000000000301E-4</v>
      </c>
      <c r="E12592" s="6">
        <v>0.36764611764705801</v>
      </c>
      <c r="F12592" s="6">
        <v>0.36764611764705801</v>
      </c>
      <c r="G12592" s="6">
        <v>6.6650390000000004E-2</v>
      </c>
      <c r="H12592" s="6">
        <v>55.362214452214403</v>
      </c>
      <c r="I12592" s="6"/>
      <c r="J12592" s="6">
        <v>6.6650390000000004E-2</v>
      </c>
      <c r="K12592" s="6">
        <v>6.6650390000000004E-2</v>
      </c>
      <c r="L12592" s="6">
        <v>55.362214452214403</v>
      </c>
    </row>
    <row r="12593" spans="1:12" ht="15" customHeight="1" x14ac:dyDescent="0.25">
      <c r="A12593" s="5">
        <v>26613</v>
      </c>
      <c r="B12593" s="6">
        <v>6.640625E-2</v>
      </c>
      <c r="D12593" s="6">
        <v>-4.8827999999999301E-4</v>
      </c>
      <c r="E12593" s="6">
        <v>-0.72992515232559396</v>
      </c>
      <c r="F12593" s="6">
        <v>-0.72992515232559396</v>
      </c>
      <c r="G12593" s="6">
        <v>6.640625E-2</v>
      </c>
      <c r="H12593" s="6">
        <v>54.7931235431235</v>
      </c>
      <c r="I12593" s="6"/>
      <c r="J12593" s="6">
        <v>6.640625E-2</v>
      </c>
      <c r="K12593" s="6">
        <v>6.640625E-2</v>
      </c>
      <c r="L12593" s="6">
        <v>54.7931235431235</v>
      </c>
    </row>
    <row r="12594" spans="1:12" ht="15" customHeight="1" x14ac:dyDescent="0.25">
      <c r="A12594" s="5">
        <v>26612</v>
      </c>
      <c r="B12594" s="6">
        <v>6.6894529999999994E-2</v>
      </c>
      <c r="C12594" s="2">
        <v>819200</v>
      </c>
      <c r="D12594" s="6"/>
      <c r="E12594" s="6"/>
      <c r="F12594" s="6"/>
      <c r="G12594" s="6">
        <v>6.6894529999999994E-2</v>
      </c>
      <c r="H12594" s="6">
        <v>55.931305361305299</v>
      </c>
      <c r="I12594" s="6"/>
      <c r="J12594" s="6">
        <v>6.6894529999999994E-2</v>
      </c>
      <c r="K12594" s="6">
        <v>6.6894529999999994E-2</v>
      </c>
      <c r="L12594" s="6">
        <v>55.931305361305299</v>
      </c>
    </row>
    <row r="12595" spans="1:12" ht="15" customHeight="1" x14ac:dyDescent="0.25">
      <c r="A12595" s="5">
        <v>26611</v>
      </c>
      <c r="B12595" s="6">
        <v>6.6894529999999994E-2</v>
      </c>
      <c r="C12595" s="2">
        <v>716800</v>
      </c>
      <c r="D12595" s="6">
        <v>7.3241999999999698E-4</v>
      </c>
      <c r="E12595" s="6">
        <v>1.10700822570501</v>
      </c>
      <c r="F12595" s="6">
        <v>1.10700822570501</v>
      </c>
      <c r="G12595" s="6">
        <v>6.6894529999999994E-2</v>
      </c>
      <c r="H12595" s="6">
        <v>55.931305361305299</v>
      </c>
      <c r="I12595" s="6"/>
      <c r="J12595" s="6">
        <v>6.6894529999999994E-2</v>
      </c>
      <c r="K12595" s="6">
        <v>6.6894529999999994E-2</v>
      </c>
      <c r="L12595" s="6">
        <v>55.931305361305299</v>
      </c>
    </row>
    <row r="12596" spans="1:12" ht="15" customHeight="1" x14ac:dyDescent="0.25">
      <c r="A12596" s="5">
        <v>26609</v>
      </c>
      <c r="B12596" s="6">
        <v>6.6162109999999996E-2</v>
      </c>
      <c r="C12596" s="2">
        <v>153600</v>
      </c>
      <c r="D12596" s="6"/>
      <c r="E12596" s="6"/>
      <c r="F12596" s="6"/>
      <c r="G12596" s="6">
        <v>6.6162109999999996E-2</v>
      </c>
      <c r="H12596" s="6">
        <v>54.224032634032604</v>
      </c>
      <c r="I12596" s="6"/>
      <c r="J12596" s="6">
        <v>6.6162109999999996E-2</v>
      </c>
      <c r="K12596" s="6">
        <v>6.6162109999999996E-2</v>
      </c>
      <c r="L12596" s="6">
        <v>54.224032634032604</v>
      </c>
    </row>
    <row r="12597" spans="1:12" ht="15" customHeight="1" x14ac:dyDescent="0.25">
      <c r="A12597" s="5">
        <v>26606</v>
      </c>
      <c r="B12597" s="6">
        <v>6.6162109999999996E-2</v>
      </c>
      <c r="C12597" s="2">
        <v>14336000</v>
      </c>
      <c r="D12597" s="6">
        <v>-2.4414000000000301E-4</v>
      </c>
      <c r="E12597" s="6">
        <v>-0.367646117647069</v>
      </c>
      <c r="F12597" s="6">
        <v>-0.367646117647069</v>
      </c>
      <c r="G12597" s="6">
        <v>6.6162109999999996E-2</v>
      </c>
      <c r="H12597" s="6">
        <v>54.224032634032604</v>
      </c>
      <c r="I12597" s="6"/>
      <c r="J12597" s="6">
        <v>6.6162109999999996E-2</v>
      </c>
      <c r="K12597" s="6">
        <v>6.6162109999999996E-2</v>
      </c>
      <c r="L12597" s="6">
        <v>54.224032634032604</v>
      </c>
    </row>
    <row r="12598" spans="1:12" ht="15" customHeight="1" x14ac:dyDescent="0.25">
      <c r="A12598" s="5">
        <v>26605</v>
      </c>
      <c r="B12598" s="6">
        <v>6.640625E-2</v>
      </c>
      <c r="C12598" s="2">
        <v>716800</v>
      </c>
      <c r="D12598" s="6">
        <v>4.8827999999999301E-4</v>
      </c>
      <c r="E12598" s="6">
        <v>0.74073883039782396</v>
      </c>
      <c r="F12598" s="6">
        <v>0.74073883039782396</v>
      </c>
      <c r="G12598" s="6">
        <v>6.640625E-2</v>
      </c>
      <c r="H12598" s="6">
        <v>54.7931235431235</v>
      </c>
      <c r="I12598" s="6"/>
      <c r="J12598" s="6">
        <v>6.640625E-2</v>
      </c>
      <c r="K12598" s="6">
        <v>6.640625E-2</v>
      </c>
      <c r="L12598" s="6">
        <v>54.7931235431235</v>
      </c>
    </row>
    <row r="12599" spans="1:12" ht="15" customHeight="1" x14ac:dyDescent="0.25">
      <c r="A12599" s="5">
        <v>26604</v>
      </c>
      <c r="B12599" s="6">
        <v>6.5917970000000006E-2</v>
      </c>
      <c r="C12599" s="2">
        <v>22528000</v>
      </c>
      <c r="D12599" s="6">
        <v>2.92969000000001E-3</v>
      </c>
      <c r="E12599" s="6">
        <v>4.6511668519921603</v>
      </c>
      <c r="F12599" s="6">
        <v>4.6511668519921603</v>
      </c>
      <c r="G12599" s="6">
        <v>6.5917970000000006E-2</v>
      </c>
      <c r="H12599" s="6">
        <v>53.6549417249417</v>
      </c>
      <c r="I12599" s="6"/>
      <c r="J12599" s="6">
        <v>6.5917970000000006E-2</v>
      </c>
      <c r="K12599" s="6">
        <v>6.5917970000000006E-2</v>
      </c>
      <c r="L12599" s="6">
        <v>53.6549417249417</v>
      </c>
    </row>
    <row r="12600" spans="1:12" ht="15" customHeight="1" x14ac:dyDescent="0.25">
      <c r="A12600" s="5">
        <v>26603</v>
      </c>
      <c r="B12600" s="6">
        <v>6.2988279999999994E-2</v>
      </c>
      <c r="C12600" s="2">
        <v>716800</v>
      </c>
      <c r="D12600" s="6">
        <v>1.9531199999999901E-3</v>
      </c>
      <c r="E12600" s="6">
        <v>3.1999916113925</v>
      </c>
      <c r="F12600" s="6">
        <v>3.1999916113925</v>
      </c>
      <c r="G12600" s="6">
        <v>6.2988279999999994E-2</v>
      </c>
      <c r="H12600" s="6">
        <v>46.825827505827398</v>
      </c>
      <c r="I12600" s="6"/>
      <c r="J12600" s="6">
        <v>6.2988279999999994E-2</v>
      </c>
      <c r="K12600" s="6">
        <v>6.2988279999999994E-2</v>
      </c>
      <c r="L12600" s="6">
        <v>46.825827505827398</v>
      </c>
    </row>
    <row r="12601" spans="1:12" ht="15" customHeight="1" x14ac:dyDescent="0.25">
      <c r="A12601" s="5">
        <v>26602</v>
      </c>
      <c r="B12601" s="6">
        <v>6.1035159999999998E-2</v>
      </c>
      <c r="C12601" s="2">
        <v>13312000</v>
      </c>
      <c r="D12601" s="6">
        <v>2.4413999999999599E-4</v>
      </c>
      <c r="E12601" s="6">
        <v>0.40160536868767399</v>
      </c>
      <c r="F12601" s="6">
        <v>0.40160536868767399</v>
      </c>
      <c r="G12601" s="6">
        <v>6.1035159999999998E-2</v>
      </c>
      <c r="H12601" s="6">
        <v>42.273100233100202</v>
      </c>
      <c r="I12601" s="6"/>
      <c r="J12601" s="6">
        <v>6.1035159999999998E-2</v>
      </c>
      <c r="K12601" s="6">
        <v>6.1035159999999998E-2</v>
      </c>
      <c r="L12601" s="6">
        <v>42.273100233100202</v>
      </c>
    </row>
    <row r="12602" spans="1:12" ht="15" customHeight="1" x14ac:dyDescent="0.25">
      <c r="A12602" s="5">
        <v>26599</v>
      </c>
      <c r="B12602" s="6">
        <v>6.0791020000000001E-2</v>
      </c>
      <c r="C12602" s="2">
        <v>204800</v>
      </c>
      <c r="D12602" s="6">
        <v>-2.4413999999999599E-4</v>
      </c>
      <c r="E12602" s="6">
        <v>-0.399998951424063</v>
      </c>
      <c r="F12602" s="6">
        <v>-0.399998951424063</v>
      </c>
      <c r="G12602" s="6">
        <v>6.0791020000000001E-2</v>
      </c>
      <c r="H12602" s="6">
        <v>41.704009324009299</v>
      </c>
      <c r="I12602" s="6"/>
      <c r="J12602" s="6">
        <v>6.0791020000000001E-2</v>
      </c>
      <c r="K12602" s="6">
        <v>6.0791020000000001E-2</v>
      </c>
      <c r="L12602" s="6">
        <v>41.704009324009299</v>
      </c>
    </row>
    <row r="12603" spans="1:12" ht="15" customHeight="1" x14ac:dyDescent="0.25">
      <c r="A12603" s="5">
        <v>26598</v>
      </c>
      <c r="B12603" s="6">
        <v>6.1035159999999998E-2</v>
      </c>
      <c r="C12603" s="2">
        <v>51200</v>
      </c>
      <c r="D12603" s="6">
        <v>4.8828999999999496E-4</v>
      </c>
      <c r="E12603" s="6">
        <v>0.80646613111461296</v>
      </c>
      <c r="F12603" s="6">
        <v>0.80646613111461296</v>
      </c>
      <c r="G12603" s="6">
        <v>6.1035159999999998E-2</v>
      </c>
      <c r="H12603" s="6">
        <v>42.273100233100202</v>
      </c>
      <c r="I12603" s="6"/>
      <c r="J12603" s="6">
        <v>6.1035159999999998E-2</v>
      </c>
      <c r="K12603" s="6">
        <v>6.1035159999999998E-2</v>
      </c>
      <c r="L12603" s="6">
        <v>42.273100233100202</v>
      </c>
    </row>
    <row r="12604" spans="1:12" ht="15" customHeight="1" x14ac:dyDescent="0.25">
      <c r="A12604" s="5">
        <v>26597</v>
      </c>
      <c r="B12604" s="6">
        <v>6.0546870000000003E-2</v>
      </c>
      <c r="C12604" s="2">
        <v>12288000</v>
      </c>
      <c r="D12604" s="6">
        <v>-1.2207099999999901E-3</v>
      </c>
      <c r="E12604" s="6">
        <v>-1.9762956554231199</v>
      </c>
      <c r="F12604" s="6">
        <v>-1.9762956554231199</v>
      </c>
      <c r="G12604" s="6">
        <v>6.0546870000000003E-2</v>
      </c>
      <c r="H12604" s="6">
        <v>41.134895104895101</v>
      </c>
      <c r="I12604" s="6"/>
      <c r="J12604" s="6">
        <v>6.0546870000000003E-2</v>
      </c>
      <c r="K12604" s="6">
        <v>6.0546870000000003E-2</v>
      </c>
      <c r="L12604" s="6">
        <v>41.134895104895101</v>
      </c>
    </row>
    <row r="12605" spans="1:12" ht="15" customHeight="1" x14ac:dyDescent="0.25">
      <c r="A12605" s="5">
        <v>26596</v>
      </c>
      <c r="B12605" s="6">
        <v>6.1767580000000002E-2</v>
      </c>
      <c r="C12605" s="2">
        <v>102400</v>
      </c>
      <c r="D12605" s="6">
        <v>2.4414000000000301E-4</v>
      </c>
      <c r="E12605" s="6">
        <v>0.39682436482746303</v>
      </c>
      <c r="F12605" s="6">
        <v>0.39682436482746303</v>
      </c>
      <c r="G12605" s="6">
        <v>6.1767580000000002E-2</v>
      </c>
      <c r="H12605" s="6">
        <v>43.980372960372897</v>
      </c>
      <c r="I12605" s="6"/>
      <c r="J12605" s="6">
        <v>6.1767580000000002E-2</v>
      </c>
      <c r="K12605" s="6">
        <v>6.1767580000000002E-2</v>
      </c>
      <c r="L12605" s="6">
        <v>43.980372960372897</v>
      </c>
    </row>
    <row r="12606" spans="1:12" ht="15" customHeight="1" x14ac:dyDescent="0.25">
      <c r="A12606" s="5">
        <v>26595</v>
      </c>
      <c r="B12606" s="6">
        <v>6.1523439999999999E-2</v>
      </c>
      <c r="C12606" s="2">
        <v>460800</v>
      </c>
      <c r="D12606" s="6">
        <v>-2.4414000000000301E-4</v>
      </c>
      <c r="E12606" s="6">
        <v>-0.39525589314006698</v>
      </c>
      <c r="F12606" s="6">
        <v>-0.39525589314006698</v>
      </c>
      <c r="G12606" s="6">
        <v>6.1523439999999999E-2</v>
      </c>
      <c r="H12606" s="6">
        <v>43.411282051282001</v>
      </c>
      <c r="I12606" s="6"/>
      <c r="J12606" s="6">
        <v>6.1523439999999999E-2</v>
      </c>
      <c r="K12606" s="6">
        <v>6.1523439999999999E-2</v>
      </c>
      <c r="L12606" s="6">
        <v>43.411282051282001</v>
      </c>
    </row>
    <row r="12607" spans="1:12" ht="15" customHeight="1" x14ac:dyDescent="0.25">
      <c r="A12607" s="5">
        <v>26592</v>
      </c>
      <c r="B12607" s="6">
        <v>6.1767580000000002E-2</v>
      </c>
      <c r="C12607" s="2">
        <v>51200</v>
      </c>
      <c r="D12607" s="6">
        <v>-4.8828000000000001E-4</v>
      </c>
      <c r="E12607" s="6">
        <v>-0.78431170977318798</v>
      </c>
      <c r="F12607" s="6">
        <v>-0.78431170977318798</v>
      </c>
      <c r="G12607" s="6">
        <v>6.1767580000000002E-2</v>
      </c>
      <c r="H12607" s="6">
        <v>43.980372960372897</v>
      </c>
      <c r="I12607" s="6"/>
      <c r="J12607" s="6">
        <v>6.1767580000000002E-2</v>
      </c>
      <c r="K12607" s="6">
        <v>6.1767580000000002E-2</v>
      </c>
      <c r="L12607" s="6">
        <v>43.980372960372897</v>
      </c>
    </row>
    <row r="12608" spans="1:12" ht="15" customHeight="1" x14ac:dyDescent="0.25">
      <c r="A12608" s="5">
        <v>26591</v>
      </c>
      <c r="B12608" s="6">
        <v>6.2255860000000003E-2</v>
      </c>
      <c r="C12608" s="2">
        <v>105984000</v>
      </c>
      <c r="D12608" s="6">
        <v>2.4414000000000301E-4</v>
      </c>
      <c r="E12608" s="6">
        <v>0.39369977159156</v>
      </c>
      <c r="F12608" s="6">
        <v>0.39369977159156</v>
      </c>
      <c r="G12608" s="6">
        <v>6.2255860000000003E-2</v>
      </c>
      <c r="H12608" s="6">
        <v>45.118554778554703</v>
      </c>
      <c r="I12608" s="6"/>
      <c r="J12608" s="6">
        <v>6.2255860000000003E-2</v>
      </c>
      <c r="K12608" s="6">
        <v>6.2255860000000003E-2</v>
      </c>
      <c r="L12608" s="6">
        <v>45.118554778554703</v>
      </c>
    </row>
    <row r="12609" spans="1:12" ht="15" customHeight="1" x14ac:dyDescent="0.25">
      <c r="A12609" s="5">
        <v>26590</v>
      </c>
      <c r="B12609" s="6">
        <v>6.2011719999999999E-2</v>
      </c>
      <c r="C12609" s="2">
        <v>77824000</v>
      </c>
      <c r="D12609" s="6">
        <v>4.1503899999999899E-3</v>
      </c>
      <c r="E12609" s="6">
        <v>7.1729944679805797</v>
      </c>
      <c r="F12609" s="6">
        <v>7.1729944679805797</v>
      </c>
      <c r="G12609" s="6">
        <v>6.2011719999999999E-2</v>
      </c>
      <c r="H12609" s="6">
        <v>44.5494638694638</v>
      </c>
      <c r="I12609" s="6"/>
      <c r="J12609" s="6">
        <v>6.2011719999999999E-2</v>
      </c>
      <c r="K12609" s="6">
        <v>6.2011719999999999E-2</v>
      </c>
      <c r="L12609" s="6">
        <v>44.5494638694638</v>
      </c>
    </row>
    <row r="12610" spans="1:12" ht="15" customHeight="1" x14ac:dyDescent="0.25">
      <c r="A12610" s="5">
        <v>26589</v>
      </c>
      <c r="B12610" s="6">
        <v>5.7861330000000002E-2</v>
      </c>
      <c r="C12610" s="2">
        <v>24576000</v>
      </c>
      <c r="D12610" s="6">
        <v>9.7656000000000099E-4</v>
      </c>
      <c r="E12610" s="6">
        <v>1.7167336705413401</v>
      </c>
      <c r="F12610" s="6">
        <v>1.7167336705413401</v>
      </c>
      <c r="G12610" s="6">
        <v>5.7861330000000002E-2</v>
      </c>
      <c r="H12610" s="6">
        <v>34.874895104895103</v>
      </c>
      <c r="I12610" s="6"/>
      <c r="J12610" s="6">
        <v>5.7861330000000002E-2</v>
      </c>
      <c r="K12610" s="6">
        <v>5.7861330000000002E-2</v>
      </c>
      <c r="L12610" s="6">
        <v>34.874895104895103</v>
      </c>
    </row>
    <row r="12611" spans="1:12" ht="15" customHeight="1" x14ac:dyDescent="0.25">
      <c r="A12611" s="5">
        <v>26588</v>
      </c>
      <c r="B12611" s="6">
        <v>5.6884770000000001E-2</v>
      </c>
      <c r="C12611" s="2">
        <v>665600</v>
      </c>
      <c r="D12611" s="6">
        <v>-1.46484E-3</v>
      </c>
      <c r="E12611" s="6">
        <v>-2.51045379737756</v>
      </c>
      <c r="F12611" s="6">
        <v>-2.51045379737756</v>
      </c>
      <c r="G12611" s="6">
        <v>5.6884770000000001E-2</v>
      </c>
      <c r="H12611" s="6">
        <v>32.598531468531398</v>
      </c>
      <c r="I12611" s="6"/>
      <c r="J12611" s="6">
        <v>5.6884770000000001E-2</v>
      </c>
      <c r="K12611" s="6">
        <v>5.6884770000000001E-2</v>
      </c>
      <c r="L12611" s="6">
        <v>32.598531468531398</v>
      </c>
    </row>
    <row r="12612" spans="1:12" ht="15" customHeight="1" x14ac:dyDescent="0.25">
      <c r="A12612" s="5">
        <v>26585</v>
      </c>
      <c r="B12612" s="6">
        <v>5.8349610000000003E-2</v>
      </c>
      <c r="C12612" s="2">
        <v>51200</v>
      </c>
      <c r="D12612" s="6"/>
      <c r="E12612" s="6"/>
      <c r="F12612" s="6"/>
      <c r="G12612" s="6">
        <v>5.8349610000000003E-2</v>
      </c>
      <c r="H12612" s="6">
        <v>36.013076923076902</v>
      </c>
      <c r="I12612" s="6"/>
      <c r="J12612" s="6">
        <v>5.8349610000000003E-2</v>
      </c>
      <c r="K12612" s="6">
        <v>5.8349610000000003E-2</v>
      </c>
      <c r="L12612" s="6">
        <v>36.013076923076902</v>
      </c>
    </row>
    <row r="12613" spans="1:12" ht="15" customHeight="1" x14ac:dyDescent="0.25">
      <c r="A12613" s="5">
        <v>26584</v>
      </c>
      <c r="B12613" s="6">
        <v>5.8349610000000003E-2</v>
      </c>
      <c r="C12613" s="2">
        <v>358400</v>
      </c>
      <c r="D12613" s="6">
        <v>-4.8827999999999301E-4</v>
      </c>
      <c r="E12613" s="6">
        <v>-0.82987340300610901</v>
      </c>
      <c r="F12613" s="6">
        <v>-0.82987340300610901</v>
      </c>
      <c r="G12613" s="6">
        <v>5.8349610000000003E-2</v>
      </c>
      <c r="H12613" s="6">
        <v>36.013076923076902</v>
      </c>
      <c r="I12613" s="6"/>
      <c r="J12613" s="6">
        <v>5.8349610000000003E-2</v>
      </c>
      <c r="K12613" s="6">
        <v>5.8349610000000003E-2</v>
      </c>
      <c r="L12613" s="6">
        <v>36.013076923076902</v>
      </c>
    </row>
    <row r="12614" spans="1:12" ht="15" customHeight="1" x14ac:dyDescent="0.25">
      <c r="A12614" s="5">
        <v>26583</v>
      </c>
      <c r="B12614" s="6">
        <v>5.8837889999999997E-2</v>
      </c>
      <c r="C12614" s="2">
        <v>460800</v>
      </c>
      <c r="D12614" s="6">
        <v>4.8827999999999301E-4</v>
      </c>
      <c r="E12614" s="6">
        <v>0.83681793245917702</v>
      </c>
      <c r="F12614" s="6">
        <v>0.83681793245917702</v>
      </c>
      <c r="G12614" s="6">
        <v>5.8837889999999997E-2</v>
      </c>
      <c r="H12614" s="6">
        <v>37.151258741258701</v>
      </c>
      <c r="I12614" s="6"/>
      <c r="J12614" s="6">
        <v>5.8837889999999997E-2</v>
      </c>
      <c r="K12614" s="6">
        <v>5.8837889999999997E-2</v>
      </c>
      <c r="L12614" s="6">
        <v>37.151258741258701</v>
      </c>
    </row>
    <row r="12615" spans="1:12" ht="15" customHeight="1" x14ac:dyDescent="0.25">
      <c r="A12615" s="5">
        <v>26582</v>
      </c>
      <c r="B12615" s="6">
        <v>5.8349610000000003E-2</v>
      </c>
      <c r="D12615" s="6">
        <v>-2.4413999999999599E-4</v>
      </c>
      <c r="E12615" s="6">
        <v>-0.41666559999999903</v>
      </c>
      <c r="F12615" s="6">
        <v>-0.41666559999999903</v>
      </c>
      <c r="G12615" s="6">
        <v>5.8349610000000003E-2</v>
      </c>
      <c r="H12615" s="6">
        <v>36.013076923076902</v>
      </c>
      <c r="I12615" s="6"/>
      <c r="J12615" s="6">
        <v>5.8349610000000003E-2</v>
      </c>
      <c r="K12615" s="6">
        <v>5.8349610000000003E-2</v>
      </c>
      <c r="L12615" s="6">
        <v>36.013076923076902</v>
      </c>
    </row>
    <row r="12616" spans="1:12" ht="15" customHeight="1" x14ac:dyDescent="0.25">
      <c r="A12616" s="5">
        <v>26581</v>
      </c>
      <c r="B12616" s="6">
        <v>5.859375E-2</v>
      </c>
      <c r="C12616" s="2">
        <v>128000</v>
      </c>
      <c r="D12616" s="6">
        <v>9.7656000000000099E-4</v>
      </c>
      <c r="E12616" s="6">
        <v>1.69491084171233</v>
      </c>
      <c r="F12616" s="6">
        <v>1.69491084171233</v>
      </c>
      <c r="G12616" s="6">
        <v>5.859375E-2</v>
      </c>
      <c r="H12616" s="6">
        <v>36.582167832167798</v>
      </c>
      <c r="I12616" s="6"/>
      <c r="J12616" s="6">
        <v>5.859375E-2</v>
      </c>
      <c r="K12616" s="6">
        <v>5.859375E-2</v>
      </c>
      <c r="L12616" s="6">
        <v>36.582167832167798</v>
      </c>
    </row>
    <row r="12617" spans="1:12" ht="15" customHeight="1" x14ac:dyDescent="0.25">
      <c r="A12617" s="5">
        <v>26578</v>
      </c>
      <c r="B12617" s="6">
        <v>5.7617189999999999E-2</v>
      </c>
      <c r="C12617" s="2">
        <v>97792000</v>
      </c>
      <c r="D12617" s="6">
        <v>-2.4413999999999998E-3</v>
      </c>
      <c r="E12617" s="6">
        <v>-4.06503049771898</v>
      </c>
      <c r="F12617" s="6">
        <v>-4.06503049771898</v>
      </c>
      <c r="G12617" s="6">
        <v>5.7617189999999999E-2</v>
      </c>
      <c r="H12617" s="6">
        <v>34.3058041958041</v>
      </c>
      <c r="I12617" s="6"/>
      <c r="J12617" s="6">
        <v>5.7617189999999999E-2</v>
      </c>
      <c r="K12617" s="6">
        <v>5.7617189999999999E-2</v>
      </c>
      <c r="L12617" s="6">
        <v>34.3058041958041</v>
      </c>
    </row>
    <row r="12618" spans="1:12" ht="15" customHeight="1" x14ac:dyDescent="0.25">
      <c r="A12618" s="5">
        <v>26577</v>
      </c>
      <c r="B12618" s="6">
        <v>6.0058590000000002E-2</v>
      </c>
      <c r="C12618" s="2">
        <v>13824000</v>
      </c>
      <c r="D12618" s="6">
        <v>-1.7089900000000001E-3</v>
      </c>
      <c r="E12618" s="6">
        <v>-2.76680744170323</v>
      </c>
      <c r="F12618" s="6">
        <v>-2.76680744170323</v>
      </c>
      <c r="G12618" s="6">
        <v>6.0058590000000002E-2</v>
      </c>
      <c r="H12618" s="6">
        <v>39.996713286713202</v>
      </c>
      <c r="I12618" s="6"/>
      <c r="J12618" s="6">
        <v>6.0058590000000002E-2</v>
      </c>
      <c r="K12618" s="6">
        <v>6.0058590000000002E-2</v>
      </c>
      <c r="L12618" s="6">
        <v>39.996713286713202</v>
      </c>
    </row>
    <row r="12619" spans="1:12" ht="15" customHeight="1" x14ac:dyDescent="0.25">
      <c r="A12619" s="5">
        <v>26576</v>
      </c>
      <c r="B12619" s="6">
        <v>6.1767580000000002E-2</v>
      </c>
      <c r="C12619" s="2">
        <v>153600</v>
      </c>
      <c r="D12619" s="6">
        <v>1.2207099999999901E-3</v>
      </c>
      <c r="E12619" s="6">
        <v>2.0161405535909598</v>
      </c>
      <c r="F12619" s="6">
        <v>2.0161405535909598</v>
      </c>
      <c r="G12619" s="6">
        <v>6.1767580000000002E-2</v>
      </c>
      <c r="H12619" s="6">
        <v>43.980372960372897</v>
      </c>
      <c r="I12619" s="6"/>
      <c r="J12619" s="6">
        <v>6.1767580000000002E-2</v>
      </c>
      <c r="K12619" s="6">
        <v>6.1767580000000002E-2</v>
      </c>
      <c r="L12619" s="6">
        <v>43.980372960372897</v>
      </c>
    </row>
    <row r="12620" spans="1:12" ht="15" customHeight="1" x14ac:dyDescent="0.25">
      <c r="A12620" s="5">
        <v>26575</v>
      </c>
      <c r="B12620" s="6">
        <v>6.0546870000000003E-2</v>
      </c>
      <c r="C12620" s="2">
        <v>51200</v>
      </c>
      <c r="D12620" s="6">
        <v>9.7656000000000099E-4</v>
      </c>
      <c r="E12620" s="6">
        <v>1.6393401343723</v>
      </c>
      <c r="F12620" s="6">
        <v>1.6393401343723</v>
      </c>
      <c r="G12620" s="6">
        <v>6.0546870000000003E-2</v>
      </c>
      <c r="H12620" s="6">
        <v>41.134895104895101</v>
      </c>
      <c r="I12620" s="6"/>
      <c r="J12620" s="6">
        <v>6.0546870000000003E-2</v>
      </c>
      <c r="K12620" s="6">
        <v>6.0546870000000003E-2</v>
      </c>
      <c r="L12620" s="6">
        <v>41.134895104895101</v>
      </c>
    </row>
    <row r="12621" spans="1:12" ht="15" customHeight="1" x14ac:dyDescent="0.25">
      <c r="A12621" s="5">
        <v>26574</v>
      </c>
      <c r="B12621" s="6">
        <v>5.9570310000000001E-2</v>
      </c>
      <c r="C12621" s="2">
        <v>16384000</v>
      </c>
      <c r="D12621" s="6">
        <v>2.6855400000000001E-3</v>
      </c>
      <c r="E12621" s="6">
        <v>4.7210175939886803</v>
      </c>
      <c r="F12621" s="6">
        <v>4.7210175939886803</v>
      </c>
      <c r="G12621" s="6">
        <v>5.9570310000000001E-2</v>
      </c>
      <c r="H12621" s="6">
        <v>38.858531468531403</v>
      </c>
      <c r="I12621" s="6"/>
      <c r="J12621" s="6">
        <v>5.9570310000000001E-2</v>
      </c>
      <c r="K12621" s="6">
        <v>5.9570310000000001E-2</v>
      </c>
      <c r="L12621" s="6">
        <v>38.858531468531403</v>
      </c>
    </row>
    <row r="12622" spans="1:12" ht="15" customHeight="1" x14ac:dyDescent="0.25">
      <c r="A12622" s="5">
        <v>26571</v>
      </c>
      <c r="B12622" s="6">
        <v>5.6884770000000001E-2</v>
      </c>
      <c r="C12622" s="2">
        <v>25600</v>
      </c>
      <c r="D12622" s="6">
        <v>7.3242999999999898E-4</v>
      </c>
      <c r="E12622" s="6">
        <v>1.3043623827609001</v>
      </c>
      <c r="F12622" s="6">
        <v>1.3043623827609001</v>
      </c>
      <c r="G12622" s="6">
        <v>5.6884770000000001E-2</v>
      </c>
      <c r="H12622" s="6">
        <v>32.598531468531398</v>
      </c>
      <c r="I12622" s="6"/>
      <c r="J12622" s="6">
        <v>5.6884770000000001E-2</v>
      </c>
      <c r="K12622" s="6">
        <v>5.6884770000000001E-2</v>
      </c>
      <c r="L12622" s="6">
        <v>32.598531468531398</v>
      </c>
    </row>
    <row r="12623" spans="1:12" ht="15" customHeight="1" x14ac:dyDescent="0.25">
      <c r="A12623" s="5">
        <v>26570</v>
      </c>
      <c r="B12623" s="6">
        <v>5.6152340000000002E-2</v>
      </c>
      <c r="C12623" s="2">
        <v>14336000</v>
      </c>
      <c r="D12623" s="6">
        <v>1.46484E-3</v>
      </c>
      <c r="E12623" s="6">
        <v>2.6785645714285602</v>
      </c>
      <c r="F12623" s="6">
        <v>2.6785645714285602</v>
      </c>
      <c r="G12623" s="6">
        <v>5.6152340000000002E-2</v>
      </c>
      <c r="H12623" s="6">
        <v>30.891235431235401</v>
      </c>
      <c r="I12623" s="6"/>
      <c r="J12623" s="6">
        <v>5.6152340000000002E-2</v>
      </c>
      <c r="K12623" s="6">
        <v>5.6152340000000002E-2</v>
      </c>
      <c r="L12623" s="6">
        <v>30.891235431235401</v>
      </c>
    </row>
    <row r="12624" spans="1:12" ht="15" customHeight="1" x14ac:dyDescent="0.25">
      <c r="A12624" s="5">
        <v>26569</v>
      </c>
      <c r="B12624" s="6">
        <v>5.46875E-2</v>
      </c>
      <c r="C12624" s="2">
        <v>665600</v>
      </c>
      <c r="D12624" s="6">
        <v>-1.2206999999999899E-3</v>
      </c>
      <c r="E12624" s="6">
        <v>-2.18340064605907</v>
      </c>
      <c r="F12624" s="6">
        <v>-2.18340064605907</v>
      </c>
      <c r="G12624" s="6">
        <v>5.46875E-2</v>
      </c>
      <c r="H12624" s="6">
        <v>27.476689976689901</v>
      </c>
      <c r="I12624" s="6"/>
      <c r="J12624" s="6">
        <v>5.46875E-2</v>
      </c>
      <c r="K12624" s="6">
        <v>5.46875E-2</v>
      </c>
      <c r="L12624" s="6">
        <v>27.476689976689901</v>
      </c>
    </row>
    <row r="12625" spans="1:12" ht="15" customHeight="1" x14ac:dyDescent="0.25">
      <c r="A12625" s="5">
        <v>26568</v>
      </c>
      <c r="B12625" s="6">
        <v>5.5908199999999998E-2</v>
      </c>
      <c r="C12625" s="2">
        <v>716800</v>
      </c>
      <c r="D12625" s="6">
        <v>-2.4414000000000301E-4</v>
      </c>
      <c r="E12625" s="6">
        <v>-0.434781524688021</v>
      </c>
      <c r="F12625" s="6">
        <v>-0.434781524688021</v>
      </c>
      <c r="G12625" s="6">
        <v>5.5908199999999998E-2</v>
      </c>
      <c r="H12625" s="6">
        <v>30.322144522144502</v>
      </c>
      <c r="I12625" s="6"/>
      <c r="J12625" s="6">
        <v>5.5908199999999998E-2</v>
      </c>
      <c r="K12625" s="6">
        <v>5.5908199999999998E-2</v>
      </c>
      <c r="L12625" s="6">
        <v>30.322144522144502</v>
      </c>
    </row>
    <row r="12626" spans="1:12" ht="15" customHeight="1" x14ac:dyDescent="0.25">
      <c r="A12626" s="5">
        <v>26567</v>
      </c>
      <c r="B12626" s="6">
        <v>5.6152340000000002E-2</v>
      </c>
      <c r="C12626" s="2">
        <v>972800</v>
      </c>
      <c r="D12626" s="6">
        <v>-1.7089900000000001E-3</v>
      </c>
      <c r="E12626" s="6">
        <v>-2.9535961236978099</v>
      </c>
      <c r="F12626" s="6">
        <v>-2.9535961236978099</v>
      </c>
      <c r="G12626" s="6">
        <v>5.6152340000000002E-2</v>
      </c>
      <c r="H12626" s="6">
        <v>30.891235431235401</v>
      </c>
      <c r="I12626" s="6"/>
      <c r="J12626" s="6">
        <v>5.6152340000000002E-2</v>
      </c>
      <c r="K12626" s="6">
        <v>5.6152340000000002E-2</v>
      </c>
      <c r="L12626" s="6">
        <v>30.891235431235401</v>
      </c>
    </row>
    <row r="12627" spans="1:12" ht="15" customHeight="1" x14ac:dyDescent="0.25">
      <c r="A12627" s="5">
        <v>26564</v>
      </c>
      <c r="B12627" s="6">
        <v>5.7861330000000002E-2</v>
      </c>
      <c r="C12627" s="2">
        <v>870400</v>
      </c>
      <c r="D12627" s="6">
        <v>-2.19725999999999E-3</v>
      </c>
      <c r="E12627" s="6">
        <v>-3.65852744794707</v>
      </c>
      <c r="F12627" s="6">
        <v>-3.65852744794707</v>
      </c>
      <c r="G12627" s="6">
        <v>5.7861330000000002E-2</v>
      </c>
      <c r="H12627" s="6">
        <v>34.874895104895103</v>
      </c>
      <c r="I12627" s="6"/>
      <c r="J12627" s="6">
        <v>5.7861330000000002E-2</v>
      </c>
      <c r="K12627" s="6">
        <v>5.7861330000000002E-2</v>
      </c>
      <c r="L12627" s="6">
        <v>34.874895104895103</v>
      </c>
    </row>
    <row r="12628" spans="1:12" ht="15" customHeight="1" x14ac:dyDescent="0.25">
      <c r="A12628" s="5">
        <v>26563</v>
      </c>
      <c r="B12628" s="6">
        <v>6.0058590000000002E-2</v>
      </c>
      <c r="C12628" s="2">
        <v>14336000</v>
      </c>
      <c r="D12628" s="6">
        <v>-1.95312999999999E-3</v>
      </c>
      <c r="E12628" s="6">
        <v>-3.1496142987164299</v>
      </c>
      <c r="F12628" s="6">
        <v>-3.1496142987164299</v>
      </c>
      <c r="G12628" s="6">
        <v>6.0058590000000002E-2</v>
      </c>
      <c r="H12628" s="6">
        <v>39.996713286713202</v>
      </c>
      <c r="I12628" s="6"/>
      <c r="J12628" s="6">
        <v>6.0058590000000002E-2</v>
      </c>
      <c r="K12628" s="6">
        <v>6.0058590000000002E-2</v>
      </c>
      <c r="L12628" s="6">
        <v>39.996713286713202</v>
      </c>
    </row>
    <row r="12629" spans="1:12" ht="15" customHeight="1" x14ac:dyDescent="0.25">
      <c r="A12629" s="5">
        <v>26562</v>
      </c>
      <c r="B12629" s="6">
        <v>6.2011719999999999E-2</v>
      </c>
      <c r="C12629" s="2">
        <v>51200</v>
      </c>
      <c r="D12629" s="6">
        <v>-4.8828000000000001E-4</v>
      </c>
      <c r="E12629" s="6">
        <v>-0.78124800000000105</v>
      </c>
      <c r="F12629" s="6">
        <v>-0.78124800000000105</v>
      </c>
      <c r="G12629" s="6">
        <v>6.2011719999999999E-2</v>
      </c>
      <c r="H12629" s="6">
        <v>44.5494638694638</v>
      </c>
      <c r="I12629" s="6"/>
      <c r="J12629" s="6">
        <v>6.2011719999999999E-2</v>
      </c>
      <c r="K12629" s="6">
        <v>6.2011719999999999E-2</v>
      </c>
      <c r="L12629" s="6">
        <v>44.5494638694638</v>
      </c>
    </row>
    <row r="12630" spans="1:12" ht="15" customHeight="1" x14ac:dyDescent="0.25">
      <c r="A12630" s="5">
        <v>26561</v>
      </c>
      <c r="B12630" s="6">
        <v>6.25E-2</v>
      </c>
      <c r="C12630" s="2">
        <v>31232000</v>
      </c>
      <c r="D12630" s="6">
        <v>-4.8827999999999301E-4</v>
      </c>
      <c r="E12630" s="6">
        <v>-0.77519182933712905</v>
      </c>
      <c r="F12630" s="6">
        <v>-0.77519182933712905</v>
      </c>
      <c r="G12630" s="6">
        <v>6.25E-2</v>
      </c>
      <c r="H12630" s="6">
        <v>45.687645687645599</v>
      </c>
      <c r="I12630" s="6"/>
      <c r="J12630" s="6">
        <v>6.25E-2</v>
      </c>
      <c r="K12630" s="6">
        <v>6.25E-2</v>
      </c>
      <c r="L12630" s="6">
        <v>45.687645687645599</v>
      </c>
    </row>
    <row r="12631" spans="1:12" ht="15" customHeight="1" x14ac:dyDescent="0.25">
      <c r="A12631" s="5">
        <v>26560</v>
      </c>
      <c r="B12631" s="6">
        <v>6.2988279999999994E-2</v>
      </c>
      <c r="C12631" s="2">
        <v>10752000</v>
      </c>
      <c r="D12631" s="6">
        <v>2.44139999999989E-4</v>
      </c>
      <c r="E12631" s="6">
        <v>0.389104066132683</v>
      </c>
      <c r="F12631" s="6">
        <v>0.389104066132683</v>
      </c>
      <c r="G12631" s="6">
        <v>6.2988279999999994E-2</v>
      </c>
      <c r="H12631" s="6">
        <v>46.825827505827398</v>
      </c>
      <c r="I12631" s="6"/>
      <c r="J12631" s="6">
        <v>6.2988279999999994E-2</v>
      </c>
      <c r="K12631" s="6">
        <v>6.2988279999999994E-2</v>
      </c>
      <c r="L12631" s="6">
        <v>46.825827505827398</v>
      </c>
    </row>
    <row r="12632" spans="1:12" ht="15" customHeight="1" x14ac:dyDescent="0.25">
      <c r="A12632" s="5">
        <v>26557</v>
      </c>
      <c r="B12632" s="6">
        <v>6.2744140000000004E-2</v>
      </c>
      <c r="C12632" s="2">
        <v>51200</v>
      </c>
      <c r="D12632" s="6">
        <v>-4.8827999999999301E-4</v>
      </c>
      <c r="E12632" s="6">
        <v>-0.77219881826441295</v>
      </c>
      <c r="F12632" s="6">
        <v>-0.77219881826441295</v>
      </c>
      <c r="G12632" s="6">
        <v>6.2744140000000004E-2</v>
      </c>
      <c r="H12632" s="6">
        <v>46.256736596736602</v>
      </c>
      <c r="I12632" s="6"/>
      <c r="J12632" s="6">
        <v>6.2744140000000004E-2</v>
      </c>
      <c r="K12632" s="6">
        <v>6.2744140000000004E-2</v>
      </c>
      <c r="L12632" s="6">
        <v>46.256736596736602</v>
      </c>
    </row>
    <row r="12633" spans="1:12" ht="15" customHeight="1" x14ac:dyDescent="0.25">
      <c r="A12633" s="5">
        <v>26556</v>
      </c>
      <c r="B12633" s="6">
        <v>6.3232419999999998E-2</v>
      </c>
      <c r="C12633" s="2">
        <v>128000</v>
      </c>
      <c r="D12633" s="6">
        <v>4.8827999999999301E-4</v>
      </c>
      <c r="E12633" s="6">
        <v>0.77820813226541197</v>
      </c>
      <c r="F12633" s="6">
        <v>0.77820813226541197</v>
      </c>
      <c r="G12633" s="6">
        <v>6.3232419999999998E-2</v>
      </c>
      <c r="H12633" s="6">
        <v>47.394918414918401</v>
      </c>
      <c r="I12633" s="6"/>
      <c r="J12633" s="6">
        <v>6.3232419999999998E-2</v>
      </c>
      <c r="K12633" s="6">
        <v>6.3232419999999998E-2</v>
      </c>
      <c r="L12633" s="6">
        <v>47.394918414918401</v>
      </c>
    </row>
    <row r="12634" spans="1:12" ht="15" customHeight="1" x14ac:dyDescent="0.25">
      <c r="A12634" s="5">
        <v>26555</v>
      </c>
      <c r="B12634" s="6">
        <v>6.2744140000000004E-2</v>
      </c>
      <c r="C12634" s="2">
        <v>153600</v>
      </c>
      <c r="D12634" s="6"/>
      <c r="E12634" s="6"/>
      <c r="F12634" s="6"/>
      <c r="G12634" s="6">
        <v>6.2744140000000004E-2</v>
      </c>
      <c r="H12634" s="6">
        <v>46.256736596736602</v>
      </c>
      <c r="I12634" s="6"/>
      <c r="J12634" s="6">
        <v>6.2744140000000004E-2</v>
      </c>
      <c r="K12634" s="6">
        <v>6.2744140000000004E-2</v>
      </c>
      <c r="L12634" s="6">
        <v>46.256736596736602</v>
      </c>
    </row>
    <row r="12635" spans="1:12" ht="15" customHeight="1" x14ac:dyDescent="0.25">
      <c r="A12635" s="5">
        <v>26554</v>
      </c>
      <c r="B12635" s="6">
        <v>6.2744140000000004E-2</v>
      </c>
      <c r="C12635" s="2">
        <v>614400</v>
      </c>
      <c r="D12635" s="6"/>
      <c r="E12635" s="6"/>
      <c r="F12635" s="6"/>
      <c r="G12635" s="6">
        <v>6.2744140000000004E-2</v>
      </c>
      <c r="H12635" s="6">
        <v>46.256736596736602</v>
      </c>
      <c r="I12635" s="6"/>
      <c r="J12635" s="6">
        <v>6.2744140000000004E-2</v>
      </c>
      <c r="K12635" s="6">
        <v>6.2744140000000004E-2</v>
      </c>
      <c r="L12635" s="6">
        <v>46.256736596736602</v>
      </c>
    </row>
    <row r="12636" spans="1:12" ht="15" customHeight="1" x14ac:dyDescent="0.25">
      <c r="A12636" s="5">
        <v>26553</v>
      </c>
      <c r="B12636" s="6">
        <v>6.2744140000000004E-2</v>
      </c>
      <c r="C12636" s="2">
        <v>921600</v>
      </c>
      <c r="D12636" s="6">
        <v>4.8828000000000001E-4</v>
      </c>
      <c r="E12636" s="6">
        <v>0.78431170977317699</v>
      </c>
      <c r="F12636" s="6">
        <v>0.78431170977317699</v>
      </c>
      <c r="G12636" s="6">
        <v>6.2744140000000004E-2</v>
      </c>
      <c r="H12636" s="6">
        <v>46.256736596736602</v>
      </c>
      <c r="I12636" s="6"/>
      <c r="J12636" s="6">
        <v>6.2744140000000004E-2</v>
      </c>
      <c r="K12636" s="6">
        <v>6.2744140000000004E-2</v>
      </c>
      <c r="L12636" s="6">
        <v>46.256736596736602</v>
      </c>
    </row>
    <row r="12637" spans="1:12" ht="15" customHeight="1" x14ac:dyDescent="0.25">
      <c r="A12637" s="5">
        <v>26550</v>
      </c>
      <c r="B12637" s="6">
        <v>6.2255860000000003E-2</v>
      </c>
      <c r="C12637" s="2">
        <v>665600</v>
      </c>
      <c r="D12637" s="6">
        <v>-4.8828000000000001E-4</v>
      </c>
      <c r="E12637" s="6">
        <v>-0.77820813226542296</v>
      </c>
      <c r="F12637" s="6">
        <v>-0.77820813226542296</v>
      </c>
      <c r="G12637" s="6">
        <v>6.2255860000000003E-2</v>
      </c>
      <c r="H12637" s="6">
        <v>45.118554778554703</v>
      </c>
      <c r="I12637" s="6"/>
      <c r="J12637" s="6">
        <v>6.2255860000000003E-2</v>
      </c>
      <c r="K12637" s="6">
        <v>6.2255860000000003E-2</v>
      </c>
      <c r="L12637" s="6">
        <v>45.118554778554703</v>
      </c>
    </row>
    <row r="12638" spans="1:12" ht="15" customHeight="1" x14ac:dyDescent="0.25">
      <c r="A12638" s="5">
        <v>26549</v>
      </c>
      <c r="B12638" s="6">
        <v>6.2744140000000004E-2</v>
      </c>
      <c r="C12638" s="2">
        <v>11776000</v>
      </c>
      <c r="D12638" s="6">
        <v>-2.44139999999989E-4</v>
      </c>
      <c r="E12638" s="6">
        <v>-0.38759591466855903</v>
      </c>
      <c r="F12638" s="6">
        <v>-0.38759591466855903</v>
      </c>
      <c r="G12638" s="6">
        <v>6.2744140000000004E-2</v>
      </c>
      <c r="H12638" s="6">
        <v>46.256736596736602</v>
      </c>
      <c r="I12638" s="6"/>
      <c r="J12638" s="6">
        <v>6.2744140000000004E-2</v>
      </c>
      <c r="K12638" s="6">
        <v>6.2744140000000004E-2</v>
      </c>
      <c r="L12638" s="6">
        <v>46.256736596736602</v>
      </c>
    </row>
    <row r="12639" spans="1:12" ht="15" customHeight="1" x14ac:dyDescent="0.25">
      <c r="A12639" s="5">
        <v>26548</v>
      </c>
      <c r="B12639" s="6">
        <v>6.2988279999999994E-2</v>
      </c>
      <c r="C12639" s="2">
        <v>25600</v>
      </c>
      <c r="D12639" s="6">
        <v>4.8827999999999301E-4</v>
      </c>
      <c r="E12639" s="6">
        <v>0.78124799999998995</v>
      </c>
      <c r="F12639" s="6">
        <v>0.78124799999998995</v>
      </c>
      <c r="G12639" s="6">
        <v>6.2988279999999994E-2</v>
      </c>
      <c r="H12639" s="6">
        <v>46.825827505827398</v>
      </c>
      <c r="I12639" s="6"/>
      <c r="J12639" s="6">
        <v>6.2988279999999994E-2</v>
      </c>
      <c r="K12639" s="6">
        <v>6.2988279999999994E-2</v>
      </c>
      <c r="L12639" s="6">
        <v>46.825827505827398</v>
      </c>
    </row>
    <row r="12640" spans="1:12" ht="15" customHeight="1" x14ac:dyDescent="0.25">
      <c r="A12640" s="5">
        <v>26547</v>
      </c>
      <c r="B12640" s="6">
        <v>6.25E-2</v>
      </c>
      <c r="C12640" s="2">
        <v>563200</v>
      </c>
      <c r="D12640" s="6">
        <v>-4.8827999999999301E-4</v>
      </c>
      <c r="E12640" s="6">
        <v>-0.77519182933712905</v>
      </c>
      <c r="F12640" s="6">
        <v>-0.77519182933712905</v>
      </c>
      <c r="G12640" s="6">
        <v>6.25E-2</v>
      </c>
      <c r="H12640" s="6">
        <v>45.687645687645599</v>
      </c>
      <c r="I12640" s="6"/>
      <c r="J12640" s="6">
        <v>6.25E-2</v>
      </c>
      <c r="K12640" s="6">
        <v>6.25E-2</v>
      </c>
      <c r="L12640" s="6">
        <v>45.687645687645599</v>
      </c>
    </row>
    <row r="12641" spans="1:12" ht="15" customHeight="1" x14ac:dyDescent="0.25">
      <c r="A12641" s="5">
        <v>26543</v>
      </c>
      <c r="B12641" s="6">
        <v>6.2988279999999994E-2</v>
      </c>
      <c r="C12641" s="2">
        <v>25600</v>
      </c>
      <c r="D12641" s="6">
        <v>4.8827999999999301E-4</v>
      </c>
      <c r="E12641" s="6">
        <v>0.78124799999998995</v>
      </c>
      <c r="F12641" s="6">
        <v>0.78124799999998995</v>
      </c>
      <c r="G12641" s="6">
        <v>6.2988279999999994E-2</v>
      </c>
      <c r="H12641" s="6">
        <v>46.825827505827398</v>
      </c>
      <c r="I12641" s="6"/>
      <c r="J12641" s="6">
        <v>6.2988279999999994E-2</v>
      </c>
      <c r="K12641" s="6">
        <v>6.2988279999999994E-2</v>
      </c>
      <c r="L12641" s="6">
        <v>46.825827505827398</v>
      </c>
    </row>
    <row r="12642" spans="1:12" ht="15" customHeight="1" x14ac:dyDescent="0.25">
      <c r="A12642" s="5">
        <v>26542</v>
      </c>
      <c r="B12642" s="6">
        <v>6.25E-2</v>
      </c>
      <c r="C12642" s="2">
        <v>870400</v>
      </c>
      <c r="D12642" s="6">
        <v>-9.7656000000000099E-4</v>
      </c>
      <c r="E12642" s="6">
        <v>-1.5384576605915601</v>
      </c>
      <c r="F12642" s="6">
        <v>-1.5384576605915601</v>
      </c>
      <c r="G12642" s="6">
        <v>6.25E-2</v>
      </c>
      <c r="H12642" s="6">
        <v>45.687645687645599</v>
      </c>
      <c r="I12642" s="6"/>
      <c r="J12642" s="6">
        <v>6.25E-2</v>
      </c>
      <c r="K12642" s="6">
        <v>6.25E-2</v>
      </c>
      <c r="L12642" s="6">
        <v>45.687645687645599</v>
      </c>
    </row>
    <row r="12643" spans="1:12" ht="15" customHeight="1" x14ac:dyDescent="0.25">
      <c r="A12643" s="5">
        <v>26541</v>
      </c>
      <c r="B12643" s="6">
        <v>6.3476560000000001E-2</v>
      </c>
      <c r="C12643" s="2">
        <v>409600</v>
      </c>
      <c r="D12643" s="6"/>
      <c r="E12643" s="6"/>
      <c r="F12643" s="6"/>
      <c r="G12643" s="6">
        <v>6.3476560000000001E-2</v>
      </c>
      <c r="H12643" s="6">
        <v>47.964009324009297</v>
      </c>
      <c r="I12643" s="6"/>
      <c r="J12643" s="6">
        <v>6.3476560000000001E-2</v>
      </c>
      <c r="K12643" s="6">
        <v>6.3476560000000001E-2</v>
      </c>
      <c r="L12643" s="6">
        <v>47.964009324009297</v>
      </c>
    </row>
    <row r="12644" spans="1:12" ht="15" customHeight="1" x14ac:dyDescent="0.25">
      <c r="A12644" s="5">
        <v>26540</v>
      </c>
      <c r="B12644" s="6">
        <v>6.3476560000000001E-2</v>
      </c>
      <c r="C12644" s="2">
        <v>19456000</v>
      </c>
      <c r="D12644" s="6">
        <v>-7.3241999999999698E-4</v>
      </c>
      <c r="E12644" s="6">
        <v>-1.1406815682167799</v>
      </c>
      <c r="F12644" s="6">
        <v>-1.1406815682167799</v>
      </c>
      <c r="G12644" s="6">
        <v>6.3476560000000001E-2</v>
      </c>
      <c r="H12644" s="6">
        <v>47.964009324009297</v>
      </c>
      <c r="I12644" s="6"/>
      <c r="J12644" s="6">
        <v>6.3476560000000001E-2</v>
      </c>
      <c r="K12644" s="6">
        <v>6.3476560000000001E-2</v>
      </c>
      <c r="L12644" s="6">
        <v>47.964009324009297</v>
      </c>
    </row>
    <row r="12645" spans="1:12" ht="15" customHeight="1" x14ac:dyDescent="0.25">
      <c r="A12645" s="5">
        <v>26539</v>
      </c>
      <c r="B12645" s="6">
        <v>6.4208979999999999E-2</v>
      </c>
      <c r="C12645" s="2">
        <v>972800</v>
      </c>
      <c r="D12645" s="6">
        <v>-2.4414000000000301E-4</v>
      </c>
      <c r="E12645" s="6">
        <v>-0.37878693847559403</v>
      </c>
      <c r="F12645" s="6">
        <v>-0.37878693847559403</v>
      </c>
      <c r="G12645" s="6">
        <v>6.4208979999999999E-2</v>
      </c>
      <c r="H12645" s="6">
        <v>49.671282051281999</v>
      </c>
      <c r="I12645" s="6"/>
      <c r="J12645" s="6">
        <v>6.4208979999999999E-2</v>
      </c>
      <c r="K12645" s="6">
        <v>6.4208979999999999E-2</v>
      </c>
      <c r="L12645" s="6">
        <v>49.671282051281999</v>
      </c>
    </row>
    <row r="12646" spans="1:12" ht="15" customHeight="1" x14ac:dyDescent="0.25">
      <c r="A12646" s="5">
        <v>26536</v>
      </c>
      <c r="B12646" s="6">
        <v>6.4453120000000003E-2</v>
      </c>
      <c r="C12646" s="2">
        <v>25088000</v>
      </c>
      <c r="D12646" s="6">
        <v>1.95312E-3</v>
      </c>
      <c r="E12646" s="6">
        <v>3.1249920000000002</v>
      </c>
      <c r="F12646" s="6">
        <v>3.1249920000000002</v>
      </c>
      <c r="G12646" s="6">
        <v>6.4453120000000003E-2</v>
      </c>
      <c r="H12646" s="6">
        <v>50.240372960372902</v>
      </c>
      <c r="I12646" s="6"/>
      <c r="J12646" s="6">
        <v>6.4453120000000003E-2</v>
      </c>
      <c r="K12646" s="6">
        <v>6.4453120000000003E-2</v>
      </c>
      <c r="L12646" s="6">
        <v>50.240372960372902</v>
      </c>
    </row>
    <row r="12647" spans="1:12" ht="15" customHeight="1" x14ac:dyDescent="0.25">
      <c r="A12647" s="5">
        <v>26535</v>
      </c>
      <c r="B12647" s="6">
        <v>6.25E-2</v>
      </c>
      <c r="C12647" s="2">
        <v>37376000</v>
      </c>
      <c r="D12647" s="6">
        <v>-1.95312E-3</v>
      </c>
      <c r="E12647" s="6">
        <v>-3.0302955078047402</v>
      </c>
      <c r="F12647" s="6">
        <v>-3.0302955078047402</v>
      </c>
      <c r="G12647" s="6">
        <v>6.25E-2</v>
      </c>
      <c r="H12647" s="6">
        <v>45.687645687645599</v>
      </c>
      <c r="I12647" s="6"/>
      <c r="J12647" s="6">
        <v>6.25E-2</v>
      </c>
      <c r="K12647" s="6">
        <v>6.25E-2</v>
      </c>
      <c r="L12647" s="6">
        <v>45.687645687645599</v>
      </c>
    </row>
    <row r="12648" spans="1:12" ht="15" customHeight="1" x14ac:dyDescent="0.25">
      <c r="A12648" s="5">
        <v>26534</v>
      </c>
      <c r="B12648" s="6">
        <v>6.4453120000000003E-2</v>
      </c>
      <c r="C12648" s="2">
        <v>13824000</v>
      </c>
      <c r="D12648" s="6">
        <v>9.7656000000000099E-4</v>
      </c>
      <c r="E12648" s="6">
        <v>1.5384576605915701</v>
      </c>
      <c r="F12648" s="6">
        <v>1.5384576605915701</v>
      </c>
      <c r="G12648" s="6">
        <v>6.4453120000000003E-2</v>
      </c>
      <c r="H12648" s="6">
        <v>50.240372960372902</v>
      </c>
      <c r="I12648" s="6"/>
      <c r="J12648" s="6">
        <v>6.4453120000000003E-2</v>
      </c>
      <c r="K12648" s="6">
        <v>6.4453120000000003E-2</v>
      </c>
      <c r="L12648" s="6">
        <v>50.240372960372902</v>
      </c>
    </row>
    <row r="12649" spans="1:12" ht="15" customHeight="1" x14ac:dyDescent="0.25">
      <c r="A12649" s="5">
        <v>26533</v>
      </c>
      <c r="B12649" s="6">
        <v>6.3476560000000001E-2</v>
      </c>
      <c r="C12649" s="2">
        <v>27648000</v>
      </c>
      <c r="D12649" s="6">
        <v>3.4179699999999898E-3</v>
      </c>
      <c r="E12649" s="6">
        <v>5.6910593472141002</v>
      </c>
      <c r="F12649" s="6">
        <v>5.6910593472141002</v>
      </c>
      <c r="G12649" s="6">
        <v>6.3476560000000001E-2</v>
      </c>
      <c r="H12649" s="6">
        <v>47.964009324009297</v>
      </c>
      <c r="I12649" s="6"/>
      <c r="J12649" s="6">
        <v>6.3476560000000001E-2</v>
      </c>
      <c r="K12649" s="6">
        <v>6.3476560000000001E-2</v>
      </c>
      <c r="L12649" s="6">
        <v>47.964009324009297</v>
      </c>
    </row>
    <row r="12650" spans="1:12" ht="15" customHeight="1" x14ac:dyDescent="0.25">
      <c r="A12650" s="5">
        <v>26532</v>
      </c>
      <c r="B12650" s="6">
        <v>6.0058590000000002E-2</v>
      </c>
      <c r="C12650" s="2">
        <v>54272000</v>
      </c>
      <c r="D12650" s="6">
        <v>7.3242000000000402E-4</v>
      </c>
      <c r="E12650" s="6">
        <v>1.23456477975909</v>
      </c>
      <c r="F12650" s="6">
        <v>1.23456477975909</v>
      </c>
      <c r="G12650" s="6">
        <v>6.0058590000000002E-2</v>
      </c>
      <c r="H12650" s="6">
        <v>39.996713286713202</v>
      </c>
      <c r="I12650" s="6"/>
      <c r="J12650" s="6">
        <v>6.0058590000000002E-2</v>
      </c>
      <c r="K12650" s="6">
        <v>6.0058590000000002E-2</v>
      </c>
      <c r="L12650" s="6">
        <v>39.996713286713202</v>
      </c>
    </row>
    <row r="12651" spans="1:12" ht="15" customHeight="1" x14ac:dyDescent="0.25">
      <c r="A12651" s="5">
        <v>26529</v>
      </c>
      <c r="B12651" s="6">
        <v>5.9326169999999998E-2</v>
      </c>
      <c r="C12651" s="2">
        <v>10752000</v>
      </c>
      <c r="D12651" s="6">
        <v>4.8828000000000001E-4</v>
      </c>
      <c r="E12651" s="6">
        <v>0.82987340300613099</v>
      </c>
      <c r="F12651" s="6">
        <v>0.82987340300613099</v>
      </c>
      <c r="G12651" s="6">
        <v>5.9326169999999998E-2</v>
      </c>
      <c r="H12651" s="6">
        <v>38.2894405594405</v>
      </c>
      <c r="I12651" s="6"/>
      <c r="J12651" s="6">
        <v>5.9326169999999998E-2</v>
      </c>
      <c r="K12651" s="6">
        <v>5.9326169999999998E-2</v>
      </c>
      <c r="L12651" s="6">
        <v>38.2894405594405</v>
      </c>
    </row>
    <row r="12652" spans="1:12" ht="15" customHeight="1" x14ac:dyDescent="0.25">
      <c r="A12652" s="5">
        <v>26528</v>
      </c>
      <c r="B12652" s="6">
        <v>5.8837889999999997E-2</v>
      </c>
      <c r="C12652" s="2">
        <v>32768000</v>
      </c>
      <c r="D12652" s="6">
        <v>-2.4414000000000301E-4</v>
      </c>
      <c r="E12652" s="6">
        <v>-0.41322209138718802</v>
      </c>
      <c r="F12652" s="6">
        <v>-0.41322209138718802</v>
      </c>
      <c r="G12652" s="6">
        <v>5.8837889999999997E-2</v>
      </c>
      <c r="H12652" s="6">
        <v>37.151258741258701</v>
      </c>
      <c r="I12652" s="6"/>
      <c r="J12652" s="6">
        <v>5.8837889999999997E-2</v>
      </c>
      <c r="K12652" s="6">
        <v>5.8837889999999997E-2</v>
      </c>
      <c r="L12652" s="6">
        <v>37.151258741258701</v>
      </c>
    </row>
    <row r="12653" spans="1:12" ht="15" customHeight="1" x14ac:dyDescent="0.25">
      <c r="A12653" s="5">
        <v>26527</v>
      </c>
      <c r="B12653" s="6">
        <v>5.9082030000000001E-2</v>
      </c>
      <c r="C12653" s="2">
        <v>40448000</v>
      </c>
      <c r="D12653" s="6"/>
      <c r="E12653" s="6"/>
      <c r="F12653" s="6"/>
      <c r="G12653" s="6">
        <v>5.9082030000000001E-2</v>
      </c>
      <c r="H12653" s="6">
        <v>37.720349650349597</v>
      </c>
      <c r="I12653" s="6"/>
      <c r="J12653" s="6">
        <v>5.9082030000000001E-2</v>
      </c>
      <c r="K12653" s="6">
        <v>5.9082030000000001E-2</v>
      </c>
      <c r="L12653" s="6">
        <v>37.720349650349597</v>
      </c>
    </row>
    <row r="12654" spans="1:12" ht="15" customHeight="1" x14ac:dyDescent="0.25">
      <c r="A12654" s="5">
        <v>26526</v>
      </c>
      <c r="B12654" s="6">
        <v>5.9082030000000001E-2</v>
      </c>
      <c r="C12654" s="2">
        <v>36352000</v>
      </c>
      <c r="D12654" s="6"/>
      <c r="E12654" s="6"/>
      <c r="F12654" s="6"/>
      <c r="G12654" s="6">
        <v>5.9082030000000001E-2</v>
      </c>
      <c r="H12654" s="6">
        <v>37.720349650349597</v>
      </c>
      <c r="I12654" s="6"/>
      <c r="J12654" s="6">
        <v>5.9082030000000001E-2</v>
      </c>
      <c r="K12654" s="6">
        <v>5.9082030000000001E-2</v>
      </c>
      <c r="L12654" s="6">
        <v>37.720349650349597</v>
      </c>
    </row>
    <row r="12655" spans="1:12" ht="15" customHeight="1" x14ac:dyDescent="0.25">
      <c r="A12655" s="5">
        <v>26525</v>
      </c>
      <c r="B12655" s="6">
        <v>5.9082030000000001E-2</v>
      </c>
      <c r="C12655" s="2">
        <v>31232000</v>
      </c>
      <c r="D12655" s="6">
        <v>2.4414000000000301E-4</v>
      </c>
      <c r="E12655" s="6">
        <v>0.41493670150307599</v>
      </c>
      <c r="F12655" s="6">
        <v>0.41493670150307599</v>
      </c>
      <c r="G12655" s="6">
        <v>5.9082030000000001E-2</v>
      </c>
      <c r="H12655" s="6">
        <v>37.720349650349597</v>
      </c>
      <c r="I12655" s="6"/>
      <c r="J12655" s="6">
        <v>5.9082030000000001E-2</v>
      </c>
      <c r="K12655" s="6">
        <v>5.9082030000000001E-2</v>
      </c>
      <c r="L12655" s="6">
        <v>37.720349650349597</v>
      </c>
    </row>
    <row r="12656" spans="1:12" ht="15" customHeight="1" x14ac:dyDescent="0.25">
      <c r="A12656" s="5">
        <v>26522</v>
      </c>
      <c r="B12656" s="6">
        <v>5.8837889999999997E-2</v>
      </c>
      <c r="C12656" s="2">
        <v>29696000</v>
      </c>
      <c r="D12656" s="6">
        <v>4.8827999999999301E-4</v>
      </c>
      <c r="E12656" s="6">
        <v>0.83681793245917702</v>
      </c>
      <c r="F12656" s="6">
        <v>0.83681793245917702</v>
      </c>
      <c r="G12656" s="6">
        <v>5.8837889999999997E-2</v>
      </c>
      <c r="H12656" s="6">
        <v>37.151258741258701</v>
      </c>
      <c r="I12656" s="6"/>
      <c r="J12656" s="6">
        <v>5.8837889999999997E-2</v>
      </c>
      <c r="K12656" s="6">
        <v>5.8837889999999997E-2</v>
      </c>
      <c r="L12656" s="6">
        <v>37.151258741258701</v>
      </c>
    </row>
    <row r="12657" spans="1:12" ht="15" customHeight="1" x14ac:dyDescent="0.25">
      <c r="A12657" s="5">
        <v>26521</v>
      </c>
      <c r="B12657" s="6">
        <v>5.8349610000000003E-2</v>
      </c>
      <c r="C12657" s="2">
        <v>21504000</v>
      </c>
      <c r="D12657" s="6">
        <v>7.3242000000000402E-4</v>
      </c>
      <c r="E12657" s="6">
        <v>1.2711831312842701</v>
      </c>
      <c r="F12657" s="6">
        <v>1.2711831312842701</v>
      </c>
      <c r="G12657" s="6">
        <v>5.8349610000000003E-2</v>
      </c>
      <c r="H12657" s="6">
        <v>36.013076923076902</v>
      </c>
      <c r="I12657" s="6"/>
      <c r="J12657" s="6">
        <v>5.8349610000000003E-2</v>
      </c>
      <c r="K12657" s="6">
        <v>5.8349610000000003E-2</v>
      </c>
      <c r="L12657" s="6">
        <v>36.013076923076902</v>
      </c>
    </row>
    <row r="12658" spans="1:12" ht="15" customHeight="1" x14ac:dyDescent="0.25">
      <c r="A12658" s="5">
        <v>26520</v>
      </c>
      <c r="B12658" s="6">
        <v>5.7617189999999999E-2</v>
      </c>
      <c r="C12658" s="2">
        <v>37888000</v>
      </c>
      <c r="D12658" s="6">
        <v>2.4413999999999599E-4</v>
      </c>
      <c r="E12658" s="6">
        <v>0.42553080235405699</v>
      </c>
      <c r="F12658" s="6">
        <v>0.42553080235405699</v>
      </c>
      <c r="G12658" s="6">
        <v>5.7617189999999999E-2</v>
      </c>
      <c r="H12658" s="6">
        <v>34.3058041958041</v>
      </c>
      <c r="I12658" s="6"/>
      <c r="J12658" s="6">
        <v>5.7617189999999999E-2</v>
      </c>
      <c r="K12658" s="6">
        <v>5.7617189999999999E-2</v>
      </c>
      <c r="L12658" s="6">
        <v>34.3058041958041</v>
      </c>
    </row>
    <row r="12659" spans="1:12" ht="15" customHeight="1" x14ac:dyDescent="0.25">
      <c r="A12659" s="5">
        <v>26519</v>
      </c>
      <c r="B12659" s="6">
        <v>5.7373050000000002E-2</v>
      </c>
      <c r="C12659" s="2">
        <v>14336000</v>
      </c>
      <c r="D12659" s="6">
        <v>2.4414000000000301E-4</v>
      </c>
      <c r="E12659" s="6">
        <v>0.42734930528169901</v>
      </c>
      <c r="F12659" s="6">
        <v>0.42734930528169901</v>
      </c>
      <c r="G12659" s="6">
        <v>5.7373050000000002E-2</v>
      </c>
      <c r="H12659" s="6">
        <v>33.736713286713197</v>
      </c>
      <c r="I12659" s="6"/>
      <c r="J12659" s="6">
        <v>5.7373050000000002E-2</v>
      </c>
      <c r="K12659" s="6">
        <v>5.7373050000000002E-2</v>
      </c>
      <c r="L12659" s="6">
        <v>33.736713286713197</v>
      </c>
    </row>
    <row r="12660" spans="1:12" ht="15" customHeight="1" x14ac:dyDescent="0.25">
      <c r="A12660" s="5">
        <v>26518</v>
      </c>
      <c r="B12660" s="6">
        <v>5.7128909999999998E-2</v>
      </c>
      <c r="C12660" s="2">
        <v>21504000</v>
      </c>
      <c r="D12660" s="6">
        <v>9.7656999999999605E-4</v>
      </c>
      <c r="E12660" s="6">
        <v>1.7391439074489099</v>
      </c>
      <c r="F12660" s="6">
        <v>1.7391439074489099</v>
      </c>
      <c r="G12660" s="6">
        <v>5.7128909999999998E-2</v>
      </c>
      <c r="H12660" s="6">
        <v>33.167622377622301</v>
      </c>
      <c r="I12660" s="6"/>
      <c r="J12660" s="6">
        <v>5.7128909999999998E-2</v>
      </c>
      <c r="K12660" s="6">
        <v>5.7128909999999998E-2</v>
      </c>
      <c r="L12660" s="6">
        <v>33.167622377622301</v>
      </c>
    </row>
    <row r="12661" spans="1:12" ht="15" customHeight="1" x14ac:dyDescent="0.25">
      <c r="A12661" s="5">
        <v>26515</v>
      </c>
      <c r="B12661" s="6">
        <v>5.6152340000000002E-2</v>
      </c>
      <c r="C12661" s="2">
        <v>40448000</v>
      </c>
      <c r="D12661" s="6">
        <v>-4.8828000000000001E-4</v>
      </c>
      <c r="E12661" s="6">
        <v>-0.86206683472038703</v>
      </c>
      <c r="F12661" s="6">
        <v>-0.86206683472038703</v>
      </c>
      <c r="G12661" s="6">
        <v>5.6152340000000002E-2</v>
      </c>
      <c r="H12661" s="6">
        <v>30.891235431235401</v>
      </c>
      <c r="I12661" s="6"/>
      <c r="J12661" s="6">
        <v>5.6152340000000002E-2</v>
      </c>
      <c r="K12661" s="6">
        <v>5.6152340000000002E-2</v>
      </c>
      <c r="L12661" s="6">
        <v>30.891235431235401</v>
      </c>
    </row>
    <row r="12662" spans="1:12" ht="15" customHeight="1" x14ac:dyDescent="0.25">
      <c r="A12662" s="5">
        <v>26514</v>
      </c>
      <c r="B12662" s="6">
        <v>5.6640620000000003E-2</v>
      </c>
      <c r="C12662" s="2">
        <v>384000</v>
      </c>
      <c r="D12662" s="6"/>
      <c r="E12662" s="6"/>
      <c r="F12662" s="6"/>
      <c r="G12662" s="6">
        <v>5.6640620000000003E-2</v>
      </c>
      <c r="H12662" s="6">
        <v>32.0294172494172</v>
      </c>
      <c r="I12662" s="6"/>
      <c r="J12662" s="6">
        <v>5.6640620000000003E-2</v>
      </c>
      <c r="K12662" s="6">
        <v>5.6640620000000003E-2</v>
      </c>
      <c r="L12662" s="6">
        <v>32.0294172494172</v>
      </c>
    </row>
    <row r="12663" spans="1:12" ht="15" customHeight="1" x14ac:dyDescent="0.25">
      <c r="A12663" s="5">
        <v>26513</v>
      </c>
      <c r="B12663" s="6">
        <v>5.6640620000000003E-2</v>
      </c>
      <c r="C12663" s="2">
        <v>548352000</v>
      </c>
      <c r="D12663" s="6">
        <v>-2.4414999999999799E-4</v>
      </c>
      <c r="E12663" s="6">
        <v>-0.42920099703311898</v>
      </c>
      <c r="F12663" s="6">
        <v>-0.42920099703311898</v>
      </c>
      <c r="G12663" s="6">
        <v>5.6640620000000003E-2</v>
      </c>
      <c r="H12663" s="6">
        <v>32.0294172494172</v>
      </c>
      <c r="I12663" s="6"/>
      <c r="J12663" s="6">
        <v>5.6640620000000003E-2</v>
      </c>
      <c r="K12663" s="6">
        <v>5.6640620000000003E-2</v>
      </c>
      <c r="L12663" s="6">
        <v>32.0294172494172</v>
      </c>
    </row>
    <row r="12664" spans="1:12" ht="15" customHeight="1" x14ac:dyDescent="0.25">
      <c r="A12664" s="5">
        <v>26512</v>
      </c>
      <c r="B12664" s="6">
        <v>5.6884770000000001E-2</v>
      </c>
      <c r="C12664" s="2">
        <v>13312000</v>
      </c>
      <c r="D12664" s="6"/>
      <c r="E12664" s="6"/>
      <c r="F12664" s="6"/>
      <c r="G12664" s="6">
        <v>5.6884770000000001E-2</v>
      </c>
      <c r="H12664" s="6">
        <v>32.598531468531398</v>
      </c>
      <c r="I12664" s="6"/>
      <c r="J12664" s="6">
        <v>5.6884770000000001E-2</v>
      </c>
      <c r="K12664" s="6">
        <v>5.6884770000000001E-2</v>
      </c>
      <c r="L12664" s="6">
        <v>32.598531468531398</v>
      </c>
    </row>
    <row r="12665" spans="1:12" ht="15" customHeight="1" x14ac:dyDescent="0.25">
      <c r="A12665" s="5">
        <v>26511</v>
      </c>
      <c r="B12665" s="6">
        <v>5.6884770000000001E-2</v>
      </c>
      <c r="C12665" s="2">
        <v>13312000</v>
      </c>
      <c r="D12665" s="6">
        <v>-4.8828000000000001E-4</v>
      </c>
      <c r="E12665" s="6">
        <v>-0.85106160470813597</v>
      </c>
      <c r="F12665" s="6">
        <v>-0.85106160470813597</v>
      </c>
      <c r="G12665" s="6">
        <v>5.6884770000000001E-2</v>
      </c>
      <c r="H12665" s="6">
        <v>32.598531468531398</v>
      </c>
      <c r="I12665" s="6"/>
      <c r="J12665" s="6">
        <v>5.6884770000000001E-2</v>
      </c>
      <c r="K12665" s="6">
        <v>5.6884770000000001E-2</v>
      </c>
      <c r="L12665" s="6">
        <v>32.598531468531398</v>
      </c>
    </row>
    <row r="12666" spans="1:12" ht="15" customHeight="1" x14ac:dyDescent="0.25">
      <c r="A12666" s="5">
        <v>26508</v>
      </c>
      <c r="B12666" s="6">
        <v>5.7373050000000002E-2</v>
      </c>
      <c r="C12666" s="2">
        <v>870400</v>
      </c>
      <c r="D12666" s="6"/>
      <c r="E12666" s="6"/>
      <c r="F12666" s="6"/>
      <c r="G12666" s="6">
        <v>5.7373050000000002E-2</v>
      </c>
      <c r="H12666" s="6">
        <v>33.736713286713197</v>
      </c>
      <c r="I12666" s="6"/>
      <c r="J12666" s="6">
        <v>5.7373050000000002E-2</v>
      </c>
      <c r="K12666" s="6">
        <v>5.7373050000000002E-2</v>
      </c>
      <c r="L12666" s="6">
        <v>33.736713286713197</v>
      </c>
    </row>
    <row r="12667" spans="1:12" ht="15" customHeight="1" x14ac:dyDescent="0.25">
      <c r="A12667" s="5">
        <v>26507</v>
      </c>
      <c r="B12667" s="6">
        <v>5.7373050000000002E-2</v>
      </c>
      <c r="C12667" s="2">
        <v>307200</v>
      </c>
      <c r="D12667" s="6">
        <v>2.4414000000000301E-4</v>
      </c>
      <c r="E12667" s="6">
        <v>0.42734930528169901</v>
      </c>
      <c r="F12667" s="6">
        <v>0.42734930528169901</v>
      </c>
      <c r="G12667" s="6">
        <v>5.7373050000000002E-2</v>
      </c>
      <c r="H12667" s="6">
        <v>33.736713286713197</v>
      </c>
      <c r="I12667" s="6"/>
      <c r="J12667" s="6">
        <v>5.7373050000000002E-2</v>
      </c>
      <c r="K12667" s="6">
        <v>5.7373050000000002E-2</v>
      </c>
      <c r="L12667" s="6">
        <v>33.736713286713197</v>
      </c>
    </row>
    <row r="12668" spans="1:12" ht="15" customHeight="1" x14ac:dyDescent="0.25">
      <c r="A12668" s="5">
        <v>26506</v>
      </c>
      <c r="B12668" s="6">
        <v>5.7128909999999998E-2</v>
      </c>
      <c r="C12668" s="2">
        <v>358400</v>
      </c>
      <c r="D12668" s="6"/>
      <c r="E12668" s="6"/>
      <c r="F12668" s="6"/>
      <c r="G12668" s="6">
        <v>5.7128909999999998E-2</v>
      </c>
      <c r="H12668" s="6">
        <v>33.167622377622301</v>
      </c>
      <c r="I12668" s="6"/>
      <c r="J12668" s="6">
        <v>5.7128909999999998E-2</v>
      </c>
      <c r="K12668" s="6">
        <v>5.7128909999999998E-2</v>
      </c>
      <c r="L12668" s="6">
        <v>33.167622377622301</v>
      </c>
    </row>
    <row r="12669" spans="1:12" ht="15" customHeight="1" x14ac:dyDescent="0.25">
      <c r="A12669" s="5">
        <v>26505</v>
      </c>
      <c r="B12669" s="6">
        <v>5.7128909999999998E-2</v>
      </c>
      <c r="C12669" s="2">
        <v>26624000</v>
      </c>
      <c r="D12669" s="6">
        <v>4.8828999999999496E-4</v>
      </c>
      <c r="E12669" s="6">
        <v>0.86208448989435404</v>
      </c>
      <c r="F12669" s="6">
        <v>0.86208448989435404</v>
      </c>
      <c r="G12669" s="6">
        <v>5.7128909999999998E-2</v>
      </c>
      <c r="H12669" s="6">
        <v>33.167622377622301</v>
      </c>
      <c r="I12669" s="6"/>
      <c r="J12669" s="6">
        <v>5.7128909999999998E-2</v>
      </c>
      <c r="K12669" s="6">
        <v>5.7128909999999998E-2</v>
      </c>
      <c r="L12669" s="6">
        <v>33.167622377622301</v>
      </c>
    </row>
    <row r="12670" spans="1:12" ht="15" customHeight="1" x14ac:dyDescent="0.25">
      <c r="A12670" s="5">
        <v>26504</v>
      </c>
      <c r="B12670" s="6">
        <v>5.6640620000000003E-2</v>
      </c>
      <c r="C12670" s="2">
        <v>126464000</v>
      </c>
      <c r="D12670" s="6">
        <v>1.2206999999999999E-3</v>
      </c>
      <c r="E12670" s="6">
        <v>2.2026376075605998</v>
      </c>
      <c r="F12670" s="6">
        <v>2.2026376075605998</v>
      </c>
      <c r="G12670" s="6">
        <v>5.6640620000000003E-2</v>
      </c>
      <c r="H12670" s="6">
        <v>32.0294172494172</v>
      </c>
      <c r="I12670" s="6"/>
      <c r="J12670" s="6">
        <v>5.6640620000000003E-2</v>
      </c>
      <c r="K12670" s="6">
        <v>5.6640620000000003E-2</v>
      </c>
      <c r="L12670" s="6">
        <v>32.0294172494172</v>
      </c>
    </row>
    <row r="12671" spans="1:12" ht="15" customHeight="1" x14ac:dyDescent="0.25">
      <c r="A12671" s="5">
        <v>26501</v>
      </c>
      <c r="B12671" s="6">
        <v>5.5419919999999998E-2</v>
      </c>
      <c r="C12671" s="2">
        <v>19968000</v>
      </c>
      <c r="D12671" s="6">
        <v>-1.2206999999999999E-3</v>
      </c>
      <c r="E12671" s="6">
        <v>-2.1551670868009598</v>
      </c>
      <c r="F12671" s="6">
        <v>-2.1551670868009598</v>
      </c>
      <c r="G12671" s="6">
        <v>5.5419919999999998E-2</v>
      </c>
      <c r="H12671" s="6">
        <v>29.183962703962699</v>
      </c>
      <c r="I12671" s="6"/>
      <c r="J12671" s="6">
        <v>5.5419919999999998E-2</v>
      </c>
      <c r="K12671" s="6">
        <v>5.5419919999999998E-2</v>
      </c>
      <c r="L12671" s="6">
        <v>29.183962703962699</v>
      </c>
    </row>
    <row r="12672" spans="1:12" ht="15" customHeight="1" x14ac:dyDescent="0.25">
      <c r="A12672" s="5">
        <v>26500</v>
      </c>
      <c r="B12672" s="6">
        <v>5.6640620000000003E-2</v>
      </c>
      <c r="C12672" s="2">
        <v>14336000</v>
      </c>
      <c r="D12672" s="6">
        <v>-4.8828999999999496E-4</v>
      </c>
      <c r="E12672" s="6">
        <v>-0.85471611483571797</v>
      </c>
      <c r="F12672" s="6">
        <v>-0.85471611483571797</v>
      </c>
      <c r="G12672" s="6">
        <v>5.6640620000000003E-2</v>
      </c>
      <c r="H12672" s="6">
        <v>32.0294172494172</v>
      </c>
      <c r="I12672" s="6"/>
      <c r="J12672" s="6">
        <v>5.6640620000000003E-2</v>
      </c>
      <c r="K12672" s="6">
        <v>5.6640620000000003E-2</v>
      </c>
      <c r="L12672" s="6">
        <v>32.0294172494172</v>
      </c>
    </row>
    <row r="12673" spans="1:12" ht="15" customHeight="1" x14ac:dyDescent="0.25">
      <c r="A12673" s="5">
        <v>26499</v>
      </c>
      <c r="B12673" s="6">
        <v>5.7128909999999998E-2</v>
      </c>
      <c r="C12673" s="2">
        <v>358400</v>
      </c>
      <c r="D12673" s="6">
        <v>2.4413999999999599E-4</v>
      </c>
      <c r="E12673" s="6">
        <v>0.42918341763533702</v>
      </c>
      <c r="F12673" s="6">
        <v>0.42918341763533702</v>
      </c>
      <c r="G12673" s="6">
        <v>5.7128909999999998E-2</v>
      </c>
      <c r="H12673" s="6">
        <v>33.167622377622301</v>
      </c>
      <c r="I12673" s="6"/>
      <c r="J12673" s="6">
        <v>5.7128909999999998E-2</v>
      </c>
      <c r="K12673" s="6">
        <v>5.7128909999999998E-2</v>
      </c>
      <c r="L12673" s="6">
        <v>33.167622377622301</v>
      </c>
    </row>
    <row r="12674" spans="1:12" ht="15" customHeight="1" x14ac:dyDescent="0.25">
      <c r="A12674" s="5">
        <v>26498</v>
      </c>
      <c r="B12674" s="6">
        <v>5.6884770000000001E-2</v>
      </c>
      <c r="C12674" s="2">
        <v>13824000</v>
      </c>
      <c r="D12674" s="6"/>
      <c r="E12674" s="6"/>
      <c r="F12674" s="6"/>
      <c r="G12674" s="6">
        <v>5.6884770000000001E-2</v>
      </c>
      <c r="H12674" s="6">
        <v>32.598531468531398</v>
      </c>
      <c r="I12674" s="6"/>
      <c r="J12674" s="6">
        <v>5.6884770000000001E-2</v>
      </c>
      <c r="K12674" s="6">
        <v>5.6884770000000001E-2</v>
      </c>
      <c r="L12674" s="6">
        <v>32.598531468531398</v>
      </c>
    </row>
    <row r="12675" spans="1:12" ht="15" customHeight="1" x14ac:dyDescent="0.25">
      <c r="A12675" s="5">
        <v>26497</v>
      </c>
      <c r="B12675" s="6">
        <v>5.6884770000000001E-2</v>
      </c>
      <c r="C12675" s="2">
        <v>76800</v>
      </c>
      <c r="D12675" s="6">
        <v>-2.4413999999999599E-4</v>
      </c>
      <c r="E12675" s="6">
        <v>-0.42734930528167597</v>
      </c>
      <c r="F12675" s="6">
        <v>-0.42734930528167597</v>
      </c>
      <c r="G12675" s="6">
        <v>5.6884770000000001E-2</v>
      </c>
      <c r="H12675" s="6">
        <v>32.598531468531398</v>
      </c>
      <c r="I12675" s="6"/>
      <c r="J12675" s="6">
        <v>5.6884770000000001E-2</v>
      </c>
      <c r="K12675" s="6">
        <v>5.6884770000000001E-2</v>
      </c>
      <c r="L12675" s="6">
        <v>32.598531468531398</v>
      </c>
    </row>
    <row r="12676" spans="1:12" ht="15" customHeight="1" x14ac:dyDescent="0.25">
      <c r="A12676" s="5">
        <v>26494</v>
      </c>
      <c r="B12676" s="6">
        <v>5.7128909999999998E-2</v>
      </c>
      <c r="C12676" s="2">
        <v>307200</v>
      </c>
      <c r="D12676" s="6"/>
      <c r="E12676" s="6"/>
      <c r="F12676" s="6"/>
      <c r="G12676" s="6">
        <v>5.7128909999999998E-2</v>
      </c>
      <c r="H12676" s="6">
        <v>33.167622377622301</v>
      </c>
      <c r="I12676" s="6"/>
      <c r="J12676" s="6">
        <v>5.7128909999999998E-2</v>
      </c>
      <c r="K12676" s="6">
        <v>5.7128909999999998E-2</v>
      </c>
      <c r="L12676" s="6">
        <v>33.167622377622301</v>
      </c>
    </row>
    <row r="12677" spans="1:12" ht="15" customHeight="1" x14ac:dyDescent="0.25">
      <c r="A12677" s="5">
        <v>26493</v>
      </c>
      <c r="B12677" s="6">
        <v>5.7128909999999998E-2</v>
      </c>
      <c r="C12677" s="2">
        <v>18944000</v>
      </c>
      <c r="D12677" s="6">
        <v>-4.8828000000000001E-4</v>
      </c>
      <c r="E12677" s="6">
        <v>-0.84745542085616898</v>
      </c>
      <c r="F12677" s="6">
        <v>-0.84745542085616898</v>
      </c>
      <c r="G12677" s="6">
        <v>5.7128909999999998E-2</v>
      </c>
      <c r="H12677" s="6">
        <v>33.167622377622301</v>
      </c>
      <c r="I12677" s="6"/>
      <c r="J12677" s="6">
        <v>5.7128909999999998E-2</v>
      </c>
      <c r="K12677" s="6">
        <v>5.7128909999999998E-2</v>
      </c>
      <c r="L12677" s="6">
        <v>33.167622377622301</v>
      </c>
    </row>
    <row r="12678" spans="1:12" ht="15" customHeight="1" x14ac:dyDescent="0.25">
      <c r="A12678" s="5">
        <v>26492</v>
      </c>
      <c r="B12678" s="6">
        <v>5.7617189999999999E-2</v>
      </c>
      <c r="C12678" s="2">
        <v>11264000</v>
      </c>
      <c r="D12678" s="6">
        <v>-2.4414000000000301E-4</v>
      </c>
      <c r="E12678" s="6">
        <v>-0.42193983442828598</v>
      </c>
      <c r="F12678" s="6">
        <v>-0.42193983442828598</v>
      </c>
      <c r="G12678" s="6">
        <v>5.7617189999999999E-2</v>
      </c>
      <c r="H12678" s="6">
        <v>34.3058041958041</v>
      </c>
      <c r="I12678" s="6"/>
      <c r="J12678" s="6">
        <v>5.7617189999999999E-2</v>
      </c>
      <c r="K12678" s="6">
        <v>5.7617189999999999E-2</v>
      </c>
      <c r="L12678" s="6">
        <v>34.3058041958041</v>
      </c>
    </row>
    <row r="12679" spans="1:12" ht="15" customHeight="1" x14ac:dyDescent="0.25">
      <c r="A12679" s="5">
        <v>26491</v>
      </c>
      <c r="B12679" s="6">
        <v>5.7861330000000002E-2</v>
      </c>
      <c r="C12679" s="2">
        <v>204800</v>
      </c>
      <c r="D12679" s="6"/>
      <c r="E12679" s="6"/>
      <c r="F12679" s="6"/>
      <c r="G12679" s="6">
        <v>5.7861330000000002E-2</v>
      </c>
      <c r="H12679" s="6">
        <v>34.874895104895103</v>
      </c>
      <c r="I12679" s="6"/>
      <c r="J12679" s="6">
        <v>5.7861330000000002E-2</v>
      </c>
      <c r="K12679" s="6">
        <v>5.7861330000000002E-2</v>
      </c>
      <c r="L12679" s="6">
        <v>34.874895104895103</v>
      </c>
    </row>
    <row r="12680" spans="1:12" ht="15" customHeight="1" x14ac:dyDescent="0.25">
      <c r="A12680" s="5">
        <v>26490</v>
      </c>
      <c r="B12680" s="6">
        <v>5.7861330000000002E-2</v>
      </c>
      <c r="C12680" s="2">
        <v>11776000</v>
      </c>
      <c r="D12680" s="6">
        <v>2.61330000000004E-4</v>
      </c>
      <c r="E12680" s="6">
        <v>0.45369791666667297</v>
      </c>
      <c r="F12680" s="6">
        <v>0.45369791666667297</v>
      </c>
      <c r="G12680" s="6">
        <v>5.7861330000000002E-2</v>
      </c>
      <c r="H12680" s="6">
        <v>34.874895104895103</v>
      </c>
      <c r="I12680" s="6"/>
      <c r="J12680" s="6">
        <v>5.7861330000000002E-2</v>
      </c>
      <c r="K12680" s="6">
        <v>5.7861330000000002E-2</v>
      </c>
      <c r="L12680" s="6">
        <v>34.874895104895103</v>
      </c>
    </row>
    <row r="12681" spans="1:12" ht="15" customHeight="1" x14ac:dyDescent="0.25">
      <c r="A12681" s="5">
        <v>26487</v>
      </c>
      <c r="B12681" s="6">
        <v>5.7599999999999998E-2</v>
      </c>
      <c r="C12681" s="2">
        <v>3430400</v>
      </c>
      <c r="D12681" s="6">
        <v>-9.0000000000000496E-4</v>
      </c>
      <c r="E12681" s="6">
        <v>-1.5384615384615401</v>
      </c>
      <c r="F12681" s="6">
        <v>-1.5384615384615401</v>
      </c>
      <c r="G12681" s="6">
        <v>5.7599999999999998E-2</v>
      </c>
      <c r="H12681" s="6">
        <v>34.265734265734203</v>
      </c>
      <c r="I12681" s="6"/>
      <c r="J12681" s="6">
        <v>5.8500000000000003E-2</v>
      </c>
      <c r="K12681" s="6">
        <v>5.7599999999999998E-2</v>
      </c>
      <c r="L12681" s="6">
        <v>34.265734265734203</v>
      </c>
    </row>
    <row r="12682" spans="1:12" ht="15" customHeight="1" x14ac:dyDescent="0.25">
      <c r="A12682" s="5">
        <v>26486</v>
      </c>
      <c r="B12682" s="6">
        <v>5.8500000000000003E-2</v>
      </c>
      <c r="C12682" s="2">
        <v>1177600</v>
      </c>
      <c r="D12682" s="6"/>
      <c r="E12682" s="6"/>
      <c r="F12682" s="6"/>
      <c r="G12682" s="6">
        <v>5.8500000000000003E-2</v>
      </c>
      <c r="H12682" s="6">
        <v>36.363636363636303</v>
      </c>
      <c r="I12682" s="6"/>
      <c r="J12682" s="6">
        <v>5.9499999999999997E-2</v>
      </c>
      <c r="K12682" s="6">
        <v>5.8500000000000003E-2</v>
      </c>
      <c r="L12682" s="6">
        <v>36.363636363636303</v>
      </c>
    </row>
    <row r="12683" spans="1:12" ht="15" customHeight="1" x14ac:dyDescent="0.25">
      <c r="A12683" s="5">
        <v>26485</v>
      </c>
      <c r="B12683" s="6">
        <v>5.8500000000000003E-2</v>
      </c>
      <c r="C12683" s="2">
        <v>3072000</v>
      </c>
      <c r="D12683" s="6">
        <v>-9.9999999999999395E-4</v>
      </c>
      <c r="E12683" s="6">
        <v>-1.6806722689075499</v>
      </c>
      <c r="F12683" s="6">
        <v>-1.6806722689075499</v>
      </c>
      <c r="G12683" s="6">
        <v>5.8500000000000003E-2</v>
      </c>
      <c r="H12683" s="6">
        <v>36.363636363636303</v>
      </c>
      <c r="I12683" s="6"/>
      <c r="J12683" s="6">
        <v>5.9499999999999997E-2</v>
      </c>
      <c r="K12683" s="6">
        <v>5.8500000000000003E-2</v>
      </c>
      <c r="L12683" s="6">
        <v>36.363636363636303</v>
      </c>
    </row>
    <row r="12684" spans="1:12" ht="15" customHeight="1" x14ac:dyDescent="0.25">
      <c r="A12684" s="5">
        <v>26483</v>
      </c>
      <c r="B12684" s="6">
        <v>5.9499999999999997E-2</v>
      </c>
      <c r="C12684" s="2">
        <v>1382400</v>
      </c>
      <c r="D12684" s="6"/>
      <c r="E12684" s="6"/>
      <c r="F12684" s="6"/>
      <c r="G12684" s="6">
        <v>5.9499999999999997E-2</v>
      </c>
      <c r="H12684" s="6">
        <v>38.694638694638599</v>
      </c>
      <c r="I12684" s="6"/>
      <c r="J12684" s="6">
        <v>6.0499999999999998E-2</v>
      </c>
      <c r="K12684" s="6">
        <v>5.9499999999999997E-2</v>
      </c>
      <c r="L12684" s="6">
        <v>38.694638694638599</v>
      </c>
    </row>
    <row r="12685" spans="1:12" ht="15" customHeight="1" x14ac:dyDescent="0.25">
      <c r="A12685" s="5">
        <v>26480</v>
      </c>
      <c r="B12685" s="6">
        <v>5.9499999999999997E-2</v>
      </c>
      <c r="C12685" s="2">
        <v>1536000</v>
      </c>
      <c r="D12685" s="6"/>
      <c r="E12685" s="6"/>
      <c r="F12685" s="6"/>
      <c r="G12685" s="6">
        <v>5.9499999999999997E-2</v>
      </c>
      <c r="H12685" s="6">
        <v>38.694638694638599</v>
      </c>
      <c r="I12685" s="6"/>
      <c r="J12685" s="6">
        <v>6.0499999999999998E-2</v>
      </c>
      <c r="K12685" s="6">
        <v>5.9499999999999997E-2</v>
      </c>
      <c r="L12685" s="6">
        <v>38.694638694638599</v>
      </c>
    </row>
    <row r="12686" spans="1:12" ht="15" customHeight="1" x14ac:dyDescent="0.25">
      <c r="A12686" s="5">
        <v>26479</v>
      </c>
      <c r="B12686" s="6">
        <v>5.9499999999999997E-2</v>
      </c>
      <c r="C12686" s="2">
        <v>3891200</v>
      </c>
      <c r="D12686" s="6">
        <v>-8.0000000000000199E-4</v>
      </c>
      <c r="E12686" s="6">
        <v>-1.32669983416252</v>
      </c>
      <c r="F12686" s="6">
        <v>-1.32669983416252</v>
      </c>
      <c r="G12686" s="6">
        <v>5.9499999999999997E-2</v>
      </c>
      <c r="H12686" s="6">
        <v>38.694638694638599</v>
      </c>
      <c r="I12686" s="6"/>
      <c r="J12686" s="6">
        <v>6.0499999999999998E-2</v>
      </c>
      <c r="K12686" s="6">
        <v>5.9499999999999997E-2</v>
      </c>
      <c r="L12686" s="6">
        <v>38.694638694638599</v>
      </c>
    </row>
    <row r="12687" spans="1:12" ht="15" customHeight="1" x14ac:dyDescent="0.25">
      <c r="A12687" s="5">
        <v>26478</v>
      </c>
      <c r="B12687" s="6">
        <v>6.0299999999999999E-2</v>
      </c>
      <c r="C12687" s="2">
        <v>6656000</v>
      </c>
      <c r="D12687" s="6">
        <v>1.2999999999999999E-3</v>
      </c>
      <c r="E12687" s="6">
        <v>2.20338983050847</v>
      </c>
      <c r="F12687" s="6">
        <v>2.20338983050847</v>
      </c>
      <c r="G12687" s="6">
        <v>6.0299999999999999E-2</v>
      </c>
      <c r="H12687" s="6">
        <v>40.559440559440503</v>
      </c>
      <c r="I12687" s="6"/>
      <c r="J12687" s="6">
        <v>6.1199999999999997E-2</v>
      </c>
      <c r="K12687" s="6">
        <v>6.0299999999999999E-2</v>
      </c>
      <c r="L12687" s="6">
        <v>40.559440559440503</v>
      </c>
    </row>
    <row r="12688" spans="1:12" ht="15" customHeight="1" x14ac:dyDescent="0.25">
      <c r="A12688" s="5">
        <v>26477</v>
      </c>
      <c r="B12688" s="6">
        <v>5.8999999999999997E-2</v>
      </c>
      <c r="C12688" s="2">
        <v>2355200</v>
      </c>
      <c r="D12688" s="6"/>
      <c r="E12688" s="6"/>
      <c r="F12688" s="6"/>
      <c r="G12688" s="6">
        <v>5.8999999999999997E-2</v>
      </c>
      <c r="H12688" s="6">
        <v>37.5291375291375</v>
      </c>
      <c r="I12688" s="6"/>
      <c r="J12688" s="6">
        <v>0.06</v>
      </c>
      <c r="K12688" s="6">
        <v>5.8999999999999997E-2</v>
      </c>
      <c r="L12688" s="6">
        <v>37.5291375291375</v>
      </c>
    </row>
    <row r="12689" spans="1:12" ht="15" customHeight="1" x14ac:dyDescent="0.25">
      <c r="A12689" s="5">
        <v>26476</v>
      </c>
      <c r="B12689" s="6">
        <v>5.8999999999999997E-2</v>
      </c>
      <c r="C12689" s="2">
        <v>1996800</v>
      </c>
      <c r="D12689" s="6">
        <v>-3.00000000000001E-4</v>
      </c>
      <c r="E12689" s="6">
        <v>-0.50590219224283495</v>
      </c>
      <c r="F12689" s="6">
        <v>-0.50590219224283495</v>
      </c>
      <c r="G12689" s="6">
        <v>5.8999999999999997E-2</v>
      </c>
      <c r="H12689" s="6">
        <v>37.5291375291375</v>
      </c>
      <c r="I12689" s="6"/>
      <c r="J12689" s="6">
        <v>0.06</v>
      </c>
      <c r="K12689" s="6">
        <v>5.8999999999999997E-2</v>
      </c>
      <c r="L12689" s="6">
        <v>37.5291375291375</v>
      </c>
    </row>
    <row r="12690" spans="1:12" ht="15" customHeight="1" x14ac:dyDescent="0.25">
      <c r="A12690" s="5">
        <v>26473</v>
      </c>
      <c r="B12690" s="6">
        <v>5.9299999999999999E-2</v>
      </c>
      <c r="C12690" s="2">
        <v>7065600</v>
      </c>
      <c r="D12690" s="6">
        <v>2.9999999999999901E-3</v>
      </c>
      <c r="E12690" s="6">
        <v>5.3285968028418997</v>
      </c>
      <c r="F12690" s="6">
        <v>5.3285968028418997</v>
      </c>
      <c r="G12690" s="6">
        <v>5.9299999999999999E-2</v>
      </c>
      <c r="H12690" s="6">
        <v>38.2284382284382</v>
      </c>
      <c r="I12690" s="6"/>
      <c r="J12690" s="6">
        <v>6.0299999999999999E-2</v>
      </c>
      <c r="K12690" s="6">
        <v>5.9299999999999999E-2</v>
      </c>
      <c r="L12690" s="6">
        <v>38.2284382284382</v>
      </c>
    </row>
    <row r="12691" spans="1:12" ht="15" customHeight="1" x14ac:dyDescent="0.25">
      <c r="A12691" s="5">
        <v>26472</v>
      </c>
      <c r="B12691" s="6">
        <v>5.6300000000000003E-2</v>
      </c>
      <c r="C12691" s="2">
        <v>409600</v>
      </c>
      <c r="D12691" s="6">
        <v>2.00000000000005E-4</v>
      </c>
      <c r="E12691" s="6">
        <v>0.35650623885918797</v>
      </c>
      <c r="F12691" s="6">
        <v>0.35650623885918797</v>
      </c>
      <c r="G12691" s="6">
        <v>5.6300000000000003E-2</v>
      </c>
      <c r="H12691" s="6">
        <v>31.2354312354312</v>
      </c>
      <c r="I12691" s="6"/>
      <c r="J12691" s="6">
        <v>5.7299999999999997E-2</v>
      </c>
      <c r="K12691" s="6">
        <v>5.6300000000000003E-2</v>
      </c>
      <c r="L12691" s="6">
        <v>31.2354312354312</v>
      </c>
    </row>
    <row r="12692" spans="1:12" ht="15" customHeight="1" x14ac:dyDescent="0.25">
      <c r="A12692" s="5">
        <v>26471</v>
      </c>
      <c r="B12692" s="6">
        <v>5.6099999999999997E-2</v>
      </c>
      <c r="C12692" s="2">
        <v>1587200</v>
      </c>
      <c r="D12692" s="6"/>
      <c r="E12692" s="6"/>
      <c r="F12692" s="6"/>
      <c r="G12692" s="6">
        <v>5.6099999999999997E-2</v>
      </c>
      <c r="H12692" s="6">
        <v>30.769230769230699</v>
      </c>
      <c r="I12692" s="6"/>
      <c r="J12692" s="6">
        <v>5.7099999999999998E-2</v>
      </c>
      <c r="K12692" s="6">
        <v>5.6099999999999997E-2</v>
      </c>
      <c r="L12692" s="6">
        <v>30.769230769230699</v>
      </c>
    </row>
    <row r="12693" spans="1:12" ht="15" customHeight="1" x14ac:dyDescent="0.25">
      <c r="A12693" s="5">
        <v>26470</v>
      </c>
      <c r="B12693" s="6">
        <v>5.6099999999999997E-2</v>
      </c>
      <c r="C12693" s="2">
        <v>2355200</v>
      </c>
      <c r="D12693" s="6">
        <v>1.99999999999998E-4</v>
      </c>
      <c r="E12693" s="6">
        <v>0.35778175313059202</v>
      </c>
      <c r="F12693" s="6">
        <v>0.35778175313059202</v>
      </c>
      <c r="G12693" s="6">
        <v>5.6099999999999997E-2</v>
      </c>
      <c r="H12693" s="6">
        <v>30.769230769230699</v>
      </c>
      <c r="I12693" s="6"/>
      <c r="J12693" s="6">
        <v>5.7099999999999998E-2</v>
      </c>
      <c r="K12693" s="6">
        <v>5.6099999999999997E-2</v>
      </c>
      <c r="L12693" s="6">
        <v>30.769230769230699</v>
      </c>
    </row>
    <row r="12694" spans="1:12" ht="15" customHeight="1" x14ac:dyDescent="0.25">
      <c r="A12694" s="5">
        <v>26469</v>
      </c>
      <c r="B12694" s="6">
        <v>5.5899999999999998E-2</v>
      </c>
      <c r="C12694" s="2">
        <v>563200</v>
      </c>
      <c r="D12694" s="6"/>
      <c r="E12694" s="6"/>
      <c r="F12694" s="6"/>
      <c r="G12694" s="6">
        <v>5.5899999999999998E-2</v>
      </c>
      <c r="H12694" s="6">
        <v>30.303030303030202</v>
      </c>
      <c r="I12694" s="6"/>
      <c r="J12694" s="6">
        <v>5.6800000000000003E-2</v>
      </c>
      <c r="K12694" s="6">
        <v>5.5899999999999998E-2</v>
      </c>
      <c r="L12694" s="6">
        <v>30.303030303030202</v>
      </c>
    </row>
    <row r="12695" spans="1:12" ht="15" customHeight="1" x14ac:dyDescent="0.25">
      <c r="A12695" s="5">
        <v>26466</v>
      </c>
      <c r="B12695" s="6">
        <v>5.5899999999999998E-2</v>
      </c>
      <c r="C12695" s="2">
        <v>5222400</v>
      </c>
      <c r="D12695" s="6">
        <v>-1.99999999999998E-4</v>
      </c>
      <c r="E12695" s="6">
        <v>-0.35650623885917698</v>
      </c>
      <c r="F12695" s="6">
        <v>-0.35650623885917698</v>
      </c>
      <c r="G12695" s="6">
        <v>5.5899999999999998E-2</v>
      </c>
      <c r="H12695" s="6">
        <v>30.303030303030202</v>
      </c>
      <c r="I12695" s="6"/>
      <c r="J12695" s="6">
        <v>5.6800000000000003E-2</v>
      </c>
      <c r="K12695" s="6">
        <v>5.5899999999999998E-2</v>
      </c>
      <c r="L12695" s="6">
        <v>30.303030303030202</v>
      </c>
    </row>
    <row r="12696" spans="1:12" ht="15" customHeight="1" x14ac:dyDescent="0.25">
      <c r="A12696" s="5">
        <v>26465</v>
      </c>
      <c r="B12696" s="6">
        <v>5.6099999999999997E-2</v>
      </c>
      <c r="C12696" s="2">
        <v>1126400</v>
      </c>
      <c r="D12696" s="6"/>
      <c r="E12696" s="6"/>
      <c r="F12696" s="6"/>
      <c r="G12696" s="6">
        <v>5.6099999999999997E-2</v>
      </c>
      <c r="H12696" s="6">
        <v>30.769230769230699</v>
      </c>
      <c r="I12696" s="6"/>
      <c r="J12696" s="6">
        <v>5.7099999999999998E-2</v>
      </c>
      <c r="K12696" s="6">
        <v>5.6099999999999997E-2</v>
      </c>
      <c r="L12696" s="6">
        <v>30.769230769230699</v>
      </c>
    </row>
    <row r="12697" spans="1:12" ht="15" customHeight="1" x14ac:dyDescent="0.25">
      <c r="A12697" s="5">
        <v>26464</v>
      </c>
      <c r="B12697" s="6">
        <v>5.6099999999999997E-2</v>
      </c>
      <c r="C12697" s="2">
        <v>5017600</v>
      </c>
      <c r="D12697" s="6">
        <v>-7.0000000000000596E-4</v>
      </c>
      <c r="E12697" s="6">
        <v>-1.2323943661971899</v>
      </c>
      <c r="F12697" s="6">
        <v>-1.2323943661971899</v>
      </c>
      <c r="G12697" s="6">
        <v>5.6099999999999997E-2</v>
      </c>
      <c r="H12697" s="6">
        <v>30.769230769230699</v>
      </c>
      <c r="I12697" s="6"/>
      <c r="J12697" s="6">
        <v>5.7099999999999998E-2</v>
      </c>
      <c r="K12697" s="6">
        <v>5.6099999999999997E-2</v>
      </c>
      <c r="L12697" s="6">
        <v>30.769230769230699</v>
      </c>
    </row>
    <row r="12698" spans="1:12" ht="15" customHeight="1" x14ac:dyDescent="0.25">
      <c r="A12698" s="5">
        <v>26463</v>
      </c>
      <c r="B12698" s="6">
        <v>5.6800000000000003E-2</v>
      </c>
      <c r="C12698" s="2">
        <v>2048000</v>
      </c>
      <c r="D12698" s="6">
        <v>-7.9999999999999505E-4</v>
      </c>
      <c r="E12698" s="6">
        <v>-1.38888888888888</v>
      </c>
      <c r="F12698" s="6">
        <v>-1.38888888888888</v>
      </c>
      <c r="G12698" s="6">
        <v>5.6800000000000003E-2</v>
      </c>
      <c r="H12698" s="6">
        <v>32.400932400932398</v>
      </c>
      <c r="I12698" s="6"/>
      <c r="J12698" s="6">
        <v>5.7799999999999997E-2</v>
      </c>
      <c r="K12698" s="6">
        <v>5.6800000000000003E-2</v>
      </c>
      <c r="L12698" s="6">
        <v>32.400932400932398</v>
      </c>
    </row>
    <row r="12699" spans="1:12" ht="15" customHeight="1" x14ac:dyDescent="0.25">
      <c r="A12699" s="5">
        <v>26462</v>
      </c>
      <c r="B12699" s="6">
        <v>5.7599999999999998E-2</v>
      </c>
      <c r="C12699" s="2">
        <v>1996800</v>
      </c>
      <c r="D12699" s="6">
        <v>-6.9999999999999902E-4</v>
      </c>
      <c r="E12699" s="6">
        <v>-1.20068610634648</v>
      </c>
      <c r="F12699" s="6">
        <v>-1.20068610634648</v>
      </c>
      <c r="G12699" s="6">
        <v>5.7599999999999998E-2</v>
      </c>
      <c r="H12699" s="6">
        <v>34.265734265734203</v>
      </c>
      <c r="I12699" s="6"/>
      <c r="J12699" s="6">
        <v>5.8500000000000003E-2</v>
      </c>
      <c r="K12699" s="6">
        <v>5.7599999999999998E-2</v>
      </c>
      <c r="L12699" s="6">
        <v>34.265734265734203</v>
      </c>
    </row>
    <row r="12700" spans="1:12" ht="15" customHeight="1" x14ac:dyDescent="0.25">
      <c r="A12700" s="5">
        <v>26459</v>
      </c>
      <c r="B12700" s="6">
        <v>5.8299999999999998E-2</v>
      </c>
      <c r="C12700" s="2">
        <v>4556800</v>
      </c>
      <c r="D12700" s="6">
        <v>-6.9999999999999902E-4</v>
      </c>
      <c r="E12700" s="6">
        <v>-1.1864406779661001</v>
      </c>
      <c r="F12700" s="6">
        <v>-1.1864406779661001</v>
      </c>
      <c r="G12700" s="6">
        <v>5.8299999999999998E-2</v>
      </c>
      <c r="H12700" s="6">
        <v>35.897435897435798</v>
      </c>
      <c r="I12700" s="6"/>
      <c r="J12700" s="6">
        <v>5.9299999999999999E-2</v>
      </c>
      <c r="K12700" s="6">
        <v>5.8299999999999998E-2</v>
      </c>
      <c r="L12700" s="6">
        <v>35.897435897435798</v>
      </c>
    </row>
    <row r="12701" spans="1:12" ht="15" customHeight="1" x14ac:dyDescent="0.25">
      <c r="A12701" s="5">
        <v>26458</v>
      </c>
      <c r="B12701" s="6">
        <v>5.8999999999999997E-2</v>
      </c>
      <c r="C12701" s="2">
        <v>1433600</v>
      </c>
      <c r="D12701" s="6">
        <v>-3.00000000000001E-4</v>
      </c>
      <c r="E12701" s="6">
        <v>-0.50590219224283495</v>
      </c>
      <c r="F12701" s="6">
        <v>-0.50590219224283495</v>
      </c>
      <c r="G12701" s="6">
        <v>5.8999999999999997E-2</v>
      </c>
      <c r="H12701" s="6">
        <v>37.5291375291375</v>
      </c>
      <c r="I12701" s="6"/>
      <c r="J12701" s="6">
        <v>0.06</v>
      </c>
      <c r="K12701" s="6">
        <v>5.8999999999999997E-2</v>
      </c>
      <c r="L12701" s="6">
        <v>37.5291375291375</v>
      </c>
    </row>
    <row r="12702" spans="1:12" ht="15" customHeight="1" x14ac:dyDescent="0.25">
      <c r="A12702" s="5">
        <v>26457</v>
      </c>
      <c r="B12702" s="6">
        <v>5.9299999999999999E-2</v>
      </c>
      <c r="C12702" s="2">
        <v>1638400</v>
      </c>
      <c r="D12702" s="6"/>
      <c r="E12702" s="6"/>
      <c r="F12702" s="6"/>
      <c r="G12702" s="6">
        <v>5.9299999999999999E-2</v>
      </c>
      <c r="H12702" s="6">
        <v>38.2284382284382</v>
      </c>
      <c r="I12702" s="6"/>
      <c r="J12702" s="6">
        <v>6.0299999999999999E-2</v>
      </c>
      <c r="K12702" s="6">
        <v>5.9299999999999999E-2</v>
      </c>
      <c r="L12702" s="6">
        <v>38.2284382284382</v>
      </c>
    </row>
    <row r="12703" spans="1:12" ht="15" customHeight="1" x14ac:dyDescent="0.25">
      <c r="A12703" s="5">
        <v>26456</v>
      </c>
      <c r="B12703" s="6">
        <v>5.9299999999999999E-2</v>
      </c>
      <c r="C12703" s="2">
        <v>5427200</v>
      </c>
      <c r="D12703" s="6"/>
      <c r="E12703" s="6"/>
      <c r="F12703" s="6"/>
      <c r="G12703" s="6">
        <v>5.9299999999999999E-2</v>
      </c>
      <c r="H12703" s="6">
        <v>38.2284382284382</v>
      </c>
      <c r="I12703" s="6"/>
      <c r="J12703" s="6">
        <v>6.0299999999999999E-2</v>
      </c>
      <c r="K12703" s="6">
        <v>5.9299999999999999E-2</v>
      </c>
      <c r="L12703" s="6">
        <v>38.2284382284382</v>
      </c>
    </row>
    <row r="12704" spans="1:12" ht="15" customHeight="1" x14ac:dyDescent="0.25">
      <c r="A12704" s="5">
        <v>26455</v>
      </c>
      <c r="B12704" s="6">
        <v>5.9299999999999999E-2</v>
      </c>
      <c r="C12704" s="2">
        <v>4096000</v>
      </c>
      <c r="D12704" s="6">
        <v>-1.89999999999999E-3</v>
      </c>
      <c r="E12704" s="6">
        <v>-3.1045751633986902</v>
      </c>
      <c r="F12704" s="6">
        <v>-3.1045751633986902</v>
      </c>
      <c r="G12704" s="6">
        <v>5.9299999999999999E-2</v>
      </c>
      <c r="H12704" s="6">
        <v>38.2284382284382</v>
      </c>
      <c r="I12704" s="6"/>
      <c r="J12704" s="6">
        <v>6.0299999999999999E-2</v>
      </c>
      <c r="K12704" s="6">
        <v>5.9299999999999999E-2</v>
      </c>
      <c r="L12704" s="6">
        <v>38.2284382284382</v>
      </c>
    </row>
    <row r="12705" spans="1:12" ht="15" customHeight="1" x14ac:dyDescent="0.25">
      <c r="A12705" s="5">
        <v>26452</v>
      </c>
      <c r="B12705" s="6">
        <v>6.1199999999999997E-2</v>
      </c>
      <c r="C12705" s="2">
        <v>1331200</v>
      </c>
      <c r="D12705" s="6"/>
      <c r="E12705" s="6"/>
      <c r="F12705" s="6"/>
      <c r="G12705" s="6">
        <v>6.1199999999999997E-2</v>
      </c>
      <c r="H12705" s="6">
        <v>42.657342657342603</v>
      </c>
      <c r="I12705" s="6"/>
      <c r="J12705" s="6">
        <v>6.2199999999999998E-2</v>
      </c>
      <c r="K12705" s="6">
        <v>6.1199999999999997E-2</v>
      </c>
      <c r="L12705" s="6">
        <v>42.657342657342603</v>
      </c>
    </row>
    <row r="12706" spans="1:12" ht="15" customHeight="1" x14ac:dyDescent="0.25">
      <c r="A12706" s="5">
        <v>26451</v>
      </c>
      <c r="B12706" s="6">
        <v>6.1199999999999997E-2</v>
      </c>
      <c r="C12706" s="2">
        <v>2560000</v>
      </c>
      <c r="D12706" s="6"/>
      <c r="E12706" s="6"/>
      <c r="F12706" s="6"/>
      <c r="G12706" s="6">
        <v>6.1199999999999997E-2</v>
      </c>
      <c r="H12706" s="6">
        <v>42.657342657342603</v>
      </c>
      <c r="I12706" s="6"/>
      <c r="J12706" s="6">
        <v>6.2199999999999998E-2</v>
      </c>
      <c r="K12706" s="6">
        <v>6.1199999999999997E-2</v>
      </c>
      <c r="L12706" s="6">
        <v>42.657342657342603</v>
      </c>
    </row>
    <row r="12707" spans="1:12" ht="15" customHeight="1" x14ac:dyDescent="0.25">
      <c r="A12707" s="5">
        <v>26450</v>
      </c>
      <c r="B12707" s="6">
        <v>6.1199999999999997E-2</v>
      </c>
      <c r="C12707" s="2">
        <v>9728000</v>
      </c>
      <c r="D12707" s="6">
        <v>-8.0000000000000199E-4</v>
      </c>
      <c r="E12707" s="6">
        <v>-1.2903225806451599</v>
      </c>
      <c r="F12707" s="6">
        <v>-1.2903225806451599</v>
      </c>
      <c r="G12707" s="6">
        <v>6.1199999999999997E-2</v>
      </c>
      <c r="H12707" s="6">
        <v>42.657342657342603</v>
      </c>
      <c r="I12707" s="6"/>
      <c r="J12707" s="6">
        <v>6.2199999999999998E-2</v>
      </c>
      <c r="K12707" s="6">
        <v>6.1199999999999997E-2</v>
      </c>
      <c r="L12707" s="6">
        <v>42.657342657342603</v>
      </c>
    </row>
    <row r="12708" spans="1:12" ht="15" customHeight="1" x14ac:dyDescent="0.25">
      <c r="A12708" s="5">
        <v>26449</v>
      </c>
      <c r="B12708" s="6">
        <v>6.2E-2</v>
      </c>
      <c r="C12708" s="2">
        <v>1843200</v>
      </c>
      <c r="D12708" s="6">
        <v>-1.99999999999998E-4</v>
      </c>
      <c r="E12708" s="6">
        <v>-0.32154340836012502</v>
      </c>
      <c r="F12708" s="6">
        <v>-0.32154340836012502</v>
      </c>
      <c r="G12708" s="6">
        <v>6.2E-2</v>
      </c>
      <c r="H12708" s="6">
        <v>44.522144522144501</v>
      </c>
      <c r="I12708" s="6"/>
      <c r="J12708" s="6">
        <v>6.2899999999999998E-2</v>
      </c>
      <c r="K12708" s="6">
        <v>6.2E-2</v>
      </c>
      <c r="L12708" s="6">
        <v>44.522144522144501</v>
      </c>
    </row>
    <row r="12709" spans="1:12" ht="15" customHeight="1" x14ac:dyDescent="0.25">
      <c r="A12709" s="5">
        <v>26445</v>
      </c>
      <c r="B12709" s="6">
        <v>6.2199999999999998E-2</v>
      </c>
      <c r="C12709" s="2">
        <v>4966400</v>
      </c>
      <c r="D12709" s="6">
        <v>1E-3</v>
      </c>
      <c r="E12709" s="6">
        <v>1.63398692810456</v>
      </c>
      <c r="F12709" s="6">
        <v>1.63398692810456</v>
      </c>
      <c r="G12709" s="6">
        <v>6.2199999999999998E-2</v>
      </c>
      <c r="H12709" s="6">
        <v>44.988344988344899</v>
      </c>
      <c r="I12709" s="6"/>
      <c r="J12709" s="6">
        <v>6.3200000000000006E-2</v>
      </c>
      <c r="K12709" s="6">
        <v>6.2199999999999998E-2</v>
      </c>
      <c r="L12709" s="6">
        <v>44.988344988344899</v>
      </c>
    </row>
    <row r="12710" spans="1:12" ht="15" customHeight="1" x14ac:dyDescent="0.25">
      <c r="A12710" s="5">
        <v>26444</v>
      </c>
      <c r="B12710" s="6">
        <v>6.1199999999999997E-2</v>
      </c>
      <c r="C12710" s="2">
        <v>3174400</v>
      </c>
      <c r="D12710" s="6">
        <v>1.6999999999999999E-3</v>
      </c>
      <c r="E12710" s="6">
        <v>2.8571428571428399</v>
      </c>
      <c r="F12710" s="6">
        <v>2.8571428571428399</v>
      </c>
      <c r="G12710" s="6">
        <v>6.1199999999999997E-2</v>
      </c>
      <c r="H12710" s="6">
        <v>42.657342657342603</v>
      </c>
      <c r="I12710" s="6"/>
      <c r="J12710" s="6">
        <v>6.2199999999999998E-2</v>
      </c>
      <c r="K12710" s="6">
        <v>6.1199999999999997E-2</v>
      </c>
      <c r="L12710" s="6">
        <v>42.657342657342603</v>
      </c>
    </row>
    <row r="12711" spans="1:12" ht="15" customHeight="1" x14ac:dyDescent="0.25">
      <c r="A12711" s="5">
        <v>26443</v>
      </c>
      <c r="B12711" s="6">
        <v>5.9499999999999997E-2</v>
      </c>
      <c r="C12711" s="2">
        <v>7628800</v>
      </c>
      <c r="D12711" s="6">
        <v>2.8999999999999998E-3</v>
      </c>
      <c r="E12711" s="6">
        <v>5.1236749116607596</v>
      </c>
      <c r="F12711" s="6">
        <v>5.1236749116607596</v>
      </c>
      <c r="G12711" s="6">
        <v>5.9499999999999997E-2</v>
      </c>
      <c r="H12711" s="6">
        <v>38.694638694638599</v>
      </c>
      <c r="I12711" s="6"/>
      <c r="J12711" s="6">
        <v>6.0499999999999998E-2</v>
      </c>
      <c r="K12711" s="6">
        <v>5.9499999999999997E-2</v>
      </c>
      <c r="L12711" s="6">
        <v>38.694638694638599</v>
      </c>
    </row>
    <row r="12712" spans="1:12" ht="15" customHeight="1" x14ac:dyDescent="0.25">
      <c r="A12712" s="5">
        <v>26442</v>
      </c>
      <c r="B12712" s="6">
        <v>5.6599999999999998E-2</v>
      </c>
      <c r="C12712" s="2">
        <v>5478400</v>
      </c>
      <c r="D12712" s="6">
        <v>1.1999999999999899E-3</v>
      </c>
      <c r="E12712" s="6">
        <v>2.16606498194946</v>
      </c>
      <c r="F12712" s="6">
        <v>2.16606498194946</v>
      </c>
      <c r="G12712" s="6">
        <v>5.6599999999999998E-2</v>
      </c>
      <c r="H12712" s="6">
        <v>31.9347319347319</v>
      </c>
      <c r="I12712" s="6"/>
      <c r="J12712" s="6">
        <v>5.7599999999999998E-2</v>
      </c>
      <c r="K12712" s="6">
        <v>5.6599999999999998E-2</v>
      </c>
      <c r="L12712" s="6">
        <v>31.9347319347319</v>
      </c>
    </row>
    <row r="12713" spans="1:12" ht="15" customHeight="1" x14ac:dyDescent="0.25">
      <c r="A12713" s="5">
        <v>26441</v>
      </c>
      <c r="B12713" s="6">
        <v>5.5399999999999998E-2</v>
      </c>
      <c r="C12713" s="2">
        <v>3328000</v>
      </c>
      <c r="D12713" s="6"/>
      <c r="E12713" s="6"/>
      <c r="F12713" s="6"/>
      <c r="G12713" s="6">
        <v>5.5399999999999998E-2</v>
      </c>
      <c r="H12713" s="6">
        <v>29.1375291375291</v>
      </c>
      <c r="I12713" s="6"/>
      <c r="J12713" s="6">
        <v>5.6300000000000003E-2</v>
      </c>
      <c r="K12713" s="6">
        <v>5.5399999999999998E-2</v>
      </c>
      <c r="L12713" s="6">
        <v>29.1375291375291</v>
      </c>
    </row>
    <row r="12714" spans="1:12" ht="15" customHeight="1" x14ac:dyDescent="0.25">
      <c r="A12714" s="5">
        <v>26438</v>
      </c>
      <c r="B12714" s="6">
        <v>5.5399999999999998E-2</v>
      </c>
      <c r="C12714" s="2">
        <v>7168000</v>
      </c>
      <c r="D12714" s="6">
        <v>3.1999999999999902E-3</v>
      </c>
      <c r="E12714" s="6">
        <v>6.1302681992336998</v>
      </c>
      <c r="F12714" s="6">
        <v>6.1302681992336998</v>
      </c>
      <c r="G12714" s="6">
        <v>5.5399999999999998E-2</v>
      </c>
      <c r="H12714" s="6">
        <v>29.1375291375291</v>
      </c>
      <c r="I12714" s="6"/>
      <c r="J12714" s="6">
        <v>5.6300000000000003E-2</v>
      </c>
      <c r="K12714" s="6">
        <v>5.5399999999999998E-2</v>
      </c>
      <c r="L12714" s="6">
        <v>29.1375291375291</v>
      </c>
    </row>
    <row r="12715" spans="1:12" ht="15" customHeight="1" x14ac:dyDescent="0.25">
      <c r="A12715" s="5">
        <v>26437</v>
      </c>
      <c r="B12715" s="6">
        <v>5.2200000000000003E-2</v>
      </c>
      <c r="C12715" s="2">
        <v>3635200</v>
      </c>
      <c r="D12715" s="6">
        <v>5.0000000000000001E-4</v>
      </c>
      <c r="E12715" s="6">
        <v>0.96711798839459395</v>
      </c>
      <c r="F12715" s="6">
        <v>0.96711798839459395</v>
      </c>
      <c r="G12715" s="6">
        <v>5.2200000000000003E-2</v>
      </c>
      <c r="H12715" s="6">
        <v>21.678321678321598</v>
      </c>
      <c r="I12715" s="6"/>
      <c r="J12715" s="6">
        <v>5.3199999999999997E-2</v>
      </c>
      <c r="K12715" s="6">
        <v>5.2200000000000003E-2</v>
      </c>
      <c r="L12715" s="6">
        <v>21.678321678321598</v>
      </c>
    </row>
    <row r="12716" spans="1:12" ht="15" customHeight="1" x14ac:dyDescent="0.25">
      <c r="A12716" s="5">
        <v>26436</v>
      </c>
      <c r="B12716" s="6">
        <v>5.1700000000000003E-2</v>
      </c>
      <c r="C12716" s="2">
        <v>3584000</v>
      </c>
      <c r="D12716" s="6">
        <v>-5.0000000000000001E-4</v>
      </c>
      <c r="E12716" s="6">
        <v>-0.95785440613026496</v>
      </c>
      <c r="F12716" s="6">
        <v>-0.95785440613026496</v>
      </c>
      <c r="G12716" s="6">
        <v>5.1700000000000003E-2</v>
      </c>
      <c r="H12716" s="6">
        <v>20.5128205128205</v>
      </c>
      <c r="I12716" s="6"/>
      <c r="J12716" s="6">
        <v>5.2699999999999997E-2</v>
      </c>
      <c r="K12716" s="6">
        <v>5.1700000000000003E-2</v>
      </c>
      <c r="L12716" s="6">
        <v>20.5128205128205</v>
      </c>
    </row>
    <row r="12717" spans="1:12" ht="15" customHeight="1" x14ac:dyDescent="0.25">
      <c r="A12717" s="5">
        <v>26435</v>
      </c>
      <c r="B12717" s="6">
        <v>5.2200000000000003E-2</v>
      </c>
      <c r="C12717" s="2">
        <v>4505600</v>
      </c>
      <c r="D12717" s="6"/>
      <c r="E12717" s="6"/>
      <c r="F12717" s="6"/>
      <c r="G12717" s="6">
        <v>5.2200000000000003E-2</v>
      </c>
      <c r="H12717" s="6">
        <v>21.678321678321598</v>
      </c>
      <c r="I12717" s="6"/>
      <c r="J12717" s="6">
        <v>5.3199999999999997E-2</v>
      </c>
      <c r="K12717" s="6">
        <v>5.2200000000000003E-2</v>
      </c>
      <c r="L12717" s="6">
        <v>21.678321678321598</v>
      </c>
    </row>
    <row r="12718" spans="1:12" ht="15" customHeight="1" x14ac:dyDescent="0.25">
      <c r="A12718" s="5">
        <v>26434</v>
      </c>
      <c r="B12718" s="6">
        <v>5.2200000000000003E-2</v>
      </c>
      <c r="C12718" s="2">
        <v>11878400</v>
      </c>
      <c r="D12718" s="6">
        <v>1.6999999999999999E-3</v>
      </c>
      <c r="E12718" s="6">
        <v>3.36633663366336</v>
      </c>
      <c r="F12718" s="6">
        <v>3.36633663366336</v>
      </c>
      <c r="G12718" s="6">
        <v>5.2200000000000003E-2</v>
      </c>
      <c r="H12718" s="6">
        <v>21.678321678321598</v>
      </c>
      <c r="I12718" s="6"/>
      <c r="J12718" s="6">
        <v>5.3199999999999997E-2</v>
      </c>
      <c r="K12718" s="6">
        <v>5.2200000000000003E-2</v>
      </c>
      <c r="L12718" s="6">
        <v>21.678321678321598</v>
      </c>
    </row>
    <row r="12719" spans="1:12" ht="15" customHeight="1" x14ac:dyDescent="0.25">
      <c r="A12719" s="5">
        <v>26431</v>
      </c>
      <c r="B12719" s="6">
        <v>5.0500000000000003E-2</v>
      </c>
      <c r="C12719" s="2">
        <v>3174400</v>
      </c>
      <c r="D12719" s="6">
        <v>5.0000000000000001E-4</v>
      </c>
      <c r="E12719" s="6">
        <v>1</v>
      </c>
      <c r="F12719" s="6">
        <v>1</v>
      </c>
      <c r="G12719" s="6">
        <v>5.0500000000000003E-2</v>
      </c>
      <c r="H12719" s="6">
        <v>17.7156177156177</v>
      </c>
      <c r="I12719" s="6"/>
      <c r="J12719" s="6">
        <v>5.1499999999999997E-2</v>
      </c>
      <c r="K12719" s="6">
        <v>5.0500000000000003E-2</v>
      </c>
      <c r="L12719" s="6">
        <v>17.7156177156177</v>
      </c>
    </row>
    <row r="12720" spans="1:12" ht="15" customHeight="1" x14ac:dyDescent="0.25">
      <c r="A12720" s="5">
        <v>26430</v>
      </c>
      <c r="B12720" s="6">
        <v>0.05</v>
      </c>
      <c r="C12720" s="2">
        <v>491520</v>
      </c>
      <c r="D12720" s="6">
        <v>2.00000000000005E-4</v>
      </c>
      <c r="E12720" s="6">
        <v>0.40160642570281602</v>
      </c>
      <c r="F12720" s="6">
        <v>0.40160642570281602</v>
      </c>
      <c r="G12720" s="6">
        <v>0.05</v>
      </c>
      <c r="H12720" s="6">
        <v>16.550116550116499</v>
      </c>
      <c r="I12720" s="6"/>
      <c r="J12720" s="6">
        <v>0.05</v>
      </c>
      <c r="K12720" s="6">
        <v>0.05</v>
      </c>
      <c r="L12720" s="6">
        <v>16.550116550116499</v>
      </c>
    </row>
    <row r="12721" spans="1:12" ht="15" customHeight="1" x14ac:dyDescent="0.25">
      <c r="A12721" s="5">
        <v>26429</v>
      </c>
      <c r="B12721" s="6">
        <v>4.9799999999999997E-2</v>
      </c>
      <c r="C12721" s="2">
        <v>1269760</v>
      </c>
      <c r="D12721" s="6">
        <v>2.4999999999999901E-3</v>
      </c>
      <c r="E12721" s="6">
        <v>5.2854122621564397</v>
      </c>
      <c r="F12721" s="6">
        <v>5.2854122621564397</v>
      </c>
      <c r="G12721" s="6">
        <v>4.9799999999999997E-2</v>
      </c>
      <c r="H12721" s="6">
        <v>16.083916083916002</v>
      </c>
      <c r="I12721" s="6"/>
      <c r="J12721" s="6">
        <v>4.9799999999999997E-2</v>
      </c>
      <c r="K12721" s="6">
        <v>4.9799999999999997E-2</v>
      </c>
      <c r="L12721" s="6">
        <v>16.083916083916002</v>
      </c>
    </row>
    <row r="12722" spans="1:12" ht="15" customHeight="1" x14ac:dyDescent="0.25">
      <c r="A12722" s="5">
        <v>26428</v>
      </c>
      <c r="B12722" s="6">
        <v>4.7300000000000002E-2</v>
      </c>
      <c r="C12722" s="2">
        <v>1003520</v>
      </c>
      <c r="D12722" s="6">
        <v>-4.4000000000000003E-3</v>
      </c>
      <c r="E12722" s="6">
        <v>-8.5106382978723403</v>
      </c>
      <c r="F12722" s="6">
        <v>-8.5106382978723403</v>
      </c>
      <c r="G12722" s="6">
        <v>4.7300000000000002E-2</v>
      </c>
      <c r="H12722" s="6">
        <v>10.2564102564102</v>
      </c>
      <c r="I12722" s="6"/>
      <c r="J12722" s="6">
        <v>4.7300000000000002E-2</v>
      </c>
      <c r="K12722" s="6">
        <v>4.7300000000000002E-2</v>
      </c>
      <c r="L12722" s="6">
        <v>10.2564102564102</v>
      </c>
    </row>
    <row r="12723" spans="1:12" ht="15" customHeight="1" x14ac:dyDescent="0.25">
      <c r="A12723" s="5">
        <v>26427</v>
      </c>
      <c r="B12723" s="6">
        <v>5.1700000000000003E-2</v>
      </c>
      <c r="C12723" s="2">
        <v>865280</v>
      </c>
      <c r="D12723" s="6">
        <v>2.7000000000000001E-3</v>
      </c>
      <c r="E12723" s="6">
        <v>5.5102040816326499</v>
      </c>
      <c r="F12723" s="6">
        <v>5.5102040816326499</v>
      </c>
      <c r="G12723" s="6">
        <v>5.1700000000000003E-2</v>
      </c>
      <c r="H12723" s="6">
        <v>20.5128205128205</v>
      </c>
      <c r="I12723" s="6"/>
      <c r="J12723" s="6">
        <v>5.1700000000000003E-2</v>
      </c>
      <c r="K12723" s="6">
        <v>5.1700000000000003E-2</v>
      </c>
      <c r="L12723" s="6">
        <v>20.5128205128205</v>
      </c>
    </row>
    <row r="12724" spans="1:12" ht="15" customHeight="1" x14ac:dyDescent="0.25">
      <c r="A12724" s="5">
        <v>26424</v>
      </c>
      <c r="B12724" s="6">
        <v>4.9000000000000002E-2</v>
      </c>
      <c r="C12724" s="2">
        <v>6656</v>
      </c>
      <c r="D12724" s="6"/>
      <c r="E12724" s="6"/>
      <c r="F12724" s="6"/>
      <c r="G12724" s="6">
        <v>4.9000000000000002E-2</v>
      </c>
      <c r="H12724" s="6">
        <v>14.2191142191142</v>
      </c>
      <c r="I12724" s="6"/>
      <c r="J12724" s="6">
        <v>4.9000000000000002E-2</v>
      </c>
      <c r="K12724" s="6">
        <v>4.9000000000000002E-2</v>
      </c>
      <c r="L12724" s="6">
        <v>14.2191142191142</v>
      </c>
    </row>
    <row r="12725" spans="1:12" ht="15" customHeight="1" x14ac:dyDescent="0.25">
      <c r="A12725" s="5">
        <v>26423</v>
      </c>
      <c r="B12725" s="6">
        <v>4.9000000000000002E-2</v>
      </c>
      <c r="C12725" s="2">
        <v>10496</v>
      </c>
      <c r="D12725" s="6">
        <v>-2.9999999999999401E-4</v>
      </c>
      <c r="E12725" s="6">
        <v>-0.60851926977686299</v>
      </c>
      <c r="F12725" s="6">
        <v>-0.60851926977686299</v>
      </c>
      <c r="G12725" s="6">
        <v>4.9000000000000002E-2</v>
      </c>
      <c r="H12725" s="6">
        <v>14.2191142191142</v>
      </c>
      <c r="I12725" s="6"/>
      <c r="J12725" s="6">
        <v>4.9000000000000002E-2</v>
      </c>
      <c r="K12725" s="6">
        <v>4.9000000000000002E-2</v>
      </c>
      <c r="L12725" s="6">
        <v>14.2191142191142</v>
      </c>
    </row>
    <row r="12726" spans="1:12" ht="15" customHeight="1" x14ac:dyDescent="0.25">
      <c r="A12726" s="5">
        <v>26422</v>
      </c>
      <c r="B12726" s="6">
        <v>4.9299999999999997E-2</v>
      </c>
      <c r="C12726" s="2">
        <v>23552</v>
      </c>
      <c r="D12726" s="6">
        <v>4.9999999999999296E-4</v>
      </c>
      <c r="E12726" s="6">
        <v>1.0245901639344099</v>
      </c>
      <c r="F12726" s="6">
        <v>1.0245901639344099</v>
      </c>
      <c r="G12726" s="6">
        <v>4.9299999999999997E-2</v>
      </c>
      <c r="H12726" s="6">
        <v>14.9184149184149</v>
      </c>
      <c r="I12726" s="6"/>
      <c r="J12726" s="6">
        <v>4.9299999999999997E-2</v>
      </c>
      <c r="K12726" s="6">
        <v>4.9299999999999997E-2</v>
      </c>
      <c r="L12726" s="6">
        <v>14.9184149184149</v>
      </c>
    </row>
    <row r="12727" spans="1:12" ht="15" customHeight="1" x14ac:dyDescent="0.25">
      <c r="A12727" s="5">
        <v>26421</v>
      </c>
      <c r="B12727" s="6">
        <v>4.8800000000000003E-2</v>
      </c>
      <c r="C12727" s="2">
        <v>2109440</v>
      </c>
      <c r="D12727" s="6">
        <v>1.1999999999999899E-3</v>
      </c>
      <c r="E12727" s="6">
        <v>2.5210084033613298</v>
      </c>
      <c r="F12727" s="6">
        <v>2.5210084033613298</v>
      </c>
      <c r="G12727" s="6">
        <v>4.8800000000000003E-2</v>
      </c>
      <c r="H12727" s="6">
        <v>13.752913752913701</v>
      </c>
      <c r="I12727" s="6"/>
      <c r="J12727" s="6">
        <v>4.8800000000000003E-2</v>
      </c>
      <c r="K12727" s="6">
        <v>4.8800000000000003E-2</v>
      </c>
      <c r="L12727" s="6">
        <v>13.752913752913701</v>
      </c>
    </row>
    <row r="12728" spans="1:12" ht="15" customHeight="1" x14ac:dyDescent="0.25">
      <c r="A12728" s="5">
        <v>26420</v>
      </c>
      <c r="B12728" s="6">
        <v>4.7600000000000003E-2</v>
      </c>
      <c r="C12728" s="2">
        <v>3025920</v>
      </c>
      <c r="D12728" s="6">
        <v>1.8E-3</v>
      </c>
      <c r="E12728" s="6">
        <v>3.9301310043668098</v>
      </c>
      <c r="F12728" s="6">
        <v>3.9301310043668098</v>
      </c>
      <c r="G12728" s="6">
        <v>4.7600000000000003E-2</v>
      </c>
      <c r="H12728" s="6">
        <v>10.9557109557109</v>
      </c>
      <c r="I12728" s="6"/>
      <c r="J12728" s="6">
        <v>4.7600000000000003E-2</v>
      </c>
      <c r="K12728" s="6">
        <v>4.7600000000000003E-2</v>
      </c>
      <c r="L12728" s="6">
        <v>10.9557109557109</v>
      </c>
    </row>
    <row r="12729" spans="1:12" ht="15" customHeight="1" x14ac:dyDescent="0.25">
      <c r="A12729" s="5">
        <v>26417</v>
      </c>
      <c r="B12729" s="6">
        <v>4.58E-2</v>
      </c>
      <c r="C12729" s="2">
        <v>1172480</v>
      </c>
      <c r="D12729" s="6"/>
      <c r="E12729" s="6"/>
      <c r="F12729" s="6"/>
      <c r="G12729" s="6">
        <v>4.58E-2</v>
      </c>
      <c r="H12729" s="6">
        <v>6.7599067599067597</v>
      </c>
      <c r="I12729" s="6"/>
      <c r="J12729" s="6">
        <v>4.58E-2</v>
      </c>
      <c r="K12729" s="6">
        <v>4.58E-2</v>
      </c>
      <c r="L12729" s="6">
        <v>6.7599067599067597</v>
      </c>
    </row>
    <row r="12730" spans="1:12" ht="15" customHeight="1" x14ac:dyDescent="0.25">
      <c r="A12730" s="5">
        <v>26416</v>
      </c>
      <c r="B12730" s="6">
        <v>4.58E-2</v>
      </c>
      <c r="C12730" s="2">
        <v>16896</v>
      </c>
      <c r="D12730" s="6"/>
      <c r="E12730" s="6"/>
      <c r="F12730" s="6"/>
      <c r="G12730" s="6">
        <v>4.58E-2</v>
      </c>
      <c r="H12730" s="6">
        <v>6.7599067599067597</v>
      </c>
      <c r="I12730" s="6"/>
      <c r="J12730" s="6">
        <v>4.58E-2</v>
      </c>
      <c r="K12730" s="6">
        <v>4.58E-2</v>
      </c>
      <c r="L12730" s="6">
        <v>6.7599067599067597</v>
      </c>
    </row>
    <row r="12731" spans="1:12" ht="15" customHeight="1" x14ac:dyDescent="0.25">
      <c r="A12731" s="5">
        <v>26415</v>
      </c>
      <c r="B12731" s="6">
        <v>4.58E-2</v>
      </c>
      <c r="C12731" s="2">
        <v>3072</v>
      </c>
      <c r="D12731" s="6"/>
      <c r="E12731" s="6"/>
      <c r="F12731" s="6"/>
      <c r="G12731" s="6">
        <v>4.58E-2</v>
      </c>
      <c r="H12731" s="6">
        <v>6.7599067599067597</v>
      </c>
      <c r="I12731" s="6"/>
      <c r="J12731" s="6">
        <v>4.58E-2</v>
      </c>
      <c r="K12731" s="6">
        <v>4.58E-2</v>
      </c>
      <c r="L12731" s="6">
        <v>6.7599067599067597</v>
      </c>
    </row>
    <row r="12732" spans="1:12" ht="15" customHeight="1" x14ac:dyDescent="0.25">
      <c r="A12732" s="5">
        <v>26414</v>
      </c>
      <c r="B12732" s="6">
        <v>4.58E-2</v>
      </c>
      <c r="C12732" s="2">
        <v>517120</v>
      </c>
      <c r="D12732" s="6">
        <v>-2.5000000000000001E-3</v>
      </c>
      <c r="E12732" s="6">
        <v>-5.1759834368530004</v>
      </c>
      <c r="F12732" s="6">
        <v>-5.1759834368530004</v>
      </c>
      <c r="G12732" s="6">
        <v>4.58E-2</v>
      </c>
      <c r="H12732" s="6">
        <v>6.7599067599067597</v>
      </c>
      <c r="I12732" s="6"/>
      <c r="J12732" s="6">
        <v>4.58E-2</v>
      </c>
      <c r="K12732" s="6">
        <v>4.58E-2</v>
      </c>
      <c r="L12732" s="6">
        <v>6.7599067599067597</v>
      </c>
    </row>
    <row r="12733" spans="1:12" ht="15" customHeight="1" x14ac:dyDescent="0.25">
      <c r="A12733" s="5">
        <v>26413</v>
      </c>
      <c r="B12733" s="6">
        <v>4.8300000000000003E-2</v>
      </c>
      <c r="C12733" s="2">
        <v>404480</v>
      </c>
      <c r="D12733" s="6">
        <v>-1.4999999999999901E-3</v>
      </c>
      <c r="E12733" s="6">
        <v>-3.0120481927710698</v>
      </c>
      <c r="F12733" s="6">
        <v>-3.0120481927710698</v>
      </c>
      <c r="G12733" s="6">
        <v>4.8300000000000003E-2</v>
      </c>
      <c r="H12733" s="6">
        <v>12.5874125874125</v>
      </c>
      <c r="I12733" s="6"/>
      <c r="J12733" s="6">
        <v>4.8300000000000003E-2</v>
      </c>
      <c r="K12733" s="6">
        <v>4.8300000000000003E-2</v>
      </c>
      <c r="L12733" s="6">
        <v>12.5874125874125</v>
      </c>
    </row>
    <row r="12734" spans="1:12" ht="15" customHeight="1" x14ac:dyDescent="0.25">
      <c r="A12734" s="5">
        <v>26410</v>
      </c>
      <c r="B12734" s="6">
        <v>4.9799999999999997E-2</v>
      </c>
      <c r="C12734" s="2">
        <v>2304</v>
      </c>
      <c r="D12734" s="6"/>
      <c r="E12734" s="6"/>
      <c r="F12734" s="6"/>
      <c r="G12734" s="6">
        <v>4.9799999999999997E-2</v>
      </c>
      <c r="H12734" s="6">
        <v>16.083916083916002</v>
      </c>
      <c r="I12734" s="6"/>
      <c r="J12734" s="6">
        <v>4.9799999999999997E-2</v>
      </c>
      <c r="K12734" s="6">
        <v>4.9799999999999997E-2</v>
      </c>
      <c r="L12734" s="6">
        <v>16.083916083916002</v>
      </c>
    </row>
    <row r="12735" spans="1:12" ht="15" customHeight="1" x14ac:dyDescent="0.25">
      <c r="A12735" s="5">
        <v>26409</v>
      </c>
      <c r="B12735" s="6">
        <v>4.9799999999999997E-2</v>
      </c>
      <c r="C12735" s="2">
        <v>414720</v>
      </c>
      <c r="D12735" s="6">
        <v>3.9999999999999897E-3</v>
      </c>
      <c r="E12735" s="6">
        <v>8.73362445414846</v>
      </c>
      <c r="F12735" s="6">
        <v>8.73362445414846</v>
      </c>
      <c r="G12735" s="6">
        <v>4.9799999999999997E-2</v>
      </c>
      <c r="H12735" s="6">
        <v>16.083916083916002</v>
      </c>
      <c r="I12735" s="6"/>
      <c r="J12735" s="6">
        <v>4.9799999999999997E-2</v>
      </c>
      <c r="K12735" s="6">
        <v>4.9799999999999997E-2</v>
      </c>
      <c r="L12735" s="6">
        <v>16.083916083916002</v>
      </c>
    </row>
    <row r="12736" spans="1:12" ht="15" customHeight="1" x14ac:dyDescent="0.25">
      <c r="A12736" s="5">
        <v>26408</v>
      </c>
      <c r="B12736" s="6">
        <v>4.58E-2</v>
      </c>
      <c r="C12736" s="2">
        <v>158720</v>
      </c>
      <c r="D12736" s="6">
        <v>-2E-3</v>
      </c>
      <c r="E12736" s="6">
        <v>-4.1841004184100399</v>
      </c>
      <c r="F12736" s="6">
        <v>-4.1841004184100399</v>
      </c>
      <c r="G12736" s="6">
        <v>4.58E-2</v>
      </c>
      <c r="H12736" s="6">
        <v>6.7599067599067597</v>
      </c>
      <c r="I12736" s="6"/>
      <c r="J12736" s="6">
        <v>4.58E-2</v>
      </c>
      <c r="K12736" s="6">
        <v>4.58E-2</v>
      </c>
      <c r="L12736" s="6">
        <v>6.7599067599067597</v>
      </c>
    </row>
    <row r="12737" spans="1:12" ht="15" customHeight="1" x14ac:dyDescent="0.25">
      <c r="A12737" s="5">
        <v>26407</v>
      </c>
      <c r="B12737" s="6">
        <v>4.7800000000000002E-2</v>
      </c>
      <c r="C12737" s="2">
        <v>5632</v>
      </c>
      <c r="D12737" s="6"/>
      <c r="E12737" s="6"/>
      <c r="F12737" s="6"/>
      <c r="G12737" s="6">
        <v>4.7800000000000002E-2</v>
      </c>
      <c r="H12737" s="6">
        <v>11.4219114219114</v>
      </c>
      <c r="I12737" s="6"/>
      <c r="J12737" s="6">
        <v>4.7800000000000002E-2</v>
      </c>
      <c r="K12737" s="6">
        <v>4.7800000000000002E-2</v>
      </c>
      <c r="L12737" s="6">
        <v>11.4219114219114</v>
      </c>
    </row>
    <row r="12738" spans="1:12" ht="15" customHeight="1" x14ac:dyDescent="0.25">
      <c r="A12738" s="5">
        <v>26406</v>
      </c>
      <c r="B12738" s="6">
        <v>4.7800000000000002E-2</v>
      </c>
      <c r="C12738" s="2">
        <v>6656</v>
      </c>
      <c r="D12738" s="6">
        <v>-1E-3</v>
      </c>
      <c r="E12738" s="6">
        <v>-2.0491803278688399</v>
      </c>
      <c r="F12738" s="6">
        <v>-2.0491803278688399</v>
      </c>
      <c r="G12738" s="6">
        <v>4.7800000000000002E-2</v>
      </c>
      <c r="H12738" s="6">
        <v>11.4219114219114</v>
      </c>
      <c r="I12738" s="6"/>
      <c r="J12738" s="6">
        <v>4.7800000000000002E-2</v>
      </c>
      <c r="K12738" s="6">
        <v>4.7800000000000002E-2</v>
      </c>
      <c r="L12738" s="6">
        <v>11.4219114219114</v>
      </c>
    </row>
    <row r="12739" spans="1:12" ht="15" customHeight="1" x14ac:dyDescent="0.25">
      <c r="A12739" s="5">
        <v>26403</v>
      </c>
      <c r="B12739" s="6">
        <v>4.8800000000000003E-2</v>
      </c>
      <c r="C12739" s="2">
        <v>174080</v>
      </c>
      <c r="D12739" s="6">
        <v>-1.39999999999999E-3</v>
      </c>
      <c r="E12739" s="6">
        <v>-2.78884462151394</v>
      </c>
      <c r="F12739" s="6">
        <v>-2.78884462151394</v>
      </c>
      <c r="G12739" s="6">
        <v>4.8800000000000003E-2</v>
      </c>
      <c r="H12739" s="6">
        <v>13.752913752913701</v>
      </c>
      <c r="I12739" s="6"/>
      <c r="J12739" s="6">
        <v>4.8800000000000003E-2</v>
      </c>
      <c r="K12739" s="6">
        <v>4.8800000000000003E-2</v>
      </c>
      <c r="L12739" s="6">
        <v>13.752913752913701</v>
      </c>
    </row>
    <row r="12740" spans="1:12" ht="15" customHeight="1" x14ac:dyDescent="0.25">
      <c r="A12740" s="5">
        <v>26402</v>
      </c>
      <c r="B12740" s="6">
        <v>5.0200000000000002E-2</v>
      </c>
      <c r="C12740" s="2">
        <v>512</v>
      </c>
      <c r="D12740" s="6">
        <v>-5.0000000000000001E-4</v>
      </c>
      <c r="E12740" s="6">
        <v>-0.98619329388560595</v>
      </c>
      <c r="F12740" s="6">
        <v>-0.98619329388560595</v>
      </c>
      <c r="G12740" s="6">
        <v>5.0200000000000002E-2</v>
      </c>
      <c r="H12740" s="6">
        <v>17.016317016317</v>
      </c>
      <c r="I12740" s="6"/>
      <c r="J12740" s="6">
        <v>5.0200000000000002E-2</v>
      </c>
      <c r="K12740" s="6">
        <v>5.0200000000000002E-2</v>
      </c>
      <c r="L12740" s="6">
        <v>17.016317016317</v>
      </c>
    </row>
    <row r="12741" spans="1:12" ht="15" customHeight="1" x14ac:dyDescent="0.25">
      <c r="A12741" s="5">
        <v>26401</v>
      </c>
      <c r="B12741" s="6">
        <v>5.0700000000000002E-2</v>
      </c>
      <c r="C12741" s="2">
        <v>358400</v>
      </c>
      <c r="D12741" s="6"/>
      <c r="E12741" s="6"/>
      <c r="F12741" s="6"/>
      <c r="G12741" s="6">
        <v>5.0700000000000002E-2</v>
      </c>
      <c r="H12741" s="6">
        <v>18.181818181818102</v>
      </c>
      <c r="I12741" s="6"/>
      <c r="J12741" s="6">
        <v>5.2699999999999997E-2</v>
      </c>
      <c r="K12741" s="6">
        <v>5.0700000000000002E-2</v>
      </c>
      <c r="L12741" s="6">
        <v>18.181818181818102</v>
      </c>
    </row>
    <row r="12742" spans="1:12" ht="15" customHeight="1" x14ac:dyDescent="0.25">
      <c r="A12742" s="5">
        <v>26400</v>
      </c>
      <c r="B12742" s="6">
        <v>5.0700000000000002E-2</v>
      </c>
      <c r="C12742" s="2">
        <v>1126400</v>
      </c>
      <c r="D12742" s="6">
        <v>-5.0000000000000001E-4</v>
      </c>
      <c r="E12742" s="6">
        <v>-0.9765625</v>
      </c>
      <c r="F12742" s="6">
        <v>-0.9765625</v>
      </c>
      <c r="G12742" s="6">
        <v>5.0700000000000002E-2</v>
      </c>
      <c r="H12742" s="6">
        <v>18.181818181818102</v>
      </c>
      <c r="I12742" s="6"/>
      <c r="J12742" s="6">
        <v>5.2699999999999997E-2</v>
      </c>
      <c r="K12742" s="6">
        <v>5.0700000000000002E-2</v>
      </c>
      <c r="L12742" s="6">
        <v>18.181818181818102</v>
      </c>
    </row>
    <row r="12743" spans="1:12" ht="15" customHeight="1" x14ac:dyDescent="0.25">
      <c r="A12743" s="5">
        <v>26399</v>
      </c>
      <c r="B12743" s="6">
        <v>5.1200000000000002E-2</v>
      </c>
      <c r="C12743" s="2">
        <v>358400</v>
      </c>
      <c r="D12743" s="6"/>
      <c r="E12743" s="6"/>
      <c r="F12743" s="6"/>
      <c r="G12743" s="6">
        <v>5.1200000000000002E-2</v>
      </c>
      <c r="H12743" s="6">
        <v>19.347319347319299</v>
      </c>
      <c r="I12743" s="6"/>
      <c r="J12743" s="6">
        <v>5.3199999999999997E-2</v>
      </c>
      <c r="K12743" s="6">
        <v>5.1200000000000002E-2</v>
      </c>
      <c r="L12743" s="6">
        <v>19.347319347319299</v>
      </c>
    </row>
    <row r="12744" spans="1:12" ht="15" customHeight="1" x14ac:dyDescent="0.25">
      <c r="A12744" s="5">
        <v>26396</v>
      </c>
      <c r="B12744" s="6">
        <v>5.1200000000000002E-2</v>
      </c>
      <c r="C12744" s="2">
        <v>1331200</v>
      </c>
      <c r="D12744" s="6"/>
      <c r="E12744" s="6"/>
      <c r="F12744" s="6"/>
      <c r="G12744" s="6">
        <v>5.1200000000000002E-2</v>
      </c>
      <c r="H12744" s="6">
        <v>19.347319347319299</v>
      </c>
      <c r="I12744" s="6"/>
      <c r="J12744" s="6">
        <v>5.3199999999999997E-2</v>
      </c>
      <c r="K12744" s="6">
        <v>5.1200000000000002E-2</v>
      </c>
      <c r="L12744" s="6">
        <v>19.347319347319299</v>
      </c>
    </row>
    <row r="12745" spans="1:12" ht="15" customHeight="1" x14ac:dyDescent="0.25">
      <c r="A12745" s="5">
        <v>26395</v>
      </c>
      <c r="B12745" s="6">
        <v>5.1200000000000002E-2</v>
      </c>
      <c r="C12745" s="2">
        <v>768000</v>
      </c>
      <c r="D12745" s="6">
        <v>5.0000000000000001E-4</v>
      </c>
      <c r="E12745" s="6">
        <v>0.98619329388560595</v>
      </c>
      <c r="F12745" s="6">
        <v>0.98619329388560595</v>
      </c>
      <c r="G12745" s="6">
        <v>5.1200000000000002E-2</v>
      </c>
      <c r="H12745" s="6">
        <v>19.347319347319299</v>
      </c>
      <c r="I12745" s="6"/>
      <c r="J12745" s="6">
        <v>5.3199999999999997E-2</v>
      </c>
      <c r="K12745" s="6">
        <v>5.1200000000000002E-2</v>
      </c>
      <c r="L12745" s="6">
        <v>19.347319347319299</v>
      </c>
    </row>
    <row r="12746" spans="1:12" ht="15" customHeight="1" x14ac:dyDescent="0.25">
      <c r="A12746" s="5">
        <v>26394</v>
      </c>
      <c r="B12746" s="6">
        <v>5.0700000000000002E-2</v>
      </c>
      <c r="C12746" s="2">
        <v>307200</v>
      </c>
      <c r="D12746" s="6">
        <v>-1.5E-3</v>
      </c>
      <c r="E12746" s="6">
        <v>-2.8735632183908</v>
      </c>
      <c r="F12746" s="6">
        <v>-2.8735632183908</v>
      </c>
      <c r="G12746" s="6">
        <v>5.0700000000000002E-2</v>
      </c>
      <c r="H12746" s="6">
        <v>18.181818181818102</v>
      </c>
      <c r="I12746" s="6"/>
      <c r="J12746" s="6">
        <v>5.2699999999999997E-2</v>
      </c>
      <c r="K12746" s="6">
        <v>5.0700000000000002E-2</v>
      </c>
      <c r="L12746" s="6">
        <v>18.181818181818102</v>
      </c>
    </row>
    <row r="12747" spans="1:12" ht="15" customHeight="1" x14ac:dyDescent="0.25">
      <c r="A12747" s="5">
        <v>26393</v>
      </c>
      <c r="B12747" s="6">
        <v>5.2200000000000003E-2</v>
      </c>
      <c r="C12747" s="2">
        <v>409600</v>
      </c>
      <c r="D12747" s="6">
        <v>-4.9999999999999296E-4</v>
      </c>
      <c r="E12747" s="6">
        <v>-0.94876660341555097</v>
      </c>
      <c r="F12747" s="6">
        <v>-0.94876660341555097</v>
      </c>
      <c r="G12747" s="6">
        <v>5.2200000000000003E-2</v>
      </c>
      <c r="H12747" s="6">
        <v>21.678321678321598</v>
      </c>
      <c r="I12747" s="6"/>
      <c r="J12747" s="6">
        <v>5.4100000000000002E-2</v>
      </c>
      <c r="K12747" s="6">
        <v>5.2200000000000003E-2</v>
      </c>
      <c r="L12747" s="6">
        <v>21.678321678321598</v>
      </c>
    </row>
    <row r="12748" spans="1:12" ht="15" customHeight="1" x14ac:dyDescent="0.25">
      <c r="A12748" s="5">
        <v>26392</v>
      </c>
      <c r="B12748" s="6">
        <v>5.2699999999999997E-2</v>
      </c>
      <c r="C12748" s="2">
        <v>409600</v>
      </c>
      <c r="D12748" s="6">
        <v>-1.9E-3</v>
      </c>
      <c r="E12748" s="6">
        <v>-3.4798534798534799</v>
      </c>
      <c r="F12748" s="6">
        <v>-3.4798534798534799</v>
      </c>
      <c r="G12748" s="6">
        <v>5.2699999999999997E-2</v>
      </c>
      <c r="H12748" s="6">
        <v>22.843822843822799</v>
      </c>
      <c r="I12748" s="6"/>
      <c r="J12748" s="6">
        <v>5.4600000000000003E-2</v>
      </c>
      <c r="K12748" s="6">
        <v>5.2699999999999997E-2</v>
      </c>
      <c r="L12748" s="6">
        <v>22.843822843822799</v>
      </c>
    </row>
    <row r="12749" spans="1:12" ht="15" customHeight="1" x14ac:dyDescent="0.25">
      <c r="A12749" s="5">
        <v>26388</v>
      </c>
      <c r="B12749" s="6">
        <v>5.4600000000000003E-2</v>
      </c>
      <c r="C12749" s="2">
        <v>1280000</v>
      </c>
      <c r="D12749" s="6">
        <v>-1.4999999999999901E-3</v>
      </c>
      <c r="E12749" s="6">
        <v>-2.6737967914438299</v>
      </c>
      <c r="F12749" s="6">
        <v>-2.6737967914438299</v>
      </c>
      <c r="G12749" s="6">
        <v>5.4600000000000003E-2</v>
      </c>
      <c r="H12749" s="6">
        <v>27.272727272727199</v>
      </c>
      <c r="I12749" s="6"/>
      <c r="J12749" s="6">
        <v>5.6599999999999998E-2</v>
      </c>
      <c r="K12749" s="6">
        <v>5.4600000000000003E-2</v>
      </c>
      <c r="L12749" s="6">
        <v>27.272727272727199</v>
      </c>
    </row>
    <row r="12750" spans="1:12" ht="15" customHeight="1" x14ac:dyDescent="0.25">
      <c r="A12750" s="5">
        <v>26387</v>
      </c>
      <c r="B12750" s="6">
        <v>5.6099999999999997E-2</v>
      </c>
      <c r="C12750" s="2">
        <v>1331200</v>
      </c>
      <c r="D12750" s="6">
        <v>9.9999999999999395E-4</v>
      </c>
      <c r="E12750" s="6">
        <v>1.8148820326678601</v>
      </c>
      <c r="F12750" s="6">
        <v>1.8148820326678601</v>
      </c>
      <c r="G12750" s="6">
        <v>5.6099999999999997E-2</v>
      </c>
      <c r="H12750" s="6">
        <v>30.769230769230699</v>
      </c>
      <c r="I12750" s="6"/>
      <c r="J12750" s="6">
        <v>5.8099999999999999E-2</v>
      </c>
      <c r="K12750" s="6">
        <v>5.6099999999999997E-2</v>
      </c>
      <c r="L12750" s="6">
        <v>30.769230769230699</v>
      </c>
    </row>
    <row r="12751" spans="1:12" ht="15" customHeight="1" x14ac:dyDescent="0.25">
      <c r="A12751" s="5">
        <v>26386</v>
      </c>
      <c r="B12751" s="6">
        <v>5.5100000000000003E-2</v>
      </c>
      <c r="C12751" s="2">
        <v>1484800</v>
      </c>
      <c r="D12751" s="6">
        <v>5.0000000000000001E-4</v>
      </c>
      <c r="E12751" s="6">
        <v>0.91575091575091205</v>
      </c>
      <c r="F12751" s="6">
        <v>0.91575091575091205</v>
      </c>
      <c r="G12751" s="6">
        <v>5.5100000000000003E-2</v>
      </c>
      <c r="H12751" s="6">
        <v>28.4382284382284</v>
      </c>
      <c r="I12751" s="6"/>
      <c r="J12751" s="6">
        <v>5.7099999999999998E-2</v>
      </c>
      <c r="K12751" s="6">
        <v>5.5100000000000003E-2</v>
      </c>
      <c r="L12751" s="6">
        <v>28.4382284382284</v>
      </c>
    </row>
    <row r="12752" spans="1:12" ht="15" customHeight="1" x14ac:dyDescent="0.25">
      <c r="A12752" s="5">
        <v>26385</v>
      </c>
      <c r="B12752" s="6">
        <v>5.4600000000000003E-2</v>
      </c>
      <c r="C12752" s="2">
        <v>1177600</v>
      </c>
      <c r="D12752" s="6">
        <v>9.0000000000000496E-4</v>
      </c>
      <c r="E12752" s="6">
        <v>1.67597765363129</v>
      </c>
      <c r="F12752" s="6">
        <v>1.67597765363129</v>
      </c>
      <c r="G12752" s="6">
        <v>5.4600000000000003E-2</v>
      </c>
      <c r="H12752" s="6">
        <v>27.272727272727199</v>
      </c>
      <c r="I12752" s="6"/>
      <c r="J12752" s="6">
        <v>5.6599999999999998E-2</v>
      </c>
      <c r="K12752" s="6">
        <v>5.4600000000000003E-2</v>
      </c>
      <c r="L12752" s="6">
        <v>27.272727272727199</v>
      </c>
    </row>
    <row r="12753" spans="1:12" ht="15" customHeight="1" x14ac:dyDescent="0.25">
      <c r="A12753" s="5">
        <v>26382</v>
      </c>
      <c r="B12753" s="6">
        <v>5.3699999999999998E-2</v>
      </c>
      <c r="C12753" s="2">
        <v>1075200</v>
      </c>
      <c r="D12753" s="6">
        <v>1E-3</v>
      </c>
      <c r="E12753" s="6">
        <v>1.8975332068311199</v>
      </c>
      <c r="F12753" s="6">
        <v>1.8975332068311199</v>
      </c>
      <c r="G12753" s="6">
        <v>5.3699999999999998E-2</v>
      </c>
      <c r="H12753" s="6">
        <v>25.174825174825099</v>
      </c>
      <c r="I12753" s="6"/>
      <c r="J12753" s="6">
        <v>5.5599999999999997E-2</v>
      </c>
      <c r="K12753" s="6">
        <v>5.3699999999999998E-2</v>
      </c>
      <c r="L12753" s="6">
        <v>25.174825174825099</v>
      </c>
    </row>
    <row r="12754" spans="1:12" ht="15" customHeight="1" x14ac:dyDescent="0.25">
      <c r="A12754" s="5">
        <v>26381</v>
      </c>
      <c r="B12754" s="6">
        <v>5.2699999999999997E-2</v>
      </c>
      <c r="C12754" s="2">
        <v>665600</v>
      </c>
      <c r="D12754" s="6"/>
      <c r="E12754" s="6"/>
      <c r="F12754" s="6"/>
      <c r="G12754" s="6">
        <v>5.2699999999999997E-2</v>
      </c>
      <c r="H12754" s="6">
        <v>22.843822843822799</v>
      </c>
      <c r="I12754" s="6"/>
      <c r="J12754" s="6">
        <v>5.4600000000000003E-2</v>
      </c>
      <c r="K12754" s="6">
        <v>5.2699999999999997E-2</v>
      </c>
      <c r="L12754" s="6">
        <v>22.843822843822799</v>
      </c>
    </row>
    <row r="12755" spans="1:12" ht="15" customHeight="1" x14ac:dyDescent="0.25">
      <c r="A12755" s="5">
        <v>26380</v>
      </c>
      <c r="B12755" s="6">
        <v>5.2699999999999997E-2</v>
      </c>
      <c r="C12755" s="2">
        <v>921600</v>
      </c>
      <c r="D12755" s="6">
        <v>4.3999999999999899E-3</v>
      </c>
      <c r="E12755" s="6">
        <v>9.1097308488612594</v>
      </c>
      <c r="F12755" s="6">
        <v>9.1097308488612594</v>
      </c>
      <c r="G12755" s="6">
        <v>5.2699999999999997E-2</v>
      </c>
      <c r="H12755" s="6">
        <v>22.843822843822799</v>
      </c>
      <c r="I12755" s="6"/>
      <c r="J12755" s="6">
        <v>5.4600000000000003E-2</v>
      </c>
      <c r="K12755" s="6">
        <v>5.2699999999999997E-2</v>
      </c>
      <c r="L12755" s="6">
        <v>22.843822843822799</v>
      </c>
    </row>
    <row r="12756" spans="1:12" ht="15" customHeight="1" x14ac:dyDescent="0.25">
      <c r="A12756" s="5">
        <v>26379</v>
      </c>
      <c r="B12756" s="6">
        <v>4.8300000000000003E-2</v>
      </c>
      <c r="C12756" s="2">
        <v>1996800</v>
      </c>
      <c r="D12756" s="6">
        <v>-2.8999999999999998E-3</v>
      </c>
      <c r="E12756" s="6">
        <v>-5.6640625</v>
      </c>
      <c r="F12756" s="6">
        <v>-5.6640625</v>
      </c>
      <c r="G12756" s="6">
        <v>4.8300000000000003E-2</v>
      </c>
      <c r="H12756" s="6">
        <v>12.5874125874125</v>
      </c>
      <c r="I12756" s="6"/>
      <c r="J12756" s="6">
        <v>5.0200000000000002E-2</v>
      </c>
      <c r="K12756" s="6">
        <v>4.8300000000000003E-2</v>
      </c>
      <c r="L12756" s="6">
        <v>12.5874125874125</v>
      </c>
    </row>
    <row r="12757" spans="1:12" ht="15" customHeight="1" x14ac:dyDescent="0.25">
      <c r="A12757" s="5">
        <v>26378</v>
      </c>
      <c r="B12757" s="6">
        <v>5.1200000000000002E-2</v>
      </c>
      <c r="C12757" s="2">
        <v>2662400</v>
      </c>
      <c r="D12757" s="6">
        <v>6.3E-3</v>
      </c>
      <c r="E12757" s="6">
        <v>14.031180400890801</v>
      </c>
      <c r="F12757" s="6">
        <v>14.031180400890801</v>
      </c>
      <c r="G12757" s="6">
        <v>5.1200000000000002E-2</v>
      </c>
      <c r="H12757" s="6">
        <v>19.347319347319299</v>
      </c>
      <c r="I12757" s="6"/>
      <c r="J12757" s="6">
        <v>5.3199999999999997E-2</v>
      </c>
      <c r="K12757" s="6">
        <v>5.1200000000000002E-2</v>
      </c>
      <c r="L12757" s="6">
        <v>19.347319347319299</v>
      </c>
    </row>
    <row r="12758" spans="1:12" ht="15" customHeight="1" x14ac:dyDescent="0.25">
      <c r="A12758" s="5">
        <v>26375</v>
      </c>
      <c r="B12758" s="6">
        <v>4.4900000000000002E-2</v>
      </c>
      <c r="C12758" s="2">
        <v>1536000</v>
      </c>
      <c r="D12758" s="6"/>
      <c r="E12758" s="6"/>
      <c r="F12758" s="6"/>
      <c r="G12758" s="6">
        <v>4.4900000000000002E-2</v>
      </c>
      <c r="H12758" s="6">
        <v>4.6620046620046596</v>
      </c>
      <c r="I12758" s="6"/>
      <c r="J12758" s="6">
        <v>4.6300000000000001E-2</v>
      </c>
      <c r="K12758" s="6">
        <v>4.4900000000000002E-2</v>
      </c>
      <c r="L12758" s="6">
        <v>4.6620046620046596</v>
      </c>
    </row>
    <row r="12759" spans="1:12" ht="15" customHeight="1" x14ac:dyDescent="0.25">
      <c r="A12759" s="5">
        <v>26374</v>
      </c>
      <c r="B12759" s="6">
        <v>4.4900000000000002E-2</v>
      </c>
      <c r="C12759" s="2">
        <v>6144000</v>
      </c>
      <c r="D12759" s="6"/>
      <c r="E12759" s="6"/>
      <c r="F12759" s="6"/>
      <c r="G12759" s="6">
        <v>4.4900000000000002E-2</v>
      </c>
      <c r="H12759" s="6">
        <v>4.6620046620046596</v>
      </c>
      <c r="I12759" s="6"/>
      <c r="J12759" s="6">
        <v>4.6300000000000001E-2</v>
      </c>
      <c r="K12759" s="6">
        <v>4.4900000000000002E-2</v>
      </c>
      <c r="L12759" s="6">
        <v>4.6620046620046596</v>
      </c>
    </row>
    <row r="12760" spans="1:12" ht="15" customHeight="1" x14ac:dyDescent="0.25">
      <c r="A12760" s="5">
        <v>26373</v>
      </c>
      <c r="B12760" s="6">
        <v>4.4900000000000002E-2</v>
      </c>
      <c r="C12760" s="2">
        <v>716800</v>
      </c>
      <c r="D12760" s="6"/>
      <c r="E12760" s="6"/>
      <c r="F12760" s="6"/>
      <c r="G12760" s="6">
        <v>4.4900000000000002E-2</v>
      </c>
      <c r="H12760" s="6">
        <v>4.6620046620046596</v>
      </c>
      <c r="I12760" s="6"/>
      <c r="J12760" s="6">
        <v>4.6300000000000001E-2</v>
      </c>
      <c r="K12760" s="6">
        <v>4.4900000000000002E-2</v>
      </c>
      <c r="L12760" s="6">
        <v>4.6620046620046596</v>
      </c>
    </row>
    <row r="12761" spans="1:12" ht="15" customHeight="1" x14ac:dyDescent="0.25">
      <c r="A12761" s="5">
        <v>26372</v>
      </c>
      <c r="B12761" s="6">
        <v>4.4900000000000002E-2</v>
      </c>
      <c r="C12761" s="2">
        <v>614400</v>
      </c>
      <c r="D12761" s="6">
        <v>5.0000000000000001E-4</v>
      </c>
      <c r="E12761" s="6">
        <v>1.12612612612612</v>
      </c>
      <c r="F12761" s="6">
        <v>1.12612612612612</v>
      </c>
      <c r="G12761" s="6">
        <v>4.4900000000000002E-2</v>
      </c>
      <c r="H12761" s="6">
        <v>4.6620046620046596</v>
      </c>
      <c r="I12761" s="6"/>
      <c r="J12761" s="6">
        <v>4.6300000000000001E-2</v>
      </c>
      <c r="K12761" s="6">
        <v>4.4900000000000002E-2</v>
      </c>
      <c r="L12761" s="6">
        <v>4.6620046620046596</v>
      </c>
    </row>
    <row r="12762" spans="1:12" ht="15" customHeight="1" x14ac:dyDescent="0.25">
      <c r="A12762" s="5">
        <v>26371</v>
      </c>
      <c r="B12762" s="6">
        <v>4.4400000000000002E-2</v>
      </c>
      <c r="C12762" s="2">
        <v>307200</v>
      </c>
      <c r="D12762" s="6">
        <v>-5.0000000000000001E-4</v>
      </c>
      <c r="E12762" s="6">
        <v>-1.1135857461024501</v>
      </c>
      <c r="F12762" s="6">
        <v>-1.1135857461024501</v>
      </c>
      <c r="G12762" s="6">
        <v>4.4400000000000002E-2</v>
      </c>
      <c r="H12762" s="6">
        <v>3.49650349650349</v>
      </c>
      <c r="I12762" s="6"/>
      <c r="J12762" s="6">
        <v>4.58E-2</v>
      </c>
      <c r="K12762" s="6">
        <v>4.4400000000000002E-2</v>
      </c>
      <c r="L12762" s="6">
        <v>3.49650349650349</v>
      </c>
    </row>
    <row r="12763" spans="1:12" ht="15" customHeight="1" x14ac:dyDescent="0.25">
      <c r="A12763" s="5">
        <v>26368</v>
      </c>
      <c r="B12763" s="6">
        <v>4.4900000000000002E-2</v>
      </c>
      <c r="C12763" s="2">
        <v>1024000</v>
      </c>
      <c r="D12763" s="6">
        <v>-5.0000000000000001E-4</v>
      </c>
      <c r="E12763" s="6">
        <v>-1.10132158590308</v>
      </c>
      <c r="F12763" s="6">
        <v>-1.10132158590308</v>
      </c>
      <c r="G12763" s="6">
        <v>4.4900000000000002E-2</v>
      </c>
      <c r="H12763" s="6">
        <v>4.6620046620046596</v>
      </c>
      <c r="I12763" s="6"/>
      <c r="J12763" s="6">
        <v>4.6300000000000001E-2</v>
      </c>
      <c r="K12763" s="6">
        <v>4.4900000000000002E-2</v>
      </c>
      <c r="L12763" s="6">
        <v>4.6620046620046596</v>
      </c>
    </row>
    <row r="12764" spans="1:12" ht="15" customHeight="1" x14ac:dyDescent="0.25">
      <c r="A12764" s="5">
        <v>26367</v>
      </c>
      <c r="B12764" s="6">
        <v>4.5400000000000003E-2</v>
      </c>
      <c r="C12764" s="2">
        <v>1331200</v>
      </c>
      <c r="D12764" s="6">
        <v>-3.9999999999999698E-4</v>
      </c>
      <c r="E12764" s="6">
        <v>-0.87336244541483798</v>
      </c>
      <c r="F12764" s="6">
        <v>-0.87336244541483798</v>
      </c>
      <c r="G12764" s="6">
        <v>4.5400000000000003E-2</v>
      </c>
      <c r="H12764" s="6">
        <v>5.8275058275058296</v>
      </c>
      <c r="I12764" s="6"/>
      <c r="J12764" s="6">
        <v>4.6800000000000001E-2</v>
      </c>
      <c r="K12764" s="6">
        <v>4.5400000000000003E-2</v>
      </c>
      <c r="L12764" s="6">
        <v>5.8275058275058296</v>
      </c>
    </row>
    <row r="12765" spans="1:12" ht="15" customHeight="1" x14ac:dyDescent="0.25">
      <c r="A12765" s="5">
        <v>26366</v>
      </c>
      <c r="B12765" s="6">
        <v>4.58E-2</v>
      </c>
      <c r="C12765" s="2">
        <v>921600</v>
      </c>
      <c r="D12765" s="6">
        <v>3.9999999999999698E-4</v>
      </c>
      <c r="E12765" s="6">
        <v>0.88105726872245105</v>
      </c>
      <c r="F12765" s="6">
        <v>0.88105726872245105</v>
      </c>
      <c r="G12765" s="6">
        <v>4.58E-2</v>
      </c>
      <c r="H12765" s="6">
        <v>6.7599067599067597</v>
      </c>
      <c r="I12765" s="6"/>
      <c r="J12765" s="6">
        <v>4.7300000000000002E-2</v>
      </c>
      <c r="K12765" s="6">
        <v>4.58E-2</v>
      </c>
      <c r="L12765" s="6">
        <v>6.7599067599067597</v>
      </c>
    </row>
    <row r="12766" spans="1:12" ht="15" customHeight="1" x14ac:dyDescent="0.25">
      <c r="A12766" s="5">
        <v>26365</v>
      </c>
      <c r="B12766" s="6">
        <v>4.5400000000000003E-2</v>
      </c>
      <c r="C12766" s="2">
        <v>12185600</v>
      </c>
      <c r="D12766" s="6">
        <v>5.0000000000000001E-4</v>
      </c>
      <c r="E12766" s="6">
        <v>1.1135857461024501</v>
      </c>
      <c r="F12766" s="6">
        <v>1.1135857461024501</v>
      </c>
      <c r="G12766" s="6">
        <v>4.5400000000000003E-2</v>
      </c>
      <c r="H12766" s="6">
        <v>5.8275058275058296</v>
      </c>
      <c r="I12766" s="6"/>
      <c r="J12766" s="6">
        <v>4.6800000000000001E-2</v>
      </c>
      <c r="K12766" s="6">
        <v>4.5400000000000003E-2</v>
      </c>
      <c r="L12766" s="6">
        <v>5.8275058275058296</v>
      </c>
    </row>
    <row r="12767" spans="1:12" ht="15" customHeight="1" x14ac:dyDescent="0.25">
      <c r="A12767" s="5">
        <v>26364</v>
      </c>
      <c r="B12767" s="6">
        <v>4.4900000000000002E-2</v>
      </c>
      <c r="C12767" s="2">
        <v>1126400</v>
      </c>
      <c r="D12767" s="6"/>
      <c r="E12767" s="6"/>
      <c r="F12767" s="6"/>
      <c r="G12767" s="6">
        <v>4.4900000000000002E-2</v>
      </c>
      <c r="H12767" s="6">
        <v>4.6620046620046596</v>
      </c>
      <c r="I12767" s="6"/>
      <c r="J12767" s="6">
        <v>4.6300000000000001E-2</v>
      </c>
      <c r="K12767" s="6">
        <v>4.4900000000000002E-2</v>
      </c>
      <c r="L12767" s="6">
        <v>4.6620046620046596</v>
      </c>
    </row>
    <row r="12768" spans="1:12" ht="15" customHeight="1" x14ac:dyDescent="0.25">
      <c r="A12768" s="5">
        <v>26361</v>
      </c>
      <c r="B12768" s="6">
        <v>4.4900000000000002E-2</v>
      </c>
      <c r="C12768" s="2">
        <v>1126400</v>
      </c>
      <c r="D12768" s="6">
        <v>2E-3</v>
      </c>
      <c r="E12768" s="6">
        <v>4.6620046620046596</v>
      </c>
      <c r="F12768" s="6">
        <v>4.6620046620046596</v>
      </c>
      <c r="G12768" s="6">
        <v>4.4900000000000002E-2</v>
      </c>
      <c r="H12768" s="6">
        <v>4.6620046620046596</v>
      </c>
      <c r="I12768" s="6"/>
      <c r="J12768" s="6">
        <v>4.4900000000000002E-2</v>
      </c>
      <c r="K12768" s="6">
        <v>4.4900000000000002E-2</v>
      </c>
      <c r="L12768" s="6">
        <v>4.6620046620046596</v>
      </c>
    </row>
    <row r="12769" spans="1:12" ht="15" customHeight="1" x14ac:dyDescent="0.25">
      <c r="A12769" s="5">
        <v>26360</v>
      </c>
      <c r="B12769" s="6">
        <v>4.2900000000000001E-2</v>
      </c>
      <c r="C12769" s="2">
        <v>2150400</v>
      </c>
      <c r="D12769" s="6">
        <v>1.5E-3</v>
      </c>
      <c r="E12769" s="6">
        <v>3.62318840579709</v>
      </c>
      <c r="F12769" s="6">
        <v>3.62318840579709</v>
      </c>
      <c r="G12769" s="6">
        <v>4.2900000000000001E-2</v>
      </c>
      <c r="H12769" s="6"/>
      <c r="I12769" s="6"/>
      <c r="J12769" s="6">
        <v>4.2900000000000001E-2</v>
      </c>
      <c r="K12769" s="6">
        <v>4.2900000000000001E-2</v>
      </c>
      <c r="L12769" s="6"/>
    </row>
    <row r="12770" spans="1:12" ht="15" customHeight="1" x14ac:dyDescent="0.25">
      <c r="A12770" s="5">
        <v>26359</v>
      </c>
      <c r="B12770" s="6">
        <v>4.1399999999999999E-2</v>
      </c>
      <c r="C12770" s="2">
        <v>1024000</v>
      </c>
      <c r="D12770" s="6">
        <v>3.9999999999999698E-4</v>
      </c>
      <c r="E12770" s="6">
        <v>0.97560975609756095</v>
      </c>
      <c r="F12770" s="6">
        <v>0.97560975609756095</v>
      </c>
      <c r="G12770" s="6">
        <v>4.1399999999999999E-2</v>
      </c>
      <c r="H12770" s="6">
        <v>-3.49650349650349</v>
      </c>
      <c r="I12770" s="6"/>
      <c r="J12770" s="6">
        <v>4.19E-2</v>
      </c>
      <c r="K12770" s="6">
        <v>4.1399999999999999E-2</v>
      </c>
      <c r="L12770" s="6">
        <v>-3.49650349650349</v>
      </c>
    </row>
    <row r="12771" spans="1:12" ht="15" customHeight="1" x14ac:dyDescent="0.25">
      <c r="A12771" s="5">
        <v>26358</v>
      </c>
      <c r="B12771" s="6">
        <v>4.1000000000000002E-2</v>
      </c>
      <c r="C12771" s="2">
        <v>2048000</v>
      </c>
      <c r="D12771" s="6"/>
      <c r="E12771" s="6"/>
      <c r="F12771" s="6"/>
      <c r="G12771" s="6">
        <v>4.1000000000000002E-2</v>
      </c>
      <c r="H12771" s="6">
        <v>-4.4289044289044197</v>
      </c>
      <c r="I12771" s="6"/>
      <c r="J12771" s="6">
        <v>4.1399999999999999E-2</v>
      </c>
      <c r="K12771" s="6">
        <v>4.1000000000000002E-2</v>
      </c>
      <c r="L12771" s="6">
        <v>-4.4289044289044197</v>
      </c>
    </row>
    <row r="12772" spans="1:12" ht="15" customHeight="1" x14ac:dyDescent="0.25">
      <c r="A12772" s="5">
        <v>26357</v>
      </c>
      <c r="B12772" s="6">
        <v>4.1000000000000002E-2</v>
      </c>
      <c r="C12772" s="2">
        <v>307200</v>
      </c>
      <c r="D12772" s="6">
        <v>5.0000000000000001E-4</v>
      </c>
      <c r="E12772" s="6">
        <v>1.2345679012345701</v>
      </c>
      <c r="F12772" s="6">
        <v>1.2345679012345701</v>
      </c>
      <c r="G12772" s="6">
        <v>4.1000000000000002E-2</v>
      </c>
      <c r="H12772" s="6">
        <v>-4.4289044289044197</v>
      </c>
      <c r="I12772" s="6"/>
      <c r="J12772" s="6">
        <v>4.1399999999999999E-2</v>
      </c>
      <c r="K12772" s="6">
        <v>4.1000000000000002E-2</v>
      </c>
      <c r="L12772" s="6">
        <v>-4.4289044289044197</v>
      </c>
    </row>
    <row r="12773" spans="1:12" ht="15" customHeight="1" x14ac:dyDescent="0.25">
      <c r="A12773" s="5">
        <v>26354</v>
      </c>
      <c r="B12773" s="6">
        <v>4.0500000000000001E-2</v>
      </c>
      <c r="D12773" s="6"/>
      <c r="E12773" s="6"/>
      <c r="F12773" s="6"/>
      <c r="G12773" s="6">
        <v>4.0500000000000001E-2</v>
      </c>
      <c r="H12773" s="6">
        <v>-5.5944055944055897</v>
      </c>
      <c r="I12773" s="6"/>
      <c r="J12773" s="6">
        <v>4.1000000000000002E-2</v>
      </c>
      <c r="K12773" s="6">
        <v>4.0500000000000001E-2</v>
      </c>
      <c r="L12773" s="6">
        <v>-5.5944055944055897</v>
      </c>
    </row>
    <row r="12774" spans="1:12" ht="15" customHeight="1" x14ac:dyDescent="0.25">
      <c r="A12774" s="5">
        <v>26353</v>
      </c>
      <c r="B12774" s="6">
        <v>4.0500000000000001E-2</v>
      </c>
      <c r="C12774" s="2">
        <v>1536000</v>
      </c>
      <c r="D12774" s="6">
        <v>5.0000000000000001E-4</v>
      </c>
      <c r="E12774" s="6">
        <v>1.24999999999999</v>
      </c>
      <c r="F12774" s="6">
        <v>1.24999999999999</v>
      </c>
      <c r="G12774" s="6">
        <v>4.0500000000000001E-2</v>
      </c>
      <c r="H12774" s="6">
        <v>-5.5944055944055897</v>
      </c>
      <c r="I12774" s="6"/>
      <c r="J12774" s="6">
        <v>4.1000000000000002E-2</v>
      </c>
      <c r="K12774" s="6">
        <v>4.0500000000000001E-2</v>
      </c>
      <c r="L12774" s="6">
        <v>-5.5944055944055897</v>
      </c>
    </row>
    <row r="12775" spans="1:12" ht="15" customHeight="1" x14ac:dyDescent="0.25">
      <c r="A12775" s="5">
        <v>26352</v>
      </c>
      <c r="B12775" s="6">
        <v>0.04</v>
      </c>
      <c r="C12775" s="2">
        <v>614400</v>
      </c>
      <c r="D12775" s="6"/>
      <c r="E12775" s="6"/>
      <c r="F12775" s="6"/>
      <c r="G12775" s="6">
        <v>0.04</v>
      </c>
      <c r="H12775" s="6">
        <v>-6.7599067599067597</v>
      </c>
      <c r="I12775" s="6"/>
      <c r="J12775" s="6">
        <v>4.1000000000000002E-2</v>
      </c>
      <c r="K12775" s="6">
        <v>0.04</v>
      </c>
      <c r="L12775" s="6">
        <v>-6.7599067599067597</v>
      </c>
    </row>
    <row r="12776" spans="1:12" ht="15" customHeight="1" x14ac:dyDescent="0.25">
      <c r="A12776" s="5">
        <v>26351</v>
      </c>
      <c r="B12776" s="6">
        <v>0.04</v>
      </c>
      <c r="C12776" s="2">
        <v>1024000</v>
      </c>
      <c r="D12776" s="6">
        <v>5.0000000000000001E-4</v>
      </c>
      <c r="E12776" s="6">
        <v>1.26582278481013</v>
      </c>
      <c r="F12776" s="6">
        <v>1.26582278481013</v>
      </c>
      <c r="G12776" s="6">
        <v>0.04</v>
      </c>
      <c r="H12776" s="6">
        <v>-6.7599067599067597</v>
      </c>
      <c r="I12776" s="6"/>
      <c r="J12776" s="6">
        <v>4.1000000000000002E-2</v>
      </c>
      <c r="K12776" s="6">
        <v>0.04</v>
      </c>
      <c r="L12776" s="6">
        <v>-6.7599067599067597</v>
      </c>
    </row>
    <row r="12777" spans="1:12" ht="15" customHeight="1" x14ac:dyDescent="0.25">
      <c r="A12777" s="5">
        <v>26347</v>
      </c>
      <c r="B12777" s="6">
        <v>3.95E-2</v>
      </c>
      <c r="D12777" s="6"/>
      <c r="E12777" s="6"/>
      <c r="F12777" s="6"/>
      <c r="G12777" s="6">
        <v>3.95E-2</v>
      </c>
      <c r="H12777" s="6">
        <v>-7.9254079254079199</v>
      </c>
      <c r="I12777" s="6"/>
      <c r="J12777" s="6">
        <v>4.1000000000000002E-2</v>
      </c>
      <c r="K12777" s="6">
        <v>3.95E-2</v>
      </c>
      <c r="L12777" s="6">
        <v>-7.9254079254079199</v>
      </c>
    </row>
    <row r="12778" spans="1:12" ht="15" customHeight="1" x14ac:dyDescent="0.25">
      <c r="A12778" s="5">
        <v>26346</v>
      </c>
      <c r="B12778" s="6">
        <v>3.95E-2</v>
      </c>
      <c r="C12778" s="2">
        <v>819200</v>
      </c>
      <c r="D12778" s="6"/>
      <c r="E12778" s="6"/>
      <c r="F12778" s="6"/>
      <c r="G12778" s="6">
        <v>3.95E-2</v>
      </c>
      <c r="H12778" s="6">
        <v>-7.9254079254079199</v>
      </c>
      <c r="I12778" s="6"/>
      <c r="J12778" s="6">
        <v>4.1399999999999999E-2</v>
      </c>
      <c r="K12778" s="6">
        <v>3.95E-2</v>
      </c>
      <c r="L12778" s="6">
        <v>-7.9254079254079199</v>
      </c>
    </row>
    <row r="12779" spans="1:12" ht="15" customHeight="1" x14ac:dyDescent="0.25">
      <c r="A12779" s="5">
        <v>26345</v>
      </c>
      <c r="B12779" s="6">
        <v>3.95E-2</v>
      </c>
      <c r="C12779" s="2">
        <v>102400</v>
      </c>
      <c r="D12779" s="6"/>
      <c r="E12779" s="6"/>
      <c r="F12779" s="6"/>
      <c r="G12779" s="6">
        <v>3.95E-2</v>
      </c>
      <c r="H12779" s="6">
        <v>-7.9254079254079199</v>
      </c>
      <c r="I12779" s="6"/>
      <c r="J12779" s="6">
        <v>4.1399999999999999E-2</v>
      </c>
      <c r="K12779" s="6">
        <v>3.95E-2</v>
      </c>
      <c r="L12779" s="6">
        <v>-7.9254079254079199</v>
      </c>
    </row>
    <row r="12780" spans="1:12" ht="15" customHeight="1" x14ac:dyDescent="0.25">
      <c r="A12780" s="5">
        <v>26344</v>
      </c>
      <c r="B12780" s="6">
        <v>3.95E-2</v>
      </c>
      <c r="D12780" s="6"/>
      <c r="E12780" s="6"/>
      <c r="F12780" s="6"/>
      <c r="G12780" s="6">
        <v>3.95E-2</v>
      </c>
      <c r="H12780" s="6">
        <v>-7.9254079254079199</v>
      </c>
      <c r="I12780" s="6"/>
      <c r="J12780" s="6">
        <v>4.19E-2</v>
      </c>
      <c r="K12780" s="6">
        <v>3.95E-2</v>
      </c>
      <c r="L12780" s="6">
        <v>-7.9254079254079199</v>
      </c>
    </row>
    <row r="12781" spans="1:12" ht="15" customHeight="1" x14ac:dyDescent="0.25">
      <c r="A12781" s="5">
        <v>26343</v>
      </c>
      <c r="B12781" s="6">
        <v>3.95E-2</v>
      </c>
      <c r="C12781" s="2">
        <v>5427200</v>
      </c>
      <c r="D12781" s="6">
        <v>-5.0000000000000001E-4</v>
      </c>
      <c r="E12781" s="6">
        <v>-1.24999999999999</v>
      </c>
      <c r="F12781" s="6">
        <v>-1.24999999999999</v>
      </c>
      <c r="G12781" s="6">
        <v>3.95E-2</v>
      </c>
      <c r="H12781" s="6">
        <v>-7.9254079254079199</v>
      </c>
      <c r="I12781" s="6"/>
      <c r="J12781" s="6">
        <v>4.1000000000000002E-2</v>
      </c>
      <c r="K12781" s="6">
        <v>3.95E-2</v>
      </c>
      <c r="L12781" s="6">
        <v>-7.9254079254079199</v>
      </c>
    </row>
    <row r="12782" spans="1:12" ht="15" customHeight="1" x14ac:dyDescent="0.25">
      <c r="A12782" s="5">
        <v>26340</v>
      </c>
      <c r="B12782" s="6">
        <v>0.04</v>
      </c>
      <c r="C12782" s="2">
        <v>1126400</v>
      </c>
      <c r="D12782" s="6"/>
      <c r="E12782" s="6"/>
      <c r="F12782" s="6"/>
      <c r="G12782" s="6">
        <v>0.04</v>
      </c>
      <c r="H12782" s="6">
        <v>-6.7599067599067597</v>
      </c>
      <c r="I12782" s="6"/>
      <c r="J12782" s="6">
        <v>4.1000000000000002E-2</v>
      </c>
      <c r="K12782" s="6">
        <v>0.04</v>
      </c>
      <c r="L12782" s="6">
        <v>-6.7599067599067597</v>
      </c>
    </row>
    <row r="12783" spans="1:12" ht="15" customHeight="1" x14ac:dyDescent="0.25">
      <c r="A12783" s="5">
        <v>26339</v>
      </c>
      <c r="B12783" s="6">
        <v>0.04</v>
      </c>
      <c r="C12783" s="2">
        <v>409600</v>
      </c>
      <c r="D12783" s="6">
        <v>-5.0000000000000001E-4</v>
      </c>
      <c r="E12783" s="6">
        <v>-1.2345679012345701</v>
      </c>
      <c r="F12783" s="6">
        <v>-1.2345679012345701</v>
      </c>
      <c r="G12783" s="6">
        <v>0.04</v>
      </c>
      <c r="H12783" s="6">
        <v>-6.7599067599067597</v>
      </c>
      <c r="I12783" s="6"/>
      <c r="J12783" s="6">
        <v>4.1000000000000002E-2</v>
      </c>
      <c r="K12783" s="6">
        <v>0.04</v>
      </c>
      <c r="L12783" s="6">
        <v>-6.7599067599067597</v>
      </c>
    </row>
    <row r="12784" spans="1:12" ht="15" customHeight="1" x14ac:dyDescent="0.25">
      <c r="A12784" s="5">
        <v>26338</v>
      </c>
      <c r="B12784" s="6">
        <v>4.0500000000000001E-2</v>
      </c>
      <c r="C12784" s="2">
        <v>204800</v>
      </c>
      <c r="D12784" s="6">
        <v>1E-3</v>
      </c>
      <c r="E12784" s="6">
        <v>2.53164556962024</v>
      </c>
      <c r="F12784" s="6">
        <v>2.53164556962024</v>
      </c>
      <c r="G12784" s="6">
        <v>4.0500000000000001E-2</v>
      </c>
      <c r="H12784" s="6">
        <v>-5.5944055944055897</v>
      </c>
      <c r="I12784" s="6"/>
      <c r="J12784" s="6">
        <v>4.0500000000000001E-2</v>
      </c>
      <c r="K12784" s="6">
        <v>4.0500000000000001E-2</v>
      </c>
      <c r="L12784" s="6">
        <v>-5.5944055944055897</v>
      </c>
    </row>
    <row r="12785" spans="1:12" ht="15" customHeight="1" x14ac:dyDescent="0.25">
      <c r="A12785" s="5">
        <v>26337</v>
      </c>
      <c r="B12785" s="6">
        <v>3.95E-2</v>
      </c>
      <c r="C12785" s="2">
        <v>2662400</v>
      </c>
      <c r="D12785" s="6">
        <v>5.0000000000000001E-4</v>
      </c>
      <c r="E12785" s="6">
        <v>1.2820512820512699</v>
      </c>
      <c r="F12785" s="6">
        <v>1.2820512820512699</v>
      </c>
      <c r="G12785" s="6">
        <v>3.95E-2</v>
      </c>
      <c r="H12785" s="6">
        <v>-7.9254079254079199</v>
      </c>
      <c r="I12785" s="6"/>
      <c r="J12785" s="6">
        <v>4.1399999999999999E-2</v>
      </c>
      <c r="K12785" s="6">
        <v>3.95E-2</v>
      </c>
      <c r="L12785" s="6">
        <v>-7.9254079254079199</v>
      </c>
    </row>
    <row r="12786" spans="1:12" ht="15" customHeight="1" x14ac:dyDescent="0.25">
      <c r="A12786" s="5">
        <v>26336</v>
      </c>
      <c r="B12786" s="6">
        <v>3.9E-2</v>
      </c>
      <c r="C12786" s="2">
        <v>409600</v>
      </c>
      <c r="D12786" s="6"/>
      <c r="E12786" s="6"/>
      <c r="F12786" s="6"/>
      <c r="G12786" s="6">
        <v>3.9E-2</v>
      </c>
      <c r="H12786" s="6">
        <v>-9.0909090909090899</v>
      </c>
      <c r="I12786" s="6"/>
      <c r="J12786" s="6">
        <v>4.24E-2</v>
      </c>
      <c r="K12786" s="6">
        <v>3.9E-2</v>
      </c>
      <c r="L12786" s="6">
        <v>-9.0909090909090899</v>
      </c>
    </row>
    <row r="12787" spans="1:12" ht="15" customHeight="1" x14ac:dyDescent="0.25">
      <c r="A12787" s="5">
        <v>26333</v>
      </c>
      <c r="B12787" s="6">
        <v>3.9E-2</v>
      </c>
      <c r="C12787" s="2">
        <v>2048000</v>
      </c>
      <c r="D12787" s="6">
        <v>1E-3</v>
      </c>
      <c r="E12787" s="6">
        <v>2.6315789473684199</v>
      </c>
      <c r="F12787" s="6">
        <v>2.6315789473684199</v>
      </c>
      <c r="G12787" s="6">
        <v>3.9E-2</v>
      </c>
      <c r="H12787" s="6">
        <v>-9.0909090909090899</v>
      </c>
      <c r="I12787" s="6"/>
      <c r="J12787" s="6">
        <v>4.2900000000000001E-2</v>
      </c>
      <c r="K12787" s="6">
        <v>3.9E-2</v>
      </c>
      <c r="L12787" s="6">
        <v>-9.0909090909090899</v>
      </c>
    </row>
    <row r="12788" spans="1:12" ht="15" customHeight="1" x14ac:dyDescent="0.25">
      <c r="A12788" s="5">
        <v>26332</v>
      </c>
      <c r="B12788" s="6">
        <v>3.7999999999999999E-2</v>
      </c>
      <c r="C12788" s="2">
        <v>1536000</v>
      </c>
      <c r="D12788" s="6">
        <v>-1.5E-3</v>
      </c>
      <c r="E12788" s="6">
        <v>-3.7974683544303698</v>
      </c>
      <c r="F12788" s="6">
        <v>-3.7974683544303698</v>
      </c>
      <c r="G12788" s="6">
        <v>3.7999999999999999E-2</v>
      </c>
      <c r="H12788" s="6">
        <v>-11.4219114219114</v>
      </c>
      <c r="I12788" s="6"/>
      <c r="J12788" s="6">
        <v>4.3400000000000001E-2</v>
      </c>
      <c r="K12788" s="6">
        <v>3.7999999999999999E-2</v>
      </c>
      <c r="L12788" s="6">
        <v>-11.4219114219114</v>
      </c>
    </row>
    <row r="12789" spans="1:12" ht="15" customHeight="1" x14ac:dyDescent="0.25">
      <c r="A12789" s="5">
        <v>26331</v>
      </c>
      <c r="B12789" s="6">
        <v>3.95E-2</v>
      </c>
      <c r="C12789" s="2">
        <v>2560000</v>
      </c>
      <c r="D12789" s="6">
        <v>-1E-3</v>
      </c>
      <c r="E12789" s="6">
        <v>-2.4691358024691299</v>
      </c>
      <c r="F12789" s="6">
        <v>-2.4691358024691299</v>
      </c>
      <c r="G12789" s="6">
        <v>3.95E-2</v>
      </c>
      <c r="H12789" s="6">
        <v>-7.9254079254079199</v>
      </c>
      <c r="I12789" s="6"/>
      <c r="J12789" s="6">
        <v>4.3400000000000001E-2</v>
      </c>
      <c r="K12789" s="6">
        <v>3.95E-2</v>
      </c>
      <c r="L12789" s="6">
        <v>-7.9254079254079199</v>
      </c>
    </row>
    <row r="12790" spans="1:12" ht="15" customHeight="1" x14ac:dyDescent="0.25">
      <c r="A12790" s="5">
        <v>26330</v>
      </c>
      <c r="B12790" s="6">
        <v>4.0500000000000001E-2</v>
      </c>
      <c r="C12790" s="2">
        <v>2969600</v>
      </c>
      <c r="D12790" s="6">
        <v>-5.0000000000000001E-4</v>
      </c>
      <c r="E12790" s="6">
        <v>-1.2195121951219501</v>
      </c>
      <c r="F12790" s="6">
        <v>-1.2195121951219501</v>
      </c>
      <c r="G12790" s="6">
        <v>4.0500000000000001E-2</v>
      </c>
      <c r="H12790" s="6">
        <v>-5.5944055944055897</v>
      </c>
      <c r="I12790" s="6"/>
      <c r="J12790" s="6">
        <v>4.2900000000000001E-2</v>
      </c>
      <c r="K12790" s="6">
        <v>4.0500000000000001E-2</v>
      </c>
      <c r="L12790" s="6">
        <v>-5.5944055944055897</v>
      </c>
    </row>
    <row r="12791" spans="1:12" ht="15" customHeight="1" x14ac:dyDescent="0.25">
      <c r="A12791" s="5">
        <v>26329</v>
      </c>
      <c r="B12791" s="6">
        <v>4.1000000000000002E-2</v>
      </c>
      <c r="C12791" s="2">
        <v>819200</v>
      </c>
      <c r="D12791" s="6">
        <v>-3.9999999999999698E-4</v>
      </c>
      <c r="E12791" s="6">
        <v>-0.96618357487922002</v>
      </c>
      <c r="F12791" s="6">
        <v>-0.96618357487922002</v>
      </c>
      <c r="G12791" s="6">
        <v>4.1000000000000002E-2</v>
      </c>
      <c r="H12791" s="6">
        <v>-4.4289044289044197</v>
      </c>
      <c r="I12791" s="6"/>
      <c r="J12791" s="6">
        <v>4.2900000000000001E-2</v>
      </c>
      <c r="K12791" s="6">
        <v>4.1000000000000002E-2</v>
      </c>
      <c r="L12791" s="6">
        <v>-4.4289044289044197</v>
      </c>
    </row>
    <row r="12792" spans="1:12" ht="15" customHeight="1" x14ac:dyDescent="0.25">
      <c r="A12792" s="5">
        <v>26326</v>
      </c>
      <c r="B12792" s="6">
        <v>4.1399999999999999E-2</v>
      </c>
      <c r="C12792" s="2">
        <v>307200</v>
      </c>
      <c r="D12792" s="6"/>
      <c r="E12792" s="6"/>
      <c r="F12792" s="6"/>
      <c r="G12792" s="6">
        <v>4.1399999999999999E-2</v>
      </c>
      <c r="H12792" s="6">
        <v>-3.49650349650349</v>
      </c>
      <c r="I12792" s="6"/>
      <c r="J12792" s="6">
        <v>4.3900000000000002E-2</v>
      </c>
      <c r="K12792" s="6">
        <v>4.1399999999999999E-2</v>
      </c>
      <c r="L12792" s="6">
        <v>-3.49650349650349</v>
      </c>
    </row>
    <row r="12793" spans="1:12" ht="15" customHeight="1" x14ac:dyDescent="0.25">
      <c r="A12793" s="5">
        <v>26325</v>
      </c>
      <c r="B12793" s="6">
        <v>4.1399999999999999E-2</v>
      </c>
      <c r="C12793" s="2">
        <v>4096000</v>
      </c>
      <c r="D12793" s="6">
        <v>3.9999999999999698E-4</v>
      </c>
      <c r="E12793" s="6">
        <v>0.97560975609756095</v>
      </c>
      <c r="F12793" s="6">
        <v>0.97560975609756095</v>
      </c>
      <c r="G12793" s="6">
        <v>4.1399999999999999E-2</v>
      </c>
      <c r="H12793" s="6">
        <v>-3.49650349650349</v>
      </c>
      <c r="I12793" s="6"/>
      <c r="J12793" s="6">
        <v>4.4900000000000002E-2</v>
      </c>
      <c r="K12793" s="6">
        <v>4.1399999999999999E-2</v>
      </c>
      <c r="L12793" s="6">
        <v>-3.49650349650349</v>
      </c>
    </row>
    <row r="12794" spans="1:12" ht="15" customHeight="1" x14ac:dyDescent="0.25">
      <c r="A12794" s="5">
        <v>26324</v>
      </c>
      <c r="B12794" s="6">
        <v>4.1000000000000002E-2</v>
      </c>
      <c r="C12794" s="2">
        <v>102400</v>
      </c>
      <c r="D12794" s="6"/>
      <c r="E12794" s="6"/>
      <c r="F12794" s="6"/>
      <c r="G12794" s="6">
        <v>4.1000000000000002E-2</v>
      </c>
      <c r="H12794" s="6">
        <v>-4.4289044289044197</v>
      </c>
      <c r="I12794" s="6"/>
      <c r="J12794" s="6">
        <v>4.3900000000000002E-2</v>
      </c>
      <c r="K12794" s="6">
        <v>4.1000000000000002E-2</v>
      </c>
      <c r="L12794" s="6">
        <v>-4.4289044289044197</v>
      </c>
    </row>
    <row r="12795" spans="1:12" ht="15" customHeight="1" x14ac:dyDescent="0.25">
      <c r="A12795" s="5">
        <v>26323</v>
      </c>
      <c r="B12795" s="6">
        <v>4.1000000000000002E-2</v>
      </c>
      <c r="C12795" s="2">
        <v>1638400</v>
      </c>
      <c r="D12795" s="6">
        <v>-8.9999999999999802E-4</v>
      </c>
      <c r="E12795" s="6">
        <v>-2.14797136038186</v>
      </c>
      <c r="F12795" s="6">
        <v>-2.14797136038186</v>
      </c>
      <c r="G12795" s="6">
        <v>4.1000000000000002E-2</v>
      </c>
      <c r="H12795" s="6">
        <v>-4.4289044289044197</v>
      </c>
      <c r="I12795" s="6"/>
      <c r="J12795" s="6">
        <v>4.4900000000000002E-2</v>
      </c>
      <c r="K12795" s="6">
        <v>4.1000000000000002E-2</v>
      </c>
      <c r="L12795" s="6">
        <v>-4.4289044289044197</v>
      </c>
    </row>
    <row r="12796" spans="1:12" ht="15" customHeight="1" x14ac:dyDescent="0.25">
      <c r="A12796" s="5">
        <v>26322</v>
      </c>
      <c r="B12796" s="6">
        <v>4.19E-2</v>
      </c>
      <c r="C12796" s="2">
        <v>409600</v>
      </c>
      <c r="D12796" s="6">
        <v>-1E-3</v>
      </c>
      <c r="E12796" s="6">
        <v>-2.3310023310023298</v>
      </c>
      <c r="F12796" s="6">
        <v>-2.3310023310023298</v>
      </c>
      <c r="G12796" s="6">
        <v>4.19E-2</v>
      </c>
      <c r="H12796" s="6">
        <v>-2.3310023310023298</v>
      </c>
      <c r="I12796" s="6"/>
      <c r="J12796" s="6">
        <v>4.3900000000000002E-2</v>
      </c>
      <c r="K12796" s="6">
        <v>4.19E-2</v>
      </c>
      <c r="L12796" s="6">
        <v>-2.3310023310023298</v>
      </c>
    </row>
    <row r="12797" spans="1:12" ht="15" customHeight="1" x14ac:dyDescent="0.25">
      <c r="A12797" s="5">
        <v>26319</v>
      </c>
      <c r="B12797" s="6">
        <v>4.2900000000000001E-2</v>
      </c>
      <c r="C12797" s="2">
        <v>307200</v>
      </c>
      <c r="D12797" s="6"/>
      <c r="E12797" s="6"/>
      <c r="F12797" s="6"/>
      <c r="G12797" s="6">
        <v>4.2900000000000001E-2</v>
      </c>
      <c r="H12797" s="6"/>
      <c r="I12797" s="6"/>
      <c r="J12797" s="6">
        <v>4.4900000000000002E-2</v>
      </c>
      <c r="K12797" s="6">
        <v>4.2900000000000001E-2</v>
      </c>
      <c r="L12797" s="6"/>
    </row>
    <row r="12798" spans="1:12" ht="15" customHeight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3011E-9EE7-45D2-B3E4-6861B69DA30B}">
  <dimension ref="A1:AA105"/>
  <sheetViews>
    <sheetView showGridLines="0" topLeftCell="A70" zoomScale="80" zoomScaleNormal="80" workbookViewId="0">
      <selection activeCell="L77" sqref="L77"/>
    </sheetView>
  </sheetViews>
  <sheetFormatPr defaultColWidth="9.109375" defaultRowHeight="12" x14ac:dyDescent="0.25"/>
  <cols>
    <col min="1" max="1" width="9.109375" style="2"/>
    <col min="2" max="2" width="26.6640625" style="2" customWidth="1"/>
    <col min="3" max="3" width="9.109375" style="2"/>
    <col min="4" max="4" width="11.6640625" style="2" bestFit="1" customWidth="1"/>
    <col min="5" max="5" width="16.88671875" style="2" bestFit="1" customWidth="1"/>
    <col min="6" max="6" width="16" style="2" bestFit="1" customWidth="1"/>
    <col min="7" max="7" width="14.5546875" style="2" bestFit="1" customWidth="1"/>
    <col min="8" max="8" width="10" style="2" bestFit="1" customWidth="1"/>
    <col min="9" max="9" width="11.88671875" style="2" bestFit="1" customWidth="1"/>
    <col min="10" max="13" width="9.109375" style="2"/>
    <col min="14" max="14" width="9.109375" style="85"/>
    <col min="15" max="26" width="9.109375" style="2"/>
    <col min="27" max="27" width="9.88671875" style="2" customWidth="1"/>
    <col min="28" max="16384" width="9.109375" style="2"/>
  </cols>
  <sheetData>
    <row r="1" spans="1:27" x14ac:dyDescent="0.25">
      <c r="N1" s="2"/>
    </row>
    <row r="2" spans="1:27" x14ac:dyDescent="0.25">
      <c r="B2" s="77" t="s">
        <v>260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7" x14ac:dyDescent="0.25">
      <c r="N3" s="2"/>
    </row>
    <row r="4" spans="1:27" x14ac:dyDescent="0.25">
      <c r="C4" s="80">
        <v>1998</v>
      </c>
      <c r="D4" s="80">
        <f>+C4+1</f>
        <v>1999</v>
      </c>
      <c r="E4" s="80">
        <f t="shared" ref="E4:AA4" si="0">+D4+1</f>
        <v>2000</v>
      </c>
      <c r="F4" s="80">
        <f t="shared" si="0"/>
        <v>2001</v>
      </c>
      <c r="G4" s="80">
        <f t="shared" si="0"/>
        <v>2002</v>
      </c>
      <c r="H4" s="80">
        <f t="shared" si="0"/>
        <v>2003</v>
      </c>
      <c r="I4" s="80">
        <f t="shared" si="0"/>
        <v>2004</v>
      </c>
      <c r="J4" s="80">
        <f t="shared" si="0"/>
        <v>2005</v>
      </c>
      <c r="K4" s="80">
        <f t="shared" si="0"/>
        <v>2006</v>
      </c>
      <c r="L4" s="80">
        <f t="shared" si="0"/>
        <v>2007</v>
      </c>
      <c r="M4" s="80">
        <f t="shared" si="0"/>
        <v>2008</v>
      </c>
      <c r="N4" s="80">
        <f t="shared" si="0"/>
        <v>2009</v>
      </c>
      <c r="O4" s="80">
        <f t="shared" si="0"/>
        <v>2010</v>
      </c>
      <c r="P4" s="80">
        <f t="shared" si="0"/>
        <v>2011</v>
      </c>
      <c r="Q4" s="80">
        <f t="shared" si="0"/>
        <v>2012</v>
      </c>
      <c r="R4" s="80">
        <f t="shared" si="0"/>
        <v>2013</v>
      </c>
      <c r="S4" s="80">
        <f t="shared" si="0"/>
        <v>2014</v>
      </c>
      <c r="T4" s="80">
        <f t="shared" si="0"/>
        <v>2015</v>
      </c>
      <c r="U4" s="80">
        <f t="shared" si="0"/>
        <v>2016</v>
      </c>
      <c r="V4" s="80">
        <f t="shared" si="0"/>
        <v>2017</v>
      </c>
      <c r="W4" s="80">
        <f t="shared" si="0"/>
        <v>2018</v>
      </c>
      <c r="X4" s="80">
        <f t="shared" si="0"/>
        <v>2019</v>
      </c>
      <c r="Y4" s="80">
        <f t="shared" si="0"/>
        <v>2020</v>
      </c>
      <c r="Z4" s="80">
        <f t="shared" si="0"/>
        <v>2021</v>
      </c>
      <c r="AA4" s="80">
        <f t="shared" si="0"/>
        <v>2022</v>
      </c>
    </row>
    <row r="5" spans="1:27" x14ac:dyDescent="0.25">
      <c r="A5" s="36">
        <v>1</v>
      </c>
      <c r="B5" s="2" t="s">
        <v>261</v>
      </c>
      <c r="C5" s="81">
        <f>'Financial Ratios'!C29/100</f>
        <v>6.7817899999999993E-3</v>
      </c>
      <c r="D5" s="81">
        <f>'Financial Ratios'!D29/100</f>
        <v>3.6046499999999996E-3</v>
      </c>
      <c r="E5" s="81">
        <f>'Financial Ratios'!E29/100</f>
        <v>3.6529699999999997E-3</v>
      </c>
      <c r="F5" s="81">
        <f>'Financial Ratios'!F29/100</f>
        <v>4.2253500000000001E-3</v>
      </c>
      <c r="G5" s="81">
        <f>'Financial Ratios'!G29/100</f>
        <v>4.6682199999999998E-3</v>
      </c>
      <c r="H5" s="81">
        <f>'Financial Ratios'!H29/100</f>
        <v>6.2761500000000003E-3</v>
      </c>
      <c r="I5" s="81">
        <f>'Financial Ratios'!I29/100</f>
        <v>6.6852400000000003E-3</v>
      </c>
      <c r="J5" s="81">
        <f>'Financial Ratios'!J29/100</f>
        <v>9.9236599999999991E-3</v>
      </c>
      <c r="K5" s="81">
        <f>'Financial Ratios'!K29/100</f>
        <v>1.3012360000000001E-2</v>
      </c>
      <c r="L5" s="81">
        <f>'Financial Ratios'!L29/100</f>
        <v>1.4049069999999999E-2</v>
      </c>
      <c r="M5" s="81">
        <f>'Financial Ratios'!M29/100</f>
        <v>1.7343319999999999E-2</v>
      </c>
      <c r="N5" s="81">
        <f>'Financial Ratios'!N29/100</f>
        <v>2.0161289999999998E-2</v>
      </c>
      <c r="O5" s="81">
        <f>'Financial Ratios'!O29/100</f>
        <v>2.0400520000000002E-2</v>
      </c>
      <c r="P5" s="81">
        <f>'Financial Ratios'!P29/100</f>
        <v>2.1580169999999999E-2</v>
      </c>
      <c r="Q5" s="81">
        <f>'Financial Ratios'!Q29/100</f>
        <v>2.3793999999999999E-2</v>
      </c>
      <c r="R5" s="81">
        <f>'Financial Ratios'!R29/100</f>
        <v>2.2730519999999997E-2</v>
      </c>
      <c r="S5" s="81">
        <f>'Financial Ratios'!S29/100</f>
        <v>2.5174080000000001E-2</v>
      </c>
      <c r="T5" s="81">
        <f>'Financial Ratios'!T29/100</f>
        <v>2.2593549999999997E-2</v>
      </c>
      <c r="U5" s="81">
        <f>'Financial Ratios'!U29/100</f>
        <v>2.9535860000000001E-2</v>
      </c>
      <c r="V5" s="81">
        <f>'Financial Ratios'!V29/100</f>
        <v>2.9967039999999997E-2</v>
      </c>
      <c r="W5" s="81">
        <f>'Financial Ratios'!W29/100</f>
        <v>1.9136960000000001E-2</v>
      </c>
      <c r="X5" s="81">
        <f>'Financial Ratios'!X29/100</f>
        <v>2.1705100000000001E-2</v>
      </c>
      <c r="Y5" s="81">
        <f>'Financial Ratios'!Y29/100</f>
        <v>1.8516899999999999E-2</v>
      </c>
      <c r="Z5" s="81">
        <f>'Financial Ratios'!Z29/100</f>
        <v>1.5374760000000001E-2</v>
      </c>
      <c r="AA5" s="81">
        <f>'Financial Ratios'!AA29/100</f>
        <v>1.5735639999999999E-2</v>
      </c>
    </row>
    <row r="6" spans="1:27" ht="15" customHeight="1" x14ac:dyDescent="0.25">
      <c r="B6" s="2" t="s">
        <v>262</v>
      </c>
      <c r="C6" s="47">
        <f>+'Financial Ratios'!C40/100</f>
        <v>0.17307692</v>
      </c>
      <c r="D6" s="47">
        <f>+'Financial Ratios'!D40/100</f>
        <v>0.15656566</v>
      </c>
      <c r="E6" s="47">
        <f>+'Financial Ratios'!E40/100</f>
        <v>0.16</v>
      </c>
      <c r="F6" s="47">
        <f>+'Financial Ratios'!F40/100</f>
        <v>0.17142857</v>
      </c>
      <c r="G6" s="47">
        <f>+'Financial Ratios'!G40/100</f>
        <v>0.18791945999999998</v>
      </c>
      <c r="H6" s="47">
        <f>+'Financial Ratios'!H40/100</f>
        <v>0.16574585999999999</v>
      </c>
      <c r="I6" s="47">
        <f>+'Financial Ratios'!I40/100</f>
        <v>0.17733989999999999</v>
      </c>
      <c r="J6" s="47">
        <f>+'Financial Ratios'!J40/100</f>
        <v>0.21576762999999999</v>
      </c>
      <c r="K6" s="47">
        <f>+'Financial Ratios'!K40/100</f>
        <v>0.22388059999999999</v>
      </c>
      <c r="L6" s="47">
        <f>+'Financial Ratios'!L40/100</f>
        <v>0.23201855999999998</v>
      </c>
      <c r="M6" s="47">
        <f>+'Financial Ratios'!M40/100</f>
        <v>0.27812894999999999</v>
      </c>
      <c r="N6" s="47">
        <f>+'Financial Ratios'!N40/100</f>
        <v>0.28023598999999999</v>
      </c>
      <c r="O6" s="47">
        <f>+'Financial Ratios'!O40/100</f>
        <v>0.29459458999999999</v>
      </c>
      <c r="P6" s="47">
        <f>+'Financial Ratios'!P40/100</f>
        <v>0.27069351000000003</v>
      </c>
      <c r="Q6" s="47">
        <f>+'Financial Ratios'!Q40/100</f>
        <v>0.32300885000000001</v>
      </c>
      <c r="R6" s="47">
        <f>+'Financial Ratios'!R40/100</f>
        <v>0.31673307000000001</v>
      </c>
      <c r="S6" s="47">
        <f>+'Financial Ratios'!S40/100</f>
        <v>0.38524590000000003</v>
      </c>
      <c r="T6" s="47">
        <f>+'Financial Ratios'!T40/100</f>
        <v>0.38019801999999997</v>
      </c>
      <c r="U6" s="47">
        <f>+'Financial Ratios'!U40/100</f>
        <v>0.42888402999999997</v>
      </c>
      <c r="V6" s="47">
        <f>+'Financial Ratios'!V40/100</f>
        <v>0.456621</v>
      </c>
      <c r="W6" s="47">
        <f>+'Financial Ratios'!W40/100</f>
        <v>0.62195122000000003</v>
      </c>
      <c r="X6" s="47">
        <f>+'Financial Ratios'!X40/100</f>
        <v>0.92035398000000002</v>
      </c>
      <c r="Y6" s="47">
        <f>+'Financial Ratios'!Y40/100</f>
        <v>0.40858806000000003</v>
      </c>
      <c r="Z6" s="47">
        <f>+'Financial Ratios'!Z40/100</f>
        <v>0.45517764999999999</v>
      </c>
      <c r="AA6" s="47">
        <f>+'Financial Ratios'!AA40/100</f>
        <v>0.45132834000000005</v>
      </c>
    </row>
    <row r="7" spans="1:27" x14ac:dyDescent="0.25">
      <c r="B7" s="2" t="s">
        <v>263</v>
      </c>
      <c r="C7" s="6">
        <f>+'Financial Ratios'!C39</f>
        <v>0.13500000000000001</v>
      </c>
      <c r="D7" s="6">
        <f>+'Financial Ratios'!D39</f>
        <v>0.155</v>
      </c>
      <c r="E7" s="6">
        <f>+'Financial Ratios'!E39</f>
        <v>0.2</v>
      </c>
      <c r="F7" s="6">
        <f>+'Financial Ratios'!F39</f>
        <v>0.24</v>
      </c>
      <c r="G7" s="6">
        <f>+'Financial Ratios'!G39</f>
        <v>0.28000000000000003</v>
      </c>
      <c r="H7" s="6">
        <f>+'Financial Ratios'!H39</f>
        <v>0.3</v>
      </c>
      <c r="I7" s="6">
        <f>+'Financial Ratios'!I39</f>
        <v>0.36</v>
      </c>
      <c r="J7" s="6">
        <f>+'Financial Ratios'!J39</f>
        <v>0.52</v>
      </c>
      <c r="K7" s="6">
        <f>+'Financial Ratios'!K39</f>
        <v>0.6</v>
      </c>
      <c r="L7" s="6">
        <f>+'Financial Ratios'!L39</f>
        <v>0.67</v>
      </c>
      <c r="M7" s="6">
        <f>+'Financial Ratios'!M39</f>
        <v>0.88</v>
      </c>
      <c r="N7" s="6">
        <f>+'Financial Ratios'!N39</f>
        <v>0.95</v>
      </c>
      <c r="O7" s="6">
        <f>+'Financial Ratios'!O39</f>
        <v>1.0900000000000001</v>
      </c>
      <c r="P7" s="6">
        <f>+'Financial Ratios'!P39</f>
        <v>1.21</v>
      </c>
      <c r="Q7" s="6">
        <f>+'Financial Ratios'!Q39</f>
        <v>1.46</v>
      </c>
      <c r="R7" s="6">
        <f>+'Financial Ratios'!R39</f>
        <v>1.59</v>
      </c>
      <c r="S7" s="6">
        <f>+'Financial Ratios'!S39</f>
        <v>1.88</v>
      </c>
      <c r="T7" s="6">
        <f>+'Financial Ratios'!T39</f>
        <v>1.92</v>
      </c>
      <c r="U7" s="6">
        <f>+'Financial Ratios'!U39</f>
        <v>1.96</v>
      </c>
      <c r="V7" s="6">
        <f>+'Financial Ratios'!V39</f>
        <v>2</v>
      </c>
      <c r="W7" s="6">
        <f>+'Financial Ratios'!W39</f>
        <v>2.04</v>
      </c>
      <c r="X7" s="6">
        <f>+'Financial Ratios'!X39</f>
        <v>2.08</v>
      </c>
      <c r="Y7" s="6">
        <f>+'Financial Ratios'!Y39</f>
        <v>2.12</v>
      </c>
      <c r="Z7" s="6">
        <f>+'Financial Ratios'!Z39</f>
        <v>2.16</v>
      </c>
      <c r="AA7" s="6">
        <f>+'Financial Ratios'!AA39</f>
        <v>2.2000000000000002</v>
      </c>
    </row>
    <row r="8" spans="1:27" x14ac:dyDescent="0.25">
      <c r="N8" s="2"/>
    </row>
    <row r="9" spans="1:27" x14ac:dyDescent="0.25">
      <c r="N9" s="2"/>
    </row>
    <row r="10" spans="1:27" x14ac:dyDescent="0.25">
      <c r="N10" s="2"/>
    </row>
    <row r="11" spans="1:27" x14ac:dyDescent="0.25">
      <c r="N11" s="2"/>
    </row>
    <row r="12" spans="1:27" x14ac:dyDescent="0.25">
      <c r="N12" s="2"/>
    </row>
    <row r="13" spans="1:27" x14ac:dyDescent="0.25">
      <c r="N13" s="2"/>
    </row>
    <row r="14" spans="1:27" x14ac:dyDescent="0.25">
      <c r="N14" s="2"/>
    </row>
    <row r="15" spans="1:27" x14ac:dyDescent="0.25">
      <c r="N15" s="2"/>
    </row>
    <row r="16" spans="1:27" s="82" customFormat="1" x14ac:dyDescent="0.25"/>
    <row r="17" spans="1:27" s="82" customFormat="1" x14ac:dyDescent="0.25"/>
    <row r="18" spans="1:27" s="82" customFormat="1" x14ac:dyDescent="0.25"/>
    <row r="19" spans="1:27" s="82" customFormat="1" x14ac:dyDescent="0.25"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</row>
    <row r="20" spans="1:27" x14ac:dyDescent="0.25">
      <c r="C20" s="80">
        <v>1998</v>
      </c>
      <c r="D20" s="80">
        <f>+C20+1</f>
        <v>1999</v>
      </c>
      <c r="E20" s="80">
        <f t="shared" ref="E20:Z20" si="1">+D20+1</f>
        <v>2000</v>
      </c>
      <c r="F20" s="80">
        <f t="shared" si="1"/>
        <v>2001</v>
      </c>
      <c r="G20" s="80">
        <f t="shared" si="1"/>
        <v>2002</v>
      </c>
      <c r="H20" s="80">
        <f t="shared" si="1"/>
        <v>2003</v>
      </c>
      <c r="I20" s="80">
        <f t="shared" si="1"/>
        <v>2004</v>
      </c>
      <c r="J20" s="80">
        <f t="shared" si="1"/>
        <v>2005</v>
      </c>
      <c r="K20" s="80">
        <f t="shared" si="1"/>
        <v>2006</v>
      </c>
      <c r="L20" s="80">
        <f t="shared" si="1"/>
        <v>2007</v>
      </c>
      <c r="M20" s="80">
        <f t="shared" si="1"/>
        <v>2008</v>
      </c>
      <c r="N20" s="80">
        <f t="shared" si="1"/>
        <v>2009</v>
      </c>
      <c r="O20" s="80">
        <f t="shared" si="1"/>
        <v>2010</v>
      </c>
      <c r="P20" s="80">
        <f t="shared" si="1"/>
        <v>2011</v>
      </c>
      <c r="Q20" s="80">
        <f t="shared" si="1"/>
        <v>2012</v>
      </c>
      <c r="R20" s="80">
        <f t="shared" si="1"/>
        <v>2013</v>
      </c>
      <c r="S20" s="80">
        <f t="shared" si="1"/>
        <v>2014</v>
      </c>
      <c r="T20" s="80">
        <f t="shared" si="1"/>
        <v>2015</v>
      </c>
      <c r="U20" s="80">
        <f t="shared" si="1"/>
        <v>2016</v>
      </c>
      <c r="V20" s="80">
        <f t="shared" si="1"/>
        <v>2017</v>
      </c>
      <c r="W20" s="80">
        <f t="shared" si="1"/>
        <v>2018</v>
      </c>
      <c r="X20" s="80">
        <f t="shared" si="1"/>
        <v>2019</v>
      </c>
      <c r="Y20" s="80">
        <f t="shared" si="1"/>
        <v>2020</v>
      </c>
      <c r="Z20" s="80">
        <f t="shared" si="1"/>
        <v>2021</v>
      </c>
      <c r="AA20" s="80">
        <v>2022</v>
      </c>
    </row>
    <row r="21" spans="1:27" x14ac:dyDescent="0.25">
      <c r="A21" s="36">
        <v>4</v>
      </c>
      <c r="B21" s="2" t="s">
        <v>264</v>
      </c>
      <c r="C21" s="52">
        <f>+'Financial Ratios'!C24</f>
        <v>25.520833</v>
      </c>
      <c r="D21" s="52">
        <f>+'Financial Ratios'!D24</f>
        <v>43.434342999999998</v>
      </c>
      <c r="E21" s="52">
        <f>+'Financial Ratios'!E24</f>
        <v>43.8</v>
      </c>
      <c r="F21" s="52">
        <f>+'Financial Ratios'!F24</f>
        <v>40.571429000000002</v>
      </c>
      <c r="G21" s="52">
        <f>+'Financial Ratios'!G24</f>
        <v>40.255034000000002</v>
      </c>
      <c r="H21" s="52">
        <f>+'Financial Ratios'!H24</f>
        <v>26.408840000000001</v>
      </c>
      <c r="I21" s="52">
        <f>+'Financial Ratios'!I24</f>
        <v>26.527094000000002</v>
      </c>
      <c r="J21" s="52">
        <f>+'Financial Ratios'!J24</f>
        <v>21.742739</v>
      </c>
      <c r="K21" s="52">
        <f>+'Financial Ratios'!K24</f>
        <v>17.205224000000001</v>
      </c>
      <c r="L21" s="52">
        <f>+'Financial Ratios'!L24</f>
        <v>16.514873000000001</v>
      </c>
      <c r="M21" s="52">
        <f>+'Financial Ratios'!M24</f>
        <v>16.036662</v>
      </c>
      <c r="N21" s="52">
        <f>+'Financial Ratios'!N24</f>
        <v>13.899705000000001</v>
      </c>
      <c r="O21" s="52">
        <f>+'Financial Ratios'!O24</f>
        <v>14.440541</v>
      </c>
      <c r="P21" s="52">
        <f>+'Financial Ratios'!P24</f>
        <v>12.543623999999999</v>
      </c>
      <c r="Q21" s="52">
        <f>+'Financial Ratios'!Q24</f>
        <v>13.575221000000001</v>
      </c>
      <c r="R21" s="52">
        <f>+'Financial Ratios'!R24</f>
        <v>13.934263</v>
      </c>
      <c r="S21" s="52">
        <f>+'Financial Ratios'!S24</f>
        <v>15.303279</v>
      </c>
      <c r="T21" s="52">
        <f>+'Financial Ratios'!T24</f>
        <v>16.827722999999999</v>
      </c>
      <c r="U21" s="52">
        <f>+'Financial Ratios'!U24</f>
        <v>14.520788</v>
      </c>
      <c r="V21" s="52">
        <f>+'Financial Ratios'!V24</f>
        <v>15.237443000000001</v>
      </c>
      <c r="W21" s="52">
        <f>+'Financial Ratios'!W24</f>
        <v>32.5</v>
      </c>
      <c r="X21" s="52">
        <f>+'Financial Ratios'!X24</f>
        <v>42.402655000000003</v>
      </c>
      <c r="Y21" s="52">
        <f>+'Financial Ratios'!Y24</f>
        <v>22.065681999999999</v>
      </c>
      <c r="Z21" s="52">
        <f>+'Financial Ratios'!Z24</f>
        <v>29.605512999999998</v>
      </c>
      <c r="AA21" s="52">
        <f>+'Financial Ratios'!AA24</f>
        <v>28.681916000000001</v>
      </c>
    </row>
    <row r="22" spans="1:27" x14ac:dyDescent="0.25">
      <c r="B22" s="2" t="s">
        <v>265</v>
      </c>
      <c r="C22" s="52">
        <f>+'Financial Ratios'!C23</f>
        <v>0.75654399999999999</v>
      </c>
      <c r="D22" s="52">
        <f>+'Financial Ratios'!D23</f>
        <v>1.385373</v>
      </c>
      <c r="E22" s="52">
        <f>+'Financial Ratios'!E23</f>
        <v>1.4684550000000001</v>
      </c>
      <c r="F22" s="52">
        <f>+'Financial Ratios'!F23</f>
        <v>1.3176300000000001</v>
      </c>
      <c r="G22" s="52">
        <f>+'Financial Ratios'!G23</f>
        <v>1.222728</v>
      </c>
      <c r="H22" s="52">
        <f>+'Financial Ratios'!H23</f>
        <v>0.86205799999999999</v>
      </c>
      <c r="I22" s="52">
        <f>+'Financial Ratios'!I23</f>
        <v>0.91033399999999998</v>
      </c>
      <c r="J22" s="52">
        <f>+'Financial Ratios'!J23</f>
        <v>0.77620500000000003</v>
      </c>
      <c r="K22" s="52">
        <f>+'Financial Ratios'!K23</f>
        <v>0.61177300000000001</v>
      </c>
      <c r="L22" s="52">
        <f>+'Financial Ratios'!L23</f>
        <v>0.57011900000000004</v>
      </c>
      <c r="M22" s="52">
        <f>+'Financial Ratios'!M23</f>
        <v>0.54571400000000003</v>
      </c>
      <c r="N22" s="52">
        <f>+'Financial Ratios'!N23</f>
        <v>0.45899400000000001</v>
      </c>
      <c r="O22" s="52">
        <f>+'Financial Ratios'!O23</f>
        <v>0.50744999999999996</v>
      </c>
      <c r="P22" s="52">
        <f>+'Financial Ratios'!P23</f>
        <v>0.48779800000000001</v>
      </c>
      <c r="Q22" s="52">
        <f>+'Financial Ratios'!Q23</f>
        <v>0.47693200000000002</v>
      </c>
      <c r="R22" s="52">
        <f>+'Financial Ratios'!R23</f>
        <v>0.50528499999999998</v>
      </c>
      <c r="S22" s="52">
        <f>+'Financial Ratios'!S23</f>
        <v>0.51475400000000004</v>
      </c>
      <c r="T22" s="52">
        <f>+'Financial Ratios'!T23</f>
        <v>0.567465</v>
      </c>
      <c r="U22" s="52">
        <f>+'Financial Ratios'!U23</f>
        <v>0.44278499999999998</v>
      </c>
      <c r="V22" s="52">
        <f>+'Financial Ratios'!V23</f>
        <v>0.42810999999999999</v>
      </c>
      <c r="W22" s="52">
        <f>+'Financial Ratios'!W23</f>
        <v>0.641849</v>
      </c>
      <c r="X22" s="52">
        <f>+'Financial Ratios'!X23</f>
        <v>0.54863300000000004</v>
      </c>
      <c r="Y22" s="52">
        <f>+'Financial Ratios'!Y23</f>
        <v>0.62667899999999999</v>
      </c>
      <c r="Z22" s="52">
        <f>+'Financial Ratios'!Z23</f>
        <v>0.71532600000000002</v>
      </c>
      <c r="AA22" s="52">
        <f>+'Financial Ratios'!AA23</f>
        <v>0.68470399999999998</v>
      </c>
    </row>
    <row r="23" spans="1:27" x14ac:dyDescent="0.25">
      <c r="B23" s="2" t="s">
        <v>266</v>
      </c>
      <c r="C23" s="52">
        <f>+'Financial Ratios'!C31</f>
        <v>12.354161</v>
      </c>
      <c r="D23" s="52">
        <f>+'Financial Ratios'!D31</f>
        <v>20.195857</v>
      </c>
      <c r="E23" s="52">
        <f>+'Financial Ratios'!E31</f>
        <v>21.276102000000002</v>
      </c>
      <c r="F23" s="52">
        <f>+'Financial Ratios'!F31</f>
        <v>19.173839999999998</v>
      </c>
      <c r="G23" s="52">
        <f>+'Financial Ratios'!G31</f>
        <v>18.742560999999998</v>
      </c>
      <c r="H23" s="52">
        <f>+'Financial Ratios'!H31</f>
        <v>13.70848</v>
      </c>
      <c r="I23" s="52">
        <f>+'Financial Ratios'!I31</f>
        <v>13.503117</v>
      </c>
      <c r="J23" s="52">
        <f>+'Financial Ratios'!J31</f>
        <v>11.590370999999999</v>
      </c>
      <c r="K23" s="52">
        <f>+'Financial Ratios'!K31</f>
        <v>9.7182499999999994</v>
      </c>
      <c r="L23" s="52">
        <f>+'Financial Ratios'!L31</f>
        <v>8.8924479999999999</v>
      </c>
      <c r="M23" s="52">
        <f>+'Financial Ratios'!M31</f>
        <v>8.5711119999999994</v>
      </c>
      <c r="N23" s="52">
        <f>+'Financial Ratios'!N31</f>
        <v>7.5187049999999997</v>
      </c>
      <c r="O23" s="52">
        <f>+'Financial Ratios'!O31</f>
        <v>7.4910670000000001</v>
      </c>
      <c r="P23" s="52">
        <f>+'Financial Ratios'!P31</f>
        <v>7.3147130000000002</v>
      </c>
      <c r="Q23" s="52">
        <f>+'Financial Ratios'!Q31</f>
        <v>7.5373469999999996</v>
      </c>
      <c r="R23" s="52">
        <f>+'Financial Ratios'!R31</f>
        <v>7.8255549999999996</v>
      </c>
      <c r="S23" s="52">
        <f>+'Financial Ratios'!S31</f>
        <v>8.3200559999999992</v>
      </c>
      <c r="T23" s="52">
        <f>+'Financial Ratios'!T31</f>
        <v>8.8134479999999993</v>
      </c>
      <c r="U23" s="52">
        <f>+'Financial Ratios'!U31</f>
        <v>7.5754440000000001</v>
      </c>
      <c r="V23" s="52">
        <f>+'Financial Ratios'!V31</f>
        <v>7.6360429999999999</v>
      </c>
      <c r="W23" s="52">
        <f>+'Financial Ratios'!W31</f>
        <v>11.262045000000001</v>
      </c>
      <c r="X23" s="52">
        <f>+'Financial Ratios'!X31</f>
        <v>10.210319</v>
      </c>
      <c r="Y23" s="52">
        <f>+'Financial Ratios'!Y31</f>
        <v>12.144295</v>
      </c>
      <c r="Z23" s="52">
        <f>+'Financial Ratios'!Z31</f>
        <v>11.769902999999999</v>
      </c>
      <c r="AA23" s="52">
        <f>+'Financial Ratios'!AA31</f>
        <v>11.182005</v>
      </c>
    </row>
    <row r="24" spans="1:27" x14ac:dyDescent="0.25">
      <c r="B24" s="2" t="s">
        <v>267</v>
      </c>
      <c r="C24" s="51">
        <f>+'Financial Ratios'!C32</f>
        <v>0.84263699999999997</v>
      </c>
      <c r="D24" s="51">
        <f>+'Financial Ratios'!D32</f>
        <v>1.449608</v>
      </c>
      <c r="E24" s="51">
        <f>+'Financial Ratios'!E32</f>
        <v>1.5917950000000001</v>
      </c>
      <c r="F24" s="51">
        <f>+'Financial Ratios'!F32</f>
        <v>1.4242379999999999</v>
      </c>
      <c r="G24" s="51">
        <f>+'Financial Ratios'!G32</f>
        <v>1.3102879999999999</v>
      </c>
      <c r="H24" s="51">
        <f>+'Financial Ratios'!H32</f>
        <v>0.94954300000000003</v>
      </c>
      <c r="I24" s="51">
        <f>+'Financial Ratios'!I32</f>
        <v>0.98537699999999995</v>
      </c>
      <c r="J24" s="51">
        <f>+'Financial Ratios'!J32</f>
        <v>0.86512500000000003</v>
      </c>
      <c r="K24" s="51">
        <f>+'Financial Ratios'!K32</f>
        <v>0.71572100000000005</v>
      </c>
      <c r="L24" s="51">
        <f>+'Financial Ratios'!L32</f>
        <v>0.66201699999999997</v>
      </c>
      <c r="M24" s="51">
        <f>+'Financial Ratios'!M32</f>
        <v>0.640845</v>
      </c>
      <c r="N24" s="51">
        <f>+'Financial Ratios'!N32</f>
        <v>0.54752500000000004</v>
      </c>
      <c r="O24" s="51">
        <f>+'Financial Ratios'!O32</f>
        <v>0.58348299999999997</v>
      </c>
      <c r="P24" s="51">
        <f>+'Financial Ratios'!P32</f>
        <v>0.57538199999999995</v>
      </c>
      <c r="Q24" s="51">
        <f>+'Financial Ratios'!Q32</f>
        <v>0.58497699999999997</v>
      </c>
      <c r="R24" s="51">
        <f>+'Financial Ratios'!R32</f>
        <v>0.60551200000000005</v>
      </c>
      <c r="S24" s="51">
        <f>+'Financial Ratios'!S32</f>
        <v>0.62435300000000005</v>
      </c>
      <c r="T24" s="51">
        <f>+'Financial Ratios'!T32</f>
        <v>0.65912400000000004</v>
      </c>
      <c r="U24" s="51">
        <f>+'Financial Ratios'!U32</f>
        <v>0.52729400000000004</v>
      </c>
      <c r="V24" s="51">
        <f>+'Financial Ratios'!V32</f>
        <v>0.50548199999999999</v>
      </c>
      <c r="W24" s="51">
        <f>+'Financial Ratios'!W32</f>
        <v>0.71486499999999997</v>
      </c>
      <c r="X24" s="51">
        <f>+'Financial Ratios'!X32</f>
        <v>0.64776500000000004</v>
      </c>
      <c r="Y24" s="51">
        <f>+'Financial Ratios'!Y32</f>
        <v>0.75223300000000004</v>
      </c>
      <c r="Z24" s="51">
        <f>+'Financial Ratios'!Z32</f>
        <v>0.80198999999999998</v>
      </c>
      <c r="AA24" s="51">
        <f>+'Financial Ratios'!AA32</f>
        <v>0.76335799999999998</v>
      </c>
    </row>
    <row r="25" spans="1:27" x14ac:dyDescent="0.25">
      <c r="A25" s="2" t="s">
        <v>270</v>
      </c>
      <c r="B25" s="2" t="s">
        <v>269</v>
      </c>
      <c r="C25" s="84" cm="1">
        <f t="array" ref="C25">_xll.FDS("WMT-US","FREF_MARKET_VALUE_COMPANY("&amp;C20&amp;",,,,,0,,""LEGACY"")")</f>
        <v>181072.443984985</v>
      </c>
      <c r="D25" s="84" cm="1">
        <f t="array" ref="D25">_xll.FDS("WMT-US","FREF_MARKET_VALUE_COMPANY("&amp;D20&amp;",,,,,0,,""LEGACY"")")</f>
        <v>307864.79370117199</v>
      </c>
      <c r="E25" s="84" cm="1">
        <f t="array" ref="E25">_xll.FDS("WMT-US","FREF_MARKET_VALUE_COMPANY("&amp;E20&amp;",,,,,0,,""LEGACY"")")</f>
        <v>237274.09667968799</v>
      </c>
      <c r="F25" s="84" cm="1">
        <f t="array" ref="F25">_xll.FDS("WMT-US","FREF_MARKET_VALUE_COMPANY("&amp;F20&amp;",,,,,0,,""LEGACY"")")</f>
        <v>256505.40470498099</v>
      </c>
      <c r="G25" s="84" cm="1">
        <f t="array" ref="G25">_xll.FDS("WMT-US","FREF_MARKET_VALUE_COMPANY("&amp;G20&amp;",,,,,0,,""LEGACY"")")</f>
        <v>222949.258196779</v>
      </c>
      <c r="H25" s="84" cm="1">
        <f t="array" ref="H25">_xll.FDS("WMT-US","FREF_MARKET_VALUE_COMPANY("&amp;H20&amp;",,,,,0,,""LEGACY"")")</f>
        <v>229588.766107345</v>
      </c>
      <c r="I25" s="84" cm="1">
        <f t="array" ref="I25">_xll.FDS("WMT-US","FREF_MARKET_VALUE_COMPANY("&amp;I20&amp;",,,,,0,,""LEGACY"")")</f>
        <v>223685.68355137101</v>
      </c>
      <c r="J25" s="84" cm="1">
        <f t="array" ref="J25">_xll.FDS("WMT-US","FREF_MARKET_VALUE_COMPANY("&amp;J20&amp;",,,,,0,,""LEGACY"")")</f>
        <v>194851.33979225901</v>
      </c>
      <c r="K25" s="84" cm="1">
        <f t="array" ref="K25">_xll.FDS("WMT-US","FREF_MARKET_VALUE_COMPANY("&amp;K20&amp;",,,,,0,,""LEGACY"")")</f>
        <v>192479.39126221501</v>
      </c>
      <c r="L25" s="84" cm="1">
        <f t="array" ref="L25">_xll.FDS("WMT-US","FREF_MARKET_VALUE_COMPANY("&amp;L20&amp;",,,,,0,,""LEGACY"")")</f>
        <v>190348.570780262</v>
      </c>
      <c r="M25" s="84" cm="1">
        <f t="array" ref="M25">_xll.FDS("WMT-US","FREF_MARKET_VALUE_COMPANY("&amp;M20&amp;",,,,,0,,""LEGACY"")")</f>
        <v>219898.27061629799</v>
      </c>
      <c r="N25" s="84" cm="1">
        <f t="array" ref="N25">_xll.FDS("WMT-US","FREF_MARKET_VALUE_COMPANY("&amp;N20&amp;",,,,,0,,""LEGACY"")")</f>
        <v>203653.70267499701</v>
      </c>
      <c r="O25" s="84" cm="1">
        <f t="array" ref="O25">_xll.FDS("WMT-US","FREF_MARKET_VALUE_COMPANY("&amp;O20&amp;",,,,,0,,""LEGACY"")")</f>
        <v>192098.33192443699</v>
      </c>
      <c r="P25" s="84" cm="1">
        <f t="array" ref="P25">_xll.FDS("WMT-US","FREF_MARKET_VALUE_COMPANY("&amp;P20&amp;",,,,,0,,""LEGACY"")")</f>
        <v>204659.88825566601</v>
      </c>
      <c r="Q25" s="84" cm="1">
        <f t="array" ref="Q25">_xll.FDS("WMT-US","FREF_MARKET_VALUE_COMPANY("&amp;Q20&amp;",,,,,0,,""LEGACY"")")</f>
        <v>228245.60250171501</v>
      </c>
      <c r="R25" s="84" cm="1">
        <f t="array" ref="R25">_xll.FDS("WMT-US","FREF_MARKET_VALUE_COMPANY("&amp;R20&amp;",,,,,0,,""LEGACY"")")</f>
        <v>254622.904428154</v>
      </c>
      <c r="S25" s="84" cm="1">
        <f t="array" ref="S25">_xll.FDS("WMT-US","FREF_MARKET_VALUE_COMPANY("&amp;S20&amp;",,,,,0,,""LEGACY"")")</f>
        <v>276807.543315213</v>
      </c>
      <c r="T25" s="84" cm="1">
        <f t="array" ref="T25">_xll.FDS("WMT-US","FREF_MARKET_VALUE_COMPANY("&amp;T20&amp;",,,,,0,,""LEGACY"")")</f>
        <v>196276.04252785299</v>
      </c>
      <c r="U25" s="84" cm="1">
        <f t="array" ref="U25">_xll.FDS("WMT-US","FREF_MARKET_VALUE_COMPANY("&amp;U20&amp;",,,,,0,,""LEGACY"")")</f>
        <v>212418.89719076801</v>
      </c>
      <c r="V25" s="84" cm="1">
        <f t="array" ref="V25">_xll.FDS("WMT-US","FREF_MARKET_VALUE_COMPANY("&amp;V20&amp;",,,,,0,,""LEGACY"")")</f>
        <v>292535.13397216803</v>
      </c>
      <c r="W25" s="84" cm="1">
        <f t="array" ref="W25">_xll.FDS("WMT-US","FREF_MARKET_VALUE_COMPANY("&amp;W20&amp;",,,,,0,,""LEGACY"")")</f>
        <v>270624.97434274299</v>
      </c>
      <c r="X25" s="84" cm="1">
        <f t="array" ref="X25">_xll.FDS("WMT-US","FREF_MARKET_VALUE_COMPANY("&amp;X20&amp;",,,,,0,,""LEGACY"")")</f>
        <v>337169.87241268897</v>
      </c>
      <c r="Y25" s="84" cm="1">
        <f t="array" ref="Y25">_xll.FDS("WMT-US","FREF_MARKET_VALUE_COMPANY("&amp;Y20&amp;",,,,,0,,""LEGACY"")")</f>
        <v>407841.54358345998</v>
      </c>
      <c r="Z25" s="84" cm="1">
        <f t="array" ref="Z25">_xll.FDS("WMT-US","FREF_MARKET_VALUE_COMPANY("&amp;Z20&amp;",,,,,0,,""LEGACY"")")</f>
        <v>401352.47506806301</v>
      </c>
      <c r="AA25" s="84" cm="1">
        <f t="array" ref="AA25">_xll.FDS("WMT-US","FREF_MARKET_VALUE_COMPANY("&amp;AA20&amp;",,,,,0,,""LEGACY"")")</f>
        <v>354018.0625</v>
      </c>
    </row>
    <row r="26" spans="1:27" x14ac:dyDescent="0.25">
      <c r="N26" s="2"/>
    </row>
    <row r="27" spans="1:27" x14ac:dyDescent="0.25">
      <c r="N27" s="2"/>
    </row>
    <row r="28" spans="1:27" x14ac:dyDescent="0.25">
      <c r="N28" s="2"/>
    </row>
    <row r="29" spans="1:27" x14ac:dyDescent="0.25">
      <c r="N29" s="2"/>
    </row>
    <row r="30" spans="1:27" x14ac:dyDescent="0.25">
      <c r="N30" s="2"/>
    </row>
    <row r="31" spans="1:27" x14ac:dyDescent="0.25">
      <c r="N31" s="2"/>
    </row>
    <row r="32" spans="1:27" x14ac:dyDescent="0.25">
      <c r="N32" s="2"/>
    </row>
    <row r="33" spans="23:23" s="2" customFormat="1" x14ac:dyDescent="0.25"/>
    <row r="34" spans="23:23" s="2" customFormat="1" x14ac:dyDescent="0.25"/>
    <row r="35" spans="23:23" s="2" customFormat="1" x14ac:dyDescent="0.25"/>
    <row r="36" spans="23:23" s="2" customFormat="1" x14ac:dyDescent="0.25"/>
    <row r="37" spans="23:23" s="2" customFormat="1" x14ac:dyDescent="0.25"/>
    <row r="38" spans="23:23" s="2" customFormat="1" x14ac:dyDescent="0.25"/>
    <row r="39" spans="23:23" s="2" customFormat="1" x14ac:dyDescent="0.25"/>
    <row r="40" spans="23:23" s="2" customFormat="1" x14ac:dyDescent="0.25"/>
    <row r="41" spans="23:23" s="2" customFormat="1" x14ac:dyDescent="0.25"/>
    <row r="42" spans="23:23" s="2" customFormat="1" x14ac:dyDescent="0.25"/>
    <row r="43" spans="23:23" s="2" customFormat="1" x14ac:dyDescent="0.25">
      <c r="W43" s="2">
        <f>407-354</f>
        <v>53</v>
      </c>
    </row>
    <row r="44" spans="23:23" s="2" customFormat="1" x14ac:dyDescent="0.25"/>
    <row r="45" spans="23:23" s="2" customFormat="1" x14ac:dyDescent="0.25"/>
    <row r="46" spans="23:23" s="2" customFormat="1" x14ac:dyDescent="0.25"/>
    <row r="47" spans="23:23" s="2" customFormat="1" x14ac:dyDescent="0.25"/>
    <row r="48" spans="23:23" s="2" customFormat="1" x14ac:dyDescent="0.25"/>
    <row r="49" spans="1:14" x14ac:dyDescent="0.25">
      <c r="N49" s="2"/>
    </row>
    <row r="50" spans="1:14" x14ac:dyDescent="0.25">
      <c r="N50" s="2"/>
    </row>
    <row r="51" spans="1:14" x14ac:dyDescent="0.25">
      <c r="N51" s="2"/>
    </row>
    <row r="52" spans="1:14" x14ac:dyDescent="0.25">
      <c r="N52" s="2"/>
    </row>
    <row r="53" spans="1:14" x14ac:dyDescent="0.25">
      <c r="A53" s="42" t="s">
        <v>334</v>
      </c>
      <c r="N53" s="2"/>
    </row>
    <row r="54" spans="1:14" x14ac:dyDescent="0.25">
      <c r="N54" s="2"/>
    </row>
    <row r="55" spans="1:14" x14ac:dyDescent="0.25">
      <c r="C55" s="80">
        <v>2013</v>
      </c>
      <c r="D55" s="80">
        <v>2014</v>
      </c>
      <c r="E55" s="80">
        <v>2015</v>
      </c>
      <c r="F55" s="80">
        <v>2016</v>
      </c>
      <c r="G55" s="80">
        <v>2017</v>
      </c>
      <c r="H55" s="80">
        <v>2018</v>
      </c>
      <c r="I55" s="80">
        <v>2019</v>
      </c>
      <c r="J55" s="80">
        <v>2020</v>
      </c>
      <c r="K55" s="80">
        <v>2021</v>
      </c>
      <c r="L55" s="80">
        <v>2022</v>
      </c>
      <c r="N55" s="85" t="s">
        <v>383</v>
      </c>
    </row>
    <row r="56" spans="1:14" ht="13.8" x14ac:dyDescent="0.3">
      <c r="B56" s="2" t="s">
        <v>335</v>
      </c>
      <c r="C56" s="6">
        <f>'Income Statement'!C4</f>
        <v>469.16199999999998</v>
      </c>
      <c r="D56" s="6">
        <f>'Income Statement'!D4</f>
        <v>476.29399999999998</v>
      </c>
      <c r="E56" s="6">
        <f>'Income Statement'!E4</f>
        <v>485.65100000000001</v>
      </c>
      <c r="F56" s="6">
        <f>'Income Statement'!F4</f>
        <v>482.13</v>
      </c>
      <c r="G56" s="6">
        <f>'Income Statement'!G4</f>
        <v>485.14400000000001</v>
      </c>
      <c r="H56" s="6">
        <f>'Income Statement'!H4</f>
        <v>499.90899999999999</v>
      </c>
      <c r="I56" s="6">
        <f>'Income Statement'!I4</f>
        <v>514.40499999999997</v>
      </c>
      <c r="J56" s="6">
        <f>'Income Statement'!J4</f>
        <v>523.96400000000006</v>
      </c>
      <c r="K56" s="6">
        <f>'Income Statement'!K4</f>
        <v>559.15099999999995</v>
      </c>
      <c r="L56" s="6">
        <f>'Income Statement'!L4</f>
        <v>572.75400000000002</v>
      </c>
      <c r="N56" s="99">
        <f>RATE($L$55-$C$55,,C56,-L56,,)</f>
        <v>2.241510195996314E-2</v>
      </c>
    </row>
    <row r="57" spans="1:14" x14ac:dyDescent="0.25">
      <c r="B57" s="2" t="str">
        <f>'Income Statement'!B58</f>
        <v>Margen Bruto</v>
      </c>
      <c r="C57" s="45">
        <f>'Income Statement'!C58</f>
        <v>0.24868595495798895</v>
      </c>
      <c r="D57" s="45">
        <f>'Income Statement'!D58</f>
        <v>0.24821853728999316</v>
      </c>
      <c r="E57" s="45">
        <f>'Income Statement'!E58</f>
        <v>0.24825440491216944</v>
      </c>
      <c r="F57" s="45">
        <f>'Income Statement'!F58</f>
        <v>0.25127247837720118</v>
      </c>
      <c r="G57" s="45">
        <f>'Income Statement'!G58</f>
        <v>0.255363356034497</v>
      </c>
      <c r="H57" s="45">
        <f>'Income Statement'!H58</f>
        <v>0.25307205911475888</v>
      </c>
      <c r="I57" s="45">
        <f>'Income Statement'!I58</f>
        <v>0.2509773427552221</v>
      </c>
      <c r="J57" s="45">
        <f>'Income Statement'!J58</f>
        <v>0.24688528219495995</v>
      </c>
      <c r="K57" s="45">
        <f>'Income Statement'!K58</f>
        <v>0.2482978658716519</v>
      </c>
      <c r="L57" s="45">
        <f>'Income Statement'!L58</f>
        <v>0.25098733487675334</v>
      </c>
    </row>
    <row r="58" spans="1:14" s="42" customFormat="1" x14ac:dyDescent="0.25">
      <c r="C58" s="90"/>
      <c r="D58" s="91" t="s">
        <v>361</v>
      </c>
      <c r="E58" s="91" t="s">
        <v>362</v>
      </c>
      <c r="F58" s="91" t="s">
        <v>363</v>
      </c>
      <c r="G58" s="91" t="s">
        <v>364</v>
      </c>
      <c r="H58" s="91"/>
      <c r="I58" s="91"/>
      <c r="J58" s="91"/>
      <c r="K58" s="91"/>
      <c r="L58" s="91"/>
      <c r="N58" s="98"/>
    </row>
    <row r="59" spans="1:14" x14ac:dyDescent="0.25">
      <c r="B59" s="2" t="s">
        <v>352</v>
      </c>
      <c r="D59" s="89">
        <f>218944/1000</f>
        <v>218.94399999999999</v>
      </c>
      <c r="E59" s="89">
        <f>125876/1000</f>
        <v>125.876</v>
      </c>
      <c r="F59" s="89">
        <f>42839/1000</f>
        <v>42.838999999999999</v>
      </c>
      <c r="G59" s="89">
        <v>5.5880000000000001</v>
      </c>
      <c r="H59" s="45"/>
      <c r="I59" s="45"/>
      <c r="J59" s="45"/>
      <c r="K59" s="45"/>
      <c r="L59" s="45"/>
    </row>
    <row r="60" spans="1:14" s="42" customFormat="1" x14ac:dyDescent="0.25">
      <c r="C60" s="90"/>
      <c r="D60" s="93" t="s">
        <v>356</v>
      </c>
      <c r="E60" s="93" t="s">
        <v>357</v>
      </c>
      <c r="F60" s="93"/>
      <c r="G60" s="91"/>
      <c r="H60" s="91"/>
      <c r="I60" s="91"/>
      <c r="J60" s="91"/>
      <c r="K60" s="90"/>
      <c r="L60" s="90"/>
      <c r="N60" s="98"/>
    </row>
    <row r="61" spans="1:14" x14ac:dyDescent="0.25">
      <c r="B61" s="2" t="s">
        <v>354</v>
      </c>
      <c r="C61" s="2" t="s">
        <v>353</v>
      </c>
      <c r="D61" s="94">
        <f>470295/1000</f>
        <v>470.29500000000002</v>
      </c>
      <c r="E61" s="94">
        <f>102459/1000</f>
        <v>102.459</v>
      </c>
      <c r="F61" s="94"/>
      <c r="G61" s="45"/>
      <c r="H61" s="45"/>
      <c r="I61" s="45"/>
      <c r="J61" s="45"/>
    </row>
    <row r="62" spans="1:14" s="42" customFormat="1" x14ac:dyDescent="0.25">
      <c r="C62" s="90"/>
      <c r="D62" s="93" t="s">
        <v>358</v>
      </c>
      <c r="E62" s="93" t="s">
        <v>360</v>
      </c>
      <c r="F62" s="92" t="s">
        <v>359</v>
      </c>
      <c r="G62" s="93" t="s">
        <v>369</v>
      </c>
      <c r="H62" s="93" t="s">
        <v>370</v>
      </c>
      <c r="I62" s="93" t="s">
        <v>371</v>
      </c>
      <c r="J62" s="93" t="s">
        <v>372</v>
      </c>
      <c r="K62" s="93" t="s">
        <v>373</v>
      </c>
      <c r="L62" s="92"/>
      <c r="N62" s="98"/>
    </row>
    <row r="63" spans="1:14" x14ac:dyDescent="0.25">
      <c r="B63" s="2" t="s">
        <v>355</v>
      </c>
      <c r="C63" s="2" t="s">
        <v>353</v>
      </c>
      <c r="D63" s="6">
        <f>393247/1000</f>
        <v>393.24700000000001</v>
      </c>
      <c r="E63" s="6">
        <f>73556/1000</f>
        <v>73.555999999999997</v>
      </c>
      <c r="F63" s="6">
        <f>100959/1000</f>
        <v>100.959</v>
      </c>
      <c r="G63" s="6">
        <f>35964/1000</f>
        <v>35.963999999999999</v>
      </c>
      <c r="H63" s="6">
        <v>21.773</v>
      </c>
      <c r="I63" s="6">
        <v>13.852</v>
      </c>
      <c r="J63" s="6">
        <v>3.8109999999999999</v>
      </c>
      <c r="K63" s="6">
        <v>25.559000000000001</v>
      </c>
      <c r="M63" s="6"/>
    </row>
    <row r="64" spans="1:14" x14ac:dyDescent="0.25">
      <c r="C64" s="45"/>
      <c r="D64" s="45"/>
      <c r="E64" s="45"/>
      <c r="F64" s="45"/>
      <c r="G64" s="45"/>
      <c r="H64" s="45"/>
      <c r="I64" s="45"/>
      <c r="J64" s="45"/>
      <c r="K64" s="45"/>
      <c r="L64" s="45"/>
    </row>
    <row r="65" spans="2:14" ht="13.8" x14ac:dyDescent="0.3">
      <c r="B65" s="2" t="s">
        <v>336</v>
      </c>
      <c r="C65" s="6">
        <f>'Income Statement'!C12</f>
        <v>27.800999999999998</v>
      </c>
      <c r="D65" s="6">
        <f>'Income Statement'!D12</f>
        <v>26.872</v>
      </c>
      <c r="E65" s="6">
        <f>'Income Statement'!E12</f>
        <v>27.146999999999998</v>
      </c>
      <c r="F65" s="6">
        <f>'Income Statement'!F12</f>
        <v>24.105</v>
      </c>
      <c r="G65" s="6">
        <f>'Income Statement'!G12</f>
        <v>22.035</v>
      </c>
      <c r="H65" s="6">
        <f>'Income Statement'!H12</f>
        <v>21.202999999999999</v>
      </c>
      <c r="I65" s="6">
        <f>'Income Statement'!I12</f>
        <v>21.957000000000001</v>
      </c>
      <c r="J65" s="6">
        <f>'Income Statement'!J12</f>
        <v>21.468</v>
      </c>
      <c r="K65" s="6">
        <f>'Income Statement'!K12</f>
        <v>26.948</v>
      </c>
      <c r="L65" s="6">
        <f>'Income Statement'!L12</f>
        <v>28.442</v>
      </c>
      <c r="N65" s="99">
        <f>RATE($L$55-$C$55,,C65,-L65,,)</f>
        <v>2.5359806866497156E-3</v>
      </c>
    </row>
    <row r="66" spans="2:14" x14ac:dyDescent="0.25">
      <c r="B66" s="2" t="str">
        <f>'Income Statement'!B59</f>
        <v>Margen Operacional</v>
      </c>
      <c r="C66" s="46">
        <f>'Income Statement'!C59</f>
        <v>5.9256717295944686E-2</v>
      </c>
      <c r="D66" s="46">
        <f>'Income Statement'!D59</f>
        <v>5.6418934523634563E-2</v>
      </c>
      <c r="E66" s="46">
        <f>'Income Statement'!E59</f>
        <v>5.5898165555100264E-2</v>
      </c>
      <c r="F66" s="46">
        <f>'Income Statement'!F59</f>
        <v>4.9996888805923713E-2</v>
      </c>
      <c r="G66" s="46">
        <f>'Income Statement'!G59</f>
        <v>4.5419504312121758E-2</v>
      </c>
      <c r="H66" s="46">
        <f>'Income Statement'!H59</f>
        <v>4.2413719296912039E-2</v>
      </c>
      <c r="I66" s="46">
        <f>'Income Statement'!I59</f>
        <v>4.2684266288235927E-2</v>
      </c>
      <c r="J66" s="46">
        <f>'Income Statement'!J59</f>
        <v>4.0972280538357594E-2</v>
      </c>
      <c r="K66" s="46">
        <f>'Income Statement'!K59</f>
        <v>4.8194494868112552E-2</v>
      </c>
      <c r="L66" s="46">
        <f>'Income Statement'!L59</f>
        <v>4.9658317532483405E-2</v>
      </c>
    </row>
    <row r="67" spans="2:14" ht="13.8" x14ac:dyDescent="0.3">
      <c r="B67" s="2" t="s">
        <v>55</v>
      </c>
      <c r="C67" s="6">
        <f>+'Income Statement'!C51</f>
        <v>36.302</v>
      </c>
      <c r="D67" s="6">
        <f>+'Income Statement'!D51</f>
        <v>35.741999999999997</v>
      </c>
      <c r="E67" s="6">
        <f>+'Income Statement'!E51</f>
        <v>36.32</v>
      </c>
      <c r="F67" s="6">
        <f>+'Income Statement'!F51</f>
        <v>33.558999999999997</v>
      </c>
      <c r="G67" s="6">
        <f>+'Income Statement'!G51</f>
        <v>32.115000000000002</v>
      </c>
      <c r="H67" s="6">
        <f>+'Income Statement'!H51</f>
        <v>31.731999999999999</v>
      </c>
      <c r="I67" s="6">
        <f>+'Income Statement'!I51</f>
        <v>32.634999999999998</v>
      </c>
      <c r="J67" s="6">
        <f>+'Income Statement'!J51</f>
        <v>32.454999999999998</v>
      </c>
      <c r="K67" s="6">
        <f>+'Income Statement'!K51</f>
        <v>38.1</v>
      </c>
      <c r="L67" s="6">
        <f>+'Income Statement'!L51</f>
        <v>39.1</v>
      </c>
      <c r="N67" s="99">
        <f>RATE($L$55-$C$55,,C67,-L67,,)</f>
        <v>8.2840836696105868E-3</v>
      </c>
    </row>
    <row r="68" spans="2:14" x14ac:dyDescent="0.25">
      <c r="B68" s="2" t="str">
        <f>'Income Statement'!B60</f>
        <v>Margen EBITDA</v>
      </c>
      <c r="C68" s="46">
        <f>'Income Statement'!C60</f>
        <v>7.7376258094219053E-2</v>
      </c>
      <c r="D68" s="46">
        <f>'Income Statement'!D60</f>
        <v>7.5041885894006635E-2</v>
      </c>
      <c r="E68" s="46">
        <f>'Income Statement'!E60</f>
        <v>7.4786214792103789E-2</v>
      </c>
      <c r="F68" s="46">
        <f>'Income Statement'!F60</f>
        <v>6.9605708004065292E-2</v>
      </c>
      <c r="G68" s="46">
        <f>'Income Statement'!G60</f>
        <v>6.6196840525699588E-2</v>
      </c>
      <c r="H68" s="46">
        <f>'Income Statement'!H60</f>
        <v>6.3475552550564196E-2</v>
      </c>
      <c r="I68" s="46">
        <f>'Income Statement'!I60</f>
        <v>6.3442229371798484E-2</v>
      </c>
      <c r="J68" s="46">
        <f>'Income Statement'!J60</f>
        <v>6.1941278408440263E-2</v>
      </c>
      <c r="K68" s="46">
        <f>'Income Statement'!K60</f>
        <v>6.8139017903929358E-2</v>
      </c>
      <c r="L68" s="46">
        <f>'Income Statement'!L60</f>
        <v>6.8266655492584954E-2</v>
      </c>
    </row>
    <row r="69" spans="2:14" ht="13.8" x14ac:dyDescent="0.3">
      <c r="B69" s="2" t="s">
        <v>337</v>
      </c>
      <c r="C69" s="6">
        <f>+'Income Statement'!C37</f>
        <v>16.998999999999999</v>
      </c>
      <c r="D69" s="6">
        <f>+'Income Statement'!D37</f>
        <v>15.917999999999999</v>
      </c>
      <c r="E69" s="6">
        <f>+'Income Statement'!E37</f>
        <v>16.181999999999999</v>
      </c>
      <c r="F69" s="6">
        <f>+'Income Statement'!F37</f>
        <v>14.694000000000001</v>
      </c>
      <c r="G69" s="6">
        <f>+'Income Statement'!G37</f>
        <v>13.643000000000001</v>
      </c>
      <c r="H69" s="6">
        <f>+'Income Statement'!H37</f>
        <v>9.8620000000000001</v>
      </c>
      <c r="I69" s="6">
        <f>+'Income Statement'!I37</f>
        <v>6.67</v>
      </c>
      <c r="J69" s="6">
        <f>+'Income Statement'!J37</f>
        <v>14.881</v>
      </c>
      <c r="K69" s="6">
        <f>+'Income Statement'!K37</f>
        <v>13.51</v>
      </c>
      <c r="L69" s="6">
        <f>+'Income Statement'!L37</f>
        <v>13.673</v>
      </c>
      <c r="N69" s="99">
        <f>RATE($L$55-$C$55,,C69,-L69,,)</f>
        <v>-2.39020914827454E-2</v>
      </c>
    </row>
    <row r="70" spans="2:14" x14ac:dyDescent="0.25">
      <c r="B70" s="2" t="str">
        <f>'Income Statement'!B61</f>
        <v>Margen Neto</v>
      </c>
      <c r="C70" s="46">
        <f>'Income Statement'!C61</f>
        <v>3.6232687216782265E-2</v>
      </c>
      <c r="D70" s="46">
        <f>'Income Statement'!D61</f>
        <v>3.3420534375826698E-2</v>
      </c>
      <c r="E70" s="46">
        <f>'Income Statement'!E61</f>
        <v>3.3320223782098667E-2</v>
      </c>
      <c r="F70" s="46">
        <f>'Income Statement'!F61</f>
        <v>3.0477257171302348E-2</v>
      </c>
      <c r="G70" s="46">
        <f>'Income Statement'!G61</f>
        <v>2.812154741684943E-2</v>
      </c>
      <c r="H70" s="46">
        <f>'Income Statement'!H61</f>
        <v>1.9727590421456706E-2</v>
      </c>
      <c r="I70" s="46">
        <f>'Income Statement'!I61</f>
        <v>1.2966436951429322E-2</v>
      </c>
      <c r="J70" s="46">
        <f>'Income Statement'!J61</f>
        <v>2.8400806162255418E-2</v>
      </c>
      <c r="K70" s="46">
        <f>'Income Statement'!K61</f>
        <v>2.416163075805999E-2</v>
      </c>
      <c r="L70" s="46">
        <f>'Income Statement'!L61</f>
        <v>2.3872378019184501E-2</v>
      </c>
    </row>
    <row r="71" spans="2:14" x14ac:dyDescent="0.25">
      <c r="B71" s="2" t="s">
        <v>349</v>
      </c>
      <c r="C71" s="46">
        <f>+C69/'Balance Sheet'!C4</f>
        <v>8.3695625415425523E-2</v>
      </c>
      <c r="D71" s="46">
        <f>+D69/'Balance Sheet'!D4</f>
        <v>7.7743210045372185E-2</v>
      </c>
      <c r="E71" s="46">
        <f>+E69/'Balance Sheet'!E4</f>
        <v>7.9438013607846594E-2</v>
      </c>
      <c r="F71" s="46">
        <f>+F69/'Balance Sheet'!F4</f>
        <v>7.3624242788642213E-2</v>
      </c>
      <c r="G71" s="46">
        <f>+G69/'Balance Sheet'!G4</f>
        <v>6.8618131522695844E-2</v>
      </c>
      <c r="H71" s="46">
        <f>+H69/'Balance Sheet'!H4</f>
        <v>4.8219751420385093E-2</v>
      </c>
      <c r="I71" s="46">
        <f>+I69/'Balance Sheet'!I4</f>
        <v>3.0415650151622245E-2</v>
      </c>
      <c r="J71" s="46">
        <f>+J69/'Balance Sheet'!J4</f>
        <v>6.2923106196748346E-2</v>
      </c>
      <c r="K71" s="46">
        <f>+K69/'Balance Sheet'!K4</f>
        <v>5.3505798111653249E-2</v>
      </c>
      <c r="L71" s="46">
        <f>+L69/'Balance Sheet'!L4</f>
        <v>5.5840071877807727E-2</v>
      </c>
    </row>
    <row r="72" spans="2:14" x14ac:dyDescent="0.25">
      <c r="B72" s="2" t="s">
        <v>384</v>
      </c>
      <c r="C72" s="46">
        <f>C69/'Balance Sheet'!C43</f>
        <v>0.20796936553377865</v>
      </c>
      <c r="D72" s="46">
        <f>D69/'Balance Sheet'!D43</f>
        <v>0.19569947995426548</v>
      </c>
      <c r="E72" s="46">
        <f>E69/'Balance Sheet'!E43</f>
        <v>0.18830073193153124</v>
      </c>
      <c r="F72" s="46">
        <f>F69/'Balance Sheet'!F43</f>
        <v>0.17574242623578237</v>
      </c>
      <c r="G72" s="46">
        <f>G69/'Balance Sheet'!G43</f>
        <v>0.16940460669274229</v>
      </c>
      <c r="H72" s="46">
        <f>H69/'Balance Sheet'!H43</f>
        <v>0.12202123184281508</v>
      </c>
      <c r="I72" s="46">
        <f>I69/'Balance Sheet'!I43</f>
        <v>8.3758193736343772E-2</v>
      </c>
      <c r="J72" s="46">
        <f>J69/'Balance Sheet'!J43</f>
        <v>0.18247253286246812</v>
      </c>
      <c r="K72" s="46">
        <f>K69/'Balance Sheet'!K43</f>
        <v>0.15434531765888657</v>
      </c>
      <c r="L72" s="46">
        <f>L69/'Balance Sheet'!L43</f>
        <v>0.14879585595977843</v>
      </c>
    </row>
    <row r="73" spans="2:14" x14ac:dyDescent="0.25">
      <c r="C73" s="80">
        <v>2013</v>
      </c>
      <c r="D73" s="80">
        <v>2014</v>
      </c>
      <c r="E73" s="80">
        <v>2015</v>
      </c>
      <c r="F73" s="80">
        <v>2016</v>
      </c>
      <c r="G73" s="80">
        <v>2017</v>
      </c>
      <c r="H73" s="80">
        <v>2018</v>
      </c>
      <c r="I73" s="80">
        <v>2019</v>
      </c>
      <c r="J73" s="80">
        <v>2020</v>
      </c>
      <c r="K73" s="80">
        <v>2021</v>
      </c>
      <c r="L73" s="80">
        <v>2022</v>
      </c>
    </row>
    <row r="74" spans="2:14" ht="13.8" x14ac:dyDescent="0.3">
      <c r="B74" s="2" t="s">
        <v>385</v>
      </c>
      <c r="C74" s="2">
        <f>+'Balance Sheet'!C4</f>
        <v>203.10499999999999</v>
      </c>
      <c r="D74" s="2">
        <f>+'Balance Sheet'!D4</f>
        <v>204.751</v>
      </c>
      <c r="E74" s="2">
        <f>+'Balance Sheet'!E4</f>
        <v>203.70599999999999</v>
      </c>
      <c r="F74" s="2">
        <f>+'Balance Sheet'!F4</f>
        <v>199.58099999999999</v>
      </c>
      <c r="G74" s="2">
        <f>+'Balance Sheet'!G4</f>
        <v>198.82499999999999</v>
      </c>
      <c r="H74" s="2">
        <f>+'Balance Sheet'!H4</f>
        <v>204.52199999999999</v>
      </c>
      <c r="I74" s="2">
        <f>+'Balance Sheet'!I4</f>
        <v>219.29499999999999</v>
      </c>
      <c r="J74" s="2">
        <f>+'Balance Sheet'!J4</f>
        <v>236.495</v>
      </c>
      <c r="K74" s="2">
        <f>+'Balance Sheet'!K4</f>
        <v>252.49600000000001</v>
      </c>
      <c r="L74" s="2">
        <f>+'Balance Sheet'!L4</f>
        <v>244.86</v>
      </c>
      <c r="N74" s="99">
        <f>RATE($L$55-$C$55,,C74,-L74,,)</f>
        <v>2.0991001547488883E-2</v>
      </c>
    </row>
    <row r="75" spans="2:14" ht="13.8" x14ac:dyDescent="0.3">
      <c r="B75" s="2" t="s">
        <v>386</v>
      </c>
      <c r="C75" s="2">
        <f>+C74-C76</f>
        <v>121.36699999999999</v>
      </c>
      <c r="D75" s="2">
        <f t="shared" ref="D75:L75" si="2">+D74-D76</f>
        <v>123.41200000000001</v>
      </c>
      <c r="E75" s="2">
        <f t="shared" si="2"/>
        <v>117.76899999999999</v>
      </c>
      <c r="F75" s="2">
        <f t="shared" si="2"/>
        <v>115.96999999999998</v>
      </c>
      <c r="G75" s="2">
        <f t="shared" si="2"/>
        <v>118.28999999999999</v>
      </c>
      <c r="H75" s="2">
        <f t="shared" si="2"/>
        <v>123.69999999999999</v>
      </c>
      <c r="I75" s="2">
        <f t="shared" si="2"/>
        <v>139.661</v>
      </c>
      <c r="J75" s="2">
        <f t="shared" si="2"/>
        <v>154.94299999999998</v>
      </c>
      <c r="K75" s="2">
        <f t="shared" si="2"/>
        <v>164.965</v>
      </c>
      <c r="L75" s="2">
        <f t="shared" si="2"/>
        <v>152.96899999999999</v>
      </c>
      <c r="N75" s="99">
        <f t="shared" ref="N75:N76" si="3">RATE($L$55-$C$55,,C75,-L75,,)</f>
        <v>2.6046348059070128E-2</v>
      </c>
    </row>
    <row r="76" spans="2:14" ht="13.8" x14ac:dyDescent="0.3">
      <c r="B76" s="2" t="s">
        <v>387</v>
      </c>
      <c r="C76" s="2">
        <f>+'Balance Sheet'!C43</f>
        <v>81.738</v>
      </c>
      <c r="D76" s="2">
        <f>+'Balance Sheet'!D43</f>
        <v>81.338999999999999</v>
      </c>
      <c r="E76" s="2">
        <f>+'Balance Sheet'!E43</f>
        <v>85.936999999999998</v>
      </c>
      <c r="F76" s="2">
        <f>+'Balance Sheet'!F43</f>
        <v>83.611000000000004</v>
      </c>
      <c r="G76" s="2">
        <f>+'Balance Sheet'!G43</f>
        <v>80.534999999999997</v>
      </c>
      <c r="H76" s="2">
        <f>+'Balance Sheet'!H43</f>
        <v>80.822000000000003</v>
      </c>
      <c r="I76" s="2">
        <f>+'Balance Sheet'!I43</f>
        <v>79.634</v>
      </c>
      <c r="J76" s="2">
        <f>+'Balance Sheet'!J43</f>
        <v>81.552000000000007</v>
      </c>
      <c r="K76" s="2">
        <f>+'Balance Sheet'!K43</f>
        <v>87.531000000000006</v>
      </c>
      <c r="L76" s="2">
        <f>+'Balance Sheet'!L43</f>
        <v>91.891000000000005</v>
      </c>
      <c r="N76" s="99">
        <f t="shared" si="3"/>
        <v>1.3094332105427904E-2</v>
      </c>
    </row>
    <row r="77" spans="2:14" x14ac:dyDescent="0.25">
      <c r="B77" s="2" t="s">
        <v>338</v>
      </c>
      <c r="C77" s="85">
        <f>+'Balance Sheet'!C6</f>
        <v>7.7809999999999997</v>
      </c>
      <c r="D77" s="85">
        <f>+'Balance Sheet'!D6</f>
        <v>7.2809999999999997</v>
      </c>
      <c r="E77" s="85">
        <f>+'Balance Sheet'!E6</f>
        <v>9.1349999999999998</v>
      </c>
      <c r="F77" s="85">
        <f>+'Balance Sheet'!F6</f>
        <v>8.7050000000000001</v>
      </c>
      <c r="G77" s="85">
        <f>+'Balance Sheet'!G6</f>
        <v>6.867</v>
      </c>
      <c r="H77" s="85">
        <f>+'Balance Sheet'!H6</f>
        <v>6.7560000000000002</v>
      </c>
      <c r="I77" s="85">
        <f>+'Balance Sheet'!I6</f>
        <v>7.7220000000000004</v>
      </c>
      <c r="J77" s="85">
        <f>+'Balance Sheet'!J6</f>
        <v>9.4649999999999999</v>
      </c>
      <c r="K77" s="85">
        <f>+'Balance Sheet'!K6</f>
        <v>17.741</v>
      </c>
      <c r="L77" s="85">
        <f>+'Balance Sheet'!L6</f>
        <v>14.76</v>
      </c>
    </row>
    <row r="78" spans="2:14" x14ac:dyDescent="0.25">
      <c r="B78" s="80"/>
      <c r="C78" s="80">
        <v>2013</v>
      </c>
      <c r="D78" s="80">
        <v>2014</v>
      </c>
      <c r="E78" s="80">
        <v>2015</v>
      </c>
      <c r="F78" s="80">
        <v>2016</v>
      </c>
      <c r="G78" s="80">
        <v>2017</v>
      </c>
      <c r="H78" s="80">
        <v>2018</v>
      </c>
      <c r="I78" s="80">
        <v>2019</v>
      </c>
      <c r="J78" s="80">
        <v>2020</v>
      </c>
      <c r="K78" s="80">
        <v>2021</v>
      </c>
      <c r="L78" s="80">
        <v>2022</v>
      </c>
    </row>
    <row r="79" spans="2:14" x14ac:dyDescent="0.25">
      <c r="B79" s="2" t="s">
        <v>391</v>
      </c>
      <c r="C79" s="86">
        <f>+'Balance Sheet'!C7</f>
        <v>6.7679999999999998</v>
      </c>
      <c r="D79" s="86">
        <f>+'Balance Sheet'!D7</f>
        <v>6.6769999999999996</v>
      </c>
      <c r="E79" s="86">
        <f>+'Balance Sheet'!E7</f>
        <v>6.7779999999999996</v>
      </c>
      <c r="F79" s="86">
        <f>+'Balance Sheet'!F7</f>
        <v>5.6239999999999997</v>
      </c>
      <c r="G79" s="86">
        <f>+'Balance Sheet'!G7</f>
        <v>5.835</v>
      </c>
      <c r="H79" s="86">
        <f>+'Balance Sheet'!H7</f>
        <v>5.6139999999999999</v>
      </c>
      <c r="I79" s="86">
        <f>+'Balance Sheet'!I7</f>
        <v>6.2830000000000004</v>
      </c>
      <c r="J79" s="86">
        <f>+'Balance Sheet'!J7</f>
        <v>6.2839999999999998</v>
      </c>
      <c r="K79" s="86">
        <f>+'Balance Sheet'!K7</f>
        <v>6.516</v>
      </c>
      <c r="L79" s="86">
        <f>+'Balance Sheet'!L7</f>
        <v>8.2799999999999994</v>
      </c>
    </row>
    <row r="80" spans="2:14" x14ac:dyDescent="0.25">
      <c r="B80" s="2" t="s">
        <v>394</v>
      </c>
      <c r="C80" s="87">
        <f>+'Balance Sheet'!C60</f>
        <v>5.1932594711421647</v>
      </c>
      <c r="D80" s="87">
        <f>+'Balance Sheet'!D60</f>
        <v>5.0467148441928726</v>
      </c>
      <c r="E80" s="87">
        <f>+'Balance Sheet'!E60</f>
        <v>5.0243487607355899</v>
      </c>
      <c r="F80" s="87">
        <f>+'Balance Sheet'!F60</f>
        <v>4.1993653164084375</v>
      </c>
      <c r="G80" s="87">
        <f>+'Balance Sheet'!G60</f>
        <v>4.3298484573652365</v>
      </c>
      <c r="H80" s="87">
        <f>+'Balance Sheet'!H60</f>
        <v>4.0428157924742303</v>
      </c>
      <c r="I80" s="87">
        <f>+'Balance Sheet'!I60</f>
        <v>4.3970801216939961</v>
      </c>
      <c r="J80" s="87">
        <f>+'Balance Sheet'!J60</f>
        <v>4.317548533868738</v>
      </c>
      <c r="K80" s="87">
        <f>+'Balance Sheet'!K60</f>
        <v>4.1952173920819247</v>
      </c>
      <c r="L80" s="87">
        <f>+'Balance Sheet'!L60</f>
        <v>5.2043285599052993</v>
      </c>
    </row>
    <row r="81" spans="2:12" x14ac:dyDescent="0.25">
      <c r="B81" s="2" t="s">
        <v>392</v>
      </c>
      <c r="C81" s="86">
        <f>+'Balance Sheet'!C8</f>
        <v>43.802999999999997</v>
      </c>
      <c r="D81" s="86">
        <f>+'Balance Sheet'!D8</f>
        <v>44.857999999999997</v>
      </c>
      <c r="E81" s="86">
        <f>+'Balance Sheet'!E8</f>
        <v>45.140999999999998</v>
      </c>
      <c r="F81" s="86">
        <f>+'Balance Sheet'!F8</f>
        <v>44.469000000000001</v>
      </c>
      <c r="G81" s="86">
        <f>+'Balance Sheet'!G8</f>
        <v>43.045999999999999</v>
      </c>
      <c r="H81" s="86">
        <f>+'Balance Sheet'!H8</f>
        <v>43.783000000000001</v>
      </c>
      <c r="I81" s="86">
        <f>+'Balance Sheet'!I8</f>
        <v>44.268999999999998</v>
      </c>
      <c r="J81" s="86">
        <f>+'Balance Sheet'!J8</f>
        <v>44.435000000000002</v>
      </c>
      <c r="K81" s="86">
        <f>+'Balance Sheet'!K8</f>
        <v>44.948999999999998</v>
      </c>
      <c r="L81" s="86">
        <f>+'Balance Sheet'!L8</f>
        <v>56.511000000000003</v>
      </c>
    </row>
    <row r="82" spans="2:12" x14ac:dyDescent="0.25">
      <c r="B82" s="2" t="s">
        <v>395</v>
      </c>
      <c r="C82" s="87">
        <f>+'Balance Sheet'!C61</f>
        <v>44.736501668141891</v>
      </c>
      <c r="D82" s="87">
        <f>+'Balance Sheet'!D61</f>
        <v>45.099910911025525</v>
      </c>
      <c r="E82" s="87">
        <f>+'Balance Sheet'!E61</f>
        <v>44.51214234454347</v>
      </c>
      <c r="F82" s="87">
        <f>+'Balance Sheet'!F61</f>
        <v>44.347782727212291</v>
      </c>
      <c r="G82" s="87">
        <f>+'Balance Sheet'!G61</f>
        <v>42.896339437960897</v>
      </c>
      <c r="H82" s="87">
        <f>+'Balance Sheet'!H61</f>
        <v>42.212235803275881</v>
      </c>
      <c r="I82" s="87">
        <f>+'Balance Sheet'!I61</f>
        <v>41.36205200609394</v>
      </c>
      <c r="J82" s="87">
        <f>+'Balance Sheet'!J61</f>
        <v>40.538259778766104</v>
      </c>
      <c r="K82" s="87">
        <f>+'Balance Sheet'!K61</f>
        <v>38.498840155597584</v>
      </c>
      <c r="L82" s="87">
        <f>+'Balance Sheet'!L61</f>
        <v>47.421818181818189</v>
      </c>
    </row>
    <row r="83" spans="2:12" x14ac:dyDescent="0.25">
      <c r="B83" s="2" t="s">
        <v>393</v>
      </c>
      <c r="C83" s="86">
        <f>+'Balance Sheet'!C25</f>
        <v>38.08</v>
      </c>
      <c r="D83" s="86">
        <f>+'Balance Sheet'!D25</f>
        <v>37.414999999999999</v>
      </c>
      <c r="E83" s="86">
        <f>+'Balance Sheet'!E25</f>
        <v>38.409999999999997</v>
      </c>
      <c r="F83" s="86">
        <f>+'Balance Sheet'!F25</f>
        <v>38.487000000000002</v>
      </c>
      <c r="G83" s="86">
        <f>+'Balance Sheet'!G25</f>
        <v>41.433</v>
      </c>
      <c r="H83" s="86">
        <f>+'Balance Sheet'!H25</f>
        <v>46.091999999999999</v>
      </c>
      <c r="I83" s="86">
        <f>+'Balance Sheet'!I25</f>
        <v>47.06</v>
      </c>
      <c r="J83" s="86">
        <f>+'Balance Sheet'!J25</f>
        <v>46.972999999999999</v>
      </c>
      <c r="K83" s="86">
        <f>+'Balance Sheet'!K25</f>
        <v>49.140999999999998</v>
      </c>
      <c r="L83" s="86">
        <f>+'Balance Sheet'!L25</f>
        <v>55.261000000000003</v>
      </c>
    </row>
    <row r="84" spans="2:12" x14ac:dyDescent="0.25">
      <c r="B84" s="2" t="s">
        <v>396</v>
      </c>
      <c r="C84" s="87">
        <f>+'Balance Sheet'!C63</f>
        <v>38.891536733165381</v>
      </c>
      <c r="D84" s="87">
        <f>+'Balance Sheet'!D63</f>
        <v>37.616772186366312</v>
      </c>
      <c r="E84" s="87">
        <f>+'Balance Sheet'!E63</f>
        <v>37.87491166464887</v>
      </c>
      <c r="F84" s="87">
        <f>+'Balance Sheet'!F63</f>
        <v>38.382088956851277</v>
      </c>
      <c r="G84" s="87">
        <f>+'Balance Sheet'!G63</f>
        <v>41.288947450007761</v>
      </c>
      <c r="H84" s="87">
        <f>+'Balance Sheet'!H63</f>
        <v>44.438397840362512</v>
      </c>
      <c r="I84" s="87">
        <f>+'Balance Sheet'!I63</f>
        <v>43.969779471114791</v>
      </c>
      <c r="J84" s="87">
        <f>+'Balance Sheet'!J63</f>
        <v>42.853689132170139</v>
      </c>
      <c r="K84" s="87">
        <f>+'Balance Sheet'!K63</f>
        <v>42.08929017522572</v>
      </c>
      <c r="L84" s="87">
        <f>+'Balance Sheet'!L63</f>
        <v>46.372867132867135</v>
      </c>
    </row>
    <row r="85" spans="2:12" x14ac:dyDescent="0.25">
      <c r="C85" s="85"/>
      <c r="D85" s="85"/>
      <c r="E85" s="85"/>
      <c r="F85" s="85"/>
      <c r="G85" s="85"/>
      <c r="H85" s="85"/>
      <c r="I85" s="85"/>
      <c r="J85" s="85"/>
      <c r="K85" s="85"/>
      <c r="L85" s="85"/>
    </row>
    <row r="86" spans="2:12" x14ac:dyDescent="0.25">
      <c r="B86" s="2" t="s">
        <v>340</v>
      </c>
      <c r="C86" s="85">
        <f>+'Balance Sheet'!C12</f>
        <v>113.929</v>
      </c>
      <c r="D86" s="85">
        <f>+'Balance Sheet'!D12</f>
        <v>115.364</v>
      </c>
      <c r="E86" s="85">
        <f>+'Balance Sheet'!E12</f>
        <v>114.28</v>
      </c>
      <c r="F86" s="85">
        <f>+'Balance Sheet'!F12</f>
        <v>110.17100000000001</v>
      </c>
      <c r="G86" s="85">
        <f>+'Balance Sheet'!G12</f>
        <v>107.71</v>
      </c>
      <c r="H86" s="85">
        <f>+'Balance Sheet'!H12</f>
        <v>107.675</v>
      </c>
      <c r="I86" s="85">
        <f>+'Balance Sheet'!I12</f>
        <v>104.31699999999999</v>
      </c>
      <c r="J86" s="85">
        <f>+'Balance Sheet'!J12</f>
        <v>105.208</v>
      </c>
      <c r="K86" s="85">
        <f>+'Balance Sheet'!K12</f>
        <v>92.200999999999993</v>
      </c>
      <c r="L86" s="85">
        <f>+'Balance Sheet'!L12</f>
        <v>94.515000000000001</v>
      </c>
    </row>
    <row r="87" spans="2:12" x14ac:dyDescent="0.25">
      <c r="B87" s="2" t="s">
        <v>341</v>
      </c>
      <c r="C87" s="88">
        <f>-'Cash Flow'!C11/1000</f>
        <v>-8.5009999999999994</v>
      </c>
      <c r="D87" s="88">
        <f>-'Cash Flow'!D11/1000</f>
        <v>-8.8699999999999992</v>
      </c>
      <c r="E87" s="88">
        <f>-'Cash Flow'!E11/1000</f>
        <v>-9.173</v>
      </c>
      <c r="F87" s="88">
        <f>-'Cash Flow'!F11/1000</f>
        <v>-9.4540000000000006</v>
      </c>
      <c r="G87" s="88">
        <f>-'Cash Flow'!G11/1000</f>
        <v>-10.08</v>
      </c>
      <c r="H87" s="88">
        <f>-'Cash Flow'!H11/1000</f>
        <v>-10.529</v>
      </c>
      <c r="I87" s="88">
        <f>-'Cash Flow'!I11/1000</f>
        <v>-10.678000000000001</v>
      </c>
      <c r="J87" s="88">
        <f>-'Cash Flow'!J11/1000</f>
        <v>-10.987</v>
      </c>
      <c r="K87" s="88">
        <f>-'Cash Flow'!K11/1000</f>
        <v>-11.151999999999999</v>
      </c>
      <c r="L87" s="88">
        <f>-'Cash Flow'!L11/1000</f>
        <v>-10.657999999999999</v>
      </c>
    </row>
    <row r="88" spans="2:12" ht="15" customHeight="1" x14ac:dyDescent="0.25">
      <c r="B88" s="2" t="s">
        <v>342</v>
      </c>
      <c r="C88" s="88">
        <f>-'Cash Flow'!C30/1000</f>
        <v>12.898</v>
      </c>
      <c r="D88" s="88">
        <f>-'Cash Flow'!D30/1000</f>
        <v>13.115</v>
      </c>
      <c r="E88" s="88">
        <f>-'Cash Flow'!E30/1000</f>
        <v>12.173999999999999</v>
      </c>
      <c r="F88" s="88">
        <f>-'Cash Flow'!F30/1000</f>
        <v>11.477</v>
      </c>
      <c r="G88" s="88">
        <f>-'Cash Flow'!G30/1000</f>
        <v>10.619</v>
      </c>
      <c r="H88" s="88">
        <f>-'Cash Flow'!H30/1000</f>
        <v>10.051</v>
      </c>
      <c r="I88" s="88">
        <f>-'Cash Flow'!I30/1000</f>
        <v>10.343999999999999</v>
      </c>
      <c r="J88" s="88">
        <f>-'Cash Flow'!J30/1000</f>
        <v>10.705</v>
      </c>
      <c r="K88" s="88">
        <f>-'Cash Flow'!K30/1000</f>
        <v>10.263999999999999</v>
      </c>
      <c r="L88" s="88">
        <f>-'Cash Flow'!L30/1000</f>
        <v>13.106</v>
      </c>
    </row>
    <row r="89" spans="2:12" x14ac:dyDescent="0.25">
      <c r="B89" s="2" t="s">
        <v>343</v>
      </c>
      <c r="C89" s="46">
        <f t="shared" ref="C89:L89" si="4">C88/C56</f>
        <v>2.7491570076007863E-2</v>
      </c>
      <c r="D89" s="46">
        <f t="shared" si="4"/>
        <v>2.7535513779304379E-2</v>
      </c>
      <c r="E89" s="46">
        <f t="shared" si="4"/>
        <v>2.5067383779710118E-2</v>
      </c>
      <c r="F89" s="46">
        <f t="shared" si="4"/>
        <v>2.3804782942359944E-2</v>
      </c>
      <c r="G89" s="46">
        <f t="shared" si="4"/>
        <v>2.1888346552776081E-2</v>
      </c>
      <c r="H89" s="46">
        <f t="shared" si="4"/>
        <v>2.0105659229979856E-2</v>
      </c>
      <c r="I89" s="46">
        <f t="shared" si="4"/>
        <v>2.0108669239218127E-2</v>
      </c>
      <c r="J89" s="46">
        <f t="shared" si="4"/>
        <v>2.0430792955241198E-2</v>
      </c>
      <c r="K89" s="46">
        <f t="shared" si="4"/>
        <v>1.8356401043725219E-2</v>
      </c>
      <c r="L89" s="46">
        <f t="shared" si="4"/>
        <v>2.2882424217028602E-2</v>
      </c>
    </row>
    <row r="90" spans="2:12" x14ac:dyDescent="0.25">
      <c r="B90" s="101"/>
      <c r="C90" s="100" t="s">
        <v>374</v>
      </c>
      <c r="D90" s="100" t="s">
        <v>375</v>
      </c>
      <c r="E90" s="100" t="s">
        <v>376</v>
      </c>
      <c r="F90" s="100" t="s">
        <v>377</v>
      </c>
      <c r="G90" s="100" t="s">
        <v>378</v>
      </c>
      <c r="H90" s="100" t="s">
        <v>379</v>
      </c>
      <c r="I90" s="100"/>
      <c r="J90" s="100" t="s">
        <v>390</v>
      </c>
      <c r="K90" s="100"/>
      <c r="L90" s="100"/>
    </row>
    <row r="91" spans="2:12" x14ac:dyDescent="0.25">
      <c r="B91" s="2" t="s">
        <v>389</v>
      </c>
      <c r="C91" s="96">
        <v>634754</v>
      </c>
      <c r="D91" s="96">
        <v>38947</v>
      </c>
      <c r="E91" s="96">
        <v>29295</v>
      </c>
      <c r="F91" s="96">
        <v>80351</v>
      </c>
      <c r="G91" s="96">
        <v>277125</v>
      </c>
      <c r="H91" s="96">
        <f>+J91+G91</f>
        <v>1060472</v>
      </c>
      <c r="J91" s="96">
        <v>783347</v>
      </c>
      <c r="K91" s="46"/>
      <c r="L91" s="46"/>
    </row>
    <row r="92" spans="2:12" x14ac:dyDescent="0.25">
      <c r="B92" s="2" t="s">
        <v>347</v>
      </c>
      <c r="L92" s="97">
        <f>L56*1000000/H91</f>
        <v>540.09346781433169</v>
      </c>
    </row>
    <row r="93" spans="2:12" x14ac:dyDescent="0.25">
      <c r="B93" s="101" t="s">
        <v>388</v>
      </c>
      <c r="C93" s="100" t="s">
        <v>365</v>
      </c>
      <c r="D93" s="100" t="s">
        <v>366</v>
      </c>
      <c r="E93" s="100" t="s">
        <v>379</v>
      </c>
      <c r="F93" s="100"/>
      <c r="G93" s="100"/>
      <c r="H93" s="100"/>
      <c r="I93" s="100"/>
      <c r="J93" s="100"/>
      <c r="K93" s="100"/>
      <c r="L93" s="100"/>
    </row>
    <row r="94" spans="2:12" x14ac:dyDescent="0.25">
      <c r="B94" s="2" t="s">
        <v>380</v>
      </c>
      <c r="C94" s="96">
        <v>6018</v>
      </c>
      <c r="D94" s="96">
        <v>4575</v>
      </c>
      <c r="E94" s="96">
        <v>10593</v>
      </c>
    </row>
    <row r="95" spans="2:12" x14ac:dyDescent="0.25">
      <c r="B95" s="2" t="s">
        <v>381</v>
      </c>
      <c r="C95" s="96">
        <v>143</v>
      </c>
      <c r="D95" s="96">
        <v>221</v>
      </c>
      <c r="E95" s="96">
        <v>364</v>
      </c>
    </row>
    <row r="96" spans="2:12" x14ac:dyDescent="0.25">
      <c r="B96" s="2" t="s">
        <v>382</v>
      </c>
      <c r="C96" s="96">
        <v>6161</v>
      </c>
      <c r="D96" s="96">
        <v>4796</v>
      </c>
      <c r="E96" s="96">
        <v>10957</v>
      </c>
    </row>
    <row r="97" spans="2:12" x14ac:dyDescent="0.25">
      <c r="C97" s="95" t="s">
        <v>367</v>
      </c>
      <c r="D97" s="95" t="s">
        <v>368</v>
      </c>
      <c r="E97" s="95" t="s">
        <v>379</v>
      </c>
      <c r="F97" s="95"/>
      <c r="G97" s="95"/>
      <c r="H97" s="95"/>
      <c r="I97" s="95"/>
      <c r="J97" s="95"/>
      <c r="K97" s="95"/>
      <c r="L97" s="95"/>
    </row>
    <row r="98" spans="2:12" x14ac:dyDescent="0.25">
      <c r="B98" s="2" t="s">
        <v>348</v>
      </c>
      <c r="C98" s="63">
        <v>5527</v>
      </c>
      <c r="D98" s="63">
        <v>5430</v>
      </c>
      <c r="E98" s="63">
        <f>D98+C98</f>
        <v>10957</v>
      </c>
    </row>
    <row r="99" spans="2:12" x14ac:dyDescent="0.25">
      <c r="C99" s="80">
        <v>2013</v>
      </c>
      <c r="D99" s="80">
        <v>2014</v>
      </c>
      <c r="E99" s="80">
        <v>2015</v>
      </c>
      <c r="F99" s="80">
        <v>2016</v>
      </c>
      <c r="G99" s="80">
        <v>2017</v>
      </c>
      <c r="H99" s="80">
        <v>2018</v>
      </c>
      <c r="I99" s="80">
        <v>2019</v>
      </c>
      <c r="J99" s="80">
        <v>2020</v>
      </c>
      <c r="K99" s="80">
        <v>2021</v>
      </c>
      <c r="L99" s="80">
        <v>2022</v>
      </c>
    </row>
    <row r="100" spans="2:12" x14ac:dyDescent="0.25">
      <c r="B100" s="2" t="s">
        <v>344</v>
      </c>
      <c r="C100" s="52">
        <f>'Balance Sheet'!C54</f>
        <v>50.785999999999994</v>
      </c>
      <c r="D100" s="52">
        <f>'Balance Sheet'!D54</f>
        <v>53.544000000000004</v>
      </c>
      <c r="E100" s="52">
        <f>'Balance Sheet'!E54</f>
        <v>47.488</v>
      </c>
      <c r="F100" s="52">
        <f>'Balance Sheet'!F54</f>
        <v>43.666999999999994</v>
      </c>
      <c r="G100" s="52">
        <f>'Balance Sheet'!G54</f>
        <v>39.369999999999997</v>
      </c>
      <c r="H100" s="52">
        <f>'Balance Sheet'!H54</f>
        <v>39.04</v>
      </c>
      <c r="I100" s="52">
        <f>'Balance Sheet'!I54</f>
        <v>50.621000000000002</v>
      </c>
      <c r="J100" s="52">
        <f>'Balance Sheet'!J54</f>
        <v>49.651000000000003</v>
      </c>
      <c r="K100" s="52">
        <f>'Balance Sheet'!K54</f>
        <v>44.533000000000001</v>
      </c>
      <c r="L100" s="52">
        <f>'Balance Sheet'!L54</f>
        <v>38.076999999999991</v>
      </c>
    </row>
    <row r="101" spans="2:12" x14ac:dyDescent="0.25">
      <c r="B101" s="2" t="s">
        <v>345</v>
      </c>
      <c r="C101" s="52">
        <f>'Balance Sheet'!C55</f>
        <v>43.005000000000003</v>
      </c>
      <c r="D101" s="52">
        <f>'Balance Sheet'!D55</f>
        <v>46.263000000000005</v>
      </c>
      <c r="E101" s="52">
        <f>'Balance Sheet'!E55</f>
        <v>38.353000000000002</v>
      </c>
      <c r="F101" s="52">
        <f>'Balance Sheet'!F55</f>
        <v>34.961999999999996</v>
      </c>
      <c r="G101" s="52">
        <f>'Balance Sheet'!G55</f>
        <v>32.503</v>
      </c>
      <c r="H101" s="52">
        <f>'Balance Sheet'!H55</f>
        <v>32.283999999999999</v>
      </c>
      <c r="I101" s="52">
        <f>'Balance Sheet'!I55</f>
        <v>42.899000000000001</v>
      </c>
      <c r="J101" s="52">
        <f>'Balance Sheet'!J55</f>
        <v>40.186000000000007</v>
      </c>
      <c r="K101" s="52">
        <f>'Balance Sheet'!K55</f>
        <v>26.792000000000002</v>
      </c>
      <c r="L101" s="52">
        <f>'Balance Sheet'!L55</f>
        <v>23.316999999999993</v>
      </c>
    </row>
    <row r="102" spans="2:12" x14ac:dyDescent="0.25">
      <c r="B102" s="2" t="s">
        <v>346</v>
      </c>
      <c r="C102" s="52">
        <f>'Balance Sheet'!C56</f>
        <v>1.1846454740785632</v>
      </c>
      <c r="D102" s="52">
        <f>'Balance Sheet'!D56</f>
        <v>1.294359576968273</v>
      </c>
      <c r="E102" s="52">
        <f>'Balance Sheet'!E56</f>
        <v>1.0559746696035242</v>
      </c>
      <c r="F102" s="52">
        <f>'Balance Sheet'!F56</f>
        <v>1.0418069668345302</v>
      </c>
      <c r="G102" s="52">
        <f>'Balance Sheet'!G56</f>
        <v>1.012081581815351</v>
      </c>
      <c r="H102" s="52">
        <f>'Balance Sheet'!H56</f>
        <v>1.0173956888944913</v>
      </c>
      <c r="I102" s="52">
        <f>'Balance Sheet'!I56</f>
        <v>1.3145089627700324</v>
      </c>
      <c r="J102" s="52">
        <f>'Balance Sheet'!J56</f>
        <v>1.2382067478046528</v>
      </c>
      <c r="K102" s="52">
        <f>'Balance Sheet'!K56</f>
        <v>0.70320209973753278</v>
      </c>
      <c r="L102" s="52">
        <f>'Balance Sheet'!L56</f>
        <v>0.59634271099744229</v>
      </c>
    </row>
    <row r="104" spans="2:12" x14ac:dyDescent="0.25">
      <c r="B104" s="2" t="s">
        <v>350</v>
      </c>
    </row>
    <row r="105" spans="2:12" x14ac:dyDescent="0.25">
      <c r="B105" s="2" t="s">
        <v>351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C10D2F-6F39-4EB3-B15A-57043ADCEA76}">
  <dimension ref="A1:AB370"/>
  <sheetViews>
    <sheetView showGridLines="0" tabSelected="1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0" defaultRowHeight="12" outlineLevelRow="1" x14ac:dyDescent="0.25"/>
  <cols>
    <col min="1" max="1" width="3.88671875" style="2" customWidth="1"/>
    <col min="2" max="2" width="35" style="2" bestFit="1" customWidth="1"/>
    <col min="3" max="3" width="31.44140625" style="2" customWidth="1"/>
    <col min="4" max="4" width="2.5546875" style="2" customWidth="1"/>
    <col min="5" max="18" width="8.88671875" style="121" customWidth="1"/>
    <col min="19" max="20" width="8.88671875" style="160" customWidth="1"/>
    <col min="21" max="26" width="0" style="158" hidden="1" customWidth="1"/>
    <col min="27" max="27" width="8.88671875" style="158" customWidth="1"/>
    <col min="28" max="28" width="8.88671875" style="158" hidden="1" customWidth="1"/>
    <col min="29" max="31" width="8.88671875" style="2" hidden="1" customWidth="1"/>
    <col min="32" max="16384" width="8.88671875" style="2" hidden="1"/>
  </cols>
  <sheetData>
    <row r="1" spans="1:28" x14ac:dyDescent="0.25">
      <c r="C1" s="85"/>
      <c r="D1" s="85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58"/>
      <c r="T1" s="158"/>
    </row>
    <row r="2" spans="1:28" x14ac:dyDescent="0.25">
      <c r="C2" s="85"/>
      <c r="D2" s="85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58"/>
      <c r="T2" s="158"/>
    </row>
    <row r="3" spans="1:28" x14ac:dyDescent="0.25">
      <c r="C3" s="85"/>
      <c r="D3" s="85"/>
      <c r="E3" s="130">
        <v>43466</v>
      </c>
      <c r="F3" s="130">
        <f t="shared" ref="F3:R3" si="0">+EOMONTH(E3,12)</f>
        <v>43861</v>
      </c>
      <c r="G3" s="130">
        <f t="shared" si="0"/>
        <v>44227</v>
      </c>
      <c r="H3" s="130">
        <f t="shared" si="0"/>
        <v>44592</v>
      </c>
      <c r="I3" s="130">
        <f t="shared" si="0"/>
        <v>44957</v>
      </c>
      <c r="J3" s="130">
        <f t="shared" si="0"/>
        <v>45322</v>
      </c>
      <c r="K3" s="130">
        <f t="shared" si="0"/>
        <v>45688</v>
      </c>
      <c r="L3" s="130">
        <f t="shared" si="0"/>
        <v>46053</v>
      </c>
      <c r="M3" s="130">
        <f t="shared" si="0"/>
        <v>46418</v>
      </c>
      <c r="N3" s="130">
        <f t="shared" si="0"/>
        <v>46783</v>
      </c>
      <c r="O3" s="130">
        <f t="shared" si="0"/>
        <v>47149</v>
      </c>
      <c r="P3" s="130">
        <f t="shared" si="0"/>
        <v>47514</v>
      </c>
      <c r="Q3" s="130">
        <f t="shared" si="0"/>
        <v>47879</v>
      </c>
      <c r="R3" s="130">
        <f t="shared" si="0"/>
        <v>48244</v>
      </c>
      <c r="S3" s="158"/>
      <c r="T3" s="158"/>
    </row>
    <row r="4" spans="1:28" x14ac:dyDescent="0.25">
      <c r="C4" s="109" t="s">
        <v>388</v>
      </c>
      <c r="D4" s="85"/>
      <c r="E4" s="131">
        <v>2019</v>
      </c>
      <c r="F4" s="131">
        <f t="shared" ref="F4:R4" si="1">+E4+1</f>
        <v>2020</v>
      </c>
      <c r="G4" s="131">
        <f t="shared" si="1"/>
        <v>2021</v>
      </c>
      <c r="H4" s="131">
        <f t="shared" si="1"/>
        <v>2022</v>
      </c>
      <c r="I4" s="132">
        <f t="shared" si="1"/>
        <v>2023</v>
      </c>
      <c r="J4" s="132">
        <f t="shared" si="1"/>
        <v>2024</v>
      </c>
      <c r="K4" s="132">
        <f t="shared" si="1"/>
        <v>2025</v>
      </c>
      <c r="L4" s="132">
        <f t="shared" si="1"/>
        <v>2026</v>
      </c>
      <c r="M4" s="132">
        <f t="shared" si="1"/>
        <v>2027</v>
      </c>
      <c r="N4" s="132">
        <f t="shared" si="1"/>
        <v>2028</v>
      </c>
      <c r="O4" s="132">
        <f t="shared" si="1"/>
        <v>2029</v>
      </c>
      <c r="P4" s="132">
        <f t="shared" si="1"/>
        <v>2030</v>
      </c>
      <c r="Q4" s="132">
        <f t="shared" si="1"/>
        <v>2031</v>
      </c>
      <c r="R4" s="132">
        <f t="shared" si="1"/>
        <v>2032</v>
      </c>
      <c r="S4" s="158"/>
      <c r="T4" s="158"/>
    </row>
    <row r="5" spans="1:28" hidden="1" outlineLevel="1" x14ac:dyDescent="0.25">
      <c r="C5" s="85"/>
      <c r="D5" s="85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58"/>
      <c r="T5" s="165" t="s">
        <v>453</v>
      </c>
    </row>
    <row r="6" spans="1:28" hidden="1" outlineLevel="1" x14ac:dyDescent="0.25">
      <c r="B6" s="2" t="s">
        <v>533</v>
      </c>
      <c r="C6" s="85" t="s">
        <v>430</v>
      </c>
      <c r="D6" s="85"/>
      <c r="E6" s="119"/>
      <c r="F6" s="119"/>
      <c r="G6" s="119"/>
      <c r="H6" s="119"/>
      <c r="I6" s="282">
        <v>8.1000000000000003E-2</v>
      </c>
      <c r="J6" s="282">
        <v>3.5000000000000003E-2</v>
      </c>
      <c r="K6" s="282">
        <v>2.5000000000000001E-2</v>
      </c>
      <c r="L6" s="282">
        <v>0.02</v>
      </c>
      <c r="M6" s="281">
        <f>+L6</f>
        <v>0.02</v>
      </c>
      <c r="N6" s="281">
        <f t="shared" ref="N6:R6" si="2">+M6</f>
        <v>0.02</v>
      </c>
      <c r="O6" s="281">
        <f t="shared" si="2"/>
        <v>0.02</v>
      </c>
      <c r="P6" s="281">
        <f t="shared" si="2"/>
        <v>0.02</v>
      </c>
      <c r="Q6" s="281">
        <f t="shared" si="2"/>
        <v>0.02</v>
      </c>
      <c r="R6" s="281">
        <f t="shared" si="2"/>
        <v>0.02</v>
      </c>
      <c r="S6" s="158"/>
      <c r="T6" s="165" t="s">
        <v>453</v>
      </c>
    </row>
    <row r="7" spans="1:28" hidden="1" outlineLevel="1" x14ac:dyDescent="0.25">
      <c r="C7" s="85"/>
      <c r="D7" s="85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58"/>
      <c r="T7" s="165" t="s">
        <v>453</v>
      </c>
    </row>
    <row r="8" spans="1:28" collapsed="1" x14ac:dyDescent="0.25">
      <c r="C8" s="85"/>
      <c r="D8" s="85"/>
      <c r="E8" s="119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58"/>
      <c r="T8" s="165" t="s">
        <v>453</v>
      </c>
    </row>
    <row r="9" spans="1:28" x14ac:dyDescent="0.25">
      <c r="A9" s="102">
        <v>1</v>
      </c>
      <c r="B9" s="103" t="s">
        <v>399</v>
      </c>
      <c r="C9" s="110"/>
      <c r="D9" s="110"/>
      <c r="E9" s="133"/>
      <c r="F9" s="133"/>
      <c r="G9" s="133"/>
      <c r="H9" s="133"/>
      <c r="I9" s="133"/>
      <c r="J9" s="133"/>
      <c r="K9" s="133"/>
      <c r="L9" s="133"/>
      <c r="M9" s="133"/>
      <c r="N9" s="133"/>
      <c r="O9" s="133"/>
      <c r="P9" s="133"/>
      <c r="Q9" s="133"/>
      <c r="R9" s="133"/>
      <c r="S9" s="159"/>
      <c r="T9" s="165" t="s">
        <v>453</v>
      </c>
    </row>
    <row r="10" spans="1:28" hidden="1" outlineLevel="1" x14ac:dyDescent="0.25">
      <c r="T10" s="165" t="s">
        <v>453</v>
      </c>
    </row>
    <row r="11" spans="1:28" hidden="1" outlineLevel="1" x14ac:dyDescent="0.25">
      <c r="T11" s="165" t="s">
        <v>453</v>
      </c>
    </row>
    <row r="12" spans="1:28" hidden="1" outlineLevel="1" x14ac:dyDescent="0.25">
      <c r="B12" s="2" t="s">
        <v>335</v>
      </c>
      <c r="C12" s="111"/>
      <c r="D12" s="111"/>
      <c r="E12" s="120">
        <v>514.40499999999997</v>
      </c>
      <c r="F12" s="120">
        <v>523.96400000000006</v>
      </c>
      <c r="G12" s="120">
        <v>559.15099999999995</v>
      </c>
      <c r="H12" s="120">
        <v>572.75400000000002</v>
      </c>
      <c r="I12" s="134">
        <f>+H12*(1+$C$13)</f>
        <v>593.76757404671014</v>
      </c>
      <c r="J12" s="134">
        <f t="shared" ref="J12:R12" si="3">+I12*(1+$C$13)</f>
        <v>615.55210786710416</v>
      </c>
      <c r="K12" s="134">
        <f t="shared" si="3"/>
        <v>638.13588693852728</v>
      </c>
      <c r="L12" s="134">
        <f t="shared" si="3"/>
        <v>661.54823449445144</v>
      </c>
      <c r="M12" s="134">
        <f t="shared" si="3"/>
        <v>685.81954959835207</v>
      </c>
      <c r="N12" s="134">
        <f t="shared" si="3"/>
        <v>710.98134661446431</v>
      </c>
      <c r="O12" s="134">
        <f t="shared" si="3"/>
        <v>737.06629612666802</v>
      </c>
      <c r="P12" s="134">
        <f t="shared" si="3"/>
        <v>764.10826735863168</v>
      </c>
      <c r="Q12" s="134">
        <f t="shared" si="3"/>
        <v>792.14237215029436</v>
      </c>
      <c r="R12" s="134">
        <f t="shared" si="3"/>
        <v>821.20501054778583</v>
      </c>
      <c r="T12" s="165" t="s">
        <v>453</v>
      </c>
    </row>
    <row r="13" spans="1:28" s="123" customFormat="1" hidden="1" outlineLevel="1" x14ac:dyDescent="0.25">
      <c r="B13" s="123" t="s">
        <v>427</v>
      </c>
      <c r="C13" s="176">
        <f>AVERAGE(F13:H13)</f>
        <v>3.6688655245899739E-2</v>
      </c>
      <c r="D13" s="124"/>
      <c r="E13" s="135"/>
      <c r="F13" s="136">
        <f>F12/E12-1</f>
        <v>1.8582634305654322E-2</v>
      </c>
      <c r="G13" s="136">
        <f t="shared" ref="G13:R13" si="4">G12/F12-1</f>
        <v>6.7155377086975276E-2</v>
      </c>
      <c r="H13" s="136">
        <f t="shared" si="4"/>
        <v>2.4327954345069625E-2</v>
      </c>
      <c r="I13" s="136">
        <f>I12/H12-1</f>
        <v>3.6688655245899815E-2</v>
      </c>
      <c r="J13" s="136">
        <f t="shared" si="4"/>
        <v>3.6688655245899815E-2</v>
      </c>
      <c r="K13" s="136">
        <f t="shared" si="4"/>
        <v>3.6688655245899815E-2</v>
      </c>
      <c r="L13" s="136">
        <f t="shared" si="4"/>
        <v>3.6688655245899815E-2</v>
      </c>
      <c r="M13" s="136">
        <f t="shared" si="4"/>
        <v>3.6688655245899815E-2</v>
      </c>
      <c r="N13" s="136">
        <f t="shared" si="4"/>
        <v>3.6688655245899815E-2</v>
      </c>
      <c r="O13" s="136">
        <f t="shared" si="4"/>
        <v>3.6688655245899815E-2</v>
      </c>
      <c r="P13" s="136">
        <f t="shared" si="4"/>
        <v>3.6688655245899815E-2</v>
      </c>
      <c r="Q13" s="136">
        <f t="shared" si="4"/>
        <v>3.6688655245899815E-2</v>
      </c>
      <c r="R13" s="136">
        <f t="shared" si="4"/>
        <v>3.6688655245899815E-2</v>
      </c>
      <c r="S13" s="161"/>
      <c r="T13" s="165" t="s">
        <v>453</v>
      </c>
      <c r="U13" s="162"/>
      <c r="V13" s="162"/>
      <c r="W13" s="162"/>
      <c r="X13" s="162"/>
      <c r="Y13" s="162"/>
      <c r="Z13" s="162"/>
      <c r="AA13" s="162"/>
      <c r="AB13" s="162"/>
    </row>
    <row r="14" spans="1:28" hidden="1" outlineLevel="1" x14ac:dyDescent="0.25">
      <c r="C14" s="111"/>
      <c r="D14" s="111"/>
      <c r="E14" s="120"/>
      <c r="F14" s="120"/>
      <c r="G14" s="120"/>
      <c r="H14" s="120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T14" s="165" t="s">
        <v>453</v>
      </c>
    </row>
    <row r="15" spans="1:28" hidden="1" outlineLevel="1" x14ac:dyDescent="0.25">
      <c r="B15" s="2" t="s">
        <v>425</v>
      </c>
      <c r="C15" s="111"/>
      <c r="D15" s="111"/>
      <c r="E15" s="120">
        <v>385.30099999999999</v>
      </c>
      <c r="F15" s="120">
        <v>394.60500000000002</v>
      </c>
      <c r="G15" s="120">
        <v>420.315</v>
      </c>
      <c r="H15" s="120">
        <v>429</v>
      </c>
      <c r="I15" s="134">
        <f>+I12*$C$16</f>
        <v>445.74906268895973</v>
      </c>
      <c r="J15" s="134">
        <f t="shared" ref="J15:R15" si="5">+J12*$C$16</f>
        <v>462.10299637613792</v>
      </c>
      <c r="K15" s="134">
        <f t="shared" si="5"/>
        <v>479.05693389827934</v>
      </c>
      <c r="L15" s="134">
        <f t="shared" si="5"/>
        <v>496.63288858923113</v>
      </c>
      <c r="M15" s="134">
        <f t="shared" si="5"/>
        <v>514.85368142245682</v>
      </c>
      <c r="N15" s="134">
        <f t="shared" si="5"/>
        <v>533.74297064224766</v>
      </c>
      <c r="O15" s="134">
        <f t="shared" si="5"/>
        <v>553.32528248206359</v>
      </c>
      <c r="P15" s="134">
        <f t="shared" si="5"/>
        <v>573.62604300988812</v>
      </c>
      <c r="Q15" s="134">
        <f t="shared" si="5"/>
        <v>594.67161114194766</v>
      </c>
      <c r="R15" s="134">
        <f t="shared" si="5"/>
        <v>616.48931286765844</v>
      </c>
      <c r="T15" s="165" t="s">
        <v>453</v>
      </c>
    </row>
    <row r="16" spans="1:28" hidden="1" outlineLevel="1" x14ac:dyDescent="0.25">
      <c r="B16" s="2" t="s">
        <v>326</v>
      </c>
      <c r="C16" s="176">
        <f>AVERAGE(E16:H16)</f>
        <v>0.75071304357535329</v>
      </c>
      <c r="D16" s="111"/>
      <c r="E16" s="137">
        <f>+E15/E12</f>
        <v>0.74902265724477801</v>
      </c>
      <c r="F16" s="137">
        <f>+F15/F12</f>
        <v>0.75311471780504002</v>
      </c>
      <c r="G16" s="137">
        <f t="shared" ref="G16:R16" si="6">+G15/G12</f>
        <v>0.75170213412834819</v>
      </c>
      <c r="H16" s="137">
        <f t="shared" si="6"/>
        <v>0.7490126651232466</v>
      </c>
      <c r="I16" s="137">
        <f t="shared" si="6"/>
        <v>0.75071304357535329</v>
      </c>
      <c r="J16" s="137">
        <f t="shared" si="6"/>
        <v>0.75071304357535329</v>
      </c>
      <c r="K16" s="137">
        <f t="shared" si="6"/>
        <v>0.75071304357535329</v>
      </c>
      <c r="L16" s="137">
        <f t="shared" si="6"/>
        <v>0.75071304357535329</v>
      </c>
      <c r="M16" s="137">
        <f t="shared" si="6"/>
        <v>0.75071304357535329</v>
      </c>
      <c r="N16" s="137">
        <f t="shared" si="6"/>
        <v>0.75071304357535318</v>
      </c>
      <c r="O16" s="137">
        <f t="shared" si="6"/>
        <v>0.75071304357535329</v>
      </c>
      <c r="P16" s="137">
        <f t="shared" si="6"/>
        <v>0.75071304357535318</v>
      </c>
      <c r="Q16" s="137">
        <f t="shared" si="6"/>
        <v>0.75071304357535329</v>
      </c>
      <c r="R16" s="137">
        <f t="shared" si="6"/>
        <v>0.75071304357535329</v>
      </c>
      <c r="T16" s="165" t="s">
        <v>453</v>
      </c>
    </row>
    <row r="17" spans="2:28" hidden="1" outlineLevel="1" x14ac:dyDescent="0.25">
      <c r="C17" s="111"/>
      <c r="D17" s="111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T17" s="165" t="s">
        <v>453</v>
      </c>
    </row>
    <row r="18" spans="2:28" hidden="1" outlineLevel="1" x14ac:dyDescent="0.25">
      <c r="B18" s="117" t="s">
        <v>426</v>
      </c>
      <c r="C18" s="116"/>
      <c r="D18" s="116"/>
      <c r="E18" s="138">
        <f t="shared" ref="E18:R18" si="7">+E12-E15</f>
        <v>129.10399999999998</v>
      </c>
      <c r="F18" s="138">
        <f t="shared" si="7"/>
        <v>129.35900000000004</v>
      </c>
      <c r="G18" s="138">
        <f t="shared" si="7"/>
        <v>138.83599999999996</v>
      </c>
      <c r="H18" s="138">
        <f t="shared" si="7"/>
        <v>143.75400000000002</v>
      </c>
      <c r="I18" s="138">
        <f t="shared" si="7"/>
        <v>148.01851135775041</v>
      </c>
      <c r="J18" s="138">
        <f t="shared" si="7"/>
        <v>153.44911149096623</v>
      </c>
      <c r="K18" s="138">
        <f t="shared" si="7"/>
        <v>159.07895304024794</v>
      </c>
      <c r="L18" s="138">
        <f t="shared" si="7"/>
        <v>164.91534590522031</v>
      </c>
      <c r="M18" s="138">
        <f t="shared" si="7"/>
        <v>170.96586817589525</v>
      </c>
      <c r="N18" s="138">
        <f t="shared" si="7"/>
        <v>177.23837597221666</v>
      </c>
      <c r="O18" s="138">
        <f t="shared" si="7"/>
        <v>183.74101364460444</v>
      </c>
      <c r="P18" s="138">
        <f t="shared" si="7"/>
        <v>190.48222434874356</v>
      </c>
      <c r="Q18" s="138">
        <f t="shared" si="7"/>
        <v>197.4707610083467</v>
      </c>
      <c r="R18" s="138">
        <f t="shared" si="7"/>
        <v>204.71569768012739</v>
      </c>
      <c r="T18" s="165" t="s">
        <v>453</v>
      </c>
    </row>
    <row r="19" spans="2:28" hidden="1" outlineLevel="1" x14ac:dyDescent="0.25">
      <c r="C19" s="111"/>
      <c r="D19" s="111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T19" s="165" t="s">
        <v>453</v>
      </c>
    </row>
    <row r="20" spans="2:28" hidden="1" outlineLevel="1" x14ac:dyDescent="0.25">
      <c r="B20" s="2" t="s">
        <v>16</v>
      </c>
      <c r="C20" s="111"/>
      <c r="D20" s="111"/>
      <c r="E20" s="120">
        <v>107.14700000000001</v>
      </c>
      <c r="F20" s="120">
        <v>107.89100000000001</v>
      </c>
      <c r="G20" s="120">
        <v>111.88800000000001</v>
      </c>
      <c r="H20" s="120">
        <v>115.312</v>
      </c>
      <c r="I20" s="134">
        <f>+H20*(1+($C$21))</f>
        <v>119.232608</v>
      </c>
      <c r="J20" s="134">
        <f t="shared" ref="J20:R20" si="8">+I20*(1+($C$21))</f>
        <v>123.286516672</v>
      </c>
      <c r="K20" s="134">
        <f t="shared" si="8"/>
        <v>127.47825823884801</v>
      </c>
      <c r="L20" s="134">
        <f t="shared" si="8"/>
        <v>131.81251901896886</v>
      </c>
      <c r="M20" s="134">
        <f t="shared" si="8"/>
        <v>136.2941446656138</v>
      </c>
      <c r="N20" s="134">
        <f t="shared" si="8"/>
        <v>140.92814558424467</v>
      </c>
      <c r="O20" s="134">
        <f t="shared" si="8"/>
        <v>145.71970253410899</v>
      </c>
      <c r="P20" s="134">
        <f t="shared" si="8"/>
        <v>150.67417242026869</v>
      </c>
      <c r="Q20" s="134">
        <f t="shared" si="8"/>
        <v>155.79709428255782</v>
      </c>
      <c r="R20" s="134">
        <f t="shared" si="8"/>
        <v>161.09419548816479</v>
      </c>
      <c r="T20" s="165" t="s">
        <v>453</v>
      </c>
    </row>
    <row r="21" spans="2:28" hidden="1" outlineLevel="1" x14ac:dyDescent="0.25">
      <c r="C21" s="176">
        <v>3.4000000000000002E-2</v>
      </c>
      <c r="D21" s="111"/>
      <c r="E21" s="120"/>
      <c r="F21" s="137">
        <f>F20/E20-1</f>
        <v>6.9437315090483676E-3</v>
      </c>
      <c r="G21" s="137">
        <f>G20/F20-1</f>
        <v>3.7046648932719028E-2</v>
      </c>
      <c r="H21" s="137">
        <f>H20/G20-1</f>
        <v>3.0602030602030483E-2</v>
      </c>
      <c r="I21" s="137">
        <f t="shared" ref="I21:R21" si="9">I20/H20-1</f>
        <v>3.400000000000003E-2</v>
      </c>
      <c r="J21" s="137">
        <f t="shared" si="9"/>
        <v>3.400000000000003E-2</v>
      </c>
      <c r="K21" s="137">
        <f t="shared" si="9"/>
        <v>3.400000000000003E-2</v>
      </c>
      <c r="L21" s="137">
        <f t="shared" si="9"/>
        <v>3.400000000000003E-2</v>
      </c>
      <c r="M21" s="137">
        <f t="shared" si="9"/>
        <v>3.400000000000003E-2</v>
      </c>
      <c r="N21" s="137">
        <f t="shared" si="9"/>
        <v>3.400000000000003E-2</v>
      </c>
      <c r="O21" s="137">
        <f t="shared" si="9"/>
        <v>3.400000000000003E-2</v>
      </c>
      <c r="P21" s="137">
        <f t="shared" si="9"/>
        <v>3.400000000000003E-2</v>
      </c>
      <c r="Q21" s="137">
        <f t="shared" si="9"/>
        <v>3.400000000000003E-2</v>
      </c>
      <c r="R21" s="137">
        <f t="shared" si="9"/>
        <v>3.400000000000003E-2</v>
      </c>
      <c r="T21" s="165" t="s">
        <v>453</v>
      </c>
    </row>
    <row r="22" spans="2:28" hidden="1" outlineLevel="1" x14ac:dyDescent="0.25">
      <c r="C22" s="283"/>
      <c r="D22" s="111"/>
      <c r="E22" s="280">
        <f>E20/E12</f>
        <v>0.20829307646698614</v>
      </c>
      <c r="F22" s="280">
        <f t="shared" ref="F22:R22" si="10">F20/F12</f>
        <v>0.20591300165660234</v>
      </c>
      <c r="G22" s="280">
        <f t="shared" si="10"/>
        <v>0.20010337100353931</v>
      </c>
      <c r="H22" s="280">
        <f t="shared" si="10"/>
        <v>0.20132901734426994</v>
      </c>
      <c r="I22" s="280">
        <f t="shared" si="10"/>
        <v>0.20080686991273841</v>
      </c>
      <c r="J22" s="280">
        <f t="shared" si="10"/>
        <v>0.20028607667219164</v>
      </c>
      <c r="K22" s="280">
        <f t="shared" si="10"/>
        <v>0.19976663411053108</v>
      </c>
      <c r="L22" s="280">
        <f t="shared" si="10"/>
        <v>0.19924853872476686</v>
      </c>
      <c r="M22" s="280">
        <f t="shared" si="10"/>
        <v>0.19873178702099409</v>
      </c>
      <c r="N22" s="280">
        <f t="shared" si="10"/>
        <v>0.19821637551436938</v>
      </c>
      <c r="O22" s="280">
        <f t="shared" si="10"/>
        <v>0.19770230072908723</v>
      </c>
      <c r="P22" s="280">
        <f t="shared" si="10"/>
        <v>0.19718955919835673</v>
      </c>
      <c r="Q22" s="280">
        <f t="shared" si="10"/>
        <v>0.19667814746437803</v>
      </c>
      <c r="R22" s="280">
        <f t="shared" si="10"/>
        <v>0.19616806207831916</v>
      </c>
      <c r="T22" s="165"/>
    </row>
    <row r="23" spans="2:28" hidden="1" outlineLevel="1" x14ac:dyDescent="0.25">
      <c r="C23" s="111"/>
      <c r="D23" s="111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T23" s="165" t="s">
        <v>453</v>
      </c>
    </row>
    <row r="24" spans="2:28" hidden="1" outlineLevel="1" x14ac:dyDescent="0.25">
      <c r="B24" s="117" t="s">
        <v>424</v>
      </c>
      <c r="C24" s="116"/>
      <c r="D24" s="116"/>
      <c r="E24" s="138">
        <f>+E18-E20</f>
        <v>21.956999999999979</v>
      </c>
      <c r="F24" s="138">
        <f>+F18-F20</f>
        <v>21.468000000000032</v>
      </c>
      <c r="G24" s="138">
        <f>+G18-G20</f>
        <v>26.947999999999951</v>
      </c>
      <c r="H24" s="138">
        <f>+H18-H20</f>
        <v>28.442000000000021</v>
      </c>
      <c r="I24" s="138">
        <f>+I18-I20</f>
        <v>28.785903357750414</v>
      </c>
      <c r="J24" s="138">
        <f>+J18-J20</f>
        <v>30.162594818966227</v>
      </c>
      <c r="K24" s="138">
        <f>+K18-K20</f>
        <v>31.600694801399925</v>
      </c>
      <c r="L24" s="138">
        <f>+L18-L20</f>
        <v>33.102826886251449</v>
      </c>
      <c r="M24" s="138">
        <f>+M18-M20</f>
        <v>34.671723510281453</v>
      </c>
      <c r="N24" s="138">
        <f>+N18-N20</f>
        <v>36.310230387971984</v>
      </c>
      <c r="O24" s="138">
        <f>+O18-O20</f>
        <v>38.021311110495446</v>
      </c>
      <c r="P24" s="138">
        <f>+P18-P20</f>
        <v>39.808051928474868</v>
      </c>
      <c r="Q24" s="138">
        <f>+Q18-Q20</f>
        <v>41.673666725788877</v>
      </c>
      <c r="R24" s="138">
        <f>+R18-R20</f>
        <v>43.621502191962605</v>
      </c>
      <c r="T24" s="165" t="s">
        <v>453</v>
      </c>
    </row>
    <row r="25" spans="2:28" hidden="1" outlineLevel="1" x14ac:dyDescent="0.25">
      <c r="C25" s="111"/>
      <c r="D25" s="111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T25" s="165" t="s">
        <v>453</v>
      </c>
    </row>
    <row r="26" spans="2:28" hidden="1" outlineLevel="1" x14ac:dyDescent="0.25">
      <c r="B26" s="2" t="s">
        <v>429</v>
      </c>
      <c r="C26" s="111"/>
      <c r="D26" s="111"/>
      <c r="E26" s="120">
        <v>0.26600000000000001</v>
      </c>
      <c r="F26" s="120">
        <v>0.189</v>
      </c>
      <c r="G26" s="120">
        <v>-8.1790000000000003</v>
      </c>
      <c r="H26" s="120">
        <v>-0.27500000000000002</v>
      </c>
      <c r="I26" s="134">
        <f>+I12*I27</f>
        <v>-3.2998418821677631</v>
      </c>
      <c r="J26" s="134">
        <f>+J12*J27</f>
        <v>-3.4209086433485969</v>
      </c>
      <c r="K26" s="134">
        <f>+K12*K27</f>
        <v>-3.5464171811921328</v>
      </c>
      <c r="L26" s="134">
        <f>+L12*L27</f>
        <v>-3.6765304585110266</v>
      </c>
      <c r="M26" s="134">
        <f>+M12*M27</f>
        <v>-3.811417417004388</v>
      </c>
      <c r="N26" s="134">
        <f>+N12*N27</f>
        <v>-3.9512531966150797</v>
      </c>
      <c r="O26" s="134">
        <f>+O12*O27</f>
        <v>-4.0962193629349501</v>
      </c>
      <c r="P26" s="134">
        <f>+P12*P27</f>
        <v>-4.24650414295325</v>
      </c>
      <c r="Q26" s="134">
        <f>+Q12*Q27</f>
        <v>-4.4023026694543477</v>
      </c>
      <c r="R26" s="134">
        <f>+R12*R27</f>
        <v>-4.5638172343820624</v>
      </c>
      <c r="T26" s="165" t="s">
        <v>453</v>
      </c>
    </row>
    <row r="27" spans="2:28" hidden="1" outlineLevel="1" x14ac:dyDescent="0.25">
      <c r="B27" s="123" t="s">
        <v>428</v>
      </c>
      <c r="C27" s="176">
        <f>AVERAGE(E27:H27)</f>
        <v>-3.5574639411147311E-3</v>
      </c>
      <c r="D27" s="111"/>
      <c r="E27" s="136">
        <f>E26/E$12</f>
        <v>5.1710228322041974E-4</v>
      </c>
      <c r="F27" s="136">
        <f t="shared" ref="F27:G27" si="11">F26/F$12</f>
        <v>3.6071180462779885E-4</v>
      </c>
      <c r="G27" s="136">
        <f t="shared" si="11"/>
        <v>-1.462753352851019E-2</v>
      </c>
      <c r="H27" s="136">
        <f>H26/H$12</f>
        <v>-4.8013632379695299E-4</v>
      </c>
      <c r="I27" s="136">
        <f>+$C$27-0.2%</f>
        <v>-5.5574639411147316E-3</v>
      </c>
      <c r="J27" s="136">
        <f>+I27</f>
        <v>-5.5574639411147316E-3</v>
      </c>
      <c r="K27" s="136">
        <f t="shared" ref="K27:R27" si="12">+J27</f>
        <v>-5.5574639411147316E-3</v>
      </c>
      <c r="L27" s="136">
        <f t="shared" si="12"/>
        <v>-5.5574639411147316E-3</v>
      </c>
      <c r="M27" s="136">
        <f t="shared" si="12"/>
        <v>-5.5574639411147316E-3</v>
      </c>
      <c r="N27" s="136">
        <f t="shared" si="12"/>
        <v>-5.5574639411147316E-3</v>
      </c>
      <c r="O27" s="136">
        <f t="shared" si="12"/>
        <v>-5.5574639411147316E-3</v>
      </c>
      <c r="P27" s="136">
        <f t="shared" si="12"/>
        <v>-5.5574639411147316E-3</v>
      </c>
      <c r="Q27" s="136">
        <f t="shared" si="12"/>
        <v>-5.5574639411147316E-3</v>
      </c>
      <c r="R27" s="136">
        <f t="shared" si="12"/>
        <v>-5.5574639411147316E-3</v>
      </c>
      <c r="T27" s="165" t="s">
        <v>453</v>
      </c>
    </row>
    <row r="28" spans="2:28" hidden="1" outlineLevel="1" x14ac:dyDescent="0.25">
      <c r="C28" s="111"/>
      <c r="D28" s="111"/>
      <c r="E28" s="120"/>
      <c r="F28" s="120"/>
      <c r="G28" s="120"/>
      <c r="H28" s="120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T28" s="165" t="s">
        <v>453</v>
      </c>
    </row>
    <row r="29" spans="2:28" hidden="1" outlineLevel="1" x14ac:dyDescent="0.25">
      <c r="B29" s="2" t="s">
        <v>422</v>
      </c>
      <c r="C29" s="111"/>
      <c r="D29" s="111"/>
      <c r="E29" s="139">
        <f>E104</f>
        <v>2.395</v>
      </c>
      <c r="F29" s="139">
        <f t="shared" ref="F29:R29" si="13">F104</f>
        <v>2.5990000000000002</v>
      </c>
      <c r="G29" s="139">
        <f t="shared" si="13"/>
        <v>2.3149999999999999</v>
      </c>
      <c r="H29" s="139">
        <f t="shared" si="13"/>
        <v>1.994</v>
      </c>
      <c r="I29" s="139">
        <f t="shared" si="13"/>
        <v>1.328098285714286</v>
      </c>
      <c r="J29" s="139">
        <f t="shared" si="13"/>
        <v>1.2407248571428573</v>
      </c>
      <c r="K29" s="139">
        <f t="shared" si="13"/>
        <v>1.1533514285714288</v>
      </c>
      <c r="L29" s="139">
        <f t="shared" si="13"/>
        <v>1.0659779999999999</v>
      </c>
      <c r="M29" s="139">
        <f t="shared" si="13"/>
        <v>0.97860457142857138</v>
      </c>
      <c r="N29" s="139">
        <f t="shared" si="13"/>
        <v>0.89171964285714267</v>
      </c>
      <c r="O29" s="139">
        <f t="shared" si="13"/>
        <v>0.8053232142857143</v>
      </c>
      <c r="P29" s="139">
        <f t="shared" si="13"/>
        <v>0.73281249999999987</v>
      </c>
      <c r="Q29" s="139">
        <f t="shared" si="13"/>
        <v>0.67418749999999994</v>
      </c>
      <c r="R29" s="139">
        <f t="shared" si="13"/>
        <v>0.61556249999999979</v>
      </c>
      <c r="T29" s="165" t="s">
        <v>453</v>
      </c>
    </row>
    <row r="30" spans="2:28" hidden="1" outlineLevel="1" x14ac:dyDescent="0.25">
      <c r="C30" s="111"/>
      <c r="D30" s="111"/>
      <c r="E30" s="120"/>
      <c r="F30" s="120"/>
      <c r="G30" s="120"/>
      <c r="H30" s="120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T30" s="165" t="s">
        <v>453</v>
      </c>
    </row>
    <row r="31" spans="2:28" hidden="1" outlineLevel="1" x14ac:dyDescent="0.25">
      <c r="B31" s="2" t="s">
        <v>423</v>
      </c>
      <c r="C31" s="111"/>
      <c r="D31" s="111"/>
      <c r="E31" s="120">
        <v>8.3680000000000003</v>
      </c>
      <c r="F31" s="120">
        <v>-1.0580000000000001</v>
      </c>
      <c r="G31" s="120">
        <v>-4.1100000000000003</v>
      </c>
      <c r="H31" s="120">
        <v>7.4770000000000003</v>
      </c>
      <c r="I31" s="134">
        <f>I12*I32</f>
        <v>7.7513210752735935</v>
      </c>
      <c r="J31" s="134">
        <f>J12*J32</f>
        <v>8.0357066219045841</v>
      </c>
      <c r="K31" s="134">
        <f>K12*K32</f>
        <v>8.3305258918128349</v>
      </c>
      <c r="L31" s="134">
        <f>L12*L32</f>
        <v>8.6361616842745992</v>
      </c>
      <c r="M31" s="134">
        <f>M12*M32</f>
        <v>8.9530108429567985</v>
      </c>
      <c r="N31" s="134">
        <f>N12*N32</f>
        <v>9.2814847711868449</v>
      </c>
      <c r="O31" s="134">
        <f>O12*O32</f>
        <v>9.6220099661269884</v>
      </c>
      <c r="P31" s="134">
        <f>P12*P32</f>
        <v>9.9750285725468331</v>
      </c>
      <c r="Q31" s="134">
        <f>Q12*Q32</f>
        <v>10.340998956913005</v>
      </c>
      <c r="R31" s="134">
        <f>R12*R32</f>
        <v>10.720396302541396</v>
      </c>
      <c r="T31" s="165" t="s">
        <v>453</v>
      </c>
    </row>
    <row r="32" spans="2:28" s="123" customFormat="1" hidden="1" outlineLevel="1" x14ac:dyDescent="0.25">
      <c r="B32" s="123" t="s">
        <v>428</v>
      </c>
      <c r="C32" s="176">
        <f>+H32</f>
        <v>1.3054470156472063E-2</v>
      </c>
      <c r="D32" s="124"/>
      <c r="E32" s="136">
        <f>E31/E$12</f>
        <v>1.6267337992437868E-2</v>
      </c>
      <c r="F32" s="136">
        <f t="shared" ref="F32:H32" si="14">F31/F$12</f>
        <v>-2.0192226946889481E-3</v>
      </c>
      <c r="G32" s="136">
        <f t="shared" si="14"/>
        <v>-7.3504294904238763E-3</v>
      </c>
      <c r="H32" s="136">
        <f t="shared" si="14"/>
        <v>1.3054470156472063E-2</v>
      </c>
      <c r="I32" s="136">
        <f>+$C$32</f>
        <v>1.3054470156472063E-2</v>
      </c>
      <c r="J32" s="136">
        <f t="shared" ref="J32:R32" si="15">+$C$32</f>
        <v>1.3054470156472063E-2</v>
      </c>
      <c r="K32" s="136">
        <f t="shared" si="15"/>
        <v>1.3054470156472063E-2</v>
      </c>
      <c r="L32" s="136">
        <f t="shared" si="15"/>
        <v>1.3054470156472063E-2</v>
      </c>
      <c r="M32" s="136">
        <f t="shared" si="15"/>
        <v>1.3054470156472063E-2</v>
      </c>
      <c r="N32" s="136">
        <f t="shared" si="15"/>
        <v>1.3054470156472063E-2</v>
      </c>
      <c r="O32" s="136">
        <f t="shared" si="15"/>
        <v>1.3054470156472063E-2</v>
      </c>
      <c r="P32" s="136">
        <f t="shared" si="15"/>
        <v>1.3054470156472063E-2</v>
      </c>
      <c r="Q32" s="136">
        <f t="shared" si="15"/>
        <v>1.3054470156472063E-2</v>
      </c>
      <c r="R32" s="136">
        <f t="shared" si="15"/>
        <v>1.3054470156472063E-2</v>
      </c>
      <c r="S32" s="161"/>
      <c r="T32" s="165" t="s">
        <v>453</v>
      </c>
      <c r="U32" s="162"/>
      <c r="V32" s="162"/>
      <c r="W32" s="162"/>
      <c r="X32" s="162"/>
      <c r="Y32" s="162"/>
      <c r="Z32" s="162"/>
      <c r="AA32" s="162"/>
      <c r="AB32" s="162"/>
    </row>
    <row r="33" spans="1:20" hidden="1" outlineLevel="1" x14ac:dyDescent="0.25">
      <c r="C33" s="111"/>
      <c r="D33" s="111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T33" s="165" t="s">
        <v>453</v>
      </c>
    </row>
    <row r="34" spans="1:20" hidden="1" outlineLevel="1" x14ac:dyDescent="0.25">
      <c r="B34" s="117" t="s">
        <v>421</v>
      </c>
      <c r="C34" s="116"/>
      <c r="D34" s="116"/>
      <c r="E34" s="138">
        <f t="shared" ref="E34:R34" si="16">+E24+E26-E29-E31</f>
        <v>11.459999999999978</v>
      </c>
      <c r="F34" s="138">
        <f t="shared" si="16"/>
        <v>20.116000000000032</v>
      </c>
      <c r="G34" s="138">
        <f t="shared" si="16"/>
        <v>20.563999999999947</v>
      </c>
      <c r="H34" s="138">
        <f>+H24+H26-H29-H31</f>
        <v>18.696000000000023</v>
      </c>
      <c r="I34" s="138">
        <f t="shared" si="16"/>
        <v>16.406642114594771</v>
      </c>
      <c r="J34" s="138">
        <f t="shared" si="16"/>
        <v>17.465254696570188</v>
      </c>
      <c r="K34" s="138">
        <f t="shared" si="16"/>
        <v>18.570400299823525</v>
      </c>
      <c r="L34" s="138">
        <f t="shared" si="16"/>
        <v>19.724156743465819</v>
      </c>
      <c r="M34" s="138">
        <f t="shared" si="16"/>
        <v>20.928690678891691</v>
      </c>
      <c r="N34" s="138">
        <f t="shared" si="16"/>
        <v>22.18577277731292</v>
      </c>
      <c r="O34" s="138">
        <f t="shared" si="16"/>
        <v>23.497758567147791</v>
      </c>
      <c r="P34" s="138">
        <f t="shared" si="16"/>
        <v>24.853706712974784</v>
      </c>
      <c r="Q34" s="138">
        <f t="shared" si="16"/>
        <v>26.25617759942152</v>
      </c>
      <c r="R34" s="138">
        <f t="shared" si="16"/>
        <v>27.721726155039143</v>
      </c>
      <c r="T34" s="165" t="s">
        <v>453</v>
      </c>
    </row>
    <row r="35" spans="1:20" hidden="1" outlineLevel="1" x14ac:dyDescent="0.25">
      <c r="C35" s="111"/>
      <c r="D35" s="111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T35" s="165" t="s">
        <v>453</v>
      </c>
    </row>
    <row r="36" spans="1:20" hidden="1" outlineLevel="1" x14ac:dyDescent="0.25">
      <c r="B36" s="2" t="s">
        <v>36</v>
      </c>
      <c r="C36" s="111"/>
      <c r="D36" s="111"/>
      <c r="E36" s="120">
        <v>4.2809999999999997</v>
      </c>
      <c r="F36" s="120">
        <v>4.915</v>
      </c>
      <c r="G36" s="120">
        <v>6.8579999999999997</v>
      </c>
      <c r="H36" s="120">
        <v>4.7560000000000002</v>
      </c>
      <c r="I36" s="134">
        <f>+I34*I37</f>
        <v>4.9456775607114007</v>
      </c>
      <c r="J36" s="134">
        <f t="shared" ref="J36:R36" si="17">+J34*J37</f>
        <v>5.2647895676409124</v>
      </c>
      <c r="K36" s="134">
        <f t="shared" si="17"/>
        <v>5.5979286568678788</v>
      </c>
      <c r="L36" s="134">
        <f t="shared" si="17"/>
        <v>5.9457211737029922</v>
      </c>
      <c r="M36" s="134">
        <f t="shared" si="17"/>
        <v>6.3088202413819161</v>
      </c>
      <c r="N36" s="134">
        <f t="shared" si="17"/>
        <v>6.6877596174412828</v>
      </c>
      <c r="O36" s="134">
        <f t="shared" si="17"/>
        <v>7.0832493608901554</v>
      </c>
      <c r="P36" s="134">
        <f t="shared" si="17"/>
        <v>7.4919912759916798</v>
      </c>
      <c r="Q36" s="134">
        <f t="shared" si="17"/>
        <v>7.9147571743518617</v>
      </c>
      <c r="R36" s="134">
        <f t="shared" si="17"/>
        <v>8.3565374335313685</v>
      </c>
      <c r="T36" s="165" t="s">
        <v>453</v>
      </c>
    </row>
    <row r="37" spans="1:20" hidden="1" outlineLevel="1" x14ac:dyDescent="0.25">
      <c r="B37" s="2" t="s">
        <v>431</v>
      </c>
      <c r="C37" s="176">
        <f>AVERAGE(E37:H37)</f>
        <v>0.30144361814974319</v>
      </c>
      <c r="D37" s="111"/>
      <c r="E37" s="137">
        <f>E36/E34</f>
        <v>0.37356020942408447</v>
      </c>
      <c r="F37" s="137">
        <f t="shared" ref="F37:H37" si="18">F36/F34</f>
        <v>0.2443328693577248</v>
      </c>
      <c r="G37" s="137">
        <f t="shared" si="18"/>
        <v>0.33349542890488315</v>
      </c>
      <c r="H37" s="137">
        <f t="shared" si="18"/>
        <v>0.25438596491228038</v>
      </c>
      <c r="I37" s="137">
        <f>+$C$37</f>
        <v>0.30144361814974319</v>
      </c>
      <c r="J37" s="137">
        <f t="shared" ref="J37:R37" si="19">+$C$37</f>
        <v>0.30144361814974319</v>
      </c>
      <c r="K37" s="137">
        <f t="shared" si="19"/>
        <v>0.30144361814974319</v>
      </c>
      <c r="L37" s="137">
        <f t="shared" si="19"/>
        <v>0.30144361814974319</v>
      </c>
      <c r="M37" s="137">
        <f t="shared" si="19"/>
        <v>0.30144361814974319</v>
      </c>
      <c r="N37" s="137">
        <f t="shared" si="19"/>
        <v>0.30144361814974319</v>
      </c>
      <c r="O37" s="137">
        <f t="shared" si="19"/>
        <v>0.30144361814974319</v>
      </c>
      <c r="P37" s="137">
        <f t="shared" si="19"/>
        <v>0.30144361814974319</v>
      </c>
      <c r="Q37" s="137">
        <f t="shared" si="19"/>
        <v>0.30144361814974319</v>
      </c>
      <c r="R37" s="137">
        <f t="shared" si="19"/>
        <v>0.30144361814974319</v>
      </c>
      <c r="T37" s="165" t="s">
        <v>453</v>
      </c>
    </row>
    <row r="38" spans="1:20" hidden="1" outlineLevel="1" x14ac:dyDescent="0.25">
      <c r="C38" s="111"/>
      <c r="D38" s="111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T38" s="165" t="s">
        <v>453</v>
      </c>
    </row>
    <row r="39" spans="1:20" hidden="1" outlineLevel="1" x14ac:dyDescent="0.25">
      <c r="B39" s="117" t="s">
        <v>420</v>
      </c>
      <c r="C39" s="116"/>
      <c r="D39" s="116"/>
      <c r="E39" s="138">
        <f t="shared" ref="E39:R39" si="20">+E34-E36</f>
        <v>7.1789999999999781</v>
      </c>
      <c r="F39" s="138">
        <f t="shared" si="20"/>
        <v>15.201000000000032</v>
      </c>
      <c r="G39" s="138">
        <f t="shared" si="20"/>
        <v>13.705999999999946</v>
      </c>
      <c r="H39" s="138">
        <f t="shared" si="20"/>
        <v>13.940000000000023</v>
      </c>
      <c r="I39" s="138">
        <f>+I34-I36</f>
        <v>11.46096455388337</v>
      </c>
      <c r="J39" s="138">
        <f t="shared" si="20"/>
        <v>12.200465128929276</v>
      </c>
      <c r="K39" s="138">
        <f t="shared" si="20"/>
        <v>12.972471642955647</v>
      </c>
      <c r="L39" s="138">
        <f t="shared" si="20"/>
        <v>13.778435569762827</v>
      </c>
      <c r="M39" s="138">
        <f t="shared" si="20"/>
        <v>14.619870437509775</v>
      </c>
      <c r="N39" s="138">
        <f t="shared" si="20"/>
        <v>15.498013159871636</v>
      </c>
      <c r="O39" s="138">
        <f t="shared" si="20"/>
        <v>16.414509206257634</v>
      </c>
      <c r="P39" s="138">
        <f t="shared" si="20"/>
        <v>17.361715436983104</v>
      </c>
      <c r="Q39" s="138">
        <f t="shared" si="20"/>
        <v>18.341420425069657</v>
      </c>
      <c r="R39" s="138">
        <f t="shared" si="20"/>
        <v>19.365188721507774</v>
      </c>
      <c r="T39" s="165" t="s">
        <v>453</v>
      </c>
    </row>
    <row r="40" spans="1:20" hidden="1" outlineLevel="1" x14ac:dyDescent="0.25">
      <c r="B40" s="2" t="s">
        <v>419</v>
      </c>
      <c r="C40" s="111"/>
      <c r="D40" s="111"/>
      <c r="E40" s="120">
        <v>0.50900000000000001</v>
      </c>
      <c r="F40" s="120">
        <v>0.32</v>
      </c>
      <c r="G40" s="120">
        <v>0.19600000000000001</v>
      </c>
      <c r="H40" s="120">
        <v>0.26700000000000002</v>
      </c>
      <c r="I40" s="134">
        <f>+H40</f>
        <v>0.26700000000000002</v>
      </c>
      <c r="J40" s="134">
        <f t="shared" ref="J40:R40" si="21">+I40</f>
        <v>0.26700000000000002</v>
      </c>
      <c r="K40" s="134">
        <f t="shared" si="21"/>
        <v>0.26700000000000002</v>
      </c>
      <c r="L40" s="134">
        <f t="shared" si="21"/>
        <v>0.26700000000000002</v>
      </c>
      <c r="M40" s="134">
        <f t="shared" si="21"/>
        <v>0.26700000000000002</v>
      </c>
      <c r="N40" s="134">
        <f t="shared" si="21"/>
        <v>0.26700000000000002</v>
      </c>
      <c r="O40" s="134">
        <f t="shared" si="21"/>
        <v>0.26700000000000002</v>
      </c>
      <c r="P40" s="134">
        <f t="shared" si="21"/>
        <v>0.26700000000000002</v>
      </c>
      <c r="Q40" s="134">
        <f t="shared" si="21"/>
        <v>0.26700000000000002</v>
      </c>
      <c r="R40" s="134">
        <f t="shared" si="21"/>
        <v>0.26700000000000002</v>
      </c>
      <c r="T40" s="165" t="s">
        <v>453</v>
      </c>
    </row>
    <row r="41" spans="1:20" hidden="1" outlineLevel="1" x14ac:dyDescent="0.25">
      <c r="C41" s="111"/>
      <c r="D41" s="111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T41" s="165" t="s">
        <v>453</v>
      </c>
    </row>
    <row r="42" spans="1:20" hidden="1" outlineLevel="1" x14ac:dyDescent="0.25">
      <c r="B42" s="117" t="s">
        <v>337</v>
      </c>
      <c r="C42" s="116"/>
      <c r="D42" s="116"/>
      <c r="E42" s="138">
        <f t="shared" ref="E42:R42" si="22">+E39-E40</f>
        <v>6.6699999999999777</v>
      </c>
      <c r="F42" s="138">
        <f t="shared" si="22"/>
        <v>14.881000000000032</v>
      </c>
      <c r="G42" s="138">
        <f t="shared" si="22"/>
        <v>13.509999999999946</v>
      </c>
      <c r="H42" s="138">
        <f t="shared" si="22"/>
        <v>13.673000000000023</v>
      </c>
      <c r="I42" s="138">
        <f>+I39-I40</f>
        <v>11.193964553883371</v>
      </c>
      <c r="J42" s="138">
        <f t="shared" si="22"/>
        <v>11.933465128929276</v>
      </c>
      <c r="K42" s="138">
        <f t="shared" si="22"/>
        <v>12.705471642955647</v>
      </c>
      <c r="L42" s="138">
        <f t="shared" si="22"/>
        <v>13.511435569762828</v>
      </c>
      <c r="M42" s="138">
        <f t="shared" si="22"/>
        <v>14.352870437509775</v>
      </c>
      <c r="N42" s="138">
        <f t="shared" si="22"/>
        <v>15.231013159871637</v>
      </c>
      <c r="O42" s="138">
        <f t="shared" si="22"/>
        <v>16.147509206257634</v>
      </c>
      <c r="P42" s="138">
        <f t="shared" si="22"/>
        <v>17.094715436983105</v>
      </c>
      <c r="Q42" s="138">
        <f t="shared" si="22"/>
        <v>18.074420425069658</v>
      </c>
      <c r="R42" s="138">
        <f t="shared" si="22"/>
        <v>19.098188721507775</v>
      </c>
      <c r="T42" s="165" t="s">
        <v>453</v>
      </c>
    </row>
    <row r="43" spans="1:20" hidden="1" outlineLevel="1" x14ac:dyDescent="0.25">
      <c r="B43" s="2" t="s">
        <v>432</v>
      </c>
      <c r="C43" s="128" t="s">
        <v>430</v>
      </c>
      <c r="F43" s="129">
        <f>F42/E42-1</f>
        <v>1.2310344827586328</v>
      </c>
      <c r="G43" s="129">
        <f t="shared" ref="G43:R43" si="23">G42/F42-1</f>
        <v>-9.2130905181109002E-2</v>
      </c>
      <c r="H43" s="129">
        <f t="shared" si="23"/>
        <v>1.2065136935609067E-2</v>
      </c>
      <c r="I43" s="129">
        <f t="shared" si="23"/>
        <v>-0.18130881636192853</v>
      </c>
      <c r="J43" s="129">
        <f>J42/I42-1</f>
        <v>6.606243672527623E-2</v>
      </c>
      <c r="K43" s="129">
        <f>K42/J42-1</f>
        <v>6.4692568812629414E-2</v>
      </c>
      <c r="L43" s="129">
        <f t="shared" si="23"/>
        <v>6.3434396569924667E-2</v>
      </c>
      <c r="M43" s="129">
        <f t="shared" si="23"/>
        <v>6.2275756221640055E-2</v>
      </c>
      <c r="N43" s="129">
        <f t="shared" si="23"/>
        <v>6.1182376458086329E-2</v>
      </c>
      <c r="O43" s="129">
        <f t="shared" si="23"/>
        <v>6.0173019139701189E-2</v>
      </c>
      <c r="P43" s="129">
        <f t="shared" si="23"/>
        <v>5.8659587594995788E-2</v>
      </c>
      <c r="Q43" s="129">
        <f t="shared" si="23"/>
        <v>5.7310400497631919E-2</v>
      </c>
      <c r="R43" s="129">
        <f t="shared" si="23"/>
        <v>5.6641832620985433E-2</v>
      </c>
      <c r="T43" s="165" t="s">
        <v>453</v>
      </c>
    </row>
    <row r="44" spans="1:20" hidden="1" outlineLevel="1" x14ac:dyDescent="0.25">
      <c r="B44" s="2" t="s">
        <v>433</v>
      </c>
      <c r="C44" s="85" t="s">
        <v>398</v>
      </c>
      <c r="E44" s="129">
        <f>E42/E$12</f>
        <v>1.2966436951429279E-2</v>
      </c>
      <c r="F44" s="129">
        <f t="shared" ref="F44:R44" si="24">F42/F$12</f>
        <v>2.8400806162255481E-2</v>
      </c>
      <c r="G44" s="129">
        <f t="shared" si="24"/>
        <v>2.4161630758059893E-2</v>
      </c>
      <c r="H44" s="129">
        <f t="shared" si="24"/>
        <v>2.3872378019184542E-2</v>
      </c>
      <c r="I44" s="129">
        <f t="shared" si="24"/>
        <v>1.8852434931050599E-2</v>
      </c>
      <c r="J44" s="129">
        <f t="shared" si="24"/>
        <v>1.9386604279983517E-2</v>
      </c>
      <c r="K44" s="129">
        <f t="shared" si="24"/>
        <v>1.9910291683971047E-2</v>
      </c>
      <c r="L44" s="129">
        <f t="shared" si="24"/>
        <v>2.042396134589964E-2</v>
      </c>
      <c r="M44" s="129">
        <f t="shared" si="24"/>
        <v>2.092805672558545E-2</v>
      </c>
      <c r="N44" s="129">
        <f t="shared" si="24"/>
        <v>2.1422521466137399E-2</v>
      </c>
      <c r="O44" s="129">
        <f t="shared" si="24"/>
        <v>2.1907811130577888E-2</v>
      </c>
      <c r="P44" s="129">
        <f t="shared" si="24"/>
        <v>2.2372111606744016E-2</v>
      </c>
      <c r="Q44" s="129">
        <f t="shared" si="24"/>
        <v>2.2817136237777685E-2</v>
      </c>
      <c r="R44" s="129">
        <f t="shared" si="24"/>
        <v>2.3256298337449625E-2</v>
      </c>
      <c r="T44" s="165" t="s">
        <v>453</v>
      </c>
    </row>
    <row r="45" spans="1:20" hidden="1" outlineLevel="1" x14ac:dyDescent="0.25">
      <c r="T45" s="165" t="s">
        <v>453</v>
      </c>
    </row>
    <row r="46" spans="1:20" collapsed="1" x14ac:dyDescent="0.25">
      <c r="T46" s="165" t="s">
        <v>453</v>
      </c>
    </row>
    <row r="47" spans="1:20" x14ac:dyDescent="0.25">
      <c r="A47" s="102">
        <v>2</v>
      </c>
      <c r="B47" s="103" t="s">
        <v>434</v>
      </c>
      <c r="C47" s="110"/>
      <c r="D47" s="110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59"/>
      <c r="T47" s="165" t="s">
        <v>453</v>
      </c>
    </row>
    <row r="48" spans="1:20" hidden="1" outlineLevel="1" x14ac:dyDescent="0.25">
      <c r="T48" s="165" t="s">
        <v>453</v>
      </c>
    </row>
    <row r="49" spans="1:28" hidden="1" outlineLevel="1" x14ac:dyDescent="0.25">
      <c r="B49" s="2" t="s">
        <v>406</v>
      </c>
      <c r="C49" s="111" t="s">
        <v>398</v>
      </c>
      <c r="D49" s="111"/>
      <c r="E49" s="120">
        <v>6.2830000000000004</v>
      </c>
      <c r="F49" s="120">
        <v>6.2839999999999998</v>
      </c>
      <c r="G49" s="120">
        <v>6.516</v>
      </c>
      <c r="H49" s="120">
        <v>8.2799999999999994</v>
      </c>
      <c r="I49" s="134">
        <f>+I12*I50/360</f>
        <v>7.4691732726274003</v>
      </c>
      <c r="J49" s="134">
        <f>+J12*J50/360</f>
        <v>7.7432071957987167</v>
      </c>
      <c r="K49" s="134">
        <f>+K12*K50/360</f>
        <v>8.0272950551029467</v>
      </c>
      <c r="L49" s="134">
        <f>+L12*L50/360</f>
        <v>8.3218057159367351</v>
      </c>
      <c r="M49" s="134">
        <f>+M12*M50/360</f>
        <v>8.6271215768720957</v>
      </c>
      <c r="N49" s="134">
        <f>+N12*N50/360</f>
        <v>8.9436390661704213</v>
      </c>
      <c r="O49" s="134">
        <f>+O12*O50/360</f>
        <v>9.2717691565129101</v>
      </c>
      <c r="P49" s="134">
        <f>+P12*P50/360</f>
        <v>9.6119378986157784</v>
      </c>
      <c r="Q49" s="134">
        <f>+Q12*Q50/360</f>
        <v>9.9645869744230904</v>
      </c>
      <c r="R49" s="134">
        <f>+R12*R50/360</f>
        <v>10.330174270595485</v>
      </c>
      <c r="S49" s="163"/>
      <c r="T49" s="165" t="s">
        <v>453</v>
      </c>
    </row>
    <row r="50" spans="1:28" hidden="1" outlineLevel="1" x14ac:dyDescent="0.25">
      <c r="B50" s="2" t="s">
        <v>436</v>
      </c>
      <c r="C50" s="111" t="s">
        <v>438</v>
      </c>
      <c r="D50" s="111"/>
      <c r="E50" s="139">
        <f>360/(E12/E49)</f>
        <v>4.3970801216939961</v>
      </c>
      <c r="F50" s="139">
        <f>360/(F12/F49)</f>
        <v>4.317548533868738</v>
      </c>
      <c r="G50" s="139">
        <f>360/(G12/G49)</f>
        <v>4.1952173920819247</v>
      </c>
      <c r="H50" s="139">
        <f>360/(H12/H49)</f>
        <v>5.2043285599052993</v>
      </c>
      <c r="I50" s="151">
        <f>AVERAGE(E50:H50)</f>
        <v>4.5285436518874898</v>
      </c>
      <c r="J50" s="139">
        <f>+I50</f>
        <v>4.5285436518874898</v>
      </c>
      <c r="K50" s="139">
        <f t="shared" ref="K50:R50" si="25">+J50</f>
        <v>4.5285436518874898</v>
      </c>
      <c r="L50" s="139">
        <f t="shared" si="25"/>
        <v>4.5285436518874898</v>
      </c>
      <c r="M50" s="139">
        <f>+L50</f>
        <v>4.5285436518874898</v>
      </c>
      <c r="N50" s="139">
        <f t="shared" si="25"/>
        <v>4.5285436518874898</v>
      </c>
      <c r="O50" s="139">
        <f t="shared" si="25"/>
        <v>4.5285436518874898</v>
      </c>
      <c r="P50" s="139">
        <f t="shared" si="25"/>
        <v>4.5285436518874898</v>
      </c>
      <c r="Q50" s="139">
        <f t="shared" si="25"/>
        <v>4.5285436518874898</v>
      </c>
      <c r="R50" s="139">
        <f t="shared" si="25"/>
        <v>4.5285436518874898</v>
      </c>
      <c r="S50" s="163"/>
      <c r="T50" s="165" t="s">
        <v>453</v>
      </c>
    </row>
    <row r="51" spans="1:28" hidden="1" outlineLevel="1" x14ac:dyDescent="0.25">
      <c r="C51" s="111"/>
      <c r="D51" s="111"/>
      <c r="E51" s="120"/>
      <c r="F51" s="120"/>
      <c r="G51" s="120"/>
      <c r="H51" s="120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63"/>
      <c r="T51" s="165" t="s">
        <v>453</v>
      </c>
    </row>
    <row r="52" spans="1:28" hidden="1" outlineLevel="1" x14ac:dyDescent="0.25">
      <c r="B52" s="2" t="s">
        <v>407</v>
      </c>
      <c r="C52" s="111" t="s">
        <v>398</v>
      </c>
      <c r="D52" s="111"/>
      <c r="E52" s="120">
        <v>44.268999999999998</v>
      </c>
      <c r="F52" s="120">
        <v>44.435000000000002</v>
      </c>
      <c r="G52" s="120">
        <v>44.948999999999998</v>
      </c>
      <c r="H52" s="120">
        <v>56.511000000000003</v>
      </c>
      <c r="I52" s="134">
        <f>I15*I53/360</f>
        <v>51.948638980247466</v>
      </c>
      <c r="J52" s="134">
        <f>J15*J53/360</f>
        <v>53.854564686287482</v>
      </c>
      <c r="K52" s="134">
        <f>K15*K53/360</f>
        <v>55.830416243480691</v>
      </c>
      <c r="L52" s="134">
        <f>L15*L53/360</f>
        <v>57.878759137272837</v>
      </c>
      <c r="M52" s="134">
        <f>M15*M53/360</f>
        <v>60.002252977320715</v>
      </c>
      <c r="N52" s="134">
        <f>N15*N53/360</f>
        <v>62.203654950782898</v>
      </c>
      <c r="O52" s="134">
        <f>O15*O53/360</f>
        <v>64.485823402307091</v>
      </c>
      <c r="P52" s="134">
        <f>P15*P53/360</f>
        <v>66.851721545362324</v>
      </c>
      <c r="Q52" s="134">
        <f>Q15*Q53/360</f>
        <v>69.304421309735005</v>
      </c>
      <c r="R52" s="134">
        <f>R15*R53/360</f>
        <v>71.847107330184485</v>
      </c>
      <c r="S52" s="163"/>
      <c r="T52" s="165" t="s">
        <v>453</v>
      </c>
    </row>
    <row r="53" spans="1:28" hidden="1" outlineLevel="1" x14ac:dyDescent="0.25">
      <c r="B53" s="2" t="s">
        <v>437</v>
      </c>
      <c r="C53" s="111" t="s">
        <v>438</v>
      </c>
      <c r="D53" s="111"/>
      <c r="E53" s="139">
        <f>360/(E$15/E52)</f>
        <v>41.36205200609394</v>
      </c>
      <c r="F53" s="139">
        <f t="shared" ref="F53:H53" si="26">360/(F$15/F52)</f>
        <v>40.538259778766104</v>
      </c>
      <c r="G53" s="139">
        <f t="shared" si="26"/>
        <v>38.498840155597584</v>
      </c>
      <c r="H53" s="139">
        <f t="shared" si="26"/>
        <v>47.421818181818189</v>
      </c>
      <c r="I53" s="151">
        <f>AVERAGE(E53:H53)</f>
        <v>41.955242530568952</v>
      </c>
      <c r="J53" s="139">
        <f>+I53</f>
        <v>41.955242530568952</v>
      </c>
      <c r="K53" s="139">
        <f t="shared" ref="K53:R53" si="27">+J53</f>
        <v>41.955242530568952</v>
      </c>
      <c r="L53" s="139">
        <f t="shared" si="27"/>
        <v>41.955242530568952</v>
      </c>
      <c r="M53" s="139">
        <f t="shared" si="27"/>
        <v>41.955242530568952</v>
      </c>
      <c r="N53" s="139">
        <f t="shared" si="27"/>
        <v>41.955242530568952</v>
      </c>
      <c r="O53" s="139">
        <f t="shared" si="27"/>
        <v>41.955242530568952</v>
      </c>
      <c r="P53" s="139">
        <f t="shared" si="27"/>
        <v>41.955242530568952</v>
      </c>
      <c r="Q53" s="139">
        <f t="shared" si="27"/>
        <v>41.955242530568952</v>
      </c>
      <c r="R53" s="139">
        <f t="shared" si="27"/>
        <v>41.955242530568952</v>
      </c>
      <c r="S53" s="163"/>
      <c r="T53" s="165" t="s">
        <v>453</v>
      </c>
    </row>
    <row r="54" spans="1:28" hidden="1" outlineLevel="1" x14ac:dyDescent="0.25">
      <c r="C54" s="111"/>
      <c r="D54" s="111"/>
      <c r="E54" s="120"/>
      <c r="F54" s="120"/>
      <c r="G54" s="120"/>
      <c r="H54" s="120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63"/>
      <c r="T54" s="165" t="s">
        <v>453</v>
      </c>
    </row>
    <row r="55" spans="1:28" hidden="1" outlineLevel="1" x14ac:dyDescent="0.25">
      <c r="B55" s="2" t="s">
        <v>408</v>
      </c>
      <c r="C55" s="111" t="s">
        <v>398</v>
      </c>
      <c r="D55" s="111"/>
      <c r="E55" s="120">
        <v>3.6230000000000002</v>
      </c>
      <c r="F55" s="120">
        <v>1.6220000000000001</v>
      </c>
      <c r="G55" s="120">
        <v>20.861000000000001</v>
      </c>
      <c r="H55" s="120">
        <v>1.5189999999999999</v>
      </c>
      <c r="I55" s="134">
        <f>I20*I56/360</f>
        <v>1.9877892259315144</v>
      </c>
      <c r="J55" s="134">
        <f>J20*J56/360</f>
        <v>2.055374059613186</v>
      </c>
      <c r="K55" s="134">
        <f>K20*K56/360</f>
        <v>2.1252567776400344</v>
      </c>
      <c r="L55" s="134">
        <f>L20*L56/360</f>
        <v>2.1975155080797957</v>
      </c>
      <c r="M55" s="134">
        <f>M20*M56/360</f>
        <v>2.2722310353545088</v>
      </c>
      <c r="N55" s="134">
        <f>N20*N56/360</f>
        <v>2.349486890556562</v>
      </c>
      <c r="O55" s="134">
        <f>O20*O56/360</f>
        <v>2.4293694448354852</v>
      </c>
      <c r="P55" s="134">
        <f>P20*P56/360</f>
        <v>2.5119680059598917</v>
      </c>
      <c r="Q55" s="134">
        <f>Q20*Q56/360</f>
        <v>2.5973749181625281</v>
      </c>
      <c r="R55" s="134">
        <f>R20*R56/360</f>
        <v>2.685685665380054</v>
      </c>
      <c r="S55" s="163"/>
      <c r="T55" s="165" t="s">
        <v>453</v>
      </c>
    </row>
    <row r="56" spans="1:28" hidden="1" outlineLevel="1" x14ac:dyDescent="0.25">
      <c r="B56" s="2" t="s">
        <v>439</v>
      </c>
      <c r="C56" s="111" t="s">
        <v>438</v>
      </c>
      <c r="E56" s="139">
        <f>360/(E$15/E55)</f>
        <v>3.3850937319134915</v>
      </c>
      <c r="F56" s="139">
        <f t="shared" ref="F56:H56" si="28">360/(F$15/F55)</f>
        <v>1.4797582392519102</v>
      </c>
      <c r="G56" s="139">
        <f t="shared" si="28"/>
        <v>17.867456550444309</v>
      </c>
      <c r="H56" s="139">
        <f t="shared" si="28"/>
        <v>1.2746853146853145</v>
      </c>
      <c r="I56" s="151">
        <f>AVERAGE(E56:H56)</f>
        <v>6.001748459073756</v>
      </c>
      <c r="J56" s="121">
        <f>+I56</f>
        <v>6.001748459073756</v>
      </c>
      <c r="K56" s="121">
        <f t="shared" ref="K56:R56" si="29">+J56</f>
        <v>6.001748459073756</v>
      </c>
      <c r="L56" s="121">
        <f t="shared" si="29"/>
        <v>6.001748459073756</v>
      </c>
      <c r="M56" s="121">
        <f t="shared" si="29"/>
        <v>6.001748459073756</v>
      </c>
      <c r="N56" s="121">
        <f t="shared" si="29"/>
        <v>6.001748459073756</v>
      </c>
      <c r="O56" s="121">
        <f t="shared" si="29"/>
        <v>6.001748459073756</v>
      </c>
      <c r="P56" s="121">
        <f t="shared" si="29"/>
        <v>6.001748459073756</v>
      </c>
      <c r="Q56" s="121">
        <f t="shared" si="29"/>
        <v>6.001748459073756</v>
      </c>
      <c r="R56" s="121">
        <f t="shared" si="29"/>
        <v>6.001748459073756</v>
      </c>
      <c r="T56" s="165" t="s">
        <v>453</v>
      </c>
    </row>
    <row r="57" spans="1:28" hidden="1" outlineLevel="1" x14ac:dyDescent="0.25">
      <c r="T57" s="165" t="s">
        <v>453</v>
      </c>
    </row>
    <row r="58" spans="1:28" hidden="1" outlineLevel="1" x14ac:dyDescent="0.25">
      <c r="B58" s="2" t="s">
        <v>413</v>
      </c>
      <c r="C58" s="111" t="s">
        <v>398</v>
      </c>
      <c r="D58" s="111"/>
      <c r="E58" s="122">
        <v>47.06</v>
      </c>
      <c r="F58" s="122">
        <v>46.972999999999999</v>
      </c>
      <c r="G58" s="122">
        <v>49.140999999999998</v>
      </c>
      <c r="H58" s="122">
        <v>55.261000000000003</v>
      </c>
      <c r="I58" s="134">
        <f>I15*I59/360</f>
        <v>54.259307953364086</v>
      </c>
      <c r="J58" s="134">
        <f>J15*J59/360</f>
        <v>56.250008996746168</v>
      </c>
      <c r="K58" s="134">
        <f>K15*K59/360</f>
        <v>58.313746184406554</v>
      </c>
      <c r="L58" s="134">
        <f>L15*L59/360</f>
        <v>60.453199114263143</v>
      </c>
      <c r="M58" s="134">
        <f>M15*M59/360</f>
        <v>62.671145695078089</v>
      </c>
      <c r="N58" s="134">
        <f>N15*N59/360</f>
        <v>64.970465753350368</v>
      </c>
      <c r="O58" s="134">
        <f>O15*O59/360</f>
        <v>67.354144772540579</v>
      </c>
      <c r="P58" s="134">
        <f>P15*P59/360</f>
        <v>69.825277769482753</v>
      </c>
      <c r="Q58" s="134">
        <f>Q15*Q59/360</f>
        <v>72.387073313016501</v>
      </c>
      <c r="R58" s="134">
        <f>R15*R59/360</f>
        <v>75.042857690057446</v>
      </c>
      <c r="T58" s="165" t="s">
        <v>453</v>
      </c>
    </row>
    <row r="59" spans="1:28" hidden="1" outlineLevel="1" x14ac:dyDescent="0.25">
      <c r="B59" s="2" t="s">
        <v>442</v>
      </c>
      <c r="C59" s="111" t="s">
        <v>438</v>
      </c>
      <c r="E59" s="139">
        <f>360/(E$15/E58)</f>
        <v>43.969779471114791</v>
      </c>
      <c r="F59" s="139">
        <f t="shared" ref="F59:H59" si="30">360/(F$15/F58)</f>
        <v>42.853689132170139</v>
      </c>
      <c r="G59" s="139">
        <f t="shared" si="30"/>
        <v>42.08929017522572</v>
      </c>
      <c r="H59" s="139">
        <f t="shared" si="30"/>
        <v>46.372867132867135</v>
      </c>
      <c r="I59" s="151">
        <f>AVERAGE(E59:H59)</f>
        <v>43.821406477844448</v>
      </c>
      <c r="J59" s="121">
        <f>+I59</f>
        <v>43.821406477844448</v>
      </c>
      <c r="K59" s="121">
        <f t="shared" ref="K59:R59" si="31">+J59</f>
        <v>43.821406477844448</v>
      </c>
      <c r="L59" s="121">
        <f t="shared" si="31"/>
        <v>43.821406477844448</v>
      </c>
      <c r="M59" s="121">
        <f t="shared" si="31"/>
        <v>43.821406477844448</v>
      </c>
      <c r="N59" s="121">
        <f t="shared" si="31"/>
        <v>43.821406477844448</v>
      </c>
      <c r="O59" s="121">
        <f t="shared" si="31"/>
        <v>43.821406477844448</v>
      </c>
      <c r="P59" s="121">
        <f t="shared" si="31"/>
        <v>43.821406477844448</v>
      </c>
      <c r="Q59" s="121">
        <f t="shared" si="31"/>
        <v>43.821406477844448</v>
      </c>
      <c r="R59" s="121">
        <f t="shared" si="31"/>
        <v>43.821406477844448</v>
      </c>
      <c r="T59" s="165" t="s">
        <v>453</v>
      </c>
    </row>
    <row r="60" spans="1:28" collapsed="1" x14ac:dyDescent="0.25">
      <c r="T60" s="165" t="s">
        <v>453</v>
      </c>
    </row>
    <row r="61" spans="1:28" x14ac:dyDescent="0.25">
      <c r="A61" s="102">
        <v>3</v>
      </c>
      <c r="B61" s="103" t="s">
        <v>418</v>
      </c>
      <c r="C61" s="110"/>
      <c r="D61" s="110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59"/>
      <c r="T61" s="165" t="s">
        <v>453</v>
      </c>
    </row>
    <row r="62" spans="1:28" s="82" customFormat="1" hidden="1" outlineLevel="1" x14ac:dyDescent="0.25">
      <c r="A62" s="190"/>
      <c r="B62" s="191"/>
      <c r="C62" s="192"/>
      <c r="D62" s="192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65" t="s">
        <v>453</v>
      </c>
      <c r="U62" s="158"/>
      <c r="V62" s="158"/>
      <c r="W62" s="158"/>
      <c r="X62" s="158"/>
      <c r="Y62" s="158"/>
      <c r="Z62" s="158"/>
      <c r="AA62" s="158"/>
      <c r="AB62" s="158"/>
    </row>
    <row r="63" spans="1:28" hidden="1" outlineLevel="1" x14ac:dyDescent="0.25">
      <c r="F63" s="2"/>
      <c r="G63" s="195" t="s">
        <v>475</v>
      </c>
      <c r="H63" s="195" t="s">
        <v>474</v>
      </c>
      <c r="I63" s="196"/>
      <c r="J63" s="195" t="s">
        <v>471</v>
      </c>
      <c r="K63" s="194"/>
      <c r="T63" s="165" t="s">
        <v>453</v>
      </c>
    </row>
    <row r="64" spans="1:28" hidden="1" outlineLevel="1" x14ac:dyDescent="0.25">
      <c r="B64" s="209" t="s">
        <v>470</v>
      </c>
      <c r="C64" s="152"/>
      <c r="D64" s="152"/>
      <c r="E64" s="200"/>
      <c r="F64" s="264">
        <f>H64/SUM($H$64:$H$66)</f>
        <v>0.87979620243191436</v>
      </c>
      <c r="G64" s="210">
        <v>20</v>
      </c>
      <c r="H64" s="211">
        <v>33.5</v>
      </c>
      <c r="I64" s="199"/>
      <c r="J64" s="212">
        <v>3.5000000000000003E-2</v>
      </c>
      <c r="K64" s="213"/>
      <c r="T64" s="165" t="s">
        <v>453</v>
      </c>
    </row>
    <row r="65" spans="2:20" hidden="1" outlineLevel="1" x14ac:dyDescent="0.25">
      <c r="B65" s="214" t="s">
        <v>472</v>
      </c>
      <c r="C65" s="125"/>
      <c r="D65" s="125"/>
      <c r="E65" s="203"/>
      <c r="F65" s="267">
        <f t="shared" ref="F65:F66" si="32">H65/SUM($H$64:$H$66)</f>
        <v>9.454526354492214E-2</v>
      </c>
      <c r="G65" s="215">
        <v>7</v>
      </c>
      <c r="H65" s="216">
        <v>3.6</v>
      </c>
      <c r="I65" s="202"/>
      <c r="J65" s="217">
        <v>5.3999999999999999E-2</v>
      </c>
      <c r="K65" s="218"/>
      <c r="T65" s="165" t="s">
        <v>453</v>
      </c>
    </row>
    <row r="66" spans="2:20" hidden="1" outlineLevel="1" x14ac:dyDescent="0.25">
      <c r="B66" s="219" t="s">
        <v>473</v>
      </c>
      <c r="C66" s="220"/>
      <c r="D66" s="204"/>
      <c r="E66" s="206"/>
      <c r="F66" s="268">
        <f t="shared" si="32"/>
        <v>2.5658534023163541E-2</v>
      </c>
      <c r="G66" s="221">
        <v>5</v>
      </c>
      <c r="H66" s="222">
        <v>0.97699999999999809</v>
      </c>
      <c r="I66" s="205"/>
      <c r="J66" s="223">
        <v>5.0000000000000001E-3</v>
      </c>
      <c r="K66" s="224"/>
      <c r="T66" s="165" t="s">
        <v>453</v>
      </c>
    </row>
    <row r="67" spans="2:20" hidden="1" outlineLevel="1" x14ac:dyDescent="0.25">
      <c r="C67" s="193"/>
      <c r="T67" s="165" t="s">
        <v>453</v>
      </c>
    </row>
    <row r="68" spans="2:20" hidden="1" outlineLevel="1" x14ac:dyDescent="0.25">
      <c r="T68" s="165" t="s">
        <v>453</v>
      </c>
    </row>
    <row r="69" spans="2:20" hidden="1" outlineLevel="1" x14ac:dyDescent="0.25">
      <c r="C69" s="186"/>
      <c r="T69" s="165" t="s">
        <v>453</v>
      </c>
    </row>
    <row r="70" spans="2:20" hidden="1" outlineLevel="1" x14ac:dyDescent="0.25">
      <c r="B70" s="2" t="s">
        <v>476</v>
      </c>
      <c r="C70" s="197">
        <f>+J64</f>
        <v>3.5000000000000003E-2</v>
      </c>
      <c r="T70" s="165" t="s">
        <v>453</v>
      </c>
    </row>
    <row r="71" spans="2:20" hidden="1" outlineLevel="1" x14ac:dyDescent="0.25">
      <c r="B71" s="2" t="s">
        <v>468</v>
      </c>
      <c r="C71" s="187" t="s">
        <v>430</v>
      </c>
      <c r="T71" s="165" t="s">
        <v>453</v>
      </c>
    </row>
    <row r="72" spans="2:20" hidden="1" outlineLevel="1" x14ac:dyDescent="0.25">
      <c r="B72" s="185" t="s">
        <v>469</v>
      </c>
      <c r="C72" s="198">
        <v>20</v>
      </c>
      <c r="T72" s="165" t="s">
        <v>453</v>
      </c>
    </row>
    <row r="73" spans="2:20" hidden="1" outlineLevel="1" x14ac:dyDescent="0.25">
      <c r="B73" s="185" t="s">
        <v>479</v>
      </c>
      <c r="C73" s="188">
        <v>0</v>
      </c>
      <c r="T73" s="165" t="s">
        <v>453</v>
      </c>
    </row>
    <row r="74" spans="2:20" hidden="1" outlineLevel="1" x14ac:dyDescent="0.25">
      <c r="B74" s="185" t="s">
        <v>480</v>
      </c>
      <c r="C74" s="188">
        <v>2027</v>
      </c>
      <c r="T74" s="165" t="s">
        <v>453</v>
      </c>
    </row>
    <row r="75" spans="2:20" hidden="1" outlineLevel="1" x14ac:dyDescent="0.25">
      <c r="B75" s="185"/>
      <c r="C75" s="189"/>
      <c r="T75" s="165" t="s">
        <v>453</v>
      </c>
    </row>
    <row r="76" spans="2:20" hidden="1" outlineLevel="1" x14ac:dyDescent="0.25">
      <c r="B76" s="2" t="s">
        <v>464</v>
      </c>
      <c r="C76" s="111" t="s">
        <v>398</v>
      </c>
      <c r="I76" s="121">
        <f>+H79</f>
        <v>33.5</v>
      </c>
      <c r="J76" s="121">
        <f t="shared" ref="J76:R76" si="33">+I79</f>
        <v>31.824999999999999</v>
      </c>
      <c r="K76" s="121">
        <f t="shared" si="33"/>
        <v>30.15</v>
      </c>
      <c r="L76" s="121">
        <f t="shared" si="33"/>
        <v>28.474999999999998</v>
      </c>
      <c r="M76" s="121">
        <f t="shared" si="33"/>
        <v>26.799999999999997</v>
      </c>
      <c r="N76" s="121">
        <f t="shared" si="33"/>
        <v>25.124999999999996</v>
      </c>
      <c r="O76" s="121">
        <f t="shared" si="33"/>
        <v>23.449999999999996</v>
      </c>
      <c r="P76" s="121">
        <f t="shared" si="33"/>
        <v>21.774999999999995</v>
      </c>
      <c r="Q76" s="121">
        <f t="shared" si="33"/>
        <v>20.099999999999994</v>
      </c>
      <c r="R76" s="121">
        <f t="shared" si="33"/>
        <v>18.424999999999994</v>
      </c>
      <c r="T76" s="165" t="s">
        <v>453</v>
      </c>
    </row>
    <row r="77" spans="2:20" hidden="1" outlineLevel="1" x14ac:dyDescent="0.25">
      <c r="B77" s="2" t="s">
        <v>478</v>
      </c>
      <c r="C77" s="111"/>
      <c r="I77" s="121">
        <f>IF(I4=$C$74,$C$73,0)</f>
        <v>0</v>
      </c>
      <c r="J77" s="121">
        <f>IF(J4=$C$74,$C$73,0)</f>
        <v>0</v>
      </c>
      <c r="K77" s="121">
        <f>IF(K4=$C$74,$C$73,0)</f>
        <v>0</v>
      </c>
      <c r="L77" s="121">
        <f>IF(L4=$C$74,$C$73,0)</f>
        <v>0</v>
      </c>
      <c r="M77" s="121">
        <f>IF(M4=$C$74,$C$73,0)</f>
        <v>0</v>
      </c>
      <c r="N77" s="121">
        <f>IF(N4=$C$74,$C$73,0)</f>
        <v>0</v>
      </c>
      <c r="O77" s="121">
        <f>IF(O4=$C$74,$C$73,0)</f>
        <v>0</v>
      </c>
      <c r="P77" s="121">
        <f>IF(P4=$C$74,$C$73,0)</f>
        <v>0</v>
      </c>
      <c r="Q77" s="121">
        <f>IF(Q4=$C$74,$C$73,0)</f>
        <v>0</v>
      </c>
      <c r="R77" s="121">
        <f>IF(R4=$C$74,$C$73,0)</f>
        <v>0</v>
      </c>
      <c r="T77" s="165" t="s">
        <v>453</v>
      </c>
    </row>
    <row r="78" spans="2:20" hidden="1" outlineLevel="1" x14ac:dyDescent="0.25">
      <c r="B78" s="2" t="s">
        <v>465</v>
      </c>
      <c r="C78" s="111" t="s">
        <v>398</v>
      </c>
      <c r="E78" s="122"/>
      <c r="F78" s="122"/>
      <c r="G78" s="122"/>
      <c r="H78" s="122"/>
      <c r="I78" s="121">
        <f>IF(I$4-$H$4&lt;=$C72,($H79/$C72),0)</f>
        <v>1.675</v>
      </c>
      <c r="J78" s="121">
        <f>IF(J$4-$H$4&lt;=$C72,($H79/$C72),0)</f>
        <v>1.675</v>
      </c>
      <c r="K78" s="121">
        <f>IF(K$4-$H$4&lt;=$C72,($H79/$C72),0)</f>
        <v>1.675</v>
      </c>
      <c r="L78" s="121">
        <f t="shared" ref="L78:R78" si="34">IF(L$4-$H$4&lt;=$C72,($H79/$C72),0)</f>
        <v>1.675</v>
      </c>
      <c r="M78" s="121">
        <f t="shared" si="34"/>
        <v>1.675</v>
      </c>
      <c r="N78" s="121">
        <f t="shared" si="34"/>
        <v>1.675</v>
      </c>
      <c r="O78" s="121">
        <f t="shared" si="34"/>
        <v>1.675</v>
      </c>
      <c r="P78" s="121">
        <f t="shared" si="34"/>
        <v>1.675</v>
      </c>
      <c r="Q78" s="121">
        <f t="shared" si="34"/>
        <v>1.675</v>
      </c>
      <c r="R78" s="121">
        <f t="shared" si="34"/>
        <v>1.675</v>
      </c>
      <c r="T78" s="165" t="s">
        <v>453</v>
      </c>
    </row>
    <row r="79" spans="2:20" hidden="1" outlineLevel="1" x14ac:dyDescent="0.25">
      <c r="B79" s="2" t="s">
        <v>467</v>
      </c>
      <c r="C79" s="111" t="s">
        <v>398</v>
      </c>
      <c r="H79" s="225">
        <f>+H64</f>
        <v>33.5</v>
      </c>
      <c r="I79" s="121">
        <f>+I76+I77-I78</f>
        <v>31.824999999999999</v>
      </c>
      <c r="J79" s="121">
        <f t="shared" ref="J79:R79" si="35">+J76+J77-J78</f>
        <v>30.15</v>
      </c>
      <c r="K79" s="121">
        <f t="shared" si="35"/>
        <v>28.474999999999998</v>
      </c>
      <c r="L79" s="121">
        <f t="shared" si="35"/>
        <v>26.799999999999997</v>
      </c>
      <c r="M79" s="121">
        <f t="shared" si="35"/>
        <v>25.124999999999996</v>
      </c>
      <c r="N79" s="121">
        <f t="shared" si="35"/>
        <v>23.449999999999996</v>
      </c>
      <c r="O79" s="121">
        <f t="shared" si="35"/>
        <v>21.774999999999995</v>
      </c>
      <c r="P79" s="121">
        <f t="shared" si="35"/>
        <v>20.099999999999994</v>
      </c>
      <c r="Q79" s="121">
        <f t="shared" si="35"/>
        <v>18.424999999999994</v>
      </c>
      <c r="R79" s="121">
        <f t="shared" si="35"/>
        <v>16.749999999999993</v>
      </c>
      <c r="T79" s="165" t="s">
        <v>453</v>
      </c>
    </row>
    <row r="80" spans="2:20" hidden="1" outlineLevel="1" x14ac:dyDescent="0.25">
      <c r="B80" s="2" t="s">
        <v>466</v>
      </c>
      <c r="C80" s="111" t="s">
        <v>398</v>
      </c>
      <c r="E80" s="122"/>
      <c r="F80" s="122"/>
      <c r="G80" s="122"/>
      <c r="H80" s="122"/>
      <c r="I80" s="121">
        <f>AVERAGE(H79,I79)*$C70</f>
        <v>1.1431875000000002</v>
      </c>
      <c r="J80" s="121">
        <f>AVERAGE(I79,J79)*$C70</f>
        <v>1.0845625000000001</v>
      </c>
      <c r="K80" s="121">
        <f t="shared" ref="K80:R80" si="36">AVERAGE(J79,K79)*$C70</f>
        <v>1.0259375000000002</v>
      </c>
      <c r="L80" s="121">
        <f t="shared" si="36"/>
        <v>0.96731249999999991</v>
      </c>
      <c r="M80" s="121">
        <f t="shared" si="36"/>
        <v>0.90868749999999998</v>
      </c>
      <c r="N80" s="121">
        <f t="shared" si="36"/>
        <v>0.85006249999999983</v>
      </c>
      <c r="O80" s="121">
        <f t="shared" si="36"/>
        <v>0.79143750000000002</v>
      </c>
      <c r="P80" s="121">
        <f t="shared" si="36"/>
        <v>0.73281249999999987</v>
      </c>
      <c r="Q80" s="121">
        <f t="shared" si="36"/>
        <v>0.67418749999999994</v>
      </c>
      <c r="R80" s="121">
        <f t="shared" si="36"/>
        <v>0.61556249999999979</v>
      </c>
      <c r="T80" s="165" t="s">
        <v>453</v>
      </c>
    </row>
    <row r="81" spans="2:20" hidden="1" outlineLevel="1" x14ac:dyDescent="0.25">
      <c r="C81" s="111"/>
      <c r="E81" s="122"/>
      <c r="F81" s="122"/>
      <c r="G81" s="122"/>
      <c r="H81" s="225"/>
      <c r="T81" s="165" t="s">
        <v>453</v>
      </c>
    </row>
    <row r="82" spans="2:20" hidden="1" outlineLevel="1" x14ac:dyDescent="0.25">
      <c r="B82" s="2" t="s">
        <v>476</v>
      </c>
      <c r="C82" s="197">
        <f>+J65</f>
        <v>5.3999999999999999E-2</v>
      </c>
      <c r="E82" s="122"/>
      <c r="F82" s="122"/>
      <c r="G82" s="122"/>
      <c r="H82" s="225"/>
      <c r="T82" s="165" t="s">
        <v>453</v>
      </c>
    </row>
    <row r="83" spans="2:20" hidden="1" outlineLevel="1" x14ac:dyDescent="0.25">
      <c r="B83" s="2" t="s">
        <v>468</v>
      </c>
      <c r="C83" s="187" t="s">
        <v>430</v>
      </c>
      <c r="E83" s="122"/>
      <c r="F83" s="122"/>
      <c r="G83" s="122"/>
      <c r="H83" s="225"/>
      <c r="T83" s="165" t="s">
        <v>453</v>
      </c>
    </row>
    <row r="84" spans="2:20" hidden="1" outlineLevel="1" x14ac:dyDescent="0.25">
      <c r="B84" s="185" t="s">
        <v>469</v>
      </c>
      <c r="C84" s="198">
        <f>+G65</f>
        <v>7</v>
      </c>
      <c r="E84" s="122"/>
      <c r="F84" s="122"/>
      <c r="G84" s="122"/>
      <c r="H84" s="225"/>
      <c r="T84" s="165" t="s">
        <v>453</v>
      </c>
    </row>
    <row r="85" spans="2:20" hidden="1" outlineLevel="1" x14ac:dyDescent="0.25">
      <c r="B85" s="185"/>
      <c r="C85" s="189"/>
      <c r="E85" s="122"/>
      <c r="F85" s="122"/>
      <c r="G85" s="122"/>
      <c r="H85" s="225"/>
      <c r="T85" s="165" t="s">
        <v>453</v>
      </c>
    </row>
    <row r="86" spans="2:20" hidden="1" outlineLevel="1" x14ac:dyDescent="0.25">
      <c r="B86" s="2" t="s">
        <v>464</v>
      </c>
      <c r="C86" s="111" t="s">
        <v>398</v>
      </c>
      <c r="E86" s="122"/>
      <c r="F86" s="122"/>
      <c r="G86" s="122"/>
      <c r="H86" s="225"/>
      <c r="I86" s="121">
        <f t="shared" ref="I86:R86" si="37">+H88</f>
        <v>3.6</v>
      </c>
      <c r="J86" s="121">
        <f t="shared" si="37"/>
        <v>3.0857142857142859</v>
      </c>
      <c r="K86" s="121">
        <f t="shared" si="37"/>
        <v>2.5714285714285716</v>
      </c>
      <c r="L86" s="121">
        <f t="shared" si="37"/>
        <v>2.0571428571428574</v>
      </c>
      <c r="M86" s="121">
        <f t="shared" si="37"/>
        <v>1.5428571428571431</v>
      </c>
      <c r="N86" s="121">
        <f t="shared" si="37"/>
        <v>1.0285714285714289</v>
      </c>
      <c r="O86" s="121">
        <f t="shared" si="37"/>
        <v>0.51428571428571457</v>
      </c>
      <c r="P86" s="121">
        <f t="shared" si="37"/>
        <v>0</v>
      </c>
      <c r="Q86" s="121">
        <f t="shared" si="37"/>
        <v>0</v>
      </c>
      <c r="R86" s="121">
        <f t="shared" si="37"/>
        <v>0</v>
      </c>
      <c r="T86" s="165" t="s">
        <v>453</v>
      </c>
    </row>
    <row r="87" spans="2:20" hidden="1" outlineLevel="1" x14ac:dyDescent="0.25">
      <c r="B87" s="2" t="s">
        <v>465</v>
      </c>
      <c r="C87" s="111" t="s">
        <v>398</v>
      </c>
      <c r="E87" s="122"/>
      <c r="F87" s="122"/>
      <c r="G87" s="122"/>
      <c r="H87" s="225"/>
      <c r="I87" s="121">
        <f t="shared" ref="I87:R87" si="38">IF(I$4-$H$4&lt;=$C84,($H88/$C84),0)</f>
        <v>0.51428571428571435</v>
      </c>
      <c r="J87" s="121">
        <f t="shared" si="38"/>
        <v>0.51428571428571435</v>
      </c>
      <c r="K87" s="121">
        <f t="shared" si="38"/>
        <v>0.51428571428571435</v>
      </c>
      <c r="L87" s="121">
        <f t="shared" si="38"/>
        <v>0.51428571428571435</v>
      </c>
      <c r="M87" s="121">
        <f t="shared" si="38"/>
        <v>0.51428571428571435</v>
      </c>
      <c r="N87" s="121">
        <f t="shared" si="38"/>
        <v>0.51428571428571435</v>
      </c>
      <c r="O87" s="121">
        <f t="shared" si="38"/>
        <v>0.51428571428571435</v>
      </c>
      <c r="P87" s="121">
        <f t="shared" si="38"/>
        <v>0</v>
      </c>
      <c r="Q87" s="121">
        <f t="shared" si="38"/>
        <v>0</v>
      </c>
      <c r="R87" s="121">
        <f t="shared" si="38"/>
        <v>0</v>
      </c>
      <c r="T87" s="165" t="s">
        <v>453</v>
      </c>
    </row>
    <row r="88" spans="2:20" hidden="1" outlineLevel="1" x14ac:dyDescent="0.25">
      <c r="B88" s="2" t="s">
        <v>467</v>
      </c>
      <c r="C88" s="111" t="s">
        <v>398</v>
      </c>
      <c r="E88" s="122"/>
      <c r="F88" s="122"/>
      <c r="G88" s="122"/>
      <c r="H88" s="225">
        <f>+H65</f>
        <v>3.6</v>
      </c>
      <c r="I88" s="121">
        <f>+I86-I87</f>
        <v>3.0857142857142859</v>
      </c>
      <c r="J88" s="121">
        <f t="shared" ref="J88:R88" si="39">+J86-J87</f>
        <v>2.5714285714285716</v>
      </c>
      <c r="K88" s="121">
        <f t="shared" si="39"/>
        <v>2.0571428571428574</v>
      </c>
      <c r="L88" s="121">
        <f t="shared" si="39"/>
        <v>1.5428571428571431</v>
      </c>
      <c r="M88" s="121">
        <f t="shared" si="39"/>
        <v>1.0285714285714289</v>
      </c>
      <c r="N88" s="121">
        <f t="shared" si="39"/>
        <v>0.51428571428571457</v>
      </c>
      <c r="O88" s="121">
        <f t="shared" si="39"/>
        <v>0</v>
      </c>
      <c r="P88" s="121">
        <f t="shared" si="39"/>
        <v>0</v>
      </c>
      <c r="Q88" s="121">
        <f t="shared" si="39"/>
        <v>0</v>
      </c>
      <c r="R88" s="121">
        <f t="shared" si="39"/>
        <v>0</v>
      </c>
      <c r="T88" s="165" t="s">
        <v>453</v>
      </c>
    </row>
    <row r="89" spans="2:20" hidden="1" outlineLevel="1" x14ac:dyDescent="0.25">
      <c r="B89" s="2" t="s">
        <v>466</v>
      </c>
      <c r="C89" s="111" t="s">
        <v>398</v>
      </c>
      <c r="E89" s="122"/>
      <c r="F89" s="122"/>
      <c r="G89" s="122"/>
      <c r="H89" s="225"/>
      <c r="I89" s="121">
        <f t="shared" ref="I89:R89" si="40">AVERAGE(H88,I88)*$C82</f>
        <v>0.18051428571428571</v>
      </c>
      <c r="J89" s="121">
        <f t="shared" si="40"/>
        <v>0.15274285714285715</v>
      </c>
      <c r="K89" s="121">
        <f t="shared" si="40"/>
        <v>0.12497142857142858</v>
      </c>
      <c r="L89" s="121">
        <f t="shared" si="40"/>
        <v>9.7200000000000009E-2</v>
      </c>
      <c r="M89" s="121">
        <f t="shared" si="40"/>
        <v>6.9428571428571451E-2</v>
      </c>
      <c r="N89" s="121">
        <f t="shared" si="40"/>
        <v>4.1657142857142879E-2</v>
      </c>
      <c r="O89" s="121">
        <f t="shared" si="40"/>
        <v>1.3885714285714293E-2</v>
      </c>
      <c r="P89" s="121">
        <f t="shared" si="40"/>
        <v>0</v>
      </c>
      <c r="Q89" s="121">
        <f t="shared" si="40"/>
        <v>0</v>
      </c>
      <c r="R89" s="121">
        <f t="shared" si="40"/>
        <v>0</v>
      </c>
      <c r="T89" s="165" t="s">
        <v>453</v>
      </c>
    </row>
    <row r="90" spans="2:20" hidden="1" outlineLevel="1" x14ac:dyDescent="0.25">
      <c r="C90" s="111"/>
      <c r="E90" s="122"/>
      <c r="F90" s="122"/>
      <c r="G90" s="122"/>
      <c r="H90" s="225"/>
      <c r="T90" s="165" t="s">
        <v>453</v>
      </c>
    </row>
    <row r="91" spans="2:20" hidden="1" outlineLevel="1" x14ac:dyDescent="0.25">
      <c r="B91" s="2" t="s">
        <v>476</v>
      </c>
      <c r="C91" s="197">
        <f>+J66</f>
        <v>5.0000000000000001E-3</v>
      </c>
      <c r="E91" s="122"/>
      <c r="F91" s="122"/>
      <c r="G91" s="122"/>
      <c r="H91" s="225"/>
      <c r="T91" s="165" t="s">
        <v>453</v>
      </c>
    </row>
    <row r="92" spans="2:20" hidden="1" outlineLevel="1" x14ac:dyDescent="0.25">
      <c r="B92" s="2" t="s">
        <v>468</v>
      </c>
      <c r="C92" s="187" t="s">
        <v>430</v>
      </c>
      <c r="E92" s="122"/>
      <c r="F92" s="122"/>
      <c r="G92" s="122"/>
      <c r="H92" s="225"/>
      <c r="T92" s="165" t="s">
        <v>453</v>
      </c>
    </row>
    <row r="93" spans="2:20" hidden="1" outlineLevel="1" x14ac:dyDescent="0.25">
      <c r="B93" s="185" t="s">
        <v>469</v>
      </c>
      <c r="C93" s="198">
        <f>+G66</f>
        <v>5</v>
      </c>
      <c r="E93" s="122"/>
      <c r="F93" s="122"/>
      <c r="G93" s="122"/>
      <c r="H93" s="225"/>
      <c r="T93" s="165" t="s">
        <v>453</v>
      </c>
    </row>
    <row r="94" spans="2:20" hidden="1" outlineLevel="1" x14ac:dyDescent="0.25">
      <c r="B94" s="185"/>
      <c r="C94" s="189"/>
      <c r="E94" s="122"/>
      <c r="F94" s="122"/>
      <c r="G94" s="122"/>
      <c r="H94" s="225"/>
      <c r="T94" s="165" t="s">
        <v>453</v>
      </c>
    </row>
    <row r="95" spans="2:20" hidden="1" outlineLevel="1" x14ac:dyDescent="0.25">
      <c r="B95" s="2" t="s">
        <v>464</v>
      </c>
      <c r="C95" s="111" t="s">
        <v>398</v>
      </c>
      <c r="E95" s="122"/>
      <c r="F95" s="122"/>
      <c r="G95" s="122"/>
      <c r="H95" s="225"/>
      <c r="I95" s="121">
        <f t="shared" ref="I95:R95" si="41">+H97</f>
        <v>0.97699999999999809</v>
      </c>
      <c r="J95" s="121">
        <f t="shared" si="41"/>
        <v>0.78159999999999852</v>
      </c>
      <c r="K95" s="121">
        <f t="shared" si="41"/>
        <v>0.58619999999999894</v>
      </c>
      <c r="L95" s="121">
        <f t="shared" si="41"/>
        <v>0.39079999999999931</v>
      </c>
      <c r="M95" s="121">
        <f t="shared" si="41"/>
        <v>0.19539999999999969</v>
      </c>
      <c r="N95" s="121">
        <f t="shared" si="41"/>
        <v>0</v>
      </c>
      <c r="O95" s="121">
        <f t="shared" si="41"/>
        <v>0</v>
      </c>
      <c r="P95" s="121">
        <f t="shared" si="41"/>
        <v>0</v>
      </c>
      <c r="Q95" s="121">
        <f t="shared" si="41"/>
        <v>0</v>
      </c>
      <c r="R95" s="121">
        <f t="shared" si="41"/>
        <v>0</v>
      </c>
      <c r="T95" s="165" t="s">
        <v>453</v>
      </c>
    </row>
    <row r="96" spans="2:20" hidden="1" outlineLevel="1" x14ac:dyDescent="0.25">
      <c r="B96" s="2" t="s">
        <v>465</v>
      </c>
      <c r="C96" s="111" t="s">
        <v>398</v>
      </c>
      <c r="E96" s="122"/>
      <c r="F96" s="122"/>
      <c r="G96" s="122"/>
      <c r="H96" s="225"/>
      <c r="I96" s="121">
        <f t="shared" ref="I96:R96" si="42">IF(I$4-$H$4&lt;=$C93,($H97/$C93),0)</f>
        <v>0.19539999999999963</v>
      </c>
      <c r="J96" s="121">
        <f t="shared" si="42"/>
        <v>0.19539999999999963</v>
      </c>
      <c r="K96" s="121">
        <f t="shared" si="42"/>
        <v>0.19539999999999963</v>
      </c>
      <c r="L96" s="121">
        <f t="shared" si="42"/>
        <v>0.19539999999999963</v>
      </c>
      <c r="M96" s="121">
        <f t="shared" si="42"/>
        <v>0.19539999999999963</v>
      </c>
      <c r="N96" s="121">
        <f t="shared" si="42"/>
        <v>0</v>
      </c>
      <c r="O96" s="121">
        <f t="shared" si="42"/>
        <v>0</v>
      </c>
      <c r="P96" s="121">
        <f t="shared" si="42"/>
        <v>0</v>
      </c>
      <c r="Q96" s="121">
        <f t="shared" si="42"/>
        <v>0</v>
      </c>
      <c r="R96" s="121">
        <f t="shared" si="42"/>
        <v>0</v>
      </c>
      <c r="T96" s="165" t="s">
        <v>453</v>
      </c>
    </row>
    <row r="97" spans="1:28" hidden="1" outlineLevel="1" x14ac:dyDescent="0.25">
      <c r="B97" s="2" t="s">
        <v>467</v>
      </c>
      <c r="C97" s="111" t="s">
        <v>398</v>
      </c>
      <c r="E97" s="122"/>
      <c r="F97" s="122"/>
      <c r="G97" s="122"/>
      <c r="H97" s="225">
        <f>+H66</f>
        <v>0.97699999999999809</v>
      </c>
      <c r="I97" s="121">
        <f>+I95-I96</f>
        <v>0.78159999999999852</v>
      </c>
      <c r="J97" s="121">
        <f t="shared" ref="J97" si="43">+J95-J96</f>
        <v>0.58619999999999894</v>
      </c>
      <c r="K97" s="121">
        <f t="shared" ref="K97" si="44">+K95-K96</f>
        <v>0.39079999999999931</v>
      </c>
      <c r="L97" s="121">
        <f t="shared" ref="L97" si="45">+L95-L96</f>
        <v>0.19539999999999969</v>
      </c>
      <c r="M97" s="121">
        <f t="shared" ref="M97" si="46">+M95-M96</f>
        <v>0</v>
      </c>
      <c r="N97" s="121">
        <f t="shared" ref="N97" si="47">+N95-N96</f>
        <v>0</v>
      </c>
      <c r="O97" s="121">
        <f t="shared" ref="O97" si="48">+O95-O96</f>
        <v>0</v>
      </c>
      <c r="P97" s="121">
        <f t="shared" ref="P97" si="49">+P95-P96</f>
        <v>0</v>
      </c>
      <c r="Q97" s="121">
        <f t="shared" ref="Q97" si="50">+Q95-Q96</f>
        <v>0</v>
      </c>
      <c r="R97" s="121">
        <f t="shared" ref="R97" si="51">+R95-R96</f>
        <v>0</v>
      </c>
      <c r="T97" s="165" t="s">
        <v>453</v>
      </c>
    </row>
    <row r="98" spans="1:28" hidden="1" outlineLevel="1" x14ac:dyDescent="0.25">
      <c r="B98" s="2" t="s">
        <v>466</v>
      </c>
      <c r="C98" s="111" t="s">
        <v>398</v>
      </c>
      <c r="E98" s="122"/>
      <c r="F98" s="122"/>
      <c r="G98" s="122"/>
      <c r="H98" s="225"/>
      <c r="I98" s="179">
        <f t="shared" ref="I98:R98" si="52">AVERAGE(H97,I97)*$C91</f>
        <v>4.3964999999999916E-3</v>
      </c>
      <c r="J98" s="179">
        <f t="shared" si="52"/>
        <v>3.4194999999999937E-3</v>
      </c>
      <c r="K98" s="179">
        <f t="shared" si="52"/>
        <v>2.4424999999999959E-3</v>
      </c>
      <c r="L98" s="179">
        <f t="shared" si="52"/>
        <v>1.4654999999999974E-3</v>
      </c>
      <c r="M98" s="179">
        <f t="shared" si="52"/>
        <v>4.8849999999999924E-4</v>
      </c>
      <c r="N98" s="179">
        <f t="shared" si="52"/>
        <v>0</v>
      </c>
      <c r="O98" s="179">
        <f t="shared" si="52"/>
        <v>0</v>
      </c>
      <c r="P98" s="179">
        <f t="shared" si="52"/>
        <v>0</v>
      </c>
      <c r="Q98" s="179">
        <f t="shared" si="52"/>
        <v>0</v>
      </c>
      <c r="R98" s="179">
        <f t="shared" si="52"/>
        <v>0</v>
      </c>
      <c r="T98" s="165" t="s">
        <v>453</v>
      </c>
    </row>
    <row r="99" spans="1:28" hidden="1" outlineLevel="1" x14ac:dyDescent="0.25">
      <c r="C99" s="111"/>
      <c r="E99" s="122"/>
      <c r="F99" s="122"/>
      <c r="G99" s="122"/>
      <c r="H99" s="225"/>
      <c r="T99" s="165" t="s">
        <v>453</v>
      </c>
    </row>
    <row r="100" spans="1:28" hidden="1" outlineLevel="1" x14ac:dyDescent="0.25">
      <c r="B100" s="42" t="s">
        <v>477</v>
      </c>
      <c r="C100" s="111"/>
      <c r="E100" s="122"/>
      <c r="F100" s="122"/>
      <c r="G100" s="122"/>
      <c r="H100" s="122"/>
      <c r="T100" s="165" t="s">
        <v>453</v>
      </c>
    </row>
    <row r="101" spans="1:28" hidden="1" outlineLevel="1" x14ac:dyDescent="0.25">
      <c r="B101" s="168" t="s">
        <v>464</v>
      </c>
      <c r="C101" s="169" t="s">
        <v>398</v>
      </c>
      <c r="D101" s="168"/>
      <c r="E101" s="207"/>
      <c r="F101" s="207"/>
      <c r="G101" s="207"/>
      <c r="H101" s="207"/>
      <c r="I101" s="170">
        <f>+H103</f>
        <v>38.076999999999998</v>
      </c>
      <c r="J101" s="170">
        <f>+I103</f>
        <v>35.692314285714282</v>
      </c>
      <c r="K101" s="170">
        <f t="shared" ref="K101:R101" si="53">+J103</f>
        <v>33.307628571428566</v>
      </c>
      <c r="L101" s="170">
        <f t="shared" si="53"/>
        <v>30.922942857142854</v>
      </c>
      <c r="M101" s="170">
        <f t="shared" si="53"/>
        <v>28.538257142857141</v>
      </c>
      <c r="N101" s="170">
        <f t="shared" si="53"/>
        <v>26.153571428571425</v>
      </c>
      <c r="O101" s="170">
        <f t="shared" si="53"/>
        <v>23.964285714285712</v>
      </c>
      <c r="P101" s="170">
        <f t="shared" si="53"/>
        <v>21.774999999999995</v>
      </c>
      <c r="Q101" s="170">
        <f t="shared" si="53"/>
        <v>20.099999999999994</v>
      </c>
      <c r="R101" s="170">
        <f t="shared" si="53"/>
        <v>18.424999999999994</v>
      </c>
      <c r="T101" s="165" t="s">
        <v>453</v>
      </c>
    </row>
    <row r="102" spans="1:28" hidden="1" outlineLevel="1" x14ac:dyDescent="0.25">
      <c r="B102" s="114" t="s">
        <v>465</v>
      </c>
      <c r="C102" s="115" t="s">
        <v>398</v>
      </c>
      <c r="D102" s="114"/>
      <c r="E102" s="208"/>
      <c r="F102" s="208"/>
      <c r="G102" s="208"/>
      <c r="H102" s="208"/>
      <c r="I102" s="171">
        <f>+I96+I87+I78</f>
        <v>2.3846857142857143</v>
      </c>
      <c r="J102" s="171">
        <f t="shared" ref="J102:R103" si="54">+J96+J87+J78</f>
        <v>2.3846857142857143</v>
      </c>
      <c r="K102" s="171">
        <f t="shared" si="54"/>
        <v>2.3846857142857143</v>
      </c>
      <c r="L102" s="171">
        <f t="shared" si="54"/>
        <v>2.3846857142857143</v>
      </c>
      <c r="M102" s="171">
        <f t="shared" si="54"/>
        <v>2.3846857142857143</v>
      </c>
      <c r="N102" s="171">
        <f t="shared" si="54"/>
        <v>2.1892857142857145</v>
      </c>
      <c r="O102" s="171">
        <f t="shared" si="54"/>
        <v>2.1892857142857145</v>
      </c>
      <c r="P102" s="171">
        <f t="shared" si="54"/>
        <v>1.675</v>
      </c>
      <c r="Q102" s="171">
        <f t="shared" si="54"/>
        <v>1.675</v>
      </c>
      <c r="R102" s="171">
        <f t="shared" si="54"/>
        <v>1.675</v>
      </c>
      <c r="T102" s="165" t="s">
        <v>453</v>
      </c>
    </row>
    <row r="103" spans="1:28" hidden="1" outlineLevel="1" x14ac:dyDescent="0.25">
      <c r="B103" s="114" t="s">
        <v>467</v>
      </c>
      <c r="C103" s="115" t="s">
        <v>398</v>
      </c>
      <c r="D103" s="114"/>
      <c r="E103" s="208">
        <v>50.621000000000002</v>
      </c>
      <c r="F103" s="208">
        <v>49.650999999999996</v>
      </c>
      <c r="G103" s="208">
        <v>44.533000000000001</v>
      </c>
      <c r="H103" s="226">
        <f>+H64+H65+H66</f>
        <v>38.076999999999998</v>
      </c>
      <c r="I103" s="171">
        <f>+I97+I88+I79</f>
        <v>35.692314285714282</v>
      </c>
      <c r="J103" s="171">
        <f t="shared" si="54"/>
        <v>33.307628571428566</v>
      </c>
      <c r="K103" s="171">
        <f t="shared" si="54"/>
        <v>30.922942857142854</v>
      </c>
      <c r="L103" s="171">
        <f t="shared" si="54"/>
        <v>28.538257142857141</v>
      </c>
      <c r="M103" s="171">
        <f t="shared" si="54"/>
        <v>26.153571428571425</v>
      </c>
      <c r="N103" s="171">
        <f t="shared" si="54"/>
        <v>23.964285714285712</v>
      </c>
      <c r="O103" s="171">
        <f t="shared" si="54"/>
        <v>21.774999999999995</v>
      </c>
      <c r="P103" s="171">
        <f t="shared" si="54"/>
        <v>20.099999999999994</v>
      </c>
      <c r="Q103" s="171">
        <f t="shared" si="54"/>
        <v>18.424999999999994</v>
      </c>
      <c r="R103" s="171">
        <f t="shared" si="54"/>
        <v>16.749999999999993</v>
      </c>
      <c r="T103" s="165" t="s">
        <v>453</v>
      </c>
    </row>
    <row r="104" spans="1:28" ht="12" hidden="1" customHeight="1" outlineLevel="1" x14ac:dyDescent="0.25">
      <c r="B104" s="172" t="s">
        <v>481</v>
      </c>
      <c r="C104" s="173" t="s">
        <v>398</v>
      </c>
      <c r="D104" s="172"/>
      <c r="E104" s="228">
        <v>2.395</v>
      </c>
      <c r="F104" s="228">
        <v>2.5990000000000002</v>
      </c>
      <c r="G104" s="228">
        <v>2.3149999999999999</v>
      </c>
      <c r="H104" s="228">
        <v>1.994</v>
      </c>
      <c r="I104" s="174">
        <f>+I98+I89+I80</f>
        <v>1.328098285714286</v>
      </c>
      <c r="J104" s="174">
        <f t="shared" ref="J104:R104" si="55">+J98+J89+J80</f>
        <v>1.2407248571428573</v>
      </c>
      <c r="K104" s="174">
        <f t="shared" si="55"/>
        <v>1.1533514285714288</v>
      </c>
      <c r="L104" s="174">
        <f t="shared" si="55"/>
        <v>1.0659779999999999</v>
      </c>
      <c r="M104" s="174">
        <f t="shared" si="55"/>
        <v>0.97860457142857138</v>
      </c>
      <c r="N104" s="174">
        <f t="shared" si="55"/>
        <v>0.89171964285714267</v>
      </c>
      <c r="O104" s="174">
        <f t="shared" si="55"/>
        <v>0.8053232142857143</v>
      </c>
      <c r="P104" s="174">
        <f t="shared" si="55"/>
        <v>0.73281249999999987</v>
      </c>
      <c r="Q104" s="174">
        <f t="shared" si="55"/>
        <v>0.67418749999999994</v>
      </c>
      <c r="R104" s="174">
        <f t="shared" si="55"/>
        <v>0.61556249999999979</v>
      </c>
      <c r="T104" s="165" t="s">
        <v>453</v>
      </c>
    </row>
    <row r="105" spans="1:28" ht="12" hidden="1" customHeight="1" outlineLevel="1" x14ac:dyDescent="0.25">
      <c r="B105" s="114"/>
      <c r="C105" s="115"/>
      <c r="D105" s="114"/>
      <c r="E105" s="241"/>
      <c r="F105" s="241"/>
      <c r="G105" s="241"/>
      <c r="H105" s="24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T105" s="165"/>
    </row>
    <row r="106" spans="1:28" collapsed="1" x14ac:dyDescent="0.25">
      <c r="T106" s="165" t="s">
        <v>453</v>
      </c>
    </row>
    <row r="107" spans="1:28" x14ac:dyDescent="0.25">
      <c r="A107" s="102">
        <v>4</v>
      </c>
      <c r="B107" s="103" t="s">
        <v>410</v>
      </c>
      <c r="C107" s="110"/>
      <c r="D107" s="110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59"/>
      <c r="T107" s="165" t="s">
        <v>453</v>
      </c>
    </row>
    <row r="108" spans="1:28" hidden="1" outlineLevel="1" x14ac:dyDescent="0.25">
      <c r="T108" s="165" t="s">
        <v>453</v>
      </c>
    </row>
    <row r="109" spans="1:28" hidden="1" outlineLevel="1" x14ac:dyDescent="0.25">
      <c r="B109" s="2" t="s">
        <v>410</v>
      </c>
      <c r="C109" s="111" t="s">
        <v>398</v>
      </c>
      <c r="D109" s="111"/>
      <c r="E109" s="120">
        <v>0</v>
      </c>
      <c r="F109" s="120">
        <v>21.841000000000001</v>
      </c>
      <c r="G109" s="120">
        <v>17.646999999999998</v>
      </c>
      <c r="H109" s="120">
        <v>18.108999999999998</v>
      </c>
      <c r="I109" s="139">
        <f>+H109</f>
        <v>18.108999999999998</v>
      </c>
      <c r="J109" s="139">
        <f t="shared" ref="J109:R109" si="56">+I109</f>
        <v>18.108999999999998</v>
      </c>
      <c r="K109" s="139">
        <f t="shared" si="56"/>
        <v>18.108999999999998</v>
      </c>
      <c r="L109" s="139">
        <f t="shared" si="56"/>
        <v>18.108999999999998</v>
      </c>
      <c r="M109" s="139">
        <f t="shared" si="56"/>
        <v>18.108999999999998</v>
      </c>
      <c r="N109" s="139">
        <f t="shared" si="56"/>
        <v>18.108999999999998</v>
      </c>
      <c r="O109" s="139">
        <f t="shared" si="56"/>
        <v>18.108999999999998</v>
      </c>
      <c r="P109" s="139">
        <f t="shared" si="56"/>
        <v>18.108999999999998</v>
      </c>
      <c r="Q109" s="139">
        <f t="shared" si="56"/>
        <v>18.108999999999998</v>
      </c>
      <c r="R109" s="139">
        <f t="shared" si="56"/>
        <v>18.108999999999998</v>
      </c>
      <c r="S109" s="164"/>
      <c r="T109" s="165" t="s">
        <v>453</v>
      </c>
      <c r="U109" s="82"/>
      <c r="V109" s="82"/>
      <c r="W109" s="82"/>
      <c r="X109" s="82"/>
      <c r="Y109" s="82"/>
      <c r="Z109" s="82"/>
      <c r="AA109" s="82"/>
      <c r="AB109" s="82"/>
    </row>
    <row r="110" spans="1:28" hidden="1" outlineLevel="1" x14ac:dyDescent="0.25">
      <c r="C110" s="111"/>
      <c r="D110" s="111"/>
      <c r="E110" s="120"/>
      <c r="F110" s="120"/>
      <c r="G110" s="120"/>
      <c r="H110" s="120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63"/>
      <c r="T110" s="165" t="s">
        <v>453</v>
      </c>
      <c r="U110" s="82"/>
      <c r="V110" s="82"/>
      <c r="W110" s="82"/>
      <c r="X110" s="82"/>
      <c r="Y110" s="82"/>
      <c r="Z110" s="82"/>
      <c r="AA110" s="82"/>
      <c r="AB110" s="82"/>
    </row>
    <row r="111" spans="1:28" hidden="1" outlineLevel="1" x14ac:dyDescent="0.25">
      <c r="B111" s="2" t="s">
        <v>416</v>
      </c>
      <c r="C111" s="111" t="s">
        <v>398</v>
      </c>
      <c r="E111" s="122">
        <v>0</v>
      </c>
      <c r="F111" s="122">
        <v>22.781999999999996</v>
      </c>
      <c r="G111" s="122">
        <v>18.713000000000001</v>
      </c>
      <c r="H111" s="122">
        <v>19.246000000000002</v>
      </c>
      <c r="I111" s="121">
        <f>+H111</f>
        <v>19.246000000000002</v>
      </c>
      <c r="J111" s="121">
        <f t="shared" ref="J111:R111" si="57">+I111</f>
        <v>19.246000000000002</v>
      </c>
      <c r="K111" s="121">
        <f t="shared" si="57"/>
        <v>19.246000000000002</v>
      </c>
      <c r="L111" s="121">
        <f t="shared" si="57"/>
        <v>19.246000000000002</v>
      </c>
      <c r="M111" s="121">
        <f t="shared" si="57"/>
        <v>19.246000000000002</v>
      </c>
      <c r="N111" s="121">
        <f t="shared" si="57"/>
        <v>19.246000000000002</v>
      </c>
      <c r="O111" s="121">
        <f t="shared" si="57"/>
        <v>19.246000000000002</v>
      </c>
      <c r="P111" s="121">
        <f t="shared" si="57"/>
        <v>19.246000000000002</v>
      </c>
      <c r="Q111" s="121">
        <f t="shared" si="57"/>
        <v>19.246000000000002</v>
      </c>
      <c r="R111" s="121">
        <f t="shared" si="57"/>
        <v>19.246000000000002</v>
      </c>
      <c r="T111" s="165" t="s">
        <v>453</v>
      </c>
    </row>
    <row r="112" spans="1:28" hidden="1" outlineLevel="1" x14ac:dyDescent="0.25">
      <c r="C112" s="111"/>
      <c r="E112" s="122"/>
      <c r="F112" s="122"/>
      <c r="G112" s="122"/>
      <c r="H112" s="122"/>
      <c r="T112" s="165" t="s">
        <v>453</v>
      </c>
    </row>
    <row r="113" spans="1:20" collapsed="1" x14ac:dyDescent="0.25">
      <c r="T113" s="165" t="s">
        <v>453</v>
      </c>
    </row>
    <row r="114" spans="1:20" x14ac:dyDescent="0.25">
      <c r="A114" s="102">
        <v>5</v>
      </c>
      <c r="B114" s="103" t="s">
        <v>435</v>
      </c>
      <c r="C114" s="110"/>
      <c r="D114" s="110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59"/>
      <c r="T114" s="165" t="s">
        <v>453</v>
      </c>
    </row>
    <row r="115" spans="1:20" hidden="1" outlineLevel="1" x14ac:dyDescent="0.25">
      <c r="T115" s="165" t="s">
        <v>453</v>
      </c>
    </row>
    <row r="116" spans="1:20" hidden="1" outlineLevel="1" x14ac:dyDescent="0.25">
      <c r="B116" s="2" t="s">
        <v>451</v>
      </c>
      <c r="C116" s="111" t="s">
        <v>398</v>
      </c>
      <c r="E116" s="121">
        <f>+E121+E117</f>
        <v>114.99499999999999</v>
      </c>
      <c r="F116" s="121">
        <f t="shared" ref="F116:H116" si="58">+F121+F117</f>
        <v>116.19499999999999</v>
      </c>
      <c r="G116" s="121">
        <f t="shared" si="58"/>
        <v>103.35299999999999</v>
      </c>
      <c r="H116" s="121">
        <f t="shared" si="58"/>
        <v>105.173</v>
      </c>
      <c r="I116" s="134">
        <f>+H121</f>
        <v>94.515000000000001</v>
      </c>
      <c r="J116" s="134">
        <f>+I121</f>
        <v>87.244615384615386</v>
      </c>
      <c r="K116" s="134">
        <f t="shared" ref="K116:R116" si="59">+J121</f>
        <v>79.974230769230772</v>
      </c>
      <c r="L116" s="134">
        <f t="shared" si="59"/>
        <v>72.703846153846158</v>
      </c>
      <c r="M116" s="134">
        <f t="shared" si="59"/>
        <v>65.433461538461543</v>
      </c>
      <c r="N116" s="134">
        <f t="shared" si="59"/>
        <v>58.163076923076929</v>
      </c>
      <c r="O116" s="134">
        <f t="shared" si="59"/>
        <v>50.892692307692315</v>
      </c>
      <c r="P116" s="134">
        <f t="shared" si="59"/>
        <v>43.6223076923077</v>
      </c>
      <c r="Q116" s="134">
        <f t="shared" si="59"/>
        <v>36.351923076923086</v>
      </c>
      <c r="R116" s="134">
        <f t="shared" si="59"/>
        <v>29.081538461538472</v>
      </c>
      <c r="S116" s="163"/>
      <c r="T116" s="165" t="s">
        <v>453</v>
      </c>
    </row>
    <row r="117" spans="1:20" hidden="1" outlineLevel="1" x14ac:dyDescent="0.25">
      <c r="B117" s="2" t="s">
        <v>450</v>
      </c>
      <c r="C117" s="111" t="s">
        <v>398</v>
      </c>
      <c r="E117" s="120">
        <v>10.678000000000001</v>
      </c>
      <c r="F117" s="120">
        <v>10.987</v>
      </c>
      <c r="G117" s="120">
        <v>11.151999999999999</v>
      </c>
      <c r="H117" s="120">
        <v>10.657999999999999</v>
      </c>
      <c r="I117" s="166">
        <f>IF(H$4-$I$4&lt;=$C$119,MIN(H121,$H$121/$C$119),0)</f>
        <v>7.2703846153846152</v>
      </c>
      <c r="J117" s="166">
        <f>IF(I$4-$I$4&lt;=$C$119,MIN(I121,$H$121/$C$119),0)</f>
        <v>7.2703846153846152</v>
      </c>
      <c r="K117" s="166">
        <f>IF(J$4-$I$4&lt;=$C$119,MIN(J121,$H$121/$C$119),0)</f>
        <v>7.2703846153846152</v>
      </c>
      <c r="L117" s="166">
        <f>IF(K$4-$I$4&lt;=$C$119,MIN(K121,$H$121/$C$119),0)</f>
        <v>7.2703846153846152</v>
      </c>
      <c r="M117" s="166">
        <f>IF(L$4-$I$4&lt;=$C$119,MIN(L121,$H$121/$C$119),0)</f>
        <v>7.2703846153846152</v>
      </c>
      <c r="N117" s="166">
        <f>IF(M$4-$I$4&lt;=$C$119,MIN(M121,$H$121/$C$119),0)</f>
        <v>7.2703846153846152</v>
      </c>
      <c r="O117" s="166">
        <f>IF(N$4-$I$4&lt;=$C$119,MIN(N121,$H$121/$C$119),0)</f>
        <v>7.2703846153846152</v>
      </c>
      <c r="P117" s="166">
        <f>IF(O$4-$I$4&lt;=$C$119,MIN(O121,$H$121/$C$119),0)</f>
        <v>7.2703846153846152</v>
      </c>
      <c r="Q117" s="166">
        <f>IF(P$4-$I$4&lt;=$C$119,MIN(P121,$H$121/$C$119),0)</f>
        <v>7.2703846153846152</v>
      </c>
      <c r="R117" s="166">
        <f>IF(Q$4-$I$4&lt;=$C$119,MIN(Q121,$H$121/$C$119),0)</f>
        <v>7.2703846153846152</v>
      </c>
      <c r="T117" s="165" t="s">
        <v>453</v>
      </c>
    </row>
    <row r="118" spans="1:20" hidden="1" outlineLevel="1" x14ac:dyDescent="0.25">
      <c r="C118" s="111"/>
      <c r="E118" s="120"/>
      <c r="F118" s="120"/>
      <c r="G118" s="120"/>
      <c r="H118" s="120"/>
      <c r="T118" s="165" t="s">
        <v>453</v>
      </c>
    </row>
    <row r="119" spans="1:20" hidden="1" outlineLevel="1" x14ac:dyDescent="0.25">
      <c r="B119" s="2" t="s">
        <v>452</v>
      </c>
      <c r="C119" s="175">
        <v>13</v>
      </c>
      <c r="E119" s="120"/>
      <c r="F119" s="120"/>
      <c r="G119" s="120"/>
      <c r="H119" s="120"/>
      <c r="T119" s="165" t="s">
        <v>453</v>
      </c>
    </row>
    <row r="120" spans="1:20" hidden="1" outlineLevel="1" x14ac:dyDescent="0.25">
      <c r="E120" s="120"/>
      <c r="F120" s="120"/>
      <c r="G120" s="120"/>
      <c r="H120" s="120"/>
      <c r="T120" s="165" t="s">
        <v>453</v>
      </c>
    </row>
    <row r="121" spans="1:20" hidden="1" outlineLevel="1" x14ac:dyDescent="0.25">
      <c r="B121" s="2" t="s">
        <v>454</v>
      </c>
      <c r="C121" s="111" t="s">
        <v>398</v>
      </c>
      <c r="D121" s="111"/>
      <c r="E121" s="120">
        <v>104.31699999999999</v>
      </c>
      <c r="F121" s="120">
        <v>105.208</v>
      </c>
      <c r="G121" s="120">
        <v>92.200999999999993</v>
      </c>
      <c r="H121" s="120">
        <v>94.515000000000001</v>
      </c>
      <c r="I121" s="121">
        <f>+I116-I117</f>
        <v>87.244615384615386</v>
      </c>
      <c r="J121" s="121">
        <f t="shared" ref="J121:R121" si="60">+J116-J117</f>
        <v>79.974230769230772</v>
      </c>
      <c r="K121" s="121">
        <f t="shared" si="60"/>
        <v>72.703846153846158</v>
      </c>
      <c r="L121" s="121">
        <f t="shared" si="60"/>
        <v>65.433461538461543</v>
      </c>
      <c r="M121" s="121">
        <f t="shared" si="60"/>
        <v>58.163076923076929</v>
      </c>
      <c r="N121" s="121">
        <f t="shared" si="60"/>
        <v>50.892692307692315</v>
      </c>
      <c r="O121" s="121">
        <f t="shared" si="60"/>
        <v>43.6223076923077</v>
      </c>
      <c r="P121" s="121">
        <f t="shared" si="60"/>
        <v>36.351923076923086</v>
      </c>
      <c r="Q121" s="121">
        <f t="shared" si="60"/>
        <v>29.081538461538472</v>
      </c>
      <c r="R121" s="121">
        <f t="shared" si="60"/>
        <v>21.811153846153857</v>
      </c>
      <c r="T121" s="165" t="s">
        <v>453</v>
      </c>
    </row>
    <row r="122" spans="1:20" hidden="1" outlineLevel="1" x14ac:dyDescent="0.25">
      <c r="T122" s="165" t="s">
        <v>453</v>
      </c>
    </row>
    <row r="123" spans="1:20" hidden="1" outlineLevel="1" x14ac:dyDescent="0.25">
      <c r="B123" s="2" t="s">
        <v>405</v>
      </c>
      <c r="C123" s="111" t="s">
        <v>398</v>
      </c>
      <c r="E123" s="122">
        <v>10.343999999999999</v>
      </c>
      <c r="F123" s="122">
        <v>10.705</v>
      </c>
      <c r="G123" s="122">
        <v>10.263999999999999</v>
      </c>
      <c r="H123" s="122">
        <v>13.106</v>
      </c>
      <c r="I123" s="121">
        <f>I12*I124</f>
        <v>12.139323837994105</v>
      </c>
      <c r="J123" s="121">
        <f>J12*J124</f>
        <v>12.584699305204603</v>
      </c>
      <c r="K123" s="121">
        <f>K12*K124</f>
        <v>13.04641499938657</v>
      </c>
      <c r="L123" s="121">
        <f>L12*L124</f>
        <v>13.525070421494002</v>
      </c>
      <c r="M123" s="121">
        <f>M12*M124</f>
        <v>14.021287067364712</v>
      </c>
      <c r="N123" s="121">
        <f>N12*N124</f>
        <v>14.535709234683051</v>
      </c>
      <c r="O123" s="121">
        <f>O12*O124</f>
        <v>15.069004859548979</v>
      </c>
      <c r="P123" s="121">
        <f>P12*P124</f>
        <v>15.621866383739761</v>
      </c>
      <c r="Q123" s="121">
        <f>Q12*Q124</f>
        <v>16.195011653790299</v>
      </c>
      <c r="R123" s="121">
        <f>R12*R124</f>
        <v>16.789184853059545</v>
      </c>
      <c r="T123" s="165" t="s">
        <v>453</v>
      </c>
    </row>
    <row r="124" spans="1:20" hidden="1" outlineLevel="1" x14ac:dyDescent="0.25">
      <c r="B124" s="2" t="s">
        <v>428</v>
      </c>
      <c r="C124" s="46">
        <f>AVERAGE(E124:H124)</f>
        <v>2.0444571863803288E-2</v>
      </c>
      <c r="E124" s="129">
        <f>+E123/E12</f>
        <v>2.0108669239218127E-2</v>
      </c>
      <c r="F124" s="129">
        <f>+F123/F12</f>
        <v>2.0430792955241198E-2</v>
      </c>
      <c r="G124" s="129">
        <f>+G123/G12</f>
        <v>1.8356401043725219E-2</v>
      </c>
      <c r="H124" s="129">
        <f>+H123/H12</f>
        <v>2.2882424217028602E-2</v>
      </c>
      <c r="I124" s="167">
        <f>+$C$124</f>
        <v>2.0444571863803288E-2</v>
      </c>
      <c r="J124" s="129">
        <f t="shared" ref="J124:R124" si="61">+$C$124</f>
        <v>2.0444571863803288E-2</v>
      </c>
      <c r="K124" s="129">
        <f t="shared" si="61"/>
        <v>2.0444571863803288E-2</v>
      </c>
      <c r="L124" s="129">
        <f t="shared" si="61"/>
        <v>2.0444571863803288E-2</v>
      </c>
      <c r="M124" s="129">
        <f t="shared" si="61"/>
        <v>2.0444571863803288E-2</v>
      </c>
      <c r="N124" s="129">
        <f t="shared" si="61"/>
        <v>2.0444571863803288E-2</v>
      </c>
      <c r="O124" s="129">
        <f t="shared" si="61"/>
        <v>2.0444571863803288E-2</v>
      </c>
      <c r="P124" s="129">
        <f t="shared" si="61"/>
        <v>2.0444571863803288E-2</v>
      </c>
      <c r="Q124" s="129">
        <f t="shared" si="61"/>
        <v>2.0444571863803288E-2</v>
      </c>
      <c r="R124" s="129">
        <f t="shared" si="61"/>
        <v>2.0444571863803288E-2</v>
      </c>
      <c r="T124" s="165" t="s">
        <v>453</v>
      </c>
    </row>
    <row r="125" spans="1:20" hidden="1" outlineLevel="1" x14ac:dyDescent="0.25">
      <c r="T125" s="165" t="s">
        <v>453</v>
      </c>
    </row>
    <row r="126" spans="1:20" hidden="1" outlineLevel="1" x14ac:dyDescent="0.25">
      <c r="B126" s="2" t="s">
        <v>455</v>
      </c>
      <c r="C126" s="175">
        <v>40</v>
      </c>
      <c r="I126" s="121">
        <f>+I123</f>
        <v>12.139323837994105</v>
      </c>
      <c r="J126" s="121">
        <f>+I141+J123</f>
        <v>24.724023143198707</v>
      </c>
      <c r="K126" s="121">
        <f t="shared" ref="K126:Q126" si="62">+J141+K123</f>
        <v>37.46695504663542</v>
      </c>
      <c r="L126" s="121">
        <f t="shared" si="62"/>
        <v>50.37392488954945</v>
      </c>
      <c r="M126" s="121">
        <f t="shared" si="62"/>
        <v>63.45095100334953</v>
      </c>
      <c r="N126" s="121">
        <f t="shared" si="62"/>
        <v>76.704272523930598</v>
      </c>
      <c r="O126" s="121">
        <f t="shared" si="62"/>
        <v>90.140357492693482</v>
      </c>
      <c r="P126" s="121">
        <f t="shared" si="62"/>
        <v>103.76591125478006</v>
      </c>
      <c r="Q126" s="121">
        <f t="shared" si="62"/>
        <v>117.58788516542846</v>
      </c>
      <c r="R126" s="121">
        <f>+Q141+R123</f>
        <v>131.61348561575261</v>
      </c>
      <c r="T126" s="165" t="s">
        <v>453</v>
      </c>
    </row>
    <row r="127" spans="1:20" hidden="1" outlineLevel="1" x14ac:dyDescent="0.25">
      <c r="B127" s="125" t="s">
        <v>457</v>
      </c>
      <c r="C127" s="183"/>
      <c r="T127" s="165" t="s">
        <v>453</v>
      </c>
    </row>
    <row r="128" spans="1:20" hidden="1" outlineLevel="1" x14ac:dyDescent="0.25">
      <c r="T128" s="165" t="s">
        <v>453</v>
      </c>
    </row>
    <row r="129" spans="2:20" hidden="1" outlineLevel="1" x14ac:dyDescent="0.25">
      <c r="B129" s="2" t="s">
        <v>456</v>
      </c>
      <c r="C129" s="111" t="s">
        <v>398</v>
      </c>
      <c r="I129" s="177"/>
      <c r="J129" s="178">
        <f>IF(I$4-$H$4&lt;=$C$126,$I$123/$C$126,0)</f>
        <v>0.30348309594985262</v>
      </c>
      <c r="K129" s="178">
        <f>IF(J$4-$H$4&lt;=$C$126,$I$123/$C$126,0)</f>
        <v>0.30348309594985262</v>
      </c>
      <c r="L129" s="178">
        <f>IF(K$4-$H$4&lt;=$C$126,$I$123/$C$126,0)</f>
        <v>0.30348309594985262</v>
      </c>
      <c r="M129" s="178">
        <f>IF(L$4-$H$4&lt;=$C$126,$I$123/$C$126,0)</f>
        <v>0.30348309594985262</v>
      </c>
      <c r="N129" s="178">
        <f>IF(M$4-$H$4&lt;=$C$126,$I$123/$C$126,0)</f>
        <v>0.30348309594985262</v>
      </c>
      <c r="O129" s="178">
        <f>IF(N$4-$H$4&lt;=$C$126,$I$123/$C$126,0)</f>
        <v>0.30348309594985262</v>
      </c>
      <c r="P129" s="178">
        <f>IF(O$4-$H$4&lt;=$C$126,$I$123/$C$126,0)</f>
        <v>0.30348309594985262</v>
      </c>
      <c r="Q129" s="178">
        <f>IF(P$4-$H$4&lt;=$C$126,$I$123/$C$126,0)</f>
        <v>0.30348309594985262</v>
      </c>
      <c r="R129" s="178">
        <f>IF(Q$4-$H$4&lt;=$C$126,$I$123/$C$126,0)</f>
        <v>0.30348309594985262</v>
      </c>
      <c r="T129" s="165" t="s">
        <v>453</v>
      </c>
    </row>
    <row r="130" spans="2:20" hidden="1" outlineLevel="1" x14ac:dyDescent="0.25">
      <c r="C130" s="111" t="s">
        <v>398</v>
      </c>
      <c r="I130" s="177"/>
      <c r="J130" s="177"/>
      <c r="K130" s="178">
        <f>IF(J$4-$I$4&lt;=$C$126,$J$123/$C$126,0)</f>
        <v>0.31461748263011508</v>
      </c>
      <c r="L130" s="178">
        <f>IF(K$4-$I$4&lt;=$C$126,$J$123/$C$126,0)</f>
        <v>0.31461748263011508</v>
      </c>
      <c r="M130" s="178">
        <f>IF(L$4-$I$4&lt;=$C$126,$J$123/$C$126,0)</f>
        <v>0.31461748263011508</v>
      </c>
      <c r="N130" s="178">
        <f>IF(M$4-$I$4&lt;=$C$126,$J$123/$C$126,0)</f>
        <v>0.31461748263011508</v>
      </c>
      <c r="O130" s="178">
        <f>IF(N$4-$I$4&lt;=$C$126,$J$123/$C$126,0)</f>
        <v>0.31461748263011508</v>
      </c>
      <c r="P130" s="178">
        <f>IF(O$4-$I$4&lt;=$C$126,$J$123/$C$126,0)</f>
        <v>0.31461748263011508</v>
      </c>
      <c r="Q130" s="178">
        <f>IF(P$4-$I$4&lt;=$C$126,$J$123/$C$126,0)</f>
        <v>0.31461748263011508</v>
      </c>
      <c r="R130" s="178">
        <f>IF(Q$4-$I$4&lt;=$C$126,$J$123/$C$126,0)</f>
        <v>0.31461748263011508</v>
      </c>
      <c r="T130" s="165" t="s">
        <v>453</v>
      </c>
    </row>
    <row r="131" spans="2:20" hidden="1" outlineLevel="1" x14ac:dyDescent="0.25">
      <c r="C131" s="111" t="s">
        <v>398</v>
      </c>
      <c r="I131" s="177"/>
      <c r="J131" s="177"/>
      <c r="K131" s="177"/>
      <c r="L131" s="178">
        <f>IF(K$4-$J$4&lt;=$C$126,$K$123/$C$126,0)</f>
        <v>0.32616037498466427</v>
      </c>
      <c r="M131" s="178">
        <f>IF(L$4-$J$4&lt;=$C$126,$K$123/$C$126,0)</f>
        <v>0.32616037498466427</v>
      </c>
      <c r="N131" s="178">
        <f>IF(M$4-$J$4&lt;=$C$126,$K$123/$C$126,0)</f>
        <v>0.32616037498466427</v>
      </c>
      <c r="O131" s="178">
        <f>IF(N$4-$J$4&lt;=$C$126,$K$123/$C$126,0)</f>
        <v>0.32616037498466427</v>
      </c>
      <c r="P131" s="178">
        <f>IF(O$4-$J$4&lt;=$C$126,$K$123/$C$126,0)</f>
        <v>0.32616037498466427</v>
      </c>
      <c r="Q131" s="178">
        <f>IF(P$4-$J$4&lt;=$C$126,$K$123/$C$126,0)</f>
        <v>0.32616037498466427</v>
      </c>
      <c r="R131" s="178">
        <f>IF(Q$4-$J$4&lt;=$C$126,$K$123/$C$126,0)</f>
        <v>0.32616037498466427</v>
      </c>
      <c r="T131" s="165" t="s">
        <v>453</v>
      </c>
    </row>
    <row r="132" spans="2:20" hidden="1" outlineLevel="1" x14ac:dyDescent="0.25">
      <c r="C132" s="111" t="s">
        <v>398</v>
      </c>
      <c r="I132" s="177"/>
      <c r="J132" s="177"/>
      <c r="K132" s="177"/>
      <c r="L132" s="177"/>
      <c r="M132" s="178">
        <f>IF(L$4-$K$4&lt;=$C$126,$L$123/$C$126,0)</f>
        <v>0.33812676053735002</v>
      </c>
      <c r="N132" s="178">
        <f>IF(M$4-$K$4&lt;=$C$126,$L$123/$C$126,0)</f>
        <v>0.33812676053735002</v>
      </c>
      <c r="O132" s="178">
        <f>IF(N$4-$K$4&lt;=$C$126,$L$123/$C$126,0)</f>
        <v>0.33812676053735002</v>
      </c>
      <c r="P132" s="178">
        <f>IF(O$4-$K$4&lt;=$C$126,$L$123/$C$126,0)</f>
        <v>0.33812676053735002</v>
      </c>
      <c r="Q132" s="178">
        <f>IF(P$4-$K$4&lt;=$C$126,$L$123/$C$126,0)</f>
        <v>0.33812676053735002</v>
      </c>
      <c r="R132" s="178">
        <f>IF(Q$4-$K$4&lt;=$C$126,$L$123/$C$126,0)</f>
        <v>0.33812676053735002</v>
      </c>
      <c r="T132" s="165" t="s">
        <v>453</v>
      </c>
    </row>
    <row r="133" spans="2:20" hidden="1" outlineLevel="1" x14ac:dyDescent="0.25">
      <c r="C133" s="111" t="s">
        <v>398</v>
      </c>
      <c r="I133" s="177"/>
      <c r="J133" s="177"/>
      <c r="K133" s="177"/>
      <c r="L133" s="177"/>
      <c r="M133" s="177"/>
      <c r="N133" s="178">
        <f>IF(M$4-$L$4&lt;=$C$126,$M$123/$C$126,0)</f>
        <v>0.35053217668411779</v>
      </c>
      <c r="O133" s="178">
        <f>IF(N$4-$L$4&lt;=$C$126,$M$123/$C$126,0)</f>
        <v>0.35053217668411779</v>
      </c>
      <c r="P133" s="178">
        <f>IF(O$4-$L$4&lt;=$C$126,$M$123/$C$126,0)</f>
        <v>0.35053217668411779</v>
      </c>
      <c r="Q133" s="178">
        <f>IF(P$4-$L$4&lt;=$C$126,$M$123/$C$126,0)</f>
        <v>0.35053217668411779</v>
      </c>
      <c r="R133" s="178">
        <f>IF(Q$4-$L$4&lt;=$C$126,$M$123/$C$126,0)</f>
        <v>0.35053217668411779</v>
      </c>
      <c r="T133" s="165" t="s">
        <v>453</v>
      </c>
    </row>
    <row r="134" spans="2:20" hidden="1" outlineLevel="1" x14ac:dyDescent="0.25">
      <c r="C134" s="111" t="s">
        <v>398</v>
      </c>
      <c r="I134" s="177"/>
      <c r="J134" s="177"/>
      <c r="K134" s="177"/>
      <c r="L134" s="177"/>
      <c r="M134" s="177"/>
      <c r="N134" s="177"/>
      <c r="O134" s="178">
        <f>IF(N$4-$M$4&lt;=$C$126,$N$123/$C$126,0)</f>
        <v>0.36339273086707624</v>
      </c>
      <c r="P134" s="178">
        <f>IF(O$4-$M$4&lt;=$C$126,$N$123/$C$126,0)</f>
        <v>0.36339273086707624</v>
      </c>
      <c r="Q134" s="178">
        <f>IF(P$4-$M$4&lt;=$C$126,$N$123/$C$126,0)</f>
        <v>0.36339273086707624</v>
      </c>
      <c r="R134" s="178">
        <f>IF(Q$4-$M$4&lt;=$C$126,$N$123/$C$126,0)</f>
        <v>0.36339273086707624</v>
      </c>
      <c r="T134" s="165" t="s">
        <v>453</v>
      </c>
    </row>
    <row r="135" spans="2:20" hidden="1" outlineLevel="1" x14ac:dyDescent="0.25">
      <c r="C135" s="111" t="s">
        <v>398</v>
      </c>
      <c r="I135" s="177"/>
      <c r="J135" s="177"/>
      <c r="K135" s="177"/>
      <c r="L135" s="177"/>
      <c r="M135" s="177"/>
      <c r="N135" s="177"/>
      <c r="O135" s="177"/>
      <c r="P135" s="178">
        <f>IF(O$4-$N$4&lt;=$C$126,$O$123/$C$126,0)</f>
        <v>0.3767251214887245</v>
      </c>
      <c r="Q135" s="178">
        <f>IF(P$4-$N$4&lt;=$C$126,$O$123/$C$126,0)</f>
        <v>0.3767251214887245</v>
      </c>
      <c r="R135" s="178">
        <f>IF(Q$4-$N$4&lt;=$C$126,$O$123/$C$126,0)</f>
        <v>0.3767251214887245</v>
      </c>
      <c r="T135" s="165" t="s">
        <v>453</v>
      </c>
    </row>
    <row r="136" spans="2:20" hidden="1" outlineLevel="1" x14ac:dyDescent="0.25">
      <c r="C136" s="111" t="s">
        <v>398</v>
      </c>
      <c r="I136" s="177"/>
      <c r="J136" s="177"/>
      <c r="K136" s="177"/>
      <c r="L136" s="177"/>
      <c r="M136" s="177"/>
      <c r="N136" s="177"/>
      <c r="O136" s="177"/>
      <c r="P136" s="181"/>
      <c r="Q136" s="178">
        <f>IF(P$4-$O$4&lt;=$C$126,$P$123/$C$126,0)</f>
        <v>0.39054665959349399</v>
      </c>
      <c r="R136" s="178">
        <f>IF(Q$4-$O$4&lt;=$C$126,$P$123/$C$126,0)</f>
        <v>0.39054665959349399</v>
      </c>
      <c r="T136" s="165" t="s">
        <v>453</v>
      </c>
    </row>
    <row r="137" spans="2:20" hidden="1" outlineLevel="1" x14ac:dyDescent="0.25">
      <c r="C137" s="111" t="s">
        <v>398</v>
      </c>
      <c r="I137" s="180"/>
      <c r="J137" s="182"/>
      <c r="K137" s="182"/>
      <c r="L137" s="182"/>
      <c r="M137" s="182"/>
      <c r="N137" s="182"/>
      <c r="O137" s="182"/>
      <c r="P137" s="182"/>
      <c r="Q137" s="182"/>
      <c r="R137" s="178">
        <f>IF(Q$4-$P$4&lt;=$C$126,$Q$123/$C$126,0)</f>
        <v>0.40487529134475747</v>
      </c>
      <c r="T137" s="165" t="s">
        <v>453</v>
      </c>
    </row>
    <row r="138" spans="2:20" hidden="1" outlineLevel="1" x14ac:dyDescent="0.25">
      <c r="C138" s="111" t="s">
        <v>398</v>
      </c>
      <c r="J138" s="179"/>
      <c r="K138" s="179"/>
      <c r="L138" s="179"/>
      <c r="M138" s="179"/>
      <c r="N138" s="179"/>
      <c r="O138" s="179"/>
      <c r="P138" s="179"/>
      <c r="Q138" s="179"/>
      <c r="R138" s="179"/>
      <c r="T138" s="165" t="s">
        <v>453</v>
      </c>
    </row>
    <row r="139" spans="2:20" hidden="1" outlineLevel="1" x14ac:dyDescent="0.25">
      <c r="C139" s="111"/>
      <c r="J139" s="179"/>
      <c r="K139" s="179"/>
      <c r="L139" s="179"/>
      <c r="M139" s="179"/>
      <c r="N139" s="179"/>
      <c r="O139" s="179"/>
      <c r="P139" s="179"/>
      <c r="Q139" s="179"/>
      <c r="R139" s="179"/>
      <c r="T139" s="165" t="s">
        <v>453</v>
      </c>
    </row>
    <row r="140" spans="2:20" hidden="1" outlineLevel="1" x14ac:dyDescent="0.25">
      <c r="B140" s="2" t="s">
        <v>461</v>
      </c>
      <c r="C140" s="111" t="s">
        <v>398</v>
      </c>
      <c r="I140" s="121">
        <f>SUM(I129:I137)</f>
        <v>0</v>
      </c>
      <c r="J140" s="121">
        <f t="shared" ref="J140:R140" si="63">SUM(J129:J137)</f>
        <v>0.30348309594985262</v>
      </c>
      <c r="K140" s="121">
        <f t="shared" si="63"/>
        <v>0.6181005785799677</v>
      </c>
      <c r="L140" s="121">
        <f t="shared" si="63"/>
        <v>0.94426095356463202</v>
      </c>
      <c r="M140" s="121">
        <f t="shared" si="63"/>
        <v>1.2823877141019819</v>
      </c>
      <c r="N140" s="121">
        <f t="shared" si="63"/>
        <v>1.6329198907860998</v>
      </c>
      <c r="O140" s="121">
        <f t="shared" si="63"/>
        <v>1.9963126216531761</v>
      </c>
      <c r="P140" s="121">
        <f t="shared" si="63"/>
        <v>2.3730377431419005</v>
      </c>
      <c r="Q140" s="121">
        <f t="shared" si="63"/>
        <v>2.7635844027353946</v>
      </c>
      <c r="R140" s="121">
        <f t="shared" si="63"/>
        <v>3.1684596940801519</v>
      </c>
      <c r="T140" s="165" t="s">
        <v>453</v>
      </c>
    </row>
    <row r="141" spans="2:20" hidden="1" outlineLevel="1" x14ac:dyDescent="0.25">
      <c r="B141" s="2" t="s">
        <v>462</v>
      </c>
      <c r="C141" s="111" t="s">
        <v>398</v>
      </c>
      <c r="I141" s="121">
        <f>+I126-I140</f>
        <v>12.139323837994105</v>
      </c>
      <c r="J141" s="121">
        <f t="shared" ref="J141:Q141" si="64">+J126-J140</f>
        <v>24.420540047248853</v>
      </c>
      <c r="K141" s="121">
        <f t="shared" si="64"/>
        <v>36.84885446805545</v>
      </c>
      <c r="L141" s="121">
        <f t="shared" si="64"/>
        <v>49.42966393598482</v>
      </c>
      <c r="M141" s="121">
        <f t="shared" si="64"/>
        <v>62.168563289247551</v>
      </c>
      <c r="N141" s="121">
        <f t="shared" si="64"/>
        <v>75.0713526331445</v>
      </c>
      <c r="O141" s="121">
        <f t="shared" si="64"/>
        <v>88.144044871040307</v>
      </c>
      <c r="P141" s="121">
        <f t="shared" si="64"/>
        <v>101.39287351163816</v>
      </c>
      <c r="Q141" s="121">
        <f t="shared" si="64"/>
        <v>114.82430076269307</v>
      </c>
      <c r="R141" s="121">
        <f>+R126-R140</f>
        <v>128.44502592167245</v>
      </c>
      <c r="T141" s="165" t="s">
        <v>453</v>
      </c>
    </row>
    <row r="142" spans="2:20" hidden="1" outlineLevel="1" x14ac:dyDescent="0.25">
      <c r="C142" s="111"/>
      <c r="T142" s="165" t="s">
        <v>453</v>
      </c>
    </row>
    <row r="143" spans="2:20" hidden="1" outlineLevel="1" x14ac:dyDescent="0.25">
      <c r="B143" s="168" t="s">
        <v>458</v>
      </c>
      <c r="C143" s="169"/>
      <c r="D143" s="168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T143" s="165" t="s">
        <v>453</v>
      </c>
    </row>
    <row r="144" spans="2:20" hidden="1" outlineLevel="1" x14ac:dyDescent="0.25">
      <c r="B144" s="114" t="s">
        <v>457</v>
      </c>
      <c r="C144" s="115"/>
      <c r="D144" s="114"/>
      <c r="E144" s="171"/>
      <c r="F144" s="171"/>
      <c r="G144" s="171"/>
      <c r="H144" s="171"/>
      <c r="I144" s="171">
        <f>+I126+I116</f>
        <v>106.6543238379941</v>
      </c>
      <c r="J144" s="171">
        <f t="shared" ref="J144:R144" si="65">+J126+J116</f>
        <v>111.96863852781409</v>
      </c>
      <c r="K144" s="171">
        <f t="shared" si="65"/>
        <v>117.44118581586619</v>
      </c>
      <c r="L144" s="171">
        <f t="shared" si="65"/>
        <v>123.07777104339561</v>
      </c>
      <c r="M144" s="171">
        <f t="shared" si="65"/>
        <v>128.88441254181106</v>
      </c>
      <c r="N144" s="171">
        <f t="shared" si="65"/>
        <v>134.86734944700754</v>
      </c>
      <c r="O144" s="171">
        <f t="shared" si="65"/>
        <v>141.03304980038581</v>
      </c>
      <c r="P144" s="171">
        <f t="shared" si="65"/>
        <v>147.38821894708775</v>
      </c>
      <c r="Q144" s="171">
        <f t="shared" si="65"/>
        <v>153.93980824235155</v>
      </c>
      <c r="R144" s="171">
        <f t="shared" si="65"/>
        <v>160.69502407729107</v>
      </c>
      <c r="T144" s="165" t="s">
        <v>453</v>
      </c>
    </row>
    <row r="145" spans="1:28" hidden="1" outlineLevel="1" x14ac:dyDescent="0.25">
      <c r="B145" s="114" t="s">
        <v>459</v>
      </c>
      <c r="C145" s="115"/>
      <c r="D145" s="114"/>
      <c r="E145" s="171"/>
      <c r="F145" s="171"/>
      <c r="G145" s="171"/>
      <c r="H145" s="171"/>
      <c r="I145" s="171">
        <f>+I140+I117</f>
        <v>7.2703846153846152</v>
      </c>
      <c r="J145" s="171">
        <f t="shared" ref="J145:Q145" si="66">+J140+J117</f>
        <v>7.5738677113344677</v>
      </c>
      <c r="K145" s="171">
        <f t="shared" si="66"/>
        <v>7.8884851939645833</v>
      </c>
      <c r="L145" s="171">
        <f t="shared" si="66"/>
        <v>8.2146455689492477</v>
      </c>
      <c r="M145" s="171">
        <f t="shared" si="66"/>
        <v>8.5527723294865972</v>
      </c>
      <c r="N145" s="171">
        <f t="shared" si="66"/>
        <v>8.9033045061707146</v>
      </c>
      <c r="O145" s="171">
        <f t="shared" si="66"/>
        <v>9.2666972370377909</v>
      </c>
      <c r="P145" s="171">
        <f t="shared" si="66"/>
        <v>9.6434223585265162</v>
      </c>
      <c r="Q145" s="171">
        <f t="shared" si="66"/>
        <v>10.033969018120009</v>
      </c>
      <c r="R145" s="171">
        <f>+R140+R117</f>
        <v>10.438844309464766</v>
      </c>
      <c r="T145" s="165" t="s">
        <v>453</v>
      </c>
    </row>
    <row r="146" spans="1:28" hidden="1" outlineLevel="1" x14ac:dyDescent="0.25">
      <c r="B146" s="172" t="s">
        <v>460</v>
      </c>
      <c r="C146" s="173"/>
      <c r="D146" s="172"/>
      <c r="E146" s="184">
        <v>104.31699999999999</v>
      </c>
      <c r="F146" s="184">
        <v>105.208</v>
      </c>
      <c r="G146" s="184">
        <v>92.200999999999993</v>
      </c>
      <c r="H146" s="184">
        <v>94.515000000000001</v>
      </c>
      <c r="I146" s="174">
        <f>+I141+I121</f>
        <v>99.383939222609484</v>
      </c>
      <c r="J146" s="174">
        <f>+J141+J121</f>
        <v>104.39477081647962</v>
      </c>
      <c r="K146" s="174">
        <f t="shared" ref="K146:P146" si="67">+K141+K121</f>
        <v>109.55270062190161</v>
      </c>
      <c r="L146" s="174">
        <f t="shared" si="67"/>
        <v>114.86312547444636</v>
      </c>
      <c r="M146" s="174">
        <f t="shared" si="67"/>
        <v>120.33164021232449</v>
      </c>
      <c r="N146" s="174">
        <f t="shared" si="67"/>
        <v>125.96404494083681</v>
      </c>
      <c r="O146" s="174">
        <f t="shared" si="67"/>
        <v>131.76635256334799</v>
      </c>
      <c r="P146" s="174">
        <f t="shared" si="67"/>
        <v>137.74479658856126</v>
      </c>
      <c r="Q146" s="174">
        <f>+Q141+Q121</f>
        <v>143.90583922423156</v>
      </c>
      <c r="R146" s="174">
        <f>+R141+R121</f>
        <v>150.25617976782632</v>
      </c>
      <c r="T146" s="165" t="s">
        <v>453</v>
      </c>
    </row>
    <row r="147" spans="1:28" hidden="1" outlineLevel="1" x14ac:dyDescent="0.25">
      <c r="C147" s="111"/>
      <c r="T147" s="165" t="s">
        <v>453</v>
      </c>
    </row>
    <row r="148" spans="1:28" collapsed="1" x14ac:dyDescent="0.25">
      <c r="T148" s="165" t="s">
        <v>453</v>
      </c>
    </row>
    <row r="149" spans="1:28" x14ac:dyDescent="0.25">
      <c r="A149" s="102">
        <v>6</v>
      </c>
      <c r="B149" s="103" t="s">
        <v>85</v>
      </c>
      <c r="C149" s="110"/>
      <c r="D149" s="110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59"/>
      <c r="T149" s="165" t="s">
        <v>453</v>
      </c>
    </row>
    <row r="150" spans="1:28" hidden="1" outlineLevel="1" x14ac:dyDescent="0.25">
      <c r="E150" s="2"/>
      <c r="F150" s="2"/>
      <c r="G150" s="2"/>
      <c r="T150" s="165" t="s">
        <v>453</v>
      </c>
    </row>
    <row r="151" spans="1:28" hidden="1" outlineLevel="1" x14ac:dyDescent="0.25">
      <c r="B151" s="2" t="s">
        <v>85</v>
      </c>
      <c r="C151" s="111" t="s">
        <v>398</v>
      </c>
      <c r="D151" s="111"/>
      <c r="E151" s="120">
        <v>31.181000000000001</v>
      </c>
      <c r="F151" s="120">
        <v>31.073</v>
      </c>
      <c r="G151" s="120">
        <v>28.983000000000001</v>
      </c>
      <c r="H151" s="120">
        <v>29.013999999999999</v>
      </c>
      <c r="I151" s="121">
        <f>+H151</f>
        <v>29.013999999999999</v>
      </c>
      <c r="J151" s="121">
        <f t="shared" ref="J151:R151" si="68">+I151</f>
        <v>29.013999999999999</v>
      </c>
      <c r="K151" s="121">
        <f t="shared" si="68"/>
        <v>29.013999999999999</v>
      </c>
      <c r="L151" s="121">
        <f t="shared" si="68"/>
        <v>29.013999999999999</v>
      </c>
      <c r="M151" s="121">
        <f t="shared" si="68"/>
        <v>29.013999999999999</v>
      </c>
      <c r="N151" s="121">
        <f t="shared" si="68"/>
        <v>29.013999999999999</v>
      </c>
      <c r="O151" s="121">
        <f t="shared" si="68"/>
        <v>29.013999999999999</v>
      </c>
      <c r="P151" s="121">
        <f t="shared" si="68"/>
        <v>29.013999999999999</v>
      </c>
      <c r="Q151" s="121">
        <f t="shared" si="68"/>
        <v>29.013999999999999</v>
      </c>
      <c r="R151" s="121">
        <f t="shared" si="68"/>
        <v>29.013999999999999</v>
      </c>
      <c r="T151" s="165" t="s">
        <v>453</v>
      </c>
    </row>
    <row r="152" spans="1:28" collapsed="1" x14ac:dyDescent="0.25">
      <c r="T152" s="165" t="s">
        <v>453</v>
      </c>
    </row>
    <row r="153" spans="1:28" x14ac:dyDescent="0.25">
      <c r="A153" s="102">
        <v>7</v>
      </c>
      <c r="B153" s="103" t="s">
        <v>441</v>
      </c>
      <c r="C153" s="110"/>
      <c r="D153" s="110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59"/>
      <c r="T153" s="165" t="s">
        <v>453</v>
      </c>
    </row>
    <row r="154" spans="1:28" hidden="1" outlineLevel="1" x14ac:dyDescent="0.25">
      <c r="T154" s="165" t="s">
        <v>453</v>
      </c>
    </row>
    <row r="155" spans="1:28" hidden="1" outlineLevel="1" x14ac:dyDescent="0.25">
      <c r="B155" s="2" t="s">
        <v>411</v>
      </c>
      <c r="C155" s="111" t="s">
        <v>398</v>
      </c>
      <c r="D155" s="111"/>
      <c r="E155" s="120">
        <v>14.821999999999999</v>
      </c>
      <c r="F155" s="120">
        <v>16.567</v>
      </c>
      <c r="G155" s="120">
        <v>23.597999999999999</v>
      </c>
      <c r="H155" s="120">
        <v>22.152000000000001</v>
      </c>
      <c r="I155" s="134">
        <f>+H155</f>
        <v>22.152000000000001</v>
      </c>
      <c r="J155" s="134">
        <f t="shared" ref="J155:R155" si="69">+I155</f>
        <v>22.152000000000001</v>
      </c>
      <c r="K155" s="134">
        <f t="shared" si="69"/>
        <v>22.152000000000001</v>
      </c>
      <c r="L155" s="134">
        <f t="shared" si="69"/>
        <v>22.152000000000001</v>
      </c>
      <c r="M155" s="134">
        <f t="shared" si="69"/>
        <v>22.152000000000001</v>
      </c>
      <c r="N155" s="134">
        <f t="shared" si="69"/>
        <v>22.152000000000001</v>
      </c>
      <c r="O155" s="134">
        <f t="shared" si="69"/>
        <v>22.152000000000001</v>
      </c>
      <c r="P155" s="134">
        <f t="shared" si="69"/>
        <v>22.152000000000001</v>
      </c>
      <c r="Q155" s="134">
        <f t="shared" si="69"/>
        <v>22.152000000000001</v>
      </c>
      <c r="R155" s="134">
        <f t="shared" si="69"/>
        <v>22.152000000000001</v>
      </c>
      <c r="S155" s="163"/>
      <c r="T155" s="165" t="s">
        <v>453</v>
      </c>
      <c r="U155" s="82"/>
      <c r="V155" s="82"/>
      <c r="W155" s="82"/>
      <c r="X155" s="82"/>
      <c r="Y155" s="82"/>
      <c r="Z155" s="82"/>
      <c r="AA155" s="82"/>
      <c r="AB155" s="82"/>
    </row>
    <row r="156" spans="1:28" hidden="1" outlineLevel="1" x14ac:dyDescent="0.25">
      <c r="B156" s="2" t="s">
        <v>414</v>
      </c>
      <c r="C156" s="111" t="s">
        <v>398</v>
      </c>
      <c r="D156" s="111"/>
      <c r="E156" s="122">
        <v>22.158999999999999</v>
      </c>
      <c r="F156" s="122">
        <v>22.295999999999999</v>
      </c>
      <c r="G156" s="122">
        <v>37.966000000000001</v>
      </c>
      <c r="H156" s="122">
        <v>26.06</v>
      </c>
      <c r="I156" s="121">
        <f>+H156</f>
        <v>26.06</v>
      </c>
      <c r="J156" s="121">
        <f t="shared" ref="J156:R156" si="70">+I156</f>
        <v>26.06</v>
      </c>
      <c r="K156" s="121">
        <f t="shared" si="70"/>
        <v>26.06</v>
      </c>
      <c r="L156" s="121">
        <f t="shared" si="70"/>
        <v>26.06</v>
      </c>
      <c r="M156" s="121">
        <f t="shared" si="70"/>
        <v>26.06</v>
      </c>
      <c r="N156" s="121">
        <f t="shared" si="70"/>
        <v>26.06</v>
      </c>
      <c r="O156" s="121">
        <f t="shared" si="70"/>
        <v>26.06</v>
      </c>
      <c r="P156" s="121">
        <f t="shared" si="70"/>
        <v>26.06</v>
      </c>
      <c r="Q156" s="121">
        <f t="shared" si="70"/>
        <v>26.06</v>
      </c>
      <c r="R156" s="121">
        <f t="shared" si="70"/>
        <v>26.06</v>
      </c>
      <c r="T156" s="165" t="s">
        <v>453</v>
      </c>
    </row>
    <row r="157" spans="1:28" hidden="1" outlineLevel="1" x14ac:dyDescent="0.25">
      <c r="T157" s="165" t="s">
        <v>453</v>
      </c>
    </row>
    <row r="158" spans="1:28" collapsed="1" x14ac:dyDescent="0.25">
      <c r="T158" s="165" t="s">
        <v>453</v>
      </c>
    </row>
    <row r="159" spans="1:28" x14ac:dyDescent="0.25">
      <c r="A159" s="102">
        <v>8</v>
      </c>
      <c r="B159" s="103" t="s">
        <v>443</v>
      </c>
      <c r="C159" s="110"/>
      <c r="D159" s="110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59"/>
      <c r="T159" s="165" t="s">
        <v>453</v>
      </c>
    </row>
    <row r="160" spans="1:28" hidden="1" outlineLevel="1" x14ac:dyDescent="0.25">
      <c r="T160" s="165" t="s">
        <v>453</v>
      </c>
    </row>
    <row r="161" spans="1:28" hidden="1" outlineLevel="1" x14ac:dyDescent="0.25">
      <c r="B161" s="2" t="s">
        <v>417</v>
      </c>
      <c r="C161" s="111" t="s">
        <v>398</v>
      </c>
      <c r="D161" s="111"/>
      <c r="E161" s="122">
        <v>11.981</v>
      </c>
      <c r="F161" s="122">
        <v>12.961</v>
      </c>
      <c r="G161" s="122">
        <v>14.37</v>
      </c>
      <c r="H161" s="122">
        <v>13.474</v>
      </c>
      <c r="I161" s="121">
        <f>+H161</f>
        <v>13.474</v>
      </c>
      <c r="J161" s="121">
        <f t="shared" ref="J161:R161" si="71">+I161</f>
        <v>13.474</v>
      </c>
      <c r="K161" s="121">
        <f t="shared" si="71"/>
        <v>13.474</v>
      </c>
      <c r="L161" s="121">
        <f t="shared" si="71"/>
        <v>13.474</v>
      </c>
      <c r="M161" s="121">
        <f t="shared" si="71"/>
        <v>13.474</v>
      </c>
      <c r="N161" s="121">
        <f t="shared" si="71"/>
        <v>13.474</v>
      </c>
      <c r="O161" s="121">
        <f t="shared" si="71"/>
        <v>13.474</v>
      </c>
      <c r="P161" s="121">
        <f t="shared" si="71"/>
        <v>13.474</v>
      </c>
      <c r="Q161" s="121">
        <f t="shared" si="71"/>
        <v>13.474</v>
      </c>
      <c r="R161" s="121">
        <f t="shared" si="71"/>
        <v>13.474</v>
      </c>
      <c r="T161" s="165" t="s">
        <v>453</v>
      </c>
    </row>
    <row r="162" spans="1:28" hidden="1" outlineLevel="1" x14ac:dyDescent="0.25">
      <c r="B162" s="2" t="s">
        <v>415</v>
      </c>
      <c r="C162" s="111" t="s">
        <v>398</v>
      </c>
      <c r="D162" s="111"/>
      <c r="E162" s="122">
        <v>0.42799999999999999</v>
      </c>
      <c r="F162" s="122">
        <v>0.28000000000000003</v>
      </c>
      <c r="G162" s="122">
        <v>0.24199999999999999</v>
      </c>
      <c r="H162" s="122">
        <v>0.85099999999999998</v>
      </c>
      <c r="I162" s="121">
        <f>+H162</f>
        <v>0.85099999999999998</v>
      </c>
      <c r="J162" s="121">
        <f t="shared" ref="J162:R162" si="72">+I162</f>
        <v>0.85099999999999998</v>
      </c>
      <c r="K162" s="121">
        <f t="shared" si="72"/>
        <v>0.85099999999999998</v>
      </c>
      <c r="L162" s="121">
        <f t="shared" si="72"/>
        <v>0.85099999999999998</v>
      </c>
      <c r="M162" s="121">
        <f t="shared" si="72"/>
        <v>0.85099999999999998</v>
      </c>
      <c r="N162" s="121">
        <f t="shared" si="72"/>
        <v>0.85099999999999998</v>
      </c>
      <c r="O162" s="121">
        <f t="shared" si="72"/>
        <v>0.85099999999999998</v>
      </c>
      <c r="P162" s="121">
        <f t="shared" si="72"/>
        <v>0.85099999999999998</v>
      </c>
      <c r="Q162" s="121">
        <f t="shared" si="72"/>
        <v>0.85099999999999998</v>
      </c>
      <c r="R162" s="121">
        <f t="shared" si="72"/>
        <v>0.85099999999999998</v>
      </c>
      <c r="T162" s="165" t="s">
        <v>453</v>
      </c>
    </row>
    <row r="163" spans="1:28" hidden="1" outlineLevel="1" x14ac:dyDescent="0.25">
      <c r="T163" s="165" t="s">
        <v>453</v>
      </c>
    </row>
    <row r="164" spans="1:28" hidden="1" outlineLevel="1" x14ac:dyDescent="0.25">
      <c r="T164" s="165" t="s">
        <v>453</v>
      </c>
    </row>
    <row r="165" spans="1:28" hidden="1" outlineLevel="1" x14ac:dyDescent="0.25">
      <c r="T165" s="165" t="s">
        <v>453</v>
      </c>
    </row>
    <row r="166" spans="1:28" hidden="1" outlineLevel="1" x14ac:dyDescent="0.25">
      <c r="B166" s="2" t="s">
        <v>115</v>
      </c>
      <c r="C166" s="111" t="s">
        <v>398</v>
      </c>
      <c r="E166" s="120">
        <v>80.784999999999997</v>
      </c>
      <c r="F166" s="120">
        <v>83.901000000000025</v>
      </c>
      <c r="G166" s="120">
        <v>88.669999999999973</v>
      </c>
      <c r="H166" s="120">
        <v>86.834000000000003</v>
      </c>
      <c r="I166" s="120">
        <v>86.834000000000003</v>
      </c>
      <c r="J166" s="120">
        <v>86.834000000000003</v>
      </c>
      <c r="K166" s="120">
        <v>86.834000000000003</v>
      </c>
      <c r="L166" s="120">
        <v>86.834000000000003</v>
      </c>
      <c r="M166" s="120">
        <v>86.834000000000003</v>
      </c>
      <c r="N166" s="120">
        <v>86.834000000000003</v>
      </c>
      <c r="O166" s="120">
        <v>86.834000000000003</v>
      </c>
      <c r="P166" s="120">
        <v>86.834000000000003</v>
      </c>
      <c r="Q166" s="120">
        <v>86.834000000000003</v>
      </c>
      <c r="R166" s="120">
        <v>86.834000000000003</v>
      </c>
      <c r="T166" s="165" t="s">
        <v>453</v>
      </c>
    </row>
    <row r="167" spans="1:28" hidden="1" outlineLevel="1" x14ac:dyDescent="0.25">
      <c r="B167" s="2" t="s">
        <v>449</v>
      </c>
      <c r="C167" s="111" t="s">
        <v>398</v>
      </c>
      <c r="E167" s="120" cm="1">
        <f t="array" ref="E167">+E166+SUM(-E168:E170)</f>
        <v>87.627000000000024</v>
      </c>
      <c r="F167" s="120" cm="1">
        <f t="array" ref="F167">+F166+SUM(-F168:F170)</f>
        <v>80.784999999999997</v>
      </c>
      <c r="G167" s="120" cm="1">
        <f t="array" ref="G167">+G166+SUM(-G168:G170)</f>
        <v>83.901000000000025</v>
      </c>
      <c r="H167" s="120" cm="1">
        <f t="array" ref="H167">+H166+SUM(-H168:H170)</f>
        <v>88.669999999999973</v>
      </c>
      <c r="I167" s="120" cm="1">
        <f t="array" ref="I167">+I166+SUM(-I168:I170)</f>
        <v>75.640035446116627</v>
      </c>
      <c r="J167" s="120" cm="1">
        <f t="array" ref="J167">+J166+SUM(-J168:J170)</f>
        <v>74.900534871070732</v>
      </c>
      <c r="K167" s="120" cm="1">
        <f t="array" ref="K167">+K166+SUM(-K168:K170)</f>
        <v>74.12852835704436</v>
      </c>
      <c r="L167" s="120" cm="1">
        <f t="array" ref="L167">+L166+SUM(-L168:L170)</f>
        <v>73.322564430237179</v>
      </c>
      <c r="M167" s="120" cm="1">
        <f t="array" ref="M167">+M166+SUM(-M168:M170)</f>
        <v>72.481129562490224</v>
      </c>
      <c r="N167" s="120" cm="1">
        <f t="array" ref="N167">+N166+SUM(-N168:N170)</f>
        <v>71.602986840128366</v>
      </c>
      <c r="O167" s="120" cm="1">
        <f t="array" ref="O167">+O166+SUM(-O168:O170)</f>
        <v>70.686490793742365</v>
      </c>
      <c r="P167" s="120" cm="1">
        <f t="array" ref="P167">+P166+SUM(-P168:P170)</f>
        <v>69.739284563016895</v>
      </c>
      <c r="Q167" s="120" cm="1">
        <f t="array" ref="Q167">+Q166+SUM(-Q168:Q170)</f>
        <v>68.759579574930342</v>
      </c>
      <c r="R167" s="120" cm="1">
        <f t="array" ref="R167">+R166+SUM(-R168:R170)</f>
        <v>67.735811278492235</v>
      </c>
      <c r="T167" s="165" t="s">
        <v>453</v>
      </c>
    </row>
    <row r="168" spans="1:28" hidden="1" outlineLevel="1" x14ac:dyDescent="0.25">
      <c r="B168" s="2" t="s">
        <v>43</v>
      </c>
      <c r="C168" s="111" t="s">
        <v>398</v>
      </c>
      <c r="D168" s="111"/>
      <c r="E168" s="134">
        <f>+EEFF!E65</f>
        <v>6.6699999999999777</v>
      </c>
      <c r="F168" s="134">
        <f>+EEFF!F65</f>
        <v>14.881000000000032</v>
      </c>
      <c r="G168" s="134">
        <f>+EEFF!G65</f>
        <v>13.509999999999946</v>
      </c>
      <c r="H168" s="134">
        <f>+EEFF!H65</f>
        <v>13.673000000000023</v>
      </c>
      <c r="I168" s="134">
        <f>+EEFF!I65</f>
        <v>11.193964553883371</v>
      </c>
      <c r="J168" s="134">
        <f>+EEFF!J65</f>
        <v>11.933465128929276</v>
      </c>
      <c r="K168" s="134">
        <f>+EEFF!K65</f>
        <v>12.705471642955647</v>
      </c>
      <c r="L168" s="134">
        <f>+EEFF!L65</f>
        <v>13.511435569762828</v>
      </c>
      <c r="M168" s="134">
        <f>+EEFF!M65</f>
        <v>14.352870437509775</v>
      </c>
      <c r="N168" s="134">
        <f>+EEFF!N65</f>
        <v>15.231013159871637</v>
      </c>
      <c r="O168" s="134">
        <f>+EEFF!O65</f>
        <v>16.147509206257634</v>
      </c>
      <c r="P168" s="134">
        <f>+EEFF!P65</f>
        <v>17.094715436983105</v>
      </c>
      <c r="Q168" s="134">
        <f>+EEFF!Q65</f>
        <v>18.074420425069658</v>
      </c>
      <c r="R168" s="134">
        <f>+EEFF!R65</f>
        <v>19.098188721507775</v>
      </c>
      <c r="T168" s="165" t="s">
        <v>453</v>
      </c>
    </row>
    <row r="169" spans="1:28" hidden="1" outlineLevel="1" x14ac:dyDescent="0.25">
      <c r="B169" s="2" t="s">
        <v>307</v>
      </c>
      <c r="C169" s="111" t="s">
        <v>398</v>
      </c>
      <c r="D169" s="111"/>
      <c r="E169" s="134">
        <v>-6.1020000000000003</v>
      </c>
      <c r="F169" s="134">
        <v>-6.048</v>
      </c>
      <c r="G169" s="134">
        <v>-6.1159999999999997</v>
      </c>
      <c r="H169" s="134">
        <v>-6.1520000000000001</v>
      </c>
      <c r="I169" s="150"/>
      <c r="J169" s="134"/>
      <c r="K169" s="134"/>
      <c r="L169" s="134"/>
      <c r="M169" s="134"/>
      <c r="N169" s="134"/>
      <c r="O169" s="134"/>
      <c r="P169" s="134"/>
      <c r="Q169" s="134"/>
      <c r="R169" s="134"/>
      <c r="T169" s="165" t="s">
        <v>453</v>
      </c>
    </row>
    <row r="170" spans="1:28" hidden="1" outlineLevel="1" x14ac:dyDescent="0.25">
      <c r="B170" s="2" t="s">
        <v>308</v>
      </c>
      <c r="C170" s="111" t="s">
        <v>398</v>
      </c>
      <c r="D170" s="111"/>
      <c r="E170" s="134">
        <v>-7.41</v>
      </c>
      <c r="F170" s="134">
        <v>-5.7169999999999996</v>
      </c>
      <c r="G170" s="134">
        <v>-2.625</v>
      </c>
      <c r="H170" s="134">
        <v>-9.3569999999999993</v>
      </c>
      <c r="I170" s="150"/>
      <c r="J170" s="134"/>
      <c r="K170" s="134"/>
      <c r="L170" s="134"/>
      <c r="M170" s="134"/>
      <c r="N170" s="134"/>
      <c r="O170" s="134"/>
      <c r="P170" s="134"/>
      <c r="Q170" s="134"/>
      <c r="R170" s="134"/>
      <c r="T170" s="165" t="s">
        <v>453</v>
      </c>
    </row>
    <row r="171" spans="1:28" collapsed="1" x14ac:dyDescent="0.25">
      <c r="T171" s="165" t="s">
        <v>453</v>
      </c>
    </row>
    <row r="172" spans="1:28" x14ac:dyDescent="0.25">
      <c r="A172" s="102">
        <v>9</v>
      </c>
      <c r="B172" s="103" t="s">
        <v>484</v>
      </c>
      <c r="C172" s="110"/>
      <c r="D172" s="110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59"/>
      <c r="T172" s="165" t="s">
        <v>453</v>
      </c>
    </row>
    <row r="173" spans="1:28" hidden="1" outlineLevel="1" x14ac:dyDescent="0.25">
      <c r="T173" s="165" t="s">
        <v>453</v>
      </c>
    </row>
    <row r="174" spans="1:28" hidden="1" outlineLevel="1" x14ac:dyDescent="0.25">
      <c r="B174" s="2" t="s">
        <v>307</v>
      </c>
      <c r="C174" s="111" t="s">
        <v>485</v>
      </c>
      <c r="D174" s="111"/>
      <c r="E174" s="120">
        <v>-6.1020000000000003</v>
      </c>
      <c r="F174" s="120">
        <v>-6.048</v>
      </c>
      <c r="G174" s="120">
        <v>-6.1159999999999997</v>
      </c>
      <c r="H174" s="120">
        <v>-6.1520000000000001</v>
      </c>
      <c r="I174" s="120">
        <f>+H174*(1+I175)</f>
        <v>-6.3535395791659726</v>
      </c>
      <c r="J174" s="120">
        <f t="shared" ref="J174:R174" si="73">+I174*(1+J175)</f>
        <v>-6.5616815968836999</v>
      </c>
      <c r="K174" s="120">
        <f t="shared" si="73"/>
        <v>-6.7766423491036356</v>
      </c>
      <c r="L174" s="120">
        <f t="shared" si="73"/>
        <v>-6.9986452176336504</v>
      </c>
      <c r="M174" s="120">
        <f t="shared" si="73"/>
        <v>-7.227920902271789</v>
      </c>
      <c r="N174" s="120">
        <f t="shared" si="73"/>
        <v>-7.4647076605436995</v>
      </c>
      <c r="O174" s="120">
        <f t="shared" si="73"/>
        <v>-7.7092515552938599</v>
      </c>
      <c r="P174" s="120">
        <f t="shared" si="73"/>
        <v>-7.9618067103879007</v>
      </c>
      <c r="Q174" s="120">
        <f t="shared" si="73"/>
        <v>-8.2226355747917346</v>
      </c>
      <c r="R174" s="120">
        <f t="shared" si="73"/>
        <v>-8.4920091953019234</v>
      </c>
      <c r="S174" s="134"/>
      <c r="T174" s="165" t="s">
        <v>453</v>
      </c>
      <c r="U174" s="2"/>
      <c r="V174" s="2"/>
      <c r="W174" s="2"/>
      <c r="X174" s="2"/>
      <c r="Y174" s="2"/>
      <c r="Z174" s="2"/>
      <c r="AA174" s="2"/>
      <c r="AB174" s="2"/>
    </row>
    <row r="175" spans="1:28" hidden="1" outlineLevel="1" x14ac:dyDescent="0.25">
      <c r="B175" s="2" t="s">
        <v>432</v>
      </c>
      <c r="D175" s="111"/>
      <c r="E175" s="120"/>
      <c r="F175" s="137">
        <f>+F174/E174-1</f>
        <v>-8.8495575221239076E-3</v>
      </c>
      <c r="G175" s="137">
        <f t="shared" ref="G175:H175" si="74">+G174/F174-1</f>
        <v>1.1243386243386277E-2</v>
      </c>
      <c r="H175" s="137">
        <f t="shared" si="74"/>
        <v>5.8862001308044309E-3</v>
      </c>
      <c r="I175" s="234">
        <f>AVERAGE(F175:H175)+3%</f>
        <v>3.2760009617355597E-2</v>
      </c>
      <c r="J175" s="137">
        <f>+I175</f>
        <v>3.2760009617355597E-2</v>
      </c>
      <c r="K175" s="137">
        <f t="shared" ref="K175:R175" si="75">+J175</f>
        <v>3.2760009617355597E-2</v>
      </c>
      <c r="L175" s="137">
        <f t="shared" si="75"/>
        <v>3.2760009617355597E-2</v>
      </c>
      <c r="M175" s="137">
        <f t="shared" si="75"/>
        <v>3.2760009617355597E-2</v>
      </c>
      <c r="N175" s="137">
        <f t="shared" si="75"/>
        <v>3.2760009617355597E-2</v>
      </c>
      <c r="O175" s="137">
        <f t="shared" si="75"/>
        <v>3.2760009617355597E-2</v>
      </c>
      <c r="P175" s="137">
        <f t="shared" si="75"/>
        <v>3.2760009617355597E-2</v>
      </c>
      <c r="Q175" s="137">
        <f t="shared" si="75"/>
        <v>3.2760009617355597E-2</v>
      </c>
      <c r="R175" s="137">
        <f t="shared" si="75"/>
        <v>3.2760009617355597E-2</v>
      </c>
      <c r="S175" s="134"/>
      <c r="T175" s="165" t="s">
        <v>453</v>
      </c>
      <c r="U175" s="2"/>
      <c r="V175" s="2"/>
      <c r="W175" s="2"/>
      <c r="X175" s="2"/>
      <c r="Y175" s="2"/>
      <c r="Z175" s="2"/>
      <c r="AA175" s="2"/>
      <c r="AB175" s="2"/>
    </row>
    <row r="176" spans="1:28" hidden="1" outlineLevel="1" x14ac:dyDescent="0.25">
      <c r="C176" s="111" t="s">
        <v>432</v>
      </c>
      <c r="D176" s="111"/>
      <c r="E176" s="120"/>
      <c r="F176" s="120"/>
      <c r="G176" s="120"/>
      <c r="H176" s="120"/>
      <c r="I176" s="120"/>
      <c r="J176" s="120"/>
      <c r="K176" s="120"/>
      <c r="L176" s="120"/>
      <c r="M176" s="120"/>
      <c r="N176" s="120"/>
      <c r="O176" s="120"/>
      <c r="P176" s="120"/>
      <c r="Q176" s="120"/>
      <c r="R176" s="120"/>
      <c r="S176" s="134"/>
      <c r="T176" s="165" t="s">
        <v>453</v>
      </c>
      <c r="U176" s="2"/>
      <c r="V176" s="2"/>
      <c r="W176" s="2"/>
      <c r="X176" s="2"/>
      <c r="Y176" s="2"/>
      <c r="Z176" s="2"/>
      <c r="AA176" s="2"/>
      <c r="AB176" s="2"/>
    </row>
    <row r="177" spans="2:28" hidden="1" outlineLevel="1" x14ac:dyDescent="0.25">
      <c r="B177" s="2" t="s">
        <v>308</v>
      </c>
      <c r="C177" s="235">
        <v>7.0000000000000007E-2</v>
      </c>
      <c r="D177" s="111"/>
      <c r="E177" s="120">
        <v>-7.41</v>
      </c>
      <c r="F177" s="120">
        <v>-5.7169999999999996</v>
      </c>
      <c r="G177" s="120">
        <v>-2.625</v>
      </c>
      <c r="H177" s="120">
        <v>-9.3569999999999993</v>
      </c>
      <c r="I177" s="120">
        <f>+H177*(1+$C$177)</f>
        <v>-10.011989999999999</v>
      </c>
      <c r="J177" s="120">
        <f t="shared" ref="J177:R177" si="76">+I177*(1+$C$177)</f>
        <v>-10.712829299999999</v>
      </c>
      <c r="K177" s="120">
        <f t="shared" si="76"/>
        <v>-11.462727351</v>
      </c>
      <c r="L177" s="120">
        <f t="shared" si="76"/>
        <v>-12.265118265570001</v>
      </c>
      <c r="M177" s="120">
        <f t="shared" si="76"/>
        <v>-13.123676544159901</v>
      </c>
      <c r="N177" s="120">
        <f t="shared" si="76"/>
        <v>-14.042333902251094</v>
      </c>
      <c r="O177" s="120">
        <f t="shared" si="76"/>
        <v>-15.025297275408672</v>
      </c>
      <c r="P177" s="120">
        <f t="shared" si="76"/>
        <v>-16.07706808468728</v>
      </c>
      <c r="Q177" s="120">
        <f t="shared" si="76"/>
        <v>-17.20246285061539</v>
      </c>
      <c r="R177" s="120">
        <f t="shared" si="76"/>
        <v>-18.40663525015847</v>
      </c>
      <c r="S177" s="134"/>
      <c r="T177" s="165" t="s">
        <v>453</v>
      </c>
      <c r="U177" s="2"/>
      <c r="V177" s="2"/>
      <c r="W177" s="2"/>
      <c r="X177" s="2"/>
      <c r="Y177" s="2"/>
      <c r="Z177" s="2"/>
      <c r="AA177" s="2"/>
      <c r="AB177" s="2"/>
    </row>
    <row r="178" spans="2:28" hidden="1" outlineLevel="1" x14ac:dyDescent="0.25">
      <c r="F178" s="137"/>
      <c r="G178" s="137"/>
      <c r="H178" s="137"/>
      <c r="T178" s="165" t="s">
        <v>453</v>
      </c>
    </row>
    <row r="179" spans="2:28" collapsed="1" x14ac:dyDescent="0.25">
      <c r="T179" s="165" t="s">
        <v>453</v>
      </c>
    </row>
    <row r="180" spans="2:28" x14ac:dyDescent="0.25">
      <c r="T180" s="165" t="s">
        <v>453</v>
      </c>
    </row>
    <row r="181" spans="2:28" x14ac:dyDescent="0.25">
      <c r="T181" s="165" t="s">
        <v>453</v>
      </c>
    </row>
    <row r="182" spans="2:28" x14ac:dyDescent="0.25">
      <c r="T182" s="165" t="s">
        <v>453</v>
      </c>
    </row>
    <row r="183" spans="2:28" x14ac:dyDescent="0.25">
      <c r="T183" s="165" t="s">
        <v>453</v>
      </c>
    </row>
    <row r="184" spans="2:28" x14ac:dyDescent="0.25">
      <c r="T184" s="165" t="s">
        <v>453</v>
      </c>
    </row>
    <row r="185" spans="2:28" x14ac:dyDescent="0.25">
      <c r="T185" s="165" t="s">
        <v>453</v>
      </c>
    </row>
    <row r="186" spans="2:28" x14ac:dyDescent="0.25">
      <c r="T186" s="165" t="s">
        <v>453</v>
      </c>
    </row>
    <row r="187" spans="2:28" x14ac:dyDescent="0.25">
      <c r="T187" s="165" t="s">
        <v>453</v>
      </c>
    </row>
    <row r="188" spans="2:28" x14ac:dyDescent="0.25">
      <c r="T188" s="165" t="s">
        <v>453</v>
      </c>
    </row>
    <row r="189" spans="2:28" x14ac:dyDescent="0.25">
      <c r="T189" s="165" t="s">
        <v>453</v>
      </c>
    </row>
    <row r="190" spans="2:28" x14ac:dyDescent="0.25">
      <c r="T190" s="165" t="s">
        <v>453</v>
      </c>
    </row>
    <row r="191" spans="2:28" x14ac:dyDescent="0.25">
      <c r="T191" s="165" t="s">
        <v>453</v>
      </c>
    </row>
    <row r="192" spans="2:28" x14ac:dyDescent="0.25">
      <c r="T192" s="165" t="s">
        <v>453</v>
      </c>
    </row>
    <row r="193" spans="20:20" x14ac:dyDescent="0.25">
      <c r="T193" s="165" t="s">
        <v>453</v>
      </c>
    </row>
    <row r="194" spans="20:20" x14ac:dyDescent="0.25">
      <c r="T194" s="165" t="s">
        <v>453</v>
      </c>
    </row>
    <row r="195" spans="20:20" x14ac:dyDescent="0.25">
      <c r="T195" s="165" t="s">
        <v>453</v>
      </c>
    </row>
    <row r="196" spans="20:20" x14ac:dyDescent="0.25">
      <c r="T196" s="165" t="s">
        <v>453</v>
      </c>
    </row>
    <row r="197" spans="20:20" x14ac:dyDescent="0.25">
      <c r="T197" s="165" t="s">
        <v>453</v>
      </c>
    </row>
    <row r="198" spans="20:20" x14ac:dyDescent="0.25">
      <c r="T198" s="165" t="s">
        <v>453</v>
      </c>
    </row>
    <row r="199" spans="20:20" x14ac:dyDescent="0.25">
      <c r="T199" s="165" t="s">
        <v>453</v>
      </c>
    </row>
    <row r="200" spans="20:20" x14ac:dyDescent="0.25">
      <c r="T200" s="165" t="s">
        <v>453</v>
      </c>
    </row>
    <row r="201" spans="20:20" x14ac:dyDescent="0.25">
      <c r="T201" s="165" t="s">
        <v>453</v>
      </c>
    </row>
    <row r="202" spans="20:20" x14ac:dyDescent="0.25">
      <c r="T202" s="165" t="s">
        <v>453</v>
      </c>
    </row>
    <row r="203" spans="20:20" x14ac:dyDescent="0.25">
      <c r="T203" s="165" t="s">
        <v>453</v>
      </c>
    </row>
    <row r="204" spans="20:20" x14ac:dyDescent="0.25">
      <c r="T204" s="165" t="s">
        <v>453</v>
      </c>
    </row>
    <row r="205" spans="20:20" x14ac:dyDescent="0.25">
      <c r="T205" s="165" t="s">
        <v>453</v>
      </c>
    </row>
    <row r="206" spans="20:20" x14ac:dyDescent="0.25">
      <c r="T206" s="165" t="s">
        <v>453</v>
      </c>
    </row>
    <row r="207" spans="20:20" x14ac:dyDescent="0.25">
      <c r="T207" s="165" t="s">
        <v>453</v>
      </c>
    </row>
    <row r="208" spans="20:20" x14ac:dyDescent="0.25">
      <c r="T208" s="165" t="s">
        <v>453</v>
      </c>
    </row>
    <row r="209" spans="20:20" x14ac:dyDescent="0.25">
      <c r="T209" s="165" t="s">
        <v>453</v>
      </c>
    </row>
    <row r="210" spans="20:20" x14ac:dyDescent="0.25">
      <c r="T210" s="165" t="s">
        <v>453</v>
      </c>
    </row>
    <row r="211" spans="20:20" x14ac:dyDescent="0.25">
      <c r="T211" s="165" t="s">
        <v>453</v>
      </c>
    </row>
    <row r="212" spans="20:20" x14ac:dyDescent="0.25">
      <c r="T212" s="165" t="s">
        <v>453</v>
      </c>
    </row>
    <row r="213" spans="20:20" x14ac:dyDescent="0.25">
      <c r="T213" s="165" t="s">
        <v>453</v>
      </c>
    </row>
    <row r="214" spans="20:20" x14ac:dyDescent="0.25">
      <c r="T214" s="165" t="s">
        <v>453</v>
      </c>
    </row>
    <row r="215" spans="20:20" x14ac:dyDescent="0.25">
      <c r="T215" s="165" t="s">
        <v>453</v>
      </c>
    </row>
    <row r="216" spans="20:20" x14ac:dyDescent="0.25">
      <c r="T216" s="165" t="s">
        <v>453</v>
      </c>
    </row>
    <row r="217" spans="20:20" x14ac:dyDescent="0.25">
      <c r="T217" s="165" t="s">
        <v>453</v>
      </c>
    </row>
    <row r="218" spans="20:20" x14ac:dyDescent="0.25">
      <c r="T218" s="165" t="s">
        <v>453</v>
      </c>
    </row>
    <row r="219" spans="20:20" x14ac:dyDescent="0.25">
      <c r="T219" s="165" t="s">
        <v>453</v>
      </c>
    </row>
    <row r="220" spans="20:20" x14ac:dyDescent="0.25">
      <c r="T220" s="165" t="s">
        <v>453</v>
      </c>
    </row>
    <row r="221" spans="20:20" x14ac:dyDescent="0.25">
      <c r="T221" s="165" t="s">
        <v>453</v>
      </c>
    </row>
    <row r="222" spans="20:20" x14ac:dyDescent="0.25">
      <c r="T222" s="165" t="s">
        <v>453</v>
      </c>
    </row>
    <row r="223" spans="20:20" x14ac:dyDescent="0.25">
      <c r="T223" s="165" t="s">
        <v>453</v>
      </c>
    </row>
    <row r="224" spans="20:20" x14ac:dyDescent="0.25">
      <c r="T224" s="165" t="s">
        <v>453</v>
      </c>
    </row>
    <row r="225" spans="20:20" x14ac:dyDescent="0.25">
      <c r="T225" s="165" t="s">
        <v>453</v>
      </c>
    </row>
    <row r="226" spans="20:20" x14ac:dyDescent="0.25">
      <c r="T226" s="165" t="s">
        <v>453</v>
      </c>
    </row>
    <row r="227" spans="20:20" x14ac:dyDescent="0.25">
      <c r="T227" s="165" t="s">
        <v>453</v>
      </c>
    </row>
    <row r="228" spans="20:20" x14ac:dyDescent="0.25">
      <c r="T228" s="165" t="s">
        <v>453</v>
      </c>
    </row>
    <row r="229" spans="20:20" x14ac:dyDescent="0.25">
      <c r="T229" s="165" t="s">
        <v>453</v>
      </c>
    </row>
    <row r="230" spans="20:20" x14ac:dyDescent="0.25">
      <c r="T230" s="165" t="s">
        <v>453</v>
      </c>
    </row>
    <row r="231" spans="20:20" x14ac:dyDescent="0.25">
      <c r="T231" s="165" t="s">
        <v>453</v>
      </c>
    </row>
    <row r="232" spans="20:20" x14ac:dyDescent="0.25">
      <c r="T232" s="165" t="s">
        <v>453</v>
      </c>
    </row>
    <row r="233" spans="20:20" x14ac:dyDescent="0.25">
      <c r="T233" s="165" t="s">
        <v>453</v>
      </c>
    </row>
    <row r="234" spans="20:20" x14ac:dyDescent="0.25">
      <c r="T234" s="165" t="s">
        <v>453</v>
      </c>
    </row>
    <row r="235" spans="20:20" x14ac:dyDescent="0.25">
      <c r="T235" s="165" t="s">
        <v>453</v>
      </c>
    </row>
    <row r="236" spans="20:20" x14ac:dyDescent="0.25">
      <c r="T236" s="165" t="s">
        <v>453</v>
      </c>
    </row>
    <row r="237" spans="20:20" x14ac:dyDescent="0.25">
      <c r="T237" s="165" t="s">
        <v>453</v>
      </c>
    </row>
    <row r="238" spans="20:20" x14ac:dyDescent="0.25">
      <c r="T238" s="165" t="s">
        <v>453</v>
      </c>
    </row>
    <row r="239" spans="20:20" x14ac:dyDescent="0.25">
      <c r="T239" s="165" t="s">
        <v>453</v>
      </c>
    </row>
    <row r="240" spans="20:20" x14ac:dyDescent="0.25">
      <c r="T240" s="165" t="s">
        <v>453</v>
      </c>
    </row>
    <row r="241" spans="20:20" x14ac:dyDescent="0.25">
      <c r="T241" s="165" t="s">
        <v>453</v>
      </c>
    </row>
    <row r="242" spans="20:20" x14ac:dyDescent="0.25">
      <c r="T242" s="165" t="s">
        <v>453</v>
      </c>
    </row>
    <row r="243" spans="20:20" x14ac:dyDescent="0.25">
      <c r="T243" s="165" t="s">
        <v>453</v>
      </c>
    </row>
    <row r="244" spans="20:20" x14ac:dyDescent="0.25">
      <c r="T244" s="165" t="s">
        <v>453</v>
      </c>
    </row>
    <row r="245" spans="20:20" x14ac:dyDescent="0.25">
      <c r="T245" s="165" t="s">
        <v>453</v>
      </c>
    </row>
    <row r="246" spans="20:20" x14ac:dyDescent="0.25">
      <c r="T246" s="165" t="s">
        <v>453</v>
      </c>
    </row>
    <row r="247" spans="20:20" x14ac:dyDescent="0.25">
      <c r="T247" s="165" t="s">
        <v>453</v>
      </c>
    </row>
    <row r="248" spans="20:20" x14ac:dyDescent="0.25">
      <c r="T248" s="165" t="s">
        <v>453</v>
      </c>
    </row>
    <row r="249" spans="20:20" x14ac:dyDescent="0.25">
      <c r="T249" s="165" t="s">
        <v>453</v>
      </c>
    </row>
    <row r="250" spans="20:20" x14ac:dyDescent="0.25">
      <c r="T250" s="165" t="s">
        <v>453</v>
      </c>
    </row>
    <row r="251" spans="20:20" x14ac:dyDescent="0.25">
      <c r="T251" s="165" t="s">
        <v>453</v>
      </c>
    </row>
    <row r="252" spans="20:20" x14ac:dyDescent="0.25">
      <c r="T252" s="165" t="s">
        <v>453</v>
      </c>
    </row>
    <row r="253" spans="20:20" x14ac:dyDescent="0.25">
      <c r="T253" s="165" t="s">
        <v>453</v>
      </c>
    </row>
    <row r="254" spans="20:20" x14ac:dyDescent="0.25">
      <c r="T254" s="165" t="s">
        <v>453</v>
      </c>
    </row>
    <row r="255" spans="20:20" x14ac:dyDescent="0.25">
      <c r="T255" s="165" t="s">
        <v>453</v>
      </c>
    </row>
    <row r="256" spans="20:20" x14ac:dyDescent="0.25">
      <c r="T256" s="165" t="s">
        <v>453</v>
      </c>
    </row>
    <row r="257" spans="20:20" x14ac:dyDescent="0.25">
      <c r="T257" s="165" t="s">
        <v>453</v>
      </c>
    </row>
    <row r="258" spans="20:20" x14ac:dyDescent="0.25">
      <c r="T258" s="165" t="s">
        <v>453</v>
      </c>
    </row>
    <row r="259" spans="20:20" x14ac:dyDescent="0.25">
      <c r="T259" s="165" t="s">
        <v>453</v>
      </c>
    </row>
    <row r="260" spans="20:20" x14ac:dyDescent="0.25">
      <c r="T260" s="165" t="s">
        <v>453</v>
      </c>
    </row>
    <row r="261" spans="20:20" x14ac:dyDescent="0.25">
      <c r="T261" s="165" t="s">
        <v>453</v>
      </c>
    </row>
    <row r="262" spans="20:20" x14ac:dyDescent="0.25">
      <c r="T262" s="165" t="s">
        <v>453</v>
      </c>
    </row>
    <row r="263" spans="20:20" x14ac:dyDescent="0.25">
      <c r="T263" s="165" t="s">
        <v>453</v>
      </c>
    </row>
    <row r="264" spans="20:20" x14ac:dyDescent="0.25">
      <c r="T264" s="165" t="s">
        <v>453</v>
      </c>
    </row>
    <row r="265" spans="20:20" x14ac:dyDescent="0.25">
      <c r="T265" s="165" t="s">
        <v>453</v>
      </c>
    </row>
    <row r="266" spans="20:20" x14ac:dyDescent="0.25">
      <c r="T266" s="165" t="s">
        <v>453</v>
      </c>
    </row>
    <row r="267" spans="20:20" x14ac:dyDescent="0.25">
      <c r="T267" s="165" t="s">
        <v>453</v>
      </c>
    </row>
    <row r="268" spans="20:20" x14ac:dyDescent="0.25">
      <c r="T268" s="165" t="s">
        <v>453</v>
      </c>
    </row>
    <row r="269" spans="20:20" x14ac:dyDescent="0.25">
      <c r="T269" s="165" t="s">
        <v>453</v>
      </c>
    </row>
    <row r="270" spans="20:20" x14ac:dyDescent="0.25">
      <c r="T270" s="165" t="s">
        <v>453</v>
      </c>
    </row>
    <row r="271" spans="20:20" x14ac:dyDescent="0.25">
      <c r="T271" s="165" t="s">
        <v>453</v>
      </c>
    </row>
    <row r="272" spans="20:20" x14ac:dyDescent="0.25">
      <c r="T272" s="165" t="s">
        <v>453</v>
      </c>
    </row>
    <row r="273" spans="20:20" x14ac:dyDescent="0.25">
      <c r="T273" s="165" t="s">
        <v>453</v>
      </c>
    </row>
    <row r="274" spans="20:20" x14ac:dyDescent="0.25">
      <c r="T274" s="165" t="s">
        <v>453</v>
      </c>
    </row>
    <row r="275" spans="20:20" x14ac:dyDescent="0.25">
      <c r="T275" s="165" t="s">
        <v>453</v>
      </c>
    </row>
    <row r="276" spans="20:20" x14ac:dyDescent="0.25">
      <c r="T276" s="165" t="s">
        <v>453</v>
      </c>
    </row>
    <row r="277" spans="20:20" x14ac:dyDescent="0.25">
      <c r="T277" s="165" t="s">
        <v>453</v>
      </c>
    </row>
    <row r="278" spans="20:20" x14ac:dyDescent="0.25">
      <c r="T278" s="165" t="s">
        <v>453</v>
      </c>
    </row>
    <row r="279" spans="20:20" x14ac:dyDescent="0.25">
      <c r="T279" s="165" t="s">
        <v>453</v>
      </c>
    </row>
    <row r="280" spans="20:20" x14ac:dyDescent="0.25">
      <c r="T280" s="165" t="s">
        <v>453</v>
      </c>
    </row>
    <row r="281" spans="20:20" x14ac:dyDescent="0.25">
      <c r="T281" s="165" t="s">
        <v>453</v>
      </c>
    </row>
    <row r="282" spans="20:20" x14ac:dyDescent="0.25">
      <c r="T282" s="165" t="s">
        <v>453</v>
      </c>
    </row>
    <row r="283" spans="20:20" x14ac:dyDescent="0.25">
      <c r="T283" s="165" t="s">
        <v>453</v>
      </c>
    </row>
    <row r="284" spans="20:20" x14ac:dyDescent="0.25">
      <c r="T284" s="165" t="s">
        <v>453</v>
      </c>
    </row>
    <row r="285" spans="20:20" x14ac:dyDescent="0.25">
      <c r="T285" s="165" t="s">
        <v>453</v>
      </c>
    </row>
    <row r="286" spans="20:20" x14ac:dyDescent="0.25">
      <c r="T286" s="165" t="s">
        <v>453</v>
      </c>
    </row>
    <row r="287" spans="20:20" x14ac:dyDescent="0.25">
      <c r="T287" s="165" t="s">
        <v>453</v>
      </c>
    </row>
    <row r="288" spans="20:20" x14ac:dyDescent="0.25">
      <c r="T288" s="165" t="s">
        <v>453</v>
      </c>
    </row>
    <row r="289" spans="20:20" x14ac:dyDescent="0.25">
      <c r="T289" s="165" t="s">
        <v>453</v>
      </c>
    </row>
    <row r="290" spans="20:20" x14ac:dyDescent="0.25">
      <c r="T290" s="165" t="s">
        <v>453</v>
      </c>
    </row>
    <row r="291" spans="20:20" x14ac:dyDescent="0.25">
      <c r="T291" s="165" t="s">
        <v>453</v>
      </c>
    </row>
    <row r="292" spans="20:20" x14ac:dyDescent="0.25">
      <c r="T292" s="165" t="s">
        <v>453</v>
      </c>
    </row>
    <row r="293" spans="20:20" x14ac:dyDescent="0.25">
      <c r="T293" s="165" t="s">
        <v>453</v>
      </c>
    </row>
    <row r="294" spans="20:20" x14ac:dyDescent="0.25">
      <c r="T294" s="165" t="s">
        <v>453</v>
      </c>
    </row>
    <row r="295" spans="20:20" x14ac:dyDescent="0.25">
      <c r="T295" s="165" t="s">
        <v>453</v>
      </c>
    </row>
    <row r="296" spans="20:20" x14ac:dyDescent="0.25">
      <c r="T296" s="165" t="s">
        <v>453</v>
      </c>
    </row>
    <row r="297" spans="20:20" x14ac:dyDescent="0.25">
      <c r="T297" s="165" t="s">
        <v>453</v>
      </c>
    </row>
    <row r="298" spans="20:20" x14ac:dyDescent="0.25">
      <c r="T298" s="165" t="s">
        <v>453</v>
      </c>
    </row>
    <row r="299" spans="20:20" x14ac:dyDescent="0.25">
      <c r="T299" s="165" t="s">
        <v>453</v>
      </c>
    </row>
    <row r="300" spans="20:20" x14ac:dyDescent="0.25">
      <c r="T300" s="165" t="s">
        <v>453</v>
      </c>
    </row>
    <row r="301" spans="20:20" x14ac:dyDescent="0.25">
      <c r="T301" s="165" t="s">
        <v>453</v>
      </c>
    </row>
    <row r="302" spans="20:20" x14ac:dyDescent="0.25">
      <c r="T302" s="165" t="s">
        <v>453</v>
      </c>
    </row>
    <row r="303" spans="20:20" x14ac:dyDescent="0.25">
      <c r="T303" s="165" t="s">
        <v>453</v>
      </c>
    </row>
    <row r="304" spans="20:20" x14ac:dyDescent="0.25">
      <c r="T304" s="165" t="s">
        <v>453</v>
      </c>
    </row>
    <row r="305" spans="20:20" x14ac:dyDescent="0.25">
      <c r="T305" s="165" t="s">
        <v>453</v>
      </c>
    </row>
    <row r="306" spans="20:20" x14ac:dyDescent="0.25">
      <c r="T306" s="165" t="s">
        <v>453</v>
      </c>
    </row>
    <row r="307" spans="20:20" x14ac:dyDescent="0.25">
      <c r="T307" s="165" t="s">
        <v>453</v>
      </c>
    </row>
    <row r="308" spans="20:20" x14ac:dyDescent="0.25">
      <c r="T308" s="165" t="s">
        <v>453</v>
      </c>
    </row>
    <row r="309" spans="20:20" x14ac:dyDescent="0.25">
      <c r="T309" s="165" t="s">
        <v>453</v>
      </c>
    </row>
    <row r="310" spans="20:20" x14ac:dyDescent="0.25">
      <c r="T310" s="165" t="s">
        <v>453</v>
      </c>
    </row>
    <row r="311" spans="20:20" x14ac:dyDescent="0.25">
      <c r="T311" s="165" t="s">
        <v>453</v>
      </c>
    </row>
    <row r="312" spans="20:20" x14ac:dyDescent="0.25">
      <c r="T312" s="165" t="s">
        <v>453</v>
      </c>
    </row>
    <row r="313" spans="20:20" x14ac:dyDescent="0.25">
      <c r="T313" s="165" t="s">
        <v>453</v>
      </c>
    </row>
    <row r="314" spans="20:20" x14ac:dyDescent="0.25">
      <c r="T314" s="165" t="s">
        <v>453</v>
      </c>
    </row>
    <row r="315" spans="20:20" x14ac:dyDescent="0.25">
      <c r="T315" s="165" t="s">
        <v>453</v>
      </c>
    </row>
    <row r="316" spans="20:20" x14ac:dyDescent="0.25">
      <c r="T316" s="165" t="s">
        <v>453</v>
      </c>
    </row>
    <row r="317" spans="20:20" x14ac:dyDescent="0.25">
      <c r="T317" s="165" t="s">
        <v>453</v>
      </c>
    </row>
    <row r="318" spans="20:20" x14ac:dyDescent="0.25">
      <c r="T318" s="165" t="s">
        <v>453</v>
      </c>
    </row>
    <row r="319" spans="20:20" x14ac:dyDescent="0.25">
      <c r="T319" s="165" t="s">
        <v>453</v>
      </c>
    </row>
    <row r="320" spans="20:20" x14ac:dyDescent="0.25">
      <c r="T320" s="165" t="s">
        <v>453</v>
      </c>
    </row>
    <row r="321" spans="20:20" x14ac:dyDescent="0.25">
      <c r="T321" s="165" t="s">
        <v>453</v>
      </c>
    </row>
    <row r="322" spans="20:20" x14ac:dyDescent="0.25">
      <c r="T322" s="165" t="s">
        <v>453</v>
      </c>
    </row>
    <row r="323" spans="20:20" x14ac:dyDescent="0.25">
      <c r="T323" s="165" t="s">
        <v>453</v>
      </c>
    </row>
    <row r="324" spans="20:20" x14ac:dyDescent="0.25">
      <c r="T324" s="165" t="s">
        <v>453</v>
      </c>
    </row>
    <row r="325" spans="20:20" x14ac:dyDescent="0.25">
      <c r="T325" s="165" t="s">
        <v>453</v>
      </c>
    </row>
    <row r="326" spans="20:20" x14ac:dyDescent="0.25">
      <c r="T326" s="165" t="s">
        <v>453</v>
      </c>
    </row>
    <row r="327" spans="20:20" x14ac:dyDescent="0.25">
      <c r="T327" s="165" t="s">
        <v>453</v>
      </c>
    </row>
    <row r="328" spans="20:20" x14ac:dyDescent="0.25">
      <c r="T328" s="165" t="s">
        <v>453</v>
      </c>
    </row>
    <row r="329" spans="20:20" x14ac:dyDescent="0.25">
      <c r="T329" s="165" t="s">
        <v>453</v>
      </c>
    </row>
    <row r="330" spans="20:20" x14ac:dyDescent="0.25">
      <c r="T330" s="165" t="s">
        <v>453</v>
      </c>
    </row>
    <row r="331" spans="20:20" x14ac:dyDescent="0.25">
      <c r="T331" s="165" t="s">
        <v>453</v>
      </c>
    </row>
    <row r="332" spans="20:20" x14ac:dyDescent="0.25">
      <c r="T332" s="165" t="s">
        <v>453</v>
      </c>
    </row>
    <row r="333" spans="20:20" x14ac:dyDescent="0.25">
      <c r="T333" s="165" t="s">
        <v>453</v>
      </c>
    </row>
    <row r="334" spans="20:20" x14ac:dyDescent="0.25">
      <c r="T334" s="165" t="s">
        <v>453</v>
      </c>
    </row>
    <row r="335" spans="20:20" x14ac:dyDescent="0.25">
      <c r="T335" s="165" t="s">
        <v>453</v>
      </c>
    </row>
    <row r="336" spans="20:20" x14ac:dyDescent="0.25">
      <c r="T336" s="165" t="s">
        <v>453</v>
      </c>
    </row>
    <row r="337" spans="20:20" x14ac:dyDescent="0.25">
      <c r="T337" s="165" t="s">
        <v>453</v>
      </c>
    </row>
    <row r="338" spans="20:20" x14ac:dyDescent="0.25">
      <c r="T338" s="165" t="s">
        <v>453</v>
      </c>
    </row>
    <row r="339" spans="20:20" x14ac:dyDescent="0.25">
      <c r="T339" s="165" t="s">
        <v>453</v>
      </c>
    </row>
    <row r="340" spans="20:20" x14ac:dyDescent="0.25">
      <c r="T340" s="165" t="s">
        <v>453</v>
      </c>
    </row>
    <row r="341" spans="20:20" x14ac:dyDescent="0.25">
      <c r="T341" s="165" t="s">
        <v>453</v>
      </c>
    </row>
    <row r="342" spans="20:20" x14ac:dyDescent="0.25">
      <c r="T342" s="165" t="s">
        <v>453</v>
      </c>
    </row>
    <row r="343" spans="20:20" x14ac:dyDescent="0.25">
      <c r="T343" s="165" t="s">
        <v>453</v>
      </c>
    </row>
    <row r="344" spans="20:20" x14ac:dyDescent="0.25">
      <c r="T344" s="165" t="s">
        <v>453</v>
      </c>
    </row>
    <row r="345" spans="20:20" x14ac:dyDescent="0.25">
      <c r="T345" s="165" t="s">
        <v>453</v>
      </c>
    </row>
    <row r="346" spans="20:20" x14ac:dyDescent="0.25">
      <c r="T346" s="165" t="s">
        <v>453</v>
      </c>
    </row>
    <row r="347" spans="20:20" x14ac:dyDescent="0.25">
      <c r="T347" s="165" t="s">
        <v>453</v>
      </c>
    </row>
    <row r="348" spans="20:20" x14ac:dyDescent="0.25">
      <c r="T348" s="165" t="s">
        <v>453</v>
      </c>
    </row>
    <row r="349" spans="20:20" x14ac:dyDescent="0.25">
      <c r="T349" s="165" t="s">
        <v>453</v>
      </c>
    </row>
    <row r="350" spans="20:20" x14ac:dyDescent="0.25">
      <c r="T350" s="165" t="s">
        <v>453</v>
      </c>
    </row>
    <row r="351" spans="20:20" x14ac:dyDescent="0.25">
      <c r="T351" s="165" t="s">
        <v>453</v>
      </c>
    </row>
    <row r="352" spans="20:20" x14ac:dyDescent="0.25">
      <c r="T352" s="165" t="s">
        <v>453</v>
      </c>
    </row>
    <row r="353" spans="20:20" x14ac:dyDescent="0.25">
      <c r="T353" s="165" t="s">
        <v>453</v>
      </c>
    </row>
    <row r="354" spans="20:20" x14ac:dyDescent="0.25">
      <c r="T354" s="165" t="s">
        <v>453</v>
      </c>
    </row>
    <row r="355" spans="20:20" x14ac:dyDescent="0.25">
      <c r="T355" s="165" t="s">
        <v>453</v>
      </c>
    </row>
    <row r="356" spans="20:20" x14ac:dyDescent="0.25">
      <c r="T356" s="165" t="s">
        <v>453</v>
      </c>
    </row>
    <row r="357" spans="20:20" x14ac:dyDescent="0.25">
      <c r="T357" s="165" t="s">
        <v>453</v>
      </c>
    </row>
    <row r="358" spans="20:20" x14ac:dyDescent="0.25">
      <c r="T358" s="165" t="s">
        <v>453</v>
      </c>
    </row>
    <row r="359" spans="20:20" x14ac:dyDescent="0.25">
      <c r="T359" s="165" t="s">
        <v>453</v>
      </c>
    </row>
    <row r="360" spans="20:20" x14ac:dyDescent="0.25">
      <c r="T360" s="165" t="s">
        <v>453</v>
      </c>
    </row>
    <row r="361" spans="20:20" x14ac:dyDescent="0.25">
      <c r="T361" s="165" t="s">
        <v>453</v>
      </c>
    </row>
    <row r="362" spans="20:20" x14ac:dyDescent="0.25">
      <c r="T362" s="165" t="s">
        <v>453</v>
      </c>
    </row>
    <row r="363" spans="20:20" x14ac:dyDescent="0.25">
      <c r="T363" s="165" t="s">
        <v>453</v>
      </c>
    </row>
    <row r="364" spans="20:20" x14ac:dyDescent="0.25">
      <c r="T364" s="165" t="s">
        <v>453</v>
      </c>
    </row>
    <row r="365" spans="20:20" x14ac:dyDescent="0.25">
      <c r="T365" s="165" t="s">
        <v>453</v>
      </c>
    </row>
    <row r="366" spans="20:20" x14ac:dyDescent="0.25">
      <c r="T366" s="165" t="s">
        <v>453</v>
      </c>
    </row>
    <row r="367" spans="20:20" x14ac:dyDescent="0.25">
      <c r="T367" s="165" t="s">
        <v>453</v>
      </c>
    </row>
    <row r="368" spans="20:20" x14ac:dyDescent="0.25">
      <c r="T368" s="165" t="s">
        <v>453</v>
      </c>
    </row>
    <row r="369" spans="20:20" x14ac:dyDescent="0.25">
      <c r="T369" s="165" t="s">
        <v>453</v>
      </c>
    </row>
    <row r="370" spans="20:20" x14ac:dyDescent="0.25">
      <c r="T370" s="165" t="s">
        <v>453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7C66-167D-4452-A1AE-323C7113C5B1}">
  <sheetPr codeName="Sheet1"/>
  <dimension ref="A1:X127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0" defaultRowHeight="12" outlineLevelRow="1" x14ac:dyDescent="0.25"/>
  <cols>
    <col min="1" max="1" width="3.88671875" style="2" customWidth="1"/>
    <col min="2" max="2" width="35" style="2" bestFit="1" customWidth="1"/>
    <col min="3" max="3" width="31.44140625" style="111" customWidth="1"/>
    <col min="4" max="4" width="2.5546875" style="111" customWidth="1"/>
    <col min="5" max="20" width="8.88671875" style="149" customWidth="1"/>
    <col min="21" max="24" width="0" style="2" hidden="1" customWidth="1"/>
    <col min="25" max="16384" width="8.88671875" style="2" hidden="1"/>
  </cols>
  <sheetData>
    <row r="1" spans="1:20" x14ac:dyDescent="0.25">
      <c r="C1" s="85"/>
      <c r="D1" s="85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</row>
    <row r="2" spans="1:20" x14ac:dyDescent="0.25">
      <c r="C2" s="85"/>
      <c r="D2" s="85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x14ac:dyDescent="0.25">
      <c r="C3" s="85"/>
      <c r="D3" s="85"/>
      <c r="E3" s="130">
        <v>43466</v>
      </c>
      <c r="F3" s="130">
        <f t="shared" ref="F3:R3" si="0">+EOMONTH(E3,12)</f>
        <v>43861</v>
      </c>
      <c r="G3" s="130">
        <f t="shared" si="0"/>
        <v>44227</v>
      </c>
      <c r="H3" s="130">
        <f t="shared" si="0"/>
        <v>44592</v>
      </c>
      <c r="I3" s="130">
        <f t="shared" si="0"/>
        <v>44957</v>
      </c>
      <c r="J3" s="130">
        <f t="shared" si="0"/>
        <v>45322</v>
      </c>
      <c r="K3" s="130">
        <f t="shared" si="0"/>
        <v>45688</v>
      </c>
      <c r="L3" s="130">
        <f t="shared" si="0"/>
        <v>46053</v>
      </c>
      <c r="M3" s="130">
        <f t="shared" si="0"/>
        <v>46418</v>
      </c>
      <c r="N3" s="130">
        <f t="shared" si="0"/>
        <v>46783</v>
      </c>
      <c r="O3" s="130">
        <f t="shared" si="0"/>
        <v>47149</v>
      </c>
      <c r="P3" s="130">
        <f t="shared" si="0"/>
        <v>47514</v>
      </c>
      <c r="Q3" s="130">
        <f t="shared" si="0"/>
        <v>47879</v>
      </c>
      <c r="R3" s="130">
        <f t="shared" si="0"/>
        <v>48244</v>
      </c>
      <c r="S3" s="119"/>
      <c r="T3" s="119"/>
    </row>
    <row r="4" spans="1:20" x14ac:dyDescent="0.25">
      <c r="C4" s="109" t="s">
        <v>388</v>
      </c>
      <c r="D4" s="85"/>
      <c r="E4" s="131">
        <v>2019</v>
      </c>
      <c r="F4" s="131">
        <f t="shared" ref="F4:R4" si="1">+E4+1</f>
        <v>2020</v>
      </c>
      <c r="G4" s="131">
        <f t="shared" si="1"/>
        <v>2021</v>
      </c>
      <c r="H4" s="131">
        <f t="shared" si="1"/>
        <v>2022</v>
      </c>
      <c r="I4" s="132">
        <f t="shared" si="1"/>
        <v>2023</v>
      </c>
      <c r="J4" s="132">
        <f t="shared" si="1"/>
        <v>2024</v>
      </c>
      <c r="K4" s="132">
        <f t="shared" si="1"/>
        <v>2025</v>
      </c>
      <c r="L4" s="132">
        <f t="shared" si="1"/>
        <v>2026</v>
      </c>
      <c r="M4" s="132">
        <f t="shared" si="1"/>
        <v>2027</v>
      </c>
      <c r="N4" s="132">
        <f t="shared" si="1"/>
        <v>2028</v>
      </c>
      <c r="O4" s="132">
        <f t="shared" si="1"/>
        <v>2029</v>
      </c>
      <c r="P4" s="132">
        <f t="shared" si="1"/>
        <v>2030</v>
      </c>
      <c r="Q4" s="132">
        <f t="shared" si="1"/>
        <v>2031</v>
      </c>
      <c r="R4" s="132">
        <f t="shared" si="1"/>
        <v>2032</v>
      </c>
      <c r="S4" s="119"/>
      <c r="T4" s="119"/>
    </row>
    <row r="5" spans="1:20" x14ac:dyDescent="0.25">
      <c r="C5" s="85"/>
      <c r="D5" s="85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1:20" x14ac:dyDescent="0.25">
      <c r="A6" s="102">
        <v>1</v>
      </c>
      <c r="B6" s="103" t="s">
        <v>397</v>
      </c>
      <c r="C6" s="110"/>
      <c r="D6" s="110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</row>
    <row r="7" spans="1:20" hidden="1" outlineLevel="1" x14ac:dyDescent="0.25">
      <c r="C7" s="85"/>
      <c r="D7" s="85"/>
      <c r="E7" s="119"/>
      <c r="F7" s="119"/>
      <c r="G7" s="119"/>
      <c r="H7" s="119"/>
      <c r="I7" s="157"/>
      <c r="J7" s="227"/>
      <c r="K7" s="119"/>
      <c r="L7" s="119"/>
      <c r="M7" s="119"/>
      <c r="N7" s="119"/>
      <c r="O7" s="119"/>
      <c r="P7" s="119"/>
      <c r="Q7" s="119"/>
      <c r="R7" s="119"/>
      <c r="S7" s="119"/>
      <c r="T7" s="119"/>
    </row>
    <row r="8" spans="1:20" hidden="1" outlineLevel="1" x14ac:dyDescent="0.25">
      <c r="B8" s="2" t="s">
        <v>338</v>
      </c>
      <c r="C8" s="111" t="s">
        <v>398</v>
      </c>
      <c r="E8" s="139">
        <f t="shared" ref="E8:R8" si="2">+E86</f>
        <v>7.7220000000000004</v>
      </c>
      <c r="F8" s="139">
        <f t="shared" si="2"/>
        <v>9.4649999999999999</v>
      </c>
      <c r="G8" s="139">
        <f t="shared" si="2"/>
        <v>17.741</v>
      </c>
      <c r="H8" s="139">
        <f t="shared" si="2"/>
        <v>14.76</v>
      </c>
      <c r="I8" s="139">
        <f t="shared" si="2"/>
        <v>21.746516512379898</v>
      </c>
      <c r="J8" s="139">
        <f t="shared" si="2"/>
        <v>25.118639595924677</v>
      </c>
      <c r="K8" s="139">
        <f t="shared" si="2"/>
        <v>29.050551969088779</v>
      </c>
      <c r="L8" s="139">
        <f t="shared" si="2"/>
        <v>33.566823833712021</v>
      </c>
      <c r="M8" s="139">
        <f t="shared" si="2"/>
        <v>38.693081208386928</v>
      </c>
      <c r="N8" s="139">
        <f t="shared" si="2"/>
        <v>44.651104549407115</v>
      </c>
      <c r="O8" s="139">
        <f t="shared" si="2"/>
        <v>51.273011074004735</v>
      </c>
      <c r="P8" s="139">
        <f t="shared" si="2"/>
        <v>59.092424072061618</v>
      </c>
      <c r="Q8" s="139">
        <f t="shared" si="2"/>
        <v>67.615618022280145</v>
      </c>
      <c r="R8" s="139">
        <f t="shared" si="2"/>
        <v>76.874120493341422</v>
      </c>
      <c r="S8" s="134"/>
      <c r="T8" s="134"/>
    </row>
    <row r="9" spans="1:20" hidden="1" outlineLevel="1" x14ac:dyDescent="0.25">
      <c r="B9" s="2" t="s">
        <v>406</v>
      </c>
      <c r="C9" s="111" t="s">
        <v>398</v>
      </c>
      <c r="E9" s="142">
        <f>+Supuestos!E49</f>
        <v>6.2830000000000004</v>
      </c>
      <c r="F9" s="142">
        <f>+Supuestos!F49</f>
        <v>6.2839999999999998</v>
      </c>
      <c r="G9" s="142">
        <f>+Supuestos!G49</f>
        <v>6.516</v>
      </c>
      <c r="H9" s="142">
        <f>+Supuestos!H49</f>
        <v>8.2799999999999994</v>
      </c>
      <c r="I9" s="142">
        <f>+Supuestos!I49</f>
        <v>7.4691732726274003</v>
      </c>
      <c r="J9" s="142">
        <f>+Supuestos!J49</f>
        <v>7.7432071957987167</v>
      </c>
      <c r="K9" s="142">
        <f>+Supuestos!K49</f>
        <v>8.0272950551029467</v>
      </c>
      <c r="L9" s="142">
        <f>+Supuestos!L49</f>
        <v>8.3218057159367351</v>
      </c>
      <c r="M9" s="142">
        <f>+Supuestos!M49</f>
        <v>8.6271215768720957</v>
      </c>
      <c r="N9" s="142">
        <f>+Supuestos!N49</f>
        <v>8.9436390661704213</v>
      </c>
      <c r="O9" s="142">
        <f>+Supuestos!O49</f>
        <v>9.2717691565129101</v>
      </c>
      <c r="P9" s="142">
        <f>+Supuestos!P49</f>
        <v>9.6119378986157784</v>
      </c>
      <c r="Q9" s="142">
        <f>+Supuestos!Q49</f>
        <v>9.9645869744230904</v>
      </c>
      <c r="R9" s="142">
        <f>+Supuestos!R49</f>
        <v>10.330174270595485</v>
      </c>
      <c r="S9" s="134"/>
      <c r="T9" s="134"/>
    </row>
    <row r="10" spans="1:20" hidden="1" outlineLevel="1" x14ac:dyDescent="0.25">
      <c r="B10" s="2" t="s">
        <v>407</v>
      </c>
      <c r="C10" s="111" t="s">
        <v>398</v>
      </c>
      <c r="E10" s="142">
        <f>+Supuestos!E52</f>
        <v>44.268999999999998</v>
      </c>
      <c r="F10" s="142">
        <f>+Supuestos!F52</f>
        <v>44.435000000000002</v>
      </c>
      <c r="G10" s="142">
        <f>+Supuestos!G52</f>
        <v>44.948999999999998</v>
      </c>
      <c r="H10" s="142">
        <f>+Supuestos!H52</f>
        <v>56.511000000000003</v>
      </c>
      <c r="I10" s="142">
        <f>+Supuestos!I52</f>
        <v>51.948638980247466</v>
      </c>
      <c r="J10" s="142">
        <f>+Supuestos!J52</f>
        <v>53.854564686287482</v>
      </c>
      <c r="K10" s="142">
        <f>+Supuestos!K52</f>
        <v>55.830416243480691</v>
      </c>
      <c r="L10" s="142">
        <f>+Supuestos!L52</f>
        <v>57.878759137272837</v>
      </c>
      <c r="M10" s="142">
        <f>+Supuestos!M52</f>
        <v>60.002252977320715</v>
      </c>
      <c r="N10" s="142">
        <f>+Supuestos!N52</f>
        <v>62.203654950782898</v>
      </c>
      <c r="O10" s="142">
        <f>+Supuestos!O52</f>
        <v>64.485823402307091</v>
      </c>
      <c r="P10" s="142">
        <f>+Supuestos!P52</f>
        <v>66.851721545362324</v>
      </c>
      <c r="Q10" s="142">
        <f>+Supuestos!Q52</f>
        <v>69.304421309735005</v>
      </c>
      <c r="R10" s="142">
        <f>+Supuestos!R52</f>
        <v>71.847107330184485</v>
      </c>
      <c r="S10" s="134"/>
      <c r="T10" s="134"/>
    </row>
    <row r="11" spans="1:20" hidden="1" outlineLevel="1" x14ac:dyDescent="0.25">
      <c r="B11" s="2" t="s">
        <v>408</v>
      </c>
      <c r="C11" s="111" t="s">
        <v>398</v>
      </c>
      <c r="E11" s="142">
        <f>+Supuestos!E55</f>
        <v>3.6230000000000002</v>
      </c>
      <c r="F11" s="142">
        <f>+Supuestos!F55</f>
        <v>1.6220000000000001</v>
      </c>
      <c r="G11" s="142">
        <f>+Supuestos!G55</f>
        <v>20.861000000000001</v>
      </c>
      <c r="H11" s="142">
        <f>+Supuestos!H55</f>
        <v>1.5189999999999999</v>
      </c>
      <c r="I11" s="142">
        <f>+Supuestos!I55</f>
        <v>1.9877892259315144</v>
      </c>
      <c r="J11" s="142">
        <f>+Supuestos!J55</f>
        <v>2.055374059613186</v>
      </c>
      <c r="K11" s="142">
        <f>+Supuestos!K55</f>
        <v>2.1252567776400344</v>
      </c>
      <c r="L11" s="142">
        <f>+Supuestos!L55</f>
        <v>2.1975155080797957</v>
      </c>
      <c r="M11" s="142">
        <f>+Supuestos!M55</f>
        <v>2.2722310353545088</v>
      </c>
      <c r="N11" s="142">
        <f>+Supuestos!N55</f>
        <v>2.349486890556562</v>
      </c>
      <c r="O11" s="142">
        <f>+Supuestos!O55</f>
        <v>2.4293694448354852</v>
      </c>
      <c r="P11" s="142">
        <f>+Supuestos!P55</f>
        <v>2.5119680059598917</v>
      </c>
      <c r="Q11" s="142">
        <f>+Supuestos!Q55</f>
        <v>2.5973749181625281</v>
      </c>
      <c r="R11" s="142">
        <f>+Supuestos!R55</f>
        <v>2.685685665380054</v>
      </c>
      <c r="S11" s="134"/>
      <c r="T11" s="134"/>
    </row>
    <row r="12" spans="1:20" hidden="1" outlineLevel="1" x14ac:dyDescent="0.25">
      <c r="B12" s="2" t="s">
        <v>409</v>
      </c>
      <c r="C12" s="111" t="s">
        <v>398</v>
      </c>
      <c r="E12" s="142">
        <f>+Supuestos!E146</f>
        <v>104.31699999999999</v>
      </c>
      <c r="F12" s="142">
        <f>+Supuestos!F146</f>
        <v>105.208</v>
      </c>
      <c r="G12" s="142">
        <f>+Supuestos!G146</f>
        <v>92.200999999999993</v>
      </c>
      <c r="H12" s="142">
        <f>+Supuestos!H146</f>
        <v>94.515000000000001</v>
      </c>
      <c r="I12" s="142">
        <f>+Supuestos!I146</f>
        <v>99.383939222609484</v>
      </c>
      <c r="J12" s="142">
        <f>+Supuestos!J146</f>
        <v>104.39477081647962</v>
      </c>
      <c r="K12" s="142">
        <f>+Supuestos!K146</f>
        <v>109.55270062190161</v>
      </c>
      <c r="L12" s="142">
        <f>+Supuestos!L146</f>
        <v>114.86312547444636</v>
      </c>
      <c r="M12" s="142">
        <f>+Supuestos!M146</f>
        <v>120.33164021232449</v>
      </c>
      <c r="N12" s="142">
        <f>+Supuestos!N146</f>
        <v>125.96404494083681</v>
      </c>
      <c r="O12" s="142">
        <f>+Supuestos!O146</f>
        <v>131.76635256334799</v>
      </c>
      <c r="P12" s="142">
        <f>+Supuestos!P146</f>
        <v>137.74479658856126</v>
      </c>
      <c r="Q12" s="142">
        <f>+Supuestos!Q146</f>
        <v>143.90583922423156</v>
      </c>
      <c r="R12" s="142">
        <f>+Supuestos!R146</f>
        <v>150.25617976782632</v>
      </c>
      <c r="S12" s="134"/>
      <c r="T12" s="134"/>
    </row>
    <row r="13" spans="1:20" hidden="1" outlineLevel="1" x14ac:dyDescent="0.25">
      <c r="B13" s="2" t="s">
        <v>410</v>
      </c>
      <c r="C13" s="111" t="s">
        <v>398</v>
      </c>
      <c r="E13" s="142">
        <f>+Supuestos!E109</f>
        <v>0</v>
      </c>
      <c r="F13" s="142">
        <f>+Supuestos!F109</f>
        <v>21.841000000000001</v>
      </c>
      <c r="G13" s="142">
        <f>+Supuestos!G109</f>
        <v>17.646999999999998</v>
      </c>
      <c r="H13" s="142">
        <f>+Supuestos!H109</f>
        <v>18.108999999999998</v>
      </c>
      <c r="I13" s="142">
        <f>+Supuestos!I109</f>
        <v>18.108999999999998</v>
      </c>
      <c r="J13" s="142">
        <f>+Supuestos!J109</f>
        <v>18.108999999999998</v>
      </c>
      <c r="K13" s="142">
        <f>+Supuestos!K109</f>
        <v>18.108999999999998</v>
      </c>
      <c r="L13" s="142">
        <f>+Supuestos!L109</f>
        <v>18.108999999999998</v>
      </c>
      <c r="M13" s="142">
        <f>+Supuestos!M109</f>
        <v>18.108999999999998</v>
      </c>
      <c r="N13" s="142">
        <f>+Supuestos!N109</f>
        <v>18.108999999999998</v>
      </c>
      <c r="O13" s="142">
        <f>+Supuestos!O109</f>
        <v>18.108999999999998</v>
      </c>
      <c r="P13" s="142">
        <f>+Supuestos!P109</f>
        <v>18.108999999999998</v>
      </c>
      <c r="Q13" s="142">
        <f>+Supuestos!Q109</f>
        <v>18.108999999999998</v>
      </c>
      <c r="R13" s="142">
        <f>+Supuestos!R109</f>
        <v>18.108999999999998</v>
      </c>
      <c r="S13" s="134"/>
      <c r="T13" s="134"/>
    </row>
    <row r="14" spans="1:20" hidden="1" outlineLevel="1" x14ac:dyDescent="0.25">
      <c r="B14" s="2" t="s">
        <v>85</v>
      </c>
      <c r="C14" s="111" t="s">
        <v>398</v>
      </c>
      <c r="E14" s="142">
        <f>+Supuestos!E151</f>
        <v>31.181000000000001</v>
      </c>
      <c r="F14" s="142">
        <f>+Supuestos!F151</f>
        <v>31.073</v>
      </c>
      <c r="G14" s="142">
        <f>+Supuestos!G151</f>
        <v>28.983000000000001</v>
      </c>
      <c r="H14" s="142">
        <f>+Supuestos!H151</f>
        <v>29.013999999999999</v>
      </c>
      <c r="I14" s="142">
        <f>+Supuestos!I151</f>
        <v>29.013999999999999</v>
      </c>
      <c r="J14" s="142">
        <f>+Supuestos!J151</f>
        <v>29.013999999999999</v>
      </c>
      <c r="K14" s="142">
        <f>+Supuestos!K151</f>
        <v>29.013999999999999</v>
      </c>
      <c r="L14" s="142">
        <f>+Supuestos!L151</f>
        <v>29.013999999999999</v>
      </c>
      <c r="M14" s="142">
        <f>+Supuestos!M151</f>
        <v>29.013999999999999</v>
      </c>
      <c r="N14" s="142">
        <f>+Supuestos!N151</f>
        <v>29.013999999999999</v>
      </c>
      <c r="O14" s="142">
        <f>+Supuestos!O151</f>
        <v>29.013999999999999</v>
      </c>
      <c r="P14" s="142">
        <f>+Supuestos!P151</f>
        <v>29.013999999999999</v>
      </c>
      <c r="Q14" s="142">
        <f>+Supuestos!Q151</f>
        <v>29.013999999999999</v>
      </c>
      <c r="R14" s="142">
        <f>+Supuestos!R151</f>
        <v>29.013999999999999</v>
      </c>
      <c r="S14" s="134"/>
      <c r="T14" s="134"/>
    </row>
    <row r="15" spans="1:20" hidden="1" outlineLevel="1" x14ac:dyDescent="0.25">
      <c r="B15" s="2" t="s">
        <v>411</v>
      </c>
      <c r="C15" s="111" t="s">
        <v>398</v>
      </c>
      <c r="E15" s="142">
        <f>+Supuestos!E155</f>
        <v>14.821999999999999</v>
      </c>
      <c r="F15" s="142">
        <f>+Supuestos!F155</f>
        <v>16.567</v>
      </c>
      <c r="G15" s="142">
        <f>+Supuestos!G155</f>
        <v>23.597999999999999</v>
      </c>
      <c r="H15" s="142">
        <f>+Supuestos!H155</f>
        <v>22.152000000000001</v>
      </c>
      <c r="I15" s="142">
        <f>+Supuestos!I155</f>
        <v>22.152000000000001</v>
      </c>
      <c r="J15" s="142">
        <f>+Supuestos!J155</f>
        <v>22.152000000000001</v>
      </c>
      <c r="K15" s="142">
        <f>+Supuestos!K155</f>
        <v>22.152000000000001</v>
      </c>
      <c r="L15" s="142">
        <f>+Supuestos!L155</f>
        <v>22.152000000000001</v>
      </c>
      <c r="M15" s="142">
        <f>+Supuestos!M155</f>
        <v>22.152000000000001</v>
      </c>
      <c r="N15" s="142">
        <f>+Supuestos!N155</f>
        <v>22.152000000000001</v>
      </c>
      <c r="O15" s="142">
        <f>+Supuestos!O155</f>
        <v>22.152000000000001</v>
      </c>
      <c r="P15" s="142">
        <f>+Supuestos!P155</f>
        <v>22.152000000000001</v>
      </c>
      <c r="Q15" s="142">
        <f>+Supuestos!Q155</f>
        <v>22.152000000000001</v>
      </c>
      <c r="R15" s="142">
        <f>+Supuestos!R155</f>
        <v>22.152000000000001</v>
      </c>
      <c r="S15" s="134"/>
      <c r="T15" s="134"/>
    </row>
    <row r="16" spans="1:20" hidden="1" outlineLevel="1" x14ac:dyDescent="0.25"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2:20" s="42" customFormat="1" hidden="1" outlineLevel="1" x14ac:dyDescent="0.25">
      <c r="B17" s="112" t="s">
        <v>412</v>
      </c>
      <c r="C17" s="113"/>
      <c r="D17" s="113"/>
      <c r="E17" s="140">
        <f t="shared" ref="E17:R17" si="3">SUM(E8:E15)</f>
        <v>212.21700000000001</v>
      </c>
      <c r="F17" s="140">
        <f t="shared" si="3"/>
        <v>236.49500000000003</v>
      </c>
      <c r="G17" s="140">
        <f t="shared" si="3"/>
        <v>252.49599999999998</v>
      </c>
      <c r="H17" s="140">
        <f t="shared" si="3"/>
        <v>244.86</v>
      </c>
      <c r="I17" s="140">
        <f t="shared" si="3"/>
        <v>251.81105721379578</v>
      </c>
      <c r="J17" s="140">
        <f t="shared" si="3"/>
        <v>262.44155635410374</v>
      </c>
      <c r="K17" s="140">
        <f t="shared" si="3"/>
        <v>273.86122066721407</v>
      </c>
      <c r="L17" s="140">
        <f t="shared" si="3"/>
        <v>286.10302966944772</v>
      </c>
      <c r="M17" s="140">
        <f t="shared" si="3"/>
        <v>299.20132701025875</v>
      </c>
      <c r="N17" s="140">
        <f t="shared" si="3"/>
        <v>313.38693039775382</v>
      </c>
      <c r="O17" s="140">
        <f t="shared" si="3"/>
        <v>328.50132564100818</v>
      </c>
      <c r="P17" s="140">
        <f t="shared" si="3"/>
        <v>345.08784811056086</v>
      </c>
      <c r="Q17" s="140">
        <f t="shared" si="3"/>
        <v>362.6628404488323</v>
      </c>
      <c r="R17" s="140">
        <f t="shared" si="3"/>
        <v>381.26826752732774</v>
      </c>
      <c r="S17" s="141"/>
      <c r="T17" s="141"/>
    </row>
    <row r="18" spans="2:20" hidden="1" outlineLevel="1" x14ac:dyDescent="0.25"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2:20" hidden="1" outlineLevel="1" x14ac:dyDescent="0.25">
      <c r="B19" s="2" t="s">
        <v>418</v>
      </c>
      <c r="C19" s="111" t="s">
        <v>398</v>
      </c>
      <c r="E19" s="142">
        <f>+Supuestos!E103</f>
        <v>50.621000000000002</v>
      </c>
      <c r="F19" s="142">
        <f>+Supuestos!F103</f>
        <v>49.650999999999996</v>
      </c>
      <c r="G19" s="142">
        <f>+Supuestos!G103</f>
        <v>44.533000000000001</v>
      </c>
      <c r="H19" s="142">
        <f>+Supuestos!H103</f>
        <v>38.076999999999998</v>
      </c>
      <c r="I19" s="142">
        <f>+Supuestos!I103</f>
        <v>35.692314285714282</v>
      </c>
      <c r="J19" s="142">
        <f>+Supuestos!J103</f>
        <v>33.307628571428566</v>
      </c>
      <c r="K19" s="142">
        <f>+Supuestos!K103</f>
        <v>30.922942857142854</v>
      </c>
      <c r="L19" s="142">
        <f>+Supuestos!L103</f>
        <v>28.538257142857141</v>
      </c>
      <c r="M19" s="142">
        <f>+Supuestos!M103</f>
        <v>26.153571428571425</v>
      </c>
      <c r="N19" s="142">
        <f>+Supuestos!N103</f>
        <v>23.964285714285712</v>
      </c>
      <c r="O19" s="142">
        <f>+Supuestos!O103</f>
        <v>21.774999999999995</v>
      </c>
      <c r="P19" s="142">
        <f>+Supuestos!P103</f>
        <v>20.099999999999994</v>
      </c>
      <c r="Q19" s="142">
        <f>+Supuestos!Q103</f>
        <v>18.424999999999994</v>
      </c>
      <c r="R19" s="142">
        <f>+Supuestos!R103</f>
        <v>16.749999999999993</v>
      </c>
      <c r="S19" s="134"/>
      <c r="T19" s="134"/>
    </row>
    <row r="20" spans="2:20" hidden="1" outlineLevel="1" x14ac:dyDescent="0.25">
      <c r="B20" s="2" t="s">
        <v>416</v>
      </c>
      <c r="C20" s="111" t="s">
        <v>398</v>
      </c>
      <c r="E20" s="142">
        <f>+Supuestos!E111</f>
        <v>0</v>
      </c>
      <c r="F20" s="142">
        <f>+Supuestos!F111</f>
        <v>22.781999999999996</v>
      </c>
      <c r="G20" s="142">
        <f>+Supuestos!G111</f>
        <v>18.713000000000001</v>
      </c>
      <c r="H20" s="142">
        <f>+Supuestos!H111</f>
        <v>19.246000000000002</v>
      </c>
      <c r="I20" s="142">
        <f>+Supuestos!I111</f>
        <v>19.246000000000002</v>
      </c>
      <c r="J20" s="142">
        <f>+Supuestos!J111</f>
        <v>19.246000000000002</v>
      </c>
      <c r="K20" s="142">
        <f>+Supuestos!K111</f>
        <v>19.246000000000002</v>
      </c>
      <c r="L20" s="142">
        <f>+Supuestos!L111</f>
        <v>19.246000000000002</v>
      </c>
      <c r="M20" s="142">
        <f>+Supuestos!M111</f>
        <v>19.246000000000002</v>
      </c>
      <c r="N20" s="142">
        <f>+Supuestos!N111</f>
        <v>19.246000000000002</v>
      </c>
      <c r="O20" s="142">
        <f>+Supuestos!O111</f>
        <v>19.246000000000002</v>
      </c>
      <c r="P20" s="142">
        <f>+Supuestos!P111</f>
        <v>19.246000000000002</v>
      </c>
      <c r="Q20" s="142">
        <f>+Supuestos!Q111</f>
        <v>19.246000000000002</v>
      </c>
      <c r="R20" s="142">
        <f>+Supuestos!R111</f>
        <v>19.246000000000002</v>
      </c>
      <c r="S20" s="134"/>
      <c r="T20" s="134"/>
    </row>
    <row r="21" spans="2:20" hidden="1" outlineLevel="1" x14ac:dyDescent="0.25">
      <c r="B21" s="2" t="s">
        <v>417</v>
      </c>
      <c r="C21" s="111" t="s">
        <v>398</v>
      </c>
      <c r="E21" s="142">
        <f>+Supuestos!E161</f>
        <v>11.981</v>
      </c>
      <c r="F21" s="142">
        <f>+Supuestos!F161</f>
        <v>12.961</v>
      </c>
      <c r="G21" s="142">
        <f>+Supuestos!G161</f>
        <v>14.37</v>
      </c>
      <c r="H21" s="142">
        <f>+Supuestos!H161</f>
        <v>13.474</v>
      </c>
      <c r="I21" s="142">
        <f>+Supuestos!I161</f>
        <v>13.474</v>
      </c>
      <c r="J21" s="142">
        <f>+Supuestos!J161</f>
        <v>13.474</v>
      </c>
      <c r="K21" s="142">
        <f>+Supuestos!K161</f>
        <v>13.474</v>
      </c>
      <c r="L21" s="142">
        <f>+Supuestos!L161</f>
        <v>13.474</v>
      </c>
      <c r="M21" s="142">
        <f>+Supuestos!M161</f>
        <v>13.474</v>
      </c>
      <c r="N21" s="142">
        <f>+Supuestos!N161</f>
        <v>13.474</v>
      </c>
      <c r="O21" s="142">
        <f>+Supuestos!O161</f>
        <v>13.474</v>
      </c>
      <c r="P21" s="142">
        <f>+Supuestos!P161</f>
        <v>13.474</v>
      </c>
      <c r="Q21" s="142">
        <f>+Supuestos!Q161</f>
        <v>13.474</v>
      </c>
      <c r="R21" s="142">
        <f>+Supuestos!R161</f>
        <v>13.474</v>
      </c>
      <c r="S21" s="134"/>
      <c r="T21" s="134"/>
    </row>
    <row r="22" spans="2:20" hidden="1" outlineLevel="1" x14ac:dyDescent="0.25">
      <c r="B22" s="2" t="s">
        <v>413</v>
      </c>
      <c r="C22" s="111" t="s">
        <v>398</v>
      </c>
      <c r="E22" s="142">
        <f>+Supuestos!E58</f>
        <v>47.06</v>
      </c>
      <c r="F22" s="142">
        <f>+Supuestos!F58</f>
        <v>46.972999999999999</v>
      </c>
      <c r="G22" s="142">
        <f>+Supuestos!G58</f>
        <v>49.140999999999998</v>
      </c>
      <c r="H22" s="142">
        <f>+Supuestos!H58</f>
        <v>55.261000000000003</v>
      </c>
      <c r="I22" s="142">
        <f>+Supuestos!I58</f>
        <v>54.259307953364086</v>
      </c>
      <c r="J22" s="142">
        <f>+Supuestos!J58</f>
        <v>56.250008996746168</v>
      </c>
      <c r="K22" s="142">
        <f>+Supuestos!K58</f>
        <v>58.313746184406554</v>
      </c>
      <c r="L22" s="142">
        <f>+Supuestos!L58</f>
        <v>60.453199114263143</v>
      </c>
      <c r="M22" s="142">
        <f>+Supuestos!M58</f>
        <v>62.671145695078089</v>
      </c>
      <c r="N22" s="142">
        <f>+Supuestos!N58</f>
        <v>64.970465753350368</v>
      </c>
      <c r="O22" s="142">
        <f>+Supuestos!O58</f>
        <v>67.354144772540579</v>
      </c>
      <c r="P22" s="142">
        <f>+Supuestos!P58</f>
        <v>69.825277769482753</v>
      </c>
      <c r="Q22" s="142">
        <f>+Supuestos!Q58</f>
        <v>72.387073313016501</v>
      </c>
      <c r="R22" s="142">
        <f>+Supuestos!R58</f>
        <v>75.042857690057446</v>
      </c>
      <c r="S22" s="134"/>
      <c r="T22" s="134"/>
    </row>
    <row r="23" spans="2:20" hidden="1" outlineLevel="1" x14ac:dyDescent="0.25">
      <c r="B23" s="2" t="s">
        <v>414</v>
      </c>
      <c r="C23" s="111" t="s">
        <v>398</v>
      </c>
      <c r="E23" s="142">
        <f>+Supuestos!E156</f>
        <v>22.158999999999999</v>
      </c>
      <c r="F23" s="142">
        <f>+Supuestos!F156</f>
        <v>22.295999999999999</v>
      </c>
      <c r="G23" s="142">
        <f>+Supuestos!G156</f>
        <v>37.966000000000001</v>
      </c>
      <c r="H23" s="142">
        <f>+Supuestos!H156</f>
        <v>26.06</v>
      </c>
      <c r="I23" s="142">
        <f>+Supuestos!I156</f>
        <v>26.06</v>
      </c>
      <c r="J23" s="142">
        <f>+Supuestos!J156</f>
        <v>26.06</v>
      </c>
      <c r="K23" s="142">
        <f>+Supuestos!K156</f>
        <v>26.06</v>
      </c>
      <c r="L23" s="142">
        <f>+Supuestos!L156</f>
        <v>26.06</v>
      </c>
      <c r="M23" s="142">
        <f>+Supuestos!M156</f>
        <v>26.06</v>
      </c>
      <c r="N23" s="142">
        <f>+Supuestos!N156</f>
        <v>26.06</v>
      </c>
      <c r="O23" s="142">
        <f>+Supuestos!O156</f>
        <v>26.06</v>
      </c>
      <c r="P23" s="142">
        <f>+Supuestos!P156</f>
        <v>26.06</v>
      </c>
      <c r="Q23" s="142">
        <f>+Supuestos!Q156</f>
        <v>26.06</v>
      </c>
      <c r="R23" s="142">
        <f>+Supuestos!R156</f>
        <v>26.06</v>
      </c>
      <c r="S23" s="134"/>
      <c r="T23" s="134"/>
    </row>
    <row r="24" spans="2:20" hidden="1" outlineLevel="1" x14ac:dyDescent="0.25">
      <c r="B24" s="2" t="s">
        <v>415</v>
      </c>
      <c r="C24" s="111" t="s">
        <v>398</v>
      </c>
      <c r="E24" s="142">
        <f>+Supuestos!E162</f>
        <v>0.42799999999999999</v>
      </c>
      <c r="F24" s="142">
        <f>+Supuestos!F162</f>
        <v>0.28000000000000003</v>
      </c>
      <c r="G24" s="142">
        <f>+Supuestos!G162</f>
        <v>0.24199999999999999</v>
      </c>
      <c r="H24" s="142">
        <f>+Supuestos!H162</f>
        <v>0.85099999999999998</v>
      </c>
      <c r="I24" s="142">
        <f>+Supuestos!I162</f>
        <v>0.85099999999999998</v>
      </c>
      <c r="J24" s="142">
        <f>+Supuestos!J162</f>
        <v>0.85099999999999998</v>
      </c>
      <c r="K24" s="142">
        <f>+Supuestos!K162</f>
        <v>0.85099999999999998</v>
      </c>
      <c r="L24" s="142">
        <f>+Supuestos!L162</f>
        <v>0.85099999999999998</v>
      </c>
      <c r="M24" s="142">
        <f>+Supuestos!M162</f>
        <v>0.85099999999999998</v>
      </c>
      <c r="N24" s="142">
        <f>+Supuestos!N162</f>
        <v>0.85099999999999998</v>
      </c>
      <c r="O24" s="142">
        <f>+Supuestos!O162</f>
        <v>0.85099999999999998</v>
      </c>
      <c r="P24" s="142">
        <f>+Supuestos!P162</f>
        <v>0.85099999999999998</v>
      </c>
      <c r="Q24" s="142">
        <f>+Supuestos!Q162</f>
        <v>0.85099999999999998</v>
      </c>
      <c r="R24" s="142">
        <f>+Supuestos!R162</f>
        <v>0.85099999999999998</v>
      </c>
      <c r="S24" s="134"/>
      <c r="T24" s="134"/>
    </row>
    <row r="25" spans="2:20" hidden="1" outlineLevel="1" x14ac:dyDescent="0.25">
      <c r="E25" s="120"/>
      <c r="F25" s="120"/>
      <c r="G25" s="120"/>
      <c r="H25" s="120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2:20" s="42" customFormat="1" hidden="1" outlineLevel="1" x14ac:dyDescent="0.25">
      <c r="B26" s="112" t="s">
        <v>400</v>
      </c>
      <c r="C26" s="113"/>
      <c r="D26" s="113"/>
      <c r="E26" s="143">
        <f t="shared" ref="E26:R26" si="4">SUM(E19:E25)</f>
        <v>132.249</v>
      </c>
      <c r="F26" s="143">
        <f t="shared" si="4"/>
        <v>154.94299999999998</v>
      </c>
      <c r="G26" s="143">
        <f t="shared" si="4"/>
        <v>164.965</v>
      </c>
      <c r="H26" s="143">
        <f t="shared" si="4"/>
        <v>152.96899999999999</v>
      </c>
      <c r="I26" s="140">
        <f>SUM(I19:I25)</f>
        <v>149.58262223907838</v>
      </c>
      <c r="J26" s="140">
        <f t="shared" si="4"/>
        <v>149.18863756817473</v>
      </c>
      <c r="K26" s="140">
        <f t="shared" si="4"/>
        <v>148.8676890415494</v>
      </c>
      <c r="L26" s="140">
        <f t="shared" si="4"/>
        <v>148.62245625712029</v>
      </c>
      <c r="M26" s="140">
        <f t="shared" si="4"/>
        <v>148.45571712364952</v>
      </c>
      <c r="N26" s="140">
        <f t="shared" si="4"/>
        <v>148.56575146763609</v>
      </c>
      <c r="O26" s="140">
        <f t="shared" si="4"/>
        <v>148.76014477254057</v>
      </c>
      <c r="P26" s="140">
        <f t="shared" si="4"/>
        <v>149.55627776948273</v>
      </c>
      <c r="Q26" s="140">
        <f t="shared" si="4"/>
        <v>150.4430733130165</v>
      </c>
      <c r="R26" s="140">
        <f t="shared" si="4"/>
        <v>151.42385769005745</v>
      </c>
      <c r="S26" s="141"/>
      <c r="T26" s="141"/>
    </row>
    <row r="27" spans="2:20" hidden="1" outlineLevel="1" x14ac:dyDescent="0.25"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2:20" hidden="1" outlineLevel="1" x14ac:dyDescent="0.25">
      <c r="B28" s="2" t="s">
        <v>113</v>
      </c>
      <c r="C28" s="111" t="s">
        <v>398</v>
      </c>
      <c r="E28" s="120">
        <v>0.28799999999999998</v>
      </c>
      <c r="F28" s="120">
        <v>0.28399999999999997</v>
      </c>
      <c r="G28" s="120">
        <v>0.28199999999999997</v>
      </c>
      <c r="H28" s="120">
        <v>0.27600000000000002</v>
      </c>
      <c r="I28" s="120">
        <f>+H28</f>
        <v>0.27600000000000002</v>
      </c>
      <c r="J28" s="120">
        <f t="shared" ref="J28:R28" si="5">+I28</f>
        <v>0.27600000000000002</v>
      </c>
      <c r="K28" s="120">
        <f t="shared" si="5"/>
        <v>0.27600000000000002</v>
      </c>
      <c r="L28" s="120">
        <f t="shared" si="5"/>
        <v>0.27600000000000002</v>
      </c>
      <c r="M28" s="120">
        <f t="shared" si="5"/>
        <v>0.27600000000000002</v>
      </c>
      <c r="N28" s="120">
        <f t="shared" si="5"/>
        <v>0.27600000000000002</v>
      </c>
      <c r="O28" s="120">
        <f t="shared" si="5"/>
        <v>0.27600000000000002</v>
      </c>
      <c r="P28" s="120">
        <f t="shared" si="5"/>
        <v>0.27600000000000002</v>
      </c>
      <c r="Q28" s="120">
        <f t="shared" si="5"/>
        <v>0.27600000000000002</v>
      </c>
      <c r="R28" s="120">
        <f t="shared" si="5"/>
        <v>0.27600000000000002</v>
      </c>
      <c r="S28" s="134"/>
      <c r="T28" s="134"/>
    </row>
    <row r="29" spans="2:20" hidden="1" outlineLevel="1" x14ac:dyDescent="0.25">
      <c r="B29" s="2" t="s">
        <v>114</v>
      </c>
      <c r="C29" s="111" t="s">
        <v>398</v>
      </c>
      <c r="E29" s="120">
        <v>2.9649999999999999</v>
      </c>
      <c r="F29" s="120">
        <v>3.2469999999999999</v>
      </c>
      <c r="G29" s="120">
        <v>3.6459999999999999</v>
      </c>
      <c r="H29" s="120">
        <v>4.8390000000000004</v>
      </c>
      <c r="I29" s="120">
        <f>+H29</f>
        <v>4.8390000000000004</v>
      </c>
      <c r="J29" s="120">
        <f t="shared" ref="J29:R29" si="6">+I29</f>
        <v>4.8390000000000004</v>
      </c>
      <c r="K29" s="120">
        <f t="shared" si="6"/>
        <v>4.8390000000000004</v>
      </c>
      <c r="L29" s="120">
        <f t="shared" si="6"/>
        <v>4.8390000000000004</v>
      </c>
      <c r="M29" s="120">
        <f t="shared" si="6"/>
        <v>4.8390000000000004</v>
      </c>
      <c r="N29" s="120">
        <f t="shared" si="6"/>
        <v>4.8390000000000004</v>
      </c>
      <c r="O29" s="120">
        <f t="shared" si="6"/>
        <v>4.8390000000000004</v>
      </c>
      <c r="P29" s="120">
        <f t="shared" si="6"/>
        <v>4.8390000000000004</v>
      </c>
      <c r="Q29" s="120">
        <f t="shared" si="6"/>
        <v>4.8390000000000004</v>
      </c>
      <c r="R29" s="120">
        <f t="shared" si="6"/>
        <v>4.8390000000000004</v>
      </c>
      <c r="S29" s="134"/>
      <c r="T29" s="134"/>
    </row>
    <row r="30" spans="2:20" hidden="1" outlineLevel="1" x14ac:dyDescent="0.25">
      <c r="B30" s="2" t="s">
        <v>115</v>
      </c>
      <c r="C30" s="111" t="s">
        <v>398</v>
      </c>
      <c r="D30" s="2"/>
      <c r="E30" s="120">
        <f>+Supuestos!E167</f>
        <v>87.627000000000024</v>
      </c>
      <c r="F30" s="120">
        <f>+Supuestos!F167</f>
        <v>80.784999999999997</v>
      </c>
      <c r="G30" s="120">
        <f>+Supuestos!G167</f>
        <v>83.901000000000025</v>
      </c>
      <c r="H30" s="120">
        <f>+Supuestos!H167</f>
        <v>88.669999999999973</v>
      </c>
      <c r="I30" s="120">
        <f>+H30+H31</f>
        <v>102.34299999999999</v>
      </c>
      <c r="J30" s="120">
        <f t="shared" ref="J30:R30" si="7">+I30+I31</f>
        <v>113.53696455388337</v>
      </c>
      <c r="K30" s="120">
        <f t="shared" si="7"/>
        <v>125.47042968281264</v>
      </c>
      <c r="L30" s="120">
        <f t="shared" si="7"/>
        <v>138.17590132576828</v>
      </c>
      <c r="M30" s="120">
        <f t="shared" si="7"/>
        <v>151.6873368955311</v>
      </c>
      <c r="N30" s="120">
        <f t="shared" si="7"/>
        <v>166.04020733304088</v>
      </c>
      <c r="O30" s="120">
        <f t="shared" si="7"/>
        <v>181.27122049291251</v>
      </c>
      <c r="P30" s="120">
        <f t="shared" si="7"/>
        <v>197.41872969917014</v>
      </c>
      <c r="Q30" s="120">
        <f t="shared" si="7"/>
        <v>214.51344513615325</v>
      </c>
      <c r="R30" s="120">
        <f t="shared" si="7"/>
        <v>232.58786556122291</v>
      </c>
      <c r="S30" s="134"/>
      <c r="T30" s="134"/>
    </row>
    <row r="31" spans="2:20" hidden="1" outlineLevel="1" x14ac:dyDescent="0.25">
      <c r="B31" s="2" t="s">
        <v>43</v>
      </c>
      <c r="C31" s="111" t="s">
        <v>398</v>
      </c>
      <c r="E31" s="134">
        <f t="shared" ref="E31:Q31" si="8">+E65</f>
        <v>6.6699999999999777</v>
      </c>
      <c r="F31" s="134">
        <f t="shared" si="8"/>
        <v>14.881000000000032</v>
      </c>
      <c r="G31" s="134">
        <f t="shared" si="8"/>
        <v>13.509999999999946</v>
      </c>
      <c r="H31" s="134">
        <f>+H65</f>
        <v>13.673000000000023</v>
      </c>
      <c r="I31" s="134">
        <f>+I65</f>
        <v>11.193964553883371</v>
      </c>
      <c r="J31" s="134">
        <f t="shared" si="8"/>
        <v>11.933465128929276</v>
      </c>
      <c r="K31" s="134">
        <f t="shared" si="8"/>
        <v>12.705471642955647</v>
      </c>
      <c r="L31" s="134">
        <f t="shared" si="8"/>
        <v>13.511435569762828</v>
      </c>
      <c r="M31" s="134">
        <f t="shared" si="8"/>
        <v>14.352870437509775</v>
      </c>
      <c r="N31" s="134">
        <f>+N65</f>
        <v>15.231013159871637</v>
      </c>
      <c r="O31" s="134">
        <f t="shared" si="8"/>
        <v>16.147509206257634</v>
      </c>
      <c r="P31" s="134">
        <f t="shared" si="8"/>
        <v>17.094715436983105</v>
      </c>
      <c r="Q31" s="134">
        <f t="shared" si="8"/>
        <v>18.074420425069658</v>
      </c>
      <c r="R31" s="134">
        <f>+R65</f>
        <v>19.098188721507775</v>
      </c>
      <c r="S31" s="134"/>
      <c r="T31" s="134"/>
    </row>
    <row r="32" spans="2:20" hidden="1" outlineLevel="1" x14ac:dyDescent="0.25">
      <c r="B32" s="2" t="s">
        <v>307</v>
      </c>
      <c r="C32" s="111" t="s">
        <v>398</v>
      </c>
      <c r="E32" s="142">
        <f>+Supuestos!E174</f>
        <v>-6.1020000000000003</v>
      </c>
      <c r="F32" s="142">
        <f>+Supuestos!F174</f>
        <v>-6.048</v>
      </c>
      <c r="G32" s="142">
        <f>+Supuestos!G174</f>
        <v>-6.1159999999999997</v>
      </c>
      <c r="H32" s="142">
        <f>+Supuestos!H174</f>
        <v>-6.1520000000000001</v>
      </c>
      <c r="I32" s="142">
        <f>+Supuestos!I174</f>
        <v>-6.3535395791659726</v>
      </c>
      <c r="J32" s="142">
        <f>+Supuestos!J174</f>
        <v>-6.5616815968836999</v>
      </c>
      <c r="K32" s="142">
        <f>+Supuestos!K174</f>
        <v>-6.7766423491036356</v>
      </c>
      <c r="L32" s="142">
        <f>+Supuestos!L174</f>
        <v>-6.9986452176336504</v>
      </c>
      <c r="M32" s="142">
        <f>+Supuestos!M174</f>
        <v>-7.227920902271789</v>
      </c>
      <c r="N32" s="142">
        <f>+Supuestos!N174</f>
        <v>-7.4647076605436995</v>
      </c>
      <c r="O32" s="142">
        <f>+Supuestos!O174</f>
        <v>-7.7092515552938599</v>
      </c>
      <c r="P32" s="142">
        <f>+Supuestos!P174</f>
        <v>-7.9618067103879007</v>
      </c>
      <c r="Q32" s="142">
        <f>+Supuestos!Q174</f>
        <v>-8.2226355747917346</v>
      </c>
      <c r="R32" s="142">
        <f>+Supuestos!R174</f>
        <v>-8.4920091953019234</v>
      </c>
      <c r="S32" s="134"/>
      <c r="T32" s="134"/>
    </row>
    <row r="33" spans="1:20" hidden="1" outlineLevel="1" x14ac:dyDescent="0.25">
      <c r="B33" s="2" t="s">
        <v>308</v>
      </c>
      <c r="C33" s="111" t="s">
        <v>398</v>
      </c>
      <c r="E33" s="142">
        <f>+Supuestos!E177</f>
        <v>-7.41</v>
      </c>
      <c r="F33" s="142">
        <f>+Supuestos!F177</f>
        <v>-5.7169999999999996</v>
      </c>
      <c r="G33" s="142">
        <f>+Supuestos!G177</f>
        <v>-2.625</v>
      </c>
      <c r="H33" s="142">
        <f>+Supuestos!H177</f>
        <v>-9.3569999999999993</v>
      </c>
      <c r="I33" s="142">
        <f>+Supuestos!I177</f>
        <v>-10.011989999999999</v>
      </c>
      <c r="J33" s="142">
        <f>+Supuestos!J177</f>
        <v>-10.712829299999999</v>
      </c>
      <c r="K33" s="142">
        <f>+Supuestos!K177</f>
        <v>-11.462727351</v>
      </c>
      <c r="L33" s="142">
        <f>+Supuestos!L177</f>
        <v>-12.265118265570001</v>
      </c>
      <c r="M33" s="142">
        <f>+Supuestos!M177</f>
        <v>-13.123676544159901</v>
      </c>
      <c r="N33" s="142">
        <f>+Supuestos!N177</f>
        <v>-14.042333902251094</v>
      </c>
      <c r="O33" s="142">
        <f>+Supuestos!O177</f>
        <v>-15.025297275408672</v>
      </c>
      <c r="P33" s="142">
        <f>+Supuestos!P177</f>
        <v>-16.07706808468728</v>
      </c>
      <c r="Q33" s="142">
        <f>+Supuestos!Q177</f>
        <v>-17.20246285061539</v>
      </c>
      <c r="R33" s="142">
        <f>+Supuestos!R177</f>
        <v>-18.40663525015847</v>
      </c>
      <c r="S33" s="134"/>
      <c r="T33" s="134"/>
    </row>
    <row r="34" spans="1:20" hidden="1" outlineLevel="1" x14ac:dyDescent="0.25">
      <c r="B34" s="2" t="s">
        <v>116</v>
      </c>
      <c r="C34" s="111" t="s">
        <v>398</v>
      </c>
      <c r="D34" s="2"/>
      <c r="E34" s="120">
        <v>-11.542</v>
      </c>
      <c r="F34" s="120">
        <v>-12.805</v>
      </c>
      <c r="G34" s="120">
        <v>-11.766</v>
      </c>
      <c r="H34" s="120">
        <v>-8.766</v>
      </c>
      <c r="I34" s="120">
        <f>+H34</f>
        <v>-8.766</v>
      </c>
      <c r="J34" s="120">
        <f t="shared" ref="J34:R35" si="9">+I34</f>
        <v>-8.766</v>
      </c>
      <c r="K34" s="120">
        <f t="shared" si="9"/>
        <v>-8.766</v>
      </c>
      <c r="L34" s="120">
        <f t="shared" si="9"/>
        <v>-8.766</v>
      </c>
      <c r="M34" s="120">
        <f t="shared" si="9"/>
        <v>-8.766</v>
      </c>
      <c r="N34" s="120">
        <f t="shared" si="9"/>
        <v>-8.766</v>
      </c>
      <c r="O34" s="120">
        <f t="shared" si="9"/>
        <v>-8.766</v>
      </c>
      <c r="P34" s="120">
        <f t="shared" si="9"/>
        <v>-8.766</v>
      </c>
      <c r="Q34" s="120">
        <f t="shared" si="9"/>
        <v>-8.766</v>
      </c>
      <c r="R34" s="120">
        <f t="shared" si="9"/>
        <v>-8.766</v>
      </c>
      <c r="S34" s="134"/>
      <c r="T34" s="134"/>
    </row>
    <row r="35" spans="1:20" hidden="1" outlineLevel="1" x14ac:dyDescent="0.25">
      <c r="B35" s="2" t="s">
        <v>117</v>
      </c>
      <c r="C35" s="111" t="s">
        <v>398</v>
      </c>
      <c r="D35" s="2"/>
      <c r="E35" s="120">
        <v>7.1379999999999999</v>
      </c>
      <c r="F35" s="120">
        <v>6.883</v>
      </c>
      <c r="G35" s="120">
        <v>6.6059999999999999</v>
      </c>
      <c r="H35" s="120">
        <v>8.6379999999999999</v>
      </c>
      <c r="I35" s="120">
        <f>+H35</f>
        <v>8.6379999999999999</v>
      </c>
      <c r="J35" s="120">
        <f t="shared" si="9"/>
        <v>8.6379999999999999</v>
      </c>
      <c r="K35" s="120">
        <f t="shared" si="9"/>
        <v>8.6379999999999999</v>
      </c>
      <c r="L35" s="120">
        <f t="shared" si="9"/>
        <v>8.6379999999999999</v>
      </c>
      <c r="M35" s="120">
        <f t="shared" si="9"/>
        <v>8.6379999999999999</v>
      </c>
      <c r="N35" s="120">
        <f t="shared" si="9"/>
        <v>8.6379999999999999</v>
      </c>
      <c r="O35" s="120">
        <f t="shared" si="9"/>
        <v>8.6379999999999999</v>
      </c>
      <c r="P35" s="120">
        <f t="shared" si="9"/>
        <v>8.6379999999999999</v>
      </c>
      <c r="Q35" s="120">
        <f t="shared" si="9"/>
        <v>8.6379999999999999</v>
      </c>
      <c r="R35" s="120">
        <f t="shared" si="9"/>
        <v>8.6379999999999999</v>
      </c>
      <c r="S35" s="134"/>
      <c r="T35" s="134"/>
    </row>
    <row r="36" spans="1:20" hidden="1" outlineLevel="1" x14ac:dyDescent="0.25"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</row>
    <row r="37" spans="1:20" s="42" customFormat="1" hidden="1" outlineLevel="1" x14ac:dyDescent="0.25">
      <c r="B37" s="112" t="s">
        <v>401</v>
      </c>
      <c r="C37" s="113" t="s">
        <v>398</v>
      </c>
      <c r="D37" s="113"/>
      <c r="E37" s="140">
        <f>+SUM(E28:E35)</f>
        <v>79.634</v>
      </c>
      <c r="F37" s="140">
        <f t="shared" ref="F37:R37" si="10">+SUM(F28:F35)</f>
        <v>81.510000000000034</v>
      </c>
      <c r="G37" s="140">
        <f t="shared" si="10"/>
        <v>87.43799999999996</v>
      </c>
      <c r="H37" s="140">
        <f>+SUM(H28:H35)</f>
        <v>91.820999999999998</v>
      </c>
      <c r="I37" s="140">
        <f>+SUM(I28:I35)</f>
        <v>102.15843497471739</v>
      </c>
      <c r="J37" s="140">
        <f>+SUM(J28:J35)</f>
        <v>113.18291878592895</v>
      </c>
      <c r="K37" s="140">
        <f t="shared" si="10"/>
        <v>124.92353162566465</v>
      </c>
      <c r="L37" s="140">
        <f t="shared" si="10"/>
        <v>137.41057341232747</v>
      </c>
      <c r="M37" s="140">
        <f t="shared" si="10"/>
        <v>150.67560988660921</v>
      </c>
      <c r="N37" s="140">
        <f t="shared" si="10"/>
        <v>164.75117893011773</v>
      </c>
      <c r="O37" s="140">
        <f t="shared" si="10"/>
        <v>179.67118086846764</v>
      </c>
      <c r="P37" s="140">
        <f t="shared" si="10"/>
        <v>195.4615703410781</v>
      </c>
      <c r="Q37" s="140">
        <f t="shared" si="10"/>
        <v>212.14976713581581</v>
      </c>
      <c r="R37" s="140">
        <f t="shared" si="10"/>
        <v>229.77440983727033</v>
      </c>
      <c r="S37" s="141"/>
      <c r="T37" s="141"/>
    </row>
    <row r="38" spans="1:20" s="42" customFormat="1" hidden="1" outlineLevel="1" x14ac:dyDescent="0.25">
      <c r="B38" s="114"/>
      <c r="C38" s="115"/>
      <c r="D38" s="115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1"/>
      <c r="T38" s="141"/>
    </row>
    <row r="39" spans="1:20" ht="12" hidden="1" customHeight="1" outlineLevel="1" x14ac:dyDescent="0.25">
      <c r="B39" s="2" t="s">
        <v>402</v>
      </c>
      <c r="E39" s="118">
        <f t="shared" ref="E39:R39" si="11">ROUND(E37+E26-E17,0)</f>
        <v>0</v>
      </c>
      <c r="F39" s="118">
        <f t="shared" si="11"/>
        <v>0</v>
      </c>
      <c r="G39" s="118">
        <f t="shared" si="11"/>
        <v>0</v>
      </c>
      <c r="H39" s="118">
        <f t="shared" si="11"/>
        <v>0</v>
      </c>
      <c r="I39" s="118">
        <f>ROUND(I37+I26-I17,0)</f>
        <v>0</v>
      </c>
      <c r="J39" s="118">
        <f t="shared" si="11"/>
        <v>0</v>
      </c>
      <c r="K39" s="118">
        <f t="shared" si="11"/>
        <v>0</v>
      </c>
      <c r="L39" s="118">
        <f t="shared" si="11"/>
        <v>0</v>
      </c>
      <c r="M39" s="118">
        <f t="shared" si="11"/>
        <v>0</v>
      </c>
      <c r="N39" s="118">
        <f t="shared" si="11"/>
        <v>0</v>
      </c>
      <c r="O39" s="118">
        <f t="shared" si="11"/>
        <v>0</v>
      </c>
      <c r="P39" s="118">
        <f t="shared" si="11"/>
        <v>0</v>
      </c>
      <c r="Q39" s="118">
        <f t="shared" si="11"/>
        <v>0</v>
      </c>
      <c r="R39" s="118">
        <f t="shared" si="11"/>
        <v>0</v>
      </c>
      <c r="S39" s="134"/>
      <c r="T39" s="134"/>
    </row>
    <row r="40" spans="1:20" collapsed="1" x14ac:dyDescent="0.25"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</row>
    <row r="41" spans="1:20" x14ac:dyDescent="0.25">
      <c r="A41" s="102">
        <v>2</v>
      </c>
      <c r="B41" s="103" t="s">
        <v>399</v>
      </c>
      <c r="C41" s="110"/>
      <c r="D41" s="110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</row>
    <row r="42" spans="1:20" hidden="1" outlineLevel="1" x14ac:dyDescent="0.25"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</row>
    <row r="43" spans="1:20" hidden="1" outlineLevel="1" x14ac:dyDescent="0.25">
      <c r="B43" s="2" t="s">
        <v>335</v>
      </c>
      <c r="C43" s="111" t="s">
        <v>398</v>
      </c>
      <c r="E43" s="142">
        <f>+Supuestos!E12</f>
        <v>514.40499999999997</v>
      </c>
      <c r="F43" s="142">
        <f>+Supuestos!F12</f>
        <v>523.96400000000006</v>
      </c>
      <c r="G43" s="142">
        <f>+Supuestos!G12</f>
        <v>559.15099999999995</v>
      </c>
      <c r="H43" s="142">
        <f>+Supuestos!H12</f>
        <v>572.75400000000002</v>
      </c>
      <c r="I43" s="142">
        <f>+Supuestos!I12</f>
        <v>593.76757404671014</v>
      </c>
      <c r="J43" s="142">
        <f>+Supuestos!J12</f>
        <v>615.55210786710416</v>
      </c>
      <c r="K43" s="142">
        <f>+Supuestos!K12</f>
        <v>638.13588693852728</v>
      </c>
      <c r="L43" s="142">
        <f>+Supuestos!L12</f>
        <v>661.54823449445144</v>
      </c>
      <c r="M43" s="142">
        <f>+Supuestos!M12</f>
        <v>685.81954959835207</v>
      </c>
      <c r="N43" s="142">
        <f>+Supuestos!N12</f>
        <v>710.98134661446431</v>
      </c>
      <c r="O43" s="142">
        <f>+Supuestos!O12</f>
        <v>737.06629612666802</v>
      </c>
      <c r="P43" s="142">
        <f>+Supuestos!P12</f>
        <v>764.10826735863168</v>
      </c>
      <c r="Q43" s="142">
        <f>+Supuestos!Q12</f>
        <v>792.14237215029436</v>
      </c>
      <c r="R43" s="142">
        <f>+Supuestos!R12</f>
        <v>821.20501054778583</v>
      </c>
      <c r="S43" s="134"/>
      <c r="T43" s="134"/>
    </row>
    <row r="44" spans="1:20" hidden="1" outlineLevel="1" x14ac:dyDescent="0.25">
      <c r="B44" s="2" t="s">
        <v>425</v>
      </c>
      <c r="C44" s="111" t="s">
        <v>398</v>
      </c>
      <c r="E44" s="142">
        <f>+Supuestos!E15</f>
        <v>385.30099999999999</v>
      </c>
      <c r="F44" s="142">
        <f>+Supuestos!F15</f>
        <v>394.60500000000002</v>
      </c>
      <c r="G44" s="142">
        <f>+Supuestos!G15</f>
        <v>420.315</v>
      </c>
      <c r="H44" s="142">
        <f>+Supuestos!H15</f>
        <v>429</v>
      </c>
      <c r="I44" s="142">
        <f>+Supuestos!I15</f>
        <v>445.74906268895973</v>
      </c>
      <c r="J44" s="142">
        <f>+Supuestos!J15</f>
        <v>462.10299637613792</v>
      </c>
      <c r="K44" s="142">
        <f>+Supuestos!K15</f>
        <v>479.05693389827934</v>
      </c>
      <c r="L44" s="142">
        <f>+Supuestos!L15</f>
        <v>496.63288858923113</v>
      </c>
      <c r="M44" s="142">
        <f>+Supuestos!M15</f>
        <v>514.85368142245682</v>
      </c>
      <c r="N44" s="142">
        <f>+Supuestos!N15</f>
        <v>533.74297064224766</v>
      </c>
      <c r="O44" s="142">
        <f>+Supuestos!O15</f>
        <v>553.32528248206359</v>
      </c>
      <c r="P44" s="142">
        <f>+Supuestos!P15</f>
        <v>573.62604300988812</v>
      </c>
      <c r="Q44" s="142">
        <f>+Supuestos!Q15</f>
        <v>594.67161114194766</v>
      </c>
      <c r="R44" s="142">
        <f>+Supuestos!R15</f>
        <v>616.48931286765844</v>
      </c>
      <c r="S44" s="134"/>
      <c r="T44" s="134"/>
    </row>
    <row r="45" spans="1:20" hidden="1" outlineLevel="1" x14ac:dyDescent="0.25"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</row>
    <row r="46" spans="1:20" hidden="1" outlineLevel="1" x14ac:dyDescent="0.25">
      <c r="B46" s="112" t="s">
        <v>426</v>
      </c>
      <c r="C46" s="113" t="s">
        <v>398</v>
      </c>
      <c r="D46" s="113"/>
      <c r="E46" s="140">
        <f t="shared" ref="E46:R46" si="12">+E43-E44</f>
        <v>129.10399999999998</v>
      </c>
      <c r="F46" s="140">
        <f t="shared" si="12"/>
        <v>129.35900000000004</v>
      </c>
      <c r="G46" s="140">
        <f t="shared" si="12"/>
        <v>138.83599999999996</v>
      </c>
      <c r="H46" s="140">
        <f t="shared" si="12"/>
        <v>143.75400000000002</v>
      </c>
      <c r="I46" s="140">
        <f t="shared" si="12"/>
        <v>148.01851135775041</v>
      </c>
      <c r="J46" s="140">
        <f t="shared" si="12"/>
        <v>153.44911149096623</v>
      </c>
      <c r="K46" s="140">
        <f t="shared" si="12"/>
        <v>159.07895304024794</v>
      </c>
      <c r="L46" s="140">
        <f t="shared" si="12"/>
        <v>164.91534590522031</v>
      </c>
      <c r="M46" s="140">
        <f t="shared" si="12"/>
        <v>170.96586817589525</v>
      </c>
      <c r="N46" s="140">
        <f t="shared" si="12"/>
        <v>177.23837597221666</v>
      </c>
      <c r="O46" s="140">
        <f t="shared" si="12"/>
        <v>183.74101364460444</v>
      </c>
      <c r="P46" s="140">
        <f t="shared" si="12"/>
        <v>190.48222434874356</v>
      </c>
      <c r="Q46" s="140">
        <f t="shared" si="12"/>
        <v>197.4707610083467</v>
      </c>
      <c r="R46" s="140">
        <f t="shared" si="12"/>
        <v>204.71569768012739</v>
      </c>
      <c r="S46" s="134"/>
      <c r="T46" s="134"/>
    </row>
    <row r="47" spans="1:20" s="123" customFormat="1" hidden="1" outlineLevel="1" x14ac:dyDescent="0.25">
      <c r="B47" s="126" t="s">
        <v>326</v>
      </c>
      <c r="C47" s="127"/>
      <c r="D47" s="127"/>
      <c r="E47" s="146">
        <f>E46/E$43</f>
        <v>0.25097734275522204</v>
      </c>
      <c r="F47" s="146">
        <f t="shared" ref="F47:R47" si="13">F46/F$43</f>
        <v>0.24688528219496</v>
      </c>
      <c r="G47" s="146">
        <f t="shared" si="13"/>
        <v>0.24829786587165179</v>
      </c>
      <c r="H47" s="146">
        <f t="shared" si="13"/>
        <v>0.2509873348767534</v>
      </c>
      <c r="I47" s="146">
        <f t="shared" si="13"/>
        <v>0.24928695642464671</v>
      </c>
      <c r="J47" s="146">
        <f t="shared" si="13"/>
        <v>0.24928695642464671</v>
      </c>
      <c r="K47" s="146">
        <f t="shared" si="13"/>
        <v>0.24928695642464674</v>
      </c>
      <c r="L47" s="146">
        <f t="shared" si="13"/>
        <v>0.24928695642464674</v>
      </c>
      <c r="M47" s="146">
        <f t="shared" si="13"/>
        <v>0.24928695642464674</v>
      </c>
      <c r="N47" s="146">
        <f t="shared" si="13"/>
        <v>0.24928695642464679</v>
      </c>
      <c r="O47" s="146">
        <f t="shared" si="13"/>
        <v>0.24928695642464671</v>
      </c>
      <c r="P47" s="146">
        <f t="shared" si="13"/>
        <v>0.24928695642464677</v>
      </c>
      <c r="Q47" s="146">
        <f t="shared" si="13"/>
        <v>0.24928695642464671</v>
      </c>
      <c r="R47" s="146">
        <f t="shared" si="13"/>
        <v>0.24928695642464666</v>
      </c>
      <c r="S47" s="147"/>
      <c r="T47" s="147"/>
    </row>
    <row r="48" spans="1:20" hidden="1" outlineLevel="1" x14ac:dyDescent="0.25"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</row>
    <row r="49" spans="2:20" hidden="1" outlineLevel="1" x14ac:dyDescent="0.25">
      <c r="B49" s="2" t="s">
        <v>16</v>
      </c>
      <c r="C49" s="111" t="s">
        <v>398</v>
      </c>
      <c r="E49" s="142">
        <f>+Supuestos!E20</f>
        <v>107.14700000000001</v>
      </c>
      <c r="F49" s="142">
        <f>+Supuestos!F20</f>
        <v>107.89100000000001</v>
      </c>
      <c r="G49" s="142">
        <f>+Supuestos!G20</f>
        <v>111.88800000000001</v>
      </c>
      <c r="H49" s="142">
        <f>+Supuestos!H20</f>
        <v>115.312</v>
      </c>
      <c r="I49" s="142">
        <f>+Supuestos!I20</f>
        <v>119.232608</v>
      </c>
      <c r="J49" s="142">
        <f>+Supuestos!J20</f>
        <v>123.286516672</v>
      </c>
      <c r="K49" s="142">
        <f>+Supuestos!K20</f>
        <v>127.47825823884801</v>
      </c>
      <c r="L49" s="142">
        <f>+Supuestos!L20</f>
        <v>131.81251901896886</v>
      </c>
      <c r="M49" s="142">
        <f>+Supuestos!M20</f>
        <v>136.2941446656138</v>
      </c>
      <c r="N49" s="142">
        <f>+Supuestos!N20</f>
        <v>140.92814558424467</v>
      </c>
      <c r="O49" s="142">
        <f>+Supuestos!O20</f>
        <v>145.71970253410899</v>
      </c>
      <c r="P49" s="142">
        <f>+Supuestos!P20</f>
        <v>150.67417242026869</v>
      </c>
      <c r="Q49" s="142">
        <f>+Supuestos!Q20</f>
        <v>155.79709428255782</v>
      </c>
      <c r="R49" s="142">
        <f>+Supuestos!R20</f>
        <v>161.09419548816479</v>
      </c>
      <c r="S49" s="134"/>
      <c r="T49" s="134"/>
    </row>
    <row r="50" spans="2:20" hidden="1" outlineLevel="1" x14ac:dyDescent="0.25"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</row>
    <row r="51" spans="2:20" hidden="1" outlineLevel="1" x14ac:dyDescent="0.25">
      <c r="B51" s="112" t="s">
        <v>424</v>
      </c>
      <c r="C51" s="113" t="s">
        <v>398</v>
      </c>
      <c r="D51" s="113"/>
      <c r="E51" s="140">
        <f t="shared" ref="E51:G51" si="14">+E46-E49</f>
        <v>21.956999999999979</v>
      </c>
      <c r="F51" s="140">
        <f t="shared" si="14"/>
        <v>21.468000000000032</v>
      </c>
      <c r="G51" s="140">
        <f t="shared" si="14"/>
        <v>26.947999999999951</v>
      </c>
      <c r="H51" s="140">
        <f>+H46-H49</f>
        <v>28.442000000000021</v>
      </c>
      <c r="I51" s="140">
        <f>+I46-I49</f>
        <v>28.785903357750414</v>
      </c>
      <c r="J51" s="140">
        <f t="shared" ref="J51:R51" si="15">+J46-J49</f>
        <v>30.162594818966227</v>
      </c>
      <c r="K51" s="140">
        <f t="shared" si="15"/>
        <v>31.600694801399925</v>
      </c>
      <c r="L51" s="140">
        <f t="shared" si="15"/>
        <v>33.102826886251449</v>
      </c>
      <c r="M51" s="140">
        <f t="shared" si="15"/>
        <v>34.671723510281453</v>
      </c>
      <c r="N51" s="140">
        <f t="shared" si="15"/>
        <v>36.310230387971984</v>
      </c>
      <c r="O51" s="140">
        <f t="shared" si="15"/>
        <v>38.021311110495446</v>
      </c>
      <c r="P51" s="140">
        <f t="shared" si="15"/>
        <v>39.808051928474868</v>
      </c>
      <c r="Q51" s="140">
        <f t="shared" si="15"/>
        <v>41.673666725788877</v>
      </c>
      <c r="R51" s="140">
        <f t="shared" si="15"/>
        <v>43.621502191962605</v>
      </c>
      <c r="S51" s="134"/>
      <c r="T51" s="134"/>
    </row>
    <row r="52" spans="2:20" s="123" customFormat="1" hidden="1" outlineLevel="1" x14ac:dyDescent="0.25">
      <c r="B52" s="126" t="s">
        <v>534</v>
      </c>
      <c r="C52" s="127" t="s">
        <v>430</v>
      </c>
      <c r="D52" s="127"/>
      <c r="E52" s="146">
        <f>E51/E$43</f>
        <v>4.2684266288235885E-2</v>
      </c>
      <c r="F52" s="146">
        <f t="shared" ref="F52" si="16">F51/F$43</f>
        <v>4.0972280538357657E-2</v>
      </c>
      <c r="G52" s="146">
        <f t="shared" ref="G52" si="17">G51/G$43</f>
        <v>4.8194494868112468E-2</v>
      </c>
      <c r="H52" s="146">
        <f t="shared" ref="H52" si="18">H51/H$43</f>
        <v>4.965831753248344E-2</v>
      </c>
      <c r="I52" s="146">
        <f t="shared" ref="I52" si="19">I51/I$43</f>
        <v>4.8480086511908278E-2</v>
      </c>
      <c r="J52" s="146">
        <f t="shared" ref="J52" si="20">J51/J$43</f>
        <v>4.9000879752455075E-2</v>
      </c>
      <c r="K52" s="146">
        <f t="shared" ref="K52" si="21">K51/K$43</f>
        <v>4.9520322314115635E-2</v>
      </c>
      <c r="L52" s="146">
        <f t="shared" ref="L52" si="22">L51/L$43</f>
        <v>5.0038417699879885E-2</v>
      </c>
      <c r="M52" s="146">
        <f t="shared" ref="M52" si="23">M51/M$43</f>
        <v>5.0555169403652657E-2</v>
      </c>
      <c r="N52" s="146">
        <f t="shared" ref="N52" si="24">N51/N$43</f>
        <v>5.1070580910277406E-2</v>
      </c>
      <c r="O52" s="146">
        <f t="shared" ref="O52" si="25">O51/O$43</f>
        <v>5.1584655695559464E-2</v>
      </c>
      <c r="P52" s="146">
        <f t="shared" ref="P52" si="26">P51/P$43</f>
        <v>5.2097397226290039E-2</v>
      </c>
      <c r="Q52" s="146">
        <f t="shared" ref="Q52" si="27">Q51/Q$43</f>
        <v>5.2608808960268656E-2</v>
      </c>
      <c r="R52" s="146">
        <f t="shared" ref="R52" si="28">R51/R$43</f>
        <v>5.3118894346327508E-2</v>
      </c>
      <c r="S52" s="147"/>
      <c r="T52" s="147"/>
    </row>
    <row r="53" spans="2:20" hidden="1" outlineLevel="1" x14ac:dyDescent="0.25"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</row>
    <row r="54" spans="2:20" hidden="1" outlineLevel="1" x14ac:dyDescent="0.25">
      <c r="B54" s="2" t="s">
        <v>429</v>
      </c>
      <c r="C54" s="111" t="s">
        <v>398</v>
      </c>
      <c r="E54" s="142">
        <f>+Supuestos!E26</f>
        <v>0.26600000000000001</v>
      </c>
      <c r="F54" s="142">
        <f>+Supuestos!F26</f>
        <v>0.189</v>
      </c>
      <c r="G54" s="142">
        <f>+Supuestos!G26</f>
        <v>-8.1790000000000003</v>
      </c>
      <c r="H54" s="142">
        <f>+Supuestos!H26</f>
        <v>-0.27500000000000002</v>
      </c>
      <c r="I54" s="142">
        <f>+Supuestos!I26</f>
        <v>-3.2998418821677631</v>
      </c>
      <c r="J54" s="142">
        <f>+Supuestos!J26</f>
        <v>-3.4209086433485969</v>
      </c>
      <c r="K54" s="142">
        <f>+Supuestos!K26</f>
        <v>-3.5464171811921328</v>
      </c>
      <c r="L54" s="142">
        <f>+Supuestos!L26</f>
        <v>-3.6765304585110266</v>
      </c>
      <c r="M54" s="142">
        <f>+Supuestos!M26</f>
        <v>-3.811417417004388</v>
      </c>
      <c r="N54" s="142">
        <f>+Supuestos!N26</f>
        <v>-3.9512531966150797</v>
      </c>
      <c r="O54" s="142">
        <f>+Supuestos!O26</f>
        <v>-4.0962193629349501</v>
      </c>
      <c r="P54" s="142">
        <f>+Supuestos!P26</f>
        <v>-4.24650414295325</v>
      </c>
      <c r="Q54" s="142">
        <f>+Supuestos!Q26</f>
        <v>-4.4023026694543477</v>
      </c>
      <c r="R54" s="142">
        <f>+Supuestos!R26</f>
        <v>-4.5638172343820624</v>
      </c>
      <c r="S54" s="134"/>
      <c r="T54" s="134"/>
    </row>
    <row r="55" spans="2:20" hidden="1" outlineLevel="1" x14ac:dyDescent="0.25">
      <c r="B55" s="2" t="s">
        <v>422</v>
      </c>
      <c r="C55" s="111" t="s">
        <v>398</v>
      </c>
      <c r="E55" s="142">
        <f>+Supuestos!E29</f>
        <v>2.395</v>
      </c>
      <c r="F55" s="142">
        <f>+Supuestos!F29</f>
        <v>2.5990000000000002</v>
      </c>
      <c r="G55" s="142">
        <f>+Supuestos!G29</f>
        <v>2.3149999999999999</v>
      </c>
      <c r="H55" s="142">
        <f>+Supuestos!H29</f>
        <v>1.994</v>
      </c>
      <c r="I55" s="142">
        <f>+Supuestos!I29</f>
        <v>1.328098285714286</v>
      </c>
      <c r="J55" s="142">
        <f>+Supuestos!J29</f>
        <v>1.2407248571428573</v>
      </c>
      <c r="K55" s="142">
        <f>+Supuestos!K29</f>
        <v>1.1533514285714288</v>
      </c>
      <c r="L55" s="142">
        <f>+Supuestos!L29</f>
        <v>1.0659779999999999</v>
      </c>
      <c r="M55" s="142">
        <f>+Supuestos!M29</f>
        <v>0.97860457142857138</v>
      </c>
      <c r="N55" s="142">
        <f>+Supuestos!N29</f>
        <v>0.89171964285714267</v>
      </c>
      <c r="O55" s="142">
        <f>+Supuestos!O29</f>
        <v>0.8053232142857143</v>
      </c>
      <c r="P55" s="142">
        <f>+Supuestos!P29</f>
        <v>0.73281249999999987</v>
      </c>
      <c r="Q55" s="142">
        <f>+Supuestos!Q29</f>
        <v>0.67418749999999994</v>
      </c>
      <c r="R55" s="142">
        <f>+Supuestos!R29</f>
        <v>0.61556249999999979</v>
      </c>
      <c r="S55" s="134"/>
      <c r="T55" s="134"/>
    </row>
    <row r="56" spans="2:20" hidden="1" outlineLevel="1" x14ac:dyDescent="0.25">
      <c r="B56" s="2" t="s">
        <v>423</v>
      </c>
      <c r="C56" s="111" t="s">
        <v>398</v>
      </c>
      <c r="E56" s="142">
        <f>+Supuestos!E31</f>
        <v>8.3680000000000003</v>
      </c>
      <c r="F56" s="142">
        <f>+Supuestos!F31</f>
        <v>-1.0580000000000001</v>
      </c>
      <c r="G56" s="142">
        <f>+Supuestos!G31</f>
        <v>-4.1100000000000003</v>
      </c>
      <c r="H56" s="142">
        <f>+Supuestos!H31</f>
        <v>7.4770000000000003</v>
      </c>
      <c r="I56" s="142">
        <f>+Supuestos!I31</f>
        <v>7.7513210752735935</v>
      </c>
      <c r="J56" s="142">
        <f>+Supuestos!J31</f>
        <v>8.0357066219045841</v>
      </c>
      <c r="K56" s="142">
        <f>+Supuestos!K31</f>
        <v>8.3305258918128349</v>
      </c>
      <c r="L56" s="142">
        <f>+Supuestos!L31</f>
        <v>8.6361616842745992</v>
      </c>
      <c r="M56" s="142">
        <f>+Supuestos!M31</f>
        <v>8.9530108429567985</v>
      </c>
      <c r="N56" s="142">
        <f>+Supuestos!N31</f>
        <v>9.2814847711868449</v>
      </c>
      <c r="O56" s="142">
        <f>+Supuestos!O31</f>
        <v>9.6220099661269884</v>
      </c>
      <c r="P56" s="142">
        <f>+Supuestos!P31</f>
        <v>9.9750285725468331</v>
      </c>
      <c r="Q56" s="142">
        <f>+Supuestos!Q31</f>
        <v>10.340998956913005</v>
      </c>
      <c r="R56" s="142">
        <f>+Supuestos!R31</f>
        <v>10.720396302541396</v>
      </c>
      <c r="S56" s="134"/>
      <c r="T56" s="134"/>
    </row>
    <row r="57" spans="2:20" hidden="1" outlineLevel="1" x14ac:dyDescent="0.25"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</row>
    <row r="58" spans="2:20" s="42" customFormat="1" hidden="1" outlineLevel="1" x14ac:dyDescent="0.25">
      <c r="B58" s="112" t="s">
        <v>421</v>
      </c>
      <c r="C58" s="113" t="s">
        <v>398</v>
      </c>
      <c r="D58" s="113"/>
      <c r="E58" s="140">
        <f t="shared" ref="E58:R58" si="29">+E51+E54-E55-E56</f>
        <v>11.459999999999978</v>
      </c>
      <c r="F58" s="140">
        <f t="shared" si="29"/>
        <v>20.116000000000032</v>
      </c>
      <c r="G58" s="140">
        <f t="shared" si="29"/>
        <v>20.563999999999947</v>
      </c>
      <c r="H58" s="140">
        <f t="shared" si="29"/>
        <v>18.696000000000023</v>
      </c>
      <c r="I58" s="140">
        <f t="shared" si="29"/>
        <v>16.406642114594771</v>
      </c>
      <c r="J58" s="140">
        <f t="shared" si="29"/>
        <v>17.465254696570188</v>
      </c>
      <c r="K58" s="140">
        <f t="shared" si="29"/>
        <v>18.570400299823525</v>
      </c>
      <c r="L58" s="140">
        <f t="shared" si="29"/>
        <v>19.724156743465819</v>
      </c>
      <c r="M58" s="140">
        <f t="shared" si="29"/>
        <v>20.928690678891691</v>
      </c>
      <c r="N58" s="140">
        <f t="shared" si="29"/>
        <v>22.18577277731292</v>
      </c>
      <c r="O58" s="140">
        <f t="shared" si="29"/>
        <v>23.497758567147791</v>
      </c>
      <c r="P58" s="140">
        <f t="shared" si="29"/>
        <v>24.853706712974784</v>
      </c>
      <c r="Q58" s="140">
        <f t="shared" si="29"/>
        <v>26.25617759942152</v>
      </c>
      <c r="R58" s="140">
        <f t="shared" si="29"/>
        <v>27.721726155039143</v>
      </c>
      <c r="S58" s="141"/>
      <c r="T58" s="141"/>
    </row>
    <row r="59" spans="2:20" hidden="1" outlineLevel="1" x14ac:dyDescent="0.25"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</row>
    <row r="60" spans="2:20" hidden="1" outlineLevel="1" x14ac:dyDescent="0.25">
      <c r="B60" s="2" t="s">
        <v>36</v>
      </c>
      <c r="C60" s="111" t="s">
        <v>398</v>
      </c>
      <c r="E60" s="142">
        <f>+Supuestos!E36</f>
        <v>4.2809999999999997</v>
      </c>
      <c r="F60" s="142">
        <f>+Supuestos!F36</f>
        <v>4.915</v>
      </c>
      <c r="G60" s="142">
        <f>+Supuestos!G36</f>
        <v>6.8579999999999997</v>
      </c>
      <c r="H60" s="142">
        <f>+Supuestos!H36</f>
        <v>4.7560000000000002</v>
      </c>
      <c r="I60" s="142">
        <f>+Supuestos!I36</f>
        <v>4.9456775607114007</v>
      </c>
      <c r="J60" s="142">
        <f>+Supuestos!J36</f>
        <v>5.2647895676409124</v>
      </c>
      <c r="K60" s="142">
        <f>+Supuestos!K36</f>
        <v>5.5979286568678788</v>
      </c>
      <c r="L60" s="142">
        <f>+Supuestos!L36</f>
        <v>5.9457211737029922</v>
      </c>
      <c r="M60" s="142">
        <f>+Supuestos!M36</f>
        <v>6.3088202413819161</v>
      </c>
      <c r="N60" s="142">
        <f>+Supuestos!N36</f>
        <v>6.6877596174412828</v>
      </c>
      <c r="O60" s="142">
        <f>+Supuestos!O36</f>
        <v>7.0832493608901554</v>
      </c>
      <c r="P60" s="142">
        <f>+Supuestos!P36</f>
        <v>7.4919912759916798</v>
      </c>
      <c r="Q60" s="142">
        <f>+Supuestos!Q36</f>
        <v>7.9147571743518617</v>
      </c>
      <c r="R60" s="142">
        <f>+Supuestos!R36</f>
        <v>8.3565374335313685</v>
      </c>
      <c r="S60" s="134"/>
      <c r="T60" s="134"/>
    </row>
    <row r="61" spans="2:20" hidden="1" outlineLevel="1" x14ac:dyDescent="0.25"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</row>
    <row r="62" spans="2:20" s="42" customFormat="1" hidden="1" outlineLevel="1" x14ac:dyDescent="0.25">
      <c r="B62" s="112" t="s">
        <v>420</v>
      </c>
      <c r="C62" s="113" t="s">
        <v>398</v>
      </c>
      <c r="D62" s="113"/>
      <c r="E62" s="140">
        <f t="shared" ref="E62:R62" si="30">+E58-E60</f>
        <v>7.1789999999999781</v>
      </c>
      <c r="F62" s="140">
        <f t="shared" si="30"/>
        <v>15.201000000000032</v>
      </c>
      <c r="G62" s="140">
        <f t="shared" si="30"/>
        <v>13.705999999999946</v>
      </c>
      <c r="H62" s="140">
        <f t="shared" si="30"/>
        <v>13.940000000000023</v>
      </c>
      <c r="I62" s="140">
        <f>+I58-I60</f>
        <v>11.46096455388337</v>
      </c>
      <c r="J62" s="140">
        <f t="shared" si="30"/>
        <v>12.200465128929276</v>
      </c>
      <c r="K62" s="140">
        <f t="shared" si="30"/>
        <v>12.972471642955647</v>
      </c>
      <c r="L62" s="140">
        <f t="shared" si="30"/>
        <v>13.778435569762827</v>
      </c>
      <c r="M62" s="140">
        <f t="shared" si="30"/>
        <v>14.619870437509775</v>
      </c>
      <c r="N62" s="140">
        <f t="shared" si="30"/>
        <v>15.498013159871636</v>
      </c>
      <c r="O62" s="140">
        <f t="shared" si="30"/>
        <v>16.414509206257634</v>
      </c>
      <c r="P62" s="140">
        <f t="shared" si="30"/>
        <v>17.361715436983104</v>
      </c>
      <c r="Q62" s="140">
        <f t="shared" si="30"/>
        <v>18.341420425069657</v>
      </c>
      <c r="R62" s="140">
        <f t="shared" si="30"/>
        <v>19.365188721507774</v>
      </c>
      <c r="S62" s="144"/>
      <c r="T62" s="144"/>
    </row>
    <row r="63" spans="2:20" hidden="1" outlineLevel="1" x14ac:dyDescent="0.25">
      <c r="B63" s="2" t="s">
        <v>419</v>
      </c>
      <c r="E63" s="142">
        <f>+Supuestos!E40</f>
        <v>0.50900000000000001</v>
      </c>
      <c r="F63" s="142">
        <f>+Supuestos!F40</f>
        <v>0.32</v>
      </c>
      <c r="G63" s="142">
        <f>+Supuestos!G40</f>
        <v>0.19600000000000001</v>
      </c>
      <c r="H63" s="142">
        <f>+Supuestos!H40</f>
        <v>0.26700000000000002</v>
      </c>
      <c r="I63" s="142">
        <f>+Supuestos!I40</f>
        <v>0.26700000000000002</v>
      </c>
      <c r="J63" s="142">
        <f>+Supuestos!J40</f>
        <v>0.26700000000000002</v>
      </c>
      <c r="K63" s="142">
        <f>+Supuestos!K40</f>
        <v>0.26700000000000002</v>
      </c>
      <c r="L63" s="142">
        <f>+Supuestos!L40</f>
        <v>0.26700000000000002</v>
      </c>
      <c r="M63" s="142">
        <f>+Supuestos!M40</f>
        <v>0.26700000000000002</v>
      </c>
      <c r="N63" s="142">
        <f>+Supuestos!N40</f>
        <v>0.26700000000000002</v>
      </c>
      <c r="O63" s="142">
        <f>+Supuestos!O40</f>
        <v>0.26700000000000002</v>
      </c>
      <c r="P63" s="142">
        <f>+Supuestos!P40</f>
        <v>0.26700000000000002</v>
      </c>
      <c r="Q63" s="142">
        <f>+Supuestos!Q40</f>
        <v>0.26700000000000002</v>
      </c>
      <c r="R63" s="142">
        <f>+Supuestos!R40</f>
        <v>0.26700000000000002</v>
      </c>
      <c r="S63" s="134"/>
      <c r="T63" s="134"/>
    </row>
    <row r="64" spans="2:20" hidden="1" outlineLevel="1" x14ac:dyDescent="0.25"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</row>
    <row r="65" spans="1:20" hidden="1" outlineLevel="1" x14ac:dyDescent="0.25">
      <c r="B65" s="117" t="s">
        <v>337</v>
      </c>
      <c r="C65" s="113" t="s">
        <v>398</v>
      </c>
      <c r="D65" s="116"/>
      <c r="E65" s="138">
        <f t="shared" ref="E65:R65" si="31">+E62-E63</f>
        <v>6.6699999999999777</v>
      </c>
      <c r="F65" s="138">
        <f t="shared" si="31"/>
        <v>14.881000000000032</v>
      </c>
      <c r="G65" s="138">
        <f t="shared" si="31"/>
        <v>13.509999999999946</v>
      </c>
      <c r="H65" s="138">
        <f t="shared" si="31"/>
        <v>13.673000000000023</v>
      </c>
      <c r="I65" s="138">
        <f>+I62-I63</f>
        <v>11.193964553883371</v>
      </c>
      <c r="J65" s="138">
        <f>+J62-J63</f>
        <v>11.933465128929276</v>
      </c>
      <c r="K65" s="138">
        <f>+K62-K63</f>
        <v>12.705471642955647</v>
      </c>
      <c r="L65" s="138">
        <f>+L62-L63</f>
        <v>13.511435569762828</v>
      </c>
      <c r="M65" s="138">
        <f t="shared" si="31"/>
        <v>14.352870437509775</v>
      </c>
      <c r="N65" s="138">
        <f t="shared" si="31"/>
        <v>15.231013159871637</v>
      </c>
      <c r="O65" s="138">
        <f t="shared" si="31"/>
        <v>16.147509206257634</v>
      </c>
      <c r="P65" s="138">
        <f t="shared" si="31"/>
        <v>17.094715436983105</v>
      </c>
      <c r="Q65" s="138">
        <f t="shared" si="31"/>
        <v>18.074420425069658</v>
      </c>
      <c r="R65" s="138">
        <f t="shared" si="31"/>
        <v>19.098188721507775</v>
      </c>
      <c r="S65" s="148"/>
      <c r="T65" s="148"/>
    </row>
    <row r="66" spans="1:20" hidden="1" outlineLevel="1" x14ac:dyDescent="0.25">
      <c r="B66" s="125"/>
      <c r="C66" s="115"/>
      <c r="D66" s="201"/>
      <c r="E66" s="146">
        <f>E65/E$43</f>
        <v>1.2966436951429279E-2</v>
      </c>
      <c r="F66" s="146">
        <f t="shared" ref="F66:R66" si="32">F65/F$43</f>
        <v>2.8400806162255481E-2</v>
      </c>
      <c r="G66" s="146">
        <f t="shared" si="32"/>
        <v>2.4161630758059893E-2</v>
      </c>
      <c r="H66" s="146">
        <f t="shared" si="32"/>
        <v>2.3872378019184542E-2</v>
      </c>
      <c r="I66" s="146">
        <f t="shared" si="32"/>
        <v>1.8852434931050599E-2</v>
      </c>
      <c r="J66" s="146">
        <f t="shared" si="32"/>
        <v>1.9386604279983517E-2</v>
      </c>
      <c r="K66" s="146">
        <f t="shared" si="32"/>
        <v>1.9910291683971047E-2</v>
      </c>
      <c r="L66" s="146">
        <f t="shared" si="32"/>
        <v>2.042396134589964E-2</v>
      </c>
      <c r="M66" s="146">
        <f t="shared" si="32"/>
        <v>2.092805672558545E-2</v>
      </c>
      <c r="N66" s="146">
        <f t="shared" si="32"/>
        <v>2.1422521466137399E-2</v>
      </c>
      <c r="O66" s="146">
        <f t="shared" si="32"/>
        <v>2.1907811130577888E-2</v>
      </c>
      <c r="P66" s="146">
        <f t="shared" si="32"/>
        <v>2.2372111606744016E-2</v>
      </c>
      <c r="Q66" s="146">
        <f t="shared" si="32"/>
        <v>2.2817136237777685E-2</v>
      </c>
      <c r="R66" s="146">
        <f t="shared" si="32"/>
        <v>2.3256298337449625E-2</v>
      </c>
      <c r="S66" s="148"/>
      <c r="T66" s="148"/>
    </row>
    <row r="67" spans="1:20" hidden="1" outlineLevel="1" x14ac:dyDescent="0.25">
      <c r="B67" s="125"/>
      <c r="C67" s="115"/>
      <c r="D67" s="201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148"/>
      <c r="P67" s="148"/>
      <c r="Q67" s="148"/>
      <c r="R67" s="148"/>
      <c r="S67" s="148"/>
      <c r="T67" s="148"/>
    </row>
    <row r="68" spans="1:20" s="42" customFormat="1" hidden="1" outlineLevel="1" x14ac:dyDescent="0.25">
      <c r="B68" s="42" t="s">
        <v>55</v>
      </c>
      <c r="C68" s="236" t="s">
        <v>398</v>
      </c>
      <c r="D68" s="236"/>
      <c r="E68" s="141">
        <f t="shared" ref="E68:R68" si="33">+E51+E74</f>
        <v>32.634999999999977</v>
      </c>
      <c r="F68" s="141">
        <f t="shared" si="33"/>
        <v>32.455000000000034</v>
      </c>
      <c r="G68" s="141">
        <f t="shared" si="33"/>
        <v>38.099999999999952</v>
      </c>
      <c r="H68" s="141">
        <f t="shared" si="33"/>
        <v>39.100000000000023</v>
      </c>
      <c r="I68" s="141">
        <f t="shared" si="33"/>
        <v>36.056287973135028</v>
      </c>
      <c r="J68" s="141">
        <f t="shared" si="33"/>
        <v>37.736462530300692</v>
      </c>
      <c r="K68" s="141">
        <f t="shared" si="33"/>
        <v>39.489179995364509</v>
      </c>
      <c r="L68" s="141">
        <f t="shared" si="33"/>
        <v>41.317472455200701</v>
      </c>
      <c r="M68" s="141">
        <f t="shared" si="33"/>
        <v>43.224495839768053</v>
      </c>
      <c r="N68" s="141">
        <f t="shared" si="33"/>
        <v>45.213534894142697</v>
      </c>
      <c r="O68" s="141">
        <f t="shared" si="33"/>
        <v>47.288008347533236</v>
      </c>
      <c r="P68" s="141">
        <f t="shared" si="33"/>
        <v>49.451474287001382</v>
      </c>
      <c r="Q68" s="141">
        <f t="shared" si="33"/>
        <v>51.707635743908888</v>
      </c>
      <c r="R68" s="141">
        <f t="shared" si="33"/>
        <v>54.060346501427375</v>
      </c>
      <c r="S68" s="141"/>
      <c r="T68" s="141"/>
    </row>
    <row r="69" spans="1:20" s="123" customFormat="1" hidden="1" outlineLevel="1" x14ac:dyDescent="0.25">
      <c r="C69" s="124"/>
      <c r="D69" s="124"/>
      <c r="E69" s="147"/>
      <c r="F69" s="237">
        <f>F68/E68-1</f>
        <v>-5.5155507890284339E-3</v>
      </c>
      <c r="G69" s="237">
        <f t="shared" ref="G69:Q69" si="34">G68/F68-1</f>
        <v>0.17393313819133915</v>
      </c>
      <c r="H69" s="237">
        <f t="shared" si="34"/>
        <v>2.6246719160106791E-2</v>
      </c>
      <c r="I69" s="237">
        <f t="shared" si="34"/>
        <v>-7.7844297362276049E-2</v>
      </c>
      <c r="J69" s="237">
        <f t="shared" si="34"/>
        <v>4.659865592424639E-2</v>
      </c>
      <c r="K69" s="237">
        <f t="shared" si="34"/>
        <v>4.6446257744918729E-2</v>
      </c>
      <c r="L69" s="237">
        <f t="shared" si="34"/>
        <v>4.6298567355685938E-2</v>
      </c>
      <c r="M69" s="237">
        <f t="shared" si="34"/>
        <v>4.6155373774014796E-2</v>
      </c>
      <c r="N69" s="237">
        <f t="shared" si="34"/>
        <v>4.6016477826553492E-2</v>
      </c>
      <c r="O69" s="237">
        <f t="shared" si="34"/>
        <v>4.5881691361833399E-2</v>
      </c>
      <c r="P69" s="237">
        <f t="shared" si="34"/>
        <v>4.5750836524308891E-2</v>
      </c>
      <c r="Q69" s="237">
        <f t="shared" si="34"/>
        <v>4.5623745084189649E-2</v>
      </c>
      <c r="R69" s="237">
        <f>R68/Q68-1</f>
        <v>4.5500257818220424E-2</v>
      </c>
      <c r="S69" s="147"/>
      <c r="T69" s="147"/>
    </row>
    <row r="70" spans="1:20" collapsed="1" x14ac:dyDescent="0.25"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</row>
    <row r="71" spans="1:20" x14ac:dyDescent="0.25">
      <c r="A71" s="102">
        <v>3</v>
      </c>
      <c r="B71" s="103" t="s">
        <v>403</v>
      </c>
      <c r="C71" s="110"/>
      <c r="D71" s="110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</row>
    <row r="72" spans="1:20" hidden="1" outlineLevel="1" x14ac:dyDescent="0.25"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</row>
    <row r="73" spans="1:20" hidden="1" outlineLevel="1" x14ac:dyDescent="0.25">
      <c r="B73" s="2" t="s">
        <v>404</v>
      </c>
      <c r="E73" s="134"/>
      <c r="F73" s="134"/>
      <c r="G73" s="134"/>
      <c r="H73" s="134"/>
      <c r="I73" s="134">
        <f>+I65</f>
        <v>11.193964553883371</v>
      </c>
      <c r="J73" s="134">
        <f t="shared" ref="J73:R73" si="35">+J65</f>
        <v>11.933465128929276</v>
      </c>
      <c r="K73" s="134">
        <f t="shared" si="35"/>
        <v>12.705471642955647</v>
      </c>
      <c r="L73" s="134">
        <f t="shared" si="35"/>
        <v>13.511435569762828</v>
      </c>
      <c r="M73" s="134">
        <f t="shared" si="35"/>
        <v>14.352870437509775</v>
      </c>
      <c r="N73" s="134">
        <f t="shared" si="35"/>
        <v>15.231013159871637</v>
      </c>
      <c r="O73" s="134">
        <f t="shared" si="35"/>
        <v>16.147509206257634</v>
      </c>
      <c r="P73" s="134">
        <f t="shared" si="35"/>
        <v>17.094715436983105</v>
      </c>
      <c r="Q73" s="134">
        <f t="shared" si="35"/>
        <v>18.074420425069658</v>
      </c>
      <c r="R73" s="134">
        <f t="shared" si="35"/>
        <v>19.098188721507775</v>
      </c>
      <c r="S73" s="134"/>
      <c r="T73" s="134"/>
    </row>
    <row r="74" spans="1:20" hidden="1" outlineLevel="1" x14ac:dyDescent="0.25">
      <c r="B74" s="2" t="s">
        <v>463</v>
      </c>
      <c r="E74" s="120">
        <v>10.678000000000001</v>
      </c>
      <c r="F74" s="120">
        <v>10.987</v>
      </c>
      <c r="G74" s="120">
        <v>11.151999999999999</v>
      </c>
      <c r="H74" s="120">
        <v>10.657999999999999</v>
      </c>
      <c r="I74" s="142">
        <f>+Supuestos!I145</f>
        <v>7.2703846153846152</v>
      </c>
      <c r="J74" s="142">
        <f>+Supuestos!J145</f>
        <v>7.5738677113344677</v>
      </c>
      <c r="K74" s="142">
        <f>+Supuestos!K145</f>
        <v>7.8884851939645833</v>
      </c>
      <c r="L74" s="142">
        <f>+Supuestos!L145</f>
        <v>8.2146455689492477</v>
      </c>
      <c r="M74" s="142">
        <f>+Supuestos!M145</f>
        <v>8.5527723294865972</v>
      </c>
      <c r="N74" s="142">
        <f>+Supuestos!N145</f>
        <v>8.9033045061707146</v>
      </c>
      <c r="O74" s="142">
        <f>+Supuestos!O145</f>
        <v>9.2666972370377909</v>
      </c>
      <c r="P74" s="142">
        <f>+Supuestos!P145</f>
        <v>9.6434223585265162</v>
      </c>
      <c r="Q74" s="142">
        <f>+Supuestos!Q145</f>
        <v>10.033969018120009</v>
      </c>
      <c r="R74" s="142">
        <f>+Supuestos!R145</f>
        <v>10.438844309464766</v>
      </c>
      <c r="S74" s="134"/>
      <c r="T74" s="134"/>
    </row>
    <row r="75" spans="1:20" hidden="1" outlineLevel="1" x14ac:dyDescent="0.25"/>
    <row r="76" spans="1:20" hidden="1" outlineLevel="1" x14ac:dyDescent="0.25">
      <c r="B76" s="2" t="s">
        <v>405</v>
      </c>
      <c r="I76" s="229">
        <f>-Supuestos!I123</f>
        <v>-12.139323837994105</v>
      </c>
      <c r="J76" s="229">
        <f>-Supuestos!J123</f>
        <v>-12.584699305204603</v>
      </c>
      <c r="K76" s="229">
        <f>-Supuestos!K123</f>
        <v>-13.04641499938657</v>
      </c>
      <c r="L76" s="229">
        <f>-Supuestos!L123</f>
        <v>-13.525070421494002</v>
      </c>
      <c r="M76" s="229">
        <f>-Supuestos!M123</f>
        <v>-14.021287067364712</v>
      </c>
      <c r="N76" s="229">
        <f>-Supuestos!N123</f>
        <v>-14.535709234683051</v>
      </c>
      <c r="O76" s="229">
        <f>-Supuestos!O123</f>
        <v>-15.069004859548979</v>
      </c>
      <c r="P76" s="229">
        <f>-Supuestos!P123</f>
        <v>-15.621866383739761</v>
      </c>
      <c r="Q76" s="229">
        <f>-Supuestos!Q123</f>
        <v>-16.195011653790299</v>
      </c>
      <c r="R76" s="229">
        <f>-Supuestos!R123</f>
        <v>-16.789184853059545</v>
      </c>
    </row>
    <row r="77" spans="1:20" hidden="1" outlineLevel="1" x14ac:dyDescent="0.25"/>
    <row r="78" spans="1:20" hidden="1" outlineLevel="1" x14ac:dyDescent="0.25">
      <c r="B78" s="2" t="s">
        <v>440</v>
      </c>
      <c r="I78" s="154">
        <f t="shared" ref="I78:R78" si="36">+I101</f>
        <v>3.9027064745577045</v>
      </c>
      <c r="J78" s="154">
        <f t="shared" si="36"/>
        <v>-0.25684341951092193</v>
      </c>
      <c r="K78" s="154">
        <f t="shared" si="36"/>
        <v>-0.26608494686390127</v>
      </c>
      <c r="L78" s="154">
        <f t="shared" si="36"/>
        <v>-0.27565935520910712</v>
      </c>
      <c r="M78" s="154">
        <f t="shared" si="36"/>
        <v>-0.28557864744300598</v>
      </c>
      <c r="N78" s="154">
        <f t="shared" si="36"/>
        <v>-0.29585525969028215</v>
      </c>
      <c r="O78" s="154">
        <f t="shared" si="36"/>
        <v>-0.30650207695539367</v>
      </c>
      <c r="P78" s="154">
        <f t="shared" si="36"/>
        <v>-0.31753244934033376</v>
      </c>
      <c r="Q78" s="154">
        <f t="shared" si="36"/>
        <v>-0.32896020884888211</v>
      </c>
      <c r="R78" s="154">
        <f t="shared" si="36"/>
        <v>-0.34079968679845596</v>
      </c>
    </row>
    <row r="79" spans="1:20" hidden="1" outlineLevel="1" x14ac:dyDescent="0.25">
      <c r="I79" s="154"/>
      <c r="J79" s="154"/>
      <c r="K79" s="154"/>
      <c r="L79" s="154"/>
      <c r="M79" s="154"/>
      <c r="N79" s="154"/>
      <c r="O79" s="154"/>
      <c r="P79" s="154"/>
      <c r="Q79" s="154"/>
      <c r="R79" s="154"/>
    </row>
    <row r="80" spans="1:20" hidden="1" outlineLevel="1" x14ac:dyDescent="0.25">
      <c r="B80" s="2" t="s">
        <v>447</v>
      </c>
      <c r="I80" s="229">
        <f>-Supuestos!I102</f>
        <v>-2.3846857142857143</v>
      </c>
      <c r="J80" s="229">
        <f>-Supuestos!J102</f>
        <v>-2.3846857142857143</v>
      </c>
      <c r="K80" s="229">
        <f>-Supuestos!K102</f>
        <v>-2.3846857142857143</v>
      </c>
      <c r="L80" s="229">
        <f>-Supuestos!L102</f>
        <v>-2.3846857142857143</v>
      </c>
      <c r="M80" s="229">
        <f>-Supuestos!M102</f>
        <v>-2.3846857142857143</v>
      </c>
      <c r="N80" s="229">
        <f>-Supuestos!N102</f>
        <v>-2.1892857142857145</v>
      </c>
      <c r="O80" s="229">
        <f>-Supuestos!O102</f>
        <v>-2.1892857142857145</v>
      </c>
      <c r="P80" s="229">
        <f>-Supuestos!P102</f>
        <v>-1.675</v>
      </c>
      <c r="Q80" s="229">
        <f>-Supuestos!Q102</f>
        <v>-1.675</v>
      </c>
      <c r="R80" s="229">
        <f>-Supuestos!R102</f>
        <v>-1.675</v>
      </c>
    </row>
    <row r="81" spans="1:20" hidden="1" outlineLevel="1" x14ac:dyDescent="0.25">
      <c r="B81" s="2" t="s">
        <v>448</v>
      </c>
      <c r="I81" s="229">
        <f>+Supuestos!I77</f>
        <v>0</v>
      </c>
      <c r="J81" s="229">
        <f>+Supuestos!J77</f>
        <v>0</v>
      </c>
      <c r="K81" s="229">
        <f>+Supuestos!K77</f>
        <v>0</v>
      </c>
      <c r="L81" s="229">
        <f>+Supuestos!L77</f>
        <v>0</v>
      </c>
      <c r="M81" s="229">
        <f>+Supuestos!M77</f>
        <v>0</v>
      </c>
      <c r="N81" s="229">
        <f>+Supuestos!N77</f>
        <v>0</v>
      </c>
      <c r="O81" s="229">
        <f>+Supuestos!O77</f>
        <v>0</v>
      </c>
      <c r="P81" s="229">
        <f>+Supuestos!P77</f>
        <v>0</v>
      </c>
      <c r="Q81" s="229">
        <f>+Supuestos!Q77</f>
        <v>0</v>
      </c>
      <c r="R81" s="229">
        <f>+Supuestos!R77</f>
        <v>0</v>
      </c>
    </row>
    <row r="82" spans="1:20" hidden="1" outlineLevel="1" x14ac:dyDescent="0.25"/>
    <row r="83" spans="1:20" hidden="1" outlineLevel="1" x14ac:dyDescent="0.25">
      <c r="B83" s="2" t="s">
        <v>483</v>
      </c>
      <c r="I83" s="149">
        <f>+I37-H37-I31</f>
        <v>-0.85652957916597394</v>
      </c>
      <c r="J83" s="149">
        <f t="shared" ref="J83:R83" si="37">+J37-I37-J31</f>
        <v>-0.90898131771772306</v>
      </c>
      <c r="K83" s="149">
        <f t="shared" si="37"/>
        <v>-0.96485880321994344</v>
      </c>
      <c r="L83" s="149">
        <f t="shared" si="37"/>
        <v>-1.0243937831000132</v>
      </c>
      <c r="M83" s="149">
        <f t="shared" si="37"/>
        <v>-1.0878339632280323</v>
      </c>
      <c r="N83" s="149">
        <f t="shared" si="37"/>
        <v>-1.1554441163631139</v>
      </c>
      <c r="O83" s="149">
        <f t="shared" si="37"/>
        <v>-1.2275072679077219</v>
      </c>
      <c r="P83" s="149">
        <f t="shared" si="37"/>
        <v>-1.3043259643726479</v>
      </c>
      <c r="Q83" s="149">
        <f t="shared" si="37"/>
        <v>-1.3862236303319513</v>
      </c>
      <c r="R83" s="149">
        <f t="shared" si="37"/>
        <v>-1.4735460200532557</v>
      </c>
    </row>
    <row r="84" spans="1:20" hidden="1" outlineLevel="1" x14ac:dyDescent="0.25"/>
    <row r="85" spans="1:20" hidden="1" outlineLevel="1" x14ac:dyDescent="0.25">
      <c r="B85" s="152" t="s">
        <v>482</v>
      </c>
      <c r="C85" s="153"/>
      <c r="D85" s="153"/>
      <c r="E85" s="230"/>
      <c r="F85" s="230"/>
      <c r="G85" s="230"/>
      <c r="H85" s="230"/>
      <c r="I85" s="155">
        <f>+H86</f>
        <v>14.76</v>
      </c>
      <c r="J85" s="230">
        <f t="shared" ref="J85:R85" si="38">+I86</f>
        <v>21.746516512379898</v>
      </c>
      <c r="K85" s="230">
        <f t="shared" si="38"/>
        <v>25.118639595924677</v>
      </c>
      <c r="L85" s="230">
        <f t="shared" si="38"/>
        <v>29.050551969088779</v>
      </c>
      <c r="M85" s="230">
        <f t="shared" si="38"/>
        <v>33.566823833712021</v>
      </c>
      <c r="N85" s="230">
        <f t="shared" si="38"/>
        <v>38.693081208386928</v>
      </c>
      <c r="O85" s="230">
        <f t="shared" si="38"/>
        <v>44.651104549407115</v>
      </c>
      <c r="P85" s="230">
        <f t="shared" si="38"/>
        <v>51.273011074004735</v>
      </c>
      <c r="Q85" s="230">
        <f t="shared" si="38"/>
        <v>59.092424072061618</v>
      </c>
      <c r="R85" s="230">
        <f t="shared" si="38"/>
        <v>67.615618022280145</v>
      </c>
    </row>
    <row r="86" spans="1:20" s="42" customFormat="1" hidden="1" outlineLevel="1" x14ac:dyDescent="0.25">
      <c r="B86" s="172" t="s">
        <v>338</v>
      </c>
      <c r="C86" s="231"/>
      <c r="D86" s="231"/>
      <c r="E86" s="232">
        <v>7.7220000000000004</v>
      </c>
      <c r="F86" s="232">
        <v>9.4649999999999999</v>
      </c>
      <c r="G86" s="232">
        <v>17.741</v>
      </c>
      <c r="H86" s="232">
        <v>14.76</v>
      </c>
      <c r="I86" s="233">
        <f t="shared" ref="I86:R86" si="39">SUM(I73:I85)</f>
        <v>21.746516512379898</v>
      </c>
      <c r="J86" s="233">
        <f t="shared" si="39"/>
        <v>25.118639595924677</v>
      </c>
      <c r="K86" s="233">
        <f t="shared" si="39"/>
        <v>29.050551969088779</v>
      </c>
      <c r="L86" s="233">
        <f t="shared" si="39"/>
        <v>33.566823833712021</v>
      </c>
      <c r="M86" s="233">
        <f t="shared" si="39"/>
        <v>38.693081208386928</v>
      </c>
      <c r="N86" s="233">
        <f t="shared" si="39"/>
        <v>44.651104549407115</v>
      </c>
      <c r="O86" s="233">
        <f t="shared" si="39"/>
        <v>51.273011074004735</v>
      </c>
      <c r="P86" s="233">
        <f t="shared" si="39"/>
        <v>59.092424072061618</v>
      </c>
      <c r="Q86" s="233">
        <f t="shared" si="39"/>
        <v>67.615618022280145</v>
      </c>
      <c r="R86" s="233">
        <f t="shared" si="39"/>
        <v>76.874120493341422</v>
      </c>
      <c r="S86" s="156"/>
      <c r="T86" s="156"/>
    </row>
    <row r="87" spans="1:20" hidden="1" outlineLevel="1" x14ac:dyDescent="0.25"/>
    <row r="88" spans="1:20" collapsed="1" x14ac:dyDescent="0.25"/>
    <row r="89" spans="1:20" x14ac:dyDescent="0.25">
      <c r="A89" s="102">
        <v>4</v>
      </c>
      <c r="B89" s="103" t="s">
        <v>440</v>
      </c>
      <c r="C89" s="110"/>
      <c r="D89" s="110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</row>
    <row r="90" spans="1:20" hidden="1" outlineLevel="1" x14ac:dyDescent="0.25"/>
    <row r="91" spans="1:20" hidden="1" outlineLevel="1" x14ac:dyDescent="0.25"/>
    <row r="92" spans="1:20" hidden="1" outlineLevel="1" x14ac:dyDescent="0.25">
      <c r="B92" s="2" t="s">
        <v>406</v>
      </c>
      <c r="C92" s="111" t="s">
        <v>398</v>
      </c>
      <c r="E92" s="154">
        <f t="shared" ref="E92:H92" si="40">+D9-E9</f>
        <v>-6.2830000000000004</v>
      </c>
      <c r="F92" s="154">
        <f t="shared" si="40"/>
        <v>-9.9999999999944578E-4</v>
      </c>
      <c r="G92" s="154">
        <f t="shared" si="40"/>
        <v>-0.23200000000000021</v>
      </c>
      <c r="H92" s="154">
        <f t="shared" si="40"/>
        <v>-1.7639999999999993</v>
      </c>
      <c r="I92" s="154">
        <f t="shared" ref="I92:R92" si="41">+H9-I9</f>
        <v>0.81082672737259909</v>
      </c>
      <c r="J92" s="154">
        <f t="shared" si="41"/>
        <v>-0.27403392317131647</v>
      </c>
      <c r="K92" s="154">
        <f t="shared" si="41"/>
        <v>-0.28408785930422997</v>
      </c>
      <c r="L92" s="154">
        <f t="shared" si="41"/>
        <v>-0.29451066083378841</v>
      </c>
      <c r="M92" s="154">
        <f t="shared" si="41"/>
        <v>-0.30531586093536056</v>
      </c>
      <c r="N92" s="154">
        <f t="shared" si="41"/>
        <v>-0.31651748929832557</v>
      </c>
      <c r="O92" s="154">
        <f t="shared" si="41"/>
        <v>-0.32813009034248886</v>
      </c>
      <c r="P92" s="154">
        <f t="shared" si="41"/>
        <v>-0.34016874210286829</v>
      </c>
      <c r="Q92" s="154">
        <f t="shared" si="41"/>
        <v>-0.35264907580731197</v>
      </c>
      <c r="R92" s="154">
        <f t="shared" si="41"/>
        <v>-0.36558729617239472</v>
      </c>
    </row>
    <row r="93" spans="1:20" hidden="1" outlineLevel="1" x14ac:dyDescent="0.25">
      <c r="B93" s="2" t="s">
        <v>407</v>
      </c>
      <c r="C93" s="111" t="s">
        <v>398</v>
      </c>
      <c r="E93" s="154">
        <f t="shared" ref="E93:H93" si="42">+D10-E10</f>
        <v>-44.268999999999998</v>
      </c>
      <c r="F93" s="154">
        <f t="shared" si="42"/>
        <v>-0.16600000000000392</v>
      </c>
      <c r="G93" s="154">
        <f t="shared" si="42"/>
        <v>-0.51399999999999579</v>
      </c>
      <c r="H93" s="154">
        <f t="shared" si="42"/>
        <v>-11.562000000000005</v>
      </c>
      <c r="I93" s="154">
        <f t="shared" ref="I93:R93" si="43">+H10-I10</f>
        <v>4.5623610197525366</v>
      </c>
      <c r="J93" s="154">
        <f t="shared" si="43"/>
        <v>-1.9059257060400157</v>
      </c>
      <c r="K93" s="154">
        <f t="shared" si="43"/>
        <v>-1.9758515571932094</v>
      </c>
      <c r="L93" s="154">
        <f t="shared" si="43"/>
        <v>-2.048342893792146</v>
      </c>
      <c r="M93" s="154">
        <f t="shared" si="43"/>
        <v>-2.1234938400478782</v>
      </c>
      <c r="N93" s="154">
        <f t="shared" si="43"/>
        <v>-2.2014019734621826</v>
      </c>
      <c r="O93" s="154">
        <f t="shared" si="43"/>
        <v>-2.2821684515241927</v>
      </c>
      <c r="P93" s="154">
        <f t="shared" si="43"/>
        <v>-2.365898143055233</v>
      </c>
      <c r="Q93" s="154">
        <f t="shared" si="43"/>
        <v>-2.4526997643726816</v>
      </c>
      <c r="R93" s="154">
        <f t="shared" si="43"/>
        <v>-2.5426860204494801</v>
      </c>
    </row>
    <row r="94" spans="1:20" hidden="1" outlineLevel="1" x14ac:dyDescent="0.25">
      <c r="B94" s="2" t="s">
        <v>408</v>
      </c>
      <c r="C94" s="111" t="s">
        <v>398</v>
      </c>
      <c r="E94" s="154">
        <f t="shared" ref="E94:H94" si="44">+D11-E11</f>
        <v>-3.6230000000000002</v>
      </c>
      <c r="F94" s="154">
        <f t="shared" si="44"/>
        <v>2.0010000000000003</v>
      </c>
      <c r="G94" s="154">
        <f t="shared" si="44"/>
        <v>-19.239000000000001</v>
      </c>
      <c r="H94" s="154">
        <f t="shared" si="44"/>
        <v>19.342000000000002</v>
      </c>
      <c r="I94" s="154">
        <f t="shared" ref="I94:R94" si="45">+H11-I11</f>
        <v>-0.46878922593151451</v>
      </c>
      <c r="J94" s="154">
        <f t="shared" si="45"/>
        <v>-6.7584833681671563E-2</v>
      </c>
      <c r="K94" s="154">
        <f t="shared" si="45"/>
        <v>-6.9882718026848423E-2</v>
      </c>
      <c r="L94" s="154">
        <f t="shared" si="45"/>
        <v>-7.2258730439761276E-2</v>
      </c>
      <c r="M94" s="154">
        <f t="shared" si="45"/>
        <v>-7.4715527274713089E-2</v>
      </c>
      <c r="N94" s="154">
        <f t="shared" si="45"/>
        <v>-7.7255855202053247E-2</v>
      </c>
      <c r="O94" s="154">
        <f t="shared" si="45"/>
        <v>-7.9882554278923212E-2</v>
      </c>
      <c r="P94" s="154">
        <f t="shared" si="45"/>
        <v>-8.2598561124406444E-2</v>
      </c>
      <c r="Q94" s="154">
        <f t="shared" si="45"/>
        <v>-8.5406912202636409E-2</v>
      </c>
      <c r="R94" s="154">
        <f t="shared" si="45"/>
        <v>-8.8310747217525964E-2</v>
      </c>
    </row>
    <row r="95" spans="1:20" hidden="1" outlineLevel="1" x14ac:dyDescent="0.25">
      <c r="B95" s="152" t="s">
        <v>444</v>
      </c>
      <c r="C95" s="153"/>
      <c r="D95" s="153"/>
      <c r="E95" s="155">
        <f t="shared" ref="E95:H95" si="46">SUM(E92:E94)</f>
        <v>-54.174999999999997</v>
      </c>
      <c r="F95" s="155">
        <f t="shared" si="46"/>
        <v>1.833999999999997</v>
      </c>
      <c r="G95" s="155">
        <f t="shared" si="46"/>
        <v>-19.984999999999996</v>
      </c>
      <c r="H95" s="155">
        <f t="shared" si="46"/>
        <v>6.0159999999999982</v>
      </c>
      <c r="I95" s="155">
        <f>SUM(I92:I94)</f>
        <v>4.9043985211936212</v>
      </c>
      <c r="J95" s="155">
        <f t="shared" ref="J95:R95" si="47">SUM(J92:J94)</f>
        <v>-2.2475444628930035</v>
      </c>
      <c r="K95" s="155">
        <f t="shared" si="47"/>
        <v>-2.3298221345242878</v>
      </c>
      <c r="L95" s="155">
        <f t="shared" si="47"/>
        <v>-2.4151122850656956</v>
      </c>
      <c r="M95" s="155">
        <f t="shared" si="47"/>
        <v>-2.5035252282579519</v>
      </c>
      <c r="N95" s="155">
        <f t="shared" si="47"/>
        <v>-2.5951753179625614</v>
      </c>
      <c r="O95" s="155">
        <f t="shared" si="47"/>
        <v>-2.6901810961456047</v>
      </c>
      <c r="P95" s="155">
        <f t="shared" si="47"/>
        <v>-2.7886654462825078</v>
      </c>
      <c r="Q95" s="155">
        <f t="shared" si="47"/>
        <v>-2.8907557523826299</v>
      </c>
      <c r="R95" s="155">
        <f t="shared" si="47"/>
        <v>-2.9965840638394008</v>
      </c>
    </row>
    <row r="96" spans="1:20" hidden="1" outlineLevel="1" x14ac:dyDescent="0.25"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</row>
    <row r="97" spans="1:20" hidden="1" outlineLevel="1" x14ac:dyDescent="0.25"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</row>
    <row r="98" spans="1:20" hidden="1" outlineLevel="1" x14ac:dyDescent="0.25">
      <c r="B98" s="2" t="s">
        <v>413</v>
      </c>
      <c r="C98" s="111" t="s">
        <v>398</v>
      </c>
      <c r="E98" s="154">
        <f t="shared" ref="E98:H98" si="48">+E22-D22</f>
        <v>47.06</v>
      </c>
      <c r="F98" s="154">
        <f t="shared" si="48"/>
        <v>-8.7000000000003297E-2</v>
      </c>
      <c r="G98" s="154">
        <f t="shared" si="48"/>
        <v>2.1679999999999993</v>
      </c>
      <c r="H98" s="154">
        <f t="shared" si="48"/>
        <v>6.1200000000000045</v>
      </c>
      <c r="I98" s="154">
        <f t="shared" ref="I98:R98" si="49">+I22-H22</f>
        <v>-1.0016920466359167</v>
      </c>
      <c r="J98" s="154">
        <f t="shared" si="49"/>
        <v>1.9907010433820815</v>
      </c>
      <c r="K98" s="154">
        <f t="shared" si="49"/>
        <v>2.0637371876603865</v>
      </c>
      <c r="L98" s="154">
        <f t="shared" si="49"/>
        <v>2.1394529298565885</v>
      </c>
      <c r="M98" s="154">
        <f t="shared" si="49"/>
        <v>2.2179465808149459</v>
      </c>
      <c r="N98" s="154">
        <f t="shared" si="49"/>
        <v>2.2993200582722793</v>
      </c>
      <c r="O98" s="154">
        <f t="shared" si="49"/>
        <v>2.3836790191902111</v>
      </c>
      <c r="P98" s="154">
        <f t="shared" si="49"/>
        <v>2.471132996942174</v>
      </c>
      <c r="Q98" s="154">
        <f t="shared" si="49"/>
        <v>2.5617955435337478</v>
      </c>
      <c r="R98" s="154">
        <f t="shared" si="49"/>
        <v>2.6557843770409448</v>
      </c>
    </row>
    <row r="99" spans="1:20" hidden="1" outlineLevel="1" x14ac:dyDescent="0.25">
      <c r="B99" s="152" t="s">
        <v>445</v>
      </c>
      <c r="C99" s="153"/>
      <c r="D99" s="153"/>
      <c r="E99" s="155"/>
      <c r="F99" s="155"/>
      <c r="G99" s="155"/>
      <c r="H99" s="155"/>
      <c r="I99" s="155">
        <f>+I98</f>
        <v>-1.0016920466359167</v>
      </c>
      <c r="J99" s="155">
        <f t="shared" ref="J99:R99" si="50">+J98</f>
        <v>1.9907010433820815</v>
      </c>
      <c r="K99" s="155">
        <f t="shared" si="50"/>
        <v>2.0637371876603865</v>
      </c>
      <c r="L99" s="155">
        <f t="shared" si="50"/>
        <v>2.1394529298565885</v>
      </c>
      <c r="M99" s="155">
        <f t="shared" si="50"/>
        <v>2.2179465808149459</v>
      </c>
      <c r="N99" s="155">
        <f t="shared" si="50"/>
        <v>2.2993200582722793</v>
      </c>
      <c r="O99" s="155">
        <f t="shared" si="50"/>
        <v>2.3836790191902111</v>
      </c>
      <c r="P99" s="155">
        <f t="shared" si="50"/>
        <v>2.471132996942174</v>
      </c>
      <c r="Q99" s="155">
        <f t="shared" si="50"/>
        <v>2.5617955435337478</v>
      </c>
      <c r="R99" s="155">
        <f t="shared" si="50"/>
        <v>2.6557843770409448</v>
      </c>
    </row>
    <row r="100" spans="1:20" hidden="1" outlineLevel="1" x14ac:dyDescent="0.25"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</row>
    <row r="101" spans="1:20" hidden="1" outlineLevel="1" x14ac:dyDescent="0.25">
      <c r="B101" s="2" t="s">
        <v>446</v>
      </c>
      <c r="E101" s="154">
        <f t="shared" ref="E101:H101" si="51">+E95+E99</f>
        <v>-54.174999999999997</v>
      </c>
      <c r="F101" s="154">
        <f t="shared" si="51"/>
        <v>1.833999999999997</v>
      </c>
      <c r="G101" s="154">
        <f t="shared" si="51"/>
        <v>-19.984999999999996</v>
      </c>
      <c r="H101" s="154">
        <f t="shared" si="51"/>
        <v>6.0159999999999982</v>
      </c>
      <c r="I101" s="154">
        <f>+I95+I99</f>
        <v>3.9027064745577045</v>
      </c>
      <c r="J101" s="154">
        <f>+J95+J99</f>
        <v>-0.25684341951092193</v>
      </c>
      <c r="K101" s="154">
        <f>+K95+K99</f>
        <v>-0.26608494686390127</v>
      </c>
      <c r="L101" s="154">
        <f t="shared" ref="L101:R101" si="52">+L95+L99</f>
        <v>-0.27565935520910712</v>
      </c>
      <c r="M101" s="154">
        <f t="shared" si="52"/>
        <v>-0.28557864744300598</v>
      </c>
      <c r="N101" s="154">
        <f t="shared" si="52"/>
        <v>-0.29585525969028215</v>
      </c>
      <c r="O101" s="154">
        <f t="shared" si="52"/>
        <v>-0.30650207695539367</v>
      </c>
      <c r="P101" s="154">
        <f t="shared" si="52"/>
        <v>-0.31753244934033376</v>
      </c>
      <c r="Q101" s="154">
        <f t="shared" si="52"/>
        <v>-0.32896020884888211</v>
      </c>
      <c r="R101" s="154">
        <f t="shared" si="52"/>
        <v>-0.34079968679845596</v>
      </c>
    </row>
    <row r="102" spans="1:20" hidden="1" outlineLevel="1" x14ac:dyDescent="0.25"/>
    <row r="103" spans="1:20" collapsed="1" x14ac:dyDescent="0.25"/>
    <row r="104" spans="1:20" x14ac:dyDescent="0.25">
      <c r="A104" s="102">
        <v>5</v>
      </c>
      <c r="B104" s="103" t="s">
        <v>502</v>
      </c>
      <c r="C104" s="110"/>
      <c r="D104" s="110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</row>
    <row r="105" spans="1:20" hidden="1" outlineLevel="1" x14ac:dyDescent="0.25"/>
    <row r="106" spans="1:20" hidden="1" outlineLevel="1" x14ac:dyDescent="0.25">
      <c r="B106" s="2" t="s">
        <v>501</v>
      </c>
      <c r="E106" s="154">
        <f>+E19-E8</f>
        <v>42.899000000000001</v>
      </c>
      <c r="F106" s="154">
        <f t="shared" ref="F106:R106" si="53">+F19-F8</f>
        <v>40.185999999999993</v>
      </c>
      <c r="G106" s="154">
        <f t="shared" si="53"/>
        <v>26.792000000000002</v>
      </c>
      <c r="H106" s="154">
        <f t="shared" si="53"/>
        <v>23.317</v>
      </c>
      <c r="I106" s="154">
        <f t="shared" si="53"/>
        <v>13.945797773334384</v>
      </c>
      <c r="J106" s="154">
        <f t="shared" si="53"/>
        <v>8.1889889755038894</v>
      </c>
      <c r="K106" s="154">
        <f t="shared" si="53"/>
        <v>1.8723908880540741</v>
      </c>
      <c r="L106" s="154">
        <f t="shared" si="53"/>
        <v>-5.0285666908548805</v>
      </c>
      <c r="M106" s="154">
        <f t="shared" si="53"/>
        <v>-12.539509779815504</v>
      </c>
      <c r="N106" s="154">
        <f t="shared" si="53"/>
        <v>-20.686818835121404</v>
      </c>
      <c r="O106" s="154">
        <f t="shared" si="53"/>
        <v>-29.49801107400474</v>
      </c>
      <c r="P106" s="154">
        <f t="shared" si="53"/>
        <v>-38.992424072061624</v>
      </c>
      <c r="Q106" s="154">
        <f t="shared" si="53"/>
        <v>-49.190618022280148</v>
      </c>
      <c r="R106" s="154">
        <f t="shared" si="53"/>
        <v>-60.124120493341429</v>
      </c>
    </row>
    <row r="107" spans="1:20" hidden="1" outlineLevel="1" x14ac:dyDescent="0.25">
      <c r="B107" s="2" t="s">
        <v>55</v>
      </c>
      <c r="E107" s="154">
        <f>+E68</f>
        <v>32.634999999999977</v>
      </c>
      <c r="F107" s="154">
        <f t="shared" ref="F107:R107" si="54">+F68</f>
        <v>32.455000000000034</v>
      </c>
      <c r="G107" s="154">
        <f t="shared" si="54"/>
        <v>38.099999999999952</v>
      </c>
      <c r="H107" s="154">
        <f t="shared" si="54"/>
        <v>39.100000000000023</v>
      </c>
      <c r="I107" s="154">
        <f t="shared" si="54"/>
        <v>36.056287973135028</v>
      </c>
      <c r="J107" s="154">
        <f t="shared" si="54"/>
        <v>37.736462530300692</v>
      </c>
      <c r="K107" s="154">
        <f t="shared" si="54"/>
        <v>39.489179995364509</v>
      </c>
      <c r="L107" s="154">
        <f t="shared" si="54"/>
        <v>41.317472455200701</v>
      </c>
      <c r="M107" s="154">
        <f t="shared" si="54"/>
        <v>43.224495839768053</v>
      </c>
      <c r="N107" s="154">
        <f t="shared" si="54"/>
        <v>45.213534894142697</v>
      </c>
      <c r="O107" s="154">
        <f t="shared" si="54"/>
        <v>47.288008347533236</v>
      </c>
      <c r="P107" s="154">
        <f t="shared" si="54"/>
        <v>49.451474287001382</v>
      </c>
      <c r="Q107" s="154">
        <f t="shared" si="54"/>
        <v>51.707635743908888</v>
      </c>
      <c r="R107" s="154">
        <f t="shared" si="54"/>
        <v>54.060346501427375</v>
      </c>
    </row>
    <row r="108" spans="1:20" ht="12" hidden="1" customHeight="1" outlineLevel="1" x14ac:dyDescent="0.25">
      <c r="B108" s="2" t="s">
        <v>537</v>
      </c>
      <c r="E108" s="284">
        <f>E106/E107</f>
        <v>1.314508962770033</v>
      </c>
      <c r="F108" s="284">
        <f t="shared" ref="F108:R108" si="55">F106/F107</f>
        <v>1.238206747804651</v>
      </c>
      <c r="G108" s="284">
        <f t="shared" si="55"/>
        <v>0.70320209973753378</v>
      </c>
      <c r="H108" s="284">
        <f t="shared" si="55"/>
        <v>0.59634271099744207</v>
      </c>
      <c r="I108" s="284">
        <f t="shared" si="55"/>
        <v>0.38677852206320235</v>
      </c>
      <c r="J108" s="284">
        <f t="shared" si="55"/>
        <v>0.21700467999427603</v>
      </c>
      <c r="K108" s="284">
        <f t="shared" si="55"/>
        <v>4.7415289157026488E-2</v>
      </c>
      <c r="L108" s="284">
        <f t="shared" si="55"/>
        <v>-0.12170557374503499</v>
      </c>
      <c r="M108" s="284">
        <f t="shared" si="55"/>
        <v>-0.29010193262401718</v>
      </c>
      <c r="N108" s="284">
        <f t="shared" si="55"/>
        <v>-0.45753597641845362</v>
      </c>
      <c r="O108" s="284">
        <f t="shared" si="55"/>
        <v>-0.62379474426614323</v>
      </c>
      <c r="P108" s="284">
        <f t="shared" si="55"/>
        <v>-0.7884987178695908</v>
      </c>
      <c r="Q108" s="284">
        <f t="shared" si="55"/>
        <v>-0.95132212708206754</v>
      </c>
      <c r="R108" s="284">
        <f t="shared" si="55"/>
        <v>-1.1121667614867017</v>
      </c>
    </row>
    <row r="109" spans="1:20" ht="12" hidden="1" customHeight="1" outlineLevel="1" x14ac:dyDescent="0.25">
      <c r="E109" s="284"/>
      <c r="F109" s="284"/>
      <c r="G109" s="284"/>
      <c r="H109" s="284"/>
      <c r="I109" s="284"/>
      <c r="J109" s="284"/>
      <c r="K109" s="284"/>
      <c r="L109" s="284"/>
      <c r="M109" s="284"/>
      <c r="N109" s="284"/>
      <c r="O109" s="284"/>
      <c r="P109" s="284"/>
      <c r="Q109" s="284"/>
      <c r="R109" s="284"/>
    </row>
    <row r="110" spans="1:20" hidden="1" outlineLevel="1" x14ac:dyDescent="0.25">
      <c r="C110" s="85"/>
      <c r="D110" s="2"/>
      <c r="G110" s="52"/>
      <c r="H110" s="52"/>
      <c r="I110" s="52">
        <f>+Supuestos!I49</f>
        <v>7.4691732726274003</v>
      </c>
      <c r="J110" s="52">
        <f>+Supuestos!J49</f>
        <v>7.7432071957987167</v>
      </c>
      <c r="K110" s="52">
        <f>+Supuestos!K49</f>
        <v>8.0272950551029467</v>
      </c>
      <c r="L110" s="52">
        <f>+Supuestos!L49</f>
        <v>8.3218057159367351</v>
      </c>
      <c r="M110" s="52">
        <f>+Supuestos!M49</f>
        <v>8.6271215768720957</v>
      </c>
      <c r="N110" s="52">
        <f>+Supuestos!N49</f>
        <v>8.9436390661704213</v>
      </c>
      <c r="O110" s="52">
        <f>+Supuestos!O49</f>
        <v>9.2717691565129101</v>
      </c>
      <c r="P110" s="52">
        <f>+Supuestos!P49</f>
        <v>9.6119378986157784</v>
      </c>
      <c r="Q110" s="52">
        <f>+Supuestos!Q49</f>
        <v>9.9645869744230904</v>
      </c>
      <c r="R110" s="52">
        <f>+Supuestos!R49</f>
        <v>10.330174270595485</v>
      </c>
    </row>
    <row r="111" spans="1:20" hidden="1" outlineLevel="1" x14ac:dyDescent="0.25">
      <c r="C111" s="85"/>
      <c r="D111" s="2"/>
      <c r="G111" s="285"/>
      <c r="H111" s="285"/>
      <c r="I111" s="285">
        <f>+Supuestos!I50</f>
        <v>4.5285436518874898</v>
      </c>
      <c r="J111" s="285">
        <f>+Supuestos!J50</f>
        <v>4.5285436518874898</v>
      </c>
      <c r="K111" s="285">
        <f>+Supuestos!K50</f>
        <v>4.5285436518874898</v>
      </c>
      <c r="L111" s="285">
        <f>+Supuestos!L50</f>
        <v>4.5285436518874898</v>
      </c>
      <c r="M111" s="285">
        <f>+Supuestos!M50</f>
        <v>4.5285436518874898</v>
      </c>
      <c r="N111" s="285">
        <f>+Supuestos!N50</f>
        <v>4.5285436518874898</v>
      </c>
      <c r="O111" s="285">
        <f>+Supuestos!O50</f>
        <v>4.5285436518874898</v>
      </c>
      <c r="P111" s="285">
        <f>+Supuestos!P50</f>
        <v>4.5285436518874898</v>
      </c>
      <c r="Q111" s="285">
        <f>+Supuestos!Q50</f>
        <v>4.5285436518874898</v>
      </c>
      <c r="R111" s="285">
        <f>+Supuestos!R50</f>
        <v>4.5285436518874898</v>
      </c>
    </row>
    <row r="112" spans="1:20" hidden="1" outlineLevel="1" x14ac:dyDescent="0.25">
      <c r="C112" s="85"/>
      <c r="D112" s="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</row>
    <row r="113" spans="2:18" hidden="1" outlineLevel="1" x14ac:dyDescent="0.25">
      <c r="C113" s="85"/>
      <c r="D113" s="2"/>
      <c r="G113" s="52"/>
      <c r="H113" s="52"/>
      <c r="I113" s="52">
        <f>+Supuestos!I52</f>
        <v>51.948638980247466</v>
      </c>
      <c r="J113" s="52">
        <f>+Supuestos!J52</f>
        <v>53.854564686287482</v>
      </c>
      <c r="K113" s="52">
        <f>+Supuestos!K52</f>
        <v>55.830416243480691</v>
      </c>
      <c r="L113" s="52">
        <f>+Supuestos!L52</f>
        <v>57.878759137272837</v>
      </c>
      <c r="M113" s="52">
        <f>+Supuestos!M52</f>
        <v>60.002252977320715</v>
      </c>
      <c r="N113" s="52">
        <f>+Supuestos!N52</f>
        <v>62.203654950782898</v>
      </c>
      <c r="O113" s="52">
        <f>+Supuestos!O52</f>
        <v>64.485823402307091</v>
      </c>
      <c r="P113" s="52">
        <f>+Supuestos!P52</f>
        <v>66.851721545362324</v>
      </c>
      <c r="Q113" s="52">
        <f>+Supuestos!Q52</f>
        <v>69.304421309735005</v>
      </c>
      <c r="R113" s="52">
        <f>+Supuestos!R52</f>
        <v>71.847107330184485</v>
      </c>
    </row>
    <row r="114" spans="2:18" hidden="1" outlineLevel="1" x14ac:dyDescent="0.25">
      <c r="C114" s="85"/>
      <c r="D114" s="2"/>
      <c r="G114" s="285"/>
      <c r="H114" s="285"/>
      <c r="I114" s="285">
        <f>+Supuestos!I53</f>
        <v>41.955242530568952</v>
      </c>
      <c r="J114" s="285">
        <f>+Supuestos!J53</f>
        <v>41.955242530568952</v>
      </c>
      <c r="K114" s="285">
        <f>+Supuestos!K53</f>
        <v>41.955242530568952</v>
      </c>
      <c r="L114" s="285">
        <f>+Supuestos!L53</f>
        <v>41.955242530568952</v>
      </c>
      <c r="M114" s="285">
        <f>+Supuestos!M53</f>
        <v>41.955242530568952</v>
      </c>
      <c r="N114" s="285">
        <f>+Supuestos!N53</f>
        <v>41.955242530568952</v>
      </c>
      <c r="O114" s="285">
        <f>+Supuestos!O53</f>
        <v>41.955242530568952</v>
      </c>
      <c r="P114" s="285">
        <f>+Supuestos!P53</f>
        <v>41.955242530568952</v>
      </c>
      <c r="Q114" s="285">
        <f>+Supuestos!Q53</f>
        <v>41.955242530568952</v>
      </c>
      <c r="R114" s="285">
        <f>+Supuestos!R53</f>
        <v>41.955242530568952</v>
      </c>
    </row>
    <row r="115" spans="2:18" hidden="1" outlineLevel="1" x14ac:dyDescent="0.25">
      <c r="C115" s="85"/>
      <c r="D115" s="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</row>
    <row r="116" spans="2:18" hidden="1" outlineLevel="1" x14ac:dyDescent="0.25">
      <c r="C116" s="85"/>
      <c r="D116" s="2"/>
      <c r="G116" s="52"/>
      <c r="H116" s="52"/>
      <c r="I116" s="52">
        <f>+Supuestos!I55</f>
        <v>1.9877892259315144</v>
      </c>
      <c r="J116" s="52">
        <f>+Supuestos!J55</f>
        <v>2.055374059613186</v>
      </c>
      <c r="K116" s="52">
        <f>+Supuestos!K55</f>
        <v>2.1252567776400344</v>
      </c>
      <c r="L116" s="52">
        <f>+Supuestos!L55</f>
        <v>2.1975155080797957</v>
      </c>
      <c r="M116" s="52">
        <f>+Supuestos!M55</f>
        <v>2.2722310353545088</v>
      </c>
      <c r="N116" s="52">
        <f>+Supuestos!N55</f>
        <v>2.349486890556562</v>
      </c>
      <c r="O116" s="52">
        <f>+Supuestos!O55</f>
        <v>2.4293694448354852</v>
      </c>
      <c r="P116" s="52">
        <f>+Supuestos!P55</f>
        <v>2.5119680059598917</v>
      </c>
      <c r="Q116" s="52">
        <f>+Supuestos!Q55</f>
        <v>2.5973749181625281</v>
      </c>
      <c r="R116" s="52">
        <f>+Supuestos!R55</f>
        <v>2.685685665380054</v>
      </c>
    </row>
    <row r="117" spans="2:18" hidden="1" outlineLevel="1" x14ac:dyDescent="0.25">
      <c r="C117" s="85"/>
      <c r="D117" s="2"/>
      <c r="G117" s="285"/>
      <c r="H117" s="285"/>
      <c r="I117" s="285">
        <f>+Supuestos!I56</f>
        <v>6.001748459073756</v>
      </c>
      <c r="J117" s="285">
        <f>+Supuestos!J56</f>
        <v>6.001748459073756</v>
      </c>
      <c r="K117" s="285">
        <f>+Supuestos!K56</f>
        <v>6.001748459073756</v>
      </c>
      <c r="L117" s="285">
        <f>+Supuestos!L56</f>
        <v>6.001748459073756</v>
      </c>
      <c r="M117" s="285">
        <f>+Supuestos!M56</f>
        <v>6.001748459073756</v>
      </c>
      <c r="N117" s="285">
        <f>+Supuestos!N56</f>
        <v>6.001748459073756</v>
      </c>
      <c r="O117" s="285">
        <f>+Supuestos!O56</f>
        <v>6.001748459073756</v>
      </c>
      <c r="P117" s="285">
        <f>+Supuestos!P56</f>
        <v>6.001748459073756</v>
      </c>
      <c r="Q117" s="285">
        <f>+Supuestos!Q56</f>
        <v>6.001748459073756</v>
      </c>
      <c r="R117" s="285">
        <f>+Supuestos!R56</f>
        <v>6.001748459073756</v>
      </c>
    </row>
    <row r="118" spans="2:18" hidden="1" outlineLevel="1" x14ac:dyDescent="0.25">
      <c r="C118" s="85"/>
      <c r="D118" s="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</row>
    <row r="119" spans="2:18" hidden="1" outlineLevel="1" x14ac:dyDescent="0.25">
      <c r="C119" s="85"/>
      <c r="D119" s="2"/>
      <c r="G119" s="52"/>
      <c r="H119" s="52"/>
      <c r="I119" s="52">
        <f>+Supuestos!I58</f>
        <v>54.259307953364086</v>
      </c>
      <c r="J119" s="52">
        <f>+Supuestos!J58</f>
        <v>56.250008996746168</v>
      </c>
      <c r="K119" s="52">
        <f>+Supuestos!K58</f>
        <v>58.313746184406554</v>
      </c>
      <c r="L119" s="52">
        <f>+Supuestos!L58</f>
        <v>60.453199114263143</v>
      </c>
      <c r="M119" s="52">
        <f>+Supuestos!M58</f>
        <v>62.671145695078089</v>
      </c>
      <c r="N119" s="52">
        <f>+Supuestos!N58</f>
        <v>64.970465753350368</v>
      </c>
      <c r="O119" s="52">
        <f>+Supuestos!O58</f>
        <v>67.354144772540579</v>
      </c>
      <c r="P119" s="52">
        <f>+Supuestos!P58</f>
        <v>69.825277769482753</v>
      </c>
      <c r="Q119" s="52">
        <f>+Supuestos!Q58</f>
        <v>72.387073313016501</v>
      </c>
      <c r="R119" s="52">
        <f>+Supuestos!R58</f>
        <v>75.042857690057446</v>
      </c>
    </row>
    <row r="120" spans="2:18" hidden="1" outlineLevel="1" x14ac:dyDescent="0.25">
      <c r="C120" s="85"/>
      <c r="D120" s="2"/>
      <c r="G120" s="285"/>
      <c r="H120" s="285"/>
      <c r="I120" s="285">
        <f>+Supuestos!I59</f>
        <v>43.821406477844448</v>
      </c>
      <c r="J120" s="285">
        <f>+Supuestos!J59</f>
        <v>43.821406477844448</v>
      </c>
      <c r="K120" s="285">
        <f>+Supuestos!K59</f>
        <v>43.821406477844448</v>
      </c>
      <c r="L120" s="285">
        <f>+Supuestos!L59</f>
        <v>43.821406477844448</v>
      </c>
      <c r="M120" s="285">
        <f>+Supuestos!M59</f>
        <v>43.821406477844448</v>
      </c>
      <c r="N120" s="285">
        <f>+Supuestos!N59</f>
        <v>43.821406477844448</v>
      </c>
      <c r="O120" s="285">
        <f>+Supuestos!O59</f>
        <v>43.821406477844448</v>
      </c>
      <c r="P120" s="285">
        <f>+Supuestos!P59</f>
        <v>43.821406477844448</v>
      </c>
      <c r="Q120" s="285">
        <f>+Supuestos!Q59</f>
        <v>43.821406477844448</v>
      </c>
      <c r="R120" s="285">
        <f>+Supuestos!R59</f>
        <v>43.821406477844448</v>
      </c>
    </row>
    <row r="121" spans="2:18" hidden="1" outlineLevel="1" x14ac:dyDescent="0.25">
      <c r="C121" s="85"/>
      <c r="D121" s="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</row>
    <row r="122" spans="2:18" hidden="1" outlineLevel="1" x14ac:dyDescent="0.25">
      <c r="C122" s="85"/>
      <c r="D122" s="2"/>
      <c r="E122" s="52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</row>
    <row r="123" spans="2:18" hidden="1" outlineLevel="1" x14ac:dyDescent="0.25">
      <c r="C123" s="85"/>
      <c r="D123" s="2"/>
      <c r="E123" s="52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</row>
    <row r="124" spans="2:18" hidden="1" outlineLevel="1" x14ac:dyDescent="0.25">
      <c r="B124" s="2" t="s">
        <v>538</v>
      </c>
      <c r="C124" s="85" t="s">
        <v>430</v>
      </c>
      <c r="D124" s="2"/>
      <c r="E124" s="47" t="e">
        <f>+E32/D65</f>
        <v>#DIV/0!</v>
      </c>
      <c r="F124" s="47">
        <f t="shared" ref="F124:R124" si="56">+F32/E65</f>
        <v>-0.90674662668665973</v>
      </c>
      <c r="G124" s="47">
        <f t="shared" si="56"/>
        <v>-0.41099388481956767</v>
      </c>
      <c r="H124" s="47">
        <f t="shared" si="56"/>
        <v>-0.45536639526277012</v>
      </c>
      <c r="I124" s="47">
        <f t="shared" si="56"/>
        <v>-0.46467780144561999</v>
      </c>
      <c r="J124" s="47">
        <f t="shared" si="56"/>
        <v>-0.58618030862062576</v>
      </c>
      <c r="K124" s="47">
        <f t="shared" si="56"/>
        <v>-0.56786878546077979</v>
      </c>
      <c r="L124" s="47">
        <f t="shared" si="56"/>
        <v>-0.55083710501325167</v>
      </c>
      <c r="M124" s="47">
        <f t="shared" si="56"/>
        <v>-0.53494840462749316</v>
      </c>
      <c r="N124" s="47">
        <f t="shared" si="56"/>
        <v>-0.52008465435843698</v>
      </c>
      <c r="O124" s="47">
        <f t="shared" si="56"/>
        <v>-0.50615487455588482</v>
      </c>
      <c r="P124" s="47">
        <f t="shared" si="56"/>
        <v>-0.4930671726945024</v>
      </c>
      <c r="Q124" s="47">
        <f t="shared" si="56"/>
        <v>-0.48100453061667781</v>
      </c>
      <c r="R124" s="47">
        <f t="shared" si="56"/>
        <v>-0.46983576765334623</v>
      </c>
    </row>
    <row r="125" spans="2:18" hidden="1" outlineLevel="1" x14ac:dyDescent="0.25">
      <c r="C125" s="85"/>
      <c r="D125" s="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</row>
    <row r="126" spans="2:18" hidden="1" outlineLevel="1" x14ac:dyDescent="0.25">
      <c r="C126" s="85"/>
      <c r="D126" s="2"/>
      <c r="E126" s="52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</row>
    <row r="127" spans="2:18" collapsed="1" x14ac:dyDescent="0.25"/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dsFormulaCache xmlns="urn:fdsformulacache" version="2" timestamp="1667448057"><![CDATA[{"TGT-US^FREF_MARKET_VALUE_COMPANY(0,,,,,0,,\"LEGACY\")":67055.6640625,"TGT-US^FREF_MARKET_VALUE_COMPANY(1998,,,,,0,,\"LEGACY\")":23914.7569122314,"WMT-US^FREF_MARKET_VALUE_COMPANY(2022,,,,,0,,\"LEGACY\")":354018.0625,"WMT-US^FREF_MARKET_VALUE_COMPANY(2021,,,,,0,,\"LEGACY\")":401352.475068063,"WMT-US^FREF_MARKET_VALUE_COMPANY(2020,,,,,0,,\"LEGACY\")":407841.54358346,"WMT-US^FREF_MARKET_VALUE_COMPANY(2019,,,,,0,,\"LEGACY\")":337169.872412689,"WMT-US^FREF_MARKET_VALUE_COMPANY(2018,,,,,0,,\"LEGACY\")":270624.974342743,"WMT-US^FREF_MARKET_VALUE_COMPANY(2017,,,,,0,,\"LEGACY\")":292535.133972168,"WMT-US^FREF_MARKET_VALUE_COMPANY(2016,,,,,0,,\"LEGACY\")":212418.897190768,"WMT-US^FREF_MARKET_VALUE_COMPANY(2015,,,,,0,,\"LEGACY\")":196276.042527853,"WMT-US^FREF_MARKET_VALUE_COMPANY(2014,,,,,0,,\"LEGACY\")":276807.543315213,"WMT-US^FREF_MARKET_VALUE_COMPANY(2013,,,,,0,,\"LEGACY\")":254622.904428154,"WMT-US^FREF_MARKET_VALUE_COMPANY(2012,,,,,0,,\"LEGACY\")":228245.602501715,"WMT-US^FREF_MARKET_VALUE_COMPANY(2011,,,,,0,,\"LEGACY\")":204659.888255666,"WMT-US^FREF_MARKET_VALUE_COMPANY(2010,,,,,0,,\"LEGACY\")":192098.331924437,"WMT-US^FREF_MARKET_VALUE_COMPANY(2009,,,,,0,,\"LEGACY\")":203653.702674997,"WMT-US^FREF_MARKET_VALUE_COMPANY(2008,,,,,0,,\"LEGACY\")":219898.270616298,"WMT-US^FREF_MARKET_VALUE_COMPANY(2007,,,,,0,,\"LEGACY\")":190348.570780262,"WMT-US^FREF_MARKET_VALUE_COMPANY(2006,,,,,0,,\"LEGACY\")":192479.391262215,"WMT-US^FREF_MARKET_VALUE_COMPANY(2005,,,,,0,,\"LEGACY\")":194851.339792259,"WMT-US^FREF_MARKET_VALUE_COMPANY(2004,,,,,0,,\"LEGACY\")":223685.683551371,"WMT-US^FREF_MARKET_VALUE_COMPANY(2003,,,,,0,,\"LEGACY\")":229588.766107345,"WMT-US^FREF_MARKET_VALUE_COMPANY(2002,,,,,0,,\"LEGACY\")":222949.258196779,"WMT-US^FREF_MARKET_VALUE_COMPANY(2001,,,,,0,,\"LEGACY\")":256505.404704981,"WMT-US^FREF_MARKET_VALUE_COMPANY(2000,,,,,0,,\"LEGACY\")":237274.096679688,"WMT-US^FREF_MARKET_VALUE_COMPANY(1999,,,,,0,,\"LEGACY\")":307864.793701172,"WMT-US^FREF_MARKET_VALUE_COMPANY(1998,,,,,0,,\"LEGACY\")":181072.443984985,"WMT-US^FE_VALUATION(FFEV_EBITDA_REP,MEAN,ANN_ROLL,2020,44196,,,'')":14.099723,"^FE_VALUATION(FFEV_EBITDA_REP,MEAN,ANN_ROLL,2020,44196,,,'')":null,"WM-US^FE_VALUATION(FFEV_EBITDA_REP,MEAN,ANN_ROLL,2020,44196,,,'')":15.041264,"WM-US^FREF_MARKET_VALUE_COMPANY(44834,,,,,0,,\"LEGACY\")":66220.5190974078,"WM-US^FREF_MARKET_VALUE_COMPANY(2022,,,,,0,,\"LEGACY\")":63955.43359375,"WM-US^FREF_MARKET_VALUE_COMPANY(0,,,,,0,,\"LEGACY\")":63955.4347895202,"WM-US^FREF_MARKET_VALUE_COMPANY(44592,,,,,0,,\"LEGACY\")":62931.5119954012,"WM-US^FREF_MARKET_VALUE_COMPANY(0,,,USD,,0,,\"LEGACY\")":63955.4347895202,"WM-US^FREF_MARKET_VALUE_COMPANY(NOW,,,USD,,0,,\"LEGACY\")":63955.43359375}]]></FdsFormulaCache>
</file>

<file path=customXml/itemProps1.xml><?xml version="1.0" encoding="utf-8"?>
<ds:datastoreItem xmlns:ds="http://schemas.openxmlformats.org/officeDocument/2006/customXml" ds:itemID="{CB11E897-28ED-44E6-AF33-5FDE68EE672D}">
  <ds:schemaRefs>
    <ds:schemaRef ds:uri="urn:fdsformulacach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Income Statement</vt:lpstr>
      <vt:lpstr>Balance Sheet</vt:lpstr>
      <vt:lpstr>Cash Flow</vt:lpstr>
      <vt:lpstr>Financial Ratios</vt:lpstr>
      <vt:lpstr>Price</vt:lpstr>
      <vt:lpstr>Resumen</vt:lpstr>
      <vt:lpstr>Supuestos</vt:lpstr>
      <vt:lpstr>EEFF</vt:lpstr>
      <vt:lpstr>WACC</vt:lpstr>
      <vt:lpstr>DCF</vt:lpstr>
      <vt:lpstr>Valoración Final</vt:lpstr>
      <vt:lpstr>Outputs Proyecciones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Ceron Sanchez</dc:creator>
  <cp:lastModifiedBy>Esteban Ceron Sanchez</cp:lastModifiedBy>
  <dcterms:created xsi:type="dcterms:W3CDTF">2022-09-07T04:47:12Z</dcterms:created>
  <dcterms:modified xsi:type="dcterms:W3CDTF">2022-11-08T02:40:01Z</dcterms:modified>
</cp:coreProperties>
</file>